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08" yWindow="-108" windowWidth="16608" windowHeight="9432" firstSheet="5" activeTab="5"/>
  </bookViews>
  <sheets>
    <sheet name="Summary of findings" sheetId="6" r:id="rId1"/>
    <sheet name="QVF Precinct analysis" sheetId="2" r:id="rId2"/>
    <sheet name="QVF REG Analysis" sheetId="3" r:id="rId3"/>
    <sheet name="Confirmation Analysis" sheetId="8" r:id="rId4"/>
    <sheet name="Confirmation Data" sheetId="5" r:id="rId5"/>
    <sheet name="NCOA moves out of OH" sheetId="9" r:id="rId6"/>
    <sheet name="5-13-23 Confirmation Status RVs" sheetId="10" r:id="rId7"/>
    <sheet name="Sheet2" sheetId="11" r:id="rId8"/>
  </sheets>
  <externalReferences>
    <externalReference r:id="rId9"/>
  </externalReferences>
  <definedNames>
    <definedName name="AM22769357081">[1]Butler!$AM$227718</definedName>
  </definedNames>
  <calcPr calcId="125725"/>
</workbook>
</file>

<file path=xl/calcChain.xml><?xml version="1.0" encoding="utf-8"?>
<calcChain xmlns="http://schemas.openxmlformats.org/spreadsheetml/2006/main">
  <c r="DN8186" i="10"/>
  <c r="DN271"/>
  <c r="DN4856"/>
  <c r="DN8936"/>
  <c r="DN270"/>
  <c r="DN8872"/>
  <c r="DN1893"/>
  <c r="DN6588"/>
  <c r="DN7512"/>
  <c r="DN9398"/>
  <c r="DN9643"/>
  <c r="DN9642"/>
  <c r="DN5295"/>
  <c r="DN9604"/>
  <c r="DN6033"/>
  <c r="DN9547"/>
  <c r="DN5493"/>
  <c r="DN9388"/>
  <c r="DN9480"/>
  <c r="DN4470"/>
  <c r="DN9486"/>
  <c r="DN8189"/>
  <c r="DN6211"/>
  <c r="DN8747"/>
  <c r="DN7001"/>
  <c r="DN8201"/>
  <c r="DN9678"/>
  <c r="DN8411"/>
  <c r="DN5245"/>
  <c r="DN9564"/>
  <c r="DN8918"/>
  <c r="DN7811"/>
  <c r="DN7086"/>
  <c r="DN8009"/>
  <c r="DN9529"/>
  <c r="DN9018"/>
  <c r="DN7993"/>
  <c r="DN8412"/>
  <c r="DN9485"/>
  <c r="DN6852"/>
  <c r="DN7909"/>
  <c r="DN7452"/>
  <c r="DN5034"/>
  <c r="DN9817"/>
  <c r="DN9738"/>
  <c r="DN7819"/>
  <c r="DN6811"/>
  <c r="DN6844"/>
  <c r="DN8786"/>
  <c r="DN9217"/>
  <c r="DN7747"/>
  <c r="DN8298"/>
  <c r="DN9477"/>
  <c r="DN7826"/>
  <c r="DN7474"/>
  <c r="DN9765"/>
  <c r="DN6652"/>
  <c r="DN9285"/>
  <c r="DN9534"/>
  <c r="DN7246"/>
  <c r="DN9476"/>
  <c r="DN7183"/>
  <c r="DN7468"/>
  <c r="DN6721"/>
  <c r="DN9040"/>
  <c r="DN7985"/>
  <c r="DN6850"/>
  <c r="DN9420"/>
  <c r="DN8270"/>
  <c r="DN8842"/>
  <c r="DN8146"/>
  <c r="DN1813"/>
  <c r="DN700"/>
  <c r="DN8408"/>
  <c r="DN9657"/>
  <c r="DN7100"/>
  <c r="DN5988"/>
  <c r="DN4671"/>
  <c r="DN9653"/>
  <c r="DN9612"/>
  <c r="DN9725"/>
  <c r="DN7132"/>
  <c r="DN8967"/>
  <c r="DN9391"/>
  <c r="DN8323"/>
  <c r="DN8889"/>
  <c r="DN9356"/>
  <c r="DN9156"/>
  <c r="DN9385"/>
  <c r="DN9648"/>
  <c r="DN9116"/>
  <c r="DN7749"/>
  <c r="DN8821"/>
  <c r="DN9650"/>
  <c r="DN7255"/>
  <c r="DN8977"/>
  <c r="DN9355"/>
  <c r="DN4944"/>
  <c r="DN8139"/>
  <c r="DN7744"/>
  <c r="DN8318"/>
  <c r="DN7814"/>
  <c r="DN8804"/>
  <c r="DN5727"/>
  <c r="DN9094"/>
  <c r="DN4297"/>
  <c r="DN8297"/>
  <c r="DN7791"/>
  <c r="DN9233"/>
  <c r="DN9206"/>
  <c r="DN6750"/>
  <c r="DN8611"/>
  <c r="DN7247"/>
  <c r="DN7992"/>
  <c r="DN8161"/>
  <c r="DN6791"/>
  <c r="DN9752"/>
  <c r="DN9641"/>
  <c r="DN8165"/>
  <c r="DN8676"/>
  <c r="DN8137"/>
  <c r="DN7455"/>
  <c r="DN9786"/>
  <c r="DN3834"/>
  <c r="DN9507"/>
  <c r="DN9218"/>
  <c r="DN8487"/>
  <c r="DN8819"/>
  <c r="DN9640"/>
  <c r="DN9084"/>
  <c r="DN9628"/>
  <c r="DN5802"/>
  <c r="DN9419"/>
  <c r="DN6665"/>
  <c r="DN8669"/>
  <c r="DN9785"/>
  <c r="DN7508"/>
  <c r="DN6609"/>
  <c r="DN6355"/>
  <c r="DN9223"/>
  <c r="DN6600"/>
  <c r="DN8410"/>
  <c r="DN8194"/>
  <c r="DN8797"/>
  <c r="DN5872"/>
  <c r="DN8561"/>
  <c r="DN7341"/>
  <c r="DN7708"/>
  <c r="DN9682"/>
  <c r="DN7182"/>
  <c r="DN9510"/>
  <c r="DN8966"/>
  <c r="DN7887"/>
  <c r="DN9660"/>
  <c r="DN9645"/>
  <c r="DN7903"/>
  <c r="DN9224"/>
  <c r="DN9511"/>
  <c r="DN8857"/>
  <c r="DN6013"/>
  <c r="DN8689"/>
  <c r="DN2290"/>
  <c r="DN6968"/>
  <c r="DN9574"/>
  <c r="DN9260"/>
  <c r="DN7044"/>
  <c r="DN6957"/>
  <c r="DN7910"/>
  <c r="DN8685"/>
  <c r="DN6601"/>
  <c r="DN7871"/>
  <c r="DN7713"/>
  <c r="DN8816"/>
  <c r="DN9828"/>
  <c r="DN9677"/>
  <c r="DN7994"/>
  <c r="DN9655"/>
  <c r="DN7451"/>
  <c r="DN8932"/>
  <c r="DN7937"/>
  <c r="DN9681"/>
  <c r="DN7751"/>
  <c r="DN9661"/>
  <c r="DN8670"/>
  <c r="DN9703"/>
  <c r="DN8049"/>
  <c r="DN9015"/>
  <c r="DN8276"/>
  <c r="DN8895"/>
  <c r="DN8835"/>
  <c r="DN8136"/>
  <c r="DN8562"/>
  <c r="DN9142"/>
  <c r="DN7133"/>
  <c r="DN6921"/>
  <c r="DN8002"/>
  <c r="DN7820"/>
  <c r="DN9390"/>
  <c r="DN7581"/>
  <c r="DN9797"/>
  <c r="DN8542"/>
  <c r="DN6958"/>
  <c r="DN5905"/>
  <c r="DN9701"/>
  <c r="DN7977"/>
  <c r="DN7570"/>
  <c r="DN8931"/>
  <c r="DN9665"/>
  <c r="DN9751"/>
  <c r="DN8252"/>
  <c r="DN7475"/>
  <c r="DN8430"/>
  <c r="DN9598"/>
  <c r="DN9585"/>
  <c r="DN9704"/>
  <c r="DN6317"/>
  <c r="DN7960"/>
  <c r="DN8229"/>
  <c r="DN8390"/>
  <c r="DN6802"/>
  <c r="DN9293"/>
  <c r="DN9596"/>
  <c r="DN8865"/>
  <c r="DN7636"/>
  <c r="DN9734"/>
  <c r="DN9823"/>
  <c r="DN8770"/>
  <c r="DN7872"/>
  <c r="DN5633"/>
  <c r="DN8138"/>
  <c r="DN7974"/>
  <c r="DN1903"/>
  <c r="DN9170"/>
  <c r="DN9393"/>
  <c r="DN7211"/>
  <c r="DN9830"/>
  <c r="DN9187"/>
  <c r="DN8674"/>
  <c r="DN4425"/>
  <c r="DN6109"/>
  <c r="DN6849"/>
  <c r="DN6625"/>
  <c r="DN8990"/>
  <c r="DN9805"/>
  <c r="DN4314"/>
  <c r="DN8036"/>
  <c r="DN3344"/>
  <c r="DN6624"/>
  <c r="DN8044"/>
  <c r="DN6389"/>
  <c r="DN5479"/>
  <c r="DN6412"/>
  <c r="DN8052"/>
  <c r="DN8847"/>
  <c r="DN7445"/>
  <c r="DN9125"/>
  <c r="DN4471"/>
  <c r="DN5744"/>
  <c r="DN7507"/>
  <c r="DN8679"/>
  <c r="DN6182"/>
  <c r="DN6848"/>
  <c r="DN4835"/>
  <c r="DN7573"/>
  <c r="DN8338"/>
  <c r="DN5747"/>
  <c r="DN5699"/>
  <c r="DN4132"/>
  <c r="DN8033"/>
  <c r="DN9307"/>
  <c r="DN9739"/>
  <c r="DN9271"/>
  <c r="DN7907"/>
  <c r="DN9630"/>
  <c r="DN7697"/>
  <c r="DN7569"/>
  <c r="DN8894"/>
  <c r="DN6911"/>
  <c r="DN9819"/>
  <c r="DN6315"/>
  <c r="DN8625"/>
  <c r="DN6411"/>
  <c r="DN9809"/>
  <c r="DN3668"/>
  <c r="DN8776"/>
  <c r="DN7972"/>
  <c r="DN4046"/>
  <c r="DN8424"/>
  <c r="DN4568"/>
  <c r="DN5310"/>
  <c r="DN6341"/>
  <c r="DN7991"/>
  <c r="DN9536"/>
  <c r="DN7817"/>
  <c r="DN8989"/>
  <c r="DN4126"/>
  <c r="DN8109"/>
  <c r="DN9378"/>
  <c r="DN6289"/>
  <c r="DN6879"/>
  <c r="DN9136"/>
  <c r="DN9504"/>
  <c r="DN9035"/>
  <c r="DN5458"/>
  <c r="DN4095"/>
  <c r="DN7753"/>
  <c r="DN6090"/>
  <c r="DN9566"/>
  <c r="DN6928"/>
  <c r="DN8576"/>
  <c r="DN8130"/>
  <c r="DN4088"/>
  <c r="DN8343"/>
  <c r="DN9843"/>
  <c r="DN6804"/>
  <c r="DN7292"/>
  <c r="DN42"/>
  <c r="DN7752"/>
  <c r="DN6805"/>
  <c r="DN7276"/>
  <c r="DN6510"/>
  <c r="DN8226"/>
  <c r="DN6995"/>
  <c r="DN4090"/>
  <c r="DN776"/>
  <c r="DN6776"/>
  <c r="DN4045"/>
  <c r="DN8374"/>
  <c r="DN8973"/>
  <c r="DN7244"/>
  <c r="DN7700"/>
  <c r="DN9618"/>
  <c r="DN7201"/>
  <c r="DN8171"/>
  <c r="DN41"/>
  <c r="DN7541"/>
  <c r="DN8065"/>
  <c r="DN9297"/>
  <c r="DN6686"/>
  <c r="DN4689"/>
  <c r="DN9411"/>
  <c r="DN7347"/>
  <c r="DN4404"/>
  <c r="DN3995"/>
  <c r="DN9816"/>
  <c r="DN2919"/>
  <c r="DN8386"/>
  <c r="DN7640"/>
  <c r="DN9806"/>
  <c r="DN7942"/>
  <c r="DN6919"/>
  <c r="DN9836"/>
  <c r="DN8414"/>
  <c r="DN8575"/>
  <c r="DN7971"/>
  <c r="DN8162"/>
  <c r="DN9277"/>
  <c r="DN7073"/>
  <c r="DN9794"/>
  <c r="DN9349"/>
  <c r="DN4875"/>
  <c r="DN7121"/>
  <c r="DN4819"/>
  <c r="DN5847"/>
  <c r="DN2312"/>
  <c r="DN585"/>
  <c r="DN5541"/>
  <c r="DN8073"/>
  <c r="DN6430"/>
  <c r="DN3214"/>
  <c r="DN5583"/>
  <c r="DN2286"/>
  <c r="DN4515"/>
  <c r="DN4235"/>
  <c r="DN1858"/>
  <c r="DN4851"/>
  <c r="DN9835"/>
  <c r="DN2370"/>
  <c r="DN6031"/>
  <c r="DN9203"/>
  <c r="DN7740"/>
  <c r="DN4694"/>
  <c r="DN2234"/>
  <c r="DN587"/>
  <c r="DN2703"/>
  <c r="DN349"/>
  <c r="DN9075"/>
  <c r="DN3624"/>
  <c r="DN4793"/>
  <c r="DN5729"/>
  <c r="DN7834"/>
  <c r="DN5642"/>
  <c r="DN8181"/>
  <c r="DN3858"/>
  <c r="DN2876"/>
  <c r="DN5048"/>
  <c r="DN2858"/>
  <c r="DN2469"/>
  <c r="DN8698"/>
  <c r="DN8429"/>
  <c r="DN716"/>
  <c r="DN5573"/>
  <c r="DN3106"/>
  <c r="DN5668"/>
  <c r="DN8361"/>
  <c r="DN431"/>
  <c r="DN3433"/>
  <c r="DN1371"/>
  <c r="DN9169"/>
  <c r="DN5554"/>
  <c r="DN6663"/>
  <c r="DN9674"/>
  <c r="DN5698"/>
  <c r="DN4247"/>
  <c r="DN6519"/>
  <c r="DN3182"/>
  <c r="DN1648"/>
  <c r="DN7393"/>
  <c r="DN483"/>
  <c r="DN6245"/>
  <c r="DN5589"/>
  <c r="DN632"/>
  <c r="DN2512"/>
  <c r="DN9680"/>
  <c r="DN6099"/>
  <c r="DN2187"/>
  <c r="DN1892"/>
  <c r="DN2936"/>
  <c r="DN5158"/>
  <c r="DN511"/>
  <c r="DN4494"/>
  <c r="DN2923"/>
  <c r="DN9532"/>
  <c r="DN382"/>
  <c r="DN5341"/>
  <c r="DN8493"/>
  <c r="DN5441"/>
  <c r="DN1705"/>
  <c r="DN804"/>
  <c r="DN2271"/>
  <c r="DN1642"/>
  <c r="DN3752"/>
  <c r="DN641"/>
  <c r="DN2570"/>
  <c r="DN386"/>
  <c r="DN8055"/>
  <c r="DN1678"/>
  <c r="DN912"/>
  <c r="DN8544"/>
  <c r="DN195"/>
  <c r="DN3269"/>
  <c r="DN2664"/>
  <c r="DN3105"/>
  <c r="DN2300"/>
  <c r="DN6479"/>
  <c r="DN3213"/>
  <c r="DN8022"/>
  <c r="DN2587"/>
  <c r="DN2676"/>
  <c r="DN2686"/>
  <c r="DN2081"/>
  <c r="DN4413"/>
  <c r="DN2922"/>
  <c r="DN2314"/>
  <c r="DN935"/>
  <c r="DN4337"/>
  <c r="DN9362"/>
  <c r="DN6984"/>
  <c r="DN4328"/>
  <c r="DN7745"/>
  <c r="DN5389"/>
  <c r="DN3884"/>
  <c r="DN4888"/>
  <c r="DN8825"/>
  <c r="DN7544"/>
  <c r="DN7902"/>
  <c r="DN7543"/>
  <c r="DN7184"/>
  <c r="DN4198"/>
  <c r="DN3921"/>
  <c r="DN4483"/>
  <c r="DN2169"/>
  <c r="DN805"/>
  <c r="DN881"/>
  <c r="DN1094"/>
  <c r="DN2309"/>
  <c r="DN1815"/>
  <c r="DN4691"/>
  <c r="DN9840"/>
  <c r="DN7824"/>
  <c r="DN4745"/>
  <c r="DN4896"/>
  <c r="DN6278"/>
  <c r="DN7862"/>
  <c r="DN5352"/>
  <c r="DN2178"/>
  <c r="DN8913"/>
  <c r="DN1732"/>
  <c r="DN1729"/>
  <c r="DN6598"/>
  <c r="DN6074"/>
  <c r="DN2526"/>
  <c r="DN8152"/>
  <c r="DN2289"/>
  <c r="DN1865"/>
  <c r="DN2517"/>
  <c r="DN7794"/>
  <c r="DN6293"/>
  <c r="DN5031"/>
  <c r="DN7831"/>
  <c r="DN109"/>
  <c r="DN9340"/>
  <c r="DN6010"/>
  <c r="DN3742"/>
  <c r="DN6110"/>
  <c r="DN3016"/>
  <c r="DN3720"/>
  <c r="DN6295"/>
  <c r="DN8129"/>
  <c r="DN3657"/>
  <c r="DN2467"/>
  <c r="DN3234"/>
  <c r="DN8543"/>
  <c r="DN9491"/>
  <c r="DN3614"/>
  <c r="DN8480"/>
  <c r="DN1461"/>
  <c r="DN9008"/>
  <c r="DN3679"/>
  <c r="DN8127"/>
  <c r="DN9684"/>
  <c r="DN6069"/>
  <c r="DN9689"/>
  <c r="DN3800"/>
  <c r="DN6694"/>
  <c r="DN3917"/>
  <c r="DN9523"/>
  <c r="DN5710"/>
  <c r="DN4862"/>
  <c r="DN1853"/>
  <c r="DN8764"/>
  <c r="DN8891"/>
  <c r="DN8520"/>
  <c r="DN8501"/>
  <c r="DN672"/>
  <c r="DN8763"/>
  <c r="DN4368"/>
  <c r="DN4076"/>
  <c r="DN5825"/>
  <c r="DN5885"/>
  <c r="DN9834"/>
  <c r="DN8317"/>
  <c r="DN7931"/>
  <c r="DN6139"/>
  <c r="DN4403"/>
  <c r="DN9120"/>
  <c r="DN8682"/>
  <c r="DN7509"/>
  <c r="DN7287"/>
  <c r="DN8134"/>
  <c r="DN8566"/>
  <c r="DN998"/>
  <c r="DN7591"/>
  <c r="DN3395"/>
  <c r="DN3432"/>
  <c r="DN5899"/>
  <c r="DN9789"/>
  <c r="DN3796"/>
  <c r="DN4796"/>
  <c r="DN8325"/>
  <c r="DN3803"/>
  <c r="DN9338"/>
  <c r="DN9226"/>
  <c r="DN2880"/>
  <c r="DN6579"/>
  <c r="DN6577"/>
  <c r="DN7028"/>
  <c r="DN5571"/>
  <c r="DN3879"/>
  <c r="DN7113"/>
  <c r="DN9215"/>
  <c r="DN7777"/>
  <c r="DN7852"/>
  <c r="DN9103"/>
  <c r="DN2084"/>
  <c r="DN6334"/>
  <c r="DN2294"/>
  <c r="DN4011"/>
  <c r="DN6068"/>
  <c r="DN4339"/>
  <c r="DN6023"/>
  <c r="DN5941"/>
  <c r="DN6209"/>
  <c r="DN4103"/>
  <c r="DN7715"/>
  <c r="DN6851"/>
  <c r="DN8928"/>
  <c r="DN6066"/>
  <c r="DN6294"/>
  <c r="DN3431"/>
  <c r="DN2281"/>
  <c r="DN5518"/>
  <c r="DN7776"/>
  <c r="DN2441"/>
  <c r="DN8202"/>
  <c r="DN4765"/>
  <c r="DN4100"/>
  <c r="DN8000"/>
  <c r="DN9222"/>
  <c r="DN6095"/>
  <c r="DN5307"/>
  <c r="DN1746"/>
  <c r="DN6578"/>
  <c r="DN792"/>
  <c r="DN7022"/>
  <c r="DN8760"/>
  <c r="DN4484"/>
  <c r="DN7444"/>
  <c r="DN669"/>
  <c r="DN4803"/>
  <c r="DN393"/>
  <c r="DN8893"/>
  <c r="DN5470"/>
  <c r="DN5935"/>
  <c r="DN6354"/>
  <c r="DN8987"/>
  <c r="DN5591"/>
  <c r="DN7262"/>
  <c r="DN8549"/>
  <c r="DN5426"/>
  <c r="DN9280"/>
  <c r="DN5065"/>
  <c r="DN4993"/>
  <c r="DN4451"/>
  <c r="DN5931"/>
  <c r="DN9327"/>
  <c r="DN7021"/>
  <c r="DN4437"/>
  <c r="DN3633"/>
  <c r="DN4719"/>
  <c r="DN2822"/>
  <c r="DN3515"/>
  <c r="DN3731"/>
  <c r="DN8008"/>
  <c r="DN5752"/>
  <c r="DN1246"/>
  <c r="DN3799"/>
  <c r="DN6131"/>
  <c r="DN6582"/>
  <c r="DN3023"/>
  <c r="DN7701"/>
  <c r="DN8552"/>
  <c r="DN6687"/>
  <c r="DN4782"/>
  <c r="DN3049"/>
  <c r="DN7773"/>
  <c r="DN3954"/>
  <c r="DN6296"/>
  <c r="DN2991"/>
  <c r="DN3875"/>
  <c r="DN7767"/>
  <c r="DN3878"/>
  <c r="DN384"/>
  <c r="DN3705"/>
  <c r="DN5170"/>
  <c r="DN248"/>
  <c r="DN8367"/>
  <c r="DN2168"/>
  <c r="DN6792"/>
  <c r="DN7177"/>
  <c r="DN8556"/>
  <c r="DN1504"/>
  <c r="DN2937"/>
  <c r="DN4945"/>
  <c r="DN6183"/>
  <c r="DN4838"/>
  <c r="DN5"/>
  <c r="DN9538"/>
  <c r="DN7797"/>
  <c r="DN4911"/>
  <c r="DN103"/>
  <c r="DN6739"/>
  <c r="DN9460"/>
  <c r="DN1869"/>
  <c r="DN7070"/>
  <c r="DN750"/>
  <c r="DN4576"/>
  <c r="DN9083"/>
  <c r="DN5836"/>
  <c r="DN4977"/>
  <c r="DN9594"/>
  <c r="DN4466"/>
  <c r="DN7069"/>
  <c r="DN1650"/>
  <c r="DN1237"/>
  <c r="DN5953"/>
  <c r="DN8650"/>
  <c r="DN3221"/>
  <c r="DN9354"/>
  <c r="DN2104"/>
  <c r="DN8482"/>
  <c r="DN4877"/>
  <c r="DN293"/>
  <c r="DN2733"/>
  <c r="DN6476"/>
  <c r="DN9768"/>
  <c r="DN7059"/>
  <c r="DN9602"/>
  <c r="DN6893"/>
  <c r="DN4394"/>
  <c r="DN7959"/>
  <c r="DN2802"/>
  <c r="DN5233"/>
  <c r="DN8344"/>
  <c r="DN3136"/>
  <c r="DN4465"/>
  <c r="DN1727"/>
  <c r="DN7057"/>
  <c r="DN9353"/>
  <c r="DN3848"/>
  <c r="DN5366"/>
  <c r="DN3876"/>
  <c r="DN3178"/>
  <c r="DN9165"/>
  <c r="DN6632"/>
  <c r="DN4233"/>
  <c r="DN5954"/>
  <c r="DN719"/>
  <c r="DN6236"/>
  <c r="DN9082"/>
  <c r="DN3865"/>
  <c r="DN7178"/>
  <c r="DN6657"/>
  <c r="DN6708"/>
  <c r="DN1035"/>
  <c r="DN8715"/>
  <c r="DN6892"/>
  <c r="DN7734"/>
  <c r="DN226"/>
  <c r="DN7111"/>
  <c r="DN3782"/>
  <c r="DN5787"/>
  <c r="DN2423"/>
  <c r="DN1728"/>
  <c r="DN9545"/>
  <c r="DN9619"/>
  <c r="DN783"/>
  <c r="DN5150"/>
  <c r="DN1867"/>
  <c r="DN2145"/>
  <c r="DN1932"/>
  <c r="DN4502"/>
  <c r="DN5763"/>
  <c r="DN2529"/>
  <c r="DN6231"/>
  <c r="DN7289"/>
  <c r="DN9577"/>
  <c r="DN6002"/>
  <c r="DN6629"/>
  <c r="DN8640"/>
  <c r="DN7883"/>
  <c r="DN599"/>
  <c r="DN9688"/>
  <c r="DN356"/>
  <c r="DN6781"/>
  <c r="DN8032"/>
  <c r="DN302"/>
  <c r="DN4332"/>
  <c r="DN3860"/>
  <c r="DN7529"/>
  <c r="DN5856"/>
  <c r="DN7465"/>
  <c r="DN4746"/>
  <c r="DN5968"/>
  <c r="DN2355"/>
  <c r="DN5607"/>
  <c r="DN849"/>
  <c r="DN9339"/>
  <c r="DN7432"/>
  <c r="DN8905"/>
  <c r="DN491"/>
  <c r="DN6934"/>
  <c r="DN8724"/>
  <c r="DN7947"/>
  <c r="DN8329"/>
  <c r="DN6865"/>
  <c r="DN666"/>
  <c r="DN7496"/>
  <c r="DN1735"/>
  <c r="DN5788"/>
  <c r="DN7829"/>
  <c r="DN647"/>
  <c r="DN9122"/>
  <c r="DN8908"/>
  <c r="DN7694"/>
  <c r="DN5201"/>
  <c r="DN9800"/>
  <c r="DN1963"/>
  <c r="DN4260"/>
  <c r="DN3497"/>
  <c r="DN3367"/>
  <c r="DN2404"/>
  <c r="DN5446"/>
  <c r="DN8419"/>
  <c r="DN2593"/>
  <c r="DN1356"/>
  <c r="DN398"/>
  <c r="DN969"/>
  <c r="DN2120"/>
  <c r="DN4871"/>
  <c r="DN2959"/>
  <c r="DN4294"/>
  <c r="DN7400"/>
  <c r="DN6034"/>
  <c r="DN914"/>
  <c r="DN877"/>
  <c r="DN2527"/>
  <c r="DN4670"/>
  <c r="DN8516"/>
  <c r="DN6725"/>
  <c r="DN3707"/>
  <c r="DN7131"/>
  <c r="DN4427"/>
  <c r="DN2788"/>
  <c r="DN5865"/>
  <c r="DN7306"/>
  <c r="DN6581"/>
  <c r="DN9772"/>
  <c r="DN3365"/>
  <c r="DN7686"/>
  <c r="DN6452"/>
  <c r="DN9470"/>
  <c r="DN4476"/>
  <c r="DN2840"/>
  <c r="DN9671"/>
  <c r="DN4227"/>
  <c r="DN3176"/>
  <c r="DN5063"/>
  <c r="DN5365"/>
  <c r="DN7203"/>
  <c r="DN9708"/>
  <c r="DN5949"/>
  <c r="DN9154"/>
  <c r="DN5565"/>
  <c r="DN7711"/>
  <c r="DN9600"/>
  <c r="DN7151"/>
  <c r="DN934"/>
  <c r="DN9631"/>
  <c r="DN8031"/>
  <c r="DN2076"/>
  <c r="DN5909"/>
  <c r="DN5691"/>
  <c r="DN8068"/>
  <c r="DN4179"/>
  <c r="DN5818"/>
  <c r="DN2935"/>
  <c r="DN8026"/>
  <c r="DN2606"/>
  <c r="DN3357"/>
  <c r="DN9006"/>
  <c r="DN7167"/>
  <c r="DN851"/>
  <c r="DN154"/>
  <c r="DN7162"/>
  <c r="DN2820"/>
  <c r="DN6707"/>
  <c r="DN1253"/>
  <c r="DN3981"/>
  <c r="DN6546"/>
  <c r="DN8304"/>
  <c r="DN3604"/>
  <c r="DN5089"/>
  <c r="DN6408"/>
  <c r="DN7815"/>
  <c r="DN3725"/>
  <c r="DN371"/>
  <c r="DN3134"/>
  <c r="DN4698"/>
  <c r="DN3750"/>
  <c r="DN3370"/>
  <c r="DN8091"/>
  <c r="DN1484"/>
  <c r="DN2525"/>
  <c r="DN2126"/>
  <c r="DN9848"/>
  <c r="DN274"/>
  <c r="DN9273"/>
  <c r="DN7641"/>
  <c r="DN663"/>
  <c r="DN5548"/>
  <c r="DN4883"/>
  <c r="DN9849"/>
  <c r="DN2117"/>
  <c r="DN167"/>
  <c r="DN9395"/>
  <c r="DN7988"/>
  <c r="DN2006"/>
  <c r="DN1882"/>
  <c r="DN863"/>
  <c r="DN6437"/>
  <c r="DN7152"/>
  <c r="DN5038"/>
  <c r="DN7006"/>
  <c r="DN3471"/>
  <c r="DN1442"/>
  <c r="DN6576"/>
  <c r="DN5120"/>
  <c r="DN4606"/>
  <c r="DN2492"/>
  <c r="DN2533"/>
  <c r="DN9032"/>
  <c r="DN296"/>
  <c r="DN5801"/>
  <c r="DN8277"/>
  <c r="DN3756"/>
  <c r="DN1823"/>
  <c r="DN8089"/>
  <c r="DN7659"/>
  <c r="DN3460"/>
  <c r="DN9568"/>
  <c r="DN7798"/>
  <c r="DN1301"/>
  <c r="DN8391"/>
  <c r="DN5471"/>
  <c r="DN5357"/>
  <c r="DN4866"/>
  <c r="DN3007"/>
  <c r="DN7652"/>
  <c r="DN5900"/>
  <c r="DN4948"/>
  <c r="DN1118"/>
  <c r="DN5664"/>
  <c r="DN8779"/>
  <c r="DN7860"/>
  <c r="DN3199"/>
  <c r="DN2297"/>
  <c r="DN4832"/>
  <c r="DN2882"/>
  <c r="DN808"/>
  <c r="DN547"/>
  <c r="DN30"/>
  <c r="DN8106"/>
  <c r="DN2094"/>
  <c r="DN9238"/>
  <c r="DN3923"/>
  <c r="DN6440"/>
  <c r="DN8328"/>
  <c r="DN2718"/>
  <c r="DN8986"/>
  <c r="DN2545"/>
  <c r="DN122"/>
  <c r="DN2189"/>
  <c r="DN6114"/>
  <c r="DN6353"/>
  <c r="DN8651"/>
  <c r="DN5870"/>
  <c r="DN4700"/>
  <c r="DN4717"/>
  <c r="DN2927"/>
  <c r="DN2150"/>
  <c r="DN2237"/>
  <c r="DN2340"/>
  <c r="DN6420"/>
  <c r="DN1901"/>
  <c r="DN992"/>
  <c r="DN2322"/>
  <c r="DN8571"/>
  <c r="DN9219"/>
  <c r="DN5974"/>
  <c r="DN4673"/>
  <c r="DN4991"/>
  <c r="DN4364"/>
  <c r="DN8781"/>
  <c r="DN2317"/>
  <c r="DN5204"/>
  <c r="DN2566"/>
  <c r="DN4641"/>
  <c r="DN6783"/>
  <c r="DN5690"/>
  <c r="DN5677"/>
  <c r="DN3746"/>
  <c r="DN1943"/>
  <c r="DN7783"/>
  <c r="DN3570"/>
  <c r="DN7260"/>
  <c r="DN4572"/>
  <c r="DN7087"/>
  <c r="DN3680"/>
  <c r="DN335"/>
  <c r="DN4459"/>
  <c r="DN3068"/>
  <c r="DN1404"/>
  <c r="DN7031"/>
  <c r="DN4749"/>
  <c r="DN3215"/>
  <c r="DN3593"/>
  <c r="DN7329"/>
  <c r="DN3867"/>
  <c r="DN9259"/>
  <c r="DN8183"/>
  <c r="DN7037"/>
  <c r="DN6501"/>
  <c r="DN7199"/>
  <c r="DN2812"/>
  <c r="DN2881"/>
  <c r="DN4540"/>
  <c r="DN5484"/>
  <c r="DN8661"/>
  <c r="DN1797"/>
  <c r="DN1472"/>
  <c r="DN4995"/>
  <c r="DN6457"/>
  <c r="DN315"/>
  <c r="DN6196"/>
  <c r="DN7313"/>
  <c r="DN2524"/>
  <c r="DN5499"/>
  <c r="DN3173"/>
  <c r="DN7102"/>
  <c r="DN2974"/>
  <c r="DN6351"/>
  <c r="DN2476"/>
  <c r="DN3823"/>
  <c r="DN39"/>
  <c r="DN4750"/>
  <c r="DN454"/>
  <c r="DN4454"/>
  <c r="DN5092"/>
  <c r="DN4526"/>
  <c r="DN1945"/>
  <c r="DN1184"/>
  <c r="DN7027"/>
  <c r="DN1003"/>
  <c r="DN9352"/>
  <c r="DN8248"/>
  <c r="DN7406"/>
  <c r="DN8100"/>
  <c r="DN6040"/>
  <c r="DN6905"/>
  <c r="DN5466"/>
  <c r="DN8840"/>
  <c r="DN2962"/>
  <c r="DN4706"/>
  <c r="DN9007"/>
  <c r="DN5281"/>
  <c r="DN5552"/>
  <c r="DN1200"/>
  <c r="DN7899"/>
  <c r="DN4180"/>
  <c r="DN1469"/>
  <c r="DN1554"/>
  <c r="DN2427"/>
  <c r="DN9724"/>
  <c r="DN2382"/>
  <c r="DN5228"/>
  <c r="DN665"/>
  <c r="DN3763"/>
  <c r="DN6539"/>
  <c r="DN9427"/>
  <c r="DN4836"/>
  <c r="DN6685"/>
  <c r="DN5498"/>
  <c r="DN800"/>
  <c r="DN4222"/>
  <c r="DN4646"/>
  <c r="DN3092"/>
  <c r="DN3978"/>
  <c r="DN4566"/>
  <c r="DN5972"/>
  <c r="DN6003"/>
  <c r="DN7258"/>
  <c r="DN5326"/>
  <c r="DN5924"/>
  <c r="DN3137"/>
  <c r="DN8406"/>
  <c r="DN3031"/>
  <c r="DN6310"/>
  <c r="DN1283"/>
  <c r="DN3380"/>
  <c r="DN7157"/>
  <c r="DN1016"/>
  <c r="DN4228"/>
  <c r="DN8492"/>
  <c r="DN6658"/>
  <c r="DN5817"/>
  <c r="DN6847"/>
  <c r="DN7865"/>
  <c r="DN4742"/>
  <c r="DN2758"/>
  <c r="DN2671"/>
  <c r="DN2259"/>
  <c r="DN7195"/>
  <c r="DN8792"/>
  <c r="DN245"/>
  <c r="DN7222"/>
  <c r="DN704"/>
  <c r="DN485"/>
  <c r="DN2199"/>
  <c r="DN1977"/>
  <c r="DN9078"/>
  <c r="DN1259"/>
  <c r="DN9372"/>
  <c r="DN193"/>
  <c r="DN2770"/>
  <c r="DN2540"/>
  <c r="DN4006"/>
  <c r="DN2005"/>
  <c r="DN9079"/>
  <c r="DN7464"/>
  <c r="DN1879"/>
  <c r="DN551"/>
  <c r="DN2753"/>
  <c r="DN1983"/>
  <c r="DN4278"/>
  <c r="DN1258"/>
  <c r="DN2561"/>
  <c r="DN387"/>
  <c r="DN3480"/>
  <c r="DN7218"/>
  <c r="DN8788"/>
  <c r="DN3494"/>
  <c r="DN6264"/>
  <c r="DN6954"/>
  <c r="DN2132"/>
  <c r="DN4438"/>
  <c r="DN8148"/>
  <c r="DN1204"/>
  <c r="DN3853"/>
  <c r="DN4390"/>
  <c r="DN839"/>
  <c r="DN7242"/>
  <c r="DN5661"/>
  <c r="DN5153"/>
  <c r="DN486"/>
  <c r="DN2075"/>
  <c r="DN814"/>
  <c r="DN6627"/>
  <c r="DN2409"/>
  <c r="DN3094"/>
  <c r="DN611"/>
  <c r="DN3922"/>
  <c r="DN6520"/>
  <c r="DN3881"/>
  <c r="DN2044"/>
  <c r="DN9844"/>
  <c r="DN6866"/>
  <c r="DN1537"/>
  <c r="DN3512"/>
  <c r="DN1420"/>
  <c r="DN436"/>
  <c r="DN6774"/>
  <c r="DN31"/>
  <c r="DN1183"/>
  <c r="DN3760"/>
  <c r="DN876"/>
  <c r="DN9471"/>
  <c r="DN4007"/>
  <c r="DN1666"/>
  <c r="DN3592"/>
  <c r="DN2782"/>
  <c r="DN3295"/>
  <c r="DN3116"/>
  <c r="DN9592"/>
  <c r="DN1203"/>
  <c r="DN516"/>
  <c r="DN7601"/>
  <c r="DN3090"/>
  <c r="DN5625"/>
  <c r="DN4193"/>
  <c r="DN2475"/>
  <c r="DN1730"/>
  <c r="DN9503"/>
  <c r="DN8881"/>
  <c r="DN1342"/>
  <c r="DN5598"/>
  <c r="DN2879"/>
  <c r="DN5166"/>
  <c r="DN1960"/>
  <c r="DN7434"/>
  <c r="DN4773"/>
  <c r="DN3127"/>
  <c r="DN9180"/>
  <c r="DN993"/>
  <c r="DN4537"/>
  <c r="DN5574"/>
  <c r="DN6569"/>
  <c r="DN7528"/>
  <c r="DN5612"/>
  <c r="DN1719"/>
  <c r="DN7729"/>
  <c r="DN3722"/>
  <c r="DN6930"/>
  <c r="DN2804"/>
  <c r="DN266"/>
  <c r="DN7128"/>
  <c r="DN2563"/>
  <c r="DN5453"/>
  <c r="DN8970"/>
  <c r="DN4814"/>
  <c r="DN2099"/>
  <c r="DN2308"/>
  <c r="DN5834"/>
  <c r="DN9242"/>
  <c r="DN3223"/>
  <c r="DN9629"/>
  <c r="DN9632"/>
  <c r="DN5318"/>
  <c r="DN6162"/>
  <c r="DN7762"/>
  <c r="DN8757"/>
  <c r="DN1327"/>
  <c r="DN8029"/>
  <c r="DN6969"/>
  <c r="DN7542"/>
  <c r="DN8236"/>
  <c r="DN6254"/>
  <c r="DN1382"/>
  <c r="DN7954"/>
  <c r="DN6965"/>
  <c r="DN8124"/>
  <c r="DN7633"/>
  <c r="DN8793"/>
  <c r="DN3798"/>
  <c r="DN941"/>
  <c r="DN1518"/>
  <c r="DN2223"/>
  <c r="DN8237"/>
  <c r="DN3587"/>
  <c r="DN474"/>
  <c r="DN435"/>
  <c r="DN9184"/>
  <c r="DN7032"/>
  <c r="DN5551"/>
  <c r="DN6547"/>
  <c r="DN2723"/>
  <c r="DN2093"/>
  <c r="DN2003"/>
  <c r="DN3794"/>
  <c r="DN4469"/>
  <c r="DN4017"/>
  <c r="DN8712"/>
  <c r="DN1431"/>
  <c r="DN3013"/>
  <c r="DN3247"/>
  <c r="DN3643"/>
  <c r="DN6985"/>
  <c r="DN2873"/>
  <c r="DN5505"/>
  <c r="DN7806"/>
  <c r="DN8984"/>
  <c r="DN3417"/>
  <c r="DN3496"/>
  <c r="DN3060"/>
  <c r="DN475"/>
  <c r="DN5940"/>
  <c r="DN6398"/>
  <c r="DN7904"/>
  <c r="DN3613"/>
  <c r="DN9423"/>
  <c r="DN3914"/>
  <c r="DN7577"/>
  <c r="DN8599"/>
  <c r="DN1308"/>
  <c r="DN5080"/>
  <c r="DN4516"/>
  <c r="DN6717"/>
  <c r="DN9249"/>
  <c r="DN5496"/>
  <c r="DN5790"/>
  <c r="DN3916"/>
  <c r="DN4950"/>
  <c r="DN3755"/>
  <c r="DN6660"/>
  <c r="DN5543"/>
  <c r="DN7209"/>
  <c r="DN5948"/>
  <c r="DN5401"/>
  <c r="DN7995"/>
  <c r="DN6383"/>
  <c r="DN4039"/>
  <c r="DN2373"/>
  <c r="DN94"/>
  <c r="DN156"/>
  <c r="DN1198"/>
  <c r="DN6418"/>
  <c r="DN9713"/>
  <c r="DN7307"/>
  <c r="DN252"/>
  <c r="DN289"/>
  <c r="DN8886"/>
  <c r="DN3335"/>
  <c r="DN2249"/>
  <c r="DN1243"/>
  <c r="DN5376"/>
  <c r="DN247"/>
  <c r="DN2639"/>
  <c r="DN6661"/>
  <c r="DN2793"/>
  <c r="DN6504"/>
  <c r="DN8227"/>
  <c r="DN2468"/>
  <c r="DN1370"/>
  <c r="DN3087"/>
  <c r="DN7041"/>
  <c r="DN5556"/>
  <c r="DN3388"/>
  <c r="DN4458"/>
  <c r="DN4666"/>
  <c r="DN5202"/>
  <c r="DN4442"/>
  <c r="DN23"/>
  <c r="DN5107"/>
  <c r="DN7379"/>
  <c r="DN6235"/>
  <c r="DN9270"/>
  <c r="DN8167"/>
  <c r="DN3084"/>
  <c r="DN6208"/>
  <c r="DN3043"/>
  <c r="DN8943"/>
  <c r="DN5362"/>
  <c r="DN8122"/>
  <c r="DN2581"/>
  <c r="DN5594"/>
  <c r="DN6070"/>
  <c r="DN4347"/>
  <c r="DN9593"/>
  <c r="DN9410"/>
  <c r="DN8675"/>
  <c r="DN8755"/>
  <c r="DN1109"/>
  <c r="DN5886"/>
  <c r="DN8296"/>
  <c r="DN7275"/>
  <c r="DN7315"/>
  <c r="DN2001"/>
  <c r="DN119"/>
  <c r="DN4715"/>
  <c r="DN8524"/>
  <c r="DN3498"/>
  <c r="DN378"/>
  <c r="DN2164"/>
  <c r="DN1511"/>
  <c r="DN4801"/>
  <c r="DN7535"/>
  <c r="DN7390"/>
  <c r="DN9500"/>
  <c r="DN7126"/>
  <c r="DN6659"/>
  <c r="DN4212"/>
  <c r="DN518"/>
  <c r="DN3303"/>
  <c r="DN7688"/>
  <c r="DN1213"/>
  <c r="DN7175"/>
  <c r="DN6385"/>
  <c r="DN2285"/>
  <c r="DN718"/>
  <c r="DN5888"/>
  <c r="DN6927"/>
  <c r="DN3319"/>
  <c r="DN2458"/>
  <c r="DN8498"/>
  <c r="DN816"/>
  <c r="DN1918"/>
  <c r="DN317"/>
  <c r="DN744"/>
  <c r="DN9096"/>
  <c r="DN9683"/>
  <c r="DN1065"/>
  <c r="DN8159"/>
  <c r="DN2453"/>
  <c r="DN564"/>
  <c r="DN3938"/>
  <c r="DN1565"/>
  <c r="DN1481"/>
  <c r="DN417"/>
  <c r="DN4329"/>
  <c r="DN3374"/>
  <c r="DN8605"/>
  <c r="DN769"/>
  <c r="DN6374"/>
  <c r="DN6517"/>
  <c r="DN8497"/>
  <c r="DN7526"/>
  <c r="DN7566"/>
  <c r="DN4266"/>
  <c r="DN8496"/>
  <c r="DN4489"/>
  <c r="DN1754"/>
  <c r="DN5415"/>
  <c r="DN2946"/>
  <c r="DN7856"/>
  <c r="DN5334"/>
  <c r="DN2522"/>
  <c r="DN5084"/>
  <c r="DN9403"/>
  <c r="DN1033"/>
  <c r="DN6608"/>
  <c r="DN8234"/>
  <c r="DN4170"/>
  <c r="DN2950"/>
  <c r="DN8128"/>
  <c r="DN8902"/>
  <c r="DN3317"/>
  <c r="DN8855"/>
  <c r="DN6972"/>
  <c r="DN8823"/>
  <c r="DN7035"/>
  <c r="DN8851"/>
  <c r="DN4642"/>
  <c r="DN1829"/>
  <c r="DN6442"/>
  <c r="DN532"/>
  <c r="DN991"/>
  <c r="DN6409"/>
  <c r="DN8151"/>
  <c r="DN4828"/>
  <c r="DN5266"/>
  <c r="DN9098"/>
  <c r="DN938"/>
  <c r="DN4731"/>
  <c r="DN4930"/>
  <c r="DN9813"/>
  <c r="DN57"/>
  <c r="DN4106"/>
  <c r="DN8418"/>
  <c r="DN525"/>
  <c r="DN2392"/>
  <c r="DN9472"/>
  <c r="DN6271"/>
  <c r="DN7630"/>
  <c r="DN2743"/>
  <c r="DN6503"/>
  <c r="DN6180"/>
  <c r="DN8738"/>
  <c r="DN8876"/>
  <c r="DN670"/>
  <c r="DN8907"/>
  <c r="DN6715"/>
  <c r="DN6980"/>
  <c r="DN7079"/>
  <c r="DN4036"/>
  <c r="DN8525"/>
  <c r="DN1073"/>
  <c r="DN1438"/>
  <c r="DN9524"/>
  <c r="DN6"/>
  <c r="DN3278"/>
  <c r="DN4643"/>
  <c r="DN3536"/>
  <c r="DN1495"/>
  <c r="DN7124"/>
  <c r="DN1801"/>
  <c r="DN6864"/>
  <c r="DN6514"/>
  <c r="DN4936"/>
  <c r="DN3449"/>
  <c r="DN4922"/>
  <c r="DN565"/>
  <c r="DN2549"/>
  <c r="DN9051"/>
  <c r="DN1042"/>
  <c r="DN4964"/>
  <c r="DN4026"/>
  <c r="DN3539"/>
  <c r="DN6439"/>
  <c r="DN1048"/>
  <c r="DN1878"/>
  <c r="DN6197"/>
  <c r="DN1181"/>
  <c r="DN715"/>
  <c r="DN674"/>
  <c r="DN4391"/>
  <c r="DN3824"/>
  <c r="DN3540"/>
  <c r="DN8929"/>
  <c r="DN6087"/>
  <c r="DN7094"/>
  <c r="DN581"/>
  <c r="DN7539"/>
  <c r="DN8687"/>
  <c r="DN5849"/>
  <c r="DN1720"/>
  <c r="DN3588"/>
  <c r="DN6759"/>
  <c r="DN2350"/>
  <c r="DN344"/>
  <c r="DN203"/>
  <c r="DN9065"/>
  <c r="DN8038"/>
  <c r="DN7839"/>
  <c r="DN5476"/>
  <c r="DN8235"/>
  <c r="DN7420"/>
  <c r="DN7109"/>
  <c r="DN7979"/>
  <c r="DN6027"/>
  <c r="DN6290"/>
  <c r="DN162"/>
  <c r="DN1496"/>
  <c r="DN2624"/>
  <c r="DN3837"/>
  <c r="DN65"/>
  <c r="DN705"/>
  <c r="DN3487"/>
  <c r="DN2601"/>
  <c r="DN5733"/>
  <c r="DN2979"/>
  <c r="DN4919"/>
  <c r="DN3903"/>
  <c r="DN3676"/>
  <c r="DN9013"/>
  <c r="DN8800"/>
  <c r="DN3222"/>
  <c r="DN9063"/>
  <c r="DN1783"/>
  <c r="DN2795"/>
  <c r="DN2493"/>
  <c r="DN9721"/>
  <c r="DN9662"/>
  <c r="DN8947"/>
  <c r="DN2694"/>
  <c r="DN8548"/>
  <c r="DN9031"/>
  <c r="DN859"/>
  <c r="DN3163"/>
  <c r="DN6308"/>
  <c r="DN3114"/>
  <c r="DN3644"/>
  <c r="DN8956"/>
  <c r="DN7150"/>
  <c r="DN1585"/>
  <c r="DN6557"/>
  <c r="DN7460"/>
  <c r="DN1915"/>
  <c r="DN7884"/>
  <c r="DN5279"/>
  <c r="DN4956"/>
  <c r="DN7029"/>
  <c r="DN4528"/>
  <c r="DN2226"/>
  <c r="DN6427"/>
  <c r="DN3185"/>
  <c r="DN3046"/>
  <c r="DN4599"/>
  <c r="DN178"/>
  <c r="DN1974"/>
  <c r="DN6229"/>
  <c r="DN5826"/>
  <c r="DN4857"/>
  <c r="DN6112"/>
  <c r="DN3926"/>
  <c r="DN4544"/>
  <c r="DN4818"/>
  <c r="DN6270"/>
  <c r="DN499"/>
  <c r="DN868"/>
  <c r="DN8911"/>
  <c r="DN4594"/>
  <c r="DN1351"/>
  <c r="DN3421"/>
  <c r="DN2901"/>
  <c r="DN4226"/>
  <c r="DN9191"/>
  <c r="DN9305"/>
  <c r="DN168"/>
  <c r="DN9425"/>
  <c r="DN9115"/>
  <c r="DN1704"/>
  <c r="DN66"/>
  <c r="DN7091"/>
  <c r="DN3280"/>
  <c r="DN6179"/>
  <c r="DN8959"/>
  <c r="DN5137"/>
  <c r="DN3939"/>
  <c r="DN4522"/>
  <c r="DN6618"/>
  <c r="DN6533"/>
  <c r="DN3158"/>
  <c r="DN845"/>
  <c r="DN6841"/>
  <c r="DN4477"/>
  <c r="DN4063"/>
  <c r="DN6970"/>
  <c r="DN6375"/>
  <c r="DN5686"/>
  <c r="DN9137"/>
  <c r="DN3637"/>
  <c r="DN6078"/>
  <c r="DN4069"/>
  <c r="DN7288"/>
  <c r="DN6103"/>
  <c r="DN4937"/>
  <c r="DN1075"/>
  <c r="DN1271"/>
  <c r="DN3486"/>
  <c r="DN3638"/>
  <c r="DN3517"/>
  <c r="DN904"/>
  <c r="DN2613"/>
  <c r="DN6944"/>
  <c r="DN1313"/>
  <c r="DN8114"/>
  <c r="DN6842"/>
  <c r="DN9447"/>
  <c r="DN9279"/>
  <c r="DN8749"/>
  <c r="DN8849"/>
  <c r="DN3583"/>
  <c r="DN1638"/>
  <c r="DN6567"/>
  <c r="DN5033"/>
  <c r="DN2012"/>
  <c r="DN1441"/>
  <c r="DN4154"/>
  <c r="DN2846"/>
  <c r="DN1572"/>
  <c r="DN5423"/>
  <c r="DN1368"/>
  <c r="DN1415"/>
  <c r="DN3718"/>
  <c r="DN2335"/>
  <c r="DN3727"/>
  <c r="DN1221"/>
  <c r="DN1233"/>
  <c r="DN6487"/>
  <c r="DN8837"/>
  <c r="DN2682"/>
  <c r="DN5402"/>
  <c r="DN513"/>
  <c r="DN1965"/>
  <c r="DN8222"/>
  <c r="DN5922"/>
  <c r="DN8066"/>
  <c r="DN2154"/>
  <c r="DN3113"/>
  <c r="DN5636"/>
  <c r="DN3412"/>
  <c r="DN6358"/>
  <c r="DN4816"/>
  <c r="DN9404"/>
  <c r="DN3524"/>
  <c r="DN8742"/>
  <c r="DN867"/>
  <c r="DN4714"/>
  <c r="DN5896"/>
  <c r="DN8489"/>
  <c r="DN3397"/>
  <c r="DN129"/>
  <c r="DN7888"/>
  <c r="DN8300"/>
  <c r="DN4781"/>
  <c r="DN8023"/>
  <c r="DN1842"/>
  <c r="DN903"/>
  <c r="DN8197"/>
  <c r="DN3289"/>
  <c r="DN8748"/>
  <c r="DN4051"/>
  <c r="DN1315"/>
  <c r="DN9230"/>
  <c r="DN1476"/>
  <c r="DN3132"/>
  <c r="DN6483"/>
  <c r="DN5450"/>
  <c r="DN5877"/>
  <c r="DN1148"/>
  <c r="DN974"/>
  <c r="DN2855"/>
  <c r="DN6500"/>
  <c r="DN1477"/>
  <c r="DN6981"/>
  <c r="DN4929"/>
  <c r="DN7233"/>
  <c r="DN722"/>
  <c r="DN7196"/>
  <c r="DN9412"/>
  <c r="DN8369"/>
  <c r="DN1693"/>
  <c r="DN6199"/>
  <c r="DN7875"/>
  <c r="DN4303"/>
  <c r="DN6738"/>
  <c r="DN2609"/>
  <c r="DN7689"/>
  <c r="DN3469"/>
  <c r="DN1702"/>
  <c r="DN8761"/>
  <c r="DN997"/>
  <c r="DN6105"/>
  <c r="DN1078"/>
  <c r="DN3423"/>
  <c r="DN4647"/>
  <c r="DN1190"/>
  <c r="DN1388"/>
  <c r="DN8643"/>
  <c r="DN5840"/>
  <c r="DN6159"/>
  <c r="DN2772"/>
  <c r="DN4681"/>
  <c r="DN3067"/>
  <c r="DN9365"/>
  <c r="DN4308"/>
  <c r="DN4885"/>
  <c r="DN7757"/>
  <c r="DN5546"/>
  <c r="DN447"/>
  <c r="DN7291"/>
  <c r="DN2607"/>
  <c r="DN3162"/>
  <c r="DN7556"/>
  <c r="DN4274"/>
  <c r="DN7234"/>
  <c r="DN1192"/>
  <c r="DN5693"/>
  <c r="DN8521"/>
  <c r="DN7723"/>
  <c r="DN7334"/>
  <c r="DN1125"/>
  <c r="DN6323"/>
  <c r="DN778"/>
  <c r="DN8841"/>
  <c r="DN482"/>
  <c r="DN8508"/>
  <c r="DN1124"/>
  <c r="DN6318"/>
  <c r="DN6435"/>
  <c r="DN3502"/>
  <c r="DN1923"/>
  <c r="DN6856"/>
  <c r="DN7068"/>
  <c r="DN9322"/>
  <c r="DN606"/>
  <c r="DN2127"/>
  <c r="DN9517"/>
  <c r="DN852"/>
  <c r="DN2325"/>
  <c r="DN3925"/>
  <c r="DN5079"/>
  <c r="DN8657"/>
  <c r="DN2472"/>
  <c r="DN5474"/>
  <c r="DN3711"/>
  <c r="DN4338"/>
  <c r="DN269"/>
  <c r="DN6169"/>
  <c r="DN4741"/>
  <c r="DN3277"/>
  <c r="DN5361"/>
  <c r="DN891"/>
  <c r="DN1776"/>
  <c r="DN4693"/>
  <c r="DN8423"/>
  <c r="DN4002"/>
  <c r="DN9820"/>
  <c r="DN2138"/>
  <c r="DN4490"/>
  <c r="DN6617"/>
  <c r="DN402"/>
  <c r="DN180"/>
  <c r="DN775"/>
  <c r="DN1394"/>
  <c r="DN3169"/>
  <c r="DN2069"/>
  <c r="DN7677"/>
  <c r="DN3304"/>
  <c r="DN8597"/>
  <c r="DN4067"/>
  <c r="DN3302"/>
  <c r="DN169"/>
  <c r="DN4066"/>
  <c r="DN5983"/>
  <c r="DN7358"/>
  <c r="DN782"/>
  <c r="DN6402"/>
  <c r="DN9258"/>
  <c r="DN7784"/>
  <c r="DN630"/>
  <c r="DN5655"/>
  <c r="DN1403"/>
  <c r="DN1510"/>
  <c r="DN3957"/>
  <c r="DN1123"/>
  <c r="DN1599"/>
  <c r="DN206"/>
  <c r="DN5297"/>
  <c r="DN2139"/>
  <c r="DN5828"/>
  <c r="DN1350"/>
  <c r="DN9266"/>
  <c r="DN1064"/>
  <c r="DN6916"/>
  <c r="DN8884"/>
  <c r="DN2649"/>
  <c r="DN2451"/>
  <c r="DN2629"/>
  <c r="DN453"/>
  <c r="DN1255"/>
  <c r="DN6300"/>
  <c r="DN1586"/>
  <c r="DN1393"/>
  <c r="DN4243"/>
  <c r="DN4275"/>
  <c r="DN3135"/>
  <c r="DN3325"/>
  <c r="DN678"/>
  <c r="DN698"/>
  <c r="DN834"/>
  <c r="DN5343"/>
  <c r="DN5078"/>
  <c r="DN693"/>
  <c r="DN8879"/>
  <c r="DN1708"/>
  <c r="DN1885"/>
  <c r="DN6007"/>
  <c r="DN2982"/>
  <c r="DN523"/>
  <c r="DN1654"/>
  <c r="DN5481"/>
  <c r="DN5464"/>
  <c r="DN5643"/>
  <c r="DN8957"/>
  <c r="DN6655"/>
  <c r="DN9058"/>
  <c r="DN191"/>
  <c r="DN6858"/>
  <c r="DN4973"/>
  <c r="DN4234"/>
  <c r="DN3064"/>
  <c r="DN2494"/>
  <c r="DN9452"/>
  <c r="DN2313"/>
  <c r="DN7123"/>
  <c r="DN5811"/>
  <c r="DN6356"/>
  <c r="DN1302"/>
  <c r="DN6091"/>
  <c r="DN5217"/>
  <c r="DN254"/>
  <c r="DN6897"/>
  <c r="DN1794"/>
  <c r="DN1706"/>
  <c r="DN8265"/>
  <c r="DN8076"/>
  <c r="DN1513"/>
  <c r="DN697"/>
  <c r="DN7259"/>
  <c r="DN4446"/>
  <c r="DN340"/>
  <c r="DN4258"/>
  <c r="DN843"/>
  <c r="DN9199"/>
  <c r="DN1492"/>
  <c r="DN8510"/>
  <c r="DN5991"/>
  <c r="DN7692"/>
  <c r="DN8034"/>
  <c r="DN1493"/>
  <c r="DN4110"/>
  <c r="DN5624"/>
  <c r="DN495"/>
  <c r="DN6953"/>
  <c r="DN6332"/>
  <c r="DN6357"/>
  <c r="DN6566"/>
  <c r="DN7446"/>
  <c r="DN4388"/>
  <c r="DN2046"/>
  <c r="DN2580"/>
  <c r="DN8457"/>
  <c r="DN7504"/>
  <c r="DN118"/>
  <c r="DN9383"/>
  <c r="DN6668"/>
  <c r="DN7515"/>
  <c r="DN9778"/>
  <c r="DN1328"/>
  <c r="DN2491"/>
  <c r="DN3899"/>
  <c r="DN7921"/>
  <c r="DN3010"/>
  <c r="DN7867"/>
  <c r="DN3202"/>
  <c r="DN2166"/>
  <c r="DN3404"/>
  <c r="DN2466"/>
  <c r="DN2481"/>
  <c r="DN1021"/>
  <c r="DN4634"/>
  <c r="DN658"/>
  <c r="DN9554"/>
  <c r="DN4752"/>
  <c r="DN7053"/>
  <c r="DN1220"/>
  <c r="DN9135"/>
  <c r="DN1781"/>
  <c r="DN8001"/>
  <c r="DN8721"/>
  <c r="DN983"/>
  <c r="DN7894"/>
  <c r="DN4545"/>
  <c r="DN6675"/>
  <c r="DN3793"/>
  <c r="DN7813"/>
  <c r="DN164"/>
  <c r="DN8458"/>
  <c r="DN1986"/>
  <c r="DN1941"/>
  <c r="DN6525"/>
  <c r="DN9017"/>
  <c r="DN1015"/>
  <c r="DN9054"/>
  <c r="DN3346"/>
  <c r="DN9168"/>
  <c r="DN8041"/>
  <c r="DN4009"/>
  <c r="DN5798"/>
  <c r="DN6047"/>
  <c r="DN2742"/>
  <c r="DN4343"/>
  <c r="DN9128"/>
  <c r="DN8005"/>
  <c r="DN1550"/>
  <c r="DN6342"/>
  <c r="DN5051"/>
  <c r="DN2268"/>
  <c r="DN7171"/>
  <c r="DN4703"/>
  <c r="DN2818"/>
  <c r="DN8083"/>
  <c r="DN2914"/>
  <c r="DN984"/>
  <c r="DN9827"/>
  <c r="DN7441"/>
  <c r="DN1020"/>
  <c r="DN4847"/>
  <c r="DN8503"/>
  <c r="DN7050"/>
  <c r="DN6403"/>
  <c r="DN79"/>
  <c r="DN6945"/>
  <c r="DN620"/>
  <c r="DN3835"/>
  <c r="DN9620"/>
  <c r="DN3411"/>
  <c r="DN4053"/>
  <c r="DN8121"/>
  <c r="DN467"/>
  <c r="DN3639"/>
  <c r="DN223"/>
  <c r="DN5380"/>
  <c r="DN7505"/>
  <c r="DN8969"/>
  <c r="DN4079"/>
  <c r="DN9549"/>
  <c r="DN6132"/>
  <c r="DN3609"/>
  <c r="DN2217"/>
  <c r="DN5333"/>
  <c r="DN97"/>
  <c r="DN6168"/>
  <c r="DN2972"/>
  <c r="DN88"/>
  <c r="DN4654"/>
  <c r="DN8379"/>
  <c r="DN3392"/>
  <c r="DN2701"/>
  <c r="DN6327"/>
  <c r="DN734"/>
  <c r="DN8985"/>
  <c r="DN947"/>
  <c r="DN238"/>
  <c r="DN1010"/>
  <c r="DN4134"/>
  <c r="DN4333"/>
  <c r="DN7105"/>
  <c r="DN6157"/>
  <c r="DN855"/>
  <c r="DN5267"/>
  <c r="DN2680"/>
  <c r="DN9586"/>
  <c r="DN3435"/>
  <c r="DN5775"/>
  <c r="DN5029"/>
  <c r="DN4008"/>
  <c r="DN6935"/>
  <c r="DN87"/>
  <c r="DN6950"/>
  <c r="DN5117"/>
  <c r="DN6693"/>
  <c r="DN3908"/>
  <c r="DN8356"/>
  <c r="DN3493"/>
  <c r="DN2697"/>
  <c r="DN9432"/>
  <c r="DN219"/>
  <c r="DN1427"/>
  <c r="DN6619"/>
  <c r="DN8378"/>
  <c r="DN1234"/>
  <c r="DN576"/>
  <c r="DN2932"/>
  <c r="DN6633"/>
  <c r="DN5751"/>
  <c r="DN9824"/>
  <c r="DN8526"/>
  <c r="DN5385"/>
  <c r="DN7318"/>
  <c r="DN1942"/>
  <c r="DN4751"/>
  <c r="DN5884"/>
  <c r="DN2576"/>
  <c r="DN320"/>
  <c r="DN5918"/>
  <c r="DN4038"/>
  <c r="DN964"/>
  <c r="DN5715"/>
  <c r="DN8085"/>
  <c r="DN4591"/>
  <c r="DN1568"/>
  <c r="DN1117"/>
  <c r="DN2098"/>
  <c r="DN9515"/>
  <c r="DN5536"/>
  <c r="DN3322"/>
  <c r="DN1057"/>
  <c r="DN259"/>
  <c r="DN963"/>
  <c r="DN3201"/>
  <c r="DN4081"/>
  <c r="DN4224"/>
  <c r="DN9046"/>
  <c r="DN4777"/>
  <c r="DN6583"/>
  <c r="DN4559"/>
  <c r="DN5647"/>
  <c r="DN4474"/>
  <c r="DN4702"/>
  <c r="DN5971"/>
  <c r="DN1607"/>
  <c r="DN2232"/>
  <c r="DN4578"/>
  <c r="DN6128"/>
  <c r="DN7045"/>
  <c r="DN2487"/>
  <c r="DN3123"/>
  <c r="DN8765"/>
  <c r="DN9711"/>
  <c r="DN9131"/>
  <c r="DN9368"/>
  <c r="DN4811"/>
  <c r="DN260"/>
  <c r="DN5813"/>
  <c r="DN1508"/>
  <c r="DN1009"/>
  <c r="DN3053"/>
  <c r="DN2445"/>
  <c r="DN1605"/>
  <c r="DN6127"/>
  <c r="DN515"/>
  <c r="DN7836"/>
  <c r="DN4806"/>
  <c r="DN6174"/>
  <c r="DN2071"/>
  <c r="DN3847"/>
  <c r="DN531"/>
  <c r="DN7559"/>
  <c r="DN622"/>
  <c r="DN7130"/>
  <c r="DN8185"/>
  <c r="DN3159"/>
  <c r="DN1912"/>
  <c r="DN6697"/>
  <c r="DN3852"/>
  <c r="DN3430"/>
  <c r="DN6833"/>
  <c r="DN6838"/>
  <c r="DN4457"/>
  <c r="DN3352"/>
  <c r="DN3880"/>
  <c r="DN6467"/>
  <c r="DN3419"/>
  <c r="DN2136"/>
  <c r="DN3683"/>
  <c r="DN1069"/>
  <c r="DN927"/>
  <c r="DN924"/>
  <c r="DN4016"/>
  <c r="DN8853"/>
  <c r="DN3611"/>
  <c r="DN5563"/>
  <c r="DN6612"/>
  <c r="DN746"/>
  <c r="DN542"/>
  <c r="DN4355"/>
  <c r="DN9145"/>
  <c r="DN1300"/>
  <c r="DN1290"/>
  <c r="DN8292"/>
  <c r="DN7411"/>
  <c r="DN9055"/>
  <c r="DN7155"/>
  <c r="DN2838"/>
  <c r="DN5213"/>
  <c r="DN385"/>
  <c r="DN1222"/>
  <c r="DN574"/>
  <c r="DN439"/>
  <c r="DN114"/>
  <c r="DN3520"/>
  <c r="DN6597"/>
  <c r="DN9291"/>
  <c r="DN4876"/>
  <c r="DN2410"/>
  <c r="DN6014"/>
  <c r="DN3553"/>
  <c r="DN3840"/>
  <c r="DN5740"/>
  <c r="DN7516"/>
  <c r="DN150"/>
  <c r="DN3924"/>
  <c r="DN8567"/>
  <c r="DN7424"/>
  <c r="DN8751"/>
  <c r="DN5674"/>
  <c r="DN6265"/>
  <c r="DN926"/>
  <c r="DN5342"/>
  <c r="DN7818"/>
  <c r="DN2220"/>
  <c r="DN4137"/>
  <c r="DN3453"/>
  <c r="DN8637"/>
  <c r="DN1336"/>
  <c r="DN7317"/>
  <c r="DN594"/>
  <c r="DN4020"/>
  <c r="DN2170"/>
  <c r="DN6376"/>
  <c r="DN3931"/>
  <c r="DN3507"/>
  <c r="DN1612"/>
  <c r="DN55"/>
  <c r="DN2433"/>
  <c r="DN8438"/>
  <c r="DN4541"/>
  <c r="DN8125"/>
  <c r="DN9151"/>
  <c r="DN7786"/>
  <c r="DN316"/>
  <c r="DN6075"/>
  <c r="DN1613"/>
  <c r="DN3129"/>
  <c r="DN1002"/>
  <c r="DN9457"/>
  <c r="DN1265"/>
  <c r="DN8608"/>
  <c r="DN5384"/>
  <c r="DN1115"/>
  <c r="DN1275"/>
  <c r="DN27"/>
  <c r="DN703"/>
  <c r="DN125"/>
  <c r="DN5754"/>
  <c r="DN8467"/>
  <c r="DN8437"/>
  <c r="DN5898"/>
  <c r="DN6568"/>
  <c r="DN777"/>
  <c r="DN4678"/>
  <c r="DN4250"/>
  <c r="DN1298"/>
  <c r="DN5395"/>
  <c r="DN8709"/>
  <c r="DN8584"/>
  <c r="DN2183"/>
  <c r="DN6473"/>
  <c r="DN1205"/>
  <c r="DN2716"/>
  <c r="DN3446"/>
  <c r="DN2066"/>
  <c r="DN8517"/>
  <c r="DN1207"/>
  <c r="DN1896"/>
  <c r="DN5382"/>
  <c r="DN1227"/>
  <c r="DN5230"/>
  <c r="DN770"/>
  <c r="DN7642"/>
  <c r="DN7"/>
  <c r="DN3714"/>
  <c r="DN1070"/>
  <c r="DN1037"/>
  <c r="DN8744"/>
  <c r="DN367"/>
  <c r="DN5515"/>
  <c r="DN1087"/>
  <c r="DN4921"/>
  <c r="DN521"/>
  <c r="DN1206"/>
  <c r="DN7655"/>
  <c r="DN489"/>
  <c r="DN6141"/>
  <c r="DN7763"/>
  <c r="DN8230"/>
  <c r="DN6982"/>
  <c r="DN7742"/>
  <c r="DN5035"/>
  <c r="DN7181"/>
  <c r="DN2016"/>
  <c r="DN1032"/>
  <c r="DN133"/>
  <c r="DN1947"/>
  <c r="DN6102"/>
  <c r="DN1485"/>
  <c r="DN3456"/>
  <c r="DN3913"/>
  <c r="DN2390"/>
  <c r="DN3652"/>
  <c r="DN406"/>
  <c r="DN1972"/>
  <c r="DN2603"/>
  <c r="DN5696"/>
  <c r="DN3483"/>
  <c r="DN8668"/>
  <c r="DN6496"/>
  <c r="DN1709"/>
  <c r="DN8427"/>
  <c r="DN2523"/>
  <c r="DN6029"/>
  <c r="DN345"/>
  <c r="DN9557"/>
  <c r="DN6407"/>
  <c r="DN6648"/>
  <c r="DN3626"/>
  <c r="DN1860"/>
  <c r="DN4787"/>
  <c r="DN6406"/>
  <c r="DN9000"/>
  <c r="DN5864"/>
  <c r="DN817"/>
  <c r="DN2157"/>
  <c r="DN1944"/>
  <c r="DN986"/>
  <c r="DN283"/>
  <c r="DN6309"/>
  <c r="DN3766"/>
  <c r="DN3630"/>
  <c r="DN6203"/>
  <c r="DN3165"/>
  <c r="DN9294"/>
  <c r="DN1097"/>
  <c r="DN5892"/>
  <c r="DN6277"/>
  <c r="DN3284"/>
  <c r="DN8991"/>
  <c r="DN2269"/>
  <c r="DN6613"/>
  <c r="DN6926"/>
  <c r="DN5753"/>
  <c r="DN1104"/>
  <c r="DN5835"/>
  <c r="DN8622"/>
  <c r="DN2848"/>
  <c r="DN8269"/>
  <c r="DN4416"/>
  <c r="DN1553"/>
  <c r="DN8662"/>
  <c r="DN7886"/>
  <c r="DN4901"/>
  <c r="DN8722"/>
  <c r="DN5259"/>
  <c r="DN4284"/>
  <c r="DN4305"/>
  <c r="DN284"/>
  <c r="DN4073"/>
  <c r="DN5327"/>
  <c r="DN1475"/>
  <c r="DN197"/>
  <c r="DN9495"/>
  <c r="DN5060"/>
  <c r="DN7188"/>
  <c r="DN7952"/>
  <c r="DN5613"/>
  <c r="DN5149"/>
  <c r="DN6671"/>
  <c r="DN1636"/>
  <c r="DN6548"/>
  <c r="DN2097"/>
  <c r="DN8465"/>
  <c r="DN494"/>
  <c r="DN7984"/>
  <c r="DN1201"/>
  <c r="DN161"/>
  <c r="DN3085"/>
  <c r="DN9333"/>
  <c r="DN1337"/>
  <c r="DN1448"/>
  <c r="DN1832"/>
  <c r="DN8462"/>
  <c r="DN1833"/>
  <c r="DN6505"/>
  <c r="DN5118"/>
  <c r="DN476"/>
  <c r="DN7385"/>
  <c r="DN4107"/>
  <c r="DN4393"/>
  <c r="DN7404"/>
  <c r="DN2397"/>
  <c r="DN824"/>
  <c r="DN1101"/>
  <c r="DN3543"/>
  <c r="DN807"/>
  <c r="DN7230"/>
  <c r="DN2732"/>
  <c r="DN5795"/>
  <c r="DN8638"/>
  <c r="DN3329"/>
  <c r="DN5559"/>
  <c r="DN3427"/>
  <c r="DN3360"/>
  <c r="DN5915"/>
  <c r="DN1717"/>
  <c r="DN4687"/>
  <c r="DN2602"/>
  <c r="DN5503"/>
  <c r="DN2371"/>
  <c r="DN6966"/>
  <c r="DN2610"/>
  <c r="DN1193"/>
  <c r="DN8578"/>
  <c r="DN6082"/>
  <c r="DN1490"/>
  <c r="DN496"/>
  <c r="DN8630"/>
  <c r="DN514"/>
  <c r="DN3833"/>
  <c r="DN6656"/>
  <c r="DN3874"/>
  <c r="DN9350"/>
  <c r="DN6967"/>
  <c r="DN6396"/>
  <c r="DN479"/>
  <c r="DN8259"/>
  <c r="DN4461"/>
  <c r="DN6422"/>
  <c r="DN9670"/>
  <c r="DN7832"/>
  <c r="DN444"/>
  <c r="DN211"/>
  <c r="DN4925"/>
  <c r="DN2700"/>
  <c r="DN870"/>
  <c r="DN2689"/>
  <c r="DN2396"/>
  <c r="DN871"/>
  <c r="DN1316"/>
  <c r="DN6917"/>
  <c r="DN4181"/>
  <c r="DN9351"/>
  <c r="DN3820"/>
  <c r="DN2072"/>
  <c r="DN1031"/>
  <c r="DN5303"/>
  <c r="DN896"/>
  <c r="DN5432"/>
  <c r="DN8683"/>
  <c r="DN6491"/>
  <c r="DN8688"/>
  <c r="DN5504"/>
  <c r="DN102"/>
  <c r="DN5113"/>
  <c r="DN7074"/>
  <c r="DN5649"/>
  <c r="DN4435"/>
  <c r="DN5064"/>
  <c r="DN2706"/>
  <c r="DN1506"/>
  <c r="DN8512"/>
  <c r="DN3166"/>
  <c r="DN5406"/>
  <c r="DN7955"/>
  <c r="DN1384"/>
  <c r="DN2913"/>
  <c r="DN1023"/>
  <c r="DN8"/>
  <c r="DN8628"/>
  <c r="DN1716"/>
  <c r="DN754"/>
  <c r="DN6876"/>
  <c r="DN1582"/>
  <c r="DN5630"/>
  <c r="DN1012"/>
  <c r="DN2918"/>
  <c r="DN9548"/>
  <c r="DN9359"/>
  <c r="DN9315"/>
  <c r="DN85"/>
  <c r="DN2973"/>
  <c r="DN3307"/>
  <c r="DN9347"/>
  <c r="DN5338"/>
  <c r="DN4195"/>
  <c r="DN5648"/>
  <c r="DN2186"/>
  <c r="DN9741"/>
  <c r="DN2833"/>
  <c r="DN3236"/>
  <c r="DN1163"/>
  <c r="DN4595"/>
  <c r="DN8799"/>
  <c r="DN9746"/>
  <c r="DN5016"/>
  <c r="DN8452"/>
  <c r="DN781"/>
  <c r="DN6952"/>
  <c r="DN1422"/>
  <c r="DN4979"/>
  <c r="DN5785"/>
  <c r="DN7639"/>
  <c r="DN7015"/>
  <c r="DN3702"/>
  <c r="DN394"/>
  <c r="DN958"/>
  <c r="DN343"/>
  <c r="DN2343"/>
  <c r="DN3387"/>
  <c r="DN4225"/>
  <c r="DN2618"/>
  <c r="DN7781"/>
  <c r="DN8399"/>
  <c r="DN403"/>
  <c r="DN20"/>
  <c r="DN6868"/>
  <c r="DN144"/>
  <c r="DN2474"/>
  <c r="DN3472"/>
  <c r="DN9483"/>
  <c r="DN1133"/>
  <c r="DN201"/>
  <c r="DN9519"/>
  <c r="DN1072"/>
  <c r="DN4419"/>
  <c r="DN3990"/>
  <c r="DN425"/>
  <c r="DN8767"/>
  <c r="DN3310"/>
  <c r="DN6083"/>
  <c r="DN6123"/>
  <c r="DN7026"/>
  <c r="DN3"/>
  <c r="DN5049"/>
  <c r="DN3832"/>
  <c r="DN5967"/>
  <c r="DN8960"/>
  <c r="DN2011"/>
  <c r="DN8046"/>
  <c r="DN2900"/>
  <c r="DN2013"/>
  <c r="DN3426"/>
  <c r="DN6703"/>
  <c r="DN5620"/>
  <c r="DN4974"/>
  <c r="DN5237"/>
  <c r="DN4420"/>
  <c r="DN3988"/>
  <c r="DN5618"/>
  <c r="DN1113"/>
  <c r="DN298"/>
  <c r="DN5214"/>
  <c r="DN1675"/>
  <c r="DN2303"/>
  <c r="DN2675"/>
  <c r="DN5750"/>
  <c r="DN5799"/>
  <c r="DN981"/>
  <c r="DN407"/>
  <c r="DN4720"/>
  <c r="DN7439"/>
  <c r="DN3020"/>
  <c r="DN1406"/>
  <c r="DN959"/>
  <c r="DN6765"/>
  <c r="DN21"/>
  <c r="DN3077"/>
  <c r="DN3972"/>
  <c r="DN9050"/>
  <c r="DN6784"/>
  <c r="DN210"/>
  <c r="DN9780"/>
  <c r="DN7696"/>
  <c r="DN3413"/>
  <c r="DN966"/>
  <c r="DN3640"/>
  <c r="DN25"/>
  <c r="DN1534"/>
  <c r="DN1751"/>
  <c r="DN1254"/>
  <c r="DN4886"/>
  <c r="DN5096"/>
  <c r="DN3700"/>
  <c r="DN5708"/>
  <c r="DN5353"/>
  <c r="DN1187"/>
  <c r="DN872"/>
  <c r="DN9011"/>
  <c r="DN1390"/>
  <c r="DN4874"/>
  <c r="DN362"/>
  <c r="DN2779"/>
  <c r="DN6558"/>
  <c r="DN7187"/>
  <c r="DN9659"/>
  <c r="DN2203"/>
  <c r="DN5180"/>
  <c r="DN6902"/>
  <c r="DN3152"/>
  <c r="DN1659"/>
  <c r="DN205"/>
  <c r="DN3107"/>
  <c r="DN9029"/>
  <c r="DN8950"/>
  <c r="DN2911"/>
  <c r="DN2299"/>
  <c r="DN4732"/>
  <c r="DN7273"/>
  <c r="DN7521"/>
  <c r="DN8149"/>
  <c r="DN3195"/>
  <c r="DN9702"/>
  <c r="DN22"/>
  <c r="DN1289"/>
  <c r="DN9712"/>
  <c r="DN9727"/>
  <c r="DN8499"/>
  <c r="DN5952"/>
  <c r="DN3717"/>
  <c r="DN2916"/>
  <c r="DN5841"/>
  <c r="DN1238"/>
  <c r="DN2707"/>
  <c r="DN2077"/>
  <c r="DN3164"/>
  <c r="DN6541"/>
  <c r="DN8404"/>
  <c r="DN1049"/>
  <c r="DN4776"/>
  <c r="DN4729"/>
  <c r="DN3462"/>
  <c r="DN8216"/>
  <c r="DN7305"/>
  <c r="DN7928"/>
  <c r="DN1050"/>
  <c r="DN5871"/>
  <c r="DN567"/>
  <c r="DN2049"/>
  <c r="DN1423"/>
  <c r="DN1679"/>
  <c r="DN5465"/>
  <c r="DN8314"/>
  <c r="DN5745"/>
  <c r="DN3292"/>
  <c r="DN885"/>
  <c r="DN524"/>
  <c r="DN6536"/>
  <c r="DN1150"/>
  <c r="DN8839"/>
  <c r="DN4381"/>
  <c r="DN9371"/>
  <c r="DN2807"/>
  <c r="DN6474"/>
  <c r="DN558"/>
  <c r="DN8574"/>
  <c r="DN610"/>
  <c r="DN8665"/>
  <c r="DN9071"/>
  <c r="DN8280"/>
  <c r="DN1883"/>
  <c r="DN9808"/>
  <c r="DN8939"/>
  <c r="DN7714"/>
  <c r="DN5190"/>
  <c r="DN8394"/>
  <c r="DN4348"/>
  <c r="DN6072"/>
  <c r="DN3947"/>
  <c r="DN8403"/>
  <c r="DN4146"/>
  <c r="DN4175"/>
  <c r="DN7551"/>
  <c r="DN4318"/>
  <c r="DN5557"/>
  <c r="DN4027"/>
  <c r="DN3279"/>
  <c r="DN6971"/>
  <c r="DN1179"/>
  <c r="DN1934"/>
  <c r="DN6754"/>
  <c r="DN1608"/>
  <c r="DN2808"/>
  <c r="DN106"/>
  <c r="DN1964"/>
  <c r="DN3942"/>
  <c r="DN1701"/>
  <c r="DN4323"/>
  <c r="DN6155"/>
  <c r="DN1916"/>
  <c r="DN6527"/>
  <c r="DN3547"/>
  <c r="DN5564"/>
  <c r="DN7918"/>
  <c r="DN7180"/>
  <c r="DN3186"/>
  <c r="DN815"/>
  <c r="DN8190"/>
  <c r="DN9832"/>
  <c r="DN91"/>
  <c r="DN6482"/>
  <c r="DN4402"/>
  <c r="DN615"/>
  <c r="DN1028"/>
  <c r="DN4273"/>
  <c r="DN2023"/>
  <c r="DN8555"/>
  <c r="DN4290"/>
  <c r="DN6891"/>
  <c r="DN1850"/>
  <c r="DN3851"/>
  <c r="DN6133"/>
  <c r="DN4138"/>
  <c r="DN7367"/>
  <c r="DN7166"/>
  <c r="DN1439"/>
  <c r="DN6122"/>
  <c r="DN8910"/>
  <c r="DN3217"/>
  <c r="DN1509"/>
  <c r="DN8997"/>
  <c r="DN105"/>
  <c r="DN8355"/>
  <c r="DN1162"/>
  <c r="DN2638"/>
  <c r="DN3946"/>
  <c r="DN2790"/>
  <c r="DN8264"/>
  <c r="DN2443"/>
  <c r="DN9357"/>
  <c r="DN3004"/>
  <c r="DN3008"/>
  <c r="DN882"/>
  <c r="DN7635"/>
  <c r="DN2698"/>
  <c r="DN17"/>
  <c r="DN5928"/>
  <c r="DN8362"/>
  <c r="DN1257"/>
  <c r="DN8321"/>
  <c r="DN6057"/>
  <c r="DN3605"/>
  <c r="DN277"/>
  <c r="DN1535"/>
  <c r="DN7720"/>
  <c r="DN8322"/>
  <c r="DN9254"/>
  <c r="DN6064"/>
  <c r="DN9537"/>
  <c r="DN1538"/>
  <c r="DN921"/>
  <c r="DN8172"/>
  <c r="DN7885"/>
  <c r="DN2296"/>
  <c r="DN2560"/>
  <c r="DN4754"/>
  <c r="DN3226"/>
  <c r="DN9312"/>
  <c r="DN3511"/>
  <c r="DN8087"/>
  <c r="DN7467"/>
  <c r="DN9341"/>
  <c r="DN1096"/>
  <c r="DN6335"/>
  <c r="DN1421"/>
  <c r="DN9140"/>
  <c r="DN255"/>
  <c r="DN7115"/>
  <c r="DN5396"/>
  <c r="DN4398"/>
  <c r="DN2376"/>
  <c r="DN9697"/>
  <c r="DN702"/>
  <c r="DN9781"/>
  <c r="DN5887"/>
  <c r="DN8590"/>
  <c r="DN291"/>
  <c r="DN3376"/>
  <c r="DN2685"/>
  <c r="DN9141"/>
  <c r="DN7454"/>
  <c r="DN2102"/>
  <c r="DN6818"/>
  <c r="DN3687"/>
  <c r="DN8120"/>
  <c r="DN9060"/>
  <c r="DN3320"/>
  <c r="DN2628"/>
  <c r="DN5314"/>
  <c r="DN9110"/>
  <c r="DN2925"/>
  <c r="DN7494"/>
  <c r="DN4133"/>
  <c r="DN422"/>
  <c r="DN8266"/>
  <c r="DN5424"/>
  <c r="DN6815"/>
  <c r="DN6780"/>
  <c r="DN267"/>
  <c r="DN244"/>
  <c r="DN7838"/>
  <c r="DN8930"/>
  <c r="DN4870"/>
  <c r="DN2656"/>
  <c r="DN8798"/>
  <c r="DN9439"/>
  <c r="DN7578"/>
  <c r="DN5017"/>
  <c r="DN3147"/>
  <c r="DN6283"/>
  <c r="DN3603"/>
  <c r="DN8397"/>
  <c r="DN9196"/>
  <c r="DN4380"/>
  <c r="DN1575"/>
  <c r="DN7189"/>
  <c r="DN5139"/>
  <c r="DN7774"/>
  <c r="DN2103"/>
  <c r="DN9090"/>
  <c r="DN7916"/>
  <c r="DN4409"/>
  <c r="DN5255"/>
  <c r="DN8435"/>
  <c r="DN8926"/>
  <c r="DN1186"/>
  <c r="DN8104"/>
  <c r="DN4509"/>
  <c r="DN3209"/>
  <c r="DN2240"/>
  <c r="DN4057"/>
  <c r="DN7669"/>
  <c r="DN6709"/>
  <c r="DN5397"/>
  <c r="DN9492"/>
  <c r="DN7282"/>
  <c r="DN7457"/>
  <c r="DN2965"/>
  <c r="DN5340"/>
  <c r="DN8909"/>
  <c r="DN7550"/>
  <c r="DN733"/>
  <c r="DN8550"/>
  <c r="DN6674"/>
  <c r="DN8596"/>
  <c r="DN5019"/>
  <c r="DN2128"/>
  <c r="DN6989"/>
  <c r="DN7651"/>
  <c r="DN5978"/>
  <c r="DN5720"/>
  <c r="DN5284"/>
  <c r="DN9575"/>
  <c r="DN9239"/>
  <c r="DN4520"/>
  <c r="DN9710"/>
  <c r="DN3076"/>
  <c r="DN4184"/>
  <c r="DN640"/>
  <c r="DN639"/>
  <c r="DN9454"/>
  <c r="DN572"/>
  <c r="DN7362"/>
  <c r="DN6368"/>
  <c r="DN9450"/>
  <c r="DN2789"/>
  <c r="DN5957"/>
  <c r="DN6149"/>
  <c r="DN3474"/>
  <c r="DN308"/>
  <c r="DN795"/>
  <c r="DN8334"/>
  <c r="DN4467"/>
  <c r="DN4077"/>
  <c r="DN4523"/>
  <c r="DN4734"/>
  <c r="DN9360"/>
  <c r="DN4986"/>
  <c r="DN8057"/>
  <c r="DN110"/>
  <c r="DN410"/>
  <c r="DN5976"/>
  <c r="DN4661"/>
  <c r="DN7426"/>
  <c r="DN3473"/>
  <c r="DN2327"/>
  <c r="DN12"/>
  <c r="DN391"/>
  <c r="DN1890"/>
  <c r="DN176"/>
  <c r="DN9153"/>
  <c r="DN3934"/>
  <c r="DN7756"/>
  <c r="DN7623"/>
  <c r="DN187"/>
  <c r="DN1503"/>
  <c r="DN6345"/>
  <c r="DN5894"/>
  <c r="DN1436"/>
  <c r="DN4288"/>
  <c r="DN1177"/>
  <c r="DN6239"/>
  <c r="DN3910"/>
  <c r="DN4176"/>
  <c r="DN3459"/>
  <c r="DN3083"/>
  <c r="DN961"/>
  <c r="DN6679"/>
  <c r="DN8050"/>
  <c r="DN9399"/>
  <c r="DN8203"/>
  <c r="DN1402"/>
  <c r="DN5526"/>
  <c r="DN6116"/>
  <c r="DN2087"/>
  <c r="DN1214"/>
  <c r="DN749"/>
  <c r="DN4660"/>
  <c r="DN9039"/>
  <c r="DN7011"/>
  <c r="DN4794"/>
  <c r="DN2478"/>
  <c r="DN4533"/>
  <c r="DN1721"/>
  <c r="DN748"/>
  <c r="DN582"/>
  <c r="DN2179"/>
  <c r="DN9042"/>
  <c r="DN1868"/>
  <c r="DN1689"/>
  <c r="DN5797"/>
  <c r="DN4375"/>
  <c r="DN3232"/>
  <c r="DN540"/>
  <c r="DN541"/>
  <c r="DN1215"/>
  <c r="DN1908"/>
  <c r="DN3961"/>
  <c r="DN5926"/>
  <c r="DN7545"/>
  <c r="DN4743"/>
  <c r="DN7662"/>
  <c r="DN4479"/>
  <c r="DN3418"/>
  <c r="DN1081"/>
  <c r="DN8207"/>
  <c r="DN9009"/>
  <c r="DN8649"/>
  <c r="DN9441"/>
  <c r="DN9850"/>
  <c r="DN8604"/>
  <c r="DN3355"/>
  <c r="DN6170"/>
  <c r="DN9610"/>
  <c r="DN443"/>
  <c r="DN1845"/>
  <c r="DN3402"/>
  <c r="DN7298"/>
  <c r="DN1578"/>
  <c r="DN69"/>
  <c r="DN99"/>
  <c r="DN1635"/>
  <c r="DN9172"/>
  <c r="DN3323"/>
  <c r="DN4895"/>
  <c r="DN2347"/>
  <c r="DN8431"/>
  <c r="DN2945"/>
  <c r="DN5023"/>
  <c r="DN312"/>
  <c r="DN4089"/>
  <c r="DN4356"/>
  <c r="DN5996"/>
  <c r="DN9767"/>
  <c r="DN7270"/>
  <c r="DN4087"/>
  <c r="DN512"/>
  <c r="DN4907"/>
  <c r="DN2338"/>
  <c r="DN1564"/>
  <c r="DN5859"/>
  <c r="DN6425"/>
  <c r="DN2578"/>
  <c r="DN2304"/>
  <c r="DN4869"/>
  <c r="DN4589"/>
  <c r="DN5842"/>
  <c r="DN2351"/>
  <c r="DN797"/>
  <c r="DN4217"/>
  <c r="DN6692"/>
  <c r="DN9256"/>
  <c r="DN9440"/>
  <c r="DN7194"/>
  <c r="DN1694"/>
  <c r="DN6726"/>
  <c r="DN8470"/>
  <c r="DN7804"/>
  <c r="DN1398"/>
  <c r="DN233"/>
  <c r="DN3073"/>
  <c r="DN7136"/>
  <c r="DN2059"/>
  <c r="DN2604"/>
  <c r="DN3607"/>
  <c r="DN5789"/>
  <c r="DN5372"/>
  <c r="DN1446"/>
  <c r="DN699"/>
  <c r="DN7020"/>
  <c r="DN8477"/>
  <c r="DN6382"/>
  <c r="DN8592"/>
  <c r="DN1949"/>
  <c r="DN213"/>
  <c r="DN4902"/>
  <c r="DN98"/>
  <c r="DN3061"/>
  <c r="DN8502"/>
  <c r="DN3552"/>
  <c r="DN9498"/>
  <c r="DN725"/>
  <c r="DN3704"/>
  <c r="DN5046"/>
  <c r="DN9186"/>
  <c r="DN1369"/>
  <c r="DN5002"/>
  <c r="DN3315"/>
  <c r="DN8463"/>
  <c r="DN47"/>
  <c r="DN3065"/>
  <c r="DN7422"/>
  <c r="DN1824"/>
  <c r="DN4609"/>
  <c r="DN5249"/>
  <c r="DN6837"/>
  <c r="DN1593"/>
  <c r="DN2398"/>
  <c r="DN1888"/>
  <c r="DN6200"/>
  <c r="DN6785"/>
  <c r="DN185"/>
  <c r="DN7145"/>
  <c r="DN8021"/>
  <c r="DN1478"/>
  <c r="DN7816"/>
  <c r="DN3944"/>
  <c r="DN6080"/>
  <c r="DN4059"/>
  <c r="DN3804"/>
  <c r="DN1443"/>
  <c r="DN662"/>
  <c r="DN2667"/>
  <c r="DN7637"/>
  <c r="DN93"/>
  <c r="DN752"/>
  <c r="DN6606"/>
  <c r="DN3054"/>
  <c r="DN6125"/>
  <c r="DN6949"/>
  <c r="DN4395"/>
  <c r="DN1891"/>
  <c r="DN7240"/>
  <c r="DN8684"/>
  <c r="DN6188"/>
  <c r="DN3029"/>
  <c r="DN1318"/>
  <c r="DN8113"/>
  <c r="DN136"/>
  <c r="DN258"/>
  <c r="DN4618"/>
  <c r="DN9198"/>
  <c r="DN7728"/>
  <c r="DN3399"/>
  <c r="DN9706"/>
  <c r="DN7680"/>
  <c r="DN198"/>
  <c r="DN4372"/>
  <c r="DN2449"/>
  <c r="DN8101"/>
  <c r="DN5390"/>
  <c r="DN8443"/>
  <c r="DN3478"/>
  <c r="DN4989"/>
  <c r="DN8200"/>
  <c r="DN9309"/>
  <c r="DN9373"/>
  <c r="DN8667"/>
  <c r="DN4163"/>
  <c r="DN1569"/>
  <c r="DN5459"/>
  <c r="DN3703"/>
  <c r="DN5652"/>
  <c r="DN9382"/>
  <c r="DN5730"/>
  <c r="DN7592"/>
  <c r="DN957"/>
  <c r="DN1444"/>
  <c r="DN4807"/>
  <c r="DN5685"/>
  <c r="DN3846"/>
  <c r="DN2160"/>
  <c r="DN6089"/>
  <c r="DN6689"/>
  <c r="DN4230"/>
  <c r="DN9514"/>
  <c r="DN46"/>
  <c r="DN1528"/>
  <c r="DN1548"/>
  <c r="DN268"/>
  <c r="DN4246"/>
  <c r="DN6022"/>
  <c r="DN7326"/>
  <c r="DN3932"/>
  <c r="DN3631"/>
  <c r="DN2188"/>
  <c r="DN8633"/>
  <c r="DN2565"/>
  <c r="DN6158"/>
  <c r="DN3429"/>
  <c r="DN3621"/>
  <c r="DN9290"/>
  <c r="DN3920"/>
  <c r="DN4761"/>
  <c r="DN1334"/>
  <c r="DN3697"/>
  <c r="DN7668"/>
  <c r="DN4679"/>
  <c r="DN3554"/>
  <c r="DN2511"/>
  <c r="DN5890"/>
  <c r="DN5243"/>
  <c r="DN3288"/>
  <c r="DN5646"/>
  <c r="DN3656"/>
  <c r="DN257"/>
  <c r="DN307"/>
  <c r="DN8783"/>
  <c r="DN120"/>
  <c r="DN7775"/>
  <c r="DN3066"/>
  <c r="DN8923"/>
  <c r="DN8729"/>
  <c r="DN6478"/>
  <c r="DN6559"/>
  <c r="DN4431"/>
  <c r="DN5588"/>
  <c r="DN13"/>
  <c r="DN5925"/>
  <c r="DN7382"/>
  <c r="DN9798"/>
  <c r="DN116"/>
  <c r="DN3265"/>
  <c r="DN8346"/>
  <c r="DN5882"/>
  <c r="DN4579"/>
  <c r="DN7914"/>
  <c r="DN2078"/>
  <c r="DN8342"/>
  <c r="DN2385"/>
  <c r="DN3802"/>
  <c r="DN6153"/>
  <c r="DN3706"/>
  <c r="DN7226"/>
  <c r="DN8283"/>
  <c r="DN4934"/>
  <c r="DN306"/>
  <c r="DN4620"/>
  <c r="DN9733"/>
  <c r="DN6111"/>
  <c r="DN3822"/>
  <c r="DN956"/>
  <c r="DN6481"/>
  <c r="DN2728"/>
  <c r="DN9405"/>
  <c r="DN3224"/>
  <c r="DN2741"/>
  <c r="DN3818"/>
  <c r="DN9303"/>
  <c r="DN1792"/>
  <c r="DN9113"/>
  <c r="DN6910"/>
  <c r="DN7808"/>
  <c r="DN7518"/>
  <c r="DN955"/>
  <c r="DN3359"/>
  <c r="DN1361"/>
  <c r="DN2163"/>
  <c r="DN6189"/>
  <c r="DN1494"/>
  <c r="DN5576"/>
  <c r="DN1737"/>
  <c r="DN3831"/>
  <c r="DN8710"/>
  <c r="DN1505"/>
  <c r="DN1347"/>
  <c r="DN8436"/>
  <c r="DN6274"/>
  <c r="DN4791"/>
  <c r="DN4311"/>
  <c r="DN533"/>
  <c r="DN1464"/>
  <c r="DN1458"/>
  <c r="DN7118"/>
  <c r="DN8017"/>
  <c r="DN3038"/>
  <c r="DN1374"/>
  <c r="DN8305"/>
  <c r="DN3597"/>
  <c r="DN6015"/>
  <c r="DN8948"/>
  <c r="DN8609"/>
  <c r="DN5447"/>
  <c r="DN561"/>
  <c r="DN7717"/>
  <c r="DN6688"/>
  <c r="DN4903"/>
  <c r="DN49"/>
  <c r="DN1386"/>
  <c r="DN573"/>
  <c r="DN2361"/>
  <c r="DN9468"/>
  <c r="DN6032"/>
  <c r="DN8131"/>
  <c r="DN5851"/>
  <c r="DN2229"/>
  <c r="DN6947"/>
  <c r="DN5067"/>
  <c r="DN1466"/>
  <c r="DN6201"/>
  <c r="DN8345"/>
  <c r="DN4963"/>
  <c r="DN3591"/>
  <c r="DN6477"/>
  <c r="DN6346"/>
  <c r="DN6210"/>
  <c r="DN4004"/>
  <c r="DN2108"/>
  <c r="DN2824"/>
  <c r="DN8587"/>
  <c r="DN557"/>
  <c r="DN7165"/>
  <c r="DN1834"/>
  <c r="DN207"/>
  <c r="DN3257"/>
  <c r="DN1616"/>
  <c r="DN8583"/>
  <c r="DN1591"/>
  <c r="DN5908"/>
  <c r="DN3719"/>
  <c r="DN9774"/>
  <c r="DN2265"/>
  <c r="DN9073"/>
  <c r="DN4586"/>
  <c r="DN383"/>
  <c r="DN8012"/>
  <c r="DN2766"/>
  <c r="DN2987"/>
  <c r="DN5224"/>
  <c r="DN5181"/>
  <c r="DN5053"/>
  <c r="DN8934"/>
  <c r="DN7881"/>
  <c r="DN6326"/>
  <c r="DN6248"/>
  <c r="DN2442"/>
  <c r="DN9397"/>
  <c r="DN6084"/>
  <c r="DN2507"/>
  <c r="DN6451"/>
  <c r="DN7609"/>
  <c r="DN4656"/>
  <c r="DN9024"/>
  <c r="DN9426"/>
  <c r="DN4242"/>
  <c r="DN4982"/>
  <c r="DN8099"/>
  <c r="DN5742"/>
  <c r="DN9088"/>
  <c r="DN6176"/>
  <c r="DN2446"/>
  <c r="DN2482"/>
  <c r="DN4804"/>
  <c r="DN9782"/>
  <c r="DN6175"/>
  <c r="DN5412"/>
  <c r="DN4624"/>
  <c r="DN7933"/>
  <c r="DN3764"/>
  <c r="DN7822"/>
  <c r="DN7632"/>
  <c r="DN4823"/>
  <c r="DN9556"/>
  <c r="DN7429"/>
  <c r="DN8474"/>
  <c r="DN8560"/>
  <c r="DN9343"/>
  <c r="DN3757"/>
  <c r="DN361"/>
  <c r="DN3051"/>
  <c r="DN2778"/>
  <c r="DN7802"/>
  <c r="DN3941"/>
  <c r="DN2184"/>
  <c r="DN7857"/>
  <c r="DN3558"/>
  <c r="DN4623"/>
  <c r="DN9744"/>
  <c r="DN5456"/>
  <c r="DN5021"/>
  <c r="DN3610"/>
  <c r="DN5599"/>
  <c r="DN1886"/>
  <c r="DN2547"/>
  <c r="DN1088"/>
  <c r="DN6311"/>
  <c r="DN4967"/>
  <c r="DN936"/>
  <c r="DN3732"/>
  <c r="DN8974"/>
  <c r="DN4628"/>
  <c r="DN8195"/>
  <c r="DN8919"/>
  <c r="DN857"/>
  <c r="DN1911"/>
  <c r="DN3477"/>
  <c r="DN1562"/>
  <c r="DN3196"/>
  <c r="DN6748"/>
  <c r="DN8232"/>
  <c r="DN6282"/>
  <c r="DN4621"/>
  <c r="DN5692"/>
  <c r="DN8062"/>
  <c r="DN372"/>
  <c r="DN4625"/>
  <c r="DN2365"/>
  <c r="DN220"/>
  <c r="DN6343"/>
  <c r="DN9543"/>
  <c r="DN3063"/>
  <c r="DN2403"/>
  <c r="DN7730"/>
  <c r="DN3244"/>
  <c r="DN3436"/>
  <c r="DN3508"/>
  <c r="DN5700"/>
  <c r="DN4245"/>
  <c r="DN4165"/>
  <c r="DN6051"/>
  <c r="DN8523"/>
  <c r="DN2250"/>
  <c r="DN8534"/>
  <c r="DN3768"/>
  <c r="DN7854"/>
  <c r="DN9516"/>
  <c r="DN2757"/>
  <c r="DN2352"/>
  <c r="DN8155"/>
  <c r="DN7851"/>
  <c r="DN1686"/>
  <c r="DN4292"/>
  <c r="DN6522"/>
  <c r="DN7825"/>
  <c r="DN5933"/>
  <c r="DN4236"/>
  <c r="DN370"/>
  <c r="DN4423"/>
  <c r="DN510"/>
  <c r="DN1372"/>
  <c r="DN6803"/>
  <c r="DN4480"/>
  <c r="DN4975"/>
  <c r="DN4411"/>
  <c r="DN3437"/>
  <c r="DN1321"/>
  <c r="DN6762"/>
  <c r="DN4216"/>
  <c r="DN4382"/>
  <c r="DN165"/>
  <c r="DN1633"/>
  <c r="DN7731"/>
  <c r="DN4705"/>
  <c r="DN6794"/>
  <c r="DN3769"/>
  <c r="DN8198"/>
  <c r="DN8632"/>
  <c r="DN753"/>
  <c r="DN3960"/>
  <c r="DN7908"/>
  <c r="DN5407"/>
  <c r="DN322"/>
  <c r="DN7363"/>
  <c r="DN8815"/>
  <c r="DN6779"/>
  <c r="DN4232"/>
  <c r="DN1022"/>
  <c r="DN5820"/>
  <c r="DN7340"/>
  <c r="DN5761"/>
  <c r="DN578"/>
  <c r="DN7684"/>
  <c r="DN1066"/>
  <c r="DN6056"/>
  <c r="DN1482"/>
  <c r="DN5805"/>
  <c r="DN2238"/>
  <c r="DN4286"/>
  <c r="DN5590"/>
  <c r="DN1024"/>
  <c r="DN2021"/>
  <c r="DN4108"/>
  <c r="DN5468"/>
  <c r="DN3943"/>
  <c r="DN2260"/>
  <c r="DN4167"/>
  <c r="DN3869"/>
  <c r="DN6564"/>
  <c r="DN8010"/>
  <c r="DN2546"/>
  <c r="DN1445"/>
  <c r="DN3971"/>
  <c r="DN5572"/>
  <c r="DN7088"/>
  <c r="DN2364"/>
  <c r="DN3809"/>
  <c r="DN6136"/>
  <c r="DN107"/>
  <c r="DN3425"/>
  <c r="DN6460"/>
  <c r="DN8582"/>
  <c r="DN4927"/>
  <c r="DN3813"/>
  <c r="DN7330"/>
  <c r="DN7658"/>
  <c r="DN6381"/>
  <c r="DN4487"/>
  <c r="DN3434"/>
  <c r="DN8434"/>
  <c r="DN2857"/>
  <c r="DN6166"/>
  <c r="DN1056"/>
  <c r="DN6413"/>
  <c r="DN3056"/>
  <c r="DN7718"/>
  <c r="DN2233"/>
  <c r="DN428"/>
  <c r="DN7614"/>
  <c r="DN1400"/>
  <c r="DN8455"/>
  <c r="DN4221"/>
  <c r="DN1592"/>
  <c r="DN1619"/>
  <c r="DN3645"/>
  <c r="DN366"/>
  <c r="DN112"/>
  <c r="DN4960"/>
  <c r="DN645"/>
  <c r="DN646"/>
  <c r="DN4675"/>
  <c r="DN3843"/>
  <c r="DN2175"/>
  <c r="DN3713"/>
  <c r="DN2461"/>
  <c r="DN9595"/>
  <c r="DN6751"/>
  <c r="DN1998"/>
  <c r="DN7661"/>
  <c r="DN6135"/>
  <c r="DN624"/>
  <c r="DN4677"/>
  <c r="DN9010"/>
  <c r="DN1317"/>
  <c r="DN4843"/>
  <c r="DN4957"/>
  <c r="DN681"/>
  <c r="DN1540"/>
  <c r="DN9268"/>
  <c r="DN6828"/>
  <c r="DN5207"/>
  <c r="DN3308"/>
  <c r="DN3682"/>
  <c r="DN1674"/>
  <c r="DN4674"/>
  <c r="DN8078"/>
  <c r="DN6946"/>
  <c r="DN7251"/>
  <c r="DN477"/>
  <c r="DN960"/>
  <c r="DN4317"/>
  <c r="DN9717"/>
  <c r="DN1129"/>
  <c r="DN8952"/>
  <c r="DN1430"/>
  <c r="DN8623"/>
  <c r="DN7048"/>
  <c r="DN1152"/>
  <c r="DN5311"/>
  <c r="DN8519"/>
  <c r="DN61"/>
  <c r="DN6829"/>
  <c r="DN6684"/>
  <c r="DN7981"/>
  <c r="DN4408"/>
  <c r="DN7765"/>
  <c r="DN8111"/>
  <c r="DN3531"/>
  <c r="DN6925"/>
  <c r="DN9700"/>
  <c r="DN5782"/>
  <c r="DN1539"/>
  <c r="DN6492"/>
  <c r="DN6808"/>
  <c r="DN7161"/>
  <c r="DN1086"/>
  <c r="DN9"/>
  <c r="DN8593"/>
  <c r="DN3617"/>
  <c r="DN1160"/>
  <c r="DN2783"/>
  <c r="DN4730"/>
  <c r="DN405"/>
  <c r="DN1149"/>
  <c r="DN1571"/>
  <c r="DN731"/>
  <c r="DN925"/>
  <c r="DN7179"/>
  <c r="DN1232"/>
  <c r="DN62"/>
  <c r="DN59"/>
  <c r="DN822"/>
  <c r="DN5283"/>
  <c r="DN2130"/>
  <c r="DN1741"/>
  <c r="DN6508"/>
  <c r="DN695"/>
  <c r="DN5709"/>
  <c r="DN6429"/>
  <c r="DN3694"/>
  <c r="DN6035"/>
  <c r="DN2637"/>
  <c r="DN5467"/>
  <c r="DN623"/>
  <c r="DN3600"/>
  <c r="DN5091"/>
  <c r="DN441"/>
  <c r="DN7433"/>
  <c r="DN3036"/>
  <c r="DN4908"/>
  <c r="DN5681"/>
  <c r="DN8699"/>
  <c r="DN7253"/>
  <c r="DN3774"/>
  <c r="DN9509"/>
  <c r="DN9606"/>
  <c r="DN227"/>
  <c r="DN7880"/>
  <c r="DN9247"/>
  <c r="DN9241"/>
  <c r="DN4298"/>
  <c r="DN3490"/>
  <c r="DN6644"/>
  <c r="DN2831"/>
  <c r="DN7169"/>
  <c r="DN4659"/>
  <c r="DN8469"/>
  <c r="DN7485"/>
  <c r="DN3189"/>
  <c r="DN758"/>
  <c r="DN7719"/>
  <c r="DN1364"/>
  <c r="DN395"/>
  <c r="DN5791"/>
  <c r="DN5839"/>
  <c r="DN4128"/>
  <c r="DN1766"/>
  <c r="DN432"/>
  <c r="DN507"/>
  <c r="DN5917"/>
  <c r="DN5776"/>
  <c r="DN8366"/>
  <c r="DN1725"/>
  <c r="DN1527"/>
  <c r="DN3807"/>
  <c r="DN7850"/>
  <c r="DN8382"/>
  <c r="DN7759"/>
  <c r="DN4065"/>
  <c r="DN6827"/>
  <c r="DN357"/>
  <c r="DN2159"/>
  <c r="DN8433"/>
  <c r="DN2245"/>
  <c r="DN1449"/>
  <c r="DN7896"/>
  <c r="DN1551"/>
  <c r="DN2941"/>
  <c r="DN5354"/>
  <c r="DN124"/>
  <c r="DN4289"/>
  <c r="DN6912"/>
  <c r="DN6705"/>
  <c r="DN690"/>
  <c r="DN8993"/>
  <c r="DN4436"/>
  <c r="DN1514"/>
  <c r="DN6733"/>
  <c r="DN1895"/>
  <c r="DN2369"/>
  <c r="DN2171"/>
  <c r="DN1036"/>
  <c r="DN5253"/>
  <c r="DN8695"/>
  <c r="DN8714"/>
  <c r="DN7739"/>
  <c r="DN3699"/>
  <c r="DN4952"/>
  <c r="DN3018"/>
  <c r="DN7000"/>
  <c r="DN8112"/>
  <c r="DN522"/>
  <c r="DN8336"/>
  <c r="DN473"/>
  <c r="DN5670"/>
  <c r="DN6507"/>
  <c r="DN5304"/>
  <c r="DN2835"/>
  <c r="DN7999"/>
  <c r="DN3155"/>
  <c r="DN8110"/>
  <c r="DN3684"/>
  <c r="DN2906"/>
  <c r="DN1749"/>
  <c r="DN1045"/>
  <c r="DN607"/>
  <c r="DN9467"/>
  <c r="DN7625"/>
  <c r="DN5445"/>
  <c r="DN2940"/>
  <c r="DN2275"/>
  <c r="DN684"/>
  <c r="DN2759"/>
  <c r="DN1292"/>
  <c r="DN2908"/>
  <c r="DN1967"/>
  <c r="DN141"/>
  <c r="DN3839"/>
  <c r="DN4881"/>
  <c r="DN6021"/>
  <c r="DN5703"/>
  <c r="DN9822"/>
  <c r="DN3245"/>
  <c r="DN836"/>
  <c r="DN4582"/>
  <c r="DN7239"/>
  <c r="DN8464"/>
  <c r="DN1519"/>
  <c r="DN4351"/>
  <c r="DN9281"/>
  <c r="DN751"/>
  <c r="DN1632"/>
  <c r="DN8750"/>
  <c r="DN5794"/>
  <c r="DN5403"/>
  <c r="DN5020"/>
  <c r="DN1522"/>
  <c r="DN7471"/>
  <c r="DN2141"/>
  <c r="DN8425"/>
  <c r="DN3187"/>
  <c r="DN3170"/>
  <c r="DN5627"/>
  <c r="DN1199"/>
  <c r="DN401"/>
  <c r="DN6216"/>
  <c r="DN5024"/>
  <c r="DN5610"/>
  <c r="DN275"/>
  <c r="DN38"/>
  <c r="DN8737"/>
  <c r="DN688"/>
  <c r="DN3937"/>
  <c r="DN7873"/>
  <c r="DN4210"/>
  <c r="DN3594"/>
  <c r="DN1080"/>
  <c r="DN7210"/>
  <c r="DN4633"/>
  <c r="DN9112"/>
  <c r="DN9074"/>
  <c r="DN3491"/>
  <c r="DN847"/>
  <c r="DN37"/>
  <c r="DN3849"/>
  <c r="DN8780"/>
  <c r="DN5528"/>
  <c r="DN848"/>
  <c r="DN142"/>
  <c r="DN5592"/>
  <c r="DN3518"/>
  <c r="DN438"/>
  <c r="DN6538"/>
  <c r="DN8108"/>
  <c r="DN8771"/>
  <c r="DN4172"/>
  <c r="DN8003"/>
  <c r="DN3108"/>
  <c r="DN8945"/>
  <c r="DN9252"/>
  <c r="DN8858"/>
  <c r="DN2632"/>
  <c r="DN8833"/>
  <c r="DN272"/>
  <c r="DN3252"/>
  <c r="DN9204"/>
  <c r="DN3548"/>
  <c r="DN397"/>
  <c r="DN9687"/>
  <c r="DN6676"/>
  <c r="DN1240"/>
  <c r="DN6107"/>
  <c r="DN2140"/>
  <c r="DN2483"/>
  <c r="DN7357"/>
  <c r="DN2430"/>
  <c r="DN9166"/>
  <c r="DN9520"/>
  <c r="DN235"/>
  <c r="DN2332"/>
  <c r="DN8483"/>
  <c r="DN4384"/>
  <c r="DN9755"/>
  <c r="DN6458"/>
  <c r="DN7376"/>
  <c r="DN7425"/>
  <c r="DN1224"/>
  <c r="DN1389"/>
  <c r="DN1344"/>
  <c r="DN2705"/>
  <c r="DN7547"/>
  <c r="DN7807"/>
  <c r="DN1288"/>
  <c r="DN673"/>
  <c r="DN7634"/>
  <c r="DN6104"/>
  <c r="DN4171"/>
  <c r="DN6336"/>
  <c r="DN9319"/>
  <c r="DN5299"/>
  <c r="DN5348"/>
  <c r="DN8339"/>
  <c r="DN4707"/>
  <c r="DN3830"/>
  <c r="DN5862"/>
  <c r="DN3448"/>
  <c r="DN409"/>
  <c r="DN6191"/>
  <c r="DN2146"/>
  <c r="DO8983"/>
  <c r="DN8983"/>
  <c r="DN2064"/>
  <c r="DN8677"/>
  <c r="DN3974"/>
  <c r="DN711"/>
  <c r="DN2488"/>
  <c r="DN4863"/>
  <c r="DN3710"/>
  <c r="DN7706"/>
  <c r="DN7164"/>
  <c r="DN4906"/>
  <c r="DN2727"/>
  <c r="DN3659"/>
  <c r="DN7628"/>
  <c r="DN5912"/>
  <c r="DN5261"/>
  <c r="DN7626"/>
  <c r="DN3194"/>
  <c r="DN4983"/>
  <c r="DN4252"/>
  <c r="DN6028"/>
  <c r="DN1106"/>
  <c r="DN8921"/>
  <c r="DN6263"/>
  <c r="DN6516"/>
  <c r="DN8807"/>
  <c r="DN7501"/>
  <c r="DN9444"/>
  <c r="DN7172"/>
  <c r="DN4023"/>
  <c r="DN5239"/>
  <c r="DN3951"/>
  <c r="DN3309"/>
  <c r="DN5520"/>
  <c r="DN5071"/>
  <c r="DN7629"/>
  <c r="DN1460"/>
  <c r="DN4900"/>
  <c r="DN8384"/>
  <c r="DN1456"/>
  <c r="DN6760"/>
  <c r="DN6731"/>
  <c r="DN1105"/>
  <c r="DN8728"/>
  <c r="DN3696"/>
  <c r="DN4605"/>
  <c r="DN653"/>
  <c r="DN5319"/>
  <c r="DN5427"/>
  <c r="DN7562"/>
  <c r="DN8768"/>
  <c r="DN7707"/>
  <c r="DN4551"/>
  <c r="DN5483"/>
  <c r="DN9636"/>
  <c r="DN5346"/>
  <c r="DN4019"/>
  <c r="DN2158"/>
  <c r="DN4648"/>
  <c r="DN7148"/>
  <c r="DN4441"/>
  <c r="DN6732"/>
  <c r="DN5757"/>
  <c r="DN4613"/>
  <c r="DN2002"/>
  <c r="DN8717"/>
  <c r="DN3716"/>
  <c r="DN4846"/>
  <c r="DN4021"/>
  <c r="DN4949"/>
  <c r="DN654"/>
  <c r="DN2836"/>
  <c r="DN4861"/>
  <c r="DN3661"/>
  <c r="DN2969"/>
  <c r="DN7440"/>
  <c r="DN3952"/>
  <c r="DN8178"/>
  <c r="DN6400"/>
  <c r="DN4013"/>
  <c r="DN1542"/>
  <c r="DN727"/>
  <c r="DN4998"/>
  <c r="DN8541"/>
  <c r="DN1047"/>
  <c r="DN3962"/>
  <c r="DN4978"/>
  <c r="DN907"/>
  <c r="DN634"/>
  <c r="DN7537"/>
  <c r="DN4183"/>
  <c r="DN2063"/>
  <c r="DN4770"/>
  <c r="DN2196"/>
  <c r="DN1672"/>
  <c r="DN6643"/>
  <c r="DN4206"/>
  <c r="DN1736"/>
  <c r="DN9443"/>
  <c r="DN4904"/>
  <c r="DN5225"/>
  <c r="DN4790"/>
  <c r="DN1409"/>
  <c r="DN7627"/>
  <c r="DN4018"/>
  <c r="DN4200"/>
  <c r="DN8285"/>
  <c r="DN3171"/>
  <c r="DN7586"/>
  <c r="DN5779"/>
  <c r="DN3294"/>
  <c r="DN4722"/>
  <c r="DN8182"/>
  <c r="DN6262"/>
  <c r="DN9049"/>
  <c r="DN3968"/>
  <c r="DN6602"/>
  <c r="DN7361"/>
  <c r="DN1027"/>
  <c r="DN5973"/>
  <c r="DN3891"/>
  <c r="DN4984"/>
  <c r="DN1928"/>
  <c r="DN9508"/>
  <c r="DN1753"/>
  <c r="DN4662"/>
  <c r="DN4049"/>
  <c r="DN6042"/>
  <c r="DN1040"/>
  <c r="DN4588"/>
  <c r="DN5414"/>
  <c r="DN6680"/>
  <c r="DN545"/>
  <c r="DN1769"/>
  <c r="DN7778"/>
  <c r="DN5534"/>
  <c r="DN6461"/>
  <c r="DN7772"/>
  <c r="DN8692"/>
  <c r="DN1273"/>
  <c r="DN9025"/>
  <c r="DN6301"/>
  <c r="DN7104"/>
  <c r="DN2095"/>
  <c r="DN426"/>
  <c r="DN8703"/>
  <c r="DN7732"/>
  <c r="DN1930"/>
  <c r="DN575"/>
  <c r="DN4626"/>
  <c r="DN1491"/>
  <c r="DN6299"/>
  <c r="DN6640"/>
  <c r="DN790"/>
  <c r="DN4563"/>
  <c r="DN4050"/>
  <c r="DN1122"/>
  <c r="DN4786"/>
  <c r="DN5769"/>
  <c r="DN2086"/>
  <c r="DN5617"/>
  <c r="DN7924"/>
  <c r="DN9301"/>
  <c r="DN5404"/>
  <c r="DN6190"/>
  <c r="DN9762"/>
  <c r="DN67"/>
  <c r="DN4219"/>
  <c r="DN7141"/>
  <c r="DN6810"/>
  <c r="DN3530"/>
  <c r="DN6096"/>
  <c r="DN6361"/>
  <c r="DN2505"/>
  <c r="DN7103"/>
  <c r="DN6638"/>
  <c r="DN7598"/>
  <c r="DN1601"/>
  <c r="DN7013"/>
  <c r="DN9161"/>
  <c r="DN1277"/>
  <c r="DN5939"/>
  <c r="DN8150"/>
  <c r="DN3130"/>
  <c r="DN5721"/>
  <c r="DN7667"/>
  <c r="DN2358"/>
  <c r="DN9726"/>
  <c r="DN263"/>
  <c r="DN4808"/>
  <c r="DN4240"/>
  <c r="DN9406"/>
  <c r="DN1230"/>
  <c r="DN4635"/>
  <c r="DN7381"/>
  <c r="DN3394"/>
  <c r="DN597"/>
  <c r="DN3416"/>
  <c r="DN9685"/>
  <c r="DN3356"/>
  <c r="DN4296"/>
  <c r="DN8105"/>
  <c r="DN596"/>
  <c r="DN4868"/>
  <c r="DN7066"/>
  <c r="DN7249"/>
  <c r="DN4879"/>
  <c r="DN8614"/>
  <c r="DN7082"/>
  <c r="DN7252"/>
  <c r="DN452"/>
  <c r="DN9802"/>
  <c r="DN212"/>
  <c r="DN9408"/>
  <c r="DN1228"/>
  <c r="DN5874"/>
  <c r="DN3678"/>
  <c r="DN9263"/>
  <c r="DN5645"/>
  <c r="DN188"/>
  <c r="DN1530"/>
  <c r="DN6720"/>
  <c r="DN831"/>
  <c r="DN7919"/>
  <c r="DN4817"/>
  <c r="DN1740"/>
  <c r="DN5530"/>
  <c r="DN3811"/>
  <c r="DN5604"/>
  <c r="DN3342"/>
  <c r="DN2981"/>
  <c r="DN2257"/>
  <c r="DN326"/>
  <c r="DN3422"/>
  <c r="DN7534"/>
  <c r="DN996"/>
  <c r="DN7266"/>
  <c r="DN5222"/>
  <c r="DN3975"/>
  <c r="DN3341"/>
  <c r="DN354"/>
  <c r="DN4713"/>
  <c r="DN6312"/>
  <c r="DN1026"/>
  <c r="DN3179"/>
  <c r="DN484"/>
  <c r="DN2048"/>
  <c r="DN3231"/>
  <c r="DN8170"/>
  <c r="DN5593"/>
  <c r="DN5059"/>
  <c r="DN2798"/>
  <c r="DN756"/>
  <c r="DN562"/>
  <c r="DN965"/>
  <c r="DN5186"/>
  <c r="DN8288"/>
  <c r="DN1229"/>
  <c r="DN1355"/>
  <c r="DN2401"/>
  <c r="DN4802"/>
  <c r="DN6446"/>
  <c r="DN8079"/>
  <c r="DN3927"/>
  <c r="DN3735"/>
  <c r="DN5706"/>
  <c r="DN9369"/>
  <c r="DN8648"/>
  <c r="DN3825"/>
  <c r="DN1058"/>
  <c r="DN7673"/>
  <c r="DN1060"/>
  <c r="DN7436"/>
  <c r="DN6177"/>
  <c r="DN5143"/>
  <c r="DN9214"/>
  <c r="DN949"/>
  <c r="DN1978"/>
  <c r="DN2193"/>
  <c r="DN1881"/>
  <c r="DN221"/>
  <c r="DN842"/>
  <c r="DN4259"/>
  <c r="DN276"/>
  <c r="DN8808"/>
  <c r="DN7387"/>
  <c r="DN3955"/>
  <c r="DN5521"/>
  <c r="DN1558"/>
  <c r="DN3623"/>
  <c r="DN6831"/>
  <c r="DN5062"/>
  <c r="DN9160"/>
  <c r="DN1677"/>
  <c r="DN7874"/>
  <c r="DN472"/>
  <c r="DN2875"/>
  <c r="DN7671"/>
  <c r="DN6463"/>
  <c r="DN6704"/>
  <c r="DN3868"/>
  <c r="DN906"/>
  <c r="DN4075"/>
  <c r="DN4630"/>
  <c r="DN1982"/>
  <c r="DN5215"/>
  <c r="DN1266"/>
  <c r="DN5533"/>
  <c r="DN2315"/>
  <c r="DN3898"/>
  <c r="DN4440"/>
  <c r="DN7705"/>
  <c r="DN2438"/>
  <c r="DN1651"/>
  <c r="DN2180"/>
  <c r="DN182"/>
  <c r="DN5075"/>
  <c r="DN1497"/>
  <c r="DN5398"/>
  <c r="DN4561"/>
  <c r="DN592"/>
  <c r="DN493"/>
  <c r="DN6742"/>
  <c r="DN2209"/>
  <c r="DN2660"/>
  <c r="DN7403"/>
  <c r="DN3334"/>
  <c r="DN3296"/>
  <c r="DN5519"/>
  <c r="DN2503"/>
  <c r="DN5611"/>
  <c r="DN4766"/>
  <c r="DN3150"/>
  <c r="DN448"/>
  <c r="DN4652"/>
  <c r="DN8644"/>
  <c r="DN437"/>
  <c r="DN290"/>
  <c r="DN9114"/>
  <c r="DN1399"/>
  <c r="DN9814"/>
  <c r="DN3542"/>
  <c r="DN6108"/>
  <c r="DN3741"/>
  <c r="DN4417"/>
  <c r="DN1428"/>
  <c r="DN755"/>
  <c r="DN1457"/>
  <c r="DN4202"/>
  <c r="DN6419"/>
  <c r="DN6100"/>
  <c r="DN4"/>
  <c r="DN2608"/>
  <c r="DN9232"/>
  <c r="DN1529"/>
  <c r="DN7582"/>
  <c r="DN3324"/>
  <c r="DN5250"/>
  <c r="DN6377"/>
  <c r="DN7062"/>
  <c r="DN2202"/>
  <c r="DN1552"/>
  <c r="DN626"/>
  <c r="DN9275"/>
  <c r="DN1653"/>
  <c r="DN8704"/>
  <c r="DN7368"/>
  <c r="DN4884"/>
  <c r="DN5124"/>
  <c r="DN828"/>
  <c r="DN4029"/>
  <c r="DN9147"/>
  <c r="DN6017"/>
  <c r="DN9085"/>
  <c r="DN3382"/>
  <c r="DN5657"/>
  <c r="DN8347"/>
  <c r="DN8242"/>
  <c r="DN231"/>
  <c r="DN2247"/>
  <c r="DN4688"/>
  <c r="DN794"/>
  <c r="DN7709"/>
  <c r="DN8694"/>
  <c r="DN6086"/>
  <c r="DN230"/>
  <c r="DN6119"/>
  <c r="DN74"/>
  <c r="DN1293"/>
  <c r="DN8777"/>
  <c r="DN8166"/>
  <c r="DN1762"/>
  <c r="DN4030"/>
  <c r="DN6276"/>
  <c r="DN8221"/>
  <c r="DN5821"/>
  <c r="DN75"/>
  <c r="DN9250"/>
  <c r="DN9502"/>
  <c r="DN2702"/>
  <c r="DN5619"/>
  <c r="DN2699"/>
  <c r="DN563"/>
  <c r="DN8616"/>
  <c r="DN9308"/>
  <c r="DN5068"/>
  <c r="DN9069"/>
  <c r="DN8734"/>
  <c r="DN8653"/>
  <c r="DN381"/>
  <c r="DN2254"/>
  <c r="DN8260"/>
  <c r="DN909"/>
  <c r="DN8736"/>
  <c r="DN2814"/>
  <c r="DN7223"/>
  <c r="DN3168"/>
  <c r="DN1166"/>
  <c r="DN2830"/>
  <c r="DN7442"/>
  <c r="DN4517"/>
  <c r="DN7264"/>
  <c r="DN625"/>
  <c r="DN6696"/>
  <c r="DN8199"/>
  <c r="DN7369"/>
  <c r="DN2773"/>
  <c r="DN6654"/>
  <c r="DN7935"/>
  <c r="DN5121"/>
  <c r="DN6243"/>
  <c r="DN7793"/>
  <c r="DN2020"/>
  <c r="DN5296"/>
  <c r="DN7823"/>
  <c r="DN1365"/>
  <c r="DN487"/>
  <c r="DN8385"/>
  <c r="DN1803"/>
  <c r="DN8117"/>
  <c r="DN2883"/>
  <c r="DN7147"/>
  <c r="DN7787"/>
  <c r="DN5360"/>
  <c r="DN4012"/>
  <c r="DN4327"/>
  <c r="DN7868"/>
  <c r="DN3019"/>
  <c r="DN2116"/>
  <c r="DN2479"/>
  <c r="DN5430"/>
  <c r="DN9200"/>
  <c r="DN5806"/>
  <c r="DN3665"/>
  <c r="DN8025"/>
  <c r="DN8158"/>
  <c r="DN8598"/>
  <c r="DN2079"/>
  <c r="DN9002"/>
  <c r="DN6653"/>
  <c r="DN6098"/>
  <c r="DN7489"/>
  <c r="DN5275"/>
  <c r="DN5001"/>
  <c r="DN1820"/>
  <c r="DN3930"/>
  <c r="DN1763"/>
  <c r="DN7754"/>
  <c r="DN8620"/>
  <c r="DN4424"/>
  <c r="DN9694"/>
  <c r="DN8039"/>
  <c r="DN4554"/>
  <c r="DN2737"/>
  <c r="DN8426"/>
  <c r="DN5431"/>
  <c r="DN6596"/>
  <c r="DN2055"/>
  <c r="DN6220"/>
  <c r="DN5803"/>
  <c r="DN7143"/>
  <c r="DN3677"/>
  <c r="DN8118"/>
  <c r="DN311"/>
  <c r="DN2736"/>
  <c r="DN1812"/>
  <c r="DN6793"/>
  <c r="DN9194"/>
  <c r="DN1320"/>
  <c r="DN605"/>
  <c r="DN3458"/>
  <c r="DN3383"/>
  <c r="DN8778"/>
  <c r="DN1039"/>
  <c r="DN8218"/>
  <c r="DN5994"/>
  <c r="DN9475"/>
  <c r="DN8460"/>
  <c r="DN7097"/>
  <c r="DN4344"/>
  <c r="DN6575"/>
  <c r="DN4548"/>
  <c r="DN3389"/>
  <c r="DN7631"/>
  <c r="DN1959"/>
  <c r="DN7241"/>
  <c r="DN4102"/>
  <c r="DN2643"/>
  <c r="DN2109"/>
  <c r="DN8126"/>
  <c r="DN60"/>
  <c r="DN8802"/>
  <c r="DN2428"/>
  <c r="DN5663"/>
  <c r="DN3945"/>
  <c r="DN5822"/>
  <c r="DN5848"/>
  <c r="DN2040"/>
  <c r="DN1819"/>
  <c r="DN9567"/>
  <c r="DN9718"/>
  <c r="DN8363"/>
  <c r="DN3929"/>
  <c r="DN6249"/>
  <c r="DN3812"/>
  <c r="DN5421"/>
  <c r="DN2843"/>
  <c r="DN4587"/>
  <c r="DN492"/>
  <c r="DN1380"/>
  <c r="DN2528"/>
  <c r="DN4565"/>
  <c r="DN1319"/>
  <c r="DN3055"/>
  <c r="DN5911"/>
  <c r="DN604"/>
  <c r="DN1543"/>
  <c r="DN8528"/>
  <c r="DN6124"/>
  <c r="DN5229"/>
  <c r="DN2292"/>
  <c r="DN7488"/>
  <c r="DN3353"/>
  <c r="DN2532"/>
  <c r="DN379"/>
  <c r="DN6081"/>
  <c r="DN7377"/>
  <c r="DN4299"/>
  <c r="DN1936"/>
  <c r="DN7645"/>
  <c r="DN3030"/>
  <c r="DN5451"/>
  <c r="DN9494"/>
  <c r="DN6749"/>
  <c r="DN3842"/>
  <c r="DN9392"/>
  <c r="DN4373"/>
  <c r="DN1077"/>
  <c r="DN6410"/>
  <c r="DN6160"/>
  <c r="DN3069"/>
  <c r="DN8988"/>
  <c r="DN6143"/>
  <c r="DN44"/>
  <c r="DN1212"/>
  <c r="DN304"/>
  <c r="DN2417"/>
  <c r="DN4295"/>
  <c r="DN8371"/>
  <c r="DN7295"/>
  <c r="DN4965"/>
  <c r="DN2305"/>
  <c r="DN3184"/>
  <c r="DN5760"/>
  <c r="DN1714"/>
  <c r="DN3987"/>
  <c r="DN8373"/>
  <c r="DN4917"/>
  <c r="DN5595"/>
  <c r="DN3183"/>
  <c r="DN9047"/>
  <c r="DN7296"/>
  <c r="DN4600"/>
  <c r="DN5368"/>
  <c r="DN9561"/>
  <c r="DN9481"/>
  <c r="DN6142"/>
  <c r="DN3788"/>
  <c r="DN1424"/>
  <c r="DN6054"/>
  <c r="DN4097"/>
  <c r="DN1268"/>
  <c r="DN3041"/>
  <c r="DN6787"/>
  <c r="DN3967"/>
  <c r="DN5712"/>
  <c r="DN887"/>
  <c r="DN6623"/>
  <c r="DN9221"/>
  <c r="DN3730"/>
  <c r="DN3393"/>
  <c r="DN2968"/>
  <c r="DN6753"/>
  <c r="DN4682"/>
  <c r="DN7040"/>
  <c r="DN6975"/>
  <c r="DN9314"/>
  <c r="DN4346"/>
  <c r="DN1992"/>
  <c r="DN6397"/>
  <c r="DN7254"/>
  <c r="DN7944"/>
  <c r="DN45"/>
  <c r="DN527"/>
  <c r="DN3403"/>
  <c r="DN3042"/>
  <c r="DN8015"/>
  <c r="DN3651"/>
  <c r="DN6163"/>
  <c r="DN4192"/>
  <c r="DN4833"/>
  <c r="DN2600"/>
  <c r="DN4800"/>
  <c r="DN7755"/>
  <c r="DN4653"/>
  <c r="DN1358"/>
  <c r="DN1059"/>
  <c r="DN3181"/>
  <c r="DN4444"/>
  <c r="DN6363"/>
  <c r="DN1462"/>
  <c r="DN588"/>
  <c r="DN6181"/>
  <c r="DN3634"/>
  <c r="DN9748"/>
  <c r="DN9749"/>
  <c r="DN3635"/>
  <c r="DN8527"/>
  <c r="DN1170"/>
  <c r="DN3050"/>
  <c r="DN5289"/>
  <c r="DN9455"/>
  <c r="DN5631"/>
  <c r="DN3424"/>
  <c r="DN9651"/>
  <c r="DN3619"/>
  <c r="DN6832"/>
  <c r="DN1887"/>
  <c r="DN9811"/>
  <c r="DN2976"/>
  <c r="DN6996"/>
  <c r="DN8275"/>
  <c r="DN1555"/>
  <c r="DN7906"/>
  <c r="DN6903"/>
  <c r="DN6727"/>
  <c r="DN3739"/>
  <c r="DN4699"/>
  <c r="DN7675"/>
  <c r="DN7650"/>
  <c r="DN2994"/>
  <c r="DN636"/>
  <c r="DN4810"/>
  <c r="DN2658"/>
  <c r="DN5748"/>
  <c r="DN229"/>
  <c r="DN3509"/>
  <c r="DN5936"/>
  <c r="DN1841"/>
  <c r="DN6746"/>
  <c r="DN3126"/>
  <c r="DN9571"/>
  <c r="DN8600"/>
  <c r="DN874"/>
  <c r="DN2301"/>
  <c r="DN5355"/>
  <c r="DN4764"/>
  <c r="DN5975"/>
  <c r="DN1826"/>
  <c r="DN2316"/>
  <c r="DN4564"/>
  <c r="DN8935"/>
  <c r="DN7098"/>
  <c r="DN222"/>
  <c r="DN1074"/>
  <c r="DN3212"/>
  <c r="DN4941"/>
  <c r="DN9418"/>
  <c r="DN9149"/>
  <c r="DN2724"/>
  <c r="DN9603"/>
  <c r="DN1979"/>
  <c r="DN6185"/>
  <c r="DN4747"/>
  <c r="DN4684"/>
  <c r="DN5545"/>
  <c r="DN9784"/>
  <c r="DN1231"/>
  <c r="DN6737"/>
  <c r="DN5656"/>
  <c r="DN6198"/>
  <c r="DN2407"/>
  <c r="DN6025"/>
  <c r="DN7606"/>
  <c r="DN7945"/>
  <c r="DN4190"/>
  <c r="DN6154"/>
  <c r="DN8177"/>
  <c r="DN861"/>
  <c r="DN3228"/>
  <c r="DN3306"/>
  <c r="DN5278"/>
  <c r="DN8295"/>
  <c r="DN2986"/>
  <c r="DN7219"/>
  <c r="DN4135"/>
  <c r="DN7893"/>
  <c r="DN7799"/>
  <c r="DN9236"/>
  <c r="DN4025"/>
  <c r="DN4187"/>
  <c r="DN3345"/>
  <c r="DN458"/>
  <c r="DN2375"/>
  <c r="DN1866"/>
  <c r="DN7938"/>
  <c r="DN4336"/>
  <c r="DN6594"/>
  <c r="DN9108"/>
  <c r="DN305"/>
  <c r="DN1245"/>
  <c r="DN5007"/>
  <c r="DN9759"/>
  <c r="DN8975"/>
  <c r="DN7503"/>
  <c r="DN3229"/>
  <c r="DN9207"/>
  <c r="DN2993"/>
  <c r="DN9839"/>
  <c r="DN862"/>
  <c r="DN7257"/>
  <c r="DN2090"/>
  <c r="DN7235"/>
  <c r="DN9150"/>
  <c r="DN709"/>
  <c r="DN6882"/>
  <c r="DN9193"/>
  <c r="DN4313"/>
  <c r="DN8920"/>
  <c r="DN8475"/>
  <c r="DN5322"/>
  <c r="DN1685"/>
  <c r="DN1108"/>
  <c r="DN9647"/>
  <c r="DN3664"/>
  <c r="DN1546"/>
  <c r="DN5669"/>
  <c r="DN1547"/>
  <c r="DN6814"/>
  <c r="DN7681"/>
  <c r="DN5040"/>
  <c r="DN2970"/>
  <c r="DN873"/>
  <c r="DN4820"/>
  <c r="DN2813"/>
  <c r="DN4644"/>
  <c r="DN7280"/>
  <c r="DN5247"/>
  <c r="DN9458"/>
  <c r="DN4270"/>
  <c r="DN8332"/>
  <c r="DN1738"/>
  <c r="DN8250"/>
  <c r="DN6702"/>
  <c r="DN8834"/>
  <c r="DN2342"/>
  <c r="DN1169"/>
  <c r="DN9646"/>
  <c r="DN4865"/>
  <c r="DN7200"/>
  <c r="DN5616"/>
  <c r="DN2903"/>
  <c r="DN7114"/>
  <c r="DN1655"/>
  <c r="DN9337"/>
  <c r="DN5317"/>
  <c r="DN943"/>
  <c r="DN7859"/>
  <c r="DN9430"/>
  <c r="DN9770"/>
  <c r="DN8733"/>
  <c r="DN692"/>
  <c r="DN680"/>
  <c r="DN7005"/>
  <c r="DN5032"/>
  <c r="DN6279"/>
  <c r="DN9334"/>
  <c r="DN6906"/>
  <c r="DN4955"/>
  <c r="DN8440"/>
  <c r="DN9072"/>
  <c r="DN7785"/>
  <c r="DN6233"/>
  <c r="DN2149"/>
  <c r="DN7536"/>
  <c r="DN6230"/>
  <c r="DN5074"/>
  <c r="DN8982"/>
  <c r="DN1440"/>
  <c r="DN1249"/>
  <c r="DN8215"/>
  <c r="DN6907"/>
  <c r="DN8933"/>
  <c r="DN6242"/>
  <c r="DN4345"/>
  <c r="DN2050"/>
  <c r="DN4072"/>
  <c r="DN9417"/>
  <c r="DN3264"/>
  <c r="DN5413"/>
  <c r="DN4827"/>
  <c r="DN6988"/>
  <c r="DN6767"/>
  <c r="DN5408"/>
  <c r="DN3870"/>
  <c r="DN3672"/>
  <c r="DN8214"/>
  <c r="DN3312"/>
  <c r="DN4282"/>
  <c r="DN3810"/>
  <c r="DN1090"/>
  <c r="DN9605"/>
  <c r="DN1954"/>
  <c r="DN9742"/>
  <c r="DN8882"/>
  <c r="DN3889"/>
  <c r="DN856"/>
  <c r="DN6734"/>
  <c r="DN3408"/>
  <c r="DN3578"/>
  <c r="DN9033"/>
  <c r="DN6819"/>
  <c r="DN8942"/>
  <c r="DN1360"/>
  <c r="DN3124"/>
  <c r="DN4603"/>
  <c r="DN8787"/>
  <c r="DN9719"/>
  <c r="DN8179"/>
  <c r="DN8141"/>
  <c r="DN4153"/>
  <c r="DN7067"/>
  <c r="DN4354"/>
  <c r="DN3534"/>
  <c r="DN3102"/>
  <c r="DN5694"/>
  <c r="DN4840"/>
  <c r="DN6983"/>
  <c r="DN7378"/>
  <c r="DN8565"/>
  <c r="DN1639"/>
  <c r="DN9654"/>
  <c r="DN6020"/>
  <c r="DN121"/>
  <c r="DN1287"/>
  <c r="DN2142"/>
  <c r="DN6716"/>
  <c r="DN886"/>
  <c r="DN1914"/>
  <c r="DN440"/>
  <c r="DN297"/>
  <c r="DN1817"/>
  <c r="DN9589"/>
  <c r="DN6673"/>
  <c r="DN3743"/>
  <c r="DN7007"/>
  <c r="DN8594"/>
  <c r="DN1326"/>
  <c r="DN6766"/>
  <c r="DN9634"/>
  <c r="DN7600"/>
  <c r="DN9202"/>
  <c r="DN3523"/>
  <c r="DN7324"/>
  <c r="DN2856"/>
  <c r="DN9747"/>
  <c r="DN9130"/>
  <c r="DN4562"/>
  <c r="DN948"/>
  <c r="DN5560"/>
  <c r="DN8906"/>
  <c r="DN1630"/>
  <c r="DN1397"/>
  <c r="DN4972"/>
  <c r="DN3953"/>
  <c r="DN160"/>
  <c r="DN9667"/>
  <c r="DN3410"/>
  <c r="DN2455"/>
  <c r="DN8327"/>
  <c r="DN6423"/>
  <c r="DN4048"/>
  <c r="DN5989"/>
  <c r="DN7597"/>
  <c r="DN1640"/>
  <c r="DN8368"/>
  <c r="DN6797"/>
  <c r="DN6667"/>
  <c r="DN3151"/>
  <c r="DN2321"/>
  <c r="DN8069"/>
  <c r="DN4931"/>
  <c r="DN6979"/>
  <c r="DN6914"/>
  <c r="DN6929"/>
  <c r="DN7497"/>
  <c r="DN2999"/>
  <c r="DN6362"/>
  <c r="DN786"/>
  <c r="DN6009"/>
  <c r="DN2963"/>
  <c r="DN8869"/>
  <c r="DN8030"/>
  <c r="DN6711"/>
  <c r="DN8818"/>
  <c r="DN8535"/>
  <c r="DN4277"/>
  <c r="DN9076"/>
  <c r="DN4602"/>
  <c r="DN470"/>
  <c r="DN9299"/>
  <c r="DN4607"/>
  <c r="DN2484"/>
  <c r="DN4139"/>
  <c r="DN3745"/>
  <c r="DN8103"/>
  <c r="DN3219"/>
  <c r="DN375"/>
  <c r="DN8307"/>
  <c r="DN1218"/>
  <c r="DN9764"/>
  <c r="DN8350"/>
  <c r="DN8700"/>
  <c r="DN3144"/>
  <c r="DN4608"/>
  <c r="DN8372"/>
  <c r="DN3550"/>
  <c r="DN8708"/>
  <c r="DN2047"/>
  <c r="DN1837"/>
  <c r="DN351"/>
  <c r="DN1922"/>
  <c r="DN8239"/>
  <c r="DN9673"/>
  <c r="DN7302"/>
  <c r="DN838"/>
  <c r="DN4612"/>
  <c r="DN577"/>
  <c r="DN2009"/>
  <c r="DN7563"/>
  <c r="DN2844"/>
  <c r="DN2520"/>
  <c r="DN6701"/>
  <c r="DN4755"/>
  <c r="DN633"/>
  <c r="DN6710"/>
  <c r="DN7546"/>
  <c r="DN1286"/>
  <c r="DN58"/>
  <c r="DN6645"/>
  <c r="DN6592"/>
  <c r="DN4188"/>
  <c r="DN8624"/>
  <c r="DN5959"/>
  <c r="DN1670"/>
  <c r="DN457"/>
  <c r="DN8615"/>
  <c r="DN5796"/>
  <c r="DN6059"/>
  <c r="DN9229"/>
  <c r="DN9377"/>
  <c r="DN2462"/>
  <c r="DN7256"/>
  <c r="DN4996"/>
  <c r="DN4033"/>
  <c r="DN4315"/>
  <c r="DN3099"/>
  <c r="DN6405"/>
  <c r="DN1798"/>
  <c r="DN8547"/>
  <c r="DN8613"/>
  <c r="DN3572"/>
  <c r="DN1139"/>
  <c r="DN1875"/>
  <c r="DN8873"/>
  <c r="DN4503"/>
  <c r="DN2255"/>
  <c r="DN5455"/>
  <c r="DN2152"/>
  <c r="DN4366"/>
  <c r="DN8154"/>
  <c r="DN6603"/>
  <c r="DN3785"/>
  <c r="DN214"/>
  <c r="DN5454"/>
  <c r="DN1197"/>
  <c r="DN9068"/>
  <c r="DN8063"/>
  <c r="DN5524"/>
  <c r="DN6101"/>
  <c r="DN1919"/>
  <c r="DN9466"/>
  <c r="DN3210"/>
  <c r="DN4186"/>
  <c r="DN4500"/>
  <c r="DN8656"/>
  <c r="DN6178"/>
  <c r="DN1138"/>
  <c r="DN5816"/>
  <c r="DN8388"/>
  <c r="DN3836"/>
  <c r="DN2710"/>
  <c r="DN2485"/>
  <c r="DN5570"/>
  <c r="DN4201"/>
  <c r="DN6065"/>
  <c r="DN7354"/>
  <c r="DN3314"/>
  <c r="DN9358"/>
  <c r="DN9505"/>
  <c r="DN4795"/>
  <c r="DN6292"/>
  <c r="DN5324"/>
  <c r="DN7695"/>
  <c r="DN4932"/>
  <c r="DN676"/>
  <c r="DN6834"/>
  <c r="DN9787"/>
  <c r="DN8568"/>
  <c r="DN1159"/>
  <c r="DN7726"/>
  <c r="DN6227"/>
  <c r="DN4472"/>
  <c r="DN8569"/>
  <c r="DN9696"/>
  <c r="DN9328"/>
  <c r="DN8972"/>
  <c r="DN5077"/>
  <c r="DN7321"/>
  <c r="DN2762"/>
  <c r="DN3669"/>
  <c r="DN4418"/>
  <c r="DN6591"/>
  <c r="DN7158"/>
  <c r="DN8059"/>
  <c r="DN9544"/>
  <c r="DN2890"/>
  <c r="DN6049"/>
  <c r="DN7986"/>
  <c r="DN5985"/>
  <c r="DN8380"/>
  <c r="DN2190"/>
  <c r="DN4668"/>
  <c r="DN2891"/>
  <c r="DN4312"/>
  <c r="DN4022"/>
  <c r="DN7405"/>
  <c r="DN2631"/>
  <c r="DN905"/>
  <c r="DN8377"/>
  <c r="DN9796"/>
  <c r="DN7743"/>
  <c r="DN2359"/>
  <c r="DN6649"/>
  <c r="DN1465"/>
  <c r="DN4116"/>
  <c r="DN598"/>
  <c r="DN8376"/>
  <c r="DN7663"/>
  <c r="DN2173"/>
  <c r="DN9614"/>
  <c r="DN7983"/>
  <c r="DN9162"/>
  <c r="DN2134"/>
  <c r="DN4933"/>
  <c r="DN8564"/>
  <c r="DN8471"/>
  <c r="DN8766"/>
  <c r="DN3622"/>
  <c r="DN8756"/>
  <c r="DN7056"/>
  <c r="DN6303"/>
  <c r="DN9183"/>
  <c r="DN4601"/>
  <c r="DN4068"/>
  <c r="DN3014"/>
  <c r="DN8176"/>
  <c r="DN3569"/>
  <c r="DN6257"/>
  <c r="DN3883"/>
  <c r="DN8646"/>
  <c r="DN148"/>
  <c r="DN7710"/>
  <c r="DN4859"/>
  <c r="DN5869"/>
  <c r="DN301"/>
  <c r="DN7025"/>
  <c r="DN7703"/>
  <c r="DN7058"/>
  <c r="DN4604"/>
  <c r="DN1807"/>
  <c r="DN1859"/>
  <c r="DN1657"/>
  <c r="DN2367"/>
  <c r="DN6585"/>
  <c r="DN1174"/>
  <c r="DN4508"/>
  <c r="DN5770"/>
  <c r="DN1800"/>
  <c r="DN3080"/>
  <c r="DN9740"/>
  <c r="DN9318"/>
  <c r="DN9237"/>
  <c r="DN4834"/>
  <c r="DN4799"/>
  <c r="DN3021"/>
  <c r="DN600"/>
  <c r="DN5808"/>
  <c r="DN8210"/>
  <c r="DN708"/>
  <c r="DN4094"/>
  <c r="DN6939"/>
  <c r="DN3504"/>
  <c r="DN8004"/>
  <c r="DN5689"/>
  <c r="DN796"/>
  <c r="DN7845"/>
  <c r="DN9321"/>
  <c r="DN9815"/>
  <c r="DN2378"/>
  <c r="DN763"/>
  <c r="DN7558"/>
  <c r="DN2394"/>
  <c r="DN7278"/>
  <c r="DN7008"/>
  <c r="DN6584"/>
  <c r="DN6593"/>
  <c r="DN8035"/>
  <c r="DN5547"/>
  <c r="DN3032"/>
  <c r="DN2088"/>
  <c r="DN8188"/>
  <c r="DN5292"/>
  <c r="DN6681"/>
  <c r="DN3190"/>
  <c r="DN999"/>
  <c r="DN8375"/>
  <c r="DN5497"/>
  <c r="DN2405"/>
  <c r="DN2662"/>
  <c r="DN9044"/>
  <c r="DN2877"/>
  <c r="DN706"/>
  <c r="DN9424"/>
  <c r="DN1267"/>
  <c r="DN3887"/>
  <c r="DN2977"/>
  <c r="DN2958"/>
  <c r="DN9609"/>
  <c r="DN173"/>
  <c r="DN517"/>
  <c r="DN3817"/>
  <c r="DN1843"/>
  <c r="DN4581"/>
  <c r="DN9286"/>
  <c r="DN4663"/>
  <c r="DN7462"/>
  <c r="DN6232"/>
  <c r="DN8691"/>
  <c r="DN1067"/>
  <c r="DN4598"/>
  <c r="DN6773"/>
  <c r="DN1098"/>
  <c r="DN5606"/>
  <c r="DN5444"/>
  <c r="DN2091"/>
  <c r="DN6048"/>
  <c r="DN5532"/>
  <c r="DN1018"/>
  <c r="DN3892"/>
  <c r="DN583"/>
  <c r="DN9276"/>
  <c r="DN5171"/>
  <c r="DN5506"/>
  <c r="DN3551"/>
  <c r="DN3321"/>
  <c r="DN5781"/>
  <c r="DN6130"/>
  <c r="DN9469"/>
  <c r="DN4331"/>
  <c r="DN8875"/>
  <c r="DN3514"/>
  <c r="DN9144"/>
  <c r="DN9304"/>
  <c r="DN2477"/>
  <c r="DN2143"/>
  <c r="DN5083"/>
  <c r="DN8846"/>
  <c r="DN9672"/>
  <c r="DN1279"/>
  <c r="DN553"/>
  <c r="DN2709"/>
  <c r="DN6881"/>
  <c r="DN3997"/>
  <c r="DN9715"/>
  <c r="DN9652"/>
  <c r="DN7344"/>
  <c r="DN5680"/>
  <c r="DN4504"/>
  <c r="DN7065"/>
  <c r="DN2210"/>
  <c r="DN1089"/>
  <c r="DN4114"/>
  <c r="DN6871"/>
  <c r="DN8231"/>
  <c r="DN537"/>
  <c r="DN8286"/>
  <c r="DN8877"/>
  <c r="DN9003"/>
  <c r="DN2826"/>
  <c r="DN5112"/>
  <c r="DN5695"/>
  <c r="DN6000"/>
  <c r="DN6755"/>
  <c r="DN9448"/>
  <c r="DN2307"/>
  <c r="DN1083"/>
  <c r="DN9745"/>
  <c r="DN1671"/>
  <c r="DN8944"/>
  <c r="DN6291"/>
  <c r="DN7447"/>
  <c r="DN7771"/>
  <c r="DN9743"/>
  <c r="DN3654"/>
  <c r="DN9257"/>
  <c r="DN7335"/>
  <c r="DN6449"/>
  <c r="DN24"/>
  <c r="DN7061"/>
  <c r="DN3828"/>
  <c r="DN5523"/>
  <c r="DN3275"/>
  <c r="DN5764"/>
  <c r="DN9261"/>
  <c r="DN4848"/>
  <c r="DN6549"/>
  <c r="DN8551"/>
  <c r="DN1500"/>
  <c r="DN1180"/>
  <c r="DN3274"/>
  <c r="DN3691"/>
  <c r="DN29"/>
  <c r="DN4779"/>
  <c r="DN4341"/>
  <c r="DN8209"/>
  <c r="DN3167"/>
  <c r="DN3120"/>
  <c r="DN4262"/>
  <c r="DN7286"/>
  <c r="DN264"/>
  <c r="DN813"/>
  <c r="DN7622"/>
  <c r="DN2661"/>
  <c r="DN6441"/>
  <c r="DN3519"/>
  <c r="DN1143"/>
  <c r="DN5916"/>
  <c r="DN2074"/>
  <c r="DN7232"/>
  <c r="DN273"/>
  <c r="DN9489"/>
  <c r="DN1926"/>
  <c r="DN9027"/>
  <c r="DN9550"/>
  <c r="DN6812"/>
  <c r="DN2951"/>
  <c r="DN1921"/>
  <c r="DN1617"/>
  <c r="DN7604"/>
  <c r="DN1330"/>
  <c r="DN8639"/>
  <c r="DN9104"/>
  <c r="DN8451"/>
  <c r="DN6244"/>
  <c r="DN6669"/>
  <c r="DN6391"/>
  <c r="DN7748"/>
  <c r="DN9409"/>
  <c r="DN5963"/>
  <c r="DN3439"/>
  <c r="DN8680"/>
  <c r="DN5081"/>
  <c r="DN86"/>
  <c r="DN9020"/>
  <c r="DN3779"/>
  <c r="DN6367"/>
  <c r="DN3028"/>
  <c r="DN2641"/>
  <c r="DN7208"/>
  <c r="DN5596"/>
  <c r="DN6744"/>
  <c r="DN677"/>
  <c r="DN4592"/>
  <c r="DN5844"/>
  <c r="DN5192"/>
  <c r="DN4614"/>
  <c r="DN7580"/>
  <c r="DN3361"/>
  <c r="DN9176"/>
  <c r="DN7741"/>
  <c r="DN1239"/>
  <c r="DN5174"/>
  <c r="DN4792"/>
  <c r="DN9553"/>
  <c r="DN2905"/>
  <c r="DN1487"/>
  <c r="DN3726"/>
  <c r="DN5349"/>
  <c r="DN9446"/>
  <c r="DN134"/>
  <c r="DN4432"/>
  <c r="DN3263"/>
  <c r="DN2998"/>
  <c r="DN8313"/>
  <c r="DN3484"/>
  <c r="DN7397"/>
  <c r="DN1309"/>
  <c r="DN5015"/>
  <c r="DN4910"/>
  <c r="DN2439"/>
  <c r="DN2978"/>
  <c r="DN5172"/>
  <c r="DN413"/>
  <c r="DN4455"/>
  <c r="DN5558"/>
  <c r="DN6468"/>
  <c r="DN612"/>
  <c r="DN8037"/>
  <c r="DN652"/>
  <c r="DN7427"/>
  <c r="DN5370"/>
  <c r="DN1995"/>
  <c r="DN2041"/>
  <c r="DN9540"/>
  <c r="DN8241"/>
  <c r="DN1667"/>
  <c r="DN5494"/>
  <c r="DN424"/>
  <c r="DN1161"/>
  <c r="DN8618"/>
  <c r="DN2372"/>
  <c r="DN2444"/>
  <c r="DN2054"/>
  <c r="DN7978"/>
  <c r="DN5184"/>
  <c r="DN1609"/>
  <c r="DN123"/>
  <c r="DN2828"/>
  <c r="DN3204"/>
  <c r="DN4759"/>
  <c r="DN3854"/>
  <c r="DN9023"/>
  <c r="DN7463"/>
  <c r="DN3079"/>
  <c r="DN7437"/>
  <c r="DN2678"/>
  <c r="DN6471"/>
  <c r="DN8370"/>
  <c r="DN7449"/>
  <c r="DN8696"/>
  <c r="DN9788"/>
  <c r="DN2124"/>
  <c r="DN8088"/>
  <c r="DN6364"/>
  <c r="DN5502"/>
  <c r="DN520"/>
  <c r="DN2360"/>
  <c r="DN415"/>
  <c r="DN7951"/>
  <c r="DN7511"/>
  <c r="DN310"/>
  <c r="DN2252"/>
  <c r="DN8360"/>
  <c r="DN1473"/>
  <c r="DN3709"/>
  <c r="DN6825"/>
  <c r="DN9234"/>
  <c r="DN6524"/>
  <c r="DN7958"/>
  <c r="DN7438"/>
  <c r="DN4542"/>
  <c r="DN5391"/>
  <c r="DN2555"/>
  <c r="DN8086"/>
  <c r="DN7314"/>
  <c r="DN2696"/>
  <c r="DN1307"/>
  <c r="DN1692"/>
  <c r="DN3738"/>
  <c r="DN5477"/>
  <c r="DN4567"/>
  <c r="DN6506"/>
  <c r="DN2061"/>
  <c r="DN5667"/>
  <c r="DN2750"/>
  <c r="DN6611"/>
  <c r="DN6045"/>
  <c r="DN2137"/>
  <c r="DN4486"/>
  <c r="DN4140"/>
  <c r="DN2298"/>
  <c r="DN9588"/>
  <c r="DN7584"/>
  <c r="DN4265"/>
  <c r="DN9181"/>
  <c r="DN569"/>
  <c r="DN8784"/>
  <c r="DN8621"/>
  <c r="DN7989"/>
  <c r="DN7336"/>
  <c r="DN5173"/>
  <c r="DN5850"/>
  <c r="DN6079"/>
  <c r="DN2530"/>
  <c r="DN9599"/>
  <c r="DN2531"/>
  <c r="DN5786"/>
  <c r="DN3894"/>
  <c r="DN5294"/>
  <c r="DN5325"/>
  <c r="DN5291"/>
  <c r="DN2293"/>
  <c r="DN5448"/>
  <c r="DN4082"/>
  <c r="DN5683"/>
  <c r="DN8389"/>
  <c r="DN4005"/>
  <c r="DN5004"/>
  <c r="DN3872"/>
  <c r="DN6268"/>
  <c r="DN3873"/>
  <c r="DN7237"/>
  <c r="DN977"/>
  <c r="DN6999"/>
  <c r="DN1713"/>
  <c r="DN1385"/>
  <c r="DN3859"/>
  <c r="DN3104"/>
  <c r="DN1084"/>
  <c r="DN7538"/>
  <c r="DN4152"/>
  <c r="DN6145"/>
  <c r="DN468"/>
  <c r="DN8537"/>
  <c r="DN7882"/>
  <c r="DN3900"/>
  <c r="DN7106"/>
  <c r="DN412"/>
  <c r="DN2000"/>
  <c r="DN7030"/>
  <c r="DN2037"/>
  <c r="DN9826"/>
  <c r="DN9499"/>
  <c r="DN8826"/>
  <c r="DN5244"/>
  <c r="DN2278"/>
  <c r="DN3885"/>
  <c r="DN8228"/>
  <c r="DN3035"/>
  <c r="DN9119"/>
  <c r="DN1168"/>
  <c r="DN7932"/>
  <c r="DN2594"/>
  <c r="DN8056"/>
  <c r="DN5993"/>
  <c r="DN7691"/>
  <c r="DN5586"/>
  <c r="DN6255"/>
  <c r="DN5992"/>
  <c r="DN5550"/>
  <c r="DN2208"/>
  <c r="DN5009"/>
  <c r="DN7863"/>
  <c r="DN4966"/>
  <c r="DN4711"/>
  <c r="DN1455"/>
  <c r="DN4573"/>
  <c r="DN6450"/>
  <c r="DN519"/>
  <c r="DN3650"/>
  <c r="DN6246"/>
  <c r="DN2242"/>
  <c r="DN5417"/>
  <c r="DN1894"/>
  <c r="DN809"/>
  <c r="DN6030"/>
  <c r="DN5516"/>
  <c r="DN2912"/>
  <c r="DN5660"/>
  <c r="DN1525"/>
  <c r="DN8282"/>
  <c r="DN7311"/>
  <c r="DN8097"/>
  <c r="DN6058"/>
  <c r="DN8024"/>
  <c r="DN6740"/>
  <c r="DN6770"/>
  <c r="DN7090"/>
  <c r="DN1014"/>
  <c r="DN3901"/>
  <c r="DN7990"/>
  <c r="DN5601"/>
  <c r="DN5634"/>
  <c r="DN5218"/>
  <c r="DN4448"/>
  <c r="DN442"/>
  <c r="DN4255"/>
  <c r="DN8859"/>
  <c r="DN5452"/>
  <c r="DN2538"/>
  <c r="DN4037"/>
  <c r="DN5469"/>
  <c r="DN8554"/>
  <c r="DN6421"/>
  <c r="DN3100"/>
  <c r="DN694"/>
  <c r="DN4571"/>
  <c r="DN3220"/>
  <c r="DN7322"/>
  <c r="DN2948"/>
  <c r="DN2537"/>
  <c r="DN2980"/>
  <c r="DN1345"/>
  <c r="DN2596"/>
  <c r="DN3336"/>
  <c r="DN1697"/>
  <c r="DN9287"/>
  <c r="DN9101"/>
  <c r="DN1063"/>
  <c r="DN4864"/>
  <c r="DN7319"/>
  <c r="DN4536"/>
  <c r="DN3864"/>
  <c r="DN2907"/>
  <c r="DN9374"/>
  <c r="DN4721"/>
  <c r="DN3072"/>
  <c r="DN2198"/>
  <c r="DN2960"/>
  <c r="DN234"/>
  <c r="DN4261"/>
  <c r="DN8901"/>
  <c r="DN4619"/>
  <c r="DN9081"/>
  <c r="DN7782"/>
  <c r="DN3118"/>
  <c r="DN6077"/>
  <c r="DN2155"/>
  <c r="DN3248"/>
  <c r="DN3986"/>
  <c r="DN5950"/>
  <c r="DN3863"/>
  <c r="DN9779"/>
  <c r="DN7144"/>
  <c r="DN579"/>
  <c r="DN9436"/>
  <c r="DN6607"/>
  <c r="DN4763"/>
  <c r="DN4616"/>
  <c r="DN1153"/>
  <c r="DN7156"/>
  <c r="DN4858"/>
  <c r="DN9756"/>
  <c r="DN3363"/>
  <c r="DN3377"/>
  <c r="DN4947"/>
  <c r="DN8119"/>
  <c r="DN7192"/>
  <c r="DN3791"/>
  <c r="DN6380"/>
  <c r="DN6830"/>
  <c r="DN2851"/>
  <c r="DN9386"/>
  <c r="DN2674"/>
  <c r="DN5330"/>
  <c r="DN8279"/>
  <c r="DN2888"/>
  <c r="DN7063"/>
  <c r="DN9649"/>
  <c r="DN3886"/>
  <c r="DN3482"/>
  <c r="DN2955"/>
  <c r="DN9679"/>
  <c r="DN8607"/>
  <c r="DN5812"/>
  <c r="DN2957"/>
  <c r="DN6542"/>
  <c r="DN6333"/>
  <c r="DN5331"/>
  <c r="DN3767"/>
  <c r="DN7997"/>
  <c r="DN1994"/>
  <c r="DN1278"/>
  <c r="DN2"/>
  <c r="DN2794"/>
  <c r="DN414"/>
  <c r="DN5041"/>
  <c r="DN2715"/>
  <c r="DN355"/>
  <c r="DN1747"/>
  <c r="DN6238"/>
  <c r="DN3983"/>
  <c r="DN1808"/>
  <c r="DN1248"/>
  <c r="DN1946"/>
  <c r="DN2904"/>
  <c r="DN1700"/>
  <c r="DN295"/>
  <c r="DN3262"/>
  <c r="DN6267"/>
  <c r="DN3235"/>
  <c r="DN1897"/>
  <c r="DN1211"/>
  <c r="DN360"/>
  <c r="DN3526"/>
  <c r="DN5358"/>
  <c r="DN9288"/>
  <c r="DN4725"/>
  <c r="DN8432"/>
  <c r="DN6106"/>
  <c r="DN8577"/>
  <c r="DN6757"/>
  <c r="DN5475"/>
  <c r="DN3663"/>
  <c r="DN4912"/>
  <c r="DN714"/>
  <c r="DN6991"/>
  <c r="DN9482"/>
  <c r="DN8196"/>
  <c r="DN7616"/>
  <c r="DN8351"/>
  <c r="DN1814"/>
  <c r="DN8666"/>
  <c r="DN9831"/>
  <c r="DN7548"/>
  <c r="DN3537"/>
  <c r="DN7216"/>
  <c r="DN6909"/>
  <c r="DN5221"/>
  <c r="DN4546"/>
  <c r="DN240"/>
  <c r="DN9754"/>
  <c r="DN7524"/>
  <c r="DN427"/>
  <c r="DN1683"/>
  <c r="DN7727"/>
  <c r="DN5022"/>
  <c r="DN9686"/>
  <c r="DN6896"/>
  <c r="DN2460"/>
  <c r="DN3783"/>
  <c r="DN9613"/>
  <c r="DN9282"/>
  <c r="DN3805"/>
  <c r="DN8591"/>
  <c r="DN5088"/>
  <c r="DN8509"/>
  <c r="DN2425"/>
  <c r="DN7212"/>
  <c r="DN3086"/>
  <c r="DN1645"/>
  <c r="DN2648"/>
  <c r="DN7517"/>
  <c r="DN2884"/>
  <c r="DN5671"/>
  <c r="DN101"/>
  <c r="DN2930"/>
  <c r="DN3632"/>
  <c r="DN1849"/>
  <c r="DN7176"/>
  <c r="DN3270"/>
  <c r="DN7060"/>
  <c r="DN7023"/>
  <c r="DN334"/>
  <c r="DN9037"/>
  <c r="DN4629"/>
  <c r="DN6259"/>
  <c r="DN4704"/>
  <c r="DN9841"/>
  <c r="DN241"/>
  <c r="DN4377"/>
  <c r="DN1656"/>
  <c r="DN5086"/>
  <c r="DN8693"/>
  <c r="DN8123"/>
  <c r="DN7682"/>
  <c r="DN9497"/>
  <c r="DN3580"/>
  <c r="DN2666"/>
  <c r="DN5345"/>
  <c r="DN5373"/>
  <c r="DN3729"/>
  <c r="DN9401"/>
  <c r="DN4968"/>
  <c r="DN353"/>
  <c r="DN4428"/>
  <c r="DN4980"/>
  <c r="DN8420"/>
  <c r="DN6221"/>
  <c r="DN4430"/>
  <c r="DN7574"/>
  <c r="DN6121"/>
  <c r="DN5219"/>
  <c r="DN5522"/>
  <c r="DN6258"/>
  <c r="DN2687"/>
  <c r="DN6063"/>
  <c r="DN4898"/>
  <c r="DN9175"/>
  <c r="DN2331"/>
  <c r="DN5223"/>
  <c r="DN5722"/>
  <c r="DN5003"/>
  <c r="DN9437"/>
  <c r="DN6206"/>
  <c r="DN8606"/>
  <c r="DN7525"/>
  <c r="DN6164"/>
  <c r="DN5637"/>
  <c r="DN6901"/>
  <c r="DN4769"/>
  <c r="DN5927"/>
  <c r="DN765"/>
  <c r="DN5013"/>
  <c r="DN9216"/>
  <c r="DN8892"/>
  <c r="DN8538"/>
  <c r="DN1425"/>
  <c r="DN2218"/>
  <c r="DN818"/>
  <c r="DN6775"/>
  <c r="DN591"/>
  <c r="DN2422"/>
  <c r="DN3576"/>
  <c r="DN2917"/>
  <c r="DN735"/>
  <c r="DN6683"/>
  <c r="DN4970"/>
  <c r="DN4574"/>
  <c r="DN1295"/>
  <c r="DN4778"/>
  <c r="DN6948"/>
  <c r="DN7849"/>
  <c r="DN6933"/>
  <c r="DN6895"/>
  <c r="DN4631"/>
  <c r="DN7229"/>
  <c r="DN2954"/>
  <c r="DN2536"/>
  <c r="DN737"/>
  <c r="DN5347"/>
  <c r="DN6543"/>
  <c r="DN2630"/>
  <c r="DN7998"/>
  <c r="DN7456"/>
  <c r="DN5006"/>
  <c r="DN5944"/>
  <c r="DN3715"/>
  <c r="DN7895"/>
  <c r="DN9622"/>
  <c r="DN2571"/>
  <c r="DN4882"/>
  <c r="DN7290"/>
  <c r="DN111"/>
  <c r="DN6148"/>
  <c r="DN6863"/>
  <c r="DN9732"/>
  <c r="DN7466"/>
  <c r="DN2521"/>
  <c r="DN9506"/>
  <c r="DN5614"/>
  <c r="DN7892"/>
  <c r="DN9771"/>
  <c r="DN1958"/>
  <c r="DN6386"/>
  <c r="DN894"/>
  <c r="DN595"/>
  <c r="DN5929"/>
  <c r="DN4943"/>
  <c r="DN2144"/>
  <c r="DN5272"/>
  <c r="DN691"/>
  <c r="DN8476"/>
  <c r="DN6651"/>
  <c r="DN908"/>
  <c r="DN8205"/>
  <c r="DN4199"/>
  <c r="DN4117"/>
  <c r="DN4044"/>
  <c r="DN3351"/>
  <c r="DN4322"/>
  <c r="DN1362"/>
  <c r="DN8706"/>
  <c r="DN4185"/>
  <c r="DN5463"/>
  <c r="DN982"/>
  <c r="DN365"/>
  <c r="DN6394"/>
  <c r="DN1144"/>
  <c r="DN1782"/>
  <c r="DN2623"/>
  <c r="DN2167"/>
  <c r="DN6234"/>
  <c r="DN4665"/>
  <c r="DN7407"/>
  <c r="DN5866"/>
  <c r="DN3984"/>
  <c r="DN6821"/>
  <c r="DN4636"/>
  <c r="DN8251"/>
  <c r="DN1641"/>
  <c r="DN4149"/>
  <c r="DN4507"/>
  <c r="DN5336"/>
  <c r="DN8995"/>
  <c r="DN3979"/>
  <c r="DN2990"/>
  <c r="DN2262"/>
  <c r="DN8357"/>
  <c r="DN7647"/>
  <c r="DN1581"/>
  <c r="DN7925"/>
  <c r="DN5359"/>
  <c r="DN18"/>
  <c r="DN4855"/>
  <c r="DN1637"/>
  <c r="DN5258"/>
  <c r="DN8245"/>
  <c r="DN478"/>
  <c r="DN5313"/>
  <c r="DN6626"/>
  <c r="DN1809"/>
  <c r="DN6722"/>
  <c r="DN6331"/>
  <c r="DN239"/>
  <c r="DN5286"/>
  <c r="DN2510"/>
  <c r="DN9669"/>
  <c r="DN7716"/>
  <c r="DN9095"/>
  <c r="DN2421"/>
  <c r="DN8247"/>
  <c r="DN6432"/>
  <c r="DN4550"/>
  <c r="DN5640"/>
  <c r="DN4353"/>
  <c r="DN9539"/>
  <c r="DN4241"/>
  <c r="DN6053"/>
  <c r="DN888"/>
  <c r="DN5234"/>
  <c r="DN2589"/>
  <c r="DN7154"/>
  <c r="DN6719"/>
  <c r="DN1055"/>
  <c r="DN5129"/>
  <c r="DN5212"/>
  <c r="DN3541"/>
  <c r="DN3629"/>
  <c r="DN2823"/>
  <c r="DN3844"/>
  <c r="DN1755"/>
  <c r="DN6339"/>
  <c r="DN2015"/>
  <c r="DN2083"/>
  <c r="DN4716"/>
  <c r="DN8828"/>
  <c r="DN2499"/>
  <c r="DN4127"/>
  <c r="DN2562"/>
  <c r="DN1584"/>
  <c r="DN2502"/>
  <c r="DN3582"/>
  <c r="DN7375"/>
  <c r="DN3316"/>
  <c r="DN5857"/>
  <c r="DN8272"/>
  <c r="DN1647"/>
  <c r="DN8353"/>
  <c r="DN3940"/>
  <c r="DN7364"/>
  <c r="DN4491"/>
  <c r="DN2640"/>
  <c r="DN4758"/>
  <c r="DN893"/>
  <c r="DN1178"/>
  <c r="DN4359"/>
  <c r="DN6870"/>
  <c r="DN4926"/>
  <c r="DN944"/>
  <c r="DN656"/>
  <c r="DN8316"/>
  <c r="DN9580"/>
  <c r="DN661"/>
  <c r="DN2754"/>
  <c r="DN2219"/>
  <c r="DN5658"/>
  <c r="DN1499"/>
  <c r="DN287"/>
  <c r="DN4302"/>
  <c r="DN7878"/>
  <c r="DN2191"/>
  <c r="DN2944"/>
  <c r="DN760"/>
  <c r="DN6556"/>
  <c r="DN7533"/>
  <c r="DN8349"/>
  <c r="DN1987"/>
  <c r="DN2267"/>
  <c r="DN8281"/>
  <c r="DN4267"/>
  <c r="DN6036"/>
  <c r="DN4893"/>
  <c r="DN4369"/>
  <c r="DN189"/>
  <c r="DN4293"/>
  <c r="DN5375"/>
  <c r="DN2212"/>
  <c r="DN4367"/>
  <c r="DN4000"/>
  <c r="DN4939"/>
  <c r="DN976"/>
  <c r="DN7153"/>
  <c r="DN4024"/>
  <c r="DN8092"/>
  <c r="DN8871"/>
  <c r="DN2673"/>
  <c r="DN919"/>
  <c r="DN5487"/>
  <c r="DN9210"/>
  <c r="DN7394"/>
  <c r="DN2121"/>
  <c r="DN3111"/>
  <c r="DN3161"/>
  <c r="DN3495"/>
  <c r="DN5579"/>
  <c r="DN3354"/>
  <c r="DN7284"/>
  <c r="DN108"/>
  <c r="DN9070"/>
  <c r="DN892"/>
  <c r="DN8174"/>
  <c r="DN2688"/>
  <c r="DN7721"/>
  <c r="DN4335"/>
  <c r="DN1975"/>
  <c r="DN3033"/>
  <c r="DN4379"/>
  <c r="DN2263"/>
  <c r="DN506"/>
  <c r="DN2663"/>
  <c r="DN3339"/>
  <c r="DN865"/>
  <c r="DN4058"/>
  <c r="DN9143"/>
  <c r="DN7760"/>
  <c r="DN4422"/>
  <c r="DN1785"/>
  <c r="DN5182"/>
  <c r="DN8175"/>
  <c r="DN552"/>
  <c r="DN1447"/>
  <c r="DN5513"/>
  <c r="DN5997"/>
  <c r="DN2841"/>
  <c r="DN1367"/>
  <c r="DN2393"/>
  <c r="DN2085"/>
  <c r="DN318"/>
  <c r="DN7927"/>
  <c r="DN2931"/>
  <c r="DN8359"/>
  <c r="DN7360"/>
  <c r="DN7202"/>
  <c r="DN4215"/>
  <c r="DN3145"/>
  <c r="DN1981"/>
  <c r="DN5200"/>
  <c r="DN3525"/>
  <c r="DN5578"/>
  <c r="DN2387"/>
  <c r="DN5025"/>
  <c r="DN8132"/>
  <c r="DN5962"/>
  <c r="DN4349"/>
  <c r="DN4324"/>
  <c r="DN8187"/>
  <c r="DN1846"/>
  <c r="DN4829"/>
  <c r="DN2519"/>
  <c r="DN6698"/>
  <c r="DN9616"/>
  <c r="DN8827"/>
  <c r="DN3685"/>
  <c r="DN1272"/>
  <c r="DN3744"/>
  <c r="DN8315"/>
  <c r="DN1001"/>
  <c r="DN1614"/>
  <c r="DN8515"/>
  <c r="DN7125"/>
  <c r="DN6822"/>
  <c r="DN2251"/>
  <c r="DN717"/>
  <c r="DN7879"/>
  <c r="DN7355"/>
  <c r="DN6678"/>
  <c r="DN5293"/>
  <c r="DN9837"/>
  <c r="DN374"/>
  <c r="DN5176"/>
  <c r="DN1517"/>
  <c r="DN6913"/>
  <c r="DN6699"/>
  <c r="DN3740"/>
  <c r="DN3457"/>
  <c r="DN3340"/>
  <c r="DN2506"/>
  <c r="DN832"/>
  <c r="DN7186"/>
  <c r="DN1401"/>
  <c r="DN4590"/>
  <c r="DN6961"/>
  <c r="DN5688"/>
  <c r="DN1314"/>
  <c r="DN1580"/>
  <c r="DN4783"/>
  <c r="DN5154"/>
  <c r="DN1426"/>
  <c r="DN5418"/>
  <c r="DN1407"/>
  <c r="DN6747"/>
  <c r="DN7549"/>
  <c r="DN593"/>
  <c r="DN4285"/>
  <c r="DN7864"/>
  <c r="DN3109"/>
  <c r="DN7593"/>
  <c r="DN8612"/>
  <c r="DN6251"/>
  <c r="DN5042"/>
  <c r="DN1595"/>
  <c r="DN6466"/>
  <c r="DN4122"/>
  <c r="DN530"/>
  <c r="DN430"/>
  <c r="DN9465"/>
  <c r="DN9692"/>
  <c r="DN3935"/>
  <c r="DN2279"/>
  <c r="DN1467"/>
  <c r="DN6745"/>
  <c r="DN8244"/>
  <c r="DN3407"/>
  <c r="DN7395"/>
  <c r="DN5151"/>
  <c r="DN11"/>
  <c r="DN6187"/>
  <c r="DN4306"/>
  <c r="DN1905"/>
  <c r="DN1312"/>
  <c r="DN4499"/>
  <c r="DN4263"/>
  <c r="DN9174"/>
  <c r="DN4809"/>
  <c r="DN1194"/>
  <c r="DN6117"/>
  <c r="DN5956"/>
  <c r="DN534"/>
  <c r="DN6960"/>
  <c r="DN7666"/>
  <c r="DN1453"/>
  <c r="DN4321"/>
  <c r="DN2599"/>
  <c r="DN8805"/>
  <c r="DN8115"/>
  <c r="DN1752"/>
  <c r="DN8713"/>
  <c r="DN3452"/>
  <c r="DN3608"/>
  <c r="DN7142"/>
  <c r="DN7046"/>
  <c r="DN6399"/>
  <c r="DN570"/>
  <c r="DN3281"/>
  <c r="DN5005"/>
  <c r="DN9087"/>
  <c r="DN1195"/>
  <c r="DN3390"/>
  <c r="DN3829"/>
  <c r="DN2459"/>
  <c r="DN4456"/>
  <c r="DN8754"/>
  <c r="DN2781"/>
  <c r="DN5145"/>
  <c r="DN5830"/>
  <c r="DN4728"/>
  <c r="DN429"/>
  <c r="DN4959"/>
  <c r="DN3601"/>
  <c r="DN6502"/>
  <c r="DN5495"/>
  <c r="DN2915"/>
  <c r="DN215"/>
  <c r="DN8619"/>
  <c r="DN8654"/>
  <c r="DN2339"/>
  <c r="DN2756"/>
  <c r="DN3963"/>
  <c r="DN80"/>
  <c r="DN8946"/>
  <c r="DN5623"/>
  <c r="DN2473"/>
  <c r="DN1835"/>
  <c r="DN5980"/>
  <c r="DN7685"/>
  <c r="DN8978"/>
  <c r="DN8664"/>
  <c r="DN7338"/>
  <c r="DN8979"/>
  <c r="DN4987"/>
  <c r="DN5142"/>
  <c r="DN7343"/>
  <c r="DN5529"/>
  <c r="DN6256"/>
  <c r="DN2799"/>
  <c r="DN2695"/>
  <c r="DN7821"/>
  <c r="DN2230"/>
  <c r="DN2865"/>
  <c r="DN7206"/>
  <c r="DN1828"/>
  <c r="DN7034"/>
  <c r="DN1644"/>
  <c r="DN4194"/>
  <c r="DN7561"/>
  <c r="DN6511"/>
  <c r="DN898"/>
  <c r="DN6936"/>
  <c r="DN5704"/>
  <c r="DN8810"/>
  <c r="DN7416"/>
  <c r="DN9100"/>
  <c r="DN6894"/>
  <c r="DN3233"/>
  <c r="DN2616"/>
  <c r="DN228"/>
  <c r="DN3273"/>
  <c r="DN10"/>
  <c r="DN9775"/>
  <c r="DN2326"/>
  <c r="DN3721"/>
  <c r="DN3690"/>
  <c r="DN2008"/>
  <c r="DN1392"/>
  <c r="DN7973"/>
  <c r="DN8579"/>
  <c r="DN5602"/>
  <c r="DN1264"/>
  <c r="DN1091"/>
  <c r="DN9376"/>
  <c r="DN7414"/>
  <c r="DN2740"/>
  <c r="DN4112"/>
  <c r="DN8845"/>
  <c r="DN2426"/>
  <c r="DN3673"/>
  <c r="DN3579"/>
  <c r="DN4071"/>
  <c r="DN3773"/>
  <c r="DN1185"/>
  <c r="DN529"/>
  <c r="DN2784"/>
  <c r="DN7220"/>
  <c r="DN4905"/>
  <c r="DN5193"/>
  <c r="DN5491"/>
  <c r="DN7530"/>
  <c r="DN6006"/>
  <c r="DN7764"/>
  <c r="DN2817"/>
  <c r="DN6026"/>
  <c r="DN48"/>
  <c r="DN5206"/>
  <c r="DN6788"/>
  <c r="DN3300"/>
  <c r="DN6445"/>
  <c r="DN3778"/>
  <c r="DN2500"/>
  <c r="DN6472"/>
  <c r="DN7134"/>
  <c r="DN9296"/>
  <c r="DN6204"/>
  <c r="DN1041"/>
  <c r="DN3115"/>
  <c r="DN8994"/>
  <c r="DN1779"/>
  <c r="DN6325"/>
  <c r="DN1560"/>
  <c r="DN4070"/>
  <c r="DN6621"/>
  <c r="DN7946"/>
  <c r="DN1053"/>
  <c r="DN2711"/>
  <c r="DN7996"/>
  <c r="DN1346"/>
  <c r="DN1044"/>
  <c r="DN5056"/>
  <c r="DN7320"/>
  <c r="DN4916"/>
  <c r="DN1836"/>
  <c r="DN5268"/>
  <c r="DN1483"/>
  <c r="DN2956"/>
  <c r="DN9428"/>
  <c r="DN4994"/>
  <c r="DN6298"/>
  <c r="DN4452"/>
  <c r="DN7231"/>
  <c r="DN806"/>
  <c r="DN368"/>
  <c r="DN4938"/>
  <c r="DN3024"/>
  <c r="DN4961"/>
  <c r="DN1966"/>
  <c r="DN6994"/>
  <c r="DN411"/>
  <c r="DN5271"/>
  <c r="DN4129"/>
  <c r="DN3896"/>
  <c r="DN6284"/>
  <c r="DN1437"/>
  <c r="DN7579"/>
  <c r="DN5653"/>
  <c r="DN7621"/>
  <c r="DN7746"/>
  <c r="DN2816"/>
  <c r="DN601"/>
  <c r="DN6431"/>
  <c r="DN2060"/>
  <c r="DN5759"/>
  <c r="DN202"/>
  <c r="DN8996"/>
  <c r="DN5608"/>
  <c r="DN2497"/>
  <c r="DN9231"/>
  <c r="DN7702"/>
  <c r="DN5723"/>
  <c r="DN7185"/>
  <c r="DN3238"/>
  <c r="DN3784"/>
  <c r="DN2735"/>
  <c r="DN7853"/>
  <c r="DN3142"/>
  <c r="DN689"/>
  <c r="DN3009"/>
  <c r="DN1052"/>
  <c r="DN3406"/>
  <c r="DN7585"/>
  <c r="DN5199"/>
  <c r="DN2620"/>
  <c r="DN5735"/>
  <c r="DN43"/>
  <c r="DN685"/>
  <c r="DN3969"/>
  <c r="DN602"/>
  <c r="DN1761"/>
  <c r="DN7866"/>
  <c r="DN8998"/>
  <c r="DN288"/>
  <c r="DN5829"/>
  <c r="DN4086"/>
  <c r="DN1707"/>
  <c r="DN7101"/>
  <c r="DN6537"/>
  <c r="DN2100"/>
  <c r="DN4990"/>
  <c r="DN6839"/>
  <c r="DN4421"/>
  <c r="DN3074"/>
  <c r="DN6302"/>
  <c r="DN8240"/>
  <c r="DN1696"/>
  <c r="DN5906"/>
  <c r="DN7412"/>
  <c r="DN2007"/>
  <c r="DN4397"/>
  <c r="DN6269"/>
  <c r="DN3398"/>
  <c r="DN5315"/>
  <c r="DN2261"/>
  <c r="DN6060"/>
  <c r="DN9124"/>
  <c r="DN2014"/>
  <c r="DN1280"/>
  <c r="DN1627"/>
  <c r="DN54"/>
  <c r="DN9722"/>
  <c r="DN6253"/>
  <c r="DN8289"/>
  <c r="DN3544"/>
  <c r="DN7221"/>
  <c r="DN933"/>
  <c r="DN338"/>
  <c r="DN1391"/>
  <c r="DN619"/>
  <c r="DN937"/>
  <c r="DN7197"/>
  <c r="DN6544"/>
  <c r="DN2739"/>
  <c r="DN635"/>
  <c r="DN1913"/>
  <c r="DN8348"/>
  <c r="DN6171"/>
  <c r="DN4174"/>
  <c r="DN9148"/>
  <c r="DN5819"/>
  <c r="DN6286"/>
  <c r="DN9633"/>
  <c r="DN7796"/>
  <c r="DN3283"/>
  <c r="DN3470"/>
  <c r="DN5069"/>
  <c r="DN6192"/>
  <c r="DN3172"/>
  <c r="DN8011"/>
  <c r="DN726"/>
  <c r="DN8794"/>
  <c r="DN9324"/>
  <c r="DN3748"/>
  <c r="DN5285"/>
  <c r="DN1103"/>
  <c r="DN9332"/>
  <c r="DN6690"/>
  <c r="DN2659"/>
  <c r="DN455"/>
  <c r="DN4204"/>
  <c r="DN5196"/>
  <c r="DN1970"/>
  <c r="DN1724"/>
  <c r="DN8027"/>
  <c r="DN3476"/>
  <c r="DN7359"/>
  <c r="DN5878"/>
  <c r="DN3762"/>
  <c r="DN6194"/>
  <c r="DN6330"/>
  <c r="DN4748"/>
  <c r="DN6443"/>
  <c r="DN2181"/>
  <c r="DN8801"/>
  <c r="DN7500"/>
  <c r="DN4552"/>
  <c r="DN4953"/>
  <c r="DN1603"/>
  <c r="DN6144"/>
  <c r="DN7712"/>
  <c r="DN28"/>
  <c r="DN4860"/>
  <c r="DN2543"/>
  <c r="DN3447"/>
  <c r="DN8303"/>
  <c r="DN9461"/>
  <c r="DN4650"/>
  <c r="DN7768"/>
  <c r="DN1711"/>
  <c r="DN2842"/>
  <c r="DN2726"/>
  <c r="DN6055"/>
  <c r="DN8135"/>
  <c r="DN9801"/>
  <c r="DN1291"/>
  <c r="DN6924"/>
  <c r="DN712"/>
  <c r="DN707"/>
  <c r="DN9038"/>
  <c r="DN333"/>
  <c r="DN8070"/>
  <c r="DN6677"/>
  <c r="DN8585"/>
  <c r="DN5875"/>
  <c r="DN2248"/>
  <c r="DN7554"/>
  <c r="DN5242"/>
  <c r="DN3343"/>
  <c r="DN3781"/>
  <c r="DN9737"/>
  <c r="DN3647"/>
  <c r="DN2693"/>
  <c r="DN282"/>
  <c r="DN5328"/>
  <c r="DN8102"/>
  <c r="DN32"/>
  <c r="DN4370"/>
  <c r="DN3758"/>
  <c r="DN5329"/>
  <c r="DN4658"/>
  <c r="DN2767"/>
  <c r="DN4525"/>
  <c r="DN1223"/>
  <c r="DN9366"/>
  <c r="DN8536"/>
  <c r="DN8042"/>
  <c r="DN292"/>
  <c r="DN2961"/>
  <c r="DN3642"/>
  <c r="DN325"/>
  <c r="DN5955"/>
  <c r="DN5256"/>
  <c r="DN9167"/>
  <c r="DN9171"/>
  <c r="DN8067"/>
  <c r="DN5428"/>
  <c r="DN1559"/>
  <c r="DN8054"/>
  <c r="DN8915"/>
  <c r="DN3692"/>
  <c r="DN6529"/>
  <c r="DN4664"/>
  <c r="DN1790"/>
  <c r="DN7596"/>
  <c r="DN16"/>
  <c r="DN7401"/>
  <c r="DN3369"/>
  <c r="DN8387"/>
  <c r="DN2775"/>
  <c r="DN8204"/>
  <c r="DN6486"/>
  <c r="DN8848"/>
  <c r="DN8262"/>
  <c r="DN6898"/>
  <c r="DN3841"/>
  <c r="DN4497"/>
  <c r="DN3445"/>
  <c r="DN2983"/>
  <c r="DN6205"/>
  <c r="DN2535"/>
  <c r="DN3368"/>
  <c r="DN4506"/>
  <c r="DN332"/>
  <c r="DN9126"/>
  <c r="DN6360"/>
  <c r="DN9716"/>
  <c r="DN8795"/>
  <c r="DN3590"/>
  <c r="DN7676"/>
  <c r="DN9066"/>
  <c r="DN4052"/>
  <c r="DN1479"/>
  <c r="DN4826"/>
  <c r="DN8274"/>
  <c r="DN1993"/>
  <c r="DN3919"/>
  <c r="DN6959"/>
  <c r="DN5512"/>
  <c r="DN7250"/>
  <c r="DN3103"/>
  <c r="DN6889"/>
  <c r="DN5662"/>
  <c r="DN9484"/>
  <c r="DN4158"/>
  <c r="DN3701"/>
  <c r="DN7941"/>
  <c r="DN9624"/>
  <c r="DN5082"/>
  <c r="DN7119"/>
  <c r="DN1531"/>
  <c r="DN7018"/>
  <c r="DN8169"/>
  <c r="DN7725"/>
  <c r="DN9139"/>
  <c r="DN4300"/>
  <c r="DN2192"/>
  <c r="DN5191"/>
  <c r="DN5741"/>
  <c r="DN113"/>
  <c r="DN4830"/>
  <c r="DN2920"/>
  <c r="DN3216"/>
  <c r="DN3191"/>
  <c r="DN7227"/>
  <c r="DN7122"/>
  <c r="DN7519"/>
  <c r="DN2017"/>
  <c r="DN3989"/>
  <c r="DN5860"/>
  <c r="DN1092"/>
  <c r="DN9810"/>
  <c r="DN7293"/>
  <c r="DN8809"/>
  <c r="DN5208"/>
  <c r="DN560"/>
  <c r="DN3318"/>
  <c r="DN4575"/>
  <c r="DN4168"/>
  <c r="DN4203"/>
  <c r="DN8559"/>
  <c r="DN4651"/>
  <c r="DN4640"/>
  <c r="DN3855"/>
  <c r="DN9846"/>
  <c r="DN1818"/>
  <c r="DN8962"/>
  <c r="DN3966"/>
  <c r="DN7049"/>
  <c r="DN5351"/>
  <c r="DN2464"/>
  <c r="DN6712"/>
  <c r="DN5500"/>
  <c r="DN2330"/>
  <c r="DN9086"/>
  <c r="DN7571"/>
  <c r="DN9211"/>
  <c r="DN5538"/>
  <c r="DN5531"/>
  <c r="DN1795"/>
  <c r="DN181"/>
  <c r="DN7348"/>
  <c r="DN6993"/>
  <c r="DN8730"/>
  <c r="DN2161"/>
  <c r="DN7077"/>
  <c r="DN5097"/>
  <c r="DN5116"/>
  <c r="DN9213"/>
  <c r="DN2725"/>
  <c r="DN7837"/>
  <c r="DN979"/>
  <c r="DN8337"/>
  <c r="DN9551"/>
  <c r="DN1743"/>
  <c r="DN7297"/>
  <c r="DN1940"/>
  <c r="DN5437"/>
  <c r="DN3708"/>
  <c r="DN183"/>
  <c r="DN7365"/>
  <c r="DN2504"/>
  <c r="DN4981"/>
  <c r="DN773"/>
  <c r="DN7075"/>
  <c r="DN8258"/>
  <c r="DN8466"/>
  <c r="DN7656"/>
  <c r="DN7384"/>
  <c r="DN780"/>
  <c r="DN8064"/>
  <c r="DN4992"/>
  <c r="DN9573"/>
  <c r="DN8479"/>
  <c r="DN3911"/>
  <c r="DN7492"/>
  <c r="DN5379"/>
  <c r="DN7408"/>
  <c r="DN5276"/>
  <c r="DN2498"/>
  <c r="DN2147"/>
  <c r="DN2389"/>
  <c r="DN4839"/>
  <c r="DN2073"/>
  <c r="DN1973"/>
  <c r="DN9361"/>
  <c r="DN8965"/>
  <c r="DN4724"/>
  <c r="DN2036"/>
  <c r="DN488"/>
  <c r="DN1061"/>
  <c r="DN7374"/>
  <c r="DN9389"/>
  <c r="DN1134"/>
  <c r="DN5438"/>
  <c r="DN2324"/>
  <c r="DN2029"/>
  <c r="DN5300"/>
  <c r="DN9197"/>
  <c r="DN6610"/>
  <c r="DN5749"/>
  <c r="DN5549"/>
  <c r="DN7922"/>
  <c r="DN9582"/>
  <c r="DN584"/>
  <c r="DN4736"/>
  <c r="DN8822"/>
  <c r="DN9267"/>
  <c r="DN8887"/>
  <c r="DN2402"/>
  <c r="DN4244"/>
  <c r="DN5306"/>
  <c r="DN7431"/>
  <c r="DN6454"/>
  <c r="DN9576"/>
  <c r="DN2148"/>
  <c r="DN4460"/>
  <c r="DN7418"/>
  <c r="DN7173"/>
  <c r="DN6287"/>
  <c r="DN5312"/>
  <c r="DN4841"/>
  <c r="DN5443"/>
  <c r="DN3571"/>
  <c r="DN7415"/>
  <c r="DN5772"/>
  <c r="DN5621"/>
  <c r="DN7589"/>
  <c r="DN3599"/>
  <c r="DN3461"/>
  <c r="DN279"/>
  <c r="DN5183"/>
  <c r="DN4091"/>
  <c r="DN7261"/>
  <c r="DN8870"/>
  <c r="DN8051"/>
  <c r="DN1110"/>
  <c r="DN6352"/>
  <c r="DN8971"/>
  <c r="DN2514"/>
  <c r="DN2996"/>
  <c r="DN4209"/>
  <c r="DN1796"/>
  <c r="DN5102"/>
  <c r="DN2805"/>
  <c r="DN6915"/>
  <c r="DN2870"/>
  <c r="DN1566"/>
  <c r="DN3734"/>
  <c r="DN8494"/>
  <c r="DN3695"/>
  <c r="DN6817"/>
  <c r="DN5831"/>
  <c r="DN2644"/>
  <c r="DN6555"/>
  <c r="DN7419"/>
  <c r="DN4918"/>
  <c r="DN6161"/>
  <c r="DN2647"/>
  <c r="DN6052"/>
  <c r="DN9179"/>
  <c r="DN8626"/>
  <c r="DN7827"/>
  <c r="DN5486"/>
  <c r="DN7795"/>
  <c r="DN1658"/>
  <c r="DN6590"/>
  <c r="DN6126"/>
  <c r="DN232"/>
  <c r="DN446"/>
  <c r="DN6987"/>
  <c r="DN810"/>
  <c r="DN2924"/>
  <c r="DN840"/>
  <c r="DN1873"/>
  <c r="DN4632"/>
  <c r="DN2898"/>
  <c r="DN6344"/>
  <c r="DN559"/>
  <c r="DN2031"/>
  <c r="DN2026"/>
  <c r="DN2508"/>
  <c r="DN4924"/>
  <c r="DN9812"/>
  <c r="DN3251"/>
  <c r="DN2323"/>
  <c r="DN6147"/>
  <c r="DN7805"/>
  <c r="DN8484"/>
  <c r="DN9664"/>
  <c r="DN1628"/>
  <c r="DN4909"/>
  <c r="DN8333"/>
  <c r="DN4269"/>
  <c r="DN3465"/>
  <c r="DN7620"/>
  <c r="DN9829"/>
  <c r="DN837"/>
  <c r="DN538"/>
  <c r="DN7912"/>
  <c r="DN2988"/>
  <c r="DN3765"/>
  <c r="DN7238"/>
  <c r="DN6846"/>
  <c r="DN34"/>
  <c r="DN8082"/>
  <c r="DN3977"/>
  <c r="DN946"/>
  <c r="DN5269"/>
  <c r="DN3272"/>
  <c r="DN7953"/>
  <c r="DN3287"/>
  <c r="DN471"/>
  <c r="DN6008"/>
  <c r="DN3777"/>
  <c r="DN9501"/>
  <c r="DN2089"/>
  <c r="DN1412"/>
  <c r="DN7085"/>
  <c r="DN5473"/>
  <c r="DN6641"/>
  <c r="DN4475"/>
  <c r="DN5930"/>
  <c r="DN3546"/>
  <c r="DN8061"/>
  <c r="DN1664"/>
  <c r="DN3243"/>
  <c r="DN278"/>
  <c r="DN2280"/>
  <c r="DN6266"/>
  <c r="DN9255"/>
  <c r="DN5553"/>
  <c r="DN3338"/>
  <c r="DN6861"/>
  <c r="DN5879"/>
  <c r="DN2019"/>
  <c r="DN4583"/>
  <c r="DN2597"/>
  <c r="DN2082"/>
  <c r="DN7736"/>
  <c r="DN899"/>
  <c r="DN5943"/>
  <c r="DN4064"/>
  <c r="DN5405"/>
  <c r="DN962"/>
  <c r="DN6990"/>
  <c r="DN4837"/>
  <c r="DN6886"/>
  <c r="DN9132"/>
  <c r="DN159"/>
  <c r="DN4560"/>
  <c r="DN3693"/>
  <c r="DN9658"/>
  <c r="DN3271"/>
  <c r="DN9295"/>
  <c r="DN4527"/>
  <c r="DN6272"/>
  <c r="DN256"/>
  <c r="DN2039"/>
  <c r="DN7213"/>
  <c r="DN7553"/>
  <c r="DN4189"/>
  <c r="DN1863"/>
  <c r="DN5287"/>
  <c r="DN2878"/>
  <c r="DN1935"/>
  <c r="DN8572"/>
  <c r="DN613"/>
  <c r="DN1999"/>
  <c r="DN7761"/>
  <c r="DN9496"/>
  <c r="DN1235"/>
  <c r="DN791"/>
  <c r="DN2975"/>
  <c r="DN7615"/>
  <c r="DN970"/>
  <c r="DN929"/>
  <c r="DN8396"/>
  <c r="DN1247"/>
  <c r="DN4043"/>
  <c r="DN1661"/>
  <c r="DN90"/>
  <c r="DN7531"/>
  <c r="DN978"/>
  <c r="DN4387"/>
  <c r="DN1710"/>
  <c r="DN6530"/>
  <c r="DN7613"/>
  <c r="DN939"/>
  <c r="DN2266"/>
  <c r="DN6682"/>
  <c r="DN2156"/>
  <c r="DN9077"/>
  <c r="DN9317"/>
  <c r="DN1512"/>
  <c r="DN3674"/>
  <c r="DN4093"/>
  <c r="DN6614"/>
  <c r="DN5575"/>
  <c r="DN1825"/>
  <c r="DN994"/>
  <c r="DN4498"/>
  <c r="DN6186"/>
  <c r="DN900"/>
  <c r="DN6729"/>
  <c r="DN7281"/>
  <c r="DN9269"/>
  <c r="DN4501"/>
  <c r="DN7617"/>
  <c r="DN6887"/>
  <c r="DN1634"/>
  <c r="DN5765"/>
  <c r="DN1757"/>
  <c r="DN539"/>
  <c r="DN294"/>
  <c r="DN4015"/>
  <c r="DN2034"/>
  <c r="DN6225"/>
  <c r="DN8546"/>
  <c r="DN7014"/>
  <c r="DN1062"/>
  <c r="DN6718"/>
  <c r="DN3475"/>
  <c r="DN6129"/>
  <c r="DN7737"/>
  <c r="DN889"/>
  <c r="DN614"/>
  <c r="DN9127"/>
  <c r="DN7766"/>
  <c r="DN7842"/>
  <c r="DN5783"/>
  <c r="DN7469"/>
  <c r="DN1261"/>
  <c r="DN1907"/>
  <c r="DN5714"/>
  <c r="DN8690"/>
  <c r="DN920"/>
  <c r="DN1688"/>
  <c r="DN1262"/>
  <c r="DN4325"/>
  <c r="DN1226"/>
  <c r="DN7758"/>
  <c r="DN9513"/>
  <c r="DN3625"/>
  <c r="DN9714"/>
  <c r="DN9736"/>
  <c r="DN9400"/>
  <c r="DN6223"/>
  <c r="DN5914"/>
  <c r="DN2033"/>
  <c r="DN8254"/>
  <c r="DN7316"/>
  <c r="DN1121"/>
  <c r="DN399"/>
  <c r="DN4976"/>
  <c r="DN2691"/>
  <c r="DN2038"/>
  <c r="DN6401"/>
  <c r="DN5919"/>
  <c r="DN6869"/>
  <c r="DN8456"/>
  <c r="DN4362"/>
  <c r="DN9323"/>
  <c r="DN1405"/>
  <c r="DN7345"/>
  <c r="DN6417"/>
  <c r="DN8047"/>
  <c r="DN7611"/>
  <c r="DN6605"/>
  <c r="DN6497"/>
  <c r="DN1596"/>
  <c r="DN5672"/>
  <c r="DN7328"/>
  <c r="DN7267"/>
  <c r="DN4060"/>
  <c r="DN853"/>
  <c r="DN7594"/>
  <c r="DN5622"/>
  <c r="DN3904"/>
  <c r="DN7967"/>
  <c r="DN1025"/>
  <c r="DN5378"/>
  <c r="DN8812"/>
  <c r="DN3146"/>
  <c r="DN4378"/>
  <c r="DN1000"/>
  <c r="DN3681"/>
  <c r="DN8540"/>
  <c r="DN682"/>
  <c r="DN2225"/>
  <c r="DN51"/>
  <c r="DN940"/>
  <c r="DN5644"/>
  <c r="DN743"/>
  <c r="DN5018"/>
  <c r="DN3254"/>
  <c r="DN5265"/>
  <c r="DN9535"/>
  <c r="DN1602"/>
  <c r="DN1285"/>
  <c r="DN2501"/>
  <c r="DN130"/>
  <c r="DN2889"/>
  <c r="DN4301"/>
  <c r="DN380"/>
  <c r="DN5743"/>
  <c r="DN3227"/>
  <c r="DN1816"/>
  <c r="DN4449"/>
  <c r="DN8955"/>
  <c r="DN2853"/>
  <c r="DN8861"/>
  <c r="DN3070"/>
  <c r="DN6366"/>
  <c r="DN6261"/>
  <c r="DN7595"/>
  <c r="DN2243"/>
  <c r="DN6489"/>
  <c r="DN1957"/>
  <c r="DN3015"/>
  <c r="DN3827"/>
  <c r="DN724"/>
  <c r="DN2939"/>
  <c r="DN1950"/>
  <c r="DN6700"/>
  <c r="DN5070"/>
  <c r="DN5736"/>
  <c r="DN4492"/>
  <c r="DN5095"/>
  <c r="DN5605"/>
  <c r="DN3443"/>
  <c r="DN9157"/>
  <c r="DN462"/>
  <c r="DN2334"/>
  <c r="DN9129"/>
  <c r="DN9298"/>
  <c r="DN5235"/>
  <c r="DN6453"/>
  <c r="DN1971"/>
  <c r="DN5774"/>
  <c r="DN7461"/>
  <c r="DN2617"/>
  <c r="DN6498"/>
  <c r="DN9158"/>
  <c r="DN1663"/>
  <c r="DN9344"/>
  <c r="DN6365"/>
  <c r="DN2032"/>
  <c r="DN3787"/>
  <c r="DN2542"/>
  <c r="DN1784"/>
  <c r="DN8603"/>
  <c r="DN6384"/>
  <c r="DN4111"/>
  <c r="DN6005"/>
  <c r="DN6862"/>
  <c r="DN2892"/>
  <c r="DN7801"/>
  <c r="DN8164"/>
  <c r="DN9707"/>
  <c r="DN1154"/>
  <c r="DN835"/>
  <c r="DN3790"/>
  <c r="DN9625"/>
  <c r="DN9329"/>
  <c r="DN950"/>
  <c r="DN6877"/>
  <c r="DN7215"/>
  <c r="DN3577"/>
  <c r="DN3391"/>
  <c r="DN6880"/>
  <c r="DN9118"/>
  <c r="DN9225"/>
  <c r="DN4482"/>
  <c r="DN8133"/>
  <c r="DN5288"/>
  <c r="DN6604"/>
  <c r="DN2885"/>
  <c r="DN9138"/>
  <c r="DN2431"/>
  <c r="DN2553"/>
  <c r="DN2195"/>
  <c r="DN9209"/>
  <c r="DN7236"/>
  <c r="DN1536"/>
  <c r="DN9030"/>
  <c r="DN3386"/>
  <c r="DN7396"/>
  <c r="DN7299"/>
  <c r="DN5148"/>
  <c r="DN975"/>
  <c r="DN4669"/>
  <c r="DN8284"/>
  <c r="DN3101"/>
  <c r="DN6768"/>
  <c r="DN9845"/>
  <c r="DN6631"/>
  <c r="DN8701"/>
  <c r="DN3980"/>
  <c r="DN3044"/>
  <c r="DN1744"/>
  <c r="DN3208"/>
  <c r="DN1831"/>
  <c r="DN8573"/>
  <c r="DN3384"/>
  <c r="DN4547"/>
  <c r="DN7214"/>
  <c r="DN4812"/>
  <c r="DN6281"/>
  <c r="DN2182"/>
  <c r="DN5891"/>
  <c r="DN6630"/>
  <c r="DN5460"/>
  <c r="DN6853"/>
  <c r="DN3786"/>
  <c r="DN7964"/>
  <c r="DN9201"/>
  <c r="DN7965"/>
  <c r="DN3237"/>
  <c r="DN8446"/>
  <c r="DN8831"/>
  <c r="DN9402"/>
  <c r="DN5945"/>
  <c r="DN723"/>
  <c r="DN7674"/>
  <c r="DN3801"/>
  <c r="DN3347"/>
  <c r="DN8806"/>
  <c r="DN4034"/>
  <c r="DN1598"/>
  <c r="DN8107"/>
  <c r="DN918"/>
  <c r="DN9522"/>
  <c r="DN9243"/>
  <c r="DN8896"/>
  <c r="DN1760"/>
  <c r="DN8513"/>
  <c r="DN8635"/>
  <c r="DN346"/>
  <c r="DN9608"/>
  <c r="DN184"/>
  <c r="DN9080"/>
  <c r="DN5666"/>
  <c r="DN8832"/>
  <c r="DN2456"/>
  <c r="DN7205"/>
  <c r="DN2745"/>
  <c r="DN1353"/>
  <c r="DN9208"/>
  <c r="DN1629"/>
  <c r="DN3156"/>
  <c r="DN2714"/>
  <c r="DN2598"/>
  <c r="DN1872"/>
  <c r="DN6570"/>
  <c r="DN5814"/>
  <c r="DN3093"/>
  <c r="DN8617"/>
  <c r="DN3026"/>
  <c r="DN3207"/>
  <c r="DN9552"/>
  <c r="DN4115"/>
  <c r="DN1870"/>
  <c r="DN972"/>
  <c r="DN9212"/>
  <c r="DN1771"/>
  <c r="DN504"/>
  <c r="DN2646"/>
  <c r="DN4914"/>
  <c r="DN9723"/>
  <c r="DN6113"/>
  <c r="DN8340"/>
  <c r="DN1189"/>
  <c r="DN789"/>
  <c r="DN7587"/>
  <c r="DN8478"/>
  <c r="DN9105"/>
  <c r="DN757"/>
  <c r="DN7392"/>
  <c r="DN3816"/>
  <c r="DN7840"/>
  <c r="DN7588"/>
  <c r="DN3976"/>
  <c r="DN4040"/>
  <c r="DN3175"/>
  <c r="DN5600"/>
  <c r="DN5901"/>
  <c r="DN5562"/>
  <c r="DN2246"/>
  <c r="DN3088"/>
  <c r="DN4399"/>
  <c r="DN3122"/>
  <c r="DN1017"/>
  <c r="DN7498"/>
  <c r="DN9335"/>
  <c r="DN8868"/>
  <c r="DN7285"/>
  <c r="DN5881"/>
  <c r="DN6088"/>
  <c r="DN137"/>
  <c r="DN1029"/>
  <c r="DN7160"/>
  <c r="DN1182"/>
  <c r="DN8507"/>
  <c r="DN3203"/>
  <c r="DN6297"/>
  <c r="DN4109"/>
  <c r="DN6890"/>
  <c r="DN9533"/>
  <c r="DN9034"/>
  <c r="DN3466"/>
  <c r="DN2133"/>
  <c r="DN922"/>
  <c r="DN2486"/>
  <c r="DN5717"/>
  <c r="DN8917"/>
  <c r="DN8331"/>
  <c r="DN5309"/>
  <c r="DN1579"/>
  <c r="DN2777"/>
  <c r="DN2768"/>
  <c r="DN4389"/>
  <c r="DN7567"/>
  <c r="DN5485"/>
  <c r="DN9117"/>
  <c r="DN9005"/>
  <c r="DN768"/>
  <c r="DN2776"/>
  <c r="DN2544"/>
  <c r="DN6938"/>
  <c r="DN1468"/>
  <c r="DN4123"/>
  <c r="DN812"/>
  <c r="DN2288"/>
  <c r="DN7277"/>
  <c r="DN910"/>
  <c r="DN8268"/>
  <c r="DN2692"/>
  <c r="DN1188"/>
  <c r="DN3256"/>
  <c r="DN5684"/>
  <c r="DN3266"/>
  <c r="DN8060"/>
  <c r="DN388"/>
  <c r="DN8678"/>
  <c r="DN6050"/>
  <c r="DN2176"/>
  <c r="DN2114"/>
  <c r="DN9053"/>
  <c r="DN3532"/>
  <c r="DN3057"/>
  <c r="DN9283"/>
  <c r="DN4999"/>
  <c r="DN6404"/>
  <c r="DN2239"/>
  <c r="DN7140"/>
  <c r="DN8019"/>
  <c r="DN9583"/>
  <c r="DN5488"/>
  <c r="DN4426"/>
  <c r="DN7699"/>
  <c r="DN7332"/>
  <c r="DN5561"/>
  <c r="DN2786"/>
  <c r="DN1396"/>
  <c r="DN7644"/>
  <c r="DN911"/>
  <c r="DN1176"/>
  <c r="DN8745"/>
  <c r="DN7137"/>
  <c r="DN7940"/>
  <c r="DN8415"/>
  <c r="DN916"/>
  <c r="DN5784"/>
  <c r="DN7453"/>
  <c r="DN2010"/>
  <c r="DN826"/>
  <c r="DN4035"/>
  <c r="DN5977"/>
  <c r="DN6565"/>
  <c r="DN741"/>
  <c r="DN4084"/>
  <c r="DN2111"/>
  <c r="DN8448"/>
  <c r="DN2112"/>
  <c r="DN9016"/>
  <c r="DN7848"/>
  <c r="DN7733"/>
  <c r="DN341"/>
  <c r="DN1900"/>
  <c r="DN3180"/>
  <c r="DN4231"/>
  <c r="DN6920"/>
  <c r="DN8726"/>
  <c r="DN6963"/>
  <c r="DN4229"/>
  <c r="DN5044"/>
  <c r="DN4617"/>
  <c r="DN1013"/>
  <c r="DN740"/>
  <c r="DN5436"/>
  <c r="DN739"/>
  <c r="DN1604"/>
  <c r="DN2839"/>
  <c r="DN5824"/>
  <c r="DN1577"/>
  <c r="DN4690"/>
  <c r="DN917"/>
  <c r="DN7470"/>
  <c r="DN6562"/>
  <c r="DN2272"/>
  <c r="DN4695"/>
  <c r="DN6777"/>
  <c r="DN8445"/>
  <c r="DN5203"/>
  <c r="DN342"/>
  <c r="DN4001"/>
  <c r="DN2035"/>
  <c r="DN5597"/>
  <c r="DN2583"/>
  <c r="DN2348"/>
  <c r="DN9422"/>
  <c r="DN8927"/>
  <c r="DN5052"/>
  <c r="DN8532"/>
  <c r="DN528"/>
  <c r="DN1587"/>
  <c r="DN5220"/>
  <c r="DN418"/>
  <c r="DN4400"/>
  <c r="DN6561"/>
  <c r="DN8326"/>
  <c r="DN4622"/>
  <c r="DN5115"/>
  <c r="DN5507"/>
  <c r="DN7099"/>
  <c r="DN5938"/>
  <c r="DN3563"/>
  <c r="DN913"/>
  <c r="DN4401"/>
  <c r="DN9698"/>
  <c r="DN8461"/>
  <c r="DN3566"/>
  <c r="DN8836"/>
  <c r="DN3557"/>
  <c r="DN3110"/>
  <c r="DN5364"/>
  <c r="DN7490"/>
  <c r="DN7913"/>
  <c r="DN556"/>
  <c r="DN3373"/>
  <c r="DN1588"/>
  <c r="DN555"/>
  <c r="DN5369"/>
  <c r="DN8449"/>
  <c r="DN7331"/>
  <c r="DN2480"/>
  <c r="DN5969"/>
  <c r="DN3555"/>
  <c r="DN4726"/>
  <c r="DN5584"/>
  <c r="DN7792"/>
  <c r="DN1806"/>
  <c r="DN4712"/>
  <c r="DN9134"/>
  <c r="DN2929"/>
  <c r="DN2534"/>
  <c r="DN5011"/>
  <c r="DN3385"/>
  <c r="DN127"/>
  <c r="DN3574"/>
  <c r="DN8992"/>
  <c r="DN4824"/>
  <c r="DN5982"/>
  <c r="DN5567"/>
  <c r="DN580"/>
  <c r="DN2092"/>
  <c r="DN6628"/>
  <c r="DN2318"/>
  <c r="DN6650"/>
  <c r="DN7901"/>
  <c r="DN6772"/>
  <c r="DN2207"/>
  <c r="DN7679"/>
  <c r="DN502"/>
  <c r="DN6820"/>
  <c r="DN1742"/>
  <c r="DN2411"/>
  <c r="DN902"/>
  <c r="DN3747"/>
  <c r="DN3897"/>
  <c r="DN7687"/>
  <c r="DN8184"/>
  <c r="DN4549"/>
  <c r="DN5209"/>
  <c r="DN8641"/>
  <c r="DN2985"/>
  <c r="DN6835"/>
  <c r="DN2834"/>
  <c r="DN2165"/>
  <c r="DN9109"/>
  <c r="DN2717"/>
  <c r="DN138"/>
  <c r="DN5457"/>
  <c r="DN2004"/>
  <c r="DN589"/>
  <c r="DN6512"/>
  <c r="DN8253"/>
  <c r="DN603"/>
  <c r="DN1435"/>
  <c r="DN8401"/>
  <c r="DN5339"/>
  <c r="DN8856"/>
  <c r="DN2068"/>
  <c r="DN1864"/>
  <c r="DN1933"/>
  <c r="DN2967"/>
  <c r="DN3052"/>
  <c r="DN5725"/>
  <c r="DN2412"/>
  <c r="DN7198"/>
  <c r="DN5995"/>
  <c r="DN2395"/>
  <c r="DN7245"/>
  <c r="DN3362"/>
  <c r="DN2722"/>
  <c r="DN8843"/>
  <c r="DN6459"/>
  <c r="DN501"/>
  <c r="DN421"/>
  <c r="DN4291"/>
  <c r="DN3585"/>
  <c r="DN1225"/>
  <c r="DN6551"/>
  <c r="DN660"/>
  <c r="DN2302"/>
  <c r="DN6444"/>
  <c r="DN4672"/>
  <c r="DN4406"/>
  <c r="DN3998"/>
  <c r="DN128"/>
  <c r="DN5687"/>
  <c r="DN3225"/>
  <c r="DN8941"/>
  <c r="DN8354"/>
  <c r="DN8897"/>
  <c r="DN9462"/>
  <c r="DN396"/>
  <c r="DN9043"/>
  <c r="DN2437"/>
  <c r="DN419"/>
  <c r="DN3372"/>
  <c r="DN6306"/>
  <c r="DN3148"/>
  <c r="DN2719"/>
  <c r="DN92"/>
  <c r="DN2282"/>
  <c r="DN4365"/>
  <c r="DN9668"/>
  <c r="DN6941"/>
  <c r="DN2201"/>
  <c r="DN5984"/>
  <c r="DN6867"/>
  <c r="DN1956"/>
  <c r="DN3620"/>
  <c r="DN4468"/>
  <c r="DN1416"/>
  <c r="DN321"/>
  <c r="DN6977"/>
  <c r="DN5449"/>
  <c r="DN4962"/>
  <c r="DN3121"/>
  <c r="DN4521"/>
  <c r="DN9089"/>
  <c r="DN3985"/>
  <c r="DN8753"/>
  <c r="DN4915"/>
  <c r="DN6140"/>
  <c r="DN1068"/>
  <c r="DN5555"/>
  <c r="DN4249"/>
  <c r="DN8586"/>
  <c r="DN9133"/>
  <c r="DN3371"/>
  <c r="DN6771"/>
  <c r="DN2211"/>
  <c r="DN7486"/>
  <c r="DN8949"/>
  <c r="DN4519"/>
  <c r="DN4264"/>
  <c r="DN4723"/>
  <c r="DN5055"/>
  <c r="DN5344"/>
  <c r="DN9306"/>
  <c r="DN3862"/>
  <c r="DN6092"/>
  <c r="DN8093"/>
  <c r="DN8473"/>
  <c r="DN7502"/>
  <c r="DN1454"/>
  <c r="DN9367"/>
  <c r="DN5490"/>
  <c r="DN6347"/>
  <c r="DN3636"/>
  <c r="DN1256"/>
  <c r="DN9026"/>
  <c r="DN2909"/>
  <c r="DN8291"/>
  <c r="DN5226"/>
  <c r="DN895"/>
  <c r="DN5321"/>
  <c r="DN4429"/>
  <c r="DN4276"/>
  <c r="DN4772"/>
  <c r="DN8888"/>
  <c r="DN8094"/>
  <c r="DN7683"/>
  <c r="DN4737"/>
  <c r="DN498"/>
  <c r="DN5367"/>
  <c r="DN9565"/>
  <c r="DN5777"/>
  <c r="DN8261"/>
  <c r="DN8225"/>
  <c r="DN7477"/>
  <c r="DN1332"/>
  <c r="DN7870"/>
  <c r="DN9570"/>
  <c r="DN1331"/>
  <c r="DN3239"/>
  <c r="DN7421"/>
  <c r="DN8904"/>
  <c r="DN7491"/>
  <c r="DN5987"/>
  <c r="DN2129"/>
  <c r="DN3567"/>
  <c r="DN2952"/>
  <c r="DN4853"/>
  <c r="DN3527"/>
  <c r="DN8718"/>
  <c r="DN5127"/>
  <c r="DN3581"/>
  <c r="DN7478"/>
  <c r="DN1489"/>
  <c r="DN4083"/>
  <c r="DN8192"/>
  <c r="DN9394"/>
  <c r="DN9838"/>
  <c r="DN7482"/>
  <c r="DN6854"/>
  <c r="DN7138"/>
  <c r="DN7481"/>
  <c r="DN9584"/>
  <c r="DN5050"/>
  <c r="DN5047"/>
  <c r="DN9735"/>
  <c r="DN6146"/>
  <c r="DN7398"/>
  <c r="DN7071"/>
  <c r="DN6390"/>
  <c r="DN6320"/>
  <c r="DN2672"/>
  <c r="DN8075"/>
  <c r="DN5932"/>
  <c r="DN8740"/>
  <c r="DN1470"/>
  <c r="DN2774"/>
  <c r="DN3628"/>
  <c r="DN9062"/>
  <c r="DN1691"/>
  <c r="DN3556"/>
  <c r="DN3993"/>
  <c r="DN5010"/>
  <c r="DN2850"/>
  <c r="DN5425"/>
  <c r="DN3506"/>
  <c r="DN7480"/>
  <c r="DN8439"/>
  <c r="DN8589"/>
  <c r="DN6305"/>
  <c r="DN3627"/>
  <c r="DN1621"/>
  <c r="DN7484"/>
  <c r="DN8864"/>
  <c r="DN7889"/>
  <c r="DN9720"/>
  <c r="DN6964"/>
  <c r="DN2215"/>
  <c r="DN5008"/>
  <c r="DN3814"/>
  <c r="DN6212"/>
  <c r="DN2995"/>
  <c r="DN820"/>
  <c r="DN1501"/>
  <c r="DN915"/>
  <c r="DN7572"/>
  <c r="DN3996"/>
  <c r="DN2670"/>
  <c r="DN7523"/>
  <c r="DN9818"/>
  <c r="DN8084"/>
  <c r="DN1788"/>
  <c r="DN2730"/>
  <c r="DN9164"/>
  <c r="DN2585"/>
  <c r="DN1252"/>
  <c r="DN2887"/>
  <c r="DN6359"/>
  <c r="DN9310"/>
  <c r="DN6215"/>
  <c r="DN5301"/>
  <c r="DN6094"/>
  <c r="DN667"/>
  <c r="DN4196"/>
  <c r="DN1219"/>
  <c r="DN9320"/>
  <c r="DN6860"/>
  <c r="DN6260"/>
  <c r="DN4463"/>
  <c r="DN4415"/>
  <c r="DN5489"/>
  <c r="DN7560"/>
  <c r="DN7750"/>
  <c r="DN4173"/>
  <c r="DN798"/>
  <c r="DN4386"/>
  <c r="DN4709"/>
  <c r="DN9559"/>
  <c r="DN2679"/>
  <c r="DN3753"/>
  <c r="DN8854"/>
  <c r="DN860"/>
  <c r="DN4789"/>
  <c r="DN2862"/>
  <c r="DN7476"/>
  <c r="DN1155"/>
  <c r="DN8580"/>
  <c r="DN2216"/>
  <c r="DN3559"/>
  <c r="DN1281"/>
  <c r="DN3240"/>
  <c r="DN6758"/>
  <c r="DN6241"/>
  <c r="DN7483"/>
  <c r="DN2162"/>
  <c r="DN3510"/>
  <c r="DN6071"/>
  <c r="DN8468"/>
  <c r="DN5371"/>
  <c r="DN8903"/>
  <c r="DN7051"/>
  <c r="DN627"/>
  <c r="DN6998"/>
  <c r="DN36"/>
  <c r="DN554"/>
  <c r="DN2106"/>
  <c r="DN6589"/>
  <c r="DN7532"/>
  <c r="DN9059"/>
  <c r="DN4831"/>
  <c r="DN5478"/>
  <c r="DN72"/>
  <c r="DN3959"/>
  <c r="DN1791"/>
  <c r="DN6426"/>
  <c r="DN7409"/>
  <c r="DN3333"/>
  <c r="DN8980"/>
  <c r="DN6393"/>
  <c r="DN3206"/>
  <c r="DN2413"/>
  <c r="DN5363"/>
  <c r="DN1306"/>
  <c r="DN1652"/>
  <c r="DN7618"/>
  <c r="DN9313"/>
  <c r="DN199"/>
  <c r="DN1093"/>
  <c r="DN9777"/>
  <c r="DN4557"/>
  <c r="DN5697"/>
  <c r="DN5537"/>
  <c r="DN2720"/>
  <c r="DN7961"/>
  <c r="DN4615"/>
  <c r="DN8782"/>
  <c r="DN8213"/>
  <c r="DN4733"/>
  <c r="DN9188"/>
  <c r="DN8506"/>
  <c r="DN3568"/>
  <c r="DN7473"/>
  <c r="DN745"/>
  <c r="DN4849"/>
  <c r="DN5381"/>
  <c r="DN2022"/>
  <c r="DN7939"/>
  <c r="DN4118"/>
  <c r="DN4655"/>
  <c r="DN2575"/>
  <c r="DN8686"/>
  <c r="DN5638"/>
  <c r="DN2295"/>
  <c r="DN3888"/>
  <c r="DN8071"/>
  <c r="DN5429"/>
  <c r="DN3034"/>
  <c r="DN9757"/>
  <c r="DN1567"/>
  <c r="DN3856"/>
  <c r="DN1906"/>
  <c r="DN679"/>
  <c r="DN9474"/>
  <c r="DN9189"/>
  <c r="DN4271"/>
  <c r="DN2227"/>
  <c r="DN9107"/>
  <c r="DN4768"/>
  <c r="DN9635"/>
  <c r="DN4096"/>
  <c r="DN779"/>
  <c r="DN7950"/>
  <c r="DN2118"/>
  <c r="DN7923"/>
  <c r="DN7704"/>
  <c r="DN967"/>
  <c r="DN9152"/>
  <c r="DN1718"/>
  <c r="DN7665"/>
  <c r="DN2374"/>
  <c r="DN4136"/>
  <c r="DN5073"/>
  <c r="DN930"/>
  <c r="DN9442"/>
  <c r="DN8090"/>
  <c r="DN7174"/>
  <c r="DN8716"/>
  <c r="DN8417"/>
  <c r="DN9190"/>
  <c r="DN8790"/>
  <c r="DN8817"/>
  <c r="DN6778"/>
  <c r="DN5705"/>
  <c r="DN5734"/>
  <c r="DN6888"/>
  <c r="DN3808"/>
  <c r="DN5843"/>
  <c r="DN7479"/>
  <c r="DN7081"/>
  <c r="DN4340"/>
  <c r="DN4272"/>
  <c r="DN4985"/>
  <c r="DN7963"/>
  <c r="DN8863"/>
  <c r="DN8053"/>
  <c r="DN2559"/>
  <c r="DN854"/>
  <c r="DN7095"/>
  <c r="DN9578"/>
  <c r="DN3698"/>
  <c r="DN5876"/>
  <c r="DN4535"/>
  <c r="DN4805"/>
  <c r="DN1544"/>
  <c r="DN1682"/>
  <c r="DN1620"/>
  <c r="DN4352"/>
  <c r="DN4514"/>
  <c r="DN8830"/>
  <c r="DN3936"/>
  <c r="DN7599"/>
  <c r="DN5386"/>
  <c r="DN1545"/>
  <c r="DN4532"/>
  <c r="DN132"/>
  <c r="DN7410"/>
  <c r="DN8180"/>
  <c r="DN4585"/>
  <c r="DN7980"/>
  <c r="DN2113"/>
  <c r="DN9336"/>
  <c r="DN6855"/>
  <c r="DN2615"/>
  <c r="DN6447"/>
  <c r="DN1135"/>
  <c r="DN3188"/>
  <c r="DN190"/>
  <c r="DN8912"/>
  <c r="DN6307"/>
  <c r="DN3401"/>
  <c r="DN3282"/>
  <c r="DN1955"/>
  <c r="DN4042"/>
  <c r="DN3956"/>
  <c r="DN9518"/>
  <c r="DN8413"/>
  <c r="DN4897"/>
  <c r="DN4453"/>
  <c r="DN2564"/>
  <c r="DN1765"/>
  <c r="DN4334"/>
  <c r="DN5508"/>
  <c r="DN6156"/>
  <c r="DN4844"/>
  <c r="DN8601"/>
  <c r="DN1939"/>
  <c r="DN821"/>
  <c r="DN7789"/>
  <c r="DN8769"/>
  <c r="DN7052"/>
  <c r="DN8416"/>
  <c r="DN3573"/>
  <c r="DN7934"/>
  <c r="DN7043"/>
  <c r="DN4164"/>
  <c r="DN236"/>
  <c r="DN7678"/>
  <c r="DN6545"/>
  <c r="DN1339"/>
  <c r="DN4307"/>
  <c r="DN8312"/>
  <c r="DN2582"/>
  <c r="DN5883"/>
  <c r="DN5587"/>
  <c r="DN3149"/>
  <c r="DN5045"/>
  <c r="DN1419"/>
  <c r="DN4771"/>
  <c r="DN4251"/>
  <c r="DN4880"/>
  <c r="DN9163"/>
  <c r="DN2344"/>
  <c r="DN4124"/>
  <c r="DN6195"/>
  <c r="DN3058"/>
  <c r="DN5585"/>
  <c r="DN6455"/>
  <c r="DN9278"/>
  <c r="DN7017"/>
  <c r="DN8488"/>
  <c r="DN3806"/>
  <c r="DN8588"/>
  <c r="DN4055"/>
  <c r="DN7139"/>
  <c r="DN35"/>
  <c r="DN2366"/>
  <c r="DN1589"/>
  <c r="DN5855"/>
  <c r="DN8156"/>
  <c r="DN5582"/>
  <c r="DN4887"/>
  <c r="DN621"/>
  <c r="DN6193"/>
  <c r="DN7248"/>
  <c r="DN9246"/>
  <c r="DN450"/>
  <c r="DN2174"/>
  <c r="DN762"/>
  <c r="DN5800"/>
  <c r="DN5043"/>
  <c r="DN449"/>
  <c r="DN3078"/>
  <c r="DN5861"/>
  <c r="DN2868"/>
  <c r="DN8610"/>
  <c r="DN2867"/>
  <c r="DN8953"/>
  <c r="DN4685"/>
  <c r="DN8938"/>
  <c r="DN3838"/>
  <c r="DN5036"/>
  <c r="DN4727"/>
  <c r="DN9248"/>
  <c r="DN1590"/>
  <c r="DN5581"/>
  <c r="DN3815"/>
  <c r="DN6878"/>
  <c r="DN8048"/>
  <c r="DN4686"/>
  <c r="DN6550"/>
  <c r="DN1324"/>
  <c r="DN6288"/>
  <c r="DN8381"/>
  <c r="DN3438"/>
  <c r="DN5626"/>
  <c r="DN5392"/>
  <c r="DN1576"/>
  <c r="DN6247"/>
  <c r="DN8441"/>
  <c r="DN3565"/>
  <c r="DN5702"/>
  <c r="DN8702"/>
  <c r="DN7564"/>
  <c r="DN9691"/>
  <c r="DN6207"/>
  <c r="DN2115"/>
  <c r="DN1381"/>
  <c r="DN5393"/>
  <c r="DN9730"/>
  <c r="DN9572"/>
  <c r="DN2495"/>
  <c r="DN9560"/>
  <c r="DN631"/>
  <c r="DN9473"/>
  <c r="DN5566"/>
  <c r="DN7012"/>
  <c r="DN5837"/>
  <c r="DN2333"/>
  <c r="DN6240"/>
  <c r="DN973"/>
  <c r="DN6743"/>
  <c r="DN8147"/>
  <c r="DN6165"/>
  <c r="DN8824"/>
  <c r="DN8028"/>
  <c r="DN5986"/>
  <c r="DN3242"/>
  <c r="DN4080"/>
  <c r="DN6563"/>
  <c r="DN5323"/>
  <c r="DN9464"/>
  <c r="DN9783"/>
  <c r="DN9804"/>
  <c r="DN8595"/>
  <c r="DN7506"/>
  <c r="DN5037"/>
  <c r="DN5098"/>
  <c r="DN9414"/>
  <c r="DN5108"/>
  <c r="DN710"/>
  <c r="DN2057"/>
  <c r="DN1884"/>
  <c r="DN7129"/>
  <c r="DN6484"/>
  <c r="DN6428"/>
  <c r="DN7654"/>
  <c r="DN9590"/>
  <c r="DN1303"/>
  <c r="DN6328"/>
  <c r="DN6219"/>
  <c r="DN1927"/>
  <c r="DN6097"/>
  <c r="DN9195"/>
  <c r="DN2896"/>
  <c r="DN9656"/>
  <c r="DN8814"/>
  <c r="DN5904"/>
  <c r="DN7803"/>
  <c r="DN7565"/>
  <c r="DN7089"/>
  <c r="DN7083"/>
  <c r="DN9415"/>
  <c r="DN9638"/>
  <c r="DN1276"/>
  <c r="DN8319"/>
  <c r="DN8785"/>
  <c r="DN5910"/>
  <c r="DN6713"/>
  <c r="DN989"/>
  <c r="DN179"/>
  <c r="DN8746"/>
  <c r="DN7076"/>
  <c r="DN5577"/>
  <c r="DN1968"/>
  <c r="DN404"/>
  <c r="DN6782"/>
  <c r="DN1019"/>
  <c r="DN6741"/>
  <c r="DN9429"/>
  <c r="DN7459"/>
  <c r="DN299"/>
  <c r="DN5066"/>
  <c r="DN9663"/>
  <c r="DN9375"/>
  <c r="DN8707"/>
  <c r="DN6062"/>
  <c r="DN1874"/>
  <c r="DN7956"/>
  <c r="DN4150"/>
  <c r="DN7036"/>
  <c r="DN8522"/>
  <c r="DN5439"/>
  <c r="DN9611"/>
  <c r="DN8142"/>
  <c r="DN4555"/>
  <c r="DN9847"/>
  <c r="DN617"/>
  <c r="DN6615"/>
  <c r="DN4597"/>
  <c r="DN6280"/>
  <c r="DN8220"/>
  <c r="DN6373"/>
  <c r="DN6222"/>
  <c r="DN3598"/>
  <c r="DN1990"/>
  <c r="DN928"/>
  <c r="DN9182"/>
  <c r="DN4396"/>
  <c r="DN6004"/>
  <c r="DN4946"/>
  <c r="DN9438"/>
  <c r="DN5990"/>
  <c r="DN4032"/>
  <c r="DN6724"/>
  <c r="DN3250"/>
  <c r="DN9821"/>
  <c r="DN8072"/>
  <c r="DN642"/>
  <c r="DN463"/>
  <c r="DN8392"/>
  <c r="DN7224"/>
  <c r="DN9479"/>
  <c r="DN6845"/>
  <c r="DN8080"/>
  <c r="DN3797"/>
  <c r="DN4113"/>
  <c r="DN3160"/>
  <c r="DN1126"/>
  <c r="DN6908"/>
  <c r="DN1690"/>
  <c r="DN5755"/>
  <c r="DN5374"/>
  <c r="DN509"/>
  <c r="DN3047"/>
  <c r="DN2123"/>
  <c r="DN2429"/>
  <c r="DN8309"/>
  <c r="DN5410"/>
  <c r="DN9316"/>
  <c r="DN9758"/>
  <c r="DN9244"/>
  <c r="DN7926"/>
  <c r="DN6304"/>
  <c r="DN5387"/>
  <c r="DN2110"/>
  <c r="DN3097"/>
  <c r="DN8885"/>
  <c r="DN461"/>
  <c r="DN8602"/>
  <c r="DN1583"/>
  <c r="DN8081"/>
  <c r="DN5399"/>
  <c r="DN5141"/>
  <c r="DN1673"/>
  <c r="DN4767"/>
  <c r="DN6962"/>
  <c r="DN2122"/>
  <c r="DN1156"/>
  <c r="DN7389"/>
  <c r="DN2780"/>
  <c r="DN4543"/>
  <c r="DN4511"/>
  <c r="DN3545"/>
  <c r="DN4513"/>
  <c r="DN9512"/>
  <c r="DN2992"/>
  <c r="DN1329"/>
  <c r="DN5109"/>
  <c r="DN1343"/>
  <c r="DN166"/>
  <c r="DN1811"/>
  <c r="DN4407"/>
  <c r="DN4610"/>
  <c r="DN3138"/>
  <c r="DN9530"/>
  <c r="DN1210"/>
  <c r="DN8058"/>
  <c r="DN7383"/>
  <c r="DN1004"/>
  <c r="DN883"/>
  <c r="DN26"/>
  <c r="DN3728"/>
  <c r="DN1486"/>
  <c r="DN4928"/>
  <c r="DN9487"/>
  <c r="DN4462"/>
  <c r="DN1904"/>
  <c r="DN6218"/>
  <c r="DN6763"/>
  <c r="DN7540"/>
  <c r="DN2665"/>
  <c r="DN3000"/>
  <c r="DN208"/>
  <c r="DN5942"/>
  <c r="DN4878"/>
  <c r="DN2434"/>
  <c r="DN7191"/>
  <c r="DN764"/>
  <c r="DN1146"/>
  <c r="DN5737"/>
  <c r="DN7672"/>
  <c r="DN1991"/>
  <c r="DN481"/>
  <c r="DN7217"/>
  <c r="DN2362"/>
  <c r="DN2626"/>
  <c r="DN1151"/>
  <c r="DN7190"/>
  <c r="DN1171"/>
  <c r="DN9220"/>
  <c r="DN651"/>
  <c r="DN1147"/>
  <c r="DN3002"/>
  <c r="DN2284"/>
  <c r="DN6038"/>
  <c r="DN6228"/>
  <c r="DN7612"/>
  <c r="DN1269"/>
  <c r="DN1610"/>
  <c r="DN4997"/>
  <c r="DN8450"/>
  <c r="DN732"/>
  <c r="DN4078"/>
  <c r="DN7590"/>
  <c r="DN3012"/>
  <c r="DN1079"/>
  <c r="DN3749"/>
  <c r="DN5773"/>
  <c r="DN8294"/>
  <c r="DN5305"/>
  <c r="DN192"/>
  <c r="DN3950"/>
  <c r="DN480"/>
  <c r="DN8173"/>
  <c r="DN728"/>
  <c r="DN3328"/>
  <c r="DN1005"/>
  <c r="DN9380"/>
  <c r="DN2769"/>
  <c r="DN7847"/>
  <c r="DN2655"/>
  <c r="DN968"/>
  <c r="DN6714"/>
  <c r="DN1524"/>
  <c r="DN3866"/>
  <c r="DN8558"/>
  <c r="DN1561"/>
  <c r="DN4304"/>
  <c r="DN1471"/>
  <c r="DN7448"/>
  <c r="DN8999"/>
  <c r="DN1378"/>
  <c r="DN1145"/>
  <c r="DN2633"/>
  <c r="DN5195"/>
  <c r="DN951"/>
  <c r="DN3906"/>
  <c r="DN6480"/>
  <c r="DN5913"/>
  <c r="DN434"/>
  <c r="DN6816"/>
  <c r="DN172"/>
  <c r="DN8961"/>
  <c r="DN319"/>
  <c r="DN1726"/>
  <c r="DN100"/>
  <c r="DN952"/>
  <c r="DN2734"/>
  <c r="DN833"/>
  <c r="DN6387"/>
  <c r="DN2516"/>
  <c r="DN6691"/>
  <c r="DN7168"/>
  <c r="DN6904"/>
  <c r="DN2354"/>
  <c r="DN9185"/>
  <c r="DN9342"/>
  <c r="DN3001"/>
  <c r="DN377"/>
  <c r="DN1377"/>
  <c r="DN1157"/>
  <c r="DN5889"/>
  <c r="DN2886"/>
  <c r="DN3564"/>
  <c r="DN3062"/>
  <c r="DN1130"/>
  <c r="DN4889"/>
  <c r="DN7443"/>
  <c r="DN9490"/>
  <c r="DN823"/>
  <c r="DN5337"/>
  <c r="DN2669"/>
  <c r="DN3349"/>
  <c r="DN1563"/>
  <c r="DN5981"/>
  <c r="DN4534"/>
  <c r="DN8655"/>
  <c r="DN8013"/>
  <c r="DN8217"/>
  <c r="DN1938"/>
  <c r="DN7948"/>
  <c r="DN4894"/>
  <c r="DN1202"/>
  <c r="DN1533"/>
  <c r="DN7304"/>
  <c r="DN5673"/>
  <c r="DN2349"/>
  <c r="DN7391"/>
  <c r="DN6513"/>
  <c r="DN237"/>
  <c r="DN5650"/>
  <c r="DN5675"/>
  <c r="DN2283"/>
  <c r="DN7279"/>
  <c r="DN4208"/>
  <c r="DN1952"/>
  <c r="DN1357"/>
  <c r="DN469"/>
  <c r="DN4237"/>
  <c r="DN8311"/>
  <c r="DN7522"/>
  <c r="DN2677"/>
  <c r="DN50"/>
  <c r="DN146"/>
  <c r="DN2859"/>
  <c r="DN8820"/>
  <c r="DN2592"/>
  <c r="DN4845"/>
  <c r="DN155"/>
  <c r="DN4104"/>
  <c r="DN2729"/>
  <c r="DN4148"/>
  <c r="DN5316"/>
  <c r="DN5979"/>
  <c r="DN3686"/>
  <c r="DN549"/>
  <c r="DN1274"/>
  <c r="DN2704"/>
  <c r="DN629"/>
  <c r="DN7093"/>
  <c r="DN1038"/>
  <c r="DN4156"/>
  <c r="DN6044"/>
  <c r="DN9793"/>
  <c r="DN126"/>
  <c r="DN5054"/>
  <c r="DN1723"/>
  <c r="DN7372"/>
  <c r="DN6469"/>
  <c r="DN1354"/>
  <c r="DN9028"/>
  <c r="DN9627"/>
  <c r="DN8364"/>
  <c r="DN6976"/>
  <c r="DN5960"/>
  <c r="DN1643"/>
  <c r="DN7843"/>
  <c r="DN9325"/>
  <c r="DN503"/>
  <c r="DN5810"/>
  <c r="DN1363"/>
  <c r="DN3358"/>
  <c r="DN7876"/>
  <c r="DN3689"/>
  <c r="DN2452"/>
  <c r="DN3586"/>
  <c r="DN1418"/>
  <c r="DN761"/>
  <c r="DN8725"/>
  <c r="DN9587"/>
  <c r="DN5252"/>
  <c r="DN7107"/>
  <c r="DN8096"/>
  <c r="DN2406"/>
  <c r="DN5194"/>
  <c r="DN9456"/>
  <c r="DN2683"/>
  <c r="DN1734"/>
  <c r="DN8267"/>
  <c r="DN4280"/>
  <c r="DN373"/>
  <c r="DN953"/>
  <c r="DN1615"/>
  <c r="DN1847"/>
  <c r="DN7371"/>
  <c r="DN6730"/>
  <c r="DN8958"/>
  <c r="DN4281"/>
  <c r="DN5510"/>
  <c r="DN1395"/>
  <c r="DN2712"/>
  <c r="DN327"/>
  <c r="DN3970"/>
  <c r="DN7024"/>
  <c r="DN7193"/>
  <c r="DN4330"/>
  <c r="DN77"/>
  <c r="DN9639"/>
  <c r="DN459"/>
  <c r="DN3451"/>
  <c r="DN9617"/>
  <c r="DN880"/>
  <c r="DN8306"/>
  <c r="DN4852"/>
  <c r="DN784"/>
  <c r="DN2894"/>
  <c r="DN2388"/>
  <c r="DN2611"/>
  <c r="DN858"/>
  <c r="DN9750"/>
  <c r="DN9264"/>
  <c r="DN721"/>
  <c r="DN9014"/>
  <c r="DN1141"/>
  <c r="DN2652"/>
  <c r="DN3500"/>
  <c r="DN6986"/>
  <c r="DN1969"/>
  <c r="DN8735"/>
  <c r="DN8330"/>
  <c r="DN3268"/>
  <c r="DN4473"/>
  <c r="DN1136"/>
  <c r="DN5792"/>
  <c r="DN5482"/>
  <c r="DN1557"/>
  <c r="DN4692"/>
  <c r="DN6813"/>
  <c r="DN5501"/>
  <c r="DN6706"/>
  <c r="DN7272"/>
  <c r="DN3902"/>
  <c r="DN3405"/>
  <c r="DN1594"/>
  <c r="DN1856"/>
  <c r="DN3040"/>
  <c r="DN7788"/>
  <c r="DN3193"/>
  <c r="DN1480"/>
  <c r="DN8335"/>
  <c r="DN2747"/>
  <c r="DN3606"/>
  <c r="DN1745"/>
  <c r="DN5320"/>
  <c r="DN7698"/>
  <c r="DN6571"/>
  <c r="DN8557"/>
  <c r="DN7905"/>
  <c r="DN9192"/>
  <c r="DN8224"/>
  <c r="DN9521"/>
  <c r="DN4797"/>
  <c r="DN2177"/>
  <c r="DN8421"/>
  <c r="DN1898"/>
  <c r="DN4753"/>
  <c r="DN550"/>
  <c r="DN6809"/>
  <c r="DN9302"/>
  <c r="DN5951"/>
  <c r="DN3350"/>
  <c r="DN1007"/>
  <c r="DN3081"/>
  <c r="DN1250"/>
  <c r="DN4147"/>
  <c r="DN3994"/>
  <c r="DN4191"/>
  <c r="DN9159"/>
  <c r="DN644"/>
  <c r="DN1623"/>
  <c r="DN5246"/>
  <c r="DN3440"/>
  <c r="DN4940"/>
  <c r="DN4785"/>
  <c r="DN6037"/>
  <c r="DN5147"/>
  <c r="DN4569"/>
  <c r="DN1338"/>
  <c r="DN2435"/>
  <c r="DN4638"/>
  <c r="DN303"/>
  <c r="DN4254"/>
  <c r="DN8844"/>
  <c r="DN2419"/>
  <c r="DN6955"/>
  <c r="DN5099"/>
  <c r="DN3096"/>
  <c r="DN6764"/>
  <c r="DN7402"/>
  <c r="DN2222"/>
  <c r="DN4645"/>
  <c r="DN408"/>
  <c r="DN4166"/>
  <c r="DN2273"/>
  <c r="DN5111"/>
  <c r="DN793"/>
  <c r="DN8773"/>
  <c r="DN7487"/>
  <c r="DN175"/>
  <c r="DN5965"/>
  <c r="DN1008"/>
  <c r="DN3218"/>
  <c r="DN2052"/>
  <c r="DN8951"/>
  <c r="DN5665"/>
  <c r="DN4357"/>
  <c r="DN2713"/>
  <c r="DN1909"/>
  <c r="DN932"/>
  <c r="DN7833"/>
  <c r="DN1348"/>
  <c r="DN5868"/>
  <c r="DN4627"/>
  <c r="DN3602"/>
  <c r="DN4220"/>
  <c r="DN5778"/>
  <c r="DN2595"/>
  <c r="DN2414"/>
  <c r="DN4556"/>
  <c r="DN2797"/>
  <c r="DN720"/>
  <c r="DN2341"/>
  <c r="DN7891"/>
  <c r="DN6067"/>
  <c r="DN5767"/>
  <c r="DN3037"/>
  <c r="DN3535"/>
  <c r="DN2018"/>
  <c r="DN5411"/>
  <c r="DN1680"/>
  <c r="DN5895"/>
  <c r="DN9615"/>
  <c r="DN2821"/>
  <c r="DN3538"/>
  <c r="DN153"/>
  <c r="DN3958"/>
  <c r="DN2755"/>
  <c r="DN6523"/>
  <c r="DN2764"/>
  <c r="DN2567"/>
  <c r="DN1786"/>
  <c r="DN1450"/>
  <c r="DN4657"/>
  <c r="DN5726"/>
  <c r="DN8916"/>
  <c r="DN5961"/>
  <c r="DN1114"/>
  <c r="DN3140"/>
  <c r="DN5335"/>
  <c r="DN1802"/>
  <c r="DN9579"/>
  <c r="DN4649"/>
  <c r="DN2107"/>
  <c r="DN9067"/>
  <c r="DN4383"/>
  <c r="DN117"/>
  <c r="DN8383"/>
  <c r="DN347"/>
  <c r="DN5072"/>
  <c r="DN9121"/>
  <c r="DN7514"/>
  <c r="DN8495"/>
  <c r="DN7039"/>
  <c r="DN2270"/>
  <c r="DN7660"/>
  <c r="DN8731"/>
  <c r="DN7920"/>
  <c r="DN8762"/>
  <c r="DN3139"/>
  <c r="DN638"/>
  <c r="DN7042"/>
  <c r="DN2457"/>
  <c r="DN8358"/>
  <c r="DN6918"/>
  <c r="DN1618"/>
  <c r="DN8531"/>
  <c r="DN8659"/>
  <c r="DN2899"/>
  <c r="DN1660"/>
  <c r="DN8018"/>
  <c r="DN8976"/>
  <c r="DN9591"/>
  <c r="DN1102"/>
  <c r="DN4218"/>
  <c r="DN8899"/>
  <c r="DN151"/>
  <c r="DN7327"/>
  <c r="DN5937"/>
  <c r="DN2645"/>
  <c r="DN4708"/>
  <c r="DN3119"/>
  <c r="DN5711"/>
  <c r="DN9434"/>
  <c r="DN3253"/>
  <c r="DN7055"/>
  <c r="DN8287"/>
  <c r="DN1463"/>
  <c r="DN3200"/>
  <c r="DN571"/>
  <c r="DN5793"/>
  <c r="DN878"/>
  <c r="DN4374"/>
  <c r="DN2105"/>
  <c r="DN7966"/>
  <c r="DN3992"/>
  <c r="DN5804"/>
  <c r="DN7962"/>
  <c r="DN1857"/>
  <c r="DN9177"/>
  <c r="DN7342"/>
  <c r="DN1889"/>
  <c r="DN879"/>
  <c r="DN1848"/>
  <c r="DN4239"/>
  <c r="DN7780"/>
  <c r="DN8505"/>
  <c r="DN1043"/>
  <c r="DN1131"/>
  <c r="DN3754"/>
  <c r="DN730"/>
  <c r="DN3174"/>
  <c r="DN7054"/>
  <c r="DN2548"/>
  <c r="DN4813"/>
  <c r="DN6470"/>
  <c r="DN2153"/>
  <c r="DN1095"/>
  <c r="DN648"/>
  <c r="DN2577"/>
  <c r="DN844"/>
  <c r="DN5823"/>
  <c r="DN7493"/>
  <c r="DN2320"/>
  <c r="DN7435"/>
  <c r="DN4798"/>
  <c r="DN2684"/>
  <c r="DN3011"/>
  <c r="DN6285"/>
  <c r="DN802"/>
  <c r="DN2746"/>
  <c r="DN6735"/>
  <c r="DN6647"/>
  <c r="DN1750"/>
  <c r="DN985"/>
  <c r="DN1649"/>
  <c r="DN7271"/>
  <c r="DN4512"/>
  <c r="DN6329"/>
  <c r="DN747"/>
  <c r="DN4538"/>
  <c r="DN4744"/>
  <c r="DN9451"/>
  <c r="DN2921"/>
  <c r="DN3649"/>
  <c r="DN2860"/>
  <c r="DN3662"/>
  <c r="DN1699"/>
  <c r="DN9111"/>
  <c r="DN3772"/>
  <c r="DN9106"/>
  <c r="DN3618"/>
  <c r="DN1119"/>
  <c r="DN1216"/>
  <c r="DN5101"/>
  <c r="DN7092"/>
  <c r="DN3646"/>
  <c r="DN3775"/>
  <c r="DN324"/>
  <c r="DN2231"/>
  <c r="DN8529"/>
  <c r="DN2235"/>
  <c r="DN6495"/>
  <c r="DN5766"/>
  <c r="DN9795"/>
  <c r="DN7653"/>
  <c r="DN8514"/>
  <c r="DN2852"/>
  <c r="DN6061"/>
  <c r="DN7353"/>
  <c r="DN2424"/>
  <c r="DN7735"/>
  <c r="DN3991"/>
  <c r="DN5863"/>
  <c r="DN5277"/>
  <c r="DN1668"/>
  <c r="DN4085"/>
  <c r="DN5197"/>
  <c r="DN3375"/>
  <c r="DN6670"/>
  <c r="DN618"/>
  <c r="DN1877"/>
  <c r="DN1827"/>
  <c r="DN5131"/>
  <c r="DN2228"/>
  <c r="DN8500"/>
  <c r="DN6313"/>
  <c r="DN4740"/>
  <c r="DN4738"/>
  <c r="DN6202"/>
  <c r="DN3326"/>
  <c r="DN7812"/>
  <c r="DN3082"/>
  <c r="DN3821"/>
  <c r="DN5902"/>
  <c r="DN3501"/>
  <c r="DN4238"/>
  <c r="DN6554"/>
  <c r="DN95"/>
  <c r="DN2621"/>
  <c r="DN3285"/>
  <c r="DN3154"/>
  <c r="DN9272"/>
  <c r="DN1408"/>
  <c r="DN5768"/>
  <c r="DN423"/>
  <c r="DN3133"/>
  <c r="DN3117"/>
  <c r="DN3379"/>
  <c r="DN7325"/>
  <c r="DN3999"/>
  <c r="DN5260"/>
  <c r="DN2319"/>
  <c r="DN7568"/>
  <c r="DN1549"/>
  <c r="DN801"/>
  <c r="DN4969"/>
  <c r="DN1597"/>
  <c r="DN8116"/>
  <c r="DN7638"/>
  <c r="DN5198"/>
  <c r="DN9048"/>
  <c r="DN4160"/>
  <c r="DN3789"/>
  <c r="DN829"/>
  <c r="DN7830"/>
  <c r="DN3366"/>
  <c r="DN5248"/>
  <c r="DN3276"/>
  <c r="DN799"/>
  <c r="DN1526"/>
  <c r="DN5238"/>
  <c r="DN5241"/>
  <c r="DN3299"/>
  <c r="DN4098"/>
  <c r="DN5205"/>
  <c r="DN4697"/>
  <c r="DN1861"/>
  <c r="DN8257"/>
  <c r="DN3933"/>
  <c r="DN3882"/>
  <c r="DN8663"/>
  <c r="DN348"/>
  <c r="DN9205"/>
  <c r="DN4074"/>
  <c r="DN2551"/>
  <c r="DN2200"/>
  <c r="DN4788"/>
  <c r="DN8263"/>
  <c r="DN7900"/>
  <c r="DN7010"/>
  <c r="DN6932"/>
  <c r="DN8271"/>
  <c r="DN8395"/>
  <c r="DN2721"/>
  <c r="DN1366"/>
  <c r="DN9666"/>
  <c r="DN8007"/>
  <c r="DN2384"/>
  <c r="DN6931"/>
  <c r="DN4988"/>
  <c r="DN2984"/>
  <c r="DN7120"/>
  <c r="DN5000"/>
  <c r="DN5012"/>
  <c r="DN2206"/>
  <c r="DN8310"/>
  <c r="DN9690"/>
  <c r="DN1773"/>
  <c r="DN2942"/>
  <c r="DN6843"/>
  <c r="DN1120"/>
  <c r="DN643"/>
  <c r="DN7263"/>
  <c r="DN6046"/>
  <c r="DN7323"/>
  <c r="DN2399"/>
  <c r="DN145"/>
  <c r="DN2205"/>
  <c r="DN261"/>
  <c r="DN2276"/>
  <c r="DN4197"/>
  <c r="DN8153"/>
  <c r="DN3481"/>
  <c r="DN2832"/>
  <c r="DN5628"/>
  <c r="DN364"/>
  <c r="DN2625"/>
  <c r="DN2447"/>
  <c r="DN5420"/>
  <c r="DN4680"/>
  <c r="DN1164"/>
  <c r="DN2864"/>
  <c r="DN8652"/>
  <c r="DN6093"/>
  <c r="DN7064"/>
  <c r="DN7370"/>
  <c r="DN1507"/>
  <c r="DN2418"/>
  <c r="DN4159"/>
  <c r="DN995"/>
  <c r="DN5934"/>
  <c r="DN1780"/>
  <c r="DN8402"/>
  <c r="DN174"/>
  <c r="DN8732"/>
  <c r="DN2391"/>
  <c r="DN4105"/>
  <c r="DN2558"/>
  <c r="DN8143"/>
  <c r="DN3736"/>
  <c r="DN7583"/>
  <c r="DN8160"/>
  <c r="DN9173"/>
  <c r="DN5728"/>
  <c r="DN5893"/>
  <c r="DN6011"/>
  <c r="DN464"/>
  <c r="DN811"/>
  <c r="DN9363"/>
  <c r="DN3305"/>
  <c r="DN2058"/>
  <c r="DN771"/>
  <c r="DN6338"/>
  <c r="DN2829"/>
  <c r="DN2792"/>
  <c r="DN1805"/>
  <c r="DN3048"/>
  <c r="DN2554"/>
  <c r="DN1294"/>
  <c r="DN2056"/>
  <c r="DN4287"/>
  <c r="DN15"/>
  <c r="DN6018"/>
  <c r="DN1759"/>
  <c r="DN5756"/>
  <c r="DN5433"/>
  <c r="DN736"/>
  <c r="DN9021"/>
  <c r="DN4061"/>
  <c r="DN5122"/>
  <c r="DN6414"/>
  <c r="DN1054"/>
  <c r="DN6951"/>
  <c r="DN9240"/>
  <c r="DN9097"/>
  <c r="DN544"/>
  <c r="DN8144"/>
  <c r="DN1929"/>
  <c r="DN1432"/>
  <c r="DN5651"/>
  <c r="DN5132"/>
  <c r="DN8140"/>
  <c r="DN2642"/>
  <c r="DN5632"/>
  <c r="DN2356"/>
  <c r="DN7982"/>
  <c r="DN8890"/>
  <c r="DN1985"/>
  <c r="DN4891"/>
  <c r="DN7003"/>
  <c r="DN9637"/>
  <c r="DN3006"/>
  <c r="DN8629"/>
  <c r="DN6997"/>
  <c r="DN3890"/>
  <c r="DN4958"/>
  <c r="DN8398"/>
  <c r="DN400"/>
  <c r="DN1852"/>
  <c r="DN729"/>
  <c r="DN6859"/>
  <c r="DN358"/>
  <c r="DN1931"/>
  <c r="DN2785"/>
  <c r="DN7352"/>
  <c r="DN1840"/>
  <c r="DN6616"/>
  <c r="DN548"/>
  <c r="DN9300"/>
  <c r="DN7968"/>
  <c r="DN3658"/>
  <c r="DN5140"/>
  <c r="DN6635"/>
  <c r="DN6840"/>
  <c r="DN2043"/>
  <c r="DN4593"/>
  <c r="DN2470"/>
  <c r="DN3712"/>
  <c r="DN6115"/>
  <c r="DN1311"/>
  <c r="DN5216"/>
  <c r="DN5846"/>
  <c r="DN7915"/>
  <c r="DN3489"/>
  <c r="DN1333"/>
  <c r="DN1304"/>
  <c r="DN8530"/>
  <c r="DN4443"/>
  <c r="DN8711"/>
  <c r="DN8880"/>
  <c r="DN6823"/>
  <c r="DN5629"/>
  <c r="DN1625"/>
  <c r="DN500"/>
  <c r="DN8867"/>
  <c r="DN9478"/>
  <c r="DN2748"/>
  <c r="DN1962"/>
  <c r="DN2971"/>
  <c r="DN2224"/>
  <c r="DN6620"/>
  <c r="DN508"/>
  <c r="DN4157"/>
  <c r="DN7670"/>
  <c r="DN158"/>
  <c r="DN6695"/>
  <c r="DN7949"/>
  <c r="DN8829"/>
  <c r="DN1383"/>
  <c r="DN7337"/>
  <c r="DN5308"/>
  <c r="DN9227"/>
  <c r="DN6120"/>
  <c r="DN1698"/>
  <c r="DN7510"/>
  <c r="DN6574"/>
  <c r="DN5970"/>
  <c r="DN3255"/>
  <c r="DN2465"/>
  <c r="DN6798"/>
  <c r="DN657"/>
  <c r="DN6943"/>
  <c r="DN6448"/>
  <c r="DN6488"/>
  <c r="DN4923"/>
  <c r="DN1322"/>
  <c r="DN8191"/>
  <c r="DN7976"/>
  <c r="DN3071"/>
  <c r="DN3468"/>
  <c r="DN2591"/>
  <c r="DN5713"/>
  <c r="DN4385"/>
  <c r="DN286"/>
  <c r="DN8442"/>
  <c r="DN8511"/>
  <c r="DN2197"/>
  <c r="DN5356"/>
  <c r="DN8752"/>
  <c r="DN8874"/>
  <c r="DN5852"/>
  <c r="DN8860"/>
  <c r="DN5603"/>
  <c r="DN8803"/>
  <c r="DN7002"/>
  <c r="DN8308"/>
  <c r="DN8581"/>
  <c r="DN4445"/>
  <c r="DN7917"/>
  <c r="DN3112"/>
  <c r="DN2400"/>
  <c r="DN6795"/>
  <c r="DN1260"/>
  <c r="DN2796"/>
  <c r="DN6388"/>
  <c r="DN9528"/>
  <c r="DN4120"/>
  <c r="DN1323"/>
  <c r="DN1127"/>
  <c r="DN3301"/>
  <c r="DN4151"/>
  <c r="DN8481"/>
  <c r="DN788"/>
  <c r="DN2496"/>
  <c r="DN3258"/>
  <c r="DN3982"/>
  <c r="DN9488"/>
  <c r="DN5093"/>
  <c r="DN6978"/>
  <c r="DN5509"/>
  <c r="DN546"/>
  <c r="DN9825"/>
  <c r="DN3666"/>
  <c r="DN8145"/>
  <c r="DN2806"/>
  <c r="DN9381"/>
  <c r="DN2586"/>
  <c r="DN5125"/>
  <c r="DN5544"/>
  <c r="DN5807"/>
  <c r="DN4951"/>
  <c r="DN1325"/>
  <c r="DN1379"/>
  <c r="DN5273"/>
  <c r="DN1410"/>
  <c r="DN7520"/>
  <c r="DN6378"/>
  <c r="DN4145"/>
  <c r="DN9562"/>
  <c r="DN7499"/>
  <c r="DN1556"/>
  <c r="DN4405"/>
  <c r="DN4099"/>
  <c r="DN5659"/>
  <c r="DN6622"/>
  <c r="DN6039"/>
  <c r="DN4439"/>
  <c r="DN3348"/>
  <c r="DN1521"/>
  <c r="DN8223"/>
  <c r="DN2185"/>
  <c r="DN73"/>
  <c r="DN701"/>
  <c r="DN4913"/>
  <c r="DN6041"/>
  <c r="DN5028"/>
  <c r="DN543"/>
  <c r="DN2653"/>
  <c r="DN1297"/>
  <c r="DN2363"/>
  <c r="DN9433"/>
  <c r="DN2657"/>
  <c r="DN7607"/>
  <c r="DN8238"/>
  <c r="DN6672"/>
  <c r="DN3450"/>
  <c r="DN6580"/>
  <c r="DN2761"/>
  <c r="DN2760"/>
  <c r="DN6540"/>
  <c r="DN2415"/>
  <c r="DN5211"/>
  <c r="DN3045"/>
  <c r="DN5162"/>
  <c r="DN4701"/>
  <c r="DN8741"/>
  <c r="DN7861"/>
  <c r="DN3378"/>
  <c r="DN4003"/>
  <c r="DN7869"/>
  <c r="DN216"/>
  <c r="DN6464"/>
  <c r="DN5236"/>
  <c r="DN4178"/>
  <c r="DN7969"/>
  <c r="DN5103"/>
  <c r="DN7657"/>
  <c r="DN9709"/>
  <c r="DN4450"/>
  <c r="DN9546"/>
  <c r="DN4392"/>
  <c r="DN7779"/>
  <c r="DN9791"/>
  <c r="DN5187"/>
  <c r="DN4028"/>
  <c r="DN9555"/>
  <c r="DN3192"/>
  <c r="DN3246"/>
  <c r="DN9695"/>
  <c r="DN9346"/>
  <c r="DN8486"/>
  <c r="DN3503"/>
  <c r="DN5282"/>
  <c r="DN4774"/>
  <c r="DN6756"/>
  <c r="DN3153"/>
  <c r="DN3595"/>
  <c r="DN200"/>
  <c r="DN7413"/>
  <c r="DN5654"/>
  <c r="DN931"/>
  <c r="DN4363"/>
  <c r="DN3025"/>
  <c r="DN4101"/>
  <c r="DN6874"/>
  <c r="DN980"/>
  <c r="DN1951"/>
  <c r="DN2872"/>
  <c r="DN4735"/>
  <c r="DN1340"/>
  <c r="DN9407"/>
  <c r="DN5539"/>
  <c r="DN9760"/>
  <c r="DN3928"/>
  <c r="DN63"/>
  <c r="DN6494"/>
  <c r="DN2731"/>
  <c r="DN70"/>
  <c r="DN8211"/>
  <c r="DN2408"/>
  <c r="DN9178"/>
  <c r="DN5232"/>
  <c r="DN5119"/>
  <c r="DN3381"/>
  <c r="DN7149"/>
  <c r="DN6395"/>
  <c r="DN8074"/>
  <c r="DN369"/>
  <c r="DN1349"/>
  <c r="DN6493"/>
  <c r="DN7835"/>
  <c r="DN147"/>
  <c r="DN7399"/>
  <c r="DN9761"/>
  <c r="DN7898"/>
  <c r="DN5263"/>
  <c r="DN6800"/>
  <c r="DN9453"/>
  <c r="DN2584"/>
  <c r="DN9699"/>
  <c r="DN2448"/>
  <c r="DN2027"/>
  <c r="DN3479"/>
  <c r="DN3198"/>
  <c r="DN5106"/>
  <c r="DN5707"/>
  <c r="DN4253"/>
  <c r="DN8838"/>
  <c r="DN5100"/>
  <c r="DN4214"/>
  <c r="DN3492"/>
  <c r="DN3267"/>
  <c r="DN5867"/>
  <c r="DN5257"/>
  <c r="DN1173"/>
  <c r="DN7283"/>
  <c r="DN5152"/>
  <c r="DN4268"/>
  <c r="DN1871"/>
  <c r="DN4872"/>
  <c r="DN5231"/>
  <c r="DN8937"/>
  <c r="DN923"/>
  <c r="DN3893"/>
  <c r="DN5542"/>
  <c r="DN2863"/>
  <c r="DN9228"/>
  <c r="DN7009"/>
  <c r="DN5014"/>
  <c r="DN3313"/>
  <c r="DN9729"/>
  <c r="DN9061"/>
  <c r="DN2569"/>
  <c r="DN767"/>
  <c r="DN8043"/>
  <c r="DN6637"/>
  <c r="DN6786"/>
  <c r="DN1733"/>
  <c r="DN5921"/>
  <c r="DN9763"/>
  <c r="DN3003"/>
  <c r="DN2800"/>
  <c r="DN2489"/>
  <c r="DN4130"/>
  <c r="DN194"/>
  <c r="DN3949"/>
  <c r="DN40"/>
  <c r="DN6340"/>
  <c r="DN8866"/>
  <c r="DN4211"/>
  <c r="DN8206"/>
  <c r="DN9601"/>
  <c r="DN7159"/>
  <c r="DN1574"/>
  <c r="DN8020"/>
  <c r="DN1665"/>
  <c r="DN2634"/>
  <c r="DN7458"/>
  <c r="DN7643"/>
  <c r="DN2635"/>
  <c r="DN3675"/>
  <c r="DN8459"/>
  <c r="DN8772"/>
  <c r="DN1030"/>
  <c r="DN3918"/>
  <c r="DN4639"/>
  <c r="DN7828"/>
  <c r="DN3249"/>
  <c r="DN7602"/>
  <c r="DN5827"/>
  <c r="DN785"/>
  <c r="DN8454"/>
  <c r="DN5833"/>
  <c r="DN9331"/>
  <c r="DN954"/>
  <c r="DN5090"/>
  <c r="DN4464"/>
  <c r="DN1899"/>
  <c r="DN5641"/>
  <c r="DN7846"/>
  <c r="DN376"/>
  <c r="DN115"/>
  <c r="DN8428"/>
  <c r="DN9413"/>
  <c r="DN5701"/>
  <c r="DN9597"/>
  <c r="DN2902"/>
  <c r="DN6790"/>
  <c r="DN4920"/>
  <c r="DN1851"/>
  <c r="DN6436"/>
  <c r="DN3442"/>
  <c r="DN6350"/>
  <c r="DN5123"/>
  <c r="DN9379"/>
  <c r="DN7975"/>
  <c r="DN5480"/>
  <c r="DN3516"/>
  <c r="DN2329"/>
  <c r="DN433"/>
  <c r="DN9036"/>
  <c r="DN218"/>
  <c r="DN5440"/>
  <c r="DN451"/>
  <c r="DN5462"/>
  <c r="DN9289"/>
  <c r="DN6560"/>
  <c r="DN4683"/>
  <c r="DN8208"/>
  <c r="DN9326"/>
  <c r="DN7648"/>
  <c r="DN7513"/>
  <c r="DN2751"/>
  <c r="DN9563"/>
  <c r="DN2346"/>
  <c r="DN3560"/>
  <c r="DN300"/>
  <c r="DN1299"/>
  <c r="DN6150"/>
  <c r="DN5815"/>
  <c r="DN2668"/>
  <c r="DN7693"/>
  <c r="DN9348"/>
  <c r="DN2377"/>
  <c r="DN4144"/>
  <c r="DN7472"/>
  <c r="DN9581"/>
  <c r="DN4760"/>
  <c r="DN6252"/>
  <c r="DN2866"/>
  <c r="DN1515"/>
  <c r="DN7557"/>
  <c r="DN9004"/>
  <c r="DN535"/>
  <c r="DN6184"/>
  <c r="DN8444"/>
  <c r="DN5998"/>
  <c r="DN8924"/>
  <c r="DN8098"/>
  <c r="DN2819"/>
  <c r="DN4850"/>
  <c r="DN5880"/>
  <c r="DN8168"/>
  <c r="DN1413"/>
  <c r="DN7527"/>
  <c r="DN1373"/>
  <c r="DN2869"/>
  <c r="DN7339"/>
  <c r="DN6942"/>
  <c r="DN8219"/>
  <c r="DN9769"/>
  <c r="DN8968"/>
  <c r="DN2928"/>
  <c r="DN668"/>
  <c r="DN5133"/>
  <c r="DN4611"/>
  <c r="DN1100"/>
  <c r="DN6438"/>
  <c r="DN7809"/>
  <c r="DN1855"/>
  <c r="DN8981"/>
  <c r="DN9449"/>
  <c r="DN8553"/>
  <c r="DN2966"/>
  <c r="DN5126"/>
  <c r="DN4890"/>
  <c r="DN3521"/>
  <c r="DN4161"/>
  <c r="DN4971"/>
  <c r="DN6019"/>
  <c r="DN3850"/>
  <c r="DN1830"/>
  <c r="DN3861"/>
  <c r="DN8862"/>
  <c r="DN2513"/>
  <c r="DN8490"/>
  <c r="DN6509"/>
  <c r="DN3513"/>
  <c r="DN9274"/>
  <c r="DN3005"/>
  <c r="DN9057"/>
  <c r="DN4121"/>
  <c r="DN7970"/>
  <c r="DN6237"/>
  <c r="DN7072"/>
  <c r="DN9387"/>
  <c r="DN2345"/>
  <c r="DN1854"/>
  <c r="DN8627"/>
  <c r="DN8964"/>
  <c r="DN6337"/>
  <c r="DN6899"/>
  <c r="DN1082"/>
  <c r="DN5615"/>
  <c r="DN7309"/>
  <c r="DN3039"/>
  <c r="DN5155"/>
  <c r="DN4169"/>
  <c r="DN7333"/>
  <c r="DN7356"/>
  <c r="DN3485"/>
  <c r="DN2053"/>
  <c r="DN6322"/>
  <c r="DN9370"/>
  <c r="DN8898"/>
  <c r="DN5780"/>
  <c r="DN3396"/>
  <c r="DN5434"/>
  <c r="DN285"/>
  <c r="DN7619"/>
  <c r="DN4825"/>
  <c r="DN7084"/>
  <c r="DN683"/>
  <c r="DN637"/>
  <c r="DN3095"/>
  <c r="DN1626"/>
  <c r="DN4577"/>
  <c r="DN7450"/>
  <c r="DN4279"/>
  <c r="DN1676"/>
  <c r="DN6956"/>
  <c r="DN5832"/>
  <c r="DN9052"/>
  <c r="DN5264"/>
  <c r="DN6728"/>
  <c r="DN3467"/>
  <c r="DN6137"/>
  <c r="DN8045"/>
  <c r="DN8775"/>
  <c r="DN6324"/>
  <c r="DN2579"/>
  <c r="DN3973"/>
  <c r="DN5873"/>
  <c r="DN1768"/>
  <c r="DN1722"/>
  <c r="DN9731"/>
  <c r="DN5724"/>
  <c r="DN3059"/>
  <c r="DN8743"/>
  <c r="DN8212"/>
  <c r="DN2337"/>
  <c r="DN3022"/>
  <c r="DN8157"/>
  <c r="DN5762"/>
  <c r="DN4580"/>
  <c r="DN9056"/>
  <c r="DN3561"/>
  <c r="DN4553"/>
  <c r="DN6152"/>
  <c r="DN4092"/>
  <c r="DN1600"/>
  <c r="DN8789"/>
  <c r="DN5105"/>
  <c r="DN350"/>
  <c r="DN6806"/>
  <c r="DN628"/>
  <c r="DN6151"/>
  <c r="DN7603"/>
  <c r="DN3400"/>
  <c r="DN5609"/>
  <c r="DN3089"/>
  <c r="DN7108"/>
  <c r="DN6992"/>
  <c r="DN1862"/>
  <c r="DN7204"/>
  <c r="DN149"/>
  <c r="DN7552"/>
  <c r="DN5280"/>
  <c r="DN1838"/>
  <c r="DN131"/>
  <c r="DN4935"/>
  <c r="DN3261"/>
  <c r="DN8631"/>
  <c r="DN7858"/>
  <c r="DN9146"/>
  <c r="DN4815"/>
  <c r="DN6872"/>
  <c r="DN104"/>
  <c r="DN8422"/>
  <c r="DN2131"/>
  <c r="DN8301"/>
  <c r="DN5104"/>
  <c r="DN2045"/>
  <c r="DN6636"/>
  <c r="DN1703"/>
  <c r="DN5540"/>
  <c r="DN1137"/>
  <c r="DN9569"/>
  <c r="DN3131"/>
  <c r="DN7428"/>
  <c r="DN2062"/>
  <c r="DN6167"/>
  <c r="DN9345"/>
  <c r="DN1341"/>
  <c r="DN5270"/>
  <c r="DN5946"/>
  <c r="DN4784"/>
  <c r="DN1011"/>
  <c r="DN6424"/>
  <c r="DN7096"/>
  <c r="DN3330"/>
  <c r="DN6392"/>
  <c r="DN2432"/>
  <c r="DN2744"/>
  <c r="DN5966"/>
  <c r="DN3857"/>
  <c r="DN1142"/>
  <c r="DN7265"/>
  <c r="DN655"/>
  <c r="DN390"/>
  <c r="DN1488"/>
  <c r="DN2420"/>
  <c r="DN8453"/>
  <c r="DN6134"/>
  <c r="DN6922"/>
  <c r="DN869"/>
  <c r="DN2253"/>
  <c r="DN6599"/>
  <c r="DN5461"/>
  <c r="DN243"/>
  <c r="DN7810"/>
  <c r="DN738"/>
  <c r="DN1758"/>
  <c r="DN9728"/>
  <c r="DN5188"/>
  <c r="DN8634"/>
  <c r="DN1158"/>
  <c r="DN9693"/>
  <c r="DN1996"/>
  <c r="DN2636"/>
  <c r="DN2556"/>
  <c r="DN566"/>
  <c r="DN5853"/>
  <c r="DN7268"/>
  <c r="DN19"/>
  <c r="DN2654"/>
  <c r="DN8539"/>
  <c r="DN2910"/>
  <c r="DN7624"/>
  <c r="DN3464"/>
  <c r="DN2386"/>
  <c r="DN52"/>
  <c r="DN6884"/>
  <c r="DN4822"/>
  <c r="DN1770"/>
  <c r="DN8365"/>
  <c r="DN3259"/>
  <c r="DN5639"/>
  <c r="DN6138"/>
  <c r="DN140"/>
  <c r="DN9245"/>
  <c r="DN2568"/>
  <c r="DN6273"/>
  <c r="DN2837"/>
  <c r="DN8014"/>
  <c r="DN3205"/>
  <c r="DN96"/>
  <c r="DN3441"/>
  <c r="DN329"/>
  <c r="DN990"/>
  <c r="DN4718"/>
  <c r="DN1411"/>
  <c r="DN9525"/>
  <c r="DN568"/>
  <c r="DN2172"/>
  <c r="DN1611"/>
  <c r="DN1414"/>
  <c r="DN3723"/>
  <c r="DN250"/>
  <c r="DN2749"/>
  <c r="DN8647"/>
  <c r="DN6434"/>
  <c r="DN5569"/>
  <c r="DN4821"/>
  <c r="DN1140"/>
  <c r="DN9792"/>
  <c r="DN1263"/>
  <c r="DN82"/>
  <c r="DN8759"/>
  <c r="DN846"/>
  <c r="DN9621"/>
  <c r="DN6043"/>
  <c r="DN5732"/>
  <c r="DN2849"/>
  <c r="DN3125"/>
  <c r="DN9251"/>
  <c r="DN7800"/>
  <c r="DN4205"/>
  <c r="DN2605"/>
  <c r="DN1417"/>
  <c r="DN7855"/>
  <c r="DN135"/>
  <c r="DN84"/>
  <c r="DN1433"/>
  <c r="DN5947"/>
  <c r="DN884"/>
  <c r="DN5394"/>
  <c r="DN2803"/>
  <c r="DN1071"/>
  <c r="DN8720"/>
  <c r="DN5419"/>
  <c r="DN8811"/>
  <c r="DN8883"/>
  <c r="DN2383"/>
  <c r="DN2509"/>
  <c r="DN4054"/>
  <c r="DN1631"/>
  <c r="DN456"/>
  <c r="DN8409"/>
  <c r="DN6973"/>
  <c r="DN4710"/>
  <c r="DN6016"/>
  <c r="DN7019"/>
  <c r="DN5858"/>
  <c r="DN265"/>
  <c r="DN7047"/>
  <c r="DN1502"/>
  <c r="DN6639"/>
  <c r="DN9099"/>
  <c r="DN163"/>
  <c r="DN4873"/>
  <c r="DN866"/>
  <c r="DN897"/>
  <c r="DN139"/>
  <c r="DN2357"/>
  <c r="DN2861"/>
  <c r="DN4207"/>
  <c r="DN901"/>
  <c r="DN9421"/>
  <c r="DN2787"/>
  <c r="DN8324"/>
  <c r="DN7274"/>
  <c r="DN1282"/>
  <c r="DN5718"/>
  <c r="DN5679"/>
  <c r="DN445"/>
  <c r="DN3589"/>
  <c r="DN5923"/>
  <c r="DN2287"/>
  <c r="DN3761"/>
  <c r="DN2125"/>
  <c r="DN328"/>
  <c r="DN6824"/>
  <c r="DN5251"/>
  <c r="DN9527"/>
  <c r="DN6465"/>
  <c r="DN9776"/>
  <c r="DN7116"/>
  <c r="DN3795"/>
  <c r="DN8293"/>
  <c r="DN803"/>
  <c r="DN9435"/>
  <c r="DN7724"/>
  <c r="DN9093"/>
  <c r="DN7300"/>
  <c r="DN875"/>
  <c r="DN3290"/>
  <c r="DN1167"/>
  <c r="DN2933"/>
  <c r="DN3688"/>
  <c r="DN1099"/>
  <c r="DN9102"/>
  <c r="DN830"/>
  <c r="DN2681"/>
  <c r="DN3098"/>
  <c r="DN2989"/>
  <c r="DN416"/>
  <c r="DN4182"/>
  <c r="DN8796"/>
  <c r="DN4854"/>
  <c r="DN9384"/>
  <c r="DN5511"/>
  <c r="DN1112"/>
  <c r="DN2847"/>
  <c r="DN8006"/>
  <c r="DN2810"/>
  <c r="DN6573"/>
  <c r="DN1359"/>
  <c r="DN157"/>
  <c r="DN4014"/>
  <c r="DN4309"/>
  <c r="DN5527"/>
  <c r="DN2651"/>
  <c r="DN1937"/>
  <c r="DN4326"/>
  <c r="DN2552"/>
  <c r="DN9019"/>
  <c r="DN7303"/>
  <c r="DN389"/>
  <c r="DN2440"/>
  <c r="DN1777"/>
  <c r="DN4757"/>
  <c r="DN7016"/>
  <c r="DN8246"/>
  <c r="DN5085"/>
  <c r="DN3327"/>
  <c r="DN2214"/>
  <c r="DN3819"/>
  <c r="DN1948"/>
  <c r="DN3311"/>
  <c r="DN4762"/>
  <c r="DN8673"/>
  <c r="DN8400"/>
  <c r="DN1984"/>
  <c r="DN3297"/>
  <c r="DN7841"/>
  <c r="DN3667"/>
  <c r="DN3027"/>
  <c r="DN8850"/>
  <c r="DN8545"/>
  <c r="DN6085"/>
  <c r="DN242"/>
  <c r="DN4529"/>
  <c r="DN5903"/>
  <c r="DN8963"/>
  <c r="DN6587"/>
  <c r="DN7576"/>
  <c r="DN3877"/>
  <c r="DN4361"/>
  <c r="DN339"/>
  <c r="DN3241"/>
  <c r="DN4899"/>
  <c r="DN3770"/>
  <c r="DN177"/>
  <c r="DN5274"/>
  <c r="DN5514"/>
  <c r="DN8407"/>
  <c r="DN6532"/>
  <c r="DN4756"/>
  <c r="DN6799"/>
  <c r="DN5920"/>
  <c r="DN2871"/>
  <c r="DN2926"/>
  <c r="DN78"/>
  <c r="DN4667"/>
  <c r="DN5676"/>
  <c r="DN6531"/>
  <c r="DN2450"/>
  <c r="DN8900"/>
  <c r="DN3771"/>
  <c r="DN81"/>
  <c r="DN6012"/>
  <c r="DN7038"/>
  <c r="DN8642"/>
  <c r="DN671"/>
  <c r="DN8719"/>
  <c r="DN2381"/>
  <c r="DN4283"/>
  <c r="DN3128"/>
  <c r="DN6875"/>
  <c r="DN3826"/>
  <c r="DN6937"/>
  <c r="DN1775"/>
  <c r="DN2590"/>
  <c r="DN7146"/>
  <c r="DN4531"/>
  <c r="DN5746"/>
  <c r="DN6552"/>
  <c r="DN209"/>
  <c r="DN1822"/>
  <c r="DN2893"/>
  <c r="DN2221"/>
  <c r="DN5580"/>
  <c r="DN6553"/>
  <c r="DN1989"/>
  <c r="DN5128"/>
  <c r="DN1051"/>
  <c r="DN251"/>
  <c r="DN3759"/>
  <c r="DN1920"/>
  <c r="DN2518"/>
  <c r="DN8774"/>
  <c r="DN7127"/>
  <c r="DN5682"/>
  <c r="DN2947"/>
  <c r="DN9265"/>
  <c r="DN4447"/>
  <c r="DN1107"/>
  <c r="DN5435"/>
  <c r="DN68"/>
  <c r="DN9416"/>
  <c r="DN2612"/>
  <c r="DN5169"/>
  <c r="DN3792"/>
  <c r="DN2028"/>
  <c r="DN7770"/>
  <c r="DN1669"/>
  <c r="DN5159"/>
  <c r="DN6857"/>
  <c r="DN971"/>
  <c r="DN5738"/>
  <c r="DN9676"/>
  <c r="DN5678"/>
  <c r="DN8320"/>
  <c r="DN5302"/>
  <c r="DN8233"/>
  <c r="DN664"/>
  <c r="DN4414"/>
  <c r="DN1516"/>
  <c r="DN3075"/>
  <c r="DN4141"/>
  <c r="DN9626"/>
  <c r="DN4412"/>
  <c r="DN1662"/>
  <c r="DN9459"/>
  <c r="DN6485"/>
  <c r="DN4493"/>
  <c r="DN9311"/>
  <c r="DN323"/>
  <c r="DN2557"/>
  <c r="DN5027"/>
  <c r="DN363"/>
  <c r="DN3415"/>
  <c r="DN2708"/>
  <c r="DN7349"/>
  <c r="DN5240"/>
  <c r="DN3641"/>
  <c r="DN4954"/>
  <c r="DN1715"/>
  <c r="DN7004"/>
  <c r="DN6490"/>
  <c r="DN8660"/>
  <c r="DN6173"/>
  <c r="DN3616"/>
  <c r="DN586"/>
  <c r="DN7170"/>
  <c r="DN659"/>
  <c r="DN6885"/>
  <c r="DN3337"/>
  <c r="DN1778"/>
  <c r="DN6789"/>
  <c r="DN6316"/>
  <c r="DN6370"/>
  <c r="DN2065"/>
  <c r="DN2258"/>
  <c r="DN7346"/>
  <c r="DN2067"/>
  <c r="DN3596"/>
  <c r="DN460"/>
  <c r="DN3584"/>
  <c r="DN224"/>
  <c r="DN7351"/>
  <c r="DN4350"/>
  <c r="DN2943"/>
  <c r="DN9773"/>
  <c r="DN313"/>
  <c r="DN1756"/>
  <c r="DN7080"/>
  <c r="DN8940"/>
  <c r="DN1910"/>
  <c r="DN9803"/>
  <c r="DN1284"/>
  <c r="DN2827"/>
  <c r="DN4358"/>
  <c r="DN7386"/>
  <c r="DN1116"/>
  <c r="DN5758"/>
  <c r="DN766"/>
  <c r="DN8405"/>
  <c r="DN6172"/>
  <c r="DN1175"/>
  <c r="DN1924"/>
  <c r="DN6372"/>
  <c r="DN1789"/>
  <c r="DN9022"/>
  <c r="DN8697"/>
  <c r="DN2550"/>
  <c r="DN5227"/>
  <c r="DN4319"/>
  <c r="DN2738"/>
  <c r="DN3909"/>
  <c r="DN5087"/>
  <c r="DN1172"/>
  <c r="DN4371"/>
  <c r="DN2897"/>
  <c r="DN8077"/>
  <c r="DN6761"/>
  <c r="DN6321"/>
  <c r="DN4478"/>
  <c r="DN5716"/>
  <c r="DN6217"/>
  <c r="DN3414"/>
  <c r="DN3529"/>
  <c r="DN9284"/>
  <c r="DN497"/>
  <c r="DN675"/>
  <c r="DN8491"/>
  <c r="DN9807"/>
  <c r="DN7417"/>
  <c r="DN2213"/>
  <c r="DN6586"/>
  <c r="DN8878"/>
  <c r="DN33"/>
  <c r="DN9364"/>
  <c r="DN1681"/>
  <c r="DN7078"/>
  <c r="DN1684"/>
  <c r="DN53"/>
  <c r="DN6736"/>
  <c r="DN1799"/>
  <c r="DN71"/>
  <c r="DN5114"/>
  <c r="DN9123"/>
  <c r="DN1305"/>
  <c r="DN5400"/>
  <c r="DN1270"/>
  <c r="DN2264"/>
  <c r="DN9842"/>
  <c r="DN2471"/>
  <c r="DN2080"/>
  <c r="DN8352"/>
  <c r="DN3293"/>
  <c r="DN9262"/>
  <c r="DN2573"/>
  <c r="DN217"/>
  <c r="DN3143"/>
  <c r="DN4584"/>
  <c r="DN6348"/>
  <c r="DN2236"/>
  <c r="DN6024"/>
  <c r="DN7301"/>
  <c r="DN1624"/>
  <c r="DN262"/>
  <c r="DN3724"/>
  <c r="DN6275"/>
  <c r="DN8302"/>
  <c r="DN2845"/>
  <c r="DN650"/>
  <c r="DN281"/>
  <c r="DN2771"/>
  <c r="DN7135"/>
  <c r="DN7243"/>
  <c r="DN2539"/>
  <c r="DN6515"/>
  <c r="DN5442"/>
  <c r="DN2572"/>
  <c r="DN8672"/>
  <c r="DN6319"/>
  <c r="DN9766"/>
  <c r="DN6224"/>
  <c r="DN6572"/>
  <c r="DN9493"/>
  <c r="DN8658"/>
  <c r="DN841"/>
  <c r="DN4342"/>
  <c r="DN7350"/>
  <c r="DN2070"/>
  <c r="DN3454"/>
  <c r="DN9790"/>
  <c r="DN9235"/>
  <c r="DN1917"/>
  <c r="DN3733"/>
  <c r="DN6836"/>
  <c r="DN687"/>
  <c r="DN1208"/>
  <c r="DN4177"/>
  <c r="DN9541"/>
  <c r="DN3455"/>
  <c r="DN7388"/>
  <c r="DN3905"/>
  <c r="DN6807"/>
  <c r="DN249"/>
  <c r="DN713"/>
  <c r="DN2244"/>
  <c r="DN7163"/>
  <c r="DN1997"/>
  <c r="DN3197"/>
  <c r="DN4942"/>
  <c r="DN1242"/>
  <c r="DN4485"/>
  <c r="DN9155"/>
  <c r="DN7738"/>
  <c r="DN8040"/>
  <c r="DN590"/>
  <c r="DN2463"/>
  <c r="DN9041"/>
  <c r="DN5057"/>
  <c r="DN2953"/>
  <c r="DN8095"/>
  <c r="DN170"/>
  <c r="DN3260"/>
  <c r="DN4539"/>
  <c r="DN5138"/>
  <c r="DN7308"/>
  <c r="DN7897"/>
  <c r="DN3522"/>
  <c r="DN4310"/>
  <c r="DN8290"/>
  <c r="DN5999"/>
  <c r="DN3670"/>
  <c r="DN2763"/>
  <c r="DN5535"/>
  <c r="DN686"/>
  <c r="DN7987"/>
  <c r="DN1573"/>
  <c r="DN314"/>
  <c r="DN246"/>
  <c r="DN330"/>
  <c r="DN9526"/>
  <c r="DN2454"/>
  <c r="DN5164"/>
  <c r="DN1310"/>
  <c r="DN1646"/>
  <c r="DN1980"/>
  <c r="DN1209"/>
  <c r="DN6349"/>
  <c r="DN2588"/>
  <c r="DN2051"/>
  <c r="DN5254"/>
  <c r="DN466"/>
  <c r="DN3671"/>
  <c r="DN1880"/>
  <c r="DN5163"/>
  <c r="DN83"/>
  <c r="DN6796"/>
  <c r="DN392"/>
  <c r="DN5290"/>
  <c r="DN76"/>
  <c r="DN9644"/>
  <c r="DN7608"/>
  <c r="DN8255"/>
  <c r="DN3230"/>
  <c r="DN4143"/>
  <c r="DN5838"/>
  <c r="DN9705"/>
  <c r="DN1876"/>
  <c r="DN5809"/>
  <c r="DN2135"/>
  <c r="DN8925"/>
  <c r="DN4119"/>
  <c r="DN8243"/>
  <c r="DN3562"/>
  <c r="DN2895"/>
  <c r="DN5136"/>
  <c r="DN2801"/>
  <c r="DN7294"/>
  <c r="DN4062"/>
  <c r="DN5058"/>
  <c r="DN5156"/>
  <c r="DN8163"/>
  <c r="DN3017"/>
  <c r="DN5262"/>
  <c r="DN5178"/>
  <c r="DN8256"/>
  <c r="DN6433"/>
  <c r="DN3653"/>
  <c r="DN2619"/>
  <c r="DN4248"/>
  <c r="DN1839"/>
  <c r="DN6801"/>
  <c r="DN1821"/>
  <c r="DN890"/>
  <c r="DN4496"/>
  <c r="DN7207"/>
  <c r="DN14"/>
  <c r="DN3915"/>
  <c r="DN4162"/>
  <c r="DN1532"/>
  <c r="DN2025"/>
  <c r="DN8504"/>
  <c r="DN5958"/>
  <c r="DN1434"/>
  <c r="DN9431"/>
  <c r="DN1046"/>
  <c r="DN4376"/>
  <c r="DN9542"/>
  <c r="DN6518"/>
  <c r="DN3286"/>
  <c r="DN759"/>
  <c r="DN1498"/>
  <c r="DN56"/>
  <c r="DN2042"/>
  <c r="DN5492"/>
  <c r="DN942"/>
  <c r="DN6526"/>
  <c r="DN2690"/>
  <c r="DN7269"/>
  <c r="DN8852"/>
  <c r="DN5568"/>
  <c r="DN1335"/>
  <c r="DN9091"/>
  <c r="DN6883"/>
  <c r="DN5409"/>
  <c r="DN1787"/>
  <c r="DN2811"/>
  <c r="DN4505"/>
  <c r="DN8922"/>
  <c r="DN1622"/>
  <c r="DN4031"/>
  <c r="DN4131"/>
  <c r="DN3420"/>
  <c r="DN8727"/>
  <c r="DN5130"/>
  <c r="DN6521"/>
  <c r="DN5845"/>
  <c r="DN8705"/>
  <c r="DN1296"/>
  <c r="DN3895"/>
  <c r="DN1570"/>
  <c r="DN3533"/>
  <c r="DN1196"/>
  <c r="DN3648"/>
  <c r="DN7769"/>
  <c r="DN8723"/>
  <c r="DN7555"/>
  <c r="DN3776"/>
  <c r="DN6666"/>
  <c r="DN5134"/>
  <c r="DN1217"/>
  <c r="DN6379"/>
  <c r="DN6528"/>
  <c r="DN4558"/>
  <c r="DN7366"/>
  <c r="DN2256"/>
  <c r="DN2151"/>
  <c r="DN608"/>
  <c r="DN4495"/>
  <c r="DN6415"/>
  <c r="DN3780"/>
  <c r="DN2311"/>
  <c r="DN5094"/>
  <c r="DN3409"/>
  <c r="DN7646"/>
  <c r="DN2353"/>
  <c r="DN4213"/>
  <c r="DN2328"/>
  <c r="DN5061"/>
  <c r="DN3298"/>
  <c r="DN6226"/>
  <c r="DN3428"/>
  <c r="DN2541"/>
  <c r="DN7722"/>
  <c r="DN1953"/>
  <c r="DN6499"/>
  <c r="DN5377"/>
  <c r="DN616"/>
  <c r="DN1695"/>
  <c r="DN8273"/>
  <c r="DN3871"/>
  <c r="DN5177"/>
  <c r="DN9623"/>
  <c r="DN7225"/>
  <c r="DN9396"/>
  <c r="DN7373"/>
  <c r="DN8299"/>
  <c r="DN1925"/>
  <c r="DN4316"/>
  <c r="DN9253"/>
  <c r="DN1902"/>
  <c r="DN9045"/>
  <c r="DN4524"/>
  <c r="DN1429"/>
  <c r="DN4223"/>
  <c r="DN2614"/>
  <c r="DN2949"/>
  <c r="DN3488"/>
  <c r="DN1961"/>
  <c r="DN8563"/>
  <c r="DN8518"/>
  <c r="DN6213"/>
  <c r="DN2934"/>
  <c r="DN2204"/>
  <c r="DN8341"/>
  <c r="DN5332"/>
  <c r="DN5165"/>
  <c r="DN9092"/>
  <c r="DN7690"/>
  <c r="DN1132"/>
  <c r="DN7957"/>
  <c r="DN7495"/>
  <c r="DN1375"/>
  <c r="DN774"/>
  <c r="DN6646"/>
  <c r="DN2119"/>
  <c r="DN2024"/>
  <c r="DN6900"/>
  <c r="DN945"/>
  <c r="DN5146"/>
  <c r="DN1523"/>
  <c r="DN9799"/>
  <c r="DN1191"/>
  <c r="DN6475"/>
  <c r="DN5907"/>
  <c r="DN772"/>
  <c r="DN2815"/>
  <c r="DN2436"/>
  <c r="DN5167"/>
  <c r="DN490"/>
  <c r="DN6595"/>
  <c r="DN8016"/>
  <c r="DN526"/>
  <c r="DN337"/>
  <c r="DN6118"/>
  <c r="DN6662"/>
  <c r="DN8739"/>
  <c r="DN4780"/>
  <c r="DN309"/>
  <c r="DN7930"/>
  <c r="DN3331"/>
  <c r="DN6369"/>
  <c r="DN8914"/>
  <c r="DN2874"/>
  <c r="DN465"/>
  <c r="DN4056"/>
  <c r="DN9607"/>
  <c r="DN3845"/>
  <c r="DN7844"/>
  <c r="DN6214"/>
  <c r="DN3912"/>
  <c r="DN5157"/>
  <c r="DN6462"/>
  <c r="DN6634"/>
  <c r="DN3528"/>
  <c r="DN2194"/>
  <c r="DN7790"/>
  <c r="DN9675"/>
  <c r="DN225"/>
  <c r="DN2765"/>
  <c r="DN1764"/>
  <c r="DN6416"/>
  <c r="DN609"/>
  <c r="DN5731"/>
  <c r="DN1128"/>
  <c r="DN864"/>
  <c r="DN5739"/>
  <c r="DN9531"/>
  <c r="DN2274"/>
  <c r="DN1748"/>
  <c r="DN2241"/>
  <c r="DN6076"/>
  <c r="DN3948"/>
  <c r="DN2622"/>
  <c r="DN5517"/>
  <c r="DN4360"/>
  <c r="DN6723"/>
  <c r="DN9833"/>
  <c r="DN8393"/>
  <c r="DN696"/>
  <c r="DN5039"/>
  <c r="DN9445"/>
  <c r="DN7380"/>
  <c r="DN1606"/>
  <c r="DN7929"/>
  <c r="DN1376"/>
  <c r="DN7877"/>
  <c r="DN1165"/>
  <c r="DN8249"/>
  <c r="DN8485"/>
  <c r="DN5472"/>
  <c r="DN7117"/>
  <c r="DN8671"/>
  <c r="DN2574"/>
  <c r="DN1451"/>
  <c r="DN6314"/>
  <c r="DN3575"/>
  <c r="DN742"/>
  <c r="DN5161"/>
  <c r="DN9012"/>
  <c r="DN8472"/>
  <c r="DN2030"/>
  <c r="DN4041"/>
  <c r="DN152"/>
  <c r="DN9330"/>
  <c r="DN5897"/>
  <c r="DN1774"/>
  <c r="DN5179"/>
  <c r="DN5135"/>
  <c r="DN6664"/>
  <c r="DN7112"/>
  <c r="DN536"/>
  <c r="DN89"/>
  <c r="DN1085"/>
  <c r="DN1793"/>
  <c r="DN1988"/>
  <c r="DN5144"/>
  <c r="DN7911"/>
  <c r="DN3907"/>
  <c r="DN6535"/>
  <c r="DN2306"/>
  <c r="DN5771"/>
  <c r="DN8570"/>
  <c r="DN1976"/>
  <c r="DN336"/>
  <c r="DN1006"/>
  <c r="DN3615"/>
  <c r="DN204"/>
  <c r="DN1452"/>
  <c r="DN6456"/>
  <c r="DN5350"/>
  <c r="DN2277"/>
  <c r="DN143"/>
  <c r="DN3463"/>
  <c r="DN7649"/>
  <c r="DN1712"/>
  <c r="DN7943"/>
  <c r="DN6826"/>
  <c r="DN6642"/>
  <c r="DN1474"/>
  <c r="DN8193"/>
  <c r="DN3291"/>
  <c r="DN2964"/>
  <c r="DN2515"/>
  <c r="DN987"/>
  <c r="DN5854"/>
  <c r="DN6371"/>
  <c r="DN5210"/>
  <c r="DN2490"/>
  <c r="DN7423"/>
  <c r="DN6923"/>
  <c r="DN2379"/>
  <c r="DN3964"/>
  <c r="DN6001"/>
  <c r="DN1251"/>
  <c r="DN280"/>
  <c r="DN827"/>
  <c r="DN3499"/>
  <c r="DN8278"/>
  <c r="DN5185"/>
  <c r="DN4434"/>
  <c r="DN3444"/>
  <c r="DN8758"/>
  <c r="DN1810"/>
  <c r="DN5168"/>
  <c r="DN1767"/>
  <c r="DN420"/>
  <c r="DN2791"/>
  <c r="DN7575"/>
  <c r="DN5635"/>
  <c r="DN2416"/>
  <c r="DN4410"/>
  <c r="DN4867"/>
  <c r="DN5298"/>
  <c r="DN2101"/>
  <c r="DN2368"/>
  <c r="DN2825"/>
  <c r="DN819"/>
  <c r="DN5422"/>
  <c r="DN6940"/>
  <c r="DN505"/>
  <c r="DN3655"/>
  <c r="DN8533"/>
  <c r="DN7664"/>
  <c r="DN4047"/>
  <c r="DN5383"/>
  <c r="DN6073"/>
  <c r="DN7110"/>
  <c r="DN6873"/>
  <c r="DN3612"/>
  <c r="DN787"/>
  <c r="DN1236"/>
  <c r="DN253"/>
  <c r="DN4842"/>
  <c r="DN3211"/>
  <c r="DN2291"/>
  <c r="DN1739"/>
  <c r="DN9292"/>
  <c r="DN5189"/>
  <c r="DN1804"/>
  <c r="DN3505"/>
  <c r="DN2752"/>
  <c r="DN6769"/>
  <c r="DN3737"/>
  <c r="DN4510"/>
  <c r="DN825"/>
  <c r="DN4257"/>
  <c r="DN1034"/>
  <c r="DN331"/>
  <c r="DN64"/>
  <c r="DN1520"/>
  <c r="DN5416"/>
  <c r="DN9064"/>
  <c r="DN4125"/>
  <c r="DN1459"/>
  <c r="DN9463"/>
  <c r="DN2380"/>
  <c r="DN7228"/>
  <c r="DN5719"/>
  <c r="DN5175"/>
  <c r="DN3660"/>
  <c r="DN2854"/>
  <c r="DN4142"/>
  <c r="DN4488"/>
  <c r="DN4739"/>
  <c r="DN4775"/>
  <c r="DN8681"/>
  <c r="DN3751"/>
  <c r="DN1387"/>
  <c r="DN4637"/>
  <c r="DN5076"/>
  <c r="DN6534"/>
  <c r="DN8813"/>
  <c r="DN4570"/>
  <c r="DN7610"/>
  <c r="DN3332"/>
  <c r="DN171"/>
  <c r="DN8954"/>
  <c r="DN3157"/>
  <c r="DN7430"/>
  <c r="DN5030"/>
  <c r="DN3965"/>
  <c r="DN2627"/>
  <c r="DN649"/>
  <c r="DN9558"/>
  <c r="DN5525"/>
  <c r="DN4320"/>
  <c r="DN3549"/>
  <c r="DN2310"/>
  <c r="DN6752"/>
  <c r="DN7310"/>
  <c r="DN3141"/>
  <c r="DN7605"/>
  <c r="DN3177"/>
  <c r="DN8645"/>
  <c r="DN4892"/>
  <c r="DN186"/>
  <c r="DN1352"/>
  <c r="DN2336"/>
  <c r="DN7312"/>
  <c r="DN4256"/>
  <c r="DN359"/>
  <c r="DN352"/>
  <c r="DN5964"/>
  <c r="DN8636"/>
  <c r="DN4596"/>
  <c r="DN3091"/>
  <c r="DN6250"/>
  <c r="DN1772"/>
  <c r="DN1244"/>
  <c r="DN4530"/>
  <c r="DN1541"/>
  <c r="DN1111"/>
  <c r="DN7033"/>
  <c r="DN8791"/>
  <c r="DN4155"/>
  <c r="DN1687"/>
  <c r="DN9001"/>
  <c r="DN1076"/>
  <c r="DN2938"/>
  <c r="DN5026"/>
  <c r="DN850"/>
  <c r="DN2650"/>
  <c r="DN5110"/>
  <c r="DN7936"/>
  <c r="DN8447"/>
  <c r="DN4010"/>
  <c r="DN7890"/>
  <c r="DN5388"/>
  <c r="DN4696"/>
  <c r="DN6974"/>
  <c r="DN5160"/>
  <c r="DN9753"/>
  <c r="DN4518"/>
  <c r="DN4481"/>
  <c r="DN4433"/>
  <c r="DN1844"/>
  <c r="DN2809"/>
  <c r="DN1241"/>
  <c r="DN988"/>
  <c r="DN2096"/>
  <c r="DN2997"/>
  <c r="DN196"/>
  <c r="DN1731"/>
  <c r="DN4676"/>
  <c r="DN3364"/>
  <c r="C5" i="8"/>
  <c r="B5"/>
  <c r="D4"/>
  <c r="D3"/>
  <c r="Z91" i="5"/>
  <c r="Y91"/>
  <c r="X91"/>
  <c r="U91"/>
  <c r="L91"/>
  <c r="K91"/>
  <c r="J91"/>
  <c r="G91"/>
  <c r="F91"/>
  <c r="E91"/>
  <c r="D91"/>
  <c r="A91"/>
  <c r="AB90"/>
  <c r="AG90" s="1"/>
  <c r="AH90" s="1"/>
  <c r="AA90"/>
  <c r="M90"/>
  <c r="AB89"/>
  <c r="AG89" s="1"/>
  <c r="AH89" s="1"/>
  <c r="AA89"/>
  <c r="M89"/>
  <c r="AB88"/>
  <c r="AG88" s="1"/>
  <c r="AH88" s="1"/>
  <c r="AA88"/>
  <c r="P88"/>
  <c r="N88" s="1"/>
  <c r="M88"/>
  <c r="AB87"/>
  <c r="AC87" s="1"/>
  <c r="AA87"/>
  <c r="P87"/>
  <c r="N87" s="1"/>
  <c r="M87"/>
  <c r="AB86"/>
  <c r="AC86" s="1"/>
  <c r="AA86"/>
  <c r="P86"/>
  <c r="N86" s="1"/>
  <c r="S86" s="1"/>
  <c r="T86" s="1"/>
  <c r="M86"/>
  <c r="AB85"/>
  <c r="AC85" s="1"/>
  <c r="AA85"/>
  <c r="P85"/>
  <c r="N85" s="1"/>
  <c r="O85" s="1"/>
  <c r="M85"/>
  <c r="AB84"/>
  <c r="AG84" s="1"/>
  <c r="AH84" s="1"/>
  <c r="AA84"/>
  <c r="P84"/>
  <c r="N84" s="1"/>
  <c r="M84"/>
  <c r="AB83"/>
  <c r="AC83" s="1"/>
  <c r="AA83"/>
  <c r="P83"/>
  <c r="N83" s="1"/>
  <c r="M83"/>
  <c r="AB82"/>
  <c r="AG82" s="1"/>
  <c r="AH82" s="1"/>
  <c r="AA82"/>
  <c r="P82"/>
  <c r="N82" s="1"/>
  <c r="M82"/>
  <c r="AB81"/>
  <c r="AG81" s="1"/>
  <c r="AH81" s="1"/>
  <c r="AA81"/>
  <c r="P81"/>
  <c r="N81" s="1"/>
  <c r="O81" s="1"/>
  <c r="M81"/>
  <c r="AB80"/>
  <c r="AG80" s="1"/>
  <c r="AH80" s="1"/>
  <c r="AA80"/>
  <c r="P80"/>
  <c r="N80" s="1"/>
  <c r="M80"/>
  <c r="AB79"/>
  <c r="AC79" s="1"/>
  <c r="AA79"/>
  <c r="P79"/>
  <c r="N79" s="1"/>
  <c r="M79"/>
  <c r="AB78"/>
  <c r="AG78" s="1"/>
  <c r="AH78" s="1"/>
  <c r="AA78"/>
  <c r="P78"/>
  <c r="N78" s="1"/>
  <c r="M78"/>
  <c r="AB77"/>
  <c r="AC77" s="1"/>
  <c r="AA77"/>
  <c r="P77"/>
  <c r="N77" s="1"/>
  <c r="O77" s="1"/>
  <c r="M77"/>
  <c r="AB76"/>
  <c r="AG76" s="1"/>
  <c r="AH76" s="1"/>
  <c r="AA76"/>
  <c r="P76"/>
  <c r="N76" s="1"/>
  <c r="M76"/>
  <c r="AB75"/>
  <c r="AC75" s="1"/>
  <c r="AA75"/>
  <c r="P75"/>
  <c r="N75" s="1"/>
  <c r="M75"/>
  <c r="AB74"/>
  <c r="AC74" s="1"/>
  <c r="AA74"/>
  <c r="P74"/>
  <c r="N74" s="1"/>
  <c r="M74"/>
  <c r="AB73"/>
  <c r="AC73" s="1"/>
  <c r="AA73"/>
  <c r="P73"/>
  <c r="N73" s="1"/>
  <c r="O73" s="1"/>
  <c r="M73"/>
  <c r="AB72"/>
  <c r="AG72" s="1"/>
  <c r="AH72" s="1"/>
  <c r="AA72"/>
  <c r="P72"/>
  <c r="N72" s="1"/>
  <c r="M72"/>
  <c r="AB71"/>
  <c r="AC71" s="1"/>
  <c r="AA71"/>
  <c r="P71"/>
  <c r="N71" s="1"/>
  <c r="M71"/>
  <c r="AB70"/>
  <c r="AC70" s="1"/>
  <c r="AA70"/>
  <c r="P70"/>
  <c r="N70" s="1"/>
  <c r="S70" s="1"/>
  <c r="T70" s="1"/>
  <c r="M70"/>
  <c r="AB69"/>
  <c r="AC69" s="1"/>
  <c r="AA69"/>
  <c r="P69"/>
  <c r="N69" s="1"/>
  <c r="O69" s="1"/>
  <c r="M69"/>
  <c r="AB68"/>
  <c r="AG68" s="1"/>
  <c r="AH68" s="1"/>
  <c r="AA68"/>
  <c r="P68"/>
  <c r="N68" s="1"/>
  <c r="M68"/>
  <c r="AB67"/>
  <c r="AC67" s="1"/>
  <c r="AA67"/>
  <c r="P67"/>
  <c r="N67" s="1"/>
  <c r="M67"/>
  <c r="AB66"/>
  <c r="AG66" s="1"/>
  <c r="AH66" s="1"/>
  <c r="AA66"/>
  <c r="P66"/>
  <c r="N66" s="1"/>
  <c r="M66"/>
  <c r="AB65"/>
  <c r="AG65" s="1"/>
  <c r="AH65" s="1"/>
  <c r="AA65"/>
  <c r="P65"/>
  <c r="N65" s="1"/>
  <c r="O65" s="1"/>
  <c r="M65"/>
  <c r="AB64"/>
  <c r="AG64" s="1"/>
  <c r="AH64" s="1"/>
  <c r="AA64"/>
  <c r="P64"/>
  <c r="N64" s="1"/>
  <c r="M64"/>
  <c r="AB63"/>
  <c r="AC63" s="1"/>
  <c r="AA63"/>
  <c r="P63"/>
  <c r="N63" s="1"/>
  <c r="M63"/>
  <c r="AB62"/>
  <c r="AG62" s="1"/>
  <c r="AH62" s="1"/>
  <c r="AA62"/>
  <c r="P62"/>
  <c r="N62" s="1"/>
  <c r="M62"/>
  <c r="AB61"/>
  <c r="AG61" s="1"/>
  <c r="AH61" s="1"/>
  <c r="AA61"/>
  <c r="P61"/>
  <c r="N61" s="1"/>
  <c r="O61" s="1"/>
  <c r="M61"/>
  <c r="AB60"/>
  <c r="AG60" s="1"/>
  <c r="AH60" s="1"/>
  <c r="AA60"/>
  <c r="P60"/>
  <c r="N60" s="1"/>
  <c r="M60"/>
  <c r="AB59"/>
  <c r="AC59" s="1"/>
  <c r="AA59"/>
  <c r="P59"/>
  <c r="N59" s="1"/>
  <c r="M59"/>
  <c r="AB58"/>
  <c r="AC58" s="1"/>
  <c r="AA58"/>
  <c r="P58"/>
  <c r="N58" s="1"/>
  <c r="M58"/>
  <c r="AB57"/>
  <c r="AC57" s="1"/>
  <c r="AA57"/>
  <c r="P57"/>
  <c r="N57" s="1"/>
  <c r="O57" s="1"/>
  <c r="M57"/>
  <c r="AB56"/>
  <c r="AG56" s="1"/>
  <c r="AH56" s="1"/>
  <c r="AA56"/>
  <c r="P56"/>
  <c r="N56" s="1"/>
  <c r="M56"/>
  <c r="AB55"/>
  <c r="AC55" s="1"/>
  <c r="AA55"/>
  <c r="P55"/>
  <c r="N55" s="1"/>
  <c r="M55"/>
  <c r="AB54"/>
  <c r="AC54" s="1"/>
  <c r="AA54"/>
  <c r="P54"/>
  <c r="N54" s="1"/>
  <c r="S54" s="1"/>
  <c r="T54" s="1"/>
  <c r="M54"/>
  <c r="AB53"/>
  <c r="AC53" s="1"/>
  <c r="AA53"/>
  <c r="P53"/>
  <c r="N53" s="1"/>
  <c r="O53" s="1"/>
  <c r="M53"/>
  <c r="AB52"/>
  <c r="AG52" s="1"/>
  <c r="AH52" s="1"/>
  <c r="AA52"/>
  <c r="P52"/>
  <c r="N52" s="1"/>
  <c r="M52"/>
  <c r="AB51"/>
  <c r="AC51" s="1"/>
  <c r="AA51"/>
  <c r="P51"/>
  <c r="N51" s="1"/>
  <c r="M51"/>
  <c r="AB50"/>
  <c r="AG50" s="1"/>
  <c r="AH50" s="1"/>
  <c r="AA50"/>
  <c r="P50"/>
  <c r="N50" s="1"/>
  <c r="M50"/>
  <c r="AB49"/>
  <c r="AG49" s="1"/>
  <c r="AH49" s="1"/>
  <c r="AA49"/>
  <c r="P49"/>
  <c r="N49" s="1"/>
  <c r="O49" s="1"/>
  <c r="M49"/>
  <c r="AB48"/>
  <c r="AG48" s="1"/>
  <c r="AH48" s="1"/>
  <c r="AA48"/>
  <c r="P48"/>
  <c r="N48" s="1"/>
  <c r="M48"/>
  <c r="AB47"/>
  <c r="AC47" s="1"/>
  <c r="AA47"/>
  <c r="P47"/>
  <c r="N47" s="1"/>
  <c r="M47"/>
  <c r="AB46"/>
  <c r="AG46" s="1"/>
  <c r="AH46" s="1"/>
  <c r="AA46"/>
  <c r="P46"/>
  <c r="N46" s="1"/>
  <c r="M46"/>
  <c r="AB45"/>
  <c r="AC45" s="1"/>
  <c r="AA45"/>
  <c r="P45"/>
  <c r="N45" s="1"/>
  <c r="O45" s="1"/>
  <c r="M45"/>
  <c r="AB44"/>
  <c r="AG44" s="1"/>
  <c r="AH44" s="1"/>
  <c r="AA44"/>
  <c r="P44"/>
  <c r="N44" s="1"/>
  <c r="M44"/>
  <c r="AB43"/>
  <c r="AC43" s="1"/>
  <c r="AA43"/>
  <c r="P43"/>
  <c r="N43" s="1"/>
  <c r="M43"/>
  <c r="AB42"/>
  <c r="AC42" s="1"/>
  <c r="AA42"/>
  <c r="P42"/>
  <c r="N42" s="1"/>
  <c r="M42"/>
  <c r="AB41"/>
  <c r="AC41" s="1"/>
  <c r="AA41"/>
  <c r="P41"/>
  <c r="N41" s="1"/>
  <c r="O41" s="1"/>
  <c r="M41"/>
  <c r="AB40"/>
  <c r="AG40" s="1"/>
  <c r="AH40" s="1"/>
  <c r="AA40"/>
  <c r="P40"/>
  <c r="N40" s="1"/>
  <c r="M40"/>
  <c r="AB39"/>
  <c r="AC39" s="1"/>
  <c r="AA39"/>
  <c r="P39"/>
  <c r="N39" s="1"/>
  <c r="M39"/>
  <c r="AB38"/>
  <c r="AC38" s="1"/>
  <c r="AA38"/>
  <c r="P38"/>
  <c r="N38" s="1"/>
  <c r="S38" s="1"/>
  <c r="T38" s="1"/>
  <c r="M38"/>
  <c r="AB37"/>
  <c r="AC37" s="1"/>
  <c r="AA37"/>
  <c r="P37"/>
  <c r="N37" s="1"/>
  <c r="O37" s="1"/>
  <c r="M37"/>
  <c r="AB36"/>
  <c r="AG36" s="1"/>
  <c r="AH36" s="1"/>
  <c r="AA36"/>
  <c r="P36"/>
  <c r="N36" s="1"/>
  <c r="M36"/>
  <c r="AB35"/>
  <c r="AC35" s="1"/>
  <c r="AA35"/>
  <c r="P35"/>
  <c r="N35" s="1"/>
  <c r="M35"/>
  <c r="AB34"/>
  <c r="AG34" s="1"/>
  <c r="AH34" s="1"/>
  <c r="AA34"/>
  <c r="P34"/>
  <c r="N34" s="1"/>
  <c r="M34"/>
  <c r="AB33"/>
  <c r="AG33" s="1"/>
  <c r="AH33" s="1"/>
  <c r="AA33"/>
  <c r="P33"/>
  <c r="N33" s="1"/>
  <c r="O33" s="1"/>
  <c r="M33"/>
  <c r="AB32"/>
  <c r="AG32" s="1"/>
  <c r="AH32" s="1"/>
  <c r="AA32"/>
  <c r="P32"/>
  <c r="N32" s="1"/>
  <c r="M32"/>
  <c r="AB31"/>
  <c r="AC31" s="1"/>
  <c r="AA31"/>
  <c r="P31"/>
  <c r="N31" s="1"/>
  <c r="M31"/>
  <c r="AB30"/>
  <c r="AG30" s="1"/>
  <c r="AH30" s="1"/>
  <c r="AA30"/>
  <c r="P30"/>
  <c r="N30" s="1"/>
  <c r="M30"/>
  <c r="AB29"/>
  <c r="AC29" s="1"/>
  <c r="AA29"/>
  <c r="P29"/>
  <c r="N29" s="1"/>
  <c r="O29" s="1"/>
  <c r="M29"/>
  <c r="AB28"/>
  <c r="AG28" s="1"/>
  <c r="AH28" s="1"/>
  <c r="AA28"/>
  <c r="P28"/>
  <c r="N28" s="1"/>
  <c r="M28"/>
  <c r="AB27"/>
  <c r="AC27" s="1"/>
  <c r="AA27"/>
  <c r="P27"/>
  <c r="N27" s="1"/>
  <c r="M27"/>
  <c r="AB26"/>
  <c r="AG26" s="1"/>
  <c r="AH26" s="1"/>
  <c r="AA26"/>
  <c r="P26"/>
  <c r="N26" s="1"/>
  <c r="S26" s="1"/>
  <c r="T26" s="1"/>
  <c r="M26"/>
  <c r="AB25"/>
  <c r="AC25" s="1"/>
  <c r="AA25"/>
  <c r="P25"/>
  <c r="N25" s="1"/>
  <c r="O25" s="1"/>
  <c r="M25"/>
  <c r="AB24"/>
  <c r="AG24" s="1"/>
  <c r="AH24" s="1"/>
  <c r="AA24"/>
  <c r="P24"/>
  <c r="N24" s="1"/>
  <c r="M24"/>
  <c r="AB23"/>
  <c r="AC23" s="1"/>
  <c r="AA23"/>
  <c r="P23"/>
  <c r="N23" s="1"/>
  <c r="M23"/>
  <c r="AB22"/>
  <c r="AC22" s="1"/>
  <c r="AA22"/>
  <c r="P22"/>
  <c r="N22" s="1"/>
  <c r="S22" s="1"/>
  <c r="T22" s="1"/>
  <c r="M22"/>
  <c r="AB21"/>
  <c r="AC21" s="1"/>
  <c r="AA21"/>
  <c r="P21"/>
  <c r="N21" s="1"/>
  <c r="O21" s="1"/>
  <c r="M21"/>
  <c r="AB20"/>
  <c r="AG20" s="1"/>
  <c r="AH20" s="1"/>
  <c r="AA20"/>
  <c r="P20"/>
  <c r="N20" s="1"/>
  <c r="M20"/>
  <c r="AB19"/>
  <c r="AC19" s="1"/>
  <c r="AA19"/>
  <c r="P19"/>
  <c r="N19" s="1"/>
  <c r="M19"/>
  <c r="AB18"/>
  <c r="AG18" s="1"/>
  <c r="AH18" s="1"/>
  <c r="AA18"/>
  <c r="P18"/>
  <c r="N18" s="1"/>
  <c r="M18"/>
  <c r="AB17"/>
  <c r="AC17" s="1"/>
  <c r="AA17"/>
  <c r="P17"/>
  <c r="N17" s="1"/>
  <c r="O17" s="1"/>
  <c r="M17"/>
  <c r="AB16"/>
  <c r="AG16" s="1"/>
  <c r="AH16" s="1"/>
  <c r="AA16"/>
  <c r="P16"/>
  <c r="N16" s="1"/>
  <c r="M16"/>
  <c r="AB15"/>
  <c r="AC15" s="1"/>
  <c r="AA15"/>
  <c r="P15"/>
  <c r="N15" s="1"/>
  <c r="M15"/>
  <c r="AB14"/>
  <c r="AC14" s="1"/>
  <c r="AA14"/>
  <c r="P14"/>
  <c r="N14" s="1"/>
  <c r="M14"/>
  <c r="AB13"/>
  <c r="AC13" s="1"/>
  <c r="AA13"/>
  <c r="P13"/>
  <c r="N13" s="1"/>
  <c r="O13" s="1"/>
  <c r="M13"/>
  <c r="AB12"/>
  <c r="AG12" s="1"/>
  <c r="AH12" s="1"/>
  <c r="AA12"/>
  <c r="P12"/>
  <c r="N12" s="1"/>
  <c r="M12"/>
  <c r="AB11"/>
  <c r="AC11" s="1"/>
  <c r="AA11"/>
  <c r="P11"/>
  <c r="N11" s="1"/>
  <c r="M11"/>
  <c r="AB10"/>
  <c r="AC10" s="1"/>
  <c r="AA10"/>
  <c r="P10"/>
  <c r="N10" s="1"/>
  <c r="S10" s="1"/>
  <c r="T10" s="1"/>
  <c r="M10"/>
  <c r="AB9"/>
  <c r="AC9" s="1"/>
  <c r="AA9"/>
  <c r="P9"/>
  <c r="N9" s="1"/>
  <c r="O9" s="1"/>
  <c r="M9"/>
  <c r="AB8"/>
  <c r="AG8" s="1"/>
  <c r="AH8" s="1"/>
  <c r="AA8"/>
  <c r="P8"/>
  <c r="N8" s="1"/>
  <c r="M8"/>
  <c r="AB7"/>
  <c r="AC7" s="1"/>
  <c r="AA7"/>
  <c r="P7"/>
  <c r="N7" s="1"/>
  <c r="M7"/>
  <c r="AB6"/>
  <c r="AC6" s="1"/>
  <c r="AA6"/>
  <c r="P6"/>
  <c r="N6" s="1"/>
  <c r="S6" s="1"/>
  <c r="T6" s="1"/>
  <c r="M6"/>
  <c r="AB5"/>
  <c r="AC5" s="1"/>
  <c r="AA5"/>
  <c r="P5"/>
  <c r="N5" s="1"/>
  <c r="O5" s="1"/>
  <c r="M5"/>
  <c r="AB4"/>
  <c r="AG4" s="1"/>
  <c r="AA4"/>
  <c r="N4"/>
  <c r="O4" s="1"/>
  <c r="M4"/>
  <c r="AG77" l="1"/>
  <c r="AH77" s="1"/>
  <c r="AG42"/>
  <c r="AH42" s="1"/>
  <c r="AC61"/>
  <c r="AC8"/>
  <c r="AC33"/>
  <c r="AG14"/>
  <c r="AH14" s="1"/>
  <c r="AC56"/>
  <c r="AC81"/>
  <c r="AC40"/>
  <c r="AC62"/>
  <c r="AG29"/>
  <c r="AH29" s="1"/>
  <c r="AC49"/>
  <c r="AC72"/>
  <c r="AC84"/>
  <c r="S4"/>
  <c r="T4" s="1"/>
  <c r="AG13"/>
  <c r="AH13" s="1"/>
  <c r="AC30"/>
  <c r="AG41"/>
  <c r="AH41" s="1"/>
  <c r="AC52"/>
  <c r="AG74"/>
  <c r="AH74" s="1"/>
  <c r="AC82"/>
  <c r="AC18"/>
  <c r="AC34"/>
  <c r="AC46"/>
  <c r="AG57"/>
  <c r="AH57" s="1"/>
  <c r="AC68"/>
  <c r="AG17"/>
  <c r="AH17" s="1"/>
  <c r="AG45"/>
  <c r="AH45" s="1"/>
  <c r="AC66"/>
  <c r="AC32"/>
  <c r="AC36"/>
  <c r="AC50"/>
  <c r="AG58"/>
  <c r="AH58" s="1"/>
  <c r="AC65"/>
  <c r="AG73"/>
  <c r="AH73" s="1"/>
  <c r="AC78"/>
  <c r="AC88"/>
  <c r="AC89"/>
  <c r="S66"/>
  <c r="T66" s="1"/>
  <c r="O66"/>
  <c r="S50"/>
  <c r="T50" s="1"/>
  <c r="O50"/>
  <c r="S34"/>
  <c r="T34" s="1"/>
  <c r="O34"/>
  <c r="S82"/>
  <c r="T82" s="1"/>
  <c r="O82"/>
  <c r="M91"/>
  <c r="AC24"/>
  <c r="O26"/>
  <c r="AC26"/>
  <c r="S14"/>
  <c r="T14" s="1"/>
  <c r="O14"/>
  <c r="S18"/>
  <c r="T18" s="1"/>
  <c r="O18"/>
  <c r="S30"/>
  <c r="T30" s="1"/>
  <c r="O30"/>
  <c r="S42"/>
  <c r="T42" s="1"/>
  <c r="O42"/>
  <c r="S46"/>
  <c r="T46" s="1"/>
  <c r="O46"/>
  <c r="S58"/>
  <c r="T58" s="1"/>
  <c r="O58"/>
  <c r="S62"/>
  <c r="T62" s="1"/>
  <c r="O62"/>
  <c r="S74"/>
  <c r="T74" s="1"/>
  <c r="O74"/>
  <c r="S78"/>
  <c r="T78" s="1"/>
  <c r="O78"/>
  <c r="AC4"/>
  <c r="AA91"/>
  <c r="AG9"/>
  <c r="AH9" s="1"/>
  <c r="AG10"/>
  <c r="AH10" s="1"/>
  <c r="AC20"/>
  <c r="AG25"/>
  <c r="AH25" s="1"/>
  <c r="AB91"/>
  <c r="AG5"/>
  <c r="AH5" s="1"/>
  <c r="AG6"/>
  <c r="AH6" s="1"/>
  <c r="O10"/>
  <c r="AC16"/>
  <c r="AG21"/>
  <c r="AH21" s="1"/>
  <c r="AG22"/>
  <c r="AH22" s="1"/>
  <c r="AG37"/>
  <c r="AH37" s="1"/>
  <c r="AG38"/>
  <c r="AH38" s="1"/>
  <c r="AC48"/>
  <c r="AG53"/>
  <c r="AH53" s="1"/>
  <c r="AG54"/>
  <c r="AH54" s="1"/>
  <c r="AC64"/>
  <c r="AG69"/>
  <c r="AH69" s="1"/>
  <c r="AG70"/>
  <c r="AH70" s="1"/>
  <c r="AC80"/>
  <c r="AG85"/>
  <c r="AH85" s="1"/>
  <c r="AG86"/>
  <c r="AH86" s="1"/>
  <c r="AC90"/>
  <c r="O6"/>
  <c r="AC12"/>
  <c r="O22"/>
  <c r="AC28"/>
  <c r="O38"/>
  <c r="AC44"/>
  <c r="O54"/>
  <c r="AC60"/>
  <c r="O70"/>
  <c r="AC76"/>
  <c r="O86"/>
  <c r="AH4"/>
  <c r="S11"/>
  <c r="T11" s="1"/>
  <c r="O11"/>
  <c r="S12"/>
  <c r="T12" s="1"/>
  <c r="O12"/>
  <c r="S27"/>
  <c r="T27" s="1"/>
  <c r="O27"/>
  <c r="O28"/>
  <c r="S28"/>
  <c r="T28" s="1"/>
  <c r="S43"/>
  <c r="T43" s="1"/>
  <c r="O43"/>
  <c r="S44"/>
  <c r="T44" s="1"/>
  <c r="O44"/>
  <c r="S59"/>
  <c r="T59" s="1"/>
  <c r="O59"/>
  <c r="O60"/>
  <c r="S60"/>
  <c r="T60" s="1"/>
  <c r="S75"/>
  <c r="T75" s="1"/>
  <c r="O75"/>
  <c r="S76"/>
  <c r="T76" s="1"/>
  <c r="O76"/>
  <c r="S7"/>
  <c r="T7" s="1"/>
  <c r="O7"/>
  <c r="O8"/>
  <c r="S8"/>
  <c r="T8" s="1"/>
  <c r="S23"/>
  <c r="T23" s="1"/>
  <c r="O23"/>
  <c r="O24"/>
  <c r="S24"/>
  <c r="T24" s="1"/>
  <c r="S39"/>
  <c r="T39" s="1"/>
  <c r="O39"/>
  <c r="O40"/>
  <c r="S40"/>
  <c r="T40" s="1"/>
  <c r="S55"/>
  <c r="T55" s="1"/>
  <c r="O55"/>
  <c r="O56"/>
  <c r="S56"/>
  <c r="T56" s="1"/>
  <c r="S71"/>
  <c r="T71" s="1"/>
  <c r="O71"/>
  <c r="S72"/>
  <c r="T72" s="1"/>
  <c r="O72"/>
  <c r="S87"/>
  <c r="T87" s="1"/>
  <c r="O87"/>
  <c r="S88"/>
  <c r="T88" s="1"/>
  <c r="O88"/>
  <c r="S19"/>
  <c r="T19" s="1"/>
  <c r="O19"/>
  <c r="S20"/>
  <c r="T20" s="1"/>
  <c r="O20"/>
  <c r="S35"/>
  <c r="T35" s="1"/>
  <c r="O35"/>
  <c r="S36"/>
  <c r="T36" s="1"/>
  <c r="O36"/>
  <c r="S51"/>
  <c r="T51" s="1"/>
  <c r="O51"/>
  <c r="S52"/>
  <c r="T52" s="1"/>
  <c r="O52"/>
  <c r="S67"/>
  <c r="T67" s="1"/>
  <c r="O67"/>
  <c r="O68"/>
  <c r="S68"/>
  <c r="T68" s="1"/>
  <c r="S83"/>
  <c r="T83" s="1"/>
  <c r="O83"/>
  <c r="O84"/>
  <c r="S84"/>
  <c r="T84" s="1"/>
  <c r="S15"/>
  <c r="T15" s="1"/>
  <c r="O15"/>
  <c r="O16"/>
  <c r="S16"/>
  <c r="T16" s="1"/>
  <c r="S31"/>
  <c r="T31" s="1"/>
  <c r="O31"/>
  <c r="O32"/>
  <c r="S32"/>
  <c r="T32" s="1"/>
  <c r="S47"/>
  <c r="T47" s="1"/>
  <c r="O47"/>
  <c r="S48"/>
  <c r="T48" s="1"/>
  <c r="O48"/>
  <c r="S63"/>
  <c r="T63" s="1"/>
  <c r="O63"/>
  <c r="S64"/>
  <c r="T64" s="1"/>
  <c r="O64"/>
  <c r="S79"/>
  <c r="T79" s="1"/>
  <c r="O79"/>
  <c r="S80"/>
  <c r="T80" s="1"/>
  <c r="O80"/>
  <c r="S37"/>
  <c r="T37" s="1"/>
  <c r="S41"/>
  <c r="T41" s="1"/>
  <c r="S45"/>
  <c r="T45" s="1"/>
  <c r="S49"/>
  <c r="T49" s="1"/>
  <c r="S69"/>
  <c r="T69" s="1"/>
  <c r="S77"/>
  <c r="T77" s="1"/>
  <c r="AG11"/>
  <c r="AH11" s="1"/>
  <c r="AG15"/>
  <c r="AH15" s="1"/>
  <c r="AG19"/>
  <c r="AH19" s="1"/>
  <c r="AG23"/>
  <c r="AH23" s="1"/>
  <c r="AG27"/>
  <c r="AH27" s="1"/>
  <c r="AG31"/>
  <c r="AH31" s="1"/>
  <c r="AG35"/>
  <c r="AH35" s="1"/>
  <c r="AG39"/>
  <c r="AH39" s="1"/>
  <c r="AG43"/>
  <c r="AH43" s="1"/>
  <c r="AG47"/>
  <c r="AH47" s="1"/>
  <c r="AG51"/>
  <c r="AH51" s="1"/>
  <c r="AG55"/>
  <c r="AH55" s="1"/>
  <c r="AG59"/>
  <c r="AH59" s="1"/>
  <c r="AG63"/>
  <c r="AH63" s="1"/>
  <c r="AG67"/>
  <c r="AH67" s="1"/>
  <c r="AG71"/>
  <c r="AH71" s="1"/>
  <c r="AG75"/>
  <c r="AH75" s="1"/>
  <c r="AG79"/>
  <c r="AH79" s="1"/>
  <c r="AG83"/>
  <c r="AH83" s="1"/>
  <c r="AG87"/>
  <c r="AH87" s="1"/>
  <c r="N91"/>
  <c r="S5"/>
  <c r="T5" s="1"/>
  <c r="S9"/>
  <c r="T9" s="1"/>
  <c r="S13"/>
  <c r="T13" s="1"/>
  <c r="S17"/>
  <c r="T17" s="1"/>
  <c r="S21"/>
  <c r="T21" s="1"/>
  <c r="S25"/>
  <c r="T25" s="1"/>
  <c r="S29"/>
  <c r="T29" s="1"/>
  <c r="S33"/>
  <c r="T33" s="1"/>
  <c r="S53"/>
  <c r="T53" s="1"/>
  <c r="S57"/>
  <c r="T57" s="1"/>
  <c r="S61"/>
  <c r="T61" s="1"/>
  <c r="S65"/>
  <c r="T65" s="1"/>
  <c r="S73"/>
  <c r="T73" s="1"/>
  <c r="S81"/>
  <c r="T81" s="1"/>
  <c r="S85"/>
  <c r="T85" s="1"/>
  <c r="AG7"/>
  <c r="AH7" s="1"/>
  <c r="D30" i="6"/>
  <c r="D28"/>
  <c r="D27"/>
  <c r="F88" i="2"/>
  <c r="O91" i="5" l="1"/>
  <c r="AH91"/>
  <c r="AC91"/>
  <c r="AG91"/>
  <c r="S91"/>
  <c r="D29" i="6"/>
  <c r="D31" s="1"/>
  <c r="S71" i="3"/>
  <c r="R71"/>
  <c r="Q71"/>
  <c r="P71"/>
  <c r="O71"/>
  <c r="N71"/>
  <c r="M71"/>
  <c r="S65"/>
  <c r="R65"/>
  <c r="Q65"/>
  <c r="P65"/>
  <c r="O65"/>
  <c r="N65"/>
  <c r="M65"/>
  <c r="S60"/>
  <c r="R60"/>
  <c r="Q60"/>
  <c r="P60"/>
  <c r="O60"/>
  <c r="N60"/>
  <c r="M60"/>
  <c r="D54"/>
  <c r="P54" s="1"/>
  <c r="D52"/>
  <c r="O52" s="1"/>
  <c r="D51"/>
  <c r="R51" s="1"/>
  <c r="Q51" s="1"/>
  <c r="D50"/>
  <c r="P50" s="1"/>
  <c r="D49"/>
  <c r="P49" s="1"/>
  <c r="D48"/>
  <c r="O48" s="1"/>
  <c r="D47"/>
  <c r="R47" s="1"/>
  <c r="Q47" s="1"/>
  <c r="D46"/>
  <c r="P46" s="1"/>
  <c r="D45"/>
  <c r="P45" s="1"/>
  <c r="D44"/>
  <c r="O44" s="1"/>
  <c r="D43"/>
  <c r="R43" s="1"/>
  <c r="Q43" s="1"/>
  <c r="D42"/>
  <c r="P42" s="1"/>
  <c r="D41"/>
  <c r="P41" s="1"/>
  <c r="D40"/>
  <c r="O40" s="1"/>
  <c r="D39"/>
  <c r="R39" s="1"/>
  <c r="Q39" s="1"/>
  <c r="D38"/>
  <c r="P38" s="1"/>
  <c r="D37"/>
  <c r="P37" s="1"/>
  <c r="D36"/>
  <c r="O36" s="1"/>
  <c r="D35"/>
  <c r="R35" s="1"/>
  <c r="Q35" s="1"/>
  <c r="D34"/>
  <c r="P34" s="1"/>
  <c r="D33"/>
  <c r="P33" s="1"/>
  <c r="D32"/>
  <c r="O32" s="1"/>
  <c r="D31"/>
  <c r="R31" s="1"/>
  <c r="Q31" s="1"/>
  <c r="D30"/>
  <c r="P30" s="1"/>
  <c r="D29"/>
  <c r="P29" s="1"/>
  <c r="D28"/>
  <c r="O28" s="1"/>
  <c r="D27"/>
  <c r="P27" s="1"/>
  <c r="D26"/>
  <c r="P26" s="1"/>
  <c r="D25"/>
  <c r="P25" s="1"/>
  <c r="D24"/>
  <c r="O24" s="1"/>
  <c r="D23"/>
  <c r="R23" s="1"/>
  <c r="Q23" s="1"/>
  <c r="D22"/>
  <c r="P22" s="1"/>
  <c r="D21"/>
  <c r="P21" s="1"/>
  <c r="D20"/>
  <c r="O20" s="1"/>
  <c r="D19"/>
  <c r="P19" s="1"/>
  <c r="D18"/>
  <c r="P18" s="1"/>
  <c r="D17"/>
  <c r="P17" s="1"/>
  <c r="D16"/>
  <c r="O16" s="1"/>
  <c r="D15"/>
  <c r="P15" s="1"/>
  <c r="D14"/>
  <c r="P14" s="1"/>
  <c r="D13"/>
  <c r="P13" s="1"/>
  <c r="D12"/>
  <c r="O12" s="1"/>
  <c r="D11"/>
  <c r="P11" s="1"/>
  <c r="D10"/>
  <c r="P10" s="1"/>
  <c r="D9"/>
  <c r="P9" s="1"/>
  <c r="O42" l="1"/>
  <c r="S37"/>
  <c r="M37"/>
  <c r="O46"/>
  <c r="M49"/>
  <c r="M20"/>
  <c r="O30"/>
  <c r="M33"/>
  <c r="M54"/>
  <c r="O10"/>
  <c r="N20"/>
  <c r="N33"/>
  <c r="M36"/>
  <c r="S54"/>
  <c r="O9"/>
  <c r="O25"/>
  <c r="N36"/>
  <c r="O41"/>
  <c r="N49"/>
  <c r="M52"/>
  <c r="N17"/>
  <c r="S21"/>
  <c r="O14"/>
  <c r="M17"/>
  <c r="M21"/>
  <c r="O26"/>
  <c r="N52"/>
  <c r="N9"/>
  <c r="N12"/>
  <c r="N25"/>
  <c r="N28"/>
  <c r="N41"/>
  <c r="S49"/>
  <c r="S17"/>
  <c r="S33"/>
  <c r="N44"/>
  <c r="M9"/>
  <c r="M12"/>
  <c r="S13"/>
  <c r="O17"/>
  <c r="O22"/>
  <c r="M25"/>
  <c r="M28"/>
  <c r="S29"/>
  <c r="O33"/>
  <c r="O38"/>
  <c r="M41"/>
  <c r="M44"/>
  <c r="S45"/>
  <c r="O49"/>
  <c r="S9"/>
  <c r="M13"/>
  <c r="O18"/>
  <c r="S25"/>
  <c r="M29"/>
  <c r="O34"/>
  <c r="S41"/>
  <c r="M45"/>
  <c r="O50"/>
  <c r="S16"/>
  <c r="S24"/>
  <c r="S32"/>
  <c r="S40"/>
  <c r="R24"/>
  <c r="Q24" s="1"/>
  <c r="R29"/>
  <c r="Q29" s="1"/>
  <c r="R48"/>
  <c r="Q48" s="1"/>
  <c r="S48"/>
  <c r="R13"/>
  <c r="Q13" s="1"/>
  <c r="R16"/>
  <c r="Q16" s="1"/>
  <c r="R37"/>
  <c r="Q37" s="1"/>
  <c r="R54"/>
  <c r="Q54" s="1"/>
  <c r="S12"/>
  <c r="O29"/>
  <c r="S36"/>
  <c r="S44"/>
  <c r="N48"/>
  <c r="S52"/>
  <c r="R21"/>
  <c r="Q21" s="1"/>
  <c r="R32"/>
  <c r="Q32" s="1"/>
  <c r="R40"/>
  <c r="Q40" s="1"/>
  <c r="R45"/>
  <c r="Q45" s="1"/>
  <c r="O13"/>
  <c r="N16"/>
  <c r="S20"/>
  <c r="O21"/>
  <c r="N24"/>
  <c r="S28"/>
  <c r="N32"/>
  <c r="O37"/>
  <c r="N40"/>
  <c r="O45"/>
  <c r="O54"/>
  <c r="R9"/>
  <c r="Q9" s="1"/>
  <c r="R12"/>
  <c r="Q12" s="1"/>
  <c r="N13"/>
  <c r="M16"/>
  <c r="R17"/>
  <c r="Q17" s="1"/>
  <c r="R20"/>
  <c r="Q20" s="1"/>
  <c r="N21"/>
  <c r="M24"/>
  <c r="R25"/>
  <c r="Q25" s="1"/>
  <c r="R28"/>
  <c r="Q28" s="1"/>
  <c r="N29"/>
  <c r="M32"/>
  <c r="R33"/>
  <c r="Q33" s="1"/>
  <c r="R36"/>
  <c r="Q36" s="1"/>
  <c r="N37"/>
  <c r="M40"/>
  <c r="R41"/>
  <c r="Q41" s="1"/>
  <c r="R44"/>
  <c r="Q44" s="1"/>
  <c r="N45"/>
  <c r="M48"/>
  <c r="R49"/>
  <c r="Q49" s="1"/>
  <c r="R52"/>
  <c r="Q52" s="1"/>
  <c r="N54"/>
  <c r="P51"/>
  <c r="S10"/>
  <c r="N14"/>
  <c r="O15"/>
  <c r="S18"/>
  <c r="N22"/>
  <c r="O23"/>
  <c r="P24"/>
  <c r="N26"/>
  <c r="O27"/>
  <c r="N30"/>
  <c r="O31"/>
  <c r="P32"/>
  <c r="N34"/>
  <c r="O35"/>
  <c r="P36"/>
  <c r="N38"/>
  <c r="O39"/>
  <c r="S42"/>
  <c r="O43"/>
  <c r="P44"/>
  <c r="N46"/>
  <c r="O47"/>
  <c r="P48"/>
  <c r="S50"/>
  <c r="P31"/>
  <c r="P35"/>
  <c r="P39"/>
  <c r="P43"/>
  <c r="P47"/>
  <c r="N10"/>
  <c r="O11"/>
  <c r="P12"/>
  <c r="S14"/>
  <c r="P16"/>
  <c r="N18"/>
  <c r="O19"/>
  <c r="P20"/>
  <c r="S22"/>
  <c r="S26"/>
  <c r="P28"/>
  <c r="S30"/>
  <c r="S34"/>
  <c r="S38"/>
  <c r="P40"/>
  <c r="N42"/>
  <c r="S46"/>
  <c r="N50"/>
  <c r="O51"/>
  <c r="P52"/>
  <c r="M10"/>
  <c r="R10"/>
  <c r="Q10" s="1"/>
  <c r="N11"/>
  <c r="S11"/>
  <c r="M14"/>
  <c r="R14"/>
  <c r="Q14" s="1"/>
  <c r="N15"/>
  <c r="S15"/>
  <c r="M18"/>
  <c r="R18"/>
  <c r="Q18" s="1"/>
  <c r="N19"/>
  <c r="S19"/>
  <c r="M22"/>
  <c r="R22"/>
  <c r="Q22" s="1"/>
  <c r="N23"/>
  <c r="S23"/>
  <c r="M26"/>
  <c r="R26"/>
  <c r="Q26" s="1"/>
  <c r="N27"/>
  <c r="S27"/>
  <c r="M30"/>
  <c r="R30"/>
  <c r="Q30" s="1"/>
  <c r="N31"/>
  <c r="S31"/>
  <c r="M34"/>
  <c r="R34"/>
  <c r="Q34" s="1"/>
  <c r="N35"/>
  <c r="S35"/>
  <c r="M38"/>
  <c r="R38"/>
  <c r="Q38" s="1"/>
  <c r="N39"/>
  <c r="S39"/>
  <c r="M42"/>
  <c r="R42"/>
  <c r="Q42" s="1"/>
  <c r="N43"/>
  <c r="S43"/>
  <c r="M46"/>
  <c r="R46"/>
  <c r="Q46" s="1"/>
  <c r="N47"/>
  <c r="S47"/>
  <c r="M50"/>
  <c r="R50"/>
  <c r="Q50" s="1"/>
  <c r="N51"/>
  <c r="S51"/>
  <c r="P23"/>
  <c r="M11"/>
  <c r="R11"/>
  <c r="Q11" s="1"/>
  <c r="M15"/>
  <c r="R15"/>
  <c r="Q15" s="1"/>
  <c r="M19"/>
  <c r="R19"/>
  <c r="Q19" s="1"/>
  <c r="M23"/>
  <c r="M27"/>
  <c r="R27"/>
  <c r="Q27" s="1"/>
  <c r="M31"/>
  <c r="M35"/>
  <c r="M39"/>
  <c r="M43"/>
  <c r="M47"/>
  <c r="M51"/>
  <c r="D8"/>
  <c r="N8" s="1"/>
  <c r="S7"/>
  <c r="R7"/>
  <c r="Q7"/>
  <c r="P7"/>
  <c r="O7"/>
  <c r="N7"/>
  <c r="M7"/>
  <c r="D6"/>
  <c r="Q6" s="1"/>
  <c r="P6" s="1"/>
  <c r="S5"/>
  <c r="R5"/>
  <c r="Q5"/>
  <c r="P5"/>
  <c r="O5"/>
  <c r="N5"/>
  <c r="M5"/>
  <c r="D4"/>
  <c r="Q4" s="1"/>
  <c r="P4" s="1"/>
  <c r="S3"/>
  <c r="N3"/>
  <c r="M3"/>
  <c r="D3"/>
  <c r="O3" s="1"/>
  <c r="M4" l="1"/>
  <c r="S6"/>
  <c r="O6"/>
  <c r="N6"/>
  <c r="R4"/>
  <c r="M8"/>
  <c r="Q3"/>
  <c r="P3" s="1"/>
  <c r="O4"/>
  <c r="M6"/>
  <c r="R6"/>
  <c r="O8"/>
  <c r="E2"/>
  <c r="R3"/>
  <c r="N4"/>
  <c r="S4"/>
  <c r="S8"/>
  <c r="R8"/>
  <c r="Q8" s="1"/>
  <c r="P8"/>
  <c r="Q90" i="2"/>
  <c r="P90"/>
  <c r="O90"/>
  <c r="N90"/>
  <c r="M90"/>
  <c r="L90"/>
  <c r="K90"/>
  <c r="S2" i="3" l="1"/>
  <c r="N2"/>
  <c r="O2"/>
  <c r="Q2"/>
  <c r="P2" s="1"/>
  <c r="R2"/>
  <c r="M2"/>
  <c r="G90" i="2"/>
  <c r="F90"/>
  <c r="S87"/>
  <c r="R87"/>
  <c r="H87"/>
  <c r="S86"/>
  <c r="R86"/>
  <c r="H86"/>
  <c r="S85"/>
  <c r="R85"/>
  <c r="H85"/>
  <c r="S84"/>
  <c r="R84"/>
  <c r="H84"/>
  <c r="S83"/>
  <c r="R83"/>
  <c r="H83"/>
  <c r="S82"/>
  <c r="R82"/>
  <c r="H82"/>
  <c r="S81"/>
  <c r="R81"/>
  <c r="H81"/>
  <c r="S80"/>
  <c r="R80"/>
  <c r="H80"/>
  <c r="S79"/>
  <c r="R79"/>
  <c r="H79"/>
  <c r="S78"/>
  <c r="R78"/>
  <c r="H78"/>
  <c r="S77"/>
  <c r="R77"/>
  <c r="H77"/>
  <c r="S76"/>
  <c r="R76"/>
  <c r="H76"/>
  <c r="S75"/>
  <c r="R75"/>
  <c r="H75"/>
  <c r="S74"/>
  <c r="R74"/>
  <c r="H74"/>
  <c r="S73"/>
  <c r="R73"/>
  <c r="H73"/>
  <c r="S72"/>
  <c r="R72"/>
  <c r="H72"/>
  <c r="S71"/>
  <c r="R71"/>
  <c r="H71"/>
  <c r="S70"/>
  <c r="R70"/>
  <c r="H70"/>
  <c r="S69"/>
  <c r="R69"/>
  <c r="H69"/>
  <c r="S68"/>
  <c r="R68"/>
  <c r="H68"/>
  <c r="S67"/>
  <c r="R67"/>
  <c r="H67"/>
  <c r="S66"/>
  <c r="R66"/>
  <c r="H66"/>
  <c r="S65"/>
  <c r="R65"/>
  <c r="H65"/>
  <c r="S64"/>
  <c r="R64"/>
  <c r="H64"/>
  <c r="S63"/>
  <c r="R63"/>
  <c r="H63"/>
  <c r="S62"/>
  <c r="R62"/>
  <c r="H62"/>
  <c r="S61"/>
  <c r="R61"/>
  <c r="H61"/>
  <c r="S60"/>
  <c r="R60"/>
  <c r="H60"/>
  <c r="S59"/>
  <c r="R59"/>
  <c r="H59"/>
  <c r="S58"/>
  <c r="R58"/>
  <c r="H58"/>
  <c r="S57"/>
  <c r="R57"/>
  <c r="H57"/>
  <c r="S56"/>
  <c r="R56"/>
  <c r="H56"/>
  <c r="S55"/>
  <c r="R55"/>
  <c r="H55"/>
  <c r="S54"/>
  <c r="R54"/>
  <c r="H54"/>
  <c r="S53"/>
  <c r="R53"/>
  <c r="H53"/>
  <c r="S52"/>
  <c r="R52"/>
  <c r="H52"/>
  <c r="S51"/>
  <c r="R51"/>
  <c r="H51"/>
  <c r="S50"/>
  <c r="R50"/>
  <c r="H50"/>
  <c r="S49"/>
  <c r="R49"/>
  <c r="H49"/>
  <c r="S48"/>
  <c r="R48"/>
  <c r="H48"/>
  <c r="S47"/>
  <c r="R47"/>
  <c r="I49" l="1"/>
  <c r="V49"/>
  <c r="T49"/>
  <c r="V53"/>
  <c r="T53"/>
  <c r="I57"/>
  <c r="V57"/>
  <c r="T57"/>
  <c r="I61"/>
  <c r="V61"/>
  <c r="T61"/>
  <c r="I65"/>
  <c r="V65"/>
  <c r="T65"/>
  <c r="I69"/>
  <c r="V69"/>
  <c r="T69"/>
  <c r="I73"/>
  <c r="V73"/>
  <c r="T73"/>
  <c r="I77"/>
  <c r="V77"/>
  <c r="T77"/>
  <c r="I81"/>
  <c r="V81"/>
  <c r="T81"/>
  <c r="I85"/>
  <c r="V85"/>
  <c r="T85"/>
  <c r="V50"/>
  <c r="T50"/>
  <c r="I54"/>
  <c r="V54"/>
  <c r="T54"/>
  <c r="I58"/>
  <c r="V58"/>
  <c r="T58"/>
  <c r="I62"/>
  <c r="V62"/>
  <c r="T62"/>
  <c r="I66"/>
  <c r="V66"/>
  <c r="T66"/>
  <c r="I70"/>
  <c r="V70"/>
  <c r="T70"/>
  <c r="I74"/>
  <c r="V74"/>
  <c r="T74"/>
  <c r="I78"/>
  <c r="V78"/>
  <c r="T78"/>
  <c r="I82"/>
  <c r="V82"/>
  <c r="T82"/>
  <c r="I86"/>
  <c r="V86"/>
  <c r="T86"/>
  <c r="T51"/>
  <c r="V51"/>
  <c r="I55"/>
  <c r="T55"/>
  <c r="V55"/>
  <c r="I59"/>
  <c r="T59"/>
  <c r="V59"/>
  <c r="I63"/>
  <c r="T63"/>
  <c r="V63"/>
  <c r="I67"/>
  <c r="T67"/>
  <c r="V67"/>
  <c r="I71"/>
  <c r="T71"/>
  <c r="V71"/>
  <c r="I75"/>
  <c r="T75"/>
  <c r="V75"/>
  <c r="I79"/>
  <c r="T79"/>
  <c r="V79"/>
  <c r="I83"/>
  <c r="T83"/>
  <c r="V83"/>
  <c r="I87"/>
  <c r="T87"/>
  <c r="V87"/>
  <c r="T48"/>
  <c r="V48"/>
  <c r="I52"/>
  <c r="T52"/>
  <c r="V52"/>
  <c r="I56"/>
  <c r="T56"/>
  <c r="V56"/>
  <c r="I60"/>
  <c r="T60"/>
  <c r="V60"/>
  <c r="I64"/>
  <c r="T64"/>
  <c r="V64"/>
  <c r="I68"/>
  <c r="T68"/>
  <c r="V68"/>
  <c r="I72"/>
  <c r="T72"/>
  <c r="V72"/>
  <c r="I76"/>
  <c r="T76"/>
  <c r="V76"/>
  <c r="I80"/>
  <c r="T80"/>
  <c r="V80"/>
  <c r="I84"/>
  <c r="T84"/>
  <c r="V84"/>
  <c r="I48"/>
  <c r="I50"/>
  <c r="I51"/>
  <c r="I53"/>
  <c r="H47"/>
  <c r="I47" s="1"/>
  <c r="S46"/>
  <c r="R46"/>
  <c r="H46"/>
  <c r="I46" s="1"/>
  <c r="S45"/>
  <c r="R45"/>
  <c r="H45"/>
  <c r="I45" s="1"/>
  <c r="S44"/>
  <c r="R44"/>
  <c r="H44"/>
  <c r="I44" s="1"/>
  <c r="S43"/>
  <c r="R43"/>
  <c r="H43"/>
  <c r="I43" s="1"/>
  <c r="S42"/>
  <c r="R42"/>
  <c r="H42"/>
  <c r="I42" s="1"/>
  <c r="S41"/>
  <c r="R41"/>
  <c r="H41"/>
  <c r="I41" s="1"/>
  <c r="S40"/>
  <c r="R40"/>
  <c r="H40"/>
  <c r="I40" s="1"/>
  <c r="S39"/>
  <c r="R39"/>
  <c r="H39"/>
  <c r="I39" s="1"/>
  <c r="S38"/>
  <c r="R38"/>
  <c r="H38"/>
  <c r="I38" s="1"/>
  <c r="S37"/>
  <c r="R37"/>
  <c r="H37"/>
  <c r="I37" s="1"/>
  <c r="S36"/>
  <c r="R36"/>
  <c r="H36"/>
  <c r="I36" s="1"/>
  <c r="S35"/>
  <c r="R35"/>
  <c r="H35"/>
  <c r="I35" s="1"/>
  <c r="S34"/>
  <c r="R34"/>
  <c r="H34"/>
  <c r="I34" s="1"/>
  <c r="S33"/>
  <c r="R33"/>
  <c r="H33"/>
  <c r="I33" s="1"/>
  <c r="S32"/>
  <c r="R32"/>
  <c r="H32"/>
  <c r="A32"/>
  <c r="A33" s="1"/>
  <c r="S31"/>
  <c r="R31"/>
  <c r="H31"/>
  <c r="S30"/>
  <c r="R30"/>
  <c r="H30"/>
  <c r="S29"/>
  <c r="R29"/>
  <c r="H29"/>
  <c r="S28"/>
  <c r="R28"/>
  <c r="H28"/>
  <c r="S27"/>
  <c r="R27"/>
  <c r="H27"/>
  <c r="S26"/>
  <c r="R26"/>
  <c r="H26"/>
  <c r="S25"/>
  <c r="R25"/>
  <c r="H25"/>
  <c r="S24"/>
  <c r="R24"/>
  <c r="H24"/>
  <c r="S23"/>
  <c r="R23"/>
  <c r="H23"/>
  <c r="S22"/>
  <c r="R22"/>
  <c r="H22"/>
  <c r="S21"/>
  <c r="R21"/>
  <c r="H21"/>
  <c r="S20"/>
  <c r="R20"/>
  <c r="H20"/>
  <c r="S19"/>
  <c r="R19"/>
  <c r="H19"/>
  <c r="S18"/>
  <c r="R18"/>
  <c r="H18"/>
  <c r="S17"/>
  <c r="R17"/>
  <c r="H17"/>
  <c r="S16"/>
  <c r="R16"/>
  <c r="H16"/>
  <c r="S15"/>
  <c r="R15"/>
  <c r="H15"/>
  <c r="S14"/>
  <c r="R14"/>
  <c r="H14"/>
  <c r="S13"/>
  <c r="R13"/>
  <c r="H13"/>
  <c r="S12"/>
  <c r="R12"/>
  <c r="H12"/>
  <c r="S11"/>
  <c r="R11"/>
  <c r="H11"/>
  <c r="S10"/>
  <c r="R10"/>
  <c r="H10"/>
  <c r="S9"/>
  <c r="R9"/>
  <c r="H9"/>
  <c r="S8"/>
  <c r="R8"/>
  <c r="H8"/>
  <c r="S7"/>
  <c r="R7"/>
  <c r="H7"/>
  <c r="S6"/>
  <c r="R6"/>
  <c r="H6"/>
  <c r="S5"/>
  <c r="R5"/>
  <c r="H5"/>
  <c r="S4"/>
  <c r="R4"/>
  <c r="H4"/>
  <c r="S3"/>
  <c r="R3"/>
  <c r="H3"/>
  <c r="I3" s="1"/>
  <c r="I6" l="1"/>
  <c r="U6" s="1"/>
  <c r="I10"/>
  <c r="W10" s="1"/>
  <c r="I14"/>
  <c r="W14" s="1"/>
  <c r="I18"/>
  <c r="U18" s="1"/>
  <c r="I22"/>
  <c r="W22" s="1"/>
  <c r="I4"/>
  <c r="J4" s="1"/>
  <c r="I8"/>
  <c r="W8" s="1"/>
  <c r="I12"/>
  <c r="W12" s="1"/>
  <c r="I16"/>
  <c r="W16" s="1"/>
  <c r="I20"/>
  <c r="U20" s="1"/>
  <c r="W3"/>
  <c r="J3"/>
  <c r="U3"/>
  <c r="T7"/>
  <c r="V7"/>
  <c r="T11"/>
  <c r="V11"/>
  <c r="T15"/>
  <c r="V15"/>
  <c r="T19"/>
  <c r="V19"/>
  <c r="I23"/>
  <c r="T23"/>
  <c r="V23"/>
  <c r="I27"/>
  <c r="T27"/>
  <c r="V27"/>
  <c r="I31"/>
  <c r="T31"/>
  <c r="V31"/>
  <c r="I32"/>
  <c r="T32"/>
  <c r="V32"/>
  <c r="J33"/>
  <c r="U33"/>
  <c r="W33"/>
  <c r="J34"/>
  <c r="U34"/>
  <c r="W34"/>
  <c r="W35"/>
  <c r="J35"/>
  <c r="U35"/>
  <c r="U36"/>
  <c r="W36"/>
  <c r="J36"/>
  <c r="J37"/>
  <c r="U37"/>
  <c r="W37"/>
  <c r="J38"/>
  <c r="W38"/>
  <c r="U38"/>
  <c r="W39"/>
  <c r="J39"/>
  <c r="U39"/>
  <c r="U40"/>
  <c r="W40"/>
  <c r="J40"/>
  <c r="J41"/>
  <c r="U41"/>
  <c r="W41"/>
  <c r="J42"/>
  <c r="U42"/>
  <c r="W42"/>
  <c r="W43"/>
  <c r="J43"/>
  <c r="U43"/>
  <c r="U44"/>
  <c r="W44"/>
  <c r="J44"/>
  <c r="J45"/>
  <c r="U45"/>
  <c r="W45"/>
  <c r="J46"/>
  <c r="W46"/>
  <c r="U46"/>
  <c r="W47"/>
  <c r="J47"/>
  <c r="U47"/>
  <c r="U48"/>
  <c r="W48"/>
  <c r="J48"/>
  <c r="U72"/>
  <c r="W72"/>
  <c r="J72"/>
  <c r="U56"/>
  <c r="W56"/>
  <c r="J56"/>
  <c r="J87"/>
  <c r="U87"/>
  <c r="W87"/>
  <c r="W71"/>
  <c r="J71"/>
  <c r="U71"/>
  <c r="W55"/>
  <c r="J55"/>
  <c r="U55"/>
  <c r="J82"/>
  <c r="W82"/>
  <c r="U82"/>
  <c r="J66"/>
  <c r="U66"/>
  <c r="W66"/>
  <c r="J77"/>
  <c r="W77"/>
  <c r="U77"/>
  <c r="J61"/>
  <c r="U61"/>
  <c r="W61"/>
  <c r="J49"/>
  <c r="U49"/>
  <c r="W49"/>
  <c r="V3"/>
  <c r="T3"/>
  <c r="T4"/>
  <c r="V4"/>
  <c r="T8"/>
  <c r="V8"/>
  <c r="T12"/>
  <c r="V12"/>
  <c r="T16"/>
  <c r="V16"/>
  <c r="T20"/>
  <c r="V20"/>
  <c r="T24"/>
  <c r="V24"/>
  <c r="T28"/>
  <c r="V28"/>
  <c r="V33"/>
  <c r="T33"/>
  <c r="V34"/>
  <c r="T34"/>
  <c r="T35"/>
  <c r="V35"/>
  <c r="T36"/>
  <c r="V36"/>
  <c r="V37"/>
  <c r="T37"/>
  <c r="V38"/>
  <c r="T38"/>
  <c r="T39"/>
  <c r="V39"/>
  <c r="T40"/>
  <c r="V40"/>
  <c r="V41"/>
  <c r="T41"/>
  <c r="V42"/>
  <c r="T42"/>
  <c r="T43"/>
  <c r="V43"/>
  <c r="T44"/>
  <c r="V44"/>
  <c r="V45"/>
  <c r="T45"/>
  <c r="V46"/>
  <c r="T46"/>
  <c r="T47"/>
  <c r="V47"/>
  <c r="J50"/>
  <c r="U50"/>
  <c r="W50"/>
  <c r="W84"/>
  <c r="U84"/>
  <c r="J84"/>
  <c r="U68"/>
  <c r="W68"/>
  <c r="J68"/>
  <c r="U52"/>
  <c r="W52"/>
  <c r="J52"/>
  <c r="J83"/>
  <c r="W83"/>
  <c r="U83"/>
  <c r="W67"/>
  <c r="J67"/>
  <c r="U67"/>
  <c r="J78"/>
  <c r="W78"/>
  <c r="U78"/>
  <c r="J62"/>
  <c r="W62"/>
  <c r="U62"/>
  <c r="J73"/>
  <c r="U73"/>
  <c r="W73"/>
  <c r="J57"/>
  <c r="U57"/>
  <c r="W57"/>
  <c r="V9"/>
  <c r="T9"/>
  <c r="V13"/>
  <c r="T13"/>
  <c r="V17"/>
  <c r="T17"/>
  <c r="V21"/>
  <c r="T21"/>
  <c r="V25"/>
  <c r="T25"/>
  <c r="V29"/>
  <c r="T29"/>
  <c r="W51"/>
  <c r="J51"/>
  <c r="U51"/>
  <c r="W80"/>
  <c r="U80"/>
  <c r="J80"/>
  <c r="U64"/>
  <c r="W64"/>
  <c r="J64"/>
  <c r="J79"/>
  <c r="W79"/>
  <c r="U79"/>
  <c r="W63"/>
  <c r="J63"/>
  <c r="U63"/>
  <c r="J74"/>
  <c r="U74"/>
  <c r="W74"/>
  <c r="J58"/>
  <c r="U58"/>
  <c r="W58"/>
  <c r="J85"/>
  <c r="W85"/>
  <c r="U85"/>
  <c r="J69"/>
  <c r="W69"/>
  <c r="U69"/>
  <c r="V5"/>
  <c r="T5"/>
  <c r="V6"/>
  <c r="T6"/>
  <c r="V10"/>
  <c r="T10"/>
  <c r="V14"/>
  <c r="T14"/>
  <c r="V18"/>
  <c r="T18"/>
  <c r="V22"/>
  <c r="T22"/>
  <c r="I26"/>
  <c r="V26"/>
  <c r="T26"/>
  <c r="V30"/>
  <c r="T30"/>
  <c r="J53"/>
  <c r="U53"/>
  <c r="W53"/>
  <c r="U76"/>
  <c r="J76"/>
  <c r="W76"/>
  <c r="U60"/>
  <c r="W60"/>
  <c r="J60"/>
  <c r="W75"/>
  <c r="J75"/>
  <c r="U75"/>
  <c r="W59"/>
  <c r="J59"/>
  <c r="U59"/>
  <c r="J86"/>
  <c r="W86"/>
  <c r="U86"/>
  <c r="J70"/>
  <c r="W70"/>
  <c r="U70"/>
  <c r="J54"/>
  <c r="W54"/>
  <c r="U54"/>
  <c r="J81"/>
  <c r="W81"/>
  <c r="U81"/>
  <c r="J65"/>
  <c r="U65"/>
  <c r="W65"/>
  <c r="I25"/>
  <c r="I29"/>
  <c r="R90"/>
  <c r="I7"/>
  <c r="I11"/>
  <c r="I15"/>
  <c r="I19"/>
  <c r="I24"/>
  <c r="I30"/>
  <c r="A34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S90"/>
  <c r="S93"/>
  <c r="H90"/>
  <c r="I5"/>
  <c r="I9"/>
  <c r="I13"/>
  <c r="I17"/>
  <c r="I21"/>
  <c r="I28"/>
  <c r="J18" l="1"/>
  <c r="W18"/>
  <c r="J14"/>
  <c r="W6"/>
  <c r="U22"/>
  <c r="J6"/>
  <c r="U14"/>
  <c r="U10"/>
  <c r="J22"/>
  <c r="W4"/>
  <c r="J12"/>
  <c r="J10"/>
  <c r="U4"/>
  <c r="W20"/>
  <c r="J20"/>
  <c r="U12"/>
  <c r="J16"/>
  <c r="U16"/>
  <c r="J8"/>
  <c r="U8"/>
  <c r="J13"/>
  <c r="U13"/>
  <c r="W13"/>
  <c r="U24"/>
  <c r="W24"/>
  <c r="J24"/>
  <c r="W7"/>
  <c r="J7"/>
  <c r="U7"/>
  <c r="U32"/>
  <c r="W32"/>
  <c r="J32"/>
  <c r="V90"/>
  <c r="J17"/>
  <c r="U17"/>
  <c r="W17"/>
  <c r="J30"/>
  <c r="W30"/>
  <c r="U30"/>
  <c r="W11"/>
  <c r="J11"/>
  <c r="U11"/>
  <c r="J25"/>
  <c r="U25"/>
  <c r="W25"/>
  <c r="W31"/>
  <c r="J31"/>
  <c r="U31"/>
  <c r="T90"/>
  <c r="W15"/>
  <c r="J15"/>
  <c r="U15"/>
  <c r="J29"/>
  <c r="U29"/>
  <c r="W29"/>
  <c r="J26"/>
  <c r="W26"/>
  <c r="U26"/>
  <c r="W27"/>
  <c r="J27"/>
  <c r="U27"/>
  <c r="J21"/>
  <c r="W21"/>
  <c r="U21"/>
  <c r="J5"/>
  <c r="U5"/>
  <c r="W5"/>
  <c r="U28"/>
  <c r="W28"/>
  <c r="J28"/>
  <c r="J9"/>
  <c r="U9"/>
  <c r="W9"/>
  <c r="W19"/>
  <c r="J19"/>
  <c r="U19"/>
  <c r="W23"/>
  <c r="J23"/>
  <c r="U23"/>
  <c r="I90"/>
  <c r="I93" s="1"/>
  <c r="H93" s="1"/>
  <c r="J88" l="1"/>
  <c r="J90"/>
  <c r="W90"/>
  <c r="U90"/>
  <c r="D24" i="6" l="1"/>
  <c r="D16"/>
  <c r="G15"/>
  <c r="D14"/>
  <c r="G13"/>
  <c r="G12"/>
  <c r="D12"/>
  <c r="G11"/>
  <c r="G10"/>
  <c r="D10"/>
  <c r="D8"/>
  <c r="D7"/>
  <c r="J5"/>
  <c r="D3"/>
  <c r="J6" l="1"/>
</calcChain>
</file>

<file path=xl/sharedStrings.xml><?xml version="1.0" encoding="utf-8"?>
<sst xmlns="http://schemas.openxmlformats.org/spreadsheetml/2006/main" count="177134" uniqueCount="27139">
  <si>
    <t>LAST_NAME</t>
  </si>
  <si>
    <t>FIRST_NAME</t>
  </si>
  <si>
    <t>MIDDLE_NAME</t>
  </si>
  <si>
    <t>SUFFIX</t>
  </si>
  <si>
    <t>RESIDENTIAL_ADDRESS1</t>
  </si>
  <si>
    <t>RESIDENTIAL_SECONDARY_ADDR</t>
  </si>
  <si>
    <t>RESIDENTIAL_ZIP_PLUS4</t>
  </si>
  <si>
    <t>RESIDENTIAL_COUNTRY</t>
  </si>
  <si>
    <t>RESIDENTIAL_POSTALCODE</t>
  </si>
  <si>
    <t>WARD</t>
  </si>
  <si>
    <t>JOHNSON</t>
  </si>
  <si>
    <t>ASHLEY</t>
  </si>
  <si>
    <t>NICOLE</t>
  </si>
  <si>
    <t>ACTIVE</t>
  </si>
  <si>
    <t>TIPP CITY</t>
  </si>
  <si>
    <t>OH</t>
  </si>
  <si>
    <t>PRECINCT TIPP CITY D</t>
  </si>
  <si>
    <t>DAVID</t>
  </si>
  <si>
    <t>MICHAEL</t>
  </si>
  <si>
    <t>PIQUA</t>
  </si>
  <si>
    <t>PRECINCT SPRINGCREEK WEST</t>
  </si>
  <si>
    <t>R</t>
  </si>
  <si>
    <t>M</t>
  </si>
  <si>
    <t>PRECINCT PIQUA 2-B / C</t>
  </si>
  <si>
    <t>DARLENE</t>
  </si>
  <si>
    <t>KAY</t>
  </si>
  <si>
    <t>COVINGTON</t>
  </si>
  <si>
    <t>PRECINCT NEWBERRY WEST</t>
  </si>
  <si>
    <t>LEIGH</t>
  </si>
  <si>
    <t>PRECINCT PIQUA 5-A</t>
  </si>
  <si>
    <t>D</t>
  </si>
  <si>
    <t>TROY</t>
  </si>
  <si>
    <t>PRECINCT CONCORD NORTH</t>
  </si>
  <si>
    <t>B</t>
  </si>
  <si>
    <t>PRECINCT ELIZABETH</t>
  </si>
  <si>
    <t>WILLIAM</t>
  </si>
  <si>
    <t>EDWARD</t>
  </si>
  <si>
    <t>PRECINCT TROY 5-B</t>
  </si>
  <si>
    <t>JOSHUA</t>
  </si>
  <si>
    <t>PRECINCT HUBER HEIGHTS A</t>
  </si>
  <si>
    <t>IRENE</t>
  </si>
  <si>
    <t>PRECINCT TROY 5-C</t>
  </si>
  <si>
    <t>ANGELA</t>
  </si>
  <si>
    <t>MARIE</t>
  </si>
  <si>
    <t>PRECINCT TROY 4-B</t>
  </si>
  <si>
    <t>TABITHA</t>
  </si>
  <si>
    <t>PRECINCT BETHEL SOUTH EAST</t>
  </si>
  <si>
    <t>KENNETH</t>
  </si>
  <si>
    <t>E</t>
  </si>
  <si>
    <t>III</t>
  </si>
  <si>
    <t>NEW CARLISLE</t>
  </si>
  <si>
    <t>PRECINCT BETHEL EAST</t>
  </si>
  <si>
    <t>JOHN</t>
  </si>
  <si>
    <t>PRECINCT NEWBERRY EAST</t>
  </si>
  <si>
    <t>MILLER</t>
  </si>
  <si>
    <t>BARBARA</t>
  </si>
  <si>
    <t>ANN</t>
  </si>
  <si>
    <t>PRECINCT PIQUA 4-B / C</t>
  </si>
  <si>
    <t>J</t>
  </si>
  <si>
    <t>PRECINCT TROY 2-A</t>
  </si>
  <si>
    <t>BARRY</t>
  </si>
  <si>
    <t>JOSEPH</t>
  </si>
  <si>
    <t>PRECINCT TROY 4-A</t>
  </si>
  <si>
    <t>C</t>
  </si>
  <si>
    <t>LYONS</t>
  </si>
  <si>
    <t>L</t>
  </si>
  <si>
    <t>HUNTER</t>
  </si>
  <si>
    <t>PRECINCT TROY 5-A</t>
  </si>
  <si>
    <t>PRECINCT TIPP CITY F</t>
  </si>
  <si>
    <t>CATHERINE</t>
  </si>
  <si>
    <t>A</t>
  </si>
  <si>
    <t>PRECINCT BETHEL WEST</t>
  </si>
  <si>
    <t>DECKER</t>
  </si>
  <si>
    <t>DOUGLAS</t>
  </si>
  <si>
    <t>PRECINCT TIPP CITY B</t>
  </si>
  <si>
    <t>MATTHEW</t>
  </si>
  <si>
    <t>PRECINCT TROY 6-C</t>
  </si>
  <si>
    <t>KEVIN</t>
  </si>
  <si>
    <t>PRECINCT HUBER HEIGHTS B</t>
  </si>
  <si>
    <t>NANCY</t>
  </si>
  <si>
    <t>BRADFORD</t>
  </si>
  <si>
    <t>PRECINCT BRADFORD</t>
  </si>
  <si>
    <t>LYNN</t>
  </si>
  <si>
    <t>PAMELA</t>
  </si>
  <si>
    <t>SUE</t>
  </si>
  <si>
    <t>PRECINCT MONROE SOUTH EAST</t>
  </si>
  <si>
    <t>AMY</t>
  </si>
  <si>
    <t>PRECINCT CONCORD WEST</t>
  </si>
  <si>
    <t>PRECINCT BETHEL SOUTH CENTRAL</t>
  </si>
  <si>
    <t>LUDLOW FALLS</t>
  </si>
  <si>
    <t>PRECINCT LUDLOW CENTRAL</t>
  </si>
  <si>
    <t>JEAN</t>
  </si>
  <si>
    <t>CODY</t>
  </si>
  <si>
    <t>ALLEN</t>
  </si>
  <si>
    <t>PRECINCT MONROE WEST</t>
  </si>
  <si>
    <t>WELLS</t>
  </si>
  <si>
    <t>MICHELLE</t>
  </si>
  <si>
    <t>APT A</t>
  </si>
  <si>
    <t>DONALD</t>
  </si>
  <si>
    <t>LEE</t>
  </si>
  <si>
    <t>II</t>
  </si>
  <si>
    <t>PRECINCT TIPP CITY A</t>
  </si>
  <si>
    <t>WILLIAMS</t>
  </si>
  <si>
    <t>DYLAN</t>
  </si>
  <si>
    <t>THOMAS</t>
  </si>
  <si>
    <t>PRECINCT PIQUA 2-A</t>
  </si>
  <si>
    <t>DAVIS</t>
  </si>
  <si>
    <t>KATHLEEN</t>
  </si>
  <si>
    <t>PRECINCT TROY 3-B</t>
  </si>
  <si>
    <t>TAMMY</t>
  </si>
  <si>
    <t>S</t>
  </si>
  <si>
    <t>PRECINCT COVINGTON C / D</t>
  </si>
  <si>
    <t>JEFFREY</t>
  </si>
  <si>
    <t>PRECINCT PIQUA 4-D / E</t>
  </si>
  <si>
    <t>MORRIS</t>
  </si>
  <si>
    <t>PRECINCT TROY 2-B</t>
  </si>
  <si>
    <t>RONALD</t>
  </si>
  <si>
    <t>PRECINCT PIQUA 4-A</t>
  </si>
  <si>
    <t>DANIELLE</t>
  </si>
  <si>
    <t>JONATHAN</t>
  </si>
  <si>
    <t>RAY</t>
  </si>
  <si>
    <t>PRECINCT TROY 4-C</t>
  </si>
  <si>
    <t>ROBERT</t>
  </si>
  <si>
    <t>1858 TOWNE PARK DR</t>
  </si>
  <si>
    <t>PRECINCT TROY 6-A</t>
  </si>
  <si>
    <t>ELIZABETH</t>
  </si>
  <si>
    <t>WEST MILTON</t>
  </si>
  <si>
    <t>PRECINCT WEST MILTON B</t>
  </si>
  <si>
    <t>LESLIE</t>
  </si>
  <si>
    <t>ANNE</t>
  </si>
  <si>
    <t>DEBORAH</t>
  </si>
  <si>
    <t>RENEE</t>
  </si>
  <si>
    <t>P</t>
  </si>
  <si>
    <t>PRECINCT UNION EAST</t>
  </si>
  <si>
    <t>DANIEL</t>
  </si>
  <si>
    <t>K</t>
  </si>
  <si>
    <t>PRECINCT CONCORD SOUTH EAST</t>
  </si>
  <si>
    <t>ROBBINS</t>
  </si>
  <si>
    <t>IAN</t>
  </si>
  <si>
    <t>PRECINCT LOSTCREEK / CASSTOWN</t>
  </si>
  <si>
    <t>PAUL</t>
  </si>
  <si>
    <t>PRECINCT WASHINGTON</t>
  </si>
  <si>
    <t>OH0023050680</t>
  </si>
  <si>
    <t>KYLE</t>
  </si>
  <si>
    <t>KAREN</t>
  </si>
  <si>
    <t>PRECINCT NEWTON WEST</t>
  </si>
  <si>
    <t>MALLORY</t>
  </si>
  <si>
    <t>JAMES</t>
  </si>
  <si>
    <t>PRECINCT MONROE SOUTH</t>
  </si>
  <si>
    <t>KATHERINE</t>
  </si>
  <si>
    <t>BRADLEY</t>
  </si>
  <si>
    <t>PRECINCT TIPP CITY E</t>
  </si>
  <si>
    <t>CURTIS</t>
  </si>
  <si>
    <t>BRYCE</t>
  </si>
  <si>
    <t>G</t>
  </si>
  <si>
    <t>SARAH</t>
  </si>
  <si>
    <t>PRECINCT TROY 1-D</t>
  </si>
  <si>
    <t>PRECINCT TROY 3-A</t>
  </si>
  <si>
    <t>STEPHEN</t>
  </si>
  <si>
    <t>LLOYD</t>
  </si>
  <si>
    <t>JENNIFER</t>
  </si>
  <si>
    <t>JANE</t>
  </si>
  <si>
    <t>ELLEN</t>
  </si>
  <si>
    <t>CASSTOWN</t>
  </si>
  <si>
    <t>SCOTT</t>
  </si>
  <si>
    <t>KIMBERLY</t>
  </si>
  <si>
    <t>MARK</t>
  </si>
  <si>
    <t>JANET</t>
  </si>
  <si>
    <t>CRAWFORD</t>
  </si>
  <si>
    <t>PRECINCT COVINGTON A / B</t>
  </si>
  <si>
    <t>HATFIELD</t>
  </si>
  <si>
    <t>JO</t>
  </si>
  <si>
    <t>PRECINCT PIQUA 1-A</t>
  </si>
  <si>
    <t>PRECINCT TIPP CITY G</t>
  </si>
  <si>
    <t>ANTHONY</t>
  </si>
  <si>
    <t>MARILYN</t>
  </si>
  <si>
    <t>LISA</t>
  </si>
  <si>
    <t>PRECINCT STAUNTON SOUTH</t>
  </si>
  <si>
    <t>COLE</t>
  </si>
  <si>
    <t>GLENN</t>
  </si>
  <si>
    <t>PRECINCT MONROE NORTH EAST</t>
  </si>
  <si>
    <t>JEREMY</t>
  </si>
  <si>
    <t>FLETCHER</t>
  </si>
  <si>
    <t>PRECINCT BROWN / FLETCHER</t>
  </si>
  <si>
    <t>TODD</t>
  </si>
  <si>
    <t>MITCHELL</t>
  </si>
  <si>
    <t>OH0025081045</t>
  </si>
  <si>
    <t>NGUYEN</t>
  </si>
  <si>
    <t>LOAN</t>
  </si>
  <si>
    <t>THU</t>
  </si>
  <si>
    <t>1089 LAKESIDE ST</t>
  </si>
  <si>
    <t>MEGAN</t>
  </si>
  <si>
    <t>APT B</t>
  </si>
  <si>
    <t>PRECINCT TIPP CITY C</t>
  </si>
  <si>
    <t>JESSICA</t>
  </si>
  <si>
    <t>LEVI</t>
  </si>
  <si>
    <t>PLEASANT HILL</t>
  </si>
  <si>
    <t>PRECINCT NEWTON EAST</t>
  </si>
  <si>
    <t>CHRISTIAN</t>
  </si>
  <si>
    <t>TYLER</t>
  </si>
  <si>
    <t>PRECINCT STAUNTON NORTH</t>
  </si>
  <si>
    <t>FORD</t>
  </si>
  <si>
    <t>STEVE</t>
  </si>
  <si>
    <t>JR</t>
  </si>
  <si>
    <t>PRECINCT PIQUA 3-B / C</t>
  </si>
  <si>
    <t>LAURA</t>
  </si>
  <si>
    <t>AMBER</t>
  </si>
  <si>
    <t>PETERSON</t>
  </si>
  <si>
    <t>MARIA</t>
  </si>
  <si>
    <t>ANDERSON</t>
  </si>
  <si>
    <t>ALLAN</t>
  </si>
  <si>
    <t>JIMMIE</t>
  </si>
  <si>
    <t>JASON</t>
  </si>
  <si>
    <t>PRECINCT TIPP CITY H</t>
  </si>
  <si>
    <t>JOYCE</t>
  </si>
  <si>
    <t>SMITH</t>
  </si>
  <si>
    <t>PRECINCT TROY 6-D</t>
  </si>
  <si>
    <t>SIMMONS</t>
  </si>
  <si>
    <t>PRECINCT PIQUA 5-C</t>
  </si>
  <si>
    <t>PRECINCT MONROE EAST CENTRAL</t>
  </si>
  <si>
    <t>PRECINCT TROY 6-B</t>
  </si>
  <si>
    <t>GENE</t>
  </si>
  <si>
    <t>PRECINCT TROY 1-C</t>
  </si>
  <si>
    <t>KAITLYN</t>
  </si>
  <si>
    <t>ERIC</t>
  </si>
  <si>
    <t>FRANCES</t>
  </si>
  <si>
    <t>BARHORST</t>
  </si>
  <si>
    <t>PRECINCT TROY 1-A</t>
  </si>
  <si>
    <t>WESLEY</t>
  </si>
  <si>
    <t>W</t>
  </si>
  <si>
    <t>EMILY</t>
  </si>
  <si>
    <t>WARREN</t>
  </si>
  <si>
    <t>PRECINCT PIQUA 2-D</t>
  </si>
  <si>
    <t>SNYDER</t>
  </si>
  <si>
    <t>JONES</t>
  </si>
  <si>
    <t>H</t>
  </si>
  <si>
    <t>EVANS</t>
  </si>
  <si>
    <t>CHRISTINA</t>
  </si>
  <si>
    <t>JUNE</t>
  </si>
  <si>
    <t>PRECINCT WEST MILTON C</t>
  </si>
  <si>
    <t>PRECINCT TROY 2-C</t>
  </si>
  <si>
    <t>TAMARA</t>
  </si>
  <si>
    <t>OH0010832923</t>
  </si>
  <si>
    <t>WEADOCK</t>
  </si>
  <si>
    <t>JANICE</t>
  </si>
  <si>
    <t>1325 CROYDON RD</t>
  </si>
  <si>
    <t>PRECINCT SPRINGCREEK EAST</t>
  </si>
  <si>
    <t>O</t>
  </si>
  <si>
    <t>PRECINCT PIQUA 3-A</t>
  </si>
  <si>
    <t>ANDREW</t>
  </si>
  <si>
    <t>CLARK</t>
  </si>
  <si>
    <t>GAIL</t>
  </si>
  <si>
    <t>JUSTIN</t>
  </si>
  <si>
    <t>PRECINCT LAURA</t>
  </si>
  <si>
    <t>NATHAN</t>
  </si>
  <si>
    <t>PRECINCT PLEASANT HILL</t>
  </si>
  <si>
    <t>PRECINCT UNION SOUTH CENTRAL</t>
  </si>
  <si>
    <t>CREECH</t>
  </si>
  <si>
    <t>OLIVIA</t>
  </si>
  <si>
    <t>PRECINCT POTSDAM</t>
  </si>
  <si>
    <t>COLLETT</t>
  </si>
  <si>
    <t>CAROL</t>
  </si>
  <si>
    <t>WALKER</t>
  </si>
  <si>
    <t>SANDRA</t>
  </si>
  <si>
    <t>JAMIE</t>
  </si>
  <si>
    <t>LEAH</t>
  </si>
  <si>
    <t>FERGUSON</t>
  </si>
  <si>
    <t>TERRY</t>
  </si>
  <si>
    <t>PRECINCT TROY 3-C</t>
  </si>
  <si>
    <t>CHRISTY</t>
  </si>
  <si>
    <t>KATHRYN</t>
  </si>
  <si>
    <t>ROBIN</t>
  </si>
  <si>
    <t>6254 US ROUTE 40</t>
  </si>
  <si>
    <t>SULLIVAN</t>
  </si>
  <si>
    <t>CYNTHIA</t>
  </si>
  <si>
    <t>SHERMAN</t>
  </si>
  <si>
    <t>PRECINCT PIQUA 1-C / E</t>
  </si>
  <si>
    <t>KEITH</t>
  </si>
  <si>
    <t>BENJAMIN</t>
  </si>
  <si>
    <t>BILLY</t>
  </si>
  <si>
    <t>SAMANTHA</t>
  </si>
  <si>
    <t>CHERYL</t>
  </si>
  <si>
    <t>HARLEMAN</t>
  </si>
  <si>
    <t>LAWRENCE</t>
  </si>
  <si>
    <t>LEWIS</t>
  </si>
  <si>
    <t>PRECINCT PIQUA 5-D</t>
  </si>
  <si>
    <t>PATEL</t>
  </si>
  <si>
    <t>BRIAN</t>
  </si>
  <si>
    <t>RUPP</t>
  </si>
  <si>
    <t>ELAINE</t>
  </si>
  <si>
    <t>JULIA</t>
  </si>
  <si>
    <t>ROSE</t>
  </si>
  <si>
    <t>CROWELL</t>
  </si>
  <si>
    <t>255 COLLEGE ST</t>
  </si>
  <si>
    <t>HESS</t>
  </si>
  <si>
    <t>PRECINCT TROY 1-B</t>
  </si>
  <si>
    <t>SUSAN</t>
  </si>
  <si>
    <t>JACKSON</t>
  </si>
  <si>
    <t>ADAMS</t>
  </si>
  <si>
    <t>MARY</t>
  </si>
  <si>
    <t>4115 GAGE WAY</t>
  </si>
  <si>
    <t>CRYSTAL</t>
  </si>
  <si>
    <t>RAE</t>
  </si>
  <si>
    <t>PRECINCT WEST MILTON A</t>
  </si>
  <si>
    <t>ALEXANDER</t>
  </si>
  <si>
    <t>101 ROHRER DR</t>
  </si>
  <si>
    <t>MARGARET</t>
  </si>
  <si>
    <t>BRITTANY</t>
  </si>
  <si>
    <t>PRECINCT PIQUA 3-D / E</t>
  </si>
  <si>
    <t>SHAW</t>
  </si>
  <si>
    <t>AARON</t>
  </si>
  <si>
    <t>PRECINCT PIQUA 5-B</t>
  </si>
  <si>
    <t>STEPHANIE</t>
  </si>
  <si>
    <t>KRISTINA</t>
  </si>
  <si>
    <t>PRECINCT CONCORD EAST</t>
  </si>
  <si>
    <t>MELISSA</t>
  </si>
  <si>
    <t>LOUISE</t>
  </si>
  <si>
    <t>T</t>
  </si>
  <si>
    <t>JORDAN</t>
  </si>
  <si>
    <t>ELISABETH</t>
  </si>
  <si>
    <t>1301 W TRADE SQ</t>
  </si>
  <si>
    <t>GARRETT</t>
  </si>
  <si>
    <t>DENNIS</t>
  </si>
  <si>
    <t>NICHOLAS</t>
  </si>
  <si>
    <t>STEVEN</t>
  </si>
  <si>
    <t>HAROLD</t>
  </si>
  <si>
    <t>EDGAR</t>
  </si>
  <si>
    <t>HARRIS</t>
  </si>
  <si>
    <t>COLLEEN</t>
  </si>
  <si>
    <t>BAKER</t>
  </si>
  <si>
    <t>KELLI</t>
  </si>
  <si>
    <t>CAROLYN</t>
  </si>
  <si>
    <t>TERESA</t>
  </si>
  <si>
    <t>CHRISTOPHER</t>
  </si>
  <si>
    <t>MURPHY</t>
  </si>
  <si>
    <t>PRECINCT TROY 3-D</t>
  </si>
  <si>
    <t>BRETT</t>
  </si>
  <si>
    <t>PRECINCT CONCORD SOUTH</t>
  </si>
  <si>
    <t>LANCE</t>
  </si>
  <si>
    <t>WARNER</t>
  </si>
  <si>
    <t>MONICA</t>
  </si>
  <si>
    <t>F</t>
  </si>
  <si>
    <t>RACHAEL</t>
  </si>
  <si>
    <t>REBECCA</t>
  </si>
  <si>
    <t>CHARLES</t>
  </si>
  <si>
    <t>STACEY</t>
  </si>
  <si>
    <t>APT 6</t>
  </si>
  <si>
    <t>KAYLA</t>
  </si>
  <si>
    <t>WILSON</t>
  </si>
  <si>
    <t>LINDA</t>
  </si>
  <si>
    <t>JOY</t>
  </si>
  <si>
    <t>APT F</t>
  </si>
  <si>
    <t>ALEXIS</t>
  </si>
  <si>
    <t>BROWN</t>
  </si>
  <si>
    <t>PATRICK</t>
  </si>
  <si>
    <t>PRECINCT PIQUA 1-B / D</t>
  </si>
  <si>
    <t>PATRICIA</t>
  </si>
  <si>
    <t>KRISTINE</t>
  </si>
  <si>
    <t>TIFFANY</t>
  </si>
  <si>
    <t>BRUMBAUGH</t>
  </si>
  <si>
    <t>RITA</t>
  </si>
  <si>
    <t>SAVANNAH</t>
  </si>
  <si>
    <t>SHAWN</t>
  </si>
  <si>
    <t>APT C</t>
  </si>
  <si>
    <t>950 MCKINLEY AVE</t>
  </si>
  <si>
    <t>FLORA</t>
  </si>
  <si>
    <t>9888 WHISPERING PINE DR</t>
  </si>
  <si>
    <t>GREGORY</t>
  </si>
  <si>
    <t>GERALD</t>
  </si>
  <si>
    <t>BRENDA</t>
  </si>
  <si>
    <t>1840 TOWNE PARK DR</t>
  </si>
  <si>
    <t>ALAN</t>
  </si>
  <si>
    <t>GARY</t>
  </si>
  <si>
    <t>DAWN</t>
  </si>
  <si>
    <t>JACOB</t>
  </si>
  <si>
    <t>STACY</t>
  </si>
  <si>
    <t>PAYNE</t>
  </si>
  <si>
    <t>DEAN</t>
  </si>
  <si>
    <t>RICHARD</t>
  </si>
  <si>
    <t>ALICIA</t>
  </si>
  <si>
    <t>FAY</t>
  </si>
  <si>
    <t>APT 10</t>
  </si>
  <si>
    <t>RILEY</t>
  </si>
  <si>
    <t>KELLEY</t>
  </si>
  <si>
    <t>ROETH</t>
  </si>
  <si>
    <t>DIANA</t>
  </si>
  <si>
    <t>JOAN</t>
  </si>
  <si>
    <t>APT D</t>
  </si>
  <si>
    <t>SEAN</t>
  </si>
  <si>
    <t>BRANDON</t>
  </si>
  <si>
    <t>RICKEY</t>
  </si>
  <si>
    <t>JEREMIAH</t>
  </si>
  <si>
    <t>TINA</t>
  </si>
  <si>
    <t>SWANSON</t>
  </si>
  <si>
    <t>CALEB</t>
  </si>
  <si>
    <t>APT 2D</t>
  </si>
  <si>
    <t>TIMOTHY</t>
  </si>
  <si>
    <t>N</t>
  </si>
  <si>
    <t>90 MARYVILLE LN</t>
  </si>
  <si>
    <t>ROBERTS</t>
  </si>
  <si>
    <t>ANNA</t>
  </si>
  <si>
    <t>APT 2</t>
  </si>
  <si>
    <t>STOVER</t>
  </si>
  <si>
    <t>KENDALL</t>
  </si>
  <si>
    <t>CARLA</t>
  </si>
  <si>
    <t>LANE</t>
  </si>
  <si>
    <t>5310 HOLFINGER RD</t>
  </si>
  <si>
    <t>VIRGINIA</t>
  </si>
  <si>
    <t>1580 CHESHIRE RD</t>
  </si>
  <si>
    <t>2008 VIBURNUM CT</t>
  </si>
  <si>
    <t>DORIS</t>
  </si>
  <si>
    <t>COLEMAN</t>
  </si>
  <si>
    <t>JULIE</t>
  </si>
  <si>
    <t>BROOKS</t>
  </si>
  <si>
    <t>APT 3</t>
  </si>
  <si>
    <t>BETH</t>
  </si>
  <si>
    <t>MARVIN</t>
  </si>
  <si>
    <t>NEWMAN</t>
  </si>
  <si>
    <t>JUDITH</t>
  </si>
  <si>
    <t>ZERKLE</t>
  </si>
  <si>
    <t>VALERIE</t>
  </si>
  <si>
    <t>240 S MAIN ST</t>
  </si>
  <si>
    <t>MADISON</t>
  </si>
  <si>
    <t>BEVERLY</t>
  </si>
  <si>
    <t>DUSTIN</t>
  </si>
  <si>
    <t>HOLLY</t>
  </si>
  <si>
    <t>RACHEL</t>
  </si>
  <si>
    <t>MEREDITH</t>
  </si>
  <si>
    <t>WAYNE</t>
  </si>
  <si>
    <t>ETHAN</t>
  </si>
  <si>
    <t>JAYNE</t>
  </si>
  <si>
    <t>KENT</t>
  </si>
  <si>
    <t>RANDY</t>
  </si>
  <si>
    <t>BUSH</t>
  </si>
  <si>
    <t>CHAD</t>
  </si>
  <si>
    <t>JERRY</t>
  </si>
  <si>
    <t>HUGHES</t>
  </si>
  <si>
    <t>CHRISTINE</t>
  </si>
  <si>
    <t>LAKE</t>
  </si>
  <si>
    <t>MOORE</t>
  </si>
  <si>
    <t>SOWERS</t>
  </si>
  <si>
    <t>EILEEN</t>
  </si>
  <si>
    <t>BRYAN</t>
  </si>
  <si>
    <t>TRAVIS</t>
  </si>
  <si>
    <t>HANNAH</t>
  </si>
  <si>
    <t>BOYD</t>
  </si>
  <si>
    <t>VICTOR</t>
  </si>
  <si>
    <t>JOSE</t>
  </si>
  <si>
    <t>REAR</t>
  </si>
  <si>
    <t>REBEKAH</t>
  </si>
  <si>
    <t>MARTIN</t>
  </si>
  <si>
    <t>LAUREN</t>
  </si>
  <si>
    <t>ALISHA</t>
  </si>
  <si>
    <t>JILL</t>
  </si>
  <si>
    <t>FOSTER</t>
  </si>
  <si>
    <t>WALTER</t>
  </si>
  <si>
    <t>ADAM</t>
  </si>
  <si>
    <t>JOANNA</t>
  </si>
  <si>
    <t>APT 5</t>
  </si>
  <si>
    <t>MEYER</t>
  </si>
  <si>
    <t>REGINALD</t>
  </si>
  <si>
    <t>ALLISON</t>
  </si>
  <si>
    <t>ROGER</t>
  </si>
  <si>
    <t>RYAN</t>
  </si>
  <si>
    <t>MANDY</t>
  </si>
  <si>
    <t>GRACE</t>
  </si>
  <si>
    <t>EDWIN</t>
  </si>
  <si>
    <t>TAYLOR</t>
  </si>
  <si>
    <t>SHAUN</t>
  </si>
  <si>
    <t>JARED</t>
  </si>
  <si>
    <t>HENRY</t>
  </si>
  <si>
    <t>PHILIP</t>
  </si>
  <si>
    <t>GAYE</t>
  </si>
  <si>
    <t>MARKER</t>
  </si>
  <si>
    <t>WHITE</t>
  </si>
  <si>
    <t>COOPER</t>
  </si>
  <si>
    <t>HOWARD</t>
  </si>
  <si>
    <t>RUSSELL</t>
  </si>
  <si>
    <t>APT 1</t>
  </si>
  <si>
    <t>ISAAC</t>
  </si>
  <si>
    <t>BERRY</t>
  </si>
  <si>
    <t>APT</t>
  </si>
  <si>
    <t>RUTH</t>
  </si>
  <si>
    <t>LAWSON</t>
  </si>
  <si>
    <t>CARNES</t>
  </si>
  <si>
    <t>APT 3A</t>
  </si>
  <si>
    <t>BLOCK</t>
  </si>
  <si>
    <t>SIMPSON</t>
  </si>
  <si>
    <t>MELANIE</t>
  </si>
  <si>
    <t>HUNT</t>
  </si>
  <si>
    <t>COLLINS</t>
  </si>
  <si>
    <t>JASMINE</t>
  </si>
  <si>
    <t>RAYMOND</t>
  </si>
  <si>
    <t>BREWER</t>
  </si>
  <si>
    <t>DIANE</t>
  </si>
  <si>
    <t>1864 TOWNE PARK DR</t>
  </si>
  <si>
    <t>DARRELL</t>
  </si>
  <si>
    <t>EASTON</t>
  </si>
  <si>
    <t>1144 STEPHENSON DR</t>
  </si>
  <si>
    <t>AMANDA</t>
  </si>
  <si>
    <t>RHONDA</t>
  </si>
  <si>
    <t>NATALIE</t>
  </si>
  <si>
    <t>GABRIELLA</t>
  </si>
  <si>
    <t>CLAIRE</t>
  </si>
  <si>
    <t>1201 LONG ST</t>
  </si>
  <si>
    <t>REESE</t>
  </si>
  <si>
    <t>FRANCIS</t>
  </si>
  <si>
    <t>ROBERTA</t>
  </si>
  <si>
    <t>AUSTIN</t>
  </si>
  <si>
    <t>MOLLY</t>
  </si>
  <si>
    <t>THERESE</t>
  </si>
  <si>
    <t>EMMA</t>
  </si>
  <si>
    <t>LOUGHMAN</t>
  </si>
  <si>
    <t>THERESA</t>
  </si>
  <si>
    <t>APT E</t>
  </si>
  <si>
    <t>2707 FAIRMONT CT</t>
  </si>
  <si>
    <t>HENSLEY</t>
  </si>
  <si>
    <t>PALMER</t>
  </si>
  <si>
    <t>KIRBY</t>
  </si>
  <si>
    <t>DRAKE</t>
  </si>
  <si>
    <t>ROGERS</t>
  </si>
  <si>
    <t>EARL</t>
  </si>
  <si>
    <t>BERGER</t>
  </si>
  <si>
    <t>BROOKE</t>
  </si>
  <si>
    <t>SILER</t>
  </si>
  <si>
    <t>LOU</t>
  </si>
  <si>
    <t>LYN</t>
  </si>
  <si>
    <t>BRUCE</t>
  </si>
  <si>
    <t>KIM</t>
  </si>
  <si>
    <t>MAHAN</t>
  </si>
  <si>
    <t>NICHOLE</t>
  </si>
  <si>
    <t>CARL</t>
  </si>
  <si>
    <t>HARRISON</t>
  </si>
  <si>
    <t>WAGNER</t>
  </si>
  <si>
    <t>HAWKINS</t>
  </si>
  <si>
    <t>CRAIG</t>
  </si>
  <si>
    <t>BEARD</t>
  </si>
  <si>
    <t>DUANE</t>
  </si>
  <si>
    <t>BAILEY</t>
  </si>
  <si>
    <t>WILLIS</t>
  </si>
  <si>
    <t>CADE</t>
  </si>
  <si>
    <t>JAKOB</t>
  </si>
  <si>
    <t>328 MOREHEAD ST</t>
  </si>
  <si>
    <t>TONYA</t>
  </si>
  <si>
    <t>LEEMBRUGGEN</t>
  </si>
  <si>
    <t>2340 CARA DR</t>
  </si>
  <si>
    <t>BLAIR</t>
  </si>
  <si>
    <t>LOWRY</t>
  </si>
  <si>
    <t>JAY</t>
  </si>
  <si>
    <t>MIXON</t>
  </si>
  <si>
    <t>WADE</t>
  </si>
  <si>
    <t>CINDY</t>
  </si>
  <si>
    <t>WRAY</t>
  </si>
  <si>
    <t>DAY</t>
  </si>
  <si>
    <t>PERRY</t>
  </si>
  <si>
    <t>PAIGE</t>
  </si>
  <si>
    <t>RANDALL</t>
  </si>
  <si>
    <t>VERNON</t>
  </si>
  <si>
    <t>VICKI</t>
  </si>
  <si>
    <t>HATTON</t>
  </si>
  <si>
    <t>KAYLOR</t>
  </si>
  <si>
    <t>1256 GARBRY RD</t>
  </si>
  <si>
    <t>JOHNSTON</t>
  </si>
  <si>
    <t>CAROLINE</t>
  </si>
  <si>
    <t>118 W NORTH ST</t>
  </si>
  <si>
    <t>BOWMAN</t>
  </si>
  <si>
    <t>JEFF</t>
  </si>
  <si>
    <t>MORGAN</t>
  </si>
  <si>
    <t>JARRETT</t>
  </si>
  <si>
    <t>BORCHERS</t>
  </si>
  <si>
    <t>MICHELE</t>
  </si>
  <si>
    <t>OH0026044085</t>
  </si>
  <si>
    <t>70 S WESTON RD</t>
  </si>
  <si>
    <t>OH0025280015</t>
  </si>
  <si>
    <t>JOLENE</t>
  </si>
  <si>
    <t>250 JOYLAND DR</t>
  </si>
  <si>
    <t>ENGLEWOOD</t>
  </si>
  <si>
    <t>GABBARD</t>
  </si>
  <si>
    <t>DALTON</t>
  </si>
  <si>
    <t>1331 W TRADE SQ</t>
  </si>
  <si>
    <t>CLINTON</t>
  </si>
  <si>
    <t>TERRELL</t>
  </si>
  <si>
    <t>BETTY</t>
  </si>
  <si>
    <t>MELODY</t>
  </si>
  <si>
    <t>OH0010839125</t>
  </si>
  <si>
    <t>472 CLOVER HILL DR</t>
  </si>
  <si>
    <t>SANTIAGO</t>
  </si>
  <si>
    <t>JOEL</t>
  </si>
  <si>
    <t>LYNNE</t>
  </si>
  <si>
    <t>JOSIAH</t>
  </si>
  <si>
    <t>HOPE</t>
  </si>
  <si>
    <t>PHILLIPS</t>
  </si>
  <si>
    <t>JOHNNY</t>
  </si>
  <si>
    <t>COOK</t>
  </si>
  <si>
    <t>ERICA</t>
  </si>
  <si>
    <t>GREEN</t>
  </si>
  <si>
    <t>NOEL</t>
  </si>
  <si>
    <t>WALLACE</t>
  </si>
  <si>
    <t>CARTER</t>
  </si>
  <si>
    <t>HERNANDEZ</t>
  </si>
  <si>
    <t>HARRY</t>
  </si>
  <si>
    <t>ALYSSA</t>
  </si>
  <si>
    <t>ERIN</t>
  </si>
  <si>
    <t>ARNOLD</t>
  </si>
  <si>
    <t>KRISTEN</t>
  </si>
  <si>
    <t>7211 LOSTCREEK SHELBY RD</t>
  </si>
  <si>
    <t>GRIFFITH</t>
  </si>
  <si>
    <t>OH0021831052</t>
  </si>
  <si>
    <t>HEITKAMP</t>
  </si>
  <si>
    <t>2442 US ROUTE 40</t>
  </si>
  <si>
    <t>JACQUELINE</t>
  </si>
  <si>
    <t>DONNA</t>
  </si>
  <si>
    <t>NICHOLS</t>
  </si>
  <si>
    <t>COREY</t>
  </si>
  <si>
    <t>DUKE</t>
  </si>
  <si>
    <t>9909 OLDE PARK DR</t>
  </si>
  <si>
    <t>ELISE</t>
  </si>
  <si>
    <t>WEST</t>
  </si>
  <si>
    <t>I</t>
  </si>
  <si>
    <t>WRIGHT</t>
  </si>
  <si>
    <t>LOUIS</t>
  </si>
  <si>
    <t>711 N MARKET ST</t>
  </si>
  <si>
    <t>KATRINA</t>
  </si>
  <si>
    <t>MAGOTO</t>
  </si>
  <si>
    <t>LEA</t>
  </si>
  <si>
    <t>FAITH</t>
  </si>
  <si>
    <t>RODNEY</t>
  </si>
  <si>
    <t>JENNINGS</t>
  </si>
  <si>
    <t>SUZANNE</t>
  </si>
  <si>
    <t>KIRK</t>
  </si>
  <si>
    <t>POHL</t>
  </si>
  <si>
    <t>LANA</t>
  </si>
  <si>
    <t>CAREY</t>
  </si>
  <si>
    <t>OH0025119532</t>
  </si>
  <si>
    <t>PARKER</t>
  </si>
  <si>
    <t>BREANCA</t>
  </si>
  <si>
    <t>GENIECE</t>
  </si>
  <si>
    <t>5061 DAYFLOWER DR</t>
  </si>
  <si>
    <t>ANNARINO</t>
  </si>
  <si>
    <t>LOGAN</t>
  </si>
  <si>
    <t>GRANT</t>
  </si>
  <si>
    <t>JACOMET</t>
  </si>
  <si>
    <t>OH0025805077</t>
  </si>
  <si>
    <t>LANHAM</t>
  </si>
  <si>
    <t>534 SMITH ST</t>
  </si>
  <si>
    <t>2005 PERSIMMON WAY</t>
  </si>
  <si>
    <t>GRISWOLD</t>
  </si>
  <si>
    <t>830 MCKAIG AVE</t>
  </si>
  <si>
    <t>GLORIA</t>
  </si>
  <si>
    <t>LORI</t>
  </si>
  <si>
    <t>ROBERTSON</t>
  </si>
  <si>
    <t>ROXANNE</t>
  </si>
  <si>
    <t>KRIS</t>
  </si>
  <si>
    <t>APT 2A</t>
  </si>
  <si>
    <t>ERWIN</t>
  </si>
  <si>
    <t>ARTHUR</t>
  </si>
  <si>
    <t>WOODRUFF</t>
  </si>
  <si>
    <t>GRAY</t>
  </si>
  <si>
    <t>HURST</t>
  </si>
  <si>
    <t>CUEVAS</t>
  </si>
  <si>
    <t>719 ROSEDALE DR</t>
  </si>
  <si>
    <t>OSBORN</t>
  </si>
  <si>
    <t>GLADYS</t>
  </si>
  <si>
    <t>STORCK</t>
  </si>
  <si>
    <t>HAYDEN</t>
  </si>
  <si>
    <t>SIERRA</t>
  </si>
  <si>
    <t>NICKELS</t>
  </si>
  <si>
    <t>GRIMM</t>
  </si>
  <si>
    <t>CONNIE</t>
  </si>
  <si>
    <t>DOYLE</t>
  </si>
  <si>
    <t>JAMI</t>
  </si>
  <si>
    <t>NEAL</t>
  </si>
  <si>
    <t>125 E SHOOP RD</t>
  </si>
  <si>
    <t>AVERY</t>
  </si>
  <si>
    <t>OH0022711677</t>
  </si>
  <si>
    <t>HOLLOWAY</t>
  </si>
  <si>
    <t>REBECA</t>
  </si>
  <si>
    <t>1545 WAYNE ST</t>
  </si>
  <si>
    <t>SCHUBERT</t>
  </si>
  <si>
    <t>DARBY</t>
  </si>
  <si>
    <t>MATT</t>
  </si>
  <si>
    <t>EMILEE</t>
  </si>
  <si>
    <t>HAINES</t>
  </si>
  <si>
    <t>STATON</t>
  </si>
  <si>
    <t>BENTON</t>
  </si>
  <si>
    <t>ROSEBERRY</t>
  </si>
  <si>
    <t>JAIME</t>
  </si>
  <si>
    <t>BABYLON</t>
  </si>
  <si>
    <t>PORTER</t>
  </si>
  <si>
    <t>APT 1D</t>
  </si>
  <si>
    <t>810 WESTLAKE DR</t>
  </si>
  <si>
    <t>DITMARS</t>
  </si>
  <si>
    <t>SCISSON</t>
  </si>
  <si>
    <t>GALLI</t>
  </si>
  <si>
    <t>BEAVER</t>
  </si>
  <si>
    <t>JEANNE</t>
  </si>
  <si>
    <t>DENLINGER</t>
  </si>
  <si>
    <t>FITCH</t>
  </si>
  <si>
    <t>NADINE</t>
  </si>
  <si>
    <t>KRISTOPHER</t>
  </si>
  <si>
    <t>1211 W MAIN ST</t>
  </si>
  <si>
    <t>CARLSON</t>
  </si>
  <si>
    <t>CONLEY</t>
  </si>
  <si>
    <t>KELSEY</t>
  </si>
  <si>
    <t>BERNICE</t>
  </si>
  <si>
    <t>RACHELLE</t>
  </si>
  <si>
    <t>APT H</t>
  </si>
  <si>
    <t>OH0010817088</t>
  </si>
  <si>
    <t>4505 CEDAR CV</t>
  </si>
  <si>
    <t>CECILIA</t>
  </si>
  <si>
    <t>POTTER</t>
  </si>
  <si>
    <t>BYRON</t>
  </si>
  <si>
    <t>1886 SPRINGWOOD DR</t>
  </si>
  <si>
    <t>BRAD</t>
  </si>
  <si>
    <t>ETHERINGTON</t>
  </si>
  <si>
    <t>APT 1B</t>
  </si>
  <si>
    <t>OH0025496736</t>
  </si>
  <si>
    <t>4530 S DAYTON BRANDT RD</t>
  </si>
  <si>
    <t>DUAINE</t>
  </si>
  <si>
    <t>CHRISTA</t>
  </si>
  <si>
    <t>SHINALL</t>
  </si>
  <si>
    <t>OH0016023599</t>
  </si>
  <si>
    <t>FRISCH</t>
  </si>
  <si>
    <t>405 S RIDGE AVE</t>
  </si>
  <si>
    <t>CARSON</t>
  </si>
  <si>
    <t>HAMPTON</t>
  </si>
  <si>
    <t>SOPHIA</t>
  </si>
  <si>
    <t>NASH</t>
  </si>
  <si>
    <t>BARNES</t>
  </si>
  <si>
    <t>1353 IMPERIAL CT</t>
  </si>
  <si>
    <t>BROWER</t>
  </si>
  <si>
    <t>TOBIAS</t>
  </si>
  <si>
    <t>FREESE</t>
  </si>
  <si>
    <t>HAGAN</t>
  </si>
  <si>
    <t>MADELYN</t>
  </si>
  <si>
    <t>LIGHT</t>
  </si>
  <si>
    <t>7714 W SUGAR GROVE RD</t>
  </si>
  <si>
    <t>OH0024699384</t>
  </si>
  <si>
    <t>HO</t>
  </si>
  <si>
    <t>NILES</t>
  </si>
  <si>
    <t>2200 MORNING GLORY CIR</t>
  </si>
  <si>
    <t>PAULA</t>
  </si>
  <si>
    <t>JOANN</t>
  </si>
  <si>
    <t>MARCIA</t>
  </si>
  <si>
    <t>7366 N STATE ROUTE 721</t>
  </si>
  <si>
    <t>LIPPS</t>
  </si>
  <si>
    <t>OH0025642759</t>
  </si>
  <si>
    <t>GUEVARA</t>
  </si>
  <si>
    <t>ELENA</t>
  </si>
  <si>
    <t>827 ELDERWOOD AVE</t>
  </si>
  <si>
    <t>CLARKE</t>
  </si>
  <si>
    <t>MERRICK</t>
  </si>
  <si>
    <t>THEODORE</t>
  </si>
  <si>
    <t>DILLON</t>
  </si>
  <si>
    <t>GALLAGHER</t>
  </si>
  <si>
    <t>WEBB</t>
  </si>
  <si>
    <t>2869 AMBERWOOD DR</t>
  </si>
  <si>
    <t>JENNA</t>
  </si>
  <si>
    <t>GIBSON</t>
  </si>
  <si>
    <t>STUMPFF</t>
  </si>
  <si>
    <t>BACHMAN</t>
  </si>
  <si>
    <t>HAY</t>
  </si>
  <si>
    <t>ROYCE</t>
  </si>
  <si>
    <t>BENNETT</t>
  </si>
  <si>
    <t>70 MAXWELL CT</t>
  </si>
  <si>
    <t>SHAH</t>
  </si>
  <si>
    <t>LEACH</t>
  </si>
  <si>
    <t>FREY</t>
  </si>
  <si>
    <t>1385 W TRADE SQ</t>
  </si>
  <si>
    <t>OH0024274621</t>
  </si>
  <si>
    <t>SUMMER</t>
  </si>
  <si>
    <t>MATHEW</t>
  </si>
  <si>
    <t>JAMESON</t>
  </si>
  <si>
    <t>KEISER</t>
  </si>
  <si>
    <t>NADOLNY</t>
  </si>
  <si>
    <t>535 S RIDGE AVE</t>
  </si>
  <si>
    <t>GAYLE</t>
  </si>
  <si>
    <t>NGOC</t>
  </si>
  <si>
    <t>DAMON</t>
  </si>
  <si>
    <t>APT 8</t>
  </si>
  <si>
    <t>JESSIE</t>
  </si>
  <si>
    <t>4220 US ROUTE 40</t>
  </si>
  <si>
    <t>MEGHAN</t>
  </si>
  <si>
    <t>KOHN</t>
  </si>
  <si>
    <t>MARTS</t>
  </si>
  <si>
    <t>BRANDENBURG</t>
  </si>
  <si>
    <t>OH0018822254</t>
  </si>
  <si>
    <t>AUGUSTUS</t>
  </si>
  <si>
    <t>660 LANTANA CT</t>
  </si>
  <si>
    <t>2023 RED CEDAR DR</t>
  </si>
  <si>
    <t>WUEST</t>
  </si>
  <si>
    <t>ELSON</t>
  </si>
  <si>
    <t>TERI</t>
  </si>
  <si>
    <t>CALVERT</t>
  </si>
  <si>
    <t>OH0025295391</t>
  </si>
  <si>
    <t>TWEEDIE</t>
  </si>
  <si>
    <t>9834 AUGUSTA LN</t>
  </si>
  <si>
    <t>1265 TODD LN</t>
  </si>
  <si>
    <t>VENTURA</t>
  </si>
  <si>
    <t>KARNS</t>
  </si>
  <si>
    <t>DIANNA</t>
  </si>
  <si>
    <t>CORA</t>
  </si>
  <si>
    <t>TURNER</t>
  </si>
  <si>
    <t>TOLLIVER</t>
  </si>
  <si>
    <t>MAUREEN</t>
  </si>
  <si>
    <t>APT 3B</t>
  </si>
  <si>
    <t>OH0010821567</t>
  </si>
  <si>
    <t>1535 BARNHART RD</t>
  </si>
  <si>
    <t>APT 3D</t>
  </si>
  <si>
    <t>1310 SPRUCE ST</t>
  </si>
  <si>
    <t>OH0025598684</t>
  </si>
  <si>
    <t>2556 PIQUA TROY RD</t>
  </si>
  <si>
    <t>2515 FOXCHASE CT</t>
  </si>
  <si>
    <t>FRED</t>
  </si>
  <si>
    <t>DARNER</t>
  </si>
  <si>
    <t>OH0010799189</t>
  </si>
  <si>
    <t>HINTEN</t>
  </si>
  <si>
    <t>RENE</t>
  </si>
  <si>
    <t>2125 S STATE ROUTE 48</t>
  </si>
  <si>
    <t>OH0025598338</t>
  </si>
  <si>
    <t>ASANTI</t>
  </si>
  <si>
    <t>CHANNELL</t>
  </si>
  <si>
    <t>718 W FRANKLIN ST</t>
  </si>
  <si>
    <t>815 PINEHURST DR</t>
  </si>
  <si>
    <t>OH0023133502</t>
  </si>
  <si>
    <t>CRAFT</t>
  </si>
  <si>
    <t>WILLIE</t>
  </si>
  <si>
    <t>2621 SHADY TREE DR</t>
  </si>
  <si>
    <t>OH0010812407</t>
  </si>
  <si>
    <t>MOHLER</t>
  </si>
  <si>
    <t>20 ORCHARD RD</t>
  </si>
  <si>
    <t>DURCAN</t>
  </si>
  <si>
    <t>508 CIDER MILL WAY</t>
  </si>
  <si>
    <t>JEANNINE</t>
  </si>
  <si>
    <t>HARLEY</t>
  </si>
  <si>
    <t>OH0025080922</t>
  </si>
  <si>
    <t>ORTIZ</t>
  </si>
  <si>
    <t>IVETTE</t>
  </si>
  <si>
    <t>3015 WHITE ASH</t>
  </si>
  <si>
    <t>BROOKLYN</t>
  </si>
  <si>
    <t>460 PINEHURST DR</t>
  </si>
  <si>
    <t>SKYLAR</t>
  </si>
  <si>
    <t>DEREK</t>
  </si>
  <si>
    <t>UNDERWOOD</t>
  </si>
  <si>
    <t>BLANKENSHIP</t>
  </si>
  <si>
    <t>IRWIN</t>
  </si>
  <si>
    <t>KATY</t>
  </si>
  <si>
    <t>MARCUS</t>
  </si>
  <si>
    <t>KALEB</t>
  </si>
  <si>
    <t>OH0010824448</t>
  </si>
  <si>
    <t>SHIVERDECKER</t>
  </si>
  <si>
    <t>2270 SHAMROCK LN</t>
  </si>
  <si>
    <t>HUFF</t>
  </si>
  <si>
    <t>RICE</t>
  </si>
  <si>
    <t>JIM</t>
  </si>
  <si>
    <t>WOLF</t>
  </si>
  <si>
    <t>OH0024142191</t>
  </si>
  <si>
    <t>MILES</t>
  </si>
  <si>
    <t>EDDIE</t>
  </si>
  <si>
    <t>1385 WAYNE ST</t>
  </si>
  <si>
    <t>MANGEN</t>
  </si>
  <si>
    <t>341 ARMAND DR</t>
  </si>
  <si>
    <t>EHLERS</t>
  </si>
  <si>
    <t>APT 1A</t>
  </si>
  <si>
    <t>OH0021914990</t>
  </si>
  <si>
    <t>BURGER</t>
  </si>
  <si>
    <t>6225 COUNTRY ESTATES DR</t>
  </si>
  <si>
    <t>OH0010842125</t>
  </si>
  <si>
    <t>MCELHINNEY</t>
  </si>
  <si>
    <t>1024 MADISON AVE</t>
  </si>
  <si>
    <t>JEFFERSON</t>
  </si>
  <si>
    <t>CASSIDY</t>
  </si>
  <si>
    <t>ROY</t>
  </si>
  <si>
    <t>OH0014490018</t>
  </si>
  <si>
    <t>CODDINGTON</t>
  </si>
  <si>
    <t>1029 STONYRIDGE AVE</t>
  </si>
  <si>
    <t>ALLYN</t>
  </si>
  <si>
    <t>OH0010797629</t>
  </si>
  <si>
    <t>HEALY</t>
  </si>
  <si>
    <t>WEBBER</t>
  </si>
  <si>
    <t>OH0025377794</t>
  </si>
  <si>
    <t>DEMANGE</t>
  </si>
  <si>
    <t>2790 SOUTHSIDE DR</t>
  </si>
  <si>
    <t>997 N MARKET ST</t>
  </si>
  <si>
    <t>NH</t>
  </si>
  <si>
    <t>CLEMONS</t>
  </si>
  <si>
    <t>APT 5B</t>
  </si>
  <si>
    <t>BRYSON</t>
  </si>
  <si>
    <t>APT I</t>
  </si>
  <si>
    <t>TREON</t>
  </si>
  <si>
    <t>APT 217</t>
  </si>
  <si>
    <t>OH0026044993</t>
  </si>
  <si>
    <t>GARRET</t>
  </si>
  <si>
    <t>106 SECOND ST</t>
  </si>
  <si>
    <t>OH0021717563</t>
  </si>
  <si>
    <t>4922 NASHVILLE RD</t>
  </si>
  <si>
    <t>GRIMES</t>
  </si>
  <si>
    <t>MANDI</t>
  </si>
  <si>
    <t>APT 9</t>
  </si>
  <si>
    <t>MCCARTY</t>
  </si>
  <si>
    <t>OH0010827311</t>
  </si>
  <si>
    <t>1201 CHARLESTON CT</t>
  </si>
  <si>
    <t>GERTRUDE</t>
  </si>
  <si>
    <t>100 DOGWOOD</t>
  </si>
  <si>
    <t>BATES</t>
  </si>
  <si>
    <t>OH0019524740</t>
  </si>
  <si>
    <t>SCHWAN</t>
  </si>
  <si>
    <t>7736 EMERICK RD</t>
  </si>
  <si>
    <t>STEPHENS</t>
  </si>
  <si>
    <t>HOLDEN</t>
  </si>
  <si>
    <t>OH0010789242</t>
  </si>
  <si>
    <t>DUSENBURY</t>
  </si>
  <si>
    <t>2028 ELDERBERRY DR</t>
  </si>
  <si>
    <t>BECK</t>
  </si>
  <si>
    <t>MERLE</t>
  </si>
  <si>
    <t>TRINA</t>
  </si>
  <si>
    <t>JULIAN</t>
  </si>
  <si>
    <t>1846 TOWNE PARK DR</t>
  </si>
  <si>
    <t>APT 6B</t>
  </si>
  <si>
    <t>MARJORIE</t>
  </si>
  <si>
    <t>1370 STERLING DR</t>
  </si>
  <si>
    <t>OH0010832458</t>
  </si>
  <si>
    <t>WAMPLER</t>
  </si>
  <si>
    <t>713 OAK LEA DR</t>
  </si>
  <si>
    <t>3470 S RANGELINE RD</t>
  </si>
  <si>
    <t>THORNBURG</t>
  </si>
  <si>
    <t>APT 229</t>
  </si>
  <si>
    <t>FRIES</t>
  </si>
  <si>
    <t>HALLAUER</t>
  </si>
  <si>
    <t>60 BROOKHILL WOODS</t>
  </si>
  <si>
    <t>CARMICHAEL</t>
  </si>
  <si>
    <t>BROERMAN</t>
  </si>
  <si>
    <t>LEYES</t>
  </si>
  <si>
    <t>5685 W KESSLER COWLESVILLE RD</t>
  </si>
  <si>
    <t>240 CEDAR DR</t>
  </si>
  <si>
    <t>BELINDA</t>
  </si>
  <si>
    <t>SWEENEY</t>
  </si>
  <si>
    <t>OH0025683046</t>
  </si>
  <si>
    <t>5610 SHEARER RD</t>
  </si>
  <si>
    <t>GILLEN</t>
  </si>
  <si>
    <t>SHADE</t>
  </si>
  <si>
    <t>EMILIE</t>
  </si>
  <si>
    <t>APT J</t>
  </si>
  <si>
    <t>OH0025028567</t>
  </si>
  <si>
    <t>KNUTSON</t>
  </si>
  <si>
    <t>2415 CORIANDER CT</t>
  </si>
  <si>
    <t>EVERETTE</t>
  </si>
  <si>
    <t>MUHLENKAMP</t>
  </si>
  <si>
    <t>OH0022704799</t>
  </si>
  <si>
    <t>SHOBHANA</t>
  </si>
  <si>
    <t>MAHESHBHAI</t>
  </si>
  <si>
    <t>10 WESTHAVEN DR</t>
  </si>
  <si>
    <t>OH0024648467</t>
  </si>
  <si>
    <t>MCBRADY</t>
  </si>
  <si>
    <t>375 COACH DR</t>
  </si>
  <si>
    <t>DAVENPORT</t>
  </si>
  <si>
    <t>OH0018558380</t>
  </si>
  <si>
    <t>533 N MARKET ST</t>
  </si>
  <si>
    <t>MOLLI</t>
  </si>
  <si>
    <t>OH0024596685</t>
  </si>
  <si>
    <t>1530 AMHERST AVE</t>
  </si>
  <si>
    <t>DURHAM</t>
  </si>
  <si>
    <t>OH0022597699</t>
  </si>
  <si>
    <t>OH0025714453</t>
  </si>
  <si>
    <t>RUBIO</t>
  </si>
  <si>
    <t>MALERIE</t>
  </si>
  <si>
    <t>615 MUMFORD DR</t>
  </si>
  <si>
    <t>HADDEN</t>
  </si>
  <si>
    <t>WOODS</t>
  </si>
  <si>
    <t>NOLAN</t>
  </si>
  <si>
    <t>GAY</t>
  </si>
  <si>
    <t>275 GREEN OAK DR</t>
  </si>
  <si>
    <t>APT 212</t>
  </si>
  <si>
    <t>OH0025936274</t>
  </si>
  <si>
    <t>1258 GETTYSBURG DR</t>
  </si>
  <si>
    <t>2015 RED CEDAR DR</t>
  </si>
  <si>
    <t>EDNA</t>
  </si>
  <si>
    <t>LACHEY</t>
  </si>
  <si>
    <t>5390 S RANGELINE RD</t>
  </si>
  <si>
    <t>ELMER</t>
  </si>
  <si>
    <t>2579 BLUEFLAG ST</t>
  </si>
  <si>
    <t>JANINE</t>
  </si>
  <si>
    <t>2240 MORNING GLORY CIR</t>
  </si>
  <si>
    <t>TAMAR</t>
  </si>
  <si>
    <t>1440 SKYLARK DR</t>
  </si>
  <si>
    <t>1300 SANLOR AVE</t>
  </si>
  <si>
    <t>STRUNK</t>
  </si>
  <si>
    <t>GEOFFREY</t>
  </si>
  <si>
    <t>1595 HAWK CIR</t>
  </si>
  <si>
    <t>RISNER</t>
  </si>
  <si>
    <t>722 BROADWAY</t>
  </si>
  <si>
    <t>1862 TOWNE PARK DR</t>
  </si>
  <si>
    <t>2714 FAIRMONT CT</t>
  </si>
  <si>
    <t>MADELINE</t>
  </si>
  <si>
    <t>GINA</t>
  </si>
  <si>
    <t>JEANE</t>
  </si>
  <si>
    <t>OH0010773918</t>
  </si>
  <si>
    <t>690 WILLOW POINT CT</t>
  </si>
  <si>
    <t>HOGAN</t>
  </si>
  <si>
    <t>PITTS</t>
  </si>
  <si>
    <t>OH0024376999</t>
  </si>
  <si>
    <t>101 CLIFTON DR</t>
  </si>
  <si>
    <t>CLAUDIA</t>
  </si>
  <si>
    <t>BENKERT</t>
  </si>
  <si>
    <t>155 WATER ST</t>
  </si>
  <si>
    <t>CHERRY</t>
  </si>
  <si>
    <t>INMAN</t>
  </si>
  <si>
    <t>OH0010820163</t>
  </si>
  <si>
    <t>970 OAK HILL CT</t>
  </si>
  <si>
    <t>JACKIE</t>
  </si>
  <si>
    <t>JONATHON</t>
  </si>
  <si>
    <t>HOLSINGER</t>
  </si>
  <si>
    <t>1115 WASHINGTON RD</t>
  </si>
  <si>
    <t>2971 PARKWOOD DR</t>
  </si>
  <si>
    <t>6745 TROY SIDNEY RD</t>
  </si>
  <si>
    <t>2109 PETERS RD</t>
  </si>
  <si>
    <t>2030 ELDERBERRY DR</t>
  </si>
  <si>
    <t>FARMER</t>
  </si>
  <si>
    <t>OH0023153994</t>
  </si>
  <si>
    <t>KERMIT</t>
  </si>
  <si>
    <t>PALSGROVE</t>
  </si>
  <si>
    <t>BENDICKSON</t>
  </si>
  <si>
    <t>NEWELL</t>
  </si>
  <si>
    <t>1338 NORTH RD</t>
  </si>
  <si>
    <t>OH0010841820</t>
  </si>
  <si>
    <t>MOSER</t>
  </si>
  <si>
    <t>MAGNUSON</t>
  </si>
  <si>
    <t>ELIA</t>
  </si>
  <si>
    <t>LAVENDER</t>
  </si>
  <si>
    <t>SHOPE</t>
  </si>
  <si>
    <t>75 HEATHER RD</t>
  </si>
  <si>
    <t>OH0025248122</t>
  </si>
  <si>
    <t>1037 BOONE ST</t>
  </si>
  <si>
    <t>POTTORF</t>
  </si>
  <si>
    <t>OH0024660668</t>
  </si>
  <si>
    <t>CASH</t>
  </si>
  <si>
    <t>LLEWELLYN</t>
  </si>
  <si>
    <t>248 RIVERSIDE DR</t>
  </si>
  <si>
    <t>OH0010842709</t>
  </si>
  <si>
    <t>ADA</t>
  </si>
  <si>
    <t>SCOT</t>
  </si>
  <si>
    <t>OH0023258783</t>
  </si>
  <si>
    <t>1122 VAN WAY</t>
  </si>
  <si>
    <t>SEAMAN</t>
  </si>
  <si>
    <t>OH0024592788</t>
  </si>
  <si>
    <t>DEWEESE</t>
  </si>
  <si>
    <t>6885 N FAIRVIEW RD</t>
  </si>
  <si>
    <t>OH0025985212</t>
  </si>
  <si>
    <t>DEGRUSH</t>
  </si>
  <si>
    <t>CHADD</t>
  </si>
  <si>
    <t>6240 WILLOW OAK DR</t>
  </si>
  <si>
    <t>OH0022921994</t>
  </si>
  <si>
    <t>1290 DAYLILY WAY</t>
  </si>
  <si>
    <t>OH0024193129</t>
  </si>
  <si>
    <t>4350 BERGAMOT DR</t>
  </si>
  <si>
    <t>OH0024511430</t>
  </si>
  <si>
    <t>LORENZO</t>
  </si>
  <si>
    <t>4956 W STATE ROUTE 55</t>
  </si>
  <si>
    <t>415 N HYATT ST</t>
  </si>
  <si>
    <t>KNOX</t>
  </si>
  <si>
    <t>OH0024991977</t>
  </si>
  <si>
    <t>HENRICKSON</t>
  </si>
  <si>
    <t>MCREYNOLDS</t>
  </si>
  <si>
    <t>524 N HIGH ST</t>
  </si>
  <si>
    <t>21 CAMEO CIR</t>
  </si>
  <si>
    <t>SALINAS</t>
  </si>
  <si>
    <t>OH0010837572</t>
  </si>
  <si>
    <t>MUNDAY</t>
  </si>
  <si>
    <t>2643 SHADY TREE DR</t>
  </si>
  <si>
    <t>1852 TOWNE PARK DR</t>
  </si>
  <si>
    <t>OH0018647485</t>
  </si>
  <si>
    <t>GILMAN</t>
  </si>
  <si>
    <t>EUEGENE</t>
  </si>
  <si>
    <t>2335 W MURPHY LN</t>
  </si>
  <si>
    <t>OH0024950157</t>
  </si>
  <si>
    <t>578 WINDRIDGE PL</t>
  </si>
  <si>
    <t>OH0022704972</t>
  </si>
  <si>
    <t>BLALOCK</t>
  </si>
  <si>
    <t>TAMPLIN</t>
  </si>
  <si>
    <t>SCARBROUGH</t>
  </si>
  <si>
    <t>ELI</t>
  </si>
  <si>
    <t>OH0018163695</t>
  </si>
  <si>
    <t>WIDENER</t>
  </si>
  <si>
    <t>MEADOWS</t>
  </si>
  <si>
    <t>APT 132</t>
  </si>
  <si>
    <t>2117 NAVAJO TRL</t>
  </si>
  <si>
    <t>OH0010820728</t>
  </si>
  <si>
    <t>6720 S COUNTY ROAD 25A</t>
  </si>
  <si>
    <t>OH0024489748</t>
  </si>
  <si>
    <t>5182 DEERGATE DR</t>
  </si>
  <si>
    <t>OH0025127444</t>
  </si>
  <si>
    <t>701 W GREENE ST</t>
  </si>
  <si>
    <t>2010 VIBURNUM CT</t>
  </si>
  <si>
    <t>533 WISTERIA DR</t>
  </si>
  <si>
    <t>STEPHANY</t>
  </si>
  <si>
    <t>OH0019790250</t>
  </si>
  <si>
    <t>OH0010814385</t>
  </si>
  <si>
    <t>15 W BROADWAY ST</t>
  </si>
  <si>
    <t>LOT 45</t>
  </si>
  <si>
    <t>OH0025497996</t>
  </si>
  <si>
    <t>SOLOMON</t>
  </si>
  <si>
    <t>981 JASMINE LN</t>
  </si>
  <si>
    <t>ALLIE</t>
  </si>
  <si>
    <t>OH0025238683</t>
  </si>
  <si>
    <t>JALISSA</t>
  </si>
  <si>
    <t>2519 THORNHILL DR</t>
  </si>
  <si>
    <t>MCKAYLA</t>
  </si>
  <si>
    <t>SUERDICK</t>
  </si>
  <si>
    <t>136 W FRANKLIN ST</t>
  </si>
  <si>
    <t>KELSI</t>
  </si>
  <si>
    <t>1021 STONYRIDGE AVE</t>
  </si>
  <si>
    <t>OH0025759218</t>
  </si>
  <si>
    <t>MCMASTERS</t>
  </si>
  <si>
    <t>SHAUNNA</t>
  </si>
  <si>
    <t>131 N MAIN ST</t>
  </si>
  <si>
    <t>302 W FRANKLIN ST</t>
  </si>
  <si>
    <t>OH0022682581</t>
  </si>
  <si>
    <t>SUSTARICH</t>
  </si>
  <si>
    <t>1242 GARBRY RD</t>
  </si>
  <si>
    <t>1280 SEQUOIA CT</t>
  </si>
  <si>
    <t>HARLOW</t>
  </si>
  <si>
    <t>OH0025000594</t>
  </si>
  <si>
    <t>1267 BARRINGTON DR</t>
  </si>
  <si>
    <t>MCCLUNG</t>
  </si>
  <si>
    <t>OH0023175749</t>
  </si>
  <si>
    <t>CASE</t>
  </si>
  <si>
    <t>1341 ESSEX CT</t>
  </si>
  <si>
    <t>OH0025135040</t>
  </si>
  <si>
    <t>3060 WHITE ASH</t>
  </si>
  <si>
    <t>2014 SPIREA CT</t>
  </si>
  <si>
    <t>629 E FRANKLIN ST</t>
  </si>
  <si>
    <t>DIAN</t>
  </si>
  <si>
    <t>OH0022107801</t>
  </si>
  <si>
    <t>NEWHOUSE</t>
  </si>
  <si>
    <t>7670 S TIPP COWLESVILLE RD</t>
  </si>
  <si>
    <t>406 OWENS DR</t>
  </si>
  <si>
    <t>KAUFFMANN</t>
  </si>
  <si>
    <t>SEARS</t>
  </si>
  <si>
    <t>1646 BROOK PARK DR</t>
  </si>
  <si>
    <t>OH0023008275</t>
  </si>
  <si>
    <t>2622 RENWICK WAY</t>
  </si>
  <si>
    <t>SAUL</t>
  </si>
  <si>
    <t>OH0025212914</t>
  </si>
  <si>
    <t>LAFFERTY</t>
  </si>
  <si>
    <t>315 N GARBER DR</t>
  </si>
  <si>
    <t>OH0021719540</t>
  </si>
  <si>
    <t>CUPERTINO</t>
  </si>
  <si>
    <t>425 CAYMAN CIR</t>
  </si>
  <si>
    <t>MAGEE</t>
  </si>
  <si>
    <t>OH0018673951</t>
  </si>
  <si>
    <t>8261 COVINGTON GETTYSBURG RD</t>
  </si>
  <si>
    <t>OH0023963705</t>
  </si>
  <si>
    <t>PEREZ</t>
  </si>
  <si>
    <t>1600 WEDGEWOOD DR</t>
  </si>
  <si>
    <t>OH0025119946</t>
  </si>
  <si>
    <t>HOBSON</t>
  </si>
  <si>
    <t>7 ROCKLEIGH AVE</t>
  </si>
  <si>
    <t>OH0024614024</t>
  </si>
  <si>
    <t>1320 E SHOOP RD</t>
  </si>
  <si>
    <t>OH0010820387</t>
  </si>
  <si>
    <t>1695 BARNHART RD</t>
  </si>
  <si>
    <t>OH0010816109</t>
  </si>
  <si>
    <t>PATZEK</t>
  </si>
  <si>
    <t>996 LINCOLNSHIRE DR</t>
  </si>
  <si>
    <t>OH0023439537</t>
  </si>
  <si>
    <t>1450 CORNISH RD</t>
  </si>
  <si>
    <t>OH0025492559</t>
  </si>
  <si>
    <t>KWITOWSKI</t>
  </si>
  <si>
    <t>1142 WINDSOR CROSSING LN</t>
  </si>
  <si>
    <t>KLINE</t>
  </si>
  <si>
    <t>TAYNOR</t>
  </si>
  <si>
    <t>SNEHALKUMAR</t>
  </si>
  <si>
    <t>2226 LARKSPUR DR</t>
  </si>
  <si>
    <t>OH0022898328</t>
  </si>
  <si>
    <t>PAINTER</t>
  </si>
  <si>
    <t>216 N THIRD ST</t>
  </si>
  <si>
    <t>OH0025614781</t>
  </si>
  <si>
    <t>JERIAH</t>
  </si>
  <si>
    <t>NM</t>
  </si>
  <si>
    <t>7705 N FAIRVIEW RD</t>
  </si>
  <si>
    <t>OH0024498006</t>
  </si>
  <si>
    <t>1136 RED MAPLE DR</t>
  </si>
  <si>
    <t>OH0024528986</t>
  </si>
  <si>
    <t>7975 BURR OAK NEW HOPE RD</t>
  </si>
  <si>
    <t>OH0024870750</t>
  </si>
  <si>
    <t>ALYSON</t>
  </si>
  <si>
    <t>1355 EDINBURGH DR</t>
  </si>
  <si>
    <t>OH0024501118</t>
  </si>
  <si>
    <t>FERRINGER</t>
  </si>
  <si>
    <t>566 LOXLEY LN</t>
  </si>
  <si>
    <t>OH0018605301</t>
  </si>
  <si>
    <t>ALLEMANG</t>
  </si>
  <si>
    <t>TERRENCE</t>
  </si>
  <si>
    <t>1025 ROSEWOOD CREEK DR</t>
  </si>
  <si>
    <t>OH0023446285</t>
  </si>
  <si>
    <t>1361 SUSSEX RD</t>
  </si>
  <si>
    <t>OH0010820353</t>
  </si>
  <si>
    <t>OH0025571235</t>
  </si>
  <si>
    <t>TARTER</t>
  </si>
  <si>
    <t>211 E FRANKLIN ST</t>
  </si>
  <si>
    <t>OH0025200028</t>
  </si>
  <si>
    <t>1119 S MULBERRY ST</t>
  </si>
  <si>
    <t>3240 PIQUA TROY RD</t>
  </si>
  <si>
    <t>KHERA</t>
  </si>
  <si>
    <t>LONDON</t>
  </si>
  <si>
    <t>7095 MCMAKEN RD</t>
  </si>
  <si>
    <t>OH0023958322</t>
  </si>
  <si>
    <t>MARTAN</t>
  </si>
  <si>
    <t>354 GARFIELD AVE</t>
  </si>
  <si>
    <t>ALEC</t>
  </si>
  <si>
    <t>OH0020195102</t>
  </si>
  <si>
    <t>ROLLISON</t>
  </si>
  <si>
    <t>OH0020190879</t>
  </si>
  <si>
    <t>10254 W STATE ROUTE 571</t>
  </si>
  <si>
    <t>MCCRACKEN</t>
  </si>
  <si>
    <t>VOORHEES</t>
  </si>
  <si>
    <t>PAT</t>
  </si>
  <si>
    <t>TIA</t>
  </si>
  <si>
    <t>PITMAN</t>
  </si>
  <si>
    <t>EICHMAN</t>
  </si>
  <si>
    <t>BOLLINGER</t>
  </si>
  <si>
    <t>GARLAND</t>
  </si>
  <si>
    <t>OH0025324707</t>
  </si>
  <si>
    <t>NEACE</t>
  </si>
  <si>
    <t>BIRLEY</t>
  </si>
  <si>
    <t>APT 8B</t>
  </si>
  <si>
    <t>MCKINLEY</t>
  </si>
  <si>
    <t>3057 WHITE ASH</t>
  </si>
  <si>
    <t>FERGERSON</t>
  </si>
  <si>
    <t>OH0025855479</t>
  </si>
  <si>
    <t>OH0019782348</t>
  </si>
  <si>
    <t>LURIE</t>
  </si>
  <si>
    <t>1102 PETERS RD</t>
  </si>
  <si>
    <t>RIFFE</t>
  </si>
  <si>
    <t>MENARD</t>
  </si>
  <si>
    <t>OH0024866362</t>
  </si>
  <si>
    <t>MACHER</t>
  </si>
  <si>
    <t>SILAS</t>
  </si>
  <si>
    <t>CHERI</t>
  </si>
  <si>
    <t>BURCHETT</t>
  </si>
  <si>
    <t>80 NORBERT DR</t>
  </si>
  <si>
    <t>7850 CLIFFWOOD DR</t>
  </si>
  <si>
    <t>DAVIN</t>
  </si>
  <si>
    <t>GOOSLIN</t>
  </si>
  <si>
    <t>2821 PARKWOOD DR</t>
  </si>
  <si>
    <t>OH0025059141</t>
  </si>
  <si>
    <t>TAORMINA</t>
  </si>
  <si>
    <t>2380 MEADOWPOINT DR</t>
  </si>
  <si>
    <t>OH0010795707</t>
  </si>
  <si>
    <t>SALAZAR</t>
  </si>
  <si>
    <t>OH0025871868</t>
  </si>
  <si>
    <t>MONET</t>
  </si>
  <si>
    <t>1351 MICHAEL CT</t>
  </si>
  <si>
    <t>OH0010830167</t>
  </si>
  <si>
    <t>TIMMER</t>
  </si>
  <si>
    <t>209 S SECOND ST</t>
  </si>
  <si>
    <t>5415 E STATE ROUTE 41</t>
  </si>
  <si>
    <t>OH0024064306</t>
  </si>
  <si>
    <t>605 MUMFORD DR</t>
  </si>
  <si>
    <t>6677 N FAIRVIEW RD</t>
  </si>
  <si>
    <t>9325 W STATE ROUTE 571</t>
  </si>
  <si>
    <t>OH0020818916</t>
  </si>
  <si>
    <t>MICHAELS</t>
  </si>
  <si>
    <t>4005 N STATE ROUTE 48</t>
  </si>
  <si>
    <t>OH0019734527</t>
  </si>
  <si>
    <t>BERCH</t>
  </si>
  <si>
    <t>OH0022799743</t>
  </si>
  <si>
    <t>DEMETRIOS</t>
  </si>
  <si>
    <t>4314 BERGAMOT DR</t>
  </si>
  <si>
    <t>OH0025939718</t>
  </si>
  <si>
    <t>AMONNI</t>
  </si>
  <si>
    <t>DEMINA</t>
  </si>
  <si>
    <t>OH0022885572</t>
  </si>
  <si>
    <t>NEVE</t>
  </si>
  <si>
    <t>103 LAKEWOOD PL</t>
  </si>
  <si>
    <t>BANIOS</t>
  </si>
  <si>
    <t>2650 NEW CASTLE DR</t>
  </si>
  <si>
    <t>OH0024258273</t>
  </si>
  <si>
    <t>BENDIG</t>
  </si>
  <si>
    <t>LOT 31</t>
  </si>
  <si>
    <t>OH0010834403</t>
  </si>
  <si>
    <t>81 S DORSET RD</t>
  </si>
  <si>
    <t>OH0025342262</t>
  </si>
  <si>
    <t>ALEESIA</t>
  </si>
  <si>
    <t>2736 FAIRVIEW CT</t>
  </si>
  <si>
    <t>982 BROOKMERE AVE</t>
  </si>
  <si>
    <t>OH0010798235</t>
  </si>
  <si>
    <t>HENNESS</t>
  </si>
  <si>
    <t>OH0010782976</t>
  </si>
  <si>
    <t>1001 SKYLARK DR</t>
  </si>
  <si>
    <t>OH0010805416</t>
  </si>
  <si>
    <t>KUDER</t>
  </si>
  <si>
    <t>DAVID SR</t>
  </si>
  <si>
    <t>RIDDLE</t>
  </si>
  <si>
    <t>OH0023075676</t>
  </si>
  <si>
    <t>ANGLIN</t>
  </si>
  <si>
    <t>6445 KARNS RD</t>
  </si>
  <si>
    <t>CHARITY</t>
  </si>
  <si>
    <t>ROSETTA</t>
  </si>
  <si>
    <t>COWAN</t>
  </si>
  <si>
    <t>WINTERS</t>
  </si>
  <si>
    <t>HEFFERNAN</t>
  </si>
  <si>
    <t>2209 W STATE ROUTE 571</t>
  </si>
  <si>
    <t>BERTSCH</t>
  </si>
  <si>
    <t>THI</t>
  </si>
  <si>
    <t>OH0025628787</t>
  </si>
  <si>
    <t>4137 GAGE WAY</t>
  </si>
  <si>
    <t>HANSON</t>
  </si>
  <si>
    <t>5068 WORLEY RD</t>
  </si>
  <si>
    <t>1124 RACE DR</t>
  </si>
  <si>
    <t>2758 STRINGTOWN RD</t>
  </si>
  <si>
    <t>HEGGEM</t>
  </si>
  <si>
    <t>2850 BROKEN WOODS DR</t>
  </si>
  <si>
    <t>OH0026073769</t>
  </si>
  <si>
    <t>SAMI</t>
  </si>
  <si>
    <t>1902 EDGE ST</t>
  </si>
  <si>
    <t>OH0010830960</t>
  </si>
  <si>
    <t>DEMBSKI</t>
  </si>
  <si>
    <t>2012 INDIAN RIDGE DR</t>
  </si>
  <si>
    <t>OH0010784207</t>
  </si>
  <si>
    <t>CLINGMAN</t>
  </si>
  <si>
    <t>106 W HIGH ST</t>
  </si>
  <si>
    <t>OH0024850687</t>
  </si>
  <si>
    <t>BROC</t>
  </si>
  <si>
    <t>OH0024517292</t>
  </si>
  <si>
    <t>1710 BROADWAY</t>
  </si>
  <si>
    <t>OH0025680060</t>
  </si>
  <si>
    <t>1375 GINGHAM FREDERICK RD</t>
  </si>
  <si>
    <t>OH0025174026</t>
  </si>
  <si>
    <t>OH0024854298</t>
  </si>
  <si>
    <t>OH0010807752</t>
  </si>
  <si>
    <t>57 S STATE ROUTE 202</t>
  </si>
  <si>
    <t>MT</t>
  </si>
  <si>
    <t>OH0024365380</t>
  </si>
  <si>
    <t>124 E KELLER ST</t>
  </si>
  <si>
    <t>4900 S STATE ROUTE 721</t>
  </si>
  <si>
    <t>733 S GRANT ST</t>
  </si>
  <si>
    <t>OH0025157900</t>
  </si>
  <si>
    <t>VONBERGE</t>
  </si>
  <si>
    <t>2528 BLUEFLAG ST</t>
  </si>
  <si>
    <t>OH0025934050</t>
  </si>
  <si>
    <t>FALLON</t>
  </si>
  <si>
    <t>OMAR</t>
  </si>
  <si>
    <t>SAINT</t>
  </si>
  <si>
    <t>1003 COPPERFIELD LN</t>
  </si>
  <si>
    <t>OH0026045865</t>
  </si>
  <si>
    <t>3016 SEMINOLE WAY</t>
  </si>
  <si>
    <t>OH0022681083</t>
  </si>
  <si>
    <t>SHANTILAL</t>
  </si>
  <si>
    <t>COATES</t>
  </si>
  <si>
    <t>OH0020814267</t>
  </si>
  <si>
    <t>1531 HENLEY RD</t>
  </si>
  <si>
    <t>MALACHI</t>
  </si>
  <si>
    <t>464 CLOVER HILL DR</t>
  </si>
  <si>
    <t>OH0019677163</t>
  </si>
  <si>
    <t>OH0023822772</t>
  </si>
  <si>
    <t>BRODERICK</t>
  </si>
  <si>
    <t>268 WISTERIA DR</t>
  </si>
  <si>
    <t>GARNER</t>
  </si>
  <si>
    <t>3594 S KESS FRED RD</t>
  </si>
  <si>
    <t>OH0023087829</t>
  </si>
  <si>
    <t>9525 W STATE ROUTE 571</t>
  </si>
  <si>
    <t>ESTELLE</t>
  </si>
  <si>
    <t>OH0022596161</t>
  </si>
  <si>
    <t>420 N COLLEGE ST</t>
  </si>
  <si>
    <t>OH0010842193</t>
  </si>
  <si>
    <t>OH0025857042</t>
  </si>
  <si>
    <t>DARIA</t>
  </si>
  <si>
    <t>OH0010815765</t>
  </si>
  <si>
    <t>812 ANTLER CT</t>
  </si>
  <si>
    <t>OH0025983063</t>
  </si>
  <si>
    <t>SHREY</t>
  </si>
  <si>
    <t>OH0021207760</t>
  </si>
  <si>
    <t>GLOSETTE</t>
  </si>
  <si>
    <t>414 VIRGINIA AVE</t>
  </si>
  <si>
    <t>OH0025164550</t>
  </si>
  <si>
    <t>ADURALERE</t>
  </si>
  <si>
    <t>KENYA</t>
  </si>
  <si>
    <t>OH0019790276</t>
  </si>
  <si>
    <t>313 S WALNUT ST</t>
  </si>
  <si>
    <t>OH0024442004</t>
  </si>
  <si>
    <t>MUNIE</t>
  </si>
  <si>
    <t>4116 GAGE WAY</t>
  </si>
  <si>
    <t>314 SAMBOR CT</t>
  </si>
  <si>
    <t>OH0025181295</t>
  </si>
  <si>
    <t>SLAVIS</t>
  </si>
  <si>
    <t>1316 MADISON AVE</t>
  </si>
  <si>
    <t>OH0024662336</t>
  </si>
  <si>
    <t>1225 MARWOOD DR</t>
  </si>
  <si>
    <t>OH0021397504</t>
  </si>
  <si>
    <t>922 CEDAR GROVE DR</t>
  </si>
  <si>
    <t>WENG</t>
  </si>
  <si>
    <t>STENGER</t>
  </si>
  <si>
    <t>OH0024950362</t>
  </si>
  <si>
    <t>KIXMILLER</t>
  </si>
  <si>
    <t>726 BROOKMERE AVE</t>
  </si>
  <si>
    <t>MA</t>
  </si>
  <si>
    <t>OH0010810396</t>
  </si>
  <si>
    <t>MCKALE</t>
  </si>
  <si>
    <t>416 BEAR RUN</t>
  </si>
  <si>
    <t>LUCIANO</t>
  </si>
  <si>
    <t>OH0024691590</t>
  </si>
  <si>
    <t>OH0024247225</t>
  </si>
  <si>
    <t>TABER</t>
  </si>
  <si>
    <t>SCHOBER</t>
  </si>
  <si>
    <t>507 W BROADWAY ST</t>
  </si>
  <si>
    <t>ALLY</t>
  </si>
  <si>
    <t>1250 RIDGEWOOD DR</t>
  </si>
  <si>
    <t>SENECA</t>
  </si>
  <si>
    <t>374 MILES AVE</t>
  </si>
  <si>
    <t>SUTTLES</t>
  </si>
  <si>
    <t>BROOME</t>
  </si>
  <si>
    <t>LOVITT</t>
  </si>
  <si>
    <t>3710 W MONROE CONCORD RD</t>
  </si>
  <si>
    <t>5585 PHILLIP DR</t>
  </si>
  <si>
    <t>1016 WESTVIEW DR</t>
  </si>
  <si>
    <t>OH0024274858</t>
  </si>
  <si>
    <t>2577 SUNSET MAPLE DR</t>
  </si>
  <si>
    <t>OH0025081077</t>
  </si>
  <si>
    <t>77 WESTHAVEN DR</t>
  </si>
  <si>
    <t>SWEARINGIN</t>
  </si>
  <si>
    <t>STRONG</t>
  </si>
  <si>
    <t>5905 PIQUA CLAYTON RD</t>
  </si>
  <si>
    <t>524 S THIRD ST</t>
  </si>
  <si>
    <t>TRUMAN</t>
  </si>
  <si>
    <t>SCHWARZ</t>
  </si>
  <si>
    <t>OH0025846104</t>
  </si>
  <si>
    <t>115 CEDAR DR</t>
  </si>
  <si>
    <t>OH0019322421</t>
  </si>
  <si>
    <t>SANDO</t>
  </si>
  <si>
    <t>2637 HUNTINGTON DR</t>
  </si>
  <si>
    <t>OH0025200036</t>
  </si>
  <si>
    <t>2321 W GIRARD LN</t>
  </si>
  <si>
    <t>OH0018887806</t>
  </si>
  <si>
    <t>622 W ASH ST</t>
  </si>
  <si>
    <t>DELOZIER</t>
  </si>
  <si>
    <t>OH0025200087</t>
  </si>
  <si>
    <t>1039 LANCASTER LN</t>
  </si>
  <si>
    <t>IN</t>
  </si>
  <si>
    <t>FENTON</t>
  </si>
  <si>
    <t>UT</t>
  </si>
  <si>
    <t>KYLENE</t>
  </si>
  <si>
    <t>FIONA</t>
  </si>
  <si>
    <t>OH0010794333</t>
  </si>
  <si>
    <t>VENITA</t>
  </si>
  <si>
    <t>1511 ANDOVER AVE</t>
  </si>
  <si>
    <t>325 S PLUM ST</t>
  </si>
  <si>
    <t>OH0010800247</t>
  </si>
  <si>
    <t>6933 FREDERICK GARLAND RD</t>
  </si>
  <si>
    <t>OH0025080657</t>
  </si>
  <si>
    <t>OH0022530050</t>
  </si>
  <si>
    <t>CALK</t>
  </si>
  <si>
    <t>895 HICKORY HILL DR</t>
  </si>
  <si>
    <t>OH0020269990</t>
  </si>
  <si>
    <t>JENNETTA</t>
  </si>
  <si>
    <t>7070 ROSS RD</t>
  </si>
  <si>
    <t>OH0026079219</t>
  </si>
  <si>
    <t>OH0010775276</t>
  </si>
  <si>
    <t>ARTRIP</t>
  </si>
  <si>
    <t>6401 S PALMER RD</t>
  </si>
  <si>
    <t>FINNEGAN</t>
  </si>
  <si>
    <t>OH0019998046</t>
  </si>
  <si>
    <t>ANJALI</t>
  </si>
  <si>
    <t>OH0021485896</t>
  </si>
  <si>
    <t>VANMETER</t>
  </si>
  <si>
    <t>FEES</t>
  </si>
  <si>
    <t>311 N MIAMI ST</t>
  </si>
  <si>
    <t>OH0025104538</t>
  </si>
  <si>
    <t>1134 PARKLAWN CT</t>
  </si>
  <si>
    <t>OH0022698104</t>
  </si>
  <si>
    <t>MIKAELA</t>
  </si>
  <si>
    <t>OH0025629769</t>
  </si>
  <si>
    <t>OH0025497125</t>
  </si>
  <si>
    <t>1750 FOX RUN</t>
  </si>
  <si>
    <t>1603 NICKLIN AVE</t>
  </si>
  <si>
    <t>9 S SECOND ST</t>
  </si>
  <si>
    <t>OH0025800946</t>
  </si>
  <si>
    <t>15 LAURA CIR</t>
  </si>
  <si>
    <t>930 JASMINE LN</t>
  </si>
  <si>
    <t>921 HICKORY LN</t>
  </si>
  <si>
    <t>OH0010784087</t>
  </si>
  <si>
    <t>1187 SALEM CT</t>
  </si>
  <si>
    <t>OH0024501531</t>
  </si>
  <si>
    <t>VONESH</t>
  </si>
  <si>
    <t>1148 RED MAPLE DR</t>
  </si>
  <si>
    <t>UPTON</t>
  </si>
  <si>
    <t>OH0025200060</t>
  </si>
  <si>
    <t>237 UNIVERSITY ST</t>
  </si>
  <si>
    <t>OH0021800935</t>
  </si>
  <si>
    <t>DINSMORE</t>
  </si>
  <si>
    <t>5578 S STATE ROUTE 202</t>
  </si>
  <si>
    <t>753 SOUTH ST</t>
  </si>
  <si>
    <t>OH0025146639</t>
  </si>
  <si>
    <t>CRAESMEYER</t>
  </si>
  <si>
    <t>GEORGES</t>
  </si>
  <si>
    <t>2620 W MAIN ST</t>
  </si>
  <si>
    <t>POTEET</t>
  </si>
  <si>
    <t>OH0023532307</t>
  </si>
  <si>
    <t>TIMMERMAN</t>
  </si>
  <si>
    <t>DEEM</t>
  </si>
  <si>
    <t>OH0025985195</t>
  </si>
  <si>
    <t>KNOTT</t>
  </si>
  <si>
    <t>920 YOUNG ST</t>
  </si>
  <si>
    <t>OH0010789654</t>
  </si>
  <si>
    <t>235 FAIRLAWN CT</t>
  </si>
  <si>
    <t>OH0025222716</t>
  </si>
  <si>
    <t>SWITZER</t>
  </si>
  <si>
    <t>1050 LINWOOD DR</t>
  </si>
  <si>
    <t>OH0025492575</t>
  </si>
  <si>
    <t>5455 STUDEBAKER RD</t>
  </si>
  <si>
    <t>SPAUGY</t>
  </si>
  <si>
    <t>OH0010830164</t>
  </si>
  <si>
    <t>OH0019498456</t>
  </si>
  <si>
    <t>9625 COVINGTON GETTYSBURG RD</t>
  </si>
  <si>
    <t>202 WENRICK ST</t>
  </si>
  <si>
    <t>OH0025135066</t>
  </si>
  <si>
    <t>OH0025158130</t>
  </si>
  <si>
    <t>EBERHART</t>
  </si>
  <si>
    <t>OH0023469433</t>
  </si>
  <si>
    <t>920 MADISON AVE</t>
  </si>
  <si>
    <t>APT 201</t>
  </si>
  <si>
    <t>OH0022638604</t>
  </si>
  <si>
    <t>2398 CARA DR</t>
  </si>
  <si>
    <t>OH0025227895</t>
  </si>
  <si>
    <t>5035 S DAYTON BRANDT RD</t>
  </si>
  <si>
    <t>2369 MEADOWPOINT DR</t>
  </si>
  <si>
    <t>OH0025842823</t>
  </si>
  <si>
    <t>LIAM</t>
  </si>
  <si>
    <t>OH0010784213</t>
  </si>
  <si>
    <t>OH0025362146</t>
  </si>
  <si>
    <t>2051 WOODCLIFFE DR</t>
  </si>
  <si>
    <t>STAGNER</t>
  </si>
  <si>
    <t>OH0010807272</t>
  </si>
  <si>
    <t>LINTZENICH</t>
  </si>
  <si>
    <t>112 HARTMAN AVE</t>
  </si>
  <si>
    <t>5059 MEADOWVIEW ST</t>
  </si>
  <si>
    <t>OH0022891138</t>
  </si>
  <si>
    <t>2556 SUNSET MAPLE DR</t>
  </si>
  <si>
    <t>OH0025871844</t>
  </si>
  <si>
    <t>OH0023390007</t>
  </si>
  <si>
    <t>MARCIE</t>
  </si>
  <si>
    <t>905 HAVERHILL DR</t>
  </si>
  <si>
    <t>CHUCK</t>
  </si>
  <si>
    <t>OH0024926839</t>
  </si>
  <si>
    <t>OH0023536685</t>
  </si>
  <si>
    <t>8808 N COUNTY ROAD 25A</t>
  </si>
  <si>
    <t>OH0021280373</t>
  </si>
  <si>
    <t>3124 CALUMET RD</t>
  </si>
  <si>
    <t>OH0022830553</t>
  </si>
  <si>
    <t>ELAINA</t>
  </si>
  <si>
    <t>OH0022770476</t>
  </si>
  <si>
    <t>OH0024443717</t>
  </si>
  <si>
    <t>304 CLAY ST</t>
  </si>
  <si>
    <t>OH0025620141</t>
  </si>
  <si>
    <t>SANDER</t>
  </si>
  <si>
    <t>AUBERON</t>
  </si>
  <si>
    <t>1003 JILL CT</t>
  </si>
  <si>
    <t>BEAULIEU</t>
  </si>
  <si>
    <t>ERICKSON</t>
  </si>
  <si>
    <t>OH0025922405</t>
  </si>
  <si>
    <t>227 S RIDGE AVE</t>
  </si>
  <si>
    <t>MC COY</t>
  </si>
  <si>
    <t>OH0022217704</t>
  </si>
  <si>
    <t>OH0010775279</t>
  </si>
  <si>
    <t>747 S DOWNING ST</t>
  </si>
  <si>
    <t>OH0010778009</t>
  </si>
  <si>
    <t>35 WOODS DR</t>
  </si>
  <si>
    <t>1528 SUSSEX RD</t>
  </si>
  <si>
    <t>JAMES WILLIAM</t>
  </si>
  <si>
    <t>MEANS</t>
  </si>
  <si>
    <t>9951 WHISPERING PINE DR</t>
  </si>
  <si>
    <t>819 BEECHWOOD DR</t>
  </si>
  <si>
    <t>OH0023573642</t>
  </si>
  <si>
    <t>144 MAYNARD AVE</t>
  </si>
  <si>
    <t>ACE</t>
  </si>
  <si>
    <t>OH0010824135</t>
  </si>
  <si>
    <t>HERRBERG</t>
  </si>
  <si>
    <t>290 HAMILTON ST</t>
  </si>
  <si>
    <t>OH0025158809</t>
  </si>
  <si>
    <t>HEMMICK</t>
  </si>
  <si>
    <t>OH0025614798</t>
  </si>
  <si>
    <t>7901 CLIFFWOOD DR</t>
  </si>
  <si>
    <t>OH0021831050</t>
  </si>
  <si>
    <t>OH0025444587</t>
  </si>
  <si>
    <t>DIONNE</t>
  </si>
  <si>
    <t>OH0021419783</t>
  </si>
  <si>
    <t>2231 SHAMROCK LN</t>
  </si>
  <si>
    <t>OH0024286642</t>
  </si>
  <si>
    <t>OH0010839518</t>
  </si>
  <si>
    <t>67 WESTHAVEN DR</t>
  </si>
  <si>
    <t>OH0010815311</t>
  </si>
  <si>
    <t>331 MILES AVE</t>
  </si>
  <si>
    <t>APT 232</t>
  </si>
  <si>
    <t>ANISSA</t>
  </si>
  <si>
    <t>KONZ</t>
  </si>
  <si>
    <t>OH0025819170</t>
  </si>
  <si>
    <t>2050 E STATE ROUTE 55</t>
  </si>
  <si>
    <t>2247 E PATTERSON LN</t>
  </si>
  <si>
    <t>4353 S STATE ROUTE 202</t>
  </si>
  <si>
    <t>402 W MAIN ST</t>
  </si>
  <si>
    <t>FARRELL</t>
  </si>
  <si>
    <t>2483 FOXCHASE CT</t>
  </si>
  <si>
    <t>OH0010837205</t>
  </si>
  <si>
    <t>ZIMPFER</t>
  </si>
  <si>
    <t>SALLIE</t>
  </si>
  <si>
    <t>2401 S MIAMI ST</t>
  </si>
  <si>
    <t>OH0025583592</t>
  </si>
  <si>
    <t>DIAMANDIS</t>
  </si>
  <si>
    <t>APT 115</t>
  </si>
  <si>
    <t>OH0025805841</t>
  </si>
  <si>
    <t>OH0023959259</t>
  </si>
  <si>
    <t>OH0024065939</t>
  </si>
  <si>
    <t>OH0021694860</t>
  </si>
  <si>
    <t>OH0024142759</t>
  </si>
  <si>
    <t>OH0021622232</t>
  </si>
  <si>
    <t>OH0022326343</t>
  </si>
  <si>
    <t>OH0010830554</t>
  </si>
  <si>
    <t>OH0010839017</t>
  </si>
  <si>
    <t>WOERNER</t>
  </si>
  <si>
    <t>1849 VILLAGE LN</t>
  </si>
  <si>
    <t>OH0025846103</t>
  </si>
  <si>
    <t>OH0025858404</t>
  </si>
  <si>
    <t>VORN HOLT</t>
  </si>
  <si>
    <t>NETHA</t>
  </si>
  <si>
    <t>OH0025222394</t>
  </si>
  <si>
    <t>OVERMANN</t>
  </si>
  <si>
    <t>120 HAMPTON PL</t>
  </si>
  <si>
    <t>OH0023175871</t>
  </si>
  <si>
    <t>OH0025158814</t>
  </si>
  <si>
    <t>OH0025936489</t>
  </si>
  <si>
    <t>EDACHAU</t>
  </si>
  <si>
    <t>OH0020195074</t>
  </si>
  <si>
    <t>OH0025991105</t>
  </si>
  <si>
    <t>ARCEGA</t>
  </si>
  <si>
    <t>OH0025761572</t>
  </si>
  <si>
    <t>SILS</t>
  </si>
  <si>
    <t>JACQUELYNNE</t>
  </si>
  <si>
    <t>3080 HONEYSUCKLE DR</t>
  </si>
  <si>
    <t>OH0021601403</t>
  </si>
  <si>
    <t>BRUNETTE</t>
  </si>
  <si>
    <t>OH0011695559</t>
  </si>
  <si>
    <t>516 SPOTTED DOE TRL</t>
  </si>
  <si>
    <t>OH0023949748</t>
  </si>
  <si>
    <t>4 FIRST ST</t>
  </si>
  <si>
    <t>OH0024500009</t>
  </si>
  <si>
    <t>OH0018194384</t>
  </si>
  <si>
    <t>822 W ASH ST</t>
  </si>
  <si>
    <t>OH0025549397</t>
  </si>
  <si>
    <t>2541 SUNSET MAPLE DR</t>
  </si>
  <si>
    <t>OH0025892159</t>
  </si>
  <si>
    <t>LYNN NICOLE</t>
  </si>
  <si>
    <t>3006 WHITE ASH</t>
  </si>
  <si>
    <t>18 N CEDAR ST</t>
  </si>
  <si>
    <t>8725 S WILDCAT RD</t>
  </si>
  <si>
    <t>OH0010824374</t>
  </si>
  <si>
    <t>6 EAGLES WAY</t>
  </si>
  <si>
    <t>65 KISER DR</t>
  </si>
  <si>
    <t>OH0024505426</t>
  </si>
  <si>
    <t>TIFFANIE</t>
  </si>
  <si>
    <t>OH0024041817</t>
  </si>
  <si>
    <t>2619 SHADY TREE DR</t>
  </si>
  <si>
    <t>OH0024285823</t>
  </si>
  <si>
    <t>1125 STEPHENSON DR</t>
  </si>
  <si>
    <t>OH0024943751</t>
  </si>
  <si>
    <t>9331 LAKESIDE ST</t>
  </si>
  <si>
    <t>8 HAUENSTEIN CT</t>
  </si>
  <si>
    <t>OH0025608079</t>
  </si>
  <si>
    <t>OH0018904408</t>
  </si>
  <si>
    <t>THERRIEN</t>
  </si>
  <si>
    <t>680 WISTERIA DR</t>
  </si>
  <si>
    <t>OH0023027995</t>
  </si>
  <si>
    <t>OH0010825281</t>
  </si>
  <si>
    <t>SLONEKER</t>
  </si>
  <si>
    <t>914 CAMBRIDGE CIR</t>
  </si>
  <si>
    <t>OH0025628786</t>
  </si>
  <si>
    <t>OH0024442005</t>
  </si>
  <si>
    <t>OH0010796889</t>
  </si>
  <si>
    <t>STANTON</t>
  </si>
  <si>
    <t>OH0025792818</t>
  </si>
  <si>
    <t>DOUGLAS PAUL</t>
  </si>
  <si>
    <t>OH0022807326</t>
  </si>
  <si>
    <t>2483 THORNHILL DR</t>
  </si>
  <si>
    <t>OH0025738603</t>
  </si>
  <si>
    <t>OH0024193124</t>
  </si>
  <si>
    <t>KEEGAN</t>
  </si>
  <si>
    <t>OH0022828939</t>
  </si>
  <si>
    <t>DIPPEL</t>
  </si>
  <si>
    <t>1120 BUNKER HILL RD</t>
  </si>
  <si>
    <t>OH0018906534</t>
  </si>
  <si>
    <t>MARCHANT</t>
  </si>
  <si>
    <t>3585 PETERS RD</t>
  </si>
  <si>
    <t>OH0010775247</t>
  </si>
  <si>
    <t>2594 BLUEFLAG ST</t>
  </si>
  <si>
    <t>OH0010813983</t>
  </si>
  <si>
    <t>DEIDERICH</t>
  </si>
  <si>
    <t>713 SHOSHONI WAY</t>
  </si>
  <si>
    <t>OH0018992554</t>
  </si>
  <si>
    <t>OH0023113118</t>
  </si>
  <si>
    <t>OH0023389991</t>
  </si>
  <si>
    <t>OH0020969707</t>
  </si>
  <si>
    <t>FAIRCHILDS</t>
  </si>
  <si>
    <t>4150 RASOR DR</t>
  </si>
  <si>
    <t>OH0024497974</t>
  </si>
  <si>
    <t>OH0010805400</t>
  </si>
  <si>
    <t>APT 5D</t>
  </si>
  <si>
    <t>OH0019188475</t>
  </si>
  <si>
    <t>DATU</t>
  </si>
  <si>
    <t>MOIRA</t>
  </si>
  <si>
    <t>OH0022733441</t>
  </si>
  <si>
    <t>ASHTYN</t>
  </si>
  <si>
    <t>OH0010836335</t>
  </si>
  <si>
    <t>WRIGHT RIFFELL</t>
  </si>
  <si>
    <t>549 MUMFORD DR</t>
  </si>
  <si>
    <t>OH0025005691</t>
  </si>
  <si>
    <t>TERUEL</t>
  </si>
  <si>
    <t>JUBEE CHRISTINE</t>
  </si>
  <si>
    <t>TAN</t>
  </si>
  <si>
    <t>1179 N SUGAR MAPLE LOOP</t>
  </si>
  <si>
    <t>OH0025338708</t>
  </si>
  <si>
    <t>ZURICE</t>
  </si>
  <si>
    <t>APT 342</t>
  </si>
  <si>
    <t>OH0024035643</t>
  </si>
  <si>
    <t>DENICE</t>
  </si>
  <si>
    <t>OH0025119813</t>
  </si>
  <si>
    <t>135 FLORAL AVE</t>
  </si>
  <si>
    <t>OH0010785832</t>
  </si>
  <si>
    <t>2556 WORTHINGTON DR</t>
  </si>
  <si>
    <t>OH0022828763</t>
  </si>
  <si>
    <t>7630 E STATE ROUTE 571</t>
  </si>
  <si>
    <t>LESHER</t>
  </si>
  <si>
    <t>OH0025856904</t>
  </si>
  <si>
    <t>2207 SHAMROCK LN</t>
  </si>
  <si>
    <t>OH0024286717</t>
  </si>
  <si>
    <t>OH0025498853</t>
  </si>
  <si>
    <t>OH0022871358</t>
  </si>
  <si>
    <t>KEVILLE</t>
  </si>
  <si>
    <t>714 E MAIN ST</t>
  </si>
  <si>
    <t>OH0010835969</t>
  </si>
  <si>
    <t>7762 W STATE ROUTE 55</t>
  </si>
  <si>
    <t>OH0010820485</t>
  </si>
  <si>
    <t>LORRI</t>
  </si>
  <si>
    <t>5781 SCARFF RD</t>
  </si>
  <si>
    <t>OH0010787010</t>
  </si>
  <si>
    <t>KIT</t>
  </si>
  <si>
    <t>137 W PLUM ST</t>
  </si>
  <si>
    <t>OH0025626529</t>
  </si>
  <si>
    <t>OH0024863072</t>
  </si>
  <si>
    <t>4125 BULRUSH ST</t>
  </si>
  <si>
    <t>OH0023809269</t>
  </si>
  <si>
    <t>PIOTROWSKI</t>
  </si>
  <si>
    <t>CT</t>
  </si>
  <si>
    <t>OH0025522399</t>
  </si>
  <si>
    <t>OH0025498585</t>
  </si>
  <si>
    <t>OH0020376234</t>
  </si>
  <si>
    <t>OH0023405221</t>
  </si>
  <si>
    <t>330 S CHERRY ST</t>
  </si>
  <si>
    <t>OH0024141624</t>
  </si>
  <si>
    <t>OH0025104092</t>
  </si>
  <si>
    <t>MULLAN</t>
  </si>
  <si>
    <t>8540 HEILMAN DR</t>
  </si>
  <si>
    <t>SHASTA</t>
  </si>
  <si>
    <t>4833 HORSESHOE BEND RD</t>
  </si>
  <si>
    <t>OH0010814436</t>
  </si>
  <si>
    <t>OH0023565493</t>
  </si>
  <si>
    <t>OH0021724871</t>
  </si>
  <si>
    <t>530 BROOKMEADE CT</t>
  </si>
  <si>
    <t>OH0010827336</t>
  </si>
  <si>
    <t>OH0023959053</t>
  </si>
  <si>
    <t>1018 N NUTMEG SQ</t>
  </si>
  <si>
    <t>1076 WINDMILL CT</t>
  </si>
  <si>
    <t>SCHLECHT</t>
  </si>
  <si>
    <t>OH0022860330</t>
  </si>
  <si>
    <t>MCKINSEY</t>
  </si>
  <si>
    <t>OH0023004450</t>
  </si>
  <si>
    <t>OH0025598536</t>
  </si>
  <si>
    <t>OH0024400043</t>
  </si>
  <si>
    <t>AL</t>
  </si>
  <si>
    <t>OH0022822546</t>
  </si>
  <si>
    <t>OH0022444734</t>
  </si>
  <si>
    <t>1037 MAYFAIR RD</t>
  </si>
  <si>
    <t>KS</t>
  </si>
  <si>
    <t>OH0022704797</t>
  </si>
  <si>
    <t>OH0022584149</t>
  </si>
  <si>
    <t>RUARK</t>
  </si>
  <si>
    <t>2325 WORTHINGTON DR</t>
  </si>
  <si>
    <t>OH0010833136</t>
  </si>
  <si>
    <t>2954 DELAWARE CIR</t>
  </si>
  <si>
    <t>OH0025805842</t>
  </si>
  <si>
    <t>918 ST LEONARDS LN</t>
  </si>
  <si>
    <t>OH0010787717</t>
  </si>
  <si>
    <t>6073 HORSESHOE BEND RD</t>
  </si>
  <si>
    <t>OH0022771232</t>
  </si>
  <si>
    <t>6233 RUDY RD</t>
  </si>
  <si>
    <t>OH0010833546</t>
  </si>
  <si>
    <t>1413 JED WAY</t>
  </si>
  <si>
    <t>OH0022878942</t>
  </si>
  <si>
    <t>RHYANNA</t>
  </si>
  <si>
    <t>OH0022152705</t>
  </si>
  <si>
    <t>515 MANIER AVE</t>
  </si>
  <si>
    <t>OH0023604194</t>
  </si>
  <si>
    <t>1265 CAMARO CT</t>
  </si>
  <si>
    <t>OH0023663966</t>
  </si>
  <si>
    <t>OH0021722116</t>
  </si>
  <si>
    <t>OH0025120358</t>
  </si>
  <si>
    <t>BEGG</t>
  </si>
  <si>
    <t>MARIE CHANTAL</t>
  </si>
  <si>
    <t>1095 ROSENTHAL DR</t>
  </si>
  <si>
    <t>MATHIS</t>
  </si>
  <si>
    <t>1101 S CLAY ST</t>
  </si>
  <si>
    <t>TILLEY</t>
  </si>
  <si>
    <t>OH0025334201</t>
  </si>
  <si>
    <t>222 WESTHAVEN DR</t>
  </si>
  <si>
    <t>APT 10 D</t>
  </si>
  <si>
    <t>OH0019773513</t>
  </si>
  <si>
    <t>OH0010822765</t>
  </si>
  <si>
    <t>OH0024627556</t>
  </si>
  <si>
    <t>COSME</t>
  </si>
  <si>
    <t>360 S DORSET RD</t>
  </si>
  <si>
    <t>OH0024096960</t>
  </si>
  <si>
    <t>520 1/2 N PEARL ST</t>
  </si>
  <si>
    <t>OH0010822770</t>
  </si>
  <si>
    <t>1132 EDGEWATER DR</t>
  </si>
  <si>
    <t>OH0025983506</t>
  </si>
  <si>
    <t>BHAVNABEN</t>
  </si>
  <si>
    <t>OH0025222412</t>
  </si>
  <si>
    <t>OH0025847998</t>
  </si>
  <si>
    <t>MCGINLEY</t>
  </si>
  <si>
    <t>LYANNE</t>
  </si>
  <si>
    <t>OH0010790844</t>
  </si>
  <si>
    <t>7544 WIDENER RD</t>
  </si>
  <si>
    <t>OH0025708546</t>
  </si>
  <si>
    <t>DENNARD</t>
  </si>
  <si>
    <t>OH0020056613</t>
  </si>
  <si>
    <t>OH0024720202</t>
  </si>
  <si>
    <t>HOSTING</t>
  </si>
  <si>
    <t>OH0010805282</t>
  </si>
  <si>
    <t>KRETSCHMER</t>
  </si>
  <si>
    <t>3183 GINGHAM FREDERICK RD</t>
  </si>
  <si>
    <t>OH0024714514</t>
  </si>
  <si>
    <t>OH0010830144</t>
  </si>
  <si>
    <t>1127 WINDSOR CROSSING LN</t>
  </si>
  <si>
    <t>ESTRELLA</t>
  </si>
  <si>
    <t>OH0022596946</t>
  </si>
  <si>
    <t>OH0024140602</t>
  </si>
  <si>
    <t>OH0018692566</t>
  </si>
  <si>
    <t>MACCABEUS</t>
  </si>
  <si>
    <t>774 BRISTOL RD</t>
  </si>
  <si>
    <t>OH0025177911</t>
  </si>
  <si>
    <t>OH0019212965</t>
  </si>
  <si>
    <t>SOHN</t>
  </si>
  <si>
    <t>1152 CHEVY LN</t>
  </si>
  <si>
    <t>OH0022831974</t>
  </si>
  <si>
    <t>OH0010784973</t>
  </si>
  <si>
    <t>1726 GINGHAM FREDERICK RD</t>
  </si>
  <si>
    <t>1260 YORK LN</t>
  </si>
  <si>
    <t>OH0025873642</t>
  </si>
  <si>
    <t>OH0024286137</t>
  </si>
  <si>
    <t>ALAYSA</t>
  </si>
  <si>
    <t>OH0025661438</t>
  </si>
  <si>
    <t>CHAPELL</t>
  </si>
  <si>
    <t>5258 MASON LN</t>
  </si>
  <si>
    <t>OH0026045857</t>
  </si>
  <si>
    <t>8153 FREDERICK GARLAND RD</t>
  </si>
  <si>
    <t>OH0023381571</t>
  </si>
  <si>
    <t>129 E CHURCH ST</t>
  </si>
  <si>
    <t>OH0010834991</t>
  </si>
  <si>
    <t>10077 INFINITY LN</t>
  </si>
  <si>
    <t>OH0022071457</t>
  </si>
  <si>
    <t>OH0024274856</t>
  </si>
  <si>
    <t>OH0010805554</t>
  </si>
  <si>
    <t>612 S MULBERRY ST</t>
  </si>
  <si>
    <t>OH0024867341</t>
  </si>
  <si>
    <t>GRIZZELL</t>
  </si>
  <si>
    <t>5600 PHILLIP DR</t>
  </si>
  <si>
    <t>OH0022240970</t>
  </si>
  <si>
    <t>MOCKABEE</t>
  </si>
  <si>
    <t>OH0023021429</t>
  </si>
  <si>
    <t>OH0022616063</t>
  </si>
  <si>
    <t>9816 AUGUSTA LN</t>
  </si>
  <si>
    <t>OH0010817887</t>
  </si>
  <si>
    <t>2705 GINGHAM FREDERICK RD</t>
  </si>
  <si>
    <t>OH0010829325</t>
  </si>
  <si>
    <t>1841 LAUREL CREEK DR</t>
  </si>
  <si>
    <t>JULIANA</t>
  </si>
  <si>
    <t>OH0010836153</t>
  </si>
  <si>
    <t>4081 FORESTEDGE ST</t>
  </si>
  <si>
    <t>OH0010817779</t>
  </si>
  <si>
    <t>567 CHARTWELL CT</t>
  </si>
  <si>
    <t>OH0020839875</t>
  </si>
  <si>
    <t>702 GORDON ST</t>
  </si>
  <si>
    <t>OH0010810139</t>
  </si>
  <si>
    <t>OH0025359114</t>
  </si>
  <si>
    <t>4597 OLDE PARK DR</t>
  </si>
  <si>
    <t>OH0023527340</t>
  </si>
  <si>
    <t>OH0023546160</t>
  </si>
  <si>
    <t>LEDOS</t>
  </si>
  <si>
    <t>4104 BULRUSH ST</t>
  </si>
  <si>
    <t>OH0011588099</t>
  </si>
  <si>
    <t>OH0022530060</t>
  </si>
  <si>
    <t>OH0012535760</t>
  </si>
  <si>
    <t>2628 RENWICK WAY</t>
  </si>
  <si>
    <t>OH0024322690</t>
  </si>
  <si>
    <t>728 DEBRON RD</t>
  </si>
  <si>
    <t>OH0025081780</t>
  </si>
  <si>
    <t>OH0010817050</t>
  </si>
  <si>
    <t>OH0020530548</t>
  </si>
  <si>
    <t>OH0025047621</t>
  </si>
  <si>
    <t>OH0023756560</t>
  </si>
  <si>
    <t>360 VALLEYVIEW DR</t>
  </si>
  <si>
    <t>OH0018187599</t>
  </si>
  <si>
    <t>6475 COUNTRY ESTATES DR</t>
  </si>
  <si>
    <t>OH0010776242</t>
  </si>
  <si>
    <t>BANNORRA</t>
  </si>
  <si>
    <t>867 GEARHARDT LN</t>
  </si>
  <si>
    <t>OH0010777186</t>
  </si>
  <si>
    <t>OH0025892398</t>
  </si>
  <si>
    <t>BRIJAE</t>
  </si>
  <si>
    <t>4118 GAGE WAY</t>
  </si>
  <si>
    <t>OH0024505421</t>
  </si>
  <si>
    <t>OH0021289302</t>
  </si>
  <si>
    <t>SEBOLD</t>
  </si>
  <si>
    <t>OH0010821552</t>
  </si>
  <si>
    <t>STOCKMAN</t>
  </si>
  <si>
    <t>OH0010808402</t>
  </si>
  <si>
    <t>M S</t>
  </si>
  <si>
    <t>214 E WALNUT ST</t>
  </si>
  <si>
    <t>OH0023254789</t>
  </si>
  <si>
    <t>BERNADETTE</t>
  </si>
  <si>
    <t>OH0025819694</t>
  </si>
  <si>
    <t>OH0010804361</t>
  </si>
  <si>
    <t>2512 GLENMORE CT</t>
  </si>
  <si>
    <t>APT 311</t>
  </si>
  <si>
    <t>OH0010779089</t>
  </si>
  <si>
    <t>OH0025146727</t>
  </si>
  <si>
    <t>BIDIGARE</t>
  </si>
  <si>
    <t>OH0021800715</t>
  </si>
  <si>
    <t>OH0020366938</t>
  </si>
  <si>
    <t>OH0026073117</t>
  </si>
  <si>
    <t>203 N THIRD ST</t>
  </si>
  <si>
    <t>KAMA</t>
  </si>
  <si>
    <t>OH0024041796</t>
  </si>
  <si>
    <t>OH0010793972</t>
  </si>
  <si>
    <t>730 STONECRESS DR</t>
  </si>
  <si>
    <t>2504 WORTHINGTON DR</t>
  </si>
  <si>
    <t>OH0016021864</t>
  </si>
  <si>
    <t>NICOLAI</t>
  </si>
  <si>
    <t>OH0023271160</t>
  </si>
  <si>
    <t>OH0021991400</t>
  </si>
  <si>
    <t>MCCUTCHEON</t>
  </si>
  <si>
    <t>1765 RENCH RD</t>
  </si>
  <si>
    <t>OH0023169518</t>
  </si>
  <si>
    <t>828 HAWK AVE</t>
  </si>
  <si>
    <t>OH0010815309</t>
  </si>
  <si>
    <t>ORTLOFF</t>
  </si>
  <si>
    <t>1625 ROCKBRIDGE CT</t>
  </si>
  <si>
    <t>303 CLEVELAND ST</t>
  </si>
  <si>
    <t>OH0025991306</t>
  </si>
  <si>
    <t>OH0019493394</t>
  </si>
  <si>
    <t>OH0021384805</t>
  </si>
  <si>
    <t>OH0022107802</t>
  </si>
  <si>
    <t>OH0024319546</t>
  </si>
  <si>
    <t>OH0023466382</t>
  </si>
  <si>
    <t>OH0010793965</t>
  </si>
  <si>
    <t>OH0010833656</t>
  </si>
  <si>
    <t>6767 MARJEAN DR</t>
  </si>
  <si>
    <t>ABEL</t>
  </si>
  <si>
    <t>OH0022852913</t>
  </si>
  <si>
    <t>2326 W STATE ROUTE 571</t>
  </si>
  <si>
    <t>OH0024408075</t>
  </si>
  <si>
    <t>1118 PARKVIEW DR</t>
  </si>
  <si>
    <t>4630 ROSEDALE AVE</t>
  </si>
  <si>
    <t>OH0025389740</t>
  </si>
  <si>
    <t>OH0021397501</t>
  </si>
  <si>
    <t>OH0025280082</t>
  </si>
  <si>
    <t>OH0024413250</t>
  </si>
  <si>
    <t>OH0026071804</t>
  </si>
  <si>
    <t>ASHELIE</t>
  </si>
  <si>
    <t>OH0010828083</t>
  </si>
  <si>
    <t>OH0025158133</t>
  </si>
  <si>
    <t>OH0010817864</t>
  </si>
  <si>
    <t>OH0010833666</t>
  </si>
  <si>
    <t>OH0022096473</t>
  </si>
  <si>
    <t>OH0025139520</t>
  </si>
  <si>
    <t>MCNAMEE</t>
  </si>
  <si>
    <t>OH0010795381</t>
  </si>
  <si>
    <t>1838 W PARKWAY DR</t>
  </si>
  <si>
    <t>OH0010815313</t>
  </si>
  <si>
    <t>OH0021500640</t>
  </si>
  <si>
    <t>5070 S DAYTON BRANDT RD</t>
  </si>
  <si>
    <t>OH0019355330</t>
  </si>
  <si>
    <t>1342 SKYLARK DR</t>
  </si>
  <si>
    <t>OH0010802289</t>
  </si>
  <si>
    <t>OH0021929217</t>
  </si>
  <si>
    <t>OH0025934773</t>
  </si>
  <si>
    <t>GREMLING</t>
  </si>
  <si>
    <t>882 CROSSBOW LN</t>
  </si>
  <si>
    <t>OH0023527165</t>
  </si>
  <si>
    <t>1204 S ROOSEVELT AVE</t>
  </si>
  <si>
    <t>780 DIANA DR</t>
  </si>
  <si>
    <t>HARTLINE</t>
  </si>
  <si>
    <t>OH0025496994</t>
  </si>
  <si>
    <t>KINNETT</t>
  </si>
  <si>
    <t>11 W MARKET ST</t>
  </si>
  <si>
    <t>OH0010820167</t>
  </si>
  <si>
    <t>OH0019734523</t>
  </si>
  <si>
    <t>OH0025028674</t>
  </si>
  <si>
    <t>ATTRIDGE</t>
  </si>
  <si>
    <t>2801 BLUEFLAG ST</t>
  </si>
  <si>
    <t>OH0010776204</t>
  </si>
  <si>
    <t>CRAIGE</t>
  </si>
  <si>
    <t>OH0023011371</t>
  </si>
  <si>
    <t>OH0025656654</t>
  </si>
  <si>
    <t>OH0025503468</t>
  </si>
  <si>
    <t>OH0025963367</t>
  </si>
  <si>
    <t>OH0024417822</t>
  </si>
  <si>
    <t>6115 PETERS RD</t>
  </si>
  <si>
    <t>OH0025496713</t>
  </si>
  <si>
    <t>OH0023527338</t>
  </si>
  <si>
    <t>OH0026073092</t>
  </si>
  <si>
    <t>OH0025467209</t>
  </si>
  <si>
    <t>923 E MAIN ST</t>
  </si>
  <si>
    <t>OH0024901329</t>
  </si>
  <si>
    <t>TEETS</t>
  </si>
  <si>
    <t>7742 WINDING WAY</t>
  </si>
  <si>
    <t>OH0026073095</t>
  </si>
  <si>
    <t>OH0025717131</t>
  </si>
  <si>
    <t>CHARLENE JANSSEN</t>
  </si>
  <si>
    <t>CUARTO</t>
  </si>
  <si>
    <t>OH0010958465</t>
  </si>
  <si>
    <t>6320 S COUNTY ROAD 25A</t>
  </si>
  <si>
    <t>OH0022124224</t>
  </si>
  <si>
    <t>430 W PLUM ST</t>
  </si>
  <si>
    <t>OH0010830526</t>
  </si>
  <si>
    <t>TRENTINE</t>
  </si>
  <si>
    <t>OH0010829258</t>
  </si>
  <si>
    <t>OH0025620912</t>
  </si>
  <si>
    <t>OH0025040080</t>
  </si>
  <si>
    <t>BRALY</t>
  </si>
  <si>
    <t>OH0024939575</t>
  </si>
  <si>
    <t>4113 GAGE WAY</t>
  </si>
  <si>
    <t>OH0010824786</t>
  </si>
  <si>
    <t>14 NEW ST</t>
  </si>
  <si>
    <t>OH0025104551</t>
  </si>
  <si>
    <t>4735 COBBLESTONE DR</t>
  </si>
  <si>
    <t>OH0025387520</t>
  </si>
  <si>
    <t>OH0010815314</t>
  </si>
  <si>
    <t>OH0024966110</t>
  </si>
  <si>
    <t>MALACHY</t>
  </si>
  <si>
    <t>OH0025615063</t>
  </si>
  <si>
    <t>673 WHITECHURCH WAY</t>
  </si>
  <si>
    <t>OH0010837586</t>
  </si>
  <si>
    <t>APT 318</t>
  </si>
  <si>
    <t>OH0010824343</t>
  </si>
  <si>
    <t>600 LAMBERT DR</t>
  </si>
  <si>
    <t>OH0018965199</t>
  </si>
  <si>
    <t>OH0023431092</t>
  </si>
  <si>
    <t>OH0025157899</t>
  </si>
  <si>
    <t>OH0022225264</t>
  </si>
  <si>
    <t>827 COMANCHE LN</t>
  </si>
  <si>
    <t>OH0010830966</t>
  </si>
  <si>
    <t>OH0023533662</t>
  </si>
  <si>
    <t>FORBEY</t>
  </si>
  <si>
    <t>867 CEDAR GROVE DR</t>
  </si>
  <si>
    <t>OH0025158705</t>
  </si>
  <si>
    <t>2140 NAVAJO TRL</t>
  </si>
  <si>
    <t>OH0019084005</t>
  </si>
  <si>
    <t>15 E WALNUT ST</t>
  </si>
  <si>
    <t>OH0024247443</t>
  </si>
  <si>
    <t>OH0025083345</t>
  </si>
  <si>
    <t>OH0015845575</t>
  </si>
  <si>
    <t>OH0022218167</t>
  </si>
  <si>
    <t>OH0020048354</t>
  </si>
  <si>
    <t>OH0018050165</t>
  </si>
  <si>
    <t>OH0010781845</t>
  </si>
  <si>
    <t>OH0025222407</t>
  </si>
  <si>
    <t>OH0026044997</t>
  </si>
  <si>
    <t>DRISKELL</t>
  </si>
  <si>
    <t>1515 WILLIAMSBURG PL</t>
  </si>
  <si>
    <t>OH0025119945</t>
  </si>
  <si>
    <t>JOHN MORGAN</t>
  </si>
  <si>
    <t>MOSEBY</t>
  </si>
  <si>
    <t>1017 W RACE ST</t>
  </si>
  <si>
    <t>OH0025660884</t>
  </si>
  <si>
    <t>ALIAH</t>
  </si>
  <si>
    <t>OH0023953440</t>
  </si>
  <si>
    <t>601 PRIMROSE LN</t>
  </si>
  <si>
    <t>OH0024849811</t>
  </si>
  <si>
    <t>OH0010779092</t>
  </si>
  <si>
    <t>LICKLIDER</t>
  </si>
  <si>
    <t>624 SHERWOOD DR</t>
  </si>
  <si>
    <t>OH0010798231</t>
  </si>
  <si>
    <t>OH0025760316</t>
  </si>
  <si>
    <t>637 CARRIAGE DR</t>
  </si>
  <si>
    <t>OH0025127424</t>
  </si>
  <si>
    <t>735 PARK AVE</t>
  </si>
  <si>
    <t>OH0026035431</t>
  </si>
  <si>
    <t>6352 JEFFERSON DR</t>
  </si>
  <si>
    <t>OH0025342235</t>
  </si>
  <si>
    <t>OH0023963771</t>
  </si>
  <si>
    <t>OH0010802836</t>
  </si>
  <si>
    <t>OH0021627276</t>
  </si>
  <si>
    <t>OH0024966986</t>
  </si>
  <si>
    <t>412 PARK AVE</t>
  </si>
  <si>
    <t>OH0021716586</t>
  </si>
  <si>
    <t>OH0025662813</t>
  </si>
  <si>
    <t>OH0025711150</t>
  </si>
  <si>
    <t>OH0024715719</t>
  </si>
  <si>
    <t>OH0025251783</t>
  </si>
  <si>
    <t>129 W BROADWAY ST</t>
  </si>
  <si>
    <t>OH0025083349</t>
  </si>
  <si>
    <t>165 TAMWORTH RD</t>
  </si>
  <si>
    <t>OH0016026345</t>
  </si>
  <si>
    <t>GENA</t>
  </si>
  <si>
    <t>OH0010794868</t>
  </si>
  <si>
    <t>OH0022773377</t>
  </si>
  <si>
    <t>OH0022291552</t>
  </si>
  <si>
    <t>COLEBY</t>
  </si>
  <si>
    <t>330 MOODY AVE</t>
  </si>
  <si>
    <t>OH0025982239</t>
  </si>
  <si>
    <t>434 S MULBERRY ST</t>
  </si>
  <si>
    <t>OH0010775250</t>
  </si>
  <si>
    <t>OH0014063095</t>
  </si>
  <si>
    <t>LANG GALLI</t>
  </si>
  <si>
    <t>OH0024528965</t>
  </si>
  <si>
    <t>1548 BROOK PARK DR</t>
  </si>
  <si>
    <t>OH0023792641</t>
  </si>
  <si>
    <t>EBERWEIN</t>
  </si>
  <si>
    <t>8420 W STATE ROUTE 571</t>
  </si>
  <si>
    <t>OH0024840147</t>
  </si>
  <si>
    <t>OH0025486783</t>
  </si>
  <si>
    <t>OH0024991934</t>
  </si>
  <si>
    <t>OH0015852068</t>
  </si>
  <si>
    <t>OH0024784655</t>
  </si>
  <si>
    <t>HANELLY</t>
  </si>
  <si>
    <t>RAISHIRKA</t>
  </si>
  <si>
    <t>112 PIKE ST</t>
  </si>
  <si>
    <t>332 LINDEN AVE</t>
  </si>
  <si>
    <t>OH0010831996</t>
  </si>
  <si>
    <t>HUNG</t>
  </si>
  <si>
    <t>OH0018998454</t>
  </si>
  <si>
    <t>OH0025999338</t>
  </si>
  <si>
    <t>ROSEANN</t>
  </si>
  <si>
    <t>OH0023739136</t>
  </si>
  <si>
    <t>LOVELACE</t>
  </si>
  <si>
    <t>OH0025219048</t>
  </si>
  <si>
    <t>OH0025661434</t>
  </si>
  <si>
    <t>OH0025926069</t>
  </si>
  <si>
    <t>OH0020109889</t>
  </si>
  <si>
    <t>1152 RED MAPLE DR</t>
  </si>
  <si>
    <t>OH0024064107</t>
  </si>
  <si>
    <t>OH0010838931</t>
  </si>
  <si>
    <t>NIARHOS</t>
  </si>
  <si>
    <t>2929 US ROUTE 40</t>
  </si>
  <si>
    <t>OH0010781839</t>
  </si>
  <si>
    <t>OH0025947866</t>
  </si>
  <si>
    <t>OH0024489749</t>
  </si>
  <si>
    <t>OH0025254734</t>
  </si>
  <si>
    <t>OH0015547375</t>
  </si>
  <si>
    <t>AHRENS</t>
  </si>
  <si>
    <t>OH0010830133</t>
  </si>
  <si>
    <t>OH0025370247</t>
  </si>
  <si>
    <t>CHAU</t>
  </si>
  <si>
    <t>OH0010797812</t>
  </si>
  <si>
    <t>OH0022651883</t>
  </si>
  <si>
    <t>OH0010834676</t>
  </si>
  <si>
    <t>OH0023466275</t>
  </si>
  <si>
    <t>OH0025370246</t>
  </si>
  <si>
    <t>PHUCANH</t>
  </si>
  <si>
    <t>OH0025975440</t>
  </si>
  <si>
    <t>3311 TIPP COWLESVILLE RD</t>
  </si>
  <si>
    <t>OH0021254268</t>
  </si>
  <si>
    <t>OH0025571105</t>
  </si>
  <si>
    <t>OH0010832482</t>
  </si>
  <si>
    <t>OH0010797539</t>
  </si>
  <si>
    <t>595 WINDMERE DR</t>
  </si>
  <si>
    <t>OH0010778593</t>
  </si>
  <si>
    <t>1302 CROYDON RD</t>
  </si>
  <si>
    <t>2499 SENECA DR</t>
  </si>
  <si>
    <t>OH0020916953</t>
  </si>
  <si>
    <t>OH0022678586</t>
  </si>
  <si>
    <t>OH0024560811</t>
  </si>
  <si>
    <t>ROSATO</t>
  </si>
  <si>
    <t>OH0025351854</t>
  </si>
  <si>
    <t>OH0021448378</t>
  </si>
  <si>
    <t>MARIANO</t>
  </si>
  <si>
    <t>OH0018711442</t>
  </si>
  <si>
    <t>OH0023239822</t>
  </si>
  <si>
    <t>OH0024665533</t>
  </si>
  <si>
    <t>7 CAMEO CIR</t>
  </si>
  <si>
    <t>OH0025438105</t>
  </si>
  <si>
    <t>OH0024277699</t>
  </si>
  <si>
    <t>OH0022240857</t>
  </si>
  <si>
    <t>OH0010776244</t>
  </si>
  <si>
    <t>OH0021927657</t>
  </si>
  <si>
    <t>OH0010782205</t>
  </si>
  <si>
    <t>CALENDINE</t>
  </si>
  <si>
    <t>OH0010776357</t>
  </si>
  <si>
    <t>298 LINDEN AVE</t>
  </si>
  <si>
    <t>OH0023827813</t>
  </si>
  <si>
    <t>OH0024245564</t>
  </si>
  <si>
    <t>OH0023385265</t>
  </si>
  <si>
    <t>935 SYCAMORE WOODS DR</t>
  </si>
  <si>
    <t>OH0026046274</t>
  </si>
  <si>
    <t>RODRIGUEZ REINA</t>
  </si>
  <si>
    <t>OH0025799606</t>
  </si>
  <si>
    <t>DZUY</t>
  </si>
  <si>
    <t>OH0025000595</t>
  </si>
  <si>
    <t>OH0024056775</t>
  </si>
  <si>
    <t>521 W WALNUT ST</t>
  </si>
  <si>
    <t>OH0022935132</t>
  </si>
  <si>
    <t>OH0023004438</t>
  </si>
  <si>
    <t>OH0010808997</t>
  </si>
  <si>
    <t>OH0010798890</t>
  </si>
  <si>
    <t>OH0022903201</t>
  </si>
  <si>
    <t>OH0010776332</t>
  </si>
  <si>
    <t>OH0023527188</t>
  </si>
  <si>
    <t>OH0025443677</t>
  </si>
  <si>
    <t>OH0019448069</t>
  </si>
  <si>
    <t>SLOANE</t>
  </si>
  <si>
    <t>OH0024759788</t>
  </si>
  <si>
    <t>OH0010815373</t>
  </si>
  <si>
    <t>OH0024933728</t>
  </si>
  <si>
    <t>OH0023953287</t>
  </si>
  <si>
    <t>LATOYA</t>
  </si>
  <si>
    <t>OH0010812105</t>
  </si>
  <si>
    <t>OH0022485920</t>
  </si>
  <si>
    <t>913 BOAL AVE</t>
  </si>
  <si>
    <t>OH0022584152</t>
  </si>
  <si>
    <t>DILGES</t>
  </si>
  <si>
    <t>OH0023152083</t>
  </si>
  <si>
    <t>RODEFER</t>
  </si>
  <si>
    <t>826 BRANFORD RD</t>
  </si>
  <si>
    <t>OH0010802261</t>
  </si>
  <si>
    <t>OH0026071805</t>
  </si>
  <si>
    <t>INOA</t>
  </si>
  <si>
    <t>OH0010799187</t>
  </si>
  <si>
    <t>OH0021509450</t>
  </si>
  <si>
    <t>OH0010802254</t>
  </si>
  <si>
    <t>15 MOREHEAD ST</t>
  </si>
  <si>
    <t>ELLISTON</t>
  </si>
  <si>
    <t>OH0010784326</t>
  </si>
  <si>
    <t>OH0010820463</t>
  </si>
  <si>
    <t>OH0023521316</t>
  </si>
  <si>
    <t>BILGER</t>
  </si>
  <si>
    <t>941 E MAIN ST</t>
  </si>
  <si>
    <t>OH0010799258</t>
  </si>
  <si>
    <t>OH0024411189</t>
  </si>
  <si>
    <t>OH0019530163</t>
  </si>
  <si>
    <t>OH0010775508</t>
  </si>
  <si>
    <t>VOSLER ATTERHOLT</t>
  </si>
  <si>
    <t>OH0025595400</t>
  </si>
  <si>
    <t>OH0023074171</t>
  </si>
  <si>
    <t>OH0024318770</t>
  </si>
  <si>
    <t>YELTON</t>
  </si>
  <si>
    <t>MITZI</t>
  </si>
  <si>
    <t>OH0024194034</t>
  </si>
  <si>
    <t>OH0010807737</t>
  </si>
  <si>
    <t>OH0025736048</t>
  </si>
  <si>
    <t>OH0022535126</t>
  </si>
  <si>
    <t>OH0023604490</t>
  </si>
  <si>
    <t>OH0025309911</t>
  </si>
  <si>
    <t>MICHAELIA</t>
  </si>
  <si>
    <t>OH0022024542</t>
  </si>
  <si>
    <t>OH0025120390</t>
  </si>
  <si>
    <t>2005 NAVAJO TRL</t>
  </si>
  <si>
    <t>OH0022885223</t>
  </si>
  <si>
    <t>OH0010787544</t>
  </si>
  <si>
    <t>OH0019906629</t>
  </si>
  <si>
    <t>OH0020815475</t>
  </si>
  <si>
    <t>OH0019246470</t>
  </si>
  <si>
    <t>OH0019635387</t>
  </si>
  <si>
    <t>OH0024528958</t>
  </si>
  <si>
    <t>OH0010804550</t>
  </si>
  <si>
    <t>SOELTER</t>
  </si>
  <si>
    <t>903 ST LEONARDS LN</t>
  </si>
  <si>
    <t>OH0025206541</t>
  </si>
  <si>
    <t>OH0019190621</t>
  </si>
  <si>
    <t>OH0024039968</t>
  </si>
  <si>
    <t>GOTTEMOELLER</t>
  </si>
  <si>
    <t>OH0010837209</t>
  </si>
  <si>
    <t>OH0018049639</t>
  </si>
  <si>
    <t>OH0025492031</t>
  </si>
  <si>
    <t>OH0026035449</t>
  </si>
  <si>
    <t>HOBBY</t>
  </si>
  <si>
    <t>1067 N SUGAR MAPLE LOOP</t>
  </si>
  <si>
    <t>OH0023415361</t>
  </si>
  <si>
    <t>OH0025131479</t>
  </si>
  <si>
    <t>JOEI</t>
  </si>
  <si>
    <t>OH0018547600</t>
  </si>
  <si>
    <t>SPELLMAN</t>
  </si>
  <si>
    <t>OH0022581854</t>
  </si>
  <si>
    <t>OH0025104560</t>
  </si>
  <si>
    <t>MCGLOIN</t>
  </si>
  <si>
    <t>OH0010815753</t>
  </si>
  <si>
    <t>OH0010809922</t>
  </si>
  <si>
    <t>NORALIE</t>
  </si>
  <si>
    <t>410 N DOWNING ST</t>
  </si>
  <si>
    <t>OH0024682157</t>
  </si>
  <si>
    <t>722 CALDWELL ST</t>
  </si>
  <si>
    <t>OH0024346904</t>
  </si>
  <si>
    <t>OH0025341693</t>
  </si>
  <si>
    <t>OH0023527851</t>
  </si>
  <si>
    <t>OH0010797532</t>
  </si>
  <si>
    <t>OH0010789647</t>
  </si>
  <si>
    <t>OH0025381692</t>
  </si>
  <si>
    <t>OH0019171646</t>
  </si>
  <si>
    <t>OH0025736016</t>
  </si>
  <si>
    <t>KATZYA</t>
  </si>
  <si>
    <t>OH0010812411</t>
  </si>
  <si>
    <t>Township  / City</t>
  </si>
  <si>
    <t>From Row</t>
  </si>
  <si>
    <t>To Row</t>
  </si>
  <si>
    <t>No Vote 11/3/2020</t>
  </si>
  <si>
    <t>Total voters (per QVF)</t>
  </si>
  <si>
    <t>11/3/2020 COUNTY REPORT Reg Voters</t>
  </si>
  <si>
    <t>11/3/2020 COUNTY REPORT Votes Cast</t>
  </si>
  <si>
    <t xml:space="preserve">Totals: </t>
  </si>
  <si>
    <t>*Matches QVF</t>
  </si>
  <si>
    <t>Source</t>
  </si>
  <si>
    <t>Number of new registrations per year</t>
  </si>
  <si>
    <t>number never voted 2020</t>
  </si>
  <si>
    <t># Voted 2000</t>
  </si>
  <si>
    <t># Voted in 2004</t>
  </si>
  <si>
    <t># Voted in 2008</t>
  </si>
  <si>
    <t># Voted in 2012</t>
  </si>
  <si>
    <t># Voted in 2016</t>
  </si>
  <si>
    <t># Voted in 2020</t>
  </si>
  <si>
    <t>% Registered never voted 2020</t>
  </si>
  <si>
    <t>% Registered and voted 2000</t>
  </si>
  <si>
    <t>% Registered and voted 2004</t>
  </si>
  <si>
    <t>% Registerd and voted 2008</t>
  </si>
  <si>
    <t>% Registered and voted 2012</t>
  </si>
  <si>
    <t>% Registered and voted 2016</t>
  </si>
  <si>
    <t>% Registered and voted 2020</t>
  </si>
  <si>
    <t>Piqua 1</t>
  </si>
  <si>
    <t>Absentee</t>
  </si>
  <si>
    <t>Election Day</t>
  </si>
  <si>
    <t>Early voting</t>
  </si>
  <si>
    <t xml:space="preserve">Provisional </t>
  </si>
  <si>
    <t>Miami County QVF 12/4/2020</t>
  </si>
  <si>
    <t>Piqua  1 B/D</t>
  </si>
  <si>
    <t>Piqua 1 C/E</t>
  </si>
  <si>
    <t>Piqua 2 A</t>
  </si>
  <si>
    <t>Piqua 2 B/C</t>
  </si>
  <si>
    <t>Piqua 2 D</t>
  </si>
  <si>
    <t>Piqua 3 A</t>
  </si>
  <si>
    <t>Piqua 3 B/C</t>
  </si>
  <si>
    <t>Piqua 3 D/E</t>
  </si>
  <si>
    <t>Piqua 4 A</t>
  </si>
  <si>
    <t>Piqua 4 B/C</t>
  </si>
  <si>
    <t>Piqua 4 D/E</t>
  </si>
  <si>
    <t>Piqua 5 A</t>
  </si>
  <si>
    <t>Piqua 5 B</t>
  </si>
  <si>
    <t>Piqua 5 C</t>
  </si>
  <si>
    <t>Piqua 5 D</t>
  </si>
  <si>
    <t>Troy  6 D</t>
  </si>
  <si>
    <t>Tipp City B</t>
  </si>
  <si>
    <t>Tipp City C</t>
  </si>
  <si>
    <t>Tipp City D</t>
  </si>
  <si>
    <t>Tipp City E</t>
  </si>
  <si>
    <t>Tipp City F</t>
  </si>
  <si>
    <t>Tipp City G</t>
  </si>
  <si>
    <t>Troy 1A</t>
  </si>
  <si>
    <t>Troy 1B</t>
  </si>
  <si>
    <t>Troy 1C</t>
  </si>
  <si>
    <t>Troy 1D</t>
  </si>
  <si>
    <t>Troy 2A</t>
  </si>
  <si>
    <t>Troy 2B</t>
  </si>
  <si>
    <t>Troy 2C</t>
  </si>
  <si>
    <t>ABD</t>
  </si>
  <si>
    <t>ABE</t>
  </si>
  <si>
    <t>Troy 3A</t>
  </si>
  <si>
    <t>Troy 3B</t>
  </si>
  <si>
    <t>Troy 3D</t>
  </si>
  <si>
    <t>ABG</t>
  </si>
  <si>
    <t>Troy 4A</t>
  </si>
  <si>
    <t>Troy 4B</t>
  </si>
  <si>
    <t>Troy 4C</t>
  </si>
  <si>
    <t>ABJ</t>
  </si>
  <si>
    <t>Troy 5B</t>
  </si>
  <si>
    <t>Troy 5C</t>
  </si>
  <si>
    <t>Troy 6A</t>
  </si>
  <si>
    <t>ABN</t>
  </si>
  <si>
    <t>Troy 6B</t>
  </si>
  <si>
    <t>Tipp City H</t>
  </si>
  <si>
    <t>Bethel South Central</t>
  </si>
  <si>
    <t>Bethel South East</t>
  </si>
  <si>
    <t>Bethel West</t>
  </si>
  <si>
    <t>Bethel East</t>
  </si>
  <si>
    <t>Concord North</t>
  </si>
  <si>
    <t>ABU</t>
  </si>
  <si>
    <t>Brown/Fletcher</t>
  </si>
  <si>
    <t>ABW</t>
  </si>
  <si>
    <t>Concord West</t>
  </si>
  <si>
    <t>Concord South East</t>
  </si>
  <si>
    <t>Concord East</t>
  </si>
  <si>
    <t xml:space="preserve">Concord South  </t>
  </si>
  <si>
    <t>Elizabeth</t>
  </si>
  <si>
    <t>ACA</t>
  </si>
  <si>
    <t>LostCreek/Casstown</t>
  </si>
  <si>
    <t>Monroe East Central</t>
  </si>
  <si>
    <t>ACC</t>
  </si>
  <si>
    <t>Monroe South</t>
  </si>
  <si>
    <t>Monroe North East</t>
  </si>
  <si>
    <t>Monroe South East</t>
  </si>
  <si>
    <t>ACF</t>
  </si>
  <si>
    <t>Monroe West</t>
  </si>
  <si>
    <t>Newberry East</t>
  </si>
  <si>
    <t>Newberry West</t>
  </si>
  <si>
    <t>ACI</t>
  </si>
  <si>
    <t>Bradford</t>
  </si>
  <si>
    <t>Covington A/B</t>
  </si>
  <si>
    <t>Covington C/D</t>
  </si>
  <si>
    <t>ACL</t>
  </si>
  <si>
    <t>Newton East</t>
  </si>
  <si>
    <t>Newton West</t>
  </si>
  <si>
    <t>Pleasant Hill</t>
  </si>
  <si>
    <t>ACO</t>
  </si>
  <si>
    <t>Springcreek East</t>
  </si>
  <si>
    <t>Staunton North</t>
  </si>
  <si>
    <t>Staunton South</t>
  </si>
  <si>
    <t>ACR</t>
  </si>
  <si>
    <t>Union East</t>
  </si>
  <si>
    <t>Laura</t>
  </si>
  <si>
    <t>Ludlow Central</t>
  </si>
  <si>
    <t>Potsdam</t>
  </si>
  <si>
    <t>Union South Central</t>
  </si>
  <si>
    <t>West Milton A</t>
  </si>
  <si>
    <t>ACX</t>
  </si>
  <si>
    <t>West Milton B</t>
  </si>
  <si>
    <t>West Milton C</t>
  </si>
  <si>
    <t>Washington</t>
  </si>
  <si>
    <t>ACY</t>
  </si>
  <si>
    <t>ACZ</t>
  </si>
  <si>
    <t>Troy 3C</t>
  </si>
  <si>
    <t>Troy 5A</t>
  </si>
  <si>
    <t>ADC</t>
  </si>
  <si>
    <t>Troy 6C</t>
  </si>
  <si>
    <t>Huber Heights A</t>
  </si>
  <si>
    <t>Springcreek West</t>
  </si>
  <si>
    <t>ADF</t>
  </si>
  <si>
    <t>Tipp City A</t>
  </si>
  <si>
    <t>Huber Heights B</t>
  </si>
  <si>
    <t>ADH</t>
  </si>
  <si>
    <t>ADG</t>
  </si>
  <si>
    <t>ADD</t>
  </si>
  <si>
    <t>ADE</t>
  </si>
  <si>
    <t>ADB</t>
  </si>
  <si>
    <t>ACS</t>
  </si>
  <si>
    <t>ACT</t>
  </si>
  <si>
    <t>ACU</t>
  </si>
  <si>
    <t>ACV</t>
  </si>
  <si>
    <t>ACW</t>
  </si>
  <si>
    <t>ACP</t>
  </si>
  <si>
    <t>ACQ</t>
  </si>
  <si>
    <t>ACJ</t>
  </si>
  <si>
    <t>ACK</t>
  </si>
  <si>
    <t>ACM</t>
  </si>
  <si>
    <t>CAN</t>
  </si>
  <si>
    <t>ACG</t>
  </si>
  <si>
    <t>ACH</t>
  </si>
  <si>
    <t>ACD</t>
  </si>
  <si>
    <t>ACB</t>
  </si>
  <si>
    <t>ABX</t>
  </si>
  <si>
    <t>ABY</t>
  </si>
  <si>
    <t>ABZ</t>
  </si>
  <si>
    <t>ABV</t>
  </si>
  <si>
    <t>ABO</t>
  </si>
  <si>
    <t>ABP</t>
  </si>
  <si>
    <t>APQ</t>
  </si>
  <si>
    <t>APR</t>
  </si>
  <si>
    <t>APS</t>
  </si>
  <si>
    <t>ABK</t>
  </si>
  <si>
    <t>ABL</t>
  </si>
  <si>
    <t>ABH</t>
  </si>
  <si>
    <t>ABI</t>
  </si>
  <si>
    <t>ABF</t>
  </si>
  <si>
    <t>https://www.boe.ohio.gov/miami/c/elecres/20201103precinct.pdf</t>
  </si>
  <si>
    <t>Total votes  per QVF</t>
  </si>
  <si>
    <t>ABC</t>
  </si>
  <si>
    <t>ABB</t>
  </si>
  <si>
    <t>ABA</t>
  </si>
  <si>
    <t>AAZ</t>
  </si>
  <si>
    <t>AAS</t>
  </si>
  <si>
    <t>AAT</t>
  </si>
  <si>
    <t>AAU</t>
  </si>
  <si>
    <t>AAV</t>
  </si>
  <si>
    <t>AAW</t>
  </si>
  <si>
    <t>AAX</t>
  </si>
  <si>
    <t>AAY</t>
  </si>
  <si>
    <t>AAA</t>
  </si>
  <si>
    <t>AAB</t>
  </si>
  <si>
    <t>AAC</t>
  </si>
  <si>
    <t>AAD</t>
  </si>
  <si>
    <t>AAE</t>
  </si>
  <si>
    <t>AAF</t>
  </si>
  <si>
    <t>AAG</t>
  </si>
  <si>
    <t>AAH</t>
  </si>
  <si>
    <t>AAI</t>
  </si>
  <si>
    <t>AAJ</t>
  </si>
  <si>
    <t>AAK</t>
  </si>
  <si>
    <t>AAL</t>
  </si>
  <si>
    <t>AAM</t>
  </si>
  <si>
    <t>AAN</t>
  </si>
  <si>
    <t>AAO</t>
  </si>
  <si>
    <t>AAP</t>
  </si>
  <si>
    <t>AAQ</t>
  </si>
  <si>
    <t>AAR</t>
  </si>
  <si>
    <t>SoS Registered Voters</t>
  </si>
  <si>
    <t>SoS Ballots Counted</t>
  </si>
  <si>
    <t>https://www.ohiosos.gov/elections/election-results-and-data/2020/  (Turnout by precinct: Official Canvass)</t>
  </si>
  <si>
    <t>From row</t>
  </si>
  <si>
    <t>To row</t>
  </si>
  <si>
    <t xml:space="preserve"> *12/4/2020 data  Year</t>
  </si>
  <si>
    <t>Number registered by 10/5/2020</t>
  </si>
  <si>
    <t xml:space="preserve"> Voters over 90 were registered between 2016 and 2020**</t>
  </si>
  <si>
    <t xml:space="preserve">Notes:  </t>
  </si>
  <si>
    <t>1)</t>
  </si>
  <si>
    <t>4)</t>
  </si>
  <si>
    <t>5)</t>
  </si>
  <si>
    <t>6)</t>
  </si>
  <si>
    <r>
      <t xml:space="preserve">Miami County BOE - </t>
    </r>
    <r>
      <rPr>
        <b/>
        <sz val="11"/>
        <color rgb="FFFF0000"/>
        <rFont val="Calibri"/>
        <family val="2"/>
        <scheme val="minor"/>
      </rPr>
      <t>**SOVC</t>
    </r>
  </si>
  <si>
    <r>
      <t>*Matches</t>
    </r>
    <r>
      <rPr>
        <b/>
        <sz val="8"/>
        <color rgb="FFFF0000"/>
        <rFont val="Calibri"/>
        <family val="2"/>
        <scheme val="minor"/>
      </rPr>
      <t xml:space="preserve"> SOVC</t>
    </r>
  </si>
  <si>
    <t>Population Analysis:</t>
  </si>
  <si>
    <t>Census bureau data</t>
  </si>
  <si>
    <t>12/4/2021 QVF Registrations</t>
  </si>
  <si>
    <t>9/22 data</t>
  </si>
  <si>
    <t>Total votes 2020</t>
  </si>
  <si>
    <t>Population under 18:</t>
  </si>
  <si>
    <t>No 2020 Vote</t>
  </si>
  <si>
    <t xml:space="preserve">VAP (Voting Age Population): cens - &lt;18 </t>
  </si>
  <si>
    <t>Calc</t>
  </si>
  <si>
    <t>No Vote or history</t>
  </si>
  <si>
    <t>QVF Registered Voters/VAP= % of pop registered</t>
  </si>
  <si>
    <t>Total voters to 11/3/2020</t>
  </si>
  <si>
    <t>Registrations 10/6/2020-11/3/2020</t>
  </si>
  <si>
    <t>Votes COUNTED 10/6-11/3</t>
  </si>
  <si>
    <t>Registration Analysis  *Age in 2022</t>
  </si>
  <si>
    <t>Confirmation Status Registrations</t>
  </si>
  <si>
    <t>Votes from Confirmation status</t>
  </si>
  <si>
    <t>11/3/2020 registrations</t>
  </si>
  <si>
    <t>11/3 Votes counted</t>
  </si>
  <si>
    <t>Unique additional findings</t>
  </si>
  <si>
    <t>*Registrations AFTER 11/3</t>
  </si>
  <si>
    <t>*Votes AFTER 11/3</t>
  </si>
  <si>
    <t>10/5/2020 Registrations</t>
  </si>
  <si>
    <t>Votes from 10/5 registrations</t>
  </si>
  <si>
    <t>2016 votes on 12/4/2020 QVF</t>
  </si>
  <si>
    <t>2016 official votes cast per SoS</t>
  </si>
  <si>
    <t>2016 missing votes from 2020 QVF</t>
  </si>
  <si>
    <t>Precinct Analysis</t>
  </si>
  <si>
    <t>Why is the SoS or ERIC authorizing and Registering as New Registrations in 2020, voters who are OVER 100 YEARS OLD?</t>
  </si>
  <si>
    <t>2)</t>
  </si>
  <si>
    <t>3)</t>
  </si>
  <si>
    <r>
      <t xml:space="preserve"> How did </t>
    </r>
    <r>
      <rPr>
        <b/>
        <i/>
        <u/>
        <sz val="14"/>
        <color rgb="FFFF0000"/>
        <rFont val="Calibri"/>
        <family val="2"/>
        <scheme val="minor"/>
      </rPr>
      <t xml:space="preserve">5,390 </t>
    </r>
    <r>
      <rPr>
        <sz val="14"/>
        <color theme="1"/>
        <rFont val="Calibri"/>
        <family val="2"/>
        <scheme val="minor"/>
      </rPr>
      <t xml:space="preserve">Voters register on Nov 3 and </t>
    </r>
    <r>
      <rPr>
        <b/>
        <i/>
        <u/>
        <sz val="14"/>
        <color rgb="FFFF0000"/>
        <rFont val="Calibri"/>
        <family val="2"/>
        <scheme val="minor"/>
      </rPr>
      <t>4,785 vote</t>
    </r>
    <r>
      <rPr>
        <sz val="14"/>
        <color theme="1"/>
        <rFont val="Calibri"/>
        <family val="2"/>
        <scheme val="minor"/>
      </rPr>
      <t xml:space="preserve"> on Nov 3?</t>
    </r>
  </si>
  <si>
    <r>
      <t xml:space="preserve"> Why would </t>
    </r>
    <r>
      <rPr>
        <b/>
        <i/>
        <u/>
        <sz val="14"/>
        <color rgb="FFFF0000"/>
        <rFont val="Calibri"/>
        <family val="2"/>
        <scheme val="minor"/>
      </rPr>
      <t>607</t>
    </r>
    <r>
      <rPr>
        <sz val="14"/>
        <color theme="1"/>
        <rFont val="Calibri"/>
        <family val="2"/>
        <scheme val="minor"/>
      </rPr>
      <t xml:space="preserve"> Voters register on 10/5 and NOT vote? (**unless ERIC/SoS registered them without their knowledge)</t>
    </r>
  </si>
  <si>
    <r>
      <t xml:space="preserve"> Why are there </t>
    </r>
    <r>
      <rPr>
        <b/>
        <i/>
        <u/>
        <sz val="14"/>
        <color rgb="FFFF0000"/>
        <rFont val="Calibri"/>
        <family val="2"/>
        <scheme val="minor"/>
      </rPr>
      <t>23,401</t>
    </r>
    <r>
      <rPr>
        <sz val="14"/>
        <color theme="1"/>
        <rFont val="Calibri"/>
        <family val="2"/>
        <scheme val="minor"/>
      </rPr>
      <t xml:space="preserve"> "Confirmed Status" voters and how did</t>
    </r>
    <r>
      <rPr>
        <b/>
        <i/>
        <u/>
        <sz val="14"/>
        <color rgb="FFFF0000"/>
        <rFont val="Calibri"/>
        <family val="2"/>
        <scheme val="minor"/>
      </rPr>
      <t xml:space="preserve">  214</t>
    </r>
    <r>
      <rPr>
        <sz val="14"/>
        <color theme="1"/>
        <rFont val="Calibri"/>
        <family val="2"/>
        <scheme val="minor"/>
      </rPr>
      <t xml:space="preserve"> votes count remaining in "Confirmed Status"? </t>
    </r>
  </si>
  <si>
    <t>Analysis does NOT include the precinct level Absentee Vote break down, as the information has not yet been provided</t>
  </si>
  <si>
    <t>Miami County OH 12/4/2020 QVF Analysis</t>
  </si>
  <si>
    <t>Census Population *7/21 est - Miami County</t>
  </si>
  <si>
    <t>*In person total</t>
  </si>
  <si>
    <t>matches Turnout by precinct</t>
  </si>
  <si>
    <t>90+ Voters are in Confirmation status (no votes were cast)</t>
  </si>
  <si>
    <r>
      <t xml:space="preserve">Active voter files are 100+ years old and </t>
    </r>
    <r>
      <rPr>
        <b/>
        <i/>
        <sz val="11"/>
        <color rgb="FFFF0000"/>
        <rFont val="Calibri"/>
        <family val="2"/>
        <scheme val="minor"/>
      </rPr>
      <t>27 voted</t>
    </r>
    <r>
      <rPr>
        <b/>
        <sz val="11"/>
        <color theme="1"/>
        <rFont val="Calibri"/>
        <family val="2"/>
        <scheme val="minor"/>
      </rPr>
      <t xml:space="preserve"> in 2020</t>
    </r>
  </si>
  <si>
    <r>
      <t xml:space="preserve"> Voter files are 90-99 years of age: </t>
    </r>
    <r>
      <rPr>
        <b/>
        <i/>
        <sz val="11"/>
        <color rgb="FFFF0000"/>
        <rFont val="Calibri"/>
        <family val="2"/>
        <scheme val="minor"/>
      </rPr>
      <t>783 voted</t>
    </r>
    <r>
      <rPr>
        <b/>
        <sz val="11"/>
        <color theme="1"/>
        <rFont val="Calibri"/>
        <family val="2"/>
        <scheme val="minor"/>
      </rPr>
      <t xml:space="preserve"> in 2020</t>
    </r>
  </si>
  <si>
    <t xml:space="preserve">7) </t>
  </si>
  <si>
    <r>
      <t xml:space="preserve">voters have been added to the voter rolls since 2000 </t>
    </r>
    <r>
      <rPr>
        <b/>
        <i/>
        <u/>
        <sz val="11"/>
        <color theme="1"/>
        <rFont val="Calibri"/>
        <family val="2"/>
        <scheme val="minor"/>
      </rPr>
      <t>(</t>
    </r>
    <r>
      <rPr>
        <b/>
        <i/>
        <u/>
        <sz val="11"/>
        <color rgb="FFFF0000"/>
        <rFont val="Calibri"/>
        <family val="2"/>
        <scheme val="minor"/>
      </rPr>
      <t>68.21 %</t>
    </r>
    <r>
      <rPr>
        <b/>
        <i/>
        <u/>
        <sz val="11"/>
        <color theme="1"/>
        <rFont val="Calibri"/>
        <family val="2"/>
        <scheme val="minor"/>
      </rPr>
      <t xml:space="preserve"> of current voter file)</t>
    </r>
  </si>
  <si>
    <r>
      <t xml:space="preserve">of these Voters Have </t>
    </r>
    <r>
      <rPr>
        <b/>
        <i/>
        <u/>
        <sz val="11"/>
        <color rgb="FFFF0000"/>
        <rFont val="Calibri"/>
        <family val="2"/>
        <scheme val="minor"/>
      </rPr>
      <t>NO VOTER HISTORY</t>
    </r>
    <r>
      <rPr>
        <b/>
        <sz val="11"/>
        <color theme="1"/>
        <rFont val="Calibri"/>
        <family val="2"/>
        <scheme val="minor"/>
      </rPr>
      <t xml:space="preserve"> and have not voted (</t>
    </r>
    <r>
      <rPr>
        <b/>
        <i/>
        <u/>
        <sz val="11"/>
        <color rgb="FFFF0000"/>
        <rFont val="Calibri"/>
        <family val="2"/>
        <scheme val="minor"/>
      </rPr>
      <t>16.57%</t>
    </r>
    <r>
      <rPr>
        <b/>
        <sz val="11"/>
        <color theme="1"/>
        <rFont val="Calibri"/>
        <family val="2"/>
        <scheme val="minor"/>
      </rPr>
      <t xml:space="preserve"> of registrations)</t>
    </r>
  </si>
  <si>
    <t>Miami County</t>
  </si>
  <si>
    <t>20+ years No Vote or History</t>
  </si>
  <si>
    <t>12/4/2020 QVF - SoS Precinct Level DATA</t>
  </si>
  <si>
    <r>
      <t xml:space="preserve">SoS Official Canvass       </t>
    </r>
    <r>
      <rPr>
        <b/>
        <sz val="8"/>
        <color rgb="FFFF0000"/>
        <rFont val="Calibri"/>
        <family val="2"/>
        <scheme val="minor"/>
      </rPr>
      <t>*Precinct xls</t>
    </r>
  </si>
  <si>
    <r>
      <rPr>
        <b/>
        <sz val="9"/>
        <color rgb="FFFF0000"/>
        <rFont val="Calibri"/>
        <family val="2"/>
        <scheme val="minor"/>
      </rPr>
      <t xml:space="preserve"> VOTE</t>
    </r>
    <r>
      <rPr>
        <b/>
        <sz val="9"/>
        <color theme="1"/>
        <rFont val="Calibri"/>
        <family val="2"/>
        <scheme val="minor"/>
      </rPr>
      <t xml:space="preserve">  Diff between 12/4/2020 QVF and SoS Precinct</t>
    </r>
  </si>
  <si>
    <r>
      <t xml:space="preserve">QVF shows </t>
    </r>
    <r>
      <rPr>
        <b/>
        <sz val="8"/>
        <color rgb="FFFF0000"/>
        <rFont val="Calibri"/>
        <family val="2"/>
        <scheme val="minor"/>
      </rPr>
      <t xml:space="preserve">703 MORE Voters </t>
    </r>
    <r>
      <rPr>
        <b/>
        <sz val="8"/>
        <rFont val="Calibri"/>
        <family val="2"/>
        <scheme val="minor"/>
      </rPr>
      <t>than SoS Canvass</t>
    </r>
    <r>
      <rPr>
        <b/>
        <sz val="8"/>
        <color rgb="FFFF0000"/>
        <rFont val="Calibri"/>
        <family val="2"/>
        <scheme val="minor"/>
      </rPr>
      <t xml:space="preserve"> </t>
    </r>
  </si>
  <si>
    <r>
      <t xml:space="preserve">QVFshows </t>
    </r>
    <r>
      <rPr>
        <b/>
        <sz val="8"/>
        <color rgb="FFFF0000"/>
        <rFont val="Calibri"/>
        <family val="2"/>
        <scheme val="minor"/>
      </rPr>
      <t xml:space="preserve">1 MORE Vote </t>
    </r>
    <r>
      <rPr>
        <b/>
        <sz val="8"/>
        <rFont val="Calibri"/>
        <family val="2"/>
        <scheme val="minor"/>
      </rPr>
      <t>than SoS</t>
    </r>
  </si>
  <si>
    <r>
      <rPr>
        <b/>
        <sz val="9"/>
        <color rgb="FFFF0000"/>
        <rFont val="Calibri"/>
        <family val="2"/>
        <scheme val="minor"/>
      </rPr>
      <t>Reg VOTER</t>
    </r>
    <r>
      <rPr>
        <b/>
        <sz val="9"/>
        <color theme="1"/>
        <rFont val="Calibri"/>
        <family val="2"/>
        <scheme val="minor"/>
      </rPr>
      <t xml:space="preserve"> Diff between 12/4/2020 QVF and SoS precinct</t>
    </r>
  </si>
  <si>
    <r>
      <rPr>
        <b/>
        <sz val="9"/>
        <color rgb="FFFF0000"/>
        <rFont val="Calibri"/>
        <family val="2"/>
        <scheme val="minor"/>
      </rPr>
      <t xml:space="preserve">REG VOTER </t>
    </r>
    <r>
      <rPr>
        <b/>
        <sz val="9"/>
        <color theme="1"/>
        <rFont val="Calibri"/>
        <family val="2"/>
        <scheme val="minor"/>
      </rPr>
      <t xml:space="preserve">Difference between </t>
    </r>
    <r>
      <rPr>
        <b/>
        <sz val="9"/>
        <rFont val="Calibri"/>
        <family val="2"/>
        <scheme val="minor"/>
      </rPr>
      <t>12/04/2020 QVF and</t>
    </r>
    <r>
      <rPr>
        <b/>
        <sz val="9"/>
        <color theme="1"/>
        <rFont val="Calibri"/>
        <family val="2"/>
        <scheme val="minor"/>
      </rPr>
      <t xml:space="preserve">  </t>
    </r>
    <r>
      <rPr>
        <b/>
        <sz val="9"/>
        <color rgb="FFFF0000"/>
        <rFont val="Calibri"/>
        <family val="2"/>
        <scheme val="minor"/>
      </rPr>
      <t>County SOVC</t>
    </r>
    <r>
      <rPr>
        <b/>
        <sz val="9"/>
        <color theme="1"/>
        <rFont val="Calibri"/>
        <family val="2"/>
        <scheme val="minor"/>
      </rPr>
      <t xml:space="preserve">         </t>
    </r>
  </si>
  <si>
    <r>
      <t xml:space="preserve"> </t>
    </r>
    <r>
      <rPr>
        <b/>
        <sz val="9"/>
        <color rgb="FFFF0000"/>
        <rFont val="Calibri"/>
        <family val="2"/>
        <scheme val="minor"/>
      </rPr>
      <t>VOTE</t>
    </r>
    <r>
      <rPr>
        <b/>
        <sz val="9"/>
        <color theme="1"/>
        <rFont val="Calibri"/>
        <family val="2"/>
        <scheme val="minor"/>
      </rPr>
      <t xml:space="preserve"> difference between </t>
    </r>
    <r>
      <rPr>
        <b/>
        <sz val="9"/>
        <rFont val="Calibri"/>
        <family val="2"/>
        <scheme val="minor"/>
      </rPr>
      <t>12/04/2020 QVF and</t>
    </r>
    <r>
      <rPr>
        <b/>
        <sz val="9"/>
        <color theme="1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County SOVC</t>
    </r>
  </si>
  <si>
    <t>12/4/2020 QVF - BOE (SOVC)</t>
  </si>
  <si>
    <r>
      <t xml:space="preserve"> QVF shows </t>
    </r>
    <r>
      <rPr>
        <b/>
        <sz val="8"/>
        <color rgb="FFFF0000"/>
        <rFont val="Calibri"/>
        <family val="2"/>
        <scheme val="minor"/>
      </rPr>
      <t xml:space="preserve">703 MORE </t>
    </r>
    <r>
      <rPr>
        <b/>
        <sz val="8"/>
        <rFont val="Calibri"/>
        <family val="2"/>
        <scheme val="minor"/>
      </rPr>
      <t xml:space="preserve">than County SOVC </t>
    </r>
  </si>
  <si>
    <r>
      <t xml:space="preserve"> QVF shows </t>
    </r>
    <r>
      <rPr>
        <b/>
        <sz val="8"/>
        <color rgb="FFFF0000"/>
        <rFont val="Calibri"/>
        <family val="2"/>
        <scheme val="minor"/>
      </rPr>
      <t>THE SAME as</t>
    </r>
    <r>
      <rPr>
        <b/>
        <sz val="8"/>
        <rFont val="Calibri"/>
        <family val="2"/>
        <scheme val="minor"/>
      </rPr>
      <t xml:space="preserve"> County SOVC </t>
    </r>
  </si>
  <si>
    <r>
      <t xml:space="preserve">Turnout % </t>
    </r>
    <r>
      <rPr>
        <b/>
        <sz val="9"/>
        <color rgb="FFFF0000"/>
        <rFont val="Calibri"/>
        <family val="2"/>
        <scheme val="minor"/>
      </rPr>
      <t xml:space="preserve">*per county SOVC: </t>
    </r>
    <r>
      <rPr>
        <b/>
        <sz val="9"/>
        <rFont val="Calibri"/>
        <family val="2"/>
        <scheme val="minor"/>
      </rPr>
      <t xml:space="preserve">77.33% </t>
    </r>
  </si>
  <si>
    <r>
      <t xml:space="preserve">Why did </t>
    </r>
    <r>
      <rPr>
        <b/>
        <i/>
        <u/>
        <sz val="14"/>
        <color rgb="FFFF0000"/>
        <rFont val="Calibri"/>
        <family val="2"/>
        <scheme val="minor"/>
      </rPr>
      <t>7,935 voters</t>
    </r>
    <r>
      <rPr>
        <sz val="14"/>
        <color theme="1"/>
        <rFont val="Calibri"/>
        <family val="2"/>
        <scheme val="minor"/>
      </rPr>
      <t xml:space="preserve"> register between </t>
    </r>
    <r>
      <rPr>
        <i/>
        <sz val="14"/>
        <color theme="1"/>
        <rFont val="Calibri"/>
        <family val="2"/>
        <scheme val="minor"/>
      </rPr>
      <t>10/6 and 11/3</t>
    </r>
    <r>
      <rPr>
        <sz val="14"/>
        <color theme="1"/>
        <rFont val="Calibri"/>
        <family val="2"/>
        <scheme val="minor"/>
      </rPr>
      <t xml:space="preserve"> and </t>
    </r>
    <r>
      <rPr>
        <b/>
        <i/>
        <u/>
        <sz val="14"/>
        <color rgb="FFFF0000"/>
        <rFont val="Calibri"/>
        <family val="2"/>
        <scheme val="minor"/>
      </rPr>
      <t>5,752 voted</t>
    </r>
    <r>
      <rPr>
        <sz val="14"/>
        <color theme="1"/>
        <rFont val="Calibri"/>
        <family val="2"/>
        <scheme val="minor"/>
      </rPr>
      <t xml:space="preserve"> on Nov 3?  </t>
    </r>
  </si>
  <si>
    <t xml:space="preserve">Registration deadline was Oct 5, 2020 </t>
  </si>
  <si>
    <t>COPELAND CASE</t>
  </si>
  <si>
    <t>MS</t>
  </si>
  <si>
    <t>FIDELIA</t>
  </si>
  <si>
    <t>SRIVASTAVA</t>
  </si>
  <si>
    <r>
      <t xml:space="preserve">*QVF: Miami County Added </t>
    </r>
    <r>
      <rPr>
        <b/>
        <i/>
        <u/>
        <sz val="11"/>
        <color rgb="FFFF0000"/>
        <rFont val="Calibri"/>
        <family val="2"/>
        <scheme val="minor"/>
      </rPr>
      <t xml:space="preserve"> 82 New Registrations AND 1 VOTE</t>
    </r>
    <r>
      <rPr>
        <b/>
        <sz val="11"/>
        <color theme="1"/>
        <rFont val="Calibri"/>
        <family val="2"/>
        <scheme val="minor"/>
      </rPr>
      <t xml:space="preserve"> 11/4/2020-12/4/2020…</t>
    </r>
  </si>
  <si>
    <r>
      <t>There are 29</t>
    </r>
    <r>
      <rPr>
        <b/>
        <sz val="11"/>
        <color rgb="FFFF0000"/>
        <rFont val="Calibri"/>
        <family val="2"/>
        <scheme val="minor"/>
      </rPr>
      <t xml:space="preserve"> precincts</t>
    </r>
    <r>
      <rPr>
        <b/>
        <sz val="11"/>
        <color theme="1"/>
        <rFont val="Calibri"/>
        <family val="2"/>
        <scheme val="minor"/>
      </rPr>
      <t xml:space="preserve"> with more than 100 voters that have NEVER VOTED in 20 years</t>
    </r>
  </si>
  <si>
    <r>
      <rPr>
        <b/>
        <i/>
        <u/>
        <sz val="11"/>
        <rFont val="Calibri"/>
        <family val="2"/>
        <scheme val="minor"/>
      </rPr>
      <t>15 Precincts</t>
    </r>
    <r>
      <rPr>
        <b/>
        <sz val="11"/>
        <color theme="1"/>
        <rFont val="Calibri"/>
        <family val="2"/>
        <scheme val="minor"/>
      </rPr>
      <t xml:space="preserve"> have excessively HIGH voter participation (&gt;85% turnout)</t>
    </r>
  </si>
  <si>
    <r>
      <rPr>
        <b/>
        <sz val="11"/>
        <color rgb="FFFF0000"/>
        <rFont val="Calibri"/>
        <family val="2"/>
        <scheme val="minor"/>
      </rPr>
      <t>13 Precincts</t>
    </r>
    <r>
      <rPr>
        <b/>
        <sz val="11"/>
        <color theme="1"/>
        <rFont val="Calibri"/>
        <family val="2"/>
        <scheme val="minor"/>
      </rPr>
      <t xml:space="preserve"> have LOW voter participation (&lt;65% turnout) </t>
    </r>
  </si>
  <si>
    <t>2016 Data</t>
  </si>
  <si>
    <t>ERIC adds</t>
  </si>
  <si>
    <t>8/21/2020-10/5/2020  ID # &gt; 002570000</t>
  </si>
  <si>
    <t xml:space="preserve">number of new voters registered </t>
  </si>
  <si>
    <t>adds with voter history</t>
  </si>
  <si>
    <t>Total new registrations</t>
  </si>
  <si>
    <t>Total Votes from new</t>
  </si>
  <si>
    <t>Adds with no 2020 vote or history</t>
  </si>
  <si>
    <t>Old voters with history assigned a new ID</t>
  </si>
  <si>
    <t>Miami</t>
  </si>
  <si>
    <t>PRECINCT PIQUA 1-B/D</t>
  </si>
  <si>
    <t>PRECINCT PIQUA 1-C/E</t>
  </si>
  <si>
    <t>PRECINCT PIQUA 2-B/C</t>
  </si>
  <si>
    <t>PRECINCT PIQUA 3-B/C</t>
  </si>
  <si>
    <t>PRECINCT PIQUA 3-D/E</t>
  </si>
  <si>
    <t>PRECINCT PIQUA 4-B/C</t>
  </si>
  <si>
    <t>PRECINCT PIQUA 4-D/E</t>
  </si>
  <si>
    <t>ABM</t>
  </si>
  <si>
    <t>ABQ</t>
  </si>
  <si>
    <t>ABR</t>
  </si>
  <si>
    <t>ABS</t>
  </si>
  <si>
    <t>ABT</t>
  </si>
  <si>
    <t>PRECINCT BROWN/FLETCHER</t>
  </si>
  <si>
    <t>PRECINCT LOSTCREEK/CASSTOWN</t>
  </si>
  <si>
    <t>PRECINCT COVINGTON A/B</t>
  </si>
  <si>
    <t>PRECINCT COVINGTON C/D</t>
  </si>
  <si>
    <t>ACN</t>
  </si>
  <si>
    <t>PRECINCT HUBER HEIGHTS C</t>
  </si>
  <si>
    <t>ADI</t>
  </si>
  <si>
    <t>PRECINCT HUBER HEIGHTS D</t>
  </si>
  <si>
    <t>ADJ</t>
  </si>
  <si>
    <t>Precinct change from 2020</t>
  </si>
  <si>
    <r>
      <t xml:space="preserve">2018 Midterm election per SOS state of Ohio**Revised Miami County </t>
    </r>
    <r>
      <rPr>
        <b/>
        <sz val="8"/>
        <color theme="1"/>
        <rFont val="Calibri"/>
        <family val="2"/>
        <scheme val="minor"/>
      </rPr>
      <t xml:space="preserve"> https://www.ohiosos.gov/elections/election-results-and-data/2018-official-elections-results/</t>
    </r>
  </si>
  <si>
    <r>
      <t xml:space="preserve">November 3, 2020 General Election Official Canvass  Precinct Level Voter Turnout Report  </t>
    </r>
    <r>
      <rPr>
        <b/>
        <sz val="8"/>
        <color theme="1"/>
        <rFont val="Calibri"/>
        <family val="2"/>
        <scheme val="minor"/>
      </rPr>
      <t>https://www.ohiosos.gov/elections/election-results-and-data/2020/</t>
    </r>
  </si>
  <si>
    <t>Unadjusted reg. change from  2018</t>
  </si>
  <si>
    <t>Confirmation adjustment to registered voters</t>
  </si>
  <si>
    <t>less than 75% voters active</t>
  </si>
  <si>
    <t xml:space="preserve"> &gt;10% IN CONF, more than 100 in conf, less than 55% adjusted turnout</t>
  </si>
  <si>
    <t>more than 200  conf, less than 90% adj. turnout</t>
  </si>
  <si>
    <t>more than 90% turnout, more than 10% adjustment</t>
  </si>
  <si>
    <t xml:space="preserve">Confirmation status Adjusted Turnout </t>
  </si>
  <si>
    <t>net effect on turnout totals</t>
  </si>
  <si>
    <t>November 8, 2022 General Election Official Canvass                                                       Precinct Level Voter Turnout Report</t>
  </si>
  <si>
    <t xml:space="preserve"> &gt;10% IN CONF, more than 100 in conf, less than 35% adjusted turnout</t>
  </si>
  <si>
    <t>more than 200  conf, less than 70% adj. turnout, &gt;10% increase</t>
  </si>
  <si>
    <t>more than 70% turnout, more than 20% increase in turnout</t>
  </si>
  <si>
    <t>County Name</t>
  </si>
  <si>
    <t>Precinct Name</t>
  </si>
  <si>
    <t>Precinct Code</t>
  </si>
  <si>
    <t>Registered Voters</t>
  </si>
  <si>
    <t>Total Voters</t>
  </si>
  <si>
    <t>Turnout Percentage</t>
  </si>
  <si>
    <t>Ballots Counted</t>
  </si>
  <si>
    <t>Official Voter Turnout</t>
  </si>
  <si>
    <t>voter change from 2020</t>
  </si>
  <si>
    <t>Total</t>
  </si>
  <si>
    <t>Conf row</t>
  </si>
  <si>
    <t>Votes</t>
  </si>
  <si>
    <t>MERCER County Confirmation Analysis</t>
  </si>
  <si>
    <r>
      <t xml:space="preserve">December </t>
    </r>
    <r>
      <rPr>
        <b/>
        <sz val="12"/>
        <color theme="1"/>
        <rFont val="Calibri"/>
        <family val="2"/>
        <scheme val="minor"/>
      </rPr>
      <t>2020</t>
    </r>
    <r>
      <rPr>
        <b/>
        <sz val="10"/>
        <color theme="1"/>
        <rFont val="Calibri"/>
        <family val="2"/>
        <scheme val="minor"/>
      </rPr>
      <t xml:space="preserve"> </t>
    </r>
  </si>
  <si>
    <r>
      <t xml:space="preserve">December </t>
    </r>
    <r>
      <rPr>
        <b/>
        <sz val="12"/>
        <color theme="1"/>
        <rFont val="Calibri"/>
        <family val="2"/>
        <scheme val="minor"/>
      </rPr>
      <t>2022</t>
    </r>
  </si>
  <si>
    <t>difference</t>
  </si>
  <si>
    <t>Basic Registration Data</t>
  </si>
  <si>
    <t># of registered voters on SWVF</t>
  </si>
  <si>
    <t>Number of RV per SoS official election results</t>
  </si>
  <si>
    <t>difference between SWVF and SoS in RV for county</t>
  </si>
  <si>
    <t>Net by precinct change in RV from previous 2 year (SoS data)</t>
  </si>
  <si>
    <t>Total number of precincts</t>
  </si>
  <si>
    <r>
      <rPr>
        <b/>
        <sz val="11"/>
        <color theme="1"/>
        <rFont val="Calibri"/>
        <family val="2"/>
        <scheme val="minor"/>
      </rPr>
      <t xml:space="preserve"> changes</t>
    </r>
    <r>
      <rPr>
        <sz val="11"/>
        <color theme="1"/>
        <rFont val="Calibri"/>
        <family val="2"/>
        <scheme val="minor"/>
      </rPr>
      <t xml:space="preserve"> to precinct count from 2018, 2020</t>
    </r>
  </si>
  <si>
    <t>Notes:  County has INCREASING registered voters over time</t>
  </si>
  <si>
    <t>Confirmation Status analysis</t>
  </si>
  <si>
    <t>Number of votes from Confirmation status RV's</t>
  </si>
  <si>
    <t>**2022 Data not posted 11-19-2022</t>
  </si>
  <si>
    <t>Number of precincts Under 100 in confirmation</t>
  </si>
  <si>
    <t xml:space="preserve"> # precincts with over 100 RV in confirmation</t>
  </si>
  <si>
    <t xml:space="preserve"> # precincts over 200 RV in confirmation</t>
  </si>
  <si>
    <t># precincts with more than 25% RV's in confirmation</t>
  </si>
  <si>
    <t>at least 1/4 of the Precinct voters are in confirmation.  Target for voter roll cleanup</t>
  </si>
  <si>
    <t># Precincts with more than 50% RV's in Confirmation</t>
  </si>
  <si>
    <t>Highest precinct total in Confirmation ** See notes below</t>
  </si>
  <si>
    <t>2020: precinct ABJ</t>
  </si>
  <si>
    <t>2022:  ABD</t>
  </si>
  <si>
    <t>County total number of voters  in confirmation</t>
  </si>
  <si>
    <t>*12-03-22</t>
  </si>
  <si>
    <t>NUMBER THAT HAVE NEVER VOTED</t>
  </si>
  <si>
    <t># number of precincts &gt;10% increase in turnout</t>
  </si>
  <si>
    <t># Number of precincts &gt;20% increase in turnout</t>
  </si>
  <si>
    <t>Number of precincts greater than 30% increase in turnout</t>
  </si>
  <si>
    <t>number of precincts with LOW turnout even after adjustment</t>
  </si>
  <si>
    <t>More than 20% lower than state average:  Targets for voter roll cleanup</t>
  </si>
  <si>
    <t># 2022 NOW IN CONFIRMATION THAT VOTED IN 2020</t>
  </si>
  <si>
    <t>The Diluting  effect of confirmation status on the turnout percentage</t>
  </si>
  <si>
    <t>Statewide turnout average unadjusted</t>
  </si>
  <si>
    <t>County turnout as  reported by SoS</t>
  </si>
  <si>
    <t>*2022 Midterm is LOWER than 2018</t>
  </si>
  <si>
    <t>County Turnout Adjusted</t>
  </si>
  <si>
    <t>**Notes:  Cleanup opportunity in Townships below              ALL HAVE &gt;10% RV's IN CONFIRMATION AS OF 11/2022</t>
  </si>
  <si>
    <t>ALL PRECINCTS IN COUNTY ARE OVER 10% IN CONFIRMATION STATUS</t>
  </si>
  <si>
    <t>&gt;25% IN CONFIRMATION</t>
  </si>
  <si>
    <t>LOW TURNOUT</t>
  </si>
  <si>
    <t>10%-25% IN CONF</t>
  </si>
  <si>
    <t>AK</t>
  </si>
  <si>
    <t>2121 Last Frontier Cir Apt A</t>
  </si>
  <si>
    <t>Eielson Afb</t>
  </si>
  <si>
    <t>1580 Russian Jack Dr Unit D41</t>
  </si>
  <si>
    <t>Anchorage</t>
  </si>
  <si>
    <t>OH0026233649</t>
  </si>
  <si>
    <t>7185 RIVER BIRCH ST</t>
  </si>
  <si>
    <t>1354 Ninilchik Loop # A</t>
  </si>
  <si>
    <t>Jber</t>
  </si>
  <si>
    <t>2333 Black Creek Xing</t>
  </si>
  <si>
    <t>Hoover</t>
  </si>
  <si>
    <t>451 County Road 426</t>
  </si>
  <si>
    <t>Killen</t>
  </si>
  <si>
    <t>2138 Bowen Dr</t>
  </si>
  <si>
    <t>Montgomery</t>
  </si>
  <si>
    <t>900 Hargrove Rd Apt 99</t>
  </si>
  <si>
    <t>Tuscaloosa</t>
  </si>
  <si>
    <t>306 Black Creek Trl</t>
  </si>
  <si>
    <t>Odenville</t>
  </si>
  <si>
    <t>2122 Windsor Ct</t>
  </si>
  <si>
    <t>Alabaster</t>
  </si>
  <si>
    <t>429 Jasmine Dr</t>
  </si>
  <si>
    <t>Madison</t>
  </si>
  <si>
    <t>OH0026163400</t>
  </si>
  <si>
    <t>108 Rathford Ct</t>
  </si>
  <si>
    <t>AR</t>
  </si>
  <si>
    <t>PO Box 330</t>
  </si>
  <si>
    <t>Cabot</t>
  </si>
  <si>
    <t>5421 W Chardonnay Ct</t>
  </si>
  <si>
    <t>Rogers</t>
  </si>
  <si>
    <t>OH0026401548</t>
  </si>
  <si>
    <t>11821 W STATE ROUTE 571</t>
  </si>
  <si>
    <t>901 Almond St SW</t>
  </si>
  <si>
    <t>Gravette</t>
  </si>
  <si>
    <t>AZ</t>
  </si>
  <si>
    <t>777 W Chandler Blvd Apt 2284</t>
  </si>
  <si>
    <t>Chandler</t>
  </si>
  <si>
    <t>6872 S Tamarron Way</t>
  </si>
  <si>
    <t>2725 N Shawnee Trl</t>
  </si>
  <si>
    <t>Chino Valley</t>
  </si>
  <si>
    <t>1169 N 87th St</t>
  </si>
  <si>
    <t>Scottsdale</t>
  </si>
  <si>
    <t>PO Box 5414</t>
  </si>
  <si>
    <t>Mesa</t>
  </si>
  <si>
    <t>41918 W Lago St</t>
  </si>
  <si>
    <t>Maricopa</t>
  </si>
  <si>
    <t>10980 E Singletree Trl</t>
  </si>
  <si>
    <t>Dewey</t>
  </si>
  <si>
    <t>General Delivery</t>
  </si>
  <si>
    <t>Casa Grande</t>
  </si>
  <si>
    <t>12647 S 186th Ave</t>
  </si>
  <si>
    <t>Buckeye</t>
  </si>
  <si>
    <t>3375 N Fairfax St Lot 59</t>
  </si>
  <si>
    <t>Kingman</t>
  </si>
  <si>
    <t>7220 W Reade Ave</t>
  </si>
  <si>
    <t>Glendale</t>
  </si>
  <si>
    <t>10812 W Venturi Dr</t>
  </si>
  <si>
    <t>Sun City</t>
  </si>
  <si>
    <t>OH0026188923</t>
  </si>
  <si>
    <t>2372 CASSTOWN SIDNEY RD</t>
  </si>
  <si>
    <t>2574 W Sawtooth Way</t>
  </si>
  <si>
    <t>Queen Creek</t>
  </si>
  <si>
    <t>CA</t>
  </si>
  <si>
    <t>3004 Central Ave</t>
  </si>
  <si>
    <t>McKinleyville</t>
  </si>
  <si>
    <t>5135 Baza Ave</t>
  </si>
  <si>
    <t>Woodland Hls</t>
  </si>
  <si>
    <t>1992 Andalucia Ln</t>
  </si>
  <si>
    <t>Brentwood</t>
  </si>
  <si>
    <t>1418 S Wycliff Ave</t>
  </si>
  <si>
    <t>San Pedro</t>
  </si>
  <si>
    <t>4201 30th St Apt 323</t>
  </si>
  <si>
    <t>San Diego</t>
  </si>
  <si>
    <t>12108 Mircado Way</t>
  </si>
  <si>
    <t>Rncho Cordova</t>
  </si>
  <si>
    <t>538 Rimini Rd</t>
  </si>
  <si>
    <t>Del Mar</t>
  </si>
  <si>
    <t>ELIZABETH SKYE</t>
  </si>
  <si>
    <t>7138 Maley St</t>
  </si>
  <si>
    <t>624 Stanley Ave</t>
  </si>
  <si>
    <t>Long Beach</t>
  </si>
  <si>
    <t>13802 Pinkard Way Unit 29</t>
  </si>
  <si>
    <t>El Cajon</t>
  </si>
  <si>
    <t>11540 215th St Apt 211</t>
  </si>
  <si>
    <t>Lakewood</t>
  </si>
  <si>
    <t>401 Avenue G Apt 8</t>
  </si>
  <si>
    <t>Redondo Beach</t>
  </si>
  <si>
    <t>18990 Caminito Cantilena Unit 41</t>
  </si>
  <si>
    <t>OH0026185754</t>
  </si>
  <si>
    <t>BUENAVENTURA</t>
  </si>
  <si>
    <t>OH0026233631</t>
  </si>
  <si>
    <t>ARIAL</t>
  </si>
  <si>
    <t>2519 Celeste Ave</t>
  </si>
  <si>
    <t>Clovis</t>
  </si>
  <si>
    <t>OH0026366366</t>
  </si>
  <si>
    <t>4225 Del Mar Ave Apt 313</t>
  </si>
  <si>
    <t>Los Angeles</t>
  </si>
  <si>
    <t>CO</t>
  </si>
  <si>
    <t>1230 Becky Dr</t>
  </si>
  <si>
    <t>Colorado Spgs</t>
  </si>
  <si>
    <t>PO Box 759</t>
  </si>
  <si>
    <t>Crestone</t>
  </si>
  <si>
    <t>12556 Beacon St</t>
  </si>
  <si>
    <t>Firestone</t>
  </si>
  <si>
    <t>1327 W 84th Ave Apt 1917</t>
  </si>
  <si>
    <t>Denver</t>
  </si>
  <si>
    <t>6290 Ralston St</t>
  </si>
  <si>
    <t>Frederick</t>
  </si>
  <si>
    <t>6070 Hardwick Dr</t>
  </si>
  <si>
    <t>17252 E Kansas Dr</t>
  </si>
  <si>
    <t>Aurora</t>
  </si>
  <si>
    <t>7043 Cape Cod Way</t>
  </si>
  <si>
    <t>1604 Grouse Dr</t>
  </si>
  <si>
    <t>GAULL UNDERATION</t>
  </si>
  <si>
    <t>3009 Bella Cima Dr</t>
  </si>
  <si>
    <t>3242 Troy St</t>
  </si>
  <si>
    <t>18239 Cottonwood Dr Apt 205</t>
  </si>
  <si>
    <t>Parker</t>
  </si>
  <si>
    <t>424 Jenkins Ranch Rd</t>
  </si>
  <si>
    <t>Durango</t>
  </si>
  <si>
    <t>10799 Hickory Ridge Ln</t>
  </si>
  <si>
    <t>Hghlnds Ranch</t>
  </si>
  <si>
    <t>4269 Argonne St</t>
  </si>
  <si>
    <t>11910 Kearney Cir</t>
  </si>
  <si>
    <t>Thornton</t>
  </si>
  <si>
    <t>OH0026152817</t>
  </si>
  <si>
    <t>625 S 45th St</t>
  </si>
  <si>
    <t>Boulder</t>
  </si>
  <si>
    <t>OH0026311794</t>
  </si>
  <si>
    <t>201 Granite Rd Apt 311</t>
  </si>
  <si>
    <t>Guilford</t>
  </si>
  <si>
    <t>65 W Shore Dr</t>
  </si>
  <si>
    <t>Enfield</t>
  </si>
  <si>
    <t>3 Newbury Ct</t>
  </si>
  <si>
    <t>Simsbury</t>
  </si>
  <si>
    <t>18 Colonial Ct</t>
  </si>
  <si>
    <t>Plainville</t>
  </si>
  <si>
    <t>DC</t>
  </si>
  <si>
    <t>700 Constitution Ave NE Apt 223</t>
  </si>
  <si>
    <t>OH0026238558</t>
  </si>
  <si>
    <t>4022 REDBUD WAY</t>
  </si>
  <si>
    <t>1557 Eglin Way SW Apt B</t>
  </si>
  <si>
    <t>Bolling Afb</t>
  </si>
  <si>
    <t>OH0026238561</t>
  </si>
  <si>
    <t>TENELLE</t>
  </si>
  <si>
    <t>DE</t>
  </si>
  <si>
    <t>911 East St</t>
  </si>
  <si>
    <t>Camden</t>
  </si>
  <si>
    <t>FL</t>
  </si>
  <si>
    <t>3345 Clara Ct</t>
  </si>
  <si>
    <t>The Villages</t>
  </si>
  <si>
    <t>6419 Kenava Loop</t>
  </si>
  <si>
    <t>Palmetto</t>
  </si>
  <si>
    <t>402 Gnu Dr</t>
  </si>
  <si>
    <t>N Ft Myers</t>
  </si>
  <si>
    <t>615 SE 15th St Apt 110</t>
  </si>
  <si>
    <t>Cape Coral</t>
  </si>
  <si>
    <t>1114 N Black Acre Ct</t>
  </si>
  <si>
    <t>Winter Spgs</t>
  </si>
  <si>
    <t>424 Woodrow St NE</t>
  </si>
  <si>
    <t>Ft Walton Bch</t>
  </si>
  <si>
    <t>1100 Belcher Rd S Lot 767</t>
  </si>
  <si>
    <t>Largo</t>
  </si>
  <si>
    <t>703 NW 25th Ter</t>
  </si>
  <si>
    <t>1100 Sabal Palm Ln</t>
  </si>
  <si>
    <t>Sebastian</t>
  </si>
  <si>
    <t>55 Lattice Dr</t>
  </si>
  <si>
    <t>Leesburg</t>
  </si>
  <si>
    <t>102 Berkshire E</t>
  </si>
  <si>
    <t>West Palm Bch</t>
  </si>
  <si>
    <t>7305 Mahogany Dr</t>
  </si>
  <si>
    <t>Boynton Beach</t>
  </si>
  <si>
    <t>OH0010808844</t>
  </si>
  <si>
    <t>2843 Sweetholly Dr</t>
  </si>
  <si>
    <t>Jacksonville</t>
  </si>
  <si>
    <t>107 Rains Dr</t>
  </si>
  <si>
    <t>Ponce Inlet</t>
  </si>
  <si>
    <t>780 Sand Creek Cir</t>
  </si>
  <si>
    <t>Weston</t>
  </si>
  <si>
    <t>11423 Water Willow Ave</t>
  </si>
  <si>
    <t>Lakewood Rch</t>
  </si>
  <si>
    <t>2643 SE Morningside Blvd</t>
  </si>
  <si>
    <t>Port St Lucie</t>
  </si>
  <si>
    <t>285 Mill Pond Cv</t>
  </si>
  <si>
    <t>Freeport</t>
  </si>
  <si>
    <t>800 Kay Rd NE</t>
  </si>
  <si>
    <t>Bradenton</t>
  </si>
  <si>
    <t>191 Lilly Bell Ln</t>
  </si>
  <si>
    <t>520 Skipper Dr</t>
  </si>
  <si>
    <t>Seminole</t>
  </si>
  <si>
    <t>1134 Chinook Trl</t>
  </si>
  <si>
    <t>Ft Myers Bch</t>
  </si>
  <si>
    <t>10411 Down Lakeview Cir</t>
  </si>
  <si>
    <t>Windermere</t>
  </si>
  <si>
    <t>24809 Lakemont Cove Ln Apt 103</t>
  </si>
  <si>
    <t>Bonita Spgs</t>
  </si>
  <si>
    <t>10399 67th Ave Lot 72</t>
  </si>
  <si>
    <t>13801 US Highway 441 SE # 220</t>
  </si>
  <si>
    <t>Okeechobee</t>
  </si>
  <si>
    <t>9705 Hickory Hollow Rd Lot 124</t>
  </si>
  <si>
    <t>591 STONYRIDGE AVE</t>
  </si>
  <si>
    <t>2600 NW 25th St</t>
  </si>
  <si>
    <t>2981 N Lockwood Meadows Blvd</t>
  </si>
  <si>
    <t>Sarasota</t>
  </si>
  <si>
    <t>94940 Palm Pointe Dr S</t>
  </si>
  <si>
    <t>Fern Bch</t>
  </si>
  <si>
    <t>255 Juniper Ave</t>
  </si>
  <si>
    <t>Merritt Is</t>
  </si>
  <si>
    <t>8399 Lucena St</t>
  </si>
  <si>
    <t>Navarre</t>
  </si>
  <si>
    <t>3223 Atlas Dr</t>
  </si>
  <si>
    <t>Milton</t>
  </si>
  <si>
    <t>12945 Bliss Loop</t>
  </si>
  <si>
    <t>972 Posadas E</t>
  </si>
  <si>
    <t>Venice</t>
  </si>
  <si>
    <t>2925 Bellwood Ave</t>
  </si>
  <si>
    <t>Lakeland</t>
  </si>
  <si>
    <t>848 W Elkcam Cir Unit 301</t>
  </si>
  <si>
    <t>Marco Island</t>
  </si>
  <si>
    <t>216 Santa Rosa Dr</t>
  </si>
  <si>
    <t>Winter Haven</t>
  </si>
  <si>
    <t>3505 SE 17th Pl</t>
  </si>
  <si>
    <t>3645 Yale Ct</t>
  </si>
  <si>
    <t>2300 E Graves Ave</t>
  </si>
  <si>
    <t>Orange City</t>
  </si>
  <si>
    <t>1519 Trotter Way</t>
  </si>
  <si>
    <t>Baker</t>
  </si>
  <si>
    <t>4036 Indian Byu N</t>
  </si>
  <si>
    <t>Destin</t>
  </si>
  <si>
    <t>1035 SUNRISE LN</t>
  </si>
  <si>
    <t>1923 SW 50th Ter</t>
  </si>
  <si>
    <t>302 Stoneham Dr</t>
  </si>
  <si>
    <t>Sun City Ctr</t>
  </si>
  <si>
    <t>950 Old Mill Run</t>
  </si>
  <si>
    <t>Ormond Beach</t>
  </si>
  <si>
    <t>2725 NE 54th Trl</t>
  </si>
  <si>
    <t>4081 Galt Island Ave</t>
  </si>
  <si>
    <t>St James City</t>
  </si>
  <si>
    <t>782 Eagle Creek Dr Unit 101</t>
  </si>
  <si>
    <t>Naples</t>
  </si>
  <si>
    <t>1783 Forest Rd</t>
  </si>
  <si>
    <t>600 Beach Park Ln</t>
  </si>
  <si>
    <t>Cpe Canaveral</t>
  </si>
  <si>
    <t>29 Summer Trees Rd</t>
  </si>
  <si>
    <t>Port Orange</t>
  </si>
  <si>
    <t>1221 Sunningdale Ln</t>
  </si>
  <si>
    <t>344 Albatross Rd</t>
  </si>
  <si>
    <t>Rotonda West</t>
  </si>
  <si>
    <t>6202 Chicago Ave</t>
  </si>
  <si>
    <t>Pensacola</t>
  </si>
  <si>
    <t>2320 Mizner Bay Ave</t>
  </si>
  <si>
    <t>2850 McArthur St</t>
  </si>
  <si>
    <t>Tallahassee</t>
  </si>
  <si>
    <t>PO Box 3012</t>
  </si>
  <si>
    <t>Plant City</t>
  </si>
  <si>
    <t>451 Boq Rd Unit A325</t>
  </si>
  <si>
    <t>3819 Pepper Tree Ln Apt 3102</t>
  </si>
  <si>
    <t>Wildwood</t>
  </si>
  <si>
    <t>367 W Aster Ct</t>
  </si>
  <si>
    <t>Kissimmee</t>
  </si>
  <si>
    <t>4051 Eucalyptus Pl</t>
  </si>
  <si>
    <t>Cocoa</t>
  </si>
  <si>
    <t>4267 Island Cir Apt B</t>
  </si>
  <si>
    <t>Fort Myers</t>
  </si>
  <si>
    <t>3052 BURGOYNE CT</t>
  </si>
  <si>
    <t>510 E Ocean Ave Apt 374</t>
  </si>
  <si>
    <t>1362 Centre Court Ridge Dr Unit 101</t>
  </si>
  <si>
    <t>Reunion</t>
  </si>
  <si>
    <t>3391 Toledo Way</t>
  </si>
  <si>
    <t>330 Little Rock St</t>
  </si>
  <si>
    <t>Ocoee</t>
  </si>
  <si>
    <t>3849 NW 84th Pl</t>
  </si>
  <si>
    <t>Gainesville</t>
  </si>
  <si>
    <t>824 Jutland St</t>
  </si>
  <si>
    <t>Deltona</t>
  </si>
  <si>
    <t>15544 Lonesome Pine Trl</t>
  </si>
  <si>
    <t>Eustis</t>
  </si>
  <si>
    <t>128 Brandon Ave</t>
  </si>
  <si>
    <t>2245 Foliage Oak Ter</t>
  </si>
  <si>
    <t>Oviedo</t>
  </si>
  <si>
    <t>410 SE 16th Ct Apt 734</t>
  </si>
  <si>
    <t>Ft Lauderdale</t>
  </si>
  <si>
    <t>PO Box 11933</t>
  </si>
  <si>
    <t>8990 N Davis Hwy Apt 95</t>
  </si>
  <si>
    <t>6188 Palomino Cir</t>
  </si>
  <si>
    <t>125 E Merritt Island Cswy # 220</t>
  </si>
  <si>
    <t>9284 Randal Park Blvd Unit 19115</t>
  </si>
  <si>
    <t>Orlando</t>
  </si>
  <si>
    <t>1175 Beacon St NW</t>
  </si>
  <si>
    <t>Palm Bay</t>
  </si>
  <si>
    <t>541 Avila Pl</t>
  </si>
  <si>
    <t>Howey In Hls</t>
  </si>
  <si>
    <t>31719 Barrel Wave Way</t>
  </si>
  <si>
    <t>Wesley Chapel</t>
  </si>
  <si>
    <t>2112 Crane Lakes Blvd</t>
  </si>
  <si>
    <t>1064 N Tamiami Trl Lot 23</t>
  </si>
  <si>
    <t>5429 Maverick Ln</t>
  </si>
  <si>
    <t>Gulf Breeze</t>
  </si>
  <si>
    <t>17385 Lakeview Ct</t>
  </si>
  <si>
    <t>Umatilla</t>
  </si>
  <si>
    <t>12450 SW 186th St</t>
  </si>
  <si>
    <t>3830 Lynn Ora Dr</t>
  </si>
  <si>
    <t>13660 42nd Rd N</t>
  </si>
  <si>
    <t>5124 SE Schooner Oaks Way</t>
  </si>
  <si>
    <t>Stuart</t>
  </si>
  <si>
    <t>4900 SE 102nd Pl Lot 114</t>
  </si>
  <si>
    <t>Belleview</t>
  </si>
  <si>
    <t>8880 SW 32nd Ter</t>
  </si>
  <si>
    <t>Ocala</t>
  </si>
  <si>
    <t>350 N Federal Hwy Unit 401</t>
  </si>
  <si>
    <t>5320 Silver Teal Ln Unit 301</t>
  </si>
  <si>
    <t>1140 E Lemon St Lot 17</t>
  </si>
  <si>
    <t>3680 46th Ave S Unit 307</t>
  </si>
  <si>
    <t>St Petersburg</t>
  </si>
  <si>
    <t>2165 Robert J Conlan Blvd NE Apt 202</t>
  </si>
  <si>
    <t>OH0026156161</t>
  </si>
  <si>
    <t>1114 VAN WAY</t>
  </si>
  <si>
    <t>1885 Hovenweep Rd</t>
  </si>
  <si>
    <t>OH0026219201</t>
  </si>
  <si>
    <t>830 Reflections Cir Apt 310</t>
  </si>
  <si>
    <t>Casselberry</t>
  </si>
  <si>
    <t>OH0026276959</t>
  </si>
  <si>
    <t>OH0026322673</t>
  </si>
  <si>
    <t>1111 SCUDDER ST</t>
  </si>
  <si>
    <t>3412 Elder St</t>
  </si>
  <si>
    <t>Titusville</t>
  </si>
  <si>
    <t>GA</t>
  </si>
  <si>
    <t>1785 Tommy Lee Cook Rd</t>
  </si>
  <si>
    <t>2735 EXECUTIVE DR</t>
  </si>
  <si>
    <t>111 Loblolly Ln</t>
  </si>
  <si>
    <t>Albany</t>
  </si>
  <si>
    <t>70 Zachary Trl</t>
  </si>
  <si>
    <t>Ellabell</t>
  </si>
  <si>
    <t>2419 Old Thompson Bridge Rd Apt F4</t>
  </si>
  <si>
    <t>116 Varnedoe St</t>
  </si>
  <si>
    <t>Valdosta</t>
  </si>
  <si>
    <t>2140 E McIntosh Rd</t>
  </si>
  <si>
    <t>Griffin</t>
  </si>
  <si>
    <t>3891 Greensboro Hwy</t>
  </si>
  <si>
    <t>Watkinsville</t>
  </si>
  <si>
    <t>448 Bonneville Dr</t>
  </si>
  <si>
    <t>Chatsworth</t>
  </si>
  <si>
    <t>790 Huff Rd NW Apt 7030</t>
  </si>
  <si>
    <t>Atlanta</t>
  </si>
  <si>
    <t>358 Tallulah Trl</t>
  </si>
  <si>
    <t>Warner Robins</t>
  </si>
  <si>
    <t>592 Howell Dr</t>
  </si>
  <si>
    <t>Locust Grove</t>
  </si>
  <si>
    <t>2604 Pilgrim Mill Rd</t>
  </si>
  <si>
    <t>Cumming</t>
  </si>
  <si>
    <t>PO Box 2401</t>
  </si>
  <si>
    <t>Duluth</t>
  </si>
  <si>
    <t>OH0026387769</t>
  </si>
  <si>
    <t>1203 HERITAGE DR</t>
  </si>
  <si>
    <t>PO Box 72317</t>
  </si>
  <si>
    <t>Newnan</t>
  </si>
  <si>
    <t>HI</t>
  </si>
  <si>
    <t>520 Lunalilo Home Rd Unit 3403</t>
  </si>
  <si>
    <t>Honolulu</t>
  </si>
  <si>
    <t>92-787 Makakilo Dr Apt 23</t>
  </si>
  <si>
    <t>Kapolei</t>
  </si>
  <si>
    <t>91-1280 Kaileolea Dr</t>
  </si>
  <si>
    <t>Ewa Beach</t>
  </si>
  <si>
    <t>IA</t>
  </si>
  <si>
    <t>2934 Jefferson Ave</t>
  </si>
  <si>
    <t>Davenport</t>
  </si>
  <si>
    <t>4752 Lakeside Dr</t>
  </si>
  <si>
    <t>Bettendorf</t>
  </si>
  <si>
    <t>ID</t>
  </si>
  <si>
    <t>2 Paloma Dr</t>
  </si>
  <si>
    <t>Boise</t>
  </si>
  <si>
    <t>IL</t>
  </si>
  <si>
    <t>457 Philadelphia Ave</t>
  </si>
  <si>
    <t>Westmont</t>
  </si>
  <si>
    <t>140 Adler Dr</t>
  </si>
  <si>
    <t>Libertyville</t>
  </si>
  <si>
    <t>3102 N Saint Louis Ave</t>
  </si>
  <si>
    <t>Chicago</t>
  </si>
  <si>
    <t>2815 Liberty Lakes Blvd</t>
  </si>
  <si>
    <t>Wauconda</t>
  </si>
  <si>
    <t>1260 Highpoint Ct</t>
  </si>
  <si>
    <t>Bartlett</t>
  </si>
  <si>
    <t>PO Box 902</t>
  </si>
  <si>
    <t>Sugar Grove</t>
  </si>
  <si>
    <t>1218 Quail Run Dr</t>
  </si>
  <si>
    <t>Savoy</t>
  </si>
  <si>
    <t>409 Enfield Ln</t>
  </si>
  <si>
    <t>Grayslake</t>
  </si>
  <si>
    <t>6500 Callahan Ct</t>
  </si>
  <si>
    <t>Edwards</t>
  </si>
  <si>
    <t>152 Forest Trail Ln</t>
  </si>
  <si>
    <t>Gilberts</t>
  </si>
  <si>
    <t>420 E Streamwood Blvd</t>
  </si>
  <si>
    <t>Streamwood</t>
  </si>
  <si>
    <t>501 Spruce Ct</t>
  </si>
  <si>
    <t>Schaumburg</t>
  </si>
  <si>
    <t>2434 N Southport Ave Apt 2R</t>
  </si>
  <si>
    <t>OH0026189376</t>
  </si>
  <si>
    <t>DEMIRPENCE</t>
  </si>
  <si>
    <t>FERHAN</t>
  </si>
  <si>
    <t>8308 Center St Apt 201</t>
  </si>
  <si>
    <t>River Grove</t>
  </si>
  <si>
    <t>OH0026240907</t>
  </si>
  <si>
    <t>MEHMET</t>
  </si>
  <si>
    <t>BAHAIDDIN</t>
  </si>
  <si>
    <t>OH0026344216</t>
  </si>
  <si>
    <t>SAWVEL</t>
  </si>
  <si>
    <t>S M</t>
  </si>
  <si>
    <t>5009 E STATE ROUTE 55</t>
  </si>
  <si>
    <t>2541 Greenfield Cir</t>
  </si>
  <si>
    <t>Scott Afb</t>
  </si>
  <si>
    <t>4559 E 100 S</t>
  </si>
  <si>
    <t>Hartford City</t>
  </si>
  <si>
    <t>340 Lane 101fa Jimmerson Lk</t>
  </si>
  <si>
    <t>Angola</t>
  </si>
  <si>
    <t>402 Jay St</t>
  </si>
  <si>
    <t>Rochester</t>
  </si>
  <si>
    <t>1518 Cobine Pl</t>
  </si>
  <si>
    <t>Richmond</t>
  </si>
  <si>
    <t>3213 W 750 N</t>
  </si>
  <si>
    <t>Huntington</t>
  </si>
  <si>
    <t>108 Clear Lake Cv</t>
  </si>
  <si>
    <t>Fremont</t>
  </si>
  <si>
    <t>275 Methodist Dr W</t>
  </si>
  <si>
    <t>Franklin</t>
  </si>
  <si>
    <t>3117 W 250 S</t>
  </si>
  <si>
    <t>Shelbyville</t>
  </si>
  <si>
    <t>4069 Porters Ml</t>
  </si>
  <si>
    <t>Fort Wayne</t>
  </si>
  <si>
    <t>704 S Boots St</t>
  </si>
  <si>
    <t>Marion</t>
  </si>
  <si>
    <t>1300 W Bethel Ave</t>
  </si>
  <si>
    <t>Muncie</t>
  </si>
  <si>
    <t>13215 Rutledge Pl</t>
  </si>
  <si>
    <t>Crown Point</t>
  </si>
  <si>
    <t>1422 E 49th St</t>
  </si>
  <si>
    <t>Indianapolis</t>
  </si>
  <si>
    <t>16709 Right Branch Trl</t>
  </si>
  <si>
    <t>Henryville</t>
  </si>
  <si>
    <t>54 Northcrest Trailer Ct</t>
  </si>
  <si>
    <t>Butler</t>
  </si>
  <si>
    <t>2702 Wheaton Dr</t>
  </si>
  <si>
    <t>Evansville</t>
  </si>
  <si>
    <t>11905 Crossway Dr</t>
  </si>
  <si>
    <t>304 S Willow Dr</t>
  </si>
  <si>
    <t>Union City</t>
  </si>
  <si>
    <t>827 Aspen Dr</t>
  </si>
  <si>
    <t>Crawfordsvlle</t>
  </si>
  <si>
    <t>1326 Longfellow Ave</t>
  </si>
  <si>
    <t>South Bend</t>
  </si>
  <si>
    <t>20870 Roosevelt Rd</t>
  </si>
  <si>
    <t>12217 Hawkins Way</t>
  </si>
  <si>
    <t>1422 Cedarbrook Ct Apt E</t>
  </si>
  <si>
    <t>Goshen</t>
  </si>
  <si>
    <t>9411 Bobcat Trl</t>
  </si>
  <si>
    <t>Leo</t>
  </si>
  <si>
    <t>5807 Chase Creek Ct</t>
  </si>
  <si>
    <t>9350 Otis Ave Apt 3129</t>
  </si>
  <si>
    <t>3981 Much Marcle Dr</t>
  </si>
  <si>
    <t>Zionsville</t>
  </si>
  <si>
    <t>5188 Desert View Pl</t>
  </si>
  <si>
    <t>374 4th Ct W</t>
  </si>
  <si>
    <t>Carmel</t>
  </si>
  <si>
    <t>2818 E State Road 218</t>
  </si>
  <si>
    <t>Berne</t>
  </si>
  <si>
    <t>108 Navarre Ct</t>
  </si>
  <si>
    <t>Auburn</t>
  </si>
  <si>
    <t>13255 Parkside Dr Unit 105</t>
  </si>
  <si>
    <t>Fishers</t>
  </si>
  <si>
    <t>8320 Shell Ln NW</t>
  </si>
  <si>
    <t>Ramsey</t>
  </si>
  <si>
    <t>9308 Jutland Ct Apt C</t>
  </si>
  <si>
    <t>719 N Illinois St Ste A</t>
  </si>
  <si>
    <t>Monticello</t>
  </si>
  <si>
    <t>MARBLE VANMETER</t>
  </si>
  <si>
    <t>OH0026150254</t>
  </si>
  <si>
    <t>PIEDMONTE</t>
  </si>
  <si>
    <t>7114 Braxton Dr</t>
  </si>
  <si>
    <t>Noblesville</t>
  </si>
  <si>
    <t>OH0026163520</t>
  </si>
  <si>
    <t>OH0026224327</t>
  </si>
  <si>
    <t>MCKARY</t>
  </si>
  <si>
    <t>MIRA</t>
  </si>
  <si>
    <t>1820 Murdoch Dr</t>
  </si>
  <si>
    <t>Greenfield</t>
  </si>
  <si>
    <t>OH0026233664</t>
  </si>
  <si>
    <t>ARVIA BREEN</t>
  </si>
  <si>
    <t>OH0026238752</t>
  </si>
  <si>
    <t>OH0026327661</t>
  </si>
  <si>
    <t>WARRIX</t>
  </si>
  <si>
    <t>10093 Oxford Pike Apt 3</t>
  </si>
  <si>
    <t>Brookville</t>
  </si>
  <si>
    <t>OH0026328285</t>
  </si>
  <si>
    <t>2385 WEST CHARLESTON RD</t>
  </si>
  <si>
    <t>411 Central Ave Apt A</t>
  </si>
  <si>
    <t>Anderson</t>
  </si>
  <si>
    <t>OH0026380292</t>
  </si>
  <si>
    <t>9333 Hadway Dr</t>
  </si>
  <si>
    <t>OH0026398462</t>
  </si>
  <si>
    <t>651 W TRADE SQ</t>
  </si>
  <si>
    <t>3335 W 600 S</t>
  </si>
  <si>
    <t>OH0026417727</t>
  </si>
  <si>
    <t>ADERMAN</t>
  </si>
  <si>
    <t>918 Winding Ridge Dr Apt 7</t>
  </si>
  <si>
    <t>6715 Lackman Rd Apt 301</t>
  </si>
  <si>
    <t>Shawnee</t>
  </si>
  <si>
    <t>OH0026417803</t>
  </si>
  <si>
    <t>MCGINNESS</t>
  </si>
  <si>
    <t>1915 N Porter Ave Apt 267</t>
  </si>
  <si>
    <t>Wichita</t>
  </si>
  <si>
    <t>KY</t>
  </si>
  <si>
    <t>6076 Taylor Dr Apt 178</t>
  </si>
  <si>
    <t>Burlington</t>
  </si>
  <si>
    <t>1204 Citation Dr</t>
  </si>
  <si>
    <t>Union</t>
  </si>
  <si>
    <t>1892 Asa Crk</t>
  </si>
  <si>
    <t>Hagerhill</t>
  </si>
  <si>
    <t>3076 Lindsey Dr</t>
  </si>
  <si>
    <t>Edgewood</t>
  </si>
  <si>
    <t>4540 Maywood Dr</t>
  </si>
  <si>
    <t>Paducah</t>
  </si>
  <si>
    <t>159 Riviera Dr</t>
  </si>
  <si>
    <t>Georgetown</t>
  </si>
  <si>
    <t>2242 Venus Way</t>
  </si>
  <si>
    <t>Ft Mitchell</t>
  </si>
  <si>
    <t>304 S 3rd St</t>
  </si>
  <si>
    <t>Nicholasville</t>
  </si>
  <si>
    <t>2632 Burdsall Dr</t>
  </si>
  <si>
    <t>715 Hunter Ln</t>
  </si>
  <si>
    <t>Morehead</t>
  </si>
  <si>
    <t>3506 Lodge Ln Apt 226</t>
  </si>
  <si>
    <t>Louisville</t>
  </si>
  <si>
    <t>861 Lakeview Dr</t>
  </si>
  <si>
    <t>303 Military Pkwy</t>
  </si>
  <si>
    <t>Fort Thomas</t>
  </si>
  <si>
    <t>245 Ridgewood Pl</t>
  </si>
  <si>
    <t>335 W Miami St</t>
  </si>
  <si>
    <t>Brooksville</t>
  </si>
  <si>
    <t>PO Box 777</t>
  </si>
  <si>
    <t>Flatwoods</t>
  </si>
  <si>
    <t>8551 Aldersgate Dr Apt 11</t>
  </si>
  <si>
    <t>Florence</t>
  </si>
  <si>
    <t>17601 Bowling Dr</t>
  </si>
  <si>
    <t>Catlettsburg</t>
  </si>
  <si>
    <t>120 Hiawatha Trl Apt 21</t>
  </si>
  <si>
    <t>1057 Walter Reed Rd</t>
  </si>
  <si>
    <t>Hodgenville</t>
  </si>
  <si>
    <t>2523 Cannock Dr</t>
  </si>
  <si>
    <t>Lexington</t>
  </si>
  <si>
    <t>4105 Dunbar Leetown Rd</t>
  </si>
  <si>
    <t>Morgantown</t>
  </si>
  <si>
    <t>OH0026091420</t>
  </si>
  <si>
    <t>802 Sunglow St</t>
  </si>
  <si>
    <t>Villa Hills</t>
  </si>
  <si>
    <t>OH0026139289</t>
  </si>
  <si>
    <t>105 Dean Oakley Rd</t>
  </si>
  <si>
    <t>London</t>
  </si>
  <si>
    <t>LA</t>
  </si>
  <si>
    <t>2460 Princeton Dr</t>
  </si>
  <si>
    <t>Barksdale Afb</t>
  </si>
  <si>
    <t>24144 Highway 21</t>
  </si>
  <si>
    <t>Angie</t>
  </si>
  <si>
    <t>13224 Babin Estates Dr</t>
  </si>
  <si>
    <t>Gonzales</t>
  </si>
  <si>
    <t>14 Skehan St # 2</t>
  </si>
  <si>
    <t>Somerville</t>
  </si>
  <si>
    <t>OH0026253171</t>
  </si>
  <si>
    <t>DIPTIBEN</t>
  </si>
  <si>
    <t>20 Oak Grove Ave Unit 115</t>
  </si>
  <si>
    <t>Melrose</t>
  </si>
  <si>
    <t>MD</t>
  </si>
  <si>
    <t>710 Hidden Bluff Cir</t>
  </si>
  <si>
    <t>Catonsville</t>
  </si>
  <si>
    <t>217 Lakeside Dr Apt 204</t>
  </si>
  <si>
    <t>Greenbelt</t>
  </si>
  <si>
    <t>2974 Lauffer Ct Unit C</t>
  </si>
  <si>
    <t>Fort Meade</t>
  </si>
  <si>
    <t>OH0026334785</t>
  </si>
  <si>
    <t>MEOAK</t>
  </si>
  <si>
    <t>121 E Chesapeake Beach Rd Unit 4</t>
  </si>
  <si>
    <t>Owings</t>
  </si>
  <si>
    <t>MI</t>
  </si>
  <si>
    <t>21226 Forest Lake Dr</t>
  </si>
  <si>
    <t>Big Rapids</t>
  </si>
  <si>
    <t>18295 Aspen Ct</t>
  </si>
  <si>
    <t>Copemish</t>
  </si>
  <si>
    <t>7837 Cree Trl</t>
  </si>
  <si>
    <t>Gaylord</t>
  </si>
  <si>
    <t>15772 Prospect Point Dr</t>
  </si>
  <si>
    <t>Spring Lake</t>
  </si>
  <si>
    <t>7267 Arrowood Dr</t>
  </si>
  <si>
    <t>W Bloomfield</t>
  </si>
  <si>
    <t>304 W Bay St Apt 208</t>
  </si>
  <si>
    <t>East Tawas</t>
  </si>
  <si>
    <t>917 40th St SW</t>
  </si>
  <si>
    <t>Wyoming</t>
  </si>
  <si>
    <t>13150 9 Mile Rd</t>
  </si>
  <si>
    <t>Battle Creek</t>
  </si>
  <si>
    <t>4336 Trails End Rd</t>
  </si>
  <si>
    <t>Middleville</t>
  </si>
  <si>
    <t>10908 196th Ave</t>
  </si>
  <si>
    <t>16095 Mason St</t>
  </si>
  <si>
    <t>6832 S Joyride Ave</t>
  </si>
  <si>
    <t>Baldwin</t>
  </si>
  <si>
    <t>616 Morton Ave</t>
  </si>
  <si>
    <t>Belding</t>
  </si>
  <si>
    <t>20439 Huntington Ave</t>
  </si>
  <si>
    <t>Harper Woods</t>
  </si>
  <si>
    <t>23084 Heatherbrae Way</t>
  </si>
  <si>
    <t>Novi</t>
  </si>
  <si>
    <t>1515 Evanston Ave</t>
  </si>
  <si>
    <t>Kalamazoo</t>
  </si>
  <si>
    <t>6589 W Pine Cone Dr</t>
  </si>
  <si>
    <t>Weidman</t>
  </si>
  <si>
    <t>48910 Denton Rd Apt 36</t>
  </si>
  <si>
    <t>Van Buren Twp</t>
  </si>
  <si>
    <t>OH0026164134</t>
  </si>
  <si>
    <t>5399 Pierce St Apt I3</t>
  </si>
  <si>
    <t>Allendale</t>
  </si>
  <si>
    <t>OH0026204267</t>
  </si>
  <si>
    <t>MN</t>
  </si>
  <si>
    <t>2225 Old Post Rd</t>
  </si>
  <si>
    <t>Maple Plain</t>
  </si>
  <si>
    <t>MO</t>
  </si>
  <si>
    <t>HC 1 Box 170</t>
  </si>
  <si>
    <t>Squires</t>
  </si>
  <si>
    <t>841 N Sun Valley Dr</t>
  </si>
  <si>
    <t>Columbia</t>
  </si>
  <si>
    <t>927 Thorn Crown Ct</t>
  </si>
  <si>
    <t>Saint Louis</t>
  </si>
  <si>
    <t>101 Clay Ridge Ct Apt 207</t>
  </si>
  <si>
    <t>Fenton</t>
  </si>
  <si>
    <t>3940 McClay Rd</t>
  </si>
  <si>
    <t>Saint Charles</t>
  </si>
  <si>
    <t>16001 Baldwin Ln</t>
  </si>
  <si>
    <t>Crocker</t>
  </si>
  <si>
    <t>1706 Karpos St</t>
  </si>
  <si>
    <t>Arnold</t>
  </si>
  <si>
    <t>1910 Rutger St</t>
  </si>
  <si>
    <t>1102 E 14th St</t>
  </si>
  <si>
    <t>Kearney</t>
  </si>
  <si>
    <t>19330 San Quentin Ct</t>
  </si>
  <si>
    <t>Warrenton</t>
  </si>
  <si>
    <t>5628 Walnut Point Ln</t>
  </si>
  <si>
    <t>245 Keaton Woods Dr</t>
  </si>
  <si>
    <t>O Fallon</t>
  </si>
  <si>
    <t>2980 Gillham Rd Apt 210</t>
  </si>
  <si>
    <t>Kansas City</t>
  </si>
  <si>
    <t>1608 Citadel Dr</t>
  </si>
  <si>
    <t>OH0026210234</t>
  </si>
  <si>
    <t>OH0026308422</t>
  </si>
  <si>
    <t>KELLIN</t>
  </si>
  <si>
    <t>860 Valle Vista Dr</t>
  </si>
  <si>
    <t>Chillicothe</t>
  </si>
  <si>
    <t>524 Arbor Station Dr</t>
  </si>
  <si>
    <t>3229 Tina Renee Ln</t>
  </si>
  <si>
    <t>Nesbit</t>
  </si>
  <si>
    <t>OH0026334834</t>
  </si>
  <si>
    <t>6328 JEFFERSON DR</t>
  </si>
  <si>
    <t>831 Cedar Lake Rd Apt 1503</t>
  </si>
  <si>
    <t>Biloxi</t>
  </si>
  <si>
    <t>OH0026471109</t>
  </si>
  <si>
    <t>AINSLIE</t>
  </si>
  <si>
    <t>5493 Hamilton Ave</t>
  </si>
  <si>
    <t>Columbus</t>
  </si>
  <si>
    <t>718 Edgewood Pl Unit 303</t>
  </si>
  <si>
    <t>Whitefish</t>
  </si>
  <si>
    <t>PO Box 653</t>
  </si>
  <si>
    <t>Gardiner</t>
  </si>
  <si>
    <t>OH0026138656</t>
  </si>
  <si>
    <t>NC</t>
  </si>
  <si>
    <t>8025 Hogan Dr</t>
  </si>
  <si>
    <t>Wake Forest</t>
  </si>
  <si>
    <t>114 Legacy Village Blvd Apt 208</t>
  </si>
  <si>
    <t>Mooresville</t>
  </si>
  <si>
    <t>104 Cone Dr Unit 255</t>
  </si>
  <si>
    <t>Haw River</t>
  </si>
  <si>
    <t>1923 Tinman Dr</t>
  </si>
  <si>
    <t>Fayetteville</t>
  </si>
  <si>
    <t>5267 Smoky Ridge Ln</t>
  </si>
  <si>
    <t>Winston Salem</t>
  </si>
  <si>
    <t>7984 Lester Rd</t>
  </si>
  <si>
    <t>Stokesdale</t>
  </si>
  <si>
    <t>1212 Harbour Dr Apt 206</t>
  </si>
  <si>
    <t>Wilmington</t>
  </si>
  <si>
    <t>9921 Holly Center Dr Apt 2</t>
  </si>
  <si>
    <t>Huntersville</t>
  </si>
  <si>
    <t>2247 Creston Dr</t>
  </si>
  <si>
    <t>Black Mtn</t>
  </si>
  <si>
    <t>149 Green Valley Dr</t>
  </si>
  <si>
    <t>Littleton</t>
  </si>
  <si>
    <t>338 Ball Park Rd</t>
  </si>
  <si>
    <t>Biscoe</t>
  </si>
  <si>
    <t>127 Country Meadows Dr</t>
  </si>
  <si>
    <t>3425 N Center St</t>
  </si>
  <si>
    <t>Hickory</t>
  </si>
  <si>
    <t>4193 Allistair Rd</t>
  </si>
  <si>
    <t>1132 Johnny Shaw Rd</t>
  </si>
  <si>
    <t>Moncure</t>
  </si>
  <si>
    <t>9420 Philbeck Ln</t>
  </si>
  <si>
    <t>5767 Joan Dr</t>
  </si>
  <si>
    <t>High Point</t>
  </si>
  <si>
    <t>255 Nc Highway 770</t>
  </si>
  <si>
    <t>Mayodan</t>
  </si>
  <si>
    <t>7301 Stonecliff Dr Apt 6</t>
  </si>
  <si>
    <t>Raleigh</t>
  </si>
  <si>
    <t>122 Jessie Cir</t>
  </si>
  <si>
    <t>Hubert</t>
  </si>
  <si>
    <t>209 Blackberry Creek Dr</t>
  </si>
  <si>
    <t>Willow Spring</t>
  </si>
  <si>
    <t>1027 Redfield Dr</t>
  </si>
  <si>
    <t>Clyde</t>
  </si>
  <si>
    <t>2720 EXECUTIVE DR</t>
  </si>
  <si>
    <t>5421 Sirius Dr Unit 104</t>
  </si>
  <si>
    <t>502 Kingcrest Dr</t>
  </si>
  <si>
    <t>Flat Rock</t>
  </si>
  <si>
    <t>800 Finsbury St Apt 4208</t>
  </si>
  <si>
    <t>Durham</t>
  </si>
  <si>
    <t>OH0026095484</t>
  </si>
  <si>
    <t>OH0026099299</t>
  </si>
  <si>
    <t>OH0026122208</t>
  </si>
  <si>
    <t>DASSAH</t>
  </si>
  <si>
    <t>AMUSIERE</t>
  </si>
  <si>
    <t>903 HAVERHILL DR</t>
  </si>
  <si>
    <t>381 Stonebriar Ave</t>
  </si>
  <si>
    <t>Raeford</t>
  </si>
  <si>
    <t>OH0026328278</t>
  </si>
  <si>
    <t>923 NEW HAVEN RD</t>
  </si>
  <si>
    <t>2366 St James Dr</t>
  </si>
  <si>
    <t>Southport</t>
  </si>
  <si>
    <t>OH0026271088</t>
  </si>
  <si>
    <t>ND</t>
  </si>
  <si>
    <t>9643 BLACKBERRY LN</t>
  </si>
  <si>
    <t>802 12th St N Apt 6</t>
  </si>
  <si>
    <t>Fargo</t>
  </si>
  <si>
    <t>NE</t>
  </si>
  <si>
    <t>3412 Renegade Blvd</t>
  </si>
  <si>
    <t>Lincoln</t>
  </si>
  <si>
    <t>821 N I St</t>
  </si>
  <si>
    <t>7106 Wood Lane Dr</t>
  </si>
  <si>
    <t>La Vista</t>
  </si>
  <si>
    <t>PO Box 337</t>
  </si>
  <si>
    <t>Milligan</t>
  </si>
  <si>
    <t>61 Ocean Blvd</t>
  </si>
  <si>
    <t>Hampton</t>
  </si>
  <si>
    <t>OH0026200795</t>
  </si>
  <si>
    <t>PO Box 513</t>
  </si>
  <si>
    <t>West Swanzey</t>
  </si>
  <si>
    <t>NJ</t>
  </si>
  <si>
    <t>11 Arthur Rd</t>
  </si>
  <si>
    <t>Lincoln Park</t>
  </si>
  <si>
    <t>2490 London Ln</t>
  </si>
  <si>
    <t>Vineland</t>
  </si>
  <si>
    <t>4000 La Carrera Apt 614</t>
  </si>
  <si>
    <t>Santa Fe</t>
  </si>
  <si>
    <t>9327 Cook Ct NE</t>
  </si>
  <si>
    <t>Albuquerque</t>
  </si>
  <si>
    <t>1336 Casa Roja Pl NW</t>
  </si>
  <si>
    <t>NV</t>
  </si>
  <si>
    <t>320 Conestoga Way Apt 2201</t>
  </si>
  <si>
    <t>Henderson</t>
  </si>
  <si>
    <t>NY</t>
  </si>
  <si>
    <t>1 Alice Wagner Way Apt 3</t>
  </si>
  <si>
    <t>Schenectady</t>
  </si>
  <si>
    <t>69 Main Ave</t>
  </si>
  <si>
    <t>Centereach</t>
  </si>
  <si>
    <t>218 Peakwood Ln Apt 18</t>
  </si>
  <si>
    <t>Baldwinsville</t>
  </si>
  <si>
    <t>6822 Loubet St</t>
  </si>
  <si>
    <t>Forest Hills</t>
  </si>
  <si>
    <t>326 E 82nd St Apt 5D</t>
  </si>
  <si>
    <t>New York</t>
  </si>
  <si>
    <t>3989 Big Tree Rd</t>
  </si>
  <si>
    <t>Hamburg</t>
  </si>
  <si>
    <t>69 Main Ave # 2</t>
  </si>
  <si>
    <t>OK</t>
  </si>
  <si>
    <t>3212 W Memorial Rd Apt A</t>
  </si>
  <si>
    <t>Oklahoma City</t>
  </si>
  <si>
    <t>3003 N Park Ln</t>
  </si>
  <si>
    <t>Altus</t>
  </si>
  <si>
    <t>3609 Ellis Ave</t>
  </si>
  <si>
    <t>Moore</t>
  </si>
  <si>
    <t>OH0026310872</t>
  </si>
  <si>
    <t>OR</t>
  </si>
  <si>
    <t>1020 SE 60th Ave Apt 205</t>
  </si>
  <si>
    <t>Portland</t>
  </si>
  <si>
    <t>PA</t>
  </si>
  <si>
    <t>1098 Oak Creek Dr</t>
  </si>
  <si>
    <t>West Chester</t>
  </si>
  <si>
    <t>2705 Ridings Way</t>
  </si>
  <si>
    <t>York</t>
  </si>
  <si>
    <t>318 Vairo Blvd Apt A</t>
  </si>
  <si>
    <t>State College</t>
  </si>
  <si>
    <t>1677 Westgate Dr Apt 101</t>
  </si>
  <si>
    <t>140 Steinberg Ln</t>
  </si>
  <si>
    <t>Baden</t>
  </si>
  <si>
    <t>201 Pin Oak Dr</t>
  </si>
  <si>
    <t>Beaver</t>
  </si>
  <si>
    <t>5401 Florida Ave</t>
  </si>
  <si>
    <t>Bethel Park</t>
  </si>
  <si>
    <t>71 Saginaw St</t>
  </si>
  <si>
    <t>Dallas</t>
  </si>
  <si>
    <t>OH0026188910</t>
  </si>
  <si>
    <t>3267 HEATHERSTONE DR</t>
  </si>
  <si>
    <t>514 Greentree Vlg</t>
  </si>
  <si>
    <t>Lebanon</t>
  </si>
  <si>
    <t>RI</t>
  </si>
  <si>
    <t>91 Main St Apt 415</t>
  </si>
  <si>
    <t>Warren</t>
  </si>
  <si>
    <t>SC</t>
  </si>
  <si>
    <t>3401 Holmans Bridge Rd</t>
  </si>
  <si>
    <t>Blackville</t>
  </si>
  <si>
    <t>170 Colonel Thomas Heyward Rd</t>
  </si>
  <si>
    <t>Bluffton</t>
  </si>
  <si>
    <t>388 Watergrass Way</t>
  </si>
  <si>
    <t>Summerville</t>
  </si>
  <si>
    <t>42 Catamaran Ln</t>
  </si>
  <si>
    <t>Okatie</t>
  </si>
  <si>
    <t>3967 Tybre Down Cir</t>
  </si>
  <si>
    <t>Little River</t>
  </si>
  <si>
    <t>26 Claxton Dr</t>
  </si>
  <si>
    <t>Greenville</t>
  </si>
  <si>
    <t>893 Wild Leaf Loop</t>
  </si>
  <si>
    <t>Conway</t>
  </si>
  <si>
    <t>23 Cardo Ln</t>
  </si>
  <si>
    <t>Fountain Inn</t>
  </si>
  <si>
    <t>1831 Paces River Ave Apt 108</t>
  </si>
  <si>
    <t>Rock Hill</t>
  </si>
  <si>
    <t>17 Red Cardinal Ct</t>
  </si>
  <si>
    <t>Taylors</t>
  </si>
  <si>
    <t>2250 Hemming Way</t>
  </si>
  <si>
    <t>Boiling Spgs</t>
  </si>
  <si>
    <t>75 Riverchase Blvd Apt 517</t>
  </si>
  <si>
    <t>Beaufort</t>
  </si>
  <si>
    <t>623 Canterbury Dr Apt 45B</t>
  </si>
  <si>
    <t>Myrtle Beach</t>
  </si>
  <si>
    <t>1901 Broad St</t>
  </si>
  <si>
    <t>1 McSwain Dr</t>
  </si>
  <si>
    <t>1006 Friartuck Trl</t>
  </si>
  <si>
    <t>Ladson</t>
  </si>
  <si>
    <t>52 Astor Ct Apt 119</t>
  </si>
  <si>
    <t>Clover</t>
  </si>
  <si>
    <t>1380 Saddle Dr</t>
  </si>
  <si>
    <t>530 Meece Bridge Rd</t>
  </si>
  <si>
    <t>1409 Roper Mountain Rd Apt 530</t>
  </si>
  <si>
    <t>OH0026334740</t>
  </si>
  <si>
    <t>198 Greenwich Dr</t>
  </si>
  <si>
    <t>OH0026479480</t>
  </si>
  <si>
    <t>PO Box 1282</t>
  </si>
  <si>
    <t>SD</t>
  </si>
  <si>
    <t>PO Box 254</t>
  </si>
  <si>
    <t>Spearfish</t>
  </si>
  <si>
    <t>38971 260th St</t>
  </si>
  <si>
    <t>Stickney</t>
  </si>
  <si>
    <t>1317 W 13th St</t>
  </si>
  <si>
    <t>Sioux Falls</t>
  </si>
  <si>
    <t>TN</t>
  </si>
  <si>
    <t>514 Cameron Loop</t>
  </si>
  <si>
    <t>La Follette</t>
  </si>
  <si>
    <t>151 Elaine Ln NW</t>
  </si>
  <si>
    <t>Cleveland</t>
  </si>
  <si>
    <t>3234 Bennett Rd</t>
  </si>
  <si>
    <t>Cookeville</t>
  </si>
  <si>
    <t>11 Burton Hills Blvd Apt 116</t>
  </si>
  <si>
    <t>Nashville</t>
  </si>
  <si>
    <t>3158 Jenkins Dr</t>
  </si>
  <si>
    <t>Murfreesboro</t>
  </si>
  <si>
    <t>169 Village Square Ln Apt 5</t>
  </si>
  <si>
    <t>Mountain City</t>
  </si>
  <si>
    <t>898 Oak Grove Rd</t>
  </si>
  <si>
    <t>McMinnville</t>
  </si>
  <si>
    <t>1271 Powell Ln</t>
  </si>
  <si>
    <t>Lewisburg</t>
  </si>
  <si>
    <t>171 Lakeview Ln</t>
  </si>
  <si>
    <t>Jacksboro</t>
  </si>
  <si>
    <t>PO Box 24210</t>
  </si>
  <si>
    <t>2026 SWAILES RD</t>
  </si>
  <si>
    <t>1240 Flynns Cove Rd</t>
  </si>
  <si>
    <t>Crossville</t>
  </si>
  <si>
    <t>1141 Archibald Dr</t>
  </si>
  <si>
    <t>Clarksville</t>
  </si>
  <si>
    <t>2638 Covington Cir</t>
  </si>
  <si>
    <t>Sevierville</t>
  </si>
  <si>
    <t>3709 Legacy Dr</t>
  </si>
  <si>
    <t>Springfield</t>
  </si>
  <si>
    <t>1037 Countess Ln</t>
  </si>
  <si>
    <t>Spring Hill</t>
  </si>
  <si>
    <t>50 E GINGHAMSBURG RD</t>
  </si>
  <si>
    <t>359 Earl Woodson Ln</t>
  </si>
  <si>
    <t>1612 Clear Brook Dr</t>
  </si>
  <si>
    <t>Knoxville</t>
  </si>
  <si>
    <t>6903 Pulltight Hill Rd</t>
  </si>
  <si>
    <t>College Grove</t>
  </si>
  <si>
    <t>8808 Calderwood Dr</t>
  </si>
  <si>
    <t>8708 Kingsridge Dr</t>
  </si>
  <si>
    <t>215 Mike White Ln</t>
  </si>
  <si>
    <t>Friendsville</t>
  </si>
  <si>
    <t>4327 McCloud Rd</t>
  </si>
  <si>
    <t>624 Gulfwood Rd</t>
  </si>
  <si>
    <t>6 Pattie Cv</t>
  </si>
  <si>
    <t>Jackson</t>
  </si>
  <si>
    <t>404 Logue St</t>
  </si>
  <si>
    <t>Chapel Hill</t>
  </si>
  <si>
    <t>106 Meadowview Dr</t>
  </si>
  <si>
    <t>168 Bass Pro Dr Unit 2208</t>
  </si>
  <si>
    <t>Kodak</t>
  </si>
  <si>
    <t>2121 Highway 12 S Unit 134</t>
  </si>
  <si>
    <t>Ashland City</t>
  </si>
  <si>
    <t>4454 Clarence Murphy Rd</t>
  </si>
  <si>
    <t>801 12th Ave S Apt 205</t>
  </si>
  <si>
    <t>OH0026189397</t>
  </si>
  <si>
    <t>1331 Scotsbury Cir</t>
  </si>
  <si>
    <t>OH0026204019</t>
  </si>
  <si>
    <t>4825 E Andrew Johnson Hwy</t>
  </si>
  <si>
    <t>Greeneville</t>
  </si>
  <si>
    <t>OH0026368512</t>
  </si>
  <si>
    <t>5730 Lee Hwy # 302</t>
  </si>
  <si>
    <t>Chattanooga</t>
  </si>
  <si>
    <t>TX</t>
  </si>
  <si>
    <t>2067 Heather Glen Dr</t>
  </si>
  <si>
    <t>Lewisville</t>
  </si>
  <si>
    <t>2607 Patton Dr</t>
  </si>
  <si>
    <t>Melissa</t>
  </si>
  <si>
    <t>8312 Angels Dr Apt 1313</t>
  </si>
  <si>
    <t>Plano</t>
  </si>
  <si>
    <t>64 Serenity Cir</t>
  </si>
  <si>
    <t>Brownsville</t>
  </si>
  <si>
    <t>10706 Ella Lee Ln</t>
  </si>
  <si>
    <t>Houston</t>
  </si>
  <si>
    <t>PO Box 1281</t>
  </si>
  <si>
    <t>Olmito</t>
  </si>
  <si>
    <t>15802 Larkfield Dr</t>
  </si>
  <si>
    <t>4609 Mountain Oak St</t>
  </si>
  <si>
    <t>Fort Worth</t>
  </si>
  <si>
    <t>15249 Preston Pass Dr</t>
  </si>
  <si>
    <t>San Antonio</t>
  </si>
  <si>
    <t>13523 Antenor Rd</t>
  </si>
  <si>
    <t>Amarillo</t>
  </si>
  <si>
    <t>204 Gardner Cv</t>
  </si>
  <si>
    <t>Cibolo</t>
  </si>
  <si>
    <t>3706 Ash Glen Dr</t>
  </si>
  <si>
    <t>Spring</t>
  </si>
  <si>
    <t>3980 Prairie Crk</t>
  </si>
  <si>
    <t>New Braunfels</t>
  </si>
  <si>
    <t>1551 N State Highway 161 Apt 908</t>
  </si>
  <si>
    <t>Grand Prairie</t>
  </si>
  <si>
    <t>121 Raven Bnd</t>
  </si>
  <si>
    <t>Hudson Oaks</t>
  </si>
  <si>
    <t>4508 Graustark St Apt 427</t>
  </si>
  <si>
    <t>1617 Arbor Crest Dr Apt 1811</t>
  </si>
  <si>
    <t>Bedford</t>
  </si>
  <si>
    <t>1533 Mesa St</t>
  </si>
  <si>
    <t>Odessa</t>
  </si>
  <si>
    <t>4915 Dwarf Honey Suckle Ct</t>
  </si>
  <si>
    <t>1825 Geneva Ln</t>
  </si>
  <si>
    <t>8849 Pinewood Dr Apt 19207</t>
  </si>
  <si>
    <t>Port Arthur</t>
  </si>
  <si>
    <t>3515 Canyon Pkwy Apt 10208</t>
  </si>
  <si>
    <t>1202 Seagler Rd Apt 13</t>
  </si>
  <si>
    <t>1300 Placid Cir Apt 2406</t>
  </si>
  <si>
    <t>Waco</t>
  </si>
  <si>
    <t>OH0026179653</t>
  </si>
  <si>
    <t>OH0026228030</t>
  </si>
  <si>
    <t>423 Blue Star Apt 1237</t>
  </si>
  <si>
    <t>OH0026262109</t>
  </si>
  <si>
    <t>9625 BLACKBERRY LN</t>
  </si>
  <si>
    <t>2126 Goodrich Ave Apt 438</t>
  </si>
  <si>
    <t>Austin</t>
  </si>
  <si>
    <t>OH0026301556</t>
  </si>
  <si>
    <t>3198 WHITE ASH</t>
  </si>
  <si>
    <t>10346 Gibbons Crk</t>
  </si>
  <si>
    <t>OH0026330093</t>
  </si>
  <si>
    <t>OH0026334663</t>
  </si>
  <si>
    <t>13822 Chester Knl</t>
  </si>
  <si>
    <t>730 E 950 S Apt B410</t>
  </si>
  <si>
    <t>Orem</t>
  </si>
  <si>
    <t>Draper</t>
  </si>
  <si>
    <t>3237B Princeton St</t>
  </si>
  <si>
    <t>Hill Afb</t>
  </si>
  <si>
    <t>VA</t>
  </si>
  <si>
    <t>23920 Whitten Farm Ct</t>
  </si>
  <si>
    <t>Aldie</t>
  </si>
  <si>
    <t>10106 Crooked Creek Ct</t>
  </si>
  <si>
    <t>Fairfax Sta</t>
  </si>
  <si>
    <t>68 Bolling Cir</t>
  </si>
  <si>
    <t>Palmyra</t>
  </si>
  <si>
    <t>42573 Olmsted Dr</t>
  </si>
  <si>
    <t>Brambleton</t>
  </si>
  <si>
    <t>8509 Shirley Woods Ct</t>
  </si>
  <si>
    <t>Lorton</t>
  </si>
  <si>
    <t>510 Oscar Loop Apt 104</t>
  </si>
  <si>
    <t>Newport News</t>
  </si>
  <si>
    <t>2854 Lafora Ct</t>
  </si>
  <si>
    <t>Vienna</t>
  </si>
  <si>
    <t>234 Nina Ln</t>
  </si>
  <si>
    <t>Williamsburg</t>
  </si>
  <si>
    <t>130 Oakleigh Ln</t>
  </si>
  <si>
    <t>Bumpass</t>
  </si>
  <si>
    <t>5208 Clarence St</t>
  </si>
  <si>
    <t>2030 N Cleveland St</t>
  </si>
  <si>
    <t>Arlington</t>
  </si>
  <si>
    <t>286 Farm Ridge Dr</t>
  </si>
  <si>
    <t>Stanardsville</t>
  </si>
  <si>
    <t>1240 W Ocean View Ave Apt 2</t>
  </si>
  <si>
    <t>Norfolk</t>
  </si>
  <si>
    <t>2889 Congers Creek Rd # 2</t>
  </si>
  <si>
    <t>Rockingham</t>
  </si>
  <si>
    <t>4141 FORESTEDGE ST</t>
  </si>
  <si>
    <t>2542 N Vermont St</t>
  </si>
  <si>
    <t>OH0026259169</t>
  </si>
  <si>
    <t>VIKRAMADITYA</t>
  </si>
  <si>
    <t>RUDRA</t>
  </si>
  <si>
    <t>OH0026283202</t>
  </si>
  <si>
    <t>PO Box 93</t>
  </si>
  <si>
    <t>Ruther Glen</t>
  </si>
  <si>
    <t>OH0026334662</t>
  </si>
  <si>
    <t>1065 N SUGAR MAPLE LOOP</t>
  </si>
  <si>
    <t>22480 Deirdre Sq Apt 207</t>
  </si>
  <si>
    <t>Ashburn</t>
  </si>
  <si>
    <t>WA</t>
  </si>
  <si>
    <t>PO Box 1314</t>
  </si>
  <si>
    <t>Fairchild Afb</t>
  </si>
  <si>
    <t>90 W Elma Hicklin Rd</t>
  </si>
  <si>
    <t>McCleary</t>
  </si>
  <si>
    <t>6901 NE 154th Ave Apt 166</t>
  </si>
  <si>
    <t>Vancouver</t>
  </si>
  <si>
    <t>5260 MASON LN</t>
  </si>
  <si>
    <t>31611 37th Ave SW</t>
  </si>
  <si>
    <t>Federal Way</t>
  </si>
  <si>
    <t>OH0010787461</t>
  </si>
  <si>
    <t>WI</t>
  </si>
  <si>
    <t>400 S Edwards Blvd Unit 178</t>
  </si>
  <si>
    <t>Lake Geneva</t>
  </si>
  <si>
    <t>345 8th Ave</t>
  </si>
  <si>
    <t>Clayton</t>
  </si>
  <si>
    <t>1010 E Washington Ave Apt 607</t>
  </si>
  <si>
    <t>440 Emerald Ct</t>
  </si>
  <si>
    <t>Kewaskum</t>
  </si>
  <si>
    <t>803 Clara Ave</t>
  </si>
  <si>
    <t>Wisc Dells</t>
  </si>
  <si>
    <t>501 E Spring St</t>
  </si>
  <si>
    <t>Appleton</t>
  </si>
  <si>
    <t>OH0026122220</t>
  </si>
  <si>
    <t>PALEN</t>
  </si>
  <si>
    <t>601B Foxmead Pl</t>
  </si>
  <si>
    <t>Waterford</t>
  </si>
  <si>
    <t>OH0026211801</t>
  </si>
  <si>
    <t>674 Indianwood Ct</t>
  </si>
  <si>
    <t>Neenah</t>
  </si>
  <si>
    <t>OH0026253860</t>
  </si>
  <si>
    <t>ZBYTOWSKI</t>
  </si>
  <si>
    <t>35081 Fairview Rd</t>
  </si>
  <si>
    <t>Oconomowoc</t>
  </si>
  <si>
    <t>OH0026310849</t>
  </si>
  <si>
    <t>3764 S 95th St</t>
  </si>
  <si>
    <t>Milwaukee</t>
  </si>
  <si>
    <t>OH0026320164</t>
  </si>
  <si>
    <t>WV</t>
  </si>
  <si>
    <t>PO Box 215</t>
  </si>
  <si>
    <t>Mount Carbon</t>
  </si>
  <si>
    <t>828 Jodie Rd</t>
  </si>
  <si>
    <t>Jodie</t>
  </si>
  <si>
    <t>262 Corvette Dr</t>
  </si>
  <si>
    <t>Martinsburg</t>
  </si>
  <si>
    <t>3912 Washington St</t>
  </si>
  <si>
    <t>Weirton</t>
  </si>
  <si>
    <t>1127 Skating Rink Hollow Rd</t>
  </si>
  <si>
    <t>Bluefield</t>
  </si>
  <si>
    <t>OH0026217983</t>
  </si>
  <si>
    <t>1607 Dewey St</t>
  </si>
  <si>
    <t>Parkersburg</t>
  </si>
  <si>
    <t>OH0026362108</t>
  </si>
  <si>
    <t>WY</t>
  </si>
  <si>
    <t>PO Box 3941</t>
  </si>
  <si>
    <t>Alpine</t>
  </si>
  <si>
    <t>SOS_VOTERID</t>
  </si>
  <si>
    <t>NewState</t>
  </si>
  <si>
    <t>COUNTY_NUMBER</t>
  </si>
  <si>
    <t>county</t>
  </si>
  <si>
    <t>DATE_OF_BIRTH</t>
  </si>
  <si>
    <t>REGISTRATION_DATE</t>
  </si>
  <si>
    <t>VOTER_STATUS</t>
  </si>
  <si>
    <t>RESIDENTIAL_CITY</t>
  </si>
  <si>
    <t>RESIDENTIAL_STATE</t>
  </si>
  <si>
    <t>RESIDENTIAL_ZIP</t>
  </si>
  <si>
    <t>NewAddressLine</t>
  </si>
  <si>
    <t>NewCity</t>
  </si>
  <si>
    <t>NewZip</t>
  </si>
  <si>
    <t>NewZipPlus4</t>
  </si>
  <si>
    <t>EffectiveDate</t>
  </si>
  <si>
    <t>MoveType</t>
  </si>
  <si>
    <r>
      <t xml:space="preserve">*Check against NCOA for out of state moves- </t>
    </r>
    <r>
      <rPr>
        <b/>
        <sz val="11"/>
        <color rgb="FFFF0000"/>
        <rFont val="Calibri"/>
        <family val="2"/>
        <scheme val="minor"/>
      </rPr>
      <t>713</t>
    </r>
  </si>
  <si>
    <t xml:space="preserve">  Notes:  Voter file shows INCREASING registered voters</t>
  </si>
  <si>
    <t>COUNTY_ID</t>
  </si>
  <si>
    <t>PARTY_AFFILIATION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</si>
  <si>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</si>
  <si>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</si>
  <si>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</si>
  <si>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</si>
  <si>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</si>
  <si>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</si>
  <si>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</si>
  <si>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</si>
  <si>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</si>
  <si>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</si>
  <si>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</si>
  <si>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</si>
  <si>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</si>
  <si>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</si>
  <si>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</si>
  <si>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</si>
  <si>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</si>
  <si>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</si>
  <si>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</si>
  <si>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PRECINCT_NAME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</si>
  <si>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</si>
  <si>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</si>
  <si>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</si>
  <si>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</si>
  <si>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</si>
  <si>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</si>
  <si>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PRIMARY-03/07/2000</t>
  </si>
  <si>
    <t>GENERAL-11/07/2000</t>
  </si>
  <si>
    <t>SPECIAL-05/08/2001</t>
  </si>
  <si>
    <t>GENERAL-11/06/2001</t>
  </si>
  <si>
    <t>PRIMARY-05/07/2002</t>
  </si>
  <si>
    <t>GENERAL-11/05/2002</t>
  </si>
  <si>
    <t>SPECIAL-05/06/2003</t>
  </si>
  <si>
    <t>GENERAL-11/04/2003</t>
  </si>
  <si>
    <t>PRIMARY-03/02/2004</t>
  </si>
  <si>
    <t>GENERAL-11/02/2004</t>
  </si>
  <si>
    <t>SPECIAL-02/08/2005</t>
  </si>
  <si>
    <t>PRIMARY-05/03/2005</t>
  </si>
  <si>
    <t>PRIMARY-09/13/2005</t>
  </si>
  <si>
    <t>GENERAL-11/08/2005</t>
  </si>
  <si>
    <t>SPECIAL-02/07/2006</t>
  </si>
  <si>
    <t>PRIMARY-05/02/2006</t>
  </si>
  <si>
    <t>GENERAL-11/07/2006</t>
  </si>
  <si>
    <t>PRIMARY-05/08/2007</t>
  </si>
  <si>
    <t>PRIMARY-09/11/2007</t>
  </si>
  <si>
    <t>GENERAL-11/06/2007</t>
  </si>
  <si>
    <t>PRIMARY-11/06/2007</t>
  </si>
  <si>
    <t>GENERAL-12/11/2007</t>
  </si>
  <si>
    <t>PRIMARY-03/04/2008</t>
  </si>
  <si>
    <t>PRIMARY-10/14/2008</t>
  </si>
  <si>
    <t>GENERAL-11/04/2008</t>
  </si>
  <si>
    <t>GENERAL-11/18/2008</t>
  </si>
  <si>
    <t>PRIMARY-05/05/2009</t>
  </si>
  <si>
    <t>PRIMARY-09/08/2009</t>
  </si>
  <si>
    <t>PRIMARY-09/15/2009</t>
  </si>
  <si>
    <t>PRIMARY-09/29/2009</t>
  </si>
  <si>
    <t>GENERAL-11/03/2009</t>
  </si>
  <si>
    <t>PRIMARY-05/04/2010</t>
  </si>
  <si>
    <t>PRIMARY-07/13/2010</t>
  </si>
  <si>
    <t>PRIMARY-09/07/2010</t>
  </si>
  <si>
    <t>GENERAL-11/02/2010</t>
  </si>
  <si>
    <t>PRIMARY-05/03/2011</t>
  </si>
  <si>
    <t>PRIMARY-09/13/2011</t>
  </si>
  <si>
    <t>GENERAL-11/08/2011</t>
  </si>
  <si>
    <t>PRIMARY-03/06/2012</t>
  </si>
  <si>
    <t>GENERAL-11/06/2012</t>
  </si>
  <si>
    <t>PRIMARY-05/07/2013</t>
  </si>
  <si>
    <t>PRIMARY-09/10/2013</t>
  </si>
  <si>
    <t>PRIMARY-10/01/2013</t>
  </si>
  <si>
    <t>GENERAL-11/05/2013</t>
  </si>
  <si>
    <t>PRIMARY-05/06/2014</t>
  </si>
  <si>
    <t>GENERAL-11/04/2014</t>
  </si>
  <si>
    <t>PRIMARY-05/05/2015</t>
  </si>
  <si>
    <t>PRIMARY-09/15/2015</t>
  </si>
  <si>
    <t>GENERAL-11/03/2015</t>
  </si>
  <si>
    <t>PRIMARY-03/15/2016</t>
  </si>
  <si>
    <t>GENERAL-06/07/2016</t>
  </si>
  <si>
    <t>PRIMARY-09/13/2016</t>
  </si>
  <si>
    <t>GENERAL-11/08/2016</t>
  </si>
  <si>
    <t>PRIMARY-05/02/2017</t>
  </si>
  <si>
    <t>PRIMARY-09/12/2017</t>
  </si>
  <si>
    <t>GENERAL-11/07/2017</t>
  </si>
  <si>
    <t>PRIMARY-05/08/2018</t>
  </si>
  <si>
    <t>GENERAL-08/07/2018</t>
  </si>
  <si>
    <t>GENERAL-11/06/2018</t>
  </si>
  <si>
    <t>PRIMARY-05/07/2019</t>
  </si>
  <si>
    <t>PRIMARY-09/10/2019</t>
  </si>
  <si>
    <t>GENERAL-11/05/2019</t>
  </si>
  <si>
    <t>PRIMARY-03/17/2020</t>
  </si>
  <si>
    <t>GENERAL-11/03/2020</t>
  </si>
  <si>
    <t>PRIMARY-05/04/2021</t>
  </si>
  <si>
    <t>PRIMARY-08/03/2021</t>
  </si>
  <si>
    <t>PRIMARY-09/14/2021</t>
  </si>
  <si>
    <t>GENERAL-11/02/2021</t>
  </si>
  <si>
    <t>PRIMARY-05/03/2022</t>
  </si>
  <si>
    <t>PRIMARY-08/02/2022</t>
  </si>
  <si>
    <t>GENERAL-11/08/2022</t>
  </si>
  <si>
    <t>VOTE COUNT</t>
  </si>
  <si>
    <t>OH0021066464</t>
  </si>
  <si>
    <t>NELSON</t>
  </si>
  <si>
    <t>CONFIRMATION</t>
  </si>
  <si>
    <t>249 FIRST ST</t>
  </si>
  <si>
    <t>PIQUA CITY</t>
  </si>
  <si>
    <t>PIQUA CITY SD</t>
  </si>
  <si>
    <t>55AAA</t>
  </si>
  <si>
    <t>PIQUA WARD ONE</t>
  </si>
  <si>
    <t>OH0022732184</t>
  </si>
  <si>
    <t>HOSKINS</t>
  </si>
  <si>
    <t>527 S MAIN ST</t>
  </si>
  <si>
    <t>OH0010836775</t>
  </si>
  <si>
    <t>YOUNG</t>
  </si>
  <si>
    <t>JERI</t>
  </si>
  <si>
    <t>NELL</t>
  </si>
  <si>
    <t>X</t>
  </si>
  <si>
    <t>OH0010780658</t>
  </si>
  <si>
    <t>305 E MAIN ST</t>
  </si>
  <si>
    <t>OH0020122102</t>
  </si>
  <si>
    <t>WHEELER</t>
  </si>
  <si>
    <t>607 FIRST ST</t>
  </si>
  <si>
    <t>OH0015851852</t>
  </si>
  <si>
    <t>BRAKE</t>
  </si>
  <si>
    <t>FRANK</t>
  </si>
  <si>
    <t>527 FIRST ST</t>
  </si>
  <si>
    <t>OH0010810183</t>
  </si>
  <si>
    <t>MCFARLAND</t>
  </si>
  <si>
    <t>DEBRA</t>
  </si>
  <si>
    <t>217 THIRD ST</t>
  </si>
  <si>
    <t>OH0010819244</t>
  </si>
  <si>
    <t>REEDER</t>
  </si>
  <si>
    <t>TYNE</t>
  </si>
  <si>
    <t>263 E MAIN ST</t>
  </si>
  <si>
    <t>OH0019582612</t>
  </si>
  <si>
    <t>HALL</t>
  </si>
  <si>
    <t>SHAREN</t>
  </si>
  <si>
    <t>631 SECOND ST</t>
  </si>
  <si>
    <t>OH0010839765</t>
  </si>
  <si>
    <t>115 CARR ST</t>
  </si>
  <si>
    <t>OH0022584170</t>
  </si>
  <si>
    <t>JAYLYN</t>
  </si>
  <si>
    <t>245 FIRST ST</t>
  </si>
  <si>
    <t>OH0022615766</t>
  </si>
  <si>
    <t>EMERSON WILLIAM</t>
  </si>
  <si>
    <t>614 SECOND ST</t>
  </si>
  <si>
    <t>OH0022643754</t>
  </si>
  <si>
    <t>REED</t>
  </si>
  <si>
    <t>607 S MAIN ST</t>
  </si>
  <si>
    <t>OH0026411544</t>
  </si>
  <si>
    <t>ELSASS</t>
  </si>
  <si>
    <t>ANGIE</t>
  </si>
  <si>
    <t>605 FIRST ST</t>
  </si>
  <si>
    <t>OH0023152709</t>
  </si>
  <si>
    <t>WATERS</t>
  </si>
  <si>
    <t>CARINA</t>
  </si>
  <si>
    <t>500 CLEVELAND ST</t>
  </si>
  <si>
    <t>OH0024447304</t>
  </si>
  <si>
    <t>LARRY</t>
  </si>
  <si>
    <t>138 FIRST ST</t>
  </si>
  <si>
    <t>OH0022759658</t>
  </si>
  <si>
    <t>HILLIS</t>
  </si>
  <si>
    <t>509 EAST ST</t>
  </si>
  <si>
    <t>OH0023330965</t>
  </si>
  <si>
    <t>JACOBS</t>
  </si>
  <si>
    <t>124 FIRST ST</t>
  </si>
  <si>
    <t>OH0024978639</t>
  </si>
  <si>
    <t>ISHERWOOD</t>
  </si>
  <si>
    <t>209 SECOND ST</t>
  </si>
  <si>
    <t>OH0022051909</t>
  </si>
  <si>
    <t>LYNN BREANN</t>
  </si>
  <si>
    <t>251 E MAIN ST</t>
  </si>
  <si>
    <t>OH0025279899</t>
  </si>
  <si>
    <t>LA JOIA NICHOLE</t>
  </si>
  <si>
    <t>500 SECOND ST</t>
  </si>
  <si>
    <t>OH0025000597</t>
  </si>
  <si>
    <t>KYNARD</t>
  </si>
  <si>
    <t>CASSANDRA</t>
  </si>
  <si>
    <t>237 E MAIN ST</t>
  </si>
  <si>
    <t>OH0023148837</t>
  </si>
  <si>
    <t>SOPER</t>
  </si>
  <si>
    <t>HALEY</t>
  </si>
  <si>
    <t>614 FIRST ST</t>
  </si>
  <si>
    <t>OH0019247136</t>
  </si>
  <si>
    <t>TARA</t>
  </si>
  <si>
    <t>415 SECOND ST</t>
  </si>
  <si>
    <t>OH0010804995</t>
  </si>
  <si>
    <t>KOETHER</t>
  </si>
  <si>
    <t>112 E GRANT ST</t>
  </si>
  <si>
    <t>OH0023074488</t>
  </si>
  <si>
    <t>MEHAFFEY</t>
  </si>
  <si>
    <t>209 STAUNTON ST</t>
  </si>
  <si>
    <t>OH0019922954</t>
  </si>
  <si>
    <t>BATTSON</t>
  </si>
  <si>
    <t>TY</t>
  </si>
  <si>
    <t>264 E MAIN ST</t>
  </si>
  <si>
    <t>OH0010813271</t>
  </si>
  <si>
    <t>MOTE</t>
  </si>
  <si>
    <t>PHILLIP</t>
  </si>
  <si>
    <t>OH0025706882</t>
  </si>
  <si>
    <t>526 FIRST ST</t>
  </si>
  <si>
    <t>OH0010835276</t>
  </si>
  <si>
    <t>CLIMER</t>
  </si>
  <si>
    <t>209 E MAIN ST</t>
  </si>
  <si>
    <t>OH0022291458</t>
  </si>
  <si>
    <t>FENIELLO</t>
  </si>
  <si>
    <t>TRACY</t>
  </si>
  <si>
    <t>250 E MAIN ST</t>
  </si>
  <si>
    <t>OH0025546764</t>
  </si>
  <si>
    <t>PIERSON</t>
  </si>
  <si>
    <t>1 INVALID ADDRESS</t>
  </si>
  <si>
    <t>NONE</t>
  </si>
  <si>
    <t>NA</t>
  </si>
  <si>
    <t>OH0024479973</t>
  </si>
  <si>
    <t>PETTY</t>
  </si>
  <si>
    <t>RANDOLPH</t>
  </si>
  <si>
    <t>1703 S MAIN ST</t>
  </si>
  <si>
    <t>OH0010829957</t>
  </si>
  <si>
    <t>THOMPSON</t>
  </si>
  <si>
    <t>217 CLEVELAND ST</t>
  </si>
  <si>
    <t>OH0022651877</t>
  </si>
  <si>
    <t>304 FOURTH ST</t>
  </si>
  <si>
    <t>OH0010819274</t>
  </si>
  <si>
    <t>REEDY</t>
  </si>
  <si>
    <t>741 S MAIN ST</t>
  </si>
  <si>
    <t>OH0010838042</t>
  </si>
  <si>
    <t>NICODEMUS</t>
  </si>
  <si>
    <t>339 E MAIN ST</t>
  </si>
  <si>
    <t>OH0024039051</t>
  </si>
  <si>
    <t>WARDEN</t>
  </si>
  <si>
    <t>MARQUIS</t>
  </si>
  <si>
    <t>201 FOURTH ST</t>
  </si>
  <si>
    <t>OH0020429955</t>
  </si>
  <si>
    <t>HUDSON</t>
  </si>
  <si>
    <t>SHANIN</t>
  </si>
  <si>
    <t>308 FIFTH ST</t>
  </si>
  <si>
    <t>OH0022701403</t>
  </si>
  <si>
    <t>PARISSE</t>
  </si>
  <si>
    <t>JO DAWN</t>
  </si>
  <si>
    <t>509 S MAIN ST</t>
  </si>
  <si>
    <t>OH0025432383</t>
  </si>
  <si>
    <t>DEMARCUS</t>
  </si>
  <si>
    <t>400 SECOND ST</t>
  </si>
  <si>
    <t>OH0023786384</t>
  </si>
  <si>
    <t>COMPTON</t>
  </si>
  <si>
    <t>MACKENZIE</t>
  </si>
  <si>
    <t>113 CLEVELAND ST</t>
  </si>
  <si>
    <t>OH0010785793</t>
  </si>
  <si>
    <t>CREAGER</t>
  </si>
  <si>
    <t>JEFFRY</t>
  </si>
  <si>
    <t>LINN</t>
  </si>
  <si>
    <t>394 E MAIN ST</t>
  </si>
  <si>
    <t>OH0010785994</t>
  </si>
  <si>
    <t>321 CLEVELAND ST</t>
  </si>
  <si>
    <t>OH0022369993</t>
  </si>
  <si>
    <t>LEO</t>
  </si>
  <si>
    <t>429 S MAIN ST</t>
  </si>
  <si>
    <t>OH0024608803</t>
  </si>
  <si>
    <t>MCMILLAN</t>
  </si>
  <si>
    <t>507 EAST ST</t>
  </si>
  <si>
    <t>OH0018647828</t>
  </si>
  <si>
    <t>252 E MAIN ST</t>
  </si>
  <si>
    <t>OH0010823623</t>
  </si>
  <si>
    <t>360 E MAIN ST</t>
  </si>
  <si>
    <t>OH0010780394</t>
  </si>
  <si>
    <t>BROUGHTON</t>
  </si>
  <si>
    <t>309 STAUNTON ST</t>
  </si>
  <si>
    <t>OH0022940942</t>
  </si>
  <si>
    <t>OH0025436614</t>
  </si>
  <si>
    <t>HOLLIS</t>
  </si>
  <si>
    <t>MARSHALL</t>
  </si>
  <si>
    <t>102 SECOND ST</t>
  </si>
  <si>
    <t>OH0020814281</t>
  </si>
  <si>
    <t>MACAN</t>
  </si>
  <si>
    <t>SARA</t>
  </si>
  <si>
    <t>314 CLEVELAND ST</t>
  </si>
  <si>
    <t>OH0024784676</t>
  </si>
  <si>
    <t>NIKITA</t>
  </si>
  <si>
    <t>319 THIRD ST</t>
  </si>
  <si>
    <t>OH0020724514</t>
  </si>
  <si>
    <t>MIRBAGHERI</t>
  </si>
  <si>
    <t>LANZOTTI</t>
  </si>
  <si>
    <t>410 CLEVELAND ST</t>
  </si>
  <si>
    <t>OH0024608760</t>
  </si>
  <si>
    <t>ZACHARY</t>
  </si>
  <si>
    <t>OH0024328336</t>
  </si>
  <si>
    <t>MAXON</t>
  </si>
  <si>
    <t>ZARIANE</t>
  </si>
  <si>
    <t>BRIE</t>
  </si>
  <si>
    <t>243 1/2 E MAIN ST</t>
  </si>
  <si>
    <t>OH0018604022</t>
  </si>
  <si>
    <t>SPURGEON</t>
  </si>
  <si>
    <t>DARIS</t>
  </si>
  <si>
    <t>342 E MAIN ST</t>
  </si>
  <si>
    <t>OH0021338361</t>
  </si>
  <si>
    <t>LORNA</t>
  </si>
  <si>
    <t>OH0022444524</t>
  </si>
  <si>
    <t>KELLIS</t>
  </si>
  <si>
    <t>514 SECOND ST</t>
  </si>
  <si>
    <t>OH0023439701</t>
  </si>
  <si>
    <t>208 FOURTH ST</t>
  </si>
  <si>
    <t>OH0026138909</t>
  </si>
  <si>
    <t>GRISEZ</t>
  </si>
  <si>
    <t>425 SECOND ST</t>
  </si>
  <si>
    <t>OH0010797437</t>
  </si>
  <si>
    <t>HAWES</t>
  </si>
  <si>
    <t>WOODROW</t>
  </si>
  <si>
    <t>OH0019215956</t>
  </si>
  <si>
    <t>FORSYTHE</t>
  </si>
  <si>
    <t>315 THIRD ST</t>
  </si>
  <si>
    <t>OH0021924466</t>
  </si>
  <si>
    <t>BILANCIA</t>
  </si>
  <si>
    <t>354 E MAIN ST</t>
  </si>
  <si>
    <t>OH0023075793</t>
  </si>
  <si>
    <t>CLINE</t>
  </si>
  <si>
    <t>511 EAST ST</t>
  </si>
  <si>
    <t>OH0024682078</t>
  </si>
  <si>
    <t>NEGRETE</t>
  </si>
  <si>
    <t>ANGELICA</t>
  </si>
  <si>
    <t>514 CLEVELAND ST</t>
  </si>
  <si>
    <t>OH0020792285</t>
  </si>
  <si>
    <t>CALLIS</t>
  </si>
  <si>
    <t>519 S MAIN ST</t>
  </si>
  <si>
    <t>OH0025660875</t>
  </si>
  <si>
    <t>HUMAN</t>
  </si>
  <si>
    <t>304 STAUNTON ST</t>
  </si>
  <si>
    <t>OH0010779830</t>
  </si>
  <si>
    <t>BRAMLETTE</t>
  </si>
  <si>
    <t>SHARON</t>
  </si>
  <si>
    <t>529 EAST ST</t>
  </si>
  <si>
    <t>OH0021015313</t>
  </si>
  <si>
    <t>HAYLEE</t>
  </si>
  <si>
    <t>RENNEA</t>
  </si>
  <si>
    <t>117 CLEVELAND ST</t>
  </si>
  <si>
    <t>OH0024785514</t>
  </si>
  <si>
    <t>SELHORST</t>
  </si>
  <si>
    <t>316 THIRD ST</t>
  </si>
  <si>
    <t>OH0022675032</t>
  </si>
  <si>
    <t>ANTONIO</t>
  </si>
  <si>
    <t>TREVELLE</t>
  </si>
  <si>
    <t>OH0025571312</t>
  </si>
  <si>
    <t>ALIREZA</t>
  </si>
  <si>
    <t>OH0024231219</t>
  </si>
  <si>
    <t>FREDERICK</t>
  </si>
  <si>
    <t>HEATHER</t>
  </si>
  <si>
    <t>403 THIRD ST</t>
  </si>
  <si>
    <t>OH0023119989</t>
  </si>
  <si>
    <t>STAFFORD</t>
  </si>
  <si>
    <t>315 E MAIN ST</t>
  </si>
  <si>
    <t>OH0022717737</t>
  </si>
  <si>
    <t>BRAYDEN</t>
  </si>
  <si>
    <t>100 SECOND ST</t>
  </si>
  <si>
    <t>OH0010824563</t>
  </si>
  <si>
    <t>SHORTRIDGE</t>
  </si>
  <si>
    <t>610 SECOND ST</t>
  </si>
  <si>
    <t>OH0021612444</t>
  </si>
  <si>
    <t>LATIMER</t>
  </si>
  <si>
    <t>628 SECOND ST</t>
  </si>
  <si>
    <t>OH0025486276</t>
  </si>
  <si>
    <t>OH0022822497</t>
  </si>
  <si>
    <t>516 FIRST ST</t>
  </si>
  <si>
    <t>OH0022777647</t>
  </si>
  <si>
    <t>CASSEL</t>
  </si>
  <si>
    <t>307 STAUNTON ST</t>
  </si>
  <si>
    <t>OH0022621375</t>
  </si>
  <si>
    <t>RIGGS</t>
  </si>
  <si>
    <t>ALICE</t>
  </si>
  <si>
    <t>326 STAUNTON ST</t>
  </si>
  <si>
    <t>OH0022240976</t>
  </si>
  <si>
    <t>HARTMAN</t>
  </si>
  <si>
    <t>JESSE</t>
  </si>
  <si>
    <t>OH0019677176</t>
  </si>
  <si>
    <t>POTTS</t>
  </si>
  <si>
    <t>366 E MAIN ST</t>
  </si>
  <si>
    <t>OH0021490417</t>
  </si>
  <si>
    <t>HENGGELER</t>
  </si>
  <si>
    <t>VICTORIA</t>
  </si>
  <si>
    <t>DEBORAH GUADALUPE</t>
  </si>
  <si>
    <t>528 FIRST ST</t>
  </si>
  <si>
    <t>OH0023159930</t>
  </si>
  <si>
    <t>625 FIRST ST</t>
  </si>
  <si>
    <t>OH0023573474</t>
  </si>
  <si>
    <t>OH0024573891</t>
  </si>
  <si>
    <t>HENSLEE</t>
  </si>
  <si>
    <t>1605 S MAIN ST</t>
  </si>
  <si>
    <t>OH0018726274</t>
  </si>
  <si>
    <t>424 FIRST ST</t>
  </si>
  <si>
    <t>OH0026076176</t>
  </si>
  <si>
    <t>PENNY</t>
  </si>
  <si>
    <t>OH0010826905</t>
  </si>
  <si>
    <t>SPURLOCK</t>
  </si>
  <si>
    <t>LAVERNA</t>
  </si>
  <si>
    <t>124 STAUNTON ST</t>
  </si>
  <si>
    <t>OH0022240765</t>
  </si>
  <si>
    <t>MANN</t>
  </si>
  <si>
    <t>351 E MAIN ST</t>
  </si>
  <si>
    <t>OH0025759280</t>
  </si>
  <si>
    <t>TRIMBLE</t>
  </si>
  <si>
    <t>JOANIE</t>
  </si>
  <si>
    <t>OH0023347163</t>
  </si>
  <si>
    <t>RASHAWN LEE</t>
  </si>
  <si>
    <t>OH0010829291</t>
  </si>
  <si>
    <t>DALE</t>
  </si>
  <si>
    <t>355 E MAIN ST</t>
  </si>
  <si>
    <t>OH0010775843</t>
  </si>
  <si>
    <t>BAIR</t>
  </si>
  <si>
    <t>218 THIRD ST</t>
  </si>
  <si>
    <t>OH0010785210</t>
  </si>
  <si>
    <t>DANELE</t>
  </si>
  <si>
    <t>206 CLEVELAND ST</t>
  </si>
  <si>
    <t>OH0010811635</t>
  </si>
  <si>
    <t>GEORGE</t>
  </si>
  <si>
    <t>610 FIRST ST</t>
  </si>
  <si>
    <t>OH0022370109</t>
  </si>
  <si>
    <t>TASHA</t>
  </si>
  <si>
    <t>248 E MAIN ST</t>
  </si>
  <si>
    <t>OH0010803825</t>
  </si>
  <si>
    <t>KESSLER</t>
  </si>
  <si>
    <t>267 E MAIN ST</t>
  </si>
  <si>
    <t>OH0022640063</t>
  </si>
  <si>
    <t>WISEMAN</t>
  </si>
  <si>
    <t>256 E MAIN ST</t>
  </si>
  <si>
    <t>OH0021601362</t>
  </si>
  <si>
    <t>WILCZEK</t>
  </si>
  <si>
    <t>603 SECOND ST</t>
  </si>
  <si>
    <t>OH0024339517</t>
  </si>
  <si>
    <t>KIRKLAND</t>
  </si>
  <si>
    <t>405 SECOND ST</t>
  </si>
  <si>
    <t>OH0019448993</t>
  </si>
  <si>
    <t>MARKIN</t>
  </si>
  <si>
    <t>JOCELYN</t>
  </si>
  <si>
    <t>508 CLEVELAND ST</t>
  </si>
  <si>
    <t>OH0021286296</t>
  </si>
  <si>
    <t>BURNSIDE</t>
  </si>
  <si>
    <t>OH0010838733</t>
  </si>
  <si>
    <t>HEATH</t>
  </si>
  <si>
    <t>715 S MAIN ST</t>
  </si>
  <si>
    <t>OH0023162287</t>
  </si>
  <si>
    <t>LINE</t>
  </si>
  <si>
    <t>209 1/2 SECOND ST</t>
  </si>
  <si>
    <t>OH0025951143</t>
  </si>
  <si>
    <t>WILLIAMSON</t>
  </si>
  <si>
    <t>306 FIFTH ST</t>
  </si>
  <si>
    <t>OH0010837210</t>
  </si>
  <si>
    <t>427 FIRST ST</t>
  </si>
  <si>
    <t>OH0018562548</t>
  </si>
  <si>
    <t>COULTER</t>
  </si>
  <si>
    <t>121 CARR ST</t>
  </si>
  <si>
    <t>OH0020858841</t>
  </si>
  <si>
    <t>CANTRELL</t>
  </si>
  <si>
    <t>PRESLEY</t>
  </si>
  <si>
    <t>416 SECOND ST</t>
  </si>
  <si>
    <t>OH0022885866</t>
  </si>
  <si>
    <t>216 THIRD ST</t>
  </si>
  <si>
    <t>OH0010782883</t>
  </si>
  <si>
    <t>CLINT</t>
  </si>
  <si>
    <t>103 SECOND ST</t>
  </si>
  <si>
    <t>OH0010818998</t>
  </si>
  <si>
    <t>REARDON</t>
  </si>
  <si>
    <t>509 SECOND ST</t>
  </si>
  <si>
    <t>OH0010802527</t>
  </si>
  <si>
    <t>ALECIA</t>
  </si>
  <si>
    <t>GAYLENE</t>
  </si>
  <si>
    <t>OH0021427832</t>
  </si>
  <si>
    <t>SHANNON</t>
  </si>
  <si>
    <t>RICHELLE</t>
  </si>
  <si>
    <t>317 SECOND ST</t>
  </si>
  <si>
    <t>OH0024388321</t>
  </si>
  <si>
    <t>SHAFFER</t>
  </si>
  <si>
    <t>HELEN</t>
  </si>
  <si>
    <t>529 SECOND ST</t>
  </si>
  <si>
    <t>OH0024516697</t>
  </si>
  <si>
    <t>COUCHOT</t>
  </si>
  <si>
    <t>LEIGHANNE</t>
  </si>
  <si>
    <t>316 FOURTH ST</t>
  </si>
  <si>
    <t>OH0023869532</t>
  </si>
  <si>
    <t>DEWITT</t>
  </si>
  <si>
    <t>300 CLEVELAND ST</t>
  </si>
  <si>
    <t>OH0023322033</t>
  </si>
  <si>
    <t>BRITTNEY</t>
  </si>
  <si>
    <t>232 E MAIN ST</t>
  </si>
  <si>
    <t>OH0022129021</t>
  </si>
  <si>
    <t>VOGLER</t>
  </si>
  <si>
    <t>611 SECOND ST</t>
  </si>
  <si>
    <t>OH0024832841</t>
  </si>
  <si>
    <t>CARDER</t>
  </si>
  <si>
    <t>OH0025333648</t>
  </si>
  <si>
    <t>268 SECOND ST</t>
  </si>
  <si>
    <t>OH0021486020</t>
  </si>
  <si>
    <t>BALL</t>
  </si>
  <si>
    <t>204 E MAIN ST</t>
  </si>
  <si>
    <t>OH0010792076</t>
  </si>
  <si>
    <t>510 CLEVELAND ST</t>
  </si>
  <si>
    <t>OH0024428863</t>
  </si>
  <si>
    <t>GRIFFIN</t>
  </si>
  <si>
    <t>713 S MAIN ST</t>
  </si>
  <si>
    <t>OH0023359988</t>
  </si>
  <si>
    <t>COMSTOCK</t>
  </si>
  <si>
    <t>301 SECOND ST</t>
  </si>
  <si>
    <t>OH0010803697</t>
  </si>
  <si>
    <t>KENWORTHY</t>
  </si>
  <si>
    <t>120 CARR ST</t>
  </si>
  <si>
    <t>OH0019633739</t>
  </si>
  <si>
    <t>OH0018697537</t>
  </si>
  <si>
    <t>PERANDO</t>
  </si>
  <si>
    <t>308 FOURTH ST</t>
  </si>
  <si>
    <t>OH0015865818</t>
  </si>
  <si>
    <t>HIGGINS</t>
  </si>
  <si>
    <t>OH0023250494</t>
  </si>
  <si>
    <t>MANTIA</t>
  </si>
  <si>
    <t>OH0022904195</t>
  </si>
  <si>
    <t>KAYLIEGH</t>
  </si>
  <si>
    <t>543 S MAIN ST</t>
  </si>
  <si>
    <t>OH0022541310</t>
  </si>
  <si>
    <t>SAUNDERS</t>
  </si>
  <si>
    <t>BEA</t>
  </si>
  <si>
    <t>525 EAST ST</t>
  </si>
  <si>
    <t>OH0018833684</t>
  </si>
  <si>
    <t>OH0023532430</t>
  </si>
  <si>
    <t>ZACH</t>
  </si>
  <si>
    <t>501 FIRST ST</t>
  </si>
  <si>
    <t>OH0024759832</t>
  </si>
  <si>
    <t>LANDIS</t>
  </si>
  <si>
    <t>210 FIRST ST</t>
  </si>
  <si>
    <t>OH0019557723</t>
  </si>
  <si>
    <t>TUCKER</t>
  </si>
  <si>
    <t>TEDDY</t>
  </si>
  <si>
    <t>227 E MAIN ST</t>
  </si>
  <si>
    <t>P O BOX 150</t>
  </si>
  <si>
    <t>OH0010788554</t>
  </si>
  <si>
    <t>DOOLIN</t>
  </si>
  <si>
    <t>BONNIE</t>
  </si>
  <si>
    <t>OH0010837960</t>
  </si>
  <si>
    <t>HINES</t>
  </si>
  <si>
    <t>KRYSTAL</t>
  </si>
  <si>
    <t>231 FIRST ST</t>
  </si>
  <si>
    <t>OH0023154624</t>
  </si>
  <si>
    <t>OH0010838866</t>
  </si>
  <si>
    <t>LOW</t>
  </si>
  <si>
    <t>CONSTANCE</t>
  </si>
  <si>
    <t>512 FIRST ST</t>
  </si>
  <si>
    <t>OH0025503837</t>
  </si>
  <si>
    <t>OH0021207135</t>
  </si>
  <si>
    <t>MERZKE</t>
  </si>
  <si>
    <t>803 S MAIN ST</t>
  </si>
  <si>
    <t>OH0022584171</t>
  </si>
  <si>
    <t>GEPHART</t>
  </si>
  <si>
    <t>208 THIRD ST</t>
  </si>
  <si>
    <t>OH0023161705</t>
  </si>
  <si>
    <t>SHANE</t>
  </si>
  <si>
    <t>SR</t>
  </si>
  <si>
    <t>503 S MAIN ST</t>
  </si>
  <si>
    <t>OH0025173903</t>
  </si>
  <si>
    <t>LOWERY</t>
  </si>
  <si>
    <t>JUSTICE</t>
  </si>
  <si>
    <t>262 1/2 E MAIN ST</t>
  </si>
  <si>
    <t>OH0021282857</t>
  </si>
  <si>
    <t>SIMENTAL</t>
  </si>
  <si>
    <t>OH0010804051</t>
  </si>
  <si>
    <t>KINDELL</t>
  </si>
  <si>
    <t>209 FOURTH ST</t>
  </si>
  <si>
    <t>OH0010783434</t>
  </si>
  <si>
    <t>CHAPPIE</t>
  </si>
  <si>
    <t>206 FIRST ST</t>
  </si>
  <si>
    <t>OH0010819574</t>
  </si>
  <si>
    <t>REYNOLDS</t>
  </si>
  <si>
    <t>CHRIS</t>
  </si>
  <si>
    <t>127 FIRST ST</t>
  </si>
  <si>
    <t>OH0023796023</t>
  </si>
  <si>
    <t>MARKUS</t>
  </si>
  <si>
    <t>SPRADLEY</t>
  </si>
  <si>
    <t>630 SECOND ST</t>
  </si>
  <si>
    <t>OH0021924156</t>
  </si>
  <si>
    <t>OH0018726271</t>
  </si>
  <si>
    <t>222 FIRST ST</t>
  </si>
  <si>
    <t>OH0024419900</t>
  </si>
  <si>
    <t>SCHOFFNER</t>
  </si>
  <si>
    <t>131 STAUNTON ST</t>
  </si>
  <si>
    <t>OH0024676323</t>
  </si>
  <si>
    <t>MILLS</t>
  </si>
  <si>
    <t>IDA</t>
  </si>
  <si>
    <t>313 STAUNTON ST</t>
  </si>
  <si>
    <t>OH0019005188</t>
  </si>
  <si>
    <t>LUMA</t>
  </si>
  <si>
    <t>LORA</t>
  </si>
  <si>
    <t>624 S DOWNING ST</t>
  </si>
  <si>
    <t>55AAB</t>
  </si>
  <si>
    <t>OH0023172540</t>
  </si>
  <si>
    <t>118 SOUTH ST</t>
  </si>
  <si>
    <t>OH0024142668</t>
  </si>
  <si>
    <t>717 ADAMS ST</t>
  </si>
  <si>
    <t>OH0023738754</t>
  </si>
  <si>
    <t>MOATES</t>
  </si>
  <si>
    <t>DEVIN</t>
  </si>
  <si>
    <t>304 S MAIN ST</t>
  </si>
  <si>
    <t>OH0010810169</t>
  </si>
  <si>
    <t>MCFADDEN</t>
  </si>
  <si>
    <t>OTIS</t>
  </si>
  <si>
    <t>212 S MAIN ST</t>
  </si>
  <si>
    <t>OH0019044427</t>
  </si>
  <si>
    <t>SWEET</t>
  </si>
  <si>
    <t>BOBBY</t>
  </si>
  <si>
    <t>JOE</t>
  </si>
  <si>
    <t>309 S DOWNING ST</t>
  </si>
  <si>
    <t>OH0019972960</t>
  </si>
  <si>
    <t>726 S WAYNE ST</t>
  </si>
  <si>
    <t>OH0020979706</t>
  </si>
  <si>
    <t>NOE</t>
  </si>
  <si>
    <t>343 YOUNG ST</t>
  </si>
  <si>
    <t>OH0025135158</t>
  </si>
  <si>
    <t>HANEY</t>
  </si>
  <si>
    <t>428 S WAYNE ST</t>
  </si>
  <si>
    <t>OH0010827358</t>
  </si>
  <si>
    <t>STEARNS</t>
  </si>
  <si>
    <t>118 1/2 W GRANT ST</t>
  </si>
  <si>
    <t>OH0024286754</t>
  </si>
  <si>
    <t>SULLENBERGER</t>
  </si>
  <si>
    <t>310 1/2 S MAIN ST</t>
  </si>
  <si>
    <t>OH0024367853</t>
  </si>
  <si>
    <t>CHET</t>
  </si>
  <si>
    <t>519 S ROOSEVELT AVE</t>
  </si>
  <si>
    <t>OH0025003777</t>
  </si>
  <si>
    <t>COLLIER</t>
  </si>
  <si>
    <t>TREVOR</t>
  </si>
  <si>
    <t>655 S DOWNING ST</t>
  </si>
  <si>
    <t>OH0010836113</t>
  </si>
  <si>
    <t>WORTH</t>
  </si>
  <si>
    <t>329 S DOWNING ST</t>
  </si>
  <si>
    <t>OH0024816850</t>
  </si>
  <si>
    <t>BABCOCK</t>
  </si>
  <si>
    <t>OH0021226983</t>
  </si>
  <si>
    <t>WORTHINGTON</t>
  </si>
  <si>
    <t>EUGENE</t>
  </si>
  <si>
    <t>333 YOUNG ST</t>
  </si>
  <si>
    <t>OH0010778917</t>
  </si>
  <si>
    <t>BOETTIGER</t>
  </si>
  <si>
    <t>330 SOUTH ST</t>
  </si>
  <si>
    <t>OH0018294403</t>
  </si>
  <si>
    <t>428 ADAMS ST</t>
  </si>
  <si>
    <t>OH0023283399</t>
  </si>
  <si>
    <t>BLACK</t>
  </si>
  <si>
    <t>224 S MAIN ST</t>
  </si>
  <si>
    <t>OH0024206828</t>
  </si>
  <si>
    <t>436 S ROOSEVELT AVE</t>
  </si>
  <si>
    <t>OH0010826606</t>
  </si>
  <si>
    <t>SPANGENBERGER</t>
  </si>
  <si>
    <t>644 S ROOSEVELT AVE</t>
  </si>
  <si>
    <t>OH0010780877</t>
  </si>
  <si>
    <t>BROWNING</t>
  </si>
  <si>
    <t>MARTINA</t>
  </si>
  <si>
    <t>OH0021431380</t>
  </si>
  <si>
    <t>MELVIN</t>
  </si>
  <si>
    <t>123 SOUTH ST</t>
  </si>
  <si>
    <t>OH0010810821</t>
  </si>
  <si>
    <t>MEARS</t>
  </si>
  <si>
    <t>425 MIAMI ST</t>
  </si>
  <si>
    <t>OH0010785352</t>
  </si>
  <si>
    <t>COST</t>
  </si>
  <si>
    <t>654 S WAYNE ST</t>
  </si>
  <si>
    <t>OH0010958278</t>
  </si>
  <si>
    <t>DOLL</t>
  </si>
  <si>
    <t>317 YOUNG ST</t>
  </si>
  <si>
    <t>OH0025363166</t>
  </si>
  <si>
    <t>SETH</t>
  </si>
  <si>
    <t>724 S MAIN ST</t>
  </si>
  <si>
    <t>OH0023604464</t>
  </si>
  <si>
    <t>FLEMING</t>
  </si>
  <si>
    <t>604 S MAIN ST</t>
  </si>
  <si>
    <t>OH0018599474</t>
  </si>
  <si>
    <t>DUCKETT</t>
  </si>
  <si>
    <t>DELLA</t>
  </si>
  <si>
    <t>MAY</t>
  </si>
  <si>
    <t>636 ORR ST</t>
  </si>
  <si>
    <t>OH0024231322</t>
  </si>
  <si>
    <t>IDLE</t>
  </si>
  <si>
    <t>ANGEL</t>
  </si>
  <si>
    <t>330 S WAYNE ST</t>
  </si>
  <si>
    <t>APT 13</t>
  </si>
  <si>
    <t>OH0021796762</t>
  </si>
  <si>
    <t>FLEDDERMAN</t>
  </si>
  <si>
    <t>423 S DOWNING ST</t>
  </si>
  <si>
    <t>OH0024991593</t>
  </si>
  <si>
    <t>DAILEY</t>
  </si>
  <si>
    <t>322 YOUNG ST</t>
  </si>
  <si>
    <t>OH0023150756</t>
  </si>
  <si>
    <t>VOISINET</t>
  </si>
  <si>
    <t>401 SOUTH ST</t>
  </si>
  <si>
    <t>OH0011588127</t>
  </si>
  <si>
    <t>SHELLABARGER</t>
  </si>
  <si>
    <t>443 YOUNG ST</t>
  </si>
  <si>
    <t>OH0010838507</t>
  </si>
  <si>
    <t>STURGEON</t>
  </si>
  <si>
    <t>753 S DOWNING ST</t>
  </si>
  <si>
    <t>OH0010813591</t>
  </si>
  <si>
    <t>317 S ROOSEVELT AVE</t>
  </si>
  <si>
    <t>OH0010776664</t>
  </si>
  <si>
    <t>BARTON</t>
  </si>
  <si>
    <t>KARA</t>
  </si>
  <si>
    <t>432 ADAMS ST</t>
  </si>
  <si>
    <t>OH0010793237</t>
  </si>
  <si>
    <t>GAMBILL</t>
  </si>
  <si>
    <t>426 SOUTH ST</t>
  </si>
  <si>
    <t>OH0024516711</t>
  </si>
  <si>
    <t>OH0024299126</t>
  </si>
  <si>
    <t>SCHOLL</t>
  </si>
  <si>
    <t>410 YOUNG ST</t>
  </si>
  <si>
    <t>OH0023150434</t>
  </si>
  <si>
    <t>WOOTEN</t>
  </si>
  <si>
    <t>OH0023160374</t>
  </si>
  <si>
    <t>BELCHER</t>
  </si>
  <si>
    <t>JEFFERY</t>
  </si>
  <si>
    <t>315 S ROOSEVELT AVE</t>
  </si>
  <si>
    <t>OH0010838106</t>
  </si>
  <si>
    <t>DEAL</t>
  </si>
  <si>
    <t>EVELYN</t>
  </si>
  <si>
    <t>508 S WAYNE ST</t>
  </si>
  <si>
    <t>OH0023756452</t>
  </si>
  <si>
    <t>DESMOND</t>
  </si>
  <si>
    <t>RASHUN</t>
  </si>
  <si>
    <t>415 GARNSEY ST</t>
  </si>
  <si>
    <t>OH0025970588</t>
  </si>
  <si>
    <t>306 S ROOSEVELT AVE</t>
  </si>
  <si>
    <t>OH0010779133</t>
  </si>
  <si>
    <t>BOND</t>
  </si>
  <si>
    <t>5450 N COUNTY ROAD 25A</t>
  </si>
  <si>
    <t>OH0022125131</t>
  </si>
  <si>
    <t>EICHELBERGER</t>
  </si>
  <si>
    <t>412 1/2 S WAYNE ST</t>
  </si>
  <si>
    <t>OH0014437846</t>
  </si>
  <si>
    <t>STAHL</t>
  </si>
  <si>
    <t>511 ORR ST</t>
  </si>
  <si>
    <t>OH0025280643</t>
  </si>
  <si>
    <t>JUMP</t>
  </si>
  <si>
    <t>525 ADAMS ST</t>
  </si>
  <si>
    <t>OH0025709023</t>
  </si>
  <si>
    <t>BROCKINGTON</t>
  </si>
  <si>
    <t>444 ORR ST</t>
  </si>
  <si>
    <t>OH0023152749</t>
  </si>
  <si>
    <t>UNIT 1</t>
  </si>
  <si>
    <t>OH0010800877</t>
  </si>
  <si>
    <t>315 W GRANT ST</t>
  </si>
  <si>
    <t>OH0021361182</t>
  </si>
  <si>
    <t>WESTFALL</t>
  </si>
  <si>
    <t>KORI</t>
  </si>
  <si>
    <t>531 W GRANT ST</t>
  </si>
  <si>
    <t>OH0024087515</t>
  </si>
  <si>
    <t>OH0010826590</t>
  </si>
  <si>
    <t>OH0019135024</t>
  </si>
  <si>
    <t>425 S DOWNING ST</t>
  </si>
  <si>
    <t>OH0025447215</t>
  </si>
  <si>
    <t>AGEE</t>
  </si>
  <si>
    <t>508 ADAMS ST</t>
  </si>
  <si>
    <t>OH0024517281</t>
  </si>
  <si>
    <t>SEELEY</t>
  </si>
  <si>
    <t>316 S DOWNING ST</t>
  </si>
  <si>
    <t>OH0023410596</t>
  </si>
  <si>
    <t>WULLENWEBER</t>
  </si>
  <si>
    <t>118 W GRANT ST</t>
  </si>
  <si>
    <t>OH0025283866</t>
  </si>
  <si>
    <t>CROFT</t>
  </si>
  <si>
    <t>315 YOUNG ST</t>
  </si>
  <si>
    <t>OH0025158963</t>
  </si>
  <si>
    <t>BELLE</t>
  </si>
  <si>
    <t>ANTONIA</t>
  </si>
  <si>
    <t>DLETTA</t>
  </si>
  <si>
    <t>727 ADAMS ST</t>
  </si>
  <si>
    <t>OH0010816248</t>
  </si>
  <si>
    <t>PEARSON STEWART</t>
  </si>
  <si>
    <t>633 S WAYNE ST</t>
  </si>
  <si>
    <t>OH0024972174</t>
  </si>
  <si>
    <t>RAINSBURG</t>
  </si>
  <si>
    <t>EVONNE</t>
  </si>
  <si>
    <t>OH0010824289</t>
  </si>
  <si>
    <t>SHERRY</t>
  </si>
  <si>
    <t>5949 DRAKE RD</t>
  </si>
  <si>
    <t>OH0024996946</t>
  </si>
  <si>
    <t>PURDIE</t>
  </si>
  <si>
    <t>DAVON</t>
  </si>
  <si>
    <t>303 1/2 S ROOSEVELT AVE</t>
  </si>
  <si>
    <t>OH0010832351</t>
  </si>
  <si>
    <t>STEWART</t>
  </si>
  <si>
    <t>BRANDY</t>
  </si>
  <si>
    <t>OH0024653163</t>
  </si>
  <si>
    <t>SNIDER</t>
  </si>
  <si>
    <t>615 S WAYNE ST</t>
  </si>
  <si>
    <t>OH0026074068</t>
  </si>
  <si>
    <t>PRESTON</t>
  </si>
  <si>
    <t>326 S WAYNE ST</t>
  </si>
  <si>
    <t>OH0023081270</t>
  </si>
  <si>
    <t>MERCER</t>
  </si>
  <si>
    <t>749 S DOWNING ST</t>
  </si>
  <si>
    <t>OH0010799173</t>
  </si>
  <si>
    <t>HINKLE</t>
  </si>
  <si>
    <t>VICKIE</t>
  </si>
  <si>
    <t>APT 4</t>
  </si>
  <si>
    <t>OH0025239711</t>
  </si>
  <si>
    <t>FEAGIN</t>
  </si>
  <si>
    <t>422 1/2 S WAYNE ST</t>
  </si>
  <si>
    <t>OH0026784242</t>
  </si>
  <si>
    <t>SCHULL</t>
  </si>
  <si>
    <t>RONNIE</t>
  </si>
  <si>
    <t>529 S DOWNING ST</t>
  </si>
  <si>
    <t>OH0024315657</t>
  </si>
  <si>
    <t>DAMIEN</t>
  </si>
  <si>
    <t>717 S DOWNING ST</t>
  </si>
  <si>
    <t>OH0022486908</t>
  </si>
  <si>
    <t>CHILCOAT</t>
  </si>
  <si>
    <t>APRIL</t>
  </si>
  <si>
    <t>223 WOOD ST</t>
  </si>
  <si>
    <t>OH0023439443</t>
  </si>
  <si>
    <t>TRISTAN</t>
  </si>
  <si>
    <t>525 S WAYNE ST</t>
  </si>
  <si>
    <t>OH0019208763</t>
  </si>
  <si>
    <t>LATHAM</t>
  </si>
  <si>
    <t>451 YOUNG ST</t>
  </si>
  <si>
    <t>OH0021876150</t>
  </si>
  <si>
    <t>MOYER</t>
  </si>
  <si>
    <t>610 ORR ST</t>
  </si>
  <si>
    <t>OH0023945670</t>
  </si>
  <si>
    <t>WOLFE</t>
  </si>
  <si>
    <t>OH0018052706</t>
  </si>
  <si>
    <t>710 S DOWNING ST</t>
  </si>
  <si>
    <t>OH0010837438</t>
  </si>
  <si>
    <t>TAINA</t>
  </si>
  <si>
    <t>324 S DOWNING ST</t>
  </si>
  <si>
    <t>OH0018289177</t>
  </si>
  <si>
    <t>412 S WAYNE ST</t>
  </si>
  <si>
    <t>OH0026100176</t>
  </si>
  <si>
    <t>MIRACLE</t>
  </si>
  <si>
    <t>700 S WAYNE ST</t>
  </si>
  <si>
    <t>OH0023577426</t>
  </si>
  <si>
    <t>649 S WAYNE ST</t>
  </si>
  <si>
    <t>OH0010805536</t>
  </si>
  <si>
    <t>LACEY</t>
  </si>
  <si>
    <t>510 ORR ST</t>
  </si>
  <si>
    <t>OH0010815097</t>
  </si>
  <si>
    <t>OLDEN</t>
  </si>
  <si>
    <t>RODERICK</t>
  </si>
  <si>
    <t>309 COMMERCIAL ST</t>
  </si>
  <si>
    <t>OH0023575428</t>
  </si>
  <si>
    <t>SEKAS</t>
  </si>
  <si>
    <t>LORENE</t>
  </si>
  <si>
    <t>OH0010795719</t>
  </si>
  <si>
    <t>GUERRA</t>
  </si>
  <si>
    <t>OSCAR</t>
  </si>
  <si>
    <t>OH0024193428</t>
  </si>
  <si>
    <t>WEBER</t>
  </si>
  <si>
    <t>BRIDGETT</t>
  </si>
  <si>
    <t>EDITH CHEYANNE</t>
  </si>
  <si>
    <t>648 S MAIN ST</t>
  </si>
  <si>
    <t>OH0010837914</t>
  </si>
  <si>
    <t>YOUNT</t>
  </si>
  <si>
    <t>RAYE</t>
  </si>
  <si>
    <t>650 S ROOSEVELT AVE</t>
  </si>
  <si>
    <t>OH0019489750</t>
  </si>
  <si>
    <t>HEWITT</t>
  </si>
  <si>
    <t>209 GARNSEY ST</t>
  </si>
  <si>
    <t>OH0010781783</t>
  </si>
  <si>
    <t>BURTON</t>
  </si>
  <si>
    <t>511 S WAYNE ST</t>
  </si>
  <si>
    <t>OH0026290785</t>
  </si>
  <si>
    <t>632 S DOWNING ST</t>
  </si>
  <si>
    <t>OH0024938676</t>
  </si>
  <si>
    <t>HELMAN</t>
  </si>
  <si>
    <t>OH0016520692</t>
  </si>
  <si>
    <t>JOAQUIN</t>
  </si>
  <si>
    <t>423 GARNSEY ST</t>
  </si>
  <si>
    <t>OH0021329385</t>
  </si>
  <si>
    <t>WILKINSON</t>
  </si>
  <si>
    <t>618 ADAMS ST</t>
  </si>
  <si>
    <t>OH0024286534</t>
  </si>
  <si>
    <t>CANAN</t>
  </si>
  <si>
    <t>213 S WAYNE ST</t>
  </si>
  <si>
    <t>OH0024208636</t>
  </si>
  <si>
    <t>517 S DOWNING ST</t>
  </si>
  <si>
    <t>OH0023152598</t>
  </si>
  <si>
    <t>PHILABAUM</t>
  </si>
  <si>
    <t>533 S DOWNING ST</t>
  </si>
  <si>
    <t>OH0021810915</t>
  </si>
  <si>
    <t>COTTERMAN</t>
  </si>
  <si>
    <t>122 SOUTH ST</t>
  </si>
  <si>
    <t>OH0023993656</t>
  </si>
  <si>
    <t>PATTERSON</t>
  </si>
  <si>
    <t>702 S DOWNING ST</t>
  </si>
  <si>
    <t>OH0024950252</t>
  </si>
  <si>
    <t>STEPHENSON</t>
  </si>
  <si>
    <t>TIMMY</t>
  </si>
  <si>
    <t>301 S WAYNE ST</t>
  </si>
  <si>
    <t>OH0021714348</t>
  </si>
  <si>
    <t>KIMISHA</t>
  </si>
  <si>
    <t>516 ADAMS ST</t>
  </si>
  <si>
    <t>OH0026199334</t>
  </si>
  <si>
    <t>STEINER</t>
  </si>
  <si>
    <t>313 S DOWNING ST</t>
  </si>
  <si>
    <t>OH0022139536</t>
  </si>
  <si>
    <t>MORRISON</t>
  </si>
  <si>
    <t>639 S ROOSEVELT AVE</t>
  </si>
  <si>
    <t>OH0010790452</t>
  </si>
  <si>
    <t>BEATRICE</t>
  </si>
  <si>
    <t>709 S DOWNING ST</t>
  </si>
  <si>
    <t>OH0019739660</t>
  </si>
  <si>
    <t>STACIE</t>
  </si>
  <si>
    <t>611 ADAMS ST</t>
  </si>
  <si>
    <t>OH0025626701</t>
  </si>
  <si>
    <t>COE</t>
  </si>
  <si>
    <t>RENAY</t>
  </si>
  <si>
    <t>438 S DOWNING ST</t>
  </si>
  <si>
    <t>OH0024142644</t>
  </si>
  <si>
    <t>FULTZ</t>
  </si>
  <si>
    <t>ORVILLE</t>
  </si>
  <si>
    <t>131 SOUTH ST</t>
  </si>
  <si>
    <t>OH0021013191</t>
  </si>
  <si>
    <t>FRANZ</t>
  </si>
  <si>
    <t>KENNY</t>
  </si>
  <si>
    <t>636 S WAYNE ST</t>
  </si>
  <si>
    <t>OH0024998808</t>
  </si>
  <si>
    <t>BYNUM HORN</t>
  </si>
  <si>
    <t>JULIUS</t>
  </si>
  <si>
    <t>OH0010784536</t>
  </si>
  <si>
    <t>OH0022828114</t>
  </si>
  <si>
    <t>618 S DOWNING ST</t>
  </si>
  <si>
    <t>OH0025497003</t>
  </si>
  <si>
    <t>CURL</t>
  </si>
  <si>
    <t>CASEY</t>
  </si>
  <si>
    <t>448 YOUNG ST</t>
  </si>
  <si>
    <t>OH0024297284</t>
  </si>
  <si>
    <t>CASTLE</t>
  </si>
  <si>
    <t>318 YOUNG ST</t>
  </si>
  <si>
    <t>OH0023949804</t>
  </si>
  <si>
    <t>HENDERSON</t>
  </si>
  <si>
    <t>KAYLYN</t>
  </si>
  <si>
    <t>706 S WAYNE ST</t>
  </si>
  <si>
    <t>OH0010785371</t>
  </si>
  <si>
    <t>608 1/2 S MAIN ST</t>
  </si>
  <si>
    <t>OH0010792951</t>
  </si>
  <si>
    <t>FULTON</t>
  </si>
  <si>
    <t>612 ORR ST</t>
  </si>
  <si>
    <t>OH0025047527</t>
  </si>
  <si>
    <t>GRODY</t>
  </si>
  <si>
    <t>323 GARNSEY ST</t>
  </si>
  <si>
    <t>OH0024274270</t>
  </si>
  <si>
    <t>ST MYERS</t>
  </si>
  <si>
    <t>754 S WAYNE ST</t>
  </si>
  <si>
    <t>OH0010791654</t>
  </si>
  <si>
    <t>FLAUGHER</t>
  </si>
  <si>
    <t>PO BOX 362</t>
  </si>
  <si>
    <t>OH0023154077</t>
  </si>
  <si>
    <t>XAVIER</t>
  </si>
  <si>
    <t>514 ORR ST</t>
  </si>
  <si>
    <t>OH0018887801</t>
  </si>
  <si>
    <t>216 S WAYNE ST</t>
  </si>
  <si>
    <t>OH0019604543</t>
  </si>
  <si>
    <t>ATKINS</t>
  </si>
  <si>
    <t>OH0010802198</t>
  </si>
  <si>
    <t>OH0023771906</t>
  </si>
  <si>
    <t>421 1/2 S DOWNING ST</t>
  </si>
  <si>
    <t>OH0024210752</t>
  </si>
  <si>
    <t>BARGA</t>
  </si>
  <si>
    <t>DIXIE</t>
  </si>
  <si>
    <t>OH0010817291</t>
  </si>
  <si>
    <t>BETSY</t>
  </si>
  <si>
    <t>720 S WAYNE ST</t>
  </si>
  <si>
    <t>OH0026575318</t>
  </si>
  <si>
    <t>SCHROERLUCKE</t>
  </si>
  <si>
    <t>MENDY</t>
  </si>
  <si>
    <t>OH0010829326</t>
  </si>
  <si>
    <t>433 S ROOSEVELT AVE</t>
  </si>
  <si>
    <t>OH0023150793</t>
  </si>
  <si>
    <t>SIMON</t>
  </si>
  <si>
    <t>443 WEBER ST</t>
  </si>
  <si>
    <t>OH0010808483</t>
  </si>
  <si>
    <t>MAKRIS</t>
  </si>
  <si>
    <t>CLIFFORD</t>
  </si>
  <si>
    <t>708 S MAIN ST</t>
  </si>
  <si>
    <t>OH0024407510</t>
  </si>
  <si>
    <t>JACOB RAY</t>
  </si>
  <si>
    <t>318 S WAYNE ST</t>
  </si>
  <si>
    <t>OH0014085881</t>
  </si>
  <si>
    <t>643 S ROOSEVELT AVE</t>
  </si>
  <si>
    <t>OH0015880674</t>
  </si>
  <si>
    <t>426 S ROOSEVELT AVE</t>
  </si>
  <si>
    <t>OH0024286961</t>
  </si>
  <si>
    <t>OH0010802218</t>
  </si>
  <si>
    <t>428 ORR ST</t>
  </si>
  <si>
    <t>OH0010824268</t>
  </si>
  <si>
    <t>SELMA</t>
  </si>
  <si>
    <t>701 S DOWNING ST</t>
  </si>
  <si>
    <t>OH0024708545</t>
  </si>
  <si>
    <t>RICHARDS</t>
  </si>
  <si>
    <t>519 1/2 S ROOSEVELT AVE</t>
  </si>
  <si>
    <t>OH0025014231</t>
  </si>
  <si>
    <t>MCGLAUGHLIN</t>
  </si>
  <si>
    <t>710 S WAYNE ST</t>
  </si>
  <si>
    <t>OH0010815324</t>
  </si>
  <si>
    <t>OSBORNE</t>
  </si>
  <si>
    <t>418 S DOWNING ST</t>
  </si>
  <si>
    <t>OH0024858872</t>
  </si>
  <si>
    <t>635 S WAYNE ST</t>
  </si>
  <si>
    <t>OH0025761686</t>
  </si>
  <si>
    <t>HEFNER</t>
  </si>
  <si>
    <t>TAWNEY</t>
  </si>
  <si>
    <t>SHAYNE</t>
  </si>
  <si>
    <t>428 SOUTH ST</t>
  </si>
  <si>
    <t>OH0023153377</t>
  </si>
  <si>
    <t>WILKERSON</t>
  </si>
  <si>
    <t>DELMAR</t>
  </si>
  <si>
    <t>515 S DOWNING ST</t>
  </si>
  <si>
    <t>OH0023271267</t>
  </si>
  <si>
    <t>ALMONTE</t>
  </si>
  <si>
    <t>ESPERANZA</t>
  </si>
  <si>
    <t>OH0025203126</t>
  </si>
  <si>
    <t>SOTO GARCIA</t>
  </si>
  <si>
    <t>2332 W FARRINGTON RD</t>
  </si>
  <si>
    <t>OH0016775813</t>
  </si>
  <si>
    <t>OH0019903341</t>
  </si>
  <si>
    <t>JODELL</t>
  </si>
  <si>
    <t>318 S ROOSEVELT AVE</t>
  </si>
  <si>
    <t>OH0023993473</t>
  </si>
  <si>
    <t>DEVINNE</t>
  </si>
  <si>
    <t>TAYLOR MARIE</t>
  </si>
  <si>
    <t>415 WEBER ST</t>
  </si>
  <si>
    <t>OH0025324712</t>
  </si>
  <si>
    <t>PETERS</t>
  </si>
  <si>
    <t>OH0025358663</t>
  </si>
  <si>
    <t>ARNETT</t>
  </si>
  <si>
    <t>FRANKLIN</t>
  </si>
  <si>
    <t>525 SOUTH ST</t>
  </si>
  <si>
    <t>OH0010842565</t>
  </si>
  <si>
    <t>WALLING</t>
  </si>
  <si>
    <t>738 S DOWNING ST</t>
  </si>
  <si>
    <t>OH0021275388</t>
  </si>
  <si>
    <t>DAMERON</t>
  </si>
  <si>
    <t>ELLA</t>
  </si>
  <si>
    <t>303 S ROOSEVELT AVE</t>
  </si>
  <si>
    <t>OH0019941105</t>
  </si>
  <si>
    <t>MARAH</t>
  </si>
  <si>
    <t>223 S DOWNING ST</t>
  </si>
  <si>
    <t>OH0019182722</t>
  </si>
  <si>
    <t>BOCK</t>
  </si>
  <si>
    <t>201 SOUTH ST</t>
  </si>
  <si>
    <t>OH0022350563</t>
  </si>
  <si>
    <t>BOWEN</t>
  </si>
  <si>
    <t>311 SOUTH ST</t>
  </si>
  <si>
    <t>OH0010825852</t>
  </si>
  <si>
    <t>417 1/2 S DOWNING ST</t>
  </si>
  <si>
    <t>OH0022648361</t>
  </si>
  <si>
    <t>640 S MAIN ST</t>
  </si>
  <si>
    <t>OH0025736960</t>
  </si>
  <si>
    <t>OH0010841146</t>
  </si>
  <si>
    <t>OFFENBACHER</t>
  </si>
  <si>
    <t>L N</t>
  </si>
  <si>
    <t>418 ADAMS ST</t>
  </si>
  <si>
    <t>OH0025930413</t>
  </si>
  <si>
    <t>YINGST</t>
  </si>
  <si>
    <t>GRETCHEN</t>
  </si>
  <si>
    <t>332 1/2 SOUTH ST</t>
  </si>
  <si>
    <t>OH0022444009</t>
  </si>
  <si>
    <t>CAMRON</t>
  </si>
  <si>
    <t>424 S MAIN ST</t>
  </si>
  <si>
    <t>OH0010841621</t>
  </si>
  <si>
    <t>OH0025181803</t>
  </si>
  <si>
    <t>OH0024650889</t>
  </si>
  <si>
    <t>BURGE</t>
  </si>
  <si>
    <t>DIONMANIQ</t>
  </si>
  <si>
    <t>SAMUEL</t>
  </si>
  <si>
    <t>211 W GRANT ST</t>
  </si>
  <si>
    <t>OH0026036482</t>
  </si>
  <si>
    <t>411 GARNSEY ST</t>
  </si>
  <si>
    <t>OH0024573859</t>
  </si>
  <si>
    <t>JACOBY</t>
  </si>
  <si>
    <t>514 S WAYNE ST</t>
  </si>
  <si>
    <t>OH0026217993</t>
  </si>
  <si>
    <t>441 MIAMI ST</t>
  </si>
  <si>
    <t>OH0023160120</t>
  </si>
  <si>
    <t>512 ORR ST</t>
  </si>
  <si>
    <t>OH0021727737</t>
  </si>
  <si>
    <t>314 S ROOSEVELT AVE</t>
  </si>
  <si>
    <t>OH0025171718</t>
  </si>
  <si>
    <t>OH0010835643</t>
  </si>
  <si>
    <t>WITTEN</t>
  </si>
  <si>
    <t>309 S WAYNE ST</t>
  </si>
  <si>
    <t>OH0010796050</t>
  </si>
  <si>
    <t>HAHN</t>
  </si>
  <si>
    <t>430 YOUNG ST</t>
  </si>
  <si>
    <t>OH0023316209</t>
  </si>
  <si>
    <t>GARRY</t>
  </si>
  <si>
    <t>635 ADAMS ST</t>
  </si>
  <si>
    <t>OH0024212790</t>
  </si>
  <si>
    <t>MARIALINDA</t>
  </si>
  <si>
    <t>OH0010842268</t>
  </si>
  <si>
    <t>OH0024869787</t>
  </si>
  <si>
    <t>LINDLEY</t>
  </si>
  <si>
    <t>339 YOUNG ST</t>
  </si>
  <si>
    <t>OH0019076809</t>
  </si>
  <si>
    <t>609 WEBER ST</t>
  </si>
  <si>
    <t>OH0021143254</t>
  </si>
  <si>
    <t>439 WEBER ST</t>
  </si>
  <si>
    <t>OH0024008892</t>
  </si>
  <si>
    <t>624 S MAIN ST</t>
  </si>
  <si>
    <t>OH0020981676</t>
  </si>
  <si>
    <t>KYLIN</t>
  </si>
  <si>
    <t>430 1/2 W HIGH ST</t>
  </si>
  <si>
    <t>OH0023117638</t>
  </si>
  <si>
    <t>HAMMER</t>
  </si>
  <si>
    <t>OH0018643538</t>
  </si>
  <si>
    <t>OH0022330195</t>
  </si>
  <si>
    <t>HUMPHREYS</t>
  </si>
  <si>
    <t>SHERRIE</t>
  </si>
  <si>
    <t>323 YOUNG ST</t>
  </si>
  <si>
    <t>OH0018671942</t>
  </si>
  <si>
    <t>NEWNAM TAXIS</t>
  </si>
  <si>
    <t>435 S WAYNE ST</t>
  </si>
  <si>
    <t>OH0024813714</t>
  </si>
  <si>
    <t>AILLS</t>
  </si>
  <si>
    <t>EVAN</t>
  </si>
  <si>
    <t>652 S DOWNING ST</t>
  </si>
  <si>
    <t>OH0021111873</t>
  </si>
  <si>
    <t>BURLEY</t>
  </si>
  <si>
    <t>LYNETTA</t>
  </si>
  <si>
    <t>313 SOUTH ST</t>
  </si>
  <si>
    <t>OH0023138409</t>
  </si>
  <si>
    <t>HAMMONS</t>
  </si>
  <si>
    <t>427 S DOWNING ST</t>
  </si>
  <si>
    <t>OH0018604077</t>
  </si>
  <si>
    <t>HAMMOND</t>
  </si>
  <si>
    <t>313 COMMERCIAL ST</t>
  </si>
  <si>
    <t>OH0021626280</t>
  </si>
  <si>
    <t>RUIZ</t>
  </si>
  <si>
    <t>628 S DOWNING ST</t>
  </si>
  <si>
    <t>OH0024193414</t>
  </si>
  <si>
    <t>DELANCE</t>
  </si>
  <si>
    <t>FERRARI</t>
  </si>
  <si>
    <t>KEI</t>
  </si>
  <si>
    <t>434 1/2 S DOWNING ST</t>
  </si>
  <si>
    <t>OH0022630731</t>
  </si>
  <si>
    <t>BOSWELL</t>
  </si>
  <si>
    <t>317 COMMERCIAL ST</t>
  </si>
  <si>
    <t>OH0016016883</t>
  </si>
  <si>
    <t>V</t>
  </si>
  <si>
    <t>500 S ROOSEVELT AVE</t>
  </si>
  <si>
    <t>APT 104</t>
  </si>
  <si>
    <t>OH0018167381</t>
  </si>
  <si>
    <t>611 S WAYNE ST</t>
  </si>
  <si>
    <t>OH0024650454</t>
  </si>
  <si>
    <t>KATELYNN</t>
  </si>
  <si>
    <t>434 ORR ST</t>
  </si>
  <si>
    <t>OH0022666968</t>
  </si>
  <si>
    <t>TABETHA</t>
  </si>
  <si>
    <t>LENETTE</t>
  </si>
  <si>
    <t>429 WEBER ST</t>
  </si>
  <si>
    <t>OH0024229905</t>
  </si>
  <si>
    <t>BETHEA</t>
  </si>
  <si>
    <t>BORNTRUE</t>
  </si>
  <si>
    <t>SHAMELL</t>
  </si>
  <si>
    <t>OH0024143013</t>
  </si>
  <si>
    <t>OVERLA</t>
  </si>
  <si>
    <t>RASHAD</t>
  </si>
  <si>
    <t>616 ADAMS ST</t>
  </si>
  <si>
    <t>OH0010818351</t>
  </si>
  <si>
    <t>PULLINS</t>
  </si>
  <si>
    <t>TIM</t>
  </si>
  <si>
    <t>110 YOUNG ST</t>
  </si>
  <si>
    <t>OH0023150415</t>
  </si>
  <si>
    <t>624 S WAYNE ST</t>
  </si>
  <si>
    <t>OH0024299211</t>
  </si>
  <si>
    <t>TRISTIN</t>
  </si>
  <si>
    <t>CALE</t>
  </si>
  <si>
    <t>OH0021625757</t>
  </si>
  <si>
    <t>OH0024747670</t>
  </si>
  <si>
    <t>LANAE</t>
  </si>
  <si>
    <t>OH0025496009</t>
  </si>
  <si>
    <t>BILL</t>
  </si>
  <si>
    <t>OH0024927215</t>
  </si>
  <si>
    <t>COCKRELL</t>
  </si>
  <si>
    <t>CHEYENNE</t>
  </si>
  <si>
    <t>OH0021480220</t>
  </si>
  <si>
    <t>BUTTS</t>
  </si>
  <si>
    <t>OH0010817418</t>
  </si>
  <si>
    <t>PENCE</t>
  </si>
  <si>
    <t>OH0021331708</t>
  </si>
  <si>
    <t>KAITLAND</t>
  </si>
  <si>
    <t>433 MIAMI ST</t>
  </si>
  <si>
    <t>OH0010830898</t>
  </si>
  <si>
    <t>770 S WAYNE ST</t>
  </si>
  <si>
    <t>OH0021774238</t>
  </si>
  <si>
    <t>HUTCHINSON</t>
  </si>
  <si>
    <t>403 SOUTH ST</t>
  </si>
  <si>
    <t>OH0010821367</t>
  </si>
  <si>
    <t>GRAHAM</t>
  </si>
  <si>
    <t>CLARE</t>
  </si>
  <si>
    <t>317 WEBER ST</t>
  </si>
  <si>
    <t>OH0025493565</t>
  </si>
  <si>
    <t>RICARDO</t>
  </si>
  <si>
    <t>ALEXZANDER</t>
  </si>
  <si>
    <t>OH0023735809</t>
  </si>
  <si>
    <t>HAMILTON</t>
  </si>
  <si>
    <t>OH0024228493</t>
  </si>
  <si>
    <t>OH0023149939</t>
  </si>
  <si>
    <t>DANKWORTH</t>
  </si>
  <si>
    <t>400 S WAYNE ST</t>
  </si>
  <si>
    <t>OH0025496410</t>
  </si>
  <si>
    <t>MATHU</t>
  </si>
  <si>
    <t>722 ADAMS ST</t>
  </si>
  <si>
    <t>OH0021139326</t>
  </si>
  <si>
    <t>531 S WAYNE ST</t>
  </si>
  <si>
    <t>OH0022240840</t>
  </si>
  <si>
    <t>LAFAYETTE</t>
  </si>
  <si>
    <t>OH0022097985</t>
  </si>
  <si>
    <t>PERGRAM</t>
  </si>
  <si>
    <t>454 YOUNG ST</t>
  </si>
  <si>
    <t>OH0010833035</t>
  </si>
  <si>
    <t>WEAVER</t>
  </si>
  <si>
    <t>326 YOUNG ST</t>
  </si>
  <si>
    <t>OH0025632638</t>
  </si>
  <si>
    <t>734 S DOWNING ST</t>
  </si>
  <si>
    <t>OH0022638111</t>
  </si>
  <si>
    <t>OH0019582934</t>
  </si>
  <si>
    <t>FAIR</t>
  </si>
  <si>
    <t>BROOK</t>
  </si>
  <si>
    <t>OH0010838396</t>
  </si>
  <si>
    <t>TEETER</t>
  </si>
  <si>
    <t>OH0023340904</t>
  </si>
  <si>
    <t>PIERCE</t>
  </si>
  <si>
    <t>DAKOTA</t>
  </si>
  <si>
    <t>408 S DOWNING ST</t>
  </si>
  <si>
    <t>OH0024398665</t>
  </si>
  <si>
    <t>PETTIT</t>
  </si>
  <si>
    <t>OH0025761611</t>
  </si>
  <si>
    <t>JOHNATHON</t>
  </si>
  <si>
    <t>OH0010822858</t>
  </si>
  <si>
    <t>SCHRUBB</t>
  </si>
  <si>
    <t>653 S WAYNE ST</t>
  </si>
  <si>
    <t>OH0023479774</t>
  </si>
  <si>
    <t>HOMER</t>
  </si>
  <si>
    <t>OH0025598642</t>
  </si>
  <si>
    <t>JADE</t>
  </si>
  <si>
    <t>OH0024596691</t>
  </si>
  <si>
    <t>427 GORDON ST</t>
  </si>
  <si>
    <t>55AAC</t>
  </si>
  <si>
    <t>OH0019347795</t>
  </si>
  <si>
    <t>MUNSON</t>
  </si>
  <si>
    <t>TRACI</t>
  </si>
  <si>
    <t>704 SOUTH ST</t>
  </si>
  <si>
    <t>OH0024229492</t>
  </si>
  <si>
    <t>CHILDS</t>
  </si>
  <si>
    <t>DOREA</t>
  </si>
  <si>
    <t>716 SOUTH ST</t>
  </si>
  <si>
    <t>OH0010808366</t>
  </si>
  <si>
    <t>MAGILL</t>
  </si>
  <si>
    <t>361 RIDGE ST</t>
  </si>
  <si>
    <t>OH0023430765</t>
  </si>
  <si>
    <t>840 SUMMIT ST</t>
  </si>
  <si>
    <t>OH0015433166</t>
  </si>
  <si>
    <t>SARSON</t>
  </si>
  <si>
    <t>628 GORDON ST</t>
  </si>
  <si>
    <t>OH0010775528</t>
  </si>
  <si>
    <t>AULT</t>
  </si>
  <si>
    <t>523 GORDON ST</t>
  </si>
  <si>
    <t>OH0010828236</t>
  </si>
  <si>
    <t>STROUD</t>
  </si>
  <si>
    <t>ESTHER</t>
  </si>
  <si>
    <t>629 COTTAGE AVE</t>
  </si>
  <si>
    <t>OH0010801613</t>
  </si>
  <si>
    <t>425 SUMMIT ST</t>
  </si>
  <si>
    <t>OH0020958514</t>
  </si>
  <si>
    <t>COMOLLI</t>
  </si>
  <si>
    <t>617 MANIER AVE</t>
  </si>
  <si>
    <t>OH0024226734</t>
  </si>
  <si>
    <t>CARR</t>
  </si>
  <si>
    <t>ROBBIE</t>
  </si>
  <si>
    <t>JENE</t>
  </si>
  <si>
    <t>512 YOUNG ST</t>
  </si>
  <si>
    <t>OH0026101917</t>
  </si>
  <si>
    <t>815 MANIER AVE</t>
  </si>
  <si>
    <t>OH0022500669</t>
  </si>
  <si>
    <t>416 KITT ST</t>
  </si>
  <si>
    <t>OH0010812091</t>
  </si>
  <si>
    <t>435 KITT ST</t>
  </si>
  <si>
    <t>OH0010825937</t>
  </si>
  <si>
    <t>FRALEY</t>
  </si>
  <si>
    <t>432 SUMMIT ST</t>
  </si>
  <si>
    <t>OH0023786025</t>
  </si>
  <si>
    <t>PAUL LEROY</t>
  </si>
  <si>
    <t>821 CLARK AVE</t>
  </si>
  <si>
    <t>OH0025312503</t>
  </si>
  <si>
    <t>621 GORDON ST</t>
  </si>
  <si>
    <t>OH0014358908</t>
  </si>
  <si>
    <t>655 SOUTH ST</t>
  </si>
  <si>
    <t>OH0010829619</t>
  </si>
  <si>
    <t>TESTER</t>
  </si>
  <si>
    <t>313 GORDON ST</t>
  </si>
  <si>
    <t>OH0022293117</t>
  </si>
  <si>
    <t>723 YOUNG ST</t>
  </si>
  <si>
    <t>OH0021813965</t>
  </si>
  <si>
    <t>BYERS</t>
  </si>
  <si>
    <t>KAILIB</t>
  </si>
  <si>
    <t>669 SOUTH ST</t>
  </si>
  <si>
    <t>OH0010774243</t>
  </si>
  <si>
    <t>ALDERTON</t>
  </si>
  <si>
    <t>910 CLARK AVE</t>
  </si>
  <si>
    <t>OH0024562439</t>
  </si>
  <si>
    <t>COUNTS</t>
  </si>
  <si>
    <t>TANYA</t>
  </si>
  <si>
    <t>719 FISK ST</t>
  </si>
  <si>
    <t>OH0022630744</t>
  </si>
  <si>
    <t>GATES</t>
  </si>
  <si>
    <t>902 LEONARD ST</t>
  </si>
  <si>
    <t>OH0010806487</t>
  </si>
  <si>
    <t>515 GORDON ST</t>
  </si>
  <si>
    <t>OH0010839200</t>
  </si>
  <si>
    <t>BRUBAKER</t>
  </si>
  <si>
    <t>523 COTTAGE AVE</t>
  </si>
  <si>
    <t>OH0024357095</t>
  </si>
  <si>
    <t>ATWELL</t>
  </si>
  <si>
    <t>BETHANY</t>
  </si>
  <si>
    <t>910 GORDON ST</t>
  </si>
  <si>
    <t>OH0010839527</t>
  </si>
  <si>
    <t>OH0022364704</t>
  </si>
  <si>
    <t>STOCKER</t>
  </si>
  <si>
    <t>1207 S ROOSEVELT AVE</t>
  </si>
  <si>
    <t>OH0019188665</t>
  </si>
  <si>
    <t>LITTLETON</t>
  </si>
  <si>
    <t>520 KITT ST</t>
  </si>
  <si>
    <t>OH0021485299</t>
  </si>
  <si>
    <t>HUTTON</t>
  </si>
  <si>
    <t>914 1/2 CLARK AVE</t>
  </si>
  <si>
    <t>OH0024200224</t>
  </si>
  <si>
    <t>ARCHER</t>
  </si>
  <si>
    <t>DA LAINE</t>
  </si>
  <si>
    <t>621 MIAMI ST</t>
  </si>
  <si>
    <t>OH0025165035</t>
  </si>
  <si>
    <t>GOINGS</t>
  </si>
  <si>
    <t>709 MANIER AVE</t>
  </si>
  <si>
    <t>OH0023160252</t>
  </si>
  <si>
    <t>BRANSON</t>
  </si>
  <si>
    <t>CEVIN</t>
  </si>
  <si>
    <t>519 COTTAGE AVE</t>
  </si>
  <si>
    <t>OH0023223206</t>
  </si>
  <si>
    <t>824 CLARK AVE</t>
  </si>
  <si>
    <t>OH0020215571</t>
  </si>
  <si>
    <t>YVONNE</t>
  </si>
  <si>
    <t>OH0025120072</t>
  </si>
  <si>
    <t>MORTIMER</t>
  </si>
  <si>
    <t>709 WILLARD ST</t>
  </si>
  <si>
    <t>OH0023152476</t>
  </si>
  <si>
    <t>LESTA</t>
  </si>
  <si>
    <t>612 YOUNG ST</t>
  </si>
  <si>
    <t>OH0023091911</t>
  </si>
  <si>
    <t>STOLLMER</t>
  </si>
  <si>
    <t>908 CLARK AVE</t>
  </si>
  <si>
    <t>OH0024600692</t>
  </si>
  <si>
    <t>SKYLER</t>
  </si>
  <si>
    <t>828 S ROOSEVELT AVE</t>
  </si>
  <si>
    <t>OH0019568082</t>
  </si>
  <si>
    <t>ROARK</t>
  </si>
  <si>
    <t>KALISA</t>
  </si>
  <si>
    <t>337 ELLERMAN ST</t>
  </si>
  <si>
    <t>OH0023150484</t>
  </si>
  <si>
    <t>CHASEN</t>
  </si>
  <si>
    <t>DEWAYNE</t>
  </si>
  <si>
    <t>OH0019802300</t>
  </si>
  <si>
    <t>428 Y ST</t>
  </si>
  <si>
    <t>OH0021344305</t>
  </si>
  <si>
    <t>LUNDY</t>
  </si>
  <si>
    <t>DANTE</t>
  </si>
  <si>
    <t>LAMONT</t>
  </si>
  <si>
    <t>613 MIAMI ST</t>
  </si>
  <si>
    <t>OH0025158518</t>
  </si>
  <si>
    <t>INGLE</t>
  </si>
  <si>
    <t>615 MANIER AVE</t>
  </si>
  <si>
    <t>OH0022232868</t>
  </si>
  <si>
    <t>PUTNAM</t>
  </si>
  <si>
    <t>STEVIE</t>
  </si>
  <si>
    <t>723 CLARK AVE</t>
  </si>
  <si>
    <t>OH0025634562</t>
  </si>
  <si>
    <t>SANDERS</t>
  </si>
  <si>
    <t>MASON</t>
  </si>
  <si>
    <t>726 FISK ST</t>
  </si>
  <si>
    <t>OH0016012251</t>
  </si>
  <si>
    <t>POOLE</t>
  </si>
  <si>
    <t>905 CLARK AVE</t>
  </si>
  <si>
    <t>OH0023657496</t>
  </si>
  <si>
    <t>KEISTER</t>
  </si>
  <si>
    <t>522 GORDON ST</t>
  </si>
  <si>
    <t>OH0010840556</t>
  </si>
  <si>
    <t>OH0026334880</t>
  </si>
  <si>
    <t>ORTH</t>
  </si>
  <si>
    <t>AALIYAH</t>
  </si>
  <si>
    <t>341 ELLERMAN ST</t>
  </si>
  <si>
    <t>OH0023696232</t>
  </si>
  <si>
    <t>DENISE</t>
  </si>
  <si>
    <t>511 MIAMI ST</t>
  </si>
  <si>
    <t>OH0022266967</t>
  </si>
  <si>
    <t>COPPOCK</t>
  </si>
  <si>
    <t>301 GORDON ST</t>
  </si>
  <si>
    <t>OH0020884338</t>
  </si>
  <si>
    <t>MCMAKEN</t>
  </si>
  <si>
    <t>ANNETTE</t>
  </si>
  <si>
    <t>506 ELECTRIC AVE</t>
  </si>
  <si>
    <t>OH0025165033</t>
  </si>
  <si>
    <t>STARLINA</t>
  </si>
  <si>
    <t>OH0024784895</t>
  </si>
  <si>
    <t>LYNNETTE</t>
  </si>
  <si>
    <t>807 BROOK ST</t>
  </si>
  <si>
    <t>OH0026238582</t>
  </si>
  <si>
    <t>KOMINEK</t>
  </si>
  <si>
    <t>419 SUMMIT ST</t>
  </si>
  <si>
    <t>OH0010776252</t>
  </si>
  <si>
    <t>BARBEE</t>
  </si>
  <si>
    <t>715 BROOK ST</t>
  </si>
  <si>
    <t>OH0023245235</t>
  </si>
  <si>
    <t>RAMELMEYER</t>
  </si>
  <si>
    <t>PATTY</t>
  </si>
  <si>
    <t>357 RIDGE ST</t>
  </si>
  <si>
    <t>OH0010787063</t>
  </si>
  <si>
    <t>1208 WILLARD ST</t>
  </si>
  <si>
    <t>OH0024354963</t>
  </si>
  <si>
    <t>NATHANIEL</t>
  </si>
  <si>
    <t>537 SOUTH ST</t>
  </si>
  <si>
    <t>OH0010776389</t>
  </si>
  <si>
    <t>BRUNER</t>
  </si>
  <si>
    <t>BENITA</t>
  </si>
  <si>
    <t>MAE</t>
  </si>
  <si>
    <t>359 ELLERMAN ST</t>
  </si>
  <si>
    <t>OH0023152917</t>
  </si>
  <si>
    <t>KODY</t>
  </si>
  <si>
    <t>414 KITT ST</t>
  </si>
  <si>
    <t>OH0010840605</t>
  </si>
  <si>
    <t>626 GORDON ST</t>
  </si>
  <si>
    <t>OH0021505151</t>
  </si>
  <si>
    <t>BOYER</t>
  </si>
  <si>
    <t>1013 CLARK AVE</t>
  </si>
  <si>
    <t>OH0010790485</t>
  </si>
  <si>
    <t>625 GORDON ST</t>
  </si>
  <si>
    <t>OH0023219639</t>
  </si>
  <si>
    <t>521 MANIER AVE</t>
  </si>
  <si>
    <t>OH0015542158</t>
  </si>
  <si>
    <t>EDITH</t>
  </si>
  <si>
    <t>723 MANIER AVE</t>
  </si>
  <si>
    <t>OH0019155883</t>
  </si>
  <si>
    <t>PERRINE</t>
  </si>
  <si>
    <t>JAYSON</t>
  </si>
  <si>
    <t>620 MANIER AVE</t>
  </si>
  <si>
    <t>OH0024136367</t>
  </si>
  <si>
    <t>ONEAL</t>
  </si>
  <si>
    <t>810 MANIER AVE</t>
  </si>
  <si>
    <t>OH0010817998</t>
  </si>
  <si>
    <t>POWERS</t>
  </si>
  <si>
    <t>809 MANIER AVE</t>
  </si>
  <si>
    <t>OH0011096006</t>
  </si>
  <si>
    <t>1023 CLARK AVE</t>
  </si>
  <si>
    <t>OH0010833894</t>
  </si>
  <si>
    <t>757 SOUTH ST</t>
  </si>
  <si>
    <t>OH0010821868</t>
  </si>
  <si>
    <t>JUNIOR</t>
  </si>
  <si>
    <t>424 BROOK ST</t>
  </si>
  <si>
    <t>OH0023152964</t>
  </si>
  <si>
    <t>TYLOR</t>
  </si>
  <si>
    <t>ML</t>
  </si>
  <si>
    <t>417 KITT ST</t>
  </si>
  <si>
    <t>OH0018917648</t>
  </si>
  <si>
    <t>HAVENAR</t>
  </si>
  <si>
    <t>721 LEONARD ST</t>
  </si>
  <si>
    <t>OH0026093361</t>
  </si>
  <si>
    <t>BECKNER</t>
  </si>
  <si>
    <t>524 YOUNG ST</t>
  </si>
  <si>
    <t>OH0010785197</t>
  </si>
  <si>
    <t>COPEN</t>
  </si>
  <si>
    <t>720 SOUTH ST</t>
  </si>
  <si>
    <t>OH0010782626</t>
  </si>
  <si>
    <t>PETRY</t>
  </si>
  <si>
    <t>721 GORDON ST</t>
  </si>
  <si>
    <t>OH0010784742</t>
  </si>
  <si>
    <t>OH0010831095</t>
  </si>
  <si>
    <t>URSCHEL</t>
  </si>
  <si>
    <t>1206 FISK ST</t>
  </si>
  <si>
    <t>LOT 9</t>
  </si>
  <si>
    <t>OH0025028482</t>
  </si>
  <si>
    <t>ANDRE</t>
  </si>
  <si>
    <t>OH0010798809</t>
  </si>
  <si>
    <t>JNYNE</t>
  </si>
  <si>
    <t>504 YOUNG ST</t>
  </si>
  <si>
    <t>OH0023446989</t>
  </si>
  <si>
    <t>OH0019486405</t>
  </si>
  <si>
    <t>ROSALIE</t>
  </si>
  <si>
    <t>MENDOZA</t>
  </si>
  <si>
    <t>1211 S ROOSEVELT AVE</t>
  </si>
  <si>
    <t>OH0021503318</t>
  </si>
  <si>
    <t>TRESSA</t>
  </si>
  <si>
    <t>OH0023795026</t>
  </si>
  <si>
    <t>731 YOUNG ST</t>
  </si>
  <si>
    <t>OH0025177958</t>
  </si>
  <si>
    <t>1214 S ROOSEVELT AVE</t>
  </si>
  <si>
    <t>OH0022442103</t>
  </si>
  <si>
    <t>FITZNER</t>
  </si>
  <si>
    <t>1112 S ROOSEVELT AVE</t>
  </si>
  <si>
    <t>OH0021327081</t>
  </si>
  <si>
    <t>707 MANIER AVE</t>
  </si>
  <si>
    <t>OH0024981444</t>
  </si>
  <si>
    <t>POWELL</t>
  </si>
  <si>
    <t>OH0024608656</t>
  </si>
  <si>
    <t>MARA</t>
  </si>
  <si>
    <t>527 COTTAGE AVE</t>
  </si>
  <si>
    <t>OH0023150646</t>
  </si>
  <si>
    <t>JOSH</t>
  </si>
  <si>
    <t>OH0022655765</t>
  </si>
  <si>
    <t>LONG</t>
  </si>
  <si>
    <t>MISTY</t>
  </si>
  <si>
    <t>510 CLARK AVE</t>
  </si>
  <si>
    <t>OH0020926021</t>
  </si>
  <si>
    <t>DENSON</t>
  </si>
  <si>
    <t>OH0010779807</t>
  </si>
  <si>
    <t>BRAGG</t>
  </si>
  <si>
    <t>435 BROOK ST</t>
  </si>
  <si>
    <t>OH0025084900</t>
  </si>
  <si>
    <t>KIDWELL</t>
  </si>
  <si>
    <t>JEWEL</t>
  </si>
  <si>
    <t>423 GORDON ST</t>
  </si>
  <si>
    <t>OH0019955295</t>
  </si>
  <si>
    <t>WESTON</t>
  </si>
  <si>
    <t>707 LEONARD ST</t>
  </si>
  <si>
    <t>OH0023091393</t>
  </si>
  <si>
    <t>WATKINS</t>
  </si>
  <si>
    <t>DIANNE</t>
  </si>
  <si>
    <t>753 GORDON ST</t>
  </si>
  <si>
    <t>OH0025736063</t>
  </si>
  <si>
    <t>OREILLY</t>
  </si>
  <si>
    <t>716 LEONARD ST</t>
  </si>
  <si>
    <t>OH0018951783</t>
  </si>
  <si>
    <t>KNICK</t>
  </si>
  <si>
    <t>SHELLY</t>
  </si>
  <si>
    <t>OH0010794916</t>
  </si>
  <si>
    <t>524 KITT ST</t>
  </si>
  <si>
    <t>OH0025079645</t>
  </si>
  <si>
    <t>WHITNEY</t>
  </si>
  <si>
    <t>ALIA</t>
  </si>
  <si>
    <t>OH0024874364</t>
  </si>
  <si>
    <t>HARRIGER</t>
  </si>
  <si>
    <t>REECE</t>
  </si>
  <si>
    <t>516 KITT ST</t>
  </si>
  <si>
    <t>OH0025831229</t>
  </si>
  <si>
    <t>OH0022618694</t>
  </si>
  <si>
    <t>PFUNTNER</t>
  </si>
  <si>
    <t>OH0010819250</t>
  </si>
  <si>
    <t>ERMA</t>
  </si>
  <si>
    <t>LUCILLE</t>
  </si>
  <si>
    <t>806 CLARK AVE</t>
  </si>
  <si>
    <t>OH0023011543</t>
  </si>
  <si>
    <t>611 MIAMI ST</t>
  </si>
  <si>
    <t>OH0011869624</t>
  </si>
  <si>
    <t>MANGIO</t>
  </si>
  <si>
    <t>723 FISK ST</t>
  </si>
  <si>
    <t>OH0024537646</t>
  </si>
  <si>
    <t>HUBBARD</t>
  </si>
  <si>
    <t>CECIL</t>
  </si>
  <si>
    <t>OH0018057735</t>
  </si>
  <si>
    <t>725 BROOK ST</t>
  </si>
  <si>
    <t>OH0010799824</t>
  </si>
  <si>
    <t>HONEYCUTT</t>
  </si>
  <si>
    <t>ELLIOTT</t>
  </si>
  <si>
    <t>415 Y ST</t>
  </si>
  <si>
    <t>OH0010782713</t>
  </si>
  <si>
    <t>442 GORDON ST</t>
  </si>
  <si>
    <t>OH0024360598</t>
  </si>
  <si>
    <t>611 COTTAGE AVE</t>
  </si>
  <si>
    <t>OH0021788059</t>
  </si>
  <si>
    <t>OSTENDORF</t>
  </si>
  <si>
    <t>818 CLARK AVE</t>
  </si>
  <si>
    <t>OH0024660930</t>
  </si>
  <si>
    <t>906 MANIER AVE</t>
  </si>
  <si>
    <t>OH0021222945</t>
  </si>
  <si>
    <t>MATHIAS</t>
  </si>
  <si>
    <t>DEBORAH JO</t>
  </si>
  <si>
    <t>825 CLARK AVE</t>
  </si>
  <si>
    <t>OH0026101916</t>
  </si>
  <si>
    <t>LYKINS</t>
  </si>
  <si>
    <t>OH0022299172</t>
  </si>
  <si>
    <t>BINKLEY</t>
  </si>
  <si>
    <t>356 RIDGE ST</t>
  </si>
  <si>
    <t>OH0010817966</t>
  </si>
  <si>
    <t>OH0010798810</t>
  </si>
  <si>
    <t>532 SUMMIT ST</t>
  </si>
  <si>
    <t>OH0024373881</t>
  </si>
  <si>
    <t>OH0021580791</t>
  </si>
  <si>
    <t>LINDSEY</t>
  </si>
  <si>
    <t>JEANNIE</t>
  </si>
  <si>
    <t>1209 GORDON ST</t>
  </si>
  <si>
    <t>OH0010841528</t>
  </si>
  <si>
    <t>LEAL</t>
  </si>
  <si>
    <t>ROBERTO</t>
  </si>
  <si>
    <t>GARCIA</t>
  </si>
  <si>
    <t>521 GORDON ST</t>
  </si>
  <si>
    <t>OH0025922168</t>
  </si>
  <si>
    <t>PELLMAN</t>
  </si>
  <si>
    <t>BARNEY</t>
  </si>
  <si>
    <t>724 CLARK AVE</t>
  </si>
  <si>
    <t>OH0026535892</t>
  </si>
  <si>
    <t>FUERST</t>
  </si>
  <si>
    <t>JOEY</t>
  </si>
  <si>
    <t>512 KITT ST</t>
  </si>
  <si>
    <t>OH0021222933</t>
  </si>
  <si>
    <t>OH0015735000</t>
  </si>
  <si>
    <t>SPICER</t>
  </si>
  <si>
    <t>721 FISK ST</t>
  </si>
  <si>
    <t>OH0024642720</t>
  </si>
  <si>
    <t>BRETLAND</t>
  </si>
  <si>
    <t>AMELIA</t>
  </si>
  <si>
    <t>663 SOUTH ST</t>
  </si>
  <si>
    <t>OH0022462042</t>
  </si>
  <si>
    <t>WYNN</t>
  </si>
  <si>
    <t>ROYE</t>
  </si>
  <si>
    <t>421 SUMMIT ST</t>
  </si>
  <si>
    <t>OH0010804442</t>
  </si>
  <si>
    <t>KISER</t>
  </si>
  <si>
    <t>819 BROOK ST</t>
  </si>
  <si>
    <t>OH0025438838</t>
  </si>
  <si>
    <t>WESSON</t>
  </si>
  <si>
    <t>JEROME</t>
  </si>
  <si>
    <t>717 YOUNG ST</t>
  </si>
  <si>
    <t>OH0026089637</t>
  </si>
  <si>
    <t>SHEPPARD</t>
  </si>
  <si>
    <t>904 CLARK AVE</t>
  </si>
  <si>
    <t>OH0024248401</t>
  </si>
  <si>
    <t>RADER</t>
  </si>
  <si>
    <t>OH0024003031</t>
  </si>
  <si>
    <t>SATTERWHITE</t>
  </si>
  <si>
    <t>505 KITT ST</t>
  </si>
  <si>
    <t>OH0026470951</t>
  </si>
  <si>
    <t>HOPPER</t>
  </si>
  <si>
    <t>810 BROOK ST</t>
  </si>
  <si>
    <t>OH0024088432</t>
  </si>
  <si>
    <t>351 ELLERMAN ST</t>
  </si>
  <si>
    <t>OH0025459068</t>
  </si>
  <si>
    <t>SHAVONNE</t>
  </si>
  <si>
    <t>COSTELLA</t>
  </si>
  <si>
    <t>516 GORDON ST</t>
  </si>
  <si>
    <t>OH0019134975</t>
  </si>
  <si>
    <t>ASHMAN</t>
  </si>
  <si>
    <t>SAIRA</t>
  </si>
  <si>
    <t>809 BROOK ST</t>
  </si>
  <si>
    <t>OH0023399304</t>
  </si>
  <si>
    <t>OH0024222124</t>
  </si>
  <si>
    <t>KNIGHT</t>
  </si>
  <si>
    <t>1202 S ROOSEVELT AVE</t>
  </si>
  <si>
    <t>OH0019072924</t>
  </si>
  <si>
    <t>BURCH</t>
  </si>
  <si>
    <t>1008 BROOK ST</t>
  </si>
  <si>
    <t>OH0024589127</t>
  </si>
  <si>
    <t>SHURTS</t>
  </si>
  <si>
    <t>TIFFINY</t>
  </si>
  <si>
    <t>812 W GRANT ST</t>
  </si>
  <si>
    <t>OH0024526322</t>
  </si>
  <si>
    <t>STIMENS</t>
  </si>
  <si>
    <t>OH0019497632</t>
  </si>
  <si>
    <t>OH0010783471</t>
  </si>
  <si>
    <t>704 WILLARD ST</t>
  </si>
  <si>
    <t>OH0010797479</t>
  </si>
  <si>
    <t>HERBERT</t>
  </si>
  <si>
    <t>541 SOUTH ST</t>
  </si>
  <si>
    <t>OH0019676907</t>
  </si>
  <si>
    <t>OH0025182092</t>
  </si>
  <si>
    <t>516 YOUNG ST</t>
  </si>
  <si>
    <t>OH0024050881</t>
  </si>
  <si>
    <t>LASATER</t>
  </si>
  <si>
    <t>700 WILLARD ST</t>
  </si>
  <si>
    <t>OH0021576320</t>
  </si>
  <si>
    <t>420 BROOK ST</t>
  </si>
  <si>
    <t>OH0010783134</t>
  </si>
  <si>
    <t>CAUSEY</t>
  </si>
  <si>
    <t>JODY</t>
  </si>
  <si>
    <t>531 COTTAGE AVE</t>
  </si>
  <si>
    <t>OH0010833060</t>
  </si>
  <si>
    <t>420 SUMMIT ST</t>
  </si>
  <si>
    <t>OH0024606712</t>
  </si>
  <si>
    <t>ENGLEY</t>
  </si>
  <si>
    <t>SAIGE</t>
  </si>
  <si>
    <t>OH0023815445</t>
  </si>
  <si>
    <t>525 GORDON ST</t>
  </si>
  <si>
    <t>OH0018050046</t>
  </si>
  <si>
    <t>SHOFFNER</t>
  </si>
  <si>
    <t>1218 FISK ST</t>
  </si>
  <si>
    <t>OH0024136351</t>
  </si>
  <si>
    <t>SPARROW</t>
  </si>
  <si>
    <t>OH0022686659</t>
  </si>
  <si>
    <t>LUDWIG</t>
  </si>
  <si>
    <t>OH0020743330</t>
  </si>
  <si>
    <t>KIERSTEN</t>
  </si>
  <si>
    <t>601 CLARK AVE</t>
  </si>
  <si>
    <t>OH0010781457</t>
  </si>
  <si>
    <t>STACI</t>
  </si>
  <si>
    <t>OH0019134980</t>
  </si>
  <si>
    <t>GIGANDET</t>
  </si>
  <si>
    <t>604 1/2 YOUNG ST</t>
  </si>
  <si>
    <t>OH0025932715</t>
  </si>
  <si>
    <t>BRADYN</t>
  </si>
  <si>
    <t>1111 S ROOSEVELT AVE</t>
  </si>
  <si>
    <t>OH0020980346</t>
  </si>
  <si>
    <t>RIDENOUR</t>
  </si>
  <si>
    <t>JARROD</t>
  </si>
  <si>
    <t>530 SUMMIT ST</t>
  </si>
  <si>
    <t>OH0025209477</t>
  </si>
  <si>
    <t>JESS</t>
  </si>
  <si>
    <t>432 KITT ST</t>
  </si>
  <si>
    <t>OH0015837817</t>
  </si>
  <si>
    <t>BOWERS</t>
  </si>
  <si>
    <t>OH0018973548</t>
  </si>
  <si>
    <t>FOIGHT</t>
  </si>
  <si>
    <t>LACY</t>
  </si>
  <si>
    <t>750 COMMERCIAL ST</t>
  </si>
  <si>
    <t>OH0026818743</t>
  </si>
  <si>
    <t>BAUGH</t>
  </si>
  <si>
    <t>COLIN</t>
  </si>
  <si>
    <t>OH0018188361</t>
  </si>
  <si>
    <t>NAPIER</t>
  </si>
  <si>
    <t>820 CLARK AVE</t>
  </si>
  <si>
    <t>OH0010820308</t>
  </si>
  <si>
    <t>RITTER</t>
  </si>
  <si>
    <t>615 MIAMI ST</t>
  </si>
  <si>
    <t>OH0023337479</t>
  </si>
  <si>
    <t>727 YOUNG ST</t>
  </si>
  <si>
    <t>OH0010821646</t>
  </si>
  <si>
    <t>709 CLARK AVE</t>
  </si>
  <si>
    <t>OH0025799451</t>
  </si>
  <si>
    <t>SMITLEY</t>
  </si>
  <si>
    <t>820 MANIER AVE</t>
  </si>
  <si>
    <t>OH0023149120</t>
  </si>
  <si>
    <t>BRENT</t>
  </si>
  <si>
    <t>748 COMMERCIAL ST</t>
  </si>
  <si>
    <t>OH0010776151</t>
  </si>
  <si>
    <t>905 BRICE AVE</t>
  </si>
  <si>
    <t>55AAD</t>
  </si>
  <si>
    <t>PIQUA WARD TWO</t>
  </si>
  <si>
    <t>OH0010838591</t>
  </si>
  <si>
    <t>BUBECK</t>
  </si>
  <si>
    <t>ANGELE</t>
  </si>
  <si>
    <t>362 ELLERMAN ST</t>
  </si>
  <si>
    <t>OH0024318806</t>
  </si>
  <si>
    <t>LUV</t>
  </si>
  <si>
    <t>ALISSA</t>
  </si>
  <si>
    <t>1500 MANIER AVE</t>
  </si>
  <si>
    <t>OH0010775466</t>
  </si>
  <si>
    <t>331 LINDEN AVE</t>
  </si>
  <si>
    <t>OH0010835248</t>
  </si>
  <si>
    <t>910 W GRANT ST</t>
  </si>
  <si>
    <t>OH0024501120</t>
  </si>
  <si>
    <t>GRAVES</t>
  </si>
  <si>
    <t>418 BLAINE AVE</t>
  </si>
  <si>
    <t>OH0010835140</t>
  </si>
  <si>
    <t>EDDY</t>
  </si>
  <si>
    <t>1409 CLARK AVE</t>
  </si>
  <si>
    <t>OH0025991021</t>
  </si>
  <si>
    <t>524 BOAL AVE</t>
  </si>
  <si>
    <t>OH0010775032</t>
  </si>
  <si>
    <t>ARCHIE</t>
  </si>
  <si>
    <t>921 SOUTH ST</t>
  </si>
  <si>
    <t>OH0025613598</t>
  </si>
  <si>
    <t>CUTCHER</t>
  </si>
  <si>
    <t>329 MCKINLEY AVE</t>
  </si>
  <si>
    <t>OH0024254604</t>
  </si>
  <si>
    <t>1200 SOUTH ST</t>
  </si>
  <si>
    <t>OH0017771446</t>
  </si>
  <si>
    <t>710 BRICE AVE</t>
  </si>
  <si>
    <t>OH0024676114</t>
  </si>
  <si>
    <t>911 YOUNG ST</t>
  </si>
  <si>
    <t>OH0026596347</t>
  </si>
  <si>
    <t>ROSENKRANZ</t>
  </si>
  <si>
    <t>COURTNEY</t>
  </si>
  <si>
    <t>913 COVINGTON AVE</t>
  </si>
  <si>
    <t>OH0025295303</t>
  </si>
  <si>
    <t>HAWKS</t>
  </si>
  <si>
    <t>ALLENA</t>
  </si>
  <si>
    <t>RICKELLE</t>
  </si>
  <si>
    <t>338 ELLERMAN ST</t>
  </si>
  <si>
    <t>OH0010798222</t>
  </si>
  <si>
    <t>HENN</t>
  </si>
  <si>
    <t>629 MCKINLEY AVE</t>
  </si>
  <si>
    <t>OH0010791871</t>
  </si>
  <si>
    <t>WILEY</t>
  </si>
  <si>
    <t>NIKKI</t>
  </si>
  <si>
    <t>812 COTTAGE AVE</t>
  </si>
  <si>
    <t>OH0025942371</t>
  </si>
  <si>
    <t>903 WILSON AVE</t>
  </si>
  <si>
    <t>OH0021329515</t>
  </si>
  <si>
    <t>ADKINS</t>
  </si>
  <si>
    <t>1013 SOUTH ST</t>
  </si>
  <si>
    <t>OH0021126564</t>
  </si>
  <si>
    <t>CHILDERS</t>
  </si>
  <si>
    <t>609 BOAL AVE</t>
  </si>
  <si>
    <t>OH0023995679</t>
  </si>
  <si>
    <t>MOWRER</t>
  </si>
  <si>
    <t>1028 SOUTH ST</t>
  </si>
  <si>
    <t>OH0023573184</t>
  </si>
  <si>
    <t>405 MCKINLEY AVE</t>
  </si>
  <si>
    <t>OH0022612624</t>
  </si>
  <si>
    <t>CORDELL</t>
  </si>
  <si>
    <t>909 YOUNG ST</t>
  </si>
  <si>
    <t>OH0024088664</t>
  </si>
  <si>
    <t>410 WILSON AVE</t>
  </si>
  <si>
    <t>OH0024333710</t>
  </si>
  <si>
    <t>PERKINS</t>
  </si>
  <si>
    <t>521 MCKINLEY AVE</t>
  </si>
  <si>
    <t>OH0025081783</t>
  </si>
  <si>
    <t>ZAVIER</t>
  </si>
  <si>
    <t>410 LINDEN AVE</t>
  </si>
  <si>
    <t>OH0019808287</t>
  </si>
  <si>
    <t>MCDANIEL</t>
  </si>
  <si>
    <t>322 GORDON ST</t>
  </si>
  <si>
    <t>OH0022492514</t>
  </si>
  <si>
    <t>DANA</t>
  </si>
  <si>
    <t>516 COTTAGE AVE</t>
  </si>
  <si>
    <t>OH0010816531</t>
  </si>
  <si>
    <t>BOBBIE</t>
  </si>
  <si>
    <t>203 MCKINLEY AVE</t>
  </si>
  <si>
    <t>OH0023131913</t>
  </si>
  <si>
    <t>MADALYN</t>
  </si>
  <si>
    <t>829 BRICE AVE</t>
  </si>
  <si>
    <t>OH0021800284</t>
  </si>
  <si>
    <t>EMMANUEL</t>
  </si>
  <si>
    <t>324 BLAINE AVE</t>
  </si>
  <si>
    <t>OH0019443780</t>
  </si>
  <si>
    <t>SCHWARTZ</t>
  </si>
  <si>
    <t>606 BOAL AVE</t>
  </si>
  <si>
    <t>OH0022444509</t>
  </si>
  <si>
    <t>LIMING</t>
  </si>
  <si>
    <t>308 GORDON ST</t>
  </si>
  <si>
    <t>OH0023177872</t>
  </si>
  <si>
    <t>SWARTZ</t>
  </si>
  <si>
    <t>JEWELL</t>
  </si>
  <si>
    <t>725 BRICE AVE</t>
  </si>
  <si>
    <t>OH0019093492</t>
  </si>
  <si>
    <t>1323 GARFIELD ST</t>
  </si>
  <si>
    <t>OH0025492564</t>
  </si>
  <si>
    <t>SAMS</t>
  </si>
  <si>
    <t>1125 SOUTH ST</t>
  </si>
  <si>
    <t>OH0025714612</t>
  </si>
  <si>
    <t>PACK</t>
  </si>
  <si>
    <t>1016 SOUTH ST</t>
  </si>
  <si>
    <t>OH0010838419</t>
  </si>
  <si>
    <t>GERSTNER</t>
  </si>
  <si>
    <t>809 MCKINLEY AVE</t>
  </si>
  <si>
    <t>OH0024142677</t>
  </si>
  <si>
    <t>ARY</t>
  </si>
  <si>
    <t>709 WILSON AVE</t>
  </si>
  <si>
    <t>OH0010841613</t>
  </si>
  <si>
    <t>NORMAN</t>
  </si>
  <si>
    <t>DIMITRI</t>
  </si>
  <si>
    <t>OH0010816567</t>
  </si>
  <si>
    <t>ROSEMARY</t>
  </si>
  <si>
    <t>830 LINDEN AVE</t>
  </si>
  <si>
    <t>OH0023962235</t>
  </si>
  <si>
    <t>1601 CLARK AVE</t>
  </si>
  <si>
    <t>OH0025249472</t>
  </si>
  <si>
    <t>GRUNKEMEYER</t>
  </si>
  <si>
    <t>306 LINDEN AVE</t>
  </si>
  <si>
    <t>OH0010802044</t>
  </si>
  <si>
    <t>CALLAHAN</t>
  </si>
  <si>
    <t>600 BRICE AVE</t>
  </si>
  <si>
    <t>OH0023598674</t>
  </si>
  <si>
    <t>BATEMAN</t>
  </si>
  <si>
    <t>200 LINDEN AVE</t>
  </si>
  <si>
    <t>310 S MAIN STREET</t>
  </si>
  <si>
    <t>OH0010814659</t>
  </si>
  <si>
    <t>722 WILSON AVE</t>
  </si>
  <si>
    <t>OH0024660675</t>
  </si>
  <si>
    <t>LAMARR</t>
  </si>
  <si>
    <t>SHELBY</t>
  </si>
  <si>
    <t>1309 CLARK AVE</t>
  </si>
  <si>
    <t>OH0019634726</t>
  </si>
  <si>
    <t>1408 BROOK ST</t>
  </si>
  <si>
    <t>OH0010820848</t>
  </si>
  <si>
    <t>SLIFE</t>
  </si>
  <si>
    <t>720 COTTAGE AVE</t>
  </si>
  <si>
    <t>OH0026585575</t>
  </si>
  <si>
    <t>WELLMAN</t>
  </si>
  <si>
    <t>1133 COVINGTON AVE</t>
  </si>
  <si>
    <t>OH0010841379</t>
  </si>
  <si>
    <t>HEALEY</t>
  </si>
  <si>
    <t>127 MORROW ST</t>
  </si>
  <si>
    <t>OH0025649865</t>
  </si>
  <si>
    <t>WEATHERHEAD</t>
  </si>
  <si>
    <t>JOSEPH MONTANA</t>
  </si>
  <si>
    <t>317 BLAINE AVE</t>
  </si>
  <si>
    <t>OH0024501307</t>
  </si>
  <si>
    <t>SAYRE</t>
  </si>
  <si>
    <t>1025 COVINGTON AVE</t>
  </si>
  <si>
    <t>OH0010837544</t>
  </si>
  <si>
    <t>FULLER</t>
  </si>
  <si>
    <t>SHIRLEY</t>
  </si>
  <si>
    <t>304 LINDEN AVE</t>
  </si>
  <si>
    <t>OH0010784675</t>
  </si>
  <si>
    <t>905 BOAL AVE</t>
  </si>
  <si>
    <t>OH0026474709</t>
  </si>
  <si>
    <t>PENKAL</t>
  </si>
  <si>
    <t>525 BRICE AVE</t>
  </si>
  <si>
    <t>OH0019936295</t>
  </si>
  <si>
    <t>1200 CLARK AVE</t>
  </si>
  <si>
    <t>OH0022470831</t>
  </si>
  <si>
    <t>BEAM</t>
  </si>
  <si>
    <t>1001 YOUNG ST</t>
  </si>
  <si>
    <t>OH0024642776</t>
  </si>
  <si>
    <t>EMERSON</t>
  </si>
  <si>
    <t>STORM</t>
  </si>
  <si>
    <t>532 WILSON AVE</t>
  </si>
  <si>
    <t>OH0010781764</t>
  </si>
  <si>
    <t>BURT</t>
  </si>
  <si>
    <t>TERRI</t>
  </si>
  <si>
    <t>903 SOUTH ST</t>
  </si>
  <si>
    <t>OH0021392791</t>
  </si>
  <si>
    <t>EPPERSON</t>
  </si>
  <si>
    <t>329 WILSON AVE</t>
  </si>
  <si>
    <t>OH0010790325</t>
  </si>
  <si>
    <t>ERVIN</t>
  </si>
  <si>
    <t>602 COTTAGE AVE</t>
  </si>
  <si>
    <t>OH0021403183</t>
  </si>
  <si>
    <t>ALLMANN</t>
  </si>
  <si>
    <t>511 BOAL AVE</t>
  </si>
  <si>
    <t>OH0015667484</t>
  </si>
  <si>
    <t>BEHM</t>
  </si>
  <si>
    <t>1620 MANIER AVE</t>
  </si>
  <si>
    <t>OH0024640276</t>
  </si>
  <si>
    <t>TORY</t>
  </si>
  <si>
    <t>ADRIAN</t>
  </si>
  <si>
    <t>1024 SOUTH ST</t>
  </si>
  <si>
    <t>OH0018184695</t>
  </si>
  <si>
    <t>NOREIKAS</t>
  </si>
  <si>
    <t>831 BOAL AVE</t>
  </si>
  <si>
    <t>OH0015653382</t>
  </si>
  <si>
    <t>TOMMY</t>
  </si>
  <si>
    <t>300 GORDON ST</t>
  </si>
  <si>
    <t>OH0024142653</t>
  </si>
  <si>
    <t>LAMBERT</t>
  </si>
  <si>
    <t>OH0024088159</t>
  </si>
  <si>
    <t>1016 HANCOCK ST</t>
  </si>
  <si>
    <t>OH0024349574</t>
  </si>
  <si>
    <t>LEE ANTHONY</t>
  </si>
  <si>
    <t>128 GLENN ST</t>
  </si>
  <si>
    <t>OH0010838158</t>
  </si>
  <si>
    <t>CRUEA</t>
  </si>
  <si>
    <t>1110 SOUTH ST</t>
  </si>
  <si>
    <t>OH0021017554</t>
  </si>
  <si>
    <t>GARDNER</t>
  </si>
  <si>
    <t>1008 SOUTH ST</t>
  </si>
  <si>
    <t>OH0024399041</t>
  </si>
  <si>
    <t>HUMMEL</t>
  </si>
  <si>
    <t>BRIAN CARLTON</t>
  </si>
  <si>
    <t>617 BOAL AVE</t>
  </si>
  <si>
    <t>OH0010797650</t>
  </si>
  <si>
    <t>HEATER</t>
  </si>
  <si>
    <t>318 GORDON ST</t>
  </si>
  <si>
    <t>OH0024541201</t>
  </si>
  <si>
    <t>121 LINDEN AVE</t>
  </si>
  <si>
    <t>OH0010794855</t>
  </si>
  <si>
    <t>GRAPNER</t>
  </si>
  <si>
    <t>711 WOOD ST</t>
  </si>
  <si>
    <t>OH0021431425</t>
  </si>
  <si>
    <t>FLANNERY</t>
  </si>
  <si>
    <t>OH0023967547</t>
  </si>
  <si>
    <t>ARIELLE</t>
  </si>
  <si>
    <t>1212 SOUTH ST</t>
  </si>
  <si>
    <t>OH0025443473</t>
  </si>
  <si>
    <t>JAYLEN</t>
  </si>
  <si>
    <t>OH0024212224</t>
  </si>
  <si>
    <t>ISAIAH</t>
  </si>
  <si>
    <t>1013 HANCOCK ST</t>
  </si>
  <si>
    <t>OH0024461576</t>
  </si>
  <si>
    <t>HARVEY</t>
  </si>
  <si>
    <t>OH0010836212</t>
  </si>
  <si>
    <t>834 BRICE AVE</t>
  </si>
  <si>
    <t>OH0023018514</t>
  </si>
  <si>
    <t>LONGSHORE</t>
  </si>
  <si>
    <t>ANDREA</t>
  </si>
  <si>
    <t>134 GLENN ST</t>
  </si>
  <si>
    <t>OH0021478200</t>
  </si>
  <si>
    <t>709 WOOD ST</t>
  </si>
  <si>
    <t>OH0023197774</t>
  </si>
  <si>
    <t>125 MORROW ST</t>
  </si>
  <si>
    <t>OH0024642429</t>
  </si>
  <si>
    <t>612 BRICE AVE</t>
  </si>
  <si>
    <t>OH0019358567</t>
  </si>
  <si>
    <t>OH0021128923</t>
  </si>
  <si>
    <t>DIDONATO</t>
  </si>
  <si>
    <t>502 WILSON AVE</t>
  </si>
  <si>
    <t>OH0010786130</t>
  </si>
  <si>
    <t>OPAL</t>
  </si>
  <si>
    <t>OH0023075205</t>
  </si>
  <si>
    <t>ERICKA</t>
  </si>
  <si>
    <t>823 SOUTH ST</t>
  </si>
  <si>
    <t>OH0019104919</t>
  </si>
  <si>
    <t>UNSER</t>
  </si>
  <si>
    <t>OH0010785016</t>
  </si>
  <si>
    <t>COOL</t>
  </si>
  <si>
    <t>OH0025962565</t>
  </si>
  <si>
    <t>CORDER</t>
  </si>
  <si>
    <t>837 BOAL AVE</t>
  </si>
  <si>
    <t>OH0022627488</t>
  </si>
  <si>
    <t>1521 BROOK ST</t>
  </si>
  <si>
    <t>OH0024211676</t>
  </si>
  <si>
    <t>GABRIELLE</t>
  </si>
  <si>
    <t>OH0026076053</t>
  </si>
  <si>
    <t>QUILLEN</t>
  </si>
  <si>
    <t>JENIFER</t>
  </si>
  <si>
    <t>610 BOAL AVE</t>
  </si>
  <si>
    <t>OH0010834529</t>
  </si>
  <si>
    <t>OH0022545026</t>
  </si>
  <si>
    <t>COLTEN</t>
  </si>
  <si>
    <t>1003 1/2 COVINGTON AVE</t>
  </si>
  <si>
    <t>OH0026219481</t>
  </si>
  <si>
    <t>526 WILSON AVE</t>
  </si>
  <si>
    <t>OH0022240975</t>
  </si>
  <si>
    <t>CRITTENDEN</t>
  </si>
  <si>
    <t>516 1/2 BOAL AVE</t>
  </si>
  <si>
    <t>OH0020377765</t>
  </si>
  <si>
    <t>507 BLAINE AVE</t>
  </si>
  <si>
    <t>OH0010829126</t>
  </si>
  <si>
    <t>SYMONS</t>
  </si>
  <si>
    <t>628 BRICE AVE</t>
  </si>
  <si>
    <t>OH0022548240</t>
  </si>
  <si>
    <t>742 YOUNG ST</t>
  </si>
  <si>
    <t>OH0010797874</t>
  </si>
  <si>
    <t>HEIDENREICH</t>
  </si>
  <si>
    <t>KELLIE</t>
  </si>
  <si>
    <t>406 LINDEN AVE</t>
  </si>
  <si>
    <t>OH0025158127</t>
  </si>
  <si>
    <t>GRISE</t>
  </si>
  <si>
    <t>RENAE</t>
  </si>
  <si>
    <t>940 COTTAGE AVE</t>
  </si>
  <si>
    <t>OH0023252372</t>
  </si>
  <si>
    <t>HEGEDUS</t>
  </si>
  <si>
    <t>OH0025200059</t>
  </si>
  <si>
    <t>OH0023565075</t>
  </si>
  <si>
    <t>FERRYMAN</t>
  </si>
  <si>
    <t>126 LINDEN AVE</t>
  </si>
  <si>
    <t>OH0026291402</t>
  </si>
  <si>
    <t>MARSTELLER</t>
  </si>
  <si>
    <t>617 BRICE AVE</t>
  </si>
  <si>
    <t>OH0023577276</t>
  </si>
  <si>
    <t>COTRELL</t>
  </si>
  <si>
    <t>JEANETTE</t>
  </si>
  <si>
    <t>525 1/2 BRICE AVE</t>
  </si>
  <si>
    <t>OH0010809464</t>
  </si>
  <si>
    <t>846 WILSON AVE</t>
  </si>
  <si>
    <t>OH0024384632</t>
  </si>
  <si>
    <t>PATE</t>
  </si>
  <si>
    <t>LADON</t>
  </si>
  <si>
    <t>OH0023152674</t>
  </si>
  <si>
    <t>KRISTY</t>
  </si>
  <si>
    <t>OH0010834808</t>
  </si>
  <si>
    <t>OH0024927754</t>
  </si>
  <si>
    <t>FRANSHEL</t>
  </si>
  <si>
    <t>WINETTE</t>
  </si>
  <si>
    <t>409 BLAINE AVE</t>
  </si>
  <si>
    <t>OH0014360853</t>
  </si>
  <si>
    <t>FRATUS</t>
  </si>
  <si>
    <t>203 1/2 MCKINLEY AVE</t>
  </si>
  <si>
    <t>OH0021640949</t>
  </si>
  <si>
    <t>PEGGY</t>
  </si>
  <si>
    <t>900 BRICE AVE</t>
  </si>
  <si>
    <t>OH0023156305</t>
  </si>
  <si>
    <t>SCHWARTZENGRABER</t>
  </si>
  <si>
    <t>AYRIE</t>
  </si>
  <si>
    <t>ROCHELLE</t>
  </si>
  <si>
    <t>275 LINDEN AVE</t>
  </si>
  <si>
    <t>OH0019180909</t>
  </si>
  <si>
    <t>HAAS</t>
  </si>
  <si>
    <t>315 BLAINE AVE</t>
  </si>
  <si>
    <t>OH0026046213</t>
  </si>
  <si>
    <t>833 BRICE AVE</t>
  </si>
  <si>
    <t>OH0010775977</t>
  </si>
  <si>
    <t>CHERELE</t>
  </si>
  <si>
    <t>921 1/2 SOUTH ST</t>
  </si>
  <si>
    <t>OH0023382699</t>
  </si>
  <si>
    <t>ENGLISH</t>
  </si>
  <si>
    <t>803 COVINGTON AVE</t>
  </si>
  <si>
    <t>OH0010814360</t>
  </si>
  <si>
    <t>129 GLENN ST</t>
  </si>
  <si>
    <t>OH0022596375</t>
  </si>
  <si>
    <t>CATHCART</t>
  </si>
  <si>
    <t>1220 W GRANT ST</t>
  </si>
  <si>
    <t>OH0025934402</t>
  </si>
  <si>
    <t>1310 CLARK AVE</t>
  </si>
  <si>
    <t>OH0019937389</t>
  </si>
  <si>
    <t>1206 SOUTH ST</t>
  </si>
  <si>
    <t>OH0023565186</t>
  </si>
  <si>
    <t>HARMS</t>
  </si>
  <si>
    <t>DALLAS CLARK</t>
  </si>
  <si>
    <t>403 BLAINE AVE</t>
  </si>
  <si>
    <t>OH0024521670</t>
  </si>
  <si>
    <t>1107 YOUNG ST</t>
  </si>
  <si>
    <t>OH0025507861</t>
  </si>
  <si>
    <t>WOOD</t>
  </si>
  <si>
    <t>632 BRICE AVE</t>
  </si>
  <si>
    <t>OH0019046358</t>
  </si>
  <si>
    <t>SHOCK</t>
  </si>
  <si>
    <t>BECKY</t>
  </si>
  <si>
    <t>429 WILSON AVE</t>
  </si>
  <si>
    <t>OH0010841567</t>
  </si>
  <si>
    <t>LACOLE</t>
  </si>
  <si>
    <t>428 WILSON AVE</t>
  </si>
  <si>
    <t>OH0021618437</t>
  </si>
  <si>
    <t>HOUDESHELL</t>
  </si>
  <si>
    <t>531 MCKINLEY AVE</t>
  </si>
  <si>
    <t>OH0010782789</t>
  </si>
  <si>
    <t>UNGER</t>
  </si>
  <si>
    <t>MINDY</t>
  </si>
  <si>
    <t>924 COTTAGE AVE</t>
  </si>
  <si>
    <t>OH0010812236</t>
  </si>
  <si>
    <t>MIRANDA</t>
  </si>
  <si>
    <t>LOIS</t>
  </si>
  <si>
    <t>333 LINDEN AVE</t>
  </si>
  <si>
    <t>OH0023149915</t>
  </si>
  <si>
    <t>BURDISS</t>
  </si>
  <si>
    <t>SAXXON</t>
  </si>
  <si>
    <t>1105 COVINGTON AVE</t>
  </si>
  <si>
    <t>OH0011588136</t>
  </si>
  <si>
    <t>SUPINGER</t>
  </si>
  <si>
    <t>206 LINDEN AVE</t>
  </si>
  <si>
    <t>OH0024242541</t>
  </si>
  <si>
    <t>MAJOR</t>
  </si>
  <si>
    <t>OH0023514721</t>
  </si>
  <si>
    <t>OH0017873635</t>
  </si>
  <si>
    <t>REDMON</t>
  </si>
  <si>
    <t>913 SOUTH ST</t>
  </si>
  <si>
    <t>OH0019797656</t>
  </si>
  <si>
    <t>REES</t>
  </si>
  <si>
    <t>KYA</t>
  </si>
  <si>
    <t>910 YOUNG ST</t>
  </si>
  <si>
    <t>OH0010839207</t>
  </si>
  <si>
    <t>KEIM</t>
  </si>
  <si>
    <t>233 MCKINLEY AVE</t>
  </si>
  <si>
    <t>OH0010781126</t>
  </si>
  <si>
    <t>BRYANT</t>
  </si>
  <si>
    <t>825 BOAL AVE</t>
  </si>
  <si>
    <t>OH0024242340</t>
  </si>
  <si>
    <t>909 BLAINE AVE</t>
  </si>
  <si>
    <t>OH0023582127</t>
  </si>
  <si>
    <t>HORNER</t>
  </si>
  <si>
    <t>OH0024528960</t>
  </si>
  <si>
    <t>HART</t>
  </si>
  <si>
    <t>127 LINDEN AVE</t>
  </si>
  <si>
    <t>OH0019160657</t>
  </si>
  <si>
    <t>APT 8D</t>
  </si>
  <si>
    <t>OH0010838119</t>
  </si>
  <si>
    <t>CATHY</t>
  </si>
  <si>
    <t>812 SOUTH ST</t>
  </si>
  <si>
    <t>OH0024428511</t>
  </si>
  <si>
    <t>ABBOTT</t>
  </si>
  <si>
    <t>CHASE</t>
  </si>
  <si>
    <t>MONROW</t>
  </si>
  <si>
    <t>OH0021688172</t>
  </si>
  <si>
    <t>321 BLAINE AVE</t>
  </si>
  <si>
    <t>OH0024390932</t>
  </si>
  <si>
    <t>SHIELDS</t>
  </si>
  <si>
    <t>JAYMI</t>
  </si>
  <si>
    <t>1313 BROOK ST</t>
  </si>
  <si>
    <t>OH0020539531</t>
  </si>
  <si>
    <t>SOLEIL</t>
  </si>
  <si>
    <t>OH0022376746</t>
  </si>
  <si>
    <t>1307 SOUTH ST</t>
  </si>
  <si>
    <t>OH0018726275</t>
  </si>
  <si>
    <t>MOWERY</t>
  </si>
  <si>
    <t>625 BOAL AVE</t>
  </si>
  <si>
    <t>OH0025495429</t>
  </si>
  <si>
    <t>712 COTTAGE AVE</t>
  </si>
  <si>
    <t>OH0010798143</t>
  </si>
  <si>
    <t>P.O. BOX 1640</t>
  </si>
  <si>
    <t>OH0025432898</t>
  </si>
  <si>
    <t>STAMM</t>
  </si>
  <si>
    <t>NICKI</t>
  </si>
  <si>
    <t>OH0024480114</t>
  </si>
  <si>
    <t>ROSALENA</t>
  </si>
  <si>
    <t>601 BOAL AVE</t>
  </si>
  <si>
    <t>OH0023808133</t>
  </si>
  <si>
    <t>MOBERLY</t>
  </si>
  <si>
    <t>299 LINDEN AVE</t>
  </si>
  <si>
    <t>OH0021622411</t>
  </si>
  <si>
    <t>HARSHMAN</t>
  </si>
  <si>
    <t>130 MORROW ST</t>
  </si>
  <si>
    <t>OH0025620794</t>
  </si>
  <si>
    <t>OH0018907171</t>
  </si>
  <si>
    <t>WHITBECK</t>
  </si>
  <si>
    <t>503 SHERWOOD DR</t>
  </si>
  <si>
    <t>55AAE</t>
  </si>
  <si>
    <t>OH0024230732</t>
  </si>
  <si>
    <t>ANNELIES</t>
  </si>
  <si>
    <t>C W</t>
  </si>
  <si>
    <t>1901 COVINGTON AVE</t>
  </si>
  <si>
    <t>APT 92</t>
  </si>
  <si>
    <t>OH0023564986</t>
  </si>
  <si>
    <t>GUTIERREZ</t>
  </si>
  <si>
    <t>404 PINEWOOD AVE</t>
  </si>
  <si>
    <t>OH0022726963</t>
  </si>
  <si>
    <t>FEIGHTNER</t>
  </si>
  <si>
    <t>RIKKI</t>
  </si>
  <si>
    <t>310 BRENTWOOD AVE</t>
  </si>
  <si>
    <t>OH0010776273</t>
  </si>
  <si>
    <t>BARBER</t>
  </si>
  <si>
    <t>209 BRENTWOOD AVE</t>
  </si>
  <si>
    <t>OH0019886183</t>
  </si>
  <si>
    <t>APT 53</t>
  </si>
  <si>
    <t>OH0019738772</t>
  </si>
  <si>
    <t>CARROLL</t>
  </si>
  <si>
    <t>1410 GARFIELD ST</t>
  </si>
  <si>
    <t>OH0023779288</t>
  </si>
  <si>
    <t>MEYERS</t>
  </si>
  <si>
    <t>421 BRENTWOOD AVE</t>
  </si>
  <si>
    <t>OH0024356937</t>
  </si>
  <si>
    <t>OH0022801125</t>
  </si>
  <si>
    <t>APT 54</t>
  </si>
  <si>
    <t>OH0024230750</t>
  </si>
  <si>
    <t>1851 W GRANT ST</t>
  </si>
  <si>
    <t>OH0025249614</t>
  </si>
  <si>
    <t>BECKSTEDT</t>
  </si>
  <si>
    <t>MADESAN</t>
  </si>
  <si>
    <t>KAYLYNN</t>
  </si>
  <si>
    <t>617 BEVERLY DR</t>
  </si>
  <si>
    <t>OH0023437847</t>
  </si>
  <si>
    <t>DOWELL</t>
  </si>
  <si>
    <t>DESTENY</t>
  </si>
  <si>
    <t>1536 SOUTH ST</t>
  </si>
  <si>
    <t>OH0023234510</t>
  </si>
  <si>
    <t>GRAUMAN</t>
  </si>
  <si>
    <t>408 PINEWOOD AVE</t>
  </si>
  <si>
    <t>OH0010780047</t>
  </si>
  <si>
    <t>BRENNER</t>
  </si>
  <si>
    <t>1424 GARFIELD ST</t>
  </si>
  <si>
    <t>OH0021621838</t>
  </si>
  <si>
    <t>PELASTON</t>
  </si>
  <si>
    <t>CANDICE</t>
  </si>
  <si>
    <t>1601 W GRANT ST</t>
  </si>
  <si>
    <t>BSMT</t>
  </si>
  <si>
    <t>OH0022949483</t>
  </si>
  <si>
    <t>MANNING</t>
  </si>
  <si>
    <t>418 MCKINLEY AVE</t>
  </si>
  <si>
    <t>OH0020916251</t>
  </si>
  <si>
    <t>417 BRENTWOOD AVE</t>
  </si>
  <si>
    <t>OH0010785415</t>
  </si>
  <si>
    <t>DALLAS</t>
  </si>
  <si>
    <t>420 BRENTWOOD AVE</t>
  </si>
  <si>
    <t>OH0022487114</t>
  </si>
  <si>
    <t>1802 EDGE ST</t>
  </si>
  <si>
    <t>OH0021741227</t>
  </si>
  <si>
    <t>SAMPSON</t>
  </si>
  <si>
    <t>OH0024759880</t>
  </si>
  <si>
    <t>LAKEISHA</t>
  </si>
  <si>
    <t>1518 EDGE ST</t>
  </si>
  <si>
    <t>OH0024254616</t>
  </si>
  <si>
    <t>IVY</t>
  </si>
  <si>
    <t>424 MCKINLEY AVE</t>
  </si>
  <si>
    <t>OH0025669763</t>
  </si>
  <si>
    <t>500 GLENWOOD AVE</t>
  </si>
  <si>
    <t>OH0023758320</t>
  </si>
  <si>
    <t>MINENNA</t>
  </si>
  <si>
    <t>323 GLENWOOD AVE</t>
  </si>
  <si>
    <t>OH0022651869</t>
  </si>
  <si>
    <t>RHODES</t>
  </si>
  <si>
    <t>1407 GARFIELD ST</t>
  </si>
  <si>
    <t>OH0010782461</t>
  </si>
  <si>
    <t>CANTER</t>
  </si>
  <si>
    <t>1531 GARFIELD ST</t>
  </si>
  <si>
    <t>OH0023949630</t>
  </si>
  <si>
    <t>CAMPBELL</t>
  </si>
  <si>
    <t>1512 SOUTH ST</t>
  </si>
  <si>
    <t>OH0025342243</t>
  </si>
  <si>
    <t>APT 65</t>
  </si>
  <si>
    <t>OH0025598607</t>
  </si>
  <si>
    <t>KAELIN</t>
  </si>
  <si>
    <t>KARL</t>
  </si>
  <si>
    <t>1538 SOUTH ST</t>
  </si>
  <si>
    <t>OH0020250081</t>
  </si>
  <si>
    <t>KATHY</t>
  </si>
  <si>
    <t>1504 SOUTH ST</t>
  </si>
  <si>
    <t>OH0021500967</t>
  </si>
  <si>
    <t>HERMON</t>
  </si>
  <si>
    <t>324 GLENWOOD AVE</t>
  </si>
  <si>
    <t>OH0024950221</t>
  </si>
  <si>
    <t>HALIE</t>
  </si>
  <si>
    <t>312 PINEWOOD AVE</t>
  </si>
  <si>
    <t>OH0020981416</t>
  </si>
  <si>
    <t>LUTHER</t>
  </si>
  <si>
    <t>1505 GARFIELD ST</t>
  </si>
  <si>
    <t>OH0011135419</t>
  </si>
  <si>
    <t>STENGEL</t>
  </si>
  <si>
    <t>617 S SUNSET DR</t>
  </si>
  <si>
    <t>OH0025246109</t>
  </si>
  <si>
    <t>BAYLI SUE</t>
  </si>
  <si>
    <t>535 GRAY ST</t>
  </si>
  <si>
    <t>OH0025467014</t>
  </si>
  <si>
    <t>708 S SUNSET DR</t>
  </si>
  <si>
    <t>OH0022805013</t>
  </si>
  <si>
    <t>FLOYD</t>
  </si>
  <si>
    <t>OH0020997658</t>
  </si>
  <si>
    <t>VANHOOSE</t>
  </si>
  <si>
    <t>SHARIECE</t>
  </si>
  <si>
    <t>330 BRENTWOOD AVE</t>
  </si>
  <si>
    <t>OH0010842110</t>
  </si>
  <si>
    <t>DODD</t>
  </si>
  <si>
    <t>JENNY</t>
  </si>
  <si>
    <t>324 BRENTWOOD AVE</t>
  </si>
  <si>
    <t>OH0021673886</t>
  </si>
  <si>
    <t>DODSON</t>
  </si>
  <si>
    <t>DARION</t>
  </si>
  <si>
    <t>595 S SUNSET DR</t>
  </si>
  <si>
    <t>OH0017771485</t>
  </si>
  <si>
    <t>BERGMAN</t>
  </si>
  <si>
    <t>400 MCKINLEY AVE</t>
  </si>
  <si>
    <t>OH0021010146</t>
  </si>
  <si>
    <t>409 GLENWOOD AVE</t>
  </si>
  <si>
    <t>OH0023128644</t>
  </si>
  <si>
    <t>613 S SUNSET DR</t>
  </si>
  <si>
    <t>OH0025158810</t>
  </si>
  <si>
    <t>CALDWELL</t>
  </si>
  <si>
    <t>DEVVON</t>
  </si>
  <si>
    <t>SCOTT B</t>
  </si>
  <si>
    <t>1534 SOUTH ST</t>
  </si>
  <si>
    <t>OH0024473739</t>
  </si>
  <si>
    <t>STOCK</t>
  </si>
  <si>
    <t>300 BRENTWOOD AVE</t>
  </si>
  <si>
    <t>OH0022801276</t>
  </si>
  <si>
    <t>HOLLER</t>
  </si>
  <si>
    <t>1702 W GRANT ST</t>
  </si>
  <si>
    <t>OH0010838146</t>
  </si>
  <si>
    <t>GOODNITE</t>
  </si>
  <si>
    <t>CHELSEA</t>
  </si>
  <si>
    <t>NICOLLE</t>
  </si>
  <si>
    <t>1523 GARFIELD ST</t>
  </si>
  <si>
    <t>OH0018888110</t>
  </si>
  <si>
    <t>FOLKERTH</t>
  </si>
  <si>
    <t>321 GLENWOOD AVE</t>
  </si>
  <si>
    <t>OH0010787017</t>
  </si>
  <si>
    <t>702 S SUNSET DR</t>
  </si>
  <si>
    <t>OH0024607219</t>
  </si>
  <si>
    <t>OH0025712147</t>
  </si>
  <si>
    <t>BURNS</t>
  </si>
  <si>
    <t>ALEXA</t>
  </si>
  <si>
    <t>1550 EDGE ST</t>
  </si>
  <si>
    <t>OH0019096079</t>
  </si>
  <si>
    <t>OH0022447856</t>
  </si>
  <si>
    <t>402 BRENTWOOD AVE</t>
  </si>
  <si>
    <t>OH0010841938</t>
  </si>
  <si>
    <t>KEW</t>
  </si>
  <si>
    <t>BRITANY</t>
  </si>
  <si>
    <t>506 SHERWOOD DR</t>
  </si>
  <si>
    <t>OH0019250998</t>
  </si>
  <si>
    <t>APT 26</t>
  </si>
  <si>
    <t>OH0023441403</t>
  </si>
  <si>
    <t>322 GLENWOOD AVE</t>
  </si>
  <si>
    <t>OH0022441922</t>
  </si>
  <si>
    <t>1534 GARFIELD ST</t>
  </si>
  <si>
    <t>OH0022057688</t>
  </si>
  <si>
    <t>VALLIEU</t>
  </si>
  <si>
    <t>ASHLIEGH</t>
  </si>
  <si>
    <t>704 S SUNSET DR</t>
  </si>
  <si>
    <t>OH0010779376</t>
  </si>
  <si>
    <t>BOURNE</t>
  </si>
  <si>
    <t>317 GLENWOOD AVE</t>
  </si>
  <si>
    <t>OH0010823820</t>
  </si>
  <si>
    <t>1523 MARGENE DR</t>
  </si>
  <si>
    <t>OH0024248894</t>
  </si>
  <si>
    <t>MALONE</t>
  </si>
  <si>
    <t>1537 EDGE ST</t>
  </si>
  <si>
    <t>OH0019582749</t>
  </si>
  <si>
    <t>410 GLENWOOD AVE</t>
  </si>
  <si>
    <t>OH0025040155</t>
  </si>
  <si>
    <t>597 S SUNSET DR</t>
  </si>
  <si>
    <t>OH0019676963</t>
  </si>
  <si>
    <t>SENZIAN</t>
  </si>
  <si>
    <t>426 GLENWOOD AVE</t>
  </si>
  <si>
    <t>OH0010814456</t>
  </si>
  <si>
    <t>OH0023437729</t>
  </si>
  <si>
    <t>OH0026025244</t>
  </si>
  <si>
    <t>411 GLENWOOD AVE</t>
  </si>
  <si>
    <t>OH0022890514</t>
  </si>
  <si>
    <t>SHAFER</t>
  </si>
  <si>
    <t>1526 EDGE ST</t>
  </si>
  <si>
    <t>OH0025549108</t>
  </si>
  <si>
    <t>MODEN</t>
  </si>
  <si>
    <t>OH0022304785</t>
  </si>
  <si>
    <t>CHELSIE</t>
  </si>
  <si>
    <t>OH0010788415</t>
  </si>
  <si>
    <t>OH0020070060</t>
  </si>
  <si>
    <t>KARLETA</t>
  </si>
  <si>
    <t>1739 EDGE ST</t>
  </si>
  <si>
    <t>OH0020436281</t>
  </si>
  <si>
    <t>SEDERO</t>
  </si>
  <si>
    <t>MEIKO</t>
  </si>
  <si>
    <t>ALISE</t>
  </si>
  <si>
    <t>512 MCKINLEY AVE</t>
  </si>
  <si>
    <t>OH0019306446</t>
  </si>
  <si>
    <t>STUDEBAKER</t>
  </si>
  <si>
    <t>TONI</t>
  </si>
  <si>
    <t>APT 110</t>
  </si>
  <si>
    <t>OH0010804144</t>
  </si>
  <si>
    <t>STAMBAUGH</t>
  </si>
  <si>
    <t>2001 EDGE ST</t>
  </si>
  <si>
    <t>OH0025764850</t>
  </si>
  <si>
    <t>MEEK</t>
  </si>
  <si>
    <t>GAVIN</t>
  </si>
  <si>
    <t>603 BEVERLY DR</t>
  </si>
  <si>
    <t>OH0010814011</t>
  </si>
  <si>
    <t>NEER</t>
  </si>
  <si>
    <t>1551 EDGE ST</t>
  </si>
  <si>
    <t>OH0021513345</t>
  </si>
  <si>
    <t>OH0019902770</t>
  </si>
  <si>
    <t>OH0010816345</t>
  </si>
  <si>
    <t>PEEPELS</t>
  </si>
  <si>
    <t>1514 GARFIELD ST</t>
  </si>
  <si>
    <t>OH0020977295</t>
  </si>
  <si>
    <t>PHYILLAIER</t>
  </si>
  <si>
    <t>DREW</t>
  </si>
  <si>
    <t>1747 MARGENE DR</t>
  </si>
  <si>
    <t>OH0010805917</t>
  </si>
  <si>
    <t>LANGSTON</t>
  </si>
  <si>
    <t>1515 EDGE ST</t>
  </si>
  <si>
    <t>OH0024605857</t>
  </si>
  <si>
    <t>424 GLENWOOD AVE</t>
  </si>
  <si>
    <t>OH0025761687</t>
  </si>
  <si>
    <t>APT 33</t>
  </si>
  <si>
    <t>OH0024869888</t>
  </si>
  <si>
    <t>HISER</t>
  </si>
  <si>
    <t>401 PINEWOOD AVE</t>
  </si>
  <si>
    <t>OH0010803001</t>
  </si>
  <si>
    <t>KAECK</t>
  </si>
  <si>
    <t>410 BRENTWOOD AVE</t>
  </si>
  <si>
    <t>OH0025180153</t>
  </si>
  <si>
    <t>BARKER</t>
  </si>
  <si>
    <t>218 BRENTWOOD AVE</t>
  </si>
  <si>
    <t>OH0021651930</t>
  </si>
  <si>
    <t>HUBER</t>
  </si>
  <si>
    <t>1425 GARFIELD ST</t>
  </si>
  <si>
    <t>OH0024517280</t>
  </si>
  <si>
    <t>AYRON</t>
  </si>
  <si>
    <t>610 S SUNSET DR</t>
  </si>
  <si>
    <t>OH0026479855</t>
  </si>
  <si>
    <t>1506 GARFIELD ST</t>
  </si>
  <si>
    <t>OH0024209012</t>
  </si>
  <si>
    <t>KELSIE</t>
  </si>
  <si>
    <t>LEEANN</t>
  </si>
  <si>
    <t>APT 31</t>
  </si>
  <si>
    <t>OH0026094712</t>
  </si>
  <si>
    <t>WALE</t>
  </si>
  <si>
    <t>DESTINE</t>
  </si>
  <si>
    <t>KAY ANN</t>
  </si>
  <si>
    <t>1530 SOUTH ST</t>
  </si>
  <si>
    <t>OH0023215969</t>
  </si>
  <si>
    <t>FERREE</t>
  </si>
  <si>
    <t>CALEIGH</t>
  </si>
  <si>
    <t>OH0024367693</t>
  </si>
  <si>
    <t>OH0010785118</t>
  </si>
  <si>
    <t>ROCKY</t>
  </si>
  <si>
    <t>1411 GARFIELD ST</t>
  </si>
  <si>
    <t>OH0015979549</t>
  </si>
  <si>
    <t>BIERLY</t>
  </si>
  <si>
    <t>412 GLENWOOD AVE</t>
  </si>
  <si>
    <t>OH0021620305</t>
  </si>
  <si>
    <t>RIGHTER</t>
  </si>
  <si>
    <t>OH0018542141</t>
  </si>
  <si>
    <t>504 SHERWOOD DR</t>
  </si>
  <si>
    <t>OH0023779738</t>
  </si>
  <si>
    <t>DENNANY</t>
  </si>
  <si>
    <t>STEVEN MARTIN</t>
  </si>
  <si>
    <t>APT 71</t>
  </si>
  <si>
    <t>OH0021395401</t>
  </si>
  <si>
    <t>ATWAL</t>
  </si>
  <si>
    <t>MANPREET</t>
  </si>
  <si>
    <t>420 BEVERLY DR</t>
  </si>
  <si>
    <t>OH0010789388</t>
  </si>
  <si>
    <t>OH0023565097</t>
  </si>
  <si>
    <t>GRIFFIS</t>
  </si>
  <si>
    <t>APT 35</t>
  </si>
  <si>
    <t>OH0023573367</t>
  </si>
  <si>
    <t>608 S SUNSET DR</t>
  </si>
  <si>
    <t>OH0010820781</t>
  </si>
  <si>
    <t>KARLA</t>
  </si>
  <si>
    <t>599 S SUNSET DR</t>
  </si>
  <si>
    <t>OH0024598698</t>
  </si>
  <si>
    <t>OH0025200063</t>
  </si>
  <si>
    <t>WALTERS LOOP</t>
  </si>
  <si>
    <t>AZYA</t>
  </si>
  <si>
    <t>LAVEY</t>
  </si>
  <si>
    <t>APT 18</t>
  </si>
  <si>
    <t>OH0019530557</t>
  </si>
  <si>
    <t>WION</t>
  </si>
  <si>
    <t>OH0026048298</t>
  </si>
  <si>
    <t>LEAR</t>
  </si>
  <si>
    <t>CAMERON</t>
  </si>
  <si>
    <t>426 BRENTWOOD AVE</t>
  </si>
  <si>
    <t>OH0010806903</t>
  </si>
  <si>
    <t>FRANKE</t>
  </si>
  <si>
    <t>HAZEL</t>
  </si>
  <si>
    <t>400 GLENWOOD AVE</t>
  </si>
  <si>
    <t>OH0022326781</t>
  </si>
  <si>
    <t>528 MCKINLEY AVE</t>
  </si>
  <si>
    <t>OH0019677296</t>
  </si>
  <si>
    <t>JACLYN</t>
  </si>
  <si>
    <t>1619 NEW HAVEN RD</t>
  </si>
  <si>
    <t>55AAF</t>
  </si>
  <si>
    <t>OH0018677190</t>
  </si>
  <si>
    <t>TIPTON</t>
  </si>
  <si>
    <t>1500 SWEETBRIAR AVE</t>
  </si>
  <si>
    <t>OH0010778807</t>
  </si>
  <si>
    <t>BLOOMFIELD</t>
  </si>
  <si>
    <t>1503 FAIRFAX AVE</t>
  </si>
  <si>
    <t>OH0010806809</t>
  </si>
  <si>
    <t>LEONARD</t>
  </si>
  <si>
    <t>SUSIE</t>
  </si>
  <si>
    <t>1013 PLYMOUTH AVE</t>
  </si>
  <si>
    <t>OH0010805620</t>
  </si>
  <si>
    <t>1610 AMHERST AVE</t>
  </si>
  <si>
    <t>OH0022916236</t>
  </si>
  <si>
    <t>BERRYHILL</t>
  </si>
  <si>
    <t>1425 FAIRFAX AVE</t>
  </si>
  <si>
    <t>OH0010779587</t>
  </si>
  <si>
    <t>1507 SWEETBRIAR AVE</t>
  </si>
  <si>
    <t>OH0025764688</t>
  </si>
  <si>
    <t>GANNON</t>
  </si>
  <si>
    <t>JOSHUA EUGENE</t>
  </si>
  <si>
    <t>APT 11D</t>
  </si>
  <si>
    <t>OH0024286618</t>
  </si>
  <si>
    <t>APT 10C</t>
  </si>
  <si>
    <t>OH0010828532</t>
  </si>
  <si>
    <t>NORMA</t>
  </si>
  <si>
    <t>1300 JED WAY</t>
  </si>
  <si>
    <t>OH0024485482</t>
  </si>
  <si>
    <t>OWENS</t>
  </si>
  <si>
    <t>BREANN</t>
  </si>
  <si>
    <t>1612 HAVERHILL DR</t>
  </si>
  <si>
    <t>OH0010783169</t>
  </si>
  <si>
    <t>CAVEN</t>
  </si>
  <si>
    <t>DELORIS</t>
  </si>
  <si>
    <t>1625 HAVERHILL DR</t>
  </si>
  <si>
    <t>OH0023738941</t>
  </si>
  <si>
    <t>ASIA</t>
  </si>
  <si>
    <t>1430 SWEETBRIAR AVE</t>
  </si>
  <si>
    <t>OH0024474251</t>
  </si>
  <si>
    <t>1717 WILLIAMS PL</t>
  </si>
  <si>
    <t>OH0023809480</t>
  </si>
  <si>
    <t>LAMBROFF</t>
  </si>
  <si>
    <t>901 CANDLEWOOD BLVD</t>
  </si>
  <si>
    <t>OH0022767131</t>
  </si>
  <si>
    <t>1630 HAVERHILL DR</t>
  </si>
  <si>
    <t>OH0024446899</t>
  </si>
  <si>
    <t>907 NEW HAVEN RD</t>
  </si>
  <si>
    <t>OH0025251665</t>
  </si>
  <si>
    <t>906 CANDLEWOOD BLVD</t>
  </si>
  <si>
    <t>OH0010789945</t>
  </si>
  <si>
    <t>BILLIE</t>
  </si>
  <si>
    <t>1507 AMHERST AVE</t>
  </si>
  <si>
    <t>OH0022138512</t>
  </si>
  <si>
    <t>OHLERT</t>
  </si>
  <si>
    <t>904 MARLBORO AVE</t>
  </si>
  <si>
    <t>OH0019036494</t>
  </si>
  <si>
    <t>JUSTEN</t>
  </si>
  <si>
    <t>902 PLYMOUTH AVE</t>
  </si>
  <si>
    <t>OH0018729252</t>
  </si>
  <si>
    <t>ANITA</t>
  </si>
  <si>
    <t>1714 NEW HAVEN RD</t>
  </si>
  <si>
    <t>OH0025614665</t>
  </si>
  <si>
    <t>HOLLAND</t>
  </si>
  <si>
    <t>1633 HAVERHILL DR</t>
  </si>
  <si>
    <t>OH0025571269</t>
  </si>
  <si>
    <t>ROHRBACH</t>
  </si>
  <si>
    <t>1505 SWEETBRIAR AVE</t>
  </si>
  <si>
    <t>OH0023350283</t>
  </si>
  <si>
    <t>LITTLEJOHN</t>
  </si>
  <si>
    <t>1508 FAIRFAX AVE</t>
  </si>
  <si>
    <t>OH0025495430</t>
  </si>
  <si>
    <t>914 BRIARCLIFF ST</t>
  </si>
  <si>
    <t>OH0010812987</t>
  </si>
  <si>
    <t>919 FALMOUTH AVE</t>
  </si>
  <si>
    <t>OH0019572666</t>
  </si>
  <si>
    <t>OH0023336261</t>
  </si>
  <si>
    <t>NIEBOER</t>
  </si>
  <si>
    <t>1700 DOVER AVE</t>
  </si>
  <si>
    <t>OH0010806242</t>
  </si>
  <si>
    <t>1518 AMESBURY CT</t>
  </si>
  <si>
    <t>OH0023784775</t>
  </si>
  <si>
    <t>DAVIS LEAS</t>
  </si>
  <si>
    <t>1310 FAIRFAX AVE</t>
  </si>
  <si>
    <t>OH0010825914</t>
  </si>
  <si>
    <t>1001 NEW HAVEN RD</t>
  </si>
  <si>
    <t>OH0010776431</t>
  </si>
  <si>
    <t>1002 NEW HAVEN RD</t>
  </si>
  <si>
    <t>OH0010778519</t>
  </si>
  <si>
    <t>1517 AMHERST AVE</t>
  </si>
  <si>
    <t>OH0024953902</t>
  </si>
  <si>
    <t>DIAMOND</t>
  </si>
  <si>
    <t>SKYE</t>
  </si>
  <si>
    <t>1511 FAIRFAX AVE</t>
  </si>
  <si>
    <t>OH0010825559</t>
  </si>
  <si>
    <t>VINEY</t>
  </si>
  <si>
    <t>901 MARLBORO AVE</t>
  </si>
  <si>
    <t>OH0019172115</t>
  </si>
  <si>
    <t>1726 AMHERST AVE</t>
  </si>
  <si>
    <t>OH0022326682</t>
  </si>
  <si>
    <t>BUTLER</t>
  </si>
  <si>
    <t>OH0024940647</t>
  </si>
  <si>
    <t>1713 AMHERST AVE</t>
  </si>
  <si>
    <t>OH0025929063</t>
  </si>
  <si>
    <t>NORRIS</t>
  </si>
  <si>
    <t>809 CANDLEWOOD BLVD</t>
  </si>
  <si>
    <t>OH0020533784</t>
  </si>
  <si>
    <t>OH0019676991</t>
  </si>
  <si>
    <t>1521 FAIRFAX AVE</t>
  </si>
  <si>
    <t>OH0023575548</t>
  </si>
  <si>
    <t>LEMAY</t>
  </si>
  <si>
    <t>1707 DOVER AVE</t>
  </si>
  <si>
    <t>OH0023828534</t>
  </si>
  <si>
    <t>TYRA</t>
  </si>
  <si>
    <t>1518 ANDOVER AVE</t>
  </si>
  <si>
    <t>OH0026216423</t>
  </si>
  <si>
    <t>1708 DOVER AVE</t>
  </si>
  <si>
    <t>OH0010804915</t>
  </si>
  <si>
    <t>WILES</t>
  </si>
  <si>
    <t>1005 PLYMOUTH AVE</t>
  </si>
  <si>
    <t>OH0025503840</t>
  </si>
  <si>
    <t>WATTS</t>
  </si>
  <si>
    <t>1517 FAIRFAX AVE</t>
  </si>
  <si>
    <t>OH0010776376</t>
  </si>
  <si>
    <t>1722 DOVER AVE</t>
  </si>
  <si>
    <t>OH0010819941</t>
  </si>
  <si>
    <t>RICKELS</t>
  </si>
  <si>
    <t>OH0026538515</t>
  </si>
  <si>
    <t>APT 11</t>
  </si>
  <si>
    <t>OH0010815545</t>
  </si>
  <si>
    <t>OWEN</t>
  </si>
  <si>
    <t>908 NEW HAVEN RD</t>
  </si>
  <si>
    <t>OH0022871739</t>
  </si>
  <si>
    <t>1508 SWEETBRIAR AVE</t>
  </si>
  <si>
    <t>OH0023481820</t>
  </si>
  <si>
    <t>HILDRETH</t>
  </si>
  <si>
    <t>1506 AMHERST AVE</t>
  </si>
  <si>
    <t>OH0024200311</t>
  </si>
  <si>
    <t>OH0025436729</t>
  </si>
  <si>
    <t>SPENCER</t>
  </si>
  <si>
    <t>1620 NEW HAVEN RD</t>
  </si>
  <si>
    <t>OH0019448960</t>
  </si>
  <si>
    <t>1509 FAIRFAX AVE</t>
  </si>
  <si>
    <t>OH0010782756</t>
  </si>
  <si>
    <t>900 NEW HAVEN RD</t>
  </si>
  <si>
    <t>OH0021576255</t>
  </si>
  <si>
    <t>1718 NEW HAVEN RD</t>
  </si>
  <si>
    <t>OH0010825507</t>
  </si>
  <si>
    <t>1011 NEW HAVEN RD</t>
  </si>
  <si>
    <t>OH0010832548</t>
  </si>
  <si>
    <t>LYVONNE</t>
  </si>
  <si>
    <t>1604 HAVERHILL DR</t>
  </si>
  <si>
    <t>OH0016036504</t>
  </si>
  <si>
    <t>APT 1E</t>
  </si>
  <si>
    <t>OH0010794339</t>
  </si>
  <si>
    <t>908 MARLBORO AVE</t>
  </si>
  <si>
    <t>OH0026092930</t>
  </si>
  <si>
    <t>TIPPLE</t>
  </si>
  <si>
    <t>800 MCKINLEY AVE</t>
  </si>
  <si>
    <t>OH0010825406</t>
  </si>
  <si>
    <t>918 MARLBORO AVE</t>
  </si>
  <si>
    <t>OH0022770607</t>
  </si>
  <si>
    <t>DONNIE</t>
  </si>
  <si>
    <t>917 FALMOUTH AVE</t>
  </si>
  <si>
    <t>OH0010810286</t>
  </si>
  <si>
    <t>MCGONAGLE</t>
  </si>
  <si>
    <t>CARRIE</t>
  </si>
  <si>
    <t>1306 FAIRFAX AVE</t>
  </si>
  <si>
    <t>OH0010785157</t>
  </si>
  <si>
    <t>COOTS</t>
  </si>
  <si>
    <t>1717 AMHERST AVE</t>
  </si>
  <si>
    <t>OH0021205245</t>
  </si>
  <si>
    <t>1000 NEW HAVEN RD</t>
  </si>
  <si>
    <t>OH0010776809</t>
  </si>
  <si>
    <t>1529 SOUTH ST</t>
  </si>
  <si>
    <t>OH0020851369</t>
  </si>
  <si>
    <t>MESOJEDNIK</t>
  </si>
  <si>
    <t>JOELLE</t>
  </si>
  <si>
    <t>APT 9B</t>
  </si>
  <si>
    <t>OH0025047126</t>
  </si>
  <si>
    <t>JENKINS</t>
  </si>
  <si>
    <t>ALYSSA LOVE</t>
  </si>
  <si>
    <t>OH0019654325</t>
  </si>
  <si>
    <t>OH0024048104</t>
  </si>
  <si>
    <t>EISENZIMMER</t>
  </si>
  <si>
    <t>1803 AMHERST AVE</t>
  </si>
  <si>
    <t>OH0019134798</t>
  </si>
  <si>
    <t>DIRK</t>
  </si>
  <si>
    <t>909 NEW HAVEN RD</t>
  </si>
  <si>
    <t>OH0025926070</t>
  </si>
  <si>
    <t>ROBINSON</t>
  </si>
  <si>
    <t>923 FALMOUTH AVE</t>
  </si>
  <si>
    <t>OH0010778821</t>
  </si>
  <si>
    <t>MARCELLA</t>
  </si>
  <si>
    <t>1001 CONCORD AVE</t>
  </si>
  <si>
    <t>OH0023953273</t>
  </si>
  <si>
    <t>HUFFORD</t>
  </si>
  <si>
    <t>DEWEY</t>
  </si>
  <si>
    <t>1317 FAIRFAX AVE</t>
  </si>
  <si>
    <t>OH0023533798</t>
  </si>
  <si>
    <t>MULANO</t>
  </si>
  <si>
    <t>1011 PLYMOUTH AVE</t>
  </si>
  <si>
    <t>OH0020925945</t>
  </si>
  <si>
    <t>WENDELL</t>
  </si>
  <si>
    <t>APT 9C</t>
  </si>
  <si>
    <t>OH0025219025</t>
  </si>
  <si>
    <t>WINSLER</t>
  </si>
  <si>
    <t>1520 FAIRFAX AVE</t>
  </si>
  <si>
    <t>OH0010837993</t>
  </si>
  <si>
    <t>MONROE</t>
  </si>
  <si>
    <t>1705 NEW HAVEN RD</t>
  </si>
  <si>
    <t>OH0022871746</t>
  </si>
  <si>
    <t>DAISY</t>
  </si>
  <si>
    <t>OH0024398773</t>
  </si>
  <si>
    <t>BUENO BAILEY</t>
  </si>
  <si>
    <t>1706 CAMBRIDGE ST</t>
  </si>
  <si>
    <t>OH0010775457</t>
  </si>
  <si>
    <t>1711 CAMBRIDGE ST</t>
  </si>
  <si>
    <t>227 1/2  S. DOWNING ST</t>
  </si>
  <si>
    <t>OH0018741193</t>
  </si>
  <si>
    <t>CHER</t>
  </si>
  <si>
    <t>1516 FAIRFAX AVE</t>
  </si>
  <si>
    <t>OH0021227498</t>
  </si>
  <si>
    <t>STAUGLER</t>
  </si>
  <si>
    <t>ROZELLA</t>
  </si>
  <si>
    <t>1609 NEW HAVEN RD</t>
  </si>
  <si>
    <t>OH0024804771</t>
  </si>
  <si>
    <t>CLAY MICHAEL</t>
  </si>
  <si>
    <t>1717 CAMBRIDGE ST</t>
  </si>
  <si>
    <t>OH0019860688</t>
  </si>
  <si>
    <t>1619 HAVERHILL DR</t>
  </si>
  <si>
    <t>OH0025340058</t>
  </si>
  <si>
    <t>LYDIA</t>
  </si>
  <si>
    <t>1607 DOVER AVE</t>
  </si>
  <si>
    <t>OH0019254017</t>
  </si>
  <si>
    <t>MACEY</t>
  </si>
  <si>
    <t>918 NEW HAVEN RD</t>
  </si>
  <si>
    <t>OH0010774447</t>
  </si>
  <si>
    <t>OH0024596689</t>
  </si>
  <si>
    <t>910 PLYMOUTH AVE</t>
  </si>
  <si>
    <t>OH0023738570</t>
  </si>
  <si>
    <t>1004 CONCORD AVE</t>
  </si>
  <si>
    <t>OH0019104596</t>
  </si>
  <si>
    <t>1515 FAIRFAX AVE</t>
  </si>
  <si>
    <t>OH0019227324</t>
  </si>
  <si>
    <t>OUELLETTE</t>
  </si>
  <si>
    <t>1010 PLYMOUTH AVE</t>
  </si>
  <si>
    <t>OH0011869564</t>
  </si>
  <si>
    <t>DAVIDSON</t>
  </si>
  <si>
    <t>BERTIE</t>
  </si>
  <si>
    <t>1321 FAIRFAX AVE</t>
  </si>
  <si>
    <t>OH0010816075</t>
  </si>
  <si>
    <t>OH0025431312</t>
  </si>
  <si>
    <t>DIDIER</t>
  </si>
  <si>
    <t>902 BRIARCLIFF ST</t>
  </si>
  <si>
    <t>OH0023161831</t>
  </si>
  <si>
    <t>ASHER</t>
  </si>
  <si>
    <t>DAMIAN</t>
  </si>
  <si>
    <t>1010 CONCORD AVE</t>
  </si>
  <si>
    <t>OH0026376846</t>
  </si>
  <si>
    <t>YINGER</t>
  </si>
  <si>
    <t>OH0010837619</t>
  </si>
  <si>
    <t>1715 DOVER AVE</t>
  </si>
  <si>
    <t>OH0010800799</t>
  </si>
  <si>
    <t>923 CANDLEWOOD BLVD</t>
  </si>
  <si>
    <t>OH0024943575</t>
  </si>
  <si>
    <t>BAYMAN</t>
  </si>
  <si>
    <t>1709 DOVER AVE</t>
  </si>
  <si>
    <t>OH0010782488</t>
  </si>
  <si>
    <t>1409 JED WAY</t>
  </si>
  <si>
    <t>OH0023402945</t>
  </si>
  <si>
    <t>BALLWEG</t>
  </si>
  <si>
    <t>OH0024274754</t>
  </si>
  <si>
    <t>BERK</t>
  </si>
  <si>
    <t>OH0010805757</t>
  </si>
  <si>
    <t>LANDERS</t>
  </si>
  <si>
    <t>1707 SOUTH ST</t>
  </si>
  <si>
    <t>OH0024418991</t>
  </si>
  <si>
    <t>MCKNIGHT</t>
  </si>
  <si>
    <t>DARRIN</t>
  </si>
  <si>
    <t>1709 NEW HAVEN RD</t>
  </si>
  <si>
    <t>OH0023951471</t>
  </si>
  <si>
    <t>LESTER</t>
  </si>
  <si>
    <t>1710 AMHERST AVE</t>
  </si>
  <si>
    <t>OH0025280065</t>
  </si>
  <si>
    <t>OH0018839620</t>
  </si>
  <si>
    <t>OH0010827784</t>
  </si>
  <si>
    <t>STIDHAM</t>
  </si>
  <si>
    <t>1426 FAIRFAX AVE</t>
  </si>
  <si>
    <t>OH0010787060</t>
  </si>
  <si>
    <t>MINDI</t>
  </si>
  <si>
    <t>1505 AMESBURY CT</t>
  </si>
  <si>
    <t>OH0010797548</t>
  </si>
  <si>
    <t>HAYES</t>
  </si>
  <si>
    <t>MYRTLE</t>
  </si>
  <si>
    <t>1704 AMHERST AVE</t>
  </si>
  <si>
    <t>OH0010815557</t>
  </si>
  <si>
    <t>OH0021722104</t>
  </si>
  <si>
    <t>925 NEW HAVEN RD</t>
  </si>
  <si>
    <t>OH0023786426</t>
  </si>
  <si>
    <t>1009 NEW HAVEN RD</t>
  </si>
  <si>
    <t>OH0019448001</t>
  </si>
  <si>
    <t>DENT</t>
  </si>
  <si>
    <t>1703 AMHERST AVE</t>
  </si>
  <si>
    <t>OH0018862951</t>
  </si>
  <si>
    <t>KNISLEY</t>
  </si>
  <si>
    <t>DEANNA</t>
  </si>
  <si>
    <t>OH0024155493</t>
  </si>
  <si>
    <t>215 E HIGH ST</t>
  </si>
  <si>
    <t>55AAG</t>
  </si>
  <si>
    <t>PIQUA WARD THREE</t>
  </si>
  <si>
    <t>OH0021013180</t>
  </si>
  <si>
    <t>AUXIER</t>
  </si>
  <si>
    <t>ALLYSON</t>
  </si>
  <si>
    <t>1258 GARBRY RD</t>
  </si>
  <si>
    <t>OH0024506307</t>
  </si>
  <si>
    <t>BULLARD</t>
  </si>
  <si>
    <t>212 E NORTH ST</t>
  </si>
  <si>
    <t>OH0024197796</t>
  </si>
  <si>
    <t>PEARSON</t>
  </si>
  <si>
    <t>1250 GARBRY RD</t>
  </si>
  <si>
    <t>OH0010810934</t>
  </si>
  <si>
    <t>MELGAARD</t>
  </si>
  <si>
    <t>2208 NAVAJO TRL</t>
  </si>
  <si>
    <t>OH0022829143</t>
  </si>
  <si>
    <t>DRUMRIGHT</t>
  </si>
  <si>
    <t>230 KIENLE DR</t>
  </si>
  <si>
    <t>OH0023784708</t>
  </si>
  <si>
    <t>902 SCOTT DR</t>
  </si>
  <si>
    <t>APT 162</t>
  </si>
  <si>
    <t>OH0023226878</t>
  </si>
  <si>
    <t>120 1/2 E NORTH ST</t>
  </si>
  <si>
    <t>OH0010823148</t>
  </si>
  <si>
    <t>811 GARBRY RD</t>
  </si>
  <si>
    <t>OH0025976138</t>
  </si>
  <si>
    <t>MCNUTT</t>
  </si>
  <si>
    <t>TERENA</t>
  </si>
  <si>
    <t>KAYE</t>
  </si>
  <si>
    <t>OH0023960537</t>
  </si>
  <si>
    <t>212 RACE ST</t>
  </si>
  <si>
    <t>OH0015619993</t>
  </si>
  <si>
    <t>419 1/2 N MAIN ST</t>
  </si>
  <si>
    <t>OH0024681962</t>
  </si>
  <si>
    <t>QUAZZI</t>
  </si>
  <si>
    <t>LAJUAN</t>
  </si>
  <si>
    <t>OH0020539749</t>
  </si>
  <si>
    <t>1230 GARBRY RD</t>
  </si>
  <si>
    <t>OH0026145464</t>
  </si>
  <si>
    <t>BENANZER</t>
  </si>
  <si>
    <t>1051 JILL CT</t>
  </si>
  <si>
    <t>OH0010815465</t>
  </si>
  <si>
    <t>OUHL</t>
  </si>
  <si>
    <t>2945 DELAWARE CIR</t>
  </si>
  <si>
    <t>OH0023450241</t>
  </si>
  <si>
    <t>MANGEN APPER</t>
  </si>
  <si>
    <t>VIVIAN</t>
  </si>
  <si>
    <t>2935 DELAWARE CIR</t>
  </si>
  <si>
    <t>OH0010835859</t>
  </si>
  <si>
    <t>APT 4A</t>
  </si>
  <si>
    <t>OH0024286568</t>
  </si>
  <si>
    <t>ALEAHA</t>
  </si>
  <si>
    <t>RAQUEL</t>
  </si>
  <si>
    <t>1248 GARBRY RD</t>
  </si>
  <si>
    <t>OH0015435614</t>
  </si>
  <si>
    <t>DEBROSSE</t>
  </si>
  <si>
    <t>1009 LAURA DR</t>
  </si>
  <si>
    <t>OH0023147773</t>
  </si>
  <si>
    <t>414 E ASH ST</t>
  </si>
  <si>
    <t>OH0025181814</t>
  </si>
  <si>
    <t>640 E LOY RD</t>
  </si>
  <si>
    <t>OH0016012082</t>
  </si>
  <si>
    <t>417 1/2 N MAIN ST</t>
  </si>
  <si>
    <t>OH0025266027</t>
  </si>
  <si>
    <t>2144 NAVAJO TRL</t>
  </si>
  <si>
    <t>OH0010777346</t>
  </si>
  <si>
    <t>KAISER</t>
  </si>
  <si>
    <t>425 E GREENE ST</t>
  </si>
  <si>
    <t>OH0024388295</t>
  </si>
  <si>
    <t>KINSELLA</t>
  </si>
  <si>
    <t>DARIEN</t>
  </si>
  <si>
    <t>446 E ASH ST</t>
  </si>
  <si>
    <t>OH0022866903</t>
  </si>
  <si>
    <t>GREENE</t>
  </si>
  <si>
    <t>3125 SIOUX DR</t>
  </si>
  <si>
    <t>OH0025819330</t>
  </si>
  <si>
    <t>WALTERS</t>
  </si>
  <si>
    <t>MONTANA</t>
  </si>
  <si>
    <t>OH0024961578</t>
  </si>
  <si>
    <t>WAGGONER</t>
  </si>
  <si>
    <t>2941 DELAWARE CIR</t>
  </si>
  <si>
    <t>OH0025431117</t>
  </si>
  <si>
    <t>QUARLES</t>
  </si>
  <si>
    <t>1034 JILL CT</t>
  </si>
  <si>
    <t>OH0020926305</t>
  </si>
  <si>
    <t>ARTURO</t>
  </si>
  <si>
    <t>2212 NAVAJO TRL</t>
  </si>
  <si>
    <t>OH0023007530</t>
  </si>
  <si>
    <t>MAYS</t>
  </si>
  <si>
    <t>APT 158</t>
  </si>
  <si>
    <t>OH0010778414</t>
  </si>
  <si>
    <t>BIXLER</t>
  </si>
  <si>
    <t>923 GARBRY RD</t>
  </si>
  <si>
    <t>OH0010839522</t>
  </si>
  <si>
    <t>525 NEW ST</t>
  </si>
  <si>
    <t>OH0023237912</t>
  </si>
  <si>
    <t>OH0024747542</t>
  </si>
  <si>
    <t>KHALID</t>
  </si>
  <si>
    <t>ALEJANDRO</t>
  </si>
  <si>
    <t>OH0010779093</t>
  </si>
  <si>
    <t>1020 JILL CT</t>
  </si>
  <si>
    <t>OH0024562168</t>
  </si>
  <si>
    <t>KELZENBERG</t>
  </si>
  <si>
    <t>318 E GREENE ST</t>
  </si>
  <si>
    <t>OH0010840095</t>
  </si>
  <si>
    <t>215 E GREENE ST</t>
  </si>
  <si>
    <t>OH0024455144</t>
  </si>
  <si>
    <t>STORMS</t>
  </si>
  <si>
    <t>1009 JILL CT</t>
  </si>
  <si>
    <t>OH0024516665</t>
  </si>
  <si>
    <t>NIDAY</t>
  </si>
  <si>
    <t>APT 9F</t>
  </si>
  <si>
    <t>OH0020429002</t>
  </si>
  <si>
    <t>REGINA</t>
  </si>
  <si>
    <t>1252 GARBRY RD</t>
  </si>
  <si>
    <t>OH0023524317</t>
  </si>
  <si>
    <t>CHILDRESS</t>
  </si>
  <si>
    <t>218 E NORTH ST</t>
  </si>
  <si>
    <t>OH0021089136</t>
  </si>
  <si>
    <t>SWARY</t>
  </si>
  <si>
    <t>OH0024784621</t>
  </si>
  <si>
    <t>CHANCE</t>
  </si>
  <si>
    <t>JEREK</t>
  </si>
  <si>
    <t>418 HARRISON ST</t>
  </si>
  <si>
    <t>OH0023956165</t>
  </si>
  <si>
    <t>HICKEY</t>
  </si>
  <si>
    <t>1244 GARBRY RD</t>
  </si>
  <si>
    <t>OH0010796500</t>
  </si>
  <si>
    <t>2917 CHINOOK PASS</t>
  </si>
  <si>
    <t>OH0024360506</t>
  </si>
  <si>
    <t>DARRYL</t>
  </si>
  <si>
    <t>1254 GARBRY RD</t>
  </si>
  <si>
    <t>OH0010785681</t>
  </si>
  <si>
    <t>3216 CHEROKEE DR</t>
  </si>
  <si>
    <t>OH0023147774</t>
  </si>
  <si>
    <t>HICKS</t>
  </si>
  <si>
    <t>JERRAM</t>
  </si>
  <si>
    <t>1001 GARBRY RD</t>
  </si>
  <si>
    <t>OH0025546672</t>
  </si>
  <si>
    <t>OH0010832065</t>
  </si>
  <si>
    <t>WAGSTAFF</t>
  </si>
  <si>
    <t>1046 ELEANOR AVE</t>
  </si>
  <si>
    <t>OH0022220607</t>
  </si>
  <si>
    <t>WILBORN</t>
  </si>
  <si>
    <t>1047 JILL CT</t>
  </si>
  <si>
    <t>OH0023956218</t>
  </si>
  <si>
    <t>GARNETT</t>
  </si>
  <si>
    <t>APT 12</t>
  </si>
  <si>
    <t>OH0022662039</t>
  </si>
  <si>
    <t>APT 155</t>
  </si>
  <si>
    <t>OH0021344278</t>
  </si>
  <si>
    <t>1007 GARBRY RD</t>
  </si>
  <si>
    <t>OH0025757179</t>
  </si>
  <si>
    <t>ZENDER</t>
  </si>
  <si>
    <t>1053 JILL CT</t>
  </si>
  <si>
    <t>OH0022682631</t>
  </si>
  <si>
    <t>DEIONDRE</t>
  </si>
  <si>
    <t>JOHN MCKINLEY</t>
  </si>
  <si>
    <t>2120 NAVAJO TRL</t>
  </si>
  <si>
    <t>OH0023600266</t>
  </si>
  <si>
    <t>MILBY</t>
  </si>
  <si>
    <t>218 E WATER ST</t>
  </si>
  <si>
    <t>OH0025119832</t>
  </si>
  <si>
    <t>DELANE</t>
  </si>
  <si>
    <t>OH0020231949</t>
  </si>
  <si>
    <t>OH0018647958</t>
  </si>
  <si>
    <t>DANNY</t>
  </si>
  <si>
    <t>601 NEW ST</t>
  </si>
  <si>
    <t>OH0025144408</t>
  </si>
  <si>
    <t>STIPE</t>
  </si>
  <si>
    <t>1017 ELEANOR AVE</t>
  </si>
  <si>
    <t>OH0025497989</t>
  </si>
  <si>
    <t>YOCUM</t>
  </si>
  <si>
    <t>409 E GREENE ST</t>
  </si>
  <si>
    <t>OH0020366744</t>
  </si>
  <si>
    <t>KRISTI</t>
  </si>
  <si>
    <t>OH0023574085</t>
  </si>
  <si>
    <t>BRITAIN</t>
  </si>
  <si>
    <t>JOSHUA MICHAEL</t>
  </si>
  <si>
    <t>422 E ASH ST</t>
  </si>
  <si>
    <t>OH0026380161</t>
  </si>
  <si>
    <t>JESSEE</t>
  </si>
  <si>
    <t>CHASITY</t>
  </si>
  <si>
    <t>OH0010836474</t>
  </si>
  <si>
    <t>YANEY</t>
  </si>
  <si>
    <t>1268 E ASH ST</t>
  </si>
  <si>
    <t>OH0010837965</t>
  </si>
  <si>
    <t>OH0023743059</t>
  </si>
  <si>
    <t>OH0021930242</t>
  </si>
  <si>
    <t>BRAYTON</t>
  </si>
  <si>
    <t>3144 SIOUX DR</t>
  </si>
  <si>
    <t>OH0019142639</t>
  </si>
  <si>
    <t>1022 JILL CT</t>
  </si>
  <si>
    <t>OH0024090332</t>
  </si>
  <si>
    <t>SMEDLEY</t>
  </si>
  <si>
    <t>OH0025507939</t>
  </si>
  <si>
    <t>ZIMMERMAN</t>
  </si>
  <si>
    <t>OH0025079763</t>
  </si>
  <si>
    <t>SIMS</t>
  </si>
  <si>
    <t>CORY</t>
  </si>
  <si>
    <t>DEONTA</t>
  </si>
  <si>
    <t>OH0023952228</t>
  </si>
  <si>
    <t>DESENBERG</t>
  </si>
  <si>
    <t>KATHARYN</t>
  </si>
  <si>
    <t>3233 SIOUX DR</t>
  </si>
  <si>
    <t>OH0021229569</t>
  </si>
  <si>
    <t>WOLLET</t>
  </si>
  <si>
    <t>OH0024318491</t>
  </si>
  <si>
    <t>TRACEY</t>
  </si>
  <si>
    <t>OH0023223836</t>
  </si>
  <si>
    <t>PADGETT</t>
  </si>
  <si>
    <t>TRACIE</t>
  </si>
  <si>
    <t>611 1/2 N MAIN ST</t>
  </si>
  <si>
    <t>OH0025753940</t>
  </si>
  <si>
    <t>3025 SEMINOLE WAY</t>
  </si>
  <si>
    <t>OH0023679105</t>
  </si>
  <si>
    <t>VINES</t>
  </si>
  <si>
    <t>EUDORA</t>
  </si>
  <si>
    <t>1055 JILL CT</t>
  </si>
  <si>
    <t>OH0024437875</t>
  </si>
  <si>
    <t>WATSON</t>
  </si>
  <si>
    <t>OH0010834926</t>
  </si>
  <si>
    <t>222 E WATER ST</t>
  </si>
  <si>
    <t>OH0022376731</t>
  </si>
  <si>
    <t>299 E ASH ST</t>
  </si>
  <si>
    <t>OH0024683161</t>
  </si>
  <si>
    <t>2905 SEMINOLE WAY</t>
  </si>
  <si>
    <t>OH0022681098</t>
  </si>
  <si>
    <t>500 E GREENE ST</t>
  </si>
  <si>
    <t>OH0020433732</t>
  </si>
  <si>
    <t>WENDY</t>
  </si>
  <si>
    <t>372 E WATER ST</t>
  </si>
  <si>
    <t>OH0010798741</t>
  </si>
  <si>
    <t>GODSEY</t>
  </si>
  <si>
    <t>239 HARRISON ST</t>
  </si>
  <si>
    <t>OH0024502571</t>
  </si>
  <si>
    <t>REEMMER</t>
  </si>
  <si>
    <t>2921 DELAWARE CIR</t>
  </si>
  <si>
    <t>OH0022878294</t>
  </si>
  <si>
    <t>308 HARRISON ST</t>
  </si>
  <si>
    <t>OH0024797514</t>
  </si>
  <si>
    <t>JABBOUR</t>
  </si>
  <si>
    <t>NABIL</t>
  </si>
  <si>
    <t>OH0010783651</t>
  </si>
  <si>
    <t>1567 GARBRY RD</t>
  </si>
  <si>
    <t>APT 134</t>
  </si>
  <si>
    <t>OH0023381885</t>
  </si>
  <si>
    <t>TEXEIRA</t>
  </si>
  <si>
    <t>ALFRED</t>
  </si>
  <si>
    <t>OH0021086641</t>
  </si>
  <si>
    <t>BAUM</t>
  </si>
  <si>
    <t>1246 GARBRY RD</t>
  </si>
  <si>
    <t>OH0023615384</t>
  </si>
  <si>
    <t>414 HARRISON ST</t>
  </si>
  <si>
    <t>OH0025991090</t>
  </si>
  <si>
    <t>WELCH</t>
  </si>
  <si>
    <t>CASSIEAL</t>
  </si>
  <si>
    <t>506 E GREENE ST</t>
  </si>
  <si>
    <t>OH0024088710</t>
  </si>
  <si>
    <t>1013 LAURA DR</t>
  </si>
  <si>
    <t>OH0015546790</t>
  </si>
  <si>
    <t>1038 JILL CT</t>
  </si>
  <si>
    <t>OH0021272240</t>
  </si>
  <si>
    <t>DUNCAN</t>
  </si>
  <si>
    <t>CINDYRELLA</t>
  </si>
  <si>
    <t>OH0024643323</t>
  </si>
  <si>
    <t>STRAND</t>
  </si>
  <si>
    <t>OH0024619388</t>
  </si>
  <si>
    <t>9305 N COUNTY ROAD 25A</t>
  </si>
  <si>
    <t>OH0022294043</t>
  </si>
  <si>
    <t>BRIANA</t>
  </si>
  <si>
    <t>508 HARRISON ST</t>
  </si>
  <si>
    <t>OH0023152364</t>
  </si>
  <si>
    <t>ALBERT</t>
  </si>
  <si>
    <t>TAMARRA</t>
  </si>
  <si>
    <t>633 N MAIN ST</t>
  </si>
  <si>
    <t>OH0020269793</t>
  </si>
  <si>
    <t>WIMBLEY</t>
  </si>
  <si>
    <t>APT 2C</t>
  </si>
  <si>
    <t>OH0024608731</t>
  </si>
  <si>
    <t>MABRY</t>
  </si>
  <si>
    <t>218 MANNING ST</t>
  </si>
  <si>
    <t>OH0023527652</t>
  </si>
  <si>
    <t>MARGOS</t>
  </si>
  <si>
    <t>ALYJHA</t>
  </si>
  <si>
    <t>JJ</t>
  </si>
  <si>
    <t>604 NEW ST</t>
  </si>
  <si>
    <t>OH0010813461</t>
  </si>
  <si>
    <t>MULLEN</t>
  </si>
  <si>
    <t>SYLVIA</t>
  </si>
  <si>
    <t>334 E WATER ST</t>
  </si>
  <si>
    <t>OH0024407508</t>
  </si>
  <si>
    <t>APT 152</t>
  </si>
  <si>
    <t>OH0024099072</t>
  </si>
  <si>
    <t>ROUTSON</t>
  </si>
  <si>
    <t>1000 LAURA DR</t>
  </si>
  <si>
    <t>OH0025670660</t>
  </si>
  <si>
    <t>2924 DELAWARE CIR</t>
  </si>
  <si>
    <t>OH0025420975</t>
  </si>
  <si>
    <t>1019 JILL CT</t>
  </si>
  <si>
    <t>OH0010839968</t>
  </si>
  <si>
    <t>VANPELT</t>
  </si>
  <si>
    <t>333 1/2 HOME AVE</t>
  </si>
  <si>
    <t>OH0018664630</t>
  </si>
  <si>
    <t>LUGO</t>
  </si>
  <si>
    <t>MARCELO</t>
  </si>
  <si>
    <t>371 HOME AVE</t>
  </si>
  <si>
    <t>OH0026031608</t>
  </si>
  <si>
    <t>KEYS</t>
  </si>
  <si>
    <t>419 SPRING ST</t>
  </si>
  <si>
    <t>OH0024498048</t>
  </si>
  <si>
    <t>RICHMOND</t>
  </si>
  <si>
    <t>IRA</t>
  </si>
  <si>
    <t>1045 ELEANOR AVE</t>
  </si>
  <si>
    <t>OH0024018820</t>
  </si>
  <si>
    <t>RICHARDSON</t>
  </si>
  <si>
    <t>TRE</t>
  </si>
  <si>
    <t>1296 GARBRY RD</t>
  </si>
  <si>
    <t>OH0025019529</t>
  </si>
  <si>
    <t>GLIDEWELL</t>
  </si>
  <si>
    <t>604 SPRING ST</t>
  </si>
  <si>
    <t>OH0022232893</t>
  </si>
  <si>
    <t>1240 GARBRY RD</t>
  </si>
  <si>
    <t>OH0025757344</t>
  </si>
  <si>
    <t>OH0020141403</t>
  </si>
  <si>
    <t>OH0025939559</t>
  </si>
  <si>
    <t>OH0021297366</t>
  </si>
  <si>
    <t>OH0024217123</t>
  </si>
  <si>
    <t>NUTTER</t>
  </si>
  <si>
    <t>214 E HIGH ST</t>
  </si>
  <si>
    <t>OH0025294902</t>
  </si>
  <si>
    <t>OH0019039884</t>
  </si>
  <si>
    <t>607 SPRING ST</t>
  </si>
  <si>
    <t>OH0025602204</t>
  </si>
  <si>
    <t>LICANO</t>
  </si>
  <si>
    <t>1050 ELEANOR AVE</t>
  </si>
  <si>
    <t>OH0021723487</t>
  </si>
  <si>
    <t>RATCLIFF</t>
  </si>
  <si>
    <t>ALAN MICHAEL</t>
  </si>
  <si>
    <t>OH0010839375</t>
  </si>
  <si>
    <t>1017 LAURA DR</t>
  </si>
  <si>
    <t>OH0021716562</t>
  </si>
  <si>
    <t>226 MANNING ST</t>
  </si>
  <si>
    <t>OH0023809658</t>
  </si>
  <si>
    <t>WHITENIGHT</t>
  </si>
  <si>
    <t>ARDEN</t>
  </si>
  <si>
    <t>222 E HIGH ST</t>
  </si>
  <si>
    <t>OH0023028406</t>
  </si>
  <si>
    <t>LEVAN</t>
  </si>
  <si>
    <t>903 GARBRY RD</t>
  </si>
  <si>
    <t>OH0022292909</t>
  </si>
  <si>
    <t>SHEDD</t>
  </si>
  <si>
    <t>318 E NORTH ST</t>
  </si>
  <si>
    <t>OH0021305513</t>
  </si>
  <si>
    <t>JAMALL</t>
  </si>
  <si>
    <t>1004 JILL CT</t>
  </si>
  <si>
    <t>OH0022936185</t>
  </si>
  <si>
    <t>PENLEY</t>
  </si>
  <si>
    <t>3101 SIOUX DR</t>
  </si>
  <si>
    <t>OH0023149837</t>
  </si>
  <si>
    <t>OH0019973574</t>
  </si>
  <si>
    <t>APPLEGATE</t>
  </si>
  <si>
    <t>502 1/2 HARRISON ST</t>
  </si>
  <si>
    <t>OH0025351192</t>
  </si>
  <si>
    <t>MATNEY</t>
  </si>
  <si>
    <t>3224 CHEROKEE DR</t>
  </si>
  <si>
    <t>OH0026074226</t>
  </si>
  <si>
    <t>HATCHER</t>
  </si>
  <si>
    <t>213 E GREENE ST</t>
  </si>
  <si>
    <t>OH0025681849</t>
  </si>
  <si>
    <t>SAID</t>
  </si>
  <si>
    <t>FADUMO</t>
  </si>
  <si>
    <t>MOHAMUD</t>
  </si>
  <si>
    <t>317 1/2 HARRISON ST</t>
  </si>
  <si>
    <t>OH0010839993</t>
  </si>
  <si>
    <t>1050 JILL CT</t>
  </si>
  <si>
    <t>OH0024943567</t>
  </si>
  <si>
    <t>SEBRING</t>
  </si>
  <si>
    <t>OH0024200531</t>
  </si>
  <si>
    <t>OH0010814087</t>
  </si>
  <si>
    <t>WACHTER</t>
  </si>
  <si>
    <t>210 E NORTH ST</t>
  </si>
  <si>
    <t>OH0022711383</t>
  </si>
  <si>
    <t>PAPP</t>
  </si>
  <si>
    <t>OH0023150413</t>
  </si>
  <si>
    <t>CAROLY</t>
  </si>
  <si>
    <t>OH0010798091</t>
  </si>
  <si>
    <t>HEMM</t>
  </si>
  <si>
    <t>OH0019887686</t>
  </si>
  <si>
    <t>SOTO</t>
  </si>
  <si>
    <t>MIGUEL</t>
  </si>
  <si>
    <t>505 1/2 N MAIN ST</t>
  </si>
  <si>
    <t>1105 COVINGTON AVE.</t>
  </si>
  <si>
    <t>OH0025670949</t>
  </si>
  <si>
    <t>PARKER TYE</t>
  </si>
  <si>
    <t>MALIQUE</t>
  </si>
  <si>
    <t>DASHAWN</t>
  </si>
  <si>
    <t>OH0026471206</t>
  </si>
  <si>
    <t>DANT</t>
  </si>
  <si>
    <t>EMALYN</t>
  </si>
  <si>
    <t>OH0025146686</t>
  </si>
  <si>
    <t>DUNNELLS</t>
  </si>
  <si>
    <t>OH0024428869</t>
  </si>
  <si>
    <t>MELBY</t>
  </si>
  <si>
    <t>1038 ELEANOR AVE</t>
  </si>
  <si>
    <t>OH0024626148</t>
  </si>
  <si>
    <t>BURKS</t>
  </si>
  <si>
    <t>JAYME</t>
  </si>
  <si>
    <t>OH0019735818</t>
  </si>
  <si>
    <t>OILER</t>
  </si>
  <si>
    <t>OH0010824240</t>
  </si>
  <si>
    <t>APT 4B</t>
  </si>
  <si>
    <t>OH0024720224</t>
  </si>
  <si>
    <t>DERICK</t>
  </si>
  <si>
    <t>310 HARRISON ST</t>
  </si>
  <si>
    <t>OH0010825421</t>
  </si>
  <si>
    <t>233 E NORTH ST</t>
  </si>
  <si>
    <t>OH0023743382</t>
  </si>
  <si>
    <t>FIFE</t>
  </si>
  <si>
    <t>410 E ASH ST</t>
  </si>
  <si>
    <t>OH0022888367</t>
  </si>
  <si>
    <t>FORREST</t>
  </si>
  <si>
    <t>TOLTON</t>
  </si>
  <si>
    <t>611 N MAIN ST</t>
  </si>
  <si>
    <t>OH0019607052</t>
  </si>
  <si>
    <t>OH0025085150</t>
  </si>
  <si>
    <t>FORTUNE</t>
  </si>
  <si>
    <t>OH0025634222</t>
  </si>
  <si>
    <t>HANSELMAN</t>
  </si>
  <si>
    <t>KANE</t>
  </si>
  <si>
    <t>OH0023794940</t>
  </si>
  <si>
    <t>ERNEST</t>
  </si>
  <si>
    <t>CALVIN</t>
  </si>
  <si>
    <t>OH0025279791</t>
  </si>
  <si>
    <t>2112 INDIAN RIDGE DR</t>
  </si>
  <si>
    <t>OH0023971346</t>
  </si>
  <si>
    <t>OLMO</t>
  </si>
  <si>
    <t>OH0010793202</t>
  </si>
  <si>
    <t>GALLEY</t>
  </si>
  <si>
    <t>OH0025708516</t>
  </si>
  <si>
    <t>BOLES</t>
  </si>
  <si>
    <t>OH0024749616</t>
  </si>
  <si>
    <t>SKY</t>
  </si>
  <si>
    <t>OH0010829064</t>
  </si>
  <si>
    <t>SWINGLE</t>
  </si>
  <si>
    <t>OH0019734420</t>
  </si>
  <si>
    <t>ROSALEZ</t>
  </si>
  <si>
    <t>PRUDENCIO</t>
  </si>
  <si>
    <t>1007 JILL CT</t>
  </si>
  <si>
    <t>OH0024040037</t>
  </si>
  <si>
    <t>MARCELA</t>
  </si>
  <si>
    <t>APT 15</t>
  </si>
  <si>
    <t>OH0022803526</t>
  </si>
  <si>
    <t>BAUMHAUER</t>
  </si>
  <si>
    <t>OH0026160585</t>
  </si>
  <si>
    <t>OH0024700010</t>
  </si>
  <si>
    <t>HANSHAW</t>
  </si>
  <si>
    <t>JAY SCOTT</t>
  </si>
  <si>
    <t>210 MANNING ST</t>
  </si>
  <si>
    <t>OH0022267130</t>
  </si>
  <si>
    <t>KAMBREN</t>
  </si>
  <si>
    <t>DAVID EUGENE</t>
  </si>
  <si>
    <t>OH0018726243</t>
  </si>
  <si>
    <t>ENGLAND</t>
  </si>
  <si>
    <t>OH0025979812</t>
  </si>
  <si>
    <t>OH0024859265</t>
  </si>
  <si>
    <t>FACEMIRE</t>
  </si>
  <si>
    <t>3213 CHEROKEE DR</t>
  </si>
  <si>
    <t>OH0019270802</t>
  </si>
  <si>
    <t>HIVNER</t>
  </si>
  <si>
    <t>OH0023660118</t>
  </si>
  <si>
    <t>SELANDERS</t>
  </si>
  <si>
    <t>211 E NORTH ST</t>
  </si>
  <si>
    <t>OH0023956000</t>
  </si>
  <si>
    <t>TIGGS</t>
  </si>
  <si>
    <t>HADITH</t>
  </si>
  <si>
    <t>OH0010821489</t>
  </si>
  <si>
    <t>RUSCHAU</t>
  </si>
  <si>
    <t>VIONA</t>
  </si>
  <si>
    <t>OH0010784333</t>
  </si>
  <si>
    <t>COBLE</t>
  </si>
  <si>
    <t>513 HARRISON ST</t>
  </si>
  <si>
    <t>OH0021343965</t>
  </si>
  <si>
    <t>DEVENPORT</t>
  </si>
  <si>
    <t>363 HOME AVE</t>
  </si>
  <si>
    <t>OH0018664664</t>
  </si>
  <si>
    <t>MEDINA</t>
  </si>
  <si>
    <t>JUAN</t>
  </si>
  <si>
    <t>OH0026139765</t>
  </si>
  <si>
    <t>DIXON</t>
  </si>
  <si>
    <t>300 KIENLE DR</t>
  </si>
  <si>
    <t>STE D</t>
  </si>
  <si>
    <t>OH0019448991</t>
  </si>
  <si>
    <t>GOVER</t>
  </si>
  <si>
    <t>MAEGAN</t>
  </si>
  <si>
    <t>605 SPRING ST</t>
  </si>
  <si>
    <t>OH0024714393</t>
  </si>
  <si>
    <t>ZAYAS</t>
  </si>
  <si>
    <t>ARIEL</t>
  </si>
  <si>
    <t>1054 JILL CT</t>
  </si>
  <si>
    <t>OH0024816849</t>
  </si>
  <si>
    <t>FROST</t>
  </si>
  <si>
    <t>OH0025970085</t>
  </si>
  <si>
    <t>SHARPE</t>
  </si>
  <si>
    <t>106 1/2 E GREENE ST</t>
  </si>
  <si>
    <t>OH0025139512</t>
  </si>
  <si>
    <t>WAKEFIELD</t>
  </si>
  <si>
    <t>ALIYA</t>
  </si>
  <si>
    <t>SYMONE</t>
  </si>
  <si>
    <t>1029 ELEANOR AVE</t>
  </si>
  <si>
    <t>OH0022734357</t>
  </si>
  <si>
    <t>1042 ELEANOR AVE</t>
  </si>
  <si>
    <t>OH0024244481</t>
  </si>
  <si>
    <t>DAULTON</t>
  </si>
  <si>
    <t>404 E GREENE ST</t>
  </si>
  <si>
    <t>OH0025943870</t>
  </si>
  <si>
    <t>2200 NAVAJO TRL</t>
  </si>
  <si>
    <t>OH0023405214</t>
  </si>
  <si>
    <t>FISHER</t>
  </si>
  <si>
    <t>WHYLEE</t>
  </si>
  <si>
    <t>OH0010789735</t>
  </si>
  <si>
    <t>1001 CHRISTINE LN</t>
  </si>
  <si>
    <t>OH0023397737</t>
  </si>
  <si>
    <t>376 E WATER ST</t>
  </si>
  <si>
    <t>OH0010781480</t>
  </si>
  <si>
    <t>214 E GREENE ST</t>
  </si>
  <si>
    <t>OH0025736026</t>
  </si>
  <si>
    <t>RIANCHO</t>
  </si>
  <si>
    <t>8030 LOONEY RD</t>
  </si>
  <si>
    <t>OH0010789133</t>
  </si>
  <si>
    <t>HOLLISTER</t>
  </si>
  <si>
    <t>OH0018644538</t>
  </si>
  <si>
    <t>TANIA</t>
  </si>
  <si>
    <t>OH0021298823</t>
  </si>
  <si>
    <t>KING</t>
  </si>
  <si>
    <t>APT 7J</t>
  </si>
  <si>
    <t>OH0023421477</t>
  </si>
  <si>
    <t>219 MANNING ST</t>
  </si>
  <si>
    <t>OH0025020552</t>
  </si>
  <si>
    <t>415 E GREENE ST</t>
  </si>
  <si>
    <t>OH0026017124</t>
  </si>
  <si>
    <t>SMITMAN</t>
  </si>
  <si>
    <t>2301 KIOWA CT</t>
  </si>
  <si>
    <t>OH0023149605</t>
  </si>
  <si>
    <t>TOTH</t>
  </si>
  <si>
    <t>AMORY</t>
  </si>
  <si>
    <t>OH0024136399</t>
  </si>
  <si>
    <t>STRAW</t>
  </si>
  <si>
    <t>1407 SEIDEL PKWY</t>
  </si>
  <si>
    <t>OH0021206112</t>
  </si>
  <si>
    <t>220 E NORTH ST</t>
  </si>
  <si>
    <t>OH0024200426</t>
  </si>
  <si>
    <t>HARTZELL</t>
  </si>
  <si>
    <t>629 N MAIN ST</t>
  </si>
  <si>
    <t>OH0010839928</t>
  </si>
  <si>
    <t>SANTOS AMARO</t>
  </si>
  <si>
    <t>FELIZ</t>
  </si>
  <si>
    <t>1039 JILL CT</t>
  </si>
  <si>
    <t>OH0022977162</t>
  </si>
  <si>
    <t>SCHMIDT</t>
  </si>
  <si>
    <t>OH0024350003</t>
  </si>
  <si>
    <t>ALEXANDRIA</t>
  </si>
  <si>
    <t>503 E GREENE ST</t>
  </si>
  <si>
    <t>OH0019842235</t>
  </si>
  <si>
    <t>CLAY</t>
  </si>
  <si>
    <t>224 MANNING ST</t>
  </si>
  <si>
    <t>OH0026189052</t>
  </si>
  <si>
    <t>JULIANNA</t>
  </si>
  <si>
    <t>1018 ELEANOR AVE</t>
  </si>
  <si>
    <t>OH0023567588</t>
  </si>
  <si>
    <t>OH0025277640</t>
  </si>
  <si>
    <t>330 E WATER ST</t>
  </si>
  <si>
    <t>OH0010777790</t>
  </si>
  <si>
    <t>OH0010786729</t>
  </si>
  <si>
    <t>DAS</t>
  </si>
  <si>
    <t>ELSIE</t>
  </si>
  <si>
    <t>OH0024950340</t>
  </si>
  <si>
    <t>OBRYAN</t>
  </si>
  <si>
    <t>MONIKA</t>
  </si>
  <si>
    <t>OH0023534230</t>
  </si>
  <si>
    <t>OH0010841117</t>
  </si>
  <si>
    <t>TIPPS</t>
  </si>
  <si>
    <t>OH0022597876</t>
  </si>
  <si>
    <t>MELYNDA</t>
  </si>
  <si>
    <t>OH0023133908</t>
  </si>
  <si>
    <t>1016 JILL CT</t>
  </si>
  <si>
    <t>OH0010808798</t>
  </si>
  <si>
    <t>MARCHAL</t>
  </si>
  <si>
    <t>7855 LAUVER RD</t>
  </si>
  <si>
    <t>OH0025970636</t>
  </si>
  <si>
    <t>ERIK</t>
  </si>
  <si>
    <t>OH0023681748</t>
  </si>
  <si>
    <t>OKLEY</t>
  </si>
  <si>
    <t>631 N MAIN ST</t>
  </si>
  <si>
    <t>OH0025280076</t>
  </si>
  <si>
    <t>OH0010802496</t>
  </si>
  <si>
    <t>APT 7H</t>
  </si>
  <si>
    <t>OH0023675867</t>
  </si>
  <si>
    <t>DELANO</t>
  </si>
  <si>
    <t>517 HARRISON ST</t>
  </si>
  <si>
    <t>OH0024784615</t>
  </si>
  <si>
    <t>OTERO</t>
  </si>
  <si>
    <t>CHRESHONN</t>
  </si>
  <si>
    <t>OH0020916723</t>
  </si>
  <si>
    <t>3200 SIOUX DR</t>
  </si>
  <si>
    <t>OH0024943955</t>
  </si>
  <si>
    <t>SERENA</t>
  </si>
  <si>
    <t>LUISE</t>
  </si>
  <si>
    <t>OH0022719160</t>
  </si>
  <si>
    <t>OLIVER</t>
  </si>
  <si>
    <t>OH0021819566</t>
  </si>
  <si>
    <t>OH0010811477</t>
  </si>
  <si>
    <t>275 KIENLE DR</t>
  </si>
  <si>
    <t>OH0025506181</t>
  </si>
  <si>
    <t>LENHART TROUT</t>
  </si>
  <si>
    <t>OH0025280406</t>
  </si>
  <si>
    <t>APT 9E</t>
  </si>
  <si>
    <t>OH0021506725</t>
  </si>
  <si>
    <t>1018 JILL CT</t>
  </si>
  <si>
    <t>OH0019227255</t>
  </si>
  <si>
    <t>COMBS</t>
  </si>
  <si>
    <t>1048 JILL CT</t>
  </si>
  <si>
    <t>OH0024811269</t>
  </si>
  <si>
    <t>OH0024690754</t>
  </si>
  <si>
    <t>MACKESY</t>
  </si>
  <si>
    <t>2008 INDIAN RIDGE DR</t>
  </si>
  <si>
    <t>OH0019227135</t>
  </si>
  <si>
    <t>379 HOME AVE</t>
  </si>
  <si>
    <t>OH0010834746</t>
  </si>
  <si>
    <t>210 E HIGH ST</t>
  </si>
  <si>
    <t>OH0025050860</t>
  </si>
  <si>
    <t>GOSSETT</t>
  </si>
  <si>
    <t>OH0010831173</t>
  </si>
  <si>
    <t>VALENTINE</t>
  </si>
  <si>
    <t>2116 NAVAJO TRL</t>
  </si>
  <si>
    <t>OH0024537465</t>
  </si>
  <si>
    <t>OH0026189947</t>
  </si>
  <si>
    <t>OH0025139467</t>
  </si>
  <si>
    <t>1041 JILL CT</t>
  </si>
  <si>
    <t>OH0022329861</t>
  </si>
  <si>
    <t>MARTINDALE</t>
  </si>
  <si>
    <t>317 HARRISON ST</t>
  </si>
  <si>
    <t>OH0025606005</t>
  </si>
  <si>
    <t>CANDACE</t>
  </si>
  <si>
    <t>LEE ANN</t>
  </si>
  <si>
    <t>523 HARRISON ST</t>
  </si>
  <si>
    <t>OH0024110570</t>
  </si>
  <si>
    <t>KAMREN</t>
  </si>
  <si>
    <t>OH0010775242</t>
  </si>
  <si>
    <t>WILLARD</t>
  </si>
  <si>
    <t>339 HOME AVE</t>
  </si>
  <si>
    <t>OH0021876467</t>
  </si>
  <si>
    <t>BOLTON</t>
  </si>
  <si>
    <t>3221 SIOUX DR</t>
  </si>
  <si>
    <t>OH0010780629</t>
  </si>
  <si>
    <t>GOLDEN</t>
  </si>
  <si>
    <t>APT 7</t>
  </si>
  <si>
    <t>OH0022240829</t>
  </si>
  <si>
    <t>REINKE</t>
  </si>
  <si>
    <t>415 NEW ST</t>
  </si>
  <si>
    <t>OH0019005184</t>
  </si>
  <si>
    <t>501 N MAIN ST</t>
  </si>
  <si>
    <t>OH0019567988</t>
  </si>
  <si>
    <t>OH0020141335</t>
  </si>
  <si>
    <t>529 BROADWAY</t>
  </si>
  <si>
    <t>55AAH</t>
  </si>
  <si>
    <t>OH0026438740</t>
  </si>
  <si>
    <t>CARY</t>
  </si>
  <si>
    <t>BRAXTON</t>
  </si>
  <si>
    <t>326 1/2 CALDWELL ST</t>
  </si>
  <si>
    <t>OH0023779392</t>
  </si>
  <si>
    <t>LUCIE</t>
  </si>
  <si>
    <t>424 W ASH ST</t>
  </si>
  <si>
    <t>OH0010836849</t>
  </si>
  <si>
    <t>525 CALDWELL ST</t>
  </si>
  <si>
    <t>OH0024347120</t>
  </si>
  <si>
    <t>GOODE</t>
  </si>
  <si>
    <t>JONNIE</t>
  </si>
  <si>
    <t>222 S ROOSEVELT AVE</t>
  </si>
  <si>
    <t>OH0024286575</t>
  </si>
  <si>
    <t>QUINTANILLA</t>
  </si>
  <si>
    <t>JUDY</t>
  </si>
  <si>
    <t>521 BROADWAY</t>
  </si>
  <si>
    <t>OH0025079740</t>
  </si>
  <si>
    <t>CLEVELAND</t>
  </si>
  <si>
    <t>LARILL</t>
  </si>
  <si>
    <t>213 S ROOSEVELT AVE</t>
  </si>
  <si>
    <t>OH0010802052</t>
  </si>
  <si>
    <t>JESSUP</t>
  </si>
  <si>
    <t>219 S ROOSEVELT AVE</t>
  </si>
  <si>
    <t>OH0019134801</t>
  </si>
  <si>
    <t>NOBLE</t>
  </si>
  <si>
    <t>414 W ASH ST</t>
  </si>
  <si>
    <t>OH0025758959</t>
  </si>
  <si>
    <t>VAN HORN</t>
  </si>
  <si>
    <t>515 CALDWELL ST</t>
  </si>
  <si>
    <t>OH0026376870</t>
  </si>
  <si>
    <t>KALIKAMAKA</t>
  </si>
  <si>
    <t>428 WOOD ST</t>
  </si>
  <si>
    <t>OH0020999322</t>
  </si>
  <si>
    <t>RAMIREZ</t>
  </si>
  <si>
    <t>111 RIVERSIDE DR</t>
  </si>
  <si>
    <t>OH0023059597</t>
  </si>
  <si>
    <t>NAPIERKOWSKI</t>
  </si>
  <si>
    <t>469 1/2 WOOD ST</t>
  </si>
  <si>
    <t>OH0024467418</t>
  </si>
  <si>
    <t>440 MIAMI ST</t>
  </si>
  <si>
    <t>OH0025916845</t>
  </si>
  <si>
    <t>440 WOOD ST</t>
  </si>
  <si>
    <t>OH0019678615</t>
  </si>
  <si>
    <t>611 N DOWNING ST</t>
  </si>
  <si>
    <t>OH0023454628</t>
  </si>
  <si>
    <t>DALTYN</t>
  </si>
  <si>
    <t>OH0021770309</t>
  </si>
  <si>
    <t>SHARLI</t>
  </si>
  <si>
    <t>8 RUNDLE AVE</t>
  </si>
  <si>
    <t>OH0010807676</t>
  </si>
  <si>
    <t>LOOKER</t>
  </si>
  <si>
    <t>223 W NORTH ST</t>
  </si>
  <si>
    <t>OH0025648760</t>
  </si>
  <si>
    <t>CHAREN</t>
  </si>
  <si>
    <t>PAUL FREDRICK</t>
  </si>
  <si>
    <t>428 W ASH ST</t>
  </si>
  <si>
    <t>OH0023183221</t>
  </si>
  <si>
    <t>331 WOOD ST</t>
  </si>
  <si>
    <t>OH0022913459</t>
  </si>
  <si>
    <t>FURBUSH</t>
  </si>
  <si>
    <t>466 1/2 WOOD ST</t>
  </si>
  <si>
    <t>OH0010840381</t>
  </si>
  <si>
    <t>PERSINGER</t>
  </si>
  <si>
    <t>KANEENA</t>
  </si>
  <si>
    <t>PATRICIA SUE</t>
  </si>
  <si>
    <t>401 WOOD ST</t>
  </si>
  <si>
    <t>OH0022376616</t>
  </si>
  <si>
    <t>121 S ROOSEVELT AVE</t>
  </si>
  <si>
    <t>OH0023151999</t>
  </si>
  <si>
    <t>KUYKENDALL</t>
  </si>
  <si>
    <t>422 W ASH ST</t>
  </si>
  <si>
    <t>OH0024599690</t>
  </si>
  <si>
    <t>513 WOOD ST</t>
  </si>
  <si>
    <t>OH0010816538</t>
  </si>
  <si>
    <t>108 MOUND ST</t>
  </si>
  <si>
    <t>OH0023222430</t>
  </si>
  <si>
    <t>COX</t>
  </si>
  <si>
    <t>512 CALDWELL ST</t>
  </si>
  <si>
    <t>OH0023742529</t>
  </si>
  <si>
    <t>427 W HIGH ST</t>
  </si>
  <si>
    <t>OH0020930207</t>
  </si>
  <si>
    <t>GILLUM</t>
  </si>
  <si>
    <t>746 N WAYNE ST</t>
  </si>
  <si>
    <t>OH0021277415</t>
  </si>
  <si>
    <t>STANLEY</t>
  </si>
  <si>
    <t>124 S ROOSEVELT AVE</t>
  </si>
  <si>
    <t>OH0022330208</t>
  </si>
  <si>
    <t>465 WOOD ST</t>
  </si>
  <si>
    <t>OH0023143088</t>
  </si>
  <si>
    <t>SNELLING</t>
  </si>
  <si>
    <t>BREANNA</t>
  </si>
  <si>
    <t>645 N WAYNE ST</t>
  </si>
  <si>
    <t>OH0025592306</t>
  </si>
  <si>
    <t>HULL</t>
  </si>
  <si>
    <t>101 S ROOSEVELT AVE</t>
  </si>
  <si>
    <t>OH0022369833</t>
  </si>
  <si>
    <t>RANK</t>
  </si>
  <si>
    <t>421 W GREENE ST</t>
  </si>
  <si>
    <t>OH0023571478</t>
  </si>
  <si>
    <t>320 N MAIN ST</t>
  </si>
  <si>
    <t>OH0023147786</t>
  </si>
  <si>
    <t>117 S ROOSEVELT AVE</t>
  </si>
  <si>
    <t>OH0020839939</t>
  </si>
  <si>
    <t>FIELDER</t>
  </si>
  <si>
    <t>418 W GREENE ST</t>
  </si>
  <si>
    <t>OH0021260647</t>
  </si>
  <si>
    <t>SHELLEY</t>
  </si>
  <si>
    <t>134 1/2 S WAYNE ST</t>
  </si>
  <si>
    <t>OH0014360766</t>
  </si>
  <si>
    <t>FLORENCE</t>
  </si>
  <si>
    <t>326 CALDWELL ST</t>
  </si>
  <si>
    <t>OH0018907135</t>
  </si>
  <si>
    <t>372 W WATER ST</t>
  </si>
  <si>
    <t>OH0026330428</t>
  </si>
  <si>
    <t>ELLER</t>
  </si>
  <si>
    <t>428 1/2 W HIGH ST</t>
  </si>
  <si>
    <t>OH0019148264</t>
  </si>
  <si>
    <t>OH0026074261</t>
  </si>
  <si>
    <t>421 N DOWNING ST</t>
  </si>
  <si>
    <t>OH0024356964</t>
  </si>
  <si>
    <t>KEMP</t>
  </si>
  <si>
    <t>LAMOUNT</t>
  </si>
  <si>
    <t>730 N WAYNE ST</t>
  </si>
  <si>
    <t>OH0023223310</t>
  </si>
  <si>
    <t>POLING</t>
  </si>
  <si>
    <t>HALEIGH</t>
  </si>
  <si>
    <t>727 N WAYNE ST</t>
  </si>
  <si>
    <t>OH0024983396</t>
  </si>
  <si>
    <t>516 1/2 N WAYNE ST</t>
  </si>
  <si>
    <t>OH0026432646</t>
  </si>
  <si>
    <t>CASSIDY LYND</t>
  </si>
  <si>
    <t>APT 107</t>
  </si>
  <si>
    <t>OH0024671909</t>
  </si>
  <si>
    <t>LUKE</t>
  </si>
  <si>
    <t>OH0010779044</t>
  </si>
  <si>
    <t>BOLIN</t>
  </si>
  <si>
    <t>4 RUNDLE AVE</t>
  </si>
  <si>
    <t>OH0024944283</t>
  </si>
  <si>
    <t>REAGAN</t>
  </si>
  <si>
    <t>122 MOUND ST</t>
  </si>
  <si>
    <t>OH0024212266</t>
  </si>
  <si>
    <t>410 WOOD ST</t>
  </si>
  <si>
    <t>OH0010823414</t>
  </si>
  <si>
    <t>SELL</t>
  </si>
  <si>
    <t>504 WOOD ST</t>
  </si>
  <si>
    <t>OH0010786377</t>
  </si>
  <si>
    <t>401 1/2 WOOD ST</t>
  </si>
  <si>
    <t>OH0025081632</t>
  </si>
  <si>
    <t>WORKMAN</t>
  </si>
  <si>
    <t>ALLEN RAY</t>
  </si>
  <si>
    <t>436 WOOD ST</t>
  </si>
  <si>
    <t>OH0024176409</t>
  </si>
  <si>
    <t>SULLENBARGER</t>
  </si>
  <si>
    <t>320 W ASH ST</t>
  </si>
  <si>
    <t>OH0024529006</t>
  </si>
  <si>
    <t>ZAYNE</t>
  </si>
  <si>
    <t>OH0021076918</t>
  </si>
  <si>
    <t>BEATY</t>
  </si>
  <si>
    <t>OH0023149351</t>
  </si>
  <si>
    <t>WELLS NICELY</t>
  </si>
  <si>
    <t>KASIN</t>
  </si>
  <si>
    <t>451 WOOD ST</t>
  </si>
  <si>
    <t>OH0023183737</t>
  </si>
  <si>
    <t>TOMZ</t>
  </si>
  <si>
    <t>JOHANNA</t>
  </si>
  <si>
    <t>216 N DOWNING ST</t>
  </si>
  <si>
    <t>OH0025855518</t>
  </si>
  <si>
    <t>HILL</t>
  </si>
  <si>
    <t>KALESSA</t>
  </si>
  <si>
    <t>313 BROADWAY</t>
  </si>
  <si>
    <t>OH0018815485</t>
  </si>
  <si>
    <t>KOLSKY</t>
  </si>
  <si>
    <t>KATHALEEN</t>
  </si>
  <si>
    <t>417 BROADWAY</t>
  </si>
  <si>
    <t>OH0025143769</t>
  </si>
  <si>
    <t>504 MIAMI ST</t>
  </si>
  <si>
    <t>OH0010776021</t>
  </si>
  <si>
    <t>BAKER DAHLEN</t>
  </si>
  <si>
    <t>317 BROADWAY</t>
  </si>
  <si>
    <t>OH0019429027</t>
  </si>
  <si>
    <t>OH0024212281</t>
  </si>
  <si>
    <t>NICKLY</t>
  </si>
  <si>
    <t>Q</t>
  </si>
  <si>
    <t>321 WOOD ST</t>
  </si>
  <si>
    <t>OH0010775830</t>
  </si>
  <si>
    <t>121 W NORTH ST</t>
  </si>
  <si>
    <t>OH0021830770</t>
  </si>
  <si>
    <t>CRULL</t>
  </si>
  <si>
    <t>212 N MAIN ST</t>
  </si>
  <si>
    <t>OH0026432644</t>
  </si>
  <si>
    <t>OH0023449511</t>
  </si>
  <si>
    <t>446 WOOD ST</t>
  </si>
  <si>
    <t>OH0026044996</t>
  </si>
  <si>
    <t>107 RIVERSIDE DR</t>
  </si>
  <si>
    <t>OH0010823141</t>
  </si>
  <si>
    <t>LACRISHA</t>
  </si>
  <si>
    <t>SHONTELL</t>
  </si>
  <si>
    <t>731 N DOWNING ST</t>
  </si>
  <si>
    <t>OH0022775466</t>
  </si>
  <si>
    <t>DATHAN</t>
  </si>
  <si>
    <t>514 N MAIN ST</t>
  </si>
  <si>
    <t>OH0019738782</t>
  </si>
  <si>
    <t>704 N WAYNE ST</t>
  </si>
  <si>
    <t>OH0010842217</t>
  </si>
  <si>
    <t>UHLENBROCK</t>
  </si>
  <si>
    <t>501 BROADWAY</t>
  </si>
  <si>
    <t>OH0024390876</t>
  </si>
  <si>
    <t>FREW</t>
  </si>
  <si>
    <t>207 WEBER ST</t>
  </si>
  <si>
    <t>OH0022224411</t>
  </si>
  <si>
    <t>JOHANNAH</t>
  </si>
  <si>
    <t>638 N MAIN ST</t>
  </si>
  <si>
    <t>OH0020242803</t>
  </si>
  <si>
    <t>505 WOOD ST</t>
  </si>
  <si>
    <t>OH0022488629</t>
  </si>
  <si>
    <t>OH0010807940</t>
  </si>
  <si>
    <t>ELDERS</t>
  </si>
  <si>
    <t>511 CALDWELL ST</t>
  </si>
  <si>
    <t>OH0023546295</t>
  </si>
  <si>
    <t>OH0024676007</t>
  </si>
  <si>
    <t>STIRTMIRE</t>
  </si>
  <si>
    <t>OH0010780809</t>
  </si>
  <si>
    <t>469 WOOD ST</t>
  </si>
  <si>
    <t>OH0021403170</t>
  </si>
  <si>
    <t>SCHARSCH</t>
  </si>
  <si>
    <t>124 W GREENE ST</t>
  </si>
  <si>
    <t>OH0020785013</t>
  </si>
  <si>
    <t>431 W ASH ST</t>
  </si>
  <si>
    <t>OH0024331839</t>
  </si>
  <si>
    <t>MAYBERRY</t>
  </si>
  <si>
    <t>124 MOUND ST</t>
  </si>
  <si>
    <t>OH0022822448</t>
  </si>
  <si>
    <t>HERRON</t>
  </si>
  <si>
    <t>OH0023238202</t>
  </si>
  <si>
    <t>NEVILLE</t>
  </si>
  <si>
    <t>OH0021286193</t>
  </si>
  <si>
    <t>516 1/2 WOOD ST</t>
  </si>
  <si>
    <t>OH0025286419</t>
  </si>
  <si>
    <t>CALVIN ALEXANDER</t>
  </si>
  <si>
    <t>612 FIRST STREET</t>
  </si>
  <si>
    <t>OH0025976184</t>
  </si>
  <si>
    <t>430 W HIGH ST</t>
  </si>
  <si>
    <t>OH0026328691</t>
  </si>
  <si>
    <t>BEACH</t>
  </si>
  <si>
    <t>WILLYUM</t>
  </si>
  <si>
    <t>DEVIN JOSEPH</t>
  </si>
  <si>
    <t>OH0020916369</t>
  </si>
  <si>
    <t>222 WOOD ST</t>
  </si>
  <si>
    <t>OH0020837970</t>
  </si>
  <si>
    <t>TAVIAN</t>
  </si>
  <si>
    <t>422 MIAMI ST</t>
  </si>
  <si>
    <t>OH0026138442</t>
  </si>
  <si>
    <t>KNAPP</t>
  </si>
  <si>
    <t>JUANITA MARIE</t>
  </si>
  <si>
    <t>424 W HIGH ST</t>
  </si>
  <si>
    <t>OH0022093640</t>
  </si>
  <si>
    <t>LONYO</t>
  </si>
  <si>
    <t>221 W GREENE ST</t>
  </si>
  <si>
    <t>OH0023161781</t>
  </si>
  <si>
    <t>OH0026537169</t>
  </si>
  <si>
    <t>BARTLETT</t>
  </si>
  <si>
    <t>CRISTA</t>
  </si>
  <si>
    <t>231 S ROOSEVELT AVE</t>
  </si>
  <si>
    <t>OH0024933760</t>
  </si>
  <si>
    <t>LYMAN</t>
  </si>
  <si>
    <t>225 S ROOSEVELT AVE</t>
  </si>
  <si>
    <t>OH0022516730</t>
  </si>
  <si>
    <t>416 W ASH ST</t>
  </si>
  <si>
    <t>OH0026110075</t>
  </si>
  <si>
    <t>RIEPENHOFF</t>
  </si>
  <si>
    <t>734 N WAYNE ST</t>
  </si>
  <si>
    <t>OH0022596538</t>
  </si>
  <si>
    <t>HEISLER</t>
  </si>
  <si>
    <t>ERICH</t>
  </si>
  <si>
    <t>419 W ASH ST</t>
  </si>
  <si>
    <t>OH0026335206</t>
  </si>
  <si>
    <t>WOLFE SCHWENZER</t>
  </si>
  <si>
    <t>TISHA</t>
  </si>
  <si>
    <t>UNIT 110</t>
  </si>
  <si>
    <t>OH0024824513</t>
  </si>
  <si>
    <t>NICELY</t>
  </si>
  <si>
    <t>OH0023147763</t>
  </si>
  <si>
    <t>TONY</t>
  </si>
  <si>
    <t>OH0025019513</t>
  </si>
  <si>
    <t>OH0022301148</t>
  </si>
  <si>
    <t>BLAINE</t>
  </si>
  <si>
    <t>OH0023194628</t>
  </si>
  <si>
    <t>454 WOOD ST</t>
  </si>
  <si>
    <t>OH0024208698</t>
  </si>
  <si>
    <t>OLEARY</t>
  </si>
  <si>
    <t>417 W ASH ST</t>
  </si>
  <si>
    <t>OH0010781455</t>
  </si>
  <si>
    <t>735 1/2 N DOWNING ST</t>
  </si>
  <si>
    <t>OH0024966094</t>
  </si>
  <si>
    <t>652 N MAIN ST</t>
  </si>
  <si>
    <t>OH0022047294</t>
  </si>
  <si>
    <t>OH0021075673</t>
  </si>
  <si>
    <t>SAULTS</t>
  </si>
  <si>
    <t>OH0024961581</t>
  </si>
  <si>
    <t>MURRAY</t>
  </si>
  <si>
    <t>OH0025497541</t>
  </si>
  <si>
    <t>BERG</t>
  </si>
  <si>
    <t>421 1/2 N DOWNING ST</t>
  </si>
  <si>
    <t>OH0022764109</t>
  </si>
  <si>
    <t>BARNETT</t>
  </si>
  <si>
    <t>OH0023152768</t>
  </si>
  <si>
    <t>MARSHA</t>
  </si>
  <si>
    <t>516 N MAIN ST</t>
  </si>
  <si>
    <t>OH0020291369</t>
  </si>
  <si>
    <t>650 N MAIN ST</t>
  </si>
  <si>
    <t>OH0023172548</t>
  </si>
  <si>
    <t>SMALL</t>
  </si>
  <si>
    <t>316 N WAYNE ST</t>
  </si>
  <si>
    <t>OH0018827618</t>
  </si>
  <si>
    <t>510 W HIGH ST</t>
  </si>
  <si>
    <t>55AAI</t>
  </si>
  <si>
    <t>OH0024242186</t>
  </si>
  <si>
    <t>912 1/2 W HIGH ST</t>
  </si>
  <si>
    <t>OH0019485715</t>
  </si>
  <si>
    <t>362 WALNUT ST</t>
  </si>
  <si>
    <t>OH0019486101</t>
  </si>
  <si>
    <t>718 W GREENE ST</t>
  </si>
  <si>
    <t>OH0024253251</t>
  </si>
  <si>
    <t>THIEN</t>
  </si>
  <si>
    <t>316 N COLLEGE ST</t>
  </si>
  <si>
    <t>APT 224</t>
  </si>
  <si>
    <t>OH0021218943</t>
  </si>
  <si>
    <t>419 FRANKLIN ST</t>
  </si>
  <si>
    <t>OH0024300002</t>
  </si>
  <si>
    <t>810 W GREENE ST</t>
  </si>
  <si>
    <t>OH0025158281</t>
  </si>
  <si>
    <t>517 WALNUT ST</t>
  </si>
  <si>
    <t>OH0024784711</t>
  </si>
  <si>
    <t>622 MIAMI ST</t>
  </si>
  <si>
    <t>OH0019254533</t>
  </si>
  <si>
    <t>LEMASTER</t>
  </si>
  <si>
    <t>214 BROADWAY</t>
  </si>
  <si>
    <t>OH0026073124</t>
  </si>
  <si>
    <t>206 STEELE AVE</t>
  </si>
  <si>
    <t>OH0018689413</t>
  </si>
  <si>
    <t>STAAS</t>
  </si>
  <si>
    <t>320 WALKER ST</t>
  </si>
  <si>
    <t>OH0010821425</t>
  </si>
  <si>
    <t>RULEY</t>
  </si>
  <si>
    <t>920 W GREENE ST</t>
  </si>
  <si>
    <t>OH0019253990</t>
  </si>
  <si>
    <t>SCHMITZ</t>
  </si>
  <si>
    <t>627 W GREENE ST</t>
  </si>
  <si>
    <t>OH0010793458</t>
  </si>
  <si>
    <t>CHARLENE</t>
  </si>
  <si>
    <t>929 W GREENE ST</t>
  </si>
  <si>
    <t>OH0023075389</t>
  </si>
  <si>
    <t>LAUGHMAN</t>
  </si>
  <si>
    <t>513 1/2 W HIGH ST</t>
  </si>
  <si>
    <t>OH0023828449</t>
  </si>
  <si>
    <t>PAGE</t>
  </si>
  <si>
    <t>KURTIS</t>
  </si>
  <si>
    <t>634 W WATER ST</t>
  </si>
  <si>
    <t>OH0022970141</t>
  </si>
  <si>
    <t>415 FRANKLIN ST</t>
  </si>
  <si>
    <t>OH0010799299</t>
  </si>
  <si>
    <t>HITTLE</t>
  </si>
  <si>
    <t>412 VIRGINIA ST</t>
  </si>
  <si>
    <t>OH0010776240</t>
  </si>
  <si>
    <t>BANNING</t>
  </si>
  <si>
    <t>APT 213</t>
  </si>
  <si>
    <t>OH0016208588</t>
  </si>
  <si>
    <t>APT 316</t>
  </si>
  <si>
    <t>OH0025149280</t>
  </si>
  <si>
    <t>LELAND</t>
  </si>
  <si>
    <t>526 N COLLEGE ST</t>
  </si>
  <si>
    <t>OH0010829314</t>
  </si>
  <si>
    <t>FRIEDA</t>
  </si>
  <si>
    <t>528 FRANKLIN ST</t>
  </si>
  <si>
    <t>OH0021057991</t>
  </si>
  <si>
    <t>626 MIAMI ST</t>
  </si>
  <si>
    <t>OH0022584203</t>
  </si>
  <si>
    <t>CHAZ LYNN</t>
  </si>
  <si>
    <t>541 W WATER ST</t>
  </si>
  <si>
    <t>OH0023828254</t>
  </si>
  <si>
    <t>SHIANNE</t>
  </si>
  <si>
    <t>MONTGOMERY</t>
  </si>
  <si>
    <t>OH0024281041</t>
  </si>
  <si>
    <t>REINEKE</t>
  </si>
  <si>
    <t>OH0023555221</t>
  </si>
  <si>
    <t>CHURCH</t>
  </si>
  <si>
    <t>632 W WATER ST</t>
  </si>
  <si>
    <t>OH0022223560</t>
  </si>
  <si>
    <t>FEESER</t>
  </si>
  <si>
    <t>KASSIDY</t>
  </si>
  <si>
    <t>MAXINE</t>
  </si>
  <si>
    <t>700 W ASH ST</t>
  </si>
  <si>
    <t>OH0010830429</t>
  </si>
  <si>
    <t>TOWNSEND</t>
  </si>
  <si>
    <t>530 W HIGH ST</t>
  </si>
  <si>
    <t>OH0024708644</t>
  </si>
  <si>
    <t>626 WOOD ST</t>
  </si>
  <si>
    <t>OH0026139320</t>
  </si>
  <si>
    <t>DOMINGO</t>
  </si>
  <si>
    <t>REYZHON</t>
  </si>
  <si>
    <t>ARTRIAS</t>
  </si>
  <si>
    <t>516 N COLLEGE ST</t>
  </si>
  <si>
    <t>OH0022287710</t>
  </si>
  <si>
    <t>716 W GREENE ST</t>
  </si>
  <si>
    <t>OH0024143006</t>
  </si>
  <si>
    <t>BENNIE</t>
  </si>
  <si>
    <t>RENA</t>
  </si>
  <si>
    <t>802 1/2 W WATER ST</t>
  </si>
  <si>
    <t>OH0024717156</t>
  </si>
  <si>
    <t>912 W ASH ST</t>
  </si>
  <si>
    <t>OH0010825403</t>
  </si>
  <si>
    <t>LAPOINTE</t>
  </si>
  <si>
    <t>919 W NORTH ST</t>
  </si>
  <si>
    <t>OH0023231292</t>
  </si>
  <si>
    <t>VOGT</t>
  </si>
  <si>
    <t>NATHANAEL</t>
  </si>
  <si>
    <t>618 W HIGH ST</t>
  </si>
  <si>
    <t>OH0010824387</t>
  </si>
  <si>
    <t>SABRINE</t>
  </si>
  <si>
    <t>522 W HIGH ST</t>
  </si>
  <si>
    <t>OH0010822311</t>
  </si>
  <si>
    <t>SCHAFFNER</t>
  </si>
  <si>
    <t>514 N COLLEGE ST</t>
  </si>
  <si>
    <t>OH0023016824</t>
  </si>
  <si>
    <t>MCBRYDE</t>
  </si>
  <si>
    <t>911 W NORTH ST</t>
  </si>
  <si>
    <t>OH0023651264</t>
  </si>
  <si>
    <t>OH0023455863</t>
  </si>
  <si>
    <t>614 W WATER ST</t>
  </si>
  <si>
    <t>OH0023149810</t>
  </si>
  <si>
    <t>424 WALNUT ST</t>
  </si>
  <si>
    <t>OH0019149664</t>
  </si>
  <si>
    <t>OH0026019915</t>
  </si>
  <si>
    <t>SCHAEFFER</t>
  </si>
  <si>
    <t>411 N COLLEGE ST</t>
  </si>
  <si>
    <t>OH0019579282</t>
  </si>
  <si>
    <t>OH0025119531</t>
  </si>
  <si>
    <t>APT 325</t>
  </si>
  <si>
    <t>OH0021500956</t>
  </si>
  <si>
    <t>FREDA</t>
  </si>
  <si>
    <t>APT 114</t>
  </si>
  <si>
    <t>OH0026746406</t>
  </si>
  <si>
    <t>VORIS</t>
  </si>
  <si>
    <t>TAYSHA</t>
  </si>
  <si>
    <t>N R</t>
  </si>
  <si>
    <t>225 WALKER ST</t>
  </si>
  <si>
    <t>OH0010793559</t>
  </si>
  <si>
    <t>411 VIRGINIA ST</t>
  </si>
  <si>
    <t>OH0023437705</t>
  </si>
  <si>
    <t>THORPE</t>
  </si>
  <si>
    <t>906 W HIGH ST</t>
  </si>
  <si>
    <t>OH0024448909</t>
  </si>
  <si>
    <t>SCHAFER</t>
  </si>
  <si>
    <t>OH0023138387</t>
  </si>
  <si>
    <t>TORCHICK</t>
  </si>
  <si>
    <t>239 BROADWAY</t>
  </si>
  <si>
    <t>OH0026089311</t>
  </si>
  <si>
    <t>MARKS</t>
  </si>
  <si>
    <t>SACHE</t>
  </si>
  <si>
    <t>603 COVINGTON AVE</t>
  </si>
  <si>
    <t>OH0021956895</t>
  </si>
  <si>
    <t>ZIRKLE</t>
  </si>
  <si>
    <t>JESSY</t>
  </si>
  <si>
    <t>OH0020924604</t>
  </si>
  <si>
    <t>701 W HIGH ST</t>
  </si>
  <si>
    <t>OH0019023996</t>
  </si>
  <si>
    <t>NEIL</t>
  </si>
  <si>
    <t>610 W ASH ST</t>
  </si>
  <si>
    <t>OH0010802529</t>
  </si>
  <si>
    <t>426 WALNUT ST</t>
  </si>
  <si>
    <t>OH0025281099</t>
  </si>
  <si>
    <t>DOROTHY LILLIAN</t>
  </si>
  <si>
    <t>703 W HIGH ST</t>
  </si>
  <si>
    <t>OH0022289180</t>
  </si>
  <si>
    <t>601 COVINGTON AVE</t>
  </si>
  <si>
    <t>OH0020985098</t>
  </si>
  <si>
    <t>WENRICK</t>
  </si>
  <si>
    <t>817 W WATER ST</t>
  </si>
  <si>
    <t>OH0010815046</t>
  </si>
  <si>
    <t>OHL</t>
  </si>
  <si>
    <t>930 W ASH ST</t>
  </si>
  <si>
    <t>OH0010822245</t>
  </si>
  <si>
    <t>SCHAEFER</t>
  </si>
  <si>
    <t>MARLA</t>
  </si>
  <si>
    <t>803 W WATER ST</t>
  </si>
  <si>
    <t>OH0022232880</t>
  </si>
  <si>
    <t>RIESENBECK</t>
  </si>
  <si>
    <t>901 W NORTH ST</t>
  </si>
  <si>
    <t>OH0024155366</t>
  </si>
  <si>
    <t>RHEA</t>
  </si>
  <si>
    <t>721 W NORTH ST</t>
  </si>
  <si>
    <t>OH0019567346</t>
  </si>
  <si>
    <t>CAVANAUGH</t>
  </si>
  <si>
    <t>630 WOOD ST</t>
  </si>
  <si>
    <t>OH0010819859</t>
  </si>
  <si>
    <t>609 1/2 W HIGH ST</t>
  </si>
  <si>
    <t>OH0024354650</t>
  </si>
  <si>
    <t>FREEMAN</t>
  </si>
  <si>
    <t>820 W ASH ST</t>
  </si>
  <si>
    <t>OH0018793821</t>
  </si>
  <si>
    <t>629 W GREENE ST</t>
  </si>
  <si>
    <t>OH0020506629</t>
  </si>
  <si>
    <t>COATE REESBY</t>
  </si>
  <si>
    <t>SHANNA</t>
  </si>
  <si>
    <t>928 W GREENE ST</t>
  </si>
  <si>
    <t>OH0024992088</t>
  </si>
  <si>
    <t>824 W WATER ST</t>
  </si>
  <si>
    <t>OH0025370816</t>
  </si>
  <si>
    <t>BLOUNT</t>
  </si>
  <si>
    <t>800 W HIGH ST</t>
  </si>
  <si>
    <t>OH0025189367</t>
  </si>
  <si>
    <t>501 W WATER ST</t>
  </si>
  <si>
    <t>OH0024461558</t>
  </si>
  <si>
    <t>KISSELL</t>
  </si>
  <si>
    <t>610 W GREENE ST</t>
  </si>
  <si>
    <t>OH0025558412</t>
  </si>
  <si>
    <t>HOLE</t>
  </si>
  <si>
    <t>APT 203</t>
  </si>
  <si>
    <t>OH0023521631</t>
  </si>
  <si>
    <t>OH0025599419</t>
  </si>
  <si>
    <t>612 W WATER ST</t>
  </si>
  <si>
    <t>OH0023738236</t>
  </si>
  <si>
    <t>WILLS</t>
  </si>
  <si>
    <t>624 COVINGTON AVE</t>
  </si>
  <si>
    <t>OH0025611006</t>
  </si>
  <si>
    <t>ALEXANDREA</t>
  </si>
  <si>
    <t>GABREIL</t>
  </si>
  <si>
    <t>826 W HIGH ST</t>
  </si>
  <si>
    <t>OH0025503465</t>
  </si>
  <si>
    <t>HOGSTON</t>
  </si>
  <si>
    <t>EION</t>
  </si>
  <si>
    <t>710 W GREENE ST</t>
  </si>
  <si>
    <t>OH0023287649</t>
  </si>
  <si>
    <t>MELODIE</t>
  </si>
  <si>
    <t>650 W ASH ST</t>
  </si>
  <si>
    <t>OH0016521295</t>
  </si>
  <si>
    <t>841 W WATER ST</t>
  </si>
  <si>
    <t>OH0025319562</t>
  </si>
  <si>
    <t>BOZEMAN</t>
  </si>
  <si>
    <t>418 BROADWAY</t>
  </si>
  <si>
    <t>OH0025278724</t>
  </si>
  <si>
    <t>CARTSON</t>
  </si>
  <si>
    <t>630 W GREENE ST</t>
  </si>
  <si>
    <t>OH0010783739</t>
  </si>
  <si>
    <t>ADELL</t>
  </si>
  <si>
    <t>OH0022506694</t>
  </si>
  <si>
    <t>LIZIA</t>
  </si>
  <si>
    <t>330 BROADWAY</t>
  </si>
  <si>
    <t>OH0023572954</t>
  </si>
  <si>
    <t>CRAIN</t>
  </si>
  <si>
    <t>601 W GREENE ST</t>
  </si>
  <si>
    <t>OH0019160672</t>
  </si>
  <si>
    <t>OH0021230427</t>
  </si>
  <si>
    <t>416 VIRGINIA ST</t>
  </si>
  <si>
    <t>OH0020375555</t>
  </si>
  <si>
    <t>508 N COLLEGE ST</t>
  </si>
  <si>
    <t>OH0025022202</t>
  </si>
  <si>
    <t>BRUNKE</t>
  </si>
  <si>
    <t>APT 209</t>
  </si>
  <si>
    <t>OH0025135110</t>
  </si>
  <si>
    <t>LYNCH</t>
  </si>
  <si>
    <t>RONDALE</t>
  </si>
  <si>
    <t>NINNON</t>
  </si>
  <si>
    <t>828 W WATER ST</t>
  </si>
  <si>
    <t>OH0010822236</t>
  </si>
  <si>
    <t>EVERETT</t>
  </si>
  <si>
    <t>OH0022983316</t>
  </si>
  <si>
    <t>315 FRANKLIN ST</t>
  </si>
  <si>
    <t>OH0024212149</t>
  </si>
  <si>
    <t>BRADY</t>
  </si>
  <si>
    <t>625 W GREENE ST</t>
  </si>
  <si>
    <t>OH0024206058</t>
  </si>
  <si>
    <t>617 W NORTH ST</t>
  </si>
  <si>
    <t>OH0024428872</t>
  </si>
  <si>
    <t>803 W GREENE ST</t>
  </si>
  <si>
    <t>OH0010797582</t>
  </si>
  <si>
    <t>HAYS</t>
  </si>
  <si>
    <t>APT 226</t>
  </si>
  <si>
    <t>OH0024356780</t>
  </si>
  <si>
    <t>MISCHEL</t>
  </si>
  <si>
    <t>OH0018952452</t>
  </si>
  <si>
    <t>HEINLE</t>
  </si>
  <si>
    <t>OH0020917736</t>
  </si>
  <si>
    <t>PELTIER</t>
  </si>
  <si>
    <t>621 W ASH ST</t>
  </si>
  <si>
    <t>OH0023786835</t>
  </si>
  <si>
    <t>TRAINER</t>
  </si>
  <si>
    <t>618 MIAMI ST</t>
  </si>
  <si>
    <t>OH0024250473</t>
  </si>
  <si>
    <t>BRAY</t>
  </si>
  <si>
    <t>641 WOOD ST</t>
  </si>
  <si>
    <t>OH0024712720</t>
  </si>
  <si>
    <t>TURLEY</t>
  </si>
  <si>
    <t>APT 312</t>
  </si>
  <si>
    <t>OH0010835709</t>
  </si>
  <si>
    <t>OTTO</t>
  </si>
  <si>
    <t>815 W NORTH ST</t>
  </si>
  <si>
    <t>OH0023949814</t>
  </si>
  <si>
    <t>312 BROADWAY</t>
  </si>
  <si>
    <t>OH0025916628</t>
  </si>
  <si>
    <t>APT 303</t>
  </si>
  <si>
    <t>OH0023253405</t>
  </si>
  <si>
    <t>CROMLEY</t>
  </si>
  <si>
    <t>631 W GREENE ST</t>
  </si>
  <si>
    <t>OH0024625770</t>
  </si>
  <si>
    <t>516 VIRGINIA ST</t>
  </si>
  <si>
    <t>OH0010824466</t>
  </si>
  <si>
    <t>CORNETT</t>
  </si>
  <si>
    <t>MIKAEL</t>
  </si>
  <si>
    <t>807 W GREENE ST</t>
  </si>
  <si>
    <t>OH0025583756</t>
  </si>
  <si>
    <t>607 WOOD ST</t>
  </si>
  <si>
    <t>OH0025009337</t>
  </si>
  <si>
    <t>GEE</t>
  </si>
  <si>
    <t>CYNDI</t>
  </si>
  <si>
    <t>APT 219</t>
  </si>
  <si>
    <t>OH0024306121</t>
  </si>
  <si>
    <t>OH0010779392</t>
  </si>
  <si>
    <t>JACK</t>
  </si>
  <si>
    <t>239 1/2 BROADWAY</t>
  </si>
  <si>
    <t>OH0024834037</t>
  </si>
  <si>
    <t>657 W GREENE ST</t>
  </si>
  <si>
    <t>OH0022291534</t>
  </si>
  <si>
    <t>BLANTON</t>
  </si>
  <si>
    <t>507 W WATER ST</t>
  </si>
  <si>
    <t>OH0010792171</t>
  </si>
  <si>
    <t>FOUTZ</t>
  </si>
  <si>
    <t>416 WALKER ST</t>
  </si>
  <si>
    <t>OH0024279960</t>
  </si>
  <si>
    <t>BARRETT</t>
  </si>
  <si>
    <t>402 BROADWAY</t>
  </si>
  <si>
    <t>OH0017911788</t>
  </si>
  <si>
    <t>719 W GREENE ST</t>
  </si>
  <si>
    <t>OH0010842569</t>
  </si>
  <si>
    <t>OH0019448952</t>
  </si>
  <si>
    <t>MCGILLVARY</t>
  </si>
  <si>
    <t>911 W HIGH ST</t>
  </si>
  <si>
    <t>OH0026088714</t>
  </si>
  <si>
    <t>APT 208</t>
  </si>
  <si>
    <t>OH0025606008</t>
  </si>
  <si>
    <t>OH0010792000</t>
  </si>
  <si>
    <t>FORNSHIL</t>
  </si>
  <si>
    <t>VELMA</t>
  </si>
  <si>
    <t>608 W GREENE ST</t>
  </si>
  <si>
    <t>OH0010833073</t>
  </si>
  <si>
    <t>OH0023530889</t>
  </si>
  <si>
    <t>OH0024366605</t>
  </si>
  <si>
    <t>OH0025614109</t>
  </si>
  <si>
    <t>HOOPER</t>
  </si>
  <si>
    <t>OH0025493735</t>
  </si>
  <si>
    <t>DRISCOLL</t>
  </si>
  <si>
    <t>513 W HIGH ST</t>
  </si>
  <si>
    <t>APT 1/2</t>
  </si>
  <si>
    <t>OH0022595921</t>
  </si>
  <si>
    <t>ORONDE</t>
  </si>
  <si>
    <t>802 W WATER ST</t>
  </si>
  <si>
    <t>OH0025333192</t>
  </si>
  <si>
    <t>MAGGIE</t>
  </si>
  <si>
    <t>711 W HIGH ST</t>
  </si>
  <si>
    <t>OH0010821626</t>
  </si>
  <si>
    <t>OH0010822812</t>
  </si>
  <si>
    <t>SCHOPF</t>
  </si>
  <si>
    <t>319 N COLLEGE ST</t>
  </si>
  <si>
    <t>OH0021275710</t>
  </si>
  <si>
    <t>815 W GREENE ST</t>
  </si>
  <si>
    <t>OH0024991981</t>
  </si>
  <si>
    <t>SAVOIE</t>
  </si>
  <si>
    <t>OH0023735830</t>
  </si>
  <si>
    <t>HAMLIN</t>
  </si>
  <si>
    <t>512 N COLLEGE ST</t>
  </si>
  <si>
    <t>OH0023174403</t>
  </si>
  <si>
    <t>OH0010821950</t>
  </si>
  <si>
    <t>SANTOS</t>
  </si>
  <si>
    <t>620 W GREENE ST</t>
  </si>
  <si>
    <t>OH0023949799</t>
  </si>
  <si>
    <t>APT 218</t>
  </si>
  <si>
    <t>OH0021560412</t>
  </si>
  <si>
    <t>MCMILLEN</t>
  </si>
  <si>
    <t>515 VIRGINIA ST</t>
  </si>
  <si>
    <t>OH0018970440</t>
  </si>
  <si>
    <t>OH0022698422</t>
  </si>
  <si>
    <t>PRIEST</t>
  </si>
  <si>
    <t>OH0015433471</t>
  </si>
  <si>
    <t>WILL</t>
  </si>
  <si>
    <t>OH0024376077</t>
  </si>
  <si>
    <t>MICHAL</t>
  </si>
  <si>
    <t>LEI</t>
  </si>
  <si>
    <t>OH0024286561</t>
  </si>
  <si>
    <t>318 WALKER ST</t>
  </si>
  <si>
    <t>OH0023150690</t>
  </si>
  <si>
    <t>222 N COLLEGE ST</t>
  </si>
  <si>
    <t>OH0021487696</t>
  </si>
  <si>
    <t>CASTO</t>
  </si>
  <si>
    <t>OH0025016771</t>
  </si>
  <si>
    <t>PARKE</t>
  </si>
  <si>
    <t>VIOLA</t>
  </si>
  <si>
    <t>OH0025960751</t>
  </si>
  <si>
    <t>BENEDICT</t>
  </si>
  <si>
    <t>522 W GREENE ST</t>
  </si>
  <si>
    <t>OH0010793696</t>
  </si>
  <si>
    <t>MARION</t>
  </si>
  <si>
    <t>OH0024277906</t>
  </si>
  <si>
    <t>LUCAS JACOMET</t>
  </si>
  <si>
    <t>LEXUS</t>
  </si>
  <si>
    <t>624 W WATER ST</t>
  </si>
  <si>
    <t>OH0010839544</t>
  </si>
  <si>
    <t>OH0024643019</t>
  </si>
  <si>
    <t>OH0019524751</t>
  </si>
  <si>
    <t>520 W WATER ST</t>
  </si>
  <si>
    <t>OH0010841807</t>
  </si>
  <si>
    <t>TERRONEZ</t>
  </si>
  <si>
    <t>ARMANDO</t>
  </si>
  <si>
    <t>227 BROADWAY</t>
  </si>
  <si>
    <t>OH0010785962</t>
  </si>
  <si>
    <t>CROMES</t>
  </si>
  <si>
    <t>902 W HIGH ST</t>
  </si>
  <si>
    <t>OH0024385567</t>
  </si>
  <si>
    <t>HODGE BEATY</t>
  </si>
  <si>
    <t>ELIJAH</t>
  </si>
  <si>
    <t>631 WOOD ST</t>
  </si>
  <si>
    <t>OH0010800469</t>
  </si>
  <si>
    <t>HUDGINS</t>
  </si>
  <si>
    <t>1612 WASHINGTON AVE</t>
  </si>
  <si>
    <t>55AAJ</t>
  </si>
  <si>
    <t>PIQUA WARD FOUR</t>
  </si>
  <si>
    <t>OH0010839932</t>
  </si>
  <si>
    <t>POTTSCHMIDT</t>
  </si>
  <si>
    <t>KELLY</t>
  </si>
  <si>
    <t>608 SCOTT ST</t>
  </si>
  <si>
    <t>OH0010787396</t>
  </si>
  <si>
    <t>ADDINGTON</t>
  </si>
  <si>
    <t>1406 BROADWAY</t>
  </si>
  <si>
    <t>OH0025243039</t>
  </si>
  <si>
    <t>PAPPAS</t>
  </si>
  <si>
    <t>1600 MADISON AVE</t>
  </si>
  <si>
    <t>OH0023021367</t>
  </si>
  <si>
    <t>1305 BROADWAY</t>
  </si>
  <si>
    <t>OH0021756450</t>
  </si>
  <si>
    <t>SWABB</t>
  </si>
  <si>
    <t>608 LINDSEY ST</t>
  </si>
  <si>
    <t>OH0024461299</t>
  </si>
  <si>
    <t>1512 MADISON AVE</t>
  </si>
  <si>
    <t>OH0025431067</t>
  </si>
  <si>
    <t>TRISTEN</t>
  </si>
  <si>
    <t>1502 NICKLIN AVE</t>
  </si>
  <si>
    <t>OH0020153753</t>
  </si>
  <si>
    <t>NUNN</t>
  </si>
  <si>
    <t>1815 NICKLIN AVE</t>
  </si>
  <si>
    <t>OH0026228377</t>
  </si>
  <si>
    <t>SIMONDS</t>
  </si>
  <si>
    <t>610 ROBINSON AVE</t>
  </si>
  <si>
    <t>OH0024461571</t>
  </si>
  <si>
    <t>1505 NICKLIN AVE</t>
  </si>
  <si>
    <t>OH0022937872</t>
  </si>
  <si>
    <t>PEARCE</t>
  </si>
  <si>
    <t>ANNE MARIE</t>
  </si>
  <si>
    <t>1501 NICKLIN AVE</t>
  </si>
  <si>
    <t>OH0011135420</t>
  </si>
  <si>
    <t>1208 SCUDDER ST</t>
  </si>
  <si>
    <t>OH0025618460</t>
  </si>
  <si>
    <t>BARNHART</t>
  </si>
  <si>
    <t>SAGE</t>
  </si>
  <si>
    <t>1704 BROADWAY</t>
  </si>
  <si>
    <t>OH0025024277</t>
  </si>
  <si>
    <t>517 RIVERSIDE DR</t>
  </si>
  <si>
    <t>OH0018674983</t>
  </si>
  <si>
    <t>1204 BROADWAY</t>
  </si>
  <si>
    <t>OH0023531749</t>
  </si>
  <si>
    <t>DONNELLY</t>
  </si>
  <si>
    <t>ZACHERY</t>
  </si>
  <si>
    <t>612 GILL ST</t>
  </si>
  <si>
    <t>OH0019234271</t>
  </si>
  <si>
    <t>508 ROBINSON AVE</t>
  </si>
  <si>
    <t>OH0025107556</t>
  </si>
  <si>
    <t>514 RIVERSIDE DR</t>
  </si>
  <si>
    <t>OH0023150271</t>
  </si>
  <si>
    <t>SHERIDAN</t>
  </si>
  <si>
    <t>1103 NICKLIN AVE</t>
  </si>
  <si>
    <t>OH0023537565</t>
  </si>
  <si>
    <t>HARLIE</t>
  </si>
  <si>
    <t>JEENE</t>
  </si>
  <si>
    <t>1404 BROADWAY</t>
  </si>
  <si>
    <t>OH0010825911</t>
  </si>
  <si>
    <t>1244 BROADWAY</t>
  </si>
  <si>
    <t>OH0010841727</t>
  </si>
  <si>
    <t>DAWNILLE</t>
  </si>
  <si>
    <t>1118 SCUDDER ST</t>
  </si>
  <si>
    <t>OH0025109906</t>
  </si>
  <si>
    <t>KEENER</t>
  </si>
  <si>
    <t>1201 NICKLIN AVE</t>
  </si>
  <si>
    <t>OH0010793474</t>
  </si>
  <si>
    <t>MIRIAM</t>
  </si>
  <si>
    <t>1234 BROADWAY</t>
  </si>
  <si>
    <t>OH0025764645</t>
  </si>
  <si>
    <t>1516 BROADWAY</t>
  </si>
  <si>
    <t>OH0025922868</t>
  </si>
  <si>
    <t>ARIA</t>
  </si>
  <si>
    <t>1117 VINE ST</t>
  </si>
  <si>
    <t>OH0024437414</t>
  </si>
  <si>
    <t>KENNEDY</t>
  </si>
  <si>
    <t>1110 SCUDDER ST</t>
  </si>
  <si>
    <t>OH0010812458</t>
  </si>
  <si>
    <t>MONBECK</t>
  </si>
  <si>
    <t>1308 MADISON AVE</t>
  </si>
  <si>
    <t>OH0024193328</t>
  </si>
  <si>
    <t>KILLIAN</t>
  </si>
  <si>
    <t>MARIAH</t>
  </si>
  <si>
    <t>SHAY</t>
  </si>
  <si>
    <t>1615 NICKLIN AVE</t>
  </si>
  <si>
    <t>OH0023149552</t>
  </si>
  <si>
    <t>606 CHERRY ST</t>
  </si>
  <si>
    <t>OH0022150771</t>
  </si>
  <si>
    <t>OH0025714491</t>
  </si>
  <si>
    <t>SIMONES</t>
  </si>
  <si>
    <t>1117 BROADWAY</t>
  </si>
  <si>
    <t>OH0010800748</t>
  </si>
  <si>
    <t>1507 NICKLIN AVE</t>
  </si>
  <si>
    <t>OH0023381876</t>
  </si>
  <si>
    <t>OH0023598276</t>
  </si>
  <si>
    <t>FERRELL</t>
  </si>
  <si>
    <t>522 RIVERSIDE DR</t>
  </si>
  <si>
    <t>OH0010837677</t>
  </si>
  <si>
    <t>PONCHILLIA</t>
  </si>
  <si>
    <t>GINGER</t>
  </si>
  <si>
    <t>EVELYNN</t>
  </si>
  <si>
    <t>1405 WASHINGTON AVE</t>
  </si>
  <si>
    <t>OH0023809583</t>
  </si>
  <si>
    <t>BIRMAN</t>
  </si>
  <si>
    <t>705 LINDSEY ST</t>
  </si>
  <si>
    <t>OH0010774255</t>
  </si>
  <si>
    <t>1600 WASHINGTON AVE</t>
  </si>
  <si>
    <t>OH0022417595</t>
  </si>
  <si>
    <t>ASHLYN</t>
  </si>
  <si>
    <t>1514 BROADWAY</t>
  </si>
  <si>
    <t>OH0015582943</t>
  </si>
  <si>
    <t>FROEHLE</t>
  </si>
  <si>
    <t>1504 WASHINGTON AVE</t>
  </si>
  <si>
    <t>OH0010821359</t>
  </si>
  <si>
    <t>RUDY</t>
  </si>
  <si>
    <t>1428 WASHINGTON AVE</t>
  </si>
  <si>
    <t>OH0019101913</t>
  </si>
  <si>
    <t>WENDEL</t>
  </si>
  <si>
    <t>1301 BROADWAY</t>
  </si>
  <si>
    <t>OH0020294779</t>
  </si>
  <si>
    <t>OH0010838747</t>
  </si>
  <si>
    <t>FOSNIGHT</t>
  </si>
  <si>
    <t>NIKKIA</t>
  </si>
  <si>
    <t>1409 NICKLIN AVE</t>
  </si>
  <si>
    <t>OH0019557787</t>
  </si>
  <si>
    <t>1505 WASHINGTON AVE</t>
  </si>
  <si>
    <t>OH0019635410</t>
  </si>
  <si>
    <t>1518 MADISON AVE</t>
  </si>
  <si>
    <t>OH0024099178</t>
  </si>
  <si>
    <t>LEAMAN</t>
  </si>
  <si>
    <t>1121 NICKLIN AVE</t>
  </si>
  <si>
    <t>OH0010802181</t>
  </si>
  <si>
    <t>1309 FOREST AVE</t>
  </si>
  <si>
    <t>OH0015593785</t>
  </si>
  <si>
    <t>FREDRICK</t>
  </si>
  <si>
    <t>1807 NICKLIN AVE</t>
  </si>
  <si>
    <t>OH0020994240</t>
  </si>
  <si>
    <t>SPRADLIN</t>
  </si>
  <si>
    <t>1601 BROADWAY</t>
  </si>
  <si>
    <t>OH0025987524</t>
  </si>
  <si>
    <t>DANNIELLE</t>
  </si>
  <si>
    <t>603 ROBINSON AVE</t>
  </si>
  <si>
    <t>OH0010803323</t>
  </si>
  <si>
    <t>KEELER</t>
  </si>
  <si>
    <t>AIMEE</t>
  </si>
  <si>
    <t>807 LINDSEY ST</t>
  </si>
  <si>
    <t>OH0010790443</t>
  </si>
  <si>
    <t>SHANABLEH</t>
  </si>
  <si>
    <t>OH0023808109</t>
  </si>
  <si>
    <t>MACDONALD</t>
  </si>
  <si>
    <t>612 ROBINSON AVE</t>
  </si>
  <si>
    <t>OH0023752613</t>
  </si>
  <si>
    <t>1518 BROADWAY</t>
  </si>
  <si>
    <t>OH0023575235</t>
  </si>
  <si>
    <t>FORNARA</t>
  </si>
  <si>
    <t>MERCEDES</t>
  </si>
  <si>
    <t>JENINE</t>
  </si>
  <si>
    <t>1500 BROADWAY</t>
  </si>
  <si>
    <t>OH0025855465</t>
  </si>
  <si>
    <t>1212 LINDSEY ST</t>
  </si>
  <si>
    <t>OH0025120045</t>
  </si>
  <si>
    <t>MATHEU</t>
  </si>
  <si>
    <t>1138 BROADWAY</t>
  </si>
  <si>
    <t>OH0024770287</t>
  </si>
  <si>
    <t>MORROW</t>
  </si>
  <si>
    <t>RAYNNA</t>
  </si>
  <si>
    <t>ELAINE FAYE</t>
  </si>
  <si>
    <t>211 DREXEL AVE</t>
  </si>
  <si>
    <t>OH0021601337</t>
  </si>
  <si>
    <t>1203 WASHINGTON AVE</t>
  </si>
  <si>
    <t>OH0025109869</t>
  </si>
  <si>
    <t>1607 NICKLIN AVE</t>
  </si>
  <si>
    <t>OH0019105024</t>
  </si>
  <si>
    <t>HARMON</t>
  </si>
  <si>
    <t>519 RIVERSIDE DR</t>
  </si>
  <si>
    <t>OH0022225269</t>
  </si>
  <si>
    <t>OH0018751105</t>
  </si>
  <si>
    <t>MONNIN</t>
  </si>
  <si>
    <t>720 VINE ST</t>
  </si>
  <si>
    <t>OH0025496684</t>
  </si>
  <si>
    <t>CORBIN</t>
  </si>
  <si>
    <t>1302 BROADWAY</t>
  </si>
  <si>
    <t>OH0010779836</t>
  </si>
  <si>
    <t>BRANAM</t>
  </si>
  <si>
    <t>505 RIVERSIDE DR</t>
  </si>
  <si>
    <t>OH0025248776</t>
  </si>
  <si>
    <t>SHEIKH</t>
  </si>
  <si>
    <t>HAITAM</t>
  </si>
  <si>
    <t>615 CHERRY ST</t>
  </si>
  <si>
    <t>OH0010838203</t>
  </si>
  <si>
    <t>614 ROBINSON AVE</t>
  </si>
  <si>
    <t>OH0023781020</t>
  </si>
  <si>
    <t>NICK</t>
  </si>
  <si>
    <t>1109 NICKLIN AVE</t>
  </si>
  <si>
    <t>OH0010810682</t>
  </si>
  <si>
    <t>MOORMAN</t>
  </si>
  <si>
    <t>748 VINE ST</t>
  </si>
  <si>
    <t>OH0022292204</t>
  </si>
  <si>
    <t>719 CHERRY ST</t>
  </si>
  <si>
    <t>OH0018836080</t>
  </si>
  <si>
    <t>FAEHL</t>
  </si>
  <si>
    <t>744 VINE ST</t>
  </si>
  <si>
    <t>OH0010828845</t>
  </si>
  <si>
    <t>SWARTS</t>
  </si>
  <si>
    <t>1616 BROADWAY</t>
  </si>
  <si>
    <t>OH0024650748</t>
  </si>
  <si>
    <t>BALLARD</t>
  </si>
  <si>
    <t>TAYLER</t>
  </si>
  <si>
    <t>1513 WASHINGTON AVE</t>
  </si>
  <si>
    <t>OH0024497622</t>
  </si>
  <si>
    <t>LOUISE RACHEL</t>
  </si>
  <si>
    <t>1116 SCUDDER ST</t>
  </si>
  <si>
    <t>OH0023949660</t>
  </si>
  <si>
    <t>ALEXISS</t>
  </si>
  <si>
    <t>608 1/2 GILL ST</t>
  </si>
  <si>
    <t>OH0019732270</t>
  </si>
  <si>
    <t>1217 MADISON AVE</t>
  </si>
  <si>
    <t>OH0010816216</t>
  </si>
  <si>
    <t>1203 MADISON AVE</t>
  </si>
  <si>
    <t>OH0022733857</t>
  </si>
  <si>
    <t>MANSON</t>
  </si>
  <si>
    <t>1509 MADISON AVE</t>
  </si>
  <si>
    <t>OH0023355841</t>
  </si>
  <si>
    <t>CHIP</t>
  </si>
  <si>
    <t>OH0018906672</t>
  </si>
  <si>
    <t>1305 1/2 BROADWAY</t>
  </si>
  <si>
    <t>OH0019215891</t>
  </si>
  <si>
    <t>1210 SCUDDER ST</t>
  </si>
  <si>
    <t>OH0010786137</t>
  </si>
  <si>
    <t>CRUIKSHANK</t>
  </si>
  <si>
    <t>1525 WASHINGTON AVE</t>
  </si>
  <si>
    <t>OH0023530660</t>
  </si>
  <si>
    <t>DEGROW</t>
  </si>
  <si>
    <t>1106 BROADWAY</t>
  </si>
  <si>
    <t>OH0019649907</t>
  </si>
  <si>
    <t>515 CHERRY ST</t>
  </si>
  <si>
    <t>OH0021266055</t>
  </si>
  <si>
    <t>OH0025119613</t>
  </si>
  <si>
    <t>ISON</t>
  </si>
  <si>
    <t>521 LINDSEY ST</t>
  </si>
  <si>
    <t>OH0022324212</t>
  </si>
  <si>
    <t>MCKEE</t>
  </si>
  <si>
    <t>1426 WASHINGTON AVE</t>
  </si>
  <si>
    <t>OH0018292222</t>
  </si>
  <si>
    <t>1614 BROADWAY</t>
  </si>
  <si>
    <t>OH0010783082</t>
  </si>
  <si>
    <t>606 RIVERSIDE DR</t>
  </si>
  <si>
    <t>OH0016775854</t>
  </si>
  <si>
    <t>OH0010779004</t>
  </si>
  <si>
    <t>BOLDEN</t>
  </si>
  <si>
    <t>1321 WASHINGTON AVE</t>
  </si>
  <si>
    <t>OH0018792429</t>
  </si>
  <si>
    <t>1204 LINCOLN ST</t>
  </si>
  <si>
    <t>OH0024612478</t>
  </si>
  <si>
    <t>WEICHBRODT</t>
  </si>
  <si>
    <t>507 VINE ST</t>
  </si>
  <si>
    <t>OH0023828881</t>
  </si>
  <si>
    <t>MC CULLOUGH</t>
  </si>
  <si>
    <t>OH0024596662</t>
  </si>
  <si>
    <t>GANGER</t>
  </si>
  <si>
    <t>1811 NICKLIN AVE</t>
  </si>
  <si>
    <t>OH0010797240</t>
  </si>
  <si>
    <t>D RICHARD</t>
  </si>
  <si>
    <t>721 VINE ST</t>
  </si>
  <si>
    <t>OH0010814842</t>
  </si>
  <si>
    <t>LEON</t>
  </si>
  <si>
    <t>OH0024376198</t>
  </si>
  <si>
    <t>JACOBSEN</t>
  </si>
  <si>
    <t>1208 LINCOLN ST</t>
  </si>
  <si>
    <t>OH0019936111</t>
  </si>
  <si>
    <t>MONIQUE</t>
  </si>
  <si>
    <t>OH0010838065</t>
  </si>
  <si>
    <t>1407 NICKLIN AVE</t>
  </si>
  <si>
    <t>OH0025189586</t>
  </si>
  <si>
    <t>OH0016778646</t>
  </si>
  <si>
    <t>OH0023058203</t>
  </si>
  <si>
    <t>FLORES</t>
  </si>
  <si>
    <t>RECHELL</t>
  </si>
  <si>
    <t>1215 WASHINGTON AVE</t>
  </si>
  <si>
    <t>OH0023048645</t>
  </si>
  <si>
    <t>517 VINE ST</t>
  </si>
  <si>
    <t>OH0020048265</t>
  </si>
  <si>
    <t>SHILT</t>
  </si>
  <si>
    <t>JUSTINE</t>
  </si>
  <si>
    <t>OH0023036862</t>
  </si>
  <si>
    <t>GAYLEN</t>
  </si>
  <si>
    <t>OH0024426440</t>
  </si>
  <si>
    <t>GRIGSBY</t>
  </si>
  <si>
    <t>OH0018737341</t>
  </si>
  <si>
    <t>OH0025040191</t>
  </si>
  <si>
    <t>PEYTON</t>
  </si>
  <si>
    <t>1700 BROADWAY</t>
  </si>
  <si>
    <t>OH0026271093</t>
  </si>
  <si>
    <t>1323 MADISON AVE</t>
  </si>
  <si>
    <t>OH0010824063</t>
  </si>
  <si>
    <t>1503 NICKLIN AVE</t>
  </si>
  <si>
    <t>OH0019399204</t>
  </si>
  <si>
    <t>1118 BROADWAY</t>
  </si>
  <si>
    <t>OH0025240792</t>
  </si>
  <si>
    <t>1301 WASHINGTON AVE</t>
  </si>
  <si>
    <t>OH0025168173</t>
  </si>
  <si>
    <t>1224 BROADWAY</t>
  </si>
  <si>
    <t>OH0024426796</t>
  </si>
  <si>
    <t>1423 WASHINGTON AVE</t>
  </si>
  <si>
    <t>OH0024467515</t>
  </si>
  <si>
    <t>DONNY</t>
  </si>
  <si>
    <t>1216 DREXEL AVE</t>
  </si>
  <si>
    <t>OH0024983874</t>
  </si>
  <si>
    <t>FAHNESTOCK</t>
  </si>
  <si>
    <t>DANYEL</t>
  </si>
  <si>
    <t>716 LINDSEY ST</t>
  </si>
  <si>
    <t>OH0025167968</t>
  </si>
  <si>
    <t>OH0022831983</t>
  </si>
  <si>
    <t>PILKINGTON</t>
  </si>
  <si>
    <t>ANN MARIE</t>
  </si>
  <si>
    <t>OH0016754906</t>
  </si>
  <si>
    <t>710 VINE ST</t>
  </si>
  <si>
    <t>OH0019094877</t>
  </si>
  <si>
    <t>SIEGEL</t>
  </si>
  <si>
    <t>1101 SCUDDER ST</t>
  </si>
  <si>
    <t>OH0022210209</t>
  </si>
  <si>
    <t>1604 NICKLIN AVE</t>
  </si>
  <si>
    <t>OH0025870337</t>
  </si>
  <si>
    <t>OH0010785629</t>
  </si>
  <si>
    <t>OH0025443946</t>
  </si>
  <si>
    <t>925 PARK AVE</t>
  </si>
  <si>
    <t>55AAK</t>
  </si>
  <si>
    <t>OH0021747058</t>
  </si>
  <si>
    <t>ARON</t>
  </si>
  <si>
    <t>1008 BOONE ST</t>
  </si>
  <si>
    <t>OH0021855283</t>
  </si>
  <si>
    <t>EDWARDS</t>
  </si>
  <si>
    <t>716 PARK AVE</t>
  </si>
  <si>
    <t>OH0025165055</t>
  </si>
  <si>
    <t>WEHNER</t>
  </si>
  <si>
    <t>1000 PARK AVE</t>
  </si>
  <si>
    <t>OH0010840091</t>
  </si>
  <si>
    <t>POE</t>
  </si>
  <si>
    <t>1038 PARK AVE</t>
  </si>
  <si>
    <t>OH0022759725</t>
  </si>
  <si>
    <t>SPIVEY</t>
  </si>
  <si>
    <t>DANELL</t>
  </si>
  <si>
    <t>SHAZEA</t>
  </si>
  <si>
    <t>609 BROADWAY</t>
  </si>
  <si>
    <t>OH0023171358</t>
  </si>
  <si>
    <t>634 BOONE ST</t>
  </si>
  <si>
    <t>OH0022223389</t>
  </si>
  <si>
    <t>SCHIELTZ</t>
  </si>
  <si>
    <t>MICHAELLA</t>
  </si>
  <si>
    <t>ELIZABETH ANGELIA</t>
  </si>
  <si>
    <t>821 BROADWAY</t>
  </si>
  <si>
    <t>OH0020981745</t>
  </si>
  <si>
    <t>SHEILA</t>
  </si>
  <si>
    <t>314 PARK AVE</t>
  </si>
  <si>
    <t>OH0023198106</t>
  </si>
  <si>
    <t>CEDAR</t>
  </si>
  <si>
    <t>GRAYHAWK</t>
  </si>
  <si>
    <t>902 N DOWNING ST</t>
  </si>
  <si>
    <t>OH0023197196</t>
  </si>
  <si>
    <t>DEE</t>
  </si>
  <si>
    <t>832 BOONE ST</t>
  </si>
  <si>
    <t>OH0010829377</t>
  </si>
  <si>
    <t>829 PARK AVE</t>
  </si>
  <si>
    <t>OH0010802893</t>
  </si>
  <si>
    <t>SALLY</t>
  </si>
  <si>
    <t>648 BOONE ST</t>
  </si>
  <si>
    <t>OH0020933318</t>
  </si>
  <si>
    <t>642 W NORTH ST</t>
  </si>
  <si>
    <t>OH0023204212</t>
  </si>
  <si>
    <t>RODABAUGH</t>
  </si>
  <si>
    <t>928 W NORTH ST</t>
  </si>
  <si>
    <t>OH0021072418</t>
  </si>
  <si>
    <t>ROWLEY</t>
  </si>
  <si>
    <t>800 1/2 W NORTH ST</t>
  </si>
  <si>
    <t>OH0024943996</t>
  </si>
  <si>
    <t>RATLIFF</t>
  </si>
  <si>
    <t>827 CALDWELL ST</t>
  </si>
  <si>
    <t>OH0010804095</t>
  </si>
  <si>
    <t>122 W NORTH ST</t>
  </si>
  <si>
    <t>OH0021639965</t>
  </si>
  <si>
    <t>LARCK</t>
  </si>
  <si>
    <t>KATLYN</t>
  </si>
  <si>
    <t>329 PARK AVE</t>
  </si>
  <si>
    <t>APT 11E</t>
  </si>
  <si>
    <t>OH0022292628</t>
  </si>
  <si>
    <t>1046 W NORTH ST</t>
  </si>
  <si>
    <t>OH0025753602</t>
  </si>
  <si>
    <t>BOYLE</t>
  </si>
  <si>
    <t>909 CAMP ST</t>
  </si>
  <si>
    <t>OH0023165662</t>
  </si>
  <si>
    <t>HEVERAN</t>
  </si>
  <si>
    <t>OH0024809907</t>
  </si>
  <si>
    <t>1147 FISHER DR</t>
  </si>
  <si>
    <t>OH0025104041</t>
  </si>
  <si>
    <t>848 NICKLIN AVE</t>
  </si>
  <si>
    <t>OH0023028257</t>
  </si>
  <si>
    <t>KAYLEE</t>
  </si>
  <si>
    <t>642 1/2 W NORTH ST</t>
  </si>
  <si>
    <t>OH0010802981</t>
  </si>
  <si>
    <t>703 BROADWAY</t>
  </si>
  <si>
    <t>OH0010830273</t>
  </si>
  <si>
    <t>TOBE</t>
  </si>
  <si>
    <t>314 BOONE ST</t>
  </si>
  <si>
    <t>OH0024758503</t>
  </si>
  <si>
    <t>IVEY</t>
  </si>
  <si>
    <t>LAYLA</t>
  </si>
  <si>
    <t>800 W NORTH ST</t>
  </si>
  <si>
    <t>OH0018610732</t>
  </si>
  <si>
    <t>MCELROY</t>
  </si>
  <si>
    <t>611 PARK AVE</t>
  </si>
  <si>
    <t>OH0023222714</t>
  </si>
  <si>
    <t>SILVERS</t>
  </si>
  <si>
    <t>190 W NORTH ST</t>
  </si>
  <si>
    <t>OH0022046111</t>
  </si>
  <si>
    <t>STEVENS</t>
  </si>
  <si>
    <t>1016 BOONE ST</t>
  </si>
  <si>
    <t>OH0024612528</t>
  </si>
  <si>
    <t>1061 BOONE ST</t>
  </si>
  <si>
    <t>OH0021075710</t>
  </si>
  <si>
    <t>1113 CAMP ST</t>
  </si>
  <si>
    <t>OH0020519881</t>
  </si>
  <si>
    <t>DEREDA</t>
  </si>
  <si>
    <t>628 W NORTH ST</t>
  </si>
  <si>
    <t>OH0020606828</t>
  </si>
  <si>
    <t>WADDELL</t>
  </si>
  <si>
    <t>929 PARK AVE</t>
  </si>
  <si>
    <t>OH0010788648</t>
  </si>
  <si>
    <t>JANIECE</t>
  </si>
  <si>
    <t>929 CAMP ST</t>
  </si>
  <si>
    <t>OH0023604299</t>
  </si>
  <si>
    <t>ARLENE</t>
  </si>
  <si>
    <t>1149 FISHER DR</t>
  </si>
  <si>
    <t>OH0010825361</t>
  </si>
  <si>
    <t>1043 PARK AVE</t>
  </si>
  <si>
    <t>OH0025936590</t>
  </si>
  <si>
    <t>417 CAMP ST</t>
  </si>
  <si>
    <t>OH0020785067</t>
  </si>
  <si>
    <t>601 PARK AVE</t>
  </si>
  <si>
    <t>OH0020955890</t>
  </si>
  <si>
    <t>CARLY</t>
  </si>
  <si>
    <t>534 1/2 BOONE ST</t>
  </si>
  <si>
    <t>OH0019201343</t>
  </si>
  <si>
    <t>706 BOONE ST</t>
  </si>
  <si>
    <t>OH0010776804</t>
  </si>
  <si>
    <t>LATASHA</t>
  </si>
  <si>
    <t>330 PARK AVE</t>
  </si>
  <si>
    <t>OH0024242542</t>
  </si>
  <si>
    <t>1029 PARK AVE</t>
  </si>
  <si>
    <t>OH0022359572</t>
  </si>
  <si>
    <t>616 BOONE ST</t>
  </si>
  <si>
    <t>OH0021285150</t>
  </si>
  <si>
    <t>OH0023757871</t>
  </si>
  <si>
    <t>1006 W GREENE ST</t>
  </si>
  <si>
    <t>OH0021679252</t>
  </si>
  <si>
    <t>MINNICH</t>
  </si>
  <si>
    <t>1023 MADISON AVE</t>
  </si>
  <si>
    <t>OH0020408474</t>
  </si>
  <si>
    <t>CARMEN</t>
  </si>
  <si>
    <t>608 W NORTH ST</t>
  </si>
  <si>
    <t>OH0024943748</t>
  </si>
  <si>
    <t>ALVARADO</t>
  </si>
  <si>
    <t>ALONZO</t>
  </si>
  <si>
    <t>317 CAMP ST</t>
  </si>
  <si>
    <t>OH0021010129</t>
  </si>
  <si>
    <t>WINTROW</t>
  </si>
  <si>
    <t>RALPH</t>
  </si>
  <si>
    <t>820 CALDWELL ST</t>
  </si>
  <si>
    <t>OH0023982799</t>
  </si>
  <si>
    <t>NEALIS</t>
  </si>
  <si>
    <t>1025 W NORTH ST</t>
  </si>
  <si>
    <t>OH0022777554</t>
  </si>
  <si>
    <t>BRANDIE</t>
  </si>
  <si>
    <t>725 WASHINGTON AVE</t>
  </si>
  <si>
    <t>OH0022778032</t>
  </si>
  <si>
    <t>819 CALDWELL ST</t>
  </si>
  <si>
    <t>OH0024087432</t>
  </si>
  <si>
    <t>BLACKBURN</t>
  </si>
  <si>
    <t>830 PARK AVE</t>
  </si>
  <si>
    <t>OH0025299177</t>
  </si>
  <si>
    <t>FRAZIER</t>
  </si>
  <si>
    <t>1007 W GREENE ST</t>
  </si>
  <si>
    <t>OH0018049356</t>
  </si>
  <si>
    <t>511 PARK AVE</t>
  </si>
  <si>
    <t>OH0023150193</t>
  </si>
  <si>
    <t>WHALEN</t>
  </si>
  <si>
    <t>1033 W NORTH ST</t>
  </si>
  <si>
    <t>OH0010839324</t>
  </si>
  <si>
    <t>ASHBURN</t>
  </si>
  <si>
    <t>606 BOONE ST</t>
  </si>
  <si>
    <t>OH0010840566</t>
  </si>
  <si>
    <t>MIKE</t>
  </si>
  <si>
    <t>1023 PARK AVE</t>
  </si>
  <si>
    <t>OH0010796156</t>
  </si>
  <si>
    <t>HALE</t>
  </si>
  <si>
    <t>902 W NORTH ST</t>
  </si>
  <si>
    <t>OH0024299333</t>
  </si>
  <si>
    <t>RAMON</t>
  </si>
  <si>
    <t>JESUS SALINAS</t>
  </si>
  <si>
    <t>715 BROADWAY</t>
  </si>
  <si>
    <t>OH0021074728</t>
  </si>
  <si>
    <t>FARRIS</t>
  </si>
  <si>
    <t>619 PARK AVE</t>
  </si>
  <si>
    <t>OH0023165474</t>
  </si>
  <si>
    <t>GILBERT</t>
  </si>
  <si>
    <t>726 N DOWNING ST</t>
  </si>
  <si>
    <t>OH0022220156</t>
  </si>
  <si>
    <t>1003 CAMP ST</t>
  </si>
  <si>
    <t>OH0010834793</t>
  </si>
  <si>
    <t>901 PARK AVE</t>
  </si>
  <si>
    <t>OH0023236245</t>
  </si>
  <si>
    <t>REEVES</t>
  </si>
  <si>
    <t>519 BOONE ST</t>
  </si>
  <si>
    <t>OH0023740324</t>
  </si>
  <si>
    <t>BELT</t>
  </si>
  <si>
    <t>827 PARK AVE</t>
  </si>
  <si>
    <t>OH0022000776</t>
  </si>
  <si>
    <t>NILL</t>
  </si>
  <si>
    <t>1011 BOONE ST</t>
  </si>
  <si>
    <t>OH0024874193</t>
  </si>
  <si>
    <t>MORTON</t>
  </si>
  <si>
    <t>332 PARK AVE</t>
  </si>
  <si>
    <t>OH0018851181</t>
  </si>
  <si>
    <t>VILLIER</t>
  </si>
  <si>
    <t>1100 PARK AVE</t>
  </si>
  <si>
    <t>OH0024643233</t>
  </si>
  <si>
    <t>MUSSER</t>
  </si>
  <si>
    <t>1018 W GREENE ST</t>
  </si>
  <si>
    <t>OH0023838983</t>
  </si>
  <si>
    <t>FREDDIE</t>
  </si>
  <si>
    <t>OH0019677024</t>
  </si>
  <si>
    <t>526 BOONE ST</t>
  </si>
  <si>
    <t>OH0025324684</t>
  </si>
  <si>
    <t>529 PARK AVE</t>
  </si>
  <si>
    <t>OH0024824095</t>
  </si>
  <si>
    <t>CHERITHA</t>
  </si>
  <si>
    <t>1002 W NORTH ST</t>
  </si>
  <si>
    <t>OH0026563269</t>
  </si>
  <si>
    <t>HOUGH</t>
  </si>
  <si>
    <t>820 W NORTH ST</t>
  </si>
  <si>
    <t>OH0023604144</t>
  </si>
  <si>
    <t>AUDREY</t>
  </si>
  <si>
    <t>805 BOONE ST</t>
  </si>
  <si>
    <t>OH0024212293</t>
  </si>
  <si>
    <t>OH0018050037</t>
  </si>
  <si>
    <t>HAFER</t>
  </si>
  <si>
    <t>1063 BOONE ST</t>
  </si>
  <si>
    <t>OH0025332945</t>
  </si>
  <si>
    <t>709 BROADWAY</t>
  </si>
  <si>
    <t>OH0018049479</t>
  </si>
  <si>
    <t>MARCUM</t>
  </si>
  <si>
    <t>811 LINCOLN ST</t>
  </si>
  <si>
    <t>OH0010785034</t>
  </si>
  <si>
    <t>COOLEY</t>
  </si>
  <si>
    <t>CHRISTOPHE</t>
  </si>
  <si>
    <t>600 W NORTH ST</t>
  </si>
  <si>
    <t>OH0021625530</t>
  </si>
  <si>
    <t>MARRS</t>
  </si>
  <si>
    <t>928 BOONE ST</t>
  </si>
  <si>
    <t>OH0021479538</t>
  </si>
  <si>
    <t>OH0024505424</t>
  </si>
  <si>
    <t>THIEBEAU</t>
  </si>
  <si>
    <t>508 PARK AVE</t>
  </si>
  <si>
    <t>OH0023144907</t>
  </si>
  <si>
    <t>617 N COLLEGE ST</t>
  </si>
  <si>
    <t>OH0010818329</t>
  </si>
  <si>
    <t>HUMMELL</t>
  </si>
  <si>
    <t>JESSIKA</t>
  </si>
  <si>
    <t>908 PARK AVE</t>
  </si>
  <si>
    <t>OH0010814729</t>
  </si>
  <si>
    <t>811 BOONE ST</t>
  </si>
  <si>
    <t>OH0021432861</t>
  </si>
  <si>
    <t>OH0025786773</t>
  </si>
  <si>
    <t>KAILA</t>
  </si>
  <si>
    <t>1014 PARK AVE</t>
  </si>
  <si>
    <t>OH0021622753</t>
  </si>
  <si>
    <t>814 W NORTH ST</t>
  </si>
  <si>
    <t>OH0025787706</t>
  </si>
  <si>
    <t>SCHAFFER</t>
  </si>
  <si>
    <t>814 NICKLIN AVE</t>
  </si>
  <si>
    <t>OH0010835723</t>
  </si>
  <si>
    <t>721 BROADWAY</t>
  </si>
  <si>
    <t>OH0021491884</t>
  </si>
  <si>
    <t>1124 MADISON AVE</t>
  </si>
  <si>
    <t>OH0019677295</t>
  </si>
  <si>
    <t>WIREMAN</t>
  </si>
  <si>
    <t>OH0021483888</t>
  </si>
  <si>
    <t>823 CALDWELL ST</t>
  </si>
  <si>
    <t>OH0019885808</t>
  </si>
  <si>
    <t>OH0026074241</t>
  </si>
  <si>
    <t>WHITMORE</t>
  </si>
  <si>
    <t>OH0022791497</t>
  </si>
  <si>
    <t>DAWNELLE</t>
  </si>
  <si>
    <t>OH0022655717</t>
  </si>
  <si>
    <t>ORSULAK</t>
  </si>
  <si>
    <t>600 N DOWNING ST</t>
  </si>
  <si>
    <t>OH0010801131</t>
  </si>
  <si>
    <t>IDDINGS</t>
  </si>
  <si>
    <t>539 BOONE ST</t>
  </si>
  <si>
    <t>OH0024091254</t>
  </si>
  <si>
    <t>HECKER</t>
  </si>
  <si>
    <t>1116 MADISON AVE</t>
  </si>
  <si>
    <t>OH0022640604</t>
  </si>
  <si>
    <t>ABBAS</t>
  </si>
  <si>
    <t>AZEEM</t>
  </si>
  <si>
    <t>1005 CAMP ST</t>
  </si>
  <si>
    <t>OH0024598638</t>
  </si>
  <si>
    <t>OH0010833985</t>
  </si>
  <si>
    <t>OH0010837457</t>
  </si>
  <si>
    <t>YAQUB</t>
  </si>
  <si>
    <t>BRANDI</t>
  </si>
  <si>
    <t>OH0024287219</t>
  </si>
  <si>
    <t>710 BOONE ST</t>
  </si>
  <si>
    <t>OH0024318796</t>
  </si>
  <si>
    <t>ATKINSON</t>
  </si>
  <si>
    <t>DEVON</t>
  </si>
  <si>
    <t>812 VIRGINIA ST</t>
  </si>
  <si>
    <t>OH0010802984</t>
  </si>
  <si>
    <t>OH0024059602</t>
  </si>
  <si>
    <t>ELEANOR</t>
  </si>
  <si>
    <t>CAROLE</t>
  </si>
  <si>
    <t>815 CALDWELL ST</t>
  </si>
  <si>
    <t>OH0020191255</t>
  </si>
  <si>
    <t>STATEN</t>
  </si>
  <si>
    <t>602 BOONE ST</t>
  </si>
  <si>
    <t>OH0019308651</t>
  </si>
  <si>
    <t>1148 FISHER DR</t>
  </si>
  <si>
    <t>OH0022843855</t>
  </si>
  <si>
    <t>CLOUTIER</t>
  </si>
  <si>
    <t>BAMBI</t>
  </si>
  <si>
    <t>OH0018611514</t>
  </si>
  <si>
    <t>WENDLING</t>
  </si>
  <si>
    <t>1055 BOONE ST</t>
  </si>
  <si>
    <t>OH0024708409</t>
  </si>
  <si>
    <t>SHOEMAKER</t>
  </si>
  <si>
    <t>TYLER HOWARD</t>
  </si>
  <si>
    <t>516 BOONE ST</t>
  </si>
  <si>
    <t>OH0023666831</t>
  </si>
  <si>
    <t>534 W NORTH ST</t>
  </si>
  <si>
    <t>OH0010804738</t>
  </si>
  <si>
    <t>126 W NORTH ST</t>
  </si>
  <si>
    <t>OH0019142084</t>
  </si>
  <si>
    <t>BENJAMAN</t>
  </si>
  <si>
    <t>321 BOONE ST</t>
  </si>
  <si>
    <t>OH0010797319</t>
  </si>
  <si>
    <t>OH0010813926</t>
  </si>
  <si>
    <t>1023 W NORTH ST</t>
  </si>
  <si>
    <t>OH0016017295</t>
  </si>
  <si>
    <t>HOLYCROSS</t>
  </si>
  <si>
    <t>700 BROADWAY</t>
  </si>
  <si>
    <t>OH0024209666</t>
  </si>
  <si>
    <t>723 PARK AVE</t>
  </si>
  <si>
    <t>OH0022864814</t>
  </si>
  <si>
    <t>LOPES</t>
  </si>
  <si>
    <t>OH0019092970</t>
  </si>
  <si>
    <t>BAYNE</t>
  </si>
  <si>
    <t>OH0024490600</t>
  </si>
  <si>
    <t>OH0020814150</t>
  </si>
  <si>
    <t>EDEN</t>
  </si>
  <si>
    <t>926 BOONE ST</t>
  </si>
  <si>
    <t>OH0010800487</t>
  </si>
  <si>
    <t>HOFFMAN</t>
  </si>
  <si>
    <t>922 BOONE ST</t>
  </si>
  <si>
    <t>APT 332</t>
  </si>
  <si>
    <t>OH0021613517</t>
  </si>
  <si>
    <t>HOREN</t>
  </si>
  <si>
    <t>325 PARK AVE</t>
  </si>
  <si>
    <t>OH0010815305</t>
  </si>
  <si>
    <t>802 WASHINGTON AVE</t>
  </si>
  <si>
    <t>OH0010812013</t>
  </si>
  <si>
    <t>MILLET</t>
  </si>
  <si>
    <t>KERRY</t>
  </si>
  <si>
    <t>803 PARK AVE</t>
  </si>
  <si>
    <t>OH0025312527</t>
  </si>
  <si>
    <t>OH0024935827</t>
  </si>
  <si>
    <t>ABRAM</t>
  </si>
  <si>
    <t>1021 CAMP ST</t>
  </si>
  <si>
    <t>OH0022359863</t>
  </si>
  <si>
    <t>522 BOONE ST</t>
  </si>
  <si>
    <t>OH0010839821</t>
  </si>
  <si>
    <t>OH0010806023</t>
  </si>
  <si>
    <t>OH0010840842</t>
  </si>
  <si>
    <t>BUCHANAN</t>
  </si>
  <si>
    <t>802 BOONE ST</t>
  </si>
  <si>
    <t>OH0024627564</t>
  </si>
  <si>
    <t>OH0025855505</t>
  </si>
  <si>
    <t>HAASE</t>
  </si>
  <si>
    <t>625 LINCOLN ST</t>
  </si>
  <si>
    <t>OH0010840040</t>
  </si>
  <si>
    <t>DOBRZENIECKI</t>
  </si>
  <si>
    <t>608 VIRGINIA ST</t>
  </si>
  <si>
    <t>OH0025016221</t>
  </si>
  <si>
    <t>818 PARK AVE</t>
  </si>
  <si>
    <t>OH0023650026</t>
  </si>
  <si>
    <t>822 CALDWELL ST</t>
  </si>
  <si>
    <t>OH0022012509</t>
  </si>
  <si>
    <t>922 PARK AVE</t>
  </si>
  <si>
    <t>OH0025016690</t>
  </si>
  <si>
    <t>OH0015878077</t>
  </si>
  <si>
    <t>810 1/2 PARK AVE</t>
  </si>
  <si>
    <t>OH0022496711</t>
  </si>
  <si>
    <t>OH0010806004</t>
  </si>
  <si>
    <t>523 BOONE ST</t>
  </si>
  <si>
    <t>OH0023629088</t>
  </si>
  <si>
    <t>ERTEL</t>
  </si>
  <si>
    <t>RENIA</t>
  </si>
  <si>
    <t>602 N COLLEGE ST</t>
  </si>
  <si>
    <t>OH0010794414</t>
  </si>
  <si>
    <t>OH0020842596</t>
  </si>
  <si>
    <t>OH0010827037</t>
  </si>
  <si>
    <t>OH0025177926</t>
  </si>
  <si>
    <t>PEEPLES</t>
  </si>
  <si>
    <t>1035 BOONE ST</t>
  </si>
  <si>
    <t>OH0024490601</t>
  </si>
  <si>
    <t>KATIE</t>
  </si>
  <si>
    <t>OH0020917135</t>
  </si>
  <si>
    <t>OH0026073126</t>
  </si>
  <si>
    <t>530 BOONE ST</t>
  </si>
  <si>
    <t>OH0023572425</t>
  </si>
  <si>
    <t>REGO</t>
  </si>
  <si>
    <t>710 CALDWELL ST</t>
  </si>
  <si>
    <t>OH0020530518</t>
  </si>
  <si>
    <t>RAHAIM</t>
  </si>
  <si>
    <t>OH0022764810</t>
  </si>
  <si>
    <t>BRYAND</t>
  </si>
  <si>
    <t>9060 COUNTRY CLUB RD</t>
  </si>
  <si>
    <t>55AAL</t>
  </si>
  <si>
    <t>OH0019235226</t>
  </si>
  <si>
    <t>WIERSMA</t>
  </si>
  <si>
    <t>401 RIVERSIDE DR</t>
  </si>
  <si>
    <t>OH0023781289</t>
  </si>
  <si>
    <t>UZZELL</t>
  </si>
  <si>
    <t>1176 VAN WAY</t>
  </si>
  <si>
    <t>OH0024614031</t>
  </si>
  <si>
    <t>1115 CHEVY LN</t>
  </si>
  <si>
    <t>OH0010779124</t>
  </si>
  <si>
    <t>1006 ELM ST</t>
  </si>
  <si>
    <t>OH0025620148</t>
  </si>
  <si>
    <t>GARPIEL</t>
  </si>
  <si>
    <t>AMANTHA</t>
  </si>
  <si>
    <t>510 ANN ST</t>
  </si>
  <si>
    <t>OH0022334684</t>
  </si>
  <si>
    <t>600 ANN ST</t>
  </si>
  <si>
    <t>OH0010814273</t>
  </si>
  <si>
    <t>1123 CHEVY LN</t>
  </si>
  <si>
    <t>OH0026183490</t>
  </si>
  <si>
    <t>CHAPMAN</t>
  </si>
  <si>
    <t>KIETAIONA</t>
  </si>
  <si>
    <t>KC</t>
  </si>
  <si>
    <t>1125 VAN WAY</t>
  </si>
  <si>
    <t>OH0025680075</t>
  </si>
  <si>
    <t>BANKS</t>
  </si>
  <si>
    <t>810 CAMP ST</t>
  </si>
  <si>
    <t>OH0025050253</t>
  </si>
  <si>
    <t>1059 BROADWAY</t>
  </si>
  <si>
    <t>OH0010834477</t>
  </si>
  <si>
    <t>DWIGHT</t>
  </si>
  <si>
    <t>1153 VAN WAY</t>
  </si>
  <si>
    <t>OH0019827809</t>
  </si>
  <si>
    <t>1116 CAMP ST</t>
  </si>
  <si>
    <t>OH0025438905</t>
  </si>
  <si>
    <t>1175 CHEVY LN</t>
  </si>
  <si>
    <t>OH0025333606</t>
  </si>
  <si>
    <t>DIRCKSEN</t>
  </si>
  <si>
    <t>DAWN ELIZABETH</t>
  </si>
  <si>
    <t>1007 FOREST AVE</t>
  </si>
  <si>
    <t>OH0010832943</t>
  </si>
  <si>
    <t>367 RIVERSIDE DR</t>
  </si>
  <si>
    <t>OH0024416625</t>
  </si>
  <si>
    <t>NAUGLE</t>
  </si>
  <si>
    <t>DESIREE</t>
  </si>
  <si>
    <t>925 BROADWAY</t>
  </si>
  <si>
    <t>OH0025212775</t>
  </si>
  <si>
    <t>410 CAMP ST</t>
  </si>
  <si>
    <t>OH0018927564</t>
  </si>
  <si>
    <t>BRANDYBERRY</t>
  </si>
  <si>
    <t>605 ANN ST</t>
  </si>
  <si>
    <t>OH0024483245</t>
  </si>
  <si>
    <t>8527 N COUNTY ROAD 25A</t>
  </si>
  <si>
    <t>OH0010797010</t>
  </si>
  <si>
    <t>HARSHBARGER</t>
  </si>
  <si>
    <t>ABIGAIL</t>
  </si>
  <si>
    <t>1225 CAMARO CT</t>
  </si>
  <si>
    <t>OH0020724166</t>
  </si>
  <si>
    <t>933 MAPLE ST</t>
  </si>
  <si>
    <t>OH0025504073</t>
  </si>
  <si>
    <t>MEDINA RAMIREZ</t>
  </si>
  <si>
    <t>ARIANA</t>
  </si>
  <si>
    <t>GABRIELA</t>
  </si>
  <si>
    <t>1167 CHEVY LN</t>
  </si>
  <si>
    <t>OH0024993946</t>
  </si>
  <si>
    <t>815 ELM ST</t>
  </si>
  <si>
    <t>OH0025496683</t>
  </si>
  <si>
    <t>HIEGEL</t>
  </si>
  <si>
    <t>1041 BROADWAY</t>
  </si>
  <si>
    <t>OH0024827447</t>
  </si>
  <si>
    <t>1060 BROADWAY</t>
  </si>
  <si>
    <t>OH0018277990</t>
  </si>
  <si>
    <t>324 CAMP ST</t>
  </si>
  <si>
    <t>OH0024482325</t>
  </si>
  <si>
    <t>1014 WASHINGTON AVE</t>
  </si>
  <si>
    <t>OH0025295593</t>
  </si>
  <si>
    <t>1056 BROADWAY</t>
  </si>
  <si>
    <t>OH0024714482</t>
  </si>
  <si>
    <t>1125 CHEVY LN</t>
  </si>
  <si>
    <t>OH0023119713</t>
  </si>
  <si>
    <t>DELORES</t>
  </si>
  <si>
    <t>1285 CAMARO CT</t>
  </si>
  <si>
    <t>OH0010785595</t>
  </si>
  <si>
    <t>813 MADISON AVE</t>
  </si>
  <si>
    <t>OH0025225150</t>
  </si>
  <si>
    <t>MAX</t>
  </si>
  <si>
    <t>1220 CHEVY LN</t>
  </si>
  <si>
    <t>OH0010777889</t>
  </si>
  <si>
    <t>CARA</t>
  </si>
  <si>
    <t>LAHEY</t>
  </si>
  <si>
    <t>1050 BROADWAY</t>
  </si>
  <si>
    <t>OH0022502677</t>
  </si>
  <si>
    <t>MCGRAW</t>
  </si>
  <si>
    <t>923 ROBINSON AVE</t>
  </si>
  <si>
    <t>OH0025759603</t>
  </si>
  <si>
    <t>MENDIOLA</t>
  </si>
  <si>
    <t>GENEVIEVE</t>
  </si>
  <si>
    <t>1003 ELM ST</t>
  </si>
  <si>
    <t>OH0015878264</t>
  </si>
  <si>
    <t>JELKS</t>
  </si>
  <si>
    <t>GERTHA</t>
  </si>
  <si>
    <t>1226 CHEVY LN</t>
  </si>
  <si>
    <t>OH0022722354</t>
  </si>
  <si>
    <t>999 FOREST AVE</t>
  </si>
  <si>
    <t>OH0010838645</t>
  </si>
  <si>
    <t>RODDY</t>
  </si>
  <si>
    <t>802 CAMP ST</t>
  </si>
  <si>
    <t>OH0023273403</t>
  </si>
  <si>
    <t>HILLARD</t>
  </si>
  <si>
    <t>1152 VAN WAY</t>
  </si>
  <si>
    <t>OH0020724347</t>
  </si>
  <si>
    <t>LEDOUX</t>
  </si>
  <si>
    <t>ELANA</t>
  </si>
  <si>
    <t>1144 VAN WAY</t>
  </si>
  <si>
    <t>OH0010814608</t>
  </si>
  <si>
    <t>835 ROBINSON AVE</t>
  </si>
  <si>
    <t>OH0023786209</t>
  </si>
  <si>
    <t>SEPEDA</t>
  </si>
  <si>
    <t>1002 BROADWAY</t>
  </si>
  <si>
    <t>OH0025629731</t>
  </si>
  <si>
    <t>919 WASHINGTON AVE</t>
  </si>
  <si>
    <t>OH0023574392</t>
  </si>
  <si>
    <t>HUGGINS</t>
  </si>
  <si>
    <t>729 ELM ST</t>
  </si>
  <si>
    <t>OH0022723278</t>
  </si>
  <si>
    <t>1176 CHEVY LN</t>
  </si>
  <si>
    <t>OH0010826491</t>
  </si>
  <si>
    <t>SOUTH</t>
  </si>
  <si>
    <t>453 RIVERSIDE DR</t>
  </si>
  <si>
    <t>OH0010838381</t>
  </si>
  <si>
    <t>ENRIQUE</t>
  </si>
  <si>
    <t>OH0019122596</t>
  </si>
  <si>
    <t>1040 CALDWELL ST</t>
  </si>
  <si>
    <t>OH0019489585</t>
  </si>
  <si>
    <t>EW</t>
  </si>
  <si>
    <t>603 ANN ST</t>
  </si>
  <si>
    <t>OH0024229426</t>
  </si>
  <si>
    <t>OH0019458259</t>
  </si>
  <si>
    <t>NICKOLAI</t>
  </si>
  <si>
    <t>1160 VAN WAY</t>
  </si>
  <si>
    <t>OH0021907014</t>
  </si>
  <si>
    <t>CONAE</t>
  </si>
  <si>
    <t>1011 BROADWAY</t>
  </si>
  <si>
    <t>OH0010779165</t>
  </si>
  <si>
    <t>BOOHER</t>
  </si>
  <si>
    <t>1133 VAN WAY</t>
  </si>
  <si>
    <t>OH0021333660</t>
  </si>
  <si>
    <t>GORDON</t>
  </si>
  <si>
    <t>OH0019614182</t>
  </si>
  <si>
    <t>FREELING</t>
  </si>
  <si>
    <t>1214 CAMARO CT</t>
  </si>
  <si>
    <t>OH0026210292</t>
  </si>
  <si>
    <t>339 RIVERSIDE DR</t>
  </si>
  <si>
    <t>OH0023753385</t>
  </si>
  <si>
    <t>SLUSHER</t>
  </si>
  <si>
    <t>RONDA</t>
  </si>
  <si>
    <t>1020 CALDWELL ST</t>
  </si>
  <si>
    <t>OH0010835098</t>
  </si>
  <si>
    <t>1141 VAN WAY</t>
  </si>
  <si>
    <t>OH0023341710</t>
  </si>
  <si>
    <t>HURSEY</t>
  </si>
  <si>
    <t>PIERS</t>
  </si>
  <si>
    <t>ELLIOT</t>
  </si>
  <si>
    <t>908 WASHINGTON AVE</t>
  </si>
  <si>
    <t>OH0012849985</t>
  </si>
  <si>
    <t>OH0021332718</t>
  </si>
  <si>
    <t>MEGHANN</t>
  </si>
  <si>
    <t>718 ELM ST</t>
  </si>
  <si>
    <t>OH0020269069</t>
  </si>
  <si>
    <t>933 CALDWELL ST</t>
  </si>
  <si>
    <t>OH0023849111</t>
  </si>
  <si>
    <t>MIKOLAJEWSKI</t>
  </si>
  <si>
    <t>KYRSTAN</t>
  </si>
  <si>
    <t>912 ELM ST</t>
  </si>
  <si>
    <t>OH0024978719</t>
  </si>
  <si>
    <t>SZACHTA</t>
  </si>
  <si>
    <t>FRANCINE</t>
  </si>
  <si>
    <t>917 CALDWELL ST</t>
  </si>
  <si>
    <t>OH0018649892</t>
  </si>
  <si>
    <t>MARSH</t>
  </si>
  <si>
    <t>OH0010800147</t>
  </si>
  <si>
    <t>HOWK</t>
  </si>
  <si>
    <t>813 ELM ST</t>
  </si>
  <si>
    <t>OH0019567765</t>
  </si>
  <si>
    <t>1125 FOREST AVE</t>
  </si>
  <si>
    <t>OH0022662893</t>
  </si>
  <si>
    <t>WINSTON</t>
  </si>
  <si>
    <t>1131 CHEVY LN</t>
  </si>
  <si>
    <t>OH0018827544</t>
  </si>
  <si>
    <t>1153 CHEVY LN</t>
  </si>
  <si>
    <t>OH0019164744</t>
  </si>
  <si>
    <t>1039 BROADWAY</t>
  </si>
  <si>
    <t>OH0023612233</t>
  </si>
  <si>
    <t>OH0022337572</t>
  </si>
  <si>
    <t>CANTRILL</t>
  </si>
  <si>
    <t>904 NICKLIN AVE</t>
  </si>
  <si>
    <t>OH0021410602</t>
  </si>
  <si>
    <t>MUMAW</t>
  </si>
  <si>
    <t>JORDEN</t>
  </si>
  <si>
    <t>1045 BROADWAY</t>
  </si>
  <si>
    <t>OH0022715594</t>
  </si>
  <si>
    <t>916 LINCOLN ST</t>
  </si>
  <si>
    <t>OH0023742785</t>
  </si>
  <si>
    <t>1127 CHEVY LN</t>
  </si>
  <si>
    <t>OH0010823333</t>
  </si>
  <si>
    <t>SEIBEL</t>
  </si>
  <si>
    <t>1126 CHEVY LN</t>
  </si>
  <si>
    <t>OH0024944098</t>
  </si>
  <si>
    <t>1175 VAN WAY</t>
  </si>
  <si>
    <t>OH0010808024</t>
  </si>
  <si>
    <t>LUTTRELL</t>
  </si>
  <si>
    <t>900 ELM ST</t>
  </si>
  <si>
    <t>OH0010841371</t>
  </si>
  <si>
    <t>727 ROBINSON AVE</t>
  </si>
  <si>
    <t>OH0019360523</t>
  </si>
  <si>
    <t>1047 BROADWAY</t>
  </si>
  <si>
    <t>OH0022485028</t>
  </si>
  <si>
    <t>OH0023561406</t>
  </si>
  <si>
    <t>1101 LINCOLN ST</t>
  </si>
  <si>
    <t>OH0025660783</t>
  </si>
  <si>
    <t>8752 SHERRY DR</t>
  </si>
  <si>
    <t>OH0015542177</t>
  </si>
  <si>
    <t>HELTON</t>
  </si>
  <si>
    <t>1013 BROADWAY</t>
  </si>
  <si>
    <t>OH0020867278</t>
  </si>
  <si>
    <t>KALEE</t>
  </si>
  <si>
    <t>904 CAMP ST</t>
  </si>
  <si>
    <t>OH0010810830</t>
  </si>
  <si>
    <t>MEDLEY</t>
  </si>
  <si>
    <t>933 BROADWAY</t>
  </si>
  <si>
    <t>OH0023786398</t>
  </si>
  <si>
    <t>KINZIE</t>
  </si>
  <si>
    <t>1275 CAMARO CT</t>
  </si>
  <si>
    <t>OH0010779851</t>
  </si>
  <si>
    <t>OH0024702658</t>
  </si>
  <si>
    <t>CAIN</t>
  </si>
  <si>
    <t>1124 LINCOLN ST</t>
  </si>
  <si>
    <t>OH0025507843</t>
  </si>
  <si>
    <t>AUNG</t>
  </si>
  <si>
    <t>THATSOE</t>
  </si>
  <si>
    <t>HTIKE</t>
  </si>
  <si>
    <t>1043 BROADWAY</t>
  </si>
  <si>
    <t>OH0010802761</t>
  </si>
  <si>
    <t>1046 1/2 CALDWELL ST</t>
  </si>
  <si>
    <t>OH0023148996</t>
  </si>
  <si>
    <t>1038 CAMP ST</t>
  </si>
  <si>
    <t>OH0018288987</t>
  </si>
  <si>
    <t>1208 CAMP ST</t>
  </si>
  <si>
    <t>OH0022293629</t>
  </si>
  <si>
    <t>DUNN</t>
  </si>
  <si>
    <t>1154 CHEVY LN</t>
  </si>
  <si>
    <t>OH0010787735</t>
  </si>
  <si>
    <t>DENMAN</t>
  </si>
  <si>
    <t>602 ANN ST</t>
  </si>
  <si>
    <t>OH0022719886</t>
  </si>
  <si>
    <t>8746 SHERRY DR</t>
  </si>
  <si>
    <t>OH0017875933</t>
  </si>
  <si>
    <t>BASIL</t>
  </si>
  <si>
    <t>935 MAPLE ST</t>
  </si>
  <si>
    <t>OH0024672022</t>
  </si>
  <si>
    <t>1038 BROADWAY</t>
  </si>
  <si>
    <t>OH0024334042</t>
  </si>
  <si>
    <t>ROMON</t>
  </si>
  <si>
    <t>8740 SHERRY DR</t>
  </si>
  <si>
    <t>OH0020434065</t>
  </si>
  <si>
    <t>OH0023142731</t>
  </si>
  <si>
    <t>KINSEY</t>
  </si>
  <si>
    <t>DOMINIC</t>
  </si>
  <si>
    <t>OH0024437777</t>
  </si>
  <si>
    <t>DOWTY</t>
  </si>
  <si>
    <t>1040 BROADWAY</t>
  </si>
  <si>
    <t>OH0018839566</t>
  </si>
  <si>
    <t>8756 SHERRY DR</t>
  </si>
  <si>
    <t>OH0025598315</t>
  </si>
  <si>
    <t>454 RIVERSIDE DR</t>
  </si>
  <si>
    <t>OH0022369924</t>
  </si>
  <si>
    <t>1101 CHEVY LN</t>
  </si>
  <si>
    <t>OH0010784342</t>
  </si>
  <si>
    <t>442 RIVERSIDE DR</t>
  </si>
  <si>
    <t>OH0022719153</t>
  </si>
  <si>
    <t>BARGER</t>
  </si>
  <si>
    <t>405 RIVERSIDE DR</t>
  </si>
  <si>
    <t>OH0018881343</t>
  </si>
  <si>
    <t>1216 WALKER ST</t>
  </si>
  <si>
    <t>OH0010823026</t>
  </si>
  <si>
    <t>FAYE</t>
  </si>
  <si>
    <t>OH0022674615</t>
  </si>
  <si>
    <t>BUECHTER</t>
  </si>
  <si>
    <t>OH0023150818</t>
  </si>
  <si>
    <t>DAMEN</t>
  </si>
  <si>
    <t>1126 VAN WAY</t>
  </si>
  <si>
    <t>OH0022830296</t>
  </si>
  <si>
    <t>DENESE</t>
  </si>
  <si>
    <t>APT 34</t>
  </si>
  <si>
    <t>OH0023011368</t>
  </si>
  <si>
    <t>CHANSTIN</t>
  </si>
  <si>
    <t>1002 1/2 BROADWAY</t>
  </si>
  <si>
    <t>OH0021203111</t>
  </si>
  <si>
    <t>NIL</t>
  </si>
  <si>
    <t>OH0023201896</t>
  </si>
  <si>
    <t>1222 CAMARO CT</t>
  </si>
  <si>
    <t>OH0010833038</t>
  </si>
  <si>
    <t>1110 WALKER ST</t>
  </si>
  <si>
    <t>OH0010797242</t>
  </si>
  <si>
    <t>1108 WASHINGTON AVE</t>
  </si>
  <si>
    <t>OH0025842979</t>
  </si>
  <si>
    <t>LAFORCE</t>
  </si>
  <si>
    <t>916 ELM ST</t>
  </si>
  <si>
    <t>OH0022314388</t>
  </si>
  <si>
    <t>VARNEY</t>
  </si>
  <si>
    <t>1210 CAMP ST</t>
  </si>
  <si>
    <t>OH0022022968</t>
  </si>
  <si>
    <t>993 FOREST AVE</t>
  </si>
  <si>
    <t>OH0022288776</t>
  </si>
  <si>
    <t>HAWK</t>
  </si>
  <si>
    <t>907 NICKLIN AVE</t>
  </si>
  <si>
    <t>OH0010819573</t>
  </si>
  <si>
    <t>ANGELLA</t>
  </si>
  <si>
    <t>906 WASHINGTON AVE</t>
  </si>
  <si>
    <t>OH0020408353</t>
  </si>
  <si>
    <t>911 NICKLIN AVE</t>
  </si>
  <si>
    <t>OH0010810822</t>
  </si>
  <si>
    <t>MEALY</t>
  </si>
  <si>
    <t>1113 CHEVY LN</t>
  </si>
  <si>
    <t>OH0021058612</t>
  </si>
  <si>
    <t>1105 CHEVY LN</t>
  </si>
  <si>
    <t>OH0023784859</t>
  </si>
  <si>
    <t>1251 CAMARO CT</t>
  </si>
  <si>
    <t>OH0025961723</t>
  </si>
  <si>
    <t>SHYANN</t>
  </si>
  <si>
    <t>310 CAMP ST</t>
  </si>
  <si>
    <t>440 E GREENE ST</t>
  </si>
  <si>
    <t>OH0024360608</t>
  </si>
  <si>
    <t>1114 WALKER ST</t>
  </si>
  <si>
    <t>OH0010793840</t>
  </si>
  <si>
    <t>GERLACH</t>
  </si>
  <si>
    <t>1301 CAMARO CT</t>
  </si>
  <si>
    <t>OH0022799971</t>
  </si>
  <si>
    <t>OH0010841072</t>
  </si>
  <si>
    <t>CREATH</t>
  </si>
  <si>
    <t>909 NICKLIN AVE</t>
  </si>
  <si>
    <t>OH0025261211</t>
  </si>
  <si>
    <t>371 RIVERSIDE DR</t>
  </si>
  <si>
    <t>OH0016202692</t>
  </si>
  <si>
    <t>1216 CHEVY LN</t>
  </si>
  <si>
    <t>OH0022842852</t>
  </si>
  <si>
    <t>STULL</t>
  </si>
  <si>
    <t>OH0026091059</t>
  </si>
  <si>
    <t>SABRINA</t>
  </si>
  <si>
    <t>1146 VAN WAY</t>
  </si>
  <si>
    <t>OH0025157500</t>
  </si>
  <si>
    <t>CLOUSE</t>
  </si>
  <si>
    <t>KEIRSTIN</t>
  </si>
  <si>
    <t>727 ELM ST</t>
  </si>
  <si>
    <t>OH0025859329</t>
  </si>
  <si>
    <t>OH0024986881</t>
  </si>
  <si>
    <t>OH0025352124</t>
  </si>
  <si>
    <t>WHITEWOLF</t>
  </si>
  <si>
    <t>OH0024248391</t>
  </si>
  <si>
    <t>LEYVA PERALTA</t>
  </si>
  <si>
    <t>ZAIRA</t>
  </si>
  <si>
    <t>OH0024862697</t>
  </si>
  <si>
    <t>FURBEE</t>
  </si>
  <si>
    <t>1015 VIRGINIA ST</t>
  </si>
  <si>
    <t>7915 BRADFORD BLOOMER RD</t>
  </si>
  <si>
    <t>OH0010837377</t>
  </si>
  <si>
    <t>MATTHEWS</t>
  </si>
  <si>
    <t>LATAUNA</t>
  </si>
  <si>
    <t>1212 CHEVY LN</t>
  </si>
  <si>
    <t>OH0021420023</t>
  </si>
  <si>
    <t>332 CAMP ST</t>
  </si>
  <si>
    <t>OH0019448938</t>
  </si>
  <si>
    <t>OH0025202972</t>
  </si>
  <si>
    <t>LABER</t>
  </si>
  <si>
    <t>919 CALDWELL ST</t>
  </si>
  <si>
    <t>OH0010827625</t>
  </si>
  <si>
    <t>1600 W GRANT ST</t>
  </si>
  <si>
    <t>55AAM</t>
  </si>
  <si>
    <t>PIQUA WARD FIVE</t>
  </si>
  <si>
    <t>OH0020838043</t>
  </si>
  <si>
    <t>COATE</t>
  </si>
  <si>
    <t>1345 COVINGTON AVE</t>
  </si>
  <si>
    <t>OH0024938502</t>
  </si>
  <si>
    <t>KISTLER</t>
  </si>
  <si>
    <t>APT 333</t>
  </si>
  <si>
    <t>211 GRANT ST</t>
  </si>
  <si>
    <t>OH0020269984</t>
  </si>
  <si>
    <t>FARKAS</t>
  </si>
  <si>
    <t>220 LYNDHURST DR</t>
  </si>
  <si>
    <t>OH0010840002</t>
  </si>
  <si>
    <t>1227 MARWOOD DR</t>
  </si>
  <si>
    <t>OH0010831947</t>
  </si>
  <si>
    <t>1493 PLUM ST</t>
  </si>
  <si>
    <t>OH0021102438</t>
  </si>
  <si>
    <t>BOX</t>
  </si>
  <si>
    <t>SAMULE</t>
  </si>
  <si>
    <t>OH0021782107</t>
  </si>
  <si>
    <t>SWANK</t>
  </si>
  <si>
    <t>1315 1/2 COVINGTON AVE</t>
  </si>
  <si>
    <t>OH0024598643</t>
  </si>
  <si>
    <t>APT 7E</t>
  </si>
  <si>
    <t>OH0024311617</t>
  </si>
  <si>
    <t>BLINKHORN</t>
  </si>
  <si>
    <t>1433 COVINGTON AVE</t>
  </si>
  <si>
    <t>APT 5C</t>
  </si>
  <si>
    <t>OH0023435161</t>
  </si>
  <si>
    <t>MONAE</t>
  </si>
  <si>
    <t>JAMIRAH</t>
  </si>
  <si>
    <t>114 SHERMAN ST</t>
  </si>
  <si>
    <t>OH0024363908</t>
  </si>
  <si>
    <t>GROFF</t>
  </si>
  <si>
    <t>LYNDA</t>
  </si>
  <si>
    <t>204 LYNDHURST DR</t>
  </si>
  <si>
    <t>OH0022755476</t>
  </si>
  <si>
    <t>APT 4F</t>
  </si>
  <si>
    <t>OH0010830434</t>
  </si>
  <si>
    <t>TOWNSEND HIRBY</t>
  </si>
  <si>
    <t>216 LYNDHURST DR</t>
  </si>
  <si>
    <t>OH0023423520</t>
  </si>
  <si>
    <t>SHANIA</t>
  </si>
  <si>
    <t>TWAIN</t>
  </si>
  <si>
    <t>1014 COVINGTON AVE</t>
  </si>
  <si>
    <t>OH0023629080</t>
  </si>
  <si>
    <t>1202 W HIGH ST</t>
  </si>
  <si>
    <t>OH0010815462</t>
  </si>
  <si>
    <t>OURS</t>
  </si>
  <si>
    <t>912 COVINGTON AVE</t>
  </si>
  <si>
    <t>OH0022610935</t>
  </si>
  <si>
    <t>JAY CARL</t>
  </si>
  <si>
    <t>APT 242</t>
  </si>
  <si>
    <t>OH0020930222</t>
  </si>
  <si>
    <t>COBB</t>
  </si>
  <si>
    <t>APT 173</t>
  </si>
  <si>
    <t>OH0025200084</t>
  </si>
  <si>
    <t>APT 234</t>
  </si>
  <si>
    <t>OH0025496732</t>
  </si>
  <si>
    <t>FAVORITE</t>
  </si>
  <si>
    <t>OH0010842732</t>
  </si>
  <si>
    <t>1120 COVINGTON AVE</t>
  </si>
  <si>
    <t>OH0024451319</t>
  </si>
  <si>
    <t>APT 8A</t>
  </si>
  <si>
    <t>OH0021284663</t>
  </si>
  <si>
    <t>1320 COVINGTON AVE</t>
  </si>
  <si>
    <t>LOT 9A</t>
  </si>
  <si>
    <t>OH0019253906</t>
  </si>
  <si>
    <t>308 SHORT DR</t>
  </si>
  <si>
    <t>OH0010815551</t>
  </si>
  <si>
    <t>TRISTITIA</t>
  </si>
  <si>
    <t>1241 COVINGTON AVE</t>
  </si>
  <si>
    <t>OH0025709316</t>
  </si>
  <si>
    <t>120 JEAN DR</t>
  </si>
  <si>
    <t>OH0010800241</t>
  </si>
  <si>
    <t>1509 W HIGH ST</t>
  </si>
  <si>
    <t>OH0025933986</t>
  </si>
  <si>
    <t>ELOSHWAY</t>
  </si>
  <si>
    <t>1230 W HIGH ST</t>
  </si>
  <si>
    <t>OH0026403809</t>
  </si>
  <si>
    <t>OH0010805347</t>
  </si>
  <si>
    <t>KRONENBERG</t>
  </si>
  <si>
    <t>824 COVINGTON AVE</t>
  </si>
  <si>
    <t>OH0019178618</t>
  </si>
  <si>
    <t>PEPIOT</t>
  </si>
  <si>
    <t>205 LYNDHURST DR</t>
  </si>
  <si>
    <t>OH0018745866</t>
  </si>
  <si>
    <t>HURLEY</t>
  </si>
  <si>
    <t>1416 PLUM ST</t>
  </si>
  <si>
    <t>1416 PLUM ST   APT 3  REAR</t>
  </si>
  <si>
    <t>OH0019801352</t>
  </si>
  <si>
    <t>GASSON HAMPTON</t>
  </si>
  <si>
    <t>OH0010802450</t>
  </si>
  <si>
    <t>207 SHARON DR</t>
  </si>
  <si>
    <t>OH0022890034</t>
  </si>
  <si>
    <t>BEOUGHER</t>
  </si>
  <si>
    <t>109 JANET DR</t>
  </si>
  <si>
    <t>OH0025186954</t>
  </si>
  <si>
    <t>VIA</t>
  </si>
  <si>
    <t>215 CEDARBROOK DR</t>
  </si>
  <si>
    <t>OH0010806060</t>
  </si>
  <si>
    <t>LARGER</t>
  </si>
  <si>
    <t>1251 SEVERS DR</t>
  </si>
  <si>
    <t>OH0026210834</t>
  </si>
  <si>
    <t>HAGGETT</t>
  </si>
  <si>
    <t>LEXIE</t>
  </si>
  <si>
    <t>EVIE</t>
  </si>
  <si>
    <t>110 GORDON ST</t>
  </si>
  <si>
    <t>OH0021222513</t>
  </si>
  <si>
    <t>APT 1C</t>
  </si>
  <si>
    <t>OH0010790284</t>
  </si>
  <si>
    <t>ERB</t>
  </si>
  <si>
    <t>113 SHERMAN ST</t>
  </si>
  <si>
    <t>OH0010776260</t>
  </si>
  <si>
    <t>BETTELON</t>
  </si>
  <si>
    <t>APT 141</t>
  </si>
  <si>
    <t>OH0022450457</t>
  </si>
  <si>
    <t>1249 SEVERS DR</t>
  </si>
  <si>
    <t>OH0024552107</t>
  </si>
  <si>
    <t>CARNS</t>
  </si>
  <si>
    <t>1419 PLUM ST</t>
  </si>
  <si>
    <t>OH0024475527</t>
  </si>
  <si>
    <t>1408 SEVERS DR</t>
  </si>
  <si>
    <t>OH0021927655</t>
  </si>
  <si>
    <t>YEOMANS</t>
  </si>
  <si>
    <t>106 JANET DR</t>
  </si>
  <si>
    <t>OH0010785117</t>
  </si>
  <si>
    <t>303 N SUNSET DR</t>
  </si>
  <si>
    <t>OH0019360387</t>
  </si>
  <si>
    <t>CARPENTER</t>
  </si>
  <si>
    <t>1307 SEVERS DR</t>
  </si>
  <si>
    <t>OH0010824876</t>
  </si>
  <si>
    <t>OH0023437721</t>
  </si>
  <si>
    <t>CALVILLO</t>
  </si>
  <si>
    <t>ALLISEN</t>
  </si>
  <si>
    <t>PAULINE</t>
  </si>
  <si>
    <t>APT 8C</t>
  </si>
  <si>
    <t>OH0022376742</t>
  </si>
  <si>
    <t>WICK</t>
  </si>
  <si>
    <t>APT 112</t>
  </si>
  <si>
    <t>OH0025669114</t>
  </si>
  <si>
    <t>SLATER</t>
  </si>
  <si>
    <t>LOWEL</t>
  </si>
  <si>
    <t>APT 211</t>
  </si>
  <si>
    <t>OH0024318513</t>
  </si>
  <si>
    <t>OH0024650776</t>
  </si>
  <si>
    <t>DRZEWIECKI</t>
  </si>
  <si>
    <t>321 SHORT DR</t>
  </si>
  <si>
    <t>OH0010839793</t>
  </si>
  <si>
    <t>DANIELL</t>
  </si>
  <si>
    <t>1414 PLUM ST</t>
  </si>
  <si>
    <t>OH0010832782</t>
  </si>
  <si>
    <t>ALBERS</t>
  </si>
  <si>
    <t>BOWANNA</t>
  </si>
  <si>
    <t>116 SHERMAN ST</t>
  </si>
  <si>
    <t>OH0010808759</t>
  </si>
  <si>
    <t>1315 COVINGTON AVE</t>
  </si>
  <si>
    <t>OH0010786571</t>
  </si>
  <si>
    <t>101 SHARON DR</t>
  </si>
  <si>
    <t>OH0022376733</t>
  </si>
  <si>
    <t>MYRANDA</t>
  </si>
  <si>
    <t>APT 331</t>
  </si>
  <si>
    <t>OH0025167991</t>
  </si>
  <si>
    <t>QUENTIN</t>
  </si>
  <si>
    <t>728 COVINGTON AVE</t>
  </si>
  <si>
    <t>OH0010836866</t>
  </si>
  <si>
    <t>1411 PLUM ST</t>
  </si>
  <si>
    <t>OH0019308301</t>
  </si>
  <si>
    <t>1220 MARWOOD DR</t>
  </si>
  <si>
    <t>OH0026074404</t>
  </si>
  <si>
    <t>SARGENT</t>
  </si>
  <si>
    <t>ABIGAYLE</t>
  </si>
  <si>
    <t>LAINE</t>
  </si>
  <si>
    <t>314 MCKINLEY AVE</t>
  </si>
  <si>
    <t>OH0023163062</t>
  </si>
  <si>
    <t>STOUT</t>
  </si>
  <si>
    <t>OH0018813175</t>
  </si>
  <si>
    <t>OH0025085081</t>
  </si>
  <si>
    <t>APT 254</t>
  </si>
  <si>
    <t>OH0024513329</t>
  </si>
  <si>
    <t>NICKEL</t>
  </si>
  <si>
    <t>1129 W WATER ST</t>
  </si>
  <si>
    <t>OH0023219517</t>
  </si>
  <si>
    <t>OH0026165797</t>
  </si>
  <si>
    <t>1118 COVINGTON AVE</t>
  </si>
  <si>
    <t>OH0025496377</t>
  </si>
  <si>
    <t>HAGER</t>
  </si>
  <si>
    <t>RICKY</t>
  </si>
  <si>
    <t>1410 SEVERS DR</t>
  </si>
  <si>
    <t>OH0010801744</t>
  </si>
  <si>
    <t>JANSON</t>
  </si>
  <si>
    <t>MELINDA</t>
  </si>
  <si>
    <t>207 MARYVILLE LN</t>
  </si>
  <si>
    <t>OH0010825565</t>
  </si>
  <si>
    <t>Y</t>
  </si>
  <si>
    <t>OH0021393930</t>
  </si>
  <si>
    <t>WORLEY</t>
  </si>
  <si>
    <t>OH0018913265</t>
  </si>
  <si>
    <t>330 MCKINLEY AVE</t>
  </si>
  <si>
    <t>OH0021513384</t>
  </si>
  <si>
    <t>PARSONS</t>
  </si>
  <si>
    <t>MITCHEL</t>
  </si>
  <si>
    <t>226 MCKINLEY AVE</t>
  </si>
  <si>
    <t>OH0024972170</t>
  </si>
  <si>
    <t>DOVE</t>
  </si>
  <si>
    <t>1400 SEVERS DR</t>
  </si>
  <si>
    <t>OH0021063613</t>
  </si>
  <si>
    <t>SCHLOSSER</t>
  </si>
  <si>
    <t>JEANMARIE</t>
  </si>
  <si>
    <t>APT 7C</t>
  </si>
  <si>
    <t>OH0010824004</t>
  </si>
  <si>
    <t>FERRENCE</t>
  </si>
  <si>
    <t>1231 MARWOOD DR</t>
  </si>
  <si>
    <t>OH0023657526</t>
  </si>
  <si>
    <t>306 CEDARBROOK DR</t>
  </si>
  <si>
    <t>OH0010792047</t>
  </si>
  <si>
    <t>FOSLER</t>
  </si>
  <si>
    <t>210 LYNDHURST DR</t>
  </si>
  <si>
    <t>OH0025968842</t>
  </si>
  <si>
    <t>OH0024950234</t>
  </si>
  <si>
    <t>ZOE</t>
  </si>
  <si>
    <t>APT 11A</t>
  </si>
  <si>
    <t>OH0010833850</t>
  </si>
  <si>
    <t>236 MCKINLEY AVE</t>
  </si>
  <si>
    <t>OH0023786182</t>
  </si>
  <si>
    <t>APT 12D</t>
  </si>
  <si>
    <t>OH0024447481</t>
  </si>
  <si>
    <t>MCKINNON</t>
  </si>
  <si>
    <t>MAURICE</t>
  </si>
  <si>
    <t>JENNINGS SMITH</t>
  </si>
  <si>
    <t>1229 COVINGTON AVE</t>
  </si>
  <si>
    <t>OH0025218983</t>
  </si>
  <si>
    <t>DARCY</t>
  </si>
  <si>
    <t>OH0026222447</t>
  </si>
  <si>
    <t>OH0025716550</t>
  </si>
  <si>
    <t>206 CEDARBROOK DR</t>
  </si>
  <si>
    <t>OH0010823703</t>
  </si>
  <si>
    <t>STAUDT</t>
  </si>
  <si>
    <t>DODIE</t>
  </si>
  <si>
    <t>OH0024209488</t>
  </si>
  <si>
    <t>1243 SEVERS DR</t>
  </si>
  <si>
    <t>OH0024650788</t>
  </si>
  <si>
    <t>CLAYTON</t>
  </si>
  <si>
    <t>OH0010836475</t>
  </si>
  <si>
    <t>YAMADA</t>
  </si>
  <si>
    <t>1427 MULBERRY ST</t>
  </si>
  <si>
    <t>OH0023088585</t>
  </si>
  <si>
    <t>MIZER</t>
  </si>
  <si>
    <t>APT 253</t>
  </si>
  <si>
    <t>OH0010778335</t>
  </si>
  <si>
    <t>BIRT</t>
  </si>
  <si>
    <t>OH0026544316</t>
  </si>
  <si>
    <t>BRIANNA</t>
  </si>
  <si>
    <t>NIKOLE</t>
  </si>
  <si>
    <t>OH0023828560</t>
  </si>
  <si>
    <t>GASSON</t>
  </si>
  <si>
    <t>OH0022291525</t>
  </si>
  <si>
    <t>PANDORA</t>
  </si>
  <si>
    <t>OH0010811863</t>
  </si>
  <si>
    <t>302 SHORT DR</t>
  </si>
  <si>
    <t>OH0010796501</t>
  </si>
  <si>
    <t>OH0019357003</t>
  </si>
  <si>
    <t>SCHERER</t>
  </si>
  <si>
    <t>KRISTIN</t>
  </si>
  <si>
    <t>1616 W GRANT ST</t>
  </si>
  <si>
    <t>OH0010820487</t>
  </si>
  <si>
    <t>ROXIE</t>
  </si>
  <si>
    <t>305 RON AIRE DR</t>
  </si>
  <si>
    <t>OH0010793839</t>
  </si>
  <si>
    <t>RHOADES</t>
  </si>
  <si>
    <t>1142 COVINGTON AVE</t>
  </si>
  <si>
    <t>OH0021511291</t>
  </si>
  <si>
    <t>OH0023791714</t>
  </si>
  <si>
    <t>TIMM</t>
  </si>
  <si>
    <t>124 SHERMAN ST</t>
  </si>
  <si>
    <t>OH0023256336</t>
  </si>
  <si>
    <t>PLATE</t>
  </si>
  <si>
    <t>OH0022288978</t>
  </si>
  <si>
    <t>ANTONIO JESUS</t>
  </si>
  <si>
    <t>1230 COVINGTON AVE</t>
  </si>
  <si>
    <t>OH0019424695</t>
  </si>
  <si>
    <t>ALIX</t>
  </si>
  <si>
    <t>209 MARYVILLE LN</t>
  </si>
  <si>
    <t>OH0022225205</t>
  </si>
  <si>
    <t>OH0010779175</t>
  </si>
  <si>
    <t>WATTERSON</t>
  </si>
  <si>
    <t>1300 W HIGH ST</t>
  </si>
  <si>
    <t>OH0022886362</t>
  </si>
  <si>
    <t>MEADE</t>
  </si>
  <si>
    <t>OH0019160939</t>
  </si>
  <si>
    <t>1203 COVINGTON AVE</t>
  </si>
  <si>
    <t>OH0025576887</t>
  </si>
  <si>
    <t>SCHNEIDER</t>
  </si>
  <si>
    <t>209 LEVERING DR</t>
  </si>
  <si>
    <t>OH0019677292</t>
  </si>
  <si>
    <t>1425 MULBERRY ST</t>
  </si>
  <si>
    <t>OH0010779043</t>
  </si>
  <si>
    <t>REISS</t>
  </si>
  <si>
    <t>OH0010775387</t>
  </si>
  <si>
    <t>1406 W GRANT ST</t>
  </si>
  <si>
    <t>OH0019300577</t>
  </si>
  <si>
    <t>FESSLER</t>
  </si>
  <si>
    <t>KIRA</t>
  </si>
  <si>
    <t>108 SHERMAN ST</t>
  </si>
  <si>
    <t>OH0024719059</t>
  </si>
  <si>
    <t>LADONNA</t>
  </si>
  <si>
    <t>OH0025189706</t>
  </si>
  <si>
    <t>1325 1/2 COVINGTON AVE</t>
  </si>
  <si>
    <t>OH0022359552</t>
  </si>
  <si>
    <t>SCHULZ</t>
  </si>
  <si>
    <t>SAGE SAVROY</t>
  </si>
  <si>
    <t>1106 COVINGTON AVE</t>
  </si>
  <si>
    <t>OH0010790567</t>
  </si>
  <si>
    <t>OH0010823798</t>
  </si>
  <si>
    <t>SHANK</t>
  </si>
  <si>
    <t>APT 361</t>
  </si>
  <si>
    <t>OH0010842265</t>
  </si>
  <si>
    <t>INEZ</t>
  </si>
  <si>
    <t>1113 W HIGH ST</t>
  </si>
  <si>
    <t>OH0022327684</t>
  </si>
  <si>
    <t>1242 W HIGH ST</t>
  </si>
  <si>
    <t>OH0024598921</t>
  </si>
  <si>
    <t>OH0018304400</t>
  </si>
  <si>
    <t>CHAVES</t>
  </si>
  <si>
    <t>APT 4D</t>
  </si>
  <si>
    <t>OH0023564980</t>
  </si>
  <si>
    <t>1225 W HIGH ST</t>
  </si>
  <si>
    <t>OH0023537282</t>
  </si>
  <si>
    <t>BRAYDON</t>
  </si>
  <si>
    <t>OH0010782254</t>
  </si>
  <si>
    <t>CALLEBS</t>
  </si>
  <si>
    <t>SIE</t>
  </si>
  <si>
    <t>CLIFFTON</t>
  </si>
  <si>
    <t>100 MARYVILLE LN</t>
  </si>
  <si>
    <t>OH0024221379</t>
  </si>
  <si>
    <t>HUNSBARGER</t>
  </si>
  <si>
    <t>1000 COVINGTON AVE</t>
  </si>
  <si>
    <t>OH0018671062</t>
  </si>
  <si>
    <t>BARTRUM</t>
  </si>
  <si>
    <t>EJ</t>
  </si>
  <si>
    <t>APT 6C</t>
  </si>
  <si>
    <t>OH0023564626</t>
  </si>
  <si>
    <t>NOLAND</t>
  </si>
  <si>
    <t>OH0024607351</t>
  </si>
  <si>
    <t>OH0010829717</t>
  </si>
  <si>
    <t>201 MARYVILLE LN</t>
  </si>
  <si>
    <t>OH0010817653</t>
  </si>
  <si>
    <t>104 SHARON DR</t>
  </si>
  <si>
    <t>OH0022943481</t>
  </si>
  <si>
    <t>300 CEDARBROOK DR</t>
  </si>
  <si>
    <t>OH0025006838</t>
  </si>
  <si>
    <t>SNAPP</t>
  </si>
  <si>
    <t>1246 SEVERS DR</t>
  </si>
  <si>
    <t>OH0010842021</t>
  </si>
  <si>
    <t>LANTZ</t>
  </si>
  <si>
    <t>101 MARYVILLE LN</t>
  </si>
  <si>
    <t>OH0025146670</t>
  </si>
  <si>
    <t>GILLELAND</t>
  </si>
  <si>
    <t>APT 341</t>
  </si>
  <si>
    <t>OH0025046941</t>
  </si>
  <si>
    <t>OH0025438683</t>
  </si>
  <si>
    <t>1626 W GRANT ST</t>
  </si>
  <si>
    <t>OH0022653939</t>
  </si>
  <si>
    <t>OH0023791885</t>
  </si>
  <si>
    <t>APT 7D</t>
  </si>
  <si>
    <t>OH0010830624</t>
  </si>
  <si>
    <t>TRISSEL</t>
  </si>
  <si>
    <t>2 OSPREY CT</t>
  </si>
  <si>
    <t>55AAN</t>
  </si>
  <si>
    <t>OH0021058085</t>
  </si>
  <si>
    <t>GERTNER</t>
  </si>
  <si>
    <t>1019 WESTVIEW DR</t>
  </si>
  <si>
    <t>OH0019275542</t>
  </si>
  <si>
    <t>KIEL</t>
  </si>
  <si>
    <t>2205 EAGLES LAKE DR</t>
  </si>
  <si>
    <t>OH0023276786</t>
  </si>
  <si>
    <t>PATRIZIO</t>
  </si>
  <si>
    <t>13 GREENBRIAR CT</t>
  </si>
  <si>
    <t>OH0010803774</t>
  </si>
  <si>
    <t>KESLER</t>
  </si>
  <si>
    <t>801 N SUNSET DR</t>
  </si>
  <si>
    <t>OH0026089352</t>
  </si>
  <si>
    <t>RUFFNER</t>
  </si>
  <si>
    <t>FOREST</t>
  </si>
  <si>
    <t>1220 PARK AVE</t>
  </si>
  <si>
    <t>BLDG 1</t>
  </si>
  <si>
    <t>OH0024682320</t>
  </si>
  <si>
    <t>PICKER</t>
  </si>
  <si>
    <t>1250 PARK AVE</t>
  </si>
  <si>
    <t>OH0022935438</t>
  </si>
  <si>
    <t>14 OSPREY CT</t>
  </si>
  <si>
    <t>OH0010815264</t>
  </si>
  <si>
    <t>ORMBERG</t>
  </si>
  <si>
    <t>70 ORCHARD RD</t>
  </si>
  <si>
    <t>OH0020366828</t>
  </si>
  <si>
    <t>TEALE</t>
  </si>
  <si>
    <t>1114 LENOX ST</t>
  </si>
  <si>
    <t>P.O. BOX 6</t>
  </si>
  <si>
    <t>OH0021344581</t>
  </si>
  <si>
    <t>PRICE</t>
  </si>
  <si>
    <t>14 CORONADA CT</t>
  </si>
  <si>
    <t>OH0019774219</t>
  </si>
  <si>
    <t>OLDHAM</t>
  </si>
  <si>
    <t>1121 ANDERSON ST</t>
  </si>
  <si>
    <t>OH0023747643</t>
  </si>
  <si>
    <t>OH0010816040</t>
  </si>
  <si>
    <t>STACIA</t>
  </si>
  <si>
    <t>OH0010786731</t>
  </si>
  <si>
    <t>DAUGHERTY</t>
  </si>
  <si>
    <t>1100 FOUNTAIN BLVD</t>
  </si>
  <si>
    <t>OH0020140916</t>
  </si>
  <si>
    <t>HUEBNER</t>
  </si>
  <si>
    <t>OH0025975396</t>
  </si>
  <si>
    <t>NOAH</t>
  </si>
  <si>
    <t>OH0018673839</t>
  </si>
  <si>
    <t>1209 LENOX ST</t>
  </si>
  <si>
    <t>OH0024409665</t>
  </si>
  <si>
    <t>FINLEY</t>
  </si>
  <si>
    <t>1407 ECHO LAKE DR</t>
  </si>
  <si>
    <t>OH0024537931</t>
  </si>
  <si>
    <t>MULLENBROCK</t>
  </si>
  <si>
    <t>STOCKTON</t>
  </si>
  <si>
    <t>10 LAKE RIDGE PL</t>
  </si>
  <si>
    <t>OH0024303388</t>
  </si>
  <si>
    <t>KUHLMAN</t>
  </si>
  <si>
    <t>ABBY</t>
  </si>
  <si>
    <t>809 MOTE LN</t>
  </si>
  <si>
    <t>OH0019044940</t>
  </si>
  <si>
    <t>SCHAADE</t>
  </si>
  <si>
    <t>9 OSPREY CT</t>
  </si>
  <si>
    <t>OH0024155007</t>
  </si>
  <si>
    <t>812 MOTE LN</t>
  </si>
  <si>
    <t>OH0010804272</t>
  </si>
  <si>
    <t>KINNISON</t>
  </si>
  <si>
    <t>2 KESTREL CT</t>
  </si>
  <si>
    <t>OH0019434432</t>
  </si>
  <si>
    <t>1108 ANDERSON ST</t>
  </si>
  <si>
    <t>OH0010808687</t>
  </si>
  <si>
    <t>OH0010776939</t>
  </si>
  <si>
    <t>BAUSMAN</t>
  </si>
  <si>
    <t>9839 HARDIN RD</t>
  </si>
  <si>
    <t>OH0010836592</t>
  </si>
  <si>
    <t>YENNEY</t>
  </si>
  <si>
    <t>KOLLS</t>
  </si>
  <si>
    <t>1804 ECHO LAKE DR</t>
  </si>
  <si>
    <t>OH0010784838</t>
  </si>
  <si>
    <t>CONGDON</t>
  </si>
  <si>
    <t>TRESA</t>
  </si>
  <si>
    <t>1114 LAKE ST</t>
  </si>
  <si>
    <t>OH0025669649</t>
  </si>
  <si>
    <t>BLAKE</t>
  </si>
  <si>
    <t>STEELE</t>
  </si>
  <si>
    <t>3 LAKE RIDGE PL</t>
  </si>
  <si>
    <t>OH0010779832</t>
  </si>
  <si>
    <t>1113 LAKE ST</t>
  </si>
  <si>
    <t>OH0024364690</t>
  </si>
  <si>
    <t>DICKHART</t>
  </si>
  <si>
    <t>2109 EAGLES LAKE DR</t>
  </si>
  <si>
    <t>OH0010789155</t>
  </si>
  <si>
    <t>LEBOWITZ</t>
  </si>
  <si>
    <t>5 EAGLES WAY</t>
  </si>
  <si>
    <t>OH0023775708</t>
  </si>
  <si>
    <t>CAULFIELD</t>
  </si>
  <si>
    <t>39 OSPREY CT</t>
  </si>
  <si>
    <t>OH0024211085</t>
  </si>
  <si>
    <t>ESTRADA</t>
  </si>
  <si>
    <t>ARACELY</t>
  </si>
  <si>
    <t>18 OMEGA DR</t>
  </si>
  <si>
    <t>OH0021789711</t>
  </si>
  <si>
    <t>DOAK</t>
  </si>
  <si>
    <t>1704 ECHO LAKE DR</t>
  </si>
  <si>
    <t>OH0010808673</t>
  </si>
  <si>
    <t>OH0023163225</t>
  </si>
  <si>
    <t>JAKEB</t>
  </si>
  <si>
    <t>1504 ECHO LAKE DR</t>
  </si>
  <si>
    <t>OH0019227101</t>
  </si>
  <si>
    <t>TOM</t>
  </si>
  <si>
    <t>815 MOTE LN</t>
  </si>
  <si>
    <t>OH0010815660</t>
  </si>
  <si>
    <t>PALDINO</t>
  </si>
  <si>
    <t>10 CORONADA CT</t>
  </si>
  <si>
    <t>OH0025706772</t>
  </si>
  <si>
    <t>17 OMEGA DR</t>
  </si>
  <si>
    <t>OH0024682828</t>
  </si>
  <si>
    <t>SCHMIESING</t>
  </si>
  <si>
    <t>1708 ECHO LAKE DR</t>
  </si>
  <si>
    <t>OH0010827282</t>
  </si>
  <si>
    <t>STARRETT</t>
  </si>
  <si>
    <t>1222 PARK AVE</t>
  </si>
  <si>
    <t>OH0022440872</t>
  </si>
  <si>
    <t>KLOSTERMAN</t>
  </si>
  <si>
    <t>10 PEREGRINE PL</t>
  </si>
  <si>
    <t>OH0025352251</t>
  </si>
  <si>
    <t>1100 LAKE ST</t>
  </si>
  <si>
    <t>OH0021724878</t>
  </si>
  <si>
    <t>AVALOS</t>
  </si>
  <si>
    <t>BERENICE</t>
  </si>
  <si>
    <t>JASMIN</t>
  </si>
  <si>
    <t>OH0010829365</t>
  </si>
  <si>
    <t>1331 STRATFORD DR</t>
  </si>
  <si>
    <t>OH0024313270</t>
  </si>
  <si>
    <t>MIKALAH</t>
  </si>
  <si>
    <t>OH0010809241</t>
  </si>
  <si>
    <t>MASSA</t>
  </si>
  <si>
    <t>DON</t>
  </si>
  <si>
    <t>9 HOPEWOOD DR</t>
  </si>
  <si>
    <t>OH0019254019</t>
  </si>
  <si>
    <t>CURT</t>
  </si>
  <si>
    <t>1501 ECHO LAKE DR</t>
  </si>
  <si>
    <t>OH0024950360</t>
  </si>
  <si>
    <t>OH0019494044</t>
  </si>
  <si>
    <t>DE ANA</t>
  </si>
  <si>
    <t>OH0026019259</t>
  </si>
  <si>
    <t>114 LAKEWOOD PL</t>
  </si>
  <si>
    <t>OH0010810820</t>
  </si>
  <si>
    <t>MECKSTROTH</t>
  </si>
  <si>
    <t>1813 CARLYLE DR</t>
  </si>
  <si>
    <t>55AAO</t>
  </si>
  <si>
    <t>OH0021011429</t>
  </si>
  <si>
    <t>KATELYN</t>
  </si>
  <si>
    <t>OH0010800409</t>
  </si>
  <si>
    <t>HSIANG</t>
  </si>
  <si>
    <t>YANGING</t>
  </si>
  <si>
    <t>1811 PARK AVE</t>
  </si>
  <si>
    <t>OH0025123986</t>
  </si>
  <si>
    <t>GREAR</t>
  </si>
  <si>
    <t>900 LAMBERT DR</t>
  </si>
  <si>
    <t>OH0010791188</t>
  </si>
  <si>
    <t>FESS</t>
  </si>
  <si>
    <t>BOB</t>
  </si>
  <si>
    <t>307 SAMBOR CT</t>
  </si>
  <si>
    <t>OH0021876609</t>
  </si>
  <si>
    <t>1937 BECKERT DR</t>
  </si>
  <si>
    <t>OH0010780596</t>
  </si>
  <si>
    <t>805 CARIBOU CT</t>
  </si>
  <si>
    <t>OH0023253164</t>
  </si>
  <si>
    <t>PECORI</t>
  </si>
  <si>
    <t>512 WESTVIEW DR</t>
  </si>
  <si>
    <t>OH0025181266</t>
  </si>
  <si>
    <t>CHEATHAM</t>
  </si>
  <si>
    <t>1814 CARLYLE DR</t>
  </si>
  <si>
    <t>OH0023604489</t>
  </si>
  <si>
    <t>DORMAN</t>
  </si>
  <si>
    <t>1814 CAROL DR</t>
  </si>
  <si>
    <t>OH0021612279</t>
  </si>
  <si>
    <t>2205 DEERFIELD CROSSING DR</t>
  </si>
  <si>
    <t>OH0010813368</t>
  </si>
  <si>
    <t>309 LAMBERT DR</t>
  </si>
  <si>
    <t>OH0020192984</t>
  </si>
  <si>
    <t>1925 BECKERT DR</t>
  </si>
  <si>
    <t>OH0024777675</t>
  </si>
  <si>
    <t>ALESSANDRA</t>
  </si>
  <si>
    <t>1836 CAROL DR</t>
  </si>
  <si>
    <t>OH0022213740</t>
  </si>
  <si>
    <t>RUNGE</t>
  </si>
  <si>
    <t>900 RED DEER TRL</t>
  </si>
  <si>
    <t>OH0010800511</t>
  </si>
  <si>
    <t>2268 DEERFIELD CROSSING DR</t>
  </si>
  <si>
    <t>OH0025279910</t>
  </si>
  <si>
    <t>2264 DEERFIELD CROSSING DR</t>
  </si>
  <si>
    <t>OH0023046259</t>
  </si>
  <si>
    <t>809 CARIBOU CT</t>
  </si>
  <si>
    <t>OH0010832499</t>
  </si>
  <si>
    <t>705 LAMBERT DR</t>
  </si>
  <si>
    <t>OH0010820301</t>
  </si>
  <si>
    <t>1842 PARK AVE</t>
  </si>
  <si>
    <t>OH0024786177</t>
  </si>
  <si>
    <t>STREVELL</t>
  </si>
  <si>
    <t>1919 BECKERT DR</t>
  </si>
  <si>
    <t>OH0024008995</t>
  </si>
  <si>
    <t>2305 PARK AVE</t>
  </si>
  <si>
    <t>OH0023827838</t>
  </si>
  <si>
    <t>FIRMAN</t>
  </si>
  <si>
    <t>2243 DEERFIELD CROSSING DR</t>
  </si>
  <si>
    <t>OH0018495399</t>
  </si>
  <si>
    <t>428 SPOTTED DOE TRL</t>
  </si>
  <si>
    <t>OH0020141192</t>
  </si>
  <si>
    <t>WEN</t>
  </si>
  <si>
    <t>CHUN</t>
  </si>
  <si>
    <t>OH0010797488</t>
  </si>
  <si>
    <t>1800 PARK AVE</t>
  </si>
  <si>
    <t>OH0025892218</t>
  </si>
  <si>
    <t>SAIJE</t>
  </si>
  <si>
    <t>412 LAMBERT DR</t>
  </si>
  <si>
    <t>OH0010816444</t>
  </si>
  <si>
    <t>PEMBERTON</t>
  </si>
  <si>
    <t>1856 CAROL DR</t>
  </si>
  <si>
    <t>OH0024552065</t>
  </si>
  <si>
    <t>1904 WILSHIRE DR</t>
  </si>
  <si>
    <t>OH0010815858</t>
  </si>
  <si>
    <t>1914 CARLYLE DR</t>
  </si>
  <si>
    <t>OH0019215896</t>
  </si>
  <si>
    <t>OH0018689408</t>
  </si>
  <si>
    <t>OH0024570815</t>
  </si>
  <si>
    <t>ARMSTRONG</t>
  </si>
  <si>
    <t>PATRICE</t>
  </si>
  <si>
    <t>1905 WILSHIRE DR</t>
  </si>
  <si>
    <t>OH0010791194</t>
  </si>
  <si>
    <t>LUCINDA</t>
  </si>
  <si>
    <t>OH0024834076</t>
  </si>
  <si>
    <t>SAENGER</t>
  </si>
  <si>
    <t>805 LAMBERT DR</t>
  </si>
  <si>
    <t>OH0023576025</t>
  </si>
  <si>
    <t>2217 PARK AVE</t>
  </si>
  <si>
    <t>OH0010801960</t>
  </si>
  <si>
    <t>2009 WILSHIRE DR</t>
  </si>
  <si>
    <t>OH0024552067</t>
  </si>
  <si>
    <t>OH0018878773</t>
  </si>
  <si>
    <t>1706 E PARKWAY DR</t>
  </si>
  <si>
    <t>OH0022923156</t>
  </si>
  <si>
    <t>BOSSE</t>
  </si>
  <si>
    <t>1810 CARLYLE DR</t>
  </si>
  <si>
    <t>OH0023782662</t>
  </si>
  <si>
    <t>JOYE</t>
  </si>
  <si>
    <t>OH0010781089</t>
  </si>
  <si>
    <t>BRUSH</t>
  </si>
  <si>
    <t>1819 PARK AVE</t>
  </si>
  <si>
    <t>OH0020140320</t>
  </si>
  <si>
    <t>DAWSON</t>
  </si>
  <si>
    <t>1907 CARLYLE DR</t>
  </si>
  <si>
    <t>OH0019264069</t>
  </si>
  <si>
    <t>2270 DEERFIELD CROSSING DR</t>
  </si>
  <si>
    <t>OH0024737048</t>
  </si>
  <si>
    <t>RATHGEBER</t>
  </si>
  <si>
    <t>JEANIE</t>
  </si>
  <si>
    <t>417 DEERWOOD DR</t>
  </si>
  <si>
    <t>OH0024334005</t>
  </si>
  <si>
    <t>LAURYN</t>
  </si>
  <si>
    <t>OH0023996018</t>
  </si>
  <si>
    <t>OH0010841176</t>
  </si>
  <si>
    <t>KENDRA</t>
  </si>
  <si>
    <t>425 BEAR RUN</t>
  </si>
  <si>
    <t>OH0022597715</t>
  </si>
  <si>
    <t>DEACEY</t>
  </si>
  <si>
    <t>416 DEERWOOD DR</t>
  </si>
  <si>
    <t>OH0026089265</t>
  </si>
  <si>
    <t>1808 PARK AVE</t>
  </si>
  <si>
    <t>OH0022988256</t>
  </si>
  <si>
    <t>OH0010827727</t>
  </si>
  <si>
    <t>MARLYN</t>
  </si>
  <si>
    <t>PETETE</t>
  </si>
  <si>
    <t>905 WESTVIEW DR</t>
  </si>
  <si>
    <t>OH0021579527</t>
  </si>
  <si>
    <t>TRENTON</t>
  </si>
  <si>
    <t>OH0010774749</t>
  </si>
  <si>
    <t>1835 PARK AVE</t>
  </si>
  <si>
    <t>OH0010806204</t>
  </si>
  <si>
    <t>BROCK</t>
  </si>
  <si>
    <t>2301 WILSHIRE DR</t>
  </si>
  <si>
    <t>OH0010810810</t>
  </si>
  <si>
    <t>OH0024656139</t>
  </si>
  <si>
    <t>LEANNE</t>
  </si>
  <si>
    <t>920 RED DEER TRL</t>
  </si>
  <si>
    <t>OH0025080120</t>
  </si>
  <si>
    <t>THORNTON</t>
  </si>
  <si>
    <t>109 BLACKWELL DR</t>
  </si>
  <si>
    <t>55AAP</t>
  </si>
  <si>
    <t>OH0010818037</t>
  </si>
  <si>
    <t>PRATT</t>
  </si>
  <si>
    <t>1216 MAPLEWOOD DR</t>
  </si>
  <si>
    <t>OH0026099111</t>
  </si>
  <si>
    <t>MARTINEZ</t>
  </si>
  <si>
    <t>LOUGENA</t>
  </si>
  <si>
    <t>100 BLACKWELL DR</t>
  </si>
  <si>
    <t>OH0020715480</t>
  </si>
  <si>
    <t>SIBERT</t>
  </si>
  <si>
    <t>DARYL</t>
  </si>
  <si>
    <t>1821 CAROL DR</t>
  </si>
  <si>
    <t>OH0022711354</t>
  </si>
  <si>
    <t>HUNTLEY</t>
  </si>
  <si>
    <t>410 N SUNSET DR</t>
  </si>
  <si>
    <t>OH0022536863</t>
  </si>
  <si>
    <t>1814 BRITTON DR</t>
  </si>
  <si>
    <t>OH0010838875</t>
  </si>
  <si>
    <t>TONIA</t>
  </si>
  <si>
    <t>1811 W PARKWAY DR</t>
  </si>
  <si>
    <t>OH0010779730</t>
  </si>
  <si>
    <t>BRADING</t>
  </si>
  <si>
    <t>1809 CAROL DR</t>
  </si>
  <si>
    <t>OH0010823159</t>
  </si>
  <si>
    <t>1805 W PARKWAY DR</t>
  </si>
  <si>
    <t>OH0023148679</t>
  </si>
  <si>
    <t>105 PARKRIDGE PL</t>
  </si>
  <si>
    <t>OH0010822443</t>
  </si>
  <si>
    <t>1827 WILSHIRE DR</t>
  </si>
  <si>
    <t>OH0020090815</t>
  </si>
  <si>
    <t>HOUCHINS</t>
  </si>
  <si>
    <t>1823 CAROL DR</t>
  </si>
  <si>
    <t>OH0026090952</t>
  </si>
  <si>
    <t>RIGOLA</t>
  </si>
  <si>
    <t>1227 PARK AVE</t>
  </si>
  <si>
    <t>OH0022640616</t>
  </si>
  <si>
    <t>YOHEY</t>
  </si>
  <si>
    <t>418 N SUNSET DR</t>
  </si>
  <si>
    <t>OH0021334827</t>
  </si>
  <si>
    <t>WOODDELL</t>
  </si>
  <si>
    <t>1816 W PARKWAY DR</t>
  </si>
  <si>
    <t>OH0022640595</t>
  </si>
  <si>
    <t>OH0022656645</t>
  </si>
  <si>
    <t>413 N PARKWAY DR</t>
  </si>
  <si>
    <t>OH0019511118</t>
  </si>
  <si>
    <t>102 PARKRIDGE PL</t>
  </si>
  <si>
    <t>OH0024660934</t>
  </si>
  <si>
    <t>WEYMER</t>
  </si>
  <si>
    <t>107 PARKRIDGE PL</t>
  </si>
  <si>
    <t>OH0010815998</t>
  </si>
  <si>
    <t>JON</t>
  </si>
  <si>
    <t>OH0015934560</t>
  </si>
  <si>
    <t>1862 W PARKWAY DR</t>
  </si>
  <si>
    <t>OH0024441506</t>
  </si>
  <si>
    <t>HATKE</t>
  </si>
  <si>
    <t>103 CLIFTON DR</t>
  </si>
  <si>
    <t>OH0022808847</t>
  </si>
  <si>
    <t>CALLOS</t>
  </si>
  <si>
    <t>BARTOLOME</t>
  </si>
  <si>
    <t>504 N SUNSET DR</t>
  </si>
  <si>
    <t>OH0010834868</t>
  </si>
  <si>
    <t>505 WESTVIEW DR</t>
  </si>
  <si>
    <t>OH0023150702</t>
  </si>
  <si>
    <t>OH0023337057</t>
  </si>
  <si>
    <t>MERTZ</t>
  </si>
  <si>
    <t>400 N PARKWAY DR</t>
  </si>
  <si>
    <t>OH0025081795</t>
  </si>
  <si>
    <t>NGANGA</t>
  </si>
  <si>
    <t>SALEM</t>
  </si>
  <si>
    <t>101 BLACKWELL DR</t>
  </si>
  <si>
    <t>OH0010831610</t>
  </si>
  <si>
    <t>VIRZI</t>
  </si>
  <si>
    <t>1857 W PARKWAY DR</t>
  </si>
  <si>
    <t>OH0025387937</t>
  </si>
  <si>
    <t>WIDNEY</t>
  </si>
  <si>
    <t>1337 ELMWOOD CIR</t>
  </si>
  <si>
    <t>OH0010790333</t>
  </si>
  <si>
    <t>1805 CAROL DR</t>
  </si>
  <si>
    <t>OH0025614852</t>
  </si>
  <si>
    <t>WELBAUM</t>
  </si>
  <si>
    <t>103 PARKRIDGE PL</t>
  </si>
  <si>
    <t>OH0020434086</t>
  </si>
  <si>
    <t>1819 CAROL DR</t>
  </si>
  <si>
    <t>OH0015879101</t>
  </si>
  <si>
    <t>OH0023330948</t>
  </si>
  <si>
    <t>KARISSA</t>
  </si>
  <si>
    <t>1815 W PARKWAY DR</t>
  </si>
  <si>
    <t>OH0024068094</t>
  </si>
  <si>
    <t>OH0024996850</t>
  </si>
  <si>
    <t>1825 WILSHIRE DR</t>
  </si>
  <si>
    <t>OH0025925391</t>
  </si>
  <si>
    <t>419 N PARKWAY DR</t>
  </si>
  <si>
    <t>OH0026422218</t>
  </si>
  <si>
    <t>GUENIN</t>
  </si>
  <si>
    <t>1712 DUBOIS DR</t>
  </si>
  <si>
    <t>OH0025965102</t>
  </si>
  <si>
    <t>MILLHOUSE</t>
  </si>
  <si>
    <t>1310 MAPLEWOOD DR</t>
  </si>
  <si>
    <t>OH0023340921</t>
  </si>
  <si>
    <t>FRENCH</t>
  </si>
  <si>
    <t>OH0025189544</t>
  </si>
  <si>
    <t>TAZSIE</t>
  </si>
  <si>
    <t>REJAHN</t>
  </si>
  <si>
    <t>414 N SUNSET DR</t>
  </si>
  <si>
    <t>OH0018861800</t>
  </si>
  <si>
    <t>1815 WILSHIRE DR</t>
  </si>
  <si>
    <t>OH0015954481</t>
  </si>
  <si>
    <t>1843 WILSHIRE DR</t>
  </si>
  <si>
    <t>OH0020294046</t>
  </si>
  <si>
    <t>THOREEN</t>
  </si>
  <si>
    <t>1817 W PARKWAY DR</t>
  </si>
  <si>
    <t>OH0010792223</t>
  </si>
  <si>
    <t>FOX</t>
  </si>
  <si>
    <t>1703 PARK AVE</t>
  </si>
  <si>
    <t>OH0023311715</t>
  </si>
  <si>
    <t>BAVENDAM</t>
  </si>
  <si>
    <t>1710 DUBOIS DR</t>
  </si>
  <si>
    <t>OH0023598274</t>
  </si>
  <si>
    <t>ELQADAH</t>
  </si>
  <si>
    <t>TARIK</t>
  </si>
  <si>
    <t>1863 WILSHIRE DR</t>
  </si>
  <si>
    <t>OH0010835307</t>
  </si>
  <si>
    <t>WILTHEISS</t>
  </si>
  <si>
    <t>PHYLLIS</t>
  </si>
  <si>
    <t>407 N PARKWAY DR</t>
  </si>
  <si>
    <t>OH0024410196</t>
  </si>
  <si>
    <t>NETH</t>
  </si>
  <si>
    <t>1744 W HIGH ST</t>
  </si>
  <si>
    <t>APT 111</t>
  </si>
  <si>
    <t>OH0010815044</t>
  </si>
  <si>
    <t>OHARA</t>
  </si>
  <si>
    <t>1827 BRITTON DR</t>
  </si>
  <si>
    <t>OH0020802396</t>
  </si>
  <si>
    <t>OH0022231726</t>
  </si>
  <si>
    <t>NISWONGER</t>
  </si>
  <si>
    <t>OH0021655290</t>
  </si>
  <si>
    <t>1705 DUBOIS DR</t>
  </si>
  <si>
    <t>OH0025081793</t>
  </si>
  <si>
    <t>OH0026088739</t>
  </si>
  <si>
    <t>PLESSINGER</t>
  </si>
  <si>
    <t>OH0024572134</t>
  </si>
  <si>
    <t>OH0025239697</t>
  </si>
  <si>
    <t>REYES</t>
  </si>
  <si>
    <t>MICHELE ANGELICA</t>
  </si>
  <si>
    <t>MEJIA</t>
  </si>
  <si>
    <t>1824 BRITTON DR</t>
  </si>
  <si>
    <t>OH0010790336</t>
  </si>
  <si>
    <t>OH0010797216</t>
  </si>
  <si>
    <t>2 MARYMONT DR</t>
  </si>
  <si>
    <t>OH0025081178</t>
  </si>
  <si>
    <t>ARBOGAST</t>
  </si>
  <si>
    <t>ASHTON</t>
  </si>
  <si>
    <t>1706 DUBOIS DR</t>
  </si>
  <si>
    <t>OH0026712198</t>
  </si>
  <si>
    <t>ADEN</t>
  </si>
  <si>
    <t>NASRA</t>
  </si>
  <si>
    <t>GACAYLE</t>
  </si>
  <si>
    <t>701 S STANFIELD RD</t>
  </si>
  <si>
    <t>TROY CITY</t>
  </si>
  <si>
    <t>TROY CITY SD</t>
  </si>
  <si>
    <t>55AAQ</t>
  </si>
  <si>
    <t>CONCORD TOWNSHIP</t>
  </si>
  <si>
    <t>TROY WARD SIX</t>
  </si>
  <si>
    <t>OH0020916727</t>
  </si>
  <si>
    <t>I Y</t>
  </si>
  <si>
    <t>842 GEARHARDT LN</t>
  </si>
  <si>
    <t>OH0024315672</t>
  </si>
  <si>
    <t>HOUG</t>
  </si>
  <si>
    <t>2206 SHAMROCK LN</t>
  </si>
  <si>
    <t>OH0022100819</t>
  </si>
  <si>
    <t>2390 W MURPHY LN</t>
  </si>
  <si>
    <t>OH0023793121</t>
  </si>
  <si>
    <t>DWYER</t>
  </si>
  <si>
    <t>ANTOINETTE</t>
  </si>
  <si>
    <t>2360 W MURPHY LN</t>
  </si>
  <si>
    <t>OH0026073800</t>
  </si>
  <si>
    <t>BERTINI</t>
  </si>
  <si>
    <t>RICHARD ANTHONY</t>
  </si>
  <si>
    <t>805 COBBLESTONE DR</t>
  </si>
  <si>
    <t>OH0023011642</t>
  </si>
  <si>
    <t>WILT</t>
  </si>
  <si>
    <t>2365 W MURPHY LN</t>
  </si>
  <si>
    <t>OH0023802541</t>
  </si>
  <si>
    <t>TIEMEIER</t>
  </si>
  <si>
    <t>STACEE</t>
  </si>
  <si>
    <t>APT 160</t>
  </si>
  <si>
    <t>OH0022520552</t>
  </si>
  <si>
    <t>PRIYA</t>
  </si>
  <si>
    <t>RUTVIJ</t>
  </si>
  <si>
    <t>2274 E MURPHY LN</t>
  </si>
  <si>
    <t>OH0025855577</t>
  </si>
  <si>
    <t>SALAM</t>
  </si>
  <si>
    <t>HAYAT</t>
  </si>
  <si>
    <t>APT 135</t>
  </si>
  <si>
    <t>OH0010807764</t>
  </si>
  <si>
    <t>APT 185</t>
  </si>
  <si>
    <t>OH0011588160</t>
  </si>
  <si>
    <t>JERAMI</t>
  </si>
  <si>
    <t>714 ROCKHURST CIR</t>
  </si>
  <si>
    <t>OH0021404133</t>
  </si>
  <si>
    <t>2301 MEADOWPOINT DR</t>
  </si>
  <si>
    <t>OH0024002745</t>
  </si>
  <si>
    <t>PANAGOULEAS</t>
  </si>
  <si>
    <t>NICOLETTE</t>
  </si>
  <si>
    <t>706 ROCKHURST CIR</t>
  </si>
  <si>
    <t>OH0024056971</t>
  </si>
  <si>
    <t>SHORT</t>
  </si>
  <si>
    <t>2309 W MURPHY LN</t>
  </si>
  <si>
    <t>OH0022701803</t>
  </si>
  <si>
    <t>HEBERER</t>
  </si>
  <si>
    <t>2354 W MURPHY LN</t>
  </si>
  <si>
    <t>OH0024277900</t>
  </si>
  <si>
    <t>CHAMBERLIN</t>
  </si>
  <si>
    <t>APT 101</t>
  </si>
  <si>
    <t>OH0010796132</t>
  </si>
  <si>
    <t>STEPHEY</t>
  </si>
  <si>
    <t>2375 MEADOWPOINT DR</t>
  </si>
  <si>
    <t>OH0026856224</t>
  </si>
  <si>
    <t>MOHAMED</t>
  </si>
  <si>
    <t>RASHID</t>
  </si>
  <si>
    <t>OH0022662887</t>
  </si>
  <si>
    <t>882 GEARHARDT LN</t>
  </si>
  <si>
    <t>OH0025109868</t>
  </si>
  <si>
    <t>MCCOY</t>
  </si>
  <si>
    <t>DARIUS</t>
  </si>
  <si>
    <t>2311 W PATTERSON LN</t>
  </si>
  <si>
    <t>OH0026204266</t>
  </si>
  <si>
    <t>PECK</t>
  </si>
  <si>
    <t>2269 SHAMROCK LN</t>
  </si>
  <si>
    <t>OH0023390240</t>
  </si>
  <si>
    <t>DEVER</t>
  </si>
  <si>
    <t>931 JASMINE LN</t>
  </si>
  <si>
    <t>UNIT A</t>
  </si>
  <si>
    <t>OH0025329901</t>
  </si>
  <si>
    <t>OH0024480061</t>
  </si>
  <si>
    <t>OQUENDO RIVERA</t>
  </si>
  <si>
    <t>MARIELIS</t>
  </si>
  <si>
    <t>2311 NEFF LN</t>
  </si>
  <si>
    <t>OH0022289152</t>
  </si>
  <si>
    <t>LENIA</t>
  </si>
  <si>
    <t>APT 133</t>
  </si>
  <si>
    <t>OH0025012557</t>
  </si>
  <si>
    <t>DOREEN</t>
  </si>
  <si>
    <t>2237 SHAMROCK LN</t>
  </si>
  <si>
    <t>OH0010840487</t>
  </si>
  <si>
    <t>APT 129</t>
  </si>
  <si>
    <t>OH0023839421</t>
  </si>
  <si>
    <t>PARTH</t>
  </si>
  <si>
    <t>OH0025493613</t>
  </si>
  <si>
    <t>FASICK</t>
  </si>
  <si>
    <t>2356 MEADOWPOINT DR</t>
  </si>
  <si>
    <t>OH0025995982</t>
  </si>
  <si>
    <t>ALLYSSA</t>
  </si>
  <si>
    <t>2332 MEADOWPOINT DR</t>
  </si>
  <si>
    <t>OH0026268255</t>
  </si>
  <si>
    <t>829 GEARHARDT LN</t>
  </si>
  <si>
    <t>OH0023118144</t>
  </si>
  <si>
    <t>LANDERS CLAYTON</t>
  </si>
  <si>
    <t>2280 SHAMROCK LN</t>
  </si>
  <si>
    <t>OH0024690776</t>
  </si>
  <si>
    <t>2202 SHAMROCK LN</t>
  </si>
  <si>
    <t>OH0024319562</t>
  </si>
  <si>
    <t>ROACH</t>
  </si>
  <si>
    <t>APT 191</t>
  </si>
  <si>
    <t>OH0010811311</t>
  </si>
  <si>
    <t>OH0024347052</t>
  </si>
  <si>
    <t>SUTTMILLER</t>
  </si>
  <si>
    <t>PETER</t>
  </si>
  <si>
    <t>2276 E GIRARD LN</t>
  </si>
  <si>
    <t>OH0010787617</t>
  </si>
  <si>
    <t>DELLER</t>
  </si>
  <si>
    <t>701 WESTLAKE DR</t>
  </si>
  <si>
    <t>OH0010842722</t>
  </si>
  <si>
    <t>ROSS</t>
  </si>
  <si>
    <t>2357 MEADOWPOINT DR</t>
  </si>
  <si>
    <t>OH0023511794</t>
  </si>
  <si>
    <t>COLVILLE</t>
  </si>
  <si>
    <t>2251 MORNING GLORY CIR</t>
  </si>
  <si>
    <t>OH0024501088</t>
  </si>
  <si>
    <t>OH0025498712</t>
  </si>
  <si>
    <t>WALTON</t>
  </si>
  <si>
    <t>P K</t>
  </si>
  <si>
    <t>2222 E PATTERSON LN</t>
  </si>
  <si>
    <t>OH0010780183</t>
  </si>
  <si>
    <t>PERDUE</t>
  </si>
  <si>
    <t>OH0010810285</t>
  </si>
  <si>
    <t>WELHENER</t>
  </si>
  <si>
    <t>APT 149</t>
  </si>
  <si>
    <t>OH0024313254</t>
  </si>
  <si>
    <t>APT 179</t>
  </si>
  <si>
    <t>OH0023774051</t>
  </si>
  <si>
    <t>MCCLARNON</t>
  </si>
  <si>
    <t>OH0025537231</t>
  </si>
  <si>
    <t>2301 NEFF LN</t>
  </si>
  <si>
    <t>OH0010820532</t>
  </si>
  <si>
    <t>2213 MORNING GLORY CIR</t>
  </si>
  <si>
    <t>OH0026233244</t>
  </si>
  <si>
    <t>2230 MORNING GLORY CIR</t>
  </si>
  <si>
    <t>OH0026045875</t>
  </si>
  <si>
    <t>ABDIRAHMAN</t>
  </si>
  <si>
    <t>NIMO</t>
  </si>
  <si>
    <t>APT 106</t>
  </si>
  <si>
    <t>OH0024501527</t>
  </si>
  <si>
    <t>RANA</t>
  </si>
  <si>
    <t>MOHSEN</t>
  </si>
  <si>
    <t>2298 SHAMROCK LN</t>
  </si>
  <si>
    <t>OH0024505406</t>
  </si>
  <si>
    <t>RENWICK</t>
  </si>
  <si>
    <t>APT 186</t>
  </si>
  <si>
    <t>OH0024758389</t>
  </si>
  <si>
    <t>RODRIGUEZ</t>
  </si>
  <si>
    <t>805 WESTLAKE DR</t>
  </si>
  <si>
    <t>OH0024942178</t>
  </si>
  <si>
    <t>OH0023759961</t>
  </si>
  <si>
    <t>RIMMLER</t>
  </si>
  <si>
    <t>712 ROCKHURST CIR</t>
  </si>
  <si>
    <t>OH0025571651</t>
  </si>
  <si>
    <t>LEBRON RAMOS</t>
  </si>
  <si>
    <t>LUIS</t>
  </si>
  <si>
    <t>GUILLERMO</t>
  </si>
  <si>
    <t>OH0019802323</t>
  </si>
  <si>
    <t>APT 156</t>
  </si>
  <si>
    <t>OH0025862730</t>
  </si>
  <si>
    <t>HOLSCHER</t>
  </si>
  <si>
    <t>922 CAMBRIDGE CIR</t>
  </si>
  <si>
    <t>BLDG 922</t>
  </si>
  <si>
    <t>OH0023949678</t>
  </si>
  <si>
    <t>2333 W PATTERSON LN</t>
  </si>
  <si>
    <t>2614 HUNTINGTON DR</t>
  </si>
  <si>
    <t>OH0010841662</t>
  </si>
  <si>
    <t>METCALF</t>
  </si>
  <si>
    <t>LEANN</t>
  </si>
  <si>
    <t>OH0024001862</t>
  </si>
  <si>
    <t>BESECKER</t>
  </si>
  <si>
    <t>BRENDEN</t>
  </si>
  <si>
    <t>OH0024090892</t>
  </si>
  <si>
    <t>CAHILL</t>
  </si>
  <si>
    <t>855 GEARHARDT LN</t>
  </si>
  <si>
    <t>OH0010821624</t>
  </si>
  <si>
    <t>OH0026180606</t>
  </si>
  <si>
    <t>PARTIN</t>
  </si>
  <si>
    <t>RAYAUNNA</t>
  </si>
  <si>
    <t>MYKELL</t>
  </si>
  <si>
    <t>OH0024824170</t>
  </si>
  <si>
    <t>RAJU</t>
  </si>
  <si>
    <t>OH0024198002</t>
  </si>
  <si>
    <t>JAZMONAE</t>
  </si>
  <si>
    <t>2345 MEADOWPOINT DR</t>
  </si>
  <si>
    <t>OH0024211666</t>
  </si>
  <si>
    <t>JIMENEZ</t>
  </si>
  <si>
    <t>APT 125</t>
  </si>
  <si>
    <t>OH0024521774</t>
  </si>
  <si>
    <t>APT 148</t>
  </si>
  <si>
    <t>OH0010840682</t>
  </si>
  <si>
    <t>BARK</t>
  </si>
  <si>
    <t>OH0015593740</t>
  </si>
  <si>
    <t>GEIB</t>
  </si>
  <si>
    <t>OH0010799623</t>
  </si>
  <si>
    <t>HOLDER</t>
  </si>
  <si>
    <t>89 DOROTHY LN</t>
  </si>
  <si>
    <t>OH0023148202</t>
  </si>
  <si>
    <t>LARSON</t>
  </si>
  <si>
    <t>ERICK</t>
  </si>
  <si>
    <t>2275 E GIRARD LN</t>
  </si>
  <si>
    <t>OH0026045872</t>
  </si>
  <si>
    <t>HIRSI</t>
  </si>
  <si>
    <t>FATHIYA</t>
  </si>
  <si>
    <t>APT 136</t>
  </si>
  <si>
    <t>OH0023140947</t>
  </si>
  <si>
    <t>WINKS</t>
  </si>
  <si>
    <t>OH0023081108</t>
  </si>
  <si>
    <t>2242 E GIRARD LN</t>
  </si>
  <si>
    <t>OH0024709851</t>
  </si>
  <si>
    <t>2236 SHAMROCK LN</t>
  </si>
  <si>
    <t>OH0025383292</t>
  </si>
  <si>
    <t>OH0026586201</t>
  </si>
  <si>
    <t>VILLANUEVA QUIROGA</t>
  </si>
  <si>
    <t>GERARDO</t>
  </si>
  <si>
    <t>OH0026500390</t>
  </si>
  <si>
    <t>MANEKA</t>
  </si>
  <si>
    <t>APT 180</t>
  </si>
  <si>
    <t>OH0026076342</t>
  </si>
  <si>
    <t>CHERISE</t>
  </si>
  <si>
    <t>OH0023259782</t>
  </si>
  <si>
    <t>WATTERS</t>
  </si>
  <si>
    <t>OH0024245576</t>
  </si>
  <si>
    <t>CYPHERS</t>
  </si>
  <si>
    <t>APT 142</t>
  </si>
  <si>
    <t>OH0022215989</t>
  </si>
  <si>
    <t>GARMA</t>
  </si>
  <si>
    <t>HILDEGARD</t>
  </si>
  <si>
    <t>OH0020916299</t>
  </si>
  <si>
    <t>APT 103</t>
  </si>
  <si>
    <t>OH0023792522</t>
  </si>
  <si>
    <t>2251 SHAMROCK LN</t>
  </si>
  <si>
    <t>OH0023959335</t>
  </si>
  <si>
    <t>FRAME</t>
  </si>
  <si>
    <t>2225 SHAMROCK LN</t>
  </si>
  <si>
    <t>OH0025119535</t>
  </si>
  <si>
    <t>KE</t>
  </si>
  <si>
    <t>SHUNRU</t>
  </si>
  <si>
    <t>APT 138</t>
  </si>
  <si>
    <t>OH0024319588</t>
  </si>
  <si>
    <t>GAWITH</t>
  </si>
  <si>
    <t>GUNNER</t>
  </si>
  <si>
    <t>2230 SHAMROCK LN</t>
  </si>
  <si>
    <t>OH0010809523</t>
  </si>
  <si>
    <t>BENJAMEN</t>
  </si>
  <si>
    <t>OH0024023075</t>
  </si>
  <si>
    <t>PAILEN</t>
  </si>
  <si>
    <t>2221 E MURPHY LN</t>
  </si>
  <si>
    <t>OH0023683939</t>
  </si>
  <si>
    <t>STARK</t>
  </si>
  <si>
    <t>OH0024467699</t>
  </si>
  <si>
    <t>SONNENBERG</t>
  </si>
  <si>
    <t>685 WESTLAKE DR</t>
  </si>
  <si>
    <t>OH0023471883</t>
  </si>
  <si>
    <t>2262 SHAMROCK LN</t>
  </si>
  <si>
    <t>OH0026087641</t>
  </si>
  <si>
    <t>SPEARS</t>
  </si>
  <si>
    <t>2295 SHAMROCK LN</t>
  </si>
  <si>
    <t>OH0010796538</t>
  </si>
  <si>
    <t>HANCOCK</t>
  </si>
  <si>
    <t>APT 127</t>
  </si>
  <si>
    <t>OH0026139312</t>
  </si>
  <si>
    <t>APT 168</t>
  </si>
  <si>
    <t>OH0019023875</t>
  </si>
  <si>
    <t>OH0026149349</t>
  </si>
  <si>
    <t>2211 SHAMROCK LN</t>
  </si>
  <si>
    <t>OH0026380111</t>
  </si>
  <si>
    <t>RUGGIERO</t>
  </si>
  <si>
    <t>OH0023333543</t>
  </si>
  <si>
    <t>JALEN</t>
  </si>
  <si>
    <t>2353 W MURPHY LN</t>
  </si>
  <si>
    <t>OH0015880486</t>
  </si>
  <si>
    <t>APT 183</t>
  </si>
  <si>
    <t>OH0023989465</t>
  </si>
  <si>
    <t>2300 MEADOWPOINT DR</t>
  </si>
  <si>
    <t>OH0026327665</t>
  </si>
  <si>
    <t>WEBSTER</t>
  </si>
  <si>
    <t>291 WOODLAWN DR</t>
  </si>
  <si>
    <t>TIPP CITY EX VILL SD (MIAMI)</t>
  </si>
  <si>
    <t>55AAR</t>
  </si>
  <si>
    <t>MONROE TOWNSHIP</t>
  </si>
  <si>
    <t>OH0024758388</t>
  </si>
  <si>
    <t>PFISTER</t>
  </si>
  <si>
    <t>803 COPPERFIELD LN</t>
  </si>
  <si>
    <t>OH0025493522</t>
  </si>
  <si>
    <t>3700 HEATHWOOD DR</t>
  </si>
  <si>
    <t>OH0023568479</t>
  </si>
  <si>
    <t>753 COPPERFIELD LN</t>
  </si>
  <si>
    <t>OH0021344924</t>
  </si>
  <si>
    <t>792 COPPERFIELD LN</t>
  </si>
  <si>
    <t>OH0025278671</t>
  </si>
  <si>
    <t>ABNEY</t>
  </si>
  <si>
    <t>781 COPPERFIELD LN</t>
  </si>
  <si>
    <t>OH0024035264</t>
  </si>
  <si>
    <t>QUENTEN</t>
  </si>
  <si>
    <t>370 WOODLAWN DR</t>
  </si>
  <si>
    <t>OH0010831310</t>
  </si>
  <si>
    <t>VANDERVORT</t>
  </si>
  <si>
    <t>249 WOODLAWN DR</t>
  </si>
  <si>
    <t>OH0023331384</t>
  </si>
  <si>
    <t>TRIMBACH</t>
  </si>
  <si>
    <t>768 COPPERFIELD LN</t>
  </si>
  <si>
    <t>OH0023530332</t>
  </si>
  <si>
    <t>3680 TEAKWOOD RD</t>
  </si>
  <si>
    <t>OH0021197197</t>
  </si>
  <si>
    <t>NAZREEN</t>
  </si>
  <si>
    <t>OH0025222840</t>
  </si>
  <si>
    <t>FARRAH</t>
  </si>
  <si>
    <t>BRIANN</t>
  </si>
  <si>
    <t>276 WOODLAWN DR</t>
  </si>
  <si>
    <t>OH0024061999</t>
  </si>
  <si>
    <t>DOMSITZ</t>
  </si>
  <si>
    <t>734 COPPERFIELD LN</t>
  </si>
  <si>
    <t>OH0010822273</t>
  </si>
  <si>
    <t>255 PINEHURST DR</t>
  </si>
  <si>
    <t>OH0024242275</t>
  </si>
  <si>
    <t>KECK</t>
  </si>
  <si>
    <t>CHELCE</t>
  </si>
  <si>
    <t>295 WOODLAWN DR</t>
  </si>
  <si>
    <t>OH0022745953</t>
  </si>
  <si>
    <t>GLOVER</t>
  </si>
  <si>
    <t>717 COPPERFIELD LN</t>
  </si>
  <si>
    <t>OH0025079884</t>
  </si>
  <si>
    <t>995 WINSTON LN</t>
  </si>
  <si>
    <t>OH0024395722</t>
  </si>
  <si>
    <t>VYAS</t>
  </si>
  <si>
    <t>MAYA</t>
  </si>
  <si>
    <t>1021 COPPERFIELD LN</t>
  </si>
  <si>
    <t>OH0021671675</t>
  </si>
  <si>
    <t>3685 TEAKWOOD RD</t>
  </si>
  <si>
    <t>OH0023514777</t>
  </si>
  <si>
    <t>LAYMON</t>
  </si>
  <si>
    <t>SYDNEY</t>
  </si>
  <si>
    <t>830 CHARRINGTON WAY</t>
  </si>
  <si>
    <t>OH0010831825</t>
  </si>
  <si>
    <t>ASHA</t>
  </si>
  <si>
    <t>OH0025926280</t>
  </si>
  <si>
    <t>201 GREENSWARD DR</t>
  </si>
  <si>
    <t>OH0022773402</t>
  </si>
  <si>
    <t>SEEBERGER</t>
  </si>
  <si>
    <t>3560 TEAKWOOD RD</t>
  </si>
  <si>
    <t>OH0023081034</t>
  </si>
  <si>
    <t>KEIRNS</t>
  </si>
  <si>
    <t>213 ELAS CT</t>
  </si>
  <si>
    <t>OH0021696681</t>
  </si>
  <si>
    <t>HOPKINS</t>
  </si>
  <si>
    <t>185 W KESSLER COWLESVILLE RD</t>
  </si>
  <si>
    <t>OH0025648800</t>
  </si>
  <si>
    <t>GRAJEDA</t>
  </si>
  <si>
    <t>380 WOODLAWN DR</t>
  </si>
  <si>
    <t>OH0022745950</t>
  </si>
  <si>
    <t>BACH</t>
  </si>
  <si>
    <t>231 ELAS CT</t>
  </si>
  <si>
    <t>OH0025660818</t>
  </si>
  <si>
    <t>LEENA</t>
  </si>
  <si>
    <t>DARSHAN</t>
  </si>
  <si>
    <t>OH0025390629</t>
  </si>
  <si>
    <t>SILCOTT</t>
  </si>
  <si>
    <t>KAYLENE</t>
  </si>
  <si>
    <t>3522 CASSANDRA DR</t>
  </si>
  <si>
    <t>OH0023739159</t>
  </si>
  <si>
    <t>BRESSLER</t>
  </si>
  <si>
    <t>BRENDAN</t>
  </si>
  <si>
    <t>GEMAUHN</t>
  </si>
  <si>
    <t>335 PINEHURST DR</t>
  </si>
  <si>
    <t>OH0020407908</t>
  </si>
  <si>
    <t>NAFF</t>
  </si>
  <si>
    <t>485 W KESSLER COWLESVILLE RD</t>
  </si>
  <si>
    <t>OH0023083908</t>
  </si>
  <si>
    <t>BARLOW</t>
  </si>
  <si>
    <t>COLTON</t>
  </si>
  <si>
    <t>764 CHARRINGTON WAY</t>
  </si>
  <si>
    <t>OH0023633163</t>
  </si>
  <si>
    <t>LINDENAUER</t>
  </si>
  <si>
    <t>ALEXANDRA</t>
  </si>
  <si>
    <t>215 ELAS CT</t>
  </si>
  <si>
    <t>OH0010801825</t>
  </si>
  <si>
    <t>255 WOODLAWN DR</t>
  </si>
  <si>
    <t>OH0016043283</t>
  </si>
  <si>
    <t>GONZALEZ</t>
  </si>
  <si>
    <t>255 FAIRLAWN CT</t>
  </si>
  <si>
    <t>OH0025926180</t>
  </si>
  <si>
    <t>SEXTON</t>
  </si>
  <si>
    <t>VICTORIA MARIE</t>
  </si>
  <si>
    <t>214 GREENSWARD DR</t>
  </si>
  <si>
    <t>OH0024591303</t>
  </si>
  <si>
    <t>PLONSKI</t>
  </si>
  <si>
    <t>221 ELAS CT</t>
  </si>
  <si>
    <t>OH0023977589</t>
  </si>
  <si>
    <t>WAKEMAN</t>
  </si>
  <si>
    <t>970 WINSTON LN</t>
  </si>
  <si>
    <t>OH0010796248</t>
  </si>
  <si>
    <t>3520 HEATHWOOD DR</t>
  </si>
  <si>
    <t>OH0022932332</t>
  </si>
  <si>
    <t>VISKUP</t>
  </si>
  <si>
    <t>486 GREENSWARD DR</t>
  </si>
  <si>
    <t>OH0023514905</t>
  </si>
  <si>
    <t>EICHBAUM</t>
  </si>
  <si>
    <t>JUSTYN</t>
  </si>
  <si>
    <t>STRADER</t>
  </si>
  <si>
    <t>761 CHARRINGTON WAY</t>
  </si>
  <si>
    <t>OH0025119819</t>
  </si>
  <si>
    <t>WARGO</t>
  </si>
  <si>
    <t>LUCY</t>
  </si>
  <si>
    <t>265 WOODLAWN DR</t>
  </si>
  <si>
    <t>OH0023738810</t>
  </si>
  <si>
    <t>247 ELAS CT</t>
  </si>
  <si>
    <t>OH0010831824</t>
  </si>
  <si>
    <t>VIRIT</t>
  </si>
  <si>
    <t>OH0018690550</t>
  </si>
  <si>
    <t>PLEIMAN</t>
  </si>
  <si>
    <t>500 PINEHURST DR</t>
  </si>
  <si>
    <t>OH0010775114</t>
  </si>
  <si>
    <t>ARNDTS</t>
  </si>
  <si>
    <t>JUDD</t>
  </si>
  <si>
    <t>215 FAIRLAWN CT</t>
  </si>
  <si>
    <t>OH0024527621</t>
  </si>
  <si>
    <t>HEMMELGARN</t>
  </si>
  <si>
    <t>220 FAIRLAWN CT</t>
  </si>
  <si>
    <t>OH0022139066</t>
  </si>
  <si>
    <t>263 WOODLAWN DR</t>
  </si>
  <si>
    <t>OH0025372376</t>
  </si>
  <si>
    <t>ARGAST</t>
  </si>
  <si>
    <t>KALYN</t>
  </si>
  <si>
    <t>206 ELAS CT</t>
  </si>
  <si>
    <t>OH0021668591</t>
  </si>
  <si>
    <t>RANFT</t>
  </si>
  <si>
    <t>1060 WINSTON LN</t>
  </si>
  <si>
    <t>OH0025286457</t>
  </si>
  <si>
    <t>WYSONG</t>
  </si>
  <si>
    <t>JASEN</t>
  </si>
  <si>
    <t>OH0024474084</t>
  </si>
  <si>
    <t>GETTER</t>
  </si>
  <si>
    <t>BESSIE</t>
  </si>
  <si>
    <t>345 W KESSLER COWLESVILLE RD</t>
  </si>
  <si>
    <t>OH0025939920</t>
  </si>
  <si>
    <t>CARLEE</t>
  </si>
  <si>
    <t>3540 TEAKWOOD RD</t>
  </si>
  <si>
    <t>OH0024206772</t>
  </si>
  <si>
    <t>PENROD</t>
  </si>
  <si>
    <t>3540 HEATHWOOD DR</t>
  </si>
  <si>
    <t>OH0023516228</t>
  </si>
  <si>
    <t>WEIMER</t>
  </si>
  <si>
    <t>OH0020356157</t>
  </si>
  <si>
    <t>BABSON</t>
  </si>
  <si>
    <t>523 GREENSWARD DR</t>
  </si>
  <si>
    <t>OH0023979858</t>
  </si>
  <si>
    <t>OH0022240743</t>
  </si>
  <si>
    <t>297 WOODLAWN DR</t>
  </si>
  <si>
    <t>OH0018664461</t>
  </si>
  <si>
    <t>200 WOODLAWN DR</t>
  </si>
  <si>
    <t>OH0025847850</t>
  </si>
  <si>
    <t>MERRILL</t>
  </si>
  <si>
    <t>411 WOODLAWN DR</t>
  </si>
  <si>
    <t>OH0022927880</t>
  </si>
  <si>
    <t>TROLLER</t>
  </si>
  <si>
    <t>OH0022369611</t>
  </si>
  <si>
    <t>STRATTON</t>
  </si>
  <si>
    <t>233 ELAS CT</t>
  </si>
  <si>
    <t>OH0022819553</t>
  </si>
  <si>
    <t>OH0010825596</t>
  </si>
  <si>
    <t>ROYSE</t>
  </si>
  <si>
    <t>800 CHAUCER LN</t>
  </si>
  <si>
    <t>OH0023084196</t>
  </si>
  <si>
    <t>RINDLER</t>
  </si>
  <si>
    <t>LYNDSEY</t>
  </si>
  <si>
    <t>1382 CHEVINGTON CHASE</t>
  </si>
  <si>
    <t>OH0020772775</t>
  </si>
  <si>
    <t>DHALIWAL</t>
  </si>
  <si>
    <t>JASMINDER</t>
  </si>
  <si>
    <t>641 COPPERFIELD LN</t>
  </si>
  <si>
    <t>OH0023516271</t>
  </si>
  <si>
    <t>BARNETT DAVIDSON</t>
  </si>
  <si>
    <t>MACI</t>
  </si>
  <si>
    <t>OH0023743407</t>
  </si>
  <si>
    <t>KASEV</t>
  </si>
  <si>
    <t>OH0019146017</t>
  </si>
  <si>
    <t>435 RICHARD GLN</t>
  </si>
  <si>
    <t>OH0025189732</t>
  </si>
  <si>
    <t>SIPNIEWSKI</t>
  </si>
  <si>
    <t>933 CEDAR GROVE DR</t>
  </si>
  <si>
    <t>55AAS</t>
  </si>
  <si>
    <t>OH0022441435</t>
  </si>
  <si>
    <t>BECKLER</t>
  </si>
  <si>
    <t>LACI</t>
  </si>
  <si>
    <t>715 LARCH ST</t>
  </si>
  <si>
    <t>OH0010823064</t>
  </si>
  <si>
    <t>724 CHEYENNE PL</t>
  </si>
  <si>
    <t>OH0024242212</t>
  </si>
  <si>
    <t>WOLTZ</t>
  </si>
  <si>
    <t>CARSYN</t>
  </si>
  <si>
    <t>922 ST LEONARDS LN</t>
  </si>
  <si>
    <t>OH0010782227</t>
  </si>
  <si>
    <t>CALLAHAM</t>
  </si>
  <si>
    <t>78 SUNFLOWER PL</t>
  </si>
  <si>
    <t>OH0022293374</t>
  </si>
  <si>
    <t>RAMOS</t>
  </si>
  <si>
    <t>775 LARCH ST</t>
  </si>
  <si>
    <t>OH0024483246</t>
  </si>
  <si>
    <t>591 LARCH ST</t>
  </si>
  <si>
    <t>OH0025000578</t>
  </si>
  <si>
    <t>MYCOFF</t>
  </si>
  <si>
    <t>NADIA</t>
  </si>
  <si>
    <t>655 N HYATT ST</t>
  </si>
  <si>
    <t>OH0021352186</t>
  </si>
  <si>
    <t>CARMACK</t>
  </si>
  <si>
    <t>610 LARCH ST</t>
  </si>
  <si>
    <t>OH0025255532</t>
  </si>
  <si>
    <t>OH0024487206</t>
  </si>
  <si>
    <t>756 CHEYENNE PL</t>
  </si>
  <si>
    <t>OH0025504751</t>
  </si>
  <si>
    <t>FIELDS</t>
  </si>
  <si>
    <t>615 BANYON TREE WAY</t>
  </si>
  <si>
    <t>OH0024938634</t>
  </si>
  <si>
    <t>LUCIER</t>
  </si>
  <si>
    <t>1708 CURRY BRANCH DR</t>
  </si>
  <si>
    <t>OH0010803726</t>
  </si>
  <si>
    <t>KEPPEL</t>
  </si>
  <si>
    <t>OH0010842052</t>
  </si>
  <si>
    <t>GRIMMETT</t>
  </si>
  <si>
    <t>775 COMANCHE LN</t>
  </si>
  <si>
    <t>OH0025387879</t>
  </si>
  <si>
    <t>1220 SEQUOIA CT</t>
  </si>
  <si>
    <t>OH0022886045</t>
  </si>
  <si>
    <t>770 LARCH ST</t>
  </si>
  <si>
    <t>OH0023958028</t>
  </si>
  <si>
    <t>SNELL</t>
  </si>
  <si>
    <t>MICHAELA</t>
  </si>
  <si>
    <t>701 LARCH ST</t>
  </si>
  <si>
    <t>OH0023437703</t>
  </si>
  <si>
    <t>BAYLIS</t>
  </si>
  <si>
    <t>CONNOR</t>
  </si>
  <si>
    <t>FRANKLIN TIMOTHY</t>
  </si>
  <si>
    <t>635 N HYATT ST</t>
  </si>
  <si>
    <t>OH0022455836</t>
  </si>
  <si>
    <t>1113 WINDSOR CROSSING LN</t>
  </si>
  <si>
    <t>OH0010837923</t>
  </si>
  <si>
    <t>FLINT</t>
  </si>
  <si>
    <t>3285 S COUNTY ROAD 25A</t>
  </si>
  <si>
    <t>OH0019116178</t>
  </si>
  <si>
    <t>645 N HYATT ST</t>
  </si>
  <si>
    <t>OH0022596876</t>
  </si>
  <si>
    <t>TRIPLETT</t>
  </si>
  <si>
    <t>581 CIDER MILL WAY</t>
  </si>
  <si>
    <t>OH0022948233</t>
  </si>
  <si>
    <t>WAGLE</t>
  </si>
  <si>
    <t>OH0025255006</t>
  </si>
  <si>
    <t>FETTERS</t>
  </si>
  <si>
    <t>785 ARAPAHO TRL</t>
  </si>
  <si>
    <t>OH0026091029</t>
  </si>
  <si>
    <t>LEAKE</t>
  </si>
  <si>
    <t>671 LARCH ST</t>
  </si>
  <si>
    <t>OH0021897153</t>
  </si>
  <si>
    <t>HORNBECK</t>
  </si>
  <si>
    <t>1255 SEQUOIA CT</t>
  </si>
  <si>
    <t>OH0022125663</t>
  </si>
  <si>
    <t>675 N HYATT ST</t>
  </si>
  <si>
    <t>OH0010842413</t>
  </si>
  <si>
    <t>1245 SEQUOIA CT</t>
  </si>
  <si>
    <t>OH0020954193</t>
  </si>
  <si>
    <t>FUSON</t>
  </si>
  <si>
    <t>OH0021089623</t>
  </si>
  <si>
    <t>MORTER</t>
  </si>
  <si>
    <t>OH0024068877</t>
  </si>
  <si>
    <t>719 SHOSHONI WAY</t>
  </si>
  <si>
    <t>OH0025626699</t>
  </si>
  <si>
    <t>STALHOOD</t>
  </si>
  <si>
    <t>LUCAS</t>
  </si>
  <si>
    <t>OH0010780506</t>
  </si>
  <si>
    <t>DARLA</t>
  </si>
  <si>
    <t>924 CEDAR GROVE DR</t>
  </si>
  <si>
    <t>OH0020830153</t>
  </si>
  <si>
    <t>JIMMY</t>
  </si>
  <si>
    <t>790 LARCH ST</t>
  </si>
  <si>
    <t>OH0010815454</t>
  </si>
  <si>
    <t>1115 MANCHESTER DR</t>
  </si>
  <si>
    <t>OH0024205049</t>
  </si>
  <si>
    <t>DANNER</t>
  </si>
  <si>
    <t>OH0019184268</t>
  </si>
  <si>
    <t>12 KIOWA CT</t>
  </si>
  <si>
    <t>OH0024380775</t>
  </si>
  <si>
    <t>BERNIER</t>
  </si>
  <si>
    <t>DELMAS</t>
  </si>
  <si>
    <t>2 ROSEBUD CT</t>
  </si>
  <si>
    <t>OH0025974205</t>
  </si>
  <si>
    <t>761 COMANCHE LN</t>
  </si>
  <si>
    <t>OH0015880202</t>
  </si>
  <si>
    <t>KOLLING SMITH</t>
  </si>
  <si>
    <t>1737 CURRY BRANCH DR</t>
  </si>
  <si>
    <t>OH0025024187</t>
  </si>
  <si>
    <t>CHRISTIE</t>
  </si>
  <si>
    <t>1865 CURRY BRANCH DR</t>
  </si>
  <si>
    <t>OH0022688190</t>
  </si>
  <si>
    <t>BRACKMAN</t>
  </si>
  <si>
    <t>1658 CURRY BRANCH DR</t>
  </si>
  <si>
    <t>OH0025127294</t>
  </si>
  <si>
    <t>LEHMAN</t>
  </si>
  <si>
    <t>710 CHEYENNE PL</t>
  </si>
  <si>
    <t>OH0024675692</t>
  </si>
  <si>
    <t>CALL</t>
  </si>
  <si>
    <t>1390 CHESTNUT DR</t>
  </si>
  <si>
    <t>OH0010778447</t>
  </si>
  <si>
    <t>700 LARCH ST</t>
  </si>
  <si>
    <t>OH0022651896</t>
  </si>
  <si>
    <t>650 LARCH ST</t>
  </si>
  <si>
    <t>OH0023328665</t>
  </si>
  <si>
    <t>750 LARCH ST</t>
  </si>
  <si>
    <t>OH0024784533</t>
  </si>
  <si>
    <t>OH0021860622</t>
  </si>
  <si>
    <t>KINDRICK</t>
  </si>
  <si>
    <t>ELISHA</t>
  </si>
  <si>
    <t>1300 CHESTNUT DR</t>
  </si>
  <si>
    <t>OH0025583778</t>
  </si>
  <si>
    <t>567 CIDER MILL WAY</t>
  </si>
  <si>
    <t>OH0022640691</t>
  </si>
  <si>
    <t>625 N HYATT ST</t>
  </si>
  <si>
    <t>OH0022482361</t>
  </si>
  <si>
    <t>PAGAN</t>
  </si>
  <si>
    <t>LEONARDO</t>
  </si>
  <si>
    <t>OH0010832964</t>
  </si>
  <si>
    <t>42 LAVENDER PL</t>
  </si>
  <si>
    <t>OH0010835191</t>
  </si>
  <si>
    <t>KANDACE</t>
  </si>
  <si>
    <t>716 CHEYENNE PL</t>
  </si>
  <si>
    <t>OH0022851476</t>
  </si>
  <si>
    <t>COFFEY</t>
  </si>
  <si>
    <t>OH0022655581</t>
  </si>
  <si>
    <t>MARLIN</t>
  </si>
  <si>
    <t>OH0023743263</t>
  </si>
  <si>
    <t>WIGET</t>
  </si>
  <si>
    <t>MARIANNE</t>
  </si>
  <si>
    <t>738 CHEYENNE PL</t>
  </si>
  <si>
    <t>OH0021516540</t>
  </si>
  <si>
    <t>OH0026156146</t>
  </si>
  <si>
    <t>NORTHERN</t>
  </si>
  <si>
    <t>OH0024505564</t>
  </si>
  <si>
    <t>WHITLEY</t>
  </si>
  <si>
    <t>SUK</t>
  </si>
  <si>
    <t>1270 SEQUOIA CT</t>
  </si>
  <si>
    <t>OH0010805076</t>
  </si>
  <si>
    <t>KOOGLER</t>
  </si>
  <si>
    <t>739 CHEYENNE PL</t>
  </si>
  <si>
    <t>PO BOX 34</t>
  </si>
  <si>
    <t>OH0019105485</t>
  </si>
  <si>
    <t>SELLERS</t>
  </si>
  <si>
    <t>545 CIDER MILL WAY</t>
  </si>
  <si>
    <t>OH0025080001</t>
  </si>
  <si>
    <t>CORE</t>
  </si>
  <si>
    <t>DANAGIO</t>
  </si>
  <si>
    <t>413 CLOVER HILL DR</t>
  </si>
  <si>
    <t>OH0025603293</t>
  </si>
  <si>
    <t>DINH</t>
  </si>
  <si>
    <t>SANG</t>
  </si>
  <si>
    <t>OH0025016678</t>
  </si>
  <si>
    <t>THOMAS JAMES</t>
  </si>
  <si>
    <t>OH0023032954</t>
  </si>
  <si>
    <t>927 CUNNINGHAM CT</t>
  </si>
  <si>
    <t>OH0022376654</t>
  </si>
  <si>
    <t>MCGUFFEY</t>
  </si>
  <si>
    <t>1200 SEQUOIA CT</t>
  </si>
  <si>
    <t>OH0022460340</t>
  </si>
  <si>
    <t>OH0024501441</t>
  </si>
  <si>
    <t>732 CHEYENNE PL</t>
  </si>
  <si>
    <t>OH0024701938</t>
  </si>
  <si>
    <t>833 COMANCHE LN</t>
  </si>
  <si>
    <t>OH0023734507</t>
  </si>
  <si>
    <t>AUDRA</t>
  </si>
  <si>
    <t>BRIANNE</t>
  </si>
  <si>
    <t>726 CHEYENNE PL</t>
  </si>
  <si>
    <t>OH0021669063</t>
  </si>
  <si>
    <t>SILCOX</t>
  </si>
  <si>
    <t>SCHAE</t>
  </si>
  <si>
    <t>NOELLE</t>
  </si>
  <si>
    <t>735 CHEYENNE PL</t>
  </si>
  <si>
    <t>OH0023575891</t>
  </si>
  <si>
    <t>1025 ARAPAHO TRL</t>
  </si>
  <si>
    <t>OH0023571241</t>
  </si>
  <si>
    <t>LA JUANNA</t>
  </si>
  <si>
    <t>OH0024346650</t>
  </si>
  <si>
    <t>KELLNER</t>
  </si>
  <si>
    <t>OH0025576402</t>
  </si>
  <si>
    <t>BRUENING</t>
  </si>
  <si>
    <t>974 CEDAR GROVE DR</t>
  </si>
  <si>
    <t>OH0025546726</t>
  </si>
  <si>
    <t>BETZNER</t>
  </si>
  <si>
    <t>1350 CHESTNUT DR</t>
  </si>
  <si>
    <t>OH0025858830</t>
  </si>
  <si>
    <t>144 MAYNARD DR APT A</t>
  </si>
  <si>
    <t>OH0025255533</t>
  </si>
  <si>
    <t>OH0025494934</t>
  </si>
  <si>
    <t>SHARP</t>
  </si>
  <si>
    <t>LETITIA</t>
  </si>
  <si>
    <t>OH0024541256</t>
  </si>
  <si>
    <t>FALLEN</t>
  </si>
  <si>
    <t>670 BANYON TREE WAY</t>
  </si>
  <si>
    <t>OH0025083362</t>
  </si>
  <si>
    <t>CAITLIN</t>
  </si>
  <si>
    <t>OH0026073889</t>
  </si>
  <si>
    <t>529 CIDER MILL WAY</t>
  </si>
  <si>
    <t>OH0010807788</t>
  </si>
  <si>
    <t>LOVEJOY</t>
  </si>
  <si>
    <t>1305 SEQUOIA CT</t>
  </si>
  <si>
    <t>OH0023119799</t>
  </si>
  <si>
    <t>OH0022240948</t>
  </si>
  <si>
    <t>EARLY</t>
  </si>
  <si>
    <t>524 CIDER MILL WAY</t>
  </si>
  <si>
    <t>OH0018716886</t>
  </si>
  <si>
    <t>WENDELN</t>
  </si>
  <si>
    <t>18 ASTER LN</t>
  </si>
  <si>
    <t>OH0024832959</t>
  </si>
  <si>
    <t>PRITCHET</t>
  </si>
  <si>
    <t>MALLORIE</t>
  </si>
  <si>
    <t>OH0010836396</t>
  </si>
  <si>
    <t>WYEN</t>
  </si>
  <si>
    <t>16 KIOWA CT</t>
  </si>
  <si>
    <t>OH0025825100</t>
  </si>
  <si>
    <t>LIN</t>
  </si>
  <si>
    <t>FA</t>
  </si>
  <si>
    <t>400 CLOVER HILL DR</t>
  </si>
  <si>
    <t>OH0010809189</t>
  </si>
  <si>
    <t>MARTZALL</t>
  </si>
  <si>
    <t>BLANCHE</t>
  </si>
  <si>
    <t>77 SUNFLOWER PL</t>
  </si>
  <si>
    <t>OH0024864251</t>
  </si>
  <si>
    <t>REMMY</t>
  </si>
  <si>
    <t>OH0024996832</t>
  </si>
  <si>
    <t>720 LARCH ST</t>
  </si>
  <si>
    <t>OH0015880656</t>
  </si>
  <si>
    <t>OH0025009338</t>
  </si>
  <si>
    <t>GUY</t>
  </si>
  <si>
    <t>OH0010802332</t>
  </si>
  <si>
    <t>OH0022220953</t>
  </si>
  <si>
    <t>OH0022809678</t>
  </si>
  <si>
    <t>CALICOAT</t>
  </si>
  <si>
    <t>436 CLOVER HILL DR</t>
  </si>
  <si>
    <t>OH0025786813</t>
  </si>
  <si>
    <t>HEPT</t>
  </si>
  <si>
    <t>1910 CIDER MILL WAY</t>
  </si>
  <si>
    <t>OH0018044305</t>
  </si>
  <si>
    <t>675 BANYON TREE WAY</t>
  </si>
  <si>
    <t>OH0022376650</t>
  </si>
  <si>
    <t>MCCLELLAN</t>
  </si>
  <si>
    <t>OH0025858016</t>
  </si>
  <si>
    <t>FRICK</t>
  </si>
  <si>
    <t>OH0026088547</t>
  </si>
  <si>
    <t>SELIG</t>
  </si>
  <si>
    <t>LYNET</t>
  </si>
  <si>
    <t>1052 WINDSOR CROSSING LN</t>
  </si>
  <si>
    <t>OH0010798486</t>
  </si>
  <si>
    <t>HERRING</t>
  </si>
  <si>
    <t>915 ARAPAHO TRL</t>
  </si>
  <si>
    <t>OH0010841261</t>
  </si>
  <si>
    <t>HOLMAN</t>
  </si>
  <si>
    <t>615 N HYATT ST</t>
  </si>
  <si>
    <t>OH0021720943</t>
  </si>
  <si>
    <t>KNOOP</t>
  </si>
  <si>
    <t>785 COMANCHE LN</t>
  </si>
  <si>
    <t>APT G</t>
  </si>
  <si>
    <t>OH0010830779</t>
  </si>
  <si>
    <t>TUBBS</t>
  </si>
  <si>
    <t>OH0026420757</t>
  </si>
  <si>
    <t>735 LARCH ST</t>
  </si>
  <si>
    <t>OH0020269028</t>
  </si>
  <si>
    <t>MEINKE</t>
  </si>
  <si>
    <t>925 COMANCHE LN</t>
  </si>
  <si>
    <t>OH0023381838</t>
  </si>
  <si>
    <t>GRUBBS</t>
  </si>
  <si>
    <t>733 CHEYENNE PL</t>
  </si>
  <si>
    <t>OH0025081161</t>
  </si>
  <si>
    <t>PURVIS</t>
  </si>
  <si>
    <t>OH0021755322</t>
  </si>
  <si>
    <t>OH0018567087</t>
  </si>
  <si>
    <t>FLANARY</t>
  </si>
  <si>
    <t>719 CHEYENNE PL</t>
  </si>
  <si>
    <t>OH0025491996</t>
  </si>
  <si>
    <t>MCKENNA</t>
  </si>
  <si>
    <t>OH0019135238</t>
  </si>
  <si>
    <t>1985 CIDER MILL WAY</t>
  </si>
  <si>
    <t>OH0022723060</t>
  </si>
  <si>
    <t>HURD</t>
  </si>
  <si>
    <t>OH0022232585</t>
  </si>
  <si>
    <t>LAMBRIGHT</t>
  </si>
  <si>
    <t>1240 SEQUOIA CT</t>
  </si>
  <si>
    <t>OH0025001221</t>
  </si>
  <si>
    <t>695 BANYON TREE WAY</t>
  </si>
  <si>
    <t>OH0014063028</t>
  </si>
  <si>
    <t>STAGER</t>
  </si>
  <si>
    <t>774 ARAPAHO TRL</t>
  </si>
  <si>
    <t>OH0023321402</t>
  </si>
  <si>
    <t>ASHAYA</t>
  </si>
  <si>
    <t>825 COMANCHE LN</t>
  </si>
  <si>
    <t>OH0022888028</t>
  </si>
  <si>
    <t>MYERS</t>
  </si>
  <si>
    <t>OH0010800993</t>
  </si>
  <si>
    <t>HUSTON</t>
  </si>
  <si>
    <t>70 DAISY CT</t>
  </si>
  <si>
    <t>OH0024700048</t>
  </si>
  <si>
    <t>MULLENIX</t>
  </si>
  <si>
    <t>SAHARRA</t>
  </si>
  <si>
    <t>LEIGH ANN</t>
  </si>
  <si>
    <t>690 LARCH ST</t>
  </si>
  <si>
    <t>OH0021345271</t>
  </si>
  <si>
    <t>VENNEMEYER</t>
  </si>
  <si>
    <t>ALESHA</t>
  </si>
  <si>
    <t>1001 WINDSOR CROSSING LN</t>
  </si>
  <si>
    <t>OH0025312540</t>
  </si>
  <si>
    <t>OH0025858005</t>
  </si>
  <si>
    <t>OH0022775221</t>
  </si>
  <si>
    <t>KOVACS</t>
  </si>
  <si>
    <t>OH0025144603</t>
  </si>
  <si>
    <t>WICKMAN</t>
  </si>
  <si>
    <t>OH0025534467</t>
  </si>
  <si>
    <t>17 ASTER LN</t>
  </si>
  <si>
    <t>OH0022711682</t>
  </si>
  <si>
    <t>OH0025016219</t>
  </si>
  <si>
    <t>MILTON</t>
  </si>
  <si>
    <t>977 CEDAR GROVE DR</t>
  </si>
  <si>
    <t>OH0019396770</t>
  </si>
  <si>
    <t>460 CLOVER HILL DR</t>
  </si>
  <si>
    <t>OH0023447869</t>
  </si>
  <si>
    <t>MANNS</t>
  </si>
  <si>
    <t>OH0023567237</t>
  </si>
  <si>
    <t>STUTZ</t>
  </si>
  <si>
    <t>1260 SEQUOIA CT</t>
  </si>
  <si>
    <t>OH0022664810</t>
  </si>
  <si>
    <t>921 ST LEONARDS LN</t>
  </si>
  <si>
    <t>OH0026480118</t>
  </si>
  <si>
    <t>OSHEA</t>
  </si>
  <si>
    <t>SUZETTE</t>
  </si>
  <si>
    <t>635 BANYON TREE WAY</t>
  </si>
  <si>
    <t>OH0010813902</t>
  </si>
  <si>
    <t>NARTKER</t>
  </si>
  <si>
    <t>68 DAISY CT</t>
  </si>
  <si>
    <t>OH0010780779</t>
  </si>
  <si>
    <t>OH0025963771</t>
  </si>
  <si>
    <t>MCKINNEY</t>
  </si>
  <si>
    <t>345 KRYSTAL ELLEN DR</t>
  </si>
  <si>
    <t>OH0024787919</t>
  </si>
  <si>
    <t>ROBERDS</t>
  </si>
  <si>
    <t>LADOWN</t>
  </si>
  <si>
    <t>OH0010834292</t>
  </si>
  <si>
    <t>SALYERS</t>
  </si>
  <si>
    <t>JODIE</t>
  </si>
  <si>
    <t>8 CHINOOK CT</t>
  </si>
  <si>
    <t>OH0010821829</t>
  </si>
  <si>
    <t>OH0023301973</t>
  </si>
  <si>
    <t>WINDY</t>
  </si>
  <si>
    <t>OH0018826924</t>
  </si>
  <si>
    <t>KICE</t>
  </si>
  <si>
    <t>1673 CURRY BRANCH DR</t>
  </si>
  <si>
    <t>OH0020852409</t>
  </si>
  <si>
    <t>OH0024167713</t>
  </si>
  <si>
    <t>728 CHEYENNE PL</t>
  </si>
  <si>
    <t>OH0025681371</t>
  </si>
  <si>
    <t>OH0021016570</t>
  </si>
  <si>
    <t>GIBBONEY</t>
  </si>
  <si>
    <t>OH0024673453</t>
  </si>
  <si>
    <t>KINZLER</t>
  </si>
  <si>
    <t>OH0024197880</t>
  </si>
  <si>
    <t>601 LARCH ST</t>
  </si>
  <si>
    <t>OH0010838450</t>
  </si>
  <si>
    <t>HUNTSBERGER</t>
  </si>
  <si>
    <t>373 MILES AVE</t>
  </si>
  <si>
    <t>55AAT</t>
  </si>
  <si>
    <t>OH0021907701</t>
  </si>
  <si>
    <t>GENTRY</t>
  </si>
  <si>
    <t>253 MILES AVE</t>
  </si>
  <si>
    <t>OH0010776185</t>
  </si>
  <si>
    <t>BALTES</t>
  </si>
  <si>
    <t>148 KISER DR</t>
  </si>
  <si>
    <t>OH0023417697</t>
  </si>
  <si>
    <t>FLICK</t>
  </si>
  <si>
    <t>120 HARTMAN AVE</t>
  </si>
  <si>
    <t>OH0022879282</t>
  </si>
  <si>
    <t>900 WESTEDGE DR</t>
  </si>
  <si>
    <t>OH0025758866</t>
  </si>
  <si>
    <t>SHANNAN</t>
  </si>
  <si>
    <t>23 KISER DR</t>
  </si>
  <si>
    <t>OH0024727447</t>
  </si>
  <si>
    <t>785 GREENVIEW DR</t>
  </si>
  <si>
    <t>OH0024260302</t>
  </si>
  <si>
    <t>VALENZI</t>
  </si>
  <si>
    <t>MCGREGOR</t>
  </si>
  <si>
    <t>611 W WALNUT ST</t>
  </si>
  <si>
    <t>OH0015878117</t>
  </si>
  <si>
    <t>134 MILES AVE</t>
  </si>
  <si>
    <t>OH0010793881</t>
  </si>
  <si>
    <t>GEVAT</t>
  </si>
  <si>
    <t>639 BELLAIRE DR</t>
  </si>
  <si>
    <t>OH0010775121</t>
  </si>
  <si>
    <t>113 MAYNARD AVE</t>
  </si>
  <si>
    <t>OH0024461303</t>
  </si>
  <si>
    <t>DICKERSON</t>
  </si>
  <si>
    <t>OH0010796414</t>
  </si>
  <si>
    <t>760 COMANCHE LN</t>
  </si>
  <si>
    <t>OH0024485992</t>
  </si>
  <si>
    <t>SOLDI</t>
  </si>
  <si>
    <t>BLYTHE</t>
  </si>
  <si>
    <t>811 W MAIN ST</t>
  </si>
  <si>
    <t>OH0025620837</t>
  </si>
  <si>
    <t>OH0023305012</t>
  </si>
  <si>
    <t>JAYNES</t>
  </si>
  <si>
    <t>607 W MAIN ST</t>
  </si>
  <si>
    <t>OH0025280581</t>
  </si>
  <si>
    <t>117 MAYNARD AVE</t>
  </si>
  <si>
    <t>OH0023866353</t>
  </si>
  <si>
    <t>LAROE</t>
  </si>
  <si>
    <t>APT 204</t>
  </si>
  <si>
    <t>OH0021291446</t>
  </si>
  <si>
    <t>WETZEL</t>
  </si>
  <si>
    <t>72 KISER DR</t>
  </si>
  <si>
    <t>OH0016023394</t>
  </si>
  <si>
    <t>SCHENCK</t>
  </si>
  <si>
    <t>264 MILES AVE</t>
  </si>
  <si>
    <t>OH0024701956</t>
  </si>
  <si>
    <t>SHASSY</t>
  </si>
  <si>
    <t>627 W BROADWAY ST</t>
  </si>
  <si>
    <t>OH0024023356</t>
  </si>
  <si>
    <t>SPEAKMAN</t>
  </si>
  <si>
    <t>734 KYLE DR</t>
  </si>
  <si>
    <t>OH0024333390</t>
  </si>
  <si>
    <t>561 BELLAIRE DR</t>
  </si>
  <si>
    <t>OH0020915881</t>
  </si>
  <si>
    <t>TAYA</t>
  </si>
  <si>
    <t>AYNALEM</t>
  </si>
  <si>
    <t>546 W WALNUT ST</t>
  </si>
  <si>
    <t>OH0010820765</t>
  </si>
  <si>
    <t>385 MILES AVE</t>
  </si>
  <si>
    <t>OH0021343252</t>
  </si>
  <si>
    <t>PRIDEMORE</t>
  </si>
  <si>
    <t>518 W DOW ST</t>
  </si>
  <si>
    <t>OH0017772238</t>
  </si>
  <si>
    <t>BELLAMY</t>
  </si>
  <si>
    <t>11 BELLVIEW CT</t>
  </si>
  <si>
    <t>OH0025370793</t>
  </si>
  <si>
    <t>631 W MAIN ST</t>
  </si>
  <si>
    <t>OH0010815947</t>
  </si>
  <si>
    <t>844 WESTEDGE DR</t>
  </si>
  <si>
    <t>OH0024701820</t>
  </si>
  <si>
    <t>123 MAYNARD AVE</t>
  </si>
  <si>
    <t>OH0019678392</t>
  </si>
  <si>
    <t>HEDDLESTON</t>
  </si>
  <si>
    <t>425 BOWMAN AVE</t>
  </si>
  <si>
    <t>OH0022834387</t>
  </si>
  <si>
    <t>25 N TIPPECANOE DR</t>
  </si>
  <si>
    <t>OH0010805498</t>
  </si>
  <si>
    <t>614 W WALNUT ST</t>
  </si>
  <si>
    <t>OH0025598699</t>
  </si>
  <si>
    <t>26 PUEBLO CT</t>
  </si>
  <si>
    <t>OH0021613336</t>
  </si>
  <si>
    <t>78 N TIPPECANOE DR</t>
  </si>
  <si>
    <t>OH0019302228</t>
  </si>
  <si>
    <t>CROOKS</t>
  </si>
  <si>
    <t>885 WESTEDGE DR</t>
  </si>
  <si>
    <t>OH0022765122</t>
  </si>
  <si>
    <t>CUMMINGS</t>
  </si>
  <si>
    <t>MARLO</t>
  </si>
  <si>
    <t>131 N HYATT ST</t>
  </si>
  <si>
    <t>OH0022508381</t>
  </si>
  <si>
    <t>HORN</t>
  </si>
  <si>
    <t>BUCK</t>
  </si>
  <si>
    <t>132 MAYNARD AVE</t>
  </si>
  <si>
    <t>OH0010802872</t>
  </si>
  <si>
    <t>LYNNEA</t>
  </si>
  <si>
    <t>405 BOWMAN AVE</t>
  </si>
  <si>
    <t>OH0022294269</t>
  </si>
  <si>
    <t>709 KYLE DR</t>
  </si>
  <si>
    <t>OH0024901420</t>
  </si>
  <si>
    <t>948 WESTEDGE DR</t>
  </si>
  <si>
    <t>OH0024749686</t>
  </si>
  <si>
    <t>HOFSCHILD</t>
  </si>
  <si>
    <t>BUFFY</t>
  </si>
  <si>
    <t>156 MAYNARD AVE</t>
  </si>
  <si>
    <t>OH0023430602</t>
  </si>
  <si>
    <t>20 N TIPPECANOE DR</t>
  </si>
  <si>
    <t>OH0022554042</t>
  </si>
  <si>
    <t>SALM</t>
  </si>
  <si>
    <t>643 W BROADWAY ST</t>
  </si>
  <si>
    <t>OH0022597736</t>
  </si>
  <si>
    <t>523 W MAIN ST</t>
  </si>
  <si>
    <t>OH0024042543</t>
  </si>
  <si>
    <t>PFEIFER</t>
  </si>
  <si>
    <t>26 NAVAHO CT</t>
  </si>
  <si>
    <t>OH0024385606</t>
  </si>
  <si>
    <t>HINESLEY</t>
  </si>
  <si>
    <t>OH0025968041</t>
  </si>
  <si>
    <t>HASKELL</t>
  </si>
  <si>
    <t>110 MAYNARD AVE</t>
  </si>
  <si>
    <t>OH0010818428</t>
  </si>
  <si>
    <t>545 W BROADWAY ST</t>
  </si>
  <si>
    <t>OH0022323661</t>
  </si>
  <si>
    <t>SHAUNA</t>
  </si>
  <si>
    <t>8 PUEBLO CT</t>
  </si>
  <si>
    <t>OH0010798033</t>
  </si>
  <si>
    <t>APT 315</t>
  </si>
  <si>
    <t>OH0023949666</t>
  </si>
  <si>
    <t>HOCHWALT</t>
  </si>
  <si>
    <t>675 THORNBURG PL</t>
  </si>
  <si>
    <t>OH0023252346</t>
  </si>
  <si>
    <t>CLEMENS</t>
  </si>
  <si>
    <t>112 MAYNARD AVE</t>
  </si>
  <si>
    <t>OH0023994838</t>
  </si>
  <si>
    <t>786 COMANCHE LN</t>
  </si>
  <si>
    <t>OH0025962444</t>
  </si>
  <si>
    <t>CONN</t>
  </si>
  <si>
    <t>41 KISER DR</t>
  </si>
  <si>
    <t>OH0024141344</t>
  </si>
  <si>
    <t>KEBEDE</t>
  </si>
  <si>
    <t>ERMIAS</t>
  </si>
  <si>
    <t>YADETE</t>
  </si>
  <si>
    <t>608 W WALNUT ST</t>
  </si>
  <si>
    <t>OH0019774711</t>
  </si>
  <si>
    <t>OH0010819616</t>
  </si>
  <si>
    <t>PEARL</t>
  </si>
  <si>
    <t>775 GREENVIEW DR</t>
  </si>
  <si>
    <t>OH0019148265</t>
  </si>
  <si>
    <t>868 WESTEDGE DR</t>
  </si>
  <si>
    <t>OH0019426763</t>
  </si>
  <si>
    <t>BAKLE</t>
  </si>
  <si>
    <t>ABEBA</t>
  </si>
  <si>
    <t>MARCHA</t>
  </si>
  <si>
    <t>OH0010838401</t>
  </si>
  <si>
    <t>KNIFE</t>
  </si>
  <si>
    <t>OH0025082165</t>
  </si>
  <si>
    <t>16 OSAGE CT</t>
  </si>
  <si>
    <t>OH0026676299</t>
  </si>
  <si>
    <t>ZWIEBEL</t>
  </si>
  <si>
    <t>367 MILES AVE</t>
  </si>
  <si>
    <t>OH0024719556</t>
  </si>
  <si>
    <t>WEAR</t>
  </si>
  <si>
    <t>815 W MAIN ST</t>
  </si>
  <si>
    <t>OH0019291737</t>
  </si>
  <si>
    <t>EARLEY</t>
  </si>
  <si>
    <t>115 KISER DR</t>
  </si>
  <si>
    <t>OH0022031881</t>
  </si>
  <si>
    <t>BURKETT</t>
  </si>
  <si>
    <t>APT 220</t>
  </si>
  <si>
    <t>OH0024759653</t>
  </si>
  <si>
    <t>MALIK</t>
  </si>
  <si>
    <t>123 N HYATT ST</t>
  </si>
  <si>
    <t>OH0010807261</t>
  </si>
  <si>
    <t>OH0010828377</t>
  </si>
  <si>
    <t>STUMP</t>
  </si>
  <si>
    <t>MARTY</t>
  </si>
  <si>
    <t>534 W DOW ST</t>
  </si>
  <si>
    <t>OH0010803704</t>
  </si>
  <si>
    <t>OH0020100372</t>
  </si>
  <si>
    <t>SCHWAUSCH</t>
  </si>
  <si>
    <t>649 W BROADWAY ST</t>
  </si>
  <si>
    <t>OH0023992741</t>
  </si>
  <si>
    <t>RUBY</t>
  </si>
  <si>
    <t>820 COMANCHE LN</t>
  </si>
  <si>
    <t>OH0021670728</t>
  </si>
  <si>
    <t>SERGIO</t>
  </si>
  <si>
    <t>526 W WALNUT ST</t>
  </si>
  <si>
    <t>OH0023053762</t>
  </si>
  <si>
    <t>59 AMOKEE PL</t>
  </si>
  <si>
    <t>OH0017771996</t>
  </si>
  <si>
    <t>OH0024441885</t>
  </si>
  <si>
    <t>537 W BROADWAY ST</t>
  </si>
  <si>
    <t>OH0024978515</t>
  </si>
  <si>
    <t>ALPHIN</t>
  </si>
  <si>
    <t>OH0025603298</t>
  </si>
  <si>
    <t>SOBOTKA</t>
  </si>
  <si>
    <t>133 HARTMAN AVE</t>
  </si>
  <si>
    <t>OH0024701968</t>
  </si>
  <si>
    <t>613 THORNBURG PL</t>
  </si>
  <si>
    <t>OH0010833026</t>
  </si>
  <si>
    <t>706 W MAIN ST</t>
  </si>
  <si>
    <t>OH0021435582</t>
  </si>
  <si>
    <t>229 N TIPPECANOE DR</t>
  </si>
  <si>
    <t>OH0024068193</t>
  </si>
  <si>
    <t>HENNING</t>
  </si>
  <si>
    <t>TANNER</t>
  </si>
  <si>
    <t>595 N HYATT ST</t>
  </si>
  <si>
    <t>OH0025372384</t>
  </si>
  <si>
    <t>LOGES</t>
  </si>
  <si>
    <t>NICOLAS</t>
  </si>
  <si>
    <t>27 BELLVIEW CT</t>
  </si>
  <si>
    <t>OH0025278391</t>
  </si>
  <si>
    <t>BIDZILYA</t>
  </si>
  <si>
    <t>VINCENT</t>
  </si>
  <si>
    <t>918 WESTEDGE DR</t>
  </si>
  <si>
    <t>OH0024701946</t>
  </si>
  <si>
    <t>ESCOBEDO</t>
  </si>
  <si>
    <t>OH0021286345</t>
  </si>
  <si>
    <t>559 BELLAIRE DR</t>
  </si>
  <si>
    <t>OH0023381636</t>
  </si>
  <si>
    <t>MCAFEE</t>
  </si>
  <si>
    <t>7 N TIPPECANOE DR</t>
  </si>
  <si>
    <t>OH0019677006</t>
  </si>
  <si>
    <t>MARLENE</t>
  </si>
  <si>
    <t>139 KISER DR</t>
  </si>
  <si>
    <t>OH0023056716</t>
  </si>
  <si>
    <t>RATTANACHANE</t>
  </si>
  <si>
    <t>OH0022020243</t>
  </si>
  <si>
    <t>OH0021342934</t>
  </si>
  <si>
    <t>OH0010835334</t>
  </si>
  <si>
    <t>WINBLAD</t>
  </si>
  <si>
    <t>766 COMANCHE LN</t>
  </si>
  <si>
    <t>OH0025759217</t>
  </si>
  <si>
    <t>MELLING</t>
  </si>
  <si>
    <t>81 WARNER DR</t>
  </si>
  <si>
    <t>OH0021435595</t>
  </si>
  <si>
    <t>ERNESTINE</t>
  </si>
  <si>
    <t>894 WESTEDGE DR</t>
  </si>
  <si>
    <t>OH0019502537</t>
  </si>
  <si>
    <t>SEALE</t>
  </si>
  <si>
    <t>134 MAYNARD AVE</t>
  </si>
  <si>
    <t>OH0010827249</t>
  </si>
  <si>
    <t>EVA</t>
  </si>
  <si>
    <t>12 CLARK CIR</t>
  </si>
  <si>
    <t>OH0025497131</t>
  </si>
  <si>
    <t>OH0023780566</t>
  </si>
  <si>
    <t>WHALEY CARPENTER</t>
  </si>
  <si>
    <t>OH0025081633</t>
  </si>
  <si>
    <t>122 MAYNARD AVE</t>
  </si>
  <si>
    <t>OH0019297344</t>
  </si>
  <si>
    <t>JERROD</t>
  </si>
  <si>
    <t>615 W WALNUT ST</t>
  </si>
  <si>
    <t>OH0024088524</t>
  </si>
  <si>
    <t>20 NAVAHO CT</t>
  </si>
  <si>
    <t>OH0024155406</t>
  </si>
  <si>
    <t>MIDDLETON</t>
  </si>
  <si>
    <t>KERRISSA</t>
  </si>
  <si>
    <t>48 KISER DR</t>
  </si>
  <si>
    <t>OH0024498016</t>
  </si>
  <si>
    <t>HOWELL</t>
  </si>
  <si>
    <t>MAKAYLA</t>
  </si>
  <si>
    <t>609 W BROADWAY ST</t>
  </si>
  <si>
    <t>OH0024670766</t>
  </si>
  <si>
    <t>PIKE</t>
  </si>
  <si>
    <t>2 SIOUX CT</t>
  </si>
  <si>
    <t>OH0023955297</t>
  </si>
  <si>
    <t>FRY KIEFER</t>
  </si>
  <si>
    <t>OH0026386727</t>
  </si>
  <si>
    <t>SAHAN</t>
  </si>
  <si>
    <t>OH0023084389</t>
  </si>
  <si>
    <t>BIGONY</t>
  </si>
  <si>
    <t>450 MILES AVE</t>
  </si>
  <si>
    <t>OH0023087799</t>
  </si>
  <si>
    <t>842 COMANCHE LN</t>
  </si>
  <si>
    <t>OH0026163618</t>
  </si>
  <si>
    <t>WELDON</t>
  </si>
  <si>
    <t>OH0024701948</t>
  </si>
  <si>
    <t>36 WARNER DR</t>
  </si>
  <si>
    <t>OH0024527554</t>
  </si>
  <si>
    <t>RIFE</t>
  </si>
  <si>
    <t>IZAYAH</t>
  </si>
  <si>
    <t>725 GREENVIEW DR</t>
  </si>
  <si>
    <t>OH0024380760</t>
  </si>
  <si>
    <t>HYDEN</t>
  </si>
  <si>
    <t>121 MAYNARD AVE</t>
  </si>
  <si>
    <t>OH0024701952</t>
  </si>
  <si>
    <t>PAOLINI</t>
  </si>
  <si>
    <t>381 HATHAWAY TRL</t>
  </si>
  <si>
    <t>OH0026808843</t>
  </si>
  <si>
    <t>WINIFRED</t>
  </si>
  <si>
    <t>110 BOWMAN AVE</t>
  </si>
  <si>
    <t>OH0026035436</t>
  </si>
  <si>
    <t>LEDBETTER</t>
  </si>
  <si>
    <t>WALTER MURPHY</t>
  </si>
  <si>
    <t>13 WARNER DR</t>
  </si>
  <si>
    <t>OH0025135138</t>
  </si>
  <si>
    <t>MAHEALANI</t>
  </si>
  <si>
    <t>OH0022218162</t>
  </si>
  <si>
    <t>STIVER</t>
  </si>
  <si>
    <t>675 W BROADWAY ST</t>
  </si>
  <si>
    <t>OH0010827837</t>
  </si>
  <si>
    <t>7 AMOKEE PL</t>
  </si>
  <si>
    <t>OH0024701930</t>
  </si>
  <si>
    <t>BERGEN</t>
  </si>
  <si>
    <t>788 COMANCHE LN</t>
  </si>
  <si>
    <t>OH0021387736</t>
  </si>
  <si>
    <t>OH0023149897</t>
  </si>
  <si>
    <t>HUBBS</t>
  </si>
  <si>
    <t>OH0025495357</t>
  </si>
  <si>
    <t>TRUESDALE</t>
  </si>
  <si>
    <t>520 W WALNUT ST</t>
  </si>
  <si>
    <t>OH0021329298</t>
  </si>
  <si>
    <t>151 MAYNARD AVE</t>
  </si>
  <si>
    <t>OH0022890497</t>
  </si>
  <si>
    <t>KRIEGER</t>
  </si>
  <si>
    <t>OH0019946054</t>
  </si>
  <si>
    <t>36 BELLVIEW CT</t>
  </si>
  <si>
    <t>OH0021345251</t>
  </si>
  <si>
    <t>NAOMI</t>
  </si>
  <si>
    <t>OH0016011876</t>
  </si>
  <si>
    <t>24 KISER DR</t>
  </si>
  <si>
    <t>OH0023792538</t>
  </si>
  <si>
    <t>OH0024703126</t>
  </si>
  <si>
    <t>NICHOLSON</t>
  </si>
  <si>
    <t>619 W WALNUT ST</t>
  </si>
  <si>
    <t>OH0025620851</t>
  </si>
  <si>
    <t>LIBERTY</t>
  </si>
  <si>
    <t>ADRIANA</t>
  </si>
  <si>
    <t>OH0024676283</t>
  </si>
  <si>
    <t>WITMAN</t>
  </si>
  <si>
    <t>765 GREENVIEW DR</t>
  </si>
  <si>
    <t>OH0020915878</t>
  </si>
  <si>
    <t>WOLDEMARIAM</t>
  </si>
  <si>
    <t>TADESSA</t>
  </si>
  <si>
    <t>OH0026145915</t>
  </si>
  <si>
    <t>TIMOTHY LEE</t>
  </si>
  <si>
    <t>OH0024966098</t>
  </si>
  <si>
    <t>TARTAGLIA</t>
  </si>
  <si>
    <t>515 W BROADWAY ST</t>
  </si>
  <si>
    <t>OH0024701844</t>
  </si>
  <si>
    <t>529 W WALNUT ST</t>
  </si>
  <si>
    <t>OH0025157507</t>
  </si>
  <si>
    <t>HERDMAN</t>
  </si>
  <si>
    <t>APT 308</t>
  </si>
  <si>
    <t>OH0025167961</t>
  </si>
  <si>
    <t>625 W MAIN ST</t>
  </si>
  <si>
    <t>OH0023612228</t>
  </si>
  <si>
    <t>WILLOUGHBY</t>
  </si>
  <si>
    <t>12 AMOKEE PL</t>
  </si>
  <si>
    <t>OH0026141870</t>
  </si>
  <si>
    <t>KE VAUN</t>
  </si>
  <si>
    <t>15 BELLAIRE DR</t>
  </si>
  <si>
    <t>OH0023303957</t>
  </si>
  <si>
    <t>KEMPER</t>
  </si>
  <si>
    <t>632 W WALNUT ST</t>
  </si>
  <si>
    <t>OH0010791873</t>
  </si>
  <si>
    <t>FOLLMER</t>
  </si>
  <si>
    <t>55 AMOKEE PL</t>
  </si>
  <si>
    <t>OH0022775935</t>
  </si>
  <si>
    <t>PREECE</t>
  </si>
  <si>
    <t>CURRY</t>
  </si>
  <si>
    <t>121 KISER DR</t>
  </si>
  <si>
    <t>OH0024854393</t>
  </si>
  <si>
    <t>OH0025084378</t>
  </si>
  <si>
    <t>SPENCE</t>
  </si>
  <si>
    <t>ELENORA</t>
  </si>
  <si>
    <t>APT 313</t>
  </si>
  <si>
    <t>OH0025615350</t>
  </si>
  <si>
    <t>MARKELLA</t>
  </si>
  <si>
    <t>925 WESTEDGE DR</t>
  </si>
  <si>
    <t>OH0022820974</t>
  </si>
  <si>
    <t>OH0022376708</t>
  </si>
  <si>
    <t>518 W WALNUT ST</t>
  </si>
  <si>
    <t>OH0022584150</t>
  </si>
  <si>
    <t>616 W MAIN ST</t>
  </si>
  <si>
    <t>OH0023258816</t>
  </si>
  <si>
    <t>FEENY</t>
  </si>
  <si>
    <t>636 W WALNUT ST</t>
  </si>
  <si>
    <t>OH0010806691</t>
  </si>
  <si>
    <t>LEIS MILLIGAN</t>
  </si>
  <si>
    <t>MADONNA</t>
  </si>
  <si>
    <t>OH0023176343</t>
  </si>
  <si>
    <t>122 MILES AVE</t>
  </si>
  <si>
    <t>OH0025178506</t>
  </si>
  <si>
    <t>OH0019854746</t>
  </si>
  <si>
    <t>660 THORNBURG PL</t>
  </si>
  <si>
    <t>OH0025716451</t>
  </si>
  <si>
    <t>605 W WALNUT ST</t>
  </si>
  <si>
    <t>OH0010819732</t>
  </si>
  <si>
    <t>519 W WALNUT ST</t>
  </si>
  <si>
    <t>OH0021465680</t>
  </si>
  <si>
    <t>361 HATHAWAY TRL</t>
  </si>
  <si>
    <t>OH0024136151</t>
  </si>
  <si>
    <t>KOLLMEYER</t>
  </si>
  <si>
    <t>143 HARTMAN AVE</t>
  </si>
  <si>
    <t>OH0023430632</t>
  </si>
  <si>
    <t>HEIDER</t>
  </si>
  <si>
    <t>OH0025991049</t>
  </si>
  <si>
    <t>MICAELA</t>
  </si>
  <si>
    <t>362 N GARBER DR</t>
  </si>
  <si>
    <t>OH0010826663</t>
  </si>
  <si>
    <t>CRISTINA NORMAN</t>
  </si>
  <si>
    <t>OH0024709350</t>
  </si>
  <si>
    <t>OH0025280645</t>
  </si>
  <si>
    <t>SCEARCE</t>
  </si>
  <si>
    <t>522 W WALNUT ST</t>
  </si>
  <si>
    <t>OH0025084317</t>
  </si>
  <si>
    <t>124 MAYNARD AVE</t>
  </si>
  <si>
    <t>OH0023949647</t>
  </si>
  <si>
    <t>KORLESKI</t>
  </si>
  <si>
    <t>932 COMANCHE LN</t>
  </si>
  <si>
    <t>OH0021723849</t>
  </si>
  <si>
    <t>619 BELLAIRE DR</t>
  </si>
  <si>
    <t>OH0025962202</t>
  </si>
  <si>
    <t>REEGHAN</t>
  </si>
  <si>
    <t>642 BELLAIRE DR</t>
  </si>
  <si>
    <t>OH0023282318</t>
  </si>
  <si>
    <t>BALDWIN</t>
  </si>
  <si>
    <t>85 N TIPPECANOE DR</t>
  </si>
  <si>
    <t>OH0023088626</t>
  </si>
  <si>
    <t>633 THORNBURG PL</t>
  </si>
  <si>
    <t>OH0022772007</t>
  </si>
  <si>
    <t>OH0022373644</t>
  </si>
  <si>
    <t>636 BELLAIRE DR</t>
  </si>
  <si>
    <t>OH0022644491</t>
  </si>
  <si>
    <t>BOOMERSHINE</t>
  </si>
  <si>
    <t>193 KISER DR</t>
  </si>
  <si>
    <t>OH0025656715</t>
  </si>
  <si>
    <t>KOCHANOWSKI</t>
  </si>
  <si>
    <t>OH0024702082</t>
  </si>
  <si>
    <t>MAGNESS</t>
  </si>
  <si>
    <t>152 HARTMAN AVE</t>
  </si>
  <si>
    <t>OH0017770174</t>
  </si>
  <si>
    <t>WEAD</t>
  </si>
  <si>
    <t>893 WESTEDGE DR</t>
  </si>
  <si>
    <t>OH0024339940</t>
  </si>
  <si>
    <t>FRITTS</t>
  </si>
  <si>
    <t>WILMA</t>
  </si>
  <si>
    <t>ETTA</t>
  </si>
  <si>
    <t>126 MAYNARD AVE</t>
  </si>
  <si>
    <t>OH0021074113</t>
  </si>
  <si>
    <t>181 KISER DR</t>
  </si>
  <si>
    <t>OH0025804852</t>
  </si>
  <si>
    <t>BECHER</t>
  </si>
  <si>
    <t>OH0025372358</t>
  </si>
  <si>
    <t>OH0022364710</t>
  </si>
  <si>
    <t>PELISHEK</t>
  </si>
  <si>
    <t>676 FERN AVE</t>
  </si>
  <si>
    <t>55AAU</t>
  </si>
  <si>
    <t>OH0023466401</t>
  </si>
  <si>
    <t>SEITER</t>
  </si>
  <si>
    <t>711 RED OAK CT</t>
  </si>
  <si>
    <t>OH0010812939</t>
  </si>
  <si>
    <t>734 ROSEDALE DR</t>
  </si>
  <si>
    <t>OH0023953363</t>
  </si>
  <si>
    <t>RANERI</t>
  </si>
  <si>
    <t>EMANUEL</t>
  </si>
  <si>
    <t>191 S TIPPECANOE DR</t>
  </si>
  <si>
    <t>OH0022970192</t>
  </si>
  <si>
    <t>441 HATHAWAY TRL</t>
  </si>
  <si>
    <t>OH0021964266</t>
  </si>
  <si>
    <t>SCHEER</t>
  </si>
  <si>
    <t>790 GREENVIEW DR</t>
  </si>
  <si>
    <t>OH0025761580</t>
  </si>
  <si>
    <t>LISKEY</t>
  </si>
  <si>
    <t>225 N GARBER DR</t>
  </si>
  <si>
    <t>OH0022645480</t>
  </si>
  <si>
    <t>RODE</t>
  </si>
  <si>
    <t>650 W BROADWAY ST</t>
  </si>
  <si>
    <t>OH0020530587</t>
  </si>
  <si>
    <t>GOLDSHOT</t>
  </si>
  <si>
    <t>611 BARBARA DR</t>
  </si>
  <si>
    <t>OH0023026937</t>
  </si>
  <si>
    <t>BARKMAN</t>
  </si>
  <si>
    <t>540 POPLAR DR</t>
  </si>
  <si>
    <t>OH0023400702</t>
  </si>
  <si>
    <t>VAN ANNA</t>
  </si>
  <si>
    <t>760 ROSEDALE DR</t>
  </si>
  <si>
    <t>OH0024448877</t>
  </si>
  <si>
    <t>HIRSCH</t>
  </si>
  <si>
    <t>SUMMIT</t>
  </si>
  <si>
    <t>549 BARBARA DR</t>
  </si>
  <si>
    <t>OH0010784941</t>
  </si>
  <si>
    <t>835 HAWTHORNE DR</t>
  </si>
  <si>
    <t>OH0010825544</t>
  </si>
  <si>
    <t>471 OAK DR</t>
  </si>
  <si>
    <t>OH0022609354</t>
  </si>
  <si>
    <t>541 S HYATT ST</t>
  </si>
  <si>
    <t>APT L</t>
  </si>
  <si>
    <t>OH0021433903</t>
  </si>
  <si>
    <t>PRETEROTI</t>
  </si>
  <si>
    <t>APT R</t>
  </si>
  <si>
    <t>OH0010842471</t>
  </si>
  <si>
    <t>SPRAGUE</t>
  </si>
  <si>
    <t>106 WUNDERWOOD</t>
  </si>
  <si>
    <t>OH0024386162</t>
  </si>
  <si>
    <t>YAEGER</t>
  </si>
  <si>
    <t>143 S TIPPECANOE DR</t>
  </si>
  <si>
    <t>OH0023792464</t>
  </si>
  <si>
    <t>756 S WILLOW GLN</t>
  </si>
  <si>
    <t>OH0016767507</t>
  </si>
  <si>
    <t>EMBREE</t>
  </si>
  <si>
    <t>251 ROLLING ACRES DR</t>
  </si>
  <si>
    <t>OH0024428868</t>
  </si>
  <si>
    <t>216 ROLLING ACRES DR</t>
  </si>
  <si>
    <t>OH0026271308</t>
  </si>
  <si>
    <t>723 WILSON CT</t>
  </si>
  <si>
    <t>OH0022490668</t>
  </si>
  <si>
    <t>FITZPATRICK</t>
  </si>
  <si>
    <t>787 SHIRLEY DR</t>
  </si>
  <si>
    <t>OH0018303015</t>
  </si>
  <si>
    <t>HOLLYNNE</t>
  </si>
  <si>
    <t>723 BARBARA DR</t>
  </si>
  <si>
    <t>OH0010776728</t>
  </si>
  <si>
    <t>BASHORE</t>
  </si>
  <si>
    <t>554 JUDITH DR</t>
  </si>
  <si>
    <t>OH0019393225</t>
  </si>
  <si>
    <t>TAULBEE</t>
  </si>
  <si>
    <t>554 MICHAEL PL</t>
  </si>
  <si>
    <t>OH0020772446</t>
  </si>
  <si>
    <t>770 ROSEDALE DR</t>
  </si>
  <si>
    <t>OH0024068843</t>
  </si>
  <si>
    <t>HAUSER</t>
  </si>
  <si>
    <t>852 HEARTWOOD CT</t>
  </si>
  <si>
    <t>P.O. BOX 357</t>
  </si>
  <si>
    <t>OH0021074342</t>
  </si>
  <si>
    <t>RABI</t>
  </si>
  <si>
    <t>SHADI</t>
  </si>
  <si>
    <t>244 ROLLING ACRES DR</t>
  </si>
  <si>
    <t>OH0010788549</t>
  </si>
  <si>
    <t>DONOFF</t>
  </si>
  <si>
    <t>615 LANTANA CT</t>
  </si>
  <si>
    <t>OH0025736324</t>
  </si>
  <si>
    <t>OWENSBY</t>
  </si>
  <si>
    <t>OH0010787140</t>
  </si>
  <si>
    <t>329 N GARBER DR</t>
  </si>
  <si>
    <t>OH0026076166</t>
  </si>
  <si>
    <t>COLEBAUGH</t>
  </si>
  <si>
    <t>574 DOUGLAS WAY</t>
  </si>
  <si>
    <t>OH0025620131</t>
  </si>
  <si>
    <t>HARNESS</t>
  </si>
  <si>
    <t>209 ROLLING ACRES DR</t>
  </si>
  <si>
    <t>OH0025211348</t>
  </si>
  <si>
    <t>HOOD</t>
  </si>
  <si>
    <t>CAITLYN</t>
  </si>
  <si>
    <t>766 TAMARAK CT</t>
  </si>
  <si>
    <t>OH0025649893</t>
  </si>
  <si>
    <t>808 N WILLOW GLN</t>
  </si>
  <si>
    <t>OH0020873352</t>
  </si>
  <si>
    <t>838 N WILLOW GLN</t>
  </si>
  <si>
    <t>OH0023566395</t>
  </si>
  <si>
    <t>ENTINGH</t>
  </si>
  <si>
    <t>185 S TIPPECANOE DR</t>
  </si>
  <si>
    <t>OH0010778362</t>
  </si>
  <si>
    <t>BISHOP</t>
  </si>
  <si>
    <t>22 REGENCY SQ</t>
  </si>
  <si>
    <t>OH0022045682</t>
  </si>
  <si>
    <t>131 S TIPPECANOE DR</t>
  </si>
  <si>
    <t>OH0022536323</t>
  </si>
  <si>
    <t>PRISCILLA</t>
  </si>
  <si>
    <t>OH0022731409</t>
  </si>
  <si>
    <t>BULLOCK</t>
  </si>
  <si>
    <t>223 ROLLING ACRES DR</t>
  </si>
  <si>
    <t>OH0024202065</t>
  </si>
  <si>
    <t>FOCHT</t>
  </si>
  <si>
    <t>ADDELIE</t>
  </si>
  <si>
    <t>631 ROHRER DR</t>
  </si>
  <si>
    <t>OH0018567660</t>
  </si>
  <si>
    <t>BRANDYE</t>
  </si>
  <si>
    <t>528 DOUGLAS WAY</t>
  </si>
  <si>
    <t>OH0010797770</t>
  </si>
  <si>
    <t>HECKMAN</t>
  </si>
  <si>
    <t>LENA</t>
  </si>
  <si>
    <t>BOEHM</t>
  </si>
  <si>
    <t>728 GREENVIEW DR</t>
  </si>
  <si>
    <t>OH0024242287</t>
  </si>
  <si>
    <t>BERTKE</t>
  </si>
  <si>
    <t>743 BARBARA DR</t>
  </si>
  <si>
    <t>OH0010818607</t>
  </si>
  <si>
    <t>GOUCH</t>
  </si>
  <si>
    <t>767 ROSEDALE DR</t>
  </si>
  <si>
    <t>OH0021392857</t>
  </si>
  <si>
    <t>OH0022420774</t>
  </si>
  <si>
    <t>OH0010788560</t>
  </si>
  <si>
    <t>OH0010792002</t>
  </si>
  <si>
    <t>FORMAN</t>
  </si>
  <si>
    <t>852 N WILLOW GLN</t>
  </si>
  <si>
    <t>OH0024206893</t>
  </si>
  <si>
    <t>806 N WILLOW GLN</t>
  </si>
  <si>
    <t>OH0025595406</t>
  </si>
  <si>
    <t>RAMSEY</t>
  </si>
  <si>
    <t>737 BARBARA DR</t>
  </si>
  <si>
    <t>OH0019399491</t>
  </si>
  <si>
    <t>508 MICHAEL PL</t>
  </si>
  <si>
    <t>OH0021066457</t>
  </si>
  <si>
    <t>JORDON</t>
  </si>
  <si>
    <t>816 N WILLOW GLN</t>
  </si>
  <si>
    <t>OH0024591080</t>
  </si>
  <si>
    <t>MCCONNELL</t>
  </si>
  <si>
    <t>578 HATHAWAY TRL</t>
  </si>
  <si>
    <t>OH0018759215</t>
  </si>
  <si>
    <t>DANYSE</t>
  </si>
  <si>
    <t>145 S TIPPECANOE DR</t>
  </si>
  <si>
    <t>OH0023794058</t>
  </si>
  <si>
    <t>STOCKDALE</t>
  </si>
  <si>
    <t>553 HATHAWAY TRL</t>
  </si>
  <si>
    <t>OH0024560339</t>
  </si>
  <si>
    <t>HERZOG</t>
  </si>
  <si>
    <t>547 HORTON AVE</t>
  </si>
  <si>
    <t>OH0018825726</t>
  </si>
  <si>
    <t>BEVAN</t>
  </si>
  <si>
    <t>640 ROHRER DR</t>
  </si>
  <si>
    <t>OH0023574130</t>
  </si>
  <si>
    <t>BLEDSOE</t>
  </si>
  <si>
    <t>221 ROLLING ACRES DR</t>
  </si>
  <si>
    <t>OH0020306870</t>
  </si>
  <si>
    <t>TABOR</t>
  </si>
  <si>
    <t>563 S HYATT ST</t>
  </si>
  <si>
    <t>OH0019976115</t>
  </si>
  <si>
    <t>OH0010840169</t>
  </si>
  <si>
    <t>SHAFTNER</t>
  </si>
  <si>
    <t>OH0015667660</t>
  </si>
  <si>
    <t>SHEPHERD</t>
  </si>
  <si>
    <t>541 MICHAEL PL</t>
  </si>
  <si>
    <t>OH0025598874</t>
  </si>
  <si>
    <t>530 HATHAWAY TRL</t>
  </si>
  <si>
    <t>OH0023281303</t>
  </si>
  <si>
    <t>TABARTET</t>
  </si>
  <si>
    <t>SJMONA</t>
  </si>
  <si>
    <t>DEVONDA LYNN</t>
  </si>
  <si>
    <t>625 LANTANA CT</t>
  </si>
  <si>
    <t>OH0025248077</t>
  </si>
  <si>
    <t>APT O</t>
  </si>
  <si>
    <t>PO BOX 981</t>
  </si>
  <si>
    <t>OH0010825996</t>
  </si>
  <si>
    <t>581 DOUGLAS WAY</t>
  </si>
  <si>
    <t>OH0010795372</t>
  </si>
  <si>
    <t>GRIM</t>
  </si>
  <si>
    <t>580 DOUGLAS WAY</t>
  </si>
  <si>
    <t>OH0025160106</t>
  </si>
  <si>
    <t>COLLIN</t>
  </si>
  <si>
    <t>752 BARBARA DR</t>
  </si>
  <si>
    <t>OH0024221371</t>
  </si>
  <si>
    <t>832 N WILLOW GLN</t>
  </si>
  <si>
    <t>OH0010794902</t>
  </si>
  <si>
    <t>GRAWE</t>
  </si>
  <si>
    <t>836 HAWTHORNE DR</t>
  </si>
  <si>
    <t>OH0012599780</t>
  </si>
  <si>
    <t>KARAGIANNI</t>
  </si>
  <si>
    <t>SOULTANA</t>
  </si>
  <si>
    <t>312 S TIPPECANOE DR</t>
  </si>
  <si>
    <t>OH0023402310</t>
  </si>
  <si>
    <t>GUTHRIE</t>
  </si>
  <si>
    <t>CATRINA</t>
  </si>
  <si>
    <t>542 DOUGLAS WAY</t>
  </si>
  <si>
    <t>OH0010778608</t>
  </si>
  <si>
    <t>OH0019381835</t>
  </si>
  <si>
    <t>BAERLIN</t>
  </si>
  <si>
    <t>598 BARBARA DR</t>
  </si>
  <si>
    <t>OH0025786825</t>
  </si>
  <si>
    <t>MONCE</t>
  </si>
  <si>
    <t>555 JUDITH DR</t>
  </si>
  <si>
    <t>OH0016023484</t>
  </si>
  <si>
    <t>CURRIER</t>
  </si>
  <si>
    <t>747 SHIRLEY DR</t>
  </si>
  <si>
    <t>OH0019650435</t>
  </si>
  <si>
    <t>SPEAR</t>
  </si>
  <si>
    <t>SHUTHEE</t>
  </si>
  <si>
    <t>ANNTONETTE</t>
  </si>
  <si>
    <t>850 HEARTWOOD CT</t>
  </si>
  <si>
    <t>OH0024373603</t>
  </si>
  <si>
    <t>OH0025432896</t>
  </si>
  <si>
    <t>WILKS</t>
  </si>
  <si>
    <t>PAYTON</t>
  </si>
  <si>
    <t>546 PINESTEAD DR</t>
  </si>
  <si>
    <t>OH0023172398</t>
  </si>
  <si>
    <t>OH0022660699</t>
  </si>
  <si>
    <t>10 REGENCY SQ</t>
  </si>
  <si>
    <t>OH0025131412</t>
  </si>
  <si>
    <t>REICHARD</t>
  </si>
  <si>
    <t>851 N WILLOW GLN</t>
  </si>
  <si>
    <t>OH0024858735</t>
  </si>
  <si>
    <t>BARLEY</t>
  </si>
  <si>
    <t>100 WUNDERWOOD</t>
  </si>
  <si>
    <t>OH0021775480</t>
  </si>
  <si>
    <t>ANJUM</t>
  </si>
  <si>
    <t>SABIHA</t>
  </si>
  <si>
    <t>860 HEARTWOOD CT</t>
  </si>
  <si>
    <t>OH0021610880</t>
  </si>
  <si>
    <t>JEANELLE</t>
  </si>
  <si>
    <t>OH0010806914</t>
  </si>
  <si>
    <t>LEWBER</t>
  </si>
  <si>
    <t>WILLARDENE</t>
  </si>
  <si>
    <t>841 N WILLOW GLN</t>
  </si>
  <si>
    <t>OH0010837339</t>
  </si>
  <si>
    <t>OH0024365545</t>
  </si>
  <si>
    <t>731 S WILLOW GLN</t>
  </si>
  <si>
    <t>OH0010792011</t>
  </si>
  <si>
    <t>FORSHEE</t>
  </si>
  <si>
    <t>544 HORTON AVE</t>
  </si>
  <si>
    <t>OH0016778858</t>
  </si>
  <si>
    <t>OH0024340021</t>
  </si>
  <si>
    <t>NANCY JO</t>
  </si>
  <si>
    <t>231 ROLLING ACRES DR</t>
  </si>
  <si>
    <t>OH0024983975</t>
  </si>
  <si>
    <t>840 N WILLOW GLN</t>
  </si>
  <si>
    <t>OH0024290601</t>
  </si>
  <si>
    <t>OH0018610595</t>
  </si>
  <si>
    <t>DIAZ</t>
  </si>
  <si>
    <t>CARMILLA</t>
  </si>
  <si>
    <t>OH0024284583</t>
  </si>
  <si>
    <t>592 HATHAWAY TRL</t>
  </si>
  <si>
    <t>OH0015850651</t>
  </si>
  <si>
    <t>OH0010794721</t>
  </si>
  <si>
    <t>GOUGH</t>
  </si>
  <si>
    <t>OH0023479192</t>
  </si>
  <si>
    <t>OH0023792181</t>
  </si>
  <si>
    <t>OH0022878293</t>
  </si>
  <si>
    <t>RUQIYA</t>
  </si>
  <si>
    <t>OH0025683897</t>
  </si>
  <si>
    <t>BRIGHTMAN</t>
  </si>
  <si>
    <t>844 N WILLOW GLN</t>
  </si>
  <si>
    <t>OH0021352227</t>
  </si>
  <si>
    <t>GUSTIN</t>
  </si>
  <si>
    <t>215 S HYATT ST</t>
  </si>
  <si>
    <t>OH0010778354</t>
  </si>
  <si>
    <t>JAN</t>
  </si>
  <si>
    <t>OH0021079211</t>
  </si>
  <si>
    <t>MACY</t>
  </si>
  <si>
    <t>203 ROLLING ACRES DR</t>
  </si>
  <si>
    <t>OH0023058194</t>
  </si>
  <si>
    <t>FILSON</t>
  </si>
  <si>
    <t>775 TAMARAK CT</t>
  </si>
  <si>
    <t>OH0019068108</t>
  </si>
  <si>
    <t>BUD</t>
  </si>
  <si>
    <t>APT N</t>
  </si>
  <si>
    <t>OH0019891583</t>
  </si>
  <si>
    <t>DOWD</t>
  </si>
  <si>
    <t>ADDEO</t>
  </si>
  <si>
    <t>536 W BROADWAY ST</t>
  </si>
  <si>
    <t>OH0022768158</t>
  </si>
  <si>
    <t>GOODSON</t>
  </si>
  <si>
    <t>724 ROSEDALE DR</t>
  </si>
  <si>
    <t>OH0010838749</t>
  </si>
  <si>
    <t>LEONOR</t>
  </si>
  <si>
    <t>OH0024939602</t>
  </si>
  <si>
    <t>FLEIG</t>
  </si>
  <si>
    <t>OH0023516198</t>
  </si>
  <si>
    <t>748 HAWK AVE</t>
  </si>
  <si>
    <t>55AAV</t>
  </si>
  <si>
    <t>OH0021342704</t>
  </si>
  <si>
    <t>KAELA</t>
  </si>
  <si>
    <t>674 HEATHERSTONE CT</t>
  </si>
  <si>
    <t>OH0023786768</t>
  </si>
  <si>
    <t>GILLESPIE</t>
  </si>
  <si>
    <t>603 WINGROVE CT</t>
  </si>
  <si>
    <t>OH0018991469</t>
  </si>
  <si>
    <t>410 BURR OAK DR</t>
  </si>
  <si>
    <t>OH0024615631</t>
  </si>
  <si>
    <t>KAILI</t>
  </si>
  <si>
    <t>LORALYN</t>
  </si>
  <si>
    <t>831 HAMPTON ST</t>
  </si>
  <si>
    <t>OH0025279909</t>
  </si>
  <si>
    <t>YOLANDA</t>
  </si>
  <si>
    <t>PENA</t>
  </si>
  <si>
    <t>OH0023304752</t>
  </si>
  <si>
    <t>630 WINGROVE CT</t>
  </si>
  <si>
    <t>OH0010831784</t>
  </si>
  <si>
    <t>588 TALLOW TREE WAY</t>
  </si>
  <si>
    <t>OH0021074397</t>
  </si>
  <si>
    <t>KINGREY</t>
  </si>
  <si>
    <t>665 PRIMROSE LN</t>
  </si>
  <si>
    <t>OH0024703121</t>
  </si>
  <si>
    <t>SHEVLIN</t>
  </si>
  <si>
    <t>756 HAWK AVE</t>
  </si>
  <si>
    <t>OH0023302346</t>
  </si>
  <si>
    <t>DILLAHUNT</t>
  </si>
  <si>
    <t>863 BUCKEYE CT</t>
  </si>
  <si>
    <t>OH0020452505</t>
  </si>
  <si>
    <t>OH0021342983</t>
  </si>
  <si>
    <t>RATERMANN</t>
  </si>
  <si>
    <t>813 BUCKEYE CT</t>
  </si>
  <si>
    <t>OH0025586723</t>
  </si>
  <si>
    <t>OH0021345212</t>
  </si>
  <si>
    <t>SCHALL</t>
  </si>
  <si>
    <t>712 BROOKMERE AVE</t>
  </si>
  <si>
    <t>OH0025280413</t>
  </si>
  <si>
    <t>OH0010807206</t>
  </si>
  <si>
    <t>718 ROSECREST RD</t>
  </si>
  <si>
    <t>OH0021344435</t>
  </si>
  <si>
    <t>SHININGER</t>
  </si>
  <si>
    <t>JOHNATHAN</t>
  </si>
  <si>
    <t>617 REVELSTOKE CT</t>
  </si>
  <si>
    <t>OH0023782094</t>
  </si>
  <si>
    <t>6400 S COUNTY ROAD 25A</t>
  </si>
  <si>
    <t>6020 STUDEBAKER RD</t>
  </si>
  <si>
    <t>OH0024507794</t>
  </si>
  <si>
    <t>OH0023437066</t>
  </si>
  <si>
    <t>JOYCELYN</t>
  </si>
  <si>
    <t>988 FOXTAIL CIR</t>
  </si>
  <si>
    <t>OH0023149235</t>
  </si>
  <si>
    <t>WINDEKNECHT</t>
  </si>
  <si>
    <t>975 FOXTAIL CIR</t>
  </si>
  <si>
    <t>OH0022713705</t>
  </si>
  <si>
    <t>WASSON</t>
  </si>
  <si>
    <t>JARETT</t>
  </si>
  <si>
    <t>858 ELDERWOOD AVE</t>
  </si>
  <si>
    <t>OH0025200070</t>
  </si>
  <si>
    <t>SAULS</t>
  </si>
  <si>
    <t>630 BROOKMERE AVE</t>
  </si>
  <si>
    <t>OH0024245455</t>
  </si>
  <si>
    <t>PRALL</t>
  </si>
  <si>
    <t>717 ROSECREST RD</t>
  </si>
  <si>
    <t>OH0010788521</t>
  </si>
  <si>
    <t>602 WHISPERING PINES DR</t>
  </si>
  <si>
    <t>OH0023175690</t>
  </si>
  <si>
    <t>OH0010831775</t>
  </si>
  <si>
    <t>OH0010793037</t>
  </si>
  <si>
    <t>FURLONG</t>
  </si>
  <si>
    <t>850 BUCKEYE CT</t>
  </si>
  <si>
    <t>OH0025333616</t>
  </si>
  <si>
    <t>878 HAWK AVE</t>
  </si>
  <si>
    <t>OH0023088564</t>
  </si>
  <si>
    <t>OH0026048301</t>
  </si>
  <si>
    <t>BAILEYS</t>
  </si>
  <si>
    <t>775 ASPEN DR</t>
  </si>
  <si>
    <t>OH0018665669</t>
  </si>
  <si>
    <t>GOOTZEIT</t>
  </si>
  <si>
    <t>735 LARKSPUR DR</t>
  </si>
  <si>
    <t>OH0019146283</t>
  </si>
  <si>
    <t>ELIZAETH</t>
  </si>
  <si>
    <t>873 SYCAMORE WOODS DR</t>
  </si>
  <si>
    <t>OH0023520072</t>
  </si>
  <si>
    <t>OH0014511450</t>
  </si>
  <si>
    <t>SYLVESTER</t>
  </si>
  <si>
    <t>425 E EVANSTON RD</t>
  </si>
  <si>
    <t>OH0022046865</t>
  </si>
  <si>
    <t>JAMISEN</t>
  </si>
  <si>
    <t>OH0010785478</t>
  </si>
  <si>
    <t>COUGHLIN</t>
  </si>
  <si>
    <t>620 REVELSTOKE CT</t>
  </si>
  <si>
    <t>OH0025279825</t>
  </si>
  <si>
    <t>OH0024346643</t>
  </si>
  <si>
    <t>MICAH</t>
  </si>
  <si>
    <t>DAVID WAYNE</t>
  </si>
  <si>
    <t>OH0022759455</t>
  </si>
  <si>
    <t>OH0018287933</t>
  </si>
  <si>
    <t>MENSER</t>
  </si>
  <si>
    <t>744 ASPEN DR</t>
  </si>
  <si>
    <t>OH0024245570</t>
  </si>
  <si>
    <t>653 BEECHWOOD DR</t>
  </si>
  <si>
    <t>OH0024699924</t>
  </si>
  <si>
    <t>NAGASAWA</t>
  </si>
  <si>
    <t>GLEN</t>
  </si>
  <si>
    <t>740 COLUMBINE CT</t>
  </si>
  <si>
    <t>OH0010807276</t>
  </si>
  <si>
    <t>LINSENMEYER</t>
  </si>
  <si>
    <t>850 ELDERWOOD AVE</t>
  </si>
  <si>
    <t>OH0022747282</t>
  </si>
  <si>
    <t>OH0010831319</t>
  </si>
  <si>
    <t>VANHORN</t>
  </si>
  <si>
    <t>725 BANEBERRY CT</t>
  </si>
  <si>
    <t>OH0023668218</t>
  </si>
  <si>
    <t>PEREVOZCHIKOV</t>
  </si>
  <si>
    <t>668 HEATHERSTONE CT</t>
  </si>
  <si>
    <t>OH0019676838</t>
  </si>
  <si>
    <t>OH0010832335</t>
  </si>
  <si>
    <t>WALSH</t>
  </si>
  <si>
    <t>617 PRIMROSE LN</t>
  </si>
  <si>
    <t>OH0010800807</t>
  </si>
  <si>
    <t>HUNGERFORD</t>
  </si>
  <si>
    <t>882 ASPEN DR</t>
  </si>
  <si>
    <t>OH0010800810</t>
  </si>
  <si>
    <t>OH0010811023</t>
  </si>
  <si>
    <t>OH0022712340</t>
  </si>
  <si>
    <t>OH0023083979</t>
  </si>
  <si>
    <t>RENCH</t>
  </si>
  <si>
    <t>OH0022355232</t>
  </si>
  <si>
    <t>BERNHOLD</t>
  </si>
  <si>
    <t>727 BEECHWOOD DR</t>
  </si>
  <si>
    <t>OH0024441871</t>
  </si>
  <si>
    <t>MULLINS</t>
  </si>
  <si>
    <t>710 BANEBERRY CT</t>
  </si>
  <si>
    <t>OH0025496397</t>
  </si>
  <si>
    <t>KAUR</t>
  </si>
  <si>
    <t>JASMEEN</t>
  </si>
  <si>
    <t>816 BUCKEYE CT</t>
  </si>
  <si>
    <t>OH0024417847</t>
  </si>
  <si>
    <t>SINGH</t>
  </si>
  <si>
    <t>SARABJIT</t>
  </si>
  <si>
    <t>OH0022355241</t>
  </si>
  <si>
    <t>MEGGAN</t>
  </si>
  <si>
    <t>958 BROOKMERE AVE</t>
  </si>
  <si>
    <t>P.O. BOX 703</t>
  </si>
  <si>
    <t>OH0010841132</t>
  </si>
  <si>
    <t>MORRISSEY</t>
  </si>
  <si>
    <t>740 LARKSPUR DR</t>
  </si>
  <si>
    <t>OH0010785464</t>
  </si>
  <si>
    <t>OH0024873427</t>
  </si>
  <si>
    <t>OH0025710938</t>
  </si>
  <si>
    <t>LIU</t>
  </si>
  <si>
    <t>TSZ LUNG</t>
  </si>
  <si>
    <t>619 WINGROVE CT</t>
  </si>
  <si>
    <t>OH0015879282</t>
  </si>
  <si>
    <t>HOLDERMAN</t>
  </si>
  <si>
    <t>821 SYCAMORE WOODS DR</t>
  </si>
  <si>
    <t>OH0025279901</t>
  </si>
  <si>
    <t>AMAVISCA</t>
  </si>
  <si>
    <t>OH0015879237</t>
  </si>
  <si>
    <t>OH0022220133</t>
  </si>
  <si>
    <t>OLISS</t>
  </si>
  <si>
    <t>710 COLUMBINE CT</t>
  </si>
  <si>
    <t>OH0010800867</t>
  </si>
  <si>
    <t>OH0024246696</t>
  </si>
  <si>
    <t>COEY</t>
  </si>
  <si>
    <t>OH0023790415</t>
  </si>
  <si>
    <t>WILCHER</t>
  </si>
  <si>
    <t>608 REVELSTOKE CT</t>
  </si>
  <si>
    <t>OH0022101716</t>
  </si>
  <si>
    <t>METZ</t>
  </si>
  <si>
    <t>828 BROOKMERE AVE</t>
  </si>
  <si>
    <t>OH0010803970</t>
  </si>
  <si>
    <t>RHIANNON</t>
  </si>
  <si>
    <t>OH0012622311</t>
  </si>
  <si>
    <t>715 FERN CT</t>
  </si>
  <si>
    <t>OH0024686871</t>
  </si>
  <si>
    <t>CHILDERS MENSER</t>
  </si>
  <si>
    <t>OH0023617183</t>
  </si>
  <si>
    <t>KEVYN</t>
  </si>
  <si>
    <t>OH0010807275</t>
  </si>
  <si>
    <t>OH0025255455</t>
  </si>
  <si>
    <t>STUEVE</t>
  </si>
  <si>
    <t>745 LARKSPUR DR</t>
  </si>
  <si>
    <t>OH0025003139</t>
  </si>
  <si>
    <t>WYATT</t>
  </si>
  <si>
    <t>MACK</t>
  </si>
  <si>
    <t>219 W WALNUT ST</t>
  </si>
  <si>
    <t>55AAW</t>
  </si>
  <si>
    <t>OH0024527553</t>
  </si>
  <si>
    <t>CAIDEN</t>
  </si>
  <si>
    <t>698 BURNSIDE DR</t>
  </si>
  <si>
    <t>OH0025498586</t>
  </si>
  <si>
    <t>GRAFTON</t>
  </si>
  <si>
    <t>593 WINDRIDGE PL</t>
  </si>
  <si>
    <t>OH0010816579</t>
  </si>
  <si>
    <t>585 WINDRIDGE PL</t>
  </si>
  <si>
    <t>OH0010807124</t>
  </si>
  <si>
    <t>VERL</t>
  </si>
  <si>
    <t>221 W DOW ST</t>
  </si>
  <si>
    <t>OH0024813643</t>
  </si>
  <si>
    <t>CULPEPPER</t>
  </si>
  <si>
    <t>333 S FIFTH ST</t>
  </si>
  <si>
    <t>OH0010825013</t>
  </si>
  <si>
    <t>SINGER</t>
  </si>
  <si>
    <t>320 W SOUTH ST</t>
  </si>
  <si>
    <t>OH0023469380</t>
  </si>
  <si>
    <t>210 W WALNUT ST</t>
  </si>
  <si>
    <t>OH0024617046</t>
  </si>
  <si>
    <t>DESKINS</t>
  </si>
  <si>
    <t>520 N HYATT ST (USPS)</t>
  </si>
  <si>
    <t>UNIT 924</t>
  </si>
  <si>
    <t>OH0024862836</t>
  </si>
  <si>
    <t>IMEL</t>
  </si>
  <si>
    <t>218 W BROADWAY ST</t>
  </si>
  <si>
    <t>OH0022584056</t>
  </si>
  <si>
    <t>FRANTOM</t>
  </si>
  <si>
    <t>KRISTIAN</t>
  </si>
  <si>
    <t>PATRICK KESSLER</t>
  </si>
  <si>
    <t>437 W PLUM ST</t>
  </si>
  <si>
    <t>OH0023430522</t>
  </si>
  <si>
    <t>401 S SIXTH ST</t>
  </si>
  <si>
    <t>OH0025050724</t>
  </si>
  <si>
    <t>445 W WALNUT ST</t>
  </si>
  <si>
    <t>OH0024527984</t>
  </si>
  <si>
    <t>774 YORKSHIRE RD</t>
  </si>
  <si>
    <t>OH0018050398</t>
  </si>
  <si>
    <t>MARLEN</t>
  </si>
  <si>
    <t>223 S SIXTH ST</t>
  </si>
  <si>
    <t>OH0024192755</t>
  </si>
  <si>
    <t>GROUP</t>
  </si>
  <si>
    <t>203 W MAIN ST</t>
  </si>
  <si>
    <t>OH0023047815</t>
  </si>
  <si>
    <t>GREER</t>
  </si>
  <si>
    <t>327 S SIXTH ST</t>
  </si>
  <si>
    <t>OH0025941402</t>
  </si>
  <si>
    <t>414 W MAIN ST</t>
  </si>
  <si>
    <t>OH0020352344</t>
  </si>
  <si>
    <t>438 1/2 W PLUM ST</t>
  </si>
  <si>
    <t>OH0021331613</t>
  </si>
  <si>
    <t>ROUSCULP</t>
  </si>
  <si>
    <t>405 W MAIN ST</t>
  </si>
  <si>
    <t>OH0025754635</t>
  </si>
  <si>
    <t>MOCK</t>
  </si>
  <si>
    <t>OH0015880429</t>
  </si>
  <si>
    <t>598 STORM CT</t>
  </si>
  <si>
    <t>P.O. BOX 233</t>
  </si>
  <si>
    <t>OH0016132852</t>
  </si>
  <si>
    <t>310 CRANE ST</t>
  </si>
  <si>
    <t>OH0023829571</t>
  </si>
  <si>
    <t>BUCY</t>
  </si>
  <si>
    <t>239 W ELM ST</t>
  </si>
  <si>
    <t>OH0025485933</t>
  </si>
  <si>
    <t>SEBASTIAN</t>
  </si>
  <si>
    <t>OH0025080302</t>
  </si>
  <si>
    <t>RUNYON</t>
  </si>
  <si>
    <t>577 WINDRIDGE PL</t>
  </si>
  <si>
    <t>OH0020929623</t>
  </si>
  <si>
    <t>STAPLETON</t>
  </si>
  <si>
    <t>OH0020920125</t>
  </si>
  <si>
    <t>WHEATCRAFT</t>
  </si>
  <si>
    <t>ROBYN</t>
  </si>
  <si>
    <t>OH0010817196</t>
  </si>
  <si>
    <t>326 W SOUTH ST</t>
  </si>
  <si>
    <t>OH0019351315</t>
  </si>
  <si>
    <t>J R</t>
  </si>
  <si>
    <t>124 W GERMAN ST</t>
  </si>
  <si>
    <t>OH0025167994</t>
  </si>
  <si>
    <t>ANTHONY JAMES</t>
  </si>
  <si>
    <t>OH0010807123</t>
  </si>
  <si>
    <t>OH0024598891</t>
  </si>
  <si>
    <t>TANK</t>
  </si>
  <si>
    <t>ABBIE</t>
  </si>
  <si>
    <t>586 WINDRIDGE PL</t>
  </si>
  <si>
    <t>OH0018548046</t>
  </si>
  <si>
    <t>OH0010803328</t>
  </si>
  <si>
    <t>KEEFER</t>
  </si>
  <si>
    <t>784 LENNOX CT</t>
  </si>
  <si>
    <t>OH0022240706</t>
  </si>
  <si>
    <t>307 S FIFTH ST</t>
  </si>
  <si>
    <t>OH0010827243</t>
  </si>
  <si>
    <t>OH0024428857</t>
  </si>
  <si>
    <t>KLOPF</t>
  </si>
  <si>
    <t>401 W PLUM ST</t>
  </si>
  <si>
    <t>OH0019087684</t>
  </si>
  <si>
    <t>434 W PLUM ST</t>
  </si>
  <si>
    <t>OH0019504081</t>
  </si>
  <si>
    <t>HARTLAGE</t>
  </si>
  <si>
    <t>125 W WALNUT ST</t>
  </si>
  <si>
    <t>OH0010802070</t>
  </si>
  <si>
    <t>JEWETT</t>
  </si>
  <si>
    <t>427 W DOW ST</t>
  </si>
  <si>
    <t>OH0025708518</t>
  </si>
  <si>
    <t>STRUTTON</t>
  </si>
  <si>
    <t>1018 HUNTERS RIDGE DR</t>
  </si>
  <si>
    <t>OH0025788046</t>
  </si>
  <si>
    <t>425 S SIXTH ST</t>
  </si>
  <si>
    <t>OH0023430339</t>
  </si>
  <si>
    <t>464 CAYMAN CIR</t>
  </si>
  <si>
    <t>OH0024758490</t>
  </si>
  <si>
    <t>OH0022509255</t>
  </si>
  <si>
    <t>214 N SIXTH ST</t>
  </si>
  <si>
    <t>OH0019494036</t>
  </si>
  <si>
    <t>MCCRILLIS</t>
  </si>
  <si>
    <t>596 BURNSIDE DR</t>
  </si>
  <si>
    <t>OH0019506310</t>
  </si>
  <si>
    <t>PORTO</t>
  </si>
  <si>
    <t>756 S HYATT ST</t>
  </si>
  <si>
    <t>OH0010831394</t>
  </si>
  <si>
    <t>VANZANT</t>
  </si>
  <si>
    <t>238 S SIXTH ST</t>
  </si>
  <si>
    <t>OH0023254775</t>
  </si>
  <si>
    <t>DU PREEZ</t>
  </si>
  <si>
    <t>594 WINDRIDGE PL</t>
  </si>
  <si>
    <t>OH0023573353</t>
  </si>
  <si>
    <t>FAIRBANKS</t>
  </si>
  <si>
    <t>240 S SEVENTH ST</t>
  </si>
  <si>
    <t>OH0018998453</t>
  </si>
  <si>
    <t>WOELK</t>
  </si>
  <si>
    <t>230 S SIXTH ST</t>
  </si>
  <si>
    <t>OH0010807670</t>
  </si>
  <si>
    <t>THANE</t>
  </si>
  <si>
    <t>OH0016012228</t>
  </si>
  <si>
    <t>MAXWELL</t>
  </si>
  <si>
    <t>571 STORM CT</t>
  </si>
  <si>
    <t>OH0021227774</t>
  </si>
  <si>
    <t>SPRINGER</t>
  </si>
  <si>
    <t>119 W WALNUT ST</t>
  </si>
  <si>
    <t>OH0026100475</t>
  </si>
  <si>
    <t>1020 E EVANSTON RD</t>
  </si>
  <si>
    <t>OH0024400247</t>
  </si>
  <si>
    <t>OH0022228157</t>
  </si>
  <si>
    <t>OH0024066175</t>
  </si>
  <si>
    <t>HEITBRINK</t>
  </si>
  <si>
    <t>MYA</t>
  </si>
  <si>
    <t>ANYANG</t>
  </si>
  <si>
    <t>131 W MAIN ST</t>
  </si>
  <si>
    <t>OH0020849887</t>
  </si>
  <si>
    <t>619 BURNSIDE DR</t>
  </si>
  <si>
    <t>OH0025312606</t>
  </si>
  <si>
    <t>WILLIAM DOUGLAS</t>
  </si>
  <si>
    <t>371 N FOURTH ST</t>
  </si>
  <si>
    <t>OH0010816901</t>
  </si>
  <si>
    <t>PETROFES</t>
  </si>
  <si>
    <t>COLETTA</t>
  </si>
  <si>
    <t>481 CAYMAN CIR</t>
  </si>
  <si>
    <t>OH0024537468</t>
  </si>
  <si>
    <t>222 S SIXTH ST</t>
  </si>
  <si>
    <t>OH0010811450</t>
  </si>
  <si>
    <t>SAMUEL LLOYD</t>
  </si>
  <si>
    <t>LACIA</t>
  </si>
  <si>
    <t>209 W DOW ST</t>
  </si>
  <si>
    <t>OH0010778604</t>
  </si>
  <si>
    <t>117 S FOURTH ST</t>
  </si>
  <si>
    <t>OH0023949636</t>
  </si>
  <si>
    <t>DARREN</t>
  </si>
  <si>
    <t>OH0023743385</t>
  </si>
  <si>
    <t>OH0024599708</t>
  </si>
  <si>
    <t>GAASCHE</t>
  </si>
  <si>
    <t>135 W PLUM ST</t>
  </si>
  <si>
    <t>OH0025606310</t>
  </si>
  <si>
    <t>KOBERNUSS</t>
  </si>
  <si>
    <t>MAXAMOS</t>
  </si>
  <si>
    <t>OH0025973995</t>
  </si>
  <si>
    <t>EBRIGHT</t>
  </si>
  <si>
    <t>228 S HYATT ST</t>
  </si>
  <si>
    <t>OH0024708616</t>
  </si>
  <si>
    <t>DHANUBEN</t>
  </si>
  <si>
    <t>DHANSUKHLAL</t>
  </si>
  <si>
    <t>515 BURNSIDE DR</t>
  </si>
  <si>
    <t>OH0010811173</t>
  </si>
  <si>
    <t>METZGER</t>
  </si>
  <si>
    <t>OH0020531106</t>
  </si>
  <si>
    <t>OH0022526401</t>
  </si>
  <si>
    <t>MCDONALD</t>
  </si>
  <si>
    <t>OH0020427928</t>
  </si>
  <si>
    <t>PURTEE</t>
  </si>
  <si>
    <t>OH0018063556</t>
  </si>
  <si>
    <t>AUBREY</t>
  </si>
  <si>
    <t>438 W PLUM ST</t>
  </si>
  <si>
    <t>OH0023469415</t>
  </si>
  <si>
    <t>OH0023757493</t>
  </si>
  <si>
    <t>ROE</t>
  </si>
  <si>
    <t>OH0023521089</t>
  </si>
  <si>
    <t>ZACHARIAH</t>
  </si>
  <si>
    <t>OH0020814238</t>
  </si>
  <si>
    <t>223 S FIFTH ST</t>
  </si>
  <si>
    <t>OH0021950179</t>
  </si>
  <si>
    <t>321 W DOW ST</t>
  </si>
  <si>
    <t>OH0024771530</t>
  </si>
  <si>
    <t>GRONSKI</t>
  </si>
  <si>
    <t>TABATHA</t>
  </si>
  <si>
    <t>231 W ELM ST</t>
  </si>
  <si>
    <t>OH0021671980</t>
  </si>
  <si>
    <t>KILPATRICK</t>
  </si>
  <si>
    <t>OH0024664663</t>
  </si>
  <si>
    <t>OH0010801584</t>
  </si>
  <si>
    <t>TONJA</t>
  </si>
  <si>
    <t>OH0025765232</t>
  </si>
  <si>
    <t>OH0025280790</t>
  </si>
  <si>
    <t>OH0024771527</t>
  </si>
  <si>
    <t>OH0010802530</t>
  </si>
  <si>
    <t>103 N SEVENTH ST</t>
  </si>
  <si>
    <t>OH0010817200</t>
  </si>
  <si>
    <t>OH0025203113</t>
  </si>
  <si>
    <t>426 N FIFTH ST</t>
  </si>
  <si>
    <t>OH0023949792</t>
  </si>
  <si>
    <t>STAMPS</t>
  </si>
  <si>
    <t>427 W PLUM ST</t>
  </si>
  <si>
    <t>MIAMI COUNTY ESC</t>
  </si>
  <si>
    <t>MIAMI EAST LOCAL SD (MIAMI)</t>
  </si>
  <si>
    <t>55AAX</t>
  </si>
  <si>
    <t>TROY WARD ONE</t>
  </si>
  <si>
    <t>OH0022970144</t>
  </si>
  <si>
    <t>1175 STEPHENSON DR</t>
  </si>
  <si>
    <t>OH0019238333</t>
  </si>
  <si>
    <t>1326 SKYLARK DR</t>
  </si>
  <si>
    <t>OH0010792068</t>
  </si>
  <si>
    <t>1217 TODD LN</t>
  </si>
  <si>
    <t>OH0010838030</t>
  </si>
  <si>
    <t>WEIKERT</t>
  </si>
  <si>
    <t>1140 STEPHENSON DR</t>
  </si>
  <si>
    <t>OH0025881476</t>
  </si>
  <si>
    <t>1224 COLE HARBOR DR</t>
  </si>
  <si>
    <t>STAUNTON TOWNSHIP</t>
  </si>
  <si>
    <t>OH0010809521</t>
  </si>
  <si>
    <t>1733 PARADISE TRL</t>
  </si>
  <si>
    <t>OH0010840361</t>
  </si>
  <si>
    <t>1200 BUNKER HILL RD</t>
  </si>
  <si>
    <t>OH0022232523</t>
  </si>
  <si>
    <t>HENSON</t>
  </si>
  <si>
    <t>1210 BUNKER HILL RD</t>
  </si>
  <si>
    <t>OH0026122864</t>
  </si>
  <si>
    <t>EZZINE</t>
  </si>
  <si>
    <t>BRAHIM</t>
  </si>
  <si>
    <t>1238 TODD LN</t>
  </si>
  <si>
    <t>OH0020852847</t>
  </si>
  <si>
    <t>ALAINE</t>
  </si>
  <si>
    <t>1159 STONYRIDGE AVE</t>
  </si>
  <si>
    <t>OH0020249312</t>
  </si>
  <si>
    <t>1350 MICHAEL CT</t>
  </si>
  <si>
    <t>OH0025398450</t>
  </si>
  <si>
    <t>MATHES</t>
  </si>
  <si>
    <t>1205 BUNKER HILL RD</t>
  </si>
  <si>
    <t>OH0020433258</t>
  </si>
  <si>
    <t>SATTERFIELD</t>
  </si>
  <si>
    <t>1235 TODD LN</t>
  </si>
  <si>
    <t>OH0023660110</t>
  </si>
  <si>
    <t>MCKENZIE</t>
  </si>
  <si>
    <t>1160 BUNKER HILL RD</t>
  </si>
  <si>
    <t>OH0024248377</t>
  </si>
  <si>
    <t>1210 TODD LN</t>
  </si>
  <si>
    <t>OH0010840414</t>
  </si>
  <si>
    <t>BURGEI</t>
  </si>
  <si>
    <t>1749 PARADISE TRL</t>
  </si>
  <si>
    <t>OH0019165739</t>
  </si>
  <si>
    <t>1321 MAPLECREST DR</t>
  </si>
  <si>
    <t>OH0019360935</t>
  </si>
  <si>
    <t>COOPERRIDER</t>
  </si>
  <si>
    <t>1228 NORTHBROOK LN</t>
  </si>
  <si>
    <t>OH0020792072</t>
  </si>
  <si>
    <t>DONOVAN</t>
  </si>
  <si>
    <t>OH0010833461</t>
  </si>
  <si>
    <t>COLLETTE</t>
  </si>
  <si>
    <t>1445 HUNTER CT</t>
  </si>
  <si>
    <t>OH0010823684</t>
  </si>
  <si>
    <t>1736 SARATOGA DR</t>
  </si>
  <si>
    <t>OH0019448002</t>
  </si>
  <si>
    <t>SOTZING</t>
  </si>
  <si>
    <t>1334 SKYLARK DR</t>
  </si>
  <si>
    <t>OH0024562215</t>
  </si>
  <si>
    <t>NIX</t>
  </si>
  <si>
    <t>HAYLEY</t>
  </si>
  <si>
    <t>1434 MICHAEL DR</t>
  </si>
  <si>
    <t>OH0018918142</t>
  </si>
  <si>
    <t>OH0025583789</t>
  </si>
  <si>
    <t>1060 WINDMILL CT</t>
  </si>
  <si>
    <t>OH0023564006</t>
  </si>
  <si>
    <t>DEILY</t>
  </si>
  <si>
    <t>1783 SARATOGA DR</t>
  </si>
  <si>
    <t>OH0025760485</t>
  </si>
  <si>
    <t>OH0010780276</t>
  </si>
  <si>
    <t>BRISTOW</t>
  </si>
  <si>
    <t>1171 STEPHENSON DR</t>
  </si>
  <si>
    <t>OH0026200281</t>
  </si>
  <si>
    <t>KAYLIN</t>
  </si>
  <si>
    <t>1205 TODD LN</t>
  </si>
  <si>
    <t>OH0010785567</t>
  </si>
  <si>
    <t>COWBURN</t>
  </si>
  <si>
    <t>OH0025432346</t>
  </si>
  <si>
    <t>ALOIS</t>
  </si>
  <si>
    <t>1453 MICHAEL DR</t>
  </si>
  <si>
    <t>OH0025324680</t>
  </si>
  <si>
    <t>ASHLIN</t>
  </si>
  <si>
    <t>LAUREL</t>
  </si>
  <si>
    <t>OH0010837851</t>
  </si>
  <si>
    <t>ERIN TABLER</t>
  </si>
  <si>
    <t>1760 HUNTERS RIDGE DR</t>
  </si>
  <si>
    <t>OH0025620026</t>
  </si>
  <si>
    <t>OH0025923924</t>
  </si>
  <si>
    <t>TRAMMELL</t>
  </si>
  <si>
    <t>1120 HALIFAX DR</t>
  </si>
  <si>
    <t>OH0010807285</t>
  </si>
  <si>
    <t>LIPPINCOTT</t>
  </si>
  <si>
    <t>OH0025089695</t>
  </si>
  <si>
    <t>BRODY</t>
  </si>
  <si>
    <t>1070 HALIFAX DR</t>
  </si>
  <si>
    <t>OH0010832005</t>
  </si>
  <si>
    <t>OH0022101070</t>
  </si>
  <si>
    <t>WILMATH</t>
  </si>
  <si>
    <t>980 OAK HILL CT</t>
  </si>
  <si>
    <t>OH0025570696</t>
  </si>
  <si>
    <t>MOAZAMPOUR</t>
  </si>
  <si>
    <t>1763 SARATOGA DR</t>
  </si>
  <si>
    <t>OH0021037648</t>
  </si>
  <si>
    <t>AC</t>
  </si>
  <si>
    <t>1228 TODD LN</t>
  </si>
  <si>
    <t>OH0021665567</t>
  </si>
  <si>
    <t>KALOB</t>
  </si>
  <si>
    <t>OH0024838060</t>
  </si>
  <si>
    <t>OH0010800300</t>
  </si>
  <si>
    <t>OH0023783749</t>
  </si>
  <si>
    <t>1255 TODD LN</t>
  </si>
  <si>
    <t>OH0026044635</t>
  </si>
  <si>
    <t>WEIDNER</t>
  </si>
  <si>
    <t>1420 MICHAEL DR</t>
  </si>
  <si>
    <t>OH0025583787</t>
  </si>
  <si>
    <t>KEELIE</t>
  </si>
  <si>
    <t>OH0025279826</t>
  </si>
  <si>
    <t>OH0020913183</t>
  </si>
  <si>
    <t>MALLIA</t>
  </si>
  <si>
    <t>1832 HUNTERS RIDGE DR</t>
  </si>
  <si>
    <t>OH0025016688</t>
  </si>
  <si>
    <t>DANIS</t>
  </si>
  <si>
    <t>1180 BARRINGTON DR</t>
  </si>
  <si>
    <t>OH0025864488</t>
  </si>
  <si>
    <t>HOELLE</t>
  </si>
  <si>
    <t>1475 HUNTER CT</t>
  </si>
  <si>
    <t>OH0025016687</t>
  </si>
  <si>
    <t>OH0024380749</t>
  </si>
  <si>
    <t>JOSEY</t>
  </si>
  <si>
    <t>1786 SARATOGA DR</t>
  </si>
  <si>
    <t>OH0023402831</t>
  </si>
  <si>
    <t>1425 BARBERRY CT</t>
  </si>
  <si>
    <t>OH0023749726</t>
  </si>
  <si>
    <t>1135 STEPHENSON DR</t>
  </si>
  <si>
    <t>OH0016207850</t>
  </si>
  <si>
    <t>1353 MICHAEL CT</t>
  </si>
  <si>
    <t>OH0024057151</t>
  </si>
  <si>
    <t>OH0022860720</t>
  </si>
  <si>
    <t>FAULKNER</t>
  </si>
  <si>
    <t>1310 TODD LN</t>
  </si>
  <si>
    <t>OH0024565706</t>
  </si>
  <si>
    <t>SCHIDE</t>
  </si>
  <si>
    <t>1142 BUNKER HILL RD</t>
  </si>
  <si>
    <t>OH0022660362</t>
  </si>
  <si>
    <t>BREINING</t>
  </si>
  <si>
    <t>1245 TODD LN</t>
  </si>
  <si>
    <t>OH0021078321</t>
  </si>
  <si>
    <t>ZAHARIE</t>
  </si>
  <si>
    <t>CRISTIAN</t>
  </si>
  <si>
    <t>MARIUS</t>
  </si>
  <si>
    <t>1205 NORTHBROOK LN</t>
  </si>
  <si>
    <t>OH0025367860</t>
  </si>
  <si>
    <t>OH0010839384</t>
  </si>
  <si>
    <t>1110 STEPHENSON DR</t>
  </si>
  <si>
    <t>OH0020852899</t>
  </si>
  <si>
    <t>SOWARDS</t>
  </si>
  <si>
    <t>1383 MICHAEL CT</t>
  </si>
  <si>
    <t>OH0010837356</t>
  </si>
  <si>
    <t>KINCAID</t>
  </si>
  <si>
    <t>1255 NORTHBROOK LN</t>
  </si>
  <si>
    <t>OH0020280470</t>
  </si>
  <si>
    <t>OH0021951743</t>
  </si>
  <si>
    <t>TODDANISHA</t>
  </si>
  <si>
    <t>SHAQUINTA</t>
  </si>
  <si>
    <t>OH0025493517</t>
  </si>
  <si>
    <t>OH0024285972</t>
  </si>
  <si>
    <t>MALACOS</t>
  </si>
  <si>
    <t>MARC</t>
  </si>
  <si>
    <t>1501 MICHAEL DR</t>
  </si>
  <si>
    <t>OH0026843378</t>
  </si>
  <si>
    <t>OH0024339407</t>
  </si>
  <si>
    <t>OH0020436606</t>
  </si>
  <si>
    <t>OH0025174848</t>
  </si>
  <si>
    <t>EMMONS</t>
  </si>
  <si>
    <t>OH0022727664</t>
  </si>
  <si>
    <t>CAMDEN</t>
  </si>
  <si>
    <t>1182 TROY URBANA RD</t>
  </si>
  <si>
    <t>OH0010809662</t>
  </si>
  <si>
    <t>OH0023150962</t>
  </si>
  <si>
    <t>1115 STEPHENSON DR</t>
  </si>
  <si>
    <t>OH0024605715</t>
  </si>
  <si>
    <t>JARETH</t>
  </si>
  <si>
    <t>OH0024665126</t>
  </si>
  <si>
    <t>SHARITS</t>
  </si>
  <si>
    <t>CASSIE</t>
  </si>
  <si>
    <t>OH0021079575</t>
  </si>
  <si>
    <t>OH0025716679</t>
  </si>
  <si>
    <t>JAIDIN</t>
  </si>
  <si>
    <t>OH0010829874</t>
  </si>
  <si>
    <t>OH0024581794</t>
  </si>
  <si>
    <t>OH0016520938</t>
  </si>
  <si>
    <t>ALBANY</t>
  </si>
  <si>
    <t>2085 PIQUA TROY RD</t>
  </si>
  <si>
    <t>OH0019098365</t>
  </si>
  <si>
    <t>THAYER</t>
  </si>
  <si>
    <t>DONITA</t>
  </si>
  <si>
    <t>1725 SARATOGA DR</t>
  </si>
  <si>
    <t>OH0018862575</t>
  </si>
  <si>
    <t>1150 STEPHENSON DR</t>
  </si>
  <si>
    <t>OH0025818613</t>
  </si>
  <si>
    <t>WHITSON</t>
  </si>
  <si>
    <t>LAMONT LEE</t>
  </si>
  <si>
    <t>OH0019772911</t>
  </si>
  <si>
    <t>MCKITRICK</t>
  </si>
  <si>
    <t>OH0024274886</t>
  </si>
  <si>
    <t>OH0025104579</t>
  </si>
  <si>
    <t>1204 NORTHBROOK LN</t>
  </si>
  <si>
    <t>OH0022615814</t>
  </si>
  <si>
    <t>SHANELLE</t>
  </si>
  <si>
    <t>OH0025901894</t>
  </si>
  <si>
    <t>OH0025788206</t>
  </si>
  <si>
    <t>NEHRING</t>
  </si>
  <si>
    <t>1516 LEE RD</t>
  </si>
  <si>
    <t>OH0024397750</t>
  </si>
  <si>
    <t>1363 MICHAEL CT</t>
  </si>
  <si>
    <t>OH0021084378</t>
  </si>
  <si>
    <t>BASHAM</t>
  </si>
  <si>
    <t>OH0021361817</t>
  </si>
  <si>
    <t>KREIDER</t>
  </si>
  <si>
    <t>1268 TODD LN</t>
  </si>
  <si>
    <t>OH0024565715</t>
  </si>
  <si>
    <t>OH0024393723</t>
  </si>
  <si>
    <t>SANQUENETTI</t>
  </si>
  <si>
    <t>MARYROSE</t>
  </si>
  <si>
    <t>OH0010808661</t>
  </si>
  <si>
    <t>1466 MICHAEL DR</t>
  </si>
  <si>
    <t>OH0025970405</t>
  </si>
  <si>
    <t>WHITTINGTON</t>
  </si>
  <si>
    <t>TRACE</t>
  </si>
  <si>
    <t>OH0021640152</t>
  </si>
  <si>
    <t>1740 PARADISE TRL</t>
  </si>
  <si>
    <t>OH0010804277</t>
  </si>
  <si>
    <t>KINSEL</t>
  </si>
  <si>
    <t>RONNA</t>
  </si>
  <si>
    <t>OH0010815936</t>
  </si>
  <si>
    <t>PARSON</t>
  </si>
  <si>
    <t>1449 SKYLARK DR</t>
  </si>
  <si>
    <t>55AAY</t>
  </si>
  <si>
    <t>OH0026335044</t>
  </si>
  <si>
    <t>STUTSMAN</t>
  </si>
  <si>
    <t>ROSALYN</t>
  </si>
  <si>
    <t>CLARA</t>
  </si>
  <si>
    <t>1337 SHERIDAN CT</t>
  </si>
  <si>
    <t>OH0025120073</t>
  </si>
  <si>
    <t>1153 SKYLARK DR</t>
  </si>
  <si>
    <t>OH0024940817</t>
  </si>
  <si>
    <t>NORVELL</t>
  </si>
  <si>
    <t>1267 HILLTOP CR</t>
  </si>
  <si>
    <t>OH0019795938</t>
  </si>
  <si>
    <t>KUETERMAN</t>
  </si>
  <si>
    <t>1325 CUSTER CT</t>
  </si>
  <si>
    <t>OH0024385834</t>
  </si>
  <si>
    <t>HOLLERAN</t>
  </si>
  <si>
    <t>1545 SARATOGA DR</t>
  </si>
  <si>
    <t>OH0023802831</t>
  </si>
  <si>
    <t>SANCHEZ</t>
  </si>
  <si>
    <t>1275 HILLTOP CR</t>
  </si>
  <si>
    <t>OH0022230680</t>
  </si>
  <si>
    <t>1201 HILLTOP CR</t>
  </si>
  <si>
    <t>OH0024146512</t>
  </si>
  <si>
    <t>ZWIESLER</t>
  </si>
  <si>
    <t>1259 HILLTOP CR</t>
  </si>
  <si>
    <t>OH0025388011</t>
  </si>
  <si>
    <t>EVERS</t>
  </si>
  <si>
    <t>1340 SHERIDAN CT</t>
  </si>
  <si>
    <t>OH0010838341</t>
  </si>
  <si>
    <t>BUSKIRK WOLFE</t>
  </si>
  <si>
    <t>1235 HILLTOP CR</t>
  </si>
  <si>
    <t>OH0019076993</t>
  </si>
  <si>
    <t>OH0021635930</t>
  </si>
  <si>
    <t>1415 SARATOGA DR</t>
  </si>
  <si>
    <t>OH0014441888</t>
  </si>
  <si>
    <t>BODEN</t>
  </si>
  <si>
    <t>1263 LEE RD</t>
  </si>
  <si>
    <t>OH0024142040</t>
  </si>
  <si>
    <t>LAKRESHA</t>
  </si>
  <si>
    <t>1251 HILLTOP CR</t>
  </si>
  <si>
    <t>OH0025975914</t>
  </si>
  <si>
    <t>1620 SARATOGA DR</t>
  </si>
  <si>
    <t>OH0010834618</t>
  </si>
  <si>
    <t>1322 CUSTER CT</t>
  </si>
  <si>
    <t>OH0025842935</t>
  </si>
  <si>
    <t>LAWLER</t>
  </si>
  <si>
    <t>1291 SKYLARK DR</t>
  </si>
  <si>
    <t>OH0024212760</t>
  </si>
  <si>
    <t>OBERMAN</t>
  </si>
  <si>
    <t>1181 SKYLARK DR</t>
  </si>
  <si>
    <t>OH0019187796</t>
  </si>
  <si>
    <t>JACK HENRY</t>
  </si>
  <si>
    <t>1007 FRONTIER DR</t>
  </si>
  <si>
    <t>OH0024691786</t>
  </si>
  <si>
    <t>1011 FRONTIER DR</t>
  </si>
  <si>
    <t>OH0010842742</t>
  </si>
  <si>
    <t>OH0024206680</t>
  </si>
  <si>
    <t>1291 HILLTOP CR</t>
  </si>
  <si>
    <t>OH0023194624</t>
  </si>
  <si>
    <t>ONOZ</t>
  </si>
  <si>
    <t>1211 HILLTOP CR</t>
  </si>
  <si>
    <t>APT 304</t>
  </si>
  <si>
    <t>OH0025960559</t>
  </si>
  <si>
    <t>KIYHA</t>
  </si>
  <si>
    <t>MALIA</t>
  </si>
  <si>
    <t>1141 GETTYSBURG DR</t>
  </si>
  <si>
    <t>OH0025800985</t>
  </si>
  <si>
    <t>1565 SARATOGA DR</t>
  </si>
  <si>
    <t>OH0018647789</t>
  </si>
  <si>
    <t>HARTWICK</t>
  </si>
  <si>
    <t>1250 GETTYSBURG DR</t>
  </si>
  <si>
    <t>OH0010790335</t>
  </si>
  <si>
    <t>1058 STONYRIDGE AVE</t>
  </si>
  <si>
    <t>OH0021206631</t>
  </si>
  <si>
    <t>FRAKER</t>
  </si>
  <si>
    <t>1225 HERITAGE DR</t>
  </si>
  <si>
    <t>OH0023523707</t>
  </si>
  <si>
    <t>DULCEAK</t>
  </si>
  <si>
    <t>1301 SHERIDAN CT</t>
  </si>
  <si>
    <t>OH0023139367</t>
  </si>
  <si>
    <t>TEITELBAUM</t>
  </si>
  <si>
    <t>MICHAEL ALAN</t>
  </si>
  <si>
    <t>APT 102</t>
  </si>
  <si>
    <t>OH0022627377</t>
  </si>
  <si>
    <t>RANDAZZO</t>
  </si>
  <si>
    <t>1343 SHERIDAN CT</t>
  </si>
  <si>
    <t>OH0023575991</t>
  </si>
  <si>
    <t>1395 LEE RD</t>
  </si>
  <si>
    <t>OH0023119707</t>
  </si>
  <si>
    <t>DUXBURY</t>
  </si>
  <si>
    <t>OH0024306673</t>
  </si>
  <si>
    <t>HICKMAN</t>
  </si>
  <si>
    <t>1320 SHERIDAN CT</t>
  </si>
  <si>
    <t>OH0010842148</t>
  </si>
  <si>
    <t>CARVER</t>
  </si>
  <si>
    <t>MARKITA</t>
  </si>
  <si>
    <t>1141 LEE RD</t>
  </si>
  <si>
    <t>OH0019929690</t>
  </si>
  <si>
    <t>1233 HERITAGE DR</t>
  </si>
  <si>
    <t>OH0010800304</t>
  </si>
  <si>
    <t>1005 COLONIAL DR</t>
  </si>
  <si>
    <t>OH0021688581</t>
  </si>
  <si>
    <t>1151 FRONTIER DR</t>
  </si>
  <si>
    <t>OH0020209885</t>
  </si>
  <si>
    <t>ABKE</t>
  </si>
  <si>
    <t>1203 HILLTOP CR</t>
  </si>
  <si>
    <t>APT 202</t>
  </si>
  <si>
    <t>OH0010842494</t>
  </si>
  <si>
    <t>1022 FRONTIER DR</t>
  </si>
  <si>
    <t>OH0024212151</t>
  </si>
  <si>
    <t>SCHUMACHER</t>
  </si>
  <si>
    <t>1310 LEE RD</t>
  </si>
  <si>
    <t>OH0018057487</t>
  </si>
  <si>
    <t>1283 HILLTOP CR</t>
  </si>
  <si>
    <t>OH0024779631</t>
  </si>
  <si>
    <t>1227 HILLTOP CR</t>
  </si>
  <si>
    <t>OH0024043398</t>
  </si>
  <si>
    <t>PONTIOUS</t>
  </si>
  <si>
    <t>1427 SARATOGA DR</t>
  </si>
  <si>
    <t>OH0024142095</t>
  </si>
  <si>
    <t>HANLEY</t>
  </si>
  <si>
    <t>LOWELL</t>
  </si>
  <si>
    <t>1305 SKYLARK DR</t>
  </si>
  <si>
    <t>OH0020375532</t>
  </si>
  <si>
    <t>KYLIE</t>
  </si>
  <si>
    <t>1181 LEE RD</t>
  </si>
  <si>
    <t>OH0025600491</t>
  </si>
  <si>
    <t>OH0025661441</t>
  </si>
  <si>
    <t>LOCKETT</t>
  </si>
  <si>
    <t>KIANDRA</t>
  </si>
  <si>
    <t>1243 HILLTOP CR</t>
  </si>
  <si>
    <t>OH0022596528</t>
  </si>
  <si>
    <t>BAILEN</t>
  </si>
  <si>
    <t>OH0010839113</t>
  </si>
  <si>
    <t>1322 VICKSBURG CT</t>
  </si>
  <si>
    <t>OH0020875590</t>
  </si>
  <si>
    <t>1264 LEE RD</t>
  </si>
  <si>
    <t>OH0023579918</t>
  </si>
  <si>
    <t>ORDING</t>
  </si>
  <si>
    <t>1543 SARATOGA DR</t>
  </si>
  <si>
    <t>OH0010786856</t>
  </si>
  <si>
    <t>1243 HERITAGE DR</t>
  </si>
  <si>
    <t>OH0022437187</t>
  </si>
  <si>
    <t>KIRKWOOD</t>
  </si>
  <si>
    <t>ALDEN</t>
  </si>
  <si>
    <t>OH0019786823</t>
  </si>
  <si>
    <t>OH0010778407</t>
  </si>
  <si>
    <t>KONA</t>
  </si>
  <si>
    <t>1515 SARATOGA DR</t>
  </si>
  <si>
    <t>OH0019032060</t>
  </si>
  <si>
    <t>OH0010820857</t>
  </si>
  <si>
    <t>ROHRER</t>
  </si>
  <si>
    <t>1363 LEE RD</t>
  </si>
  <si>
    <t>OH0010832106</t>
  </si>
  <si>
    <t>WAITES</t>
  </si>
  <si>
    <t>OH0026100516</t>
  </si>
  <si>
    <t>BOWLING</t>
  </si>
  <si>
    <t>OH0023223906</t>
  </si>
  <si>
    <t>CARLOS</t>
  </si>
  <si>
    <t>OH0020917728</t>
  </si>
  <si>
    <t>PLANTZ</t>
  </si>
  <si>
    <t>1256 HERITAGE DR</t>
  </si>
  <si>
    <t>OH0023069149</t>
  </si>
  <si>
    <t>OH0010800885</t>
  </si>
  <si>
    <t>OH0023536091</t>
  </si>
  <si>
    <t>TAMPLIM</t>
  </si>
  <si>
    <t>1216 HERITAGE DR</t>
  </si>
  <si>
    <t>OH0010808332</t>
  </si>
  <si>
    <t>MAGGART</t>
  </si>
  <si>
    <t>1387 SKYLARK DR</t>
  </si>
  <si>
    <t>OH0010775453</t>
  </si>
  <si>
    <t>1355 SHERIDAN CT</t>
  </si>
  <si>
    <t>OH0017912255</t>
  </si>
  <si>
    <t>APT 206</t>
  </si>
  <si>
    <t>OH0010798718</t>
  </si>
  <si>
    <t>1035 FRONTIER DR</t>
  </si>
  <si>
    <t>OH0025340084</t>
  </si>
  <si>
    <t>OH0021508898</t>
  </si>
  <si>
    <t>LAYMAN</t>
  </si>
  <si>
    <t>1441 SKYLARK DR</t>
  </si>
  <si>
    <t>OH0010810761</t>
  </si>
  <si>
    <t>OH0022501712</t>
  </si>
  <si>
    <t>KRUM</t>
  </si>
  <si>
    <t>1217 GETTYSBURG DR</t>
  </si>
  <si>
    <t>OH0020744730</t>
  </si>
  <si>
    <t>OH0025571280</t>
  </si>
  <si>
    <t>1513 SARATOGA DR</t>
  </si>
  <si>
    <t>OH0023316331</t>
  </si>
  <si>
    <t>COPAS</t>
  </si>
  <si>
    <t>1364 SHERIDAN CT</t>
  </si>
  <si>
    <t>OH0010811361</t>
  </si>
  <si>
    <t>MICK</t>
  </si>
  <si>
    <t>1254 LEE RD</t>
  </si>
  <si>
    <t>OH0025016770</t>
  </si>
  <si>
    <t>OH0021787447</t>
  </si>
  <si>
    <t>M L</t>
  </si>
  <si>
    <t>1304 SHERIDAN CT</t>
  </si>
  <si>
    <t>OH0023529317</t>
  </si>
  <si>
    <t>SPRAUER</t>
  </si>
  <si>
    <t>M CHRISTOPHER</t>
  </si>
  <si>
    <t>1380 LEE RD</t>
  </si>
  <si>
    <t>OH0024779630</t>
  </si>
  <si>
    <t>OVERBEY</t>
  </si>
  <si>
    <t>MOIRYAH</t>
  </si>
  <si>
    <t>OH0010805074</t>
  </si>
  <si>
    <t>KOOKEN</t>
  </si>
  <si>
    <t>OH0022147259</t>
  </si>
  <si>
    <t>NOVEMBER</t>
  </si>
  <si>
    <t>1050 STONYRIDGE AVE</t>
  </si>
  <si>
    <t>OH0024596688</t>
  </si>
  <si>
    <t>PARKS</t>
  </si>
  <si>
    <t>NIA</t>
  </si>
  <si>
    <t>DA ZHANE</t>
  </si>
  <si>
    <t>OH0024614039</t>
  </si>
  <si>
    <t>HOBART</t>
  </si>
  <si>
    <t>OH0023564619</t>
  </si>
  <si>
    <t>KREGER</t>
  </si>
  <si>
    <t>JANENE</t>
  </si>
  <si>
    <t>1358 SHERIDAN CT</t>
  </si>
  <si>
    <t>OH0010831979</t>
  </si>
  <si>
    <t>IV</t>
  </si>
  <si>
    <t>OH0024212759</t>
  </si>
  <si>
    <t>OH0024274911</t>
  </si>
  <si>
    <t>CABAY</t>
  </si>
  <si>
    <t>1665 SARATOGA DR</t>
  </si>
  <si>
    <t>OH0024786150</t>
  </si>
  <si>
    <t>LACOMBE</t>
  </si>
  <si>
    <t>OH0025079871</t>
  </si>
  <si>
    <t>1218 GETTYSBURG DR</t>
  </si>
  <si>
    <t>OH0024193487</t>
  </si>
  <si>
    <t>1219 HILLTOP CR</t>
  </si>
  <si>
    <t>APT 402</t>
  </si>
  <si>
    <t>OH0024640265</t>
  </si>
  <si>
    <t>OH0010825284</t>
  </si>
  <si>
    <t>SLORP</t>
  </si>
  <si>
    <t>1271 SKYLARK DR</t>
  </si>
  <si>
    <t>OH0025968131</t>
  </si>
  <si>
    <t>OH0022488547</t>
  </si>
  <si>
    <t>OH0025280100</t>
  </si>
  <si>
    <t>EGNOR</t>
  </si>
  <si>
    <t>MCCALL</t>
  </si>
  <si>
    <t>1353 LEE RD</t>
  </si>
  <si>
    <t>OH0024387978</t>
  </si>
  <si>
    <t>OH0023779275</t>
  </si>
  <si>
    <t>OH0024192481</t>
  </si>
  <si>
    <t>MCVETY</t>
  </si>
  <si>
    <t>OH0015096097</t>
  </si>
  <si>
    <t>DEATON</t>
  </si>
  <si>
    <t>1206 HERITAGE DR</t>
  </si>
  <si>
    <t>OH0019350573</t>
  </si>
  <si>
    <t>OH0023028624</t>
  </si>
  <si>
    <t>1306 SARATOGA DR</t>
  </si>
  <si>
    <t>OH0010787320</t>
  </si>
  <si>
    <t>OH0010814926</t>
  </si>
  <si>
    <t>OBERSKI</t>
  </si>
  <si>
    <t>OH0024609997</t>
  </si>
  <si>
    <t>OH0023777119</t>
  </si>
  <si>
    <t>1585 SARATOGA DR</t>
  </si>
  <si>
    <t>OH0024002886</t>
  </si>
  <si>
    <t>OH0026044101</t>
  </si>
  <si>
    <t>APT 306</t>
  </si>
  <si>
    <t>OH0026340034</t>
  </si>
  <si>
    <t>AIDAN JOSHUA</t>
  </si>
  <si>
    <t>OH0021435247</t>
  </si>
  <si>
    <t>DEETER</t>
  </si>
  <si>
    <t>960 MAPLECREST DR</t>
  </si>
  <si>
    <t>55AAZ</t>
  </si>
  <si>
    <t>OH0026090959</t>
  </si>
  <si>
    <t>1010 S MYSTIC LN</t>
  </si>
  <si>
    <t>OH0024910209</t>
  </si>
  <si>
    <t>MARCIAH</t>
  </si>
  <si>
    <t>933 FRONTIER DR</t>
  </si>
  <si>
    <t>OH0010818647</t>
  </si>
  <si>
    <t>RAHLF</t>
  </si>
  <si>
    <t>924 FRONTIER DR</t>
  </si>
  <si>
    <t>OH0022447711</t>
  </si>
  <si>
    <t>1035 N MYSTIC LN</t>
  </si>
  <si>
    <t>OH0010819910</t>
  </si>
  <si>
    <t>RICHESON</t>
  </si>
  <si>
    <t>1321 WRIGHT CIR</t>
  </si>
  <si>
    <t>OH0010835282</t>
  </si>
  <si>
    <t>1315 WRIGHT CIR</t>
  </si>
  <si>
    <t>OH0010807508</t>
  </si>
  <si>
    <t>1102 SKYLARK DR</t>
  </si>
  <si>
    <t>OH0025492150</t>
  </si>
  <si>
    <t>VINCE</t>
  </si>
  <si>
    <t>675 MEADOW LN</t>
  </si>
  <si>
    <t>OH0023573105</t>
  </si>
  <si>
    <t>POINDEXTER</t>
  </si>
  <si>
    <t>DESTINY</t>
  </si>
  <si>
    <t>LOVE</t>
  </si>
  <si>
    <t>1044 N MYSTIC LN</t>
  </si>
  <si>
    <t>OH0010841266</t>
  </si>
  <si>
    <t>WILDER</t>
  </si>
  <si>
    <t>REX</t>
  </si>
  <si>
    <t>MACARTHUR</t>
  </si>
  <si>
    <t>1057 S MYSTIC LN</t>
  </si>
  <si>
    <t>OH0010819892</t>
  </si>
  <si>
    <t>OH0024699554</t>
  </si>
  <si>
    <t>PROUTY</t>
  </si>
  <si>
    <t>994 TERRY DR</t>
  </si>
  <si>
    <t>OH0023617166</t>
  </si>
  <si>
    <t>HOUCK</t>
  </si>
  <si>
    <t>KAITLIN</t>
  </si>
  <si>
    <t>210 IRONWOOD DR</t>
  </si>
  <si>
    <t>OH0024950232</t>
  </si>
  <si>
    <t>FLORES FLORES</t>
  </si>
  <si>
    <t>AHMED</t>
  </si>
  <si>
    <t>680 STONYRIDGE AVE</t>
  </si>
  <si>
    <t>OH0024926771</t>
  </si>
  <si>
    <t>1051 CRESTVIEW DR</t>
  </si>
  <si>
    <t>OH0025800937</t>
  </si>
  <si>
    <t>1150 LONGWOOD DR</t>
  </si>
  <si>
    <t>OH0010795960</t>
  </si>
  <si>
    <t>HADDAD</t>
  </si>
  <si>
    <t>843 CRESTVIEW DR</t>
  </si>
  <si>
    <t>OH0010806423</t>
  </si>
  <si>
    <t>CHRISTMAN</t>
  </si>
  <si>
    <t>ABAGAIL</t>
  </si>
  <si>
    <t>1050 S MYSTIC LN</t>
  </si>
  <si>
    <t>OH0024874229</t>
  </si>
  <si>
    <t>GETZ</t>
  </si>
  <si>
    <t>739 GLENDALE DR</t>
  </si>
  <si>
    <t>OH0023949874</t>
  </si>
  <si>
    <t>HOYOS</t>
  </si>
  <si>
    <t>CESAR</t>
  </si>
  <si>
    <t>OH0021255955</t>
  </si>
  <si>
    <t>OH0024313496</t>
  </si>
  <si>
    <t>1188 EDISON AVE</t>
  </si>
  <si>
    <t>OH0010812810</t>
  </si>
  <si>
    <t>1191 MEADOW LN</t>
  </si>
  <si>
    <t>OH0024472558</t>
  </si>
  <si>
    <t>1080 SKYLARK DR</t>
  </si>
  <si>
    <t>OH0025342246</t>
  </si>
  <si>
    <t>MELTON</t>
  </si>
  <si>
    <t>930 LEE RD</t>
  </si>
  <si>
    <t>OH0024008436</t>
  </si>
  <si>
    <t>DEWELL</t>
  </si>
  <si>
    <t>632 MEADOW LN</t>
  </si>
  <si>
    <t>OH0014504080</t>
  </si>
  <si>
    <t>BRICE</t>
  </si>
  <si>
    <t>674 GLENDALE DR</t>
  </si>
  <si>
    <t>OH0022057869</t>
  </si>
  <si>
    <t>1054 MEADOW LN</t>
  </si>
  <si>
    <t>OH0010793307</t>
  </si>
  <si>
    <t>SHERRI</t>
  </si>
  <si>
    <t>790 STONYRIDGE AVE</t>
  </si>
  <si>
    <t>OH0010837612</t>
  </si>
  <si>
    <t>SCHUTZ</t>
  </si>
  <si>
    <t>OH0023604071</t>
  </si>
  <si>
    <t>OH0024399983</t>
  </si>
  <si>
    <t>716 MAPLECREST DR</t>
  </si>
  <si>
    <t>OH0024787890</t>
  </si>
  <si>
    <t>DYER</t>
  </si>
  <si>
    <t>629 CARRIAGE DR</t>
  </si>
  <si>
    <t>OH0022633932</t>
  </si>
  <si>
    <t>563 KIRK LN</t>
  </si>
  <si>
    <t>OH0025936000</t>
  </si>
  <si>
    <t>HARTLEY</t>
  </si>
  <si>
    <t>1066 S MYSTIC LN</t>
  </si>
  <si>
    <t>OH0024599144</t>
  </si>
  <si>
    <t>APPLIN</t>
  </si>
  <si>
    <t>961 LEE RD</t>
  </si>
  <si>
    <t>OH0024318508</t>
  </si>
  <si>
    <t>777 GLENDALE DR</t>
  </si>
  <si>
    <t>OH0010806870</t>
  </si>
  <si>
    <t>LESZINSKE</t>
  </si>
  <si>
    <t>1145 CRESTVIEW DR</t>
  </si>
  <si>
    <t>OH0023975947</t>
  </si>
  <si>
    <t>WARNER HUNN</t>
  </si>
  <si>
    <t>611 STONYRIDGE AVE</t>
  </si>
  <si>
    <t>OH0022633718</t>
  </si>
  <si>
    <t>716 GLENDALE DR</t>
  </si>
  <si>
    <t>OH0010810668</t>
  </si>
  <si>
    <t>MCNEAL</t>
  </si>
  <si>
    <t>1122 SKYLARK DR</t>
  </si>
  <si>
    <t>OH0010839267</t>
  </si>
  <si>
    <t>1003 LINWOOD DR</t>
  </si>
  <si>
    <t>OH0023511637</t>
  </si>
  <si>
    <t>COSTANZA</t>
  </si>
  <si>
    <t>STUART</t>
  </si>
  <si>
    <t>1027 LINWOOD DR</t>
  </si>
  <si>
    <t>OH0024277693</t>
  </si>
  <si>
    <t>599 STONYRIDGE AVE</t>
  </si>
  <si>
    <t>OH0022220788</t>
  </si>
  <si>
    <t>1027 N MYSTIC LN</t>
  </si>
  <si>
    <t>OH0021506690</t>
  </si>
  <si>
    <t>SHIGLEY</t>
  </si>
  <si>
    <t>1206 EDISON AVE</t>
  </si>
  <si>
    <t>OH0010828933</t>
  </si>
  <si>
    <t>1099 MEADOW LN</t>
  </si>
  <si>
    <t>OH0025965255</t>
  </si>
  <si>
    <t>HAGERTY</t>
  </si>
  <si>
    <t>1065 MYSTIC LN</t>
  </si>
  <si>
    <t>OH0016021681</t>
  </si>
  <si>
    <t>796 GLENDALE DR</t>
  </si>
  <si>
    <t>OH0024300720</t>
  </si>
  <si>
    <t>MCGUIRE</t>
  </si>
  <si>
    <t>1060 SKYLARK DR</t>
  </si>
  <si>
    <t>OH0018203491</t>
  </si>
  <si>
    <t>OH0010808324</t>
  </si>
  <si>
    <t>MAGGERT</t>
  </si>
  <si>
    <t>IVAN</t>
  </si>
  <si>
    <t>1019 DELLWOOD DR</t>
  </si>
  <si>
    <t>OH0024786251</t>
  </si>
  <si>
    <t>CHANEY</t>
  </si>
  <si>
    <t>1184 LONGWOOD DR</t>
  </si>
  <si>
    <t>OH0024230703</t>
  </si>
  <si>
    <t>GUSTOFF</t>
  </si>
  <si>
    <t>998 CRESTVIEW DR</t>
  </si>
  <si>
    <t>OH0010836050</t>
  </si>
  <si>
    <t>MELLISSA</t>
  </si>
  <si>
    <t>1004 MYSTIC LN</t>
  </si>
  <si>
    <t>OH0022508406</t>
  </si>
  <si>
    <t>C S</t>
  </si>
  <si>
    <t>1076 LONGWOOD DR</t>
  </si>
  <si>
    <t>OH0010809811</t>
  </si>
  <si>
    <t>MCCLURE</t>
  </si>
  <si>
    <t>PHYLISS</t>
  </si>
  <si>
    <t>973 MEADOW LN</t>
  </si>
  <si>
    <t>OH0024720375</t>
  </si>
  <si>
    <t>HAMMACK</t>
  </si>
  <si>
    <t>911 SKYLARK DR</t>
  </si>
  <si>
    <t>OH0010776668</t>
  </si>
  <si>
    <t>1098 S MYSTIC LN</t>
  </si>
  <si>
    <t>OH0010834497</t>
  </si>
  <si>
    <t>OH0022127501</t>
  </si>
  <si>
    <t>MASSIE</t>
  </si>
  <si>
    <t>1012 CLOVERDALE DR</t>
  </si>
  <si>
    <t>OH0010819468</t>
  </si>
  <si>
    <t>OH0025241133</t>
  </si>
  <si>
    <t>WHITAKER</t>
  </si>
  <si>
    <t>799 STONYRIDGE AVE</t>
  </si>
  <si>
    <t>OH0010807775</t>
  </si>
  <si>
    <t>1184 SALEM CT</t>
  </si>
  <si>
    <t>OH0010809439</t>
  </si>
  <si>
    <t>MAURER</t>
  </si>
  <si>
    <t>1031 DELLWOOD DR</t>
  </si>
  <si>
    <t>OH0024787854</t>
  </si>
  <si>
    <t>GREG</t>
  </si>
  <si>
    <t>OH0020027838</t>
  </si>
  <si>
    <t>1090 SKYLARK DR</t>
  </si>
  <si>
    <t>OH0010802705</t>
  </si>
  <si>
    <t>MAYO</t>
  </si>
  <si>
    <t>LILLIAN</t>
  </si>
  <si>
    <t>834 MAPLECREST DR</t>
  </si>
  <si>
    <t>OH0010818908</t>
  </si>
  <si>
    <t>1069 LINWOOD DR</t>
  </si>
  <si>
    <t>OH0026090391</t>
  </si>
  <si>
    <t>PENTAUDI</t>
  </si>
  <si>
    <t>742 SKYLARK DR</t>
  </si>
  <si>
    <t>OH0024910224</t>
  </si>
  <si>
    <t>OH0012093180</t>
  </si>
  <si>
    <t>VANCHURE</t>
  </si>
  <si>
    <t>1322 YORKTOWN DR</t>
  </si>
  <si>
    <t>OH0010795955</t>
  </si>
  <si>
    <t>OH0025367854</t>
  </si>
  <si>
    <t>BELL</t>
  </si>
  <si>
    <t>1309 SARATOGA DR</t>
  </si>
  <si>
    <t>OH0010841831</t>
  </si>
  <si>
    <t>MASCHINO</t>
  </si>
  <si>
    <t>1225 CRESTVIEW DR</t>
  </si>
  <si>
    <t>OH0019751981</t>
  </si>
  <si>
    <t>HIGGINBOTHAM</t>
  </si>
  <si>
    <t>1180 SKYLARK DR</t>
  </si>
  <si>
    <t>OH0023239799</t>
  </si>
  <si>
    <t>607 STONYRIDGE AVE</t>
  </si>
  <si>
    <t>OH0010840143</t>
  </si>
  <si>
    <t>BOGARD</t>
  </si>
  <si>
    <t>630 CARRIAGE DR</t>
  </si>
  <si>
    <t>OH0022313769</t>
  </si>
  <si>
    <t>PHILIPPS</t>
  </si>
  <si>
    <t>1052 N MYSTIC LN</t>
  </si>
  <si>
    <t>OH0024747560</t>
  </si>
  <si>
    <t>BOOS</t>
  </si>
  <si>
    <t>916 MYSTIC LN</t>
  </si>
  <si>
    <t>OH0024565698</t>
  </si>
  <si>
    <t>DIVENS</t>
  </si>
  <si>
    <t>604 FERNWOOD DR</t>
  </si>
  <si>
    <t>OH0015096108</t>
  </si>
  <si>
    <t>KOVERMAN</t>
  </si>
  <si>
    <t>946 MYSTIC LN</t>
  </si>
  <si>
    <t>OH0024048090</t>
  </si>
  <si>
    <t>SPARKMAN</t>
  </si>
  <si>
    <t>PRINCESS TEENA</t>
  </si>
  <si>
    <t>OH0022651589</t>
  </si>
  <si>
    <t>OH0025952343</t>
  </si>
  <si>
    <t>BOLTIN</t>
  </si>
  <si>
    <t>BAYLEE</t>
  </si>
  <si>
    <t>746 MAPLECREST DR</t>
  </si>
  <si>
    <t>OH0020931588</t>
  </si>
  <si>
    <t>767 GLENDALE DR</t>
  </si>
  <si>
    <t>OH0026258475</t>
  </si>
  <si>
    <t>LUTE</t>
  </si>
  <si>
    <t>1009 FAIRFIELD RD</t>
  </si>
  <si>
    <t>OH0021514877</t>
  </si>
  <si>
    <t>MCALLISTER</t>
  </si>
  <si>
    <t>817 CRESTVIEW DR</t>
  </si>
  <si>
    <t>OH0022668644</t>
  </si>
  <si>
    <t>OH0010779397</t>
  </si>
  <si>
    <t>TANA</t>
  </si>
  <si>
    <t>603 STONYRIDGE AVE</t>
  </si>
  <si>
    <t>OH0025801224</t>
  </si>
  <si>
    <t>DELANEY</t>
  </si>
  <si>
    <t>1051 N MYSTIC LN</t>
  </si>
  <si>
    <t>OH0024399045</t>
  </si>
  <si>
    <t>704 MEADOW LN</t>
  </si>
  <si>
    <t>OH0024452471</t>
  </si>
  <si>
    <t>MALENA</t>
  </si>
  <si>
    <t>DEANN</t>
  </si>
  <si>
    <t>1123 LONGWOOD DR</t>
  </si>
  <si>
    <t>OH0010808915</t>
  </si>
  <si>
    <t>MARR</t>
  </si>
  <si>
    <t>1033 LINWOOD DR</t>
  </si>
  <si>
    <t>OH0023338600</t>
  </si>
  <si>
    <t>OH0022188261</t>
  </si>
  <si>
    <t>REINEWALD</t>
  </si>
  <si>
    <t>696 STONYRIDGE AVE</t>
  </si>
  <si>
    <t>OH0023783014</t>
  </si>
  <si>
    <t>LOYD</t>
  </si>
  <si>
    <t>786 STONYRIDGE AVE</t>
  </si>
  <si>
    <t>OH0010806866</t>
  </si>
  <si>
    <t>OH0024874228</t>
  </si>
  <si>
    <t>MICHAEL GREGORY</t>
  </si>
  <si>
    <t>OH0015838558</t>
  </si>
  <si>
    <t>COUCH</t>
  </si>
  <si>
    <t>604 MAPLECREST DR</t>
  </si>
  <si>
    <t>55ABA</t>
  </si>
  <si>
    <t>OH0019164814</t>
  </si>
  <si>
    <t>458 MAYFIELD SQ</t>
  </si>
  <si>
    <t>OH0022684376</t>
  </si>
  <si>
    <t>GARLO</t>
  </si>
  <si>
    <t>564 STONYRIDGE AVE</t>
  </si>
  <si>
    <t>OH0012853084</t>
  </si>
  <si>
    <t>1348 IMPERIAL CT</t>
  </si>
  <si>
    <t>OH0023743335</t>
  </si>
  <si>
    <t>WOEHLER</t>
  </si>
  <si>
    <t>1355 IMPERIAL CT</t>
  </si>
  <si>
    <t>OH0024385647</t>
  </si>
  <si>
    <t>ROWE</t>
  </si>
  <si>
    <t>JOCELYNN</t>
  </si>
  <si>
    <t>877 MAYFIELD DR</t>
  </si>
  <si>
    <t>OH0021020780</t>
  </si>
  <si>
    <t>OH0023458944</t>
  </si>
  <si>
    <t>KEECHLE</t>
  </si>
  <si>
    <t>592 GLENDALE DR</t>
  </si>
  <si>
    <t>OH0025931254</t>
  </si>
  <si>
    <t>455 STONYRIDGE AVE</t>
  </si>
  <si>
    <t>APT L4</t>
  </si>
  <si>
    <t>OH0024044520</t>
  </si>
  <si>
    <t>ANGLE</t>
  </si>
  <si>
    <t>597 MAPLECREST DR</t>
  </si>
  <si>
    <t>OH0018301113</t>
  </si>
  <si>
    <t>YOUNCE</t>
  </si>
  <si>
    <t>631 MAPLECREST DR</t>
  </si>
  <si>
    <t>OH0010783394</t>
  </si>
  <si>
    <t>632 MAPLECREST DR</t>
  </si>
  <si>
    <t>OH0020916341</t>
  </si>
  <si>
    <t>BEN</t>
  </si>
  <si>
    <t>593 MEADOW LN</t>
  </si>
  <si>
    <t>OH0010834620</t>
  </si>
  <si>
    <t>LEROY</t>
  </si>
  <si>
    <t>1023 S NUTMEG SQ</t>
  </si>
  <si>
    <t>OH0025080652</t>
  </si>
  <si>
    <t>957 MAYFIELD DR</t>
  </si>
  <si>
    <t>OH0021334940</t>
  </si>
  <si>
    <t>DETRICK</t>
  </si>
  <si>
    <t>1026 N NUTMEG SQ</t>
  </si>
  <si>
    <t>OH0023780494</t>
  </si>
  <si>
    <t>BANNER</t>
  </si>
  <si>
    <t>1040 S NUTMEG SQ</t>
  </si>
  <si>
    <t>OH0022611731</t>
  </si>
  <si>
    <t>ALISON</t>
  </si>
  <si>
    <t>CAMILLE</t>
  </si>
  <si>
    <t>APT A1</t>
  </si>
  <si>
    <t>OH0024286648</t>
  </si>
  <si>
    <t>FINK</t>
  </si>
  <si>
    <t>1330 IMPERIAL CT</t>
  </si>
  <si>
    <t>OH0023411568</t>
  </si>
  <si>
    <t>SHIVERS</t>
  </si>
  <si>
    <t>1322 IMPERIAL CT</t>
  </si>
  <si>
    <t>OH0024503801</t>
  </si>
  <si>
    <t>HOLLEY</t>
  </si>
  <si>
    <t>1020 S NUTMEG SQ</t>
  </si>
  <si>
    <t>OH0010825419</t>
  </si>
  <si>
    <t>1035 S NUTMEG SQ</t>
  </si>
  <si>
    <t>OH0015849239</t>
  </si>
  <si>
    <t>BURNETT</t>
  </si>
  <si>
    <t>APT L11</t>
  </si>
  <si>
    <t>OH0026090710</t>
  </si>
  <si>
    <t>572 MAPLECREST DR</t>
  </si>
  <si>
    <t>OH0021625919</t>
  </si>
  <si>
    <t>534 SKYLARK DR</t>
  </si>
  <si>
    <t>OH0023805591</t>
  </si>
  <si>
    <t>1335 IMPERIAL CT</t>
  </si>
  <si>
    <t>OH0010790601</t>
  </si>
  <si>
    <t>VANESSA</t>
  </si>
  <si>
    <t>OH0020959609</t>
  </si>
  <si>
    <t>582 STONYRIDGE AVE</t>
  </si>
  <si>
    <t>OH0025010644</t>
  </si>
  <si>
    <t>EVORN</t>
  </si>
  <si>
    <t>537 STONYRIDGE AVE</t>
  </si>
  <si>
    <t>OH0020931617</t>
  </si>
  <si>
    <t>WERTZ</t>
  </si>
  <si>
    <t>A R</t>
  </si>
  <si>
    <t>944 LINWOOD DR</t>
  </si>
  <si>
    <t>OH0023225423</t>
  </si>
  <si>
    <t>1345 IMPERIAL CT</t>
  </si>
  <si>
    <t>OH0010808551</t>
  </si>
  <si>
    <t>617 FORREST LN</t>
  </si>
  <si>
    <t>OH0021950241</t>
  </si>
  <si>
    <t>WALLER</t>
  </si>
  <si>
    <t>1320 IMPERIAL CT</t>
  </si>
  <si>
    <t>OH0025082144</t>
  </si>
  <si>
    <t>518 FORREST LN</t>
  </si>
  <si>
    <t>OH0010775111</t>
  </si>
  <si>
    <t>1350 IMPERIAL CT</t>
  </si>
  <si>
    <t>OH0024377595</t>
  </si>
  <si>
    <t>571 LOCUST LN</t>
  </si>
  <si>
    <t>OH0024583841</t>
  </si>
  <si>
    <t>605 MEADOW LN</t>
  </si>
  <si>
    <t>OH0021621099</t>
  </si>
  <si>
    <t>1310 IMPERIAL CT</t>
  </si>
  <si>
    <t>OH0020069297</t>
  </si>
  <si>
    <t>531 STONYRIDGE AVE</t>
  </si>
  <si>
    <t>OH0024991847</t>
  </si>
  <si>
    <t>APT K5</t>
  </si>
  <si>
    <t>OH0010793306</t>
  </si>
  <si>
    <t>617 LOCUST LN</t>
  </si>
  <si>
    <t>OH0010804350</t>
  </si>
  <si>
    <t>604 FORREST LN</t>
  </si>
  <si>
    <t>OH0026779506</t>
  </si>
  <si>
    <t>GAFUROV</t>
  </si>
  <si>
    <t>ELYOR</t>
  </si>
  <si>
    <t>517 LOCUST LN</t>
  </si>
  <si>
    <t>OH0024799479</t>
  </si>
  <si>
    <t>HULLINGER</t>
  </si>
  <si>
    <t>KAMERON</t>
  </si>
  <si>
    <t>1332 IMPERIAL CT</t>
  </si>
  <si>
    <t>OH0021227513</t>
  </si>
  <si>
    <t>OH0022376624</t>
  </si>
  <si>
    <t>LARKIN</t>
  </si>
  <si>
    <t>OH0025202881</t>
  </si>
  <si>
    <t>S L</t>
  </si>
  <si>
    <t>OH0022966755</t>
  </si>
  <si>
    <t>1045 N NUTMEG SQ</t>
  </si>
  <si>
    <t>OH0010833331</t>
  </si>
  <si>
    <t>WEILER</t>
  </si>
  <si>
    <t>1021 N NUTMEG SQ</t>
  </si>
  <si>
    <t>OH0026268378</t>
  </si>
  <si>
    <t>1313 IMPERIAL CT</t>
  </si>
  <si>
    <t>OH0025283573</t>
  </si>
  <si>
    <t>BARCATO</t>
  </si>
  <si>
    <t>WESTLY</t>
  </si>
  <si>
    <t>1310 RUDY DR</t>
  </si>
  <si>
    <t>OH0024942301</t>
  </si>
  <si>
    <t>PEPPO</t>
  </si>
  <si>
    <t>OH0023955600</t>
  </si>
  <si>
    <t>TRESHON</t>
  </si>
  <si>
    <t>532 STONYRIDGE AVE</t>
  </si>
  <si>
    <t>OH0018620400</t>
  </si>
  <si>
    <t>565 STONYRIDGE AVE</t>
  </si>
  <si>
    <t>OH0020916734</t>
  </si>
  <si>
    <t>OH0026625483</t>
  </si>
  <si>
    <t>KLEIN</t>
  </si>
  <si>
    <t>NAKILEE</t>
  </si>
  <si>
    <t>FAMDY</t>
  </si>
  <si>
    <t>993 MAYFIELD DR</t>
  </si>
  <si>
    <t>OH0022983329</t>
  </si>
  <si>
    <t>GEROME</t>
  </si>
  <si>
    <t>OH0019035976</t>
  </si>
  <si>
    <t>599 MEADOW LN</t>
  </si>
  <si>
    <t>OH0014360705</t>
  </si>
  <si>
    <t>1337 IMPERIAL CT</t>
  </si>
  <si>
    <t>OH0014437865</t>
  </si>
  <si>
    <t>SWAFFORD</t>
  </si>
  <si>
    <t>LURAE</t>
  </si>
  <si>
    <t>920 MAYFIELD DR</t>
  </si>
  <si>
    <t>OH0010794017</t>
  </si>
  <si>
    <t>TOMMIE</t>
  </si>
  <si>
    <t>OH0024133879</t>
  </si>
  <si>
    <t>RANI</t>
  </si>
  <si>
    <t>1343 IMPERIAL CT</t>
  </si>
  <si>
    <t>OH0019808301</t>
  </si>
  <si>
    <t>1308 IMPERIAL CT</t>
  </si>
  <si>
    <t>OH0022717236</t>
  </si>
  <si>
    <t>CODEY</t>
  </si>
  <si>
    <t>OH0010840416</t>
  </si>
  <si>
    <t>OH0010804371</t>
  </si>
  <si>
    <t>OH0019886117</t>
  </si>
  <si>
    <t>851 E STAUNTON RD</t>
  </si>
  <si>
    <t>OH0010803320</t>
  </si>
  <si>
    <t>463 MEADOW LN</t>
  </si>
  <si>
    <t>OH0024451334</t>
  </si>
  <si>
    <t>YANTIS</t>
  </si>
  <si>
    <t>481 MAYFIELD CT</t>
  </si>
  <si>
    <t>OH0010789473</t>
  </si>
  <si>
    <t>EBLIN</t>
  </si>
  <si>
    <t>MALCOLM</t>
  </si>
  <si>
    <t>489 MAYFIELD CT</t>
  </si>
  <si>
    <t>OH0010781947</t>
  </si>
  <si>
    <t>1353 RUDY DR</t>
  </si>
  <si>
    <t>OH0023949866</t>
  </si>
  <si>
    <t>MERKLE</t>
  </si>
  <si>
    <t>OH0024272111</t>
  </si>
  <si>
    <t>SEIFMAN</t>
  </si>
  <si>
    <t>JAMES PHILLIPS</t>
  </si>
  <si>
    <t>478 MAYFIELD CT</t>
  </si>
  <si>
    <t>OH0010834409</t>
  </si>
  <si>
    <t>421 SKYLARK DR</t>
  </si>
  <si>
    <t>OH0024939653</t>
  </si>
  <si>
    <t>1631 OLD STAUNTON RD</t>
  </si>
  <si>
    <t>OH0023430467</t>
  </si>
  <si>
    <t>ADAMSON</t>
  </si>
  <si>
    <t>1057 MAYFIELD DR</t>
  </si>
  <si>
    <t>OH0024943930</t>
  </si>
  <si>
    <t>617 MAPLECREST DR</t>
  </si>
  <si>
    <t>OH0025412382</t>
  </si>
  <si>
    <t>APT A3</t>
  </si>
  <si>
    <t>OH0025855519</t>
  </si>
  <si>
    <t>OH0023829783</t>
  </si>
  <si>
    <t>1016 S NUTMEG SQ</t>
  </si>
  <si>
    <t>OH0019239610</t>
  </si>
  <si>
    <t>ALI</t>
  </si>
  <si>
    <t>OH0022975847</t>
  </si>
  <si>
    <t>ELONIE</t>
  </si>
  <si>
    <t>APT L6</t>
  </si>
  <si>
    <t>OH0024676150</t>
  </si>
  <si>
    <t>OH0024242852</t>
  </si>
  <si>
    <t>HARPER</t>
  </si>
  <si>
    <t>OH0019235155</t>
  </si>
  <si>
    <t>550 LOCUST LN</t>
  </si>
  <si>
    <t>OH0023676452</t>
  </si>
  <si>
    <t>OH0024365245</t>
  </si>
  <si>
    <t>OH0021515179</t>
  </si>
  <si>
    <t>FELICIA</t>
  </si>
  <si>
    <t>OH0025295534</t>
  </si>
  <si>
    <t>ANDERS</t>
  </si>
  <si>
    <t>OH0021580801</t>
  </si>
  <si>
    <t>MOREAUX</t>
  </si>
  <si>
    <t>540 STONYRIDGE AVE</t>
  </si>
  <si>
    <t>OH0010830772</t>
  </si>
  <si>
    <t>TRUPP</t>
  </si>
  <si>
    <t>1024 S NUTMEG SQ</t>
  </si>
  <si>
    <t>OH0019738671</t>
  </si>
  <si>
    <t>618 GLENDALE DR</t>
  </si>
  <si>
    <t>OH0024415821</t>
  </si>
  <si>
    <t>477 MAYFIELD SQ</t>
  </si>
  <si>
    <t>OH0019579002</t>
  </si>
  <si>
    <t>SHUTTLEWORTH</t>
  </si>
  <si>
    <t>OH0023147497</t>
  </si>
  <si>
    <t>TIFFANI</t>
  </si>
  <si>
    <t>APT C2</t>
  </si>
  <si>
    <t>OH0010838556</t>
  </si>
  <si>
    <t>CHANDLER</t>
  </si>
  <si>
    <t>429 LOCUST LN</t>
  </si>
  <si>
    <t>OH0022327698</t>
  </si>
  <si>
    <t>MANIO</t>
  </si>
  <si>
    <t>1021 MAYFIELD DR</t>
  </si>
  <si>
    <t>OH0020108418</t>
  </si>
  <si>
    <t>486 MAPLECREST DR</t>
  </si>
  <si>
    <t>OH0019041994</t>
  </si>
  <si>
    <t>FRIZZELL</t>
  </si>
  <si>
    <t>OH0025676064</t>
  </si>
  <si>
    <t>HARTINGS</t>
  </si>
  <si>
    <t>STERLING</t>
  </si>
  <si>
    <t>APT C5</t>
  </si>
  <si>
    <t>OH0024140208</t>
  </si>
  <si>
    <t>APT L8</t>
  </si>
  <si>
    <t>OH0010814434</t>
  </si>
  <si>
    <t>442 MAPLECREST DR</t>
  </si>
  <si>
    <t>OH0025079941</t>
  </si>
  <si>
    <t>VAN HOOK</t>
  </si>
  <si>
    <t>DEZARE</t>
  </si>
  <si>
    <t>OH0025610095</t>
  </si>
  <si>
    <t>COVELLI</t>
  </si>
  <si>
    <t>1315 IMPERIAL CT</t>
  </si>
  <si>
    <t>OH0024596655</t>
  </si>
  <si>
    <t>COMEAUX</t>
  </si>
  <si>
    <t>523 STONYRIDGE AVE</t>
  </si>
  <si>
    <t>OH0022220552</t>
  </si>
  <si>
    <t>ONDER</t>
  </si>
  <si>
    <t>SHARYL</t>
  </si>
  <si>
    <t>450 GLENDALE DR</t>
  </si>
  <si>
    <t>OH0023160876</t>
  </si>
  <si>
    <t>OH0010783415</t>
  </si>
  <si>
    <t>604 LOCUST LN</t>
  </si>
  <si>
    <t>OH0021225105</t>
  </si>
  <si>
    <t>OH0021404444</t>
  </si>
  <si>
    <t>ZORNES</t>
  </si>
  <si>
    <t>SELINA</t>
  </si>
  <si>
    <t>OH0024776618</t>
  </si>
  <si>
    <t>FALES</t>
  </si>
  <si>
    <t>550 FORREST LN</t>
  </si>
  <si>
    <t>OH0023529131</t>
  </si>
  <si>
    <t>LECHNER</t>
  </si>
  <si>
    <t>OH0023604466</t>
  </si>
  <si>
    <t>SPINOLA</t>
  </si>
  <si>
    <t>TACHIANA</t>
  </si>
  <si>
    <t>485 FORREST LN</t>
  </si>
  <si>
    <t>OH0024676077</t>
  </si>
  <si>
    <t>KYRAN</t>
  </si>
  <si>
    <t>OH0021352178</t>
  </si>
  <si>
    <t>ANSLEY</t>
  </si>
  <si>
    <t>1362 RUDY DR</t>
  </si>
  <si>
    <t>OH0023399387</t>
  </si>
  <si>
    <t>CANNONS</t>
  </si>
  <si>
    <t>OH0022885666</t>
  </si>
  <si>
    <t>TAVARES</t>
  </si>
  <si>
    <t>APT B 4</t>
  </si>
  <si>
    <t>OH0023256249</t>
  </si>
  <si>
    <t>DANNIE</t>
  </si>
  <si>
    <t>534 STONYRIDGE AVE</t>
  </si>
  <si>
    <t>OH0024061917</t>
  </si>
  <si>
    <t>DINICKO</t>
  </si>
  <si>
    <t>OH0024541248</t>
  </si>
  <si>
    <t>VEACH</t>
  </si>
  <si>
    <t>477 MAYFIELD CT</t>
  </si>
  <si>
    <t>OH0024676135</t>
  </si>
  <si>
    <t>OH0016014364</t>
  </si>
  <si>
    <t>OH0026152171</t>
  </si>
  <si>
    <t>SCARBOROUGH</t>
  </si>
  <si>
    <t>926 HAVERHILL DR</t>
  </si>
  <si>
    <t>55ABB</t>
  </si>
  <si>
    <t>TROY WARD TWO</t>
  </si>
  <si>
    <t>OH0024206769</t>
  </si>
  <si>
    <t>SHOWALTER</t>
  </si>
  <si>
    <t>606 N MARKET ST</t>
  </si>
  <si>
    <t>OH0024682079</t>
  </si>
  <si>
    <t>OH0023253214</t>
  </si>
  <si>
    <t>LOCHER</t>
  </si>
  <si>
    <t>576 LOXLEY LN</t>
  </si>
  <si>
    <t>OH0022364417</t>
  </si>
  <si>
    <t>SOWRY</t>
  </si>
  <si>
    <t>122 RIVERSIDE DR</t>
  </si>
  <si>
    <t>OH0018794137</t>
  </si>
  <si>
    <t>351 W STAUNTON RD</t>
  </si>
  <si>
    <t>OH0025579588</t>
  </si>
  <si>
    <t>WILKINS</t>
  </si>
  <si>
    <t>SIRENITY</t>
  </si>
  <si>
    <t>ALYSSA MARIE</t>
  </si>
  <si>
    <t>802 N MARKET ST</t>
  </si>
  <si>
    <t>OH0022775587</t>
  </si>
  <si>
    <t>SKUNDRICH</t>
  </si>
  <si>
    <t>604 N MARKET ST</t>
  </si>
  <si>
    <t>OH0010794824</t>
  </si>
  <si>
    <t>GRANGER</t>
  </si>
  <si>
    <t>SIOBHAN</t>
  </si>
  <si>
    <t>198 MERRYROBIN RD</t>
  </si>
  <si>
    <t>OH0024994597</t>
  </si>
  <si>
    <t>202 N MARKET ST</t>
  </si>
  <si>
    <t>OH0023456055</t>
  </si>
  <si>
    <t>MANUEL</t>
  </si>
  <si>
    <t>164 TAMWORTH RD</t>
  </si>
  <si>
    <t>OH0023587490</t>
  </si>
  <si>
    <t>SAVAGE</t>
  </si>
  <si>
    <t>JORDYN</t>
  </si>
  <si>
    <t>MARIA ROBERSON</t>
  </si>
  <si>
    <t>897 CROSSBOW LN</t>
  </si>
  <si>
    <t>OH0024276534</t>
  </si>
  <si>
    <t>YANAN</t>
  </si>
  <si>
    <t>556 LOXLEY LN</t>
  </si>
  <si>
    <t>OH0025864275</t>
  </si>
  <si>
    <t>BARLAGE</t>
  </si>
  <si>
    <t>916 ARROW DR</t>
  </si>
  <si>
    <t>OH0023252339</t>
  </si>
  <si>
    <t>DUMAIS</t>
  </si>
  <si>
    <t>688 LOXLEY LN</t>
  </si>
  <si>
    <t>OH0014436804</t>
  </si>
  <si>
    <t>FISH</t>
  </si>
  <si>
    <t>649 ORCHARD DR</t>
  </si>
  <si>
    <t>OH0018620419</t>
  </si>
  <si>
    <t>1322 N MARKET ST</t>
  </si>
  <si>
    <t>OH0010815413</t>
  </si>
  <si>
    <t>OSTING</t>
  </si>
  <si>
    <t>80 LITTLEJOHN RD</t>
  </si>
  <si>
    <t>OH0026033092</t>
  </si>
  <si>
    <t>ARIANNA</t>
  </si>
  <si>
    <t>156 FINSBURY LN</t>
  </si>
  <si>
    <t>OH0024650900</t>
  </si>
  <si>
    <t>SPARKS</t>
  </si>
  <si>
    <t>122 LITTLEJOHN RD</t>
  </si>
  <si>
    <t>OH0010812807</t>
  </si>
  <si>
    <t>THELMA</t>
  </si>
  <si>
    <t>63 DRONFIELD RD</t>
  </si>
  <si>
    <t>OH0010791599</t>
  </si>
  <si>
    <t>162 ROBINHOOD LN</t>
  </si>
  <si>
    <t>OH0014519765</t>
  </si>
  <si>
    <t>OH0022773177</t>
  </si>
  <si>
    <t>687 LOXLEY LN</t>
  </si>
  <si>
    <t>OH0025670709</t>
  </si>
  <si>
    <t>516 LOXLEY LN</t>
  </si>
  <si>
    <t>OH0025987288</t>
  </si>
  <si>
    <t>MCDONAGH</t>
  </si>
  <si>
    <t>918 SHAFTSBURY RD</t>
  </si>
  <si>
    <t>OH0010842801</t>
  </si>
  <si>
    <t>75 TAMWORTH RD</t>
  </si>
  <si>
    <t>OH0015827956</t>
  </si>
  <si>
    <t>PURDY</t>
  </si>
  <si>
    <t>922 HAVERHILL DR</t>
  </si>
  <si>
    <t>OH0022885552</t>
  </si>
  <si>
    <t>145 LITTLEJOHN RD</t>
  </si>
  <si>
    <t>OH0018747888</t>
  </si>
  <si>
    <t>184 FINSBURY LN</t>
  </si>
  <si>
    <t>OH0016014306</t>
  </si>
  <si>
    <t>LAZEAR</t>
  </si>
  <si>
    <t>122 DRONFIELD RD</t>
  </si>
  <si>
    <t>OH0019028346</t>
  </si>
  <si>
    <t>GRIFFIETH</t>
  </si>
  <si>
    <t>1122 N MARKET ST</t>
  </si>
  <si>
    <t>OH0023236167</t>
  </si>
  <si>
    <t>OH0024673071</t>
  </si>
  <si>
    <t>MCARTHUR</t>
  </si>
  <si>
    <t>125 FINSBURY LN</t>
  </si>
  <si>
    <t>OH0023321066</t>
  </si>
  <si>
    <t>MONTOYA</t>
  </si>
  <si>
    <t>668 LOXLEY LN</t>
  </si>
  <si>
    <t>OH0024708404</t>
  </si>
  <si>
    <t>CHEUNG</t>
  </si>
  <si>
    <t>918 HAVERHILL DR</t>
  </si>
  <si>
    <t>OH0021806810</t>
  </si>
  <si>
    <t>OH0025281009</t>
  </si>
  <si>
    <t>680 LOXLEY LN</t>
  </si>
  <si>
    <t>OH0026149364</t>
  </si>
  <si>
    <t>886 CROSSBOW LN</t>
  </si>
  <si>
    <t>OH0023041880</t>
  </si>
  <si>
    <t>OH0025081040</t>
  </si>
  <si>
    <t>700 SHERWOOD DR</t>
  </si>
  <si>
    <t>OH0010802393</t>
  </si>
  <si>
    <t>166 DRONFIELD RD</t>
  </si>
  <si>
    <t>OH0024824362</t>
  </si>
  <si>
    <t>194 LITTLEJOHN RD</t>
  </si>
  <si>
    <t>OH0025280542</t>
  </si>
  <si>
    <t>YUNKER</t>
  </si>
  <si>
    <t>CONRAD</t>
  </si>
  <si>
    <t>884 SHAFTSBURY RD</t>
  </si>
  <si>
    <t>OH0025167954</t>
  </si>
  <si>
    <t>MILOTA</t>
  </si>
  <si>
    <t>166 MERRYROBIN RD</t>
  </si>
  <si>
    <t>OH0010802215</t>
  </si>
  <si>
    <t>OH0023028772</t>
  </si>
  <si>
    <t>SVAJDA</t>
  </si>
  <si>
    <t>JAYDEN</t>
  </si>
  <si>
    <t>699 SHERWOOD DR</t>
  </si>
  <si>
    <t>OH0019034048</t>
  </si>
  <si>
    <t>WILKER</t>
  </si>
  <si>
    <t>736 SHAFTSBURY RD</t>
  </si>
  <si>
    <t>OH0024650119</t>
  </si>
  <si>
    <t>RIOUX</t>
  </si>
  <si>
    <t>850 SHAFTSBURY RD</t>
  </si>
  <si>
    <t>OH0010780269</t>
  </si>
  <si>
    <t>BRINKMAN</t>
  </si>
  <si>
    <t>193 MERRYROBIN RD</t>
  </si>
  <si>
    <t>OH0021550564</t>
  </si>
  <si>
    <t>HERMAN</t>
  </si>
  <si>
    <t>202 NOTTINGHILL LN</t>
  </si>
  <si>
    <t>OH0010842062</t>
  </si>
  <si>
    <t>JETTA</t>
  </si>
  <si>
    <t>337 SHAFTSBURY RD</t>
  </si>
  <si>
    <t>OH0024604812</t>
  </si>
  <si>
    <t>738 GOVERNORS RD</t>
  </si>
  <si>
    <t>OH0010837355</t>
  </si>
  <si>
    <t>CANTRELL COLBERT</t>
  </si>
  <si>
    <t>183 MERRYROBIN RD</t>
  </si>
  <si>
    <t>OH0025203094</t>
  </si>
  <si>
    <t>HOLLEN</t>
  </si>
  <si>
    <t>189 SHAFTSBURY RD</t>
  </si>
  <si>
    <t>OH0010809917</t>
  </si>
  <si>
    <t>OH0024945942</t>
  </si>
  <si>
    <t>917 HAVERHILL DR</t>
  </si>
  <si>
    <t>OH0019418939</t>
  </si>
  <si>
    <t>GOODALL</t>
  </si>
  <si>
    <t>211 FINSBURY LN</t>
  </si>
  <si>
    <t>OH0025881589</t>
  </si>
  <si>
    <t>FONDRIEST</t>
  </si>
  <si>
    <t>536 LOXLEY LN</t>
  </si>
  <si>
    <t>OH0023149286</t>
  </si>
  <si>
    <t>OH0023140608</t>
  </si>
  <si>
    <t>DICKMAN</t>
  </si>
  <si>
    <t>MANSER</t>
  </si>
  <si>
    <t>907 ARROW DR</t>
  </si>
  <si>
    <t>OH0016023373</t>
  </si>
  <si>
    <t>PARTLOW</t>
  </si>
  <si>
    <t>907 SHAFTSBURY RD</t>
  </si>
  <si>
    <t>OH0025496659</t>
  </si>
  <si>
    <t>176 LITTLEJOHN RD</t>
  </si>
  <si>
    <t>OH0024456285</t>
  </si>
  <si>
    <t>275 RIVERSIDE DR</t>
  </si>
  <si>
    <t>OH0024642400</t>
  </si>
  <si>
    <t>BARTLEY</t>
  </si>
  <si>
    <t>OH0010780236</t>
  </si>
  <si>
    <t>CARRLIN</t>
  </si>
  <si>
    <t>OH0010838552</t>
  </si>
  <si>
    <t>OH0023446264</t>
  </si>
  <si>
    <t>ALEX</t>
  </si>
  <si>
    <t>612 SHAFTSBURY RD</t>
  </si>
  <si>
    <t>OH0023447914</t>
  </si>
  <si>
    <t>ISAROSKUL</t>
  </si>
  <si>
    <t>TEERAYUT</t>
  </si>
  <si>
    <t>621 SHAFTSBURY RD</t>
  </si>
  <si>
    <t>OH0025881130</t>
  </si>
  <si>
    <t>OH0024759649</t>
  </si>
  <si>
    <t>ARAYA</t>
  </si>
  <si>
    <t>633 SHERWOOD DR</t>
  </si>
  <si>
    <t>OH0025761546</t>
  </si>
  <si>
    <t>DUNKER</t>
  </si>
  <si>
    <t>912 CROSSBOW LN</t>
  </si>
  <si>
    <t>OH0018647473</t>
  </si>
  <si>
    <t>KRIESBERG</t>
  </si>
  <si>
    <t>OH0023435091</t>
  </si>
  <si>
    <t>OH0024311699</t>
  </si>
  <si>
    <t>VIGEN</t>
  </si>
  <si>
    <t>OH0018952167</t>
  </si>
  <si>
    <t>LEASE</t>
  </si>
  <si>
    <t>195 LITTLEJOHN RD</t>
  </si>
  <si>
    <t>OH0023283477</t>
  </si>
  <si>
    <t>HENCH</t>
  </si>
  <si>
    <t>257 RIVERSIDE DR</t>
  </si>
  <si>
    <t>OH0024485514</t>
  </si>
  <si>
    <t>LESKO</t>
  </si>
  <si>
    <t>55ABC</t>
  </si>
  <si>
    <t>OH0021926351</t>
  </si>
  <si>
    <t>VAUGHAN</t>
  </si>
  <si>
    <t>558 MIAMI ST</t>
  </si>
  <si>
    <t>OH0025669756</t>
  </si>
  <si>
    <t>BRISSET</t>
  </si>
  <si>
    <t>410 BROWN ST</t>
  </si>
  <si>
    <t>OH0010839168</t>
  </si>
  <si>
    <t>PUTERBAUGH</t>
  </si>
  <si>
    <t>513 LINWOOD DR</t>
  </si>
  <si>
    <t>OH0026848124</t>
  </si>
  <si>
    <t>580 STAUNTON COMMONS DR</t>
  </si>
  <si>
    <t>APT B3</t>
  </si>
  <si>
    <t>OH0021719658</t>
  </si>
  <si>
    <t>MONRREAL</t>
  </si>
  <si>
    <t>574 LINWOOD DR</t>
  </si>
  <si>
    <t>OH0022719161</t>
  </si>
  <si>
    <t>SONYA</t>
  </si>
  <si>
    <t>CAPRICE</t>
  </si>
  <si>
    <t>1209 STEPHENSON DR</t>
  </si>
  <si>
    <t>OH0022722451</t>
  </si>
  <si>
    <t>CURP</t>
  </si>
  <si>
    <t>508 1/2 VIRGINIA AVE</t>
  </si>
  <si>
    <t>OH0025352267</t>
  </si>
  <si>
    <t>505 FERNWOOD DR</t>
  </si>
  <si>
    <t>OH0022326411</t>
  </si>
  <si>
    <t>408 VIRGINIA AVE</t>
  </si>
  <si>
    <t>OH0022294041</t>
  </si>
  <si>
    <t>209 TROY ST</t>
  </si>
  <si>
    <t>OH0022680220</t>
  </si>
  <si>
    <t>HILE</t>
  </si>
  <si>
    <t>486 MIAMI ST</t>
  </si>
  <si>
    <t>OH0021001444</t>
  </si>
  <si>
    <t>CRABTREE</t>
  </si>
  <si>
    <t>ASHLEE</t>
  </si>
  <si>
    <t>537 LINWOOD DR</t>
  </si>
  <si>
    <t>OH0010794054</t>
  </si>
  <si>
    <t>546 LINWOOD DR</t>
  </si>
  <si>
    <t>OH0023171644</t>
  </si>
  <si>
    <t>CHAVERS</t>
  </si>
  <si>
    <t>BREANNE</t>
  </si>
  <si>
    <t>1205 STEPHENSON DR</t>
  </si>
  <si>
    <t>OH0025571218</t>
  </si>
  <si>
    <t>JAMMELL</t>
  </si>
  <si>
    <t>301 TROY ST</t>
  </si>
  <si>
    <t>OH0024600648</t>
  </si>
  <si>
    <t>WEYHER</t>
  </si>
  <si>
    <t>SHAINA</t>
  </si>
  <si>
    <t>995 N MARKET ST</t>
  </si>
  <si>
    <t>OH0026617033</t>
  </si>
  <si>
    <t>ZACK</t>
  </si>
  <si>
    <t>530 MAPLEWOOD DR</t>
  </si>
  <si>
    <t>OH0010813900</t>
  </si>
  <si>
    <t>NARANJO</t>
  </si>
  <si>
    <t>711 OHIO AVE</t>
  </si>
  <si>
    <t>OH0021986091</t>
  </si>
  <si>
    <t>85 CRICKET LN</t>
  </si>
  <si>
    <t>OH0012849586</t>
  </si>
  <si>
    <t>KERG</t>
  </si>
  <si>
    <t>APT A 7</t>
  </si>
  <si>
    <t>OH0024715738</t>
  </si>
  <si>
    <t>MAKYNZIE</t>
  </si>
  <si>
    <t>MARIE INEZE</t>
  </si>
  <si>
    <t>507 MICHIGAN AVE</t>
  </si>
  <si>
    <t>OH0024517533</t>
  </si>
  <si>
    <t>NUNEZ GONZALEZ</t>
  </si>
  <si>
    <t>OH0024573888</t>
  </si>
  <si>
    <t>521 LINWOOD DR</t>
  </si>
  <si>
    <t>OH0020837345</t>
  </si>
  <si>
    <t>LEAVELL</t>
  </si>
  <si>
    <t>OH0020867187</t>
  </si>
  <si>
    <t>OH0019883754</t>
  </si>
  <si>
    <t>OH0022879261</t>
  </si>
  <si>
    <t>OH0010777737</t>
  </si>
  <si>
    <t>BENNING</t>
  </si>
  <si>
    <t>CARIN</t>
  </si>
  <si>
    <t>LEVON</t>
  </si>
  <si>
    <t>607 INDIANA AVE</t>
  </si>
  <si>
    <t>OH0023579294</t>
  </si>
  <si>
    <t>RAGON</t>
  </si>
  <si>
    <t>DEVAN</t>
  </si>
  <si>
    <t>414 OHIO AVE</t>
  </si>
  <si>
    <t>OH0023162452</t>
  </si>
  <si>
    <t>SNAY</t>
  </si>
  <si>
    <t>505 OHIO AVE</t>
  </si>
  <si>
    <t>OH0016417420</t>
  </si>
  <si>
    <t>TIFFNNI</t>
  </si>
  <si>
    <t>FEIGH</t>
  </si>
  <si>
    <t>730 VIRGINIA AVE</t>
  </si>
  <si>
    <t>OH0022433498</t>
  </si>
  <si>
    <t>ZEITZ</t>
  </si>
  <si>
    <t>ADDISON</t>
  </si>
  <si>
    <t>1181 N MARKET ST</t>
  </si>
  <si>
    <t>OH0025818629</t>
  </si>
  <si>
    <t>508 VIRGINIA AVE</t>
  </si>
  <si>
    <t>OH0024870071</t>
  </si>
  <si>
    <t>VENT</t>
  </si>
  <si>
    <t>405 MICHIGAN AVE</t>
  </si>
  <si>
    <t>OH0025120513</t>
  </si>
  <si>
    <t>LA DARRIA</t>
  </si>
  <si>
    <t>BRIANNA CHEVONNE</t>
  </si>
  <si>
    <t>APT D5</t>
  </si>
  <si>
    <t>OH0024474226</t>
  </si>
  <si>
    <t>OH0010829584</t>
  </si>
  <si>
    <t>TERREL</t>
  </si>
  <si>
    <t>500 STAUNTON COMMONS DR</t>
  </si>
  <si>
    <t>OH0024517285</t>
  </si>
  <si>
    <t>PRATHER</t>
  </si>
  <si>
    <t>OH0023128540</t>
  </si>
  <si>
    <t>KAMILAH</t>
  </si>
  <si>
    <t>555 STAUNTON COMMONS DR</t>
  </si>
  <si>
    <t>APT 30</t>
  </si>
  <si>
    <t>OH0026219148</t>
  </si>
  <si>
    <t>555 MIAMI ST</t>
  </si>
  <si>
    <t>OH0025003610</t>
  </si>
  <si>
    <t>APT E4</t>
  </si>
  <si>
    <t>OH0021530365</t>
  </si>
  <si>
    <t>MONTEL</t>
  </si>
  <si>
    <t>OH0026089097</t>
  </si>
  <si>
    <t>CAINE</t>
  </si>
  <si>
    <t>OH0023555251</t>
  </si>
  <si>
    <t>KAYLAH</t>
  </si>
  <si>
    <t>560 FERNWOOD DR</t>
  </si>
  <si>
    <t>OH0024400077</t>
  </si>
  <si>
    <t>407 MICHIGAN AVE</t>
  </si>
  <si>
    <t>OH0020436824</t>
  </si>
  <si>
    <t>JASLYN</t>
  </si>
  <si>
    <t>55 STAUNTON COMMONS DR</t>
  </si>
  <si>
    <t>OH0024592738</t>
  </si>
  <si>
    <t>CALYSTA</t>
  </si>
  <si>
    <t>OH0023437765</t>
  </si>
  <si>
    <t>MALONEY</t>
  </si>
  <si>
    <t>1201 STEPHENSON DR</t>
  </si>
  <si>
    <t>OH0024438664</t>
  </si>
  <si>
    <t>PADILLA</t>
  </si>
  <si>
    <t>FLORENTINO</t>
  </si>
  <si>
    <t>503 INDIANA AVE</t>
  </si>
  <si>
    <t>OH0021821480</t>
  </si>
  <si>
    <t>DEBBIE</t>
  </si>
  <si>
    <t>924 TROY URBANA RD</t>
  </si>
  <si>
    <t>OH0011717518</t>
  </si>
  <si>
    <t>510 MICHIGAN AVE</t>
  </si>
  <si>
    <t>OH0025171733</t>
  </si>
  <si>
    <t>SUZMAN</t>
  </si>
  <si>
    <t>APT E1</t>
  </si>
  <si>
    <t>22 S. OXFORD ST</t>
  </si>
  <si>
    <t>OH0022878935</t>
  </si>
  <si>
    <t>1214 MCGOVERN DR</t>
  </si>
  <si>
    <t>OH0010827586</t>
  </si>
  <si>
    <t>1241 N MARKET ST</t>
  </si>
  <si>
    <t>OH0022137057</t>
  </si>
  <si>
    <t>550 MIAMI ST</t>
  </si>
  <si>
    <t>OH0025759384</t>
  </si>
  <si>
    <t>TRENT</t>
  </si>
  <si>
    <t>610 MICHIGAN AVE</t>
  </si>
  <si>
    <t>OH0024840146</t>
  </si>
  <si>
    <t>566 LINWOOD DR</t>
  </si>
  <si>
    <t>OH0021395649</t>
  </si>
  <si>
    <t>DERRICK M</t>
  </si>
  <si>
    <t>508 MICHIGAN AVE</t>
  </si>
  <si>
    <t>OH0025548285</t>
  </si>
  <si>
    <t>KACEY</t>
  </si>
  <si>
    <t>582 LINWOOD DR</t>
  </si>
  <si>
    <t>OH0026344213</t>
  </si>
  <si>
    <t>HASSAH</t>
  </si>
  <si>
    <t>MOHAMMED</t>
  </si>
  <si>
    <t>APT 23</t>
  </si>
  <si>
    <t>OH0024141405</t>
  </si>
  <si>
    <t>CHRYSTAL</t>
  </si>
  <si>
    <t>586 MIAMI ST</t>
  </si>
  <si>
    <t>OH0025800928</t>
  </si>
  <si>
    <t>FARINA</t>
  </si>
  <si>
    <t>513 FERNWOOD DR</t>
  </si>
  <si>
    <t>OH0010785257</t>
  </si>
  <si>
    <t>CORBETT</t>
  </si>
  <si>
    <t>MERILEE</t>
  </si>
  <si>
    <t>611 LINWOOD DR</t>
  </si>
  <si>
    <t>OH0022638776</t>
  </si>
  <si>
    <t>ELDEN</t>
  </si>
  <si>
    <t>OH0021073033</t>
  </si>
  <si>
    <t>APT 22</t>
  </si>
  <si>
    <t>OH0019068126</t>
  </si>
  <si>
    <t>GRIER</t>
  </si>
  <si>
    <t>CLIFTON</t>
  </si>
  <si>
    <t>736 MICHIGAN AVE</t>
  </si>
  <si>
    <t>OH0023988617</t>
  </si>
  <si>
    <t>574 FERNWOOD DR</t>
  </si>
  <si>
    <t>OH0020048012</t>
  </si>
  <si>
    <t>OH0021207669</t>
  </si>
  <si>
    <t>537 MIAMI ST</t>
  </si>
  <si>
    <t>OH0022632141</t>
  </si>
  <si>
    <t>YOLANDE</t>
  </si>
  <si>
    <t>OH0021697633</t>
  </si>
  <si>
    <t>709 N MARKET ST</t>
  </si>
  <si>
    <t>OH0024407498</t>
  </si>
  <si>
    <t>307 E STAUNTON RD</t>
  </si>
  <si>
    <t>OH0025167963</t>
  </si>
  <si>
    <t>510 VIRGINIA AVE</t>
  </si>
  <si>
    <t>OH0025598513</t>
  </si>
  <si>
    <t>RUE</t>
  </si>
  <si>
    <t>594 MEADOW LN</t>
  </si>
  <si>
    <t>OH0024211997</t>
  </si>
  <si>
    <t>DEMARCO</t>
  </si>
  <si>
    <t>JAYSHUAN</t>
  </si>
  <si>
    <t>OH0025139449</t>
  </si>
  <si>
    <t>TEMPESST</t>
  </si>
  <si>
    <t>506 VIRGINIA AVE</t>
  </si>
  <si>
    <t>OH0019503296</t>
  </si>
  <si>
    <t>SHADOWENS</t>
  </si>
  <si>
    <t>613 VIRGINIA AVE</t>
  </si>
  <si>
    <t>OH0025234759</t>
  </si>
  <si>
    <t>OH0021073061</t>
  </si>
  <si>
    <t>RIGGINS</t>
  </si>
  <si>
    <t>IZEL</t>
  </si>
  <si>
    <t>OH0024671980</t>
  </si>
  <si>
    <t>MARTENEY</t>
  </si>
  <si>
    <t>BRADLEY EADES</t>
  </si>
  <si>
    <t>OH0010774372</t>
  </si>
  <si>
    <t>566 MIAMI ST</t>
  </si>
  <si>
    <t>OH0024779636</t>
  </si>
  <si>
    <t>CROTINGER</t>
  </si>
  <si>
    <t>620 MAPLEWOOD DR</t>
  </si>
  <si>
    <t>OH0010838429</t>
  </si>
  <si>
    <t>SEITZ</t>
  </si>
  <si>
    <t>417 OHIO AVE</t>
  </si>
  <si>
    <t>OH0022724686</t>
  </si>
  <si>
    <t>OH0024230061</t>
  </si>
  <si>
    <t>BLUMENSTOCK</t>
  </si>
  <si>
    <t>416 OHIO AVE</t>
  </si>
  <si>
    <t>OH0021514838</t>
  </si>
  <si>
    <t>HARRISON LEE</t>
  </si>
  <si>
    <t>DE ONNA</t>
  </si>
  <si>
    <t>COLLETE</t>
  </si>
  <si>
    <t>OH0025629534</t>
  </si>
  <si>
    <t>OH0025080022</t>
  </si>
  <si>
    <t>STEINKE</t>
  </si>
  <si>
    <t>421 OHIO AVE</t>
  </si>
  <si>
    <t>OH0010830472</t>
  </si>
  <si>
    <t>OH0023381832</t>
  </si>
  <si>
    <t>KROEGER</t>
  </si>
  <si>
    <t>OH0025081064</t>
  </si>
  <si>
    <t>BASILE</t>
  </si>
  <si>
    <t>APT F1</t>
  </si>
  <si>
    <t>OH0025855026</t>
  </si>
  <si>
    <t>JED</t>
  </si>
  <si>
    <t>616 MICHIGAN AVE</t>
  </si>
  <si>
    <t>OH0025848469</t>
  </si>
  <si>
    <t>805 N MARKET ST</t>
  </si>
  <si>
    <t>OH0023221732</t>
  </si>
  <si>
    <t>FOURNIER</t>
  </si>
  <si>
    <t>OH0023785188</t>
  </si>
  <si>
    <t>OH0010785087</t>
  </si>
  <si>
    <t>604 OHIO AVE</t>
  </si>
  <si>
    <t>OH0021478241</t>
  </si>
  <si>
    <t>APT 109</t>
  </si>
  <si>
    <t>OH0019962276</t>
  </si>
  <si>
    <t>SIMONS</t>
  </si>
  <si>
    <t>1217 STONYRIDGE AVE</t>
  </si>
  <si>
    <t>OH0010783980</t>
  </si>
  <si>
    <t>CLARKSON</t>
  </si>
  <si>
    <t>OH0025079668</t>
  </si>
  <si>
    <t>ROUSE</t>
  </si>
  <si>
    <t>OH0025335512</t>
  </si>
  <si>
    <t>OH0025991036</t>
  </si>
  <si>
    <t>EDUARDO</t>
  </si>
  <si>
    <t>OH0010818555</t>
  </si>
  <si>
    <t>612 MAPLEWOOD DR</t>
  </si>
  <si>
    <t>OH0022649870</t>
  </si>
  <si>
    <t>KARAS</t>
  </si>
  <si>
    <t>1236 STONYRIDGE AVE</t>
  </si>
  <si>
    <t>OH0019493191</t>
  </si>
  <si>
    <t>TORRENCE</t>
  </si>
  <si>
    <t>440 MEADOW LN</t>
  </si>
  <si>
    <t>OH0022724560</t>
  </si>
  <si>
    <t>1040 FAIRFIELD RD</t>
  </si>
  <si>
    <t>OH0023271151</t>
  </si>
  <si>
    <t>565 FERNWOOD DR</t>
  </si>
  <si>
    <t>OH0021614047</t>
  </si>
  <si>
    <t>SOMER</t>
  </si>
  <si>
    <t>E D</t>
  </si>
  <si>
    <t>569 E STAUNTON RD</t>
  </si>
  <si>
    <t>OH0022492013</t>
  </si>
  <si>
    <t>DORETHA</t>
  </si>
  <si>
    <t>570 STAUNTON COMMONS DR</t>
  </si>
  <si>
    <t>OH0010775000</t>
  </si>
  <si>
    <t>739 MICHIGAN AVE</t>
  </si>
  <si>
    <t>OH0025087981</t>
  </si>
  <si>
    <t>MALANEY</t>
  </si>
  <si>
    <t>581 MIAMI ST</t>
  </si>
  <si>
    <t>OH0023271135</t>
  </si>
  <si>
    <t>OH0010783491</t>
  </si>
  <si>
    <t>OH0019352011</t>
  </si>
  <si>
    <t>IVERSON</t>
  </si>
  <si>
    <t>JACALYN</t>
  </si>
  <si>
    <t>OH0021479549</t>
  </si>
  <si>
    <t>STONE</t>
  </si>
  <si>
    <t>B J</t>
  </si>
  <si>
    <t>401 TROY ST</t>
  </si>
  <si>
    <t>OH0026393856</t>
  </si>
  <si>
    <t>HASSON</t>
  </si>
  <si>
    <t>ROHO</t>
  </si>
  <si>
    <t>IBRAHIM</t>
  </si>
  <si>
    <t>APT D4</t>
  </si>
  <si>
    <t>OH0021626430</t>
  </si>
  <si>
    <t>OH0021033586</t>
  </si>
  <si>
    <t>OH0023198183</t>
  </si>
  <si>
    <t>SEVERT</t>
  </si>
  <si>
    <t>LASHAE</t>
  </si>
  <si>
    <t>MARIAY</t>
  </si>
  <si>
    <t>APT B6</t>
  </si>
  <si>
    <t>OH0024747642</t>
  </si>
  <si>
    <t>409 E STAUNTON RD</t>
  </si>
  <si>
    <t>OH0018156858</t>
  </si>
  <si>
    <t>501 LINWOOD DR</t>
  </si>
  <si>
    <t>OH0023743103</t>
  </si>
  <si>
    <t>609 MICHIGAN AVE</t>
  </si>
  <si>
    <t>OH0025372306</t>
  </si>
  <si>
    <t>OH0024300379</t>
  </si>
  <si>
    <t>KAELYNN</t>
  </si>
  <si>
    <t>415 OHIO AVE</t>
  </si>
  <si>
    <t>OH0025081080</t>
  </si>
  <si>
    <t>KEAIRUS</t>
  </si>
  <si>
    <t>LEAMRI SAVON</t>
  </si>
  <si>
    <t>APT 19</t>
  </si>
  <si>
    <t>OH0010785266</t>
  </si>
  <si>
    <t>OH0025736046</t>
  </si>
  <si>
    <t>ALBRITTON</t>
  </si>
  <si>
    <t>503 LINWOOD DR</t>
  </si>
  <si>
    <t>OH0010799540</t>
  </si>
  <si>
    <t>605 VIRGINIA AVE</t>
  </si>
  <si>
    <t>OH0010799731</t>
  </si>
  <si>
    <t>WOOLEVER</t>
  </si>
  <si>
    <t>538 FERNWOOD DR</t>
  </si>
  <si>
    <t>OH0024419904</t>
  </si>
  <si>
    <t>559 FERNWOOD DR</t>
  </si>
  <si>
    <t>OH0010821228</t>
  </si>
  <si>
    <t>HENRIETTA</t>
  </si>
  <si>
    <t>409 VIRGINIA AVE</t>
  </si>
  <si>
    <t>OH0026576313</t>
  </si>
  <si>
    <t>OH0025104974</t>
  </si>
  <si>
    <t>1055 GREENFIELD DR</t>
  </si>
  <si>
    <t>OH0023835699</t>
  </si>
  <si>
    <t>OH0019419108</t>
  </si>
  <si>
    <t>OH0019676883</t>
  </si>
  <si>
    <t>INISTENE</t>
  </si>
  <si>
    <t>OH0010836061</t>
  </si>
  <si>
    <t>1008 GREENFIELD DR</t>
  </si>
  <si>
    <t>OH0024926851</t>
  </si>
  <si>
    <t>1200 MCGOVERN DR</t>
  </si>
  <si>
    <t>OH0022722434</t>
  </si>
  <si>
    <t>OH0026076161</t>
  </si>
  <si>
    <t>APT A4</t>
  </si>
  <si>
    <t>OH0025184327</t>
  </si>
  <si>
    <t>CAYLEE</t>
  </si>
  <si>
    <t>1098 GREENFIELD DR</t>
  </si>
  <si>
    <t>OH0019080686</t>
  </si>
  <si>
    <t>JOYAL</t>
  </si>
  <si>
    <t>731 MICHIGAN AVE</t>
  </si>
  <si>
    <t>OH0022894504</t>
  </si>
  <si>
    <t>603 MICHIGAN AVE</t>
  </si>
  <si>
    <t>OH0010774810</t>
  </si>
  <si>
    <t>484 OVERFIELD PL</t>
  </si>
  <si>
    <t>OH0024866578</t>
  </si>
  <si>
    <t>JOINS</t>
  </si>
  <si>
    <t>509 INDIANA AVE</t>
  </si>
  <si>
    <t>OH0023954422</t>
  </si>
  <si>
    <t>NICOULIN</t>
  </si>
  <si>
    <t>CHANTHORN</t>
  </si>
  <si>
    <t>612 OHIO AVE</t>
  </si>
  <si>
    <t>OH0010832212</t>
  </si>
  <si>
    <t>OH0023016985</t>
  </si>
  <si>
    <t>KHORI</t>
  </si>
  <si>
    <t>506 LINWOOD DR</t>
  </si>
  <si>
    <t>OH0022661981</t>
  </si>
  <si>
    <t>OH0024708729</t>
  </si>
  <si>
    <t>KUNCE</t>
  </si>
  <si>
    <t>APT D6</t>
  </si>
  <si>
    <t>OH0025555943</t>
  </si>
  <si>
    <t>EDAWNYA</t>
  </si>
  <si>
    <t>MADISEN</t>
  </si>
  <si>
    <t>4 PEARSON CT</t>
  </si>
  <si>
    <t>55ABD</t>
  </si>
  <si>
    <t>OH0016207766</t>
  </si>
  <si>
    <t>KRAUSS</t>
  </si>
  <si>
    <t>21 1/2 W WATER ST</t>
  </si>
  <si>
    <t>OH0024201972</t>
  </si>
  <si>
    <t>432 E MAIN ST</t>
  </si>
  <si>
    <t>OH0022797095</t>
  </si>
  <si>
    <t>916 JEFFERSON ST</t>
  </si>
  <si>
    <t>OH0024091275</t>
  </si>
  <si>
    <t>BURKE</t>
  </si>
  <si>
    <t>322 W MAIN ST</t>
  </si>
  <si>
    <t>OH0023977735</t>
  </si>
  <si>
    <t>927 MCKAIG AVE</t>
  </si>
  <si>
    <t>OH0021620343</t>
  </si>
  <si>
    <t>725 E FRANKLIN ST</t>
  </si>
  <si>
    <t>OH0023743306</t>
  </si>
  <si>
    <t>404 N ELM ST</t>
  </si>
  <si>
    <t>OH0024644000</t>
  </si>
  <si>
    <t>1311 1/2 E MAIN ST</t>
  </si>
  <si>
    <t>OH0021255992</t>
  </si>
  <si>
    <t>WINFIELD</t>
  </si>
  <si>
    <t>MILDRED</t>
  </si>
  <si>
    <t>OH0025058951</t>
  </si>
  <si>
    <t>KILCOMMONS</t>
  </si>
  <si>
    <t>837 FOUNTAIN ST</t>
  </si>
  <si>
    <t>OH0010836478</t>
  </si>
  <si>
    <t>YANT</t>
  </si>
  <si>
    <t>432 1/2 E MAIN ST</t>
  </si>
  <si>
    <t>OH0010842738</t>
  </si>
  <si>
    <t>1323 E MAIN ST</t>
  </si>
  <si>
    <t>OH0023163481</t>
  </si>
  <si>
    <t>826 W WATER ST</t>
  </si>
  <si>
    <t>OH0022326485</t>
  </si>
  <si>
    <t>234 MADISON ST</t>
  </si>
  <si>
    <t>OH0010789885</t>
  </si>
  <si>
    <t>803 E MAIN ST</t>
  </si>
  <si>
    <t>OH0019257036</t>
  </si>
  <si>
    <t>905 KENT LN</t>
  </si>
  <si>
    <t>OH0024301769</t>
  </si>
  <si>
    <t>TEDORE</t>
  </si>
  <si>
    <t>703 MCKAIG AVE</t>
  </si>
  <si>
    <t>OH0025970948</t>
  </si>
  <si>
    <t>PATTEN</t>
  </si>
  <si>
    <t>310 E MAIN ST</t>
  </si>
  <si>
    <t>OH0010814276</t>
  </si>
  <si>
    <t>909 WASHINGTON ST</t>
  </si>
  <si>
    <t>OH0023239550</t>
  </si>
  <si>
    <t>CHARROUD</t>
  </si>
  <si>
    <t>MALEICK</t>
  </si>
  <si>
    <t>821 WASHINGTON ST</t>
  </si>
  <si>
    <t>OH0021612251</t>
  </si>
  <si>
    <t>938 ATLANTIC ST</t>
  </si>
  <si>
    <t>OH0025968276</t>
  </si>
  <si>
    <t>O CONNOR</t>
  </si>
  <si>
    <t>KAYLEIGH</t>
  </si>
  <si>
    <t>913 FOUNTAIN ST</t>
  </si>
  <si>
    <t>OH0025547638</t>
  </si>
  <si>
    <t>205 E FRANKLIN ST</t>
  </si>
  <si>
    <t>OH0010800389</t>
  </si>
  <si>
    <t>HOWERY</t>
  </si>
  <si>
    <t>LEEOLA</t>
  </si>
  <si>
    <t>825 W WATER ST</t>
  </si>
  <si>
    <t>OH0025046844</t>
  </si>
  <si>
    <t>MARLOW</t>
  </si>
  <si>
    <t>JENNI</t>
  </si>
  <si>
    <t>MCNETT</t>
  </si>
  <si>
    <t>405 E FRANKLIN ST</t>
  </si>
  <si>
    <t>OH0020811453</t>
  </si>
  <si>
    <t>FRANZEN</t>
  </si>
  <si>
    <t>LESIA</t>
  </si>
  <si>
    <t>14 S CRAWFORD ST</t>
  </si>
  <si>
    <t>OH0023977533</t>
  </si>
  <si>
    <t>ROUDEBUSH</t>
  </si>
  <si>
    <t>22 N CEDAR ST</t>
  </si>
  <si>
    <t>OH0023119706</t>
  </si>
  <si>
    <t>WITT</t>
  </si>
  <si>
    <t>15 S UNION ST</t>
  </si>
  <si>
    <t>OH0021254302</t>
  </si>
  <si>
    <t>WINTER</t>
  </si>
  <si>
    <t>CHANAH</t>
  </si>
  <si>
    <t>21 E WATER ST</t>
  </si>
  <si>
    <t>OH0020954642</t>
  </si>
  <si>
    <t>FUENTES</t>
  </si>
  <si>
    <t>836 W MAIN ST</t>
  </si>
  <si>
    <t>OH0024939654</t>
  </si>
  <si>
    <t>HINDE</t>
  </si>
  <si>
    <t>119 JACKSON ST</t>
  </si>
  <si>
    <t>OH0026227800</t>
  </si>
  <si>
    <t>HARDIN</t>
  </si>
  <si>
    <t>RUSSEL</t>
  </si>
  <si>
    <t>815 1/2 MCKAIG AVE</t>
  </si>
  <si>
    <t>OH0024061789</t>
  </si>
  <si>
    <t>1036 MAYFAIR RD</t>
  </si>
  <si>
    <t>OH0023663998</t>
  </si>
  <si>
    <t>DEVORA</t>
  </si>
  <si>
    <t>721 MCKAIG AVE</t>
  </si>
  <si>
    <t>OH0022294272</t>
  </si>
  <si>
    <t>MICHAEL RASHAUN</t>
  </si>
  <si>
    <t>730 SHERMAN AVE</t>
  </si>
  <si>
    <t>OH0023962180</t>
  </si>
  <si>
    <t>540 W FRANKLIN ST</t>
  </si>
  <si>
    <t>OH0025206582</t>
  </si>
  <si>
    <t>832 ATLANTIC ST</t>
  </si>
  <si>
    <t>OH0010841432</t>
  </si>
  <si>
    <t>OH0010796774</t>
  </si>
  <si>
    <t>HARGIS</t>
  </si>
  <si>
    <t>1035 MAYFAIR RD</t>
  </si>
  <si>
    <t>OH0019445369</t>
  </si>
  <si>
    <t>21 S MONROE ST</t>
  </si>
  <si>
    <t>OH0024242211</t>
  </si>
  <si>
    <t>THOBE</t>
  </si>
  <si>
    <t>1317 E MAIN ST</t>
  </si>
  <si>
    <t>OH0024556639</t>
  </si>
  <si>
    <t>828 E MAIN ST</t>
  </si>
  <si>
    <t>OH0010808258</t>
  </si>
  <si>
    <t>3 CLAY ST</t>
  </si>
  <si>
    <t>OH0010796209</t>
  </si>
  <si>
    <t>OH0010824716</t>
  </si>
  <si>
    <t>SIATUU</t>
  </si>
  <si>
    <t>521 MCKAIG AVE</t>
  </si>
  <si>
    <t>OH0010785374</t>
  </si>
  <si>
    <t>COTA</t>
  </si>
  <si>
    <t>21 N WALNUT ST</t>
  </si>
  <si>
    <t>OH0010808058</t>
  </si>
  <si>
    <t>LUTZ</t>
  </si>
  <si>
    <t>226 N ELM ST</t>
  </si>
  <si>
    <t>OH0024570965</t>
  </si>
  <si>
    <t>DEMOSS</t>
  </si>
  <si>
    <t>LAYNE</t>
  </si>
  <si>
    <t>911 KENT LN</t>
  </si>
  <si>
    <t>OH0021334210</t>
  </si>
  <si>
    <t>114 S MONROE ST</t>
  </si>
  <si>
    <t>OH0025177934</t>
  </si>
  <si>
    <t>MEZACHE</t>
  </si>
  <si>
    <t>217 W FRANKLIN ST</t>
  </si>
  <si>
    <t>OH0024040322</t>
  </si>
  <si>
    <t>505 MCKAIG AVE</t>
  </si>
  <si>
    <t>OH0010775473</t>
  </si>
  <si>
    <t>480 MADISON ST</t>
  </si>
  <si>
    <t>OH0010833161</t>
  </si>
  <si>
    <t>1311 E MAIN ST</t>
  </si>
  <si>
    <t>OH0010820742</t>
  </si>
  <si>
    <t>ROGAN</t>
  </si>
  <si>
    <t>5 JULIAN CT</t>
  </si>
  <si>
    <t>OH0012745098</t>
  </si>
  <si>
    <t>POORE</t>
  </si>
  <si>
    <t>TYSON</t>
  </si>
  <si>
    <t>OH0025799466</t>
  </si>
  <si>
    <t>CHAMBLIN</t>
  </si>
  <si>
    <t>AMYLYNN</t>
  </si>
  <si>
    <t>ASHLEY LAURA JANE</t>
  </si>
  <si>
    <t>15 S OXFORD ST</t>
  </si>
  <si>
    <t>OH0023838742</t>
  </si>
  <si>
    <t>830 JEFFERSON ST</t>
  </si>
  <si>
    <t>OH0018187781</t>
  </si>
  <si>
    <t>ROSEAMAY</t>
  </si>
  <si>
    <t>909 JEFFERSON ST</t>
  </si>
  <si>
    <t>OH0023256274</t>
  </si>
  <si>
    <t>223 1/2 S ELM ST</t>
  </si>
  <si>
    <t>OH0021088752</t>
  </si>
  <si>
    <t>SHAWNNA</t>
  </si>
  <si>
    <t>15 COUNTS ST</t>
  </si>
  <si>
    <t>OH0024045237</t>
  </si>
  <si>
    <t>918 JEFFERSON ST</t>
  </si>
  <si>
    <t>OH0022524222</t>
  </si>
  <si>
    <t>OVERHOLSER</t>
  </si>
  <si>
    <t>KERA</t>
  </si>
  <si>
    <t>20 S UNION ST</t>
  </si>
  <si>
    <t>OH0012621045</t>
  </si>
  <si>
    <t>ANA</t>
  </si>
  <si>
    <t>537 W FRANKLIN ST</t>
  </si>
  <si>
    <t>OH0024675923</t>
  </si>
  <si>
    <t>603 E FRANKLIN ST</t>
  </si>
  <si>
    <t>OH0023771898</t>
  </si>
  <si>
    <t>D B</t>
  </si>
  <si>
    <t>OH0010835662</t>
  </si>
  <si>
    <t>WOGOMAN</t>
  </si>
  <si>
    <t>21 N OXFORD ST</t>
  </si>
  <si>
    <t>OH0025158311</t>
  </si>
  <si>
    <t>JOHNSEN</t>
  </si>
  <si>
    <t>AUDIER</t>
  </si>
  <si>
    <t>315 E FRANKLIN ST</t>
  </si>
  <si>
    <t>OH0024066961</t>
  </si>
  <si>
    <t>421 E FRANKLIN ST</t>
  </si>
  <si>
    <t>OH0020376935</t>
  </si>
  <si>
    <t>BURDGE</t>
  </si>
  <si>
    <t>901 MCKAIG AVE</t>
  </si>
  <si>
    <t>OH0022575137</t>
  </si>
  <si>
    <t>818 WASHINGTON ST</t>
  </si>
  <si>
    <t>OH0024374866</t>
  </si>
  <si>
    <t>CONTRERAS</t>
  </si>
  <si>
    <t>MICHAEL ALLEN</t>
  </si>
  <si>
    <t>OH0023038268</t>
  </si>
  <si>
    <t>113 N MULBERRY ST</t>
  </si>
  <si>
    <t>OH0015863797</t>
  </si>
  <si>
    <t>STOCKSLAGER</t>
  </si>
  <si>
    <t>419 W FRANKLIN ST</t>
  </si>
  <si>
    <t>OH0024242181</t>
  </si>
  <si>
    <t>24 N ELM ST</t>
  </si>
  <si>
    <t>OH0024510574</t>
  </si>
  <si>
    <t>OH0010835979</t>
  </si>
  <si>
    <t>SHAWNA</t>
  </si>
  <si>
    <t>919 KENT LN</t>
  </si>
  <si>
    <t>OH0022220306</t>
  </si>
  <si>
    <t>LATICE</t>
  </si>
  <si>
    <t>708 W FRANKLIN ST</t>
  </si>
  <si>
    <t>OH0023676186</t>
  </si>
  <si>
    <t>FORNELL</t>
  </si>
  <si>
    <t>DECLAN</t>
  </si>
  <si>
    <t>DAVID GERARD</t>
  </si>
  <si>
    <t>501 E FRANKLIN ST</t>
  </si>
  <si>
    <t>OH0010783801</t>
  </si>
  <si>
    <t>201 W MAIN ST</t>
  </si>
  <si>
    <t>OH0025706765</t>
  </si>
  <si>
    <t>PENNYMAN</t>
  </si>
  <si>
    <t>CHOPIN</t>
  </si>
  <si>
    <t>736 W FRANKLIN ST</t>
  </si>
  <si>
    <t>OH0024963537</t>
  </si>
  <si>
    <t>ALANA</t>
  </si>
  <si>
    <t>223 PENN RD</t>
  </si>
  <si>
    <t>OH0010837864</t>
  </si>
  <si>
    <t>AUTUMN</t>
  </si>
  <si>
    <t>OH0010795294</t>
  </si>
  <si>
    <t>947 E MAIN ST</t>
  </si>
  <si>
    <t>OH0021927639</t>
  </si>
  <si>
    <t>20 HOBART DR</t>
  </si>
  <si>
    <t>OH0010798808</t>
  </si>
  <si>
    <t>609 W FRANKLIN ST</t>
  </si>
  <si>
    <t>OH0010775274</t>
  </si>
  <si>
    <t>933 E FRANKLIN ST</t>
  </si>
  <si>
    <t>OH0023575892</t>
  </si>
  <si>
    <t>BOGGS</t>
  </si>
  <si>
    <t>20 S CRAWFORD ST</t>
  </si>
  <si>
    <t>OH0019195852</t>
  </si>
  <si>
    <t>TUDOR</t>
  </si>
  <si>
    <t>16 S SHORT ST</t>
  </si>
  <si>
    <t>OH0023165682</t>
  </si>
  <si>
    <t>JOSLIN</t>
  </si>
  <si>
    <t>903 KENT LN</t>
  </si>
  <si>
    <t>OH0024770357</t>
  </si>
  <si>
    <t>714 W FRANKLIN ST</t>
  </si>
  <si>
    <t>OH0021103286</t>
  </si>
  <si>
    <t>BYRER</t>
  </si>
  <si>
    <t>1 W FRANKLIN ST</t>
  </si>
  <si>
    <t>APT 300</t>
  </si>
  <si>
    <t>OH0010812245</t>
  </si>
  <si>
    <t>915 MCKAIG AVE</t>
  </si>
  <si>
    <t>OH0020172150</t>
  </si>
  <si>
    <t>OH0010798893</t>
  </si>
  <si>
    <t>211 E MAIN ST</t>
  </si>
  <si>
    <t>OH0020725183</t>
  </si>
  <si>
    <t>SHERBURNE</t>
  </si>
  <si>
    <t>131 ASH ST</t>
  </si>
  <si>
    <t>OH0024953254</t>
  </si>
  <si>
    <t>OFLINN</t>
  </si>
  <si>
    <t>923 E FRANKLIN ST</t>
  </si>
  <si>
    <t>OH0019434640</t>
  </si>
  <si>
    <t>OH0021626699</t>
  </si>
  <si>
    <t>COBOS</t>
  </si>
  <si>
    <t>16 OAK ST</t>
  </si>
  <si>
    <t>OH0020915860</t>
  </si>
  <si>
    <t>KISTER</t>
  </si>
  <si>
    <t>417 E FRANKLIN ST</t>
  </si>
  <si>
    <t>OH0024551598</t>
  </si>
  <si>
    <t>SALES</t>
  </si>
  <si>
    <t>21 S CRAWFORD ST</t>
  </si>
  <si>
    <t>OH0023574060</t>
  </si>
  <si>
    <t>HACKETT</t>
  </si>
  <si>
    <t>LAWANDA</t>
  </si>
  <si>
    <t>823 JEFFERSON ST</t>
  </si>
  <si>
    <t>OH0024864133</t>
  </si>
  <si>
    <t>515 E MAIN ST</t>
  </si>
  <si>
    <t>OH0025920086</t>
  </si>
  <si>
    <t>911 FOUNTAIN ST</t>
  </si>
  <si>
    <t>OH0019027234</t>
  </si>
  <si>
    <t>SHELTON</t>
  </si>
  <si>
    <t>404 1/2 MADISON ST</t>
  </si>
  <si>
    <t>OH0023524262</t>
  </si>
  <si>
    <t>KREINBRINK</t>
  </si>
  <si>
    <t>OH0025684245</t>
  </si>
  <si>
    <t>BYRD</t>
  </si>
  <si>
    <t>LAMARR LEWIS</t>
  </si>
  <si>
    <t>917 FOUNTAIN ST</t>
  </si>
  <si>
    <t>OH0010780874</t>
  </si>
  <si>
    <t>904 KENT LN</t>
  </si>
  <si>
    <t>OH0023598737</t>
  </si>
  <si>
    <t>108 S ELM ST</t>
  </si>
  <si>
    <t>OH0015604131</t>
  </si>
  <si>
    <t>903 MCKAIG AVE</t>
  </si>
  <si>
    <t>OH0024199637</t>
  </si>
  <si>
    <t>MARTELL</t>
  </si>
  <si>
    <t>840 JEFFERSON ST</t>
  </si>
  <si>
    <t>OH0010795265</t>
  </si>
  <si>
    <t>SHERYL</t>
  </si>
  <si>
    <t>OH0019604572</t>
  </si>
  <si>
    <t>TATE</t>
  </si>
  <si>
    <t>OH0024891404</t>
  </si>
  <si>
    <t>509 1/2 E MAIN ST</t>
  </si>
  <si>
    <t>OH0024799488</t>
  </si>
  <si>
    <t>JAIZON</t>
  </si>
  <si>
    <t>MICHAEL DIAZ</t>
  </si>
  <si>
    <t>OH0023546289</t>
  </si>
  <si>
    <t>KORN</t>
  </si>
  <si>
    <t>OH0024769840</t>
  </si>
  <si>
    <t>OH0010826020</t>
  </si>
  <si>
    <t>918 FOUNTAIN ST</t>
  </si>
  <si>
    <t>OH0024059225</t>
  </si>
  <si>
    <t>VANHOOK</t>
  </si>
  <si>
    <t>305 E FRANKLIN ST</t>
  </si>
  <si>
    <t>OH0021775123</t>
  </si>
  <si>
    <t>SHANDA</t>
  </si>
  <si>
    <t>105 ASH ST</t>
  </si>
  <si>
    <t>OH0022240810</t>
  </si>
  <si>
    <t>121 NE PUBLIC SQ</t>
  </si>
  <si>
    <t>OH0023228975</t>
  </si>
  <si>
    <t>124 1/2 S MONROE ST</t>
  </si>
  <si>
    <t>OH0010787868</t>
  </si>
  <si>
    <t>GELENA</t>
  </si>
  <si>
    <t>737 W FRANKLIN ST</t>
  </si>
  <si>
    <t>OH0024456388</t>
  </si>
  <si>
    <t>308 N ELM ST</t>
  </si>
  <si>
    <t>OH0010842707</t>
  </si>
  <si>
    <t>DESIRAEE</t>
  </si>
  <si>
    <t>554 W FRANKLIN ST</t>
  </si>
  <si>
    <t>OH0023026382</t>
  </si>
  <si>
    <t>OH0020237316</t>
  </si>
  <si>
    <t>431 E MAIN ST</t>
  </si>
  <si>
    <t>OH0023010946</t>
  </si>
  <si>
    <t>CROLEY</t>
  </si>
  <si>
    <t>OH0010786321</t>
  </si>
  <si>
    <t>104 E MAIN ST</t>
  </si>
  <si>
    <t>OH0010803126</t>
  </si>
  <si>
    <t>KARNEHM</t>
  </si>
  <si>
    <t>409 E WATER ST</t>
  </si>
  <si>
    <t>OH0024574175</t>
  </si>
  <si>
    <t>16 S OXFORD ST</t>
  </si>
  <si>
    <t>OH0022596837</t>
  </si>
  <si>
    <t>LUX</t>
  </si>
  <si>
    <t>522 MADISON ST</t>
  </si>
  <si>
    <t>OH0024066237</t>
  </si>
  <si>
    <t>KAIN</t>
  </si>
  <si>
    <t>OH0023044674</t>
  </si>
  <si>
    <t>827 E FRANKLIN ST</t>
  </si>
  <si>
    <t>OH0019961983</t>
  </si>
  <si>
    <t>216 N ELM ST</t>
  </si>
  <si>
    <t>OH0010827662</t>
  </si>
  <si>
    <t>BRITTON</t>
  </si>
  <si>
    <t>OH0023224103</t>
  </si>
  <si>
    <t>18 1/2 N CEDAR ST</t>
  </si>
  <si>
    <t>OH0010839517</t>
  </si>
  <si>
    <t>WISE</t>
  </si>
  <si>
    <t>533 W FRANKLIN ST</t>
  </si>
  <si>
    <t>OH0022973010</t>
  </si>
  <si>
    <t>CRUZ</t>
  </si>
  <si>
    <t>224 S ELM ST</t>
  </si>
  <si>
    <t>OH0024610335</t>
  </si>
  <si>
    <t>SPRAUL</t>
  </si>
  <si>
    <t>221 PENN RD</t>
  </si>
  <si>
    <t>OH0023090649</t>
  </si>
  <si>
    <t>MASAKO</t>
  </si>
  <si>
    <t>OH0010812084</t>
  </si>
  <si>
    <t>414 E MAIN ST</t>
  </si>
  <si>
    <t>OH0010823285</t>
  </si>
  <si>
    <t>SECHRIST</t>
  </si>
  <si>
    <t>120 S ELM ST</t>
  </si>
  <si>
    <t>OH0025031349</t>
  </si>
  <si>
    <t>21 1/2 S PLUM ST</t>
  </si>
  <si>
    <t>OH0019359926</t>
  </si>
  <si>
    <t>12 S CHERRY ST</t>
  </si>
  <si>
    <t>OH0010812366</t>
  </si>
  <si>
    <t>510 1/2 E MAIN ST</t>
  </si>
  <si>
    <t>OH0025006367</t>
  </si>
  <si>
    <t>GROSS</t>
  </si>
  <si>
    <t>23 E WATER ST</t>
  </si>
  <si>
    <t>OH0024279986</t>
  </si>
  <si>
    <t>APT 403</t>
  </si>
  <si>
    <t>OH0022204858</t>
  </si>
  <si>
    <t>500 MADISON ST</t>
  </si>
  <si>
    <t>OH0010830475</t>
  </si>
  <si>
    <t>11 N WALNUT ST</t>
  </si>
  <si>
    <t>OH0024090407</t>
  </si>
  <si>
    <t>KLAWON</t>
  </si>
  <si>
    <t>CAITLYNN</t>
  </si>
  <si>
    <t>428 E MAIN ST</t>
  </si>
  <si>
    <t>OH0010838161</t>
  </si>
  <si>
    <t>920 FOUNTAIN ST</t>
  </si>
  <si>
    <t>OH0025684069</t>
  </si>
  <si>
    <t>WOLFORD</t>
  </si>
  <si>
    <t>OH0020519156</t>
  </si>
  <si>
    <t>101 MADISON ST</t>
  </si>
  <si>
    <t>OH0010811940</t>
  </si>
  <si>
    <t>470 MADISON ST</t>
  </si>
  <si>
    <t>OH0023986438</t>
  </si>
  <si>
    <t>SHATERRA</t>
  </si>
  <si>
    <t>OH0025952403</t>
  </si>
  <si>
    <t>ROBLEDO</t>
  </si>
  <si>
    <t>821 MCKAIG AVE</t>
  </si>
  <si>
    <t>OH0024523196</t>
  </si>
  <si>
    <t>MCCARTHY</t>
  </si>
  <si>
    <t>601 MCKAIG AVE</t>
  </si>
  <si>
    <t>OH0024210234</t>
  </si>
  <si>
    <t>DILLEY</t>
  </si>
  <si>
    <t>514 MADISON ST</t>
  </si>
  <si>
    <t>OH0019031965</t>
  </si>
  <si>
    <t>DICHELLE</t>
  </si>
  <si>
    <t>OH0021625938</t>
  </si>
  <si>
    <t>MORAN</t>
  </si>
  <si>
    <t>22 1/2 N MARKET ST</t>
  </si>
  <si>
    <t>OH0024202077</t>
  </si>
  <si>
    <t>BODENMILLER</t>
  </si>
  <si>
    <t>527 W FRANKLIN ST</t>
  </si>
  <si>
    <t>OH0020984816</t>
  </si>
  <si>
    <t>GLEASON</t>
  </si>
  <si>
    <t>901 KENT LN</t>
  </si>
  <si>
    <t>OH0024349495</t>
  </si>
  <si>
    <t>404 MADISON ST</t>
  </si>
  <si>
    <t>OH0023171545</t>
  </si>
  <si>
    <t>GRIGSBY REED</t>
  </si>
  <si>
    <t>TRETON</t>
  </si>
  <si>
    <t>323 E MAIN ST</t>
  </si>
  <si>
    <t>OH0010775335</t>
  </si>
  <si>
    <t>ASHBY</t>
  </si>
  <si>
    <t>937 FOUNTAIN ST</t>
  </si>
  <si>
    <t>OH0023817467</t>
  </si>
  <si>
    <t>MICHAEL LEE</t>
  </si>
  <si>
    <t>119 ASH ST</t>
  </si>
  <si>
    <t>OH0019604934</t>
  </si>
  <si>
    <t>KIEFER</t>
  </si>
  <si>
    <t>924 E MAIN ST</t>
  </si>
  <si>
    <t>OH0024926709</t>
  </si>
  <si>
    <t>FELTNER</t>
  </si>
  <si>
    <t>KOBE</t>
  </si>
  <si>
    <t>45 S CEDAR ST</t>
  </si>
  <si>
    <t>OH0023802854</t>
  </si>
  <si>
    <t>OH0024720357</t>
  </si>
  <si>
    <t>217 ASH ST</t>
  </si>
  <si>
    <t>OH0023430678</t>
  </si>
  <si>
    <t>GAAL</t>
  </si>
  <si>
    <t>320 E MAIN ST</t>
  </si>
  <si>
    <t>OH0023162571</t>
  </si>
  <si>
    <t>446 MADISON ST</t>
  </si>
  <si>
    <t>OH0022953342</t>
  </si>
  <si>
    <t>HODGE</t>
  </si>
  <si>
    <t>108 S MONROE ST</t>
  </si>
  <si>
    <t>OH0024570928</t>
  </si>
  <si>
    <t>DEMPSEY</t>
  </si>
  <si>
    <t>OH0019517117</t>
  </si>
  <si>
    <t>BEAU</t>
  </si>
  <si>
    <t>ARIC</t>
  </si>
  <si>
    <t>OH0010793040</t>
  </si>
  <si>
    <t>FURROW</t>
  </si>
  <si>
    <t>516 W MAIN ST</t>
  </si>
  <si>
    <t>OH0010817022</t>
  </si>
  <si>
    <t>PHELPS</t>
  </si>
  <si>
    <t>815 W WATER ST</t>
  </si>
  <si>
    <t>OH0021624634</t>
  </si>
  <si>
    <t>WANDA</t>
  </si>
  <si>
    <t>204 N ELM ST</t>
  </si>
  <si>
    <t>OH0022206129</t>
  </si>
  <si>
    <t>CHAIM</t>
  </si>
  <si>
    <t>OH0021379968</t>
  </si>
  <si>
    <t>OH0021506247</t>
  </si>
  <si>
    <t>CIERRA</t>
  </si>
  <si>
    <t>739 W FRANKLIN ST</t>
  </si>
  <si>
    <t>OH0018855644</t>
  </si>
  <si>
    <t>ZELLER</t>
  </si>
  <si>
    <t>OH0022231722</t>
  </si>
  <si>
    <t>521 E FRANKLIN ST</t>
  </si>
  <si>
    <t>OH0019446034</t>
  </si>
  <si>
    <t>213 E FRANKLIN ST</t>
  </si>
  <si>
    <t>OH0024676067</t>
  </si>
  <si>
    <t>TALBERT</t>
  </si>
  <si>
    <t>OH0025998081</t>
  </si>
  <si>
    <t>FREELAND</t>
  </si>
  <si>
    <t>300 HARRISON ST</t>
  </si>
  <si>
    <t>OH0010813837</t>
  </si>
  <si>
    <t>OH0010819948</t>
  </si>
  <si>
    <t>115 PENN RD</t>
  </si>
  <si>
    <t>OH0023521302</t>
  </si>
  <si>
    <t>BUZAN</t>
  </si>
  <si>
    <t>24 S SHORT ST</t>
  </si>
  <si>
    <t>OH0025370789</t>
  </si>
  <si>
    <t>LAMOINE</t>
  </si>
  <si>
    <t>1 JULIAN CT</t>
  </si>
  <si>
    <t>OH0025020074</t>
  </si>
  <si>
    <t>807 MCKAIG AVE</t>
  </si>
  <si>
    <t>OH0012621222</t>
  </si>
  <si>
    <t>205 N ELM ST</t>
  </si>
  <si>
    <t>OH0021514550</t>
  </si>
  <si>
    <t>OH0021575372</t>
  </si>
  <si>
    <t>OH0018626179</t>
  </si>
  <si>
    <t>STREAVEL</t>
  </si>
  <si>
    <t>228 MADISON ST</t>
  </si>
  <si>
    <t>OH0026479634</t>
  </si>
  <si>
    <t>2 N MARKET ST</t>
  </si>
  <si>
    <t>OH0010774050</t>
  </si>
  <si>
    <t>OH0020932193</t>
  </si>
  <si>
    <t>SAWCHEK</t>
  </si>
  <si>
    <t>ROBBERT</t>
  </si>
  <si>
    <t>809 E FRANKLIN ST</t>
  </si>
  <si>
    <t>OH0010781805</t>
  </si>
  <si>
    <t>SUEANN</t>
  </si>
  <si>
    <t>1055 E MAIN ST</t>
  </si>
  <si>
    <t>OH0019187320</t>
  </si>
  <si>
    <t>46 S CEDAR ST</t>
  </si>
  <si>
    <t>OH0020886346</t>
  </si>
  <si>
    <t>923 MCKAIG AVE</t>
  </si>
  <si>
    <t>OH0024401361</t>
  </si>
  <si>
    <t>HAGEN</t>
  </si>
  <si>
    <t>LANIE</t>
  </si>
  <si>
    <t>929 E FRANKLIN ST</t>
  </si>
  <si>
    <t>OH0025764711</t>
  </si>
  <si>
    <t>OH0024676086</t>
  </si>
  <si>
    <t>815 MCKAIG AVE</t>
  </si>
  <si>
    <t>OH0023571080</t>
  </si>
  <si>
    <t>KRYSTENA</t>
  </si>
  <si>
    <t>MARIE MARISSA LYN</t>
  </si>
  <si>
    <t>28 CLAY ST</t>
  </si>
  <si>
    <t>OH0024428215</t>
  </si>
  <si>
    <t>725 W FRANKLIN ST</t>
  </si>
  <si>
    <t>OH0010806819</t>
  </si>
  <si>
    <t>OH0024217246</t>
  </si>
  <si>
    <t>STROMBERG</t>
  </si>
  <si>
    <t>EDMUND</t>
  </si>
  <si>
    <t>114 S ELM ST</t>
  </si>
  <si>
    <t>OH0024753743</t>
  </si>
  <si>
    <t>SIMPSON BARNETT</t>
  </si>
  <si>
    <t>CATELYN</t>
  </si>
  <si>
    <t>OH0022317737</t>
  </si>
  <si>
    <t>DERRICK</t>
  </si>
  <si>
    <t>104 HARRISON ST</t>
  </si>
  <si>
    <t>OH0010833875</t>
  </si>
  <si>
    <t>305 W WATER ST</t>
  </si>
  <si>
    <t>OH0024480001</t>
  </si>
  <si>
    <t>SPADE</t>
  </si>
  <si>
    <t>221 E FRANKLIN ST</t>
  </si>
  <si>
    <t>OH0010839338</t>
  </si>
  <si>
    <t>FELLERS</t>
  </si>
  <si>
    <t>223 N ELM ST</t>
  </si>
  <si>
    <t>OH0024562426</t>
  </si>
  <si>
    <t>DANELLE</t>
  </si>
  <si>
    <t>OH0019732363</t>
  </si>
  <si>
    <t>MAYUMI</t>
  </si>
  <si>
    <t>OH0018049394</t>
  </si>
  <si>
    <t>SHANLEY</t>
  </si>
  <si>
    <t>460 MADISON ST</t>
  </si>
  <si>
    <t>OH0024943883</t>
  </si>
  <si>
    <t>9 1/2 N MULBERRY ST</t>
  </si>
  <si>
    <t>OH0019353252</t>
  </si>
  <si>
    <t>205 1/2 N ELM ST</t>
  </si>
  <si>
    <t>OH0019567770</t>
  </si>
  <si>
    <t>29 S MONROE ST</t>
  </si>
  <si>
    <t>OH0024041543</t>
  </si>
  <si>
    <t>JARRELL</t>
  </si>
  <si>
    <t>804 E MAIN ST</t>
  </si>
  <si>
    <t>OH0023446243</t>
  </si>
  <si>
    <t>DEVANTE</t>
  </si>
  <si>
    <t>LESHAWN</t>
  </si>
  <si>
    <t>913 WASHINGTON ST</t>
  </si>
  <si>
    <t>OH0024631790</t>
  </si>
  <si>
    <t>TAMEKA</t>
  </si>
  <si>
    <t>LEANNA</t>
  </si>
  <si>
    <t>OH0023150715</t>
  </si>
  <si>
    <t>511 W FRANKLIN ST</t>
  </si>
  <si>
    <t>OH0023035168</t>
  </si>
  <si>
    <t>OH0025681369</t>
  </si>
  <si>
    <t>OH0024625782</t>
  </si>
  <si>
    <t>PRINCE BARNHORST</t>
  </si>
  <si>
    <t>K L</t>
  </si>
  <si>
    <t>5 1/2 E MAIN ST</t>
  </si>
  <si>
    <t>OH0025444196</t>
  </si>
  <si>
    <t>OH0025681347</t>
  </si>
  <si>
    <t>TENNANT</t>
  </si>
  <si>
    <t>311 SW PUBLIC SQ</t>
  </si>
  <si>
    <t>APT 302</t>
  </si>
  <si>
    <t>OH0024855540</t>
  </si>
  <si>
    <t>DYNNA</t>
  </si>
  <si>
    <t>1 PEARSON CT</t>
  </si>
  <si>
    <t>OH0023791780</t>
  </si>
  <si>
    <t>GILMORE</t>
  </si>
  <si>
    <t>18 S OXFORD ST</t>
  </si>
  <si>
    <t>OH0010839463</t>
  </si>
  <si>
    <t>OH0018979992</t>
  </si>
  <si>
    <t>185 DYE MILL RD</t>
  </si>
  <si>
    <t>55ABE</t>
  </si>
  <si>
    <t>TROY WARD THREE</t>
  </si>
  <si>
    <t>OH0023529379</t>
  </si>
  <si>
    <t>1008 E CANAL ST</t>
  </si>
  <si>
    <t>OH0025650429</t>
  </si>
  <si>
    <t>OH0010776296</t>
  </si>
  <si>
    <t>DAN</t>
  </si>
  <si>
    <t>1131 PATTON ST</t>
  </si>
  <si>
    <t>OH0021923506</t>
  </si>
  <si>
    <t>1135 PATTON ST</t>
  </si>
  <si>
    <t>OH0019461227</t>
  </si>
  <si>
    <t>118 FLORAL AVE</t>
  </si>
  <si>
    <t>OH0018648669</t>
  </si>
  <si>
    <t>APT 9D</t>
  </si>
  <si>
    <t>OH0025438613</t>
  </si>
  <si>
    <t>719 DIXIE AVE</t>
  </si>
  <si>
    <t>OH0025406005</t>
  </si>
  <si>
    <t>318 ELLIS ST</t>
  </si>
  <si>
    <t>OH0010781392</t>
  </si>
  <si>
    <t>BUNCH</t>
  </si>
  <si>
    <t>99 HAROLDS WAY</t>
  </si>
  <si>
    <t>OH0019871267</t>
  </si>
  <si>
    <t>TAMIKA</t>
  </si>
  <si>
    <t>APT 5E</t>
  </si>
  <si>
    <t>OH0023434106</t>
  </si>
  <si>
    <t>OH0024213292</t>
  </si>
  <si>
    <t>207 MOREHEAD ST</t>
  </si>
  <si>
    <t>OH0021410232</t>
  </si>
  <si>
    <t>BROWNLEE</t>
  </si>
  <si>
    <t>908 RACE DR</t>
  </si>
  <si>
    <t>OH0023021776</t>
  </si>
  <si>
    <t>KRISTA</t>
  </si>
  <si>
    <t>826 E FRANKLIN ST</t>
  </si>
  <si>
    <t>OH0010788914</t>
  </si>
  <si>
    <t>DUDTE</t>
  </si>
  <si>
    <t>511 1/2 S UNION ST</t>
  </si>
  <si>
    <t>OH0022773524</t>
  </si>
  <si>
    <t>MCCLELLAND</t>
  </si>
  <si>
    <t>APT 5F</t>
  </si>
  <si>
    <t>OH0023676198</t>
  </si>
  <si>
    <t>CONING</t>
  </si>
  <si>
    <t>1018 E CANAL ST</t>
  </si>
  <si>
    <t>OH0023150769</t>
  </si>
  <si>
    <t>BRANNUM</t>
  </si>
  <si>
    <t>1328 E MAIN ST</t>
  </si>
  <si>
    <t>OH0019511490</t>
  </si>
  <si>
    <t>WHITEHOUSE</t>
  </si>
  <si>
    <t>1105 JEEP ST</t>
  </si>
  <si>
    <t>OH0025503480</t>
  </si>
  <si>
    <t>FOWLER</t>
  </si>
  <si>
    <t>APT 11B</t>
  </si>
  <si>
    <t>OH0018945112</t>
  </si>
  <si>
    <t>1122 SCOTT ST</t>
  </si>
  <si>
    <t>OH0021688664</t>
  </si>
  <si>
    <t>OH0021084273</t>
  </si>
  <si>
    <t>SIRCH</t>
  </si>
  <si>
    <t>327 WILLIAMS ST</t>
  </si>
  <si>
    <t>OH0010817378</t>
  </si>
  <si>
    <t>PITSENBARGER</t>
  </si>
  <si>
    <t>108 MOREHEAD ST</t>
  </si>
  <si>
    <t>OH0025761564</t>
  </si>
  <si>
    <t>117 WILLIAMS ST</t>
  </si>
  <si>
    <t>OH0023050889</t>
  </si>
  <si>
    <t>TURK</t>
  </si>
  <si>
    <t>BLAIKE</t>
  </si>
  <si>
    <t>1146 SCOTT ST</t>
  </si>
  <si>
    <t>OH0020953654</t>
  </si>
  <si>
    <t>324 MOREHEAD ST</t>
  </si>
  <si>
    <t>OH0010794405</t>
  </si>
  <si>
    <t>GODWIN</t>
  </si>
  <si>
    <t>118 MOREHEAD ST</t>
  </si>
  <si>
    <t>OH0024190576</t>
  </si>
  <si>
    <t>HEIDI</t>
  </si>
  <si>
    <t>1136 E CANAL ST</t>
  </si>
  <si>
    <t>OH0024485481</t>
  </si>
  <si>
    <t>ALAINA</t>
  </si>
  <si>
    <t>1122 LONG ST</t>
  </si>
  <si>
    <t>OH0024528920</t>
  </si>
  <si>
    <t>GOODMAN</t>
  </si>
  <si>
    <t>906 1/2 RACE DR</t>
  </si>
  <si>
    <t>OH0021421478</t>
  </si>
  <si>
    <t>1134 JEEP ST</t>
  </si>
  <si>
    <t>OH0021222808</t>
  </si>
  <si>
    <t>OH0025494392</t>
  </si>
  <si>
    <t>509 S UNION ST</t>
  </si>
  <si>
    <t>OH0010837480</t>
  </si>
  <si>
    <t>DAYNA</t>
  </si>
  <si>
    <t>114 FLORAL AVE</t>
  </si>
  <si>
    <t>OH0025092624</t>
  </si>
  <si>
    <t>BESS</t>
  </si>
  <si>
    <t>1108 E MAIN ST</t>
  </si>
  <si>
    <t>OH0025559966</t>
  </si>
  <si>
    <t>APT 7B</t>
  </si>
  <si>
    <t>OH0019166175</t>
  </si>
  <si>
    <t>615 FLORAL AVE</t>
  </si>
  <si>
    <t>OH0022444736</t>
  </si>
  <si>
    <t>ZACKARY</t>
  </si>
  <si>
    <t>RIAN</t>
  </si>
  <si>
    <t>503 S UNION ST</t>
  </si>
  <si>
    <t>OH0010826613</t>
  </si>
  <si>
    <t>SPARKE</t>
  </si>
  <si>
    <t>GERARD</t>
  </si>
  <si>
    <t>808 RACE DR</t>
  </si>
  <si>
    <t>OH0024833833</t>
  </si>
  <si>
    <t>BULFINCH</t>
  </si>
  <si>
    <t>RUST</t>
  </si>
  <si>
    <t>1112 E MAIN ST</t>
  </si>
  <si>
    <t>OH0024441461</t>
  </si>
  <si>
    <t>OH0010793181</t>
  </si>
  <si>
    <t>OH0023785912</t>
  </si>
  <si>
    <t>KEETON</t>
  </si>
  <si>
    <t>111 MOREHEAD ST</t>
  </si>
  <si>
    <t>OH0023949801</t>
  </si>
  <si>
    <t>234 ELLIS ST</t>
  </si>
  <si>
    <t>OH0010817369</t>
  </si>
  <si>
    <t>OH0022858727</t>
  </si>
  <si>
    <t>MCBEE</t>
  </si>
  <si>
    <t>912 E FRANKLIN ST</t>
  </si>
  <si>
    <t>OH0022373611</t>
  </si>
  <si>
    <t>DALHAMER</t>
  </si>
  <si>
    <t>1142 SCOTT ST</t>
  </si>
  <si>
    <t>OH0022633794</t>
  </si>
  <si>
    <t>KAE</t>
  </si>
  <si>
    <t>APT 10A</t>
  </si>
  <si>
    <t>OH0010821976</t>
  </si>
  <si>
    <t>107 FLORAL AVE</t>
  </si>
  <si>
    <t>OH0010841205</t>
  </si>
  <si>
    <t>235 WILLIAMS ST</t>
  </si>
  <si>
    <t>OH0022440884</t>
  </si>
  <si>
    <t>1132 E CANAL ST</t>
  </si>
  <si>
    <t>OH0023976415</t>
  </si>
  <si>
    <t>906 RACE DR</t>
  </si>
  <si>
    <t>OH0010774077</t>
  </si>
  <si>
    <t>1308 E MAIN ST</t>
  </si>
  <si>
    <t>OH0023151787</t>
  </si>
  <si>
    <t>BERRIEN</t>
  </si>
  <si>
    <t>LAMAR</t>
  </si>
  <si>
    <t>APT 5A</t>
  </si>
  <si>
    <t>OH0024665098</t>
  </si>
  <si>
    <t>APT 6A</t>
  </si>
  <si>
    <t>OH0021103604</t>
  </si>
  <si>
    <t>146 FLORAL AVE</t>
  </si>
  <si>
    <t>OH0025158549</t>
  </si>
  <si>
    <t>1147 SCOTT ST</t>
  </si>
  <si>
    <t>OH0024321748</t>
  </si>
  <si>
    <t>1143 RACE DR</t>
  </si>
  <si>
    <t>OH0010827163</t>
  </si>
  <si>
    <t>STANFIELD</t>
  </si>
  <si>
    <t>904 RACE DR</t>
  </si>
  <si>
    <t>OH0018301045</t>
  </si>
  <si>
    <t>107 MOREHEAD ST</t>
  </si>
  <si>
    <t>OH0021858056</t>
  </si>
  <si>
    <t>301 WILLIAMS ST</t>
  </si>
  <si>
    <t>OH0026327698</t>
  </si>
  <si>
    <t>NANNETTE</t>
  </si>
  <si>
    <t>OH0026077046</t>
  </si>
  <si>
    <t>GUILLOZET</t>
  </si>
  <si>
    <t>928 RACE DR</t>
  </si>
  <si>
    <t>OH0010788916</t>
  </si>
  <si>
    <t>OH0010793066</t>
  </si>
  <si>
    <t>GALLIMORE</t>
  </si>
  <si>
    <t>1100 E CANAL ST</t>
  </si>
  <si>
    <t>OH0022240596</t>
  </si>
  <si>
    <t>1138 JEEP ST</t>
  </si>
  <si>
    <t>OH0024209200</t>
  </si>
  <si>
    <t>OH0010831977</t>
  </si>
  <si>
    <t>138 FLORAL AVE</t>
  </si>
  <si>
    <t>OH0023083838</t>
  </si>
  <si>
    <t>OH0025395284</t>
  </si>
  <si>
    <t>MCELDOWNEY</t>
  </si>
  <si>
    <t>ASTASIA</t>
  </si>
  <si>
    <t>OH0024779624</t>
  </si>
  <si>
    <t>ANDERSEN</t>
  </si>
  <si>
    <t>1139 PATTON ST</t>
  </si>
  <si>
    <t>OH0020446668</t>
  </si>
  <si>
    <t>DAWNE</t>
  </si>
  <si>
    <t>OH0024961849</t>
  </si>
  <si>
    <t>OH0022376759</t>
  </si>
  <si>
    <t>OH0010795033</t>
  </si>
  <si>
    <t>1110 SCOTT ST</t>
  </si>
  <si>
    <t>OH0024745705</t>
  </si>
  <si>
    <t>FREED</t>
  </si>
  <si>
    <t>317 WILLIAMS ST</t>
  </si>
  <si>
    <t>OH0024325306</t>
  </si>
  <si>
    <t>OH0010825328</t>
  </si>
  <si>
    <t>SMALLENBARGER</t>
  </si>
  <si>
    <t>126 FLORAL AVE</t>
  </si>
  <si>
    <t>OH0023347980</t>
  </si>
  <si>
    <t>POLHAMUS</t>
  </si>
  <si>
    <t>221 ELLIS ST</t>
  </si>
  <si>
    <t>OH0010825751</t>
  </si>
  <si>
    <t>OH0023152115</t>
  </si>
  <si>
    <t>VANOVER</t>
  </si>
  <si>
    <t>OH0022828781</t>
  </si>
  <si>
    <t>KIZZIAR</t>
  </si>
  <si>
    <t>OH0010831423</t>
  </si>
  <si>
    <t>1194 RACE DR</t>
  </si>
  <si>
    <t>OH0010822008</t>
  </si>
  <si>
    <t>SARVER</t>
  </si>
  <si>
    <t>427 ELLIS ST</t>
  </si>
  <si>
    <t>OH0023566555</t>
  </si>
  <si>
    <t>710 DIXIE AVE</t>
  </si>
  <si>
    <t>OH0024441465</t>
  </si>
  <si>
    <t>OH0022698009</t>
  </si>
  <si>
    <t>1026 SCOTT ST</t>
  </si>
  <si>
    <t>OH0010825122</t>
  </si>
  <si>
    <t>SKINNER</t>
  </si>
  <si>
    <t>304 MOREHEAD ST</t>
  </si>
  <si>
    <t>OH0024551600</t>
  </si>
  <si>
    <t>MOSES</t>
  </si>
  <si>
    <t>APT 4C</t>
  </si>
  <si>
    <t>OH0010804231</t>
  </si>
  <si>
    <t>623 S CLAY ST</t>
  </si>
  <si>
    <t>55ABF</t>
  </si>
  <si>
    <t>OH0019034227</t>
  </si>
  <si>
    <t>1027 WALKER ST</t>
  </si>
  <si>
    <t>OH0021021095</t>
  </si>
  <si>
    <t>603 S MARKET ST</t>
  </si>
  <si>
    <t>OH0021223404</t>
  </si>
  <si>
    <t>GAMBREL</t>
  </si>
  <si>
    <t>539 S MULBERRY ST</t>
  </si>
  <si>
    <t>OH0021601452</t>
  </si>
  <si>
    <t>1120 S MULBERRY ST</t>
  </si>
  <si>
    <t>OH0024306671</t>
  </si>
  <si>
    <t>HEFFELFINGER</t>
  </si>
  <si>
    <t>514 S CLAY ST</t>
  </si>
  <si>
    <t>OH0024415713</t>
  </si>
  <si>
    <t>533 S WALNUT ST</t>
  </si>
  <si>
    <t>OH0010829192</t>
  </si>
  <si>
    <t>145 ELMWOOD AVE</t>
  </si>
  <si>
    <t>OH0023159982</t>
  </si>
  <si>
    <t>APT 305</t>
  </si>
  <si>
    <t>OH0010786599</t>
  </si>
  <si>
    <t>TALMADGE</t>
  </si>
  <si>
    <t>626 S CLAY ST</t>
  </si>
  <si>
    <t>OH0026808145</t>
  </si>
  <si>
    <t>220 RACER ST</t>
  </si>
  <si>
    <t>OH0023245699</t>
  </si>
  <si>
    <t>614 S UNION ST</t>
  </si>
  <si>
    <t>OH0024300457</t>
  </si>
  <si>
    <t>VARENIQUE</t>
  </si>
  <si>
    <t>608 S CLAY ST</t>
  </si>
  <si>
    <t>OH0024643314</t>
  </si>
  <si>
    <t>OH0024973529</t>
  </si>
  <si>
    <t>PURKEYPILE</t>
  </si>
  <si>
    <t>713 S MULBERRY ST</t>
  </si>
  <si>
    <t>OH0010799967</t>
  </si>
  <si>
    <t>HOOVER</t>
  </si>
  <si>
    <t>17 ELMWOOD AVE</t>
  </si>
  <si>
    <t>OH0018160659</t>
  </si>
  <si>
    <t>IMOGENE</t>
  </si>
  <si>
    <t>937 S MARKET ST</t>
  </si>
  <si>
    <t>OH0024366517</t>
  </si>
  <si>
    <t>112 E WEST ST</t>
  </si>
  <si>
    <t>OH0024520813</t>
  </si>
  <si>
    <t>513 S CLAY ST</t>
  </si>
  <si>
    <t>OH0025324687</t>
  </si>
  <si>
    <t>907 S MULBERRY ST</t>
  </si>
  <si>
    <t>OH0010832675</t>
  </si>
  <si>
    <t>KRISTAL</t>
  </si>
  <si>
    <t>1013 S MULBERRY ST</t>
  </si>
  <si>
    <t>OH0010810779</t>
  </si>
  <si>
    <t>MCWHORTER</t>
  </si>
  <si>
    <t>1209 S MULBERRY ST</t>
  </si>
  <si>
    <t>OH0025200026</t>
  </si>
  <si>
    <t>HAILE</t>
  </si>
  <si>
    <t>KALIA</t>
  </si>
  <si>
    <t>607 S MARKET ST</t>
  </si>
  <si>
    <t>OH0021607445</t>
  </si>
  <si>
    <t>82 ELMWOOD AVE</t>
  </si>
  <si>
    <t>OH0010820369</t>
  </si>
  <si>
    <t>612 S WALNUT ST</t>
  </si>
  <si>
    <t>OH0021510661</t>
  </si>
  <si>
    <t>704 S MULBERRY ST</t>
  </si>
  <si>
    <t>OH0025583726</t>
  </si>
  <si>
    <t>LOCKLIER</t>
  </si>
  <si>
    <t>540 S UNION ST</t>
  </si>
  <si>
    <t>OH0026210793</t>
  </si>
  <si>
    <t>722 S CRAWFORD ST</t>
  </si>
  <si>
    <t>OH0024306473</t>
  </si>
  <si>
    <t>ARTZ</t>
  </si>
  <si>
    <t>194 W DAKOTA ST</t>
  </si>
  <si>
    <t>OH0019046695</t>
  </si>
  <si>
    <t>PLANK</t>
  </si>
  <si>
    <t>NADINA</t>
  </si>
  <si>
    <t>504 S WALNUT ST</t>
  </si>
  <si>
    <t>OH0022879235</t>
  </si>
  <si>
    <t>SHELEE</t>
  </si>
  <si>
    <t>MAREE</t>
  </si>
  <si>
    <t>1206 S CLAY ST</t>
  </si>
  <si>
    <t>OH0010839778</t>
  </si>
  <si>
    <t>EDGERLY</t>
  </si>
  <si>
    <t>914 S MULBERRY ST</t>
  </si>
  <si>
    <t>OH0025134993</t>
  </si>
  <si>
    <t>MONTANEZ</t>
  </si>
  <si>
    <t>ALEJANDRA</t>
  </si>
  <si>
    <t>527 S CLAY ST</t>
  </si>
  <si>
    <t>OH0022447702</t>
  </si>
  <si>
    <t>CHELSI</t>
  </si>
  <si>
    <t>807 S MULBERRY ST</t>
  </si>
  <si>
    <t>OH0022470830</t>
  </si>
  <si>
    <t>AUDREIANA</t>
  </si>
  <si>
    <t>504 S UNION ST</t>
  </si>
  <si>
    <t>OH0023786316</t>
  </si>
  <si>
    <t>601 S WALNUT ST</t>
  </si>
  <si>
    <t>OH0025104578</t>
  </si>
  <si>
    <t>HUFFGARDEN</t>
  </si>
  <si>
    <t>15 RAPER ST</t>
  </si>
  <si>
    <t>OH0023072068</t>
  </si>
  <si>
    <t>JACILYN</t>
  </si>
  <si>
    <t>THERESSA</t>
  </si>
  <si>
    <t>514 1/2 S WALNUT ST</t>
  </si>
  <si>
    <t>OH0018742216</t>
  </si>
  <si>
    <t>HICKSENHISER</t>
  </si>
  <si>
    <t>EDMOND</t>
  </si>
  <si>
    <t>607 S WALNUT ST</t>
  </si>
  <si>
    <t>OH0023513473</t>
  </si>
  <si>
    <t>517 S MULBERRY ST</t>
  </si>
  <si>
    <t>OH0021328708</t>
  </si>
  <si>
    <t>CHARISSE</t>
  </si>
  <si>
    <t>LACHELLE</t>
  </si>
  <si>
    <t>818 S CRAWFORD ST</t>
  </si>
  <si>
    <t>OH0023165694</t>
  </si>
  <si>
    <t>534 1/2 S WALNUT ST</t>
  </si>
  <si>
    <t>OH0011110209</t>
  </si>
  <si>
    <t>503 S MULBERRY ST</t>
  </si>
  <si>
    <t>OH0020744715</t>
  </si>
  <si>
    <t>DRAVING</t>
  </si>
  <si>
    <t>1014 S MULBERRY ST</t>
  </si>
  <si>
    <t>OH0022332675</t>
  </si>
  <si>
    <t>614 S CLAY ST</t>
  </si>
  <si>
    <t>OH0024560923</t>
  </si>
  <si>
    <t>187 SOUTHVIEW DR</t>
  </si>
  <si>
    <t>OH0024645608</t>
  </si>
  <si>
    <t>SNOW</t>
  </si>
  <si>
    <t>1008 S CRAWFORD ST</t>
  </si>
  <si>
    <t>OH0025212884</t>
  </si>
  <si>
    <t>19 ELMWOOD AVE</t>
  </si>
  <si>
    <t>OH0019899764</t>
  </si>
  <si>
    <t>928 S MULBERRY ST</t>
  </si>
  <si>
    <t>OH0024996906</t>
  </si>
  <si>
    <t>1103 S MULBERRY ST</t>
  </si>
  <si>
    <t>OH0010784804</t>
  </si>
  <si>
    <t>47 W ROSS ST</t>
  </si>
  <si>
    <t>OH0015843726</t>
  </si>
  <si>
    <t>MOTON</t>
  </si>
  <si>
    <t>1021 S CLAY ST</t>
  </si>
  <si>
    <t>OH0018759052</t>
  </si>
  <si>
    <t>702 S WALNUT ST</t>
  </si>
  <si>
    <t>OH0010824125</t>
  </si>
  <si>
    <t>OH0019676881</t>
  </si>
  <si>
    <t>KAYS</t>
  </si>
  <si>
    <t>613 S WALNUT ST</t>
  </si>
  <si>
    <t>OH0023794875</t>
  </si>
  <si>
    <t>930 S WALNUT ST</t>
  </si>
  <si>
    <t>OH0023437767</t>
  </si>
  <si>
    <t>OH0010826332</t>
  </si>
  <si>
    <t>507 S WALNUT ST</t>
  </si>
  <si>
    <t>OH0010793862</t>
  </si>
  <si>
    <t>GESSNER</t>
  </si>
  <si>
    <t>902 S UNION ST</t>
  </si>
  <si>
    <t>OH0025126816</t>
  </si>
  <si>
    <t>BRAUN</t>
  </si>
  <si>
    <t>824 S CRAWFORD ST</t>
  </si>
  <si>
    <t>OH0023160850</t>
  </si>
  <si>
    <t>JENTEAL</t>
  </si>
  <si>
    <t>803 S MULBERRY ST</t>
  </si>
  <si>
    <t>OH0010838358</t>
  </si>
  <si>
    <t>DEYO</t>
  </si>
  <si>
    <t>1115 S CLAY ST</t>
  </si>
  <si>
    <t>OH0022575166</t>
  </si>
  <si>
    <t>OH0024910220</t>
  </si>
  <si>
    <t>717 S CLAY ST</t>
  </si>
  <si>
    <t>OH0025818712</t>
  </si>
  <si>
    <t>LAMKA</t>
  </si>
  <si>
    <t>825 S CRAWFORD ST</t>
  </si>
  <si>
    <t>OH0022140766</t>
  </si>
  <si>
    <t>GAU</t>
  </si>
  <si>
    <t>604 S MULBERRY ST</t>
  </si>
  <si>
    <t>OH0010805547</t>
  </si>
  <si>
    <t>OH0021020859</t>
  </si>
  <si>
    <t>OH0019257621</t>
  </si>
  <si>
    <t>STILTNER</t>
  </si>
  <si>
    <t>1006 WALKER ST</t>
  </si>
  <si>
    <t>OH0010792095</t>
  </si>
  <si>
    <t>D L</t>
  </si>
  <si>
    <t>OH0018187856</t>
  </si>
  <si>
    <t>831 S MARKET ST</t>
  </si>
  <si>
    <t>OH0022501802</t>
  </si>
  <si>
    <t>1018 WALKER ST</t>
  </si>
  <si>
    <t>OH0020269009</t>
  </si>
  <si>
    <t>SOLORZANO</t>
  </si>
  <si>
    <t>ALFREDO</t>
  </si>
  <si>
    <t>VELASQUEZ</t>
  </si>
  <si>
    <t>518 S MULBERRY ST</t>
  </si>
  <si>
    <t>OH0010957133</t>
  </si>
  <si>
    <t>718 S MULBERRY ST</t>
  </si>
  <si>
    <t>OH0022455968</t>
  </si>
  <si>
    <t>OH0024869064</t>
  </si>
  <si>
    <t>CHALEA</t>
  </si>
  <si>
    <t>1201 S CLAY ST</t>
  </si>
  <si>
    <t>OH0019345632</t>
  </si>
  <si>
    <t>PARKISON</t>
  </si>
  <si>
    <t>OH0025126815</t>
  </si>
  <si>
    <t>OH0010806649</t>
  </si>
  <si>
    <t>DONNIETTEA</t>
  </si>
  <si>
    <t>618 S UNION ST</t>
  </si>
  <si>
    <t>OH0025759854</t>
  </si>
  <si>
    <t>OH0010777446</t>
  </si>
  <si>
    <t>BEHRENS</t>
  </si>
  <si>
    <t>919 S MULBERRY ST</t>
  </si>
  <si>
    <t>OH0024599704</t>
  </si>
  <si>
    <t>933 S MARKET ST</t>
  </si>
  <si>
    <t>OH0021061784</t>
  </si>
  <si>
    <t>707 S CLAY ST</t>
  </si>
  <si>
    <t>OH0023514428</t>
  </si>
  <si>
    <t>BRILL</t>
  </si>
  <si>
    <t>125 W DAKOTA ST</t>
  </si>
  <si>
    <t>OH0021278878</t>
  </si>
  <si>
    <t>HANELINE</t>
  </si>
  <si>
    <t>517 S MARKET ST</t>
  </si>
  <si>
    <t>OH0020802505</t>
  </si>
  <si>
    <t>FRYMAN</t>
  </si>
  <si>
    <t>906 S MULBERRY ST</t>
  </si>
  <si>
    <t>OH0020495876</t>
  </si>
  <si>
    <t>WENDIE</t>
  </si>
  <si>
    <t>OH0015891183</t>
  </si>
  <si>
    <t>604 S CLAY ST</t>
  </si>
  <si>
    <t>OH0024664678</t>
  </si>
  <si>
    <t>1026 WALKER ST</t>
  </si>
  <si>
    <t>OH0023430474</t>
  </si>
  <si>
    <t>INESS CONN</t>
  </si>
  <si>
    <t>602 1/2 S WALNUT ST</t>
  </si>
  <si>
    <t>OH0010807491</t>
  </si>
  <si>
    <t>1107 S MULBERRY ST</t>
  </si>
  <si>
    <t>OH0019297354</t>
  </si>
  <si>
    <t>533 S MARKET ST</t>
  </si>
  <si>
    <t>OH0025610672</t>
  </si>
  <si>
    <t>OH0025084279</t>
  </si>
  <si>
    <t>1021 S WALNUT ST</t>
  </si>
  <si>
    <t>OH0022085660</t>
  </si>
  <si>
    <t>PENNINGTON</t>
  </si>
  <si>
    <t>OH0024529617</t>
  </si>
  <si>
    <t>113 YOUNG ST</t>
  </si>
  <si>
    <t>OH0010809721</t>
  </si>
  <si>
    <t>716 S CRAWFORD ST</t>
  </si>
  <si>
    <t>OH0023011328</t>
  </si>
  <si>
    <t>144 ELMWOOD AVE</t>
  </si>
  <si>
    <t>OH0022046211</t>
  </si>
  <si>
    <t>DAMBRIA</t>
  </si>
  <si>
    <t>LYNNISE</t>
  </si>
  <si>
    <t>OH0022490672</t>
  </si>
  <si>
    <t>1107 S CRAWFORD ST</t>
  </si>
  <si>
    <t>OH0017771046</t>
  </si>
  <si>
    <t>44 W DAKOTA ST</t>
  </si>
  <si>
    <t>OH0023315910</t>
  </si>
  <si>
    <t>SUE ELLEN</t>
  </si>
  <si>
    <t>68 W DAKOTA ST</t>
  </si>
  <si>
    <t>OH0022422038</t>
  </si>
  <si>
    <t>LEE ELLEN</t>
  </si>
  <si>
    <t>OH0010780497</t>
  </si>
  <si>
    <t>OH0022491963</t>
  </si>
  <si>
    <t>AMYLEE</t>
  </si>
  <si>
    <t>OH0022940977</t>
  </si>
  <si>
    <t>1001 WALKER ST</t>
  </si>
  <si>
    <t>OH0023826945</t>
  </si>
  <si>
    <t>NICHALAS</t>
  </si>
  <si>
    <t>OH0022376602</t>
  </si>
  <si>
    <t>OH0025174132</t>
  </si>
  <si>
    <t>510 1/2 S MULBERRY ST</t>
  </si>
  <si>
    <t>OH0018204261</t>
  </si>
  <si>
    <t>SOSA</t>
  </si>
  <si>
    <t>JAVIER</t>
  </si>
  <si>
    <t>OH0011588116</t>
  </si>
  <si>
    <t>918 S CRAWFORD ST</t>
  </si>
  <si>
    <t>OH0025206608</t>
  </si>
  <si>
    <t>CUELLAR</t>
  </si>
  <si>
    <t>RAUL</t>
  </si>
  <si>
    <t>43 ELMWOOD AVE</t>
  </si>
  <si>
    <t>OH0024730129</t>
  </si>
  <si>
    <t>GIBBS</t>
  </si>
  <si>
    <t>41 ELMWOOD AVE</t>
  </si>
  <si>
    <t>OH0024242882</t>
  </si>
  <si>
    <t>37 VINCENT AVE</t>
  </si>
  <si>
    <t>OH0010801621</t>
  </si>
  <si>
    <t>823 S WALNUT ST</t>
  </si>
  <si>
    <t>OH0019936323</t>
  </si>
  <si>
    <t>BETHANIE</t>
  </si>
  <si>
    <t>812 S WALNUT ST</t>
  </si>
  <si>
    <t>OH0016417237</t>
  </si>
  <si>
    <t>604 S UNION ST</t>
  </si>
  <si>
    <t>OH0024973344</t>
  </si>
  <si>
    <t>SPRING</t>
  </si>
  <si>
    <t>OH0022437628</t>
  </si>
  <si>
    <t>HYER</t>
  </si>
  <si>
    <t>1101 S CRAWFORD ST</t>
  </si>
  <si>
    <t>OH0010783785</t>
  </si>
  <si>
    <t>920 S CLAY ST</t>
  </si>
  <si>
    <t>OH0010828288</t>
  </si>
  <si>
    <t>ALVA</t>
  </si>
  <si>
    <t>522 S WALNUT ST</t>
  </si>
  <si>
    <t>OH0023554488</t>
  </si>
  <si>
    <t>1014 WALKER ST</t>
  </si>
  <si>
    <t>OH0017798324</t>
  </si>
  <si>
    <t>OH0019457002</t>
  </si>
  <si>
    <t>ORETHA</t>
  </si>
  <si>
    <t>OH0010797804</t>
  </si>
  <si>
    <t>OH0026159599</t>
  </si>
  <si>
    <t>SKRIP</t>
  </si>
  <si>
    <t>OH0010797573</t>
  </si>
  <si>
    <t>OH0010808448</t>
  </si>
  <si>
    <t>MAIDEN</t>
  </si>
  <si>
    <t>OH0022983595</t>
  </si>
  <si>
    <t>KHATTAK</t>
  </si>
  <si>
    <t>OH0024387990</t>
  </si>
  <si>
    <t>704 1/2 S CLAY ST</t>
  </si>
  <si>
    <t>OH0022486758</t>
  </si>
  <si>
    <t>FEDOSHIA</t>
  </si>
  <si>
    <t>OH0010816671</t>
  </si>
  <si>
    <t>508 S WALNUT ST</t>
  </si>
  <si>
    <t>OH0010806651</t>
  </si>
  <si>
    <t>OH0022802174</t>
  </si>
  <si>
    <t>OH0019231675</t>
  </si>
  <si>
    <t>MACON</t>
  </si>
  <si>
    <t>951 AMELIA AVE</t>
  </si>
  <si>
    <t>OH0022626740</t>
  </si>
  <si>
    <t>186 SOUTHVIEW DR</t>
  </si>
  <si>
    <t>OH0024648468</t>
  </si>
  <si>
    <t>OH0021862382</t>
  </si>
  <si>
    <t>MCGHEE</t>
  </si>
  <si>
    <t>LATRISHA</t>
  </si>
  <si>
    <t>518 S WALNUT ST</t>
  </si>
  <si>
    <t>OH0025209684</t>
  </si>
  <si>
    <t>HOLOMAN</t>
  </si>
  <si>
    <t>LACHLOE</t>
  </si>
  <si>
    <t>SHEREE</t>
  </si>
  <si>
    <t>204 E SIMPSON ST</t>
  </si>
  <si>
    <t>OH0010833920</t>
  </si>
  <si>
    <t>TAMI</t>
  </si>
  <si>
    <t>508 S MULBERRY ST</t>
  </si>
  <si>
    <t>OH0025170098</t>
  </si>
  <si>
    <t>304 S PLUM ST</t>
  </si>
  <si>
    <t>55ABG</t>
  </si>
  <si>
    <t>OH0023738932</t>
  </si>
  <si>
    <t>323 LINCOLN AVE</t>
  </si>
  <si>
    <t>OH0021001066</t>
  </si>
  <si>
    <t>127 1/2 S MONROE ST</t>
  </si>
  <si>
    <t>OH0024650920</t>
  </si>
  <si>
    <t>907 W RACE ST</t>
  </si>
  <si>
    <t>OH0021389349</t>
  </si>
  <si>
    <t>SHEONA</t>
  </si>
  <si>
    <t>LEEOMA</t>
  </si>
  <si>
    <t>304 S CHERRY ST</t>
  </si>
  <si>
    <t>OH0019032252</t>
  </si>
  <si>
    <t>SZAFRANSKI</t>
  </si>
  <si>
    <t>MAI</t>
  </si>
  <si>
    <t>133 S OXFORD ST</t>
  </si>
  <si>
    <t>OH0010831638</t>
  </si>
  <si>
    <t>VOGEL</t>
  </si>
  <si>
    <t>309 DRURY LN</t>
  </si>
  <si>
    <t>OH0019110935</t>
  </si>
  <si>
    <t>918 WHEELER ST</t>
  </si>
  <si>
    <t>OH0022240780</t>
  </si>
  <si>
    <t>GUSTAVSON</t>
  </si>
  <si>
    <t>407 W CANAL ST</t>
  </si>
  <si>
    <t>OH0019028777</t>
  </si>
  <si>
    <t>338 S GRANT ST</t>
  </si>
  <si>
    <t>OH0025583741</t>
  </si>
  <si>
    <t>OH0022770502</t>
  </si>
  <si>
    <t>BRET</t>
  </si>
  <si>
    <t>814 W RACE ST</t>
  </si>
  <si>
    <t>OH0015838581</t>
  </si>
  <si>
    <t>112 DRURY LN</t>
  </si>
  <si>
    <t>OH0012760980</t>
  </si>
  <si>
    <t>LEGRAND</t>
  </si>
  <si>
    <t>921 WHEELER ST</t>
  </si>
  <si>
    <t>OH0024108559</t>
  </si>
  <si>
    <t>807 DRURY LN</t>
  </si>
  <si>
    <t>OH0010837524</t>
  </si>
  <si>
    <t>540 LINCOLN AVE</t>
  </si>
  <si>
    <t>OH0021714166</t>
  </si>
  <si>
    <t>737 S GRANT ST</t>
  </si>
  <si>
    <t>OH0019623099</t>
  </si>
  <si>
    <t>ASHWORTH</t>
  </si>
  <si>
    <t>VESS</t>
  </si>
  <si>
    <t>320 S SHORT ST</t>
  </si>
  <si>
    <t>OH0021436177</t>
  </si>
  <si>
    <t>KATI</t>
  </si>
  <si>
    <t>502 S PLUM ST</t>
  </si>
  <si>
    <t>OH0021334191</t>
  </si>
  <si>
    <t>LEVEALLE</t>
  </si>
  <si>
    <t>606 MCKAIG AVE</t>
  </si>
  <si>
    <t>OH0023173013</t>
  </si>
  <si>
    <t>221 W SIMPSON ST</t>
  </si>
  <si>
    <t>OH0023149932</t>
  </si>
  <si>
    <t>345 LINCOLN AVE</t>
  </si>
  <si>
    <t>OH0010812475</t>
  </si>
  <si>
    <t>OH0024315296</t>
  </si>
  <si>
    <t>407 1/2 W RACE ST</t>
  </si>
  <si>
    <t>OH0024529775</t>
  </si>
  <si>
    <t>330 LINCOLN AVE</t>
  </si>
  <si>
    <t>OH0019156440</t>
  </si>
  <si>
    <t>354 LINCOLN AVE</t>
  </si>
  <si>
    <t>OH0023194299</t>
  </si>
  <si>
    <t>OH0010806377</t>
  </si>
  <si>
    <t>537 SUMMIT AVE</t>
  </si>
  <si>
    <t>OH0023830590</t>
  </si>
  <si>
    <t>543 LINCOLN AVE</t>
  </si>
  <si>
    <t>OH0022360013</t>
  </si>
  <si>
    <t>REIANNA</t>
  </si>
  <si>
    <t>1012 MCKAIG AVE</t>
  </si>
  <si>
    <t>OH0026101177</t>
  </si>
  <si>
    <t>OH0022482513</t>
  </si>
  <si>
    <t>WINKLER</t>
  </si>
  <si>
    <t>321 S GRANT ST</t>
  </si>
  <si>
    <t>OH0023534116</t>
  </si>
  <si>
    <t>DONNAN</t>
  </si>
  <si>
    <t>CHLOE</t>
  </si>
  <si>
    <t>714 S RIDGE AVE</t>
  </si>
  <si>
    <t>OH0022661974</t>
  </si>
  <si>
    <t>KNICELEY</t>
  </si>
  <si>
    <t>29 W MARKET ST</t>
  </si>
  <si>
    <t>OH0024200104</t>
  </si>
  <si>
    <t>727 S GRANT ST</t>
  </si>
  <si>
    <t>OH0018840291</t>
  </si>
  <si>
    <t>RUFF</t>
  </si>
  <si>
    <t>731 S GRANT ST</t>
  </si>
  <si>
    <t>OH0025763807</t>
  </si>
  <si>
    <t>GOUDY</t>
  </si>
  <si>
    <t>816 W RACE ST</t>
  </si>
  <si>
    <t>OH0024866672</t>
  </si>
  <si>
    <t>KELLER</t>
  </si>
  <si>
    <t>312 GARFIELD AVE</t>
  </si>
  <si>
    <t>OH0019037846</t>
  </si>
  <si>
    <t>215 S GRANT ST</t>
  </si>
  <si>
    <t>OH0023239700</t>
  </si>
  <si>
    <t>LEGRANT</t>
  </si>
  <si>
    <t>19 W RACE ST</t>
  </si>
  <si>
    <t>OH0010782298</t>
  </si>
  <si>
    <t>312 W RACE ST</t>
  </si>
  <si>
    <t>OH0024092608</t>
  </si>
  <si>
    <t>NATION</t>
  </si>
  <si>
    <t>918 MCKAIG AVE</t>
  </si>
  <si>
    <t>OH0024315447</t>
  </si>
  <si>
    <t>DEJA</t>
  </si>
  <si>
    <t>116 W FRANKLIN ST</t>
  </si>
  <si>
    <t>OH0010838846</t>
  </si>
  <si>
    <t>SLACK</t>
  </si>
  <si>
    <t>233 S GRANT ST</t>
  </si>
  <si>
    <t>OH0024284172</t>
  </si>
  <si>
    <t>BETZ</t>
  </si>
  <si>
    <t>806 W RACE ST</t>
  </si>
  <si>
    <t>OH0023256255</t>
  </si>
  <si>
    <t>NORTH</t>
  </si>
  <si>
    <t>618 MCKAIG AVE</t>
  </si>
  <si>
    <t>OH0010791138</t>
  </si>
  <si>
    <t>228 1/2 S SHORT ST</t>
  </si>
  <si>
    <t>OH0023222579</t>
  </si>
  <si>
    <t>802 MCKAIG AVE</t>
  </si>
  <si>
    <t>OH0010833720</t>
  </si>
  <si>
    <t>WENTE</t>
  </si>
  <si>
    <t>320 GARFIELD AVE</t>
  </si>
  <si>
    <t>OH0022891122</t>
  </si>
  <si>
    <t>ENTLER</t>
  </si>
  <si>
    <t>705 DRURY LN</t>
  </si>
  <si>
    <t>OH0010774411</t>
  </si>
  <si>
    <t>210 S SHORT ST</t>
  </si>
  <si>
    <t>OH0023295055</t>
  </si>
  <si>
    <t>1001 W RACE ST</t>
  </si>
  <si>
    <t>OH0024996848</t>
  </si>
  <si>
    <t>CLAIR</t>
  </si>
  <si>
    <t>OH0010831523</t>
  </si>
  <si>
    <t>711 DRURY LN</t>
  </si>
  <si>
    <t>UNIT B</t>
  </si>
  <si>
    <t>OH0024816777</t>
  </si>
  <si>
    <t>402 LINCOLN AVE</t>
  </si>
  <si>
    <t>OH0025212774</t>
  </si>
  <si>
    <t>ANASTASIA</t>
  </si>
  <si>
    <t>438 LINCOLN AVE</t>
  </si>
  <si>
    <t>OH0018187854</t>
  </si>
  <si>
    <t>KARI</t>
  </si>
  <si>
    <t>434 GARFIELD AVE</t>
  </si>
  <si>
    <t>OH0020086998</t>
  </si>
  <si>
    <t>RUCKER</t>
  </si>
  <si>
    <t>DARRICK</t>
  </si>
  <si>
    <t>204 S SHORT ST</t>
  </si>
  <si>
    <t>OH0021951355</t>
  </si>
  <si>
    <t>ZIMMER</t>
  </si>
  <si>
    <t>725 DRURY LN</t>
  </si>
  <si>
    <t>OH0025684203</t>
  </si>
  <si>
    <t>WATHEN</t>
  </si>
  <si>
    <t>AUSTON GABRRIEL</t>
  </si>
  <si>
    <t>530 1/2 LINCOLN AVE</t>
  </si>
  <si>
    <t>OH0023275975</t>
  </si>
  <si>
    <t>ADRIANNA</t>
  </si>
  <si>
    <t>340 GARFIELD AVE</t>
  </si>
  <si>
    <t>OH0022638857</t>
  </si>
  <si>
    <t>120 S PLUM ST</t>
  </si>
  <si>
    <t>OH0022289102</t>
  </si>
  <si>
    <t>OH0010833803</t>
  </si>
  <si>
    <t>WESCO BARKER</t>
  </si>
  <si>
    <t>306 LINCOLN AVE</t>
  </si>
  <si>
    <t>OH0025159307</t>
  </si>
  <si>
    <t>TRINH</t>
  </si>
  <si>
    <t>CRISTINA</t>
  </si>
  <si>
    <t>509 LINCOLN AVE</t>
  </si>
  <si>
    <t>OH0022717707</t>
  </si>
  <si>
    <t>OH0024366412</t>
  </si>
  <si>
    <t>ARIELE</t>
  </si>
  <si>
    <t>OH0021963495</t>
  </si>
  <si>
    <t>SLEBO</t>
  </si>
  <si>
    <t>252 S GRANT ST</t>
  </si>
  <si>
    <t>OH0023742039</t>
  </si>
  <si>
    <t>HINDSON</t>
  </si>
  <si>
    <t>729 S GRANT ST</t>
  </si>
  <si>
    <t>OH0024673066</t>
  </si>
  <si>
    <t>CRITES</t>
  </si>
  <si>
    <t>HOLINGSWORTH</t>
  </si>
  <si>
    <t>503 GARFIELD AVE</t>
  </si>
  <si>
    <t>OH0022725312</t>
  </si>
  <si>
    <t>219 S SHORT ST</t>
  </si>
  <si>
    <t>OH0024017546</t>
  </si>
  <si>
    <t>JESSYCA</t>
  </si>
  <si>
    <t>ALMA</t>
  </si>
  <si>
    <t>OH0019209563</t>
  </si>
  <si>
    <t>1006 MCKAIG AVE</t>
  </si>
  <si>
    <t>OH0010838244</t>
  </si>
  <si>
    <t>ELAM</t>
  </si>
  <si>
    <t>JORDANA</t>
  </si>
  <si>
    <t>210 S GRANT ST</t>
  </si>
  <si>
    <t>OH0010815632</t>
  </si>
  <si>
    <t>514 MCKAIG AVE</t>
  </si>
  <si>
    <t>OH0024171982</t>
  </si>
  <si>
    <t>KREMER</t>
  </si>
  <si>
    <t>612 S MARKET ST</t>
  </si>
  <si>
    <t>OH0010786209</t>
  </si>
  <si>
    <t>CULP</t>
  </si>
  <si>
    <t>330 S GRANT ST</t>
  </si>
  <si>
    <t>OH0010809970</t>
  </si>
  <si>
    <t>MCCROSSIN</t>
  </si>
  <si>
    <t>OH0022305823</t>
  </si>
  <si>
    <t>OH0025493572</t>
  </si>
  <si>
    <t>424 S GRANT ST</t>
  </si>
  <si>
    <t>OH0010823992</t>
  </si>
  <si>
    <t>SHEAHAN</t>
  </si>
  <si>
    <t>JAMES  SR</t>
  </si>
  <si>
    <t>312 1/2 GARFIELD AVE</t>
  </si>
  <si>
    <t>OH0022444782</t>
  </si>
  <si>
    <t>SIMONSON</t>
  </si>
  <si>
    <t>353 LINCOLN AVE</t>
  </si>
  <si>
    <t>OH0021058976</t>
  </si>
  <si>
    <t>SWAN</t>
  </si>
  <si>
    <t>719 DRURY LN</t>
  </si>
  <si>
    <t>OH0022127908</t>
  </si>
  <si>
    <t>WIESENDANGER</t>
  </si>
  <si>
    <t>9 W MARKET ST</t>
  </si>
  <si>
    <t>OH0022232578</t>
  </si>
  <si>
    <t>SALTIS</t>
  </si>
  <si>
    <t>221 W RACE ST</t>
  </si>
  <si>
    <t>OH0022324752</t>
  </si>
  <si>
    <t>BOSLEY</t>
  </si>
  <si>
    <t>511 LINCOLN AVE</t>
  </si>
  <si>
    <t>OH0025139463</t>
  </si>
  <si>
    <t>KLABEN</t>
  </si>
  <si>
    <t>MERRITT</t>
  </si>
  <si>
    <t>334 S MARKET ST</t>
  </si>
  <si>
    <t>OH0010807072</t>
  </si>
  <si>
    <t>531 S RIDGE AVE</t>
  </si>
  <si>
    <t>OH0024290736</t>
  </si>
  <si>
    <t>419 LINCOLN AVE</t>
  </si>
  <si>
    <t>OH0025280672</t>
  </si>
  <si>
    <t>OH0010798955</t>
  </si>
  <si>
    <t>523 LINCOLN AVE</t>
  </si>
  <si>
    <t>OH0023228989</t>
  </si>
  <si>
    <t>STRATTEN</t>
  </si>
  <si>
    <t>OH0016013295</t>
  </si>
  <si>
    <t>ELLIS</t>
  </si>
  <si>
    <t>OH0023011554</t>
  </si>
  <si>
    <t>SWEPSTON</t>
  </si>
  <si>
    <t>KEVLIN</t>
  </si>
  <si>
    <t>517 S CHERRY ST</t>
  </si>
  <si>
    <t>OH0023780420</t>
  </si>
  <si>
    <t>LAINEE</t>
  </si>
  <si>
    <t>521 S CHERRY ST</t>
  </si>
  <si>
    <t>OH0010795067</t>
  </si>
  <si>
    <t>321 GARFIELD AVE</t>
  </si>
  <si>
    <t>OH0010806688</t>
  </si>
  <si>
    <t>LEISTNER</t>
  </si>
  <si>
    <t>JASE</t>
  </si>
  <si>
    <t>209 1/2 W MARKET ST</t>
  </si>
  <si>
    <t>OH0024153880</t>
  </si>
  <si>
    <t>CRISTAL</t>
  </si>
  <si>
    <t>OH0010842517</t>
  </si>
  <si>
    <t>RIGEL</t>
  </si>
  <si>
    <t>407 W RACE ST</t>
  </si>
  <si>
    <t>OH0026473628</t>
  </si>
  <si>
    <t>JADEN</t>
  </si>
  <si>
    <t>MICHEAL</t>
  </si>
  <si>
    <t>OH0024980680</t>
  </si>
  <si>
    <t>324 S SHORT ST</t>
  </si>
  <si>
    <t>OH0023527291</t>
  </si>
  <si>
    <t>LEPHART</t>
  </si>
  <si>
    <t>OH0026090794</t>
  </si>
  <si>
    <t>1014 W RACE ST</t>
  </si>
  <si>
    <t>OH0019047910</t>
  </si>
  <si>
    <t>KELVIN</t>
  </si>
  <si>
    <t>421 W CANAL ST</t>
  </si>
  <si>
    <t>OH0024698333</t>
  </si>
  <si>
    <t>MALKI</t>
  </si>
  <si>
    <t>HANA</t>
  </si>
  <si>
    <t>507 LINCOLN AVE</t>
  </si>
  <si>
    <t>OH0026380243</t>
  </si>
  <si>
    <t>431 LINCOLN AVE</t>
  </si>
  <si>
    <t>OH0024385948</t>
  </si>
  <si>
    <t>324 GARFIELD AVE</t>
  </si>
  <si>
    <t>OH0023955907</t>
  </si>
  <si>
    <t>TYRONE</t>
  </si>
  <si>
    <t>OH0010777674</t>
  </si>
  <si>
    <t>BENHAM</t>
  </si>
  <si>
    <t>OH0024600601</t>
  </si>
  <si>
    <t>POZAN</t>
  </si>
  <si>
    <t>306 S PLUM ST</t>
  </si>
  <si>
    <t>OH0022932056</t>
  </si>
  <si>
    <t>OH0019134941</t>
  </si>
  <si>
    <t>OH0024981291</t>
  </si>
  <si>
    <t>ECKLEBARGER</t>
  </si>
  <si>
    <t>OH0021563328</t>
  </si>
  <si>
    <t>SAINE</t>
  </si>
  <si>
    <t>ALYSE</t>
  </si>
  <si>
    <t>OH0023783023</t>
  </si>
  <si>
    <t>TAREK</t>
  </si>
  <si>
    <t>AMAR</t>
  </si>
  <si>
    <t>OH0023052396</t>
  </si>
  <si>
    <t>928 MCKAIG AVE</t>
  </si>
  <si>
    <t>OH0024688727</t>
  </si>
  <si>
    <t>105 W RACE ST</t>
  </si>
  <si>
    <t>OH0025032448</t>
  </si>
  <si>
    <t>LINDSAY</t>
  </si>
  <si>
    <t>310 1/2 W CANAL ST</t>
  </si>
  <si>
    <t>OH0019217069</t>
  </si>
  <si>
    <t>109 W SIMPSON ST</t>
  </si>
  <si>
    <t>OH0024242197</t>
  </si>
  <si>
    <t>C MICHAEL</t>
  </si>
  <si>
    <t>327 S CHERRY ST</t>
  </si>
  <si>
    <t>OH0023283059</t>
  </si>
  <si>
    <t>LEIBOLD</t>
  </si>
  <si>
    <t>1030 MCKAIG AVE</t>
  </si>
  <si>
    <t>OH0010800765</t>
  </si>
  <si>
    <t>HUGHES DARROW</t>
  </si>
  <si>
    <t>817 DRURY LN</t>
  </si>
  <si>
    <t>OH0019072452</t>
  </si>
  <si>
    <t>OH0019955662</t>
  </si>
  <si>
    <t>KASSONDRA</t>
  </si>
  <si>
    <t>223 W SIMPSON ST</t>
  </si>
  <si>
    <t>OH0024574138</t>
  </si>
  <si>
    <t>ROSSITER</t>
  </si>
  <si>
    <t>117 S MONROE ST</t>
  </si>
  <si>
    <t>OH0022717234</t>
  </si>
  <si>
    <t>OH0024403183</t>
  </si>
  <si>
    <t>WITTERS</t>
  </si>
  <si>
    <t>314 LINCOLN AVE</t>
  </si>
  <si>
    <t>OH0024426936</t>
  </si>
  <si>
    <t>DANIELS</t>
  </si>
  <si>
    <t>CLARYSSA</t>
  </si>
  <si>
    <t>CARYN</t>
  </si>
  <si>
    <t>612 MCKAIG AVE</t>
  </si>
  <si>
    <t>OH0024950392</t>
  </si>
  <si>
    <t>OMERHI</t>
  </si>
  <si>
    <t>OSHARHIRE</t>
  </si>
  <si>
    <t>210 S MARKET ST</t>
  </si>
  <si>
    <t>OH0024431862</t>
  </si>
  <si>
    <t>WOLLAM</t>
  </si>
  <si>
    <t>122 W FRANKLIN ST</t>
  </si>
  <si>
    <t>OH0022823730</t>
  </si>
  <si>
    <t>AUNGST</t>
  </si>
  <si>
    <t>222 W FRANKLIN ST</t>
  </si>
  <si>
    <t>OH0010821362</t>
  </si>
  <si>
    <t>520 S RIDGE AVE</t>
  </si>
  <si>
    <t>OH0023028285</t>
  </si>
  <si>
    <t>721 S GRANT ST</t>
  </si>
  <si>
    <t>OH0024300805</t>
  </si>
  <si>
    <t>BARCY</t>
  </si>
  <si>
    <t>312 S SHORT ST</t>
  </si>
  <si>
    <t>OH0010800633</t>
  </si>
  <si>
    <t>HUFFMAN</t>
  </si>
  <si>
    <t>723 S GRANT ST</t>
  </si>
  <si>
    <t>OH0019877842</t>
  </si>
  <si>
    <t>OH0021361191</t>
  </si>
  <si>
    <t>OH0018840296</t>
  </si>
  <si>
    <t>OH0010794925</t>
  </si>
  <si>
    <t>106 TERRACE PL</t>
  </si>
  <si>
    <t>OH0024346636</t>
  </si>
  <si>
    <t>BAILY</t>
  </si>
  <si>
    <t>OH0010803626</t>
  </si>
  <si>
    <t>321 S SHORT ST</t>
  </si>
  <si>
    <t>OH0017784045</t>
  </si>
  <si>
    <t>426 GARFIELD AVE</t>
  </si>
  <si>
    <t>OH0010825740</t>
  </si>
  <si>
    <t>126 S PLUM ST</t>
  </si>
  <si>
    <t>OH0025337772</t>
  </si>
  <si>
    <t>OH0025618506</t>
  </si>
  <si>
    <t>432 LINCOLN AVE</t>
  </si>
  <si>
    <t>OH0025891850</t>
  </si>
  <si>
    <t>DEVEN</t>
  </si>
  <si>
    <t>2672 RENWICK WAY</t>
  </si>
  <si>
    <t>55ABH</t>
  </si>
  <si>
    <t>TROY WARD FOUR</t>
  </si>
  <si>
    <t>OH0023058712</t>
  </si>
  <si>
    <t>BENEVENTO</t>
  </si>
  <si>
    <t>MAYNARD</t>
  </si>
  <si>
    <t>2799 AMBERWOOD DR</t>
  </si>
  <si>
    <t>OH0010801988</t>
  </si>
  <si>
    <t>JERGENS</t>
  </si>
  <si>
    <t>1159 PARKVIEW DR</t>
  </si>
  <si>
    <t>OH0023780324</t>
  </si>
  <si>
    <t>FARR</t>
  </si>
  <si>
    <t>1330 KENTON WAY</t>
  </si>
  <si>
    <t>OH0022818373</t>
  </si>
  <si>
    <t>BRICKNER</t>
  </si>
  <si>
    <t>1159 POND VIEW DR</t>
  </si>
  <si>
    <t>OH0023533651</t>
  </si>
  <si>
    <t>2638 HUNTINGTON DR</t>
  </si>
  <si>
    <t>OH0024720198</t>
  </si>
  <si>
    <t>ULLSTROM</t>
  </si>
  <si>
    <t>YUKA</t>
  </si>
  <si>
    <t>MURATA</t>
  </si>
  <si>
    <t>2800 SOUTHSIDE DR</t>
  </si>
  <si>
    <t>OH0023988666</t>
  </si>
  <si>
    <t>HARMAN</t>
  </si>
  <si>
    <t>MELONY</t>
  </si>
  <si>
    <t>1181 WINCHESTER DR</t>
  </si>
  <si>
    <t>OH0026073792</t>
  </si>
  <si>
    <t>HUBBELL</t>
  </si>
  <si>
    <t>2461 RENWICK WAY</t>
  </si>
  <si>
    <t>OH0023573957</t>
  </si>
  <si>
    <t>1143 WINCHESTER DR</t>
  </si>
  <si>
    <t>OH0018647480</t>
  </si>
  <si>
    <t>LAMM</t>
  </si>
  <si>
    <t>2375 WORTHINGTON DR</t>
  </si>
  <si>
    <t>OH0025855493</t>
  </si>
  <si>
    <t>2717 HUNTINGTON DR</t>
  </si>
  <si>
    <t>OH0022949060</t>
  </si>
  <si>
    <t>OGETO</t>
  </si>
  <si>
    <t>1357 KENTON WAY</t>
  </si>
  <si>
    <t>OH0023839427</t>
  </si>
  <si>
    <t>2744 SOUTHSIDE DR</t>
  </si>
  <si>
    <t>OH0023439567</t>
  </si>
  <si>
    <t>OH0023175635</t>
  </si>
  <si>
    <t>CLAUDINE</t>
  </si>
  <si>
    <t>SCARLETTE</t>
  </si>
  <si>
    <t>2355 WORTHINGTON DR</t>
  </si>
  <si>
    <t>OH0023949818</t>
  </si>
  <si>
    <t>1361 WINCHESTER DR</t>
  </si>
  <si>
    <t>OH0024002546</t>
  </si>
  <si>
    <t>ZHU</t>
  </si>
  <si>
    <t>WEI</t>
  </si>
  <si>
    <t>2652 SHADY TREE DR</t>
  </si>
  <si>
    <t>OH0025259738</t>
  </si>
  <si>
    <t>1146 PARKLAWN CT</t>
  </si>
  <si>
    <t>OH0023028763</t>
  </si>
  <si>
    <t>HUTH</t>
  </si>
  <si>
    <t>2656 SHADY TREE DR</t>
  </si>
  <si>
    <t>OH0026044632</t>
  </si>
  <si>
    <t>PUDENZ</t>
  </si>
  <si>
    <t>2536 WORTHINGTON DR</t>
  </si>
  <si>
    <t>OH0021579683</t>
  </si>
  <si>
    <t>MOREIRA</t>
  </si>
  <si>
    <t>CELIA</t>
  </si>
  <si>
    <t>ARAUJO</t>
  </si>
  <si>
    <t>2880 MANOR CT</t>
  </si>
  <si>
    <t>OH0023308142</t>
  </si>
  <si>
    <t>CANNADAY</t>
  </si>
  <si>
    <t>1379 STERLING DR</t>
  </si>
  <si>
    <t>OH0023282788</t>
  </si>
  <si>
    <t>OH0019266714</t>
  </si>
  <si>
    <t>COPELAND</t>
  </si>
  <si>
    <t>1161 WINCHESTER DR</t>
  </si>
  <si>
    <t>OH0021384852</t>
  </si>
  <si>
    <t>NAIM</t>
  </si>
  <si>
    <t>2690 SHADY TREE DR</t>
  </si>
  <si>
    <t>OH0026090392</t>
  </si>
  <si>
    <t>2501 WORTHINGTON DR</t>
  </si>
  <si>
    <t>OH0024854376</t>
  </si>
  <si>
    <t>ADAM CONRAD</t>
  </si>
  <si>
    <t>2451 IVYWOOD CT</t>
  </si>
  <si>
    <t>OH0025492253</t>
  </si>
  <si>
    <t>DAEGER</t>
  </si>
  <si>
    <t>1173 PARKVIEW DR</t>
  </si>
  <si>
    <t>OH0023131185</t>
  </si>
  <si>
    <t>DOWNEY</t>
  </si>
  <si>
    <t>1180 WINCHESTER DR</t>
  </si>
  <si>
    <t>OH0010834377</t>
  </si>
  <si>
    <t>2835 MANOR CT</t>
  </si>
  <si>
    <t>OH0022501679</t>
  </si>
  <si>
    <t>BURRIS</t>
  </si>
  <si>
    <t>2550 RENWICK WAY</t>
  </si>
  <si>
    <t>OH0010782458</t>
  </si>
  <si>
    <t>OH0026816383</t>
  </si>
  <si>
    <t>VILLAPANDO</t>
  </si>
  <si>
    <t>1160 POND VIEW DR</t>
  </si>
  <si>
    <t>OH0022764304</t>
  </si>
  <si>
    <t>OH0022715702</t>
  </si>
  <si>
    <t>2636 SHADY TREE DR</t>
  </si>
  <si>
    <t>OH0025736036</t>
  </si>
  <si>
    <t>ARBEX</t>
  </si>
  <si>
    <t>OH0010785309</t>
  </si>
  <si>
    <t>CORNISH</t>
  </si>
  <si>
    <t>OH0024474591</t>
  </si>
  <si>
    <t>SCHMITT</t>
  </si>
  <si>
    <t>2870 SOUTHSIDE DR</t>
  </si>
  <si>
    <t>OH0024491991</t>
  </si>
  <si>
    <t>ROSIELLO</t>
  </si>
  <si>
    <t>1141 PARKVIEW DR</t>
  </si>
  <si>
    <t>OH0020930702</t>
  </si>
  <si>
    <t>2832 SOUTHSIDE DR</t>
  </si>
  <si>
    <t>OH0024545539</t>
  </si>
  <si>
    <t>1150 PARKVIEW DR</t>
  </si>
  <si>
    <t>OH0010839854</t>
  </si>
  <si>
    <t>TREADWAY</t>
  </si>
  <si>
    <t>1151 PARKVIEW DR</t>
  </si>
  <si>
    <t>OH0019893358</t>
  </si>
  <si>
    <t>SAKSENA</t>
  </si>
  <si>
    <t>VARTIKA</t>
  </si>
  <si>
    <t>OH0010776982</t>
  </si>
  <si>
    <t>OH0023564511</t>
  </si>
  <si>
    <t>PLUT</t>
  </si>
  <si>
    <t>2791 AMBERWOOD DR</t>
  </si>
  <si>
    <t>OH0019772421</t>
  </si>
  <si>
    <t>MCCORMICK</t>
  </si>
  <si>
    <t>2660 RENWICK WAY</t>
  </si>
  <si>
    <t>OH0024714534</t>
  </si>
  <si>
    <t>QUATKEMEYER</t>
  </si>
  <si>
    <t>2741 FIELDBROOK CT</t>
  </si>
  <si>
    <t>OH0010833887</t>
  </si>
  <si>
    <t>2623 HUNTINGTON DR</t>
  </si>
  <si>
    <t>OH0020425409</t>
  </si>
  <si>
    <t>M P</t>
  </si>
  <si>
    <t>OH0024565047</t>
  </si>
  <si>
    <t>CASCADEN</t>
  </si>
  <si>
    <t>1189 POND VIEW DR</t>
  </si>
  <si>
    <t>OH0018855149</t>
  </si>
  <si>
    <t>2545 WORTHINGTON DR</t>
  </si>
  <si>
    <t>OH0025314953</t>
  </si>
  <si>
    <t>1118 WINCHESTER DR</t>
  </si>
  <si>
    <t>OH0021668436</t>
  </si>
  <si>
    <t>2840 AMBERWOOD DR</t>
  </si>
  <si>
    <t>OH0025940240</t>
  </si>
  <si>
    <t>SHETLER</t>
  </si>
  <si>
    <t>1130 PARKVIEW DR</t>
  </si>
  <si>
    <t>OH0021626644</t>
  </si>
  <si>
    <t>1360 WINCHESTER DR</t>
  </si>
  <si>
    <t>OH0018945341</t>
  </si>
  <si>
    <t>EDINGTON</t>
  </si>
  <si>
    <t>2511 SAYBROOK CT</t>
  </si>
  <si>
    <t>OH0024403393</t>
  </si>
  <si>
    <t>ROUGIER</t>
  </si>
  <si>
    <t>2619 SWAILES RD</t>
  </si>
  <si>
    <t>OH0026311600</t>
  </si>
  <si>
    <t>STOLTZ</t>
  </si>
  <si>
    <t>OH0023070342</t>
  </si>
  <si>
    <t>ROCKWELL</t>
  </si>
  <si>
    <t>1136 PARKLAWN CT</t>
  </si>
  <si>
    <t>OH0010835239</t>
  </si>
  <si>
    <t>1182 WINCHESTER DR</t>
  </si>
  <si>
    <t>OH0010788897</t>
  </si>
  <si>
    <t>DUCHAK</t>
  </si>
  <si>
    <t>SHERI</t>
  </si>
  <si>
    <t>2511 WORTHINGTON DR</t>
  </si>
  <si>
    <t>OH0024719567</t>
  </si>
  <si>
    <t>BARR</t>
  </si>
  <si>
    <t>2632 HASTING CT</t>
  </si>
  <si>
    <t>OH0026411691</t>
  </si>
  <si>
    <t>NUGENT</t>
  </si>
  <si>
    <t>2700 FIELDBROOK CT</t>
  </si>
  <si>
    <t>OH0010782457</t>
  </si>
  <si>
    <t>OH0022660348</t>
  </si>
  <si>
    <t>OH0024565957</t>
  </si>
  <si>
    <t>KODAIRA</t>
  </si>
  <si>
    <t>HIROSHI</t>
  </si>
  <si>
    <t>2610 DURHAM ST</t>
  </si>
  <si>
    <t>OH0021333060</t>
  </si>
  <si>
    <t>MALOTT</t>
  </si>
  <si>
    <t>LINITA</t>
  </si>
  <si>
    <t>2610 RENWICK WAY</t>
  </si>
  <si>
    <t>OH0024744782</t>
  </si>
  <si>
    <t>HALLER</t>
  </si>
  <si>
    <t>1144 WINCHESTER DR</t>
  </si>
  <si>
    <t>OH0026783936</t>
  </si>
  <si>
    <t>2711 HUNTINGTON DR</t>
  </si>
  <si>
    <t>OH0025444522</t>
  </si>
  <si>
    <t>OH0010838968</t>
  </si>
  <si>
    <t>BRUGGEMAN</t>
  </si>
  <si>
    <t>475 SOUTHVIEW DR</t>
  </si>
  <si>
    <t>55ABI</t>
  </si>
  <si>
    <t>OH0025208277</t>
  </si>
  <si>
    <t>ZONNER</t>
  </si>
  <si>
    <t>SHEA</t>
  </si>
  <si>
    <t>1139 PARK AVE</t>
  </si>
  <si>
    <t>OH0024787876</t>
  </si>
  <si>
    <t>BAYLESS</t>
  </si>
  <si>
    <t>TANISHA</t>
  </si>
  <si>
    <t>485 SOUTHVIEW DR</t>
  </si>
  <si>
    <t>OH0025137460</t>
  </si>
  <si>
    <t>SURINDER</t>
  </si>
  <si>
    <t>1439 GOLDEN EAGLE DR</t>
  </si>
  <si>
    <t>OH0026088810</t>
  </si>
  <si>
    <t>CRAW</t>
  </si>
  <si>
    <t>KARYN</t>
  </si>
  <si>
    <t>1232 S RIDGE AVE</t>
  </si>
  <si>
    <t>OH0024454841</t>
  </si>
  <si>
    <t>620 W MARKET ST</t>
  </si>
  <si>
    <t>OH0010799852</t>
  </si>
  <si>
    <t>HONEYMAN</t>
  </si>
  <si>
    <t>428 W MARKET ST</t>
  </si>
  <si>
    <t>OH0022969980</t>
  </si>
  <si>
    <t>JENELLE</t>
  </si>
  <si>
    <t>1624 GRAY HAWK CT</t>
  </si>
  <si>
    <t>OH0021492124</t>
  </si>
  <si>
    <t>290 W DAKOTA ST</t>
  </si>
  <si>
    <t>OH0023415072</t>
  </si>
  <si>
    <t>1330 ARCHER DR</t>
  </si>
  <si>
    <t>RM 225</t>
  </si>
  <si>
    <t>OH0024332048</t>
  </si>
  <si>
    <t>446 VINCENT AVE</t>
  </si>
  <si>
    <t>OH0025370567</t>
  </si>
  <si>
    <t>DELVENIA</t>
  </si>
  <si>
    <t>718 OLD NEWTON PIKE</t>
  </si>
  <si>
    <t>OH0023949740</t>
  </si>
  <si>
    <t>535 PETERS AVE</t>
  </si>
  <si>
    <t>OH0025278114</t>
  </si>
  <si>
    <t>BOAZ</t>
  </si>
  <si>
    <t>1250 AMELIA AVE</t>
  </si>
  <si>
    <t>OH0022773304</t>
  </si>
  <si>
    <t>1609 GRAY HAWK CT</t>
  </si>
  <si>
    <t>OH0025943805</t>
  </si>
  <si>
    <t>1319 GOLDEN EAGLE DR</t>
  </si>
  <si>
    <t>OH0023293544</t>
  </si>
  <si>
    <t>BASINGER</t>
  </si>
  <si>
    <t>CRISTY</t>
  </si>
  <si>
    <t>204 W DAKOTA ST</t>
  </si>
  <si>
    <t>OH0021328725</t>
  </si>
  <si>
    <t>WILMOTH</t>
  </si>
  <si>
    <t>205 W ROSS ST</t>
  </si>
  <si>
    <t>OH0010786068</t>
  </si>
  <si>
    <t>526 PETERS AVE</t>
  </si>
  <si>
    <t>OH0010818071</t>
  </si>
  <si>
    <t>1240 VORNHOLT AVE</t>
  </si>
  <si>
    <t>OH0010841060</t>
  </si>
  <si>
    <t>916 AMELIA AVE</t>
  </si>
  <si>
    <t>APT 201A</t>
  </si>
  <si>
    <t>OH0020912399</t>
  </si>
  <si>
    <t>30 W ROSS ST</t>
  </si>
  <si>
    <t>OH0024044522</t>
  </si>
  <si>
    <t>SHILTZ</t>
  </si>
  <si>
    <t>252 VINCENT AVE</t>
  </si>
  <si>
    <t>OH0020926685</t>
  </si>
  <si>
    <t>401 W ROSS ST</t>
  </si>
  <si>
    <t>OH0010784098</t>
  </si>
  <si>
    <t>313 PETERS AVE</t>
  </si>
  <si>
    <t>OH0010835792</t>
  </si>
  <si>
    <t>397 W ROSS ST</t>
  </si>
  <si>
    <t>OH0019844381</t>
  </si>
  <si>
    <t>LONNIE</t>
  </si>
  <si>
    <t>332 W MARKET ST</t>
  </si>
  <si>
    <t>OH0010842094</t>
  </si>
  <si>
    <t>1226 VORNHOLT AVE</t>
  </si>
  <si>
    <t>OH0010819515</t>
  </si>
  <si>
    <t>RENTZ</t>
  </si>
  <si>
    <t>242 W ROSS ST</t>
  </si>
  <si>
    <t>OH0010838817</t>
  </si>
  <si>
    <t>293 ELMWOOD AVE</t>
  </si>
  <si>
    <t>OH0021962074</t>
  </si>
  <si>
    <t>OH0024019019</t>
  </si>
  <si>
    <t>LOUK</t>
  </si>
  <si>
    <t>501 PETERS AVE</t>
  </si>
  <si>
    <t>OH0010837416</t>
  </si>
  <si>
    <t>1306 GOLDEN EAGLE DR</t>
  </si>
  <si>
    <t>OH0010785900</t>
  </si>
  <si>
    <t>CRINER</t>
  </si>
  <si>
    <t>MARIO</t>
  </si>
  <si>
    <t>MANDEL</t>
  </si>
  <si>
    <t>OH0019367478</t>
  </si>
  <si>
    <t>SWIGART</t>
  </si>
  <si>
    <t>ELWOOD</t>
  </si>
  <si>
    <t>370 VINCENT AVE</t>
  </si>
  <si>
    <t>OH0023083336</t>
  </si>
  <si>
    <t>JAYANTIBHAI</t>
  </si>
  <si>
    <t>HATHIBHAI</t>
  </si>
  <si>
    <t>1443 GOLDEN EAGLE DR</t>
  </si>
  <si>
    <t>OH0010788222</t>
  </si>
  <si>
    <t>DILLINGER</t>
  </si>
  <si>
    <t>ALPHONSO</t>
  </si>
  <si>
    <t>OH0019567212</t>
  </si>
  <si>
    <t>1101 1/2 PETERS RD</t>
  </si>
  <si>
    <t>OH0010773777</t>
  </si>
  <si>
    <t>ABDON</t>
  </si>
  <si>
    <t>OH0010820622</t>
  </si>
  <si>
    <t>BERCOT</t>
  </si>
  <si>
    <t>234 W ROSS ST</t>
  </si>
  <si>
    <t>OH0011735616</t>
  </si>
  <si>
    <t>18 W ROSS ST</t>
  </si>
  <si>
    <t>OH0025032440</t>
  </si>
  <si>
    <t>302 W MARKET ST</t>
  </si>
  <si>
    <t>OH0021621555</t>
  </si>
  <si>
    <t>1134 PARK AVE</t>
  </si>
  <si>
    <t>OH0023271162</t>
  </si>
  <si>
    <t>OH0024095179</t>
  </si>
  <si>
    <t>LAZZARINE</t>
  </si>
  <si>
    <t>RYANN</t>
  </si>
  <si>
    <t>1245 HAWKS NEST DR</t>
  </si>
  <si>
    <t>OH0024242193</t>
  </si>
  <si>
    <t>KUSHINSKI</t>
  </si>
  <si>
    <t>1408 GOLDEN EAGLE DR</t>
  </si>
  <si>
    <t>OH0019961993</t>
  </si>
  <si>
    <t>OH0023658223</t>
  </si>
  <si>
    <t>524 W MARKET ST</t>
  </si>
  <si>
    <t>OH0025389779</t>
  </si>
  <si>
    <t>WURTZ</t>
  </si>
  <si>
    <t>337 PETERS AVE</t>
  </si>
  <si>
    <t>OH0026306864</t>
  </si>
  <si>
    <t>MARUSHA</t>
  </si>
  <si>
    <t>OH0019958286</t>
  </si>
  <si>
    <t>BURKENPAS</t>
  </si>
  <si>
    <t>917 OLD NURSERY TRL</t>
  </si>
  <si>
    <t>OH0021266064</t>
  </si>
  <si>
    <t>PADEN</t>
  </si>
  <si>
    <t>334 W MARKET ST</t>
  </si>
  <si>
    <t>OH0021749373</t>
  </si>
  <si>
    <t>LIPSCOMB</t>
  </si>
  <si>
    <t>SCOTT ALEXANDER</t>
  </si>
  <si>
    <t>1097 DICKERSON DR</t>
  </si>
  <si>
    <t>OH0026240786</t>
  </si>
  <si>
    <t>BRUMFIELD</t>
  </si>
  <si>
    <t>330 VINCENT AVE</t>
  </si>
  <si>
    <t>OH0024494340</t>
  </si>
  <si>
    <t>1415 GOLDEN EAGLE DR</t>
  </si>
  <si>
    <t>OH0025174018</t>
  </si>
  <si>
    <t>ELDON</t>
  </si>
  <si>
    <t>336 W MARKET ST</t>
  </si>
  <si>
    <t>OH0019299593</t>
  </si>
  <si>
    <t>TONEY</t>
  </si>
  <si>
    <t>1215 HIGH ST</t>
  </si>
  <si>
    <t>OH0026031431</t>
  </si>
  <si>
    <t>1330 GOLDEN EAGLE DR</t>
  </si>
  <si>
    <t>OH0019677011</t>
  </si>
  <si>
    <t>BASKERVILLE</t>
  </si>
  <si>
    <t>1213 GOLDEN EAGLE DR</t>
  </si>
  <si>
    <t>OH0024369869</t>
  </si>
  <si>
    <t>FILE</t>
  </si>
  <si>
    <t>OH0024143064</t>
  </si>
  <si>
    <t>WASHINGTON</t>
  </si>
  <si>
    <t>JANAE</t>
  </si>
  <si>
    <t>16 W ROSS ST</t>
  </si>
  <si>
    <t>OH0021640356</t>
  </si>
  <si>
    <t>415 PETERS AVE</t>
  </si>
  <si>
    <t>OH0024552084</t>
  </si>
  <si>
    <t>OH0025104527</t>
  </si>
  <si>
    <t>PRUS</t>
  </si>
  <si>
    <t>1175 JANI CT</t>
  </si>
  <si>
    <t>OH0023011890</t>
  </si>
  <si>
    <t>ERNDT</t>
  </si>
  <si>
    <t>1320 GOLDEN EAGLE DR</t>
  </si>
  <si>
    <t>OH0021075086</t>
  </si>
  <si>
    <t>OH0021066460</t>
  </si>
  <si>
    <t>277 SOUTHVIEW DR</t>
  </si>
  <si>
    <t>OH0026420486</t>
  </si>
  <si>
    <t>1135 PARK AVE</t>
  </si>
  <si>
    <t>OH0022892016</t>
  </si>
  <si>
    <t>STAR</t>
  </si>
  <si>
    <t>ELETE</t>
  </si>
  <si>
    <t>OH0024529817</t>
  </si>
  <si>
    <t>SAUTER</t>
  </si>
  <si>
    <t>OH0010815895</t>
  </si>
  <si>
    <t>PERI</t>
  </si>
  <si>
    <t>OH0022711686</t>
  </si>
  <si>
    <t>COCKERHAM</t>
  </si>
  <si>
    <t>TIERA</t>
  </si>
  <si>
    <t>CHANEL</t>
  </si>
  <si>
    <t>1145 PREMWOOD DR</t>
  </si>
  <si>
    <t>OH0022805014</t>
  </si>
  <si>
    <t>FROCK</t>
  </si>
  <si>
    <t>1014 PETERS RD</t>
  </si>
  <si>
    <t>OH0024275050</t>
  </si>
  <si>
    <t>POWAR</t>
  </si>
  <si>
    <t>NILESH</t>
  </si>
  <si>
    <t>U</t>
  </si>
  <si>
    <t>1180 EDGEWATER DR</t>
  </si>
  <si>
    <t>OH0026073779</t>
  </si>
  <si>
    <t>REN</t>
  </si>
  <si>
    <t>LIN HANG</t>
  </si>
  <si>
    <t>1404 GOLDEN EAGLE DR</t>
  </si>
  <si>
    <t>OH0010794715</t>
  </si>
  <si>
    <t>OH0024528944</t>
  </si>
  <si>
    <t>TERIN</t>
  </si>
  <si>
    <t>1314 GOLDEN EAGLE DR</t>
  </si>
  <si>
    <t>OH0026483840</t>
  </si>
  <si>
    <t>421 W ROSS ST</t>
  </si>
  <si>
    <t>OH0021724246</t>
  </si>
  <si>
    <t>HEAD</t>
  </si>
  <si>
    <t>1138 EDGEWATER DR</t>
  </si>
  <si>
    <t>OH0023784858</t>
  </si>
  <si>
    <t>OH0021974930</t>
  </si>
  <si>
    <t>OH0020916413</t>
  </si>
  <si>
    <t>WINCHESTER</t>
  </si>
  <si>
    <t>242 ELMWOOD AVE</t>
  </si>
  <si>
    <t>OH0016020654</t>
  </si>
  <si>
    <t>MCKAY</t>
  </si>
  <si>
    <t>1170 JANI CT</t>
  </si>
  <si>
    <t>OH0023949570</t>
  </si>
  <si>
    <t>CIARA</t>
  </si>
  <si>
    <t>1303 GOLDEN EAGLE DR</t>
  </si>
  <si>
    <t>OH0020522867</t>
  </si>
  <si>
    <t>36 VINCENT AVE</t>
  </si>
  <si>
    <t>OH0024938008</t>
  </si>
  <si>
    <t>88 VINCENT AVE</t>
  </si>
  <si>
    <t>OH0025760555</t>
  </si>
  <si>
    <t>RAHE</t>
  </si>
  <si>
    <t>1176 PREMWOOD DR</t>
  </si>
  <si>
    <t>OH0022712661</t>
  </si>
  <si>
    <t>237 W ROSS ST</t>
  </si>
  <si>
    <t>OH0025620800</t>
  </si>
  <si>
    <t>1423 GOLDEN EAGLE DR</t>
  </si>
  <si>
    <t>OH0022373130</t>
  </si>
  <si>
    <t>1210 BRUKNER DR</t>
  </si>
  <si>
    <t>OH0010782118</t>
  </si>
  <si>
    <t>309 VINCENT AVE</t>
  </si>
  <si>
    <t>OH0019962260</t>
  </si>
  <si>
    <t>KIRSTIE</t>
  </si>
  <si>
    <t>218 W MARKET ST</t>
  </si>
  <si>
    <t>OH0016522017</t>
  </si>
  <si>
    <t>344 W ROSS ST</t>
  </si>
  <si>
    <t>OH0020375991</t>
  </si>
  <si>
    <t>DILIPKUMAR</t>
  </si>
  <si>
    <t>1412 GOLDEN EAGLE DR</t>
  </si>
  <si>
    <t>OH0022771492</t>
  </si>
  <si>
    <t>NOPPORNBOVORN</t>
  </si>
  <si>
    <t>PHONGPHOP</t>
  </si>
  <si>
    <t>1436 GOLDEN EAGLE DR</t>
  </si>
  <si>
    <t>OH0025995299</t>
  </si>
  <si>
    <t>1131 PARK AVE</t>
  </si>
  <si>
    <t>OH0019850244</t>
  </si>
  <si>
    <t>GOONAN</t>
  </si>
  <si>
    <t>205 SOUTHVIEW DR</t>
  </si>
  <si>
    <t>OH0021724253</t>
  </si>
  <si>
    <t>ISABEL</t>
  </si>
  <si>
    <t>OH0022655663</t>
  </si>
  <si>
    <t>SAWYER</t>
  </si>
  <si>
    <t>510 W MARKET ST</t>
  </si>
  <si>
    <t>OH0024610320</t>
  </si>
  <si>
    <t>OH0022901411</t>
  </si>
  <si>
    <t>TRENTMAN</t>
  </si>
  <si>
    <t>1136 EDGEWATER DR</t>
  </si>
  <si>
    <t>OH0010812816</t>
  </si>
  <si>
    <t>TED</t>
  </si>
  <si>
    <t>OH0025764827</t>
  </si>
  <si>
    <t>301 PETERS AVE</t>
  </si>
  <si>
    <t>OH0025943796</t>
  </si>
  <si>
    <t>ASA</t>
  </si>
  <si>
    <t>TREY</t>
  </si>
  <si>
    <t>OH0010835691</t>
  </si>
  <si>
    <t>254 W ROSS ST</t>
  </si>
  <si>
    <t>OH0021017160</t>
  </si>
  <si>
    <t>OH0019164787</t>
  </si>
  <si>
    <t>1100 WAYNE ST</t>
  </si>
  <si>
    <t>APT 3308</t>
  </si>
  <si>
    <t>55ABJ</t>
  </si>
  <si>
    <t>OH0010823278</t>
  </si>
  <si>
    <t>SEEBACH</t>
  </si>
  <si>
    <t>OH0020042148</t>
  </si>
  <si>
    <t>450 CRESCENT DR</t>
  </si>
  <si>
    <t>OH0019072483</t>
  </si>
  <si>
    <t>645 MUMFORD DR</t>
  </si>
  <si>
    <t>OH0019938240</t>
  </si>
  <si>
    <t>GERALDINE</t>
  </si>
  <si>
    <t>505 CRESCENT DR</t>
  </si>
  <si>
    <t>APT 15L</t>
  </si>
  <si>
    <t>OH0024612427</t>
  </si>
  <si>
    <t>TSOSIE</t>
  </si>
  <si>
    <t>404 CRESCENT DR</t>
  </si>
  <si>
    <t>OH0020867465</t>
  </si>
  <si>
    <t>675 MUMFORD DR</t>
  </si>
  <si>
    <t>OH0022675710</t>
  </si>
  <si>
    <t>655 MUMFORD DR</t>
  </si>
  <si>
    <t>OH0010799082</t>
  </si>
  <si>
    <t>COLT</t>
  </si>
  <si>
    <t>561 ARMAND DR</t>
  </si>
  <si>
    <t>OH0020436564</t>
  </si>
  <si>
    <t>665 MUMFORD DR</t>
  </si>
  <si>
    <t>OH0024197445</t>
  </si>
  <si>
    <t>OEN</t>
  </si>
  <si>
    <t>1260 S DORSET RD</t>
  </si>
  <si>
    <t>APT 140</t>
  </si>
  <si>
    <t>OH0025351847</t>
  </si>
  <si>
    <t>HAWORTH</t>
  </si>
  <si>
    <t>1525 WAYNE ST</t>
  </si>
  <si>
    <t>OH0023407961</t>
  </si>
  <si>
    <t>STINE</t>
  </si>
  <si>
    <t>1171 WESTRIDGE DR</t>
  </si>
  <si>
    <t>OH0022102285</t>
  </si>
  <si>
    <t>KEILA</t>
  </si>
  <si>
    <t>OH0019072497</t>
  </si>
  <si>
    <t>OH0023401191</t>
  </si>
  <si>
    <t>1010 LAUREL TREE CT</t>
  </si>
  <si>
    <t>OH0025599087</t>
  </si>
  <si>
    <t>ZANE</t>
  </si>
  <si>
    <t>1520 ARLINGTON AVE</t>
  </si>
  <si>
    <t>OH0022369962</t>
  </si>
  <si>
    <t>GROVER</t>
  </si>
  <si>
    <t>460 CRESCENT DR</t>
  </si>
  <si>
    <t>OH0010789293</t>
  </si>
  <si>
    <t>APT 2205</t>
  </si>
  <si>
    <t>OH0022596507</t>
  </si>
  <si>
    <t>APT 86</t>
  </si>
  <si>
    <t>OH0023175105</t>
  </si>
  <si>
    <t>PREJEAN</t>
  </si>
  <si>
    <t>16 E FRANKLIN ST</t>
  </si>
  <si>
    <t>OH0023532223</t>
  </si>
  <si>
    <t>DUBBELD</t>
  </si>
  <si>
    <t>JAMES ISAAC</t>
  </si>
  <si>
    <t>1555 WINDRIDGE PL</t>
  </si>
  <si>
    <t>OH0023521248</t>
  </si>
  <si>
    <t>ROSENBAUM</t>
  </si>
  <si>
    <t>1510 HAWK CIR</t>
  </si>
  <si>
    <t>OH0025028630</t>
  </si>
  <si>
    <t>30 CAMEO CIR</t>
  </si>
  <si>
    <t>OH0021781431</t>
  </si>
  <si>
    <t>BASS</t>
  </si>
  <si>
    <t>1580 WINDRIDGE PL</t>
  </si>
  <si>
    <t>OH0010811036</t>
  </si>
  <si>
    <t>466 S DORSET RD</t>
  </si>
  <si>
    <t>OH0024505418</t>
  </si>
  <si>
    <t>KAVALAUSKAS</t>
  </si>
  <si>
    <t>1595 WINDRIDGE PL</t>
  </si>
  <si>
    <t>OH0024339635</t>
  </si>
  <si>
    <t>1400 MCKAIG AVE</t>
  </si>
  <si>
    <t>OH0025058915</t>
  </si>
  <si>
    <t>KRISTEL</t>
  </si>
  <si>
    <t>OH0023838526</t>
  </si>
  <si>
    <t>1390 WAYNE ST</t>
  </si>
  <si>
    <t>OH0025085099</t>
  </si>
  <si>
    <t>3 CRESCENT DR</t>
  </si>
  <si>
    <t>OH0024608770</t>
  </si>
  <si>
    <t>642 MUMFORD DR</t>
  </si>
  <si>
    <t>OH0025174829</t>
  </si>
  <si>
    <t>TACKETT</t>
  </si>
  <si>
    <t>RAYANNE</t>
  </si>
  <si>
    <t>695 S DORSET RD</t>
  </si>
  <si>
    <t>OH0010829373</t>
  </si>
  <si>
    <t>904 GARFIELD AVE</t>
  </si>
  <si>
    <t>OH0023555240</t>
  </si>
  <si>
    <t>1591 BURCH CT</t>
  </si>
  <si>
    <t>OH0019863715</t>
  </si>
  <si>
    <t>LELA</t>
  </si>
  <si>
    <t>512 CRESCENT DR</t>
  </si>
  <si>
    <t>OH0023437991</t>
  </si>
  <si>
    <t>AHLERS</t>
  </si>
  <si>
    <t>1401 WAYNE ST</t>
  </si>
  <si>
    <t>OH0023820842</t>
  </si>
  <si>
    <t>BATTGAGLO</t>
  </si>
  <si>
    <t>APT 93</t>
  </si>
  <si>
    <t>OH0010803314</t>
  </si>
  <si>
    <t>KEEN STAPLETON</t>
  </si>
  <si>
    <t>920 S DORSET RD</t>
  </si>
  <si>
    <t>OH0010840946</t>
  </si>
  <si>
    <t>CLYNE</t>
  </si>
  <si>
    <t>25 GLENWOOD DR</t>
  </si>
  <si>
    <t>OH0023347473</t>
  </si>
  <si>
    <t>1394 MCKAIG AVE</t>
  </si>
  <si>
    <t>OH0018057449</t>
  </si>
  <si>
    <t>APT 1-D</t>
  </si>
  <si>
    <t>OH0024026667</t>
  </si>
  <si>
    <t>OH0021484135</t>
  </si>
  <si>
    <t>KAUFMAN</t>
  </si>
  <si>
    <t>CAROLL</t>
  </si>
  <si>
    <t>OH0010792537</t>
  </si>
  <si>
    <t>FRAULA</t>
  </si>
  <si>
    <t>APT 3314</t>
  </si>
  <si>
    <t>PO BOX 672</t>
  </si>
  <si>
    <t>OH0024206104</t>
  </si>
  <si>
    <t>OH0022676199</t>
  </si>
  <si>
    <t>RAYBURN</t>
  </si>
  <si>
    <t>78 CLOVERLEAF DR</t>
  </si>
  <si>
    <t>OH0010826772</t>
  </si>
  <si>
    <t>SPITLER</t>
  </si>
  <si>
    <t>OH0022768082</t>
  </si>
  <si>
    <t>APT 15 E</t>
  </si>
  <si>
    <t>OH0023027850</t>
  </si>
  <si>
    <t>CORTNEY</t>
  </si>
  <si>
    <t>1046 LAUREL TREE CT</t>
  </si>
  <si>
    <t>OH0024961848</t>
  </si>
  <si>
    <t>APT 38</t>
  </si>
  <si>
    <t>OH0023055828</t>
  </si>
  <si>
    <t>APT 4 H</t>
  </si>
  <si>
    <t>OH0016778948</t>
  </si>
  <si>
    <t>1475 WAYNE ST</t>
  </si>
  <si>
    <t>OH0023456173</t>
  </si>
  <si>
    <t>TESSA</t>
  </si>
  <si>
    <t>OH0023793797</t>
  </si>
  <si>
    <t>ANGELINA</t>
  </si>
  <si>
    <t>1550 WINDRIDGE PL</t>
  </si>
  <si>
    <t>OH0024041277</t>
  </si>
  <si>
    <t>BRIONNA</t>
  </si>
  <si>
    <t>1370 WAYNE ST</t>
  </si>
  <si>
    <t>OH0023516243</t>
  </si>
  <si>
    <t>540 S DORSET RD</t>
  </si>
  <si>
    <t>OH0024859143</t>
  </si>
  <si>
    <t>PIGUET</t>
  </si>
  <si>
    <t>1550 WAYNE ST</t>
  </si>
  <si>
    <t>OH0023793807</t>
  </si>
  <si>
    <t>AGAPITO</t>
  </si>
  <si>
    <t>OH0025080051</t>
  </si>
  <si>
    <t>NIECE</t>
  </si>
  <si>
    <t>JAMES W</t>
  </si>
  <si>
    <t>1520 WAYNE ST</t>
  </si>
  <si>
    <t>OH0019162498</t>
  </si>
  <si>
    <t>OH0025000543</t>
  </si>
  <si>
    <t>CALLAWAY</t>
  </si>
  <si>
    <t>OH0010816395</t>
  </si>
  <si>
    <t>490 CRESCENT DR</t>
  </si>
  <si>
    <t>OH0025788208</t>
  </si>
  <si>
    <t>1525 HAWK CIR</t>
  </si>
  <si>
    <t>OH0020269032</t>
  </si>
  <si>
    <t>BOULEY</t>
  </si>
  <si>
    <t>OH0025157889</t>
  </si>
  <si>
    <t>BUBNICK</t>
  </si>
  <si>
    <t>1529 WILLIAMSBURG PL</t>
  </si>
  <si>
    <t>OH0021747648</t>
  </si>
  <si>
    <t>PERRIN</t>
  </si>
  <si>
    <t>1585 WINDRIDGE PL</t>
  </si>
  <si>
    <t>OH0018299537</t>
  </si>
  <si>
    <t>RIVERA</t>
  </si>
  <si>
    <t>59 CLOVERLEAF DR</t>
  </si>
  <si>
    <t>OH0023201382</t>
  </si>
  <si>
    <t>GOEPPER</t>
  </si>
  <si>
    <t>OH0025583724</t>
  </si>
  <si>
    <t>TREVONE</t>
  </si>
  <si>
    <t>ROBERT LEE</t>
  </si>
  <si>
    <t>OH0026090488</t>
  </si>
  <si>
    <t>CARTER LEE</t>
  </si>
  <si>
    <t>84 CLOVERLEAF DR</t>
  </si>
  <si>
    <t>OH0026776138</t>
  </si>
  <si>
    <t>HOAG</t>
  </si>
  <si>
    <t>APT 3319</t>
  </si>
  <si>
    <t>OH0014837630</t>
  </si>
  <si>
    <t>APT 3621</t>
  </si>
  <si>
    <t>OH0024478029</t>
  </si>
  <si>
    <t>JEALISSA</t>
  </si>
  <si>
    <t>47 CAMEO CIR</t>
  </si>
  <si>
    <t>OH0012096155</t>
  </si>
  <si>
    <t>445 S DORSET RD</t>
  </si>
  <si>
    <t>OH0010787872</t>
  </si>
  <si>
    <t>DESSOURES</t>
  </si>
  <si>
    <t>690 ARMAND DR</t>
  </si>
  <si>
    <t>OH0024512596</t>
  </si>
  <si>
    <t>CONNOLLY</t>
  </si>
  <si>
    <t>353 ARMAND DR</t>
  </si>
  <si>
    <t>OH0021781250</t>
  </si>
  <si>
    <t>BOLEN</t>
  </si>
  <si>
    <t>SABRE</t>
  </si>
  <si>
    <t>470 CRESCENT DR</t>
  </si>
  <si>
    <t>OH0024973842</t>
  </si>
  <si>
    <t>DERRY</t>
  </si>
  <si>
    <t>APT 3315</t>
  </si>
  <si>
    <t>PO BOX 23</t>
  </si>
  <si>
    <t>OH0025335513</t>
  </si>
  <si>
    <t>LANZA</t>
  </si>
  <si>
    <t>411 W MARKET ST</t>
  </si>
  <si>
    <t>OH0010790566</t>
  </si>
  <si>
    <t>APT 3312</t>
  </si>
  <si>
    <t>OH0023954519</t>
  </si>
  <si>
    <t>PLASCENCIA</t>
  </si>
  <si>
    <t>513 W MARKET ST</t>
  </si>
  <si>
    <t>OH0022289367</t>
  </si>
  <si>
    <t>NAVA</t>
  </si>
  <si>
    <t>OH0024736575</t>
  </si>
  <si>
    <t>357 ARMAND DR</t>
  </si>
  <si>
    <t>OH0010813578</t>
  </si>
  <si>
    <t>1510 ARLINGTON AVE</t>
  </si>
  <si>
    <t>OH0020436863</t>
  </si>
  <si>
    <t>1530 HAWK CIR</t>
  </si>
  <si>
    <t>OH0021722186</t>
  </si>
  <si>
    <t>DESTRY</t>
  </si>
  <si>
    <t>OH0010824527</t>
  </si>
  <si>
    <t>SHOOP</t>
  </si>
  <si>
    <t>707 W MARKET ST</t>
  </si>
  <si>
    <t>OH0010836124</t>
  </si>
  <si>
    <t>600 MUMFORD DR</t>
  </si>
  <si>
    <t>OH0024461357</t>
  </si>
  <si>
    <t>KESHAWN JAIR</t>
  </si>
  <si>
    <t>CORTES</t>
  </si>
  <si>
    <t>480 CRESCENT DR</t>
  </si>
  <si>
    <t>OH0010809770</t>
  </si>
  <si>
    <t>74 CLOVERLEAF DR</t>
  </si>
  <si>
    <t>OH0024582475</t>
  </si>
  <si>
    <t>PATSY</t>
  </si>
  <si>
    <t>OH0021735962</t>
  </si>
  <si>
    <t>GULLION</t>
  </si>
  <si>
    <t>ROCK</t>
  </si>
  <si>
    <t>51 CAMEO CIR</t>
  </si>
  <si>
    <t>OH0024044899</t>
  </si>
  <si>
    <t>GUTTERNEZ</t>
  </si>
  <si>
    <t>JANIE</t>
  </si>
  <si>
    <t>OH0021733665</t>
  </si>
  <si>
    <t>76 CLOVERLEAF DR</t>
  </si>
  <si>
    <t>OH0023050865</t>
  </si>
  <si>
    <t>OH0022048307</t>
  </si>
  <si>
    <t>1540 WINDRIDGE PL</t>
  </si>
  <si>
    <t>OH0025238687</t>
  </si>
  <si>
    <t>OH0023565311</t>
  </si>
  <si>
    <t>ZECHARIAH</t>
  </si>
  <si>
    <t>APT 3306</t>
  </si>
  <si>
    <t>OH0022218127</t>
  </si>
  <si>
    <t>OH0023400699</t>
  </si>
  <si>
    <t>NICHELLE</t>
  </si>
  <si>
    <t>625 MUMFORD DR</t>
  </si>
  <si>
    <t>OH0018564131</t>
  </si>
  <si>
    <t>OH0023245409</t>
  </si>
  <si>
    <t>APT 13D</t>
  </si>
  <si>
    <t>OH0023262494</t>
  </si>
  <si>
    <t>HENDRIX</t>
  </si>
  <si>
    <t>1522 WILLIAMSBURG PL</t>
  </si>
  <si>
    <t>OH0023245706</t>
  </si>
  <si>
    <t>KYZER</t>
  </si>
  <si>
    <t>OH0021773845</t>
  </si>
  <si>
    <t>WISBY</t>
  </si>
  <si>
    <t>OH0023619318</t>
  </si>
  <si>
    <t>PAVELKA</t>
  </si>
  <si>
    <t>52 CAMEO CIR</t>
  </si>
  <si>
    <t>OH0019058187</t>
  </si>
  <si>
    <t>MARYN</t>
  </si>
  <si>
    <t>54 CAMEO CIR</t>
  </si>
  <si>
    <t>OH0019056218</t>
  </si>
  <si>
    <t>RIDDLEBARGER</t>
  </si>
  <si>
    <t>APT 1G</t>
  </si>
  <si>
    <t>OH0023949579</t>
  </si>
  <si>
    <t>KONKOL</t>
  </si>
  <si>
    <t>1080 S RIDGE AVE</t>
  </si>
  <si>
    <t>OH0023737711</t>
  </si>
  <si>
    <t>OH0023159655</t>
  </si>
  <si>
    <t>APT 1812</t>
  </si>
  <si>
    <t>OH0024623121</t>
  </si>
  <si>
    <t>BENSMAN</t>
  </si>
  <si>
    <t>CARMOSE</t>
  </si>
  <si>
    <t>533 ARMAND DR</t>
  </si>
  <si>
    <t>OH0025028576</t>
  </si>
  <si>
    <t>EPPLEY</t>
  </si>
  <si>
    <t>636 S MARKET ST</t>
  </si>
  <si>
    <t>OH0025406028</t>
  </si>
  <si>
    <t>KEAGAN</t>
  </si>
  <si>
    <t>OH0025536743</t>
  </si>
  <si>
    <t>BRANHAM</t>
  </si>
  <si>
    <t>OH0010794376</t>
  </si>
  <si>
    <t>GNODLE</t>
  </si>
  <si>
    <t>452 S DORSET RD</t>
  </si>
  <si>
    <t>OH0025855552</t>
  </si>
  <si>
    <t>1535 HAWK CIR</t>
  </si>
  <si>
    <t>OH0022373649</t>
  </si>
  <si>
    <t>EPLEY</t>
  </si>
  <si>
    <t>OH0024770347</t>
  </si>
  <si>
    <t>1153 S RIDGE AVE</t>
  </si>
  <si>
    <t>OH0026168086</t>
  </si>
  <si>
    <t>OH0018567313</t>
  </si>
  <si>
    <t>PENNYBACKER</t>
  </si>
  <si>
    <t>OH0022240971</t>
  </si>
  <si>
    <t>OH0022618753</t>
  </si>
  <si>
    <t>SHEENA</t>
  </si>
  <si>
    <t>RAE EILEEN</t>
  </si>
  <si>
    <t>OH0016012321</t>
  </si>
  <si>
    <t>BUTCHER</t>
  </si>
  <si>
    <t>CHANDRA</t>
  </si>
  <si>
    <t>58 CAMEO CIR</t>
  </si>
  <si>
    <t>OH0023828836</t>
  </si>
  <si>
    <t>OH0024277624</t>
  </si>
  <si>
    <t>DELLINGER</t>
  </si>
  <si>
    <t>1554 ARLINGTON AVE</t>
  </si>
  <si>
    <t>OH0019448983</t>
  </si>
  <si>
    <t>317 W MARKET ST</t>
  </si>
  <si>
    <t>OH0023564125</t>
  </si>
  <si>
    <t>OH0015604674</t>
  </si>
  <si>
    <t>GEARHART</t>
  </si>
  <si>
    <t>OH0024215720</t>
  </si>
  <si>
    <t>SHYLOH</t>
  </si>
  <si>
    <t>53 CLOVERLEAF DR</t>
  </si>
  <si>
    <t>OH0022674411</t>
  </si>
  <si>
    <t>OVERTON</t>
  </si>
  <si>
    <t>CREIGHTON</t>
  </si>
  <si>
    <t>1545 WINDRIDGE PL</t>
  </si>
  <si>
    <t>OH0023415708</t>
  </si>
  <si>
    <t>OH0010835415</t>
  </si>
  <si>
    <t>WINTERHALTER</t>
  </si>
  <si>
    <t>920 S RIDGE AVE</t>
  </si>
  <si>
    <t>OH0010821831</t>
  </si>
  <si>
    <t>APT 15D</t>
  </si>
  <si>
    <t>OH0019353339</t>
  </si>
  <si>
    <t>DEBAR</t>
  </si>
  <si>
    <t>519 W MARKET ST</t>
  </si>
  <si>
    <t>OH0024609822</t>
  </si>
  <si>
    <t>1023 LAUREL TREE CT</t>
  </si>
  <si>
    <t>OH0025082231</t>
  </si>
  <si>
    <t>OH0019104580</t>
  </si>
  <si>
    <t>JARRED</t>
  </si>
  <si>
    <t>APT 2718</t>
  </si>
  <si>
    <t>OH0023331343</t>
  </si>
  <si>
    <t>OH0022655953</t>
  </si>
  <si>
    <t>APT 2209</t>
  </si>
  <si>
    <t>OH0024682170</t>
  </si>
  <si>
    <t>ROBILLARD</t>
  </si>
  <si>
    <t>601 SUMMIT AVE</t>
  </si>
  <si>
    <t>OH0025014402</t>
  </si>
  <si>
    <t>PUMMILL</t>
  </si>
  <si>
    <t>STEFAN</t>
  </si>
  <si>
    <t>DAVID LEE</t>
  </si>
  <si>
    <t>27 GLENWOOD DR</t>
  </si>
  <si>
    <t>APT 27</t>
  </si>
  <si>
    <t>OH0024229432</t>
  </si>
  <si>
    <t>1050 LAUREL TREE CT</t>
  </si>
  <si>
    <t>OH0025922008</t>
  </si>
  <si>
    <t>HILTON</t>
  </si>
  <si>
    <t>OH0024367827</t>
  </si>
  <si>
    <t>RUNNER</t>
  </si>
  <si>
    <t>OH0021551182</t>
  </si>
  <si>
    <t>1580 HAWK CIR</t>
  </si>
  <si>
    <t>OH0010827325</t>
  </si>
  <si>
    <t>321 MUMFORD DR</t>
  </si>
  <si>
    <t>OH0025212986</t>
  </si>
  <si>
    <t>TOLLE</t>
  </si>
  <si>
    <t>MARANDA</t>
  </si>
  <si>
    <t>L MARIE</t>
  </si>
  <si>
    <t>APT 12B</t>
  </si>
  <si>
    <t>OH0018160690</t>
  </si>
  <si>
    <t>1320 WAYNE ST</t>
  </si>
  <si>
    <t>OH0010784546</t>
  </si>
  <si>
    <t>1530 WAYNE ST</t>
  </si>
  <si>
    <t>OH0024712731</t>
  </si>
  <si>
    <t>TRAVIOUS</t>
  </si>
  <si>
    <t>OH0025009649</t>
  </si>
  <si>
    <t>OH0010788349</t>
  </si>
  <si>
    <t>DIX</t>
  </si>
  <si>
    <t>APT 2238</t>
  </si>
  <si>
    <t>OH0018684503</t>
  </si>
  <si>
    <t>FEASELMAN</t>
  </si>
  <si>
    <t>OH0010792598</t>
  </si>
  <si>
    <t>APT 6000</t>
  </si>
  <si>
    <t>PO BOX 76</t>
  </si>
  <si>
    <t>OH0023435188</t>
  </si>
  <si>
    <t>1562 BURCH CT</t>
  </si>
  <si>
    <t>OH0024141733</t>
  </si>
  <si>
    <t>OH0025083347</t>
  </si>
  <si>
    <t>APT 12A</t>
  </si>
  <si>
    <t>OH0015979226</t>
  </si>
  <si>
    <t>1570 WAYNE ST</t>
  </si>
  <si>
    <t>OH0026508404</t>
  </si>
  <si>
    <t>AMI</t>
  </si>
  <si>
    <t>OH0025492473</t>
  </si>
  <si>
    <t>GOUINE</t>
  </si>
  <si>
    <t>56 CAMEO CIR</t>
  </si>
  <si>
    <t>OH0024683152</t>
  </si>
  <si>
    <t>61 CAMEO CIR</t>
  </si>
  <si>
    <t>OH0025220368</t>
  </si>
  <si>
    <t>517 W MARKET ST</t>
  </si>
  <si>
    <t>OH0024210167</t>
  </si>
  <si>
    <t>MITWA</t>
  </si>
  <si>
    <t>PRIYAVADAN</t>
  </si>
  <si>
    <t>OH0019302027</t>
  </si>
  <si>
    <t>1570 WINDRIDGE PL</t>
  </si>
  <si>
    <t>OH0024682167</t>
  </si>
  <si>
    <t>OH0020408175</t>
  </si>
  <si>
    <t>CHAFIN</t>
  </si>
  <si>
    <t>OH0024697283</t>
  </si>
  <si>
    <t>AL SHETAWI</t>
  </si>
  <si>
    <t>MAHMOUD</t>
  </si>
  <si>
    <t>OH0025715277</t>
  </si>
  <si>
    <t>CLAVIER</t>
  </si>
  <si>
    <t>OH0021719620</t>
  </si>
  <si>
    <t>LORETTA</t>
  </si>
  <si>
    <t>ETHEL</t>
  </si>
  <si>
    <t>APT 2B</t>
  </si>
  <si>
    <t>OH0022803333</t>
  </si>
  <si>
    <t>ROWLAND</t>
  </si>
  <si>
    <t>1480 WAYNE ST</t>
  </si>
  <si>
    <t>OH0020850371</t>
  </si>
  <si>
    <t>LASHAWN</t>
  </si>
  <si>
    <t>1590 HAWK CIR</t>
  </si>
  <si>
    <t>OH0010778140</t>
  </si>
  <si>
    <t>15 GLENWOOD DR</t>
  </si>
  <si>
    <t>OH0010832463</t>
  </si>
  <si>
    <t>8 CAMEO CIR</t>
  </si>
  <si>
    <t>OH0023161611</t>
  </si>
  <si>
    <t>48 CAMEO CIR</t>
  </si>
  <si>
    <t>OH0025023867</t>
  </si>
  <si>
    <t>JANIS</t>
  </si>
  <si>
    <t>3 CAMEO CIR</t>
  </si>
  <si>
    <t>OH0015546842</t>
  </si>
  <si>
    <t>1560 HAWK CIR</t>
  </si>
  <si>
    <t>OH0018904548</t>
  </si>
  <si>
    <t>FIELDEN</t>
  </si>
  <si>
    <t>OH0018711471</t>
  </si>
  <si>
    <t>1590 WINDRIDGE PL</t>
  </si>
  <si>
    <t>OH0025401622</t>
  </si>
  <si>
    <t>TITUS</t>
  </si>
  <si>
    <t>1550 HAWK CIR</t>
  </si>
  <si>
    <t>OH0010816085</t>
  </si>
  <si>
    <t>PATTON</t>
  </si>
  <si>
    <t>APT 1K</t>
  </si>
  <si>
    <t>OH0010788724</t>
  </si>
  <si>
    <t>OH0023432881</t>
  </si>
  <si>
    <t>SLAGLE</t>
  </si>
  <si>
    <t>3 DAVIS DR</t>
  </si>
  <si>
    <t>OH0010834765</t>
  </si>
  <si>
    <t>OH0025158344</t>
  </si>
  <si>
    <t>STREATY</t>
  </si>
  <si>
    <t>PHYLNIESHIA</t>
  </si>
  <si>
    <t>95 CLOVERLEAF DR</t>
  </si>
  <si>
    <t>OH0026101452</t>
  </si>
  <si>
    <t>OH0015429935</t>
  </si>
  <si>
    <t>GEBHART</t>
  </si>
  <si>
    <t>OH0011798351</t>
  </si>
  <si>
    <t>RICKARD</t>
  </si>
  <si>
    <t>1555 HAWK CIR</t>
  </si>
  <si>
    <t>OH0023304911</t>
  </si>
  <si>
    <t>1460 WAYNE ST</t>
  </si>
  <si>
    <t>OH0024681833</t>
  </si>
  <si>
    <t>RUSS</t>
  </si>
  <si>
    <t>OH0010797496</t>
  </si>
  <si>
    <t>70 CLOVERLEAF DR</t>
  </si>
  <si>
    <t>OH0025067424</t>
  </si>
  <si>
    <t>MOLOCH</t>
  </si>
  <si>
    <t>OH0010795886</t>
  </si>
  <si>
    <t>HAACK</t>
  </si>
  <si>
    <t>OH0024209473</t>
  </si>
  <si>
    <t>HOLEVA</t>
  </si>
  <si>
    <t>OH0023466771</t>
  </si>
  <si>
    <t>419 W MARKET ST</t>
  </si>
  <si>
    <t>OH0022596943</t>
  </si>
  <si>
    <t>RIFFELL</t>
  </si>
  <si>
    <t>36 CAMEO CIR</t>
  </si>
  <si>
    <t>OH0010788140</t>
  </si>
  <si>
    <t>DIEHL</t>
  </si>
  <si>
    <t>APT 2201</t>
  </si>
  <si>
    <t>OH0023159615</t>
  </si>
  <si>
    <t>CRICHFIELD</t>
  </si>
  <si>
    <t>59 CAMEO CIR</t>
  </si>
  <si>
    <t>OH0020033967</t>
  </si>
  <si>
    <t>SHIVELY</t>
  </si>
  <si>
    <t>OH0018888081</t>
  </si>
  <si>
    <t>OH0022966807</t>
  </si>
  <si>
    <t>DELOSREYES</t>
  </si>
  <si>
    <t>1465 WAYNE ST</t>
  </si>
  <si>
    <t>OH0023059919</t>
  </si>
  <si>
    <t>TOSHA</t>
  </si>
  <si>
    <t>AMIHLYA</t>
  </si>
  <si>
    <t>OH0010821845</t>
  </si>
  <si>
    <t>921 GARFIELD AVE</t>
  </si>
  <si>
    <t>PO BOX 124</t>
  </si>
  <si>
    <t>OH0021271379</t>
  </si>
  <si>
    <t>APT 9A</t>
  </si>
  <si>
    <t>OH0025190151</t>
  </si>
  <si>
    <t>OH0020122959</t>
  </si>
  <si>
    <t>GINSBURG</t>
  </si>
  <si>
    <t>1011 LAUREL TREE CT</t>
  </si>
  <si>
    <t>OH0020927099</t>
  </si>
  <si>
    <t>STILLS</t>
  </si>
  <si>
    <t>ARRIA</t>
  </si>
  <si>
    <t>OH0022584154</t>
  </si>
  <si>
    <t>OH0010778464</t>
  </si>
  <si>
    <t>356 ARMAND DR</t>
  </si>
  <si>
    <t>OH0026074107</t>
  </si>
  <si>
    <t>TREVELL</t>
  </si>
  <si>
    <t>OH0023283389</t>
  </si>
  <si>
    <t>OH0021576365</t>
  </si>
  <si>
    <t>OH0010827778</t>
  </si>
  <si>
    <t>1560 WINDRIDGE PL</t>
  </si>
  <si>
    <t>OH0019844516</t>
  </si>
  <si>
    <t>55 CLOVERLEAF DR</t>
  </si>
  <si>
    <t>OH0026122890</t>
  </si>
  <si>
    <t>ALLENLEE</t>
  </si>
  <si>
    <t>APT 3C</t>
  </si>
  <si>
    <t>OH0022836836</t>
  </si>
  <si>
    <t>APT 13C</t>
  </si>
  <si>
    <t>OH0023159877</t>
  </si>
  <si>
    <t>FLYNN</t>
  </si>
  <si>
    <t>OH0010819164</t>
  </si>
  <si>
    <t>1342 MCKAIG AVE</t>
  </si>
  <si>
    <t>OH0024876703</t>
  </si>
  <si>
    <t>OH0025855499</t>
  </si>
  <si>
    <t>CASI</t>
  </si>
  <si>
    <t>8 MUMFORD DR</t>
  </si>
  <si>
    <t>OH0021063875</t>
  </si>
  <si>
    <t>LUGGEN</t>
  </si>
  <si>
    <t>OH0024769868</t>
  </si>
  <si>
    <t>REICHELDERFER</t>
  </si>
  <si>
    <t>OH0023162462</t>
  </si>
  <si>
    <t>KELLEE</t>
  </si>
  <si>
    <t>1 DAVIS DR</t>
  </si>
  <si>
    <t>OH0023735485</t>
  </si>
  <si>
    <t>OH0022698140</t>
  </si>
  <si>
    <t>MARERO</t>
  </si>
  <si>
    <t>500 CRESCENT DR</t>
  </si>
  <si>
    <t>OH0010798329</t>
  </si>
  <si>
    <t>APT 2207</t>
  </si>
  <si>
    <t>OH0024321717</t>
  </si>
  <si>
    <t>OH0023520016</t>
  </si>
  <si>
    <t>KOVAR</t>
  </si>
  <si>
    <t>1564 ARLINGTON AVE</t>
  </si>
  <si>
    <t>OH0024562484</t>
  </si>
  <si>
    <t>601 S DORSET RD</t>
  </si>
  <si>
    <t>OH0019231812</t>
  </si>
  <si>
    <t>OH0020250878</t>
  </si>
  <si>
    <t>CURTNER</t>
  </si>
  <si>
    <t>OH0021626155</t>
  </si>
  <si>
    <t>OH0010776468</t>
  </si>
  <si>
    <t>WAGERS</t>
  </si>
  <si>
    <t>KATINA</t>
  </si>
  <si>
    <t>541 S DORSET RD</t>
  </si>
  <si>
    <t>OH0023125342</t>
  </si>
  <si>
    <t>APT 1F</t>
  </si>
  <si>
    <t>OH0025486162</t>
  </si>
  <si>
    <t>PEASE</t>
  </si>
  <si>
    <t>OH0021201884</t>
  </si>
  <si>
    <t>1380 NORTH RD</t>
  </si>
  <si>
    <t>55ABL</t>
  </si>
  <si>
    <t>TROY WARD FIVE</t>
  </si>
  <si>
    <t>OH0023786347</t>
  </si>
  <si>
    <t>1175 YORK LN</t>
  </si>
  <si>
    <t>OH0026045598</t>
  </si>
  <si>
    <t>1271 YORK LN</t>
  </si>
  <si>
    <t>OH0024901184</t>
  </si>
  <si>
    <t>1387 W TRADE SQ</t>
  </si>
  <si>
    <t>OH0024155490</t>
  </si>
  <si>
    <t>1195 YORK LN</t>
  </si>
  <si>
    <t>OH0024299327</t>
  </si>
  <si>
    <t>863 N DORSET RD</t>
  </si>
  <si>
    <t>OH0024026061</t>
  </si>
  <si>
    <t>999 N DORSET RD</t>
  </si>
  <si>
    <t>OH0025280014</t>
  </si>
  <si>
    <t>JASELINE</t>
  </si>
  <si>
    <t>57 WESTBROOK LN</t>
  </si>
  <si>
    <t>OH0025764892</t>
  </si>
  <si>
    <t>SCHULTZ</t>
  </si>
  <si>
    <t>1380 CHELSEA RD</t>
  </si>
  <si>
    <t>OH0025432769</t>
  </si>
  <si>
    <t>APT 153</t>
  </si>
  <si>
    <t>OH0010822538</t>
  </si>
  <si>
    <t>SCHLATER</t>
  </si>
  <si>
    <t>OH0010841574</t>
  </si>
  <si>
    <t>1324 COVENT RD</t>
  </si>
  <si>
    <t>OH0019944734</t>
  </si>
  <si>
    <t>OH0024363906</t>
  </si>
  <si>
    <t>1409 W TRADE SQ</t>
  </si>
  <si>
    <t>OH0026120444</t>
  </si>
  <si>
    <t>VICKREY</t>
  </si>
  <si>
    <t>CHESTER</t>
  </si>
  <si>
    <t>APT 144</t>
  </si>
  <si>
    <t>OH0025716511</t>
  </si>
  <si>
    <t>TRYSTAN</t>
  </si>
  <si>
    <t>PAUL GREGORY</t>
  </si>
  <si>
    <t>975 N DORSET RD</t>
  </si>
  <si>
    <t>OH0010841622</t>
  </si>
  <si>
    <t>VAUGHN</t>
  </si>
  <si>
    <t>222 W TRADE SQ</t>
  </si>
  <si>
    <t>OH0026089339</t>
  </si>
  <si>
    <t>1325 NORTH RD</t>
  </si>
  <si>
    <t>OH0010783350</t>
  </si>
  <si>
    <t>727 BERKSHIRE RD</t>
  </si>
  <si>
    <t>OH0024574201</t>
  </si>
  <si>
    <t>HAMMAN</t>
  </si>
  <si>
    <t>MARIE NICOLE</t>
  </si>
  <si>
    <t>754 LYMINGTON RD</t>
  </si>
  <si>
    <t>OH0015829275</t>
  </si>
  <si>
    <t>CHENEY</t>
  </si>
  <si>
    <t>861 N DORSET RD</t>
  </si>
  <si>
    <t>OH0023778557</t>
  </si>
  <si>
    <t>945 N DORSET RD</t>
  </si>
  <si>
    <t>OH0010815581</t>
  </si>
  <si>
    <t>1337 CHELSEA RD</t>
  </si>
  <si>
    <t>OH0021300665</t>
  </si>
  <si>
    <t>HUELS</t>
  </si>
  <si>
    <t>74 WESTBROOK LN</t>
  </si>
  <si>
    <t>OH0024200806</t>
  </si>
  <si>
    <t>1325 W TRADE SQ</t>
  </si>
  <si>
    <t>OH0019257544</t>
  </si>
  <si>
    <t>ERISMAN</t>
  </si>
  <si>
    <t>OH0024802039</t>
  </si>
  <si>
    <t>CHRISTIANA</t>
  </si>
  <si>
    <t>1349 SUSSEX RD</t>
  </si>
  <si>
    <t>OH0010803383</t>
  </si>
  <si>
    <t>1417 CORNISH RD</t>
  </si>
  <si>
    <t>OH0010783168</t>
  </si>
  <si>
    <t>OH0024599722</t>
  </si>
  <si>
    <t>HUMPHREY</t>
  </si>
  <si>
    <t>1381 NORTH RD</t>
  </si>
  <si>
    <t>OH0022373142</t>
  </si>
  <si>
    <t>OH0020810197</t>
  </si>
  <si>
    <t>BELTRAN</t>
  </si>
  <si>
    <t>1309 W MAIN ST</t>
  </si>
  <si>
    <t>OH0022462039</t>
  </si>
  <si>
    <t>APT 151</t>
  </si>
  <si>
    <t>OH0022823748</t>
  </si>
  <si>
    <t>1409 SURREY RD</t>
  </si>
  <si>
    <t>OH0010774869</t>
  </si>
  <si>
    <t>43 TAMPLIN DR</t>
  </si>
  <si>
    <t>OH0021514695</t>
  </si>
  <si>
    <t>MERRELL</t>
  </si>
  <si>
    <t>LAVONNE</t>
  </si>
  <si>
    <t>1350 W TRADE SQ</t>
  </si>
  <si>
    <t>OH0020932311</t>
  </si>
  <si>
    <t>1355 SURREY RD</t>
  </si>
  <si>
    <t>OH0010816706</t>
  </si>
  <si>
    <t>735 BERKSHIRE RD</t>
  </si>
  <si>
    <t>OH0010828306</t>
  </si>
  <si>
    <t>1460 COVENT RD</t>
  </si>
  <si>
    <t>OH0025350462</t>
  </si>
  <si>
    <t>BOWLES</t>
  </si>
  <si>
    <t>1373 W TRADE SQ</t>
  </si>
  <si>
    <t>OH0024242224</t>
  </si>
  <si>
    <t>OH0022886385</t>
  </si>
  <si>
    <t>BUZARD</t>
  </si>
  <si>
    <t>1303 BROOKSIDE DR</t>
  </si>
  <si>
    <t>OH0025932701</t>
  </si>
  <si>
    <t>1326 CHELSEA RD</t>
  </si>
  <si>
    <t>OH0023600368</t>
  </si>
  <si>
    <t>764 W TRADE SQ</t>
  </si>
  <si>
    <t>OH0020932580</t>
  </si>
  <si>
    <t>668 W TRADE SQ</t>
  </si>
  <si>
    <t>OH0023439595</t>
  </si>
  <si>
    <t>KISS</t>
  </si>
  <si>
    <t>833 N DORSET RD</t>
  </si>
  <si>
    <t>OH0021688646</t>
  </si>
  <si>
    <t>1359 CHELSEA RD</t>
  </si>
  <si>
    <t>OH0024493680</t>
  </si>
  <si>
    <t>MAUSEN</t>
  </si>
  <si>
    <t>OH0010774563</t>
  </si>
  <si>
    <t>1427 CROYDON RD</t>
  </si>
  <si>
    <t>OH0024206086</t>
  </si>
  <si>
    <t>VICKERS</t>
  </si>
  <si>
    <t>BRENNEN</t>
  </si>
  <si>
    <t>718 BERKSHIRE RD</t>
  </si>
  <si>
    <t>OH0024619667</t>
  </si>
  <si>
    <t>1361 CROYDON RD</t>
  </si>
  <si>
    <t>OH0025932125</t>
  </si>
  <si>
    <t>BOATMAN</t>
  </si>
  <si>
    <t>763 N DORSET RD</t>
  </si>
  <si>
    <t>OH0024927758</t>
  </si>
  <si>
    <t>OH0024682380</t>
  </si>
  <si>
    <t>BERNS</t>
  </si>
  <si>
    <t>KARLEY</t>
  </si>
  <si>
    <t>OH0025649944</t>
  </si>
  <si>
    <t>APT 128</t>
  </si>
  <si>
    <t>OH0010834841</t>
  </si>
  <si>
    <t>548 E TRADE SQ</t>
  </si>
  <si>
    <t>OH0026401401</t>
  </si>
  <si>
    <t>BRANCH</t>
  </si>
  <si>
    <t>ANDREW JOSEPH</t>
  </si>
  <si>
    <t>1479 W MAIN ST</t>
  </si>
  <si>
    <t>OH0010813533</t>
  </si>
  <si>
    <t>MUMPOWER</t>
  </si>
  <si>
    <t>1265 1/2 W MAIN ST</t>
  </si>
  <si>
    <t>OH0018600443</t>
  </si>
  <si>
    <t>APT 137</t>
  </si>
  <si>
    <t>OH0026074218</t>
  </si>
  <si>
    <t>HIPSHIRE</t>
  </si>
  <si>
    <t>1403 W MAIN ST</t>
  </si>
  <si>
    <t>OH0024331615</t>
  </si>
  <si>
    <t>HENCHEY</t>
  </si>
  <si>
    <t>OH0023795786</t>
  </si>
  <si>
    <t>MERTENS</t>
  </si>
  <si>
    <t>1315 BROOKSIDE DR</t>
  </si>
  <si>
    <t>OH0023567195</t>
  </si>
  <si>
    <t>1463 CHELSEA RD</t>
  </si>
  <si>
    <t>OH0023149020</t>
  </si>
  <si>
    <t>949 N DORSET RD</t>
  </si>
  <si>
    <t>OH0019634577</t>
  </si>
  <si>
    <t>VANCE</t>
  </si>
  <si>
    <t>1396 SUSSEX RD</t>
  </si>
  <si>
    <t>OH0025708376</t>
  </si>
  <si>
    <t>1164 YORK LN</t>
  </si>
  <si>
    <t>OH0025613595</t>
  </si>
  <si>
    <t>MAST</t>
  </si>
  <si>
    <t>931 N DORSET RD</t>
  </si>
  <si>
    <t>OH0010793243</t>
  </si>
  <si>
    <t>OH0025158124</t>
  </si>
  <si>
    <t>OH0024388024</t>
  </si>
  <si>
    <t>MCCREA</t>
  </si>
  <si>
    <t>OH0022232267</t>
  </si>
  <si>
    <t>OH0010813784</t>
  </si>
  <si>
    <t>OH0016921927</t>
  </si>
  <si>
    <t>1365 W TRADE SQ</t>
  </si>
  <si>
    <t>OH0024497780</t>
  </si>
  <si>
    <t>728 BRISTOL RD</t>
  </si>
  <si>
    <t>OH0022635234</t>
  </si>
  <si>
    <t>BRAYLIN</t>
  </si>
  <si>
    <t>727 GLOUCESTER RD</t>
  </si>
  <si>
    <t>OH0023565107</t>
  </si>
  <si>
    <t>OH0024633853</t>
  </si>
  <si>
    <t>WIFORD</t>
  </si>
  <si>
    <t>OH0026242405</t>
  </si>
  <si>
    <t>BASKIN</t>
  </si>
  <si>
    <t>BANTE</t>
  </si>
  <si>
    <t>BRETT LEE</t>
  </si>
  <si>
    <t>1337 CORNISH RD</t>
  </si>
  <si>
    <t>OH0026340187</t>
  </si>
  <si>
    <t>CHEESEMAN</t>
  </si>
  <si>
    <t>1416 NORTH RD</t>
  </si>
  <si>
    <t>OH0022045325</t>
  </si>
  <si>
    <t>OH0024397903</t>
  </si>
  <si>
    <t>RINDGE</t>
  </si>
  <si>
    <t>OH0019359232</t>
  </si>
  <si>
    <t>1348 SUSSEX RD</t>
  </si>
  <si>
    <t>OH0010793869</t>
  </si>
  <si>
    <t>1242 YORK LN</t>
  </si>
  <si>
    <t>OH0010820661</t>
  </si>
  <si>
    <t>YODER</t>
  </si>
  <si>
    <t>43 N NORWICH RD</t>
  </si>
  <si>
    <t>OH0026282484</t>
  </si>
  <si>
    <t>BURGIN</t>
  </si>
  <si>
    <t>TRISHA</t>
  </si>
  <si>
    <t>LORRAINE</t>
  </si>
  <si>
    <t>OH0025598351</t>
  </si>
  <si>
    <t>947 N DORSET RD</t>
  </si>
  <si>
    <t>OH0023128541</t>
  </si>
  <si>
    <t>1303 FLEET RD</t>
  </si>
  <si>
    <t>OH0016012975</t>
  </si>
  <si>
    <t>THORNBURY</t>
  </si>
  <si>
    <t>526 N NORWICH RD</t>
  </si>
  <si>
    <t>OH0018991146</t>
  </si>
  <si>
    <t>1349 NORTH RD</t>
  </si>
  <si>
    <t>OH0025962166</t>
  </si>
  <si>
    <t>BROCKMAN</t>
  </si>
  <si>
    <t>1412 W TRADE SQ</t>
  </si>
  <si>
    <t>OH0025818762</t>
  </si>
  <si>
    <t>PALIVEC</t>
  </si>
  <si>
    <t>1449 COVENT RD</t>
  </si>
  <si>
    <t>OH0021297387</t>
  </si>
  <si>
    <t>1445 W TRADE SQ</t>
  </si>
  <si>
    <t>OH0025611025</t>
  </si>
  <si>
    <t>ELEYET</t>
  </si>
  <si>
    <t>OH0022451547</t>
  </si>
  <si>
    <t>KENNETH ALEXANDER</t>
  </si>
  <si>
    <t>570 N NORWICH RD</t>
  </si>
  <si>
    <t>OH0023949876</t>
  </si>
  <si>
    <t>APT 146</t>
  </si>
  <si>
    <t>OH0023617142</t>
  </si>
  <si>
    <t>OH0021002010</t>
  </si>
  <si>
    <t>HARGROVE</t>
  </si>
  <si>
    <t>1338 CHELSEA RD</t>
  </si>
  <si>
    <t>OH0021338723</t>
  </si>
  <si>
    <t>CHAVIS</t>
  </si>
  <si>
    <t>JENETTE</t>
  </si>
  <si>
    <t>1412 CROYDON RD</t>
  </si>
  <si>
    <t>OH0023437013</t>
  </si>
  <si>
    <t>OH0023159597</t>
  </si>
  <si>
    <t>746 GLOUCESTER RD</t>
  </si>
  <si>
    <t>OH0010794820</t>
  </si>
  <si>
    <t>GRANA</t>
  </si>
  <si>
    <t>1380 CROYDON RD</t>
  </si>
  <si>
    <t>OH0021770055</t>
  </si>
  <si>
    <t>1448 COVENT RD</t>
  </si>
  <si>
    <t>OH0010811176</t>
  </si>
  <si>
    <t>728 GLOUCESTER RD</t>
  </si>
  <si>
    <t>OH0023829162</t>
  </si>
  <si>
    <t>OH0015850130</t>
  </si>
  <si>
    <t>792 BERKSHIRE RD</t>
  </si>
  <si>
    <t>OH0023399395</t>
  </si>
  <si>
    <t>OH0023523745</t>
  </si>
  <si>
    <t>1396 NORTH RD</t>
  </si>
  <si>
    <t>OH0010813982</t>
  </si>
  <si>
    <t>1405 CROYDON RD</t>
  </si>
  <si>
    <t>OH0024341879</t>
  </si>
  <si>
    <t>JOINES</t>
  </si>
  <si>
    <t>OH0022701869</t>
  </si>
  <si>
    <t>PLANT</t>
  </si>
  <si>
    <t>APT 121</t>
  </si>
  <si>
    <t>OH0010812926</t>
  </si>
  <si>
    <t>1397 SURREY RD</t>
  </si>
  <si>
    <t>OH0025492154</t>
  </si>
  <si>
    <t>NOGI</t>
  </si>
  <si>
    <t>1337 W TRADE SQ</t>
  </si>
  <si>
    <t>OH0024010839</t>
  </si>
  <si>
    <t>JAYCE</t>
  </si>
  <si>
    <t>OH0024696777</t>
  </si>
  <si>
    <t>943 N DORSET RD</t>
  </si>
  <si>
    <t>OH0022724627</t>
  </si>
  <si>
    <t>OH0025943733</t>
  </si>
  <si>
    <t>BRYON</t>
  </si>
  <si>
    <t>PO BOX 367</t>
  </si>
  <si>
    <t>OH0022682636</t>
  </si>
  <si>
    <t>OH0010839762</t>
  </si>
  <si>
    <t>130 HEATHER RD</t>
  </si>
  <si>
    <t>55ABM</t>
  </si>
  <si>
    <t>OH0021672558</t>
  </si>
  <si>
    <t>522 LAKE ST</t>
  </si>
  <si>
    <t>OH0010792512</t>
  </si>
  <si>
    <t>FRASCA</t>
  </si>
  <si>
    <t>15 COLONY PARK DR</t>
  </si>
  <si>
    <t>OH0010779833</t>
  </si>
  <si>
    <t>BRAND</t>
  </si>
  <si>
    <t>1326 FARNHAM RD</t>
  </si>
  <si>
    <t>OH0019962010</t>
  </si>
  <si>
    <t>ELDRIDGE</t>
  </si>
  <si>
    <t>401 LAKE ST</t>
  </si>
  <si>
    <t>OH0020033579</t>
  </si>
  <si>
    <t>70 COLONY PARK DR</t>
  </si>
  <si>
    <t>OH0021750124</t>
  </si>
  <si>
    <t>REA</t>
  </si>
  <si>
    <t>519 PENNSYLVANIA AVE</t>
  </si>
  <si>
    <t>OH0010820079</t>
  </si>
  <si>
    <t>RIGGENBACH</t>
  </si>
  <si>
    <t>78 HEATHER RD</t>
  </si>
  <si>
    <t>OH0026068639</t>
  </si>
  <si>
    <t>MEDEIROS</t>
  </si>
  <si>
    <t>104 S RIDGE AVE</t>
  </si>
  <si>
    <t>OH0010799431</t>
  </si>
  <si>
    <t>HOCKETT</t>
  </si>
  <si>
    <t>206 WESTGATE CIR</t>
  </si>
  <si>
    <t>OH0019751925</t>
  </si>
  <si>
    <t>522 PENNSYLVANIA AVE</t>
  </si>
  <si>
    <t>OH0025736368</t>
  </si>
  <si>
    <t>1415 HENLEY RD</t>
  </si>
  <si>
    <t>OH0019257588</t>
  </si>
  <si>
    <t>DAVY</t>
  </si>
  <si>
    <t>1301 WAYNE ST</t>
  </si>
  <si>
    <t>OH0018813170</t>
  </si>
  <si>
    <t>LAMB</t>
  </si>
  <si>
    <t>JULIANN</t>
  </si>
  <si>
    <t>99 HEATHER RD</t>
  </si>
  <si>
    <t>OH0023435020</t>
  </si>
  <si>
    <t>HOUSEMAN</t>
  </si>
  <si>
    <t>74 S WESTON RD</t>
  </si>
  <si>
    <t>OH0010810756</t>
  </si>
  <si>
    <t>MCVAY</t>
  </si>
  <si>
    <t>421 LAKE ST</t>
  </si>
  <si>
    <t>OH0020834797</t>
  </si>
  <si>
    <t>FREMONT</t>
  </si>
  <si>
    <t>130 S DORSET RD</t>
  </si>
  <si>
    <t>OH0024300681</t>
  </si>
  <si>
    <t>338 LAKE ST</t>
  </si>
  <si>
    <t>OH0023245611</t>
  </si>
  <si>
    <t>DIONE</t>
  </si>
  <si>
    <t>317 SUMMIT AVE</t>
  </si>
  <si>
    <t>OH0025135033</t>
  </si>
  <si>
    <t>RAMIREZ ROJAS</t>
  </si>
  <si>
    <t>RAFAEL</t>
  </si>
  <si>
    <t>1501 CHESHIRE RD</t>
  </si>
  <si>
    <t>OH0015849054</t>
  </si>
  <si>
    <t>SEGER</t>
  </si>
  <si>
    <t>72 HEATHER RD</t>
  </si>
  <si>
    <t>OH0020269006</t>
  </si>
  <si>
    <t>CAPLINGER</t>
  </si>
  <si>
    <t>LYNE</t>
  </si>
  <si>
    <t>437 LAKE ST</t>
  </si>
  <si>
    <t>OH0023455936</t>
  </si>
  <si>
    <t>BUSSE</t>
  </si>
  <si>
    <t>OH0025063812</t>
  </si>
  <si>
    <t>TOLER</t>
  </si>
  <si>
    <t>DARCEY</t>
  </si>
  <si>
    <t>101 HEATHER RD</t>
  </si>
  <si>
    <t>OH0024272547</t>
  </si>
  <si>
    <t>1022 W MAIN ST</t>
  </si>
  <si>
    <t>OH0024254444</t>
  </si>
  <si>
    <t>LASHAI NICOLE</t>
  </si>
  <si>
    <t>337 SUMMIT AVE</t>
  </si>
  <si>
    <t>OH0024465749</t>
  </si>
  <si>
    <t>1317 MCKAIG AVE</t>
  </si>
  <si>
    <t>OH0024598892</t>
  </si>
  <si>
    <t>AMEDEUSS</t>
  </si>
  <si>
    <t>1459 HENLEY RD</t>
  </si>
  <si>
    <t>OH0018759057</t>
  </si>
  <si>
    <t>1440 HENLEY RD</t>
  </si>
  <si>
    <t>OH0024749621</t>
  </si>
  <si>
    <t>SUITTER</t>
  </si>
  <si>
    <t>OH0010801902</t>
  </si>
  <si>
    <t>1361 FARNHAM RD</t>
  </si>
  <si>
    <t>OH0018726256</t>
  </si>
  <si>
    <t>KELSEY LEWIS</t>
  </si>
  <si>
    <t>1112 W MAIN ST</t>
  </si>
  <si>
    <t>APT 17</t>
  </si>
  <si>
    <t>OH0026645699</t>
  </si>
  <si>
    <t>SY</t>
  </si>
  <si>
    <t>SHEYANNE</t>
  </si>
  <si>
    <t>36 S NORWICH RD</t>
  </si>
  <si>
    <t>OH0025968042</t>
  </si>
  <si>
    <t>175 HAMPTON PL</t>
  </si>
  <si>
    <t>OH0024950261</t>
  </si>
  <si>
    <t>TYREEK</t>
  </si>
  <si>
    <t>KALIQUE</t>
  </si>
  <si>
    <t>1470 HENLEY RD</t>
  </si>
  <si>
    <t>OH0010802804</t>
  </si>
  <si>
    <t>1541 MCKAIG AVE</t>
  </si>
  <si>
    <t>OH0023566652</t>
  </si>
  <si>
    <t>1113 WAYNE ST</t>
  </si>
  <si>
    <t>OH0025040079</t>
  </si>
  <si>
    <t>WHISLER</t>
  </si>
  <si>
    <t>MAXWEL</t>
  </si>
  <si>
    <t>OH0021286257</t>
  </si>
  <si>
    <t>OH0024428858</t>
  </si>
  <si>
    <t>C E</t>
  </si>
  <si>
    <t>OH0022220818</t>
  </si>
  <si>
    <t>74 HEATHER RD</t>
  </si>
  <si>
    <t>OH0010799559</t>
  </si>
  <si>
    <t>HOGLE</t>
  </si>
  <si>
    <t>244 S DORSET RD</t>
  </si>
  <si>
    <t>OH0025139525</t>
  </si>
  <si>
    <t>29 STONYCREEK RD</t>
  </si>
  <si>
    <t>OH0023651610</t>
  </si>
  <si>
    <t>KEARSTEN</t>
  </si>
  <si>
    <t>1565 MCKAIG AVE</t>
  </si>
  <si>
    <t>OH0010795253</t>
  </si>
  <si>
    <t>88 HEATHER RD</t>
  </si>
  <si>
    <t>OH0020229462</t>
  </si>
  <si>
    <t>1525 MCKAIG AVE</t>
  </si>
  <si>
    <t>APT 24</t>
  </si>
  <si>
    <t>OH0022843873</t>
  </si>
  <si>
    <t>STEINEMAN</t>
  </si>
  <si>
    <t>1440 FARNHAM RD</t>
  </si>
  <si>
    <t>OH0022880834</t>
  </si>
  <si>
    <t>OH0025967145</t>
  </si>
  <si>
    <t>SUBLER</t>
  </si>
  <si>
    <t>1447 HENLEY RD</t>
  </si>
  <si>
    <t>OH0026394337</t>
  </si>
  <si>
    <t>MARISA</t>
  </si>
  <si>
    <t>OH0020408253</t>
  </si>
  <si>
    <t>1115 WAYNE ST</t>
  </si>
  <si>
    <t>OH0010838627</t>
  </si>
  <si>
    <t>286 S DORSET RD</t>
  </si>
  <si>
    <t>OH0023604440</t>
  </si>
  <si>
    <t>CARMELA</t>
  </si>
  <si>
    <t>OH0022639374</t>
  </si>
  <si>
    <t>TU</t>
  </si>
  <si>
    <t>86 S DORSET RD</t>
  </si>
  <si>
    <t>OH0010816561</t>
  </si>
  <si>
    <t>1014 W MAIN ST</t>
  </si>
  <si>
    <t>OH0024254513</t>
  </si>
  <si>
    <t>APT 13B</t>
  </si>
  <si>
    <t>OH0018692514</t>
  </si>
  <si>
    <t>216 S DORSET RD</t>
  </si>
  <si>
    <t>OH0010834397</t>
  </si>
  <si>
    <t>1212 W MAIN ST</t>
  </si>
  <si>
    <t>OH0010840045</t>
  </si>
  <si>
    <t>KENNEL</t>
  </si>
  <si>
    <t>OH0010838814</t>
  </si>
  <si>
    <t>58 S WESTON RD</t>
  </si>
  <si>
    <t>OH0022704860</t>
  </si>
  <si>
    <t>KAELYN</t>
  </si>
  <si>
    <t>ENOCH MATHEW</t>
  </si>
  <si>
    <t>70 S NORWICH RD</t>
  </si>
  <si>
    <t>OH0024490840</t>
  </si>
  <si>
    <t>BOLIAN</t>
  </si>
  <si>
    <t>OH0024864245</t>
  </si>
  <si>
    <t>OH0024475545</t>
  </si>
  <si>
    <t>OH0010784335</t>
  </si>
  <si>
    <t>529 LAKE ST</t>
  </si>
  <si>
    <t>OH0023742800</t>
  </si>
  <si>
    <t>1406 HENLEY RD</t>
  </si>
  <si>
    <t>OH0022894503</t>
  </si>
  <si>
    <t>WERNTZ</t>
  </si>
  <si>
    <t>OH0024866556</t>
  </si>
  <si>
    <t>CHARMAINE</t>
  </si>
  <si>
    <t>112 S RIDGE AVE</t>
  </si>
  <si>
    <t>OH0010779067</t>
  </si>
  <si>
    <t>513 LAKE ST</t>
  </si>
  <si>
    <t>OH0025436644</t>
  </si>
  <si>
    <t>MCCANN</t>
  </si>
  <si>
    <t>GAGE</t>
  </si>
  <si>
    <t>165 HAMPTON PL</t>
  </si>
  <si>
    <t>OH0021747139</t>
  </si>
  <si>
    <t>OH0024041677</t>
  </si>
  <si>
    <t>ELBIBARY</t>
  </si>
  <si>
    <t>APT 12C</t>
  </si>
  <si>
    <t>OH0021347384</t>
  </si>
  <si>
    <t>1424 HENLEY RD</t>
  </si>
  <si>
    <t>OH0025126826</t>
  </si>
  <si>
    <t>1425 HENLEY RD</t>
  </si>
  <si>
    <t>OH0020204447</t>
  </si>
  <si>
    <t>HOY</t>
  </si>
  <si>
    <t>86 HEATHER RD</t>
  </si>
  <si>
    <t>OH0022203238</t>
  </si>
  <si>
    <t>OH0022704795</t>
  </si>
  <si>
    <t>OH0025855589</t>
  </si>
  <si>
    <t>SPIELMAN</t>
  </si>
  <si>
    <t>42 S NORWICH RD</t>
  </si>
  <si>
    <t>OH0024067131</t>
  </si>
  <si>
    <t>WANG</t>
  </si>
  <si>
    <t>1575 CHESHIRE RD</t>
  </si>
  <si>
    <t>OH0024490602</t>
  </si>
  <si>
    <t>MOSHOLDER</t>
  </si>
  <si>
    <t>AURORA</t>
  </si>
  <si>
    <t>OH0025503587</t>
  </si>
  <si>
    <t>OH0021433992</t>
  </si>
  <si>
    <t>BRIDGES</t>
  </si>
  <si>
    <t>135 HEATHER RD</t>
  </si>
  <si>
    <t>OH0025504325</t>
  </si>
  <si>
    <t>OH0025280641</t>
  </si>
  <si>
    <t>APT 25</t>
  </si>
  <si>
    <t>OH0025358735</t>
  </si>
  <si>
    <t>BURG</t>
  </si>
  <si>
    <t>140 HEATHER RD</t>
  </si>
  <si>
    <t>OH0016012242</t>
  </si>
  <si>
    <t>PHIPPS</t>
  </si>
  <si>
    <t>OH0025024304</t>
  </si>
  <si>
    <t>TYUS</t>
  </si>
  <si>
    <t>1428 HENLEY RD</t>
  </si>
  <si>
    <t>OH0026210268</t>
  </si>
  <si>
    <t>APT K</t>
  </si>
  <si>
    <t>OH0016038994</t>
  </si>
  <si>
    <t>BUTCHKO</t>
  </si>
  <si>
    <t>OH0024828924</t>
  </si>
  <si>
    <t>ILENE</t>
  </si>
  <si>
    <t>OH0010795214</t>
  </si>
  <si>
    <t>GRENKO</t>
  </si>
  <si>
    <t>287 S DORSET RD</t>
  </si>
  <si>
    <t>APT C1</t>
  </si>
  <si>
    <t>OH0022232535</t>
  </si>
  <si>
    <t>KELLAR</t>
  </si>
  <si>
    <t>510 SUMMIT AVE</t>
  </si>
  <si>
    <t>OH0010827131</t>
  </si>
  <si>
    <t>OH0024290600</t>
  </si>
  <si>
    <t>329 LAKE ST</t>
  </si>
  <si>
    <t>OH0018680895</t>
  </si>
  <si>
    <t>MCCAREL</t>
  </si>
  <si>
    <t>326 LAKE ST</t>
  </si>
  <si>
    <t>OH0024876765</t>
  </si>
  <si>
    <t>OTT</t>
  </si>
  <si>
    <t>KRISTANN</t>
  </si>
  <si>
    <t>1220 W MAIN ST</t>
  </si>
  <si>
    <t>OH0026565045</t>
  </si>
  <si>
    <t>RAYBOURN KITTA</t>
  </si>
  <si>
    <t>BONITA</t>
  </si>
  <si>
    <t>OH0010806972</t>
  </si>
  <si>
    <t>OH0019218868</t>
  </si>
  <si>
    <t>OH0024672075</t>
  </si>
  <si>
    <t>OH0022071337</t>
  </si>
  <si>
    <t>255 TETBURY RD</t>
  </si>
  <si>
    <t>OH0022443401</t>
  </si>
  <si>
    <t>OH0022727659</t>
  </si>
  <si>
    <t>317 LAKE ST</t>
  </si>
  <si>
    <t>OH0016417204</t>
  </si>
  <si>
    <t>SETTY</t>
  </si>
  <si>
    <t>414 LAKE ST</t>
  </si>
  <si>
    <t>OH0025222824</t>
  </si>
  <si>
    <t>ACKERET</t>
  </si>
  <si>
    <t>OH0023792489</t>
  </si>
  <si>
    <t>KISSINGER</t>
  </si>
  <si>
    <t>DARIAN</t>
  </si>
  <si>
    <t>OH0025028412</t>
  </si>
  <si>
    <t>517 LAKE ST</t>
  </si>
  <si>
    <t>OH0023829307</t>
  </si>
  <si>
    <t>OH0026103247</t>
  </si>
  <si>
    <t>APT 14</t>
  </si>
  <si>
    <t>OH0025080142</t>
  </si>
  <si>
    <t>1430 FARNHAM RD</t>
  </si>
  <si>
    <t>OH0024531217</t>
  </si>
  <si>
    <t>TZAP</t>
  </si>
  <si>
    <t>OH0024272245</t>
  </si>
  <si>
    <t>SCHRICKER</t>
  </si>
  <si>
    <t>OH0022557481</t>
  </si>
  <si>
    <t>346 LAKE ST</t>
  </si>
  <si>
    <t>APT 95</t>
  </si>
  <si>
    <t>OH0021502879</t>
  </si>
  <si>
    <t>OH0019486131</t>
  </si>
  <si>
    <t>OH0024612401</t>
  </si>
  <si>
    <t>DALON</t>
  </si>
  <si>
    <t>MARTEZ</t>
  </si>
  <si>
    <t>OH0023121343</t>
  </si>
  <si>
    <t>OH0025677250</t>
  </si>
  <si>
    <t>ROZE</t>
  </si>
  <si>
    <t>1404 HENLEY RD</t>
  </si>
  <si>
    <t>OH0025970388</t>
  </si>
  <si>
    <t>OH0026329858</t>
  </si>
  <si>
    <t>BORNHORST</t>
  </si>
  <si>
    <t>BLAISE</t>
  </si>
  <si>
    <t>234 S RIDGE AVE</t>
  </si>
  <si>
    <t>OH0025363156</t>
  </si>
  <si>
    <t>ISABELLA</t>
  </si>
  <si>
    <t>OH0022609985</t>
  </si>
  <si>
    <t>123 S DORSET RD</t>
  </si>
  <si>
    <t>OH0024008955</t>
  </si>
  <si>
    <t>OH0024870701</t>
  </si>
  <si>
    <t>313 LAKE ST</t>
  </si>
  <si>
    <t>OH0010816082</t>
  </si>
  <si>
    <t>507 LAKE ST</t>
  </si>
  <si>
    <t>OH0025362303</t>
  </si>
  <si>
    <t>SPEER</t>
  </si>
  <si>
    <t>OH0026508224</t>
  </si>
  <si>
    <t>KASEY</t>
  </si>
  <si>
    <t>OH0024373346</t>
  </si>
  <si>
    <t>LAIRD</t>
  </si>
  <si>
    <t>ASHLEIGH</t>
  </si>
  <si>
    <t>426 LAKE ST</t>
  </si>
  <si>
    <t>OH0010798226</t>
  </si>
  <si>
    <t>APT B1</t>
  </si>
  <si>
    <t>OH0024859668</t>
  </si>
  <si>
    <t>IMHOLT</t>
  </si>
  <si>
    <t>OH0023260240</t>
  </si>
  <si>
    <t>NIEMI</t>
  </si>
  <si>
    <t>50 CARRIAGE CROSSING WAY</t>
  </si>
  <si>
    <t>55ABN</t>
  </si>
  <si>
    <t>OH0024064547</t>
  </si>
  <si>
    <t>STRENG</t>
  </si>
  <si>
    <t>2931 PARKWOOD DR</t>
  </si>
  <si>
    <t>OH0022840616</t>
  </si>
  <si>
    <t>ANVERSE</t>
  </si>
  <si>
    <t>MARCELLO</t>
  </si>
  <si>
    <t>2951 PARKWOOD DR</t>
  </si>
  <si>
    <t>OH0026090793</t>
  </si>
  <si>
    <t>2735 FAIRVIEW CT</t>
  </si>
  <si>
    <t>OH0025985839</t>
  </si>
  <si>
    <t>BUERGER</t>
  </si>
  <si>
    <t>2806 BRITTNEY LN</t>
  </si>
  <si>
    <t>OH0020999492</t>
  </si>
  <si>
    <t>NEIDLINGER</t>
  </si>
  <si>
    <t>55 CARRIAGE CROSSING WAY</t>
  </si>
  <si>
    <t>OH0024643291</t>
  </si>
  <si>
    <t>DEMEO</t>
  </si>
  <si>
    <t>2907 BRIDLE PATH WAY</t>
  </si>
  <si>
    <t>OH0023848252</t>
  </si>
  <si>
    <t>OH0022326333</t>
  </si>
  <si>
    <t>KAUP</t>
  </si>
  <si>
    <t>2940 PARKWOOD DR</t>
  </si>
  <si>
    <t>OH0023495777</t>
  </si>
  <si>
    <t>LOGEL</t>
  </si>
  <si>
    <t>2900 CORPORATE DR</t>
  </si>
  <si>
    <t>OH0018998388</t>
  </si>
  <si>
    <t>COHEN</t>
  </si>
  <si>
    <t>2822 WAGON WHEEL WAY</t>
  </si>
  <si>
    <t>OH0019359788</t>
  </si>
  <si>
    <t>CHALMERS</t>
  </si>
  <si>
    <t>2727 FAIRVIEW CT</t>
  </si>
  <si>
    <t>OH0021694841</t>
  </si>
  <si>
    <t>2735 W MAIN ST</t>
  </si>
  <si>
    <t>OH0025238660</t>
  </si>
  <si>
    <t>2813 WAGON WHEEL WAY</t>
  </si>
  <si>
    <t>OH0023662939</t>
  </si>
  <si>
    <t>OH0010815515</t>
  </si>
  <si>
    <t>OVERMYER</t>
  </si>
  <si>
    <t>215 CARRIAGE CROSSING WAY</t>
  </si>
  <si>
    <t>OH0023970619</t>
  </si>
  <si>
    <t>2708 FAIRMONT CT</t>
  </si>
  <si>
    <t>OH0025438741</t>
  </si>
  <si>
    <t>OH0022633912</t>
  </si>
  <si>
    <t>DEVANA</t>
  </si>
  <si>
    <t>2808 BRITTNEY LN</t>
  </si>
  <si>
    <t>OH0022309982</t>
  </si>
  <si>
    <t>VERNAU</t>
  </si>
  <si>
    <t>MAXMILIAN</t>
  </si>
  <si>
    <t>2860 WAGON WHEEL WAY</t>
  </si>
  <si>
    <t>OH0020855940</t>
  </si>
  <si>
    <t>OH0026077057</t>
  </si>
  <si>
    <t>ARLUND</t>
  </si>
  <si>
    <t>MIA</t>
  </si>
  <si>
    <t>CORINNE</t>
  </si>
  <si>
    <t>2738 FAIRVIEW CT</t>
  </si>
  <si>
    <t>OH0010841549</t>
  </si>
  <si>
    <t>2724 FAIRVIEW CT</t>
  </si>
  <si>
    <t>OH0023949692</t>
  </si>
  <si>
    <t>2720 FAIRVIEW CT</t>
  </si>
  <si>
    <t>OH0023439604</t>
  </si>
  <si>
    <t>HUERTA</t>
  </si>
  <si>
    <t>MARIANA</t>
  </si>
  <si>
    <t>2814 BRITTNEY LN</t>
  </si>
  <si>
    <t>OH0025759619</t>
  </si>
  <si>
    <t>2911 PARKWOOD DR</t>
  </si>
  <si>
    <t>OH0010817422</t>
  </si>
  <si>
    <t>175 CARRIAGE CROSSING WAY</t>
  </si>
  <si>
    <t>OH0023401446</t>
  </si>
  <si>
    <t>JANKA</t>
  </si>
  <si>
    <t>1841 W MAIN ST MAILBOXES ETC</t>
  </si>
  <si>
    <t>OH0010781341</t>
  </si>
  <si>
    <t>OH0021627119</t>
  </si>
  <si>
    <t>RIEMER</t>
  </si>
  <si>
    <t>2812 BRITTNEY LN</t>
  </si>
  <si>
    <t>OH0024274867</t>
  </si>
  <si>
    <t>2716 FAIRMONT CT</t>
  </si>
  <si>
    <t>OH0025119644</t>
  </si>
  <si>
    <t>OH0022490671</t>
  </si>
  <si>
    <t>HUERTA OCHOA</t>
  </si>
  <si>
    <t>RUBEN</t>
  </si>
  <si>
    <t>TARSICIO</t>
  </si>
  <si>
    <t>OH0016016955</t>
  </si>
  <si>
    <t>2855 PARKWOOD DR</t>
  </si>
  <si>
    <t>OH0023401457</t>
  </si>
  <si>
    <t>OH0018167325</t>
  </si>
  <si>
    <t>2711 FAIRMONT CT</t>
  </si>
  <si>
    <t>OH0022635222</t>
  </si>
  <si>
    <t>2975 PARKWOOD DR</t>
  </si>
  <si>
    <t>OH0025610843</t>
  </si>
  <si>
    <t>OH0010840524</t>
  </si>
  <si>
    <t>YINGLING</t>
  </si>
  <si>
    <t>2920 PARKWOOD DR</t>
  </si>
  <si>
    <t>OH0010815522</t>
  </si>
  <si>
    <t>OH0021352179</t>
  </si>
  <si>
    <t>OH0025395410</t>
  </si>
  <si>
    <t>REYNOLDS DELK</t>
  </si>
  <si>
    <t>CHERIE</t>
  </si>
  <si>
    <t>OH0010838577</t>
  </si>
  <si>
    <t>OH0024192790</t>
  </si>
  <si>
    <t>NEFF</t>
  </si>
  <si>
    <t>2729 FAIRVIEW CT</t>
  </si>
  <si>
    <t>OH0020436413</t>
  </si>
  <si>
    <t>2717 FAIRMONT CT</t>
  </si>
  <si>
    <t>OH0022443817</t>
  </si>
  <si>
    <t>LIZETTE</t>
  </si>
  <si>
    <t>OH0022101005</t>
  </si>
  <si>
    <t>ANGELL</t>
  </si>
  <si>
    <t>2744 FAIRVIEW CT</t>
  </si>
  <si>
    <t>OH0023046164</t>
  </si>
  <si>
    <t>DENNIE BYRON</t>
  </si>
  <si>
    <t>OH0024595582</t>
  </si>
  <si>
    <t>2813 PARKWOOD DR</t>
  </si>
  <si>
    <t>OH0018950930</t>
  </si>
  <si>
    <t>BIEHN</t>
  </si>
  <si>
    <t>2741 FAIRVIEW CT</t>
  </si>
  <si>
    <t>OH0025999926</t>
  </si>
  <si>
    <t>POULIOT</t>
  </si>
  <si>
    <t>2728 FAIRVIEW CT</t>
  </si>
  <si>
    <t>OH0025916963</t>
  </si>
  <si>
    <t>FARRIER</t>
  </si>
  <si>
    <t>2805 BRITTNEY LN</t>
  </si>
  <si>
    <t>OH0023838590</t>
  </si>
  <si>
    <t>OLAH</t>
  </si>
  <si>
    <t>OH0023632596</t>
  </si>
  <si>
    <t>RAHMAN</t>
  </si>
  <si>
    <t>SHAFQUAT</t>
  </si>
  <si>
    <t>2739 FAIRVIEW CT</t>
  </si>
  <si>
    <t>OH0025395620</t>
  </si>
  <si>
    <t>OH0010790102</t>
  </si>
  <si>
    <t>EMRICK</t>
  </si>
  <si>
    <t>2710 FAIRMONT CT</t>
  </si>
  <si>
    <t>OH0010834832</t>
  </si>
  <si>
    <t>OH0023786087</t>
  </si>
  <si>
    <t>BEHLEN</t>
  </si>
  <si>
    <t>167 WESTHAVEN DR</t>
  </si>
  <si>
    <t>55ABO</t>
  </si>
  <si>
    <t>OH0025408373</t>
  </si>
  <si>
    <t>NEWTON</t>
  </si>
  <si>
    <t>BRIDGET</t>
  </si>
  <si>
    <t>LESAY</t>
  </si>
  <si>
    <t>302 KINGS CHAPEL DR</t>
  </si>
  <si>
    <t>OH0022313546</t>
  </si>
  <si>
    <t>STARCHER</t>
  </si>
  <si>
    <t>2407 NEW CASTLE DR</t>
  </si>
  <si>
    <t>OH0024272544</t>
  </si>
  <si>
    <t>BEINKER</t>
  </si>
  <si>
    <t>204 KINGS CHAPEL DR</t>
  </si>
  <si>
    <t>OH0024286921</t>
  </si>
  <si>
    <t>OH0010775691</t>
  </si>
  <si>
    <t>MINKNER</t>
  </si>
  <si>
    <t>SHAYLA</t>
  </si>
  <si>
    <t>2502 THORNHILL DR</t>
  </si>
  <si>
    <t>OH0010820942</t>
  </si>
  <si>
    <t>ROOP</t>
  </si>
  <si>
    <t>2512 GLASGOW DR</t>
  </si>
  <si>
    <t>OH0024743837</t>
  </si>
  <si>
    <t>RAMEY</t>
  </si>
  <si>
    <t>2506 ABERDEEN CT</t>
  </si>
  <si>
    <t>OH0024311669</t>
  </si>
  <si>
    <t>2510 INVERNESS CT</t>
  </si>
  <si>
    <t>OH0010796639</t>
  </si>
  <si>
    <t>HANSFORD</t>
  </si>
  <si>
    <t>2520 THORNHILL DR</t>
  </si>
  <si>
    <t>OH0022801032</t>
  </si>
  <si>
    <t>WEHRLEY</t>
  </si>
  <si>
    <t>2415 NEW CASTLE DR</t>
  </si>
  <si>
    <t>OH0024306692</t>
  </si>
  <si>
    <t>VERONICA</t>
  </si>
  <si>
    <t>230 WESTHAVEN DR</t>
  </si>
  <si>
    <t>OH0019047741</t>
  </si>
  <si>
    <t>DAIGLE</t>
  </si>
  <si>
    <t>110 WESTHAVEN DR</t>
  </si>
  <si>
    <t>OH0019676887</t>
  </si>
  <si>
    <t>RITCHIE</t>
  </si>
  <si>
    <t>2520 INVERNESS CT</t>
  </si>
  <si>
    <t>OH0024755156</t>
  </si>
  <si>
    <t>CANCINO</t>
  </si>
  <si>
    <t>MACEN</t>
  </si>
  <si>
    <t>122 KINGS CHAPEL DR</t>
  </si>
  <si>
    <t>OH0012621341</t>
  </si>
  <si>
    <t>GORE</t>
  </si>
  <si>
    <t>2516 ST ANDREWS DR</t>
  </si>
  <si>
    <t>OH0010794649</t>
  </si>
  <si>
    <t>RATHEL</t>
  </si>
  <si>
    <t>102 KINGS CHAPEL DR</t>
  </si>
  <si>
    <t>OH0022711392</t>
  </si>
  <si>
    <t>2791 DOUGLAS DR</t>
  </si>
  <si>
    <t>OH0024606717</t>
  </si>
  <si>
    <t>FERRIS</t>
  </si>
  <si>
    <t>2516 INVERNESS CT</t>
  </si>
  <si>
    <t>OH0025158299</t>
  </si>
  <si>
    <t>HAYDON</t>
  </si>
  <si>
    <t>OH0010841582</t>
  </si>
  <si>
    <t>NATASHA</t>
  </si>
  <si>
    <t>2528 ABERDEEN CT</t>
  </si>
  <si>
    <t>OH0010785784</t>
  </si>
  <si>
    <t>FRY</t>
  </si>
  <si>
    <t>2523 NEW CASTLE DR</t>
  </si>
  <si>
    <t>OH0015456005</t>
  </si>
  <si>
    <t>OH0025493614</t>
  </si>
  <si>
    <t>MAMITAG</t>
  </si>
  <si>
    <t>MONTEBON</t>
  </si>
  <si>
    <t>2501 FOXCHASE CT</t>
  </si>
  <si>
    <t>OH0021338697</t>
  </si>
  <si>
    <t>GAURANG</t>
  </si>
  <si>
    <t>OH0025220379</t>
  </si>
  <si>
    <t>112 WESTHAVEN DR</t>
  </si>
  <si>
    <t>OH0022704953</t>
  </si>
  <si>
    <t>35 WESTHAVEN DR</t>
  </si>
  <si>
    <t>OH0020743537</t>
  </si>
  <si>
    <t>JYOTINDRABHAI</t>
  </si>
  <si>
    <t>15 WESTHAVEN DR</t>
  </si>
  <si>
    <t>OH0025493461</t>
  </si>
  <si>
    <t>DESTINIE</t>
  </si>
  <si>
    <t>BRIANNE IRENE</t>
  </si>
  <si>
    <t>137 WESTHAVEN DR</t>
  </si>
  <si>
    <t>OH0025206618</t>
  </si>
  <si>
    <t>150 FOX HARBOR DR</t>
  </si>
  <si>
    <t>OH0026444353</t>
  </si>
  <si>
    <t>ROBYN MAHEALANI</t>
  </si>
  <si>
    <t>37 WESTHAVEN DR</t>
  </si>
  <si>
    <t>OH0010818361</t>
  </si>
  <si>
    <t>NICHOLS PURCELL</t>
  </si>
  <si>
    <t>108 KINGS CHAPEL DR</t>
  </si>
  <si>
    <t>OH0025189362</t>
  </si>
  <si>
    <t>RENEA</t>
  </si>
  <si>
    <t>OH0010786646</t>
  </si>
  <si>
    <t>2521 GLENMORE CT</t>
  </si>
  <si>
    <t>OH0020867348</t>
  </si>
  <si>
    <t>2636 W MAIN ST</t>
  </si>
  <si>
    <t>OH0025088398</t>
  </si>
  <si>
    <t>2514 ABERDEEN CT</t>
  </si>
  <si>
    <t>OH0021608754</t>
  </si>
  <si>
    <t>2481 THORNHILL DR</t>
  </si>
  <si>
    <t>OH0018992886</t>
  </si>
  <si>
    <t>XU</t>
  </si>
  <si>
    <t>GUONING</t>
  </si>
  <si>
    <t>2607 ST ANDREWS DR</t>
  </si>
  <si>
    <t>OH0022704944</t>
  </si>
  <si>
    <t>2517 ST ANDREWS DR</t>
  </si>
  <si>
    <t>OH0025960598</t>
  </si>
  <si>
    <t>150 WESTHAVEN DR</t>
  </si>
  <si>
    <t>OH0010790586</t>
  </si>
  <si>
    <t>116 KINGS CHAPEL DR</t>
  </si>
  <si>
    <t>OH0025760315</t>
  </si>
  <si>
    <t>SHEETZ</t>
  </si>
  <si>
    <t>2501 GLASGOW DR</t>
  </si>
  <si>
    <t>OH0022376723</t>
  </si>
  <si>
    <t>SHOEMAKE</t>
  </si>
  <si>
    <t>2515 GALWAY CT</t>
  </si>
  <si>
    <t>OH0025576508</t>
  </si>
  <si>
    <t>2735 DOUGLAS DR</t>
  </si>
  <si>
    <t>OH0024311675</t>
  </si>
  <si>
    <t>FRANCHEK</t>
  </si>
  <si>
    <t>OH0025059200</t>
  </si>
  <si>
    <t>LARRICK</t>
  </si>
  <si>
    <t>125 JEAN CIR</t>
  </si>
  <si>
    <t>OH0019972115</t>
  </si>
  <si>
    <t>127 WESTHAVEN DR</t>
  </si>
  <si>
    <t>OH0023806051</t>
  </si>
  <si>
    <t>32 WESTHAVEN DR</t>
  </si>
  <si>
    <t>OH0010802523</t>
  </si>
  <si>
    <t>ALBERTA</t>
  </si>
  <si>
    <t>250 WESTHAVEN DR</t>
  </si>
  <si>
    <t>OH0024141682</t>
  </si>
  <si>
    <t>LEIMANN</t>
  </si>
  <si>
    <t>SUE ANN</t>
  </si>
  <si>
    <t>135 WESTHAVEN DR</t>
  </si>
  <si>
    <t>OH0020139550</t>
  </si>
  <si>
    <t>WEGER</t>
  </si>
  <si>
    <t>2516 THORNHILL DR</t>
  </si>
  <si>
    <t>OH0024708606</t>
  </si>
  <si>
    <t>DUBEN</t>
  </si>
  <si>
    <t>OH0024426379</t>
  </si>
  <si>
    <t>60 WESTHAVEN DR</t>
  </si>
  <si>
    <t>OH0024415744</t>
  </si>
  <si>
    <t>KAVELOSKI</t>
  </si>
  <si>
    <t>ALYSSE</t>
  </si>
  <si>
    <t>OH0024448964</t>
  </si>
  <si>
    <t>127 KINGS CHAPEL DR</t>
  </si>
  <si>
    <t>OH0023002334</t>
  </si>
  <si>
    <t>2518 FOXCHASE CT</t>
  </si>
  <si>
    <t>OH0018612261</t>
  </si>
  <si>
    <t>2524 INVERNESS CT</t>
  </si>
  <si>
    <t>OH0020784053</t>
  </si>
  <si>
    <t>HELMS</t>
  </si>
  <si>
    <t>2513 INVERNESS CT</t>
  </si>
  <si>
    <t>OH0024299278</t>
  </si>
  <si>
    <t>STRUB</t>
  </si>
  <si>
    <t>125 WESTHAVEN DR</t>
  </si>
  <si>
    <t>OH0024355893</t>
  </si>
  <si>
    <t>2519 ABERDEEN CT</t>
  </si>
  <si>
    <t>OH0025219175</t>
  </si>
  <si>
    <t>162 WESTHAVEN DR</t>
  </si>
  <si>
    <t>OH0010833793</t>
  </si>
  <si>
    <t>WESCO</t>
  </si>
  <si>
    <t>2478 FOXCHASE CT</t>
  </si>
  <si>
    <t>OH0024781391</t>
  </si>
  <si>
    <t>2520 GALWAY CT</t>
  </si>
  <si>
    <t>OH0023792699</t>
  </si>
  <si>
    <t>115 KINGS CHAPEL DR</t>
  </si>
  <si>
    <t>OH0022130282</t>
  </si>
  <si>
    <t>267 WESTHAVEN DR</t>
  </si>
  <si>
    <t>OH0024197500</t>
  </si>
  <si>
    <t>VERNON DOUGLAS</t>
  </si>
  <si>
    <t>2512 ABERDEEN CT</t>
  </si>
  <si>
    <t>OH0025200077</t>
  </si>
  <si>
    <t>PHLIPOT</t>
  </si>
  <si>
    <t>255 WESTHAVEN DR</t>
  </si>
  <si>
    <t>OH0018917704</t>
  </si>
  <si>
    <t>2519 FOXCHASE CT</t>
  </si>
  <si>
    <t>OH0021123314</t>
  </si>
  <si>
    <t>RODEFFER</t>
  </si>
  <si>
    <t>47 WESTHAVEN DR</t>
  </si>
  <si>
    <t>OH0026271110</t>
  </si>
  <si>
    <t>SUSANNA</t>
  </si>
  <si>
    <t>2707 EXECUTIVE DR</t>
  </si>
  <si>
    <t>OH0010779507</t>
  </si>
  <si>
    <t>OH0021887440</t>
  </si>
  <si>
    <t>42 WESTHAVEN DR</t>
  </si>
  <si>
    <t>OH0023028469</t>
  </si>
  <si>
    <t>ENGSTROM</t>
  </si>
  <si>
    <t>W S</t>
  </si>
  <si>
    <t>132 WESTHAVEN DR</t>
  </si>
  <si>
    <t>OH0010825037</t>
  </si>
  <si>
    <t>OH0010833488</t>
  </si>
  <si>
    <t>2510 NEW CASTLE DR</t>
  </si>
  <si>
    <t>OH0025621182</t>
  </si>
  <si>
    <t>SCHMITMEYER</t>
  </si>
  <si>
    <t>JAROD</t>
  </si>
  <si>
    <t>175 WESTHAVEN DR</t>
  </si>
  <si>
    <t>OH0023469180</t>
  </si>
  <si>
    <t>GILBERTSON</t>
  </si>
  <si>
    <t>OH0010808623</t>
  </si>
  <si>
    <t>2482 THORNHILL DR</t>
  </si>
  <si>
    <t>OH0022671868</t>
  </si>
  <si>
    <t>JONI</t>
  </si>
  <si>
    <t>2521 GLASGOW DR</t>
  </si>
  <si>
    <t>OH0025801084</t>
  </si>
  <si>
    <t>OH0026401641</t>
  </si>
  <si>
    <t>31 EDWARD CIR</t>
  </si>
  <si>
    <t>OH0019677217</t>
  </si>
  <si>
    <t>2503 FOXCHASE CT</t>
  </si>
  <si>
    <t>OH0024612489</t>
  </si>
  <si>
    <t>20 WESTHAVEN DR</t>
  </si>
  <si>
    <t>OH0021327213</t>
  </si>
  <si>
    <t>OH0025864504</t>
  </si>
  <si>
    <t>COSS</t>
  </si>
  <si>
    <t>DOROTHY</t>
  </si>
  <si>
    <t>128 KINGS CHAPEL DR</t>
  </si>
  <si>
    <t>OH0024784546</t>
  </si>
  <si>
    <t>2475 THORNHILL DR</t>
  </si>
  <si>
    <t>OH0026227912</t>
  </si>
  <si>
    <t>WAMSLEY</t>
  </si>
  <si>
    <t>2508 FOXCHASE CT</t>
  </si>
  <si>
    <t>OH0024336382</t>
  </si>
  <si>
    <t>140 WESTHAVEN DR</t>
  </si>
  <si>
    <t>OH0010822358</t>
  </si>
  <si>
    <t>123 KINGS CHAPEL DR</t>
  </si>
  <si>
    <t>OH0025383273</t>
  </si>
  <si>
    <t>LUCIAN</t>
  </si>
  <si>
    <t>172 WESTHAVEN DR</t>
  </si>
  <si>
    <t>OH0024463619</t>
  </si>
  <si>
    <t>OH0021606342</t>
  </si>
  <si>
    <t>SHAWLER</t>
  </si>
  <si>
    <t>2411 ST ANDREWS DR</t>
  </si>
  <si>
    <t>OH0024300060</t>
  </si>
  <si>
    <t>DECK</t>
  </si>
  <si>
    <t>JODI</t>
  </si>
  <si>
    <t>2516 FOXCHASE CT</t>
  </si>
  <si>
    <t>OH0010839162</t>
  </si>
  <si>
    <t>2603 ST ANDREWS DR</t>
  </si>
  <si>
    <t>OH0010784270</t>
  </si>
  <si>
    <t>2512 NEW CASTLE DR</t>
  </si>
  <si>
    <t>OH0010841444</t>
  </si>
  <si>
    <t>BRANDT</t>
  </si>
  <si>
    <t>OH0010806348</t>
  </si>
  <si>
    <t>2527 GLASGOW DR</t>
  </si>
  <si>
    <t>OH0024313383</t>
  </si>
  <si>
    <t>2600 ST ANDREWS DR</t>
  </si>
  <si>
    <t>OH0016012608</t>
  </si>
  <si>
    <t>RICK</t>
  </si>
  <si>
    <t>2514 GALWAY CT</t>
  </si>
  <si>
    <t>OH0010820945</t>
  </si>
  <si>
    <t>SHADRICK</t>
  </si>
  <si>
    <t>OH0010778033</t>
  </si>
  <si>
    <t>2474 FOXCHASE CT</t>
  </si>
  <si>
    <t>OH0023811379</t>
  </si>
  <si>
    <t>2413 ST ANDREWS DR</t>
  </si>
  <si>
    <t>OH0026243655</t>
  </si>
  <si>
    <t>111 KINGS CHAPEL DR</t>
  </si>
  <si>
    <t>OH0010833788</t>
  </si>
  <si>
    <t>ROYDEN</t>
  </si>
  <si>
    <t>2513 ST ANDREWS DR</t>
  </si>
  <si>
    <t>OH0025358904</t>
  </si>
  <si>
    <t>OH0024652356</t>
  </si>
  <si>
    <t>OH0024450189</t>
  </si>
  <si>
    <t>HAUENSTEIN</t>
  </si>
  <si>
    <t>OH0022885591</t>
  </si>
  <si>
    <t>2516 GLASGOW DR</t>
  </si>
  <si>
    <t>OH0023567132</t>
  </si>
  <si>
    <t>2507 INVERNESS CT</t>
  </si>
  <si>
    <t>OH0020436809</t>
  </si>
  <si>
    <t>CUPP</t>
  </si>
  <si>
    <t>MICA</t>
  </si>
  <si>
    <t>ZERRICK</t>
  </si>
  <si>
    <t>OH0021331979</t>
  </si>
  <si>
    <t>MARKOWITZ</t>
  </si>
  <si>
    <t>2510 ST ANDREWS DR</t>
  </si>
  <si>
    <t>OH0022483342</t>
  </si>
  <si>
    <t>MAITRIKUMARI</t>
  </si>
  <si>
    <t>65 FOX HARBOR DR</t>
  </si>
  <si>
    <t>OH0024497949</t>
  </si>
  <si>
    <t>OH0022289382</t>
  </si>
  <si>
    <t>OH0025109656</t>
  </si>
  <si>
    <t>JAHNIGEN</t>
  </si>
  <si>
    <t>2715 DOUGLAS DR</t>
  </si>
  <si>
    <t>OH0025127277</t>
  </si>
  <si>
    <t>152 WESTHAVEN DR</t>
  </si>
  <si>
    <t>OH0026350519</t>
  </si>
  <si>
    <t>OH0025537495</t>
  </si>
  <si>
    <t>165 FOX HARBOR DR</t>
  </si>
  <si>
    <t>OH0020531921</t>
  </si>
  <si>
    <t>HATLEY</t>
  </si>
  <si>
    <t>2517 NEW CASTLE DR</t>
  </si>
  <si>
    <t>OH0010823833</t>
  </si>
  <si>
    <t>SHAPPIE</t>
  </si>
  <si>
    <t>2510 THORNHILL DR</t>
  </si>
  <si>
    <t>OH0025649908</t>
  </si>
  <si>
    <t>DIAS</t>
  </si>
  <si>
    <t>OH0024365409</t>
  </si>
  <si>
    <t>2511 GLASGOW DR</t>
  </si>
  <si>
    <t>OH0025736014</t>
  </si>
  <si>
    <t>OH0021361838</t>
  </si>
  <si>
    <t>WADSWORTH</t>
  </si>
  <si>
    <t>2506 GLASGOW DR</t>
  </si>
  <si>
    <t>OH0021110103</t>
  </si>
  <si>
    <t>BOHANNON</t>
  </si>
  <si>
    <t>KATERINA</t>
  </si>
  <si>
    <t>2514 THORNHILL DR</t>
  </si>
  <si>
    <t>OH0010805238</t>
  </si>
  <si>
    <t>DAOUD</t>
  </si>
  <si>
    <t>2711 EXECUTIVE DR</t>
  </si>
  <si>
    <t>OH0021755892</t>
  </si>
  <si>
    <t>409 N THIRD ST</t>
  </si>
  <si>
    <t>55ABP</t>
  </si>
  <si>
    <t>OH0025614608</t>
  </si>
  <si>
    <t>LITTLE</t>
  </si>
  <si>
    <t>314 S FOURTH ST</t>
  </si>
  <si>
    <t>OH0026395377</t>
  </si>
  <si>
    <t>MAXIE</t>
  </si>
  <si>
    <t>321 S SECOND ST</t>
  </si>
  <si>
    <t>OH0010842381</t>
  </si>
  <si>
    <t>115 E WALNUT ST</t>
  </si>
  <si>
    <t>OH0026190259</t>
  </si>
  <si>
    <t>9 S FIRST ST</t>
  </si>
  <si>
    <t>OH0010813789</t>
  </si>
  <si>
    <t>202 N SECOND ST</t>
  </si>
  <si>
    <t>OH0021670098</t>
  </si>
  <si>
    <t>YORK</t>
  </si>
  <si>
    <t>DEMI</t>
  </si>
  <si>
    <t>E E</t>
  </si>
  <si>
    <t>103 S FIRST ST</t>
  </si>
  <si>
    <t>OH0022376743</t>
  </si>
  <si>
    <t>219 S THIRD ST</t>
  </si>
  <si>
    <t>OH0020998015</t>
  </si>
  <si>
    <t>427 S SECOND ST</t>
  </si>
  <si>
    <t>OH0025146404</t>
  </si>
  <si>
    <t>BROMHAL</t>
  </si>
  <si>
    <t>KATE</t>
  </si>
  <si>
    <t>203 N SECOND ST</t>
  </si>
  <si>
    <t>OH0021506000</t>
  </si>
  <si>
    <t>ROTHERY</t>
  </si>
  <si>
    <t>MORIAH</t>
  </si>
  <si>
    <t>220 S FOURTH ST</t>
  </si>
  <si>
    <t>OH0021727413</t>
  </si>
  <si>
    <t>621 S THIRD ST</t>
  </si>
  <si>
    <t>OH0023340834</t>
  </si>
  <si>
    <t>AMBOS</t>
  </si>
  <si>
    <t>247 N SECOND ST</t>
  </si>
  <si>
    <t>OH0024336428</t>
  </si>
  <si>
    <t>GALLOWAY</t>
  </si>
  <si>
    <t>130 S FIRST ST</t>
  </si>
  <si>
    <t>OH0024452248</t>
  </si>
  <si>
    <t>436 N FOURTH ST</t>
  </si>
  <si>
    <t>OH0023341914</t>
  </si>
  <si>
    <t>BUDDING</t>
  </si>
  <si>
    <t>ALENE</t>
  </si>
  <si>
    <t>120 S THIRD ST</t>
  </si>
  <si>
    <t>OH0020927357</t>
  </si>
  <si>
    <t>MARKO</t>
  </si>
  <si>
    <t>H B</t>
  </si>
  <si>
    <t>402 S SECOND ST</t>
  </si>
  <si>
    <t>OH0026046258</t>
  </si>
  <si>
    <t>POLAND</t>
  </si>
  <si>
    <t>AYDEN</t>
  </si>
  <si>
    <t>ELIOT</t>
  </si>
  <si>
    <t>78 BROOKHILL WOODS</t>
  </si>
  <si>
    <t>OH0022210017</t>
  </si>
  <si>
    <t>20 E PLUM ST</t>
  </si>
  <si>
    <t>OH0015542129</t>
  </si>
  <si>
    <t>SHETTER</t>
  </si>
  <si>
    <t>520 N THIRD ST</t>
  </si>
  <si>
    <t>OH0022464879</t>
  </si>
  <si>
    <t>MAIRA LOURDES</t>
  </si>
  <si>
    <t>MALLANES</t>
  </si>
  <si>
    <t>534 N THIRD ST</t>
  </si>
  <si>
    <t>OH0024024987</t>
  </si>
  <si>
    <t>250 N THIRD ST</t>
  </si>
  <si>
    <t>OH0025643672</t>
  </si>
  <si>
    <t>LAND</t>
  </si>
  <si>
    <t>CORBYN</t>
  </si>
  <si>
    <t>NATHANIEL ISAAC</t>
  </si>
  <si>
    <t>263 N THIRD ST</t>
  </si>
  <si>
    <t>OH0024410146</t>
  </si>
  <si>
    <t>26 E DOW ST</t>
  </si>
  <si>
    <t>OH0025146407</t>
  </si>
  <si>
    <t>OH0010819557</t>
  </si>
  <si>
    <t>RETBERG</t>
  </si>
  <si>
    <t>1 WAGON RD</t>
  </si>
  <si>
    <t>OH0010826063</t>
  </si>
  <si>
    <t>224 N THIRD ST</t>
  </si>
  <si>
    <t>OH0025682620</t>
  </si>
  <si>
    <t>OH0023119875</t>
  </si>
  <si>
    <t>440 N FOURTH ST</t>
  </si>
  <si>
    <t>OH0024009789</t>
  </si>
  <si>
    <t>OH0024735513</t>
  </si>
  <si>
    <t>12 E WALNUT ST</t>
  </si>
  <si>
    <t>OH0016016487</t>
  </si>
  <si>
    <t>BYNUM</t>
  </si>
  <si>
    <t>CORRINNA</t>
  </si>
  <si>
    <t>31 W PLUM ST</t>
  </si>
  <si>
    <t>OH0024015222</t>
  </si>
  <si>
    <t>OH0024938215</t>
  </si>
  <si>
    <t>43 BROOKHILL WOODS</t>
  </si>
  <si>
    <t>OH0025759903</t>
  </si>
  <si>
    <t>210 E WALNUT ST</t>
  </si>
  <si>
    <t>OH0025278585</t>
  </si>
  <si>
    <t>SCHEPER</t>
  </si>
  <si>
    <t>125 N FIRST ST</t>
  </si>
  <si>
    <t>OH0023018975</t>
  </si>
  <si>
    <t>AUGUST</t>
  </si>
  <si>
    <t>SIEARRA</t>
  </si>
  <si>
    <t>105 N FIRST ST</t>
  </si>
  <si>
    <t>OH0024410032</t>
  </si>
  <si>
    <t>237 N SECOND ST</t>
  </si>
  <si>
    <t>OH0025973740</t>
  </si>
  <si>
    <t>73 BROOKHILL WOODS</t>
  </si>
  <si>
    <t>OH0024056795</t>
  </si>
  <si>
    <t>SORAL</t>
  </si>
  <si>
    <t>213 S SECOND ST</t>
  </si>
  <si>
    <t>OH0023079215</t>
  </si>
  <si>
    <t>SIMISTER</t>
  </si>
  <si>
    <t>235 S THIRD ST</t>
  </si>
  <si>
    <t>OH0024461676</t>
  </si>
  <si>
    <t>OH0010798490</t>
  </si>
  <si>
    <t>124 S SECOND ST</t>
  </si>
  <si>
    <t>OH0010798969</t>
  </si>
  <si>
    <t>40 FORD AVE</t>
  </si>
  <si>
    <t>OH0025496704</t>
  </si>
  <si>
    <t>MCEACHERN</t>
  </si>
  <si>
    <t>36 WILHELM ST</t>
  </si>
  <si>
    <t>OH0026473355</t>
  </si>
  <si>
    <t>HETTEBERG</t>
  </si>
  <si>
    <t>134 S FOURTH ST</t>
  </si>
  <si>
    <t>OH0024961579</t>
  </si>
  <si>
    <t>KELLIAN</t>
  </si>
  <si>
    <t>517 N THIRD ST</t>
  </si>
  <si>
    <t>OH0023257854</t>
  </si>
  <si>
    <t>SNEARY</t>
  </si>
  <si>
    <t>411 S SECOND ST</t>
  </si>
  <si>
    <t>OH0025974230</t>
  </si>
  <si>
    <t>338 N THIRD ST</t>
  </si>
  <si>
    <t>OH0010834351</t>
  </si>
  <si>
    <t>WHYBREW</t>
  </si>
  <si>
    <t>LYLE</t>
  </si>
  <si>
    <t>524 N FOURTH ST</t>
  </si>
  <si>
    <t>OH0024516769</t>
  </si>
  <si>
    <t>HENDRICKS</t>
  </si>
  <si>
    <t>OH0019842375</t>
  </si>
  <si>
    <t>OH0024560354</t>
  </si>
  <si>
    <t>310 N SECOND ST</t>
  </si>
  <si>
    <t>OH0022901659</t>
  </si>
  <si>
    <t>SEGURA WHITE</t>
  </si>
  <si>
    <t>ALEESHA</t>
  </si>
  <si>
    <t>L C</t>
  </si>
  <si>
    <t>109 N FIRST ST</t>
  </si>
  <si>
    <t>OH0026239376</t>
  </si>
  <si>
    <t>OH0010816401</t>
  </si>
  <si>
    <t>PELPHREY</t>
  </si>
  <si>
    <t>DOLORES</t>
  </si>
  <si>
    <t>302 S FOURTH ST</t>
  </si>
  <si>
    <t>OH0018651387</t>
  </si>
  <si>
    <t>WOODWARD</t>
  </si>
  <si>
    <t>260 N THIRD ST</t>
  </si>
  <si>
    <t>OH0025585362</t>
  </si>
  <si>
    <t>113 N SECOND ST</t>
  </si>
  <si>
    <t>OH0024306841</t>
  </si>
  <si>
    <t>EARLS</t>
  </si>
  <si>
    <t>335 N SECOND ST</t>
  </si>
  <si>
    <t>OH0025159011</t>
  </si>
  <si>
    <t>DECURTINS</t>
  </si>
  <si>
    <t>OH0025200088</t>
  </si>
  <si>
    <t>303 N THIRD ST</t>
  </si>
  <si>
    <t>OH0022376644</t>
  </si>
  <si>
    <t>OH0026076033</t>
  </si>
  <si>
    <t>ZALAR</t>
  </si>
  <si>
    <t>730 S THIRD ST</t>
  </si>
  <si>
    <t>OH0023202194</t>
  </si>
  <si>
    <t>LARKYN</t>
  </si>
  <si>
    <t>403 S SECOND ST</t>
  </si>
  <si>
    <t>OH0024599131</t>
  </si>
  <si>
    <t>GONNELLA</t>
  </si>
  <si>
    <t>ALAYNE</t>
  </si>
  <si>
    <t>213 E MAIN ST</t>
  </si>
  <si>
    <t>OH0022719883</t>
  </si>
  <si>
    <t>MITTLESTEADT</t>
  </si>
  <si>
    <t>OH0019585448</t>
  </si>
  <si>
    <t>257 N SECOND ST</t>
  </si>
  <si>
    <t>OH0022871701</t>
  </si>
  <si>
    <t>BEELER</t>
  </si>
  <si>
    <t>16 W SOUTH ST</t>
  </si>
  <si>
    <t>OH0010805811</t>
  </si>
  <si>
    <t>LANDWEHR</t>
  </si>
  <si>
    <t>STEPHAN</t>
  </si>
  <si>
    <t>227 S SECOND ST</t>
  </si>
  <si>
    <t>OH0019988731</t>
  </si>
  <si>
    <t>KLIM</t>
  </si>
  <si>
    <t>232 S SECOND ST</t>
  </si>
  <si>
    <t>OH0023082549</t>
  </si>
  <si>
    <t>OH0024364662</t>
  </si>
  <si>
    <t>111 1/2 E MAIN ST</t>
  </si>
  <si>
    <t>OH0023564332</t>
  </si>
  <si>
    <t>256 N THIRD ST</t>
  </si>
  <si>
    <t>OH0021492589</t>
  </si>
  <si>
    <t>JAKE</t>
  </si>
  <si>
    <t>218 S SECOND ST</t>
  </si>
  <si>
    <t>OH0026240326</t>
  </si>
  <si>
    <t>OH0010835252</t>
  </si>
  <si>
    <t>13 BROOKHILL WOODS</t>
  </si>
  <si>
    <t>OH0023258870</t>
  </si>
  <si>
    <t>OH0025280669</t>
  </si>
  <si>
    <t>OH0025629844</t>
  </si>
  <si>
    <t>OH0022443554</t>
  </si>
  <si>
    <t>OH0025862423</t>
  </si>
  <si>
    <t>WALLS</t>
  </si>
  <si>
    <t>430 N FOURTH ST</t>
  </si>
  <si>
    <t>OH0024398146</t>
  </si>
  <si>
    <t>KONICKI</t>
  </si>
  <si>
    <t>OH0010799605</t>
  </si>
  <si>
    <t>5577 ROSS RD</t>
  </si>
  <si>
    <t>BETHEL LOCAL SD (MIAMI)</t>
  </si>
  <si>
    <t>55ABQ</t>
  </si>
  <si>
    <t>BETHEL TOWNSHIP</t>
  </si>
  <si>
    <t>OH0025824638</t>
  </si>
  <si>
    <t>BENT</t>
  </si>
  <si>
    <t>6809 E US ROUTE 40</t>
  </si>
  <si>
    <t>OH0024578834</t>
  </si>
  <si>
    <t>CASTILLO</t>
  </si>
  <si>
    <t>6766 E US ROUTE 40</t>
  </si>
  <si>
    <t>OH0015849387</t>
  </si>
  <si>
    <t>6325 E HEFFNER RD</t>
  </si>
  <si>
    <t>OH0024596625</t>
  </si>
  <si>
    <t>6795 E WONDERWAY</t>
  </si>
  <si>
    <t>OH0010805524</t>
  </si>
  <si>
    <t>LABOSKY</t>
  </si>
  <si>
    <t>8780 FLICK RD</t>
  </si>
  <si>
    <t>OH0026815629</t>
  </si>
  <si>
    <t>MILBEE</t>
  </si>
  <si>
    <t>MARTHA</t>
  </si>
  <si>
    <t>6254 E US ROUTE 40</t>
  </si>
  <si>
    <t>OH0020099282</t>
  </si>
  <si>
    <t>SWARTZBAUGH</t>
  </si>
  <si>
    <t>8355 FLICK RD</t>
  </si>
  <si>
    <t>OH0025871279</t>
  </si>
  <si>
    <t>8436 S STATE ROUTE 201</t>
  </si>
  <si>
    <t>OH0020881026</t>
  </si>
  <si>
    <t>5170 E US ROUTE 40</t>
  </si>
  <si>
    <t>OH0024709352</t>
  </si>
  <si>
    <t>PINA</t>
  </si>
  <si>
    <t>OH0025680063</t>
  </si>
  <si>
    <t>BUI</t>
  </si>
  <si>
    <t>5666 STUDEBAKER RD</t>
  </si>
  <si>
    <t>OH0026423729</t>
  </si>
  <si>
    <t>TOROK COPPESS</t>
  </si>
  <si>
    <t>9175 S STATE ROUTE 202</t>
  </si>
  <si>
    <t>OH0023053727</t>
  </si>
  <si>
    <t>6540 STUDEBAKER RD</t>
  </si>
  <si>
    <t>OH0010819290</t>
  </si>
  <si>
    <t>7670 S NEWBURY RD</t>
  </si>
  <si>
    <t>OH0010784458</t>
  </si>
  <si>
    <t>COHORN</t>
  </si>
  <si>
    <t>6550 PISGAH RD</t>
  </si>
  <si>
    <t>OH0025786820</t>
  </si>
  <si>
    <t>MOODY</t>
  </si>
  <si>
    <t>6730 E WALNUT ST</t>
  </si>
  <si>
    <t>OH0024272746</t>
  </si>
  <si>
    <t>GARBER</t>
  </si>
  <si>
    <t>6810 S STATE ROUTE 201</t>
  </si>
  <si>
    <t>OH0022456406</t>
  </si>
  <si>
    <t>ZIDAROFF</t>
  </si>
  <si>
    <t>9445 S MANN RD</t>
  </si>
  <si>
    <t>OH0025000690</t>
  </si>
  <si>
    <t>HOLLOWELL</t>
  </si>
  <si>
    <t>7565 S NEWBURY RD</t>
  </si>
  <si>
    <t>OH0010840236</t>
  </si>
  <si>
    <t>HOSTETTER</t>
  </si>
  <si>
    <t>111 SOLAR DR</t>
  </si>
  <si>
    <t>OH0018726222</t>
  </si>
  <si>
    <t>OH0010790221</t>
  </si>
  <si>
    <t>ENICKS</t>
  </si>
  <si>
    <t>ARLEEN</t>
  </si>
  <si>
    <t>6605 ROSS RD</t>
  </si>
  <si>
    <t>OH0021033941</t>
  </si>
  <si>
    <t>9165 S STATE ROUTE 202</t>
  </si>
  <si>
    <t>OH0022312974</t>
  </si>
  <si>
    <t>6707 ROSS RD</t>
  </si>
  <si>
    <t>OH0022088707</t>
  </si>
  <si>
    <t>8080 S STATE ROUTE 201</t>
  </si>
  <si>
    <t>OH0025922309</t>
  </si>
  <si>
    <t>9080 S MANN RD</t>
  </si>
  <si>
    <t>OH0024940646</t>
  </si>
  <si>
    <t>OH0024980689</t>
  </si>
  <si>
    <t>CARLILE CONTIE</t>
  </si>
  <si>
    <t>FAWN</t>
  </si>
  <si>
    <t>6815 S STATE ROUTE 202</t>
  </si>
  <si>
    <t>OH0022240941</t>
  </si>
  <si>
    <t>NESKO</t>
  </si>
  <si>
    <t>8130 FLICK RD</t>
  </si>
  <si>
    <t>OH0024570920</t>
  </si>
  <si>
    <t>5575 ROSS RD</t>
  </si>
  <si>
    <t>OH0025181274</t>
  </si>
  <si>
    <t>5205 E WINTERHILL CT</t>
  </si>
  <si>
    <t>OH0023236367</t>
  </si>
  <si>
    <t>6840 E WALNUT ST</t>
  </si>
  <si>
    <t>OH0020994405</t>
  </si>
  <si>
    <t>SNODGRASS</t>
  </si>
  <si>
    <t>6728 E US ROUTE 40</t>
  </si>
  <si>
    <t>OH0020875799</t>
  </si>
  <si>
    <t>KOZLOWSKI</t>
  </si>
  <si>
    <t>6556 E US ROUTE 40</t>
  </si>
  <si>
    <t>OH0010805513</t>
  </si>
  <si>
    <t>OH0025127055</t>
  </si>
  <si>
    <t>7371 S STATE ROUTE 202</t>
  </si>
  <si>
    <t>OH0023957358</t>
  </si>
  <si>
    <t>8720 FLICK RD</t>
  </si>
  <si>
    <t>OH0022314028</t>
  </si>
  <si>
    <t>BERTHOLD</t>
  </si>
  <si>
    <t>DIETER</t>
  </si>
  <si>
    <t>LOT 38</t>
  </si>
  <si>
    <t>OH0025005653</t>
  </si>
  <si>
    <t>KASTLE</t>
  </si>
  <si>
    <t>7447 PISGAH RD</t>
  </si>
  <si>
    <t>OH0024784699</t>
  </si>
  <si>
    <t>SINEY</t>
  </si>
  <si>
    <t>LARISSA</t>
  </si>
  <si>
    <t>6955 ROSS RD</t>
  </si>
  <si>
    <t>OH0023817438</t>
  </si>
  <si>
    <t>6465 E US ROUTE 40</t>
  </si>
  <si>
    <t>OH0018815290</t>
  </si>
  <si>
    <t>DYSART MOORE</t>
  </si>
  <si>
    <t>6838 E US ROUTE 40</t>
  </si>
  <si>
    <t>OH0023979885</t>
  </si>
  <si>
    <t>135 SOLAR DR</t>
  </si>
  <si>
    <t>OH0023546369</t>
  </si>
  <si>
    <t>DIVIAK</t>
  </si>
  <si>
    <t>9235 S MANN RD</t>
  </si>
  <si>
    <t>OH0024318822</t>
  </si>
  <si>
    <t>TAMBRA</t>
  </si>
  <si>
    <t>8535 FLICK RD</t>
  </si>
  <si>
    <t>OH0010818781</t>
  </si>
  <si>
    <t>OH0026500455</t>
  </si>
  <si>
    <t>6570 ROSS RD</t>
  </si>
  <si>
    <t>OH0023455871</t>
  </si>
  <si>
    <t>DELAND</t>
  </si>
  <si>
    <t>5855 E US ROUTE 40</t>
  </si>
  <si>
    <t>OH0022740954</t>
  </si>
  <si>
    <t>7905 S STATE ROUTE 202</t>
  </si>
  <si>
    <t>OH0022797084</t>
  </si>
  <si>
    <t>5720 E US ROUTE 40</t>
  </si>
  <si>
    <t>OH0023971663</t>
  </si>
  <si>
    <t>5135 E WINTERHILL CT</t>
  </si>
  <si>
    <t>OH0010958518</t>
  </si>
  <si>
    <t>JANEY</t>
  </si>
  <si>
    <t>6150 STUDEBAKER RD</t>
  </si>
  <si>
    <t>OH0026190240</t>
  </si>
  <si>
    <t>OH0019404430</t>
  </si>
  <si>
    <t>OH0025823133</t>
  </si>
  <si>
    <t>OH0026046272</t>
  </si>
  <si>
    <t>5040 ROSS RD</t>
  </si>
  <si>
    <t>OH0023011534</t>
  </si>
  <si>
    <t>HAIRE</t>
  </si>
  <si>
    <t>5510 STUDEBAKER RD</t>
  </si>
  <si>
    <t>OH0020860126</t>
  </si>
  <si>
    <t>OH0010813209</t>
  </si>
  <si>
    <t>MOSIER</t>
  </si>
  <si>
    <t>6160 E AGENBROAD RD</t>
  </si>
  <si>
    <t>OH0010781725</t>
  </si>
  <si>
    <t>VALARIE</t>
  </si>
  <si>
    <t>6246 E US ROUTE 40</t>
  </si>
  <si>
    <t>OH0024506329</t>
  </si>
  <si>
    <t>SETTLES</t>
  </si>
  <si>
    <t>8540 S MANN RD</t>
  </si>
  <si>
    <t>OH0025644000</t>
  </si>
  <si>
    <t>LOT 54</t>
  </si>
  <si>
    <t>OH0022672419</t>
  </si>
  <si>
    <t>7765 WINDHAM RD</t>
  </si>
  <si>
    <t>OH0018606909</t>
  </si>
  <si>
    <t>8750 S SECOND ST</t>
  </si>
  <si>
    <t>OH0010839291</t>
  </si>
  <si>
    <t>SINGLETON</t>
  </si>
  <si>
    <t>6865 PISGAH RD</t>
  </si>
  <si>
    <t>OH0023790025</t>
  </si>
  <si>
    <t>GOIN</t>
  </si>
  <si>
    <t>OH0022806368</t>
  </si>
  <si>
    <t>7630 S NEWBURY RD</t>
  </si>
  <si>
    <t>OH0023287639</t>
  </si>
  <si>
    <t>FOLLETT</t>
  </si>
  <si>
    <t>6620 ROSS RD</t>
  </si>
  <si>
    <t>OH0018567445</t>
  </si>
  <si>
    <t>7785 S NEWBURY RD</t>
  </si>
  <si>
    <t>OH0010805843</t>
  </si>
  <si>
    <t>LANG</t>
  </si>
  <si>
    <t>4485 E US ROUTE 40</t>
  </si>
  <si>
    <t>OH0025387817</t>
  </si>
  <si>
    <t>HOUSER</t>
  </si>
  <si>
    <t>OH0026147691</t>
  </si>
  <si>
    <t>6565 ROSS RD</t>
  </si>
  <si>
    <t>OH0020533991</t>
  </si>
  <si>
    <t>OH0024324579</t>
  </si>
  <si>
    <t>7600 S NEWBURY RD</t>
  </si>
  <si>
    <t>OH0010839653</t>
  </si>
  <si>
    <t>OH0023781190</t>
  </si>
  <si>
    <t>8180 FLICK RD</t>
  </si>
  <si>
    <t>OH0021290813</t>
  </si>
  <si>
    <t>BRATTON</t>
  </si>
  <si>
    <t>R D</t>
  </si>
  <si>
    <t>9195 S STATE ROUTE 202</t>
  </si>
  <si>
    <t>OH0010781806</t>
  </si>
  <si>
    <t>4882 E US ROUTE 40</t>
  </si>
  <si>
    <t>OH0023586724</t>
  </si>
  <si>
    <t>6665 E US ROUTE 40</t>
  </si>
  <si>
    <t>OH0019256637</t>
  </si>
  <si>
    <t>9185 S MANN RD</t>
  </si>
  <si>
    <t>OH0022858782</t>
  </si>
  <si>
    <t>OH0010796778</t>
  </si>
  <si>
    <t>HAREN</t>
  </si>
  <si>
    <t>6300 E HEFFNER RD</t>
  </si>
  <si>
    <t>OH0020099534</t>
  </si>
  <si>
    <t>HAUFF</t>
  </si>
  <si>
    <t>5390 ROSS RD</t>
  </si>
  <si>
    <t>OH0024819803</t>
  </si>
  <si>
    <t>SALERNO</t>
  </si>
  <si>
    <t>7980 S NEWBURY RD</t>
  </si>
  <si>
    <t>OH0024839039</t>
  </si>
  <si>
    <t>6536 E US ROUTE 40</t>
  </si>
  <si>
    <t>OH0022763476</t>
  </si>
  <si>
    <t>LOT 46</t>
  </si>
  <si>
    <t>OH0021601444</t>
  </si>
  <si>
    <t>6591 E US ROUTE 40</t>
  </si>
  <si>
    <t>OH0024317142</t>
  </si>
  <si>
    <t>OH0024408825</t>
  </si>
  <si>
    <t>6270 STUDEBAKER RD</t>
  </si>
  <si>
    <t>OH0024987999</t>
  </si>
  <si>
    <t>OH0010830417</t>
  </si>
  <si>
    <t>LOT 44</t>
  </si>
  <si>
    <t>OH0025173692</t>
  </si>
  <si>
    <t>CERNEY</t>
  </si>
  <si>
    <t>140 SOLAR DR</t>
  </si>
  <si>
    <t>OH0024460505</t>
  </si>
  <si>
    <t>8695 FLICK RD</t>
  </si>
  <si>
    <t>OH0020028477</t>
  </si>
  <si>
    <t>PUNAM</t>
  </si>
  <si>
    <t>AGNES</t>
  </si>
  <si>
    <t>OH0026620046</t>
  </si>
  <si>
    <t>BARNETT MURPHY</t>
  </si>
  <si>
    <t>OH0010840814</t>
  </si>
  <si>
    <t>OH0024370553</t>
  </si>
  <si>
    <t>CALHOUN</t>
  </si>
  <si>
    <t>OH0021433439</t>
  </si>
  <si>
    <t>TRAYLOR</t>
  </si>
  <si>
    <t>6781 E US ROUTE 40</t>
  </si>
  <si>
    <t>OH0026240919</t>
  </si>
  <si>
    <t>OH0021139683</t>
  </si>
  <si>
    <t>OH0023531562</t>
  </si>
  <si>
    <t>OH0026074397</t>
  </si>
  <si>
    <t>BUNN</t>
  </si>
  <si>
    <t>8884 S MANN RD</t>
  </si>
  <si>
    <t>OH0023245175</t>
  </si>
  <si>
    <t>FANNIN</t>
  </si>
  <si>
    <t>7930 S STATE ROUTE 201</t>
  </si>
  <si>
    <t>OH0020305061</t>
  </si>
  <si>
    <t>DOTSON</t>
  </si>
  <si>
    <t>6533 E US ROUTE 40</t>
  </si>
  <si>
    <t>OH0010816413</t>
  </si>
  <si>
    <t>6925 ROSS RD</t>
  </si>
  <si>
    <t>OH0025332144</t>
  </si>
  <si>
    <t>PAHAL</t>
  </si>
  <si>
    <t>9015 S MANN RD</t>
  </si>
  <si>
    <t>OH0021465396</t>
  </si>
  <si>
    <t>130 SOLAR DR</t>
  </si>
  <si>
    <t>OH0026403781</t>
  </si>
  <si>
    <t>COLTIN</t>
  </si>
  <si>
    <t>9185 BELLEFONTAINE RD</t>
  </si>
  <si>
    <t>CLARK COUNTY ESC</t>
  </si>
  <si>
    <t>TECUMSEH LOCAL SD (CLARK)</t>
  </si>
  <si>
    <t>55ABR</t>
  </si>
  <si>
    <t>OH0026403774</t>
  </si>
  <si>
    <t>OH0021465386</t>
  </si>
  <si>
    <t>9075 S PALMER RD</t>
  </si>
  <si>
    <t>OH0023970961</t>
  </si>
  <si>
    <t>7010 S PALMER RD</t>
  </si>
  <si>
    <t>OH0010827017</t>
  </si>
  <si>
    <t>STAGGS</t>
  </si>
  <si>
    <t>9050 S PALMER RD</t>
  </si>
  <si>
    <t>OH0024141696</t>
  </si>
  <si>
    <t>STEPP</t>
  </si>
  <si>
    <t>6825 S STATE ROUTE 201</t>
  </si>
  <si>
    <t>OH0022596108</t>
  </si>
  <si>
    <t>LALA</t>
  </si>
  <si>
    <t>6735 E SINGER RD</t>
  </si>
  <si>
    <t>DAYTON</t>
  </si>
  <si>
    <t>OH0020815661</t>
  </si>
  <si>
    <t>LAY</t>
  </si>
  <si>
    <t>9234 BELLEFONTAINE RD</t>
  </si>
  <si>
    <t>OH0010812680</t>
  </si>
  <si>
    <t>7250 STUDEBAKER RD</t>
  </si>
  <si>
    <t>OH0010823817</t>
  </si>
  <si>
    <t>SHANKS</t>
  </si>
  <si>
    <t>8177 S STATE ROUTE 201</t>
  </si>
  <si>
    <t>OH0022722608</t>
  </si>
  <si>
    <t>9820 E HASKETT LN</t>
  </si>
  <si>
    <t>OH0024910186</t>
  </si>
  <si>
    <t>RISSA</t>
  </si>
  <si>
    <t>9303 S PALMER RD</t>
  </si>
  <si>
    <t>OH0022843907</t>
  </si>
  <si>
    <t>STAGGE</t>
  </si>
  <si>
    <t>7254 S DAYTON BRANDT RD</t>
  </si>
  <si>
    <t>OH0019168462</t>
  </si>
  <si>
    <t>THARP</t>
  </si>
  <si>
    <t>8865 BELLEFONTAINE RD</t>
  </si>
  <si>
    <t>OH0022880434</t>
  </si>
  <si>
    <t>GASE</t>
  </si>
  <si>
    <t>9590 E HASKETT LN</t>
  </si>
  <si>
    <t>OH0022315887</t>
  </si>
  <si>
    <t>PFROGNER</t>
  </si>
  <si>
    <t>7105 S PALMER RD</t>
  </si>
  <si>
    <t>OH0023959085</t>
  </si>
  <si>
    <t>AVEY</t>
  </si>
  <si>
    <t>CHARLOTTE</t>
  </si>
  <si>
    <t>7530 ROSS RD</t>
  </si>
  <si>
    <t>OH0021484299</t>
  </si>
  <si>
    <t>6645 S STATE ROUTE 201</t>
  </si>
  <si>
    <t>OH0025047471</t>
  </si>
  <si>
    <t>6311 SCARFF RD</t>
  </si>
  <si>
    <t>OH0020272256</t>
  </si>
  <si>
    <t>9497 S PALMER RD</t>
  </si>
  <si>
    <t>OH0021094128</t>
  </si>
  <si>
    <t>VASVARY</t>
  </si>
  <si>
    <t>9820 W HASKETT LN</t>
  </si>
  <si>
    <t>OH0010792999</t>
  </si>
  <si>
    <t>FUNDERBURG</t>
  </si>
  <si>
    <t>WILDA</t>
  </si>
  <si>
    <t>7920 E AGENBROAD RD</t>
  </si>
  <si>
    <t>OH0025005637</t>
  </si>
  <si>
    <t>6764 S BETHELVILLE DR</t>
  </si>
  <si>
    <t>OH0024593649</t>
  </si>
  <si>
    <t>7333 STUDEBAKER RD</t>
  </si>
  <si>
    <t>OH0024182548</t>
  </si>
  <si>
    <t>KEMPHUES</t>
  </si>
  <si>
    <t>9760 E HASKETT LN</t>
  </si>
  <si>
    <t>OH0011695762</t>
  </si>
  <si>
    <t>9785 E HASKETT LN</t>
  </si>
  <si>
    <t>OH0022469634</t>
  </si>
  <si>
    <t>7605 ROSS RD</t>
  </si>
  <si>
    <t>OH0025964199</t>
  </si>
  <si>
    <t>6950 S PALMER RD</t>
  </si>
  <si>
    <t>OH0024447427</t>
  </si>
  <si>
    <t>LAMMERS</t>
  </si>
  <si>
    <t>7860 S PALMER RD</t>
  </si>
  <si>
    <t>OH0024482819</t>
  </si>
  <si>
    <t>OH0022733992</t>
  </si>
  <si>
    <t>CLENDENING</t>
  </si>
  <si>
    <t>7344 STUDEBAKER RD</t>
  </si>
  <si>
    <t>OH0024330436</t>
  </si>
  <si>
    <t>6650 SCARFF RD</t>
  </si>
  <si>
    <t>OH0019976120</t>
  </si>
  <si>
    <t>KILCREASE</t>
  </si>
  <si>
    <t>6970 S PALMER RD</t>
  </si>
  <si>
    <t>OH0021084895</t>
  </si>
  <si>
    <t>CHAMBERS</t>
  </si>
  <si>
    <t>9052 BELLEFONTAINE RD</t>
  </si>
  <si>
    <t>OH0021580720</t>
  </si>
  <si>
    <t>9565 W HASKETT LN</t>
  </si>
  <si>
    <t>OH0025892253</t>
  </si>
  <si>
    <t>JULIETA</t>
  </si>
  <si>
    <t>REMOROSA</t>
  </si>
  <si>
    <t>6165 S STATE ROUTE 201</t>
  </si>
  <si>
    <t>OH0024281060</t>
  </si>
  <si>
    <t>OH0010806374</t>
  </si>
  <si>
    <t>MERT</t>
  </si>
  <si>
    <t>OH0023572800</t>
  </si>
  <si>
    <t>OH0021926691</t>
  </si>
  <si>
    <t>KRULL</t>
  </si>
  <si>
    <t>6890 S BETHELVILLE DR</t>
  </si>
  <si>
    <t>OH0024347917</t>
  </si>
  <si>
    <t>OH0010820123</t>
  </si>
  <si>
    <t>8866 BELLEFONTAINE RD</t>
  </si>
  <si>
    <t>OH0022220962</t>
  </si>
  <si>
    <t>OH0023835317</t>
  </si>
  <si>
    <t>7670 SCARFF RD</t>
  </si>
  <si>
    <t>OH0010825735</t>
  </si>
  <si>
    <t>6670 S BETHELVILLE DR</t>
  </si>
  <si>
    <t>OH0021638047</t>
  </si>
  <si>
    <t>MATHENIA</t>
  </si>
  <si>
    <t>6285 S STATE ROUTE 201</t>
  </si>
  <si>
    <t>OH0023953447</t>
  </si>
  <si>
    <t>8160 S PALMER RD</t>
  </si>
  <si>
    <t>OH0026088780</t>
  </si>
  <si>
    <t>7620 S DAYTON BRANDT RD</t>
  </si>
  <si>
    <t>OH0026139313</t>
  </si>
  <si>
    <t>7980 E SINGER RD</t>
  </si>
  <si>
    <t>OH0023304125</t>
  </si>
  <si>
    <t>BRIDGETTE</t>
  </si>
  <si>
    <t>6905 E SINGER RD</t>
  </si>
  <si>
    <t>OH0022702367</t>
  </si>
  <si>
    <t>LLANOS</t>
  </si>
  <si>
    <t>7015 E SINGER RD</t>
  </si>
  <si>
    <t>OH0024604794</t>
  </si>
  <si>
    <t>7580 E AGENBROAD RD</t>
  </si>
  <si>
    <t>OH0025753586</t>
  </si>
  <si>
    <t>REDNOUR</t>
  </si>
  <si>
    <t>9100 BELLEFONTAINE RD</t>
  </si>
  <si>
    <t>OH0020816201</t>
  </si>
  <si>
    <t>8140 E STATE ROUTE 571</t>
  </si>
  <si>
    <t>OH0023519991</t>
  </si>
  <si>
    <t>HEISHMAN</t>
  </si>
  <si>
    <t>7477 S STATE ROUTE 201</t>
  </si>
  <si>
    <t>OH0022975370</t>
  </si>
  <si>
    <t>6835 E SINGER RD</t>
  </si>
  <si>
    <t>OH0025220411</t>
  </si>
  <si>
    <t>7794 E STATE ROUTE 571</t>
  </si>
  <si>
    <t>OH0021976634</t>
  </si>
  <si>
    <t>LOSTUTTER</t>
  </si>
  <si>
    <t>7450 S PALMER RD</t>
  </si>
  <si>
    <t>OH0010836154</t>
  </si>
  <si>
    <t>7370 S DAYTON BRANDT RD</t>
  </si>
  <si>
    <t>OH0023599706</t>
  </si>
  <si>
    <t>6295 S DAYTON BRANDT RD</t>
  </si>
  <si>
    <t>OH0020816202</t>
  </si>
  <si>
    <t>OH0018578931</t>
  </si>
  <si>
    <t>GOINS</t>
  </si>
  <si>
    <t>6716 S BETHELVILLE DR</t>
  </si>
  <si>
    <t>OH0023027774</t>
  </si>
  <si>
    <t>VICKY</t>
  </si>
  <si>
    <t>6385 S PALMER RD</t>
  </si>
  <si>
    <t>OH0024604785</t>
  </si>
  <si>
    <t>OH0025220378</t>
  </si>
  <si>
    <t>GILLIS</t>
  </si>
  <si>
    <t>9045 BELLEFONTAINE RD</t>
  </si>
  <si>
    <t>OH0022426187</t>
  </si>
  <si>
    <t>OH0018836050</t>
  </si>
  <si>
    <t>OH0010784367</t>
  </si>
  <si>
    <t>COCHRAN</t>
  </si>
  <si>
    <t>9930 E HASKETT LN</t>
  </si>
  <si>
    <t>OH0010818129</t>
  </si>
  <si>
    <t>6570 S BETHELVILLE DR</t>
  </si>
  <si>
    <t>OH0023953465</t>
  </si>
  <si>
    <t>8263 E US ROUTE 40</t>
  </si>
  <si>
    <t>OH0025683132</t>
  </si>
  <si>
    <t>AUSTEN</t>
  </si>
  <si>
    <t>OH0020372530</t>
  </si>
  <si>
    <t>MANNHEIM</t>
  </si>
  <si>
    <t>7777 E AGENBROAD RD</t>
  </si>
  <si>
    <t>OH0023958955</t>
  </si>
  <si>
    <t>9575 BELLEFONTAINE RD</t>
  </si>
  <si>
    <t>OH0024193105</t>
  </si>
  <si>
    <t>OH0010813281</t>
  </si>
  <si>
    <t>MOTKO</t>
  </si>
  <si>
    <t>6265 SCARFF RD</t>
  </si>
  <si>
    <t>OH0022494089</t>
  </si>
  <si>
    <t>9525 E HASKETT LN</t>
  </si>
  <si>
    <t>OH0026033119</t>
  </si>
  <si>
    <t>PATRICK LEE</t>
  </si>
  <si>
    <t>7645 SCARFF RD</t>
  </si>
  <si>
    <t>OH0021698838</t>
  </si>
  <si>
    <t>SORTMAN</t>
  </si>
  <si>
    <t>9050 BELLEFONTAINE RD</t>
  </si>
  <si>
    <t>OH0024326049</t>
  </si>
  <si>
    <t>EIFORD</t>
  </si>
  <si>
    <t>9120 S PALMER RD</t>
  </si>
  <si>
    <t>OH0026089910</t>
  </si>
  <si>
    <t>ELLIE</t>
  </si>
  <si>
    <t>8228 E STATE ROUTE 571</t>
  </si>
  <si>
    <t>OH0023400929</t>
  </si>
  <si>
    <t>OH0020268990</t>
  </si>
  <si>
    <t>7670 S PALMER RD</t>
  </si>
  <si>
    <t>OH0024813648</t>
  </si>
  <si>
    <t>7015 S PALMER RD</t>
  </si>
  <si>
    <t>OH0010841928</t>
  </si>
  <si>
    <t>GIESSEMAN</t>
  </si>
  <si>
    <t>9004 S PALMER RD</t>
  </si>
  <si>
    <t>OH0022428063</t>
  </si>
  <si>
    <t>OH0024652322</t>
  </si>
  <si>
    <t>OGLE</t>
  </si>
  <si>
    <t>7298 E STATE ROUTE 571</t>
  </si>
  <si>
    <t>OH0023949586</t>
  </si>
  <si>
    <t>9515 E HASKETT LN</t>
  </si>
  <si>
    <t>OH0010786831</t>
  </si>
  <si>
    <t>9860 E HASKETT LN</t>
  </si>
  <si>
    <t>OH0019059627</t>
  </si>
  <si>
    <t>BOURELLE</t>
  </si>
  <si>
    <t>9635 S SULLIVAN RD</t>
  </si>
  <si>
    <t>55ABS</t>
  </si>
  <si>
    <t>OH0021061613</t>
  </si>
  <si>
    <t>ALTA</t>
  </si>
  <si>
    <t>2560 ROSS RD</t>
  </si>
  <si>
    <t>OH0024702664</t>
  </si>
  <si>
    <t>4220 E US ROUTE 40</t>
  </si>
  <si>
    <t>LOT 5</t>
  </si>
  <si>
    <t>OH0018563303</t>
  </si>
  <si>
    <t>8930 S STATE ROUTE 202</t>
  </si>
  <si>
    <t>OH0023182816</t>
  </si>
  <si>
    <t>FOOTE</t>
  </si>
  <si>
    <t>2660 E US ROUTE 40</t>
  </si>
  <si>
    <t>HUBER HEIGHTS CITY</t>
  </si>
  <si>
    <t>HUBER HEIGHTS WARD 1</t>
  </si>
  <si>
    <t>OH0023949851</t>
  </si>
  <si>
    <t>RACHEAL</t>
  </si>
  <si>
    <t>NICHOL</t>
  </si>
  <si>
    <t>LOT 3</t>
  </si>
  <si>
    <t>OH0025332148</t>
  </si>
  <si>
    <t>LITTLEFIELD</t>
  </si>
  <si>
    <t>2568 E US ROUTE 40</t>
  </si>
  <si>
    <t>OH0010830119</t>
  </si>
  <si>
    <t>TIDD</t>
  </si>
  <si>
    <t>4222 RUDY RD</t>
  </si>
  <si>
    <t>OH0010795375</t>
  </si>
  <si>
    <t>NINA</t>
  </si>
  <si>
    <t>CLAUSI</t>
  </si>
  <si>
    <t>4830 S STATE ROUTE 202</t>
  </si>
  <si>
    <t>OH0023775031</t>
  </si>
  <si>
    <t>MARIBETH</t>
  </si>
  <si>
    <t>3988 E US ROUTE 40</t>
  </si>
  <si>
    <t>OH0020349221</t>
  </si>
  <si>
    <t>8355 S WILDCAT RD</t>
  </si>
  <si>
    <t>OH0010822123</t>
  </si>
  <si>
    <t>9130 S WILDCAT RD</t>
  </si>
  <si>
    <t>OH0022672432</t>
  </si>
  <si>
    <t>8435 S WILDCAT RD</t>
  </si>
  <si>
    <t>OH0019052565</t>
  </si>
  <si>
    <t>PELFREY</t>
  </si>
  <si>
    <t>6830 S STATE ROUTE 202</t>
  </si>
  <si>
    <t>OH0010824443</t>
  </si>
  <si>
    <t>9605 S WILDCAT RD</t>
  </si>
  <si>
    <t>OH0010791738</t>
  </si>
  <si>
    <t>6345 S STATE ROUTE 202</t>
  </si>
  <si>
    <t>OH0022690293</t>
  </si>
  <si>
    <t>4420 E US ROUTE 40</t>
  </si>
  <si>
    <t>TRLR 26</t>
  </si>
  <si>
    <t>OH0019676884</t>
  </si>
  <si>
    <t>SINKWITZ</t>
  </si>
  <si>
    <t>9310 S WILDCAT RD</t>
  </si>
  <si>
    <t>OH0023359858</t>
  </si>
  <si>
    <t>CARNER</t>
  </si>
  <si>
    <t>9090 S WILDCAT RD</t>
  </si>
  <si>
    <t>OH0021670594</t>
  </si>
  <si>
    <t>6670 S STATE ROUTE 202</t>
  </si>
  <si>
    <t>OH0024036534</t>
  </si>
  <si>
    <t>4400 RUDY RD</t>
  </si>
  <si>
    <t>2442 E US ROUTE 40</t>
  </si>
  <si>
    <t>OH0025218961</t>
  </si>
  <si>
    <t>JOHNNIE</t>
  </si>
  <si>
    <t>4373 E US ROUTE 40</t>
  </si>
  <si>
    <t>OH0026350189</t>
  </si>
  <si>
    <t>SHOCKEY</t>
  </si>
  <si>
    <t>9440 S WILDCAT RD</t>
  </si>
  <si>
    <t>OH0026142161</t>
  </si>
  <si>
    <t>HYATT</t>
  </si>
  <si>
    <t>OH0010839190</t>
  </si>
  <si>
    <t>8409 S WILDCAT RD</t>
  </si>
  <si>
    <t>OH0015096521</t>
  </si>
  <si>
    <t>MILLIMAN</t>
  </si>
  <si>
    <t>4660 RUDY RD</t>
  </si>
  <si>
    <t>OH0023736661</t>
  </si>
  <si>
    <t>OH0023666226</t>
  </si>
  <si>
    <t>4825 STUDEBAKER RD</t>
  </si>
  <si>
    <t>OH0021873456</t>
  </si>
  <si>
    <t>WAITZMAN</t>
  </si>
  <si>
    <t>8540 S WILDCAT RD</t>
  </si>
  <si>
    <t>OH0023559659</t>
  </si>
  <si>
    <t>HURTT</t>
  </si>
  <si>
    <t>4365 E US ROUTE 40</t>
  </si>
  <si>
    <t>PO BOX 373</t>
  </si>
  <si>
    <t>OH0018858837</t>
  </si>
  <si>
    <t>TRLR 19</t>
  </si>
  <si>
    <t>OH0025558132</t>
  </si>
  <si>
    <t>KATORAH</t>
  </si>
  <si>
    <t>5226 S STATE ROUTE 202</t>
  </si>
  <si>
    <t>OH0010775737</t>
  </si>
  <si>
    <t>4350 E STATE ROUTE 571</t>
  </si>
  <si>
    <t>OH0025104545</t>
  </si>
  <si>
    <t>VENABLE</t>
  </si>
  <si>
    <t>8530 S WILDCAT RD</t>
  </si>
  <si>
    <t>OH0015879039</t>
  </si>
  <si>
    <t>KATIRGIS</t>
  </si>
  <si>
    <t>8180 S WILDCAT RD</t>
  </si>
  <si>
    <t>OH0019235032</t>
  </si>
  <si>
    <t>9180 S WILDCAT RD</t>
  </si>
  <si>
    <t>OH0022224723</t>
  </si>
  <si>
    <t>OH0024584192</t>
  </si>
  <si>
    <t>4405 E US ROUTE 40</t>
  </si>
  <si>
    <t>OH0010842543</t>
  </si>
  <si>
    <t>POHLSCHNEIDER</t>
  </si>
  <si>
    <t>2300 ROSS RD</t>
  </si>
  <si>
    <t>OH0024806373</t>
  </si>
  <si>
    <t>OH0021084239</t>
  </si>
  <si>
    <t>4295 ROSS RD</t>
  </si>
  <si>
    <t>OH0022660573</t>
  </si>
  <si>
    <t>8145 S WILDCAT RD</t>
  </si>
  <si>
    <t>OH0024251026</t>
  </si>
  <si>
    <t>STIFFLER</t>
  </si>
  <si>
    <t>OH0022464690</t>
  </si>
  <si>
    <t>4890 RUDY RD</t>
  </si>
  <si>
    <t>OH0024506316</t>
  </si>
  <si>
    <t>CLARENCE</t>
  </si>
  <si>
    <t>OH0025280407</t>
  </si>
  <si>
    <t>OH0026088588</t>
  </si>
  <si>
    <t>LAZIER</t>
  </si>
  <si>
    <t>9580 S STATE ROUTE 202</t>
  </si>
  <si>
    <t>OH0023794041</t>
  </si>
  <si>
    <t>TRLR 33</t>
  </si>
  <si>
    <t>OH0025146675</t>
  </si>
  <si>
    <t>OH0010811870</t>
  </si>
  <si>
    <t>OH0025507982</t>
  </si>
  <si>
    <t>5118 S STATE ROUTE 202</t>
  </si>
  <si>
    <t>OH0021078220</t>
  </si>
  <si>
    <t>2300 E US ROUTE 40</t>
  </si>
  <si>
    <t>OH0021223581</t>
  </si>
  <si>
    <t>GRYCZ</t>
  </si>
  <si>
    <t>8383 S WILDCAT RD</t>
  </si>
  <si>
    <t>OH0010795534</t>
  </si>
  <si>
    <t>2287 ROSS RD</t>
  </si>
  <si>
    <t>OH0010822151</t>
  </si>
  <si>
    <t>OH0025862642</t>
  </si>
  <si>
    <t>HOLMES</t>
  </si>
  <si>
    <t>OH0024354468</t>
  </si>
  <si>
    <t>2929 E US ROUTE 40</t>
  </si>
  <si>
    <t>OH0019434813</t>
  </si>
  <si>
    <t>DREAMA</t>
  </si>
  <si>
    <t>OH0010784581</t>
  </si>
  <si>
    <t>5418 S STATE ROUTE 202</t>
  </si>
  <si>
    <t>P O BOX 712</t>
  </si>
  <si>
    <t>OH0025104093</t>
  </si>
  <si>
    <t>OH0021508225</t>
  </si>
  <si>
    <t>4535 S STATE ROUTE 202</t>
  </si>
  <si>
    <t>OH0024528929</t>
  </si>
  <si>
    <t>4490 WEST CHARLESTON RD</t>
  </si>
  <si>
    <t>OH0023649147</t>
  </si>
  <si>
    <t>ROUSH</t>
  </si>
  <si>
    <t>LOT 16</t>
  </si>
  <si>
    <t>OH0024002520</t>
  </si>
  <si>
    <t>WARRICK</t>
  </si>
  <si>
    <t>9140 S WILDCAT RD</t>
  </si>
  <si>
    <t>OH0015567836</t>
  </si>
  <si>
    <t>2988 E US ROUTE 40</t>
  </si>
  <si>
    <t>OH0024274515</t>
  </si>
  <si>
    <t>GRUSENMEYER</t>
  </si>
  <si>
    <t>OH0023381854</t>
  </si>
  <si>
    <t>OH0025269715</t>
  </si>
  <si>
    <t>OH0019435331</t>
  </si>
  <si>
    <t>OH0022662704</t>
  </si>
  <si>
    <t>LOT 23</t>
  </si>
  <si>
    <t>OH0025079626</t>
  </si>
  <si>
    <t>BRISCOE</t>
  </si>
  <si>
    <t>9600 S STATE ROUTE 202</t>
  </si>
  <si>
    <t>OH0022580523</t>
  </si>
  <si>
    <t>OH0025406022</t>
  </si>
  <si>
    <t>TRLR 12</t>
  </si>
  <si>
    <t>OH0024908924</t>
  </si>
  <si>
    <t>6510 S STATE ROUTE 202</t>
  </si>
  <si>
    <t>OH0010837888</t>
  </si>
  <si>
    <t>4714 E STATE ROUTE 571</t>
  </si>
  <si>
    <t>OH0010839191</t>
  </si>
  <si>
    <t>OH0023049351</t>
  </si>
  <si>
    <t>6750 E STATE ROUTE 571</t>
  </si>
  <si>
    <t>55ABT</t>
  </si>
  <si>
    <t>OH0023234910</t>
  </si>
  <si>
    <t>OH0024702671</t>
  </si>
  <si>
    <t>VORHEES</t>
  </si>
  <si>
    <t>4645 RUDY RD</t>
  </si>
  <si>
    <t>OH0023949681</t>
  </si>
  <si>
    <t>WORDEN</t>
  </si>
  <si>
    <t>5195 S WESTLAND DR</t>
  </si>
  <si>
    <t>OH0024292371</t>
  </si>
  <si>
    <t>7995 E STATE ROUTE 571</t>
  </si>
  <si>
    <t>OH0025706953</t>
  </si>
  <si>
    <t>SHERRIL</t>
  </si>
  <si>
    <t>6185 STUDEBAKER RD</t>
  </si>
  <si>
    <t>OH0015837164</t>
  </si>
  <si>
    <t>DUNLAP</t>
  </si>
  <si>
    <t>6397 STUDEBAKER RD</t>
  </si>
  <si>
    <t>OH0025387728</t>
  </si>
  <si>
    <t>HASTY</t>
  </si>
  <si>
    <t>5805 STUDEBAKER RD</t>
  </si>
  <si>
    <t>OH0025058927</t>
  </si>
  <si>
    <t>HOUCHENS</t>
  </si>
  <si>
    <t>4720 SCARFF RD</t>
  </si>
  <si>
    <t>OH0023651103</t>
  </si>
  <si>
    <t>PUGH</t>
  </si>
  <si>
    <t>LOT 8</t>
  </si>
  <si>
    <t>OH0025864469</t>
  </si>
  <si>
    <t>CLARKSTON</t>
  </si>
  <si>
    <t>7525 NEW CARLISLE RD</t>
  </si>
  <si>
    <t>OH0023381853</t>
  </si>
  <si>
    <t>HICKLE</t>
  </si>
  <si>
    <t>4744 SCARFF RD</t>
  </si>
  <si>
    <t>OH0018991331</t>
  </si>
  <si>
    <t>RAMPTON</t>
  </si>
  <si>
    <t>REILLY</t>
  </si>
  <si>
    <t>6385 PISGAH RD</t>
  </si>
  <si>
    <t>OH0015880576</t>
  </si>
  <si>
    <t>LEEANNE</t>
  </si>
  <si>
    <t>6915 E STATE ROUTE 571</t>
  </si>
  <si>
    <t>OH0020225065</t>
  </si>
  <si>
    <t>PRIOR</t>
  </si>
  <si>
    <t>5315 E STATE ROUTE 571</t>
  </si>
  <si>
    <t>OH0024966084</t>
  </si>
  <si>
    <t>OH0022448176</t>
  </si>
  <si>
    <t>JANKOWSKI</t>
  </si>
  <si>
    <t>SEKENA</t>
  </si>
  <si>
    <t>4938 S DAYTON BRANDT RD</t>
  </si>
  <si>
    <t>OH0022052232</t>
  </si>
  <si>
    <t>5545 SCARFF RD</t>
  </si>
  <si>
    <t>OH0023295671</t>
  </si>
  <si>
    <t>LEHMKUHLE</t>
  </si>
  <si>
    <t>6393 STUDEBAKER RD</t>
  </si>
  <si>
    <t>OH0024938479</t>
  </si>
  <si>
    <t>NAFZIGER</t>
  </si>
  <si>
    <t>5140 S EASTLAND DR</t>
  </si>
  <si>
    <t>OH0024528975</t>
  </si>
  <si>
    <t>BIR</t>
  </si>
  <si>
    <t>4015 S DAYTON BRANDT RD</t>
  </si>
  <si>
    <t>OH0019765739</t>
  </si>
  <si>
    <t>5330 S WESTLAND DR</t>
  </si>
  <si>
    <t>OH0010838672</t>
  </si>
  <si>
    <t>7635 E STATE ROUTE 571</t>
  </si>
  <si>
    <t>OH0010791476</t>
  </si>
  <si>
    <t>FISCHER</t>
  </si>
  <si>
    <t>OH0010824042</t>
  </si>
  <si>
    <t>SHELDON</t>
  </si>
  <si>
    <t>4905 RUDY RD</t>
  </si>
  <si>
    <t>OH0024943885</t>
  </si>
  <si>
    <t>WHITT</t>
  </si>
  <si>
    <t>5373 E STATE ROUTE 571</t>
  </si>
  <si>
    <t>OH0023248809</t>
  </si>
  <si>
    <t>WANAMAKER</t>
  </si>
  <si>
    <t>8820 NEW CARLISLE RD</t>
  </si>
  <si>
    <t>OH0012856313</t>
  </si>
  <si>
    <t>OH0024939611</t>
  </si>
  <si>
    <t>BERBERICH</t>
  </si>
  <si>
    <t>5815 S STATE ROUTE 201</t>
  </si>
  <si>
    <t>OH0024025377</t>
  </si>
  <si>
    <t>TYREE</t>
  </si>
  <si>
    <t>5919 S DAYTON BRANDT RD</t>
  </si>
  <si>
    <t>OH0023149544</t>
  </si>
  <si>
    <t>COBURN</t>
  </si>
  <si>
    <t>4340 SCARFF RD</t>
  </si>
  <si>
    <t>OH0025000592</t>
  </si>
  <si>
    <t>6010 S STATE ROUTE 201</t>
  </si>
  <si>
    <t>OH0024292374</t>
  </si>
  <si>
    <t>OH0019501948</t>
  </si>
  <si>
    <t>5299 RUDY RD</t>
  </si>
  <si>
    <t>OH0024650703</t>
  </si>
  <si>
    <t>BRITNEY</t>
  </si>
  <si>
    <t>5165 RUDY RD</t>
  </si>
  <si>
    <t>OH0025138817</t>
  </si>
  <si>
    <t>4580 S DAYTON BRANDT RD</t>
  </si>
  <si>
    <t>OH0024306274</t>
  </si>
  <si>
    <t>5170 E STATE ROUTE 571</t>
  </si>
  <si>
    <t>OH0010796392</t>
  </si>
  <si>
    <t>5010 S DAYTON BRANDT RD</t>
  </si>
  <si>
    <t>OH0024596684</t>
  </si>
  <si>
    <t>JEREMIE</t>
  </si>
  <si>
    <t>OH0022642571</t>
  </si>
  <si>
    <t>HOKE</t>
  </si>
  <si>
    <t>8345 NEW CARLISLE RD</t>
  </si>
  <si>
    <t>OH0024682312</t>
  </si>
  <si>
    <t>ERIKA</t>
  </si>
  <si>
    <t>4714 S DAYTON BRANDT RD</t>
  </si>
  <si>
    <t>OH0019648019</t>
  </si>
  <si>
    <t>7250 NEW CARLISLE RD</t>
  </si>
  <si>
    <t>OH0010816255</t>
  </si>
  <si>
    <t>5495 STUDEBAKER RD</t>
  </si>
  <si>
    <t>OH0020810215</t>
  </si>
  <si>
    <t>OH0024572068</t>
  </si>
  <si>
    <t>OH0019604482</t>
  </si>
  <si>
    <t>STEFFES</t>
  </si>
  <si>
    <t>4340 S DAYTON BRANDT RD</t>
  </si>
  <si>
    <t>OH0010807117</t>
  </si>
  <si>
    <t>LIGHTLE</t>
  </si>
  <si>
    <t>CHEN</t>
  </si>
  <si>
    <t>YA</t>
  </si>
  <si>
    <t>5425 RUDY RD</t>
  </si>
  <si>
    <t>OH0025167960</t>
  </si>
  <si>
    <t>LANDES</t>
  </si>
  <si>
    <t>7535 E STATE ROUTE 571</t>
  </si>
  <si>
    <t>OH0018165568</t>
  </si>
  <si>
    <t>8509 E STATE ROUTE 571</t>
  </si>
  <si>
    <t>OH0010786860</t>
  </si>
  <si>
    <t>7415 NEW CARLISLE RD</t>
  </si>
  <si>
    <t>OH0025438530</t>
  </si>
  <si>
    <t>OH0025759675</t>
  </si>
  <si>
    <t>NORTON</t>
  </si>
  <si>
    <t>8665 E STATE ROUTE 571</t>
  </si>
  <si>
    <t>OH0023119446</t>
  </si>
  <si>
    <t>4285 SCARFF RD</t>
  </si>
  <si>
    <t>OH0025962313</t>
  </si>
  <si>
    <t>OH0025397303</t>
  </si>
  <si>
    <t>MIKAYLA</t>
  </si>
  <si>
    <t>5589 RUDY RD</t>
  </si>
  <si>
    <t>OH0010794163</t>
  </si>
  <si>
    <t>GILLIAM</t>
  </si>
  <si>
    <t>5605 PISGAH RD</t>
  </si>
  <si>
    <t>OH0019354459</t>
  </si>
  <si>
    <t>5435 S DAYTON BRANDT RD</t>
  </si>
  <si>
    <t>OH0023528334</t>
  </si>
  <si>
    <t>5920 S STATE ROUTE 201</t>
  </si>
  <si>
    <t>OH0026090773</t>
  </si>
  <si>
    <t>PURNELL</t>
  </si>
  <si>
    <t>5120 S DAYTON BRANDT RD</t>
  </si>
  <si>
    <t>OH0025926429</t>
  </si>
  <si>
    <t>5405 RUDY RD</t>
  </si>
  <si>
    <t>OH0023666108</t>
  </si>
  <si>
    <t>MOERMOND</t>
  </si>
  <si>
    <t>4235 S DAYTON BRANDT RD</t>
  </si>
  <si>
    <t>OH0025147052</t>
  </si>
  <si>
    <t>HAUGEN</t>
  </si>
  <si>
    <t>7025 E STATE ROUTE 571</t>
  </si>
  <si>
    <t>OH0024051526</t>
  </si>
  <si>
    <t>OH0022095321</t>
  </si>
  <si>
    <t>5631 SCARFF RD</t>
  </si>
  <si>
    <t>OH0010837877</t>
  </si>
  <si>
    <t>HARRAH</t>
  </si>
  <si>
    <t>5725 RUDY RD</t>
  </si>
  <si>
    <t>3160 PLAINFIELD RD</t>
  </si>
  <si>
    <t>OH0025120084</t>
  </si>
  <si>
    <t>TOMLIN</t>
  </si>
  <si>
    <t>6995 STUDEBAKER RD</t>
  </si>
  <si>
    <t>OH0025507951</t>
  </si>
  <si>
    <t>FRANCK</t>
  </si>
  <si>
    <t>8780 NEW CARLISLE RD</t>
  </si>
  <si>
    <t>OH0010821315</t>
  </si>
  <si>
    <t>RUBIN</t>
  </si>
  <si>
    <t>5215 S DAYTON BRANDT RD</t>
  </si>
  <si>
    <t>OH0023949813</t>
  </si>
  <si>
    <t>SACKETT</t>
  </si>
  <si>
    <t>OH0023949631</t>
  </si>
  <si>
    <t>MCCARROLL</t>
  </si>
  <si>
    <t>6065 RUDY RD</t>
  </si>
  <si>
    <t>OH0025492398</t>
  </si>
  <si>
    <t>5244 S DAYTON BRANDT RD</t>
  </si>
  <si>
    <t>OH0024866483</t>
  </si>
  <si>
    <t>GRIESHOP</t>
  </si>
  <si>
    <t>LINDSIE</t>
  </si>
  <si>
    <t>5300 S WESTLAND DR</t>
  </si>
  <si>
    <t>OH0010802780</t>
  </si>
  <si>
    <t>4355 S DAYTON BRANDT RD</t>
  </si>
  <si>
    <t>OH0022746453</t>
  </si>
  <si>
    <t>WOLSKI</t>
  </si>
  <si>
    <t>4135 SCARFF RD</t>
  </si>
  <si>
    <t>OH0018156180</t>
  </si>
  <si>
    <t>OH0025158360</t>
  </si>
  <si>
    <t>OH0023546894</t>
  </si>
  <si>
    <t>OBIE</t>
  </si>
  <si>
    <t>OH0021077169</t>
  </si>
  <si>
    <t>STROME</t>
  </si>
  <si>
    <t>8888 NEW CARLISLE RD</t>
  </si>
  <si>
    <t>OH0025760958</t>
  </si>
  <si>
    <t>GLETT</t>
  </si>
  <si>
    <t>7595 E STALEY RD</t>
  </si>
  <si>
    <t>OH0023809505</t>
  </si>
  <si>
    <t>6194 E STATE ROUTE 571</t>
  </si>
  <si>
    <t>OH0025819674</t>
  </si>
  <si>
    <t>4525 SCARFF RD</t>
  </si>
  <si>
    <t>OH0022093731</t>
  </si>
  <si>
    <t>6391 STUDEBAKER RD</t>
  </si>
  <si>
    <t>OH0010804081</t>
  </si>
  <si>
    <t>KINDRED</t>
  </si>
  <si>
    <t>5200 S DAYTON BRANDT RD</t>
  </si>
  <si>
    <t>OH0023149617</t>
  </si>
  <si>
    <t>6935 STUDEBAKER RD</t>
  </si>
  <si>
    <t>OH0022932142</t>
  </si>
  <si>
    <t>8465 E STATE ROUTE 571</t>
  </si>
  <si>
    <t>OH0024650700</t>
  </si>
  <si>
    <t>DENTON</t>
  </si>
  <si>
    <t>OH0025493562</t>
  </si>
  <si>
    <t>5355 S WESTLAND DR</t>
  </si>
  <si>
    <t>OH0010834340</t>
  </si>
  <si>
    <t>WHOLIHAN</t>
  </si>
  <si>
    <t>8020 NEW CARLISLE RD</t>
  </si>
  <si>
    <t>OH0025939676</t>
  </si>
  <si>
    <t>MORITZ</t>
  </si>
  <si>
    <t>4445 S DAYTON BRANDT RD</t>
  </si>
  <si>
    <t>OH0010796396</t>
  </si>
  <si>
    <t>OH0010830344</t>
  </si>
  <si>
    <t>OH0016775345</t>
  </si>
  <si>
    <t>CARI</t>
  </si>
  <si>
    <t>5045 RUDY RD</t>
  </si>
  <si>
    <t>OH0024494326</t>
  </si>
  <si>
    <t>OH0024142906</t>
  </si>
  <si>
    <t>MASTURA</t>
  </si>
  <si>
    <t>MAHARODIN</t>
  </si>
  <si>
    <t>AKMAD</t>
  </si>
  <si>
    <t>OH0023209794</t>
  </si>
  <si>
    <t>KOSTERMAN</t>
  </si>
  <si>
    <t>NILI</t>
  </si>
  <si>
    <t>5695 SCARFF RD</t>
  </si>
  <si>
    <t>OH0021003168</t>
  </si>
  <si>
    <t>OH0024770167</t>
  </si>
  <si>
    <t>790 BARNHART RD</t>
  </si>
  <si>
    <t>55ABU</t>
  </si>
  <si>
    <t>OH0010829447</t>
  </si>
  <si>
    <t>1 FIRST ST</t>
  </si>
  <si>
    <t>OH0025920871</t>
  </si>
  <si>
    <t>1950 JILLANE DR</t>
  </si>
  <si>
    <t>OH0019177246</t>
  </si>
  <si>
    <t>13 FOURTH ST</t>
  </si>
  <si>
    <t>OH0010773874</t>
  </si>
  <si>
    <t>OPPERMAN</t>
  </si>
  <si>
    <t>CARLOTTA</t>
  </si>
  <si>
    <t>3232 N COUNTY ROAD 25A</t>
  </si>
  <si>
    <t>OH0023949691</t>
  </si>
  <si>
    <t>SAMMY</t>
  </si>
  <si>
    <t>2040 N COUNTY ROAD 25A</t>
  </si>
  <si>
    <t>OH0024197252</t>
  </si>
  <si>
    <t>2 FOURTH ST</t>
  </si>
  <si>
    <t>OH0010826791</t>
  </si>
  <si>
    <t>1971 WESTWOOD RD</t>
  </si>
  <si>
    <t>OH0010801411</t>
  </si>
  <si>
    <t>16 THIRD ST</t>
  </si>
  <si>
    <t>OH0010825817</t>
  </si>
  <si>
    <t>ANNABELL</t>
  </si>
  <si>
    <t>3 FIRST ST</t>
  </si>
  <si>
    <t>OH0022556403</t>
  </si>
  <si>
    <t>OH0021603139</t>
  </si>
  <si>
    <t>WILMES</t>
  </si>
  <si>
    <t>2805 W FENNER RD</t>
  </si>
  <si>
    <t>OH0021334200</t>
  </si>
  <si>
    <t>FERNANDEZ</t>
  </si>
  <si>
    <t>KASSANDRA</t>
  </si>
  <si>
    <t>L HOOVEN</t>
  </si>
  <si>
    <t>3637 W FENNER RD</t>
  </si>
  <si>
    <t>OH0026634571</t>
  </si>
  <si>
    <t>3 SECOND ST</t>
  </si>
  <si>
    <t>OH0010825097</t>
  </si>
  <si>
    <t>SKIDMORE</t>
  </si>
  <si>
    <t>115 WOODRIDGE DR</t>
  </si>
  <si>
    <t>OH0025787778</t>
  </si>
  <si>
    <t>CARMEAN</t>
  </si>
  <si>
    <t>684 BARNHART RD</t>
  </si>
  <si>
    <t>OH0010783915</t>
  </si>
  <si>
    <t>MONTE</t>
  </si>
  <si>
    <t>1340 W ELDEAN RD</t>
  </si>
  <si>
    <t>OH0010789176</t>
  </si>
  <si>
    <t>DURAND</t>
  </si>
  <si>
    <t>1780 WOODLAWN DR</t>
  </si>
  <si>
    <t>OH0025436554</t>
  </si>
  <si>
    <t>SANGER</t>
  </si>
  <si>
    <t>3971 W STATE ROUTE 41</t>
  </si>
  <si>
    <t>OH0022722477</t>
  </si>
  <si>
    <t>3545 W FENNER RD</t>
  </si>
  <si>
    <t>OH0010789615</t>
  </si>
  <si>
    <t>BUNGER</t>
  </si>
  <si>
    <t>OH0020783835</t>
  </si>
  <si>
    <t>2710 WASHINGTON RD</t>
  </si>
  <si>
    <t>OH0022808424</t>
  </si>
  <si>
    <t>COVAULT</t>
  </si>
  <si>
    <t>707 N COUNTY ROAD 25A</t>
  </si>
  <si>
    <t>OH0023527177</t>
  </si>
  <si>
    <t>HOLLIE</t>
  </si>
  <si>
    <t>1625 W MCKAIG RD</t>
  </si>
  <si>
    <t>OH0019033947</t>
  </si>
  <si>
    <t>ATHA LEWIS</t>
  </si>
  <si>
    <t>DIANN</t>
  </si>
  <si>
    <t>1420 W ELDEAN RD</t>
  </si>
  <si>
    <t>OH0023439460</t>
  </si>
  <si>
    <t>3300 WASHINGTON CONCORD RD</t>
  </si>
  <si>
    <t>OH0020980653</t>
  </si>
  <si>
    <t>2730 N FOREST HILL RD</t>
  </si>
  <si>
    <t>OH0021016716</t>
  </si>
  <si>
    <t>4554 STATE ROUTE 718</t>
  </si>
  <si>
    <t>OH0024672026</t>
  </si>
  <si>
    <t>CHAN</t>
  </si>
  <si>
    <t>CHOI</t>
  </si>
  <si>
    <t>FONG</t>
  </si>
  <si>
    <t>1845 WOODLAWN DR</t>
  </si>
  <si>
    <t>OH0019257536</t>
  </si>
  <si>
    <t>2525 W FENNER RD</t>
  </si>
  <si>
    <t>OH0016789444</t>
  </si>
  <si>
    <t>DONLEY</t>
  </si>
  <si>
    <t>699 N COUNTY ROAD 25A</t>
  </si>
  <si>
    <t>OH0024319567</t>
  </si>
  <si>
    <t>1605 W MCKAIG RD</t>
  </si>
  <si>
    <t>OH0010791753</t>
  </si>
  <si>
    <t>7 FOURTH ST</t>
  </si>
  <si>
    <t>OH0010795013</t>
  </si>
  <si>
    <t>CECELIA</t>
  </si>
  <si>
    <t>3265 W ELDEAN RD</t>
  </si>
  <si>
    <t>OH0022670127</t>
  </si>
  <si>
    <t>NEVADA</t>
  </si>
  <si>
    <t>OH0023336730</t>
  </si>
  <si>
    <t>OH0010828192</t>
  </si>
  <si>
    <t>STRETE</t>
  </si>
  <si>
    <t>1840 STATE ROUTE 718</t>
  </si>
  <si>
    <t>OH0023119892</t>
  </si>
  <si>
    <t>611 N COUNTY ROAD 25A</t>
  </si>
  <si>
    <t>OH0010780262</t>
  </si>
  <si>
    <t>4004 W STATE ROUTE 41</t>
  </si>
  <si>
    <t>OH0016207617</t>
  </si>
  <si>
    <t>1470 WASHINGTON RD</t>
  </si>
  <si>
    <t>OH0010834214</t>
  </si>
  <si>
    <t>OH0018888067</t>
  </si>
  <si>
    <t>VEEN</t>
  </si>
  <si>
    <t>2042 N COUNTY ROAD 25A</t>
  </si>
  <si>
    <t>OH0024866108</t>
  </si>
  <si>
    <t>1500 W ELDEAN RD</t>
  </si>
  <si>
    <t>OH0022584235</t>
  </si>
  <si>
    <t>1645 STATE ROUTE 718</t>
  </si>
  <si>
    <t>OH0021775509</t>
  </si>
  <si>
    <t>WILLMAN</t>
  </si>
  <si>
    <t>CARIENSON</t>
  </si>
  <si>
    <t>OH0018606904</t>
  </si>
  <si>
    <t>1671 N COUNTY ROAD 25A</t>
  </si>
  <si>
    <t>OH0023446289</t>
  </si>
  <si>
    <t>TEMPLETON</t>
  </si>
  <si>
    <t>50 WOODRIDGE DR</t>
  </si>
  <si>
    <t>OH0010820059</t>
  </si>
  <si>
    <t>OH0023174402</t>
  </si>
  <si>
    <t>DERREK</t>
  </si>
  <si>
    <t>2638 N COUNTY ROAD 25A</t>
  </si>
  <si>
    <t>OH0011135062</t>
  </si>
  <si>
    <t>854 WILSON RD</t>
  </si>
  <si>
    <t>OH0022716260</t>
  </si>
  <si>
    <t>5 THIRD ST</t>
  </si>
  <si>
    <t>OH0022211718</t>
  </si>
  <si>
    <t>3565 W FENNER RD</t>
  </si>
  <si>
    <t>OH0010807036</t>
  </si>
  <si>
    <t>OH0021725004</t>
  </si>
  <si>
    <t>HO CHING</t>
  </si>
  <si>
    <t>OH0024307131</t>
  </si>
  <si>
    <t>ADDUCCHIO</t>
  </si>
  <si>
    <t>1855 WOODLAWN DR</t>
  </si>
  <si>
    <t>OH0024208665</t>
  </si>
  <si>
    <t>2590 EXPERIMENT FARM RD</t>
  </si>
  <si>
    <t>OH0024834068</t>
  </si>
  <si>
    <t>OH0019741307</t>
  </si>
  <si>
    <t>13 THIRD ST</t>
  </si>
  <si>
    <t>OH0010790799</t>
  </si>
  <si>
    <t>608 BARNHART RD</t>
  </si>
  <si>
    <t>OH0024967030</t>
  </si>
  <si>
    <t>KLOPFENSTEIN</t>
  </si>
  <si>
    <t>1877 EDGEWOOD DR</t>
  </si>
  <si>
    <t>OH0010834989</t>
  </si>
  <si>
    <t>WILLIS SMITH</t>
  </si>
  <si>
    <t>2153 N COUNTY ROAD 25A</t>
  </si>
  <si>
    <t>OH0025843984</t>
  </si>
  <si>
    <t>STURGILL</t>
  </si>
  <si>
    <t>400 N FOREST HILL RD</t>
  </si>
  <si>
    <t>OH0023117769</t>
  </si>
  <si>
    <t>OH0024370154</t>
  </si>
  <si>
    <t>HANAN</t>
  </si>
  <si>
    <t>2720 PEEBLES RD</t>
  </si>
  <si>
    <t>OH0021434015</t>
  </si>
  <si>
    <t>OH0010830440</t>
  </si>
  <si>
    <t>TRADER</t>
  </si>
  <si>
    <t>OH0023439548</t>
  </si>
  <si>
    <t>95 DOROTHY LN</t>
  </si>
  <si>
    <t>OH0021889507</t>
  </si>
  <si>
    <t>OH0024660850</t>
  </si>
  <si>
    <t>STARLETTA</t>
  </si>
  <si>
    <t>OH0025571190</t>
  </si>
  <si>
    <t>OH0010783360</t>
  </si>
  <si>
    <t>2290 PEEBLES RD</t>
  </si>
  <si>
    <t>OH0022370142</t>
  </si>
  <si>
    <t>CHUNG</t>
  </si>
  <si>
    <t>OH0010804629</t>
  </si>
  <si>
    <t>TAWNEE</t>
  </si>
  <si>
    <t>OH0010781672</t>
  </si>
  <si>
    <t>4 FOURTH ST</t>
  </si>
  <si>
    <t>OH0010840636</t>
  </si>
  <si>
    <t>OH0016520663</t>
  </si>
  <si>
    <t>HAMBLIN</t>
  </si>
  <si>
    <t>524 1/2 N ELM ST</t>
  </si>
  <si>
    <t>OH0010958509</t>
  </si>
  <si>
    <t>SLEPPY</t>
  </si>
  <si>
    <t>10 FOURTH ST</t>
  </si>
  <si>
    <t>OH0010808638</t>
  </si>
  <si>
    <t>MANN WITLIN</t>
  </si>
  <si>
    <t>909 BARNHART RD</t>
  </si>
  <si>
    <t>OH0025890993</t>
  </si>
  <si>
    <t>KERNS</t>
  </si>
  <si>
    <t>7004 STATE ROUTE 589</t>
  </si>
  <si>
    <t>55ABV</t>
  </si>
  <si>
    <t>BROWN TOWNSHIP</t>
  </si>
  <si>
    <t>OH0023150749</t>
  </si>
  <si>
    <t>7677 N ALCONY CONOVER RD</t>
  </si>
  <si>
    <t>CONOVER</t>
  </si>
  <si>
    <t>OH0023970056</t>
  </si>
  <si>
    <t>SHAVER</t>
  </si>
  <si>
    <t>207 W MAIN ST</t>
  </si>
  <si>
    <t>FLETCHER VILLAGE</t>
  </si>
  <si>
    <t>OH0024682164</t>
  </si>
  <si>
    <t>MACKINZIE</t>
  </si>
  <si>
    <t>LEY</t>
  </si>
  <si>
    <t>7445 E US ROUTE 36</t>
  </si>
  <si>
    <t>OH0010812754</t>
  </si>
  <si>
    <t>116 W FIRST ST</t>
  </si>
  <si>
    <t>OH0024834118</t>
  </si>
  <si>
    <t>109 W FIRST ST</t>
  </si>
  <si>
    <t>OH0010812648</t>
  </si>
  <si>
    <t>5645 E US ROUTE 36</t>
  </si>
  <si>
    <t>OH0021687010</t>
  </si>
  <si>
    <t>WENDI</t>
  </si>
  <si>
    <t>207 S WALNUT ST</t>
  </si>
  <si>
    <t>OH0025437226</t>
  </si>
  <si>
    <t>OH0025991084</t>
  </si>
  <si>
    <t>10568 CASSTOWN SIDNEY RD</t>
  </si>
  <si>
    <t>OH0023571302</t>
  </si>
  <si>
    <t>ORVIS</t>
  </si>
  <si>
    <t>509 S WALNUT ST</t>
  </si>
  <si>
    <t>OH0021581467</t>
  </si>
  <si>
    <t>KATARINA</t>
  </si>
  <si>
    <t>6440 E MIAMI SHELBY RD</t>
  </si>
  <si>
    <t>OH0021830670</t>
  </si>
  <si>
    <t>6605 STATE ROUTE 589</t>
  </si>
  <si>
    <t>OH0025081789</t>
  </si>
  <si>
    <t>BELLER</t>
  </si>
  <si>
    <t>7720 N ALCONY CONOVER RD</t>
  </si>
  <si>
    <t>OH0024202306</t>
  </si>
  <si>
    <t>WELDY</t>
  </si>
  <si>
    <t>RUNKLE</t>
  </si>
  <si>
    <t>7651 N ALCONY CONOVER RD</t>
  </si>
  <si>
    <t>OH0022844001</t>
  </si>
  <si>
    <t>MASSENGILL</t>
  </si>
  <si>
    <t>306 W MAIN ST</t>
  </si>
  <si>
    <t>OH0018793829</t>
  </si>
  <si>
    <t>7880 BOLLINGER RD</t>
  </si>
  <si>
    <t>OH0010823705</t>
  </si>
  <si>
    <t>6025 SODOM BALLOU RD</t>
  </si>
  <si>
    <t>OH0010818762</t>
  </si>
  <si>
    <t>10749 N DUNCAN RD</t>
  </si>
  <si>
    <t>OH0025177933</t>
  </si>
  <si>
    <t>5995 E US ROUTE 36</t>
  </si>
  <si>
    <t>OH0023161770</t>
  </si>
  <si>
    <t>MARINA</t>
  </si>
  <si>
    <t>OH0010809144</t>
  </si>
  <si>
    <t>MCCUNN</t>
  </si>
  <si>
    <t>10485 N CASSTOWN FLETCHER RD</t>
  </si>
  <si>
    <t>OH0010794161</t>
  </si>
  <si>
    <t>8065 N LENA PALESTINE RD</t>
  </si>
  <si>
    <t>OH0010801442</t>
  </si>
  <si>
    <t>6335 E LOY RD</t>
  </si>
  <si>
    <t>OH0019567766</t>
  </si>
  <si>
    <t>455 W FIRST ST</t>
  </si>
  <si>
    <t>OH0023092291</t>
  </si>
  <si>
    <t>LARAY</t>
  </si>
  <si>
    <t>309 S WALNUT ST</t>
  </si>
  <si>
    <t>OH0023519717</t>
  </si>
  <si>
    <t>10965 BURR OAK NEW HOPE RD</t>
  </si>
  <si>
    <t>OH0025120514</t>
  </si>
  <si>
    <t>8755 E US ROUTE 36</t>
  </si>
  <si>
    <t>OH0020884854</t>
  </si>
  <si>
    <t>OH0015496066</t>
  </si>
  <si>
    <t>OH0010791302</t>
  </si>
  <si>
    <t>8781 E US ROUTE 36</t>
  </si>
  <si>
    <t>OH0020814372</t>
  </si>
  <si>
    <t>MCEOWEN</t>
  </si>
  <si>
    <t>217 S WALNUT ST</t>
  </si>
  <si>
    <t>OH0010811368</t>
  </si>
  <si>
    <t>6490 E SNODGRASS RD</t>
  </si>
  <si>
    <t>OH0024087400</t>
  </si>
  <si>
    <t>6380 STATE ROUTE 589</t>
  </si>
  <si>
    <t>OH0022770270</t>
  </si>
  <si>
    <t>YVETTE</t>
  </si>
  <si>
    <t>105 E FIRST ST</t>
  </si>
  <si>
    <t>OH0010785845</t>
  </si>
  <si>
    <t>CREMEANS</t>
  </si>
  <si>
    <t>OH0021026347</t>
  </si>
  <si>
    <t>104 W MAIN ST</t>
  </si>
  <si>
    <t>OH0021941991</t>
  </si>
  <si>
    <t>5410 E SNODGRASS RD</t>
  </si>
  <si>
    <t>OH0023175764</t>
  </si>
  <si>
    <t>307 W MAIN ST</t>
  </si>
  <si>
    <t>OH0024596686</t>
  </si>
  <si>
    <t>404 CHERRY LN</t>
  </si>
  <si>
    <t>OH0010810689</t>
  </si>
  <si>
    <t>MCNERLIN</t>
  </si>
  <si>
    <t>7995 SOUTH ST</t>
  </si>
  <si>
    <t>OH0024730376</t>
  </si>
  <si>
    <t>HOGRAVE</t>
  </si>
  <si>
    <t>710 S WALNUT ST</t>
  </si>
  <si>
    <t>OH0021139547</t>
  </si>
  <si>
    <t>8428 E US ROUTE 36</t>
  </si>
  <si>
    <t>OH0010785088</t>
  </si>
  <si>
    <t>6886 SODOM BALLOU RD</t>
  </si>
  <si>
    <t>OH0018184553</t>
  </si>
  <si>
    <t>OH0020046751</t>
  </si>
  <si>
    <t>OH0021028833</t>
  </si>
  <si>
    <t>ULRICH</t>
  </si>
  <si>
    <t>6833 E US ROUTE 36</t>
  </si>
  <si>
    <t>OH0023521684</t>
  </si>
  <si>
    <t>7184 BOLLINGER RD</t>
  </si>
  <si>
    <t>OH0021670544</t>
  </si>
  <si>
    <t>7554 BOLLINGER RD</t>
  </si>
  <si>
    <t>OH0023446258</t>
  </si>
  <si>
    <t>KIRSTI</t>
  </si>
  <si>
    <t>ANNETT</t>
  </si>
  <si>
    <t>103 W FIRST ST</t>
  </si>
  <si>
    <t>OH0010837311</t>
  </si>
  <si>
    <t>7550 FRANKLIN ST</t>
  </si>
  <si>
    <t>P.O. BOX 403</t>
  </si>
  <si>
    <t>OH0022871336</t>
  </si>
  <si>
    <t>ALDRIDGE</t>
  </si>
  <si>
    <t>4625 SNYDER RD</t>
  </si>
  <si>
    <t>OH0024992187</t>
  </si>
  <si>
    <t>LOT 1</t>
  </si>
  <si>
    <t>OH0010804175</t>
  </si>
  <si>
    <t>306 S WALNUT ST</t>
  </si>
  <si>
    <t>OH0024315411</t>
  </si>
  <si>
    <t>BUTZ</t>
  </si>
  <si>
    <t>8727 WOLCOTT RD</t>
  </si>
  <si>
    <t>OH0010829516</t>
  </si>
  <si>
    <t>TEETERS</t>
  </si>
  <si>
    <t>95 S WALNUT ST</t>
  </si>
  <si>
    <t>OH0010780410</t>
  </si>
  <si>
    <t>ANGELIQUE</t>
  </si>
  <si>
    <t>4020 E US ROUTE 36</t>
  </si>
  <si>
    <t>OH0023536220</t>
  </si>
  <si>
    <t>4105 E US ROUTE 36</t>
  </si>
  <si>
    <t>OH0025933930</t>
  </si>
  <si>
    <t>ELIFRITZ</t>
  </si>
  <si>
    <t>209 S WALNUT ST</t>
  </si>
  <si>
    <t>OH0021508433</t>
  </si>
  <si>
    <t>DEISHER</t>
  </si>
  <si>
    <t>OH0023743095</t>
  </si>
  <si>
    <t>CORWIN</t>
  </si>
  <si>
    <t>7595 FRANKLIN ST</t>
  </si>
  <si>
    <t>OH0010818759</t>
  </si>
  <si>
    <t>OH0026045001</t>
  </si>
  <si>
    <t>OH0010781190</t>
  </si>
  <si>
    <t>7460 N ALCONY CONOVER RD</t>
  </si>
  <si>
    <t>OH0026576321</t>
  </si>
  <si>
    <t>8661 E SNODGRASS RD</t>
  </si>
  <si>
    <t>OH0010789818</t>
  </si>
  <si>
    <t>TIFFNEY</t>
  </si>
  <si>
    <t>OH0024592807</t>
  </si>
  <si>
    <t>TERRE</t>
  </si>
  <si>
    <t>ALYNN</t>
  </si>
  <si>
    <t>4750 E US ROUTE 36</t>
  </si>
  <si>
    <t>OH0024501516</t>
  </si>
  <si>
    <t>7585 FRANKLIN ST</t>
  </si>
  <si>
    <t>OH0025395590</t>
  </si>
  <si>
    <t>OH0022925203</t>
  </si>
  <si>
    <t>OH0024592725</t>
  </si>
  <si>
    <t>TRABERT</t>
  </si>
  <si>
    <t>308 S WALNUT ST</t>
  </si>
  <si>
    <t>OH0024497862</t>
  </si>
  <si>
    <t>DENVER</t>
  </si>
  <si>
    <t>9681 CASSTOWN FLETCHER RD</t>
  </si>
  <si>
    <t>OH0022904235</t>
  </si>
  <si>
    <t>REID</t>
  </si>
  <si>
    <t>7767 LOSTCREEK SHELBY RD</t>
  </si>
  <si>
    <t>OH0010795146</t>
  </si>
  <si>
    <t>GREGG</t>
  </si>
  <si>
    <t>7020 BOLLINGER RD</t>
  </si>
  <si>
    <t>OH0025088469</t>
  </si>
  <si>
    <t>8700 E US ROUTE 36</t>
  </si>
  <si>
    <t>OH0022426729</t>
  </si>
  <si>
    <t>OH0021063198</t>
  </si>
  <si>
    <t>ORNDORFF</t>
  </si>
  <si>
    <t>8680 CASSTOWN SIDNEY RD</t>
  </si>
  <si>
    <t>OH0021129254</t>
  </si>
  <si>
    <t>OH0010795148</t>
  </si>
  <si>
    <t>OH0021084899</t>
  </si>
  <si>
    <t>96 S WALNUT ST</t>
  </si>
  <si>
    <t>OH0024653941</t>
  </si>
  <si>
    <t>KYLEE</t>
  </si>
  <si>
    <t>OH0022717698</t>
  </si>
  <si>
    <t>FORCE</t>
  </si>
  <si>
    <t>OH0010818774</t>
  </si>
  <si>
    <t>OH0022359910</t>
  </si>
  <si>
    <t>96 NORTH ST</t>
  </si>
  <si>
    <t>OH0022854118</t>
  </si>
  <si>
    <t>JARON</t>
  </si>
  <si>
    <t>OH0010783160</t>
  </si>
  <si>
    <t>BECKYANNE</t>
  </si>
  <si>
    <t>7520 E US ROUTE 36</t>
  </si>
  <si>
    <t>OH0026372272</t>
  </si>
  <si>
    <t>KIRST</t>
  </si>
  <si>
    <t>OH0018679876</t>
  </si>
  <si>
    <t>8545 E SNODGRASS RD</t>
  </si>
  <si>
    <t>OH0024833919</t>
  </si>
  <si>
    <t>SWINDELL</t>
  </si>
  <si>
    <t>3911 E SNODGRASS RD</t>
  </si>
  <si>
    <t>OH0023573950</t>
  </si>
  <si>
    <t>RUTHERFORD</t>
  </si>
  <si>
    <t>305 W MAIN ST</t>
  </si>
  <si>
    <t>OH0020539738</t>
  </si>
  <si>
    <t>OH0025119561</t>
  </si>
  <si>
    <t>ELIAS</t>
  </si>
  <si>
    <t>9055 STATE ROUTE 589</t>
  </si>
  <si>
    <t>OH0023782107</t>
  </si>
  <si>
    <t>9079 CASSTOWN FLETCHER RD</t>
  </si>
  <si>
    <t>OH0010820558</t>
  </si>
  <si>
    <t>7965 E FIRST ST</t>
  </si>
  <si>
    <t>PO BOX 453</t>
  </si>
  <si>
    <t>OH0025843997</t>
  </si>
  <si>
    <t>FRITZ</t>
  </si>
  <si>
    <t>4883 E LOY RD</t>
  </si>
  <si>
    <t>OH0024472482</t>
  </si>
  <si>
    <t>DESHAY CALDWELL</t>
  </si>
  <si>
    <t>411 S WALNUT ST</t>
  </si>
  <si>
    <t>OH0010832067</t>
  </si>
  <si>
    <t>WAGONER</t>
  </si>
  <si>
    <t>OH0024783278</t>
  </si>
  <si>
    <t>BEAL</t>
  </si>
  <si>
    <t>6960 N ALCONY CONOVER RD</t>
  </si>
  <si>
    <t>OH0024286595</t>
  </si>
  <si>
    <t>SHADOAN</t>
  </si>
  <si>
    <t>OH0024510633</t>
  </si>
  <si>
    <t>OH0019034059</t>
  </si>
  <si>
    <t>OH0024141594</t>
  </si>
  <si>
    <t>COLLEN</t>
  </si>
  <si>
    <t>60 NORTH ST</t>
  </si>
  <si>
    <t>OH0023949674</t>
  </si>
  <si>
    <t>OH0021329850</t>
  </si>
  <si>
    <t>GOFORTH</t>
  </si>
  <si>
    <t>8525 BURR OAK NEW HOPE RD</t>
  </si>
  <si>
    <t>OH0024361087</t>
  </si>
  <si>
    <t>JUACKIN</t>
  </si>
  <si>
    <t>LYNDELL</t>
  </si>
  <si>
    <t>OH0024528080</t>
  </si>
  <si>
    <t>DAVID SCOTT</t>
  </si>
  <si>
    <t>116 E FIRST ST</t>
  </si>
  <si>
    <t>OH0022334838</t>
  </si>
  <si>
    <t>6859 SNYDER RD</t>
  </si>
  <si>
    <t>OH0010775959</t>
  </si>
  <si>
    <t>6889 SNYDER RD</t>
  </si>
  <si>
    <t>OH0026438346</t>
  </si>
  <si>
    <t>VERCOE</t>
  </si>
  <si>
    <t>1555 SWAILES RD</t>
  </si>
  <si>
    <t>55ABW</t>
  </si>
  <si>
    <t>OH0023976987</t>
  </si>
  <si>
    <t>JOURNELL</t>
  </si>
  <si>
    <t>1825 S FOREST HILL RD</t>
  </si>
  <si>
    <t>OH0023338413</t>
  </si>
  <si>
    <t>1745 BEECHWOOD DR</t>
  </si>
  <si>
    <t>OH0025961529</t>
  </si>
  <si>
    <t>BESSLER</t>
  </si>
  <si>
    <t>1825 CONWOOD DR</t>
  </si>
  <si>
    <t>OH0024996836</t>
  </si>
  <si>
    <t>1645 S FOREST HILL RD</t>
  </si>
  <si>
    <t>OH0023527910</t>
  </si>
  <si>
    <t>1650 BARNHART RD</t>
  </si>
  <si>
    <t>OH0015844273</t>
  </si>
  <si>
    <t>OCAMPO</t>
  </si>
  <si>
    <t>JANNETTE</t>
  </si>
  <si>
    <t>1495 FOX RUN</t>
  </si>
  <si>
    <t>OH0023604399</t>
  </si>
  <si>
    <t>GABRIEL</t>
  </si>
  <si>
    <t>1220 WILSON RD</t>
  </si>
  <si>
    <t>OH0010814959</t>
  </si>
  <si>
    <t>OH0022130463</t>
  </si>
  <si>
    <t>DICKEY</t>
  </si>
  <si>
    <t>CLARISSA</t>
  </si>
  <si>
    <t>1515 BARNHART RD</t>
  </si>
  <si>
    <t>OH0022672339</t>
  </si>
  <si>
    <t>1911 FOX RUN</t>
  </si>
  <si>
    <t>OH0010802563</t>
  </si>
  <si>
    <t>1700 FOX RUN</t>
  </si>
  <si>
    <t>OH0024286644</t>
  </si>
  <si>
    <t>1933 FOX RUN</t>
  </si>
  <si>
    <t>OH0024066269</t>
  </si>
  <si>
    <t>OH0010827883</t>
  </si>
  <si>
    <t>1748 LAKESHORE DR</t>
  </si>
  <si>
    <t>OH0022714418</t>
  </si>
  <si>
    <t>STAMPER</t>
  </si>
  <si>
    <t>3808 W FENNER RD</t>
  </si>
  <si>
    <t>OH0010794565</t>
  </si>
  <si>
    <t>SWINEHART</t>
  </si>
  <si>
    <t>2690 W FENNER RD</t>
  </si>
  <si>
    <t>OH0010841756</t>
  </si>
  <si>
    <t>MIRAMONTES</t>
  </si>
  <si>
    <t>1945 CONWOOD DR</t>
  </si>
  <si>
    <t>OH0024872756</t>
  </si>
  <si>
    <t>1780 LAKESHORE DR</t>
  </si>
  <si>
    <t>OH0025493548</t>
  </si>
  <si>
    <t>WAITE</t>
  </si>
  <si>
    <t>1482 BARNHART RD</t>
  </si>
  <si>
    <t>OH0010788836</t>
  </si>
  <si>
    <t>1415 BARNHART RD</t>
  </si>
  <si>
    <t>OH0015851846</t>
  </si>
  <si>
    <t>OH0024511429</t>
  </si>
  <si>
    <t>KEATY</t>
  </si>
  <si>
    <t>LAVIN</t>
  </si>
  <si>
    <t>1594 LAKESHORE DR</t>
  </si>
  <si>
    <t>OH0024066854</t>
  </si>
  <si>
    <t>ZAKRIE</t>
  </si>
  <si>
    <t>1885 BARNHART RD</t>
  </si>
  <si>
    <t>OH0025715403</t>
  </si>
  <si>
    <t>REIMERS</t>
  </si>
  <si>
    <t>1845 LAKESHORE DR</t>
  </si>
  <si>
    <t>OH0025492232</t>
  </si>
  <si>
    <t>ALEECIA</t>
  </si>
  <si>
    <t>1773 LAKESHORE DR</t>
  </si>
  <si>
    <t>OH0024928119</t>
  </si>
  <si>
    <t>SCHREIBER</t>
  </si>
  <si>
    <t>1900 QUAIL NEST CT</t>
  </si>
  <si>
    <t>OH0024208334</t>
  </si>
  <si>
    <t>YANNEY</t>
  </si>
  <si>
    <t>WAYLAN</t>
  </si>
  <si>
    <t>OH0023446292</t>
  </si>
  <si>
    <t>OH0024930069</t>
  </si>
  <si>
    <t>DIFFENDERFER GABBARD</t>
  </si>
  <si>
    <t>1940 CONWOOD DR</t>
  </si>
  <si>
    <t>OH0010837984</t>
  </si>
  <si>
    <t>JO ANN</t>
  </si>
  <si>
    <t>1687 LAKESHORE DR</t>
  </si>
  <si>
    <t>OH0010793535</t>
  </si>
  <si>
    <t>1885 QUAIL NEST CT</t>
  </si>
  <si>
    <t>OH0024300657</t>
  </si>
  <si>
    <t>OH0023341956</t>
  </si>
  <si>
    <t>OH0022696886</t>
  </si>
  <si>
    <t>KNUE</t>
  </si>
  <si>
    <t>1685 FOX RUN</t>
  </si>
  <si>
    <t>OH0010811895</t>
  </si>
  <si>
    <t>OH0023828522</t>
  </si>
  <si>
    <t>2364 BLACK OAK DR</t>
  </si>
  <si>
    <t>OH0022130385</t>
  </si>
  <si>
    <t>OH0022724608</t>
  </si>
  <si>
    <t>NEILL</t>
  </si>
  <si>
    <t>OH0010837483</t>
  </si>
  <si>
    <t>1780 NORMANDY LN</t>
  </si>
  <si>
    <t>OH0026090804</t>
  </si>
  <si>
    <t>PANAGOULEAS STEPHENS</t>
  </si>
  <si>
    <t>1760 BEECHWOOD DR</t>
  </si>
  <si>
    <t>OH0010841681</t>
  </si>
  <si>
    <t>GAMBRELL</t>
  </si>
  <si>
    <t>2500 GREENLAWN DR</t>
  </si>
  <si>
    <t>55ABX</t>
  </si>
  <si>
    <t>OH0023031314</t>
  </si>
  <si>
    <t>KAMLESHKUMAR</t>
  </si>
  <si>
    <t>RACHHODBHAI</t>
  </si>
  <si>
    <t>430 MEADOWOOD DR</t>
  </si>
  <si>
    <t>OH0021763900</t>
  </si>
  <si>
    <t>HIGBEE</t>
  </si>
  <si>
    <t>181 WINDMERE DR</t>
  </si>
  <si>
    <t>OH0023789221</t>
  </si>
  <si>
    <t>BOSHONEK</t>
  </si>
  <si>
    <t>550 LINCOLNSHIRE DR</t>
  </si>
  <si>
    <t>OH0010811374</t>
  </si>
  <si>
    <t>MIEDING</t>
  </si>
  <si>
    <t>2301 MERRIMONT DR</t>
  </si>
  <si>
    <t>OH0024647363</t>
  </si>
  <si>
    <t>401 N COUNTRYSIDE DR</t>
  </si>
  <si>
    <t>OH0024274865</t>
  </si>
  <si>
    <t>JUANITA</t>
  </si>
  <si>
    <t>2920 HICKORYWOOD DR</t>
  </si>
  <si>
    <t>OH0021927615</t>
  </si>
  <si>
    <t>ZANNAH</t>
  </si>
  <si>
    <t>2461 MERRIMONT DR</t>
  </si>
  <si>
    <t>OH0025753621</t>
  </si>
  <si>
    <t>WYNNE</t>
  </si>
  <si>
    <t>125 N COUNTRYSIDE DR</t>
  </si>
  <si>
    <t>OH0024043786</t>
  </si>
  <si>
    <t>ERNST KINNINGER</t>
  </si>
  <si>
    <t>485 BROOKWOOD DR</t>
  </si>
  <si>
    <t>OH0025131284</t>
  </si>
  <si>
    <t>LUNDE</t>
  </si>
  <si>
    <t>EVETT</t>
  </si>
  <si>
    <t>285 LINCOLNSHIRE DR</t>
  </si>
  <si>
    <t>OH0022771571</t>
  </si>
  <si>
    <t>2820 HICKORYWOOD DR</t>
  </si>
  <si>
    <t>OH0020980443</t>
  </si>
  <si>
    <t>125 TRADER CT</t>
  </si>
  <si>
    <t>OH0023615219</t>
  </si>
  <si>
    <t>QUANDT</t>
  </si>
  <si>
    <t>675 WOODCREEK DR</t>
  </si>
  <si>
    <t>OH0024770406</t>
  </si>
  <si>
    <t>2955 BROKEN WOODS DR</t>
  </si>
  <si>
    <t>OH0020811267</t>
  </si>
  <si>
    <t>BLEVINS</t>
  </si>
  <si>
    <t>585 GARDEN PL</t>
  </si>
  <si>
    <t>OH0025174849</t>
  </si>
  <si>
    <t>270 GREEN OAK DR</t>
  </si>
  <si>
    <t>OH0022326328</t>
  </si>
  <si>
    <t>FLAMM</t>
  </si>
  <si>
    <t>300 LOCUST VIEW WAY</t>
  </si>
  <si>
    <t>OH0022062853</t>
  </si>
  <si>
    <t>2560 BLACKMORE CT</t>
  </si>
  <si>
    <t>OH0024806287</t>
  </si>
  <si>
    <t>OH0010825393</t>
  </si>
  <si>
    <t>192 CARROUSEL DR</t>
  </si>
  <si>
    <t>OH0022835479</t>
  </si>
  <si>
    <t>2555 ROSEWOOD DR</t>
  </si>
  <si>
    <t>OH0023176229</t>
  </si>
  <si>
    <t>DACIA</t>
  </si>
  <si>
    <t>OH0022952722</t>
  </si>
  <si>
    <t>SETZKORN</t>
  </si>
  <si>
    <t>373 N COUNTRYSIDE DR</t>
  </si>
  <si>
    <t>OH0026073897</t>
  </si>
  <si>
    <t>2522 MERRIMONT DR</t>
  </si>
  <si>
    <t>OH0010837067</t>
  </si>
  <si>
    <t>ZHAO</t>
  </si>
  <si>
    <t>MEIHUA</t>
  </si>
  <si>
    <t>358 N COUNTRYSIDE DR</t>
  </si>
  <si>
    <t>OH0022326780</t>
  </si>
  <si>
    <t>MENDENHALL</t>
  </si>
  <si>
    <t>2845 BROKEN WOODS DR</t>
  </si>
  <si>
    <t>OH0024286764</t>
  </si>
  <si>
    <t>BRUNS</t>
  </si>
  <si>
    <t>605 BROOKWOOD DR</t>
  </si>
  <si>
    <t>OH0010834855</t>
  </si>
  <si>
    <t>450 BIRCHWOOD CT</t>
  </si>
  <si>
    <t>OH0016521243</t>
  </si>
  <si>
    <t>2765 SILVER MAPLE CT</t>
  </si>
  <si>
    <t>OH0022819530</t>
  </si>
  <si>
    <t>ORBAN</t>
  </si>
  <si>
    <t>195 N COUNTRYSIDE DR</t>
  </si>
  <si>
    <t>OH0015620254</t>
  </si>
  <si>
    <t>COLANGELO</t>
  </si>
  <si>
    <t>500 BROOKWOOD DR</t>
  </si>
  <si>
    <t>OH0022304797</t>
  </si>
  <si>
    <t>VIGNALI</t>
  </si>
  <si>
    <t>OH0024736512</t>
  </si>
  <si>
    <t>WHITFIELD</t>
  </si>
  <si>
    <t>2652 MERRIMONT DR</t>
  </si>
  <si>
    <t>OH0010796765</t>
  </si>
  <si>
    <t>GREEN HARDOON</t>
  </si>
  <si>
    <t>2205 MERRIMONT DR</t>
  </si>
  <si>
    <t>OH0010807071</t>
  </si>
  <si>
    <t>LIDDY</t>
  </si>
  <si>
    <t>2905 WALNUT RIDGE DR</t>
  </si>
  <si>
    <t>OH0023028757</t>
  </si>
  <si>
    <t>OROZCO</t>
  </si>
  <si>
    <t>2405 GREENLAWN DR</t>
  </si>
  <si>
    <t>OH0021922835</t>
  </si>
  <si>
    <t>DURGARANI</t>
  </si>
  <si>
    <t>CHADALAWADA</t>
  </si>
  <si>
    <t>374 N COUNTRYSIDE DR</t>
  </si>
  <si>
    <t>OH0025340758</t>
  </si>
  <si>
    <t>OH0023046500</t>
  </si>
  <si>
    <t>TIMMS</t>
  </si>
  <si>
    <t>660 WOODCREEK DR</t>
  </si>
  <si>
    <t>OH0010800396</t>
  </si>
  <si>
    <t>HUANG</t>
  </si>
  <si>
    <t>HAO</t>
  </si>
  <si>
    <t>OH0010830039</t>
  </si>
  <si>
    <t>90 WINDMERE DR</t>
  </si>
  <si>
    <t>OH0022055982</t>
  </si>
  <si>
    <t>ZWIERZCHOWSKI</t>
  </si>
  <si>
    <t>2650 WALNUT RIDGE DR</t>
  </si>
  <si>
    <t>OH0024192477</t>
  </si>
  <si>
    <t>2300 GREENLAWN DR</t>
  </si>
  <si>
    <t>OH0025127257</t>
  </si>
  <si>
    <t>AL SAMMAN</t>
  </si>
  <si>
    <t>SAWSAN</t>
  </si>
  <si>
    <t>SALIM</t>
  </si>
  <si>
    <t>2393 MERRIMONT DR</t>
  </si>
  <si>
    <t>OH0021882906</t>
  </si>
  <si>
    <t>BREEDEN</t>
  </si>
  <si>
    <t>2590 BROKEN WOODS DR</t>
  </si>
  <si>
    <t>OH0024682212</t>
  </si>
  <si>
    <t>CEGIELSKI</t>
  </si>
  <si>
    <t>OH0019988604</t>
  </si>
  <si>
    <t>SCHATZ</t>
  </si>
  <si>
    <t>215 GREEN OAK DR</t>
  </si>
  <si>
    <t>OH0021491326</t>
  </si>
  <si>
    <t>SZKLANY</t>
  </si>
  <si>
    <t>DESSIE</t>
  </si>
  <si>
    <t>2875 RED OAK CIR</t>
  </si>
  <si>
    <t>OH0022895363</t>
  </si>
  <si>
    <t>2790 HICKORYWOOD DR</t>
  </si>
  <si>
    <t>OH0019654324</t>
  </si>
  <si>
    <t>OH0023012441</t>
  </si>
  <si>
    <t>MARSHAL</t>
  </si>
  <si>
    <t>2675 WALNUT RIDGE DR</t>
  </si>
  <si>
    <t>OH0022069934</t>
  </si>
  <si>
    <t>OH0022886373</t>
  </si>
  <si>
    <t>TOMS</t>
  </si>
  <si>
    <t>KARRIE</t>
  </si>
  <si>
    <t>192 N COUNTRYSIDE DR</t>
  </si>
  <si>
    <t>OH0021563721</t>
  </si>
  <si>
    <t>550 BROOKWOOD DR</t>
  </si>
  <si>
    <t>OH0025495098</t>
  </si>
  <si>
    <t>LEMAR ANDREW</t>
  </si>
  <si>
    <t>OH0012552164</t>
  </si>
  <si>
    <t>CHRISTOPHR</t>
  </si>
  <si>
    <t>357 LINCOLNSHIRE DR</t>
  </si>
  <si>
    <t>OH0022711397</t>
  </si>
  <si>
    <t>LEBER</t>
  </si>
  <si>
    <t>229 LOCUST VIEW WAY</t>
  </si>
  <si>
    <t>OH0023598497</t>
  </si>
  <si>
    <t>HUTSON</t>
  </si>
  <si>
    <t>2625 ROSEWOOD DR</t>
  </si>
  <si>
    <t>OH0024318756</t>
  </si>
  <si>
    <t>OH0022584326</t>
  </si>
  <si>
    <t>2460 KRAUS CIR</t>
  </si>
  <si>
    <t>OH0024528983</t>
  </si>
  <si>
    <t>LAVERN</t>
  </si>
  <si>
    <t>2633 GREENLAWN DR</t>
  </si>
  <si>
    <t>OH0022722085</t>
  </si>
  <si>
    <t>KINNINGER</t>
  </si>
  <si>
    <t>OH0022062861</t>
  </si>
  <si>
    <t>DUSTY</t>
  </si>
  <si>
    <t>OH0023282835</t>
  </si>
  <si>
    <t>SHERRICK</t>
  </si>
  <si>
    <t>OH0026228124</t>
  </si>
  <si>
    <t>660 OAKWOOD CT</t>
  </si>
  <si>
    <t>OH0023428906</t>
  </si>
  <si>
    <t>OH0022661979</t>
  </si>
  <si>
    <t>ETTER</t>
  </si>
  <si>
    <t>2385 GREENLAWN DR</t>
  </si>
  <si>
    <t>OH0024866361</t>
  </si>
  <si>
    <t>ALLIYAH</t>
  </si>
  <si>
    <t>DESTINI RAYZHAN</t>
  </si>
  <si>
    <t>145 CARROUSEL DR</t>
  </si>
  <si>
    <t>OH0025504519</t>
  </si>
  <si>
    <t>560 S COUNTRYSIDE DR</t>
  </si>
  <si>
    <t>OH0024755042</t>
  </si>
  <si>
    <t>KNOSTMAN</t>
  </si>
  <si>
    <t>2225 FOXDALE DR</t>
  </si>
  <si>
    <t>OH0023381822</t>
  </si>
  <si>
    <t>2897 WALNUT RIDGE DR</t>
  </si>
  <si>
    <t>OH0023258727</t>
  </si>
  <si>
    <t>OH0022704907</t>
  </si>
  <si>
    <t>451 MEADOWOOD DR</t>
  </si>
  <si>
    <t>OH0021515923</t>
  </si>
  <si>
    <t>216 LOCUST VIEW WAY</t>
  </si>
  <si>
    <t>OH0025496427</t>
  </si>
  <si>
    <t>OH0010814339</t>
  </si>
  <si>
    <t>THANH VAN</t>
  </si>
  <si>
    <t>441 MEADOWOOD DR</t>
  </si>
  <si>
    <t>OH0024318531</t>
  </si>
  <si>
    <t>OH0024333693</t>
  </si>
  <si>
    <t>OH0010826778</t>
  </si>
  <si>
    <t>2065 MERRIMONT DR</t>
  </si>
  <si>
    <t>OH0025225177</t>
  </si>
  <si>
    <t>OH0022949498</t>
  </si>
  <si>
    <t>ANDREWS</t>
  </si>
  <si>
    <t>75 N COUNTRYSIDE DR</t>
  </si>
  <si>
    <t>OH0010826967</t>
  </si>
  <si>
    <t>BEATRIX</t>
  </si>
  <si>
    <t>2733 ROSEWOOD DR</t>
  </si>
  <si>
    <t>OH0024806293</t>
  </si>
  <si>
    <t>OH0023119712</t>
  </si>
  <si>
    <t>OH0023439520</t>
  </si>
  <si>
    <t>COTHRAN</t>
  </si>
  <si>
    <t>2706 WALNUT RIDGE DR</t>
  </si>
  <si>
    <t>OH0020996805</t>
  </si>
  <si>
    <t>2920 BROKEN WOODS DR</t>
  </si>
  <si>
    <t>OH0021881276</t>
  </si>
  <si>
    <t>LAFOUNTAIN</t>
  </si>
  <si>
    <t>2678 WALNUT RIDGE DR</t>
  </si>
  <si>
    <t>OH0023197585</t>
  </si>
  <si>
    <t>ERHARD</t>
  </si>
  <si>
    <t>580 WINDMERE DR</t>
  </si>
  <si>
    <t>OH0022071481</t>
  </si>
  <si>
    <t>127 CARROUSEL DR</t>
  </si>
  <si>
    <t>OH0024541244</t>
  </si>
  <si>
    <t>690 BROOKWOOD DR</t>
  </si>
  <si>
    <t>OH0026074037</t>
  </si>
  <si>
    <t>KILDOW</t>
  </si>
  <si>
    <t>2465 ROSEWOOD DR</t>
  </si>
  <si>
    <t>OH0024709126</t>
  </si>
  <si>
    <t>GILFILLEN</t>
  </si>
  <si>
    <t>601 S COUNTRYSIDE DR</t>
  </si>
  <si>
    <t>OH0024222139</t>
  </si>
  <si>
    <t>REEDSTROM</t>
  </si>
  <si>
    <t>565 BROOKWOOD DR</t>
  </si>
  <si>
    <t>OH0024044123</t>
  </si>
  <si>
    <t>CARTWRIGHT</t>
  </si>
  <si>
    <t>RORY</t>
  </si>
  <si>
    <t>74 N COUNTRYSIDE DR</t>
  </si>
  <si>
    <t>OH0025629861</t>
  </si>
  <si>
    <t>2455 KRAUS CIR</t>
  </si>
  <si>
    <t>OH0010814340</t>
  </si>
  <si>
    <t>THONG</t>
  </si>
  <si>
    <t>DUC</t>
  </si>
  <si>
    <t>OH0023819277</t>
  </si>
  <si>
    <t>DAO</t>
  </si>
  <si>
    <t>TRUNG</t>
  </si>
  <si>
    <t>2590 MERRIMONT DR</t>
  </si>
  <si>
    <t>OH0022369677</t>
  </si>
  <si>
    <t>990 BROOKWOOD DR</t>
  </si>
  <si>
    <t>OH0023031304</t>
  </si>
  <si>
    <t>SOHUM</t>
  </si>
  <si>
    <t>KAMLESH</t>
  </si>
  <si>
    <t>OH0020838085</t>
  </si>
  <si>
    <t>SIBER</t>
  </si>
  <si>
    <t>2901 RED OAK CIR</t>
  </si>
  <si>
    <t>OH0024806277</t>
  </si>
  <si>
    <t>TONDA</t>
  </si>
  <si>
    <t>OH0023223131</t>
  </si>
  <si>
    <t>ROBARDS</t>
  </si>
  <si>
    <t>175 GREEN OAK DR</t>
  </si>
  <si>
    <t>OH0023775691</t>
  </si>
  <si>
    <t>2865 BROKEN WOODS DR</t>
  </si>
  <si>
    <t>OH0024806288</t>
  </si>
  <si>
    <t>CONOR</t>
  </si>
  <si>
    <t>OH0021488636</t>
  </si>
  <si>
    <t>OH0019419211</t>
  </si>
  <si>
    <t>OH0022955724</t>
  </si>
  <si>
    <t>REHAN</t>
  </si>
  <si>
    <t>JAFFERI</t>
  </si>
  <si>
    <t>65 N COUNTRYSIDE DR</t>
  </si>
  <si>
    <t>OH0024537681</t>
  </si>
  <si>
    <t>OH0024866109</t>
  </si>
  <si>
    <t>MINTON</t>
  </si>
  <si>
    <t>2762 SILVER MAPLE CT</t>
  </si>
  <si>
    <t>OH0021551188</t>
  </si>
  <si>
    <t>DUTTON</t>
  </si>
  <si>
    <t>325 N COUNTRYSIDE DR</t>
  </si>
  <si>
    <t>OH0022896830</t>
  </si>
  <si>
    <t>OH0018999660</t>
  </si>
  <si>
    <t>OH0010799670</t>
  </si>
  <si>
    <t>2861 RED OAK CIR</t>
  </si>
  <si>
    <t>OH0021932639</t>
  </si>
  <si>
    <t>OH0025485656</t>
  </si>
  <si>
    <t>NEWLAND</t>
  </si>
  <si>
    <t>460 BIRCHWOOD CT</t>
  </si>
  <si>
    <t>OH0015620262</t>
  </si>
  <si>
    <t>OH0025682910</t>
  </si>
  <si>
    <t>OH0016014134</t>
  </si>
  <si>
    <t>LAW</t>
  </si>
  <si>
    <t>1320 PETERS RD</t>
  </si>
  <si>
    <t>55ABY</t>
  </si>
  <si>
    <t>OH0023977113</t>
  </si>
  <si>
    <t>OH0010787775</t>
  </si>
  <si>
    <t>DENOYER</t>
  </si>
  <si>
    <t>1204 MAPLE ST</t>
  </si>
  <si>
    <t>OH0021208047</t>
  </si>
  <si>
    <t>DOLES</t>
  </si>
  <si>
    <t>1150 S MARKET ST</t>
  </si>
  <si>
    <t>OH0023739983</t>
  </si>
  <si>
    <t>963 DIANA DR</t>
  </si>
  <si>
    <t>OH0021689561</t>
  </si>
  <si>
    <t>KRIMM</t>
  </si>
  <si>
    <t>1263 PETERS RD</t>
  </si>
  <si>
    <t>OH0022764803</t>
  </si>
  <si>
    <t>1215 SPRUCE ST</t>
  </si>
  <si>
    <t>OH0025203103</t>
  </si>
  <si>
    <t>KVARNESS</t>
  </si>
  <si>
    <t>141 BOONE DR</t>
  </si>
  <si>
    <t>OH0023283286</t>
  </si>
  <si>
    <t>1177 FAIRWAY DR</t>
  </si>
  <si>
    <t>OH0023251532</t>
  </si>
  <si>
    <t>COON</t>
  </si>
  <si>
    <t>OH0025967918</t>
  </si>
  <si>
    <t>GILARDI</t>
  </si>
  <si>
    <t>1791 PETERS RD</t>
  </si>
  <si>
    <t>OH0024097131</t>
  </si>
  <si>
    <t>MCNAUGHTON</t>
  </si>
  <si>
    <t>OH0022294242</t>
  </si>
  <si>
    <t>VENDRYES</t>
  </si>
  <si>
    <t>1300 PETERS RD</t>
  </si>
  <si>
    <t>OH0023949703</t>
  </si>
  <si>
    <t>FELTEN</t>
  </si>
  <si>
    <t>1200 FAIRWAY DR</t>
  </si>
  <si>
    <t>OH0024806486</t>
  </si>
  <si>
    <t>1202 MAPLE ST</t>
  </si>
  <si>
    <t>OH0010798178</t>
  </si>
  <si>
    <t>1255 PINE ST</t>
  </si>
  <si>
    <t>OH0010821109</t>
  </si>
  <si>
    <t>1877 CREEKWOOD DR</t>
  </si>
  <si>
    <t>OH0024942489</t>
  </si>
  <si>
    <t>1234 PINE ST</t>
  </si>
  <si>
    <t>OH0024743881</t>
  </si>
  <si>
    <t>PITTMAN</t>
  </si>
  <si>
    <t>53 SWAILES RD</t>
  </si>
  <si>
    <t>OH0019357006</t>
  </si>
  <si>
    <t>ELLISON</t>
  </si>
  <si>
    <t>1518 PETERS RD</t>
  </si>
  <si>
    <t>OH0010823252</t>
  </si>
  <si>
    <t>355 SWAILES RD</t>
  </si>
  <si>
    <t>OH0010824663</t>
  </si>
  <si>
    <t>SHROYER</t>
  </si>
  <si>
    <t>476 SWAILES RD</t>
  </si>
  <si>
    <t>OH0010818585</t>
  </si>
  <si>
    <t>QUINTERO</t>
  </si>
  <si>
    <t>FRANCISCO</t>
  </si>
  <si>
    <t>1324 PETERS RD</t>
  </si>
  <si>
    <t>OH0024678015</t>
  </si>
  <si>
    <t>OH0024650950</t>
  </si>
  <si>
    <t>KOHL</t>
  </si>
  <si>
    <t>OH0024206879</t>
  </si>
  <si>
    <t>OH0022504640</t>
  </si>
  <si>
    <t>1214 SPRUCE ST</t>
  </si>
  <si>
    <t>OH0025281270</t>
  </si>
  <si>
    <t>DODDS</t>
  </si>
  <si>
    <t>1216 SPRUCE ST</t>
  </si>
  <si>
    <t>OH0018647483</t>
  </si>
  <si>
    <t>740 BOONE DR</t>
  </si>
  <si>
    <t>OH0026091035</t>
  </si>
  <si>
    <t>MCDOWELL</t>
  </si>
  <si>
    <t>KALI</t>
  </si>
  <si>
    <t>LARISA</t>
  </si>
  <si>
    <t>2350 BROOKVIEW RD</t>
  </si>
  <si>
    <t>OH0025848383</t>
  </si>
  <si>
    <t>MCKAIN</t>
  </si>
  <si>
    <t>OH0018861818</t>
  </si>
  <si>
    <t>HALCOMB</t>
  </si>
  <si>
    <t>15 SWAILES RD</t>
  </si>
  <si>
    <t>OH0024643353</t>
  </si>
  <si>
    <t>GUENTHER</t>
  </si>
  <si>
    <t>110 BOONE DR</t>
  </si>
  <si>
    <t>OH0018992632</t>
  </si>
  <si>
    <t>1100 HILLCREST DR</t>
  </si>
  <si>
    <t>OH0016012518</t>
  </si>
  <si>
    <t>2472 S COUNTY ROAD 25A</t>
  </si>
  <si>
    <t>OH0023949743</t>
  </si>
  <si>
    <t>ZIOLKOWSKI</t>
  </si>
  <si>
    <t>OH0010819202</t>
  </si>
  <si>
    <t>1608 PETERS RD</t>
  </si>
  <si>
    <t>OH0024300241</t>
  </si>
  <si>
    <t>1265 PETERS RD</t>
  </si>
  <si>
    <t>OH0010787161</t>
  </si>
  <si>
    <t>1938 S COUNTY ROAD 25A</t>
  </si>
  <si>
    <t>OH0021336530</t>
  </si>
  <si>
    <t>1218 MAPLE ST</t>
  </si>
  <si>
    <t>OH0025869605</t>
  </si>
  <si>
    <t>SKAGGS</t>
  </si>
  <si>
    <t>OH0020916890</t>
  </si>
  <si>
    <t>INGRID</t>
  </si>
  <si>
    <t>2655 S COUNTY ROAD 25A</t>
  </si>
  <si>
    <t>OH0010783346</t>
  </si>
  <si>
    <t>263 SWAILES RD</t>
  </si>
  <si>
    <t>OH0025585353</t>
  </si>
  <si>
    <t>KELKAR</t>
  </si>
  <si>
    <t>NISHAD</t>
  </si>
  <si>
    <t>SUNIL</t>
  </si>
  <si>
    <t>OH0019226099</t>
  </si>
  <si>
    <t>KIRKENDALL</t>
  </si>
  <si>
    <t>775 BOONE DR</t>
  </si>
  <si>
    <t>OH0025598905</t>
  </si>
  <si>
    <t>310 BOONE DR</t>
  </si>
  <si>
    <t>OH0025930001</t>
  </si>
  <si>
    <t>810 DIANA DR</t>
  </si>
  <si>
    <t>OH0025650044</t>
  </si>
  <si>
    <t>SHIREY</t>
  </si>
  <si>
    <t>2545 BROOKVIEW RD</t>
  </si>
  <si>
    <t>OH0020446336</t>
  </si>
  <si>
    <t>RUSTY</t>
  </si>
  <si>
    <t>1204 SPRUCE ST</t>
  </si>
  <si>
    <t>OH0025039063</t>
  </si>
  <si>
    <t>HOOKER</t>
  </si>
  <si>
    <t>190 SWAILES RD</t>
  </si>
  <si>
    <t>OH0022294245</t>
  </si>
  <si>
    <t>CHILBERT</t>
  </si>
  <si>
    <t>OH0025506122</t>
  </si>
  <si>
    <t>JAMAN</t>
  </si>
  <si>
    <t>OH0025089762</t>
  </si>
  <si>
    <t>HERMANN</t>
  </si>
  <si>
    <t>BROOKELYN</t>
  </si>
  <si>
    <t>2295 SHENANDOAH DR</t>
  </si>
  <si>
    <t>55ABZ</t>
  </si>
  <si>
    <t>OH0024242184</t>
  </si>
  <si>
    <t>2318 SWAILES RD</t>
  </si>
  <si>
    <t>OH0010789211</t>
  </si>
  <si>
    <t>DURKEY</t>
  </si>
  <si>
    <t>2315 SHENANDOAH DR</t>
  </si>
  <si>
    <t>OH0021300513</t>
  </si>
  <si>
    <t>SHEEHAN</t>
  </si>
  <si>
    <t>1901 WOODBINE CT</t>
  </si>
  <si>
    <t>OH0023519674</t>
  </si>
  <si>
    <t>LANDFAIR</t>
  </si>
  <si>
    <t>1686 MARBY DR</t>
  </si>
  <si>
    <t>OH0010778863</t>
  </si>
  <si>
    <t>BOARD</t>
  </si>
  <si>
    <t>1655 LAUREL CREEK DR</t>
  </si>
  <si>
    <t>OH0010804947</t>
  </si>
  <si>
    <t>SIMPSON KOCH</t>
  </si>
  <si>
    <t>1984 WOODBINE CT</t>
  </si>
  <si>
    <t>OH0023441404</t>
  </si>
  <si>
    <t>PAXTON</t>
  </si>
  <si>
    <t>OH0021715872</t>
  </si>
  <si>
    <t>2095 SENECA DR</t>
  </si>
  <si>
    <t>OH0010775131</t>
  </si>
  <si>
    <t>998 LINCOLNSHIRE DR</t>
  </si>
  <si>
    <t>OH0010804938</t>
  </si>
  <si>
    <t>KOCH</t>
  </si>
  <si>
    <t>OH0021277371</t>
  </si>
  <si>
    <t>2300 SWAILES RD</t>
  </si>
  <si>
    <t>OH0025760135</t>
  </si>
  <si>
    <t>2125 WOODSTOCK CT</t>
  </si>
  <si>
    <t>OH0025787769</t>
  </si>
  <si>
    <t>2240 SENECA DR</t>
  </si>
  <si>
    <t>OH0022717274</t>
  </si>
  <si>
    <t>PROPES</t>
  </si>
  <si>
    <t>1934 LAUREL CREEK DR</t>
  </si>
  <si>
    <t>OH0024564941</t>
  </si>
  <si>
    <t>2358 NASHVILLE RD</t>
  </si>
  <si>
    <t>OH0010813372</t>
  </si>
  <si>
    <t>MOY</t>
  </si>
  <si>
    <t>WAI</t>
  </si>
  <si>
    <t>LIM</t>
  </si>
  <si>
    <t>2510 SENECA DR</t>
  </si>
  <si>
    <t>OH0021401958</t>
  </si>
  <si>
    <t>OH0022327861</t>
  </si>
  <si>
    <t>2640 SENECA DR</t>
  </si>
  <si>
    <t>OH0024966972</t>
  </si>
  <si>
    <t>SUMMERS</t>
  </si>
  <si>
    <t>OH0021860692</t>
  </si>
  <si>
    <t>2175 WOODSTOCK CT</t>
  </si>
  <si>
    <t>OH0025496737</t>
  </si>
  <si>
    <t>2210 WOODSTOCK CT</t>
  </si>
  <si>
    <t>OH0010775145</t>
  </si>
  <si>
    <t>OH0010783355</t>
  </si>
  <si>
    <t>2200 WOODSTOCK CT</t>
  </si>
  <si>
    <t>OH0023527167</t>
  </si>
  <si>
    <t>1965 GREENBRIAR DR</t>
  </si>
  <si>
    <t>OH0023072056</t>
  </si>
  <si>
    <t>TOMASULO</t>
  </si>
  <si>
    <t>2375 W MONROE CONCORD RD</t>
  </si>
  <si>
    <t>OH0023995592</t>
  </si>
  <si>
    <t>DEYOUNG</t>
  </si>
  <si>
    <t>961 HICKORY LN</t>
  </si>
  <si>
    <t>OH0010817524</t>
  </si>
  <si>
    <t>PLUNKETT</t>
  </si>
  <si>
    <t>2555 W MONROE CONCORD RD</t>
  </si>
  <si>
    <t>OH0023530390</t>
  </si>
  <si>
    <t>2290 PLEASANT VIEW DR</t>
  </si>
  <si>
    <t>OH0020810985</t>
  </si>
  <si>
    <t>BEMUS</t>
  </si>
  <si>
    <t>624 SWAILES RD</t>
  </si>
  <si>
    <t>OH0020825261</t>
  </si>
  <si>
    <t>EMERY</t>
  </si>
  <si>
    <t>594 SWAILES RD</t>
  </si>
  <si>
    <t>OH0025269702</t>
  </si>
  <si>
    <t>2150 WOODSTOCK CT</t>
  </si>
  <si>
    <t>OH0016012540</t>
  </si>
  <si>
    <t>OH0024699933</t>
  </si>
  <si>
    <t>1709 LAUREL CREEK DR</t>
  </si>
  <si>
    <t>OH0023069994</t>
  </si>
  <si>
    <t>DILGER</t>
  </si>
  <si>
    <t>1864 SWAILES RD</t>
  </si>
  <si>
    <t>OH0023338349</t>
  </si>
  <si>
    <t>VANNOY</t>
  </si>
  <si>
    <t>2835 W MONROE CONCORD RD</t>
  </si>
  <si>
    <t>OH0023629255</t>
  </si>
  <si>
    <t>GERRAD</t>
  </si>
  <si>
    <t>OH0025499012</t>
  </si>
  <si>
    <t>OH0010833609</t>
  </si>
  <si>
    <t>TAMMI</t>
  </si>
  <si>
    <t>1877 THORNWOOD CT</t>
  </si>
  <si>
    <t>OH0010801310</t>
  </si>
  <si>
    <t>ISHMAEL</t>
  </si>
  <si>
    <t>1774 MARBY DR</t>
  </si>
  <si>
    <t>OH0025940226</t>
  </si>
  <si>
    <t>OH0022474938</t>
  </si>
  <si>
    <t>OH0025280474</t>
  </si>
  <si>
    <t>MARTINICO</t>
  </si>
  <si>
    <t>635 SWAILES RD</t>
  </si>
  <si>
    <t>OH0024583887</t>
  </si>
  <si>
    <t>SCHERPF</t>
  </si>
  <si>
    <t>BRENNIN</t>
  </si>
  <si>
    <t>1740 SWAILES RD</t>
  </si>
  <si>
    <t>OH0022684227</t>
  </si>
  <si>
    <t>OH0010804278</t>
  </si>
  <si>
    <t>COLEEN</t>
  </si>
  <si>
    <t>2190 PLEASANT VIEW DR</t>
  </si>
  <si>
    <t>OH0020916363</t>
  </si>
  <si>
    <t>FREISTHLER</t>
  </si>
  <si>
    <t>1645 ROCKBRIDGE CT</t>
  </si>
  <si>
    <t>OH0026715544</t>
  </si>
  <si>
    <t>SCHMIEDEBUSCH</t>
  </si>
  <si>
    <t>2565 FIESTA DR</t>
  </si>
  <si>
    <t>OH0023571064</t>
  </si>
  <si>
    <t>ELEOSIDA</t>
  </si>
  <si>
    <t>2450 SENECA DR</t>
  </si>
  <si>
    <t>OH0023811663</t>
  </si>
  <si>
    <t>ANNIKA</t>
  </si>
  <si>
    <t>AUTUMN JOY</t>
  </si>
  <si>
    <t>2091 PETERS RD</t>
  </si>
  <si>
    <t>OH0022931123</t>
  </si>
  <si>
    <t>OH0021697380</t>
  </si>
  <si>
    <t>2435 SHENANDOAH DR</t>
  </si>
  <si>
    <t>OH0010778852</t>
  </si>
  <si>
    <t>OH0010842712</t>
  </si>
  <si>
    <t>4488 E STATE ROUTE 41</t>
  </si>
  <si>
    <t>55ACA</t>
  </si>
  <si>
    <t>ELIZABETH TOWNSHIP</t>
  </si>
  <si>
    <t>OH0019850261</t>
  </si>
  <si>
    <t>OH0010821277</t>
  </si>
  <si>
    <t>ROWETON</t>
  </si>
  <si>
    <t>5809 E STATE ROUTE 41</t>
  </si>
  <si>
    <t>OH0019473827</t>
  </si>
  <si>
    <t>TAYLOR CRAFT</t>
  </si>
  <si>
    <t>2475 S DAYTON BRANDT RD</t>
  </si>
  <si>
    <t>OH0010798771</t>
  </si>
  <si>
    <t>DUNIVAN</t>
  </si>
  <si>
    <t>1966 SHAGGYBARK RD</t>
  </si>
  <si>
    <t>OH0018292186</t>
  </si>
  <si>
    <t>7994 E STATE ROUTE 41</t>
  </si>
  <si>
    <t>OH0019929758</t>
  </si>
  <si>
    <t>FRIEND</t>
  </si>
  <si>
    <t>A J</t>
  </si>
  <si>
    <t>1310 SANDERS RD</t>
  </si>
  <si>
    <t>OH0023399743</t>
  </si>
  <si>
    <t>4444 E LEFEVRE RD</t>
  </si>
  <si>
    <t>OH0024806107</t>
  </si>
  <si>
    <t>HAZELWOOD</t>
  </si>
  <si>
    <t>LOUIZA</t>
  </si>
  <si>
    <t>930 S ALCONY CONOVER RD</t>
  </si>
  <si>
    <t>OH0026077141</t>
  </si>
  <si>
    <t>FOLKERTSMA</t>
  </si>
  <si>
    <t>4444 E STATE ROUTE 41</t>
  </si>
  <si>
    <t>OH0010795620</t>
  </si>
  <si>
    <t>GROVE</t>
  </si>
  <si>
    <t>2570 S STATE ROUTE 201</t>
  </si>
  <si>
    <t>OH0010812090</t>
  </si>
  <si>
    <t>7670 WIDENER RD</t>
  </si>
  <si>
    <t>OH0010837456</t>
  </si>
  <si>
    <t>MELISA</t>
  </si>
  <si>
    <t>4685 E LEFEVRE RD</t>
  </si>
  <si>
    <t>OH0019845678</t>
  </si>
  <si>
    <t>ELIASON</t>
  </si>
  <si>
    <t>99 N CHILDRENS HOME RD</t>
  </si>
  <si>
    <t>OH0021509429</t>
  </si>
  <si>
    <t>RONNEY</t>
  </si>
  <si>
    <t>8656 E CASSTOWN CLARK RD</t>
  </si>
  <si>
    <t>OH0025092508</t>
  </si>
  <si>
    <t>1430 SANDERS RD</t>
  </si>
  <si>
    <t>OH0020785779</t>
  </si>
  <si>
    <t>6840 WALNUT GROVE RD</t>
  </si>
  <si>
    <t>OH0025035731</t>
  </si>
  <si>
    <t>MAHANEY</t>
  </si>
  <si>
    <t>4100 E LEFEVRE RD</t>
  </si>
  <si>
    <t>OH0019652270</t>
  </si>
  <si>
    <t>DINARDO</t>
  </si>
  <si>
    <t>180 N ALCONY CONOVER RD</t>
  </si>
  <si>
    <t>OH0023253092</t>
  </si>
  <si>
    <t>5030 WALNUT GROVE RD</t>
  </si>
  <si>
    <t>OH0024215941</t>
  </si>
  <si>
    <t>5795 WALNUT GROVE RD</t>
  </si>
  <si>
    <t>OH0023564373</t>
  </si>
  <si>
    <t>4500 CEDAR CV</t>
  </si>
  <si>
    <t>OH0025203073</t>
  </si>
  <si>
    <t>OH0010792703</t>
  </si>
  <si>
    <t>TEAGUE</t>
  </si>
  <si>
    <t>OH0025092514</t>
  </si>
  <si>
    <t>1948 SHAGGYBARK RD</t>
  </si>
  <si>
    <t>OH0024461385</t>
  </si>
  <si>
    <t>OXLEY</t>
  </si>
  <si>
    <t>3277 GEARHART RD</t>
  </si>
  <si>
    <t>OH0020224717</t>
  </si>
  <si>
    <t>OH0023016830</t>
  </si>
  <si>
    <t>2319 S CHILDRENS HOME RD</t>
  </si>
  <si>
    <t>OH0021516550</t>
  </si>
  <si>
    <t>7855 WIDENER RD</t>
  </si>
  <si>
    <t>OH0024874760</t>
  </si>
  <si>
    <t>CARRINGTON</t>
  </si>
  <si>
    <t>5323 E STATE ROUTE 41</t>
  </si>
  <si>
    <t>OH0025494413</t>
  </si>
  <si>
    <t>SIZEMORE</t>
  </si>
  <si>
    <t>DESTINEY</t>
  </si>
  <si>
    <t>125 N CHILDRENS HOME RD</t>
  </si>
  <si>
    <t>OH0025492408</t>
  </si>
  <si>
    <t>PAULUS</t>
  </si>
  <si>
    <t>8140 E STATE ROUTE 41</t>
  </si>
  <si>
    <t>OH0023219614</t>
  </si>
  <si>
    <t>7790 WALNUT GROVE RD</t>
  </si>
  <si>
    <t>OH0010811833</t>
  </si>
  <si>
    <t>PAM</t>
  </si>
  <si>
    <t>5300 TIPP ELIZABETH RD</t>
  </si>
  <si>
    <t>OH0016034525</t>
  </si>
  <si>
    <t>OH0018707330</t>
  </si>
  <si>
    <t>1955 SHAGGYBARK RD</t>
  </si>
  <si>
    <t>OH0010840983</t>
  </si>
  <si>
    <t>3255 E LEFEVRE RD</t>
  </si>
  <si>
    <t>OH0024318760</t>
  </si>
  <si>
    <t>KNODERER</t>
  </si>
  <si>
    <t>1355 LEHMAN RD</t>
  </si>
  <si>
    <t>OH0010829010</t>
  </si>
  <si>
    <t>3955 E LEFEVRE RD</t>
  </si>
  <si>
    <t>OH0022584179</t>
  </si>
  <si>
    <t>5590 WALNUT GROVE RD</t>
  </si>
  <si>
    <t>OH0025683982</t>
  </si>
  <si>
    <t>7510 E LEFEVRE RD</t>
  </si>
  <si>
    <t>OH0010798899</t>
  </si>
  <si>
    <t>8395 ADAMS RD</t>
  </si>
  <si>
    <t>OH0024308406</t>
  </si>
  <si>
    <t>PEZZINO</t>
  </si>
  <si>
    <t>2323 S CHILDRENS HOME RD</t>
  </si>
  <si>
    <t>OH0024415707</t>
  </si>
  <si>
    <t>G A</t>
  </si>
  <si>
    <t>8590 E CASSTOWN CLARK RD</t>
  </si>
  <si>
    <t>OH0022420638</t>
  </si>
  <si>
    <t>ILEANA</t>
  </si>
  <si>
    <t>4193 E STATE ROUTE 41</t>
  </si>
  <si>
    <t>OH0010778186</t>
  </si>
  <si>
    <t>8055 WALNUT GROVE RD</t>
  </si>
  <si>
    <t>OH0023287605</t>
  </si>
  <si>
    <t>1140 S DAYTON BRANDT RD</t>
  </si>
  <si>
    <t>OH0019929798</t>
  </si>
  <si>
    <t>3585 RUDY RD</t>
  </si>
  <si>
    <t>OH0010830322</t>
  </si>
  <si>
    <t>TOLBERT</t>
  </si>
  <si>
    <t>1926 SHAGGYBARK RD</t>
  </si>
  <si>
    <t>OH0024981429</t>
  </si>
  <si>
    <t>AUSTERMAN</t>
  </si>
  <si>
    <t>620 N STATE ROUTE 201</t>
  </si>
  <si>
    <t>OH0010826425</t>
  </si>
  <si>
    <t>1726 S ALCONY CONOVER RD</t>
  </si>
  <si>
    <t>OH0018057742</t>
  </si>
  <si>
    <t>4309 E STATE ROUTE 41</t>
  </si>
  <si>
    <t>OH0025278118</t>
  </si>
  <si>
    <t>8718 E CASSTOWN CLARK RD</t>
  </si>
  <si>
    <t>OH0016021919</t>
  </si>
  <si>
    <t>GARRISON</t>
  </si>
  <si>
    <t>7505 WALNUT GROVE RD</t>
  </si>
  <si>
    <t>OH0010785909</t>
  </si>
  <si>
    <t>CRIDER</t>
  </si>
  <si>
    <t>8355 MILL RD</t>
  </si>
  <si>
    <t>OH0024368464</t>
  </si>
  <si>
    <t>OH0022189024</t>
  </si>
  <si>
    <t>MANNIER</t>
  </si>
  <si>
    <t>8585 MILL RD</t>
  </si>
  <si>
    <t>OH0024910212</t>
  </si>
  <si>
    <t>4525 MCCANDLISS RD</t>
  </si>
  <si>
    <t>OH0025224890</t>
  </si>
  <si>
    <t>1380 MARSHALL RD</t>
  </si>
  <si>
    <t>OH0024952801</t>
  </si>
  <si>
    <t>HAUPT</t>
  </si>
  <si>
    <t>OH0021668775</t>
  </si>
  <si>
    <t>FELTER</t>
  </si>
  <si>
    <t>2363 S DAYTON BRANDT RD</t>
  </si>
  <si>
    <t>OH0010829421</t>
  </si>
  <si>
    <t>DWAYNE</t>
  </si>
  <si>
    <t>1290 LEHMAN RD</t>
  </si>
  <si>
    <t>OH0010836519</t>
  </si>
  <si>
    <t>CHABREE</t>
  </si>
  <si>
    <t>YARDLEY</t>
  </si>
  <si>
    <t>OH0025219139</t>
  </si>
  <si>
    <t>4115 E STATE ROUTE 41</t>
  </si>
  <si>
    <t>OH0023605051</t>
  </si>
  <si>
    <t>MCNULTY</t>
  </si>
  <si>
    <t>1290 S DAYTON BRANDT RD</t>
  </si>
  <si>
    <t>OH0023779259</t>
  </si>
  <si>
    <t>OH0010792151</t>
  </si>
  <si>
    <t>FOURMAN</t>
  </si>
  <si>
    <t>782 N CHILDRENS HOME RD</t>
  </si>
  <si>
    <t>OH0010789089</t>
  </si>
  <si>
    <t>OH0010837937</t>
  </si>
  <si>
    <t>SAM</t>
  </si>
  <si>
    <t>4555 WALNUT GROVE RD</t>
  </si>
  <si>
    <t>OH0022240806</t>
  </si>
  <si>
    <t>CORLISS</t>
  </si>
  <si>
    <t>DELAINE</t>
  </si>
  <si>
    <t>OH0023700717</t>
  </si>
  <si>
    <t>7655 WALNUT GROVE RD</t>
  </si>
  <si>
    <t>OH0023628490</t>
  </si>
  <si>
    <t>760 HICKORY HOLLOW RD</t>
  </si>
  <si>
    <t>OH0010787120</t>
  </si>
  <si>
    <t>WICKLIFFE</t>
  </si>
  <si>
    <t>8120 MILL RD</t>
  </si>
  <si>
    <t>OH0010824011</t>
  </si>
  <si>
    <t>746 N CHILDRENS HOME RD</t>
  </si>
  <si>
    <t>OH0024868947</t>
  </si>
  <si>
    <t>2677 RUDY RD</t>
  </si>
  <si>
    <t>OH0010801586</t>
  </si>
  <si>
    <t>OH0020831876</t>
  </si>
  <si>
    <t>OH0024702069</t>
  </si>
  <si>
    <t>DILLION</t>
  </si>
  <si>
    <t>7733 WALNUT GROVE RD</t>
  </si>
  <si>
    <t>OH0025280627</t>
  </si>
  <si>
    <t>1776 KNOOP RD</t>
  </si>
  <si>
    <t>OH0022724569</t>
  </si>
  <si>
    <t>ARRELL</t>
  </si>
  <si>
    <t>BRENNAN</t>
  </si>
  <si>
    <t>840 WEDDLE RD</t>
  </si>
  <si>
    <t>OH0024541161</t>
  </si>
  <si>
    <t>OH0019649717</t>
  </si>
  <si>
    <t>8970 MCNEAL RD</t>
  </si>
  <si>
    <t>OH0024286872</t>
  </si>
  <si>
    <t>DEATHERAGE</t>
  </si>
  <si>
    <t>6320 E STATE ROUTE 41</t>
  </si>
  <si>
    <t>OH0021276291</t>
  </si>
  <si>
    <t>MCCULLOCH</t>
  </si>
  <si>
    <t>8518 E STATE ROUTE 41</t>
  </si>
  <si>
    <t>OH0022428056</t>
  </si>
  <si>
    <t>RUDISILL</t>
  </si>
  <si>
    <t>3280 E LEFEVRE RD</t>
  </si>
  <si>
    <t>OH0025923210</t>
  </si>
  <si>
    <t>KENNARD</t>
  </si>
  <si>
    <t>109 N MAIN ST</t>
  </si>
  <si>
    <t>PO BOX 66</t>
  </si>
  <si>
    <t>55ACB</t>
  </si>
  <si>
    <t>LOSTCREEK TOWNSHIP</t>
  </si>
  <si>
    <t>CASSTOWN VILLAGE</t>
  </si>
  <si>
    <t>OH0025926236</t>
  </si>
  <si>
    <t>5190 CASSTOWN SIDNEY RD</t>
  </si>
  <si>
    <t>OH0024973531</t>
  </si>
  <si>
    <t>CORRAO</t>
  </si>
  <si>
    <t>5100 CASSTOWN SIDNEY RD</t>
  </si>
  <si>
    <t>OH0010781800</t>
  </si>
  <si>
    <t>MONNA</t>
  </si>
  <si>
    <t>3561 TROY URBANA RD</t>
  </si>
  <si>
    <t>OH0026195528</t>
  </si>
  <si>
    <t>1690 CASSTOWN SIDNEY RD</t>
  </si>
  <si>
    <t>OH0026090816</t>
  </si>
  <si>
    <t>MESSAROS</t>
  </si>
  <si>
    <t>BARBRA</t>
  </si>
  <si>
    <t>3880 BURTON RD</t>
  </si>
  <si>
    <t>OH0021625174</t>
  </si>
  <si>
    <t>5885 STATE ROUTE 589</t>
  </si>
  <si>
    <t>OH0024592809</t>
  </si>
  <si>
    <t>DAWSEN</t>
  </si>
  <si>
    <t>W R</t>
  </si>
  <si>
    <t>4464 E STATE ROUTE 55</t>
  </si>
  <si>
    <t>OH0025493241</t>
  </si>
  <si>
    <t>3020 RUGGED HILL RD</t>
  </si>
  <si>
    <t>OH0023565108</t>
  </si>
  <si>
    <t>BOWERMEISTER</t>
  </si>
  <si>
    <t>2525 BOLLINGER RD</t>
  </si>
  <si>
    <t>OH0022966745</t>
  </si>
  <si>
    <t>3485 BOLLINGER RD</t>
  </si>
  <si>
    <t>OH0020269040</t>
  </si>
  <si>
    <t>3255 TROY URBANA RD</t>
  </si>
  <si>
    <t>OH0024682149</t>
  </si>
  <si>
    <t>RODRIGUEZ ORTIZ</t>
  </si>
  <si>
    <t>EDGARDO</t>
  </si>
  <si>
    <t>1860 CASSTOWN SIDNEY RD</t>
  </si>
  <si>
    <t>OH0010789283</t>
  </si>
  <si>
    <t>2385 RUGGED HILL RD</t>
  </si>
  <si>
    <t>OH0023133985</t>
  </si>
  <si>
    <t>OH0021410086</t>
  </si>
  <si>
    <t>SPHAR</t>
  </si>
  <si>
    <t>8355 E STATE ROUTE 55</t>
  </si>
  <si>
    <t>OH0010796370</t>
  </si>
  <si>
    <t>HAMBY</t>
  </si>
  <si>
    <t>1065 N STATE ROUTE 201</t>
  </si>
  <si>
    <t>OH0023407009</t>
  </si>
  <si>
    <t>GELHAR</t>
  </si>
  <si>
    <t>5821 N ALCONY CONOVER RD</t>
  </si>
  <si>
    <t>OH0019227995</t>
  </si>
  <si>
    <t>202 N MAIN ST</t>
  </si>
  <si>
    <t>P O BOX 149</t>
  </si>
  <si>
    <t>OH0023826642</t>
  </si>
  <si>
    <t>CRASE</t>
  </si>
  <si>
    <t>3540 BOLLINGER RD</t>
  </si>
  <si>
    <t>OH0021515090</t>
  </si>
  <si>
    <t>LADONA</t>
  </si>
  <si>
    <t>CHEZ</t>
  </si>
  <si>
    <t>OH0024199632</t>
  </si>
  <si>
    <t>GOLDSBORO</t>
  </si>
  <si>
    <t>114 N MAIN ST</t>
  </si>
  <si>
    <t>OH0023571599</t>
  </si>
  <si>
    <t>OH0010799092</t>
  </si>
  <si>
    <t>TIMKO</t>
  </si>
  <si>
    <t>3665 E PETERSON RD</t>
  </si>
  <si>
    <t>OH0024216034</t>
  </si>
  <si>
    <t>OH0010837335</t>
  </si>
  <si>
    <t>9 BURTON RD</t>
  </si>
  <si>
    <t>PO BOX 156</t>
  </si>
  <si>
    <t>OH0016011885</t>
  </si>
  <si>
    <t>TROSTEL PATTON</t>
  </si>
  <si>
    <t>DOEDEE</t>
  </si>
  <si>
    <t>OH0023239094</t>
  </si>
  <si>
    <t>MCKELLOP</t>
  </si>
  <si>
    <t>2691 BOLLINGER RD</t>
  </si>
  <si>
    <t>OH0010803758</t>
  </si>
  <si>
    <t>KERR</t>
  </si>
  <si>
    <t>4 LAFAYETTE ST</t>
  </si>
  <si>
    <t>OH0010775734</t>
  </si>
  <si>
    <t>3390 TROY URBANA RD</t>
  </si>
  <si>
    <t>OH0010775821</t>
  </si>
  <si>
    <t>4255 LOSTCREEK SHELBY RD</t>
  </si>
  <si>
    <t>OH0010818806</t>
  </si>
  <si>
    <t>RASKAY</t>
  </si>
  <si>
    <t>4245 E PETERSON RD</t>
  </si>
  <si>
    <t>OH0024549015</t>
  </si>
  <si>
    <t>PREBYS</t>
  </si>
  <si>
    <t>5959 E CASSTOWN CLARK RD</t>
  </si>
  <si>
    <t>OH0010807715</t>
  </si>
  <si>
    <t>2645 MARR RD</t>
  </si>
  <si>
    <t>OH0010800495</t>
  </si>
  <si>
    <t>1645 CASSTOWN SIDNEY RD</t>
  </si>
  <si>
    <t>OH0010830952</t>
  </si>
  <si>
    <t>TWEED</t>
  </si>
  <si>
    <t>3375 E STATE ROUTE 55</t>
  </si>
  <si>
    <t>OH0010815835</t>
  </si>
  <si>
    <t>2605 STATE ROUTE 589</t>
  </si>
  <si>
    <t>OH0010787689</t>
  </si>
  <si>
    <t>GWENDOLA</t>
  </si>
  <si>
    <t>4719 E STATE ROUTE 55</t>
  </si>
  <si>
    <t>OH0022773934</t>
  </si>
  <si>
    <t>OH0019516236</t>
  </si>
  <si>
    <t>4685 E CASSTOWN CLARK RD</t>
  </si>
  <si>
    <t>OH0010816084</t>
  </si>
  <si>
    <t>OH0021432298</t>
  </si>
  <si>
    <t>4737 E CASSTOWN CLARK RD</t>
  </si>
  <si>
    <t>OH0025382833</t>
  </si>
  <si>
    <t>DISHMAN</t>
  </si>
  <si>
    <t>OH0010774025</t>
  </si>
  <si>
    <t>10 BURTON RD</t>
  </si>
  <si>
    <t>OH0010813677</t>
  </si>
  <si>
    <t>MUSSELMAN</t>
  </si>
  <si>
    <t>8 BURTON RD</t>
  </si>
  <si>
    <t>OH0024537474</t>
  </si>
  <si>
    <t>BRYNNE</t>
  </si>
  <si>
    <t>3050 TROY URBANA RD</t>
  </si>
  <si>
    <t>OH0024360607</t>
  </si>
  <si>
    <t>OH0024212234</t>
  </si>
  <si>
    <t>8 TROY PIKE</t>
  </si>
  <si>
    <t>OH0010829912</t>
  </si>
  <si>
    <t>3733 BURTON RD</t>
  </si>
  <si>
    <t>OH0023617143</t>
  </si>
  <si>
    <t>4800 TROY URBANA RD</t>
  </si>
  <si>
    <t>OH0026330429</t>
  </si>
  <si>
    <t>8250 E STATE ROUTE 55</t>
  </si>
  <si>
    <t>OH0024426089</t>
  </si>
  <si>
    <t>BLAGG</t>
  </si>
  <si>
    <t>2890 STATE ROUTE 589</t>
  </si>
  <si>
    <t>OH0021331407</t>
  </si>
  <si>
    <t>3016 E PETERSON RD</t>
  </si>
  <si>
    <t>OH0025092511</t>
  </si>
  <si>
    <t>1840 STATE ROUTE 589</t>
  </si>
  <si>
    <t>OH0024926718</t>
  </si>
  <si>
    <t>15 S MAIN ST</t>
  </si>
  <si>
    <t>OH0022541285</t>
  </si>
  <si>
    <t>9 ADDISON PIKE</t>
  </si>
  <si>
    <t>OH0025024188</t>
  </si>
  <si>
    <t>KELLEMS</t>
  </si>
  <si>
    <t>13 S MAIN ST</t>
  </si>
  <si>
    <t>OH0024301117</t>
  </si>
  <si>
    <t>AMIE</t>
  </si>
  <si>
    <t>8400 E LOY RD</t>
  </si>
  <si>
    <t>OH0024369145</t>
  </si>
  <si>
    <t>STOECKMANN</t>
  </si>
  <si>
    <t>8604 TROY URBANA RD</t>
  </si>
  <si>
    <t>OH0010775787</t>
  </si>
  <si>
    <t>RANDI</t>
  </si>
  <si>
    <t>OH0025324844</t>
  </si>
  <si>
    <t>N E</t>
  </si>
  <si>
    <t>8165 TROY URBANA RD</t>
  </si>
  <si>
    <t>OH0023255928</t>
  </si>
  <si>
    <t>OH0010815861</t>
  </si>
  <si>
    <t>OH0024485499</t>
  </si>
  <si>
    <t>DURST</t>
  </si>
  <si>
    <t>EUGENE LANE</t>
  </si>
  <si>
    <t>6118 TROY URBANA RD</t>
  </si>
  <si>
    <t>OH0025406569</t>
  </si>
  <si>
    <t>302 ADDISON PIKE</t>
  </si>
  <si>
    <t>OH0010825853</t>
  </si>
  <si>
    <t>5915 STATE ROUTE 589</t>
  </si>
  <si>
    <t>OH0025660815</t>
  </si>
  <si>
    <t>OH0010815173</t>
  </si>
  <si>
    <t>ONDERA</t>
  </si>
  <si>
    <t>1660 CASSTOWN SIDNEY RD</t>
  </si>
  <si>
    <t>OH0022444072</t>
  </si>
  <si>
    <t>CARRI</t>
  </si>
  <si>
    <t>1625 CASSTOWN SIDNEY RD</t>
  </si>
  <si>
    <t>OH0010808891</t>
  </si>
  <si>
    <t>OH0010791097</t>
  </si>
  <si>
    <t>3790 BURTON RD</t>
  </si>
  <si>
    <t>OH0024592777</t>
  </si>
  <si>
    <t>1 N MAIN ST</t>
  </si>
  <si>
    <t>OH0024428881</t>
  </si>
  <si>
    <t>6985 E CASSTOWN CLARK RD</t>
  </si>
  <si>
    <t>OH0025081784</t>
  </si>
  <si>
    <t>3731 RUGGED HILL RD</t>
  </si>
  <si>
    <t>OH0022731414</t>
  </si>
  <si>
    <t>BOLYARD</t>
  </si>
  <si>
    <t>5636 BOLLINGER RD</t>
  </si>
  <si>
    <t>OH0010834890</t>
  </si>
  <si>
    <t>3235 STATE ROUTE 589</t>
  </si>
  <si>
    <t>OH0021509166</t>
  </si>
  <si>
    <t>WOOLLEY</t>
  </si>
  <si>
    <t>BRITTAIN</t>
  </si>
  <si>
    <t>7665 E STATE ROUTE 55</t>
  </si>
  <si>
    <t>OH0020995817</t>
  </si>
  <si>
    <t>1630 N STATE ROUTE 201</t>
  </si>
  <si>
    <t>OH0023171625</t>
  </si>
  <si>
    <t>1 LAFAYETTE ST</t>
  </si>
  <si>
    <t>OH0024368662</t>
  </si>
  <si>
    <t>NULL</t>
  </si>
  <si>
    <t>OH0025935031</t>
  </si>
  <si>
    <t>4425 E CASSTOWN CLARK RD</t>
  </si>
  <si>
    <t>OH0010829937</t>
  </si>
  <si>
    <t>OH0010798620</t>
  </si>
  <si>
    <t>OH0023021250</t>
  </si>
  <si>
    <t>101 WASHINGTON ST</t>
  </si>
  <si>
    <t>OH0022885867</t>
  </si>
  <si>
    <t>OH0010822095</t>
  </si>
  <si>
    <t>OH0025708997</t>
  </si>
  <si>
    <t>DICK</t>
  </si>
  <si>
    <t>ADRIENNE</t>
  </si>
  <si>
    <t>6 TROY PIKE</t>
  </si>
  <si>
    <t>OH0022733054</t>
  </si>
  <si>
    <t>WILLENBRINK</t>
  </si>
  <si>
    <t>2480 MARR RD</t>
  </si>
  <si>
    <t>OH0010796373</t>
  </si>
  <si>
    <t>OH0023952215</t>
  </si>
  <si>
    <t>6250 E LOY RD</t>
  </si>
  <si>
    <t>OH0024827844</t>
  </si>
  <si>
    <t>FILBRUN</t>
  </si>
  <si>
    <t>8430 TROY URBANA RD</t>
  </si>
  <si>
    <t>OH0011869668</t>
  </si>
  <si>
    <t>NORIKO</t>
  </si>
  <si>
    <t>3025 N ALCONY CONOVER RD</t>
  </si>
  <si>
    <t>OH0024327769</t>
  </si>
  <si>
    <t>OH0018948985</t>
  </si>
  <si>
    <t>RECK</t>
  </si>
  <si>
    <t>202 ADDISON PIKE</t>
  </si>
  <si>
    <t>PO BOX 101</t>
  </si>
  <si>
    <t>OH0021561707</t>
  </si>
  <si>
    <t>Z</t>
  </si>
  <si>
    <t>1350 N CHILDRENS HOME RD</t>
  </si>
  <si>
    <t>OH0016112680</t>
  </si>
  <si>
    <t>106 LAFAYETTE ST</t>
  </si>
  <si>
    <t>PO BOX 249</t>
  </si>
  <si>
    <t>OH0021713095</t>
  </si>
  <si>
    <t>5552 BOLLINGER RD</t>
  </si>
  <si>
    <t>OH0022732068</t>
  </si>
  <si>
    <t>OH0010797256</t>
  </si>
  <si>
    <t>5940 BRADLEY DR</t>
  </si>
  <si>
    <t>55ACC</t>
  </si>
  <si>
    <t>OH0010797253</t>
  </si>
  <si>
    <t>OH0023024810</t>
  </si>
  <si>
    <t>OOSTVEEN</t>
  </si>
  <si>
    <t>6175 COUNTRY ESTATES DR</t>
  </si>
  <si>
    <t>OH0010777735</t>
  </si>
  <si>
    <t>233 W STATE ROUTE 571</t>
  </si>
  <si>
    <t>OH0010786259</t>
  </si>
  <si>
    <t>JACI</t>
  </si>
  <si>
    <t>715 MICHAELS RD</t>
  </si>
  <si>
    <t>OH0021479236</t>
  </si>
  <si>
    <t>ABRAMS</t>
  </si>
  <si>
    <t>5656 PHILLIP DR</t>
  </si>
  <si>
    <t>OH0010832958</t>
  </si>
  <si>
    <t>1440 W STATE ROUTE 571</t>
  </si>
  <si>
    <t>OH0010831866</t>
  </si>
  <si>
    <t>WACKLER</t>
  </si>
  <si>
    <t>1085 W STATE ROUTE 571</t>
  </si>
  <si>
    <t>OH0022346590</t>
  </si>
  <si>
    <t>380 COACH DR</t>
  </si>
  <si>
    <t>OH0010825118</t>
  </si>
  <si>
    <t>265 MICHAELS RD</t>
  </si>
  <si>
    <t>OH0024786760</t>
  </si>
  <si>
    <t>KUZNICZCI</t>
  </si>
  <si>
    <t>JORDAN RICHARD</t>
  </si>
  <si>
    <t>870 DIAHANN DR</t>
  </si>
  <si>
    <t>OH0010788905</t>
  </si>
  <si>
    <t>DUCSAY</t>
  </si>
  <si>
    <t>6040 PETZOLDT DR</t>
  </si>
  <si>
    <t>OH0018049579</t>
  </si>
  <si>
    <t>MATHEWS</t>
  </si>
  <si>
    <t>615 W EVANSTON RD</t>
  </si>
  <si>
    <t>OH0020349320</t>
  </si>
  <si>
    <t>DIMATTEO</t>
  </si>
  <si>
    <t>725 MICHAELS RD</t>
  </si>
  <si>
    <t>OH0024193323</t>
  </si>
  <si>
    <t>DEE HENRY</t>
  </si>
  <si>
    <t>25 MICHAELS RD</t>
  </si>
  <si>
    <t>OH0010812555</t>
  </si>
  <si>
    <t>6170 COUNTRY ESTATES DR</t>
  </si>
  <si>
    <t>OH0023959446</t>
  </si>
  <si>
    <t>KAYLIE</t>
  </si>
  <si>
    <t>5605 PHILLIP DR</t>
  </si>
  <si>
    <t>OH0019677248</t>
  </si>
  <si>
    <t>130 COACH DR</t>
  </si>
  <si>
    <t>OH0025278124</t>
  </si>
  <si>
    <t>IAQUINTA</t>
  </si>
  <si>
    <t>410 MICHAELS RD</t>
  </si>
  <si>
    <t>OH0021185913</t>
  </si>
  <si>
    <t>5890 PHILLIP DR</t>
  </si>
  <si>
    <t>OH0022619657</t>
  </si>
  <si>
    <t>CURLEY</t>
  </si>
  <si>
    <t>5375 PETERS RD</t>
  </si>
  <si>
    <t>OH0024143070</t>
  </si>
  <si>
    <t>ELVIN SCOTT</t>
  </si>
  <si>
    <t>5335 S COUNTY ROAD 25A</t>
  </si>
  <si>
    <t>OH0024824560</t>
  </si>
  <si>
    <t>5740 PHILLIP DR</t>
  </si>
  <si>
    <t>OH0024615133</t>
  </si>
  <si>
    <t>155 DWIGHT DR</t>
  </si>
  <si>
    <t>OH0021670689</t>
  </si>
  <si>
    <t>975 W EVANSTON RD</t>
  </si>
  <si>
    <t>OH0022984907</t>
  </si>
  <si>
    <t>5355 DAVID DR</t>
  </si>
  <si>
    <t>OH0025372235</t>
  </si>
  <si>
    <t>PAOLA</t>
  </si>
  <si>
    <t>5200 DAVID DR</t>
  </si>
  <si>
    <t>OH0024207173</t>
  </si>
  <si>
    <t>NEWBANKS</t>
  </si>
  <si>
    <t>5391 S COUNTY ROAD 25A</t>
  </si>
  <si>
    <t>OH0021142076</t>
  </si>
  <si>
    <t>5395 DAVID DR</t>
  </si>
  <si>
    <t>OH0010777393</t>
  </si>
  <si>
    <t>BEGGS</t>
  </si>
  <si>
    <t>OH0023952221</t>
  </si>
  <si>
    <t>5775 STERLING CT</t>
  </si>
  <si>
    <t>OH0021669978</t>
  </si>
  <si>
    <t>5850 PHILLIP DR</t>
  </si>
  <si>
    <t>OH0018689642</t>
  </si>
  <si>
    <t>5650 DAVID DR</t>
  </si>
  <si>
    <t>OH0024504690</t>
  </si>
  <si>
    <t>5065 DAVID DR</t>
  </si>
  <si>
    <t>OH0023511316</t>
  </si>
  <si>
    <t>5920 SILVER DR</t>
  </si>
  <si>
    <t>OH0010826189</t>
  </si>
  <si>
    <t>5435 S COUNTY ROAD 25A</t>
  </si>
  <si>
    <t>OH0019089305</t>
  </si>
  <si>
    <t>340 COACH DR</t>
  </si>
  <si>
    <t>OH0025046582</t>
  </si>
  <si>
    <t>SCHILLING</t>
  </si>
  <si>
    <t>810 W STATE ROUTE 571</t>
  </si>
  <si>
    <t>OH0024245759</t>
  </si>
  <si>
    <t>TARZINSKI</t>
  </si>
  <si>
    <t>825 MICHAELS RD</t>
  </si>
  <si>
    <t>OH0021727207</t>
  </si>
  <si>
    <t>5430 DAVID DR</t>
  </si>
  <si>
    <t>OH0022293917</t>
  </si>
  <si>
    <t>OH0021862576</t>
  </si>
  <si>
    <t>1200 KERR RD</t>
  </si>
  <si>
    <t>OH0023407069</t>
  </si>
  <si>
    <t>DANES</t>
  </si>
  <si>
    <t>1165 W STATE ROUTE 571</t>
  </si>
  <si>
    <t>OH0022226351</t>
  </si>
  <si>
    <t>DELK</t>
  </si>
  <si>
    <t>6355 PETERS RD</t>
  </si>
  <si>
    <t>OH0012856415</t>
  </si>
  <si>
    <t>820 MICHAELS RD</t>
  </si>
  <si>
    <t>OH0010811354</t>
  </si>
  <si>
    <t>MICHEL</t>
  </si>
  <si>
    <t>5355 PETERS RD</t>
  </si>
  <si>
    <t>OH0023517481</t>
  </si>
  <si>
    <t>6145 DETRICK DR</t>
  </si>
  <si>
    <t>OH0022381141</t>
  </si>
  <si>
    <t>RICH</t>
  </si>
  <si>
    <t>445 COACH DR</t>
  </si>
  <si>
    <t>OH0023651060</t>
  </si>
  <si>
    <t>KEOGH</t>
  </si>
  <si>
    <t>790 SHIRL RD</t>
  </si>
  <si>
    <t>OH0010827641</t>
  </si>
  <si>
    <t>STEVIC</t>
  </si>
  <si>
    <t>1360 W MAIN ST</t>
  </si>
  <si>
    <t>OH0023836987</t>
  </si>
  <si>
    <t>OH0010812903</t>
  </si>
  <si>
    <t>MOREFIELD</t>
  </si>
  <si>
    <t>1390 MICHAELS RD</t>
  </si>
  <si>
    <t>OH0024855228</t>
  </si>
  <si>
    <t>PODARAS</t>
  </si>
  <si>
    <t>355 MICHAELS RD</t>
  </si>
  <si>
    <t>OH0010794705</t>
  </si>
  <si>
    <t>OH0023599845</t>
  </si>
  <si>
    <t>DEANGELIS</t>
  </si>
  <si>
    <t>FRANCESCA</t>
  </si>
  <si>
    <t>ROMANA</t>
  </si>
  <si>
    <t>OH0024626153</t>
  </si>
  <si>
    <t>OGLES</t>
  </si>
  <si>
    <t>OH0023664510</t>
  </si>
  <si>
    <t>OH0010811344</t>
  </si>
  <si>
    <t>MICHAELSON</t>
  </si>
  <si>
    <t>435 DWIGHT DR</t>
  </si>
  <si>
    <t>OH0022355708</t>
  </si>
  <si>
    <t>NOELE</t>
  </si>
  <si>
    <t>555 SURREY DR</t>
  </si>
  <si>
    <t>OH0024346885</t>
  </si>
  <si>
    <t>WHITED</t>
  </si>
  <si>
    <t>5409 S COUNTY ROAD 25A</t>
  </si>
  <si>
    <t>OH0025571687</t>
  </si>
  <si>
    <t>BERNING</t>
  </si>
  <si>
    <t>150 DWIGHT DR</t>
  </si>
  <si>
    <t>OH0010784948</t>
  </si>
  <si>
    <t>6225 DETRICK DR</t>
  </si>
  <si>
    <t>OH0023340797</t>
  </si>
  <si>
    <t>KINZIG</t>
  </si>
  <si>
    <t>85 MICHAELS RD</t>
  </si>
  <si>
    <t>OH0024988001</t>
  </si>
  <si>
    <t>OH0010801346</t>
  </si>
  <si>
    <t>5945 PHILLIP DR</t>
  </si>
  <si>
    <t>OH0025431195</t>
  </si>
  <si>
    <t>PENIX</t>
  </si>
  <si>
    <t>5833 BRADLEY DR</t>
  </si>
  <si>
    <t>OH0025138815</t>
  </si>
  <si>
    <t>1385 LIGHTNER RD</t>
  </si>
  <si>
    <t>55ACD</t>
  </si>
  <si>
    <t>OH0021621770</t>
  </si>
  <si>
    <t>BURR</t>
  </si>
  <si>
    <t>90 MAXWELL CT</t>
  </si>
  <si>
    <t>OH0024354472</t>
  </si>
  <si>
    <t>MCDERMOTT</t>
  </si>
  <si>
    <t>MISUE</t>
  </si>
  <si>
    <t>157 MAXWELL CT</t>
  </si>
  <si>
    <t>OH0022764358</t>
  </si>
  <si>
    <t>7700 S COUNTY ROAD 25A</t>
  </si>
  <si>
    <t>OH0024871275</t>
  </si>
  <si>
    <t>HORVATH</t>
  </si>
  <si>
    <t>1195 LIGHTNER RD</t>
  </si>
  <si>
    <t>OH0010779729</t>
  </si>
  <si>
    <t>499 KENT RD</t>
  </si>
  <si>
    <t>OH0022502222</t>
  </si>
  <si>
    <t>TURZYNSKI</t>
  </si>
  <si>
    <t>7665 PETERS RD</t>
  </si>
  <si>
    <t>OH0022332696</t>
  </si>
  <si>
    <t>150 MAXWELL CT</t>
  </si>
  <si>
    <t>OH0024333907</t>
  </si>
  <si>
    <t>WARFIELD</t>
  </si>
  <si>
    <t>7715 PETERS RD</t>
  </si>
  <si>
    <t>OH0010822167</t>
  </si>
  <si>
    <t>SAYGER</t>
  </si>
  <si>
    <t>7425 MEADOW DR</t>
  </si>
  <si>
    <t>OH0021186520</t>
  </si>
  <si>
    <t>MAKLEY</t>
  </si>
  <si>
    <t>6530 SHANE CT</t>
  </si>
  <si>
    <t>OH0022544466</t>
  </si>
  <si>
    <t>7530 S COUNTY ROAD 25A</t>
  </si>
  <si>
    <t>OH0023028604</t>
  </si>
  <si>
    <t>ROOKWOOD</t>
  </si>
  <si>
    <t>PAVARIN</t>
  </si>
  <si>
    <t>6930 MARJEAN DR</t>
  </si>
  <si>
    <t>OH0022613796</t>
  </si>
  <si>
    <t>DROESCH</t>
  </si>
  <si>
    <t>207 GINGHAM FREDERICK RD</t>
  </si>
  <si>
    <t>OH0024357578</t>
  </si>
  <si>
    <t>1455 GINGHAM FREDERICK RD</t>
  </si>
  <si>
    <t>OH0010824233</t>
  </si>
  <si>
    <t>37 MAXWELL CT</t>
  </si>
  <si>
    <t>OH0010792241</t>
  </si>
  <si>
    <t>1325 LIGHTNER RD</t>
  </si>
  <si>
    <t>OH0022575234</t>
  </si>
  <si>
    <t>1010 W EVANSTON RD</t>
  </si>
  <si>
    <t>OH0010786478</t>
  </si>
  <si>
    <t>DABBELT</t>
  </si>
  <si>
    <t>6755 BEJAY DR</t>
  </si>
  <si>
    <t>OH0022358329</t>
  </si>
  <si>
    <t>ETCHISON</t>
  </si>
  <si>
    <t>6877 BEJAY DR</t>
  </si>
  <si>
    <t>OH0023780988</t>
  </si>
  <si>
    <t>LOWE</t>
  </si>
  <si>
    <t>6595 ROBERTA DR</t>
  </si>
  <si>
    <t>OH0024943927</t>
  </si>
  <si>
    <t>DANCER</t>
  </si>
  <si>
    <t>1170 GINGHAM FREDERICK RD</t>
  </si>
  <si>
    <t>OH0024228529</t>
  </si>
  <si>
    <t>7320 S COUNTY ROAD 25A</t>
  </si>
  <si>
    <t>OH0022421388</t>
  </si>
  <si>
    <t>7410 MEADOW DR</t>
  </si>
  <si>
    <t>OH0010835275</t>
  </si>
  <si>
    <t>7710 S COUNTY ROAD 25A</t>
  </si>
  <si>
    <t>OH0024952853</t>
  </si>
  <si>
    <t>COLARIC</t>
  </si>
  <si>
    <t>OH0018671941</t>
  </si>
  <si>
    <t>7080 S COUNTY ROAD 25A</t>
  </si>
  <si>
    <t>OH0019471071</t>
  </si>
  <si>
    <t>1440 GINGHAM FREDERICK RD</t>
  </si>
  <si>
    <t>OH0026090975</t>
  </si>
  <si>
    <t>CHERICO</t>
  </si>
  <si>
    <t>6730 MARJEAN DR</t>
  </si>
  <si>
    <t>OH0024953269</t>
  </si>
  <si>
    <t>112 MAXWELL CT</t>
  </si>
  <si>
    <t>OH0021621763</t>
  </si>
  <si>
    <t>OH0025334172</t>
  </si>
  <si>
    <t>OH0018160005</t>
  </si>
  <si>
    <t>BISCHOFF</t>
  </si>
  <si>
    <t>ROLAND</t>
  </si>
  <si>
    <t>1280 W EVANSTON RD</t>
  </si>
  <si>
    <t>OH0025331674</t>
  </si>
  <si>
    <t>CAMRYN</t>
  </si>
  <si>
    <t>6625 ROBERTA DR</t>
  </si>
  <si>
    <t>OH0023829646</t>
  </si>
  <si>
    <t>OH0022293479</t>
  </si>
  <si>
    <t>95 MAXWELL CT</t>
  </si>
  <si>
    <t>OH0022364467</t>
  </si>
  <si>
    <t>HEILMAN</t>
  </si>
  <si>
    <t>6577 ROBERTA DR</t>
  </si>
  <si>
    <t>OH0023567486</t>
  </si>
  <si>
    <t>STITH</t>
  </si>
  <si>
    <t>6670 MARJEAN DR</t>
  </si>
  <si>
    <t>OH0021186188</t>
  </si>
  <si>
    <t>STUCKE</t>
  </si>
  <si>
    <t>6865 ROBERTA DR</t>
  </si>
  <si>
    <t>OH0020916361</t>
  </si>
  <si>
    <t>6844 BEJAY DR</t>
  </si>
  <si>
    <t>OH0024871066</t>
  </si>
  <si>
    <t>OH0018794153</t>
  </si>
  <si>
    <t>OH0020366838</t>
  </si>
  <si>
    <t>7315 MEADOW DR</t>
  </si>
  <si>
    <t>OH0026102732</t>
  </si>
  <si>
    <t>400 W EVANSTON RD</t>
  </si>
  <si>
    <t>OH0024133834</t>
  </si>
  <si>
    <t>OH0010781567</t>
  </si>
  <si>
    <t>TOBY</t>
  </si>
  <si>
    <t>7330 MEADOW DR</t>
  </si>
  <si>
    <t>OH0018690109</t>
  </si>
  <si>
    <t>OH0022714108</t>
  </si>
  <si>
    <t>OH0010786520</t>
  </si>
  <si>
    <t>OH0025080653</t>
  </si>
  <si>
    <t>7130 S COUNTY ROAD 25A</t>
  </si>
  <si>
    <t>OH0023567117</t>
  </si>
  <si>
    <t>55 MAXWELL CT</t>
  </si>
  <si>
    <t>OH0022713555</t>
  </si>
  <si>
    <t>6611 ROBERTA DR</t>
  </si>
  <si>
    <t>OH0024057425</t>
  </si>
  <si>
    <t>BOEDEKER</t>
  </si>
  <si>
    <t>1111 LIGHTNER RD</t>
  </si>
  <si>
    <t>OH0025158126</t>
  </si>
  <si>
    <t>JABLONSKI</t>
  </si>
  <si>
    <t>CAMI</t>
  </si>
  <si>
    <t>OH0024325965</t>
  </si>
  <si>
    <t>7325 MEADOW DR</t>
  </si>
  <si>
    <t>OH0020839857</t>
  </si>
  <si>
    <t>MESSLER</t>
  </si>
  <si>
    <t>LARA</t>
  </si>
  <si>
    <t>LEIGHANN</t>
  </si>
  <si>
    <t>1255 LIGHTNER RD</t>
  </si>
  <si>
    <t>OH0010830581</t>
  </si>
  <si>
    <t>TRICK</t>
  </si>
  <si>
    <t>644 W EVANSTON RD</t>
  </si>
  <si>
    <t>OH0021259799</t>
  </si>
  <si>
    <t>BURDEN</t>
  </si>
  <si>
    <t>113 MAXWELL CT</t>
  </si>
  <si>
    <t>OH0010841408</t>
  </si>
  <si>
    <t>GOLDSCHMIDT</t>
  </si>
  <si>
    <t>6955 PETERS RD</t>
  </si>
  <si>
    <t>OH0010805296</t>
  </si>
  <si>
    <t>KREUSCH</t>
  </si>
  <si>
    <t>LIZ</t>
  </si>
  <si>
    <t>OH0025629798</t>
  </si>
  <si>
    <t>OH0025137453</t>
  </si>
  <si>
    <t>KIRSCH</t>
  </si>
  <si>
    <t>7415 MEADOW DR</t>
  </si>
  <si>
    <t>OH0022715680</t>
  </si>
  <si>
    <t>1275 LIGHTNER RD</t>
  </si>
  <si>
    <t>OH0021580769</t>
  </si>
  <si>
    <t>OH0010808134</t>
  </si>
  <si>
    <t>6833 BEJAY DR</t>
  </si>
  <si>
    <t>OH0023027902</t>
  </si>
  <si>
    <t>OH0024078284</t>
  </si>
  <si>
    <t>7320 MEADOW DR</t>
  </si>
  <si>
    <t>OH0010813766</t>
  </si>
  <si>
    <t>520 W EVANSTON RD</t>
  </si>
  <si>
    <t>OH0019091668</t>
  </si>
  <si>
    <t>MAGATO</t>
  </si>
  <si>
    <t>OH0010840716</t>
  </si>
  <si>
    <t>6815 PETERS RD</t>
  </si>
  <si>
    <t>OH0023520920</t>
  </si>
  <si>
    <t>OH0021425783</t>
  </si>
  <si>
    <t>1320 GINGHAM FREDERICK RD</t>
  </si>
  <si>
    <t>OH0023070329</t>
  </si>
  <si>
    <t>1345 GINGHAM FREDERICK RD</t>
  </si>
  <si>
    <t>OH0023401528</t>
  </si>
  <si>
    <t>OH0026398470</t>
  </si>
  <si>
    <t>GERDES</t>
  </si>
  <si>
    <t>7295 MEADOW DR</t>
  </si>
  <si>
    <t>OH0022713721</t>
  </si>
  <si>
    <t>6555 ROBERTA DR</t>
  </si>
  <si>
    <t>OH0021343240</t>
  </si>
  <si>
    <t>INDY</t>
  </si>
  <si>
    <t>OH0024958901</t>
  </si>
  <si>
    <t>OBURN</t>
  </si>
  <si>
    <t>3427 1/2 TIPP COWLESVILLE RD</t>
  </si>
  <si>
    <t>55ACE</t>
  </si>
  <si>
    <t>OH0016208116</t>
  </si>
  <si>
    <t>REINSHELL</t>
  </si>
  <si>
    <t>3475 LILAC LN</t>
  </si>
  <si>
    <t>OH0021862518</t>
  </si>
  <si>
    <t>3333 DOGWOOD DR</t>
  </si>
  <si>
    <t>OH0024941980</t>
  </si>
  <si>
    <t>365 FLORAL ACRES DR</t>
  </si>
  <si>
    <t>OH0019506331</t>
  </si>
  <si>
    <t>OH0020305797</t>
  </si>
  <si>
    <t>STOREHALDER</t>
  </si>
  <si>
    <t>3210 TIPP COWLESVILLE RD</t>
  </si>
  <si>
    <t>OH0010786109</t>
  </si>
  <si>
    <t>3355 RED BUD DR</t>
  </si>
  <si>
    <t>OH0021613894</t>
  </si>
  <si>
    <t>OH0025358195</t>
  </si>
  <si>
    <t>LAVY</t>
  </si>
  <si>
    <t>3745 TIPP COWLESVILLE RD</t>
  </si>
  <si>
    <t>OH0025280659</t>
  </si>
  <si>
    <t>3115 TIPP COWLESVILLE RD</t>
  </si>
  <si>
    <t>OH0024682056</t>
  </si>
  <si>
    <t>PARHAM</t>
  </si>
  <si>
    <t>3025 MAGNOLIA DR</t>
  </si>
  <si>
    <t>OH0022874343</t>
  </si>
  <si>
    <t>205 WISTERIA DR</t>
  </si>
  <si>
    <t>OH0024806479</t>
  </si>
  <si>
    <t>720 E KESSLER COWLESVILLE RD</t>
  </si>
  <si>
    <t>OH0024943884</t>
  </si>
  <si>
    <t>965 W KESSLER COWLESVILLE RD</t>
  </si>
  <si>
    <t>OH0021620871</t>
  </si>
  <si>
    <t>FARREN</t>
  </si>
  <si>
    <t>3410 LILAC LN</t>
  </si>
  <si>
    <t>OH0025000574</t>
  </si>
  <si>
    <t>HAUSCHILD</t>
  </si>
  <si>
    <t>480 FLORAL ACRES DR</t>
  </si>
  <si>
    <t>OH0022714105</t>
  </si>
  <si>
    <t>340 W MONROE CONCORD RD</t>
  </si>
  <si>
    <t>OH0023341742</t>
  </si>
  <si>
    <t>3100 HONEYSUCKLE DR</t>
  </si>
  <si>
    <t>OH0023969643</t>
  </si>
  <si>
    <t>AMETE</t>
  </si>
  <si>
    <t>536 W MONROE CONCORD RD</t>
  </si>
  <si>
    <t>OH0026496285</t>
  </si>
  <si>
    <t>A JANAE</t>
  </si>
  <si>
    <t>3460 LILAC LN</t>
  </si>
  <si>
    <t>OH0022851320</t>
  </si>
  <si>
    <t>370 W MONROE CONCORD RD</t>
  </si>
  <si>
    <t>OH0023969939</t>
  </si>
  <si>
    <t>450 WISTERIA DR</t>
  </si>
  <si>
    <t>OH0023579503</t>
  </si>
  <si>
    <t>770 WISTERIA DR</t>
  </si>
  <si>
    <t>OH0025087914</t>
  </si>
  <si>
    <t>3390 RED BUD DR</t>
  </si>
  <si>
    <t>OH0023028773</t>
  </si>
  <si>
    <t>FULKER</t>
  </si>
  <si>
    <t>645 WISTERIA DR</t>
  </si>
  <si>
    <t>OH0022360173</t>
  </si>
  <si>
    <t>ALDRICH</t>
  </si>
  <si>
    <t>ALEXANDER LEE</t>
  </si>
  <si>
    <t>3340 RED BUD DR</t>
  </si>
  <si>
    <t>OH0026068654</t>
  </si>
  <si>
    <t>KEHR</t>
  </si>
  <si>
    <t>250 FLORAL ACRES DR</t>
  </si>
  <si>
    <t>OH0025715385</t>
  </si>
  <si>
    <t>140 WISTERIA DR</t>
  </si>
  <si>
    <t>OH0022723197</t>
  </si>
  <si>
    <t>KEENE</t>
  </si>
  <si>
    <t>OH0024785300</t>
  </si>
  <si>
    <t>4062 CRANE RD</t>
  </si>
  <si>
    <t>OH0024206266</t>
  </si>
  <si>
    <t>ZELL</t>
  </si>
  <si>
    <t>3335 RED BUD DR</t>
  </si>
  <si>
    <t>OH0019034520</t>
  </si>
  <si>
    <t>CAUDILL</t>
  </si>
  <si>
    <t>MEGANN</t>
  </si>
  <si>
    <t>3462 LILAC LN</t>
  </si>
  <si>
    <t>OH0023949627</t>
  </si>
  <si>
    <t>STODDARD</t>
  </si>
  <si>
    <t>4066 CRANE RD</t>
  </si>
  <si>
    <t>OH0026036885</t>
  </si>
  <si>
    <t>AVILA</t>
  </si>
  <si>
    <t>3254 GARDENIA DR</t>
  </si>
  <si>
    <t>OH0024090467</t>
  </si>
  <si>
    <t>SAYLOR</t>
  </si>
  <si>
    <t>410 W MONROE CONCORD RD</t>
  </si>
  <si>
    <t>OH0024973775</t>
  </si>
  <si>
    <t>3445 LILAC LN</t>
  </si>
  <si>
    <t>OH0025643986</t>
  </si>
  <si>
    <t>OH0023088574</t>
  </si>
  <si>
    <t>4615 S COUNTY ROAD 25A</t>
  </si>
  <si>
    <t>OH0023160783</t>
  </si>
  <si>
    <t>3170 TIPP COWLESVILLE RD</t>
  </si>
  <si>
    <t>OH0023176136</t>
  </si>
  <si>
    <t>4117 CRANE RD</t>
  </si>
  <si>
    <t>OH0020067040</t>
  </si>
  <si>
    <t>SHANA</t>
  </si>
  <si>
    <t>3330 HONEYSUCKLE DR</t>
  </si>
  <si>
    <t>OH0019493170</t>
  </si>
  <si>
    <t>BIGELOW</t>
  </si>
  <si>
    <t>700 WISTERIA DR</t>
  </si>
  <si>
    <t>OH0025046863</t>
  </si>
  <si>
    <t>BARNTHOUSE</t>
  </si>
  <si>
    <t>CAELAN</t>
  </si>
  <si>
    <t>3470 LILAC LN</t>
  </si>
  <si>
    <t>OH0010786908</t>
  </si>
  <si>
    <t>3215 HONEYSUCKLE DR</t>
  </si>
  <si>
    <t>OH0022688329</t>
  </si>
  <si>
    <t>300 FLORAL ACRES DR</t>
  </si>
  <si>
    <t>OH0025760133</t>
  </si>
  <si>
    <t>GOULETTE</t>
  </si>
  <si>
    <t>3072 HONEYSUCKLE DR</t>
  </si>
  <si>
    <t>OH0018203477</t>
  </si>
  <si>
    <t>NAGLE</t>
  </si>
  <si>
    <t>3349 TIPP COWLESVILLE RD</t>
  </si>
  <si>
    <t>OH0021565912</t>
  </si>
  <si>
    <t>HEIGHTON</t>
  </si>
  <si>
    <t>3318 HONEYSUCKLE DR</t>
  </si>
  <si>
    <t>OH0023773772</t>
  </si>
  <si>
    <t>OH0010831838</t>
  </si>
  <si>
    <t>4140 TIPP COWLESVILLE RD</t>
  </si>
  <si>
    <t>OH0025372239</t>
  </si>
  <si>
    <t>3475 RED BUD DR</t>
  </si>
  <si>
    <t>OH0010832911</t>
  </si>
  <si>
    <t>270 FLORAL ACRES DR</t>
  </si>
  <si>
    <t>OH0020922292</t>
  </si>
  <si>
    <t>MCGREW</t>
  </si>
  <si>
    <t>3815 TIPP COWLESVILLE RD</t>
  </si>
  <si>
    <t>OH0010781051</t>
  </si>
  <si>
    <t>OH0010839438</t>
  </si>
  <si>
    <t>JAMIEL</t>
  </si>
  <si>
    <t>3244 MAGNOLIA DR</t>
  </si>
  <si>
    <t>OH0024537724</t>
  </si>
  <si>
    <t>CROMER</t>
  </si>
  <si>
    <t>OH0010793977</t>
  </si>
  <si>
    <t>MASSEY</t>
  </si>
  <si>
    <t>3232 TIPP COWLESVILLE RD</t>
  </si>
  <si>
    <t>OH0025372375</t>
  </si>
  <si>
    <t>TANDY</t>
  </si>
  <si>
    <t>4100 TIPP COWLESVILLE RD</t>
  </si>
  <si>
    <t>OH0019633698</t>
  </si>
  <si>
    <t>3395 LILAC LN</t>
  </si>
  <si>
    <t>OH0015878605</t>
  </si>
  <si>
    <t>SWOPE</t>
  </si>
  <si>
    <t>JULIET</t>
  </si>
  <si>
    <t>3633 PETERS RD</t>
  </si>
  <si>
    <t>OH0022047922</t>
  </si>
  <si>
    <t>3365 RED BUD DR</t>
  </si>
  <si>
    <t>OH0023992074</t>
  </si>
  <si>
    <t>LENORE</t>
  </si>
  <si>
    <t>3220 GARDENIA DR</t>
  </si>
  <si>
    <t>OH0024135619</t>
  </si>
  <si>
    <t>KORSOG</t>
  </si>
  <si>
    <t>3211 GARDENIA DR</t>
  </si>
  <si>
    <t>OH0024211029</t>
  </si>
  <si>
    <t>BRITT</t>
  </si>
  <si>
    <t>3430 LILAC LN</t>
  </si>
  <si>
    <t>OH0021395870</t>
  </si>
  <si>
    <t>OH0023026946</t>
  </si>
  <si>
    <t>BRODRICK</t>
  </si>
  <si>
    <t>OH0025206253</t>
  </si>
  <si>
    <t>YOST</t>
  </si>
  <si>
    <t>655 KERR RD</t>
  </si>
  <si>
    <t>OH0023982458</t>
  </si>
  <si>
    <t>SHUNK</t>
  </si>
  <si>
    <t>320 E KESSLER COWLESVILLE RD</t>
  </si>
  <si>
    <t>OH0010827160</t>
  </si>
  <si>
    <t>STANFILL</t>
  </si>
  <si>
    <t>MACKIE</t>
  </si>
  <si>
    <t>3230 DOGWOOD DR</t>
  </si>
  <si>
    <t>OH0023119393</t>
  </si>
  <si>
    <t>OH0024428884</t>
  </si>
  <si>
    <t>3180 MAGNOLIA DR</t>
  </si>
  <si>
    <t>OH0018049359</t>
  </si>
  <si>
    <t>3415 LILAC LN</t>
  </si>
  <si>
    <t>OH0023737859</t>
  </si>
  <si>
    <t>COLCLASURE</t>
  </si>
  <si>
    <t>3085 HONEYSUCKLE DR</t>
  </si>
  <si>
    <t>OH0025104569</t>
  </si>
  <si>
    <t>BAUGHER</t>
  </si>
  <si>
    <t>SIMONE</t>
  </si>
  <si>
    <t>3432 LILAC LN</t>
  </si>
  <si>
    <t>OH0026079215</t>
  </si>
  <si>
    <t>BILLER</t>
  </si>
  <si>
    <t>3410 RED BUD DR</t>
  </si>
  <si>
    <t>OH0018685777</t>
  </si>
  <si>
    <t>762 WISTERIA DR</t>
  </si>
  <si>
    <t>OH0010794497</t>
  </si>
  <si>
    <t>GOLOWIN</t>
  </si>
  <si>
    <t>3295 RED BUD DR</t>
  </si>
  <si>
    <t>OH0010824554</t>
  </si>
  <si>
    <t>3180 DOGWOOD DR</t>
  </si>
  <si>
    <t>OH0010775367</t>
  </si>
  <si>
    <t>3425 LILAC LN</t>
  </si>
  <si>
    <t>OH0022950344</t>
  </si>
  <si>
    <t>755 WISTERIA DR</t>
  </si>
  <si>
    <t>OH0024301253</t>
  </si>
  <si>
    <t>600 E KESSLER COWLESVILLE RD</t>
  </si>
  <si>
    <t>OH0024867055</t>
  </si>
  <si>
    <t>WHITEAKER</t>
  </si>
  <si>
    <t>3415 MAGNOLIA DR</t>
  </si>
  <si>
    <t>OH0010794139</t>
  </si>
  <si>
    <t>GILLETLY</t>
  </si>
  <si>
    <t>4610 ROSEDALE AVE</t>
  </si>
  <si>
    <t>OH0023400687</t>
  </si>
  <si>
    <t>3647 TIPP COWLESVILLE RD</t>
  </si>
  <si>
    <t>OH0025389866</t>
  </si>
  <si>
    <t>215 FLORAL ACRES DR</t>
  </si>
  <si>
    <t>OH0025656328</t>
  </si>
  <si>
    <t>3018 DOGWOOD DR</t>
  </si>
  <si>
    <t>OH0023809368</t>
  </si>
  <si>
    <t>3255 HONEYSUCKLE DR</t>
  </si>
  <si>
    <t>OH0021403496</t>
  </si>
  <si>
    <t>COOMER</t>
  </si>
  <si>
    <t>JONAS</t>
  </si>
  <si>
    <t>OH0025186382</t>
  </si>
  <si>
    <t>COSTELLO</t>
  </si>
  <si>
    <t>P.O. BOX 163</t>
  </si>
  <si>
    <t>OH0010824246</t>
  </si>
  <si>
    <t>OH0020269103</t>
  </si>
  <si>
    <t>OH0025049950</t>
  </si>
  <si>
    <t>OH0024517282</t>
  </si>
  <si>
    <t>MARTENS</t>
  </si>
  <si>
    <t>100 WISTERIA DR</t>
  </si>
  <si>
    <t>OH0010826807</t>
  </si>
  <si>
    <t>SPITZER</t>
  </si>
  <si>
    <t>4720 ROSEDALE AVE</t>
  </si>
  <si>
    <t>OH0010827117</t>
  </si>
  <si>
    <t>STALLARD</t>
  </si>
  <si>
    <t>3605 PETERS RD</t>
  </si>
  <si>
    <t>OH0010793091</t>
  </si>
  <si>
    <t>GADE</t>
  </si>
  <si>
    <t>3495 TIPP COWLESVILLE RD</t>
  </si>
  <si>
    <t>OH0022442137</t>
  </si>
  <si>
    <t>OH0022835510</t>
  </si>
  <si>
    <t>3595 TIPP COWLESVILLE RD</t>
  </si>
  <si>
    <t>OH0024050482</t>
  </si>
  <si>
    <t>SHANAYRA</t>
  </si>
  <si>
    <t>ALIJAH</t>
  </si>
  <si>
    <t>OH0025278309</t>
  </si>
  <si>
    <t>3425 RED BUD DR</t>
  </si>
  <si>
    <t>OH0010823330</t>
  </si>
  <si>
    <t>LATISHA</t>
  </si>
  <si>
    <t>OH0010828676</t>
  </si>
  <si>
    <t>SUTTON</t>
  </si>
  <si>
    <t>3420 RED BUD DR</t>
  </si>
  <si>
    <t>OH0025493637</t>
  </si>
  <si>
    <t>REIGELSPERGER</t>
  </si>
  <si>
    <t>774 WISTERIA DR</t>
  </si>
  <si>
    <t>OH0021689777</t>
  </si>
  <si>
    <t>OH0010837099</t>
  </si>
  <si>
    <t>ZIMBELMAN</t>
  </si>
  <si>
    <t>250 WISTERIA DR</t>
  </si>
  <si>
    <t>OH0023511655</t>
  </si>
  <si>
    <t>LYNDSAY</t>
  </si>
  <si>
    <t>OH0010828060</t>
  </si>
  <si>
    <t>777 WISTERIA DR</t>
  </si>
  <si>
    <t>OH0023976964</t>
  </si>
  <si>
    <t>CENTELLE</t>
  </si>
  <si>
    <t>OH0016023444</t>
  </si>
  <si>
    <t>HIGHAM</t>
  </si>
  <si>
    <t>955 E GINGHAMSBURG RD</t>
  </si>
  <si>
    <t>55ACF</t>
  </si>
  <si>
    <t>OH0010823891</t>
  </si>
  <si>
    <t>7680 WHISPERING OAKS TRL</t>
  </si>
  <si>
    <t>OH0021063738</t>
  </si>
  <si>
    <t>CHIN</t>
  </si>
  <si>
    <t>7595 WHISPERING OAKS TRL</t>
  </si>
  <si>
    <t>OH0010808814</t>
  </si>
  <si>
    <t>7875 WINDING WAY</t>
  </si>
  <si>
    <t>OH0024942490</t>
  </si>
  <si>
    <t>1270 VIRGINIA DR</t>
  </si>
  <si>
    <t>OH0024413170</t>
  </si>
  <si>
    <t>VEAL</t>
  </si>
  <si>
    <t>OH0025787770</t>
  </si>
  <si>
    <t>BUSTEED</t>
  </si>
  <si>
    <t>ANN HOLLO</t>
  </si>
  <si>
    <t>156 E SHOOP RD</t>
  </si>
  <si>
    <t>OH0010838494</t>
  </si>
  <si>
    <t>7064 S TIPP COWLESVILLE RD</t>
  </si>
  <si>
    <t>OH0025962042</t>
  </si>
  <si>
    <t>6575 S COUNTY ROAD 25A</t>
  </si>
  <si>
    <t>OH0021673869</t>
  </si>
  <si>
    <t>SCHUMANN</t>
  </si>
  <si>
    <t>TRELENE</t>
  </si>
  <si>
    <t>720 KITRINA AVE</t>
  </si>
  <si>
    <t>OH0019446047</t>
  </si>
  <si>
    <t>6915 S COUNTY ROAD 25A</t>
  </si>
  <si>
    <t>OH0020871425</t>
  </si>
  <si>
    <t>1200 E SHOOP RD</t>
  </si>
  <si>
    <t>OH0026044788</t>
  </si>
  <si>
    <t>900 TODD CT</t>
  </si>
  <si>
    <t>OH0019419223</t>
  </si>
  <si>
    <t>865 BURNSIDE DR</t>
  </si>
  <si>
    <t>OH0024211263</t>
  </si>
  <si>
    <t>REINDEL</t>
  </si>
  <si>
    <t>7511 WINDING WAY</t>
  </si>
  <si>
    <t>OH0010808821</t>
  </si>
  <si>
    <t>OH0021679395</t>
  </si>
  <si>
    <t>940 BURNSIDE DR</t>
  </si>
  <si>
    <t>OH0023949785</t>
  </si>
  <si>
    <t>7733 WINDING WAY</t>
  </si>
  <si>
    <t>OH0026386694</t>
  </si>
  <si>
    <t>JOHNS</t>
  </si>
  <si>
    <t>550 KITRINA AVE</t>
  </si>
  <si>
    <t>OH0022713488</t>
  </si>
  <si>
    <t>ASBURY</t>
  </si>
  <si>
    <t>1315 E SHOOP RD</t>
  </si>
  <si>
    <t>OH0010784504</t>
  </si>
  <si>
    <t>COLEGATE</t>
  </si>
  <si>
    <t>OCIE</t>
  </si>
  <si>
    <t>667 DEER CREEK PATH</t>
  </si>
  <si>
    <t>OH0023004464</t>
  </si>
  <si>
    <t>SHIFFLETT</t>
  </si>
  <si>
    <t>HEAVEN</t>
  </si>
  <si>
    <t>BRANDI MAE</t>
  </si>
  <si>
    <t>OH0025174837</t>
  </si>
  <si>
    <t>1180 E SHOOP RD</t>
  </si>
  <si>
    <t>OH0024573874</t>
  </si>
  <si>
    <t>642 E SHOOP RD</t>
  </si>
  <si>
    <t>OH0021550372</t>
  </si>
  <si>
    <t>ELLISE</t>
  </si>
  <si>
    <t>OH0023956773</t>
  </si>
  <si>
    <t>POST</t>
  </si>
  <si>
    <t>ALINA</t>
  </si>
  <si>
    <t>885 TODD CT</t>
  </si>
  <si>
    <t>OH0021667142</t>
  </si>
  <si>
    <t>OH0018740890</t>
  </si>
  <si>
    <t>17 E SHOOP RD</t>
  </si>
  <si>
    <t>OH0025203347</t>
  </si>
  <si>
    <t>ROSIE</t>
  </si>
  <si>
    <t>1320 E GINGHAMSBURG RD</t>
  </si>
  <si>
    <t>OH0015836593</t>
  </si>
  <si>
    <t>MARIJEAN</t>
  </si>
  <si>
    <t>945 E SHOOP RD</t>
  </si>
  <si>
    <t>OH0024991979</t>
  </si>
  <si>
    <t>1180 RUSTIC RUN</t>
  </si>
  <si>
    <t>OH0022681290</t>
  </si>
  <si>
    <t>POTTERF</t>
  </si>
  <si>
    <t>1320 EDWARD DR</t>
  </si>
  <si>
    <t>OH0023743406</t>
  </si>
  <si>
    <t>CHAMBERLAIN</t>
  </si>
  <si>
    <t>410 E GINGHAMSBURG RD</t>
  </si>
  <si>
    <t>OH0025206534</t>
  </si>
  <si>
    <t>7377 WINDING WAY</t>
  </si>
  <si>
    <t>OH0020927454</t>
  </si>
  <si>
    <t>KRASKA</t>
  </si>
  <si>
    <t>7560 WHISPERING OAKS TRL</t>
  </si>
  <si>
    <t>OH0010777876</t>
  </si>
  <si>
    <t>BERGERON</t>
  </si>
  <si>
    <t>6720 TIPP CANAL RD</t>
  </si>
  <si>
    <t>OH0026569072</t>
  </si>
  <si>
    <t>FINNEY</t>
  </si>
  <si>
    <t>600 KITRINA AVE</t>
  </si>
  <si>
    <t>OH0024653983</t>
  </si>
  <si>
    <t>1285 EDWARD DR</t>
  </si>
  <si>
    <t>OH0023779980</t>
  </si>
  <si>
    <t>FUJIMURA</t>
  </si>
  <si>
    <t>1140 RUSTIC RUN</t>
  </si>
  <si>
    <t>OH0010774228</t>
  </si>
  <si>
    <t>ALCORN</t>
  </si>
  <si>
    <t>830 TODD CT</t>
  </si>
  <si>
    <t>OH0023516323</t>
  </si>
  <si>
    <t>OH0022584153</t>
  </si>
  <si>
    <t>MICKEY</t>
  </si>
  <si>
    <t>7540 WHISPERING OAKS TRL</t>
  </si>
  <si>
    <t>OH0024244413</t>
  </si>
  <si>
    <t>LOUDERMILK</t>
  </si>
  <si>
    <t>1220 VIRGINIA DR</t>
  </si>
  <si>
    <t>OH0024211055</t>
  </si>
  <si>
    <t>FOREMAN</t>
  </si>
  <si>
    <t>7983 S COUNTY ROAD 25A</t>
  </si>
  <si>
    <t>OH0025496571</t>
  </si>
  <si>
    <t>7930 CLIFFWOOD DR</t>
  </si>
  <si>
    <t>OH0025633322</t>
  </si>
  <si>
    <t>OH0020366906</t>
  </si>
  <si>
    <t>TRASK</t>
  </si>
  <si>
    <t>1255 EDWARD DR</t>
  </si>
  <si>
    <t>OH0024929312</t>
  </si>
  <si>
    <t>BURKHART</t>
  </si>
  <si>
    <t>KIMBERLEE</t>
  </si>
  <si>
    <t>977 BURNSIDE DR</t>
  </si>
  <si>
    <t>OH0010778012</t>
  </si>
  <si>
    <t>LILLIE</t>
  </si>
  <si>
    <t>176 E SHOOP RD</t>
  </si>
  <si>
    <t>OH0025535874</t>
  </si>
  <si>
    <t>HANSEN</t>
  </si>
  <si>
    <t>595 E SHOOP RD</t>
  </si>
  <si>
    <t>OH0010784517</t>
  </si>
  <si>
    <t>OH0010782990</t>
  </si>
  <si>
    <t>VERNA</t>
  </si>
  <si>
    <t>95 E SHOOP RD</t>
  </si>
  <si>
    <t>OH0021487450</t>
  </si>
  <si>
    <t>KIDDER</t>
  </si>
  <si>
    <t>715 E SHOOP RD</t>
  </si>
  <si>
    <t>OH0020970986</t>
  </si>
  <si>
    <t>7890 CLIFFWOOD DR</t>
  </si>
  <si>
    <t>OH0023201347</t>
  </si>
  <si>
    <t>7777 WINDING WAY</t>
  </si>
  <si>
    <t>OH0023748266</t>
  </si>
  <si>
    <t>ROAN</t>
  </si>
  <si>
    <t>KATHARINE</t>
  </si>
  <si>
    <t>7887 WINDING WAY</t>
  </si>
  <si>
    <t>OH0019038374</t>
  </si>
  <si>
    <t>620 KITRINA AVE</t>
  </si>
  <si>
    <t>OH0021342620</t>
  </si>
  <si>
    <t>COLVIN</t>
  </si>
  <si>
    <t>7645 WHISPERING OAKS TRL</t>
  </si>
  <si>
    <t>OH0024833998</t>
  </si>
  <si>
    <t>EZERSKI</t>
  </si>
  <si>
    <t>6955 S COUNTY ROAD 25A</t>
  </si>
  <si>
    <t>OH0021515989</t>
  </si>
  <si>
    <t>644 E SHOOP RD</t>
  </si>
  <si>
    <t>OH0010822837</t>
  </si>
  <si>
    <t>SCHROEDER</t>
  </si>
  <si>
    <t>HORST</t>
  </si>
  <si>
    <t>7985 CLIFFWOOD DR</t>
  </si>
  <si>
    <t>OH0022803842</t>
  </si>
  <si>
    <t>1125 RUSTIC RUN</t>
  </si>
  <si>
    <t>OH0021825402</t>
  </si>
  <si>
    <t>6830 CURTWOOD DR</t>
  </si>
  <si>
    <t>OH0025945578</t>
  </si>
  <si>
    <t>OH0021433991</t>
  </si>
  <si>
    <t>BYXBE</t>
  </si>
  <si>
    <t>970 BURNSIDE DR</t>
  </si>
  <si>
    <t>OH0021154591</t>
  </si>
  <si>
    <t>7295 S COUNTY ROAD 25A</t>
  </si>
  <si>
    <t>OH0023958445</t>
  </si>
  <si>
    <t>OGDEN</t>
  </si>
  <si>
    <t>30 E GINGHAMSBURG RD</t>
  </si>
  <si>
    <t>OH0019116369</t>
  </si>
  <si>
    <t>865 E SHOOP RD</t>
  </si>
  <si>
    <t>OH0025431213</t>
  </si>
  <si>
    <t>ELZABETH</t>
  </si>
  <si>
    <t>1045 E GINGHAMSBURG RD</t>
  </si>
  <si>
    <t>OH0016417189</t>
  </si>
  <si>
    <t>6525 CURTWOOD DR</t>
  </si>
  <si>
    <t>OH0021436588</t>
  </si>
  <si>
    <t>HEE</t>
  </si>
  <si>
    <t>OH0021840546</t>
  </si>
  <si>
    <t>7640 S TIPP COWLESVILLE RD</t>
  </si>
  <si>
    <t>OH0023811934</t>
  </si>
  <si>
    <t>ZACKERY</t>
  </si>
  <si>
    <t>1179 E SHOOP RD</t>
  </si>
  <si>
    <t>OH0022364501</t>
  </si>
  <si>
    <t>1175 E GINGHAMSBURG RD</t>
  </si>
  <si>
    <t>OH0010783306</t>
  </si>
  <si>
    <t>OH0010830253</t>
  </si>
  <si>
    <t>TITLEY</t>
  </si>
  <si>
    <t>7585 WHISPERING OAKS TRL</t>
  </si>
  <si>
    <t>OH0010829425</t>
  </si>
  <si>
    <t>7936 S TIPP COWLESVILLE RD</t>
  </si>
  <si>
    <t>OH0010775280</t>
  </si>
  <si>
    <t>935 SCENIC KNL</t>
  </si>
  <si>
    <t>OH0026090972</t>
  </si>
  <si>
    <t>805 TODD CT</t>
  </si>
  <si>
    <t>OH0022355238</t>
  </si>
  <si>
    <t>TARYN</t>
  </si>
  <si>
    <t>OH0024301765</t>
  </si>
  <si>
    <t>3434 NEAL PEARSON RD</t>
  </si>
  <si>
    <t>55ACG</t>
  </si>
  <si>
    <t>OH0023949637</t>
  </si>
  <si>
    <t>CROSSLEY</t>
  </si>
  <si>
    <t>5032 WORLEY RD</t>
  </si>
  <si>
    <t>OH0016023253</t>
  </si>
  <si>
    <t>3550 W MONROE CONCORD RD</t>
  </si>
  <si>
    <t>OH0021714549</t>
  </si>
  <si>
    <t>COY</t>
  </si>
  <si>
    <t>7755 S KESS FRED RD</t>
  </si>
  <si>
    <t>OH0023566177</t>
  </si>
  <si>
    <t>LOOPER</t>
  </si>
  <si>
    <t>KACY</t>
  </si>
  <si>
    <t>6190 TROY FREDERICK RD</t>
  </si>
  <si>
    <t>OH0010826170</t>
  </si>
  <si>
    <t>SNEED</t>
  </si>
  <si>
    <t>7905 S KESS FRED RD</t>
  </si>
  <si>
    <t>OH0010808838</t>
  </si>
  <si>
    <t>MARION BOWDEN</t>
  </si>
  <si>
    <t>6705 BARD RD</t>
  </si>
  <si>
    <t>OH0024779607</t>
  </si>
  <si>
    <t>VARGO</t>
  </si>
  <si>
    <t>7675 S KESS FRED RD</t>
  </si>
  <si>
    <t>OH0023575346</t>
  </si>
  <si>
    <t>5904 TROY FREDERICK RD</t>
  </si>
  <si>
    <t>OH0026020355</t>
  </si>
  <si>
    <t>TOFSTAD</t>
  </si>
  <si>
    <t>3045 N MONT CO LINE RD</t>
  </si>
  <si>
    <t>OH0023541761</t>
  </si>
  <si>
    <t>3791 GINGHAM FREDERICK RD</t>
  </si>
  <si>
    <t>OH0021550274</t>
  </si>
  <si>
    <t>3340 GINGHAM FREDERICK RD</t>
  </si>
  <si>
    <t>OH0023402630</t>
  </si>
  <si>
    <t>GLAIZER</t>
  </si>
  <si>
    <t>3615 GINGHAM FREDERICK RD</t>
  </si>
  <si>
    <t>OH0010830894</t>
  </si>
  <si>
    <t>7200 PETERS RD</t>
  </si>
  <si>
    <t>OH0022293258</t>
  </si>
  <si>
    <t>RUSSEANA</t>
  </si>
  <si>
    <t>RENEE NICHOLE</t>
  </si>
  <si>
    <t>2435 W STATE ROUTE 571</t>
  </si>
  <si>
    <t>OH0025994470</t>
  </si>
  <si>
    <t>1670 GINGHAM FREDERICK RD</t>
  </si>
  <si>
    <t>OH0025962384</t>
  </si>
  <si>
    <t>2382 W STATE ROUTE 571</t>
  </si>
  <si>
    <t>OH0025138858</t>
  </si>
  <si>
    <t>2475 W KESSLER COWLESVILLE RD</t>
  </si>
  <si>
    <t>OH0023036934</t>
  </si>
  <si>
    <t>ALMAZAN</t>
  </si>
  <si>
    <t>2006 W STATE ROUTE 571</t>
  </si>
  <si>
    <t>OH0021259810</t>
  </si>
  <si>
    <t>BRANDEN</t>
  </si>
  <si>
    <t>7277 BARD RD</t>
  </si>
  <si>
    <t>OH0025279656</t>
  </si>
  <si>
    <t>SAUCEDA</t>
  </si>
  <si>
    <t>OH0023331200</t>
  </si>
  <si>
    <t>ALDON</t>
  </si>
  <si>
    <t>7447 BARD RD</t>
  </si>
  <si>
    <t>OH0025087943</t>
  </si>
  <si>
    <t>3890 GINGHAM FREDERICK RD</t>
  </si>
  <si>
    <t>OH0018907165</t>
  </si>
  <si>
    <t>3567 GINGHAM FREDERICK RD</t>
  </si>
  <si>
    <t>OH0022494058</t>
  </si>
  <si>
    <t>5705 ALLEN PARK DR</t>
  </si>
  <si>
    <t>OH0010780726</t>
  </si>
  <si>
    <t>7425 BARD RD</t>
  </si>
  <si>
    <t>OH0024850818</t>
  </si>
  <si>
    <t>ASELAGE</t>
  </si>
  <si>
    <t>6776 BARD RD</t>
  </si>
  <si>
    <t>OH0026334964</t>
  </si>
  <si>
    <t>SAMSON</t>
  </si>
  <si>
    <t>3915 W STATE ROUTE 571</t>
  </si>
  <si>
    <t>MILTON-UNION EX VILL SD (MIAMI)</t>
  </si>
  <si>
    <t>OH0021088786</t>
  </si>
  <si>
    <t>NEVINS</t>
  </si>
  <si>
    <t>1635 W STATE ROUTE 571</t>
  </si>
  <si>
    <t>OH0024870843</t>
  </si>
  <si>
    <t>6375 TROY FREDERICK RD</t>
  </si>
  <si>
    <t>OH0025864290</t>
  </si>
  <si>
    <t>BIRDSONG</t>
  </si>
  <si>
    <t>ALLEN LOVEJOY</t>
  </si>
  <si>
    <t>2445 GINGHAM FREDERICK RD</t>
  </si>
  <si>
    <t>OH0022712471</t>
  </si>
  <si>
    <t>5910 ALLEN PARK DR</t>
  </si>
  <si>
    <t>OH0010783053</t>
  </si>
  <si>
    <t>CASTALDO</t>
  </si>
  <si>
    <t>3740 W MONROE CONCORD RD</t>
  </si>
  <si>
    <t>OH0010778525</t>
  </si>
  <si>
    <t>4260 WORLEY RD</t>
  </si>
  <si>
    <t>OH0025092565</t>
  </si>
  <si>
    <t>ALEK</t>
  </si>
  <si>
    <t>4400 PETERS RD</t>
  </si>
  <si>
    <t>OH0010822119</t>
  </si>
  <si>
    <t>JERALD</t>
  </si>
  <si>
    <t>OH0020253517</t>
  </si>
  <si>
    <t>MEEKS</t>
  </si>
  <si>
    <t>7227 BARD RD</t>
  </si>
  <si>
    <t>OH0023976683</t>
  </si>
  <si>
    <t>2464 W STATE ROUTE 571</t>
  </si>
  <si>
    <t>OH0025491970</t>
  </si>
  <si>
    <t>WERLING</t>
  </si>
  <si>
    <t>STEVEE</t>
  </si>
  <si>
    <t>7010 TROY FREDERICK RD</t>
  </si>
  <si>
    <t>OH0024584108</t>
  </si>
  <si>
    <t>7455 MARTINDALE RD</t>
  </si>
  <si>
    <t>OH0010840861</t>
  </si>
  <si>
    <t>OH0022520541</t>
  </si>
  <si>
    <t>3984 NEAL PEARSON RD</t>
  </si>
  <si>
    <t>OH0024432197</t>
  </si>
  <si>
    <t>5200 PETERS RD</t>
  </si>
  <si>
    <t>OH0023949856</t>
  </si>
  <si>
    <t>MCDARRIS</t>
  </si>
  <si>
    <t>2585 W KESSLER COWLESVILLE RD</t>
  </si>
  <si>
    <t>OH0020325384</t>
  </si>
  <si>
    <t>3719 GINGHAM FREDERICK RD</t>
  </si>
  <si>
    <t>OH0024274939</t>
  </si>
  <si>
    <t>3920 GINGHAM FREDERICK RD</t>
  </si>
  <si>
    <t>OH0010801316</t>
  </si>
  <si>
    <t>5765 ALLEN PARK DR</t>
  </si>
  <si>
    <t>OH0010776744</t>
  </si>
  <si>
    <t>5356 WORLEY RD</t>
  </si>
  <si>
    <t>OH0024808833</t>
  </si>
  <si>
    <t>PLOUTZ</t>
  </si>
  <si>
    <t>7230 MARTINDALE RD</t>
  </si>
  <si>
    <t>OH0019269653</t>
  </si>
  <si>
    <t>KOELLER</t>
  </si>
  <si>
    <t>OH0010826166</t>
  </si>
  <si>
    <t>GRETA</t>
  </si>
  <si>
    <t>OH0021668431</t>
  </si>
  <si>
    <t>GAUTHIER</t>
  </si>
  <si>
    <t>7085 S KESS FRED RD</t>
  </si>
  <si>
    <t>OH0022140922</t>
  </si>
  <si>
    <t>OH0023949584</t>
  </si>
  <si>
    <t>OH0021872636</t>
  </si>
  <si>
    <t>SHARAYAH</t>
  </si>
  <si>
    <t>JANEL</t>
  </si>
  <si>
    <t>OH0024943788</t>
  </si>
  <si>
    <t>CREGO</t>
  </si>
  <si>
    <t>OH0010827514</t>
  </si>
  <si>
    <t>ARIS</t>
  </si>
  <si>
    <t>OH0025050987</t>
  </si>
  <si>
    <t>6356 TROY FREDERICK RD</t>
  </si>
  <si>
    <t>OH0010780342</t>
  </si>
  <si>
    <t>BROKSCHMIDT</t>
  </si>
  <si>
    <t>7070 PETERS RD</t>
  </si>
  <si>
    <t>OH0024347113</t>
  </si>
  <si>
    <t>OH0023982266</t>
  </si>
  <si>
    <t>SOUSA</t>
  </si>
  <si>
    <t>7375 S KESS FRED RD</t>
  </si>
  <si>
    <t>OH0010840840</t>
  </si>
  <si>
    <t>OH0018791149</t>
  </si>
  <si>
    <t>5701 TROY FREDERICK RD</t>
  </si>
  <si>
    <t>OH0010831893</t>
  </si>
  <si>
    <t>WADDLE</t>
  </si>
  <si>
    <t>2560 W KESSLER COWLESVILLE RD</t>
  </si>
  <si>
    <t>OH0024374456</t>
  </si>
  <si>
    <t>OH0023208392</t>
  </si>
  <si>
    <t>OEHLERTS</t>
  </si>
  <si>
    <t>2411 W STATE ROUTE 571</t>
  </si>
  <si>
    <t>OH0022711352</t>
  </si>
  <si>
    <t>7150 BARD RD</t>
  </si>
  <si>
    <t>OH0010839261</t>
  </si>
  <si>
    <t>TAUNNA</t>
  </si>
  <si>
    <t>OH0024676293</t>
  </si>
  <si>
    <t>EVALYN MARIE</t>
  </si>
  <si>
    <t>OH0020366894</t>
  </si>
  <si>
    <t>OH0010775320</t>
  </si>
  <si>
    <t>OH0025280456</t>
  </si>
  <si>
    <t>6480 PETERS RD</t>
  </si>
  <si>
    <t>OH0020999768</t>
  </si>
  <si>
    <t>7233 BARD RD</t>
  </si>
  <si>
    <t>OH0023050248</t>
  </si>
  <si>
    <t>5170 WORLEY RD</t>
  </si>
  <si>
    <t>OH0010824174</t>
  </si>
  <si>
    <t>SHEPARD</t>
  </si>
  <si>
    <t>WAITMAN</t>
  </si>
  <si>
    <t>6310 PETERS RD</t>
  </si>
  <si>
    <t>OH0025857000</t>
  </si>
  <si>
    <t>HIXON</t>
  </si>
  <si>
    <t>6375 S KESS FRED RD</t>
  </si>
  <si>
    <t>OH0023084381</t>
  </si>
  <si>
    <t>HARTZ</t>
  </si>
  <si>
    <t>3600 W STATE ROUTE 571</t>
  </si>
  <si>
    <t>OH0021550287</t>
  </si>
  <si>
    <t>1777 RAYMOND DR</t>
  </si>
  <si>
    <t>OH0010800343</t>
  </si>
  <si>
    <t>3015 W STATE ROUTE 571</t>
  </si>
  <si>
    <t>OH0026090415</t>
  </si>
  <si>
    <t>SCHINDLER</t>
  </si>
  <si>
    <t>KURT</t>
  </si>
  <si>
    <t>3115 NASHVILLE RD</t>
  </si>
  <si>
    <t>OH0021340856</t>
  </si>
  <si>
    <t>OH0025309951</t>
  </si>
  <si>
    <t>5486 WORLEY RD</t>
  </si>
  <si>
    <t>OH0020366800</t>
  </si>
  <si>
    <t>5460 WORLEY RD</t>
  </si>
  <si>
    <t>OH0010776855</t>
  </si>
  <si>
    <t>BAUER</t>
  </si>
  <si>
    <t>7733 CRESCENT DR</t>
  </si>
  <si>
    <t>COVINGTON EX VILL SD (MIAMI)</t>
  </si>
  <si>
    <t>55ACH</t>
  </si>
  <si>
    <t>NEWBERRY TOWNSHIP</t>
  </si>
  <si>
    <t>OH0022949569</t>
  </si>
  <si>
    <t>7140 STATE ROUTE 185</t>
  </si>
  <si>
    <t>OH0010781251</t>
  </si>
  <si>
    <t>BUCKINGHAM</t>
  </si>
  <si>
    <t>7648 PIQUA CLAYTON RD</t>
  </si>
  <si>
    <t>OH0010842122</t>
  </si>
  <si>
    <t>7771 N RANGELINE RD</t>
  </si>
  <si>
    <t>OH0025382088</t>
  </si>
  <si>
    <t>GREGORY STEVEN</t>
  </si>
  <si>
    <t>10010 N STATE ROUTE 48</t>
  </si>
  <si>
    <t>OH0024143093</t>
  </si>
  <si>
    <t>ROSLYN</t>
  </si>
  <si>
    <t>OH0025280774</t>
  </si>
  <si>
    <t>8500 RAKESTRAW RD</t>
  </si>
  <si>
    <t>OH0024474430</t>
  </si>
  <si>
    <t>4315 N STATE ROUTE 48</t>
  </si>
  <si>
    <t>OH0010799207</t>
  </si>
  <si>
    <t>8620 COVINGTON BRADFORD RD</t>
  </si>
  <si>
    <t>OH0010826214</t>
  </si>
  <si>
    <t>8970 STATE ROUTE 185</t>
  </si>
  <si>
    <t>OH0023308122</t>
  </si>
  <si>
    <t>WINN</t>
  </si>
  <si>
    <t>7855 PIQUA CLAYTON RD</t>
  </si>
  <si>
    <t>OH0023622099</t>
  </si>
  <si>
    <t>7125 W INGLE RD</t>
  </si>
  <si>
    <t>OH0021420068</t>
  </si>
  <si>
    <t>4495 N RANGELINE RD</t>
  </si>
  <si>
    <t>OH0019171848</t>
  </si>
  <si>
    <t>KEVEN</t>
  </si>
  <si>
    <t>8893 COVINGTON GETTYSBURG RD</t>
  </si>
  <si>
    <t>OH0015602554</t>
  </si>
  <si>
    <t>SINK</t>
  </si>
  <si>
    <t>4334 FLETCHER RD</t>
  </si>
  <si>
    <t>OH0024526477</t>
  </si>
  <si>
    <t>6882 MCMAKEN RD</t>
  </si>
  <si>
    <t>OH0010782107</t>
  </si>
  <si>
    <t>6350 PIQUA CLAYTON RD</t>
  </si>
  <si>
    <t>OH0010825091</t>
  </si>
  <si>
    <t>SKEENS</t>
  </si>
  <si>
    <t>8295 W ELM ST</t>
  </si>
  <si>
    <t>OH0024942260</t>
  </si>
  <si>
    <t>ROTH</t>
  </si>
  <si>
    <t>7530 W PERRY RD</t>
  </si>
  <si>
    <t>OH0025280630</t>
  </si>
  <si>
    <t>7644 PIQUA CLAYTON RD</t>
  </si>
  <si>
    <t>OH0024315703</t>
  </si>
  <si>
    <t>GAST</t>
  </si>
  <si>
    <t>OH0010835562</t>
  </si>
  <si>
    <t>8535 KLINGER RD</t>
  </si>
  <si>
    <t>OH0024555282</t>
  </si>
  <si>
    <t>OH0026073833</t>
  </si>
  <si>
    <t>6791 STATE ROUTE 185</t>
  </si>
  <si>
    <t>OH0025931287</t>
  </si>
  <si>
    <t>OH0024305409</t>
  </si>
  <si>
    <t>8683 W US ROUTE 36</t>
  </si>
  <si>
    <t>OH0022333867</t>
  </si>
  <si>
    <t>PRITCHARD</t>
  </si>
  <si>
    <t>5165 N FRONT ST</t>
  </si>
  <si>
    <t>OH0010802811</t>
  </si>
  <si>
    <t>6009 W FARRINGTON RD</t>
  </si>
  <si>
    <t>OH0018671852</t>
  </si>
  <si>
    <t>7635 W PERRY RD</t>
  </si>
  <si>
    <t>OH0023734482</t>
  </si>
  <si>
    <t>BOSTICK</t>
  </si>
  <si>
    <t>6054 STATE ROUTE 185</t>
  </si>
  <si>
    <t>OH0022697914</t>
  </si>
  <si>
    <t>6165 W FARRINGTON RD</t>
  </si>
  <si>
    <t>OH0022904421</t>
  </si>
  <si>
    <t>CORDONNIER</t>
  </si>
  <si>
    <t>9360 NEWBERRY WASHINGTON RD</t>
  </si>
  <si>
    <t>OH0018575910</t>
  </si>
  <si>
    <t>4909 FLETCHER RD</t>
  </si>
  <si>
    <t>OH0019142496</t>
  </si>
  <si>
    <t>7120 W INGLE RD</t>
  </si>
  <si>
    <t>OH0024197845</t>
  </si>
  <si>
    <t>9264 N STATE ROUTE 48</t>
  </si>
  <si>
    <t>OH0023738952</t>
  </si>
  <si>
    <t>4477 N RANGELINE RD</t>
  </si>
  <si>
    <t>OH0010830694</t>
  </si>
  <si>
    <t>TROST</t>
  </si>
  <si>
    <t>6505 N STATE ROUTE 48</t>
  </si>
  <si>
    <t>OH0018648667</t>
  </si>
  <si>
    <t>6605 W STATE ROUTE 41</t>
  </si>
  <si>
    <t>OH0022960318</t>
  </si>
  <si>
    <t>OH0010792296</t>
  </si>
  <si>
    <t>8500 UNION CHURCH RD</t>
  </si>
  <si>
    <t>OH0022220338</t>
  </si>
  <si>
    <t>MCINTIRE</t>
  </si>
  <si>
    <t>OH0024598583</t>
  </si>
  <si>
    <t>SCOTTIE</t>
  </si>
  <si>
    <t>4655 N RANGELINE RD</t>
  </si>
  <si>
    <t>OH0026471096</t>
  </si>
  <si>
    <t>8830 COVINGTON BRADFORD RD</t>
  </si>
  <si>
    <t>OH0023794720</t>
  </si>
  <si>
    <t>ZELIK</t>
  </si>
  <si>
    <t>5235 N WALNUT ST</t>
  </si>
  <si>
    <t>OH0022483973</t>
  </si>
  <si>
    <t>VANHISE</t>
  </si>
  <si>
    <t>7625 PIQUA CLAYTON RD</t>
  </si>
  <si>
    <t>OH0022220521</t>
  </si>
  <si>
    <t>TEBBE</t>
  </si>
  <si>
    <t>7966 W MIAMI SHELBY RD</t>
  </si>
  <si>
    <t>OH0010784600</t>
  </si>
  <si>
    <t>7075 W INGLE RD</t>
  </si>
  <si>
    <t>OH0023071511</t>
  </si>
  <si>
    <t>OH0019936929</t>
  </si>
  <si>
    <t>RAFAELA</t>
  </si>
  <si>
    <t>6710 MCMAKEN RD</t>
  </si>
  <si>
    <t>OH0025278110</t>
  </si>
  <si>
    <t>6517 W US ROUTE 36</t>
  </si>
  <si>
    <t>OH0018664684</t>
  </si>
  <si>
    <t>8914 KLINGER RD</t>
  </si>
  <si>
    <t>OH0022945795</t>
  </si>
  <si>
    <t>SHEFBUCH</t>
  </si>
  <si>
    <t>7580 VERSAILLES RD</t>
  </si>
  <si>
    <t>OH0021002717</t>
  </si>
  <si>
    <t>5244 N WALNUT ST</t>
  </si>
  <si>
    <t>OH0025855455</t>
  </si>
  <si>
    <t>8605 RAKESTRAW RD</t>
  </si>
  <si>
    <t>OH0010833683</t>
  </si>
  <si>
    <t>9920 NEWBERRY WASHINGTON RD</t>
  </si>
  <si>
    <t>OH0010776877</t>
  </si>
  <si>
    <t>OH0010776014</t>
  </si>
  <si>
    <t>4101 N STATE ROUTE 48</t>
  </si>
  <si>
    <t>OH0010831363</t>
  </si>
  <si>
    <t>4805 N RANGELINE RD</t>
  </si>
  <si>
    <t>OH0024605686</t>
  </si>
  <si>
    <t>4299 FLETCHER RD</t>
  </si>
  <si>
    <t>OH0021092627</t>
  </si>
  <si>
    <t>HOFFERT</t>
  </si>
  <si>
    <t>8540 W US ROUTE 36</t>
  </si>
  <si>
    <t>OH0010839777</t>
  </si>
  <si>
    <t>OH0010789318</t>
  </si>
  <si>
    <t>DYSINGER</t>
  </si>
  <si>
    <t>8365 W MAIN ST</t>
  </si>
  <si>
    <t>OH0023961906</t>
  </si>
  <si>
    <t>8200 VERSAILLES RD</t>
  </si>
  <si>
    <t>OH0021062899</t>
  </si>
  <si>
    <t>BRITTINGHAM</t>
  </si>
  <si>
    <t>OH0025388027</t>
  </si>
  <si>
    <t>4664 N STATE ROUTE 48</t>
  </si>
  <si>
    <t>OH0026862112</t>
  </si>
  <si>
    <t>8473 VERSAILLES RD</t>
  </si>
  <si>
    <t>OH0026073851</t>
  </si>
  <si>
    <t>CHARLES NICHOLAS</t>
  </si>
  <si>
    <t>6564 MCMAKEN RD</t>
  </si>
  <si>
    <t>OH0025437238</t>
  </si>
  <si>
    <t>OH0025708944</t>
  </si>
  <si>
    <t>OH0025139507</t>
  </si>
  <si>
    <t>BARKLEY</t>
  </si>
  <si>
    <t>CHELCY</t>
  </si>
  <si>
    <t>OH0010813379</t>
  </si>
  <si>
    <t>6373 W US ROUTE 36</t>
  </si>
  <si>
    <t>OH0021134939</t>
  </si>
  <si>
    <t>HOBLIT</t>
  </si>
  <si>
    <t>6150 W BROWN RD</t>
  </si>
  <si>
    <t>OH0022613134</t>
  </si>
  <si>
    <t>7111 N RANGELINE RD</t>
  </si>
  <si>
    <t>OH0024827971</t>
  </si>
  <si>
    <t>7340 W BROWN RD</t>
  </si>
  <si>
    <t>OH0022791323</t>
  </si>
  <si>
    <t>MOLINA</t>
  </si>
  <si>
    <t>JOHN MARTIN</t>
  </si>
  <si>
    <t>10581 N STATE ROUTE 48</t>
  </si>
  <si>
    <t>OH0024743282</t>
  </si>
  <si>
    <t>7677 RIKE RD</t>
  </si>
  <si>
    <t>OH0023780005</t>
  </si>
  <si>
    <t>4690 N STATE ROUTE 48</t>
  </si>
  <si>
    <t>OH0021919463</t>
  </si>
  <si>
    <t>6895 1/2 N STATE ROUTE 48</t>
  </si>
  <si>
    <t>OH0010841323</t>
  </si>
  <si>
    <t>7326 W BROWN RD</t>
  </si>
  <si>
    <t>OH0010818241</t>
  </si>
  <si>
    <t>OH0010793343</t>
  </si>
  <si>
    <t>10085 UNION CHURCH RD</t>
  </si>
  <si>
    <t>55ACI</t>
  </si>
  <si>
    <t>OH0010793329</t>
  </si>
  <si>
    <t>OH0020884872</t>
  </si>
  <si>
    <t>11331 W US ROUTE 36</t>
  </si>
  <si>
    <t>BRADFORD EX VILL SD (MIAMI)</t>
  </si>
  <si>
    <t>OH0022496715</t>
  </si>
  <si>
    <t>10730 KLINGER RD</t>
  </si>
  <si>
    <t>OH0023632939</t>
  </si>
  <si>
    <t>MORGEN</t>
  </si>
  <si>
    <t>10565 BLOCHER RD</t>
  </si>
  <si>
    <t>OH0010835297</t>
  </si>
  <si>
    <t>11666 W US ROUTE 36</t>
  </si>
  <si>
    <t>TRLR 1</t>
  </si>
  <si>
    <t>OH0010840275</t>
  </si>
  <si>
    <t>6910 N RANGELINE RD</t>
  </si>
  <si>
    <t>OH0025736084</t>
  </si>
  <si>
    <t>9515 GREENVILLE FALLS RD</t>
  </si>
  <si>
    <t>OH0016204725</t>
  </si>
  <si>
    <t>HIRSCHFELD</t>
  </si>
  <si>
    <t>8208 BRADFORD BLOOMER RD</t>
  </si>
  <si>
    <t>OH0010794814</t>
  </si>
  <si>
    <t>9225 UNION CHURCH RD</t>
  </si>
  <si>
    <t>OH0010801140</t>
  </si>
  <si>
    <t>9005 BRADFORD BLOOMER RD</t>
  </si>
  <si>
    <t>OH0010836457</t>
  </si>
  <si>
    <t>7778 N RANGELINE RD</t>
  </si>
  <si>
    <t>OH0022652983</t>
  </si>
  <si>
    <t>10990 W US ROUTE 36</t>
  </si>
  <si>
    <t>OH0018991251</t>
  </si>
  <si>
    <t>5955 N STATE ROUTE 721</t>
  </si>
  <si>
    <t>OH0022837869</t>
  </si>
  <si>
    <t>FRANTZ</t>
  </si>
  <si>
    <t>5240 N RANGELINE RD</t>
  </si>
  <si>
    <t>OH0024467589</t>
  </si>
  <si>
    <t>6801 N HILL RD</t>
  </si>
  <si>
    <t>OH0022724574</t>
  </si>
  <si>
    <t>COCANOWER</t>
  </si>
  <si>
    <t>MICKI</t>
  </si>
  <si>
    <t>9100 KLINGER RD</t>
  </si>
  <si>
    <t>OH0010801150</t>
  </si>
  <si>
    <t>OH0010818222</t>
  </si>
  <si>
    <t>PO BOX 61</t>
  </si>
  <si>
    <t>OH0015844944</t>
  </si>
  <si>
    <t>OTTE</t>
  </si>
  <si>
    <t>9373 GREENVILLE FALLS RD</t>
  </si>
  <si>
    <t>OH0023949800</t>
  </si>
  <si>
    <t>9833 COVINGTON BRADFORD RD</t>
  </si>
  <si>
    <t>OH0023441390</t>
  </si>
  <si>
    <t>5233 CROFT MILL RD</t>
  </si>
  <si>
    <t>OH0010825148</t>
  </si>
  <si>
    <t>SKYLES</t>
  </si>
  <si>
    <t>11507 W US ROUTE 36</t>
  </si>
  <si>
    <t>OH0025138964</t>
  </si>
  <si>
    <t>REAMES</t>
  </si>
  <si>
    <t>9525 W US ROUTE 36</t>
  </si>
  <si>
    <t>OH0026044100</t>
  </si>
  <si>
    <t>5078 BUCKNECK RD</t>
  </si>
  <si>
    <t>OH0025079940</t>
  </si>
  <si>
    <t>8125 N STATE ROUTE 721</t>
  </si>
  <si>
    <t>OH0024300653</t>
  </si>
  <si>
    <t>HAVILAH</t>
  </si>
  <si>
    <t>10405 COVINGTON GETTYSBURG RD</t>
  </si>
  <si>
    <t>OH0010808902</t>
  </si>
  <si>
    <t>KRISTIE</t>
  </si>
  <si>
    <t>10935 COVINGTON GETTYSBURG RD</t>
  </si>
  <si>
    <t>OH0020409264</t>
  </si>
  <si>
    <t>OH0021223781</t>
  </si>
  <si>
    <t>7888 N RANGELINE RD</t>
  </si>
  <si>
    <t>OH0022296898</t>
  </si>
  <si>
    <t>OH0021800669</t>
  </si>
  <si>
    <t>9150 VERSAILLES RD</t>
  </si>
  <si>
    <t>OH0024020533</t>
  </si>
  <si>
    <t>5044 BUCKNECK RD</t>
  </si>
  <si>
    <t>OH0010816668</t>
  </si>
  <si>
    <t>5634 BUCKNECK RD</t>
  </si>
  <si>
    <t>OH0022419354</t>
  </si>
  <si>
    <t>MELENDY</t>
  </si>
  <si>
    <t>OH0010826005</t>
  </si>
  <si>
    <t>SMITH YAMADA</t>
  </si>
  <si>
    <t>OH0023752624</t>
  </si>
  <si>
    <t>VOISARD</t>
  </si>
  <si>
    <t>GRACYN</t>
  </si>
  <si>
    <t>ELIZABETH MAY</t>
  </si>
  <si>
    <t>8015 BRADFORD BLOOMER RD</t>
  </si>
  <si>
    <t>OH0024134228</t>
  </si>
  <si>
    <t>OH0010828538</t>
  </si>
  <si>
    <t>10970 KLINGER RD</t>
  </si>
  <si>
    <t>OH0010780401</t>
  </si>
  <si>
    <t>BROUGHMAN</t>
  </si>
  <si>
    <t>9685 GREENVILLE FALLS RD</t>
  </si>
  <si>
    <t>OH0024804755</t>
  </si>
  <si>
    <t>HARGRAVE</t>
  </si>
  <si>
    <t>LILY</t>
  </si>
  <si>
    <t>AIYANA</t>
  </si>
  <si>
    <t>5575 CROFT MILL RD</t>
  </si>
  <si>
    <t>OH0024910194</t>
  </si>
  <si>
    <t>MOLESKY</t>
  </si>
  <si>
    <t>9270 KLINGER RD</t>
  </si>
  <si>
    <t>OH0021857394</t>
  </si>
  <si>
    <t>DERSHEM</t>
  </si>
  <si>
    <t>10101 COVINGTON GETTYSBURG RD</t>
  </si>
  <si>
    <t>OH0025825149</t>
  </si>
  <si>
    <t>7980 N RANGELINE RD</t>
  </si>
  <si>
    <t>OH0010779914</t>
  </si>
  <si>
    <t>HOBBS</t>
  </si>
  <si>
    <t>5010 BUCKNECK RD</t>
  </si>
  <si>
    <t>OH0010840843</t>
  </si>
  <si>
    <t>OH0010787062</t>
  </si>
  <si>
    <t>9405 COVINGTON GETTYSBURG RD</t>
  </si>
  <si>
    <t>OH0010774126</t>
  </si>
  <si>
    <t>5578 BUCKNECK RD</t>
  </si>
  <si>
    <t>OH0018643517</t>
  </si>
  <si>
    <t>OH0021254335</t>
  </si>
  <si>
    <t>MCGLYNN</t>
  </si>
  <si>
    <t>5246 BUCKNECK RD</t>
  </si>
  <si>
    <t>OH0024681726</t>
  </si>
  <si>
    <t>RAINES</t>
  </si>
  <si>
    <t>8825 STATE ROUTE 185</t>
  </si>
  <si>
    <t>OH0022724592</t>
  </si>
  <si>
    <t>OH0023790200</t>
  </si>
  <si>
    <t>10625 VERSAILLES RD</t>
  </si>
  <si>
    <t>OH0010787862</t>
  </si>
  <si>
    <t>DESANTIS</t>
  </si>
  <si>
    <t>11545 W US ROUTE 36</t>
  </si>
  <si>
    <t>OH0010777454</t>
  </si>
  <si>
    <t>BEIREIS</t>
  </si>
  <si>
    <t>9669 COVINGTON BRADFORD RD</t>
  </si>
  <si>
    <t>OH0025080068</t>
  </si>
  <si>
    <t>SCHRADER</t>
  </si>
  <si>
    <t>10435 KLINGER RD</t>
  </si>
  <si>
    <t>OH0023033926</t>
  </si>
  <si>
    <t>RABECCA</t>
  </si>
  <si>
    <t>9528 KLINGER RD</t>
  </si>
  <si>
    <t>OH0025987042</t>
  </si>
  <si>
    <t>OH0022775428</t>
  </si>
  <si>
    <t>DEHART</t>
  </si>
  <si>
    <t>5265 CROFT MILL RD</t>
  </si>
  <si>
    <t>OH0022648184</t>
  </si>
  <si>
    <t>NUSBAUM</t>
  </si>
  <si>
    <t>9210 FETTERS RD</t>
  </si>
  <si>
    <t>OH0022212631</t>
  </si>
  <si>
    <t>MARKLEY</t>
  </si>
  <si>
    <t>5110 N RANGELINE RD</t>
  </si>
  <si>
    <t>OH0022599495</t>
  </si>
  <si>
    <t>6111 GREENVILLE FALLS CLAYTON RD</t>
  </si>
  <si>
    <t>OH0025202970</t>
  </si>
  <si>
    <t>OH0010802783</t>
  </si>
  <si>
    <t>10226 BRADFORD BLOOMER RD</t>
  </si>
  <si>
    <t>OH0010784528</t>
  </si>
  <si>
    <t>11364 W US ROUTE 36</t>
  </si>
  <si>
    <t>OH0021254336</t>
  </si>
  <si>
    <t>OH0023955912</t>
  </si>
  <si>
    <t>OH0023785966</t>
  </si>
  <si>
    <t>ALANE</t>
  </si>
  <si>
    <t>9820 COVINGTON GETTYSBURG RD</t>
  </si>
  <si>
    <t>OH0019533178</t>
  </si>
  <si>
    <t>8070 N RANGELINE RD</t>
  </si>
  <si>
    <t>OH0026074235</t>
  </si>
  <si>
    <t>9449 W US ROUTE 36</t>
  </si>
  <si>
    <t>OH0024142622</t>
  </si>
  <si>
    <t>7080 N RANGELINE RD</t>
  </si>
  <si>
    <t>OH0024647364</t>
  </si>
  <si>
    <t>MCGEHEE</t>
  </si>
  <si>
    <t>10920 W US ROUTE 36</t>
  </si>
  <si>
    <t>OH0010794466</t>
  </si>
  <si>
    <t>9805 FETTERS RD</t>
  </si>
  <si>
    <t>OH0026074391</t>
  </si>
  <si>
    <t>5199 GREENVILLE FALLS CLAYTON RD</t>
  </si>
  <si>
    <t>OH0010797092</t>
  </si>
  <si>
    <t>7133 N STATE ROUTE 721</t>
  </si>
  <si>
    <t>OH0010797098</t>
  </si>
  <si>
    <t>OH0022305010</t>
  </si>
  <si>
    <t>BEEMAN</t>
  </si>
  <si>
    <t>9145 W US ROUTE 36</t>
  </si>
  <si>
    <t>OH0020378855</t>
  </si>
  <si>
    <t>5285 1/2 N STATE ROUTE 721</t>
  </si>
  <si>
    <t>OH0026335211</t>
  </si>
  <si>
    <t>OH0022645430</t>
  </si>
  <si>
    <t>10795 KLINGER RD</t>
  </si>
  <si>
    <t>OH0025922696</t>
  </si>
  <si>
    <t>ORAN</t>
  </si>
  <si>
    <t>9144 W US ROUTE 36</t>
  </si>
  <si>
    <t>OH0026151738</t>
  </si>
  <si>
    <t>5474 N RANGELINE RD</t>
  </si>
  <si>
    <t>OH0023239095</t>
  </si>
  <si>
    <t>6855 BRADFORD BLOOMER RD</t>
  </si>
  <si>
    <t>OH0023573486</t>
  </si>
  <si>
    <t>210 STAUNTON AVE</t>
  </si>
  <si>
    <t>55ACJ</t>
  </si>
  <si>
    <t>BRADFORD VILLAGE</t>
  </si>
  <si>
    <t>OH0023790443</t>
  </si>
  <si>
    <t>WYAN</t>
  </si>
  <si>
    <t>305 E VINE ST</t>
  </si>
  <si>
    <t>OH0024820526</t>
  </si>
  <si>
    <t>LOTTIE</t>
  </si>
  <si>
    <t>119 CLAY ST</t>
  </si>
  <si>
    <t>OH0024452363</t>
  </si>
  <si>
    <t>512 MIAMI AVE</t>
  </si>
  <si>
    <t>OH0015982310</t>
  </si>
  <si>
    <t>VONDERHUEVEL</t>
  </si>
  <si>
    <t>407 E MAIN ST</t>
  </si>
  <si>
    <t>OH0023069853</t>
  </si>
  <si>
    <t>COLON</t>
  </si>
  <si>
    <t>114 E VINE ST</t>
  </si>
  <si>
    <t>OH0025387690</t>
  </si>
  <si>
    <t>CASSEL SMITH</t>
  </si>
  <si>
    <t>516 E MAIN ST</t>
  </si>
  <si>
    <t>OH0024300170</t>
  </si>
  <si>
    <t>419 E MAIN ST</t>
  </si>
  <si>
    <t>OH0025347336</t>
  </si>
  <si>
    <t>PIERRON</t>
  </si>
  <si>
    <t>295 SPITLER AVE</t>
  </si>
  <si>
    <t>OH0010800576</t>
  </si>
  <si>
    <t>NICOLA</t>
  </si>
  <si>
    <t>522 STICHTER ST</t>
  </si>
  <si>
    <t>OH0024745712</t>
  </si>
  <si>
    <t>138 LIBERTY ST</t>
  </si>
  <si>
    <t>OH0023281395</t>
  </si>
  <si>
    <t>416 CLAY ST</t>
  </si>
  <si>
    <t>OH0019973508</t>
  </si>
  <si>
    <t>608 MIAMI AVE</t>
  </si>
  <si>
    <t>OH0024690220</t>
  </si>
  <si>
    <t>112 E CHURCH ST</t>
  </si>
  <si>
    <t>OH0024599185</t>
  </si>
  <si>
    <t>MESTEMAKER</t>
  </si>
  <si>
    <t>106 E WALNUT ST</t>
  </si>
  <si>
    <t>OH0026089368</t>
  </si>
  <si>
    <t>QUINTER</t>
  </si>
  <si>
    <t>504 E CHURCH ST</t>
  </si>
  <si>
    <t>OH0023336374</t>
  </si>
  <si>
    <t>400 E WALNUT ST</t>
  </si>
  <si>
    <t>OH0024311666</t>
  </si>
  <si>
    <t>ELLEMAN</t>
  </si>
  <si>
    <t>OH0024834030</t>
  </si>
  <si>
    <t>709 STICHTER ST</t>
  </si>
  <si>
    <t>OH0022140330</t>
  </si>
  <si>
    <t>WOMBOLD</t>
  </si>
  <si>
    <t>MEGEN</t>
  </si>
  <si>
    <t>216 PEARL ST</t>
  </si>
  <si>
    <t>OH0018051514</t>
  </si>
  <si>
    <t>209 E CHURCH ST</t>
  </si>
  <si>
    <t>OH0020854039</t>
  </si>
  <si>
    <t>SKELTON</t>
  </si>
  <si>
    <t>502 STICHTER ST</t>
  </si>
  <si>
    <t>OH0022640033</t>
  </si>
  <si>
    <t>SHOFFSTALL</t>
  </si>
  <si>
    <t>107 SHORT ST</t>
  </si>
  <si>
    <t>OH0025088416</t>
  </si>
  <si>
    <t>SAUSER</t>
  </si>
  <si>
    <t>708 MIAMI AVE</t>
  </si>
  <si>
    <t>OH0010817127</t>
  </si>
  <si>
    <t>308 E VINE ST</t>
  </si>
  <si>
    <t>OH0025637997</t>
  </si>
  <si>
    <t>SHONDA</t>
  </si>
  <si>
    <t>320 E VINE ST</t>
  </si>
  <si>
    <t>OH0025278210</t>
  </si>
  <si>
    <t>601 MOODY AVE</t>
  </si>
  <si>
    <t>OH0023221304</t>
  </si>
  <si>
    <t>541 E MAIN ST</t>
  </si>
  <si>
    <t>OH0022541287</t>
  </si>
  <si>
    <t>OH0024991987</t>
  </si>
  <si>
    <t>CARLINE</t>
  </si>
  <si>
    <t>408 MIAMI AVE</t>
  </si>
  <si>
    <t>OH0025761600</t>
  </si>
  <si>
    <t>302 E MAIN ST</t>
  </si>
  <si>
    <t>OH0015865917</t>
  </si>
  <si>
    <t>122 E SMITHFIELD ST</t>
  </si>
  <si>
    <t>OH0024929239</t>
  </si>
  <si>
    <t>128 E SMITHFIELD ST</t>
  </si>
  <si>
    <t>OH0023150653</t>
  </si>
  <si>
    <t>303 E CHURCH ST</t>
  </si>
  <si>
    <t>OH0024552059</t>
  </si>
  <si>
    <t>222 E ELM ST</t>
  </si>
  <si>
    <t>OH0010831271</t>
  </si>
  <si>
    <t>VANCULIN</t>
  </si>
  <si>
    <t>324 LIBERTY ST</t>
  </si>
  <si>
    <t>OH0022501849</t>
  </si>
  <si>
    <t>OH0025864249</t>
  </si>
  <si>
    <t>132 E JAMES ST</t>
  </si>
  <si>
    <t>OH0025241413</t>
  </si>
  <si>
    <t>321 STICHTER ST</t>
  </si>
  <si>
    <t>OH0021418259</t>
  </si>
  <si>
    <t>209 E SMITHFIELD ST</t>
  </si>
  <si>
    <t>OH0024057705</t>
  </si>
  <si>
    <t>SWAIN</t>
  </si>
  <si>
    <t>214 E JAMES ST</t>
  </si>
  <si>
    <t>APT 252</t>
  </si>
  <si>
    <t>OH0020745354</t>
  </si>
  <si>
    <t>618 E MAIN ST</t>
  </si>
  <si>
    <t>OH0023068389</t>
  </si>
  <si>
    <t>324 E JAMES ST</t>
  </si>
  <si>
    <t>OH0024765760</t>
  </si>
  <si>
    <t>GARZA</t>
  </si>
  <si>
    <t>OH0026073824</t>
  </si>
  <si>
    <t>OH0025551644</t>
  </si>
  <si>
    <t>526 E MAIN ST</t>
  </si>
  <si>
    <t>OH0019254460</t>
  </si>
  <si>
    <t>426 MIAMI AVE</t>
  </si>
  <si>
    <t>OH0022909560</t>
  </si>
  <si>
    <t>SCALF</t>
  </si>
  <si>
    <t>AMEY</t>
  </si>
  <si>
    <t>511 E CHURCH ST</t>
  </si>
  <si>
    <t>OH0025642970</t>
  </si>
  <si>
    <t>GALINDO</t>
  </si>
  <si>
    <t>OH0024946355</t>
  </si>
  <si>
    <t>DESTINI</t>
  </si>
  <si>
    <t>512 E MAIN ST</t>
  </si>
  <si>
    <t>OH0010782599</t>
  </si>
  <si>
    <t>CARINE</t>
  </si>
  <si>
    <t>OH0010783272</t>
  </si>
  <si>
    <t>OH0024364675</t>
  </si>
  <si>
    <t>408 E MAIN ST</t>
  </si>
  <si>
    <t>OH0025167980</t>
  </si>
  <si>
    <t>QUEEN</t>
  </si>
  <si>
    <t>323 E ELM ST</t>
  </si>
  <si>
    <t>OH0010788620</t>
  </si>
  <si>
    <t>DOUBLEDEE</t>
  </si>
  <si>
    <t>320 E SMITHFIELD ST</t>
  </si>
  <si>
    <t>OH0022240863</t>
  </si>
  <si>
    <t>504 LIBERTY ST</t>
  </si>
  <si>
    <t>OH0024708424</t>
  </si>
  <si>
    <t>OH0019886144</t>
  </si>
  <si>
    <t>OH0025786836</t>
  </si>
  <si>
    <t>ROSTKOWSKI</t>
  </si>
  <si>
    <t>123 E KELLER ST</t>
  </si>
  <si>
    <t>OH0023256259</t>
  </si>
  <si>
    <t>OH0019216418</t>
  </si>
  <si>
    <t>201 E CHURCH ST</t>
  </si>
  <si>
    <t>OH0021001850</t>
  </si>
  <si>
    <t>414 STICHTER ST</t>
  </si>
  <si>
    <t>OH0025758918</t>
  </si>
  <si>
    <t>HAMPSHIRE</t>
  </si>
  <si>
    <t>CRISTEN</t>
  </si>
  <si>
    <t>OH0025104528</t>
  </si>
  <si>
    <t>HAILEY</t>
  </si>
  <si>
    <t>OH0021512133</t>
  </si>
  <si>
    <t>OH0015865896</t>
  </si>
  <si>
    <t>211 E OAKWOOD ST</t>
  </si>
  <si>
    <t>OH0024686901</t>
  </si>
  <si>
    <t>LECHUGA</t>
  </si>
  <si>
    <t>RUDOLFO</t>
  </si>
  <si>
    <t>132 E CHURCH ST</t>
  </si>
  <si>
    <t>OH0025818690</t>
  </si>
  <si>
    <t>OH0019309859</t>
  </si>
  <si>
    <t>530 MOODY AVE</t>
  </si>
  <si>
    <t>OH0021074929</t>
  </si>
  <si>
    <t>235 E CHURCH ST</t>
  </si>
  <si>
    <t>OH0010783931</t>
  </si>
  <si>
    <t>515 PATTY DR</t>
  </si>
  <si>
    <t>OH0025372829</t>
  </si>
  <si>
    <t>302 E ELM ST</t>
  </si>
  <si>
    <t>OH0023745608</t>
  </si>
  <si>
    <t>OH0026493230</t>
  </si>
  <si>
    <t>138 E CHURCH ST</t>
  </si>
  <si>
    <t>OH0010799325</t>
  </si>
  <si>
    <t>CULLARS</t>
  </si>
  <si>
    <t>JESSI</t>
  </si>
  <si>
    <t>302 MOODY AVE</t>
  </si>
  <si>
    <t>OH0026330047</t>
  </si>
  <si>
    <t>KAILEE</t>
  </si>
  <si>
    <t>517 PATTY DR</t>
  </si>
  <si>
    <t>OH0018726242</t>
  </si>
  <si>
    <t>KEOWN</t>
  </si>
  <si>
    <t>318 E SMITHFIELD ST</t>
  </si>
  <si>
    <t>OH0022524806</t>
  </si>
  <si>
    <t>119 E OAKWOOD ST</t>
  </si>
  <si>
    <t>OH0023336373</t>
  </si>
  <si>
    <t>OH0024517279</t>
  </si>
  <si>
    <t>OH0010782973</t>
  </si>
  <si>
    <t>509 LIBERTY ST</t>
  </si>
  <si>
    <t>OH0025818656</t>
  </si>
  <si>
    <t>KEELS</t>
  </si>
  <si>
    <t>OH0010825659</t>
  </si>
  <si>
    <t>302 MIAMI AVE</t>
  </si>
  <si>
    <t>55ACK</t>
  </si>
  <si>
    <t>COVINGTON VILLAGE</t>
  </si>
  <si>
    <t>OH0010813931</t>
  </si>
  <si>
    <t>LITCHFIELD</t>
  </si>
  <si>
    <t>246 COLLEGE ST</t>
  </si>
  <si>
    <t>OH0025975218</t>
  </si>
  <si>
    <t>DOLAN</t>
  </si>
  <si>
    <t>128 N PEARL ST</t>
  </si>
  <si>
    <t>OH0024699388</t>
  </si>
  <si>
    <t>220 E BROADWAY</t>
  </si>
  <si>
    <t>OH0025083337</t>
  </si>
  <si>
    <t>104 W BROADWAY ST</t>
  </si>
  <si>
    <t>OH0021291730</t>
  </si>
  <si>
    <t>310 MAPLE ST</t>
  </si>
  <si>
    <t>OH0020875563</t>
  </si>
  <si>
    <t>312 E SPRING ST</t>
  </si>
  <si>
    <t>OH0022800979</t>
  </si>
  <si>
    <t>2 S HIGH ST</t>
  </si>
  <si>
    <t>OH0019108898</t>
  </si>
  <si>
    <t>16 N WALL ST</t>
  </si>
  <si>
    <t>OH0018567133</t>
  </si>
  <si>
    <t>SWALLOW</t>
  </si>
  <si>
    <t>734 N PEARL ST</t>
  </si>
  <si>
    <t>OH0024974361</t>
  </si>
  <si>
    <t>LEISTRITZ</t>
  </si>
  <si>
    <t>790 N HIGH ST</t>
  </si>
  <si>
    <t>OH0025123982</t>
  </si>
  <si>
    <t>307 E WALNUT ST</t>
  </si>
  <si>
    <t>OH0010807530</t>
  </si>
  <si>
    <t>GALE</t>
  </si>
  <si>
    <t>118 E WALNUT ST</t>
  </si>
  <si>
    <t>OH0010829908</t>
  </si>
  <si>
    <t>326 N PEARL ST</t>
  </si>
  <si>
    <t>OH0026100566</t>
  </si>
  <si>
    <t>OH0023845001</t>
  </si>
  <si>
    <t>408 E BROADWAY</t>
  </si>
  <si>
    <t>OH0025930723</t>
  </si>
  <si>
    <t>WHITEMAN</t>
  </si>
  <si>
    <t>KARRIN</t>
  </si>
  <si>
    <t>304 E WALNUT ST</t>
  </si>
  <si>
    <t>OH0025200061</t>
  </si>
  <si>
    <t>COPE</t>
  </si>
  <si>
    <t>200 E BROADWAY</t>
  </si>
  <si>
    <t>OH0024868986</t>
  </si>
  <si>
    <t>SADIE</t>
  </si>
  <si>
    <t>311 E WALNUT ST</t>
  </si>
  <si>
    <t>OH0010829844</t>
  </si>
  <si>
    <t>9 S GRANT ST</t>
  </si>
  <si>
    <t>OH0010783361</t>
  </si>
  <si>
    <t>133 N HIGH ST</t>
  </si>
  <si>
    <t>OH0021420019</t>
  </si>
  <si>
    <t>715 N PEARL ST</t>
  </si>
  <si>
    <t>OH0023838353</t>
  </si>
  <si>
    <t>318 E BROADWAY</t>
  </si>
  <si>
    <t>OH0010819755</t>
  </si>
  <si>
    <t>114 N PEARL ST</t>
  </si>
  <si>
    <t>OH0025213303</t>
  </si>
  <si>
    <t>KUNTZ</t>
  </si>
  <si>
    <t>211 E WALNUT ST</t>
  </si>
  <si>
    <t>OH0023780345</t>
  </si>
  <si>
    <t>153 N WALL ST</t>
  </si>
  <si>
    <t>OH0010774383</t>
  </si>
  <si>
    <t>OH0019354389</t>
  </si>
  <si>
    <t>PEQUIGNOT</t>
  </si>
  <si>
    <t>415 N HIGH ST</t>
  </si>
  <si>
    <t>OH0024806549</t>
  </si>
  <si>
    <t>203 PARK ST</t>
  </si>
  <si>
    <t>OH0010806118</t>
  </si>
  <si>
    <t>LAUBER</t>
  </si>
  <si>
    <t>LOT C8</t>
  </si>
  <si>
    <t>OH0020171672</t>
  </si>
  <si>
    <t>QUALLS</t>
  </si>
  <si>
    <t>17 N MAIN ST</t>
  </si>
  <si>
    <t>OH0020141379</t>
  </si>
  <si>
    <t>KNORPP</t>
  </si>
  <si>
    <t>23 2/2 S HIGH ST</t>
  </si>
  <si>
    <t>OH0025985634</t>
  </si>
  <si>
    <t>CONNER</t>
  </si>
  <si>
    <t>127 FACE ST</t>
  </si>
  <si>
    <t>OH0018904509</t>
  </si>
  <si>
    <t>178 1/2 N HIGH ST</t>
  </si>
  <si>
    <t>OH0025167970</t>
  </si>
  <si>
    <t>HAMMAKER</t>
  </si>
  <si>
    <t>195 N PEARL ST</t>
  </si>
  <si>
    <t>OH0019535278</t>
  </si>
  <si>
    <t>TESTERMAN</t>
  </si>
  <si>
    <t>9 E WALNUT ST</t>
  </si>
  <si>
    <t>OH0021873506</t>
  </si>
  <si>
    <t>405 OWENS DR</t>
  </si>
  <si>
    <t>OH0019230606</t>
  </si>
  <si>
    <t>220 N PEARL ST</t>
  </si>
  <si>
    <t>OH0010816169</t>
  </si>
  <si>
    <t>PAXSON</t>
  </si>
  <si>
    <t>241 UNIVERSITY ST</t>
  </si>
  <si>
    <t>OH0025212659</t>
  </si>
  <si>
    <t>WOLOCH</t>
  </si>
  <si>
    <t>KELLEN</t>
  </si>
  <si>
    <t>9 1/2 N HIGH ST</t>
  </si>
  <si>
    <t>OH0010777354</t>
  </si>
  <si>
    <t>251 N LUDLOW ST</t>
  </si>
  <si>
    <t>OH0025684253</t>
  </si>
  <si>
    <t>SEALSCOTT</t>
  </si>
  <si>
    <t>368 N MAIN ST</t>
  </si>
  <si>
    <t>OH0010828853</t>
  </si>
  <si>
    <t>750 N HIGH ST</t>
  </si>
  <si>
    <t>OH0020867220</t>
  </si>
  <si>
    <t>7 S MAIN ST</t>
  </si>
  <si>
    <t>LOT 10</t>
  </si>
  <si>
    <t>OH0025626562</t>
  </si>
  <si>
    <t>LOT C7</t>
  </si>
  <si>
    <t>OH0023949845</t>
  </si>
  <si>
    <t>VENRICK</t>
  </si>
  <si>
    <t>6 E WALNUT ST</t>
  </si>
  <si>
    <t>OH0010826040</t>
  </si>
  <si>
    <t>JASYN</t>
  </si>
  <si>
    <t>141 N HIGH ST</t>
  </si>
  <si>
    <t>OH0024537757</t>
  </si>
  <si>
    <t>403 N PEARL ST</t>
  </si>
  <si>
    <t>OH0024650456</t>
  </si>
  <si>
    <t>OH0022240966</t>
  </si>
  <si>
    <t>231 E BROADWAY</t>
  </si>
  <si>
    <t>OH0023951470</t>
  </si>
  <si>
    <t>PETERBAUGH</t>
  </si>
  <si>
    <t>402 OWENS DR</t>
  </si>
  <si>
    <t>OH0021717066</t>
  </si>
  <si>
    <t>115 WRIGHT ST</t>
  </si>
  <si>
    <t>OH0010839881</t>
  </si>
  <si>
    <t>OH0024400279</t>
  </si>
  <si>
    <t>BECKFORD</t>
  </si>
  <si>
    <t>502 N PEARL ST</t>
  </si>
  <si>
    <t>OH0022420762</t>
  </si>
  <si>
    <t>541 N HIGH ST</t>
  </si>
  <si>
    <t>OH0014066430</t>
  </si>
  <si>
    <t>OH0022376656</t>
  </si>
  <si>
    <t>MEIRING</t>
  </si>
  <si>
    <t>1 S MAIN ST</t>
  </si>
  <si>
    <t>OH0010811406</t>
  </si>
  <si>
    <t>AULTMAN</t>
  </si>
  <si>
    <t>427 N PEARL ST</t>
  </si>
  <si>
    <t>OH0010796031</t>
  </si>
  <si>
    <t>LOT A3</t>
  </si>
  <si>
    <t>OH0022530979</t>
  </si>
  <si>
    <t>CODNER</t>
  </si>
  <si>
    <t>MYDALIS</t>
  </si>
  <si>
    <t>IBETH</t>
  </si>
  <si>
    <t>149 N HIGH ST</t>
  </si>
  <si>
    <t>OH0024211378</t>
  </si>
  <si>
    <t>448 N MAIN ST</t>
  </si>
  <si>
    <t>OH0010776680</t>
  </si>
  <si>
    <t>624 N HIGH ST</t>
  </si>
  <si>
    <t>OH0026784056</t>
  </si>
  <si>
    <t>101 N PEARL ST</t>
  </si>
  <si>
    <t>OH0010803474</t>
  </si>
  <si>
    <t>APT C3</t>
  </si>
  <si>
    <t>OH0020819190</t>
  </si>
  <si>
    <t>AMBRE</t>
  </si>
  <si>
    <t>17 FACE ST</t>
  </si>
  <si>
    <t>OH0024549021</t>
  </si>
  <si>
    <t>MARIALKE</t>
  </si>
  <si>
    <t>EG</t>
  </si>
  <si>
    <t>218 N WALL ST</t>
  </si>
  <si>
    <t>OH0024992177</t>
  </si>
  <si>
    <t>KAITLYNN</t>
  </si>
  <si>
    <t>320 ADAMS ST</t>
  </si>
  <si>
    <t>OH0023469511</t>
  </si>
  <si>
    <t>116 N HIGH ST</t>
  </si>
  <si>
    <t>OH0021335005</t>
  </si>
  <si>
    <t>OH0024229700</t>
  </si>
  <si>
    <t>323 N HIGH ST</t>
  </si>
  <si>
    <t>OH0010841509</t>
  </si>
  <si>
    <t>217 N MAIN ST</t>
  </si>
  <si>
    <t>OH0023957996</t>
  </si>
  <si>
    <t>155 N HIGH ST</t>
  </si>
  <si>
    <t>OH0022446332</t>
  </si>
  <si>
    <t>SCHLING</t>
  </si>
  <si>
    <t>33 N HIGH ST</t>
  </si>
  <si>
    <t>OH0010835812</t>
  </si>
  <si>
    <t>OH0021862525</t>
  </si>
  <si>
    <t>OH0010842656</t>
  </si>
  <si>
    <t>101 E LINDSEY ST</t>
  </si>
  <si>
    <t>OH0010777367</t>
  </si>
  <si>
    <t>OH0019582597</t>
  </si>
  <si>
    <t>12 PARK ST</t>
  </si>
  <si>
    <t>OH0010832393</t>
  </si>
  <si>
    <t>LOT B5</t>
  </si>
  <si>
    <t>OH0024331014</t>
  </si>
  <si>
    <t>MCKENZI</t>
  </si>
  <si>
    <t>LORAINE</t>
  </si>
  <si>
    <t>314 E BROADWAY</t>
  </si>
  <si>
    <t>OH0010841827</t>
  </si>
  <si>
    <t>400 OWENS DR</t>
  </si>
  <si>
    <t>OH0010816699</t>
  </si>
  <si>
    <t>OH0024446730</t>
  </si>
  <si>
    <t>QUATMAN</t>
  </si>
  <si>
    <t>23 1/2 S HIGH ST</t>
  </si>
  <si>
    <t>OH0020945724</t>
  </si>
  <si>
    <t>547 N HIGH ST</t>
  </si>
  <si>
    <t>OH0022092511</t>
  </si>
  <si>
    <t>OH0023466453</t>
  </si>
  <si>
    <t>RAECHAL</t>
  </si>
  <si>
    <t>OH0022444189</t>
  </si>
  <si>
    <t>OH0024747015</t>
  </si>
  <si>
    <t>407 E WALNUT ST</t>
  </si>
  <si>
    <t>OH0022296896</t>
  </si>
  <si>
    <t>TANIS</t>
  </si>
  <si>
    <t>NYCOLE</t>
  </si>
  <si>
    <t>133 W BROADWAY ST</t>
  </si>
  <si>
    <t>OH0022288348</t>
  </si>
  <si>
    <t>STITT MINNICH</t>
  </si>
  <si>
    <t>327 E WALNUT ST</t>
  </si>
  <si>
    <t>OH0025248988</t>
  </si>
  <si>
    <t>OH0021873517</t>
  </si>
  <si>
    <t>OH0023867730</t>
  </si>
  <si>
    <t>VITITOE</t>
  </si>
  <si>
    <t>DOUG</t>
  </si>
  <si>
    <t>OH0022470820</t>
  </si>
  <si>
    <t>SANNER</t>
  </si>
  <si>
    <t>TELISA</t>
  </si>
  <si>
    <t>226 N PEARL ST</t>
  </si>
  <si>
    <t>OH0025239795</t>
  </si>
  <si>
    <t>LUELLA</t>
  </si>
  <si>
    <t>PO BOX 221</t>
  </si>
  <si>
    <t>OH0023162443</t>
  </si>
  <si>
    <t>231 N MAIN ST</t>
  </si>
  <si>
    <t>OH0024866637</t>
  </si>
  <si>
    <t>75 MOTE DR</t>
  </si>
  <si>
    <t>55ACL</t>
  </si>
  <si>
    <t>OH0025648876</t>
  </si>
  <si>
    <t>KNEPP</t>
  </si>
  <si>
    <t>304 DEBRA ST</t>
  </si>
  <si>
    <t>OH0026597242</t>
  </si>
  <si>
    <t>WARNER OAKES</t>
  </si>
  <si>
    <t>PARIS</t>
  </si>
  <si>
    <t>3 JULIE CT</t>
  </si>
  <si>
    <t>OH0010840658</t>
  </si>
  <si>
    <t>OH0025174114</t>
  </si>
  <si>
    <t>CUNNINGHAM</t>
  </si>
  <si>
    <t>ELLSWORTH</t>
  </si>
  <si>
    <t>121 S HIGH ST</t>
  </si>
  <si>
    <t>OH0025759892</t>
  </si>
  <si>
    <t>LEGEND</t>
  </si>
  <si>
    <t>521 S WALL ST</t>
  </si>
  <si>
    <t>OH0025444349</t>
  </si>
  <si>
    <t>1 JULIE CT</t>
  </si>
  <si>
    <t>OH0010795724</t>
  </si>
  <si>
    <t>580 S HIGH ST</t>
  </si>
  <si>
    <t>OH0025367866</t>
  </si>
  <si>
    <t>40 WENRICK ST</t>
  </si>
  <si>
    <t>OH0010793996</t>
  </si>
  <si>
    <t>213 WENRICK ST</t>
  </si>
  <si>
    <t>OH0024210312</t>
  </si>
  <si>
    <t>114 CROSBY ST</t>
  </si>
  <si>
    <t>OH0019579440</t>
  </si>
  <si>
    <t>134 REGENCY CT</t>
  </si>
  <si>
    <t>OH0025992198</t>
  </si>
  <si>
    <t>111 REGENCY CT</t>
  </si>
  <si>
    <t>OH0022502213</t>
  </si>
  <si>
    <t>GREENTANER</t>
  </si>
  <si>
    <t>612 S PEARL ST</t>
  </si>
  <si>
    <t>OH0025595022</t>
  </si>
  <si>
    <t>NILE ELLIOTT</t>
  </si>
  <si>
    <t>OH0010815855</t>
  </si>
  <si>
    <t>BOEHRINGER</t>
  </si>
  <si>
    <t>145 S HIGH ST</t>
  </si>
  <si>
    <t>OH0024231383</t>
  </si>
  <si>
    <t>POTTENGER</t>
  </si>
  <si>
    <t>8 JULIE CT</t>
  </si>
  <si>
    <t>OH0010792857</t>
  </si>
  <si>
    <t>FUGATE</t>
  </si>
  <si>
    <t>126 REGENCY CT</t>
  </si>
  <si>
    <t>OH0010806326</t>
  </si>
  <si>
    <t>225 S HIGH ST</t>
  </si>
  <si>
    <t>OH0020979785</t>
  </si>
  <si>
    <t>636 S HIGH ST</t>
  </si>
  <si>
    <t>OH0023580072</t>
  </si>
  <si>
    <t>720 E WALNUT ST</t>
  </si>
  <si>
    <t>OH0025200020</t>
  </si>
  <si>
    <t>MELLISCENT</t>
  </si>
  <si>
    <t>KLOE</t>
  </si>
  <si>
    <t>520 S HIGH ST</t>
  </si>
  <si>
    <t>OH0023405501</t>
  </si>
  <si>
    <t>144 S MAIN ST</t>
  </si>
  <si>
    <t>OH0010835058</t>
  </si>
  <si>
    <t>214 HARRISON ST</t>
  </si>
  <si>
    <t>OH0010825726</t>
  </si>
  <si>
    <t>111 WENRICK ST</t>
  </si>
  <si>
    <t>OH0015496153</t>
  </si>
  <si>
    <t>OH0010794334</t>
  </si>
  <si>
    <t>315 S PEARL ST</t>
  </si>
  <si>
    <t>OH0023742886</t>
  </si>
  <si>
    <t>JANEA</t>
  </si>
  <si>
    <t>206 S PEARL ST</t>
  </si>
  <si>
    <t>OH0010812190</t>
  </si>
  <si>
    <t>101 S GRANT ST</t>
  </si>
  <si>
    <t>OH0024996936</t>
  </si>
  <si>
    <t>OH0024608215</t>
  </si>
  <si>
    <t>OH0025146632</t>
  </si>
  <si>
    <t>ELEXIS</t>
  </si>
  <si>
    <t>109 S PEARL ST</t>
  </si>
  <si>
    <t>OH0021225848</t>
  </si>
  <si>
    <t>OH0022773629</t>
  </si>
  <si>
    <t>WHETSTONE</t>
  </si>
  <si>
    <t>6 JULIE CT</t>
  </si>
  <si>
    <t>OH0010812180</t>
  </si>
  <si>
    <t>722 E SPRING ST</t>
  </si>
  <si>
    <t>OH0025249024</t>
  </si>
  <si>
    <t>CATES</t>
  </si>
  <si>
    <t>116 REGENCY CT</t>
  </si>
  <si>
    <t>OH0024242189</t>
  </si>
  <si>
    <t>OH0020803501</t>
  </si>
  <si>
    <t>126 S LUDLOW ST</t>
  </si>
  <si>
    <t>OH0015835937</t>
  </si>
  <si>
    <t>114 S WALL ST</t>
  </si>
  <si>
    <t>OH0019358332</t>
  </si>
  <si>
    <t>516 E SPRING ST</t>
  </si>
  <si>
    <t>OH0010819090</t>
  </si>
  <si>
    <t>TOYE</t>
  </si>
  <si>
    <t>OH0023734462</t>
  </si>
  <si>
    <t>JAMES ALLEN</t>
  </si>
  <si>
    <t>538 S HIGH ST</t>
  </si>
  <si>
    <t>OH0019877524</t>
  </si>
  <si>
    <t>DEARTH</t>
  </si>
  <si>
    <t>116 S MAIN ST</t>
  </si>
  <si>
    <t>OH0021563739</t>
  </si>
  <si>
    <t>MUNRO</t>
  </si>
  <si>
    <t>OH0023785118</t>
  </si>
  <si>
    <t>KEARNS</t>
  </si>
  <si>
    <t>20 N LUDLOW ST</t>
  </si>
  <si>
    <t>OH0025299088</t>
  </si>
  <si>
    <t>ALLEN STEVEN</t>
  </si>
  <si>
    <t>25 THOMPSON ST</t>
  </si>
  <si>
    <t>OH0026372347</t>
  </si>
  <si>
    <t>938 E WALNUT ST</t>
  </si>
  <si>
    <t>OH0026336695</t>
  </si>
  <si>
    <t>MIONE</t>
  </si>
  <si>
    <t>212 S PEARL ST</t>
  </si>
  <si>
    <t>OH0010821151</t>
  </si>
  <si>
    <t>337 HARRISON ST</t>
  </si>
  <si>
    <t>OH0010774554</t>
  </si>
  <si>
    <t>ALSIP</t>
  </si>
  <si>
    <t>606 E WALNUT ST</t>
  </si>
  <si>
    <t>OH0026334677</t>
  </si>
  <si>
    <t>KERRIGAN</t>
  </si>
  <si>
    <t>OH0020838566</t>
  </si>
  <si>
    <t>108 WENRICK ST</t>
  </si>
  <si>
    <t>OH0025119560</t>
  </si>
  <si>
    <t>OH0024718301</t>
  </si>
  <si>
    <t>201 S WALL ST</t>
  </si>
  <si>
    <t>OH0024598649</t>
  </si>
  <si>
    <t>602 S PEARL ST</t>
  </si>
  <si>
    <t>OH0022775176</t>
  </si>
  <si>
    <t>OH0018567314</t>
  </si>
  <si>
    <t>609 E WALNUT ST</t>
  </si>
  <si>
    <t>OH0019861766</t>
  </si>
  <si>
    <t>415 S WALL ST</t>
  </si>
  <si>
    <t>OH0025660688</t>
  </si>
  <si>
    <t>SICOBO</t>
  </si>
  <si>
    <t>FRANCA PAOLA</t>
  </si>
  <si>
    <t>MICHELLE MARY</t>
  </si>
  <si>
    <t>20 BROOKSTON CT</t>
  </si>
  <si>
    <t>OH0025716670</t>
  </si>
  <si>
    <t>RANDAL</t>
  </si>
  <si>
    <t>286 N LUDLOW ST</t>
  </si>
  <si>
    <t>OH0020444879</t>
  </si>
  <si>
    <t>337 S HIGH ST</t>
  </si>
  <si>
    <t>OH0010780908</t>
  </si>
  <si>
    <t>BRITTANE</t>
  </si>
  <si>
    <t>OH0010834459</t>
  </si>
  <si>
    <t>WIGHT</t>
  </si>
  <si>
    <t>350 HARRISON ST</t>
  </si>
  <si>
    <t>OH0020784061</t>
  </si>
  <si>
    <t>OH0024408803</t>
  </si>
  <si>
    <t>OH0023160474</t>
  </si>
  <si>
    <t>106 REGENCY CT</t>
  </si>
  <si>
    <t>OH0016775709</t>
  </si>
  <si>
    <t>OH0026259166</t>
  </si>
  <si>
    <t>LIMHOUNG</t>
  </si>
  <si>
    <t>HEAN</t>
  </si>
  <si>
    <t>309 S HIGH ST</t>
  </si>
  <si>
    <t>OH0024551625</t>
  </si>
  <si>
    <t>ANGUS</t>
  </si>
  <si>
    <t>MATTHEW THOMAS</t>
  </si>
  <si>
    <t>116 E BRIDGE ST</t>
  </si>
  <si>
    <t>OH0024242895</t>
  </si>
  <si>
    <t>OH0019506368</t>
  </si>
  <si>
    <t>525 W WALNUT ST</t>
  </si>
  <si>
    <t>OH0010786126</t>
  </si>
  <si>
    <t>KADENA</t>
  </si>
  <si>
    <t>812 E WALNUT ST</t>
  </si>
  <si>
    <t>OH0022918473</t>
  </si>
  <si>
    <t>SHERRILL</t>
  </si>
  <si>
    <t>OH0010824710</t>
  </si>
  <si>
    <t>OH0025709022</t>
  </si>
  <si>
    <t>OH0010805795</t>
  </si>
  <si>
    <t>405 S WALL ST</t>
  </si>
  <si>
    <t>OH0010817187</t>
  </si>
  <si>
    <t>PICKERING</t>
  </si>
  <si>
    <t>OH0023285702</t>
  </si>
  <si>
    <t>532 S HIGH ST</t>
  </si>
  <si>
    <t>OH0023571502</t>
  </si>
  <si>
    <t>558 S HIGH ST</t>
  </si>
  <si>
    <t>OH0021529878</t>
  </si>
  <si>
    <t>OH0023139377</t>
  </si>
  <si>
    <t>MAHAFFY</t>
  </si>
  <si>
    <t>115 S PEARL ST</t>
  </si>
  <si>
    <t>OH0022932259</t>
  </si>
  <si>
    <t>712 S PEARL ST</t>
  </si>
  <si>
    <t>OH0010819699</t>
  </si>
  <si>
    <t>602 E SPRING ST</t>
  </si>
  <si>
    <t>OH0010837477</t>
  </si>
  <si>
    <t>LANKFORD</t>
  </si>
  <si>
    <t>150 S MAIN ST</t>
  </si>
  <si>
    <t>OH0010829834</t>
  </si>
  <si>
    <t>4 JULIE CT</t>
  </si>
  <si>
    <t>OH0010774600</t>
  </si>
  <si>
    <t>ALTIC</t>
  </si>
  <si>
    <t>41 WENRICK ST</t>
  </si>
  <si>
    <t>OH0021477963</t>
  </si>
  <si>
    <t>ACACIA</t>
  </si>
  <si>
    <t>25 E TROY PIKE</t>
  </si>
  <si>
    <t>OH0010809151</t>
  </si>
  <si>
    <t>22 WENRICK ST</t>
  </si>
  <si>
    <t>OH0021125861</t>
  </si>
  <si>
    <t>OH0024860634</t>
  </si>
  <si>
    <t>HITE</t>
  </si>
  <si>
    <t>108 CROSBY ST</t>
  </si>
  <si>
    <t>OH0026490992</t>
  </si>
  <si>
    <t>SAVANNA</t>
  </si>
  <si>
    <t>8275 PENNY RD</t>
  </si>
  <si>
    <t>NEWTON LOCAL SD (MIAMI)</t>
  </si>
  <si>
    <t>55ACM</t>
  </si>
  <si>
    <t>NEWTON TOWNSHIP</t>
  </si>
  <si>
    <t>OH0010781128</t>
  </si>
  <si>
    <t>6920 THOMAS RD</t>
  </si>
  <si>
    <t>OH0024347107</t>
  </si>
  <si>
    <t>3444 N STATE ROUTE 48</t>
  </si>
  <si>
    <t>OH0025753644</t>
  </si>
  <si>
    <t>7850 W SUGAR GROVE RD</t>
  </si>
  <si>
    <t>OH0020381487</t>
  </si>
  <si>
    <t>5593 W STATE ROUTE 41</t>
  </si>
  <si>
    <t>OH0010774498</t>
  </si>
  <si>
    <t>493 N RANGELINE RD</t>
  </si>
  <si>
    <t>OH0024334371</t>
  </si>
  <si>
    <t>3815 RENCH RD</t>
  </si>
  <si>
    <t>OH0010808848</t>
  </si>
  <si>
    <t>1660 N STATE ROUTE 48</t>
  </si>
  <si>
    <t>OH0010825301</t>
  </si>
  <si>
    <t>5115 LODGE RD</t>
  </si>
  <si>
    <t>OH0020228163</t>
  </si>
  <si>
    <t>KNIESLY</t>
  </si>
  <si>
    <t>8400 PENNY RD</t>
  </si>
  <si>
    <t>OH0024682182</t>
  </si>
  <si>
    <t>WEGSCHEIDER</t>
  </si>
  <si>
    <t>2325 N STATE ROUTE 48</t>
  </si>
  <si>
    <t>OH0010809968</t>
  </si>
  <si>
    <t>MCCUISTION</t>
  </si>
  <si>
    <t>2909 OWENS RD</t>
  </si>
  <si>
    <t>OH0023632991</t>
  </si>
  <si>
    <t>RYLEE</t>
  </si>
  <si>
    <t>650 S STATE ROUTE 48</t>
  </si>
  <si>
    <t>OH0023588360</t>
  </si>
  <si>
    <t>391 STICHTER RD</t>
  </si>
  <si>
    <t>OH0019299857</t>
  </si>
  <si>
    <t>1667 N RANGELINE RD</t>
  </si>
  <si>
    <t>OH0018572651</t>
  </si>
  <si>
    <t>7250 MARLIN RD</t>
  </si>
  <si>
    <t>1841 W MAIN ST</t>
  </si>
  <si>
    <t>OH0010834901</t>
  </si>
  <si>
    <t>2890 N STATE ROUTE 48</t>
  </si>
  <si>
    <t>OH0023174340</t>
  </si>
  <si>
    <t>PLUMMER</t>
  </si>
  <si>
    <t>7777 LAUVER RD</t>
  </si>
  <si>
    <t>OH0010784299</t>
  </si>
  <si>
    <t>8102 W FENNER RD</t>
  </si>
  <si>
    <t>OH0010814503</t>
  </si>
  <si>
    <t>NIESLEY</t>
  </si>
  <si>
    <t>2015 OWENS RD</t>
  </si>
  <si>
    <t>OH0023528227</t>
  </si>
  <si>
    <t>SCHAURER</t>
  </si>
  <si>
    <t>5300 W SUGAR GROVE RD</t>
  </si>
  <si>
    <t>OH0021985095</t>
  </si>
  <si>
    <t>6919 HORSESHOE BEND RD</t>
  </si>
  <si>
    <t>OH0022567552</t>
  </si>
  <si>
    <t>6734 THOMAS RD</t>
  </si>
  <si>
    <t>OH0023196025</t>
  </si>
  <si>
    <t>6706 THOMAS RD</t>
  </si>
  <si>
    <t>OH0023028597</t>
  </si>
  <si>
    <t>SCHINDEL</t>
  </si>
  <si>
    <t>BRADEN</t>
  </si>
  <si>
    <t>8963 LAUVER RD</t>
  </si>
  <si>
    <t>OH0023528596</t>
  </si>
  <si>
    <t>2205 N RANGELINE RD</t>
  </si>
  <si>
    <t>OH0024307040</t>
  </si>
  <si>
    <t>6868 STATE ROUTE 718</t>
  </si>
  <si>
    <t>OH0021142701</t>
  </si>
  <si>
    <t>FLORY</t>
  </si>
  <si>
    <t>7835 LAUVER RD</t>
  </si>
  <si>
    <t>OH0012745089</t>
  </si>
  <si>
    <t>1065 STEWART RD</t>
  </si>
  <si>
    <t>1851 W MAIN ST #307</t>
  </si>
  <si>
    <t>OH0019828567</t>
  </si>
  <si>
    <t>8911 HORSESHOE BEND RD</t>
  </si>
  <si>
    <t>OH0025079798</t>
  </si>
  <si>
    <t>8811 HORSESHOE BEND RD</t>
  </si>
  <si>
    <t>OH0012622328</t>
  </si>
  <si>
    <t>7504 COX RD</t>
  </si>
  <si>
    <t>OH0025669643</t>
  </si>
  <si>
    <t>HOLFINGER</t>
  </si>
  <si>
    <t>DUSTON</t>
  </si>
  <si>
    <t>6010 MYERS RD</t>
  </si>
  <si>
    <t>OH0023786455</t>
  </si>
  <si>
    <t>7600 MYERS RD</t>
  </si>
  <si>
    <t>OH0021691133</t>
  </si>
  <si>
    <t>OH0023086158</t>
  </si>
  <si>
    <t>MUMMA</t>
  </si>
  <si>
    <t>1 N RANGELINE RD</t>
  </si>
  <si>
    <t>OH0010773863</t>
  </si>
  <si>
    <t>661 S STATE ROUTE 48</t>
  </si>
  <si>
    <t>OH0024475656</t>
  </si>
  <si>
    <t>3510 MARTIN RD</t>
  </si>
  <si>
    <t>OH0023949848</t>
  </si>
  <si>
    <t>LONIE</t>
  </si>
  <si>
    <t>840 JOHNSON RD</t>
  </si>
  <si>
    <t>OH0023949604</t>
  </si>
  <si>
    <t>5780 LODGE RD</t>
  </si>
  <si>
    <t>OH0020996919</t>
  </si>
  <si>
    <t>NOLL</t>
  </si>
  <si>
    <t>8610 W SUGAR GROVE RD</t>
  </si>
  <si>
    <t>OH0025504513</t>
  </si>
  <si>
    <t>DELCAMP</t>
  </si>
  <si>
    <t>EDWARD KIM</t>
  </si>
  <si>
    <t>1020 MOWRY RD</t>
  </si>
  <si>
    <t>OH0010788759</t>
  </si>
  <si>
    <t>3666 MARTIN RD</t>
  </si>
  <si>
    <t>OH0022567457</t>
  </si>
  <si>
    <t>TELL</t>
  </si>
  <si>
    <t>8525 LAUVER RD</t>
  </si>
  <si>
    <t>OH0010812997</t>
  </si>
  <si>
    <t>MORLEY</t>
  </si>
  <si>
    <t>722 S STATE ROUTE 48</t>
  </si>
  <si>
    <t>OH0026091034</t>
  </si>
  <si>
    <t>DAVONTEE</t>
  </si>
  <si>
    <t>1795 N RANGELINE RD</t>
  </si>
  <si>
    <t>OH0010780841</t>
  </si>
  <si>
    <t>OH0010815394</t>
  </si>
  <si>
    <t>1070 JOHNSON RD</t>
  </si>
  <si>
    <t>1343 MICHEAL CT</t>
  </si>
  <si>
    <t>OH0026088954</t>
  </si>
  <si>
    <t>8688 PENNY RD</t>
  </si>
  <si>
    <t>OH0021254331</t>
  </si>
  <si>
    <t>1761 S GREENLEE RD</t>
  </si>
  <si>
    <t>OH0018980582</t>
  </si>
  <si>
    <t>1265 STEWART RD</t>
  </si>
  <si>
    <t>OH0010778978</t>
  </si>
  <si>
    <t>OH0024387957</t>
  </si>
  <si>
    <t>GENEVA</t>
  </si>
  <si>
    <t>6767 THOMAS RD</t>
  </si>
  <si>
    <t>OH0010774491</t>
  </si>
  <si>
    <t>OH0010787598</t>
  </si>
  <si>
    <t>1060 MOWRY RD</t>
  </si>
  <si>
    <t>OH0025243056</t>
  </si>
  <si>
    <t>SEDA</t>
  </si>
  <si>
    <t>504 CHURCH ST</t>
  </si>
  <si>
    <t>OH0024936585</t>
  </si>
  <si>
    <t>7001 THOMAS RD</t>
  </si>
  <si>
    <t>OH0019187801</t>
  </si>
  <si>
    <t>7163 COX RD</t>
  </si>
  <si>
    <t>OH0022354420</t>
  </si>
  <si>
    <t>3400 N STATE ROUTE 48</t>
  </si>
  <si>
    <t>OH0021083963</t>
  </si>
  <si>
    <t>WATERFALL</t>
  </si>
  <si>
    <t>DUREE</t>
  </si>
  <si>
    <t>5970 W STATE ROUTE 41</t>
  </si>
  <si>
    <t>OH0018654375</t>
  </si>
  <si>
    <t>5315 W FENNER RD</t>
  </si>
  <si>
    <t>OH0010785497</t>
  </si>
  <si>
    <t>7165 HORSESHOE BEND RD</t>
  </si>
  <si>
    <t>OH0010787104</t>
  </si>
  <si>
    <t>2060 OWENS RD</t>
  </si>
  <si>
    <t>OH0021537111</t>
  </si>
  <si>
    <t>8795 HORSESHOE BEND RD</t>
  </si>
  <si>
    <t>OH0024473734</t>
  </si>
  <si>
    <t>3354 N STATE ROUTE 48</t>
  </si>
  <si>
    <t>OH0024810045</t>
  </si>
  <si>
    <t>MUNN</t>
  </si>
  <si>
    <t>660 JOHNSON RD</t>
  </si>
  <si>
    <t>OH0023617188</t>
  </si>
  <si>
    <t>7597 W SUGAR GROVE RD</t>
  </si>
  <si>
    <t>OH0023028759</t>
  </si>
  <si>
    <t>5733 MYERS RD</t>
  </si>
  <si>
    <t>OH0010825717</t>
  </si>
  <si>
    <t>1940 MOWRY RD</t>
  </si>
  <si>
    <t>OH0024437459</t>
  </si>
  <si>
    <t>ANTHONY DAVID</t>
  </si>
  <si>
    <t>8290 PENNY RD</t>
  </si>
  <si>
    <t>OH0010802402</t>
  </si>
  <si>
    <t>6350 MYERS RD</t>
  </si>
  <si>
    <t>OH0023060921</t>
  </si>
  <si>
    <t>55ACN</t>
  </si>
  <si>
    <t>OH0025551654</t>
  </si>
  <si>
    <t>10873 HORSESHOE BEND RD</t>
  </si>
  <si>
    <t>OH0022700677</t>
  </si>
  <si>
    <t>SALLYANN</t>
  </si>
  <si>
    <t>870 S SHILOH RD</t>
  </si>
  <si>
    <t>OH0010816179</t>
  </si>
  <si>
    <t>PAYLOR</t>
  </si>
  <si>
    <t>1485 S RANGELINE RD</t>
  </si>
  <si>
    <t>P.O. BOX 80</t>
  </si>
  <si>
    <t>OH0020912538</t>
  </si>
  <si>
    <t>ROLF</t>
  </si>
  <si>
    <t>10711 STATE ROUTE 718</t>
  </si>
  <si>
    <t>OH0019649966</t>
  </si>
  <si>
    <t>1285 LEONARD RD</t>
  </si>
  <si>
    <t>OH0026394873</t>
  </si>
  <si>
    <t>TALIA</t>
  </si>
  <si>
    <t>REIGH</t>
  </si>
  <si>
    <t>10364 LAUGHMAN RD</t>
  </si>
  <si>
    <t>OH0016208799</t>
  </si>
  <si>
    <t>2230 LEONARD RD</t>
  </si>
  <si>
    <t>OH0023537252</t>
  </si>
  <si>
    <t>CABEL</t>
  </si>
  <si>
    <t>2656 HARSHBARGER RD</t>
  </si>
  <si>
    <t>OH0022323286</t>
  </si>
  <si>
    <t>BOYSEL</t>
  </si>
  <si>
    <t>930 N RANGELINE RD</t>
  </si>
  <si>
    <t>OH0023279258</t>
  </si>
  <si>
    <t>EZRA</t>
  </si>
  <si>
    <t>2061 N STATE ROUTE 721</t>
  </si>
  <si>
    <t>OH0025978457</t>
  </si>
  <si>
    <t>GASTON</t>
  </si>
  <si>
    <t>11661 W FENNER RD</t>
  </si>
  <si>
    <t>OH0020994464</t>
  </si>
  <si>
    <t>BISSELL</t>
  </si>
  <si>
    <t>OH0019999139</t>
  </si>
  <si>
    <t>RING</t>
  </si>
  <si>
    <t>ANYA</t>
  </si>
  <si>
    <t>NICOLE WEAVER</t>
  </si>
  <si>
    <t>10250 STATE ROUTE 718</t>
  </si>
  <si>
    <t>OH0010776463</t>
  </si>
  <si>
    <t>11923 LAUGHMAN RD</t>
  </si>
  <si>
    <t>DARKE COUNTY ESC</t>
  </si>
  <si>
    <t>FRANKLIN-MONROE LOCAL SD (DARKE)</t>
  </si>
  <si>
    <t>OH0025964878</t>
  </si>
  <si>
    <t>9493 HORSESHOE BEND RD</t>
  </si>
  <si>
    <t>OH0025985877</t>
  </si>
  <si>
    <t>9701 W FENNER RD</t>
  </si>
  <si>
    <t>OH0026111768</t>
  </si>
  <si>
    <t>NANG</t>
  </si>
  <si>
    <t>325 N FURLONG</t>
  </si>
  <si>
    <t>OH0019879173</t>
  </si>
  <si>
    <t>383 HARSHBARGER RD</t>
  </si>
  <si>
    <t>OH0010811007</t>
  </si>
  <si>
    <t>MENKER</t>
  </si>
  <si>
    <t>832 S SHILOH RD</t>
  </si>
  <si>
    <t>OH0023530929</t>
  </si>
  <si>
    <t>10987 W FENNER RD</t>
  </si>
  <si>
    <t>OH0010831558</t>
  </si>
  <si>
    <t>1931 S RANGELINE RD</t>
  </si>
  <si>
    <t>OH0024391672</t>
  </si>
  <si>
    <t>BARRAZA</t>
  </si>
  <si>
    <t>450 N STATE ROUTE 721</t>
  </si>
  <si>
    <t>OH0010801379</t>
  </si>
  <si>
    <t>11485 LAUGHMAN RD</t>
  </si>
  <si>
    <t>OH0010836348</t>
  </si>
  <si>
    <t>BRINTON</t>
  </si>
  <si>
    <t>1435 N STATE ROUTE 721</t>
  </si>
  <si>
    <t>OH0025421069</t>
  </si>
  <si>
    <t>FITZGERALD</t>
  </si>
  <si>
    <t>11207 STATE ROUTE 718</t>
  </si>
  <si>
    <t>OH0010773983</t>
  </si>
  <si>
    <t>1122 N RANGELINE RD</t>
  </si>
  <si>
    <t>OH0010811351</t>
  </si>
  <si>
    <t>520 N RANGELINE RD</t>
  </si>
  <si>
    <t>OH0019870633</t>
  </si>
  <si>
    <t>1933 S RANGELINE RD</t>
  </si>
  <si>
    <t>OH0010824492</t>
  </si>
  <si>
    <t>ANNETTA</t>
  </si>
  <si>
    <t>1450 S STATE ROUTE 721</t>
  </si>
  <si>
    <t>OH0025011761</t>
  </si>
  <si>
    <t>ESTRADA GARCIA</t>
  </si>
  <si>
    <t>MIRKA</t>
  </si>
  <si>
    <t>OH0023338814</t>
  </si>
  <si>
    <t>822 S STATE ROUTE 721</t>
  </si>
  <si>
    <t>OH0020810099</t>
  </si>
  <si>
    <t>10102 STATE ROUTE 718</t>
  </si>
  <si>
    <t>OH0025319573</t>
  </si>
  <si>
    <t>OH0010828771</t>
  </si>
  <si>
    <t>9820 FALKNOR RD</t>
  </si>
  <si>
    <t>OH0019357141</t>
  </si>
  <si>
    <t>KALAND</t>
  </si>
  <si>
    <t>240 N RANGELINE RD</t>
  </si>
  <si>
    <t>OH0023118030</t>
  </si>
  <si>
    <t>111 NORTH ST</t>
  </si>
  <si>
    <t>55ACO</t>
  </si>
  <si>
    <t>PLEASANT HILL VILLAGE</t>
  </si>
  <si>
    <t>OH0022584173</t>
  </si>
  <si>
    <t>312 CHURCH ST</t>
  </si>
  <si>
    <t>OH0023537274</t>
  </si>
  <si>
    <t>105 CHEYENE DR</t>
  </si>
  <si>
    <t>OH0024499865</t>
  </si>
  <si>
    <t>TOD</t>
  </si>
  <si>
    <t>22 1/2 N MAIN ST</t>
  </si>
  <si>
    <t>OH0023149103</t>
  </si>
  <si>
    <t>213 N MAIN ST</t>
  </si>
  <si>
    <t>OH0010777114</t>
  </si>
  <si>
    <t>16 BRETHREN DR</t>
  </si>
  <si>
    <t>OH0023436166</t>
  </si>
  <si>
    <t>HILDEBRAND</t>
  </si>
  <si>
    <t>205 E HIGH ST</t>
  </si>
  <si>
    <t>OH0025492062</t>
  </si>
  <si>
    <t>205 CHURCH ST</t>
  </si>
  <si>
    <t>OH0024212231</t>
  </si>
  <si>
    <t>603 E HIGH ST</t>
  </si>
  <si>
    <t>OH0023381859</t>
  </si>
  <si>
    <t>200 E MONUMENT ST</t>
  </si>
  <si>
    <t>OH0010806803</t>
  </si>
  <si>
    <t>MELONE</t>
  </si>
  <si>
    <t>107 COURT AVE</t>
  </si>
  <si>
    <t>PO BOX 37</t>
  </si>
  <si>
    <t>OH0023252858</t>
  </si>
  <si>
    <t>BURCHELL</t>
  </si>
  <si>
    <t>3 TIMBER DR</t>
  </si>
  <si>
    <t>OH0010811587</t>
  </si>
  <si>
    <t>200 CHURCH ST</t>
  </si>
  <si>
    <t>OH0015827050</t>
  </si>
  <si>
    <t>THEA</t>
  </si>
  <si>
    <t>11 LONG ST</t>
  </si>
  <si>
    <t>OH0021674080</t>
  </si>
  <si>
    <t>107 W MONUMENT ST</t>
  </si>
  <si>
    <t>OH0025981841</t>
  </si>
  <si>
    <t>WITHERSPOON</t>
  </si>
  <si>
    <t>105 LOCUST ST</t>
  </si>
  <si>
    <t>PO BOX 551</t>
  </si>
  <si>
    <t>OH0022301333</t>
  </si>
  <si>
    <t>118 W MONUMENT ST</t>
  </si>
  <si>
    <t>OH0024416607</t>
  </si>
  <si>
    <t>6 CHURCH ST</t>
  </si>
  <si>
    <t>OH0010822094</t>
  </si>
  <si>
    <t>302 S MAIN ST</t>
  </si>
  <si>
    <t>OH0010805787</t>
  </si>
  <si>
    <t>107 PEARSON ST</t>
  </si>
  <si>
    <t>OH0018784384</t>
  </si>
  <si>
    <t>115 NORTH ST</t>
  </si>
  <si>
    <t>PO BOX 123</t>
  </si>
  <si>
    <t>OH0019347673</t>
  </si>
  <si>
    <t>HUSSONG</t>
  </si>
  <si>
    <t>15 N MAIN ST</t>
  </si>
  <si>
    <t>OH0010805785</t>
  </si>
  <si>
    <t>111 LONG ST</t>
  </si>
  <si>
    <t>P O BOX 462</t>
  </si>
  <si>
    <t>OH0019354773</t>
  </si>
  <si>
    <t>111 N MAIN ST</t>
  </si>
  <si>
    <t>PO BOX 402</t>
  </si>
  <si>
    <t>OH0022983567</t>
  </si>
  <si>
    <t>103 PIPERS PINE DR</t>
  </si>
  <si>
    <t>OH0010781143</t>
  </si>
  <si>
    <t>411 N MAIN ST</t>
  </si>
  <si>
    <t>OH0010789325</t>
  </si>
  <si>
    <t>JOBE</t>
  </si>
  <si>
    <t>113 NORTH ST</t>
  </si>
  <si>
    <t>OH0024944002</t>
  </si>
  <si>
    <t>COLLUM</t>
  </si>
  <si>
    <t>109 CHEYENE DR</t>
  </si>
  <si>
    <t>OH0026280643</t>
  </si>
  <si>
    <t>SCHANK</t>
  </si>
  <si>
    <t>209 1/2 W MONUMENT ST</t>
  </si>
  <si>
    <t>OH0024197451</t>
  </si>
  <si>
    <t>305 FRANKLIN ST</t>
  </si>
  <si>
    <t>OH0022597704</t>
  </si>
  <si>
    <t>10 E HIGH ST</t>
  </si>
  <si>
    <t>PO BOX 501</t>
  </si>
  <si>
    <t>OH0025167955</t>
  </si>
  <si>
    <t>PO BOX 126</t>
  </si>
  <si>
    <t>OH0010791183</t>
  </si>
  <si>
    <t>110 COURT AVE</t>
  </si>
  <si>
    <t>PO BOX 425</t>
  </si>
  <si>
    <t>OH0024182535</t>
  </si>
  <si>
    <t>STONEROCK</t>
  </si>
  <si>
    <t>110 W HIGH ST</t>
  </si>
  <si>
    <t>PO BOX 22</t>
  </si>
  <si>
    <t>OH0024443826</t>
  </si>
  <si>
    <t>OH0025981806</t>
  </si>
  <si>
    <t>DANIKA</t>
  </si>
  <si>
    <t>OH0021736600</t>
  </si>
  <si>
    <t>10 W GRACE ST</t>
  </si>
  <si>
    <t>PO BOX 1718</t>
  </si>
  <si>
    <t>OH0024294155</t>
  </si>
  <si>
    <t>SMILEY</t>
  </si>
  <si>
    <t>106 W MONUMENT ST</t>
  </si>
  <si>
    <t>OH0021693269</t>
  </si>
  <si>
    <t>BEACOM</t>
  </si>
  <si>
    <t>113 W HIGH ST</t>
  </si>
  <si>
    <t>OH0010792422</t>
  </si>
  <si>
    <t>P.O. BOX 128</t>
  </si>
  <si>
    <t>OH0025431116</t>
  </si>
  <si>
    <t>COLDIRON</t>
  </si>
  <si>
    <t>225 W HIGH ST</t>
  </si>
  <si>
    <t>OH0010791817</t>
  </si>
  <si>
    <t>FOGG</t>
  </si>
  <si>
    <t>204 S MAIN ST</t>
  </si>
  <si>
    <t>OH0010827868</t>
  </si>
  <si>
    <t>MEAD</t>
  </si>
  <si>
    <t>110 S MAIN ST</t>
  </si>
  <si>
    <t>OH0023949594</t>
  </si>
  <si>
    <t>MCCUBBIN</t>
  </si>
  <si>
    <t>37 NEWTON DR</t>
  </si>
  <si>
    <t>OH0025370596</t>
  </si>
  <si>
    <t>14 WILLIAMS ST</t>
  </si>
  <si>
    <t>OH0010817366</t>
  </si>
  <si>
    <t>100 W HIGH ST</t>
  </si>
  <si>
    <t>OH0019178435</t>
  </si>
  <si>
    <t>OH0024443621</t>
  </si>
  <si>
    <t>207 E HIGH ST</t>
  </si>
  <si>
    <t>OH0018711458</t>
  </si>
  <si>
    <t>OH0023436136</t>
  </si>
  <si>
    <t>408 CHURCH ST</t>
  </si>
  <si>
    <t>OH0019171198</t>
  </si>
  <si>
    <t>122 WILLIAMS ST</t>
  </si>
  <si>
    <t>OH0022746418</t>
  </si>
  <si>
    <t>10 CHURCH ST</t>
  </si>
  <si>
    <t>OH0010836361</t>
  </si>
  <si>
    <t>209 W HIGH ST</t>
  </si>
  <si>
    <t>OH0023777280</t>
  </si>
  <si>
    <t>6 MAPLE ST</t>
  </si>
  <si>
    <t>OH0021063840</t>
  </si>
  <si>
    <t>BISSETT</t>
  </si>
  <si>
    <t>7 PEARL ST</t>
  </si>
  <si>
    <t>PO BOX 462</t>
  </si>
  <si>
    <t>OH0021143115</t>
  </si>
  <si>
    <t>BRIDGEMAN</t>
  </si>
  <si>
    <t>6 ASH KNOLL DR</t>
  </si>
  <si>
    <t>OH0023466974</t>
  </si>
  <si>
    <t>205 N MAIN ST</t>
  </si>
  <si>
    <t>OH0021011699</t>
  </si>
  <si>
    <t>204 W MONUMENT ST</t>
  </si>
  <si>
    <t>OH0025432735</t>
  </si>
  <si>
    <t>18 N MAIN ST</t>
  </si>
  <si>
    <t>OH0023632336</t>
  </si>
  <si>
    <t>107 N MAIN ST</t>
  </si>
  <si>
    <t>OH0019432103</t>
  </si>
  <si>
    <t>KEGAN</t>
  </si>
  <si>
    <t>405 N MAIN ST</t>
  </si>
  <si>
    <t>OH0024574159</t>
  </si>
  <si>
    <t>COLLOPY</t>
  </si>
  <si>
    <t>8 ASH KNOLL DR</t>
  </si>
  <si>
    <t>OH0010803219</t>
  </si>
  <si>
    <t>KAUFFMAN</t>
  </si>
  <si>
    <t>400 E HIGH ST</t>
  </si>
  <si>
    <t>OH0021334204</t>
  </si>
  <si>
    <t>GEER</t>
  </si>
  <si>
    <t>113 E HIGH ST</t>
  </si>
  <si>
    <t>OH0010814231</t>
  </si>
  <si>
    <t>RICKIE</t>
  </si>
  <si>
    <t>9 CHURCH ST</t>
  </si>
  <si>
    <t>OH0010803784</t>
  </si>
  <si>
    <t>OH0018790977</t>
  </si>
  <si>
    <t>220 E HIGH ST</t>
  </si>
  <si>
    <t>OH0024672052</t>
  </si>
  <si>
    <t>OH0022520244</t>
  </si>
  <si>
    <t>10 LONG ST</t>
  </si>
  <si>
    <t>OH0022225500</t>
  </si>
  <si>
    <t>SUSAN IRENE</t>
  </si>
  <si>
    <t>310 N MAIN ST</t>
  </si>
  <si>
    <t>OH0024660672</t>
  </si>
  <si>
    <t>DESKIN</t>
  </si>
  <si>
    <t>MAE KATHRYN</t>
  </si>
  <si>
    <t>108 COURT AVE</t>
  </si>
  <si>
    <t>OH0010791004</t>
  </si>
  <si>
    <t>FELLER</t>
  </si>
  <si>
    <t>202 S MAIN ST</t>
  </si>
  <si>
    <t>BOX 46</t>
  </si>
  <si>
    <t>OH0023149333</t>
  </si>
  <si>
    <t>113 CHURCH ST</t>
  </si>
  <si>
    <t>OH0024214969</t>
  </si>
  <si>
    <t>8 CHURCH ST</t>
  </si>
  <si>
    <t>OH0010839394</t>
  </si>
  <si>
    <t>123 PIPERS PINE DR</t>
  </si>
  <si>
    <t>OH0025280441</t>
  </si>
  <si>
    <t>BRUMLEY</t>
  </si>
  <si>
    <t>4 E MONUMENT ST</t>
  </si>
  <si>
    <t>OH0010839389</t>
  </si>
  <si>
    <t>OH0010826333</t>
  </si>
  <si>
    <t>609 E HIGH ST</t>
  </si>
  <si>
    <t>OH0010823003</t>
  </si>
  <si>
    <t>103 WHITEOAK DR</t>
  </si>
  <si>
    <t>OH0025971677</t>
  </si>
  <si>
    <t>ELYSSA</t>
  </si>
  <si>
    <t>JOANNE</t>
  </si>
  <si>
    <t>OH0020411979</t>
  </si>
  <si>
    <t>PEELE</t>
  </si>
  <si>
    <t>11 PEARL ST</t>
  </si>
  <si>
    <t>PO BOX 14</t>
  </si>
  <si>
    <t>OH0010779551</t>
  </si>
  <si>
    <t>ULLOA</t>
  </si>
  <si>
    <t>OH0010817579</t>
  </si>
  <si>
    <t>POINTER</t>
  </si>
  <si>
    <t>204 CHURCH ST</t>
  </si>
  <si>
    <t>PO BOX 534</t>
  </si>
  <si>
    <t>OH0025024631</t>
  </si>
  <si>
    <t>213 W MONUMENT ST</t>
  </si>
  <si>
    <t>OH0010791760</t>
  </si>
  <si>
    <t>225 1/2 W HIGH ST</t>
  </si>
  <si>
    <t>PO BOX 116</t>
  </si>
  <si>
    <t>OH0025280540</t>
  </si>
  <si>
    <t>LEXIS</t>
  </si>
  <si>
    <t>117 W MONUMENT ST</t>
  </si>
  <si>
    <t>OH0015851861</t>
  </si>
  <si>
    <t>102 W HIGH ST</t>
  </si>
  <si>
    <t>OH0024242221</t>
  </si>
  <si>
    <t>BLANCA</t>
  </si>
  <si>
    <t>ENEDELIA</t>
  </si>
  <si>
    <t>OH0010833697</t>
  </si>
  <si>
    <t>12 E MONUMENT ST</t>
  </si>
  <si>
    <t>OH0024299995</t>
  </si>
  <si>
    <t>OH0023151201</t>
  </si>
  <si>
    <t>FIKE</t>
  </si>
  <si>
    <t>OH0023527234</t>
  </si>
  <si>
    <t>9 S MAIN ST</t>
  </si>
  <si>
    <t>OH0025009655</t>
  </si>
  <si>
    <t>LAZAR</t>
  </si>
  <si>
    <t>18 1/2 N MAIN ST</t>
  </si>
  <si>
    <t>OH0024552003</t>
  </si>
  <si>
    <t>HALLEY</t>
  </si>
  <si>
    <t>107 1/2 S MAIN ST</t>
  </si>
  <si>
    <t>OH0023117528</t>
  </si>
  <si>
    <t>WOLAVER</t>
  </si>
  <si>
    <t>10220 N COUNTY ROAD 25A</t>
  </si>
  <si>
    <t>LOT 12</t>
  </si>
  <si>
    <t>55ACP</t>
  </si>
  <si>
    <t>SPRINGCREEK TOWNSHIP</t>
  </si>
  <si>
    <t>OH0026089918</t>
  </si>
  <si>
    <t>8705 N UNION SHELBY RD</t>
  </si>
  <si>
    <t>OH0010780698</t>
  </si>
  <si>
    <t>10832 N COUNTY ROAD 25A</t>
  </si>
  <si>
    <t>OH0010827455</t>
  </si>
  <si>
    <t>180 E SNODGRASS RD</t>
  </si>
  <si>
    <t>OH0023269205</t>
  </si>
  <si>
    <t>LACHAPELLE</t>
  </si>
  <si>
    <t>7830 N FAIRVIEW RD</t>
  </si>
  <si>
    <t>OH0022210130</t>
  </si>
  <si>
    <t>920 E MIAMI SHELBY RD</t>
  </si>
  <si>
    <t>OH0010783542</t>
  </si>
  <si>
    <t>CHENOWETH</t>
  </si>
  <si>
    <t>6915 TROY SIDNEY RD</t>
  </si>
  <si>
    <t>OH0022440875</t>
  </si>
  <si>
    <t>841 E STATLER RD</t>
  </si>
  <si>
    <t>OH0022376751</t>
  </si>
  <si>
    <t>URBAN</t>
  </si>
  <si>
    <t>2230 E SUBER RD</t>
  </si>
  <si>
    <t>OH0023222639</t>
  </si>
  <si>
    <t>MARRUFFO</t>
  </si>
  <si>
    <t>OH0025495959</t>
  </si>
  <si>
    <t>BURROWS</t>
  </si>
  <si>
    <t>KATHRINE</t>
  </si>
  <si>
    <t>7750 N UNION SHELBY RD</t>
  </si>
  <si>
    <t>OH0022949565</t>
  </si>
  <si>
    <t>OH0024974853</t>
  </si>
  <si>
    <t>9881 N COUNTY ROAD 25A</t>
  </si>
  <si>
    <t>OH0025443819</t>
  </si>
  <si>
    <t>10200 N COUNTY ROAD 25A</t>
  </si>
  <si>
    <t>OH0010830387</t>
  </si>
  <si>
    <t>TOOMEY</t>
  </si>
  <si>
    <t>10640 N FAIRVIEW RD</t>
  </si>
  <si>
    <t>OH0022556330</t>
  </si>
  <si>
    <t>OH0025168000</t>
  </si>
  <si>
    <t>LOT 43</t>
  </si>
  <si>
    <t>OH0019676970</t>
  </si>
  <si>
    <t>1275 E US ROUTE 36</t>
  </si>
  <si>
    <t>OH0025406052</t>
  </si>
  <si>
    <t>LOT 22</t>
  </si>
  <si>
    <t>OH0023681954</t>
  </si>
  <si>
    <t>PADHAM</t>
  </si>
  <si>
    <t>100 E US ROUTE 36</t>
  </si>
  <si>
    <t>OH0010814330</t>
  </si>
  <si>
    <t>10750 N DUNCAN RD</t>
  </si>
  <si>
    <t>OH0023590412</t>
  </si>
  <si>
    <t>LETNER</t>
  </si>
  <si>
    <t>OH0024426155</t>
  </si>
  <si>
    <t>CUTLIP</t>
  </si>
  <si>
    <t>OH0024277687</t>
  </si>
  <si>
    <t>8350 LOONEY RD</t>
  </si>
  <si>
    <t>OH0018277838</t>
  </si>
  <si>
    <t>9983 N COUNTY ROAD 25A</t>
  </si>
  <si>
    <t>OH0025683821</t>
  </si>
  <si>
    <t>KADEN</t>
  </si>
  <si>
    <t>THOMAS IRA</t>
  </si>
  <si>
    <t>10833 N COUNTY ROAD 25A</t>
  </si>
  <si>
    <t>OH0020954702</t>
  </si>
  <si>
    <t>2215 E LOY RD</t>
  </si>
  <si>
    <t>OH0024051698</t>
  </si>
  <si>
    <t>GUMP</t>
  </si>
  <si>
    <t>8635 N UNION SHELBY RD</t>
  </si>
  <si>
    <t>OH0023751592</t>
  </si>
  <si>
    <t>DARNELL</t>
  </si>
  <si>
    <t>OH0010813948</t>
  </si>
  <si>
    <t>910 E US ROUTE 36</t>
  </si>
  <si>
    <t>OH0025952255</t>
  </si>
  <si>
    <t>1070 W SPRINGBROOK LN</t>
  </si>
  <si>
    <t>OH0020810080</t>
  </si>
  <si>
    <t>LOT 37</t>
  </si>
  <si>
    <t>OH0023983850</t>
  </si>
  <si>
    <t>LIETTE</t>
  </si>
  <si>
    <t>8600 LOONEY RD</t>
  </si>
  <si>
    <t>OH0021436578</t>
  </si>
  <si>
    <t>SHEETS</t>
  </si>
  <si>
    <t>8120 N WOODLAWN DR</t>
  </si>
  <si>
    <t>OH0021621440</t>
  </si>
  <si>
    <t>STREET</t>
  </si>
  <si>
    <t>90 E SNODGRASS RD</t>
  </si>
  <si>
    <t>OH0024070998</t>
  </si>
  <si>
    <t>10099 N COUNTY ROAD 25A</t>
  </si>
  <si>
    <t>OH0010783532</t>
  </si>
  <si>
    <t>OH0010810151</t>
  </si>
  <si>
    <t>9646 S DUNCAN RD</t>
  </si>
  <si>
    <t>OH0010842086</t>
  </si>
  <si>
    <t>6556 N UNION SHELBY RD</t>
  </si>
  <si>
    <t>OH0016021857</t>
  </si>
  <si>
    <t>OH0010803579</t>
  </si>
  <si>
    <t>8745 N UNION SHELBY RD</t>
  </si>
  <si>
    <t>OH0023740347</t>
  </si>
  <si>
    <t>OH0025706773</t>
  </si>
  <si>
    <t>OH0024192831</t>
  </si>
  <si>
    <t>2025 E US ROUTE 36</t>
  </si>
  <si>
    <t>OH0010840081</t>
  </si>
  <si>
    <t>OSORNIO</t>
  </si>
  <si>
    <t>9636 LOONEY RD</t>
  </si>
  <si>
    <t>OH0021435578</t>
  </si>
  <si>
    <t>THOKEY</t>
  </si>
  <si>
    <t>2737 E US ROUTE 36</t>
  </si>
  <si>
    <t>OH0024287286</t>
  </si>
  <si>
    <t>OH0024192895</t>
  </si>
  <si>
    <t>HILDERBRAND</t>
  </si>
  <si>
    <t>825 E LOY RD</t>
  </si>
  <si>
    <t>OH0026138812</t>
  </si>
  <si>
    <t>HOMAN</t>
  </si>
  <si>
    <t>ALLYCE</t>
  </si>
  <si>
    <t>OH0010785532</t>
  </si>
  <si>
    <t>855 E SNYDER RD</t>
  </si>
  <si>
    <t>OH0023820046</t>
  </si>
  <si>
    <t>LOT 48</t>
  </si>
  <si>
    <t>OH0019048608</t>
  </si>
  <si>
    <t>8430 LOONEY RD</t>
  </si>
  <si>
    <t>OH0025277581</t>
  </si>
  <si>
    <t>RACHELE</t>
  </si>
  <si>
    <t>2564 E US ROUTE 36</t>
  </si>
  <si>
    <t>OH0010836028</t>
  </si>
  <si>
    <t>WOOLEY</t>
  </si>
  <si>
    <t>BONNA</t>
  </si>
  <si>
    <t>8300 LOONEY RD</t>
  </si>
  <si>
    <t>OH0024212606</t>
  </si>
  <si>
    <t>8511 N UNION SHELBY RD</t>
  </si>
  <si>
    <t>OH0025444702</t>
  </si>
  <si>
    <t>70 E WEYMER DR</t>
  </si>
  <si>
    <t>OH0021266781</t>
  </si>
  <si>
    <t>SHIRAE</t>
  </si>
  <si>
    <t>820 E US ROUTE 36</t>
  </si>
  <si>
    <t>OH0023567210</t>
  </si>
  <si>
    <t>100 W SNODGRASS RD</t>
  </si>
  <si>
    <t>OH0010842765</t>
  </si>
  <si>
    <t>710 E STATLER RD</t>
  </si>
  <si>
    <t>OH0010787703</t>
  </si>
  <si>
    <t>6767 ALEXANDER DR</t>
  </si>
  <si>
    <t>OH0021484503</t>
  </si>
  <si>
    <t>OH0018749713</t>
  </si>
  <si>
    <t>605 W GEISERMAN RD</t>
  </si>
  <si>
    <t>OH0021811634</t>
  </si>
  <si>
    <t>OH0021223252</t>
  </si>
  <si>
    <t>WYNONA MARIA</t>
  </si>
  <si>
    <t>OH0010827724</t>
  </si>
  <si>
    <t>561 E SNODGRASS RD</t>
  </si>
  <si>
    <t>OH0023949698</t>
  </si>
  <si>
    <t>MCCONNOUGHEY</t>
  </si>
  <si>
    <t>9829 N COUNTY ROAD 25A</t>
  </si>
  <si>
    <t>OH0010842099</t>
  </si>
  <si>
    <t>LOT 32</t>
  </si>
  <si>
    <t>OH0010778455</t>
  </si>
  <si>
    <t>950 E US ROUTE 36</t>
  </si>
  <si>
    <t>OH0010811591</t>
  </si>
  <si>
    <t>635 W GEISERMAN RD</t>
  </si>
  <si>
    <t>OH0012849584</t>
  </si>
  <si>
    <t>MUNOZ</t>
  </si>
  <si>
    <t>LOT 52</t>
  </si>
  <si>
    <t>OH0024549060</t>
  </si>
  <si>
    <t>LOT 53</t>
  </si>
  <si>
    <t>OH0023080906</t>
  </si>
  <si>
    <t>MEAGHAN</t>
  </si>
  <si>
    <t>OH0024876721</t>
  </si>
  <si>
    <t>7100 N FAIRVIEW RD</t>
  </si>
  <si>
    <t>OH0024449097</t>
  </si>
  <si>
    <t>THOMAS JAY</t>
  </si>
  <si>
    <t>4040 ORBISON RD</t>
  </si>
  <si>
    <t>55ACQ</t>
  </si>
  <si>
    <t>OH0025158086</t>
  </si>
  <si>
    <t>KAY DEANNA</t>
  </si>
  <si>
    <t>1633 E PETERSON RD</t>
  </si>
  <si>
    <t>OH0024926447</t>
  </si>
  <si>
    <t>SHAELYN</t>
  </si>
  <si>
    <t>230 VALLEYVIEW DR</t>
  </si>
  <si>
    <t>OH0010791622</t>
  </si>
  <si>
    <t>95 WOODHAVEN LN</t>
  </si>
  <si>
    <t>OH0024824326</t>
  </si>
  <si>
    <t>ULLERY</t>
  </si>
  <si>
    <t>3755 DEWEESE RD</t>
  </si>
  <si>
    <t>OH0010817847</t>
  </si>
  <si>
    <t>DOTTIE</t>
  </si>
  <si>
    <t>1990 RUSK RD</t>
  </si>
  <si>
    <t>OH0010792671</t>
  </si>
  <si>
    <t>DERON</t>
  </si>
  <si>
    <t>4960 ORBISON RD</t>
  </si>
  <si>
    <t>OH0022977708</t>
  </si>
  <si>
    <t>870 E LOY RD</t>
  </si>
  <si>
    <t>OH0010813681</t>
  </si>
  <si>
    <t>3300 PIQUA TROY RD</t>
  </si>
  <si>
    <t>OH0023437954</t>
  </si>
  <si>
    <t>2530 RUSK RD</t>
  </si>
  <si>
    <t>OH0010786305</t>
  </si>
  <si>
    <t>CURTIN</t>
  </si>
  <si>
    <t>125 CRESTWOOD DR</t>
  </si>
  <si>
    <t>OH0010811837</t>
  </si>
  <si>
    <t>1975 RUSK RD</t>
  </si>
  <si>
    <t>OH0010812959</t>
  </si>
  <si>
    <t>LAIR</t>
  </si>
  <si>
    <t>2405 RUSK RD</t>
  </si>
  <si>
    <t>OH0021561768</t>
  </si>
  <si>
    <t>760 E PETERSON RD</t>
  </si>
  <si>
    <t>OH0010773950</t>
  </si>
  <si>
    <t>5645 STRINGTOWN RD</t>
  </si>
  <si>
    <t>OH0024810090</t>
  </si>
  <si>
    <t>OH0010802152</t>
  </si>
  <si>
    <t>4335 DEWEESE RD</t>
  </si>
  <si>
    <t>OH0023183120</t>
  </si>
  <si>
    <t>GOLDBERG</t>
  </si>
  <si>
    <t>4365 PIQUA TROY RD</t>
  </si>
  <si>
    <t>OH0010818714</t>
  </si>
  <si>
    <t>4930 ORBISON RD</t>
  </si>
  <si>
    <t>OH0023321699</t>
  </si>
  <si>
    <t>SUTHERLAND</t>
  </si>
  <si>
    <t>OH0010841018</t>
  </si>
  <si>
    <t>CARTONIO</t>
  </si>
  <si>
    <t>4390 PIQUA TROY RD</t>
  </si>
  <si>
    <t>OH0010817861</t>
  </si>
  <si>
    <t>OH0025324708</t>
  </si>
  <si>
    <t>4525 ORBISON RD</t>
  </si>
  <si>
    <t>OH0015658514</t>
  </si>
  <si>
    <t>KUBIAK</t>
  </si>
  <si>
    <t>2970 STRINGTOWN RD</t>
  </si>
  <si>
    <t>OH0021207696</t>
  </si>
  <si>
    <t>OH0019367832</t>
  </si>
  <si>
    <t>P O BOX 385</t>
  </si>
  <si>
    <t>OH0010817831</t>
  </si>
  <si>
    <t>OH0024210296</t>
  </si>
  <si>
    <t>OH0016208109</t>
  </si>
  <si>
    <t>3065 TROY SIDNEY RD</t>
  </si>
  <si>
    <t>OH0025372279</t>
  </si>
  <si>
    <t>2835 PIQUA TROY RD</t>
  </si>
  <si>
    <t>OH0025493623</t>
  </si>
  <si>
    <t>805 E PETERSON RD</t>
  </si>
  <si>
    <t>OH0023336262</t>
  </si>
  <si>
    <t>OH0010821476</t>
  </si>
  <si>
    <t>RUPERT</t>
  </si>
  <si>
    <t>OH0022369465</t>
  </si>
  <si>
    <t>MADLYN</t>
  </si>
  <si>
    <t>1490 W PETERSON RD</t>
  </si>
  <si>
    <t>OH0022733056</t>
  </si>
  <si>
    <t>VILLELLA</t>
  </si>
  <si>
    <t>FRANCO</t>
  </si>
  <si>
    <t>RODIO</t>
  </si>
  <si>
    <t>710 W PETERSON RD</t>
  </si>
  <si>
    <t>OH0010802276</t>
  </si>
  <si>
    <t>OH0024248313</t>
  </si>
  <si>
    <t>2125 POLECAT RD</t>
  </si>
  <si>
    <t>OH0025278365</t>
  </si>
  <si>
    <t>HEWLETT</t>
  </si>
  <si>
    <t>DELAINAH</t>
  </si>
  <si>
    <t>5050 N UNION SHELBY RD</t>
  </si>
  <si>
    <t>OH0025280570</t>
  </si>
  <si>
    <t>105 KNOLLWOOD DR</t>
  </si>
  <si>
    <t>OH0023596515</t>
  </si>
  <si>
    <t>OH0010778195</t>
  </si>
  <si>
    <t>5255 STRINGTOWN RD</t>
  </si>
  <si>
    <t>OH0010799343</t>
  </si>
  <si>
    <t>2155 RUSK RD</t>
  </si>
  <si>
    <t>OH0010774769</t>
  </si>
  <si>
    <t>4478 PIQUA TROY RD</t>
  </si>
  <si>
    <t>OH0010820505</t>
  </si>
  <si>
    <t>TERRIE</t>
  </si>
  <si>
    <t>406 E PETERSON RD</t>
  </si>
  <si>
    <t>OH0010814612</t>
  </si>
  <si>
    <t>VORE</t>
  </si>
  <si>
    <t>1925 E PETERSON RD</t>
  </si>
  <si>
    <t>OH0023322200</t>
  </si>
  <si>
    <t>OH0025389825</t>
  </si>
  <si>
    <t>OH0010820029</t>
  </si>
  <si>
    <t>RIEGLE</t>
  </si>
  <si>
    <t>4846 PIQUA TROY RD</t>
  </si>
  <si>
    <t>OH0026074873</t>
  </si>
  <si>
    <t>840 E LOY RD</t>
  </si>
  <si>
    <t>OH0010810799</t>
  </si>
  <si>
    <t>1900 RUSK RD</t>
  </si>
  <si>
    <t>OH0020539731</t>
  </si>
  <si>
    <t>3488 PIQUA TROY RD</t>
  </si>
  <si>
    <t>OH0010832589</t>
  </si>
  <si>
    <t>1390 W PETERSON RD</t>
  </si>
  <si>
    <t>OH0023945638</t>
  </si>
  <si>
    <t>255 CRESTWOOD DR</t>
  </si>
  <si>
    <t>OH0010784768</t>
  </si>
  <si>
    <t>3245 PIQUA TROY RD</t>
  </si>
  <si>
    <t>OH0024938299</t>
  </si>
  <si>
    <t>OH0025824947</t>
  </si>
  <si>
    <t>420 W LOY RD</t>
  </si>
  <si>
    <t>OH0025104544</t>
  </si>
  <si>
    <t>510 E PETERSON RD</t>
  </si>
  <si>
    <t>OH0022655930</t>
  </si>
  <si>
    <t>LANNING</t>
  </si>
  <si>
    <t>OH0025278367</t>
  </si>
  <si>
    <t>OH0018874221</t>
  </si>
  <si>
    <t>RICHHART</t>
  </si>
  <si>
    <t>4310 DEWEESE RD</t>
  </si>
  <si>
    <t>OH0010775489</t>
  </si>
  <si>
    <t>OH0010832587</t>
  </si>
  <si>
    <t>OH0021288092</t>
  </si>
  <si>
    <t>HUPMAN</t>
  </si>
  <si>
    <t>OH0021840374</t>
  </si>
  <si>
    <t>270 POLECAT RD</t>
  </si>
  <si>
    <t>OH0024142861</t>
  </si>
  <si>
    <t>QUADA</t>
  </si>
  <si>
    <t>3200 PIQUA TROY RD</t>
  </si>
  <si>
    <t>OH0016033785</t>
  </si>
  <si>
    <t>5945 N TROY SIDNEY RD</t>
  </si>
  <si>
    <t>OH0022062959</t>
  </si>
  <si>
    <t>MCGOWAN</t>
  </si>
  <si>
    <t>2310 RUSK RD</t>
  </si>
  <si>
    <t>OH0010795063</t>
  </si>
  <si>
    <t>4465 DEWEESE RD</t>
  </si>
  <si>
    <t>OH0024610082</t>
  </si>
  <si>
    <t>QUIGNEY</t>
  </si>
  <si>
    <t>KARLIE</t>
  </si>
  <si>
    <t>3270 DEWEESE RD</t>
  </si>
  <si>
    <t>OH0010822933</t>
  </si>
  <si>
    <t>JEANNETTE</t>
  </si>
  <si>
    <t>140 WOODHAVEN LN</t>
  </si>
  <si>
    <t>OH0025432656</t>
  </si>
  <si>
    <t>4239 PIQUA TROY RD</t>
  </si>
  <si>
    <t>OH0021222821</t>
  </si>
  <si>
    <t>2654 TROY URBANA RD</t>
  </si>
  <si>
    <t>55ACR</t>
  </si>
  <si>
    <t>OH0022240960</t>
  </si>
  <si>
    <t>TAFOLLA</t>
  </si>
  <si>
    <t>2000 EBBERTS RD</t>
  </si>
  <si>
    <t>OH0017799224</t>
  </si>
  <si>
    <t>KENNELL</t>
  </si>
  <si>
    <t>233 S STATE ROUTE 202</t>
  </si>
  <si>
    <t>OH0024943795</t>
  </si>
  <si>
    <t>KENNISON</t>
  </si>
  <si>
    <t>70 N SAYERS RD</t>
  </si>
  <si>
    <t>OH0023281550</t>
  </si>
  <si>
    <t>REY</t>
  </si>
  <si>
    <t>OH0024044255</t>
  </si>
  <si>
    <t>1645 E STATE ROUTE 55</t>
  </si>
  <si>
    <t>OH0023564957</t>
  </si>
  <si>
    <t>DENMARK</t>
  </si>
  <si>
    <t>STEPHON</t>
  </si>
  <si>
    <t>OH0025499105</t>
  </si>
  <si>
    <t>PFENNING</t>
  </si>
  <si>
    <t>1919 WOODCLIFFE DR</t>
  </si>
  <si>
    <t>OH0024677783</t>
  </si>
  <si>
    <t>1700 OLD STAUNTON RD</t>
  </si>
  <si>
    <t>OH0021826818</t>
  </si>
  <si>
    <t>2010 E STATE ROUTE 41</t>
  </si>
  <si>
    <t>OH0010779121</t>
  </si>
  <si>
    <t>1819 LEFEVRE RD</t>
  </si>
  <si>
    <t>OH0023579194</t>
  </si>
  <si>
    <t>2001 EBBERTS RD</t>
  </si>
  <si>
    <t>OH0021697576</t>
  </si>
  <si>
    <t>DALAS</t>
  </si>
  <si>
    <t>350 N SAYERS RD</t>
  </si>
  <si>
    <t>OH0021341444</t>
  </si>
  <si>
    <t>SOUTHERLAND</t>
  </si>
  <si>
    <t>1565 TROY URBANA RD</t>
  </si>
  <si>
    <t>OH0023809361</t>
  </si>
  <si>
    <t>OH0018822202</t>
  </si>
  <si>
    <t>2735 CATHCART RD</t>
  </si>
  <si>
    <t>OH0022922030</t>
  </si>
  <si>
    <t>2605 LEFEVRE RD</t>
  </si>
  <si>
    <t>OH0024274561</t>
  </si>
  <si>
    <t>RICHEY</t>
  </si>
  <si>
    <t>MASIN</t>
  </si>
  <si>
    <t>JOSEPH MAXWELL</t>
  </si>
  <si>
    <t>2005 TROY URBANA RD</t>
  </si>
  <si>
    <t>OH0021305446</t>
  </si>
  <si>
    <t>255 W ELDEAN RD</t>
  </si>
  <si>
    <t>OH0010777760</t>
  </si>
  <si>
    <t>SHELIE</t>
  </si>
  <si>
    <t>OH0010789226</t>
  </si>
  <si>
    <t>DOROTHA</t>
  </si>
  <si>
    <t>1845 TROY URBANA RD</t>
  </si>
  <si>
    <t>OH0010794550</t>
  </si>
  <si>
    <t>GOODIN</t>
  </si>
  <si>
    <t>2021 WOODCLIFFE DR</t>
  </si>
  <si>
    <t>OH0010818536</t>
  </si>
  <si>
    <t>47 N SAYERS RD</t>
  </si>
  <si>
    <t>OH0010786950</t>
  </si>
  <si>
    <t>2582 LEFEVRE RD</t>
  </si>
  <si>
    <t>OH0023174318</t>
  </si>
  <si>
    <t>OH0019654328</t>
  </si>
  <si>
    <t>OH0024529778</t>
  </si>
  <si>
    <t>633 W ELDEAN RD</t>
  </si>
  <si>
    <t>OH0025757130</t>
  </si>
  <si>
    <t>1125 N SAYERS RD</t>
  </si>
  <si>
    <t>OH0024675694</t>
  </si>
  <si>
    <t>130 S STATE ROUTE 202</t>
  </si>
  <si>
    <t>OH0025180142</t>
  </si>
  <si>
    <t>2040 E STATE ROUTE 41</t>
  </si>
  <si>
    <t>OH0010821216</t>
  </si>
  <si>
    <t>ROUTZAHN</t>
  </si>
  <si>
    <t>2773 DEWEESE RD</t>
  </si>
  <si>
    <t>OH0010821535</t>
  </si>
  <si>
    <t>2286 PIQUA TROY RD</t>
  </si>
  <si>
    <t>OH0022483958</t>
  </si>
  <si>
    <t>CRESS</t>
  </si>
  <si>
    <t>2501 LEFEVRE RD</t>
  </si>
  <si>
    <t>OH0010793353</t>
  </si>
  <si>
    <t>GARDELLA</t>
  </si>
  <si>
    <t>1271 N SAYERS RD</t>
  </si>
  <si>
    <t>OH0010801018</t>
  </si>
  <si>
    <t>2618 LEFEVRE RD</t>
  </si>
  <si>
    <t>OH0024277640</t>
  </si>
  <si>
    <t>DE MAUZ</t>
  </si>
  <si>
    <t>DA UNE</t>
  </si>
  <si>
    <t>OH0021426823</t>
  </si>
  <si>
    <t>MENGOS</t>
  </si>
  <si>
    <t>1966 LEFEVRE RD</t>
  </si>
  <si>
    <t>OH0022059177</t>
  </si>
  <si>
    <t>OH0010807705</t>
  </si>
  <si>
    <t>LOSCHI</t>
  </si>
  <si>
    <t>1925 WOODCLIFFE DR</t>
  </si>
  <si>
    <t>OH0010812951</t>
  </si>
  <si>
    <t>500 S SAYERS RD</t>
  </si>
  <si>
    <t>OH0021509169</t>
  </si>
  <si>
    <t>COOMES</t>
  </si>
  <si>
    <t>2140 TROY URBANA RD</t>
  </si>
  <si>
    <t>OH0016012267</t>
  </si>
  <si>
    <t>OH0021139036</t>
  </si>
  <si>
    <t>SCULLY</t>
  </si>
  <si>
    <t>300 N SAYERS RD</t>
  </si>
  <si>
    <t>OH0024209444</t>
  </si>
  <si>
    <t>SHANNON GENE</t>
  </si>
  <si>
    <t>2120 E STATE ROUTE 55</t>
  </si>
  <si>
    <t>OH0021747034</t>
  </si>
  <si>
    <t>1948 OLD STAUNTON RD</t>
  </si>
  <si>
    <t>OH0021061593</t>
  </si>
  <si>
    <t>DILLER</t>
  </si>
  <si>
    <t>2596 LEFEVRE RD</t>
  </si>
  <si>
    <t>OH0022596992</t>
  </si>
  <si>
    <t>OH0024374463</t>
  </si>
  <si>
    <t>MARLEY</t>
  </si>
  <si>
    <t>CELESTE</t>
  </si>
  <si>
    <t>OH0024370990</t>
  </si>
  <si>
    <t>FARRARA</t>
  </si>
  <si>
    <t>1601 N SAYERS RD</t>
  </si>
  <si>
    <t>OH0021184255</t>
  </si>
  <si>
    <t>MAESS</t>
  </si>
  <si>
    <t>5335 IDDINGS RD</t>
  </si>
  <si>
    <t>55ACS</t>
  </si>
  <si>
    <t>UNION TOWNSHIP</t>
  </si>
  <si>
    <t>OH0024306472</t>
  </si>
  <si>
    <t>VANNESS</t>
  </si>
  <si>
    <t>KYMBERLY</t>
  </si>
  <si>
    <t>6760 S KESS FRED RD</t>
  </si>
  <si>
    <t>OH0010841421</t>
  </si>
  <si>
    <t>OBRIEN</t>
  </si>
  <si>
    <t>OH0020798394</t>
  </si>
  <si>
    <t>4774 S KESS FRED RD</t>
  </si>
  <si>
    <t>OH0024521793</t>
  </si>
  <si>
    <t>CULVER</t>
  </si>
  <si>
    <t>JILLIAN</t>
  </si>
  <si>
    <t>5800 W KESSLER COWLESVILLE RD</t>
  </si>
  <si>
    <t>OH0010796336</t>
  </si>
  <si>
    <t>3520 IDDINGS RD</t>
  </si>
  <si>
    <t>OH0024749661</t>
  </si>
  <si>
    <t>4680 W KESSLER COWLESVILLE RD</t>
  </si>
  <si>
    <t>OH0010793070</t>
  </si>
  <si>
    <t>FYFFE</t>
  </si>
  <si>
    <t>7570 S KESS FRED RD</t>
  </si>
  <si>
    <t>OH0021714624</t>
  </si>
  <si>
    <t>4051 S SNELL RD</t>
  </si>
  <si>
    <t>OH0015735723</t>
  </si>
  <si>
    <t>SCHOEN</t>
  </si>
  <si>
    <t>4402 IDDINGS RD</t>
  </si>
  <si>
    <t>OH0023969043</t>
  </si>
  <si>
    <t>PUTHOFF</t>
  </si>
  <si>
    <t>SONNY</t>
  </si>
  <si>
    <t>4855 S KESS FRED RD</t>
  </si>
  <si>
    <t>OH0022852303</t>
  </si>
  <si>
    <t>BOHSE</t>
  </si>
  <si>
    <t>4560 SHEARER RD</t>
  </si>
  <si>
    <t>OH0024945775</t>
  </si>
  <si>
    <t>WHITTEN</t>
  </si>
  <si>
    <t>5792 W STATE ROUTE 55</t>
  </si>
  <si>
    <t>OH0010792455</t>
  </si>
  <si>
    <t>6980 KARNS RD</t>
  </si>
  <si>
    <t>OH0023949871</t>
  </si>
  <si>
    <t>5100 S KESS FRED RD</t>
  </si>
  <si>
    <t>OH0010832350</t>
  </si>
  <si>
    <t>4350 S KESS FRED RD</t>
  </si>
  <si>
    <t>OH0018904806</t>
  </si>
  <si>
    <t>LEIGHNER</t>
  </si>
  <si>
    <t>4520 W KESSLER COWLESVILLE RD</t>
  </si>
  <si>
    <t>OH0020319762</t>
  </si>
  <si>
    <t>OLANDER</t>
  </si>
  <si>
    <t>5383 IDDINGS RD</t>
  </si>
  <si>
    <t>OH0010810888</t>
  </si>
  <si>
    <t>MEININGER</t>
  </si>
  <si>
    <t>6310 S KESS FRED RD</t>
  </si>
  <si>
    <t>OH0010828849</t>
  </si>
  <si>
    <t>4177 S KESS FRED RD</t>
  </si>
  <si>
    <t>OH0023660075</t>
  </si>
  <si>
    <t>MONIZ</t>
  </si>
  <si>
    <t>4570 W KESSLER COWLESVILLE RD</t>
  </si>
  <si>
    <t>OH0010783076</t>
  </si>
  <si>
    <t>2250 S GREENLEE RD</t>
  </si>
  <si>
    <t>OH0025991074</t>
  </si>
  <si>
    <t>RAYANN</t>
  </si>
  <si>
    <t>4411 S KESS FRED RD</t>
  </si>
  <si>
    <t>OH0025801217</t>
  </si>
  <si>
    <t>7520 S KESS FRED RD</t>
  </si>
  <si>
    <t>OH0026335764</t>
  </si>
  <si>
    <t>WHEELOCK</t>
  </si>
  <si>
    <t>6130 WHEELOCK RD</t>
  </si>
  <si>
    <t>OH0025504125</t>
  </si>
  <si>
    <t>4792 NASHVILLE RD</t>
  </si>
  <si>
    <t>OH0020531900</t>
  </si>
  <si>
    <t>5977 KARNS RD</t>
  </si>
  <si>
    <t>OH0018999502</t>
  </si>
  <si>
    <t>5450 W MONROE CONCORD RD</t>
  </si>
  <si>
    <t>OH0024483483</t>
  </si>
  <si>
    <t>OH0023949873</t>
  </si>
  <si>
    <t>PULLIAM</t>
  </si>
  <si>
    <t>5145 W STATE ROUTE 55</t>
  </si>
  <si>
    <t>OH0022681284</t>
  </si>
  <si>
    <t>SEIDEL</t>
  </si>
  <si>
    <t>5190 WHEELOCK RD</t>
  </si>
  <si>
    <t>OH0018049511</t>
  </si>
  <si>
    <t>JACO</t>
  </si>
  <si>
    <t>OH0010832371</t>
  </si>
  <si>
    <t>4690 SHEARER RD</t>
  </si>
  <si>
    <t>OH0023786988</t>
  </si>
  <si>
    <t>STEWART PIKE</t>
  </si>
  <si>
    <t>6100 WHEELOCK RD</t>
  </si>
  <si>
    <t>OH0022764110</t>
  </si>
  <si>
    <t>NICKOLE</t>
  </si>
  <si>
    <t>5135 FREDERICK GARLAND RD</t>
  </si>
  <si>
    <t>OH0022610936</t>
  </si>
  <si>
    <t>5364 IDDINGS RD</t>
  </si>
  <si>
    <t>OH0023536850</t>
  </si>
  <si>
    <t>3135 S KESS FRED RD</t>
  </si>
  <si>
    <t>OH0022666978</t>
  </si>
  <si>
    <t>OH0024254410</t>
  </si>
  <si>
    <t>NOWAK</t>
  </si>
  <si>
    <t>7920 S KESS FRED RD</t>
  </si>
  <si>
    <t>UNION CITY</t>
  </si>
  <si>
    <t>OH0022823240</t>
  </si>
  <si>
    <t>KNEPPER</t>
  </si>
  <si>
    <t>5625 WHEELOCK RD</t>
  </si>
  <si>
    <t>OH0025739820</t>
  </si>
  <si>
    <t>4252 IDDINGS RD</t>
  </si>
  <si>
    <t>OH0022351080</t>
  </si>
  <si>
    <t>OH0020843871</t>
  </si>
  <si>
    <t>4258 IDDINGS RD</t>
  </si>
  <si>
    <t>OH0010808979</t>
  </si>
  <si>
    <t>5795 W MONROE CONCORD RD</t>
  </si>
  <si>
    <t>OH0010783070</t>
  </si>
  <si>
    <t>OH0010812591</t>
  </si>
  <si>
    <t>4901 NASHVILLE RD</t>
  </si>
  <si>
    <t>OH0021002646</t>
  </si>
  <si>
    <t>BRASWELL</t>
  </si>
  <si>
    <t>O G</t>
  </si>
  <si>
    <t>OH0023447849</t>
  </si>
  <si>
    <t>GOODNOW</t>
  </si>
  <si>
    <t>OH0026090974</t>
  </si>
  <si>
    <t>CASDORPH</t>
  </si>
  <si>
    <t>ANJEL</t>
  </si>
  <si>
    <t>SHAE LYNN</t>
  </si>
  <si>
    <t>7710 S KESS FRED RD</t>
  </si>
  <si>
    <t>OH0015863126</t>
  </si>
  <si>
    <t>5820 W STATE ROUTE 571</t>
  </si>
  <si>
    <t>OH0010814676</t>
  </si>
  <si>
    <t>NOFFSINGER</t>
  </si>
  <si>
    <t>3930 S KESS FRED RD</t>
  </si>
  <si>
    <t>OH0010830790</t>
  </si>
  <si>
    <t>2990 S KESSLER RD</t>
  </si>
  <si>
    <t>OH0025082223</t>
  </si>
  <si>
    <t>BOBBITT</t>
  </si>
  <si>
    <t>OH0023573118</t>
  </si>
  <si>
    <t>4810 W MONROE CONCORD RD</t>
  </si>
  <si>
    <t>OH0010808990</t>
  </si>
  <si>
    <t>OH0022104223</t>
  </si>
  <si>
    <t>6760 W KESSLER COWLESVILLE RD</t>
  </si>
  <si>
    <t>OH0023779267</t>
  </si>
  <si>
    <t>3485 S KESS FRED RD</t>
  </si>
  <si>
    <t>OH0010784885</t>
  </si>
  <si>
    <t>4175 S SNELL RD</t>
  </si>
  <si>
    <t>OH0019141002</t>
  </si>
  <si>
    <t>3530 S KESS FRED RD</t>
  </si>
  <si>
    <t>OH0023743695</t>
  </si>
  <si>
    <t>OH0022799790</t>
  </si>
  <si>
    <t>JOHANNES</t>
  </si>
  <si>
    <t>7990 S KESS FRED RD</t>
  </si>
  <si>
    <t>OH0010842068</t>
  </si>
  <si>
    <t>4190 IDDINGS RD</t>
  </si>
  <si>
    <t>OH0024610102</t>
  </si>
  <si>
    <t>4286 W KESSLER COWLESVILLE RD</t>
  </si>
  <si>
    <t>OH0023327616</t>
  </si>
  <si>
    <t>OH0025332136</t>
  </si>
  <si>
    <t>4256 IDDINGS RD</t>
  </si>
  <si>
    <t>OH0026739152</t>
  </si>
  <si>
    <t>SOUZA</t>
  </si>
  <si>
    <t>FRANCHESKA</t>
  </si>
  <si>
    <t>OH0023588485</t>
  </si>
  <si>
    <t>OH0019901602</t>
  </si>
  <si>
    <t>FREUDENBERG</t>
  </si>
  <si>
    <t>OH0010794637</t>
  </si>
  <si>
    <t>4710 W STATE ROUTE 571</t>
  </si>
  <si>
    <t>OH0010818832</t>
  </si>
  <si>
    <t>4101 W STATE ROUTE 55</t>
  </si>
  <si>
    <t>OH0025222645</t>
  </si>
  <si>
    <t>BAYER</t>
  </si>
  <si>
    <t>2144 S GREENLEE RD</t>
  </si>
  <si>
    <t>OH0024279395</t>
  </si>
  <si>
    <t>4075 W STATE ROUTE 571</t>
  </si>
  <si>
    <t>OH0010825814</t>
  </si>
  <si>
    <t>5857 KARNS RD</t>
  </si>
  <si>
    <t>OH0010781548</t>
  </si>
  <si>
    <t>KATHIE</t>
  </si>
  <si>
    <t>4095 W STATE ROUTE 571</t>
  </si>
  <si>
    <t>OH0026073097</t>
  </si>
  <si>
    <t>2195 S GREENLEE RD</t>
  </si>
  <si>
    <t>OH0019353619</t>
  </si>
  <si>
    <t>K SUE</t>
  </si>
  <si>
    <t>5700 W KESSLER COWLESVILLE RD</t>
  </si>
  <si>
    <t>OH0021278564</t>
  </si>
  <si>
    <t>CANDIDO</t>
  </si>
  <si>
    <t>4235 W KESSLER COWLESVILLE RD</t>
  </si>
  <si>
    <t>OH0025212705</t>
  </si>
  <si>
    <t>4775 W STATE ROUTE 571</t>
  </si>
  <si>
    <t>OH0021800062</t>
  </si>
  <si>
    <t>7090 S KESS FRED RD</t>
  </si>
  <si>
    <t>OH0024305806</t>
  </si>
  <si>
    <t>5750 W KESSLER COWLESVILLE RD</t>
  </si>
  <si>
    <t>OH0023149295</t>
  </si>
  <si>
    <t>4343 S KESS FRED RD</t>
  </si>
  <si>
    <t>OH0024432212</t>
  </si>
  <si>
    <t>HORNICK</t>
  </si>
  <si>
    <t>5385 W KESSLER COWLESVILLE RD</t>
  </si>
  <si>
    <t>OH0010776484</t>
  </si>
  <si>
    <t>OH0024428185</t>
  </si>
  <si>
    <t>GOMEZ</t>
  </si>
  <si>
    <t>OH0022049687</t>
  </si>
  <si>
    <t>OH0023604971</t>
  </si>
  <si>
    <t>4140 S KESS FRED RD</t>
  </si>
  <si>
    <t>OH0021186030</t>
  </si>
  <si>
    <t>GINGERICH</t>
  </si>
  <si>
    <t>5230 W MONROE CONCORD RD</t>
  </si>
  <si>
    <t>OH0026165580</t>
  </si>
  <si>
    <t>4120 RASOR DR</t>
  </si>
  <si>
    <t>OH0019302579</t>
  </si>
  <si>
    <t>GINN</t>
  </si>
  <si>
    <t>5289 S KESS FRED RD</t>
  </si>
  <si>
    <t>OH0023224074</t>
  </si>
  <si>
    <t>OH0010805196</t>
  </si>
  <si>
    <t>KRAFT</t>
  </si>
  <si>
    <t>6780 KARNS RD</t>
  </si>
  <si>
    <t>OH0022455583</t>
  </si>
  <si>
    <t>JOYCLYN</t>
  </si>
  <si>
    <t>OH0022240921</t>
  </si>
  <si>
    <t>4035 W STATE ROUTE 571</t>
  </si>
  <si>
    <t>OH0010810890</t>
  </si>
  <si>
    <t>OH0010782256</t>
  </si>
  <si>
    <t>7660 S KESS FRED RD</t>
  </si>
  <si>
    <t>OH0010808618</t>
  </si>
  <si>
    <t>MANLEY</t>
  </si>
  <si>
    <t>5265 IDDINGS RD</t>
  </si>
  <si>
    <t>OH0010800587</t>
  </si>
  <si>
    <t>5874 IDDINGS RD</t>
  </si>
  <si>
    <t>OH0024090555</t>
  </si>
  <si>
    <t>RATHMANN</t>
  </si>
  <si>
    <t>4877 S KESS FRED RD</t>
  </si>
  <si>
    <t>OH0019355285</t>
  </si>
  <si>
    <t>MONEYMAKER</t>
  </si>
  <si>
    <t>OH0021084863</t>
  </si>
  <si>
    <t>4768 NASHVILLE RD</t>
  </si>
  <si>
    <t>OH0025222649</t>
  </si>
  <si>
    <t>OH0022722612</t>
  </si>
  <si>
    <t>DANE</t>
  </si>
  <si>
    <t>5155 IDDINGS RD</t>
  </si>
  <si>
    <t>OH0010776494</t>
  </si>
  <si>
    <t>OH0019998170</t>
  </si>
  <si>
    <t>5700 WHEELOCK RD</t>
  </si>
  <si>
    <t>OH0023961124</t>
  </si>
  <si>
    <t>3233 S STATE ROUTE 721</t>
  </si>
  <si>
    <t>55ACT</t>
  </si>
  <si>
    <t>OH0010776827</t>
  </si>
  <si>
    <t>6 SECOND ST</t>
  </si>
  <si>
    <t>LAURA VILLAGE</t>
  </si>
  <si>
    <t>OH0023271549</t>
  </si>
  <si>
    <t>ARQUILLA</t>
  </si>
  <si>
    <t>9345 W STATE ROUTE 571</t>
  </si>
  <si>
    <t>OH0017778345</t>
  </si>
  <si>
    <t>9965 MARKLEY RD</t>
  </si>
  <si>
    <t>OH0021421535</t>
  </si>
  <si>
    <t>BRITTANIE</t>
  </si>
  <si>
    <t>3254 S STATE ROUTE 721</t>
  </si>
  <si>
    <t>OH0023949903</t>
  </si>
  <si>
    <t>25 LAURA CIR</t>
  </si>
  <si>
    <t>OH0026115345</t>
  </si>
  <si>
    <t>9747 W STATE ROUTE 55</t>
  </si>
  <si>
    <t>OH0022214083</t>
  </si>
  <si>
    <t>115 1/2 N MAIN ST</t>
  </si>
  <si>
    <t>OH0025671040</t>
  </si>
  <si>
    <t>DEVAUN</t>
  </si>
  <si>
    <t>2 LAURA CIR</t>
  </si>
  <si>
    <t>OH0024709360</t>
  </si>
  <si>
    <t>FOGLE</t>
  </si>
  <si>
    <t>2675 PEMBERTON RD</t>
  </si>
  <si>
    <t>OH0023321270</t>
  </si>
  <si>
    <t>MACKE</t>
  </si>
  <si>
    <t>9109 W STATE ROUTE 571</t>
  </si>
  <si>
    <t>OH0010781756</t>
  </si>
  <si>
    <t>9409 W STATE ROUTE 571</t>
  </si>
  <si>
    <t>OH0021477952</t>
  </si>
  <si>
    <t>JOLEINE</t>
  </si>
  <si>
    <t>101 CHESTNUT ST</t>
  </si>
  <si>
    <t>OH0010790522</t>
  </si>
  <si>
    <t>119 N MAIN ST</t>
  </si>
  <si>
    <t>OH0025104532</t>
  </si>
  <si>
    <t>SHANDRA</t>
  </si>
  <si>
    <t>OH0022138479</t>
  </si>
  <si>
    <t>3 LAURA CIR</t>
  </si>
  <si>
    <t>OH0021123339</t>
  </si>
  <si>
    <t>5 LAURA CIR</t>
  </si>
  <si>
    <t>OH0026216326</t>
  </si>
  <si>
    <t>3374 DITMER RD</t>
  </si>
  <si>
    <t>OH0021694644</t>
  </si>
  <si>
    <t>CISSNER</t>
  </si>
  <si>
    <t>KAITLYNNE</t>
  </si>
  <si>
    <t>8 CHESTNUT ST</t>
  </si>
  <si>
    <t>OH0010796211</t>
  </si>
  <si>
    <t>412 S MAIN ST</t>
  </si>
  <si>
    <t>PO BOX 70</t>
  </si>
  <si>
    <t>OH0024428880</t>
  </si>
  <si>
    <t>3456 DITMER RD</t>
  </si>
  <si>
    <t>OH0010776287</t>
  </si>
  <si>
    <t>BARE</t>
  </si>
  <si>
    <t>101 PIKE ST</t>
  </si>
  <si>
    <t>PO BOX 147</t>
  </si>
  <si>
    <t>OH0024192744</t>
  </si>
  <si>
    <t>DOHNER</t>
  </si>
  <si>
    <t>10 W FOURTH ST</t>
  </si>
  <si>
    <t>OH0024485610</t>
  </si>
  <si>
    <t>ARD</t>
  </si>
  <si>
    <t>2910 PEMBERTON RD</t>
  </si>
  <si>
    <t>OH0025312411</t>
  </si>
  <si>
    <t>OH0022886382</t>
  </si>
  <si>
    <t>414 S MAIN ST</t>
  </si>
  <si>
    <t>OH0010811319</t>
  </si>
  <si>
    <t>5 LUDLOW ST</t>
  </si>
  <si>
    <t>OH0024682310</t>
  </si>
  <si>
    <t>AHEARN</t>
  </si>
  <si>
    <t>9750 W STATE ROUTE 55</t>
  </si>
  <si>
    <t>OH0026779211</t>
  </si>
  <si>
    <t>OH0010810062</t>
  </si>
  <si>
    <t>11435 W STATE ROUTE 571</t>
  </si>
  <si>
    <t>OH0019870671</t>
  </si>
  <si>
    <t>SNOWDEN</t>
  </si>
  <si>
    <t>15 1/2 LAURA CIR</t>
  </si>
  <si>
    <t>OH0025082156</t>
  </si>
  <si>
    <t>EDENS COX</t>
  </si>
  <si>
    <t>116 PIKE ST</t>
  </si>
  <si>
    <t>OH0019606795</t>
  </si>
  <si>
    <t>2620 S RANGELINE RD</t>
  </si>
  <si>
    <t>OH0022764257</t>
  </si>
  <si>
    <t>PAUL EDWARD</t>
  </si>
  <si>
    <t>OH0024541227</t>
  </si>
  <si>
    <t>24 BEE ST</t>
  </si>
  <si>
    <t>OH0018274527</t>
  </si>
  <si>
    <t>GEHRON</t>
  </si>
  <si>
    <t>400 SHORT ST</t>
  </si>
  <si>
    <t>PO BOX 42</t>
  </si>
  <si>
    <t>OH0024111367</t>
  </si>
  <si>
    <t>3580 S SHILOH RD</t>
  </si>
  <si>
    <t>OH0010830282</t>
  </si>
  <si>
    <t>19 LAURA CIR</t>
  </si>
  <si>
    <t>OH0025040136</t>
  </si>
  <si>
    <t>BROOKLYNN</t>
  </si>
  <si>
    <t>OH0022462045</t>
  </si>
  <si>
    <t>2770 PEMBERTON RD</t>
  </si>
  <si>
    <t>OH0019447951</t>
  </si>
  <si>
    <t>11880 COPPOCK RD</t>
  </si>
  <si>
    <t>OH0023829087</t>
  </si>
  <si>
    <t>OVERMAN</t>
  </si>
  <si>
    <t>129 N MAIN ST</t>
  </si>
  <si>
    <t>OH0023632964</t>
  </si>
  <si>
    <t>ANNALESA</t>
  </si>
  <si>
    <t>2909 PEMBERTON RD</t>
  </si>
  <si>
    <t>OH0022050857</t>
  </si>
  <si>
    <t>OH0025079647</t>
  </si>
  <si>
    <t>RAKE</t>
  </si>
  <si>
    <t>3695 S SHILOH RD</t>
  </si>
  <si>
    <t>OH0025849082</t>
  </si>
  <si>
    <t>PO BOX 33</t>
  </si>
  <si>
    <t>OH0021034719</t>
  </si>
  <si>
    <t>NETZLEY</t>
  </si>
  <si>
    <t>10809 W STATE ROUTE 571</t>
  </si>
  <si>
    <t>OH0025754649</t>
  </si>
  <si>
    <t>6 LUDLOW ST</t>
  </si>
  <si>
    <t>OH0010811109</t>
  </si>
  <si>
    <t>105 LUDLOW ST</t>
  </si>
  <si>
    <t>OH0024229488</t>
  </si>
  <si>
    <t>LOYA</t>
  </si>
  <si>
    <t>P O BOX 145</t>
  </si>
  <si>
    <t>OH0010842063</t>
  </si>
  <si>
    <t>123 N MAIN ST</t>
  </si>
  <si>
    <t>OH0011588087</t>
  </si>
  <si>
    <t>OH0025280295</t>
  </si>
  <si>
    <t>SHILO</t>
  </si>
  <si>
    <t>3363 S STATE ROUTE 721</t>
  </si>
  <si>
    <t>OH0010779609</t>
  </si>
  <si>
    <t>BOWSHIER</t>
  </si>
  <si>
    <t>5 1/2 CHESTNUT ST</t>
  </si>
  <si>
    <t>OH0021647273</t>
  </si>
  <si>
    <t>11800 COPPOCK RD</t>
  </si>
  <si>
    <t>OH0024300203</t>
  </si>
  <si>
    <t>SAMBORSKY</t>
  </si>
  <si>
    <t>SHAIN</t>
  </si>
  <si>
    <t>205 S MAIN ST</t>
  </si>
  <si>
    <t>OH0022660314</t>
  </si>
  <si>
    <t>2810 PEMBERTON RD</t>
  </si>
  <si>
    <t>OH0024980716</t>
  </si>
  <si>
    <t>OH0010810038</t>
  </si>
  <si>
    <t>OH0025495911</t>
  </si>
  <si>
    <t>BERREY</t>
  </si>
  <si>
    <t>102 S MAIN ST</t>
  </si>
  <si>
    <t>OH0025036060</t>
  </si>
  <si>
    <t>116 N MAIN ST</t>
  </si>
  <si>
    <t>OH0010838236</t>
  </si>
  <si>
    <t>KORTE</t>
  </si>
  <si>
    <t>KEATON</t>
  </si>
  <si>
    <t>3500 S RANGELINE RD</t>
  </si>
  <si>
    <t>OH0025805118</t>
  </si>
  <si>
    <t>VALLANDINGHAM</t>
  </si>
  <si>
    <t>2718 PEMBERTON RD</t>
  </si>
  <si>
    <t>OH0010818439</t>
  </si>
  <si>
    <t>JOCINDA</t>
  </si>
  <si>
    <t>3604 DITMER RD</t>
  </si>
  <si>
    <t>OH0024489743</t>
  </si>
  <si>
    <t>OH0022799837</t>
  </si>
  <si>
    <t>125 N MAIN ST</t>
  </si>
  <si>
    <t>OH0026126019</t>
  </si>
  <si>
    <t>OH0022717640</t>
  </si>
  <si>
    <t>2152 PEMBERTON RD</t>
  </si>
  <si>
    <t>OH0010811342</t>
  </si>
  <si>
    <t>PO BOX 191</t>
  </si>
  <si>
    <t>OH0018992439</t>
  </si>
  <si>
    <t>17 S MAIN ST</t>
  </si>
  <si>
    <t>OH0018952523</t>
  </si>
  <si>
    <t>KARSEY</t>
  </si>
  <si>
    <t>9303 W STATE ROUTE 571</t>
  </si>
  <si>
    <t>OH0021095994</t>
  </si>
  <si>
    <t>OH0016023529</t>
  </si>
  <si>
    <t>10546 W STATE ROUTE 571</t>
  </si>
  <si>
    <t>OH0020844659</t>
  </si>
  <si>
    <t>LUCIC</t>
  </si>
  <si>
    <t>CARON</t>
  </si>
  <si>
    <t>7 LAURA CIR</t>
  </si>
  <si>
    <t>OH0024963656</t>
  </si>
  <si>
    <t>DELLIGATTA</t>
  </si>
  <si>
    <t>303 CHESTNUT ST</t>
  </si>
  <si>
    <t>OH0024993982</t>
  </si>
  <si>
    <t>2327 PEMBERTON RD</t>
  </si>
  <si>
    <t>OH0021775533</t>
  </si>
  <si>
    <t>BRADLY</t>
  </si>
  <si>
    <t>2911 PEMBERTON RD</t>
  </si>
  <si>
    <t>OH0019005192</t>
  </si>
  <si>
    <t>SHALLON</t>
  </si>
  <si>
    <t>117 N MAIN ST</t>
  </si>
  <si>
    <t>OH0010822431</t>
  </si>
  <si>
    <t>SCHIDECKER</t>
  </si>
  <si>
    <t>3290 SEVEN OAKS</t>
  </si>
  <si>
    <t>OH0026480643</t>
  </si>
  <si>
    <t>HEISE</t>
  </si>
  <si>
    <t>2890 S STATE ROUTE 721</t>
  </si>
  <si>
    <t>OH0024714496</t>
  </si>
  <si>
    <t>SORAH</t>
  </si>
  <si>
    <t>10 PIKE ST</t>
  </si>
  <si>
    <t>OH0024299316</t>
  </si>
  <si>
    <t>MCCABE</t>
  </si>
  <si>
    <t>OH0026020509</t>
  </si>
  <si>
    <t>9 PIKE ST</t>
  </si>
  <si>
    <t>P O BOX 136</t>
  </si>
  <si>
    <t>OH0010777955</t>
  </si>
  <si>
    <t>11751 HALL RD</t>
  </si>
  <si>
    <t>OH0024709357</t>
  </si>
  <si>
    <t>OH0025280127</t>
  </si>
  <si>
    <t>114 VINE ST</t>
  </si>
  <si>
    <t>55ACU</t>
  </si>
  <si>
    <t>LUDLOW FALLS VILLAGE</t>
  </si>
  <si>
    <t>OH0019144336</t>
  </si>
  <si>
    <t>STEFANIE</t>
  </si>
  <si>
    <t>3640 DAVIS RD</t>
  </si>
  <si>
    <t>OH0015435632</t>
  </si>
  <si>
    <t>BILBREY</t>
  </si>
  <si>
    <t>3509 S STATE ROUTE 48</t>
  </si>
  <si>
    <t>OH0022508690</t>
  </si>
  <si>
    <t>MCGLINCH</t>
  </si>
  <si>
    <t>LASHELLE</t>
  </si>
  <si>
    <t>3245 S STATE ROUTE 48</t>
  </si>
  <si>
    <t>OH0024682377</t>
  </si>
  <si>
    <t>NEALAND</t>
  </si>
  <si>
    <t>8325 W STATE ROUTE 571</t>
  </si>
  <si>
    <t>OH0024247403</t>
  </si>
  <si>
    <t>2319 S STATE ROUTE 48</t>
  </si>
  <si>
    <t>PO BOX 60</t>
  </si>
  <si>
    <t>OH0024140740</t>
  </si>
  <si>
    <t>LISABETH</t>
  </si>
  <si>
    <t>2535 S STATE ROUTE 48</t>
  </si>
  <si>
    <t>OH0024092855</t>
  </si>
  <si>
    <t>116 FRIEND ST</t>
  </si>
  <si>
    <t>OH0024437520</t>
  </si>
  <si>
    <t>MIRAYA</t>
  </si>
  <si>
    <t>OH0010791761</t>
  </si>
  <si>
    <t>15 GREENVILLE AVE</t>
  </si>
  <si>
    <t>PO BOX 131</t>
  </si>
  <si>
    <t>OH0023529564</t>
  </si>
  <si>
    <t>BUCIO</t>
  </si>
  <si>
    <t>2225 S STATE ROUTE 48</t>
  </si>
  <si>
    <t>OH0022230597</t>
  </si>
  <si>
    <t>OH0010828021</t>
  </si>
  <si>
    <t>STORY</t>
  </si>
  <si>
    <t>1850 S STATE ROUTE 48</t>
  </si>
  <si>
    <t>OH0025059281</t>
  </si>
  <si>
    <t>BROOKLYNNE</t>
  </si>
  <si>
    <t>15 1/2 VINE ST</t>
  </si>
  <si>
    <t>OH0024859253</t>
  </si>
  <si>
    <t>8163 W STATE ROUTE 55</t>
  </si>
  <si>
    <t>OH0023793201</t>
  </si>
  <si>
    <t>8660 HORSESHOE BEND RD</t>
  </si>
  <si>
    <t>OH0025319546</t>
  </si>
  <si>
    <t>2095 S RANGELINE RD</t>
  </si>
  <si>
    <t>OH0010827884</t>
  </si>
  <si>
    <t>CARLENE</t>
  </si>
  <si>
    <t>8215 W STATE ROUTE 55</t>
  </si>
  <si>
    <t>OH0025864458</t>
  </si>
  <si>
    <t>DEANE</t>
  </si>
  <si>
    <t>6979 W STATE ROUTE 55</t>
  </si>
  <si>
    <t>OH0010804664</t>
  </si>
  <si>
    <t>3558 CALUMET RD</t>
  </si>
  <si>
    <t>OH0022370129</t>
  </si>
  <si>
    <t>BATNER</t>
  </si>
  <si>
    <t>10 VINE ST</t>
  </si>
  <si>
    <t>PO BOX 176</t>
  </si>
  <si>
    <t>OH0010785428</t>
  </si>
  <si>
    <t>4241 S STATE ROUTE 48</t>
  </si>
  <si>
    <t>OH0022596165</t>
  </si>
  <si>
    <t>211 FRIEND ST</t>
  </si>
  <si>
    <t>OH0024596642</t>
  </si>
  <si>
    <t>14 VINE ST</t>
  </si>
  <si>
    <t>OH0010828985</t>
  </si>
  <si>
    <t>4590 DAVIS RD</t>
  </si>
  <si>
    <t>OH0025081691</t>
  </si>
  <si>
    <t>2075 S STATE ROUTE 48</t>
  </si>
  <si>
    <t>OH0025167971</t>
  </si>
  <si>
    <t>KOBEY</t>
  </si>
  <si>
    <t>2300 S STATE ROUTE 48</t>
  </si>
  <si>
    <t>OH0010838521</t>
  </si>
  <si>
    <t>110 COVINGTON AVE</t>
  </si>
  <si>
    <t>OH0024404040</t>
  </si>
  <si>
    <t>3344 ELLEMAN RD</t>
  </si>
  <si>
    <t>OH0010782951</t>
  </si>
  <si>
    <t>8260 MARKLEY RD</t>
  </si>
  <si>
    <t>OH0023174517</t>
  </si>
  <si>
    <t>213 GREENVILLE AVE</t>
  </si>
  <si>
    <t>P.O. BOX 61</t>
  </si>
  <si>
    <t>OH0023949644</t>
  </si>
  <si>
    <t>121 VINE ST</t>
  </si>
  <si>
    <t>OH0010821599</t>
  </si>
  <si>
    <t>RUTT</t>
  </si>
  <si>
    <t>111 N WALNUT ST</t>
  </si>
  <si>
    <t>OH0024140706</t>
  </si>
  <si>
    <t>OH0023658018</t>
  </si>
  <si>
    <t>213 FRIEND ST</t>
  </si>
  <si>
    <t>OH0024519260</t>
  </si>
  <si>
    <t>MAINS</t>
  </si>
  <si>
    <t>214 VINE ST</t>
  </si>
  <si>
    <t>OH0018605398</t>
  </si>
  <si>
    <t>3072 S STATE ROUTE 48</t>
  </si>
  <si>
    <t>OH0026074244</t>
  </si>
  <si>
    <t>OH0019015004</t>
  </si>
  <si>
    <t>DYE</t>
  </si>
  <si>
    <t>18 VINE ST</t>
  </si>
  <si>
    <t>OH0020366867</t>
  </si>
  <si>
    <t>PO BOX 103</t>
  </si>
  <si>
    <t>OH0022358218</t>
  </si>
  <si>
    <t>AREAL</t>
  </si>
  <si>
    <t>OH0023028512</t>
  </si>
  <si>
    <t>HERGENRATHER</t>
  </si>
  <si>
    <t>12 FRIEND ST</t>
  </si>
  <si>
    <t>OH0024384823</t>
  </si>
  <si>
    <t>ROWSEY</t>
  </si>
  <si>
    <t>118 FRIEND ST</t>
  </si>
  <si>
    <t>OH0010780570</t>
  </si>
  <si>
    <t>3223 ELLEMAN RD</t>
  </si>
  <si>
    <t>OH0025758135</t>
  </si>
  <si>
    <t>214 FRIEND ST</t>
  </si>
  <si>
    <t>OH0024294147</t>
  </si>
  <si>
    <t>BURD</t>
  </si>
  <si>
    <t>117 FRIEND ST</t>
  </si>
  <si>
    <t>OH0023535912</t>
  </si>
  <si>
    <t>8112 W STATE ROUTE 55</t>
  </si>
  <si>
    <t>OH0023405496</t>
  </si>
  <si>
    <t>7710 W STATE ROUTE 571</t>
  </si>
  <si>
    <t>OH0023422508</t>
  </si>
  <si>
    <t>6555 W STATE ROUTE 55</t>
  </si>
  <si>
    <t>OH0010834346</t>
  </si>
  <si>
    <t>3166 DAVIS RD</t>
  </si>
  <si>
    <t>OH0010792774</t>
  </si>
  <si>
    <t>FROST OWINGS</t>
  </si>
  <si>
    <t>8964 W STATE ROUTE 55</t>
  </si>
  <si>
    <t>OH0020047953</t>
  </si>
  <si>
    <t>3718 S STATE ROUTE 48</t>
  </si>
  <si>
    <t>OH0023802901</t>
  </si>
  <si>
    <t>OH0010840702</t>
  </si>
  <si>
    <t>3018 S STATE ROUTE 48</t>
  </si>
  <si>
    <t>OH0010836020</t>
  </si>
  <si>
    <t>3246 S STATE ROUTE 48</t>
  </si>
  <si>
    <t>OH0025613790</t>
  </si>
  <si>
    <t>OH0010799035</t>
  </si>
  <si>
    <t>HILLMAN</t>
  </si>
  <si>
    <t>8235 W STATE ROUTE 571</t>
  </si>
  <si>
    <t>OH0023121375</t>
  </si>
  <si>
    <t>211 GREENVILLE AVE</t>
  </si>
  <si>
    <t>PO BOX 51</t>
  </si>
  <si>
    <t>OH0023282263</t>
  </si>
  <si>
    <t>WISSINGER</t>
  </si>
  <si>
    <t>4420 S STATE ROUTE 48</t>
  </si>
  <si>
    <t>OH0010804274</t>
  </si>
  <si>
    <t>13 FRIEND ST</t>
  </si>
  <si>
    <t>OH0010798342</t>
  </si>
  <si>
    <t>3440 CALUMET RD</t>
  </si>
  <si>
    <t>OH0021003374</t>
  </si>
  <si>
    <t>RIANN</t>
  </si>
  <si>
    <t>MARLINDA</t>
  </si>
  <si>
    <t>OH0020614951</t>
  </si>
  <si>
    <t>7285 W STATE ROUTE 571</t>
  </si>
  <si>
    <t>OH0022376695</t>
  </si>
  <si>
    <t>RATHBURN</t>
  </si>
  <si>
    <t>OH0022361154</t>
  </si>
  <si>
    <t>8101 W STATE ROUTE 55</t>
  </si>
  <si>
    <t>OH0010824799</t>
  </si>
  <si>
    <t>SIFORD</t>
  </si>
  <si>
    <t>8147 W STATE ROUTE 571</t>
  </si>
  <si>
    <t>OH0010831743</t>
  </si>
  <si>
    <t>7515 MARKLEY RD</t>
  </si>
  <si>
    <t>OH0024066544</t>
  </si>
  <si>
    <t>3873 S RANGELINE RD</t>
  </si>
  <si>
    <t>OH0010819714</t>
  </si>
  <si>
    <t>RHYNARD</t>
  </si>
  <si>
    <t>3303 ELLEMAN RD</t>
  </si>
  <si>
    <t>OH0010789824</t>
  </si>
  <si>
    <t>2995 S RANGELINE RD</t>
  </si>
  <si>
    <t>OH0019216983</t>
  </si>
  <si>
    <t>OH0018910614</t>
  </si>
  <si>
    <t>TAMMOIRA</t>
  </si>
  <si>
    <t>LOT 4</t>
  </si>
  <si>
    <t>OH0019247109</t>
  </si>
  <si>
    <t>3426 CALUMET RD</t>
  </si>
  <si>
    <t>OH0024415828</t>
  </si>
  <si>
    <t>8485 W STATE ROUTE 571</t>
  </si>
  <si>
    <t>OH0010812851</t>
  </si>
  <si>
    <t>MOOS</t>
  </si>
  <si>
    <t>3628 S STATE ROUTE 48</t>
  </si>
  <si>
    <t>OH0025934555</t>
  </si>
  <si>
    <t>LOT 14</t>
  </si>
  <si>
    <t>OH0010823456</t>
  </si>
  <si>
    <t>SELLMAN</t>
  </si>
  <si>
    <t>OH0023675887</t>
  </si>
  <si>
    <t>OH0016012326</t>
  </si>
  <si>
    <t>DITMER</t>
  </si>
  <si>
    <t>10710 FREDERICK GARLAND RD</t>
  </si>
  <si>
    <t>NORTHMONT CITY SD</t>
  </si>
  <si>
    <t>55ACV</t>
  </si>
  <si>
    <t>OH0023250111</t>
  </si>
  <si>
    <t>SHREWSBURY</t>
  </si>
  <si>
    <t>ZAKERY</t>
  </si>
  <si>
    <t>9355 N MONT CO LINE RD</t>
  </si>
  <si>
    <t>OH0010780969</t>
  </si>
  <si>
    <t>10 S MAIN ST</t>
  </si>
  <si>
    <t>POTSDAM</t>
  </si>
  <si>
    <t>P.O. BOX 45</t>
  </si>
  <si>
    <t>POTSDAM VILLAGE</t>
  </si>
  <si>
    <t>OH0010832054</t>
  </si>
  <si>
    <t>11870 HALL RD</t>
  </si>
  <si>
    <t>OH0010814968</t>
  </si>
  <si>
    <t>OCONNOR</t>
  </si>
  <si>
    <t>7832 S RANGELINE RD</t>
  </si>
  <si>
    <t>UNION</t>
  </si>
  <si>
    <t>OH0021906849</t>
  </si>
  <si>
    <t>9984 MARKLEY RD</t>
  </si>
  <si>
    <t>OH0010828871</t>
  </si>
  <si>
    <t>20 W CROSS ST</t>
  </si>
  <si>
    <t>OH0010825181</t>
  </si>
  <si>
    <t>5548 ALBAUGH RD</t>
  </si>
  <si>
    <t>OH0023546320</t>
  </si>
  <si>
    <t>4719 S STATE ROUTE 721</t>
  </si>
  <si>
    <t>OH0010796536</t>
  </si>
  <si>
    <t>4121 S SHILOH RD</t>
  </si>
  <si>
    <t>OH0024938192</t>
  </si>
  <si>
    <t>OH0025932148</t>
  </si>
  <si>
    <t>BOOKER</t>
  </si>
  <si>
    <t>10110 MARKLEY RD</t>
  </si>
  <si>
    <t>OH0024192691</t>
  </si>
  <si>
    <t>SCHWIETERMAN</t>
  </si>
  <si>
    <t>38 E CROSS ST</t>
  </si>
  <si>
    <t>OH0010802417</t>
  </si>
  <si>
    <t>11163 EMERICK RD</t>
  </si>
  <si>
    <t>OH0024643374</t>
  </si>
  <si>
    <t>5457 ALBAUGH RD</t>
  </si>
  <si>
    <t>OH0023792454</t>
  </si>
  <si>
    <t>ELIZEBETH</t>
  </si>
  <si>
    <t>6100 S RANGELINE RD</t>
  </si>
  <si>
    <t>OH0022195934</t>
  </si>
  <si>
    <t>COTTRILL</t>
  </si>
  <si>
    <t>OH0010779778</t>
  </si>
  <si>
    <t>9650 MILTON POTSDAM RD</t>
  </si>
  <si>
    <t>OH0020994063</t>
  </si>
  <si>
    <t>QUIST</t>
  </si>
  <si>
    <t>6610 S STATE ROUTE 721</t>
  </si>
  <si>
    <t>OH0022196013</t>
  </si>
  <si>
    <t>9477 N MONT CO LINE RD</t>
  </si>
  <si>
    <t>OH0025387698</t>
  </si>
  <si>
    <t>4428 S RANGELINE RD</t>
  </si>
  <si>
    <t>OH0020994086</t>
  </si>
  <si>
    <t>OH0015669775</t>
  </si>
  <si>
    <t>OH0020810221</t>
  </si>
  <si>
    <t>MIGHT</t>
  </si>
  <si>
    <t>7725 S SHILOH RD</t>
  </si>
  <si>
    <t>OH0010824816</t>
  </si>
  <si>
    <t>OH0010802260</t>
  </si>
  <si>
    <t>DURWARD</t>
  </si>
  <si>
    <t>10182 MARKLEY RD</t>
  </si>
  <si>
    <t>OH0010780188</t>
  </si>
  <si>
    <t>BRIDENBAUGH</t>
  </si>
  <si>
    <t>9675 EMERICK RD</t>
  </si>
  <si>
    <t>OH0010787593</t>
  </si>
  <si>
    <t>MAC CARTNEY</t>
  </si>
  <si>
    <t>JANESSA</t>
  </si>
  <si>
    <t>12 E CROSS ST</t>
  </si>
  <si>
    <t>OH0024279239</t>
  </si>
  <si>
    <t>RENNER</t>
  </si>
  <si>
    <t>28 W CROSS ST</t>
  </si>
  <si>
    <t>PO BOX 16</t>
  </si>
  <si>
    <t>OH0022625731</t>
  </si>
  <si>
    <t>11020 FREDERICK GARLAND RD</t>
  </si>
  <si>
    <t>OH0016012324</t>
  </si>
  <si>
    <t>OH0026687241</t>
  </si>
  <si>
    <t>VONDERSCHMITT</t>
  </si>
  <si>
    <t>7930 S RANGELINE RD</t>
  </si>
  <si>
    <t>OH0022046946</t>
  </si>
  <si>
    <t>4121 S STATE ROUTE 721</t>
  </si>
  <si>
    <t>OH0025268100</t>
  </si>
  <si>
    <t>OH0022758067</t>
  </si>
  <si>
    <t>46 E CROSS ST</t>
  </si>
  <si>
    <t>OH0010838137</t>
  </si>
  <si>
    <t>5108 S STATE ROUTE 721</t>
  </si>
  <si>
    <t>OH0010806489</t>
  </si>
  <si>
    <t>HEMSLEY</t>
  </si>
  <si>
    <t>9070 EMERICK RD</t>
  </si>
  <si>
    <t>OH0023298201</t>
  </si>
  <si>
    <t>SWEARGIN</t>
  </si>
  <si>
    <t>5802 S STATE ROUTE 721</t>
  </si>
  <si>
    <t>OH0020945468</t>
  </si>
  <si>
    <t>NEALEIGH</t>
  </si>
  <si>
    <t>9565 N MONT CO LINE RD</t>
  </si>
  <si>
    <t>OH0022778140</t>
  </si>
  <si>
    <t>LOVELL</t>
  </si>
  <si>
    <t>DRAVEN</t>
  </si>
  <si>
    <t>NAVARRE</t>
  </si>
  <si>
    <t>7010 S RANGELINE RD</t>
  </si>
  <si>
    <t>OH0023961204</t>
  </si>
  <si>
    <t>LUCOUS</t>
  </si>
  <si>
    <t>3 E CROSS ST</t>
  </si>
  <si>
    <t>OH0010783324</t>
  </si>
  <si>
    <t>CHAMBLISS</t>
  </si>
  <si>
    <t>11 W CROSS ST</t>
  </si>
  <si>
    <t>OH0022456670</t>
  </si>
  <si>
    <t>HOLLINGER</t>
  </si>
  <si>
    <t>9010 PEARSON RD</t>
  </si>
  <si>
    <t>OH0021551209</t>
  </si>
  <si>
    <t>6 W CROSS ST</t>
  </si>
  <si>
    <t>OH0023412122</t>
  </si>
  <si>
    <t>1 JORDAN LN</t>
  </si>
  <si>
    <t>OH0018977730</t>
  </si>
  <si>
    <t>9479 PEARSON RD</t>
  </si>
  <si>
    <t>OH0025438749</t>
  </si>
  <si>
    <t>6988 S SHILOH RD</t>
  </si>
  <si>
    <t>OH0023121820</t>
  </si>
  <si>
    <t>4334 WRIGHT RD</t>
  </si>
  <si>
    <t>OH0021826944</t>
  </si>
  <si>
    <t>ASHLAND</t>
  </si>
  <si>
    <t>9110 PEARSON RD</t>
  </si>
  <si>
    <t>OH0018624925</t>
  </si>
  <si>
    <t>LEMONS</t>
  </si>
  <si>
    <t>PRATER</t>
  </si>
  <si>
    <t>5416 S RANGELINE RD</t>
  </si>
  <si>
    <t>OH0010805026</t>
  </si>
  <si>
    <t>9 W CROSS ST</t>
  </si>
  <si>
    <t>OH0026090988</t>
  </si>
  <si>
    <t>6840 S SHILOH RD</t>
  </si>
  <si>
    <t>OH0015981074</t>
  </si>
  <si>
    <t>55 E CROSS ST</t>
  </si>
  <si>
    <t>OH0010795613</t>
  </si>
  <si>
    <t>10447 FREDERICK GARLAND RD</t>
  </si>
  <si>
    <t>OH0025968043</t>
  </si>
  <si>
    <t>24 E CROSS ST</t>
  </si>
  <si>
    <t>OH0024497960</t>
  </si>
  <si>
    <t>3 N MAIN ST</t>
  </si>
  <si>
    <t>OH0024380804</t>
  </si>
  <si>
    <t>HERRADA</t>
  </si>
  <si>
    <t>7903 S SHILOH RD</t>
  </si>
  <si>
    <t>OH0010841608</t>
  </si>
  <si>
    <t>LOPER</t>
  </si>
  <si>
    <t>OH0021286175</t>
  </si>
  <si>
    <t>TESS</t>
  </si>
  <si>
    <t>10340 MILTON POTSDAM RD</t>
  </si>
  <si>
    <t>OH0024200369</t>
  </si>
  <si>
    <t>COMER</t>
  </si>
  <si>
    <t>4 N MAIN ST</t>
  </si>
  <si>
    <t>OH0024088251</t>
  </si>
  <si>
    <t>32 E CROSS ST</t>
  </si>
  <si>
    <t>OH0010814983</t>
  </si>
  <si>
    <t>OH0025312655</t>
  </si>
  <si>
    <t>4895 S STATE ROUTE 721</t>
  </si>
  <si>
    <t>OH0010791240</t>
  </si>
  <si>
    <t>10111 EMERICK RD</t>
  </si>
  <si>
    <t>OH0025595063</t>
  </si>
  <si>
    <t>OH0010802293</t>
  </si>
  <si>
    <t>4382 S RANGELINE RD</t>
  </si>
  <si>
    <t>OH0024090150</t>
  </si>
  <si>
    <t>P.O. BOX 62</t>
  </si>
  <si>
    <t>OH0010815004</t>
  </si>
  <si>
    <t>ODELL</t>
  </si>
  <si>
    <t>10670 MARKLEY RD</t>
  </si>
  <si>
    <t>OH0024619597</t>
  </si>
  <si>
    <t>DUGAN</t>
  </si>
  <si>
    <t>6 1/2 E CROSS ST</t>
  </si>
  <si>
    <t>OH0024869844</t>
  </si>
  <si>
    <t>23 E CROSS ST</t>
  </si>
  <si>
    <t>OH0025329866</t>
  </si>
  <si>
    <t>OH0023567131</t>
  </si>
  <si>
    <t>WARDLOW</t>
  </si>
  <si>
    <t>8132 FREDERICK GARLAND RD</t>
  </si>
  <si>
    <t>55ACW</t>
  </si>
  <si>
    <t>OH0010817352</t>
  </si>
  <si>
    <t>PIRRUNG</t>
  </si>
  <si>
    <t>7193 S RANGELINE RD</t>
  </si>
  <si>
    <t>OH0024577828</t>
  </si>
  <si>
    <t>DICKENSHEETS</t>
  </si>
  <si>
    <t>7515 S STATE ROUTE 48</t>
  </si>
  <si>
    <t>OH0022376661</t>
  </si>
  <si>
    <t>6731 FREDERICK GARLAND RD</t>
  </si>
  <si>
    <t>OH0024747692</t>
  </si>
  <si>
    <t>GARMAN</t>
  </si>
  <si>
    <t>7313 S RANGELINE RD</t>
  </si>
  <si>
    <t>OH0020802508</t>
  </si>
  <si>
    <t>7827 S JAY RD</t>
  </si>
  <si>
    <t>OH0019175700</t>
  </si>
  <si>
    <t>7171 N MONT CO LINE RD</t>
  </si>
  <si>
    <t>OH0024600606</t>
  </si>
  <si>
    <t>6855 S JAY RD</t>
  </si>
  <si>
    <t>OH0010789528</t>
  </si>
  <si>
    <t>EDDINGS</t>
  </si>
  <si>
    <t>8211 EMERICK RD</t>
  </si>
  <si>
    <t>OH0023455925</t>
  </si>
  <si>
    <t>BOGGS GERKEN</t>
  </si>
  <si>
    <t>7630 MOTE RD</t>
  </si>
  <si>
    <t>OH0024910208</t>
  </si>
  <si>
    <t>GROOMS</t>
  </si>
  <si>
    <t>6515 S RANGELINE RD</t>
  </si>
  <si>
    <t>OH0022932191</t>
  </si>
  <si>
    <t>6875 S JAY RD</t>
  </si>
  <si>
    <t>OH0022441519</t>
  </si>
  <si>
    <t>ZINK</t>
  </si>
  <si>
    <t>8905 N MONT CO LINE RD</t>
  </si>
  <si>
    <t>OH0025991026</t>
  </si>
  <si>
    <t>JOSIE</t>
  </si>
  <si>
    <t>6700 S JAY RD</t>
  </si>
  <si>
    <t>OH0022733861</t>
  </si>
  <si>
    <t>6685 S JAY RD</t>
  </si>
  <si>
    <t>OH0019501644</t>
  </si>
  <si>
    <t>8243 EMERICK RD</t>
  </si>
  <si>
    <t>OH0023958687</t>
  </si>
  <si>
    <t>HARLAN</t>
  </si>
  <si>
    <t>OH0023705183</t>
  </si>
  <si>
    <t>7425 S JAY RD</t>
  </si>
  <si>
    <t>OH0025435392</t>
  </si>
  <si>
    <t>7685 S JAY RD</t>
  </si>
  <si>
    <t>OH0010824651</t>
  </si>
  <si>
    <t>8862 FREDERICK GARLAND RD</t>
  </si>
  <si>
    <t>OH0010817225</t>
  </si>
  <si>
    <t>5725 DAVIS RD</t>
  </si>
  <si>
    <t>OH0022721260</t>
  </si>
  <si>
    <t>8548 EMERICK RD</t>
  </si>
  <si>
    <t>OH0021139630</t>
  </si>
  <si>
    <t>KRAMER</t>
  </si>
  <si>
    <t>7960 FREDERICK GARLAND RD</t>
  </si>
  <si>
    <t>OH0010813360</t>
  </si>
  <si>
    <t>7865 S JAY RD</t>
  </si>
  <si>
    <t>OH0023949737</t>
  </si>
  <si>
    <t>MASTERSON</t>
  </si>
  <si>
    <t>OH0010810721</t>
  </si>
  <si>
    <t>MCPHERSON</t>
  </si>
  <si>
    <t>JEROMY</t>
  </si>
  <si>
    <t>7577 FREDERICK GARLAND RD</t>
  </si>
  <si>
    <t>OH0025503958</t>
  </si>
  <si>
    <t>7910 MOTE RD</t>
  </si>
  <si>
    <t>OH0010835857</t>
  </si>
  <si>
    <t>6605 BAKER RD</t>
  </si>
  <si>
    <t>OH0021254248</t>
  </si>
  <si>
    <t>8425 N MONT CO LINE RD</t>
  </si>
  <si>
    <t>OH0024858870</t>
  </si>
  <si>
    <t>8900 MILTON POTSDAM RD</t>
  </si>
  <si>
    <t>OH0019178130</t>
  </si>
  <si>
    <t>TASANA</t>
  </si>
  <si>
    <t>OH0024319053</t>
  </si>
  <si>
    <t>7483 S RANGELINE RD</t>
  </si>
  <si>
    <t>OH0022440433</t>
  </si>
  <si>
    <t>KURTZ</t>
  </si>
  <si>
    <t>7559 N MONT CO LINE RD</t>
  </si>
  <si>
    <t>OH0024968387</t>
  </si>
  <si>
    <t>6870 S JAY RD</t>
  </si>
  <si>
    <t>OH0023980458</t>
  </si>
  <si>
    <t>6721 N MONT CO LINE RD</t>
  </si>
  <si>
    <t>OH0010835496</t>
  </si>
  <si>
    <t>DELBERT</t>
  </si>
  <si>
    <t>5132 HASKET RD</t>
  </si>
  <si>
    <t>OH0025219211</t>
  </si>
  <si>
    <t>7519 S STATE ROUTE 48</t>
  </si>
  <si>
    <t>OH0024556631</t>
  </si>
  <si>
    <t>6785 S JAY RD</t>
  </si>
  <si>
    <t>OH0024577788</t>
  </si>
  <si>
    <t>OH0022990326</t>
  </si>
  <si>
    <t>7410 REISERT DR</t>
  </si>
  <si>
    <t>OH0024448988</t>
  </si>
  <si>
    <t>8485 EMERICK RD</t>
  </si>
  <si>
    <t>OH0010827493</t>
  </si>
  <si>
    <t>STEMPLE</t>
  </si>
  <si>
    <t>7395 REISERT DR</t>
  </si>
  <si>
    <t>OH0024213236</t>
  </si>
  <si>
    <t>MARIE SILK</t>
  </si>
  <si>
    <t>OH0019677205</t>
  </si>
  <si>
    <t>TROXELL</t>
  </si>
  <si>
    <t>7875 S JAY RD</t>
  </si>
  <si>
    <t>OH0010809587</t>
  </si>
  <si>
    <t>MAYFIELD</t>
  </si>
  <si>
    <t>6770 S JAY RD</t>
  </si>
  <si>
    <t>OH0010815822</t>
  </si>
  <si>
    <t>5629 S JAY RD</t>
  </si>
  <si>
    <t>OH0023743297</t>
  </si>
  <si>
    <t>6775 BAKER RD</t>
  </si>
  <si>
    <t>OH0023400846</t>
  </si>
  <si>
    <t>SANTILLANES</t>
  </si>
  <si>
    <t>7956 EMERICK RD</t>
  </si>
  <si>
    <t>OH0024211662</t>
  </si>
  <si>
    <t>OTLEY</t>
  </si>
  <si>
    <t>JAEL</t>
  </si>
  <si>
    <t>7230 MOTE RD</t>
  </si>
  <si>
    <t>OH0020601198</t>
  </si>
  <si>
    <t>7175 S JAY RD</t>
  </si>
  <si>
    <t>OH0010827483</t>
  </si>
  <si>
    <t>OH0025919441</t>
  </si>
  <si>
    <t>BOONE</t>
  </si>
  <si>
    <t>437 PARK AVE</t>
  </si>
  <si>
    <t>55ACX</t>
  </si>
  <si>
    <t>WEST MILTON VILLAGE</t>
  </si>
  <si>
    <t>OH0010822091</t>
  </si>
  <si>
    <t>416 HAMILTON ST</t>
  </si>
  <si>
    <t>OH0022136590</t>
  </si>
  <si>
    <t>467 N MIAMI ST</t>
  </si>
  <si>
    <t>OH0025498805</t>
  </si>
  <si>
    <t>COFFMAN</t>
  </si>
  <si>
    <t>417 N JAY ST</t>
  </si>
  <si>
    <t>OH0020977251</t>
  </si>
  <si>
    <t>50 STILLACRES DR</t>
  </si>
  <si>
    <t>OH0025137462</t>
  </si>
  <si>
    <t>471 LYLE DR</t>
  </si>
  <si>
    <t>OH0010806917</t>
  </si>
  <si>
    <t>460 N MAIN ST</t>
  </si>
  <si>
    <t>OH0010839674</t>
  </si>
  <si>
    <t>446 FOREST AVE</t>
  </si>
  <si>
    <t>OH0025057374</t>
  </si>
  <si>
    <t>407 N MIAMI ST</t>
  </si>
  <si>
    <t>OH0022828122</t>
  </si>
  <si>
    <t>289 FOREST AVE</t>
  </si>
  <si>
    <t>OH0025181807</t>
  </si>
  <si>
    <t>COLLIS</t>
  </si>
  <si>
    <t>7565 W STATE ROUTE 571</t>
  </si>
  <si>
    <t>OH0024978432</t>
  </si>
  <si>
    <t>356 N MAIN ST</t>
  </si>
  <si>
    <t>OH0010778364</t>
  </si>
  <si>
    <t>56 DONNA JANE CT</t>
  </si>
  <si>
    <t>OH0021087868</t>
  </si>
  <si>
    <t>23 TERI DR</t>
  </si>
  <si>
    <t>OH0025294859</t>
  </si>
  <si>
    <t>BOTZENHARDT</t>
  </si>
  <si>
    <t>134 MCKINLEY AVE</t>
  </si>
  <si>
    <t>OH0023755854</t>
  </si>
  <si>
    <t>236 HAYES ST</t>
  </si>
  <si>
    <t>OH0022770448</t>
  </si>
  <si>
    <t>220 PARK AVE</t>
  </si>
  <si>
    <t>OH0010805650</t>
  </si>
  <si>
    <t>40 DONNA JANE CT</t>
  </si>
  <si>
    <t>OH0025497958</t>
  </si>
  <si>
    <t>HARNER</t>
  </si>
  <si>
    <t>432 PARK AVE</t>
  </si>
  <si>
    <t>OH0021328152</t>
  </si>
  <si>
    <t>296 N JAY ST</t>
  </si>
  <si>
    <t>OH0026044771</t>
  </si>
  <si>
    <t>27 N MIAMI ST</t>
  </si>
  <si>
    <t>OH0022867407</t>
  </si>
  <si>
    <t>ROLLER</t>
  </si>
  <si>
    <t>43 TERI DR</t>
  </si>
  <si>
    <t>OH0024141265</t>
  </si>
  <si>
    <t>414 N MAIN ST</t>
  </si>
  <si>
    <t>OH0021123681</t>
  </si>
  <si>
    <t>SIDERS</t>
  </si>
  <si>
    <t>498 LYLE DR</t>
  </si>
  <si>
    <t>OH0023533552</t>
  </si>
  <si>
    <t>HELLEN</t>
  </si>
  <si>
    <t>LOT 76</t>
  </si>
  <si>
    <t>OH0020517549</t>
  </si>
  <si>
    <t>LANDREY</t>
  </si>
  <si>
    <t>21 W HIGH ST</t>
  </si>
  <si>
    <t>OH0016018028</t>
  </si>
  <si>
    <t>OH0025081056</t>
  </si>
  <si>
    <t>400 N MAIN ST</t>
  </si>
  <si>
    <t>OH0023779419</t>
  </si>
  <si>
    <t>BRIDWELL</t>
  </si>
  <si>
    <t>351 N MIAMI ST</t>
  </si>
  <si>
    <t>OH0025149210</t>
  </si>
  <si>
    <t>PATIENCE</t>
  </si>
  <si>
    <t>LEOTA ATHEY</t>
  </si>
  <si>
    <t>208 HAMILTON ST</t>
  </si>
  <si>
    <t>OH0010842664</t>
  </si>
  <si>
    <t>202 PALM CT</t>
  </si>
  <si>
    <t>OH0010792394</t>
  </si>
  <si>
    <t>481 LYLE DR</t>
  </si>
  <si>
    <t>OH0023337726</t>
  </si>
  <si>
    <t>410 N MAIN ST</t>
  </si>
  <si>
    <t>OH0019307800</t>
  </si>
  <si>
    <t>OH0025588911</t>
  </si>
  <si>
    <t>MILAYLA</t>
  </si>
  <si>
    <t>OH0024212088</t>
  </si>
  <si>
    <t>BAIRD</t>
  </si>
  <si>
    <t>488 N JAY ST</t>
  </si>
  <si>
    <t>OH0010818825</t>
  </si>
  <si>
    <t>RATAJACK</t>
  </si>
  <si>
    <t>LOT 34</t>
  </si>
  <si>
    <t>OH0010818445</t>
  </si>
  <si>
    <t>38 N MIAMI ST</t>
  </si>
  <si>
    <t>OH0021576497</t>
  </si>
  <si>
    <t>TALYN</t>
  </si>
  <si>
    <t>OH0018647809</t>
  </si>
  <si>
    <t>304 N JAY ST</t>
  </si>
  <si>
    <t>OH0021564851</t>
  </si>
  <si>
    <t>STEMLEY</t>
  </si>
  <si>
    <t>16 MILTON POTSDAM RD</t>
  </si>
  <si>
    <t>OH0010825516</t>
  </si>
  <si>
    <t>413 N MIAMI ST</t>
  </si>
  <si>
    <t>OH0023359995</t>
  </si>
  <si>
    <t>PRICER</t>
  </si>
  <si>
    <t>228 HAYES ST</t>
  </si>
  <si>
    <t>OH0010831070</t>
  </si>
  <si>
    <t>UPHAM</t>
  </si>
  <si>
    <t>316 N MAIN ST</t>
  </si>
  <si>
    <t>OH0019676937</t>
  </si>
  <si>
    <t>OH0022290524</t>
  </si>
  <si>
    <t>50 N MIAMI ST</t>
  </si>
  <si>
    <t>OH0010826073</t>
  </si>
  <si>
    <t>OH0012667889</t>
  </si>
  <si>
    <t>324 HAMILTON ST</t>
  </si>
  <si>
    <t>OH0023079377</t>
  </si>
  <si>
    <t>OH0024247413</t>
  </si>
  <si>
    <t>KOTRONIS</t>
  </si>
  <si>
    <t>340 HASKET RD</t>
  </si>
  <si>
    <t>OH0010833727</t>
  </si>
  <si>
    <t>407 N MAIN ST</t>
  </si>
  <si>
    <t>OH0021389423</t>
  </si>
  <si>
    <t>20 N JAY ST</t>
  </si>
  <si>
    <t>OH0025939931</t>
  </si>
  <si>
    <t>LANAY</t>
  </si>
  <si>
    <t>OH0026074189</t>
  </si>
  <si>
    <t>OH0024376183</t>
  </si>
  <si>
    <t>KNIGHTSTEP</t>
  </si>
  <si>
    <t>TERESE</t>
  </si>
  <si>
    <t>LOT 84</t>
  </si>
  <si>
    <t>OH0025092623</t>
  </si>
  <si>
    <t>LAUTERBUR</t>
  </si>
  <si>
    <t>494 LYLE DR</t>
  </si>
  <si>
    <t>OH0010822001</t>
  </si>
  <si>
    <t>396 N MIAMI ST</t>
  </si>
  <si>
    <t>OH0024428874</t>
  </si>
  <si>
    <t>476 LYLE DR</t>
  </si>
  <si>
    <t>OH0019182651</t>
  </si>
  <si>
    <t>LINVILLE</t>
  </si>
  <si>
    <t>456 PARK AVE</t>
  </si>
  <si>
    <t>OH0010806937</t>
  </si>
  <si>
    <t>OH0021300488</t>
  </si>
  <si>
    <t>429 LYLE DR</t>
  </si>
  <si>
    <t>OH0021466048</t>
  </si>
  <si>
    <t>338 N MAIN ST</t>
  </si>
  <si>
    <t>OH0021273426</t>
  </si>
  <si>
    <t>HYMER</t>
  </si>
  <si>
    <t>329 N JAY ST</t>
  </si>
  <si>
    <t>OH0010820322</t>
  </si>
  <si>
    <t>RIVERO NATION</t>
  </si>
  <si>
    <t>14 N MAIN ST</t>
  </si>
  <si>
    <t>OH0010813216</t>
  </si>
  <si>
    <t>233 N MIAMI ST</t>
  </si>
  <si>
    <t>OH0023008537</t>
  </si>
  <si>
    <t>CASSI</t>
  </si>
  <si>
    <t>150 PARKWOOD DR</t>
  </si>
  <si>
    <t>OH0023949701</t>
  </si>
  <si>
    <t>AUTON</t>
  </si>
  <si>
    <t>ADRIEAN</t>
  </si>
  <si>
    <t>377 N JAY ST</t>
  </si>
  <si>
    <t>OH0024600561</t>
  </si>
  <si>
    <t>GENE GREGORY</t>
  </si>
  <si>
    <t>OH0022203855</t>
  </si>
  <si>
    <t>10 MILTON POTSDAM RD</t>
  </si>
  <si>
    <t>OH0023949573</t>
  </si>
  <si>
    <t>45 1/2 N MIAMI ST</t>
  </si>
  <si>
    <t>OH0021466041</t>
  </si>
  <si>
    <t>OH0025814811</t>
  </si>
  <si>
    <t>CRAWLEY</t>
  </si>
  <si>
    <t>24 N MIAMI ST</t>
  </si>
  <si>
    <t>OH0023566212</t>
  </si>
  <si>
    <t>JAE</t>
  </si>
  <si>
    <t>416 N JAY ST</t>
  </si>
  <si>
    <t>OH0024142849</t>
  </si>
  <si>
    <t>HOWETT</t>
  </si>
  <si>
    <t>OH0024446690</t>
  </si>
  <si>
    <t>ALYSHA</t>
  </si>
  <si>
    <t>OH0022163217</t>
  </si>
  <si>
    <t>UTZ</t>
  </si>
  <si>
    <t>OH0022612605</t>
  </si>
  <si>
    <t>OH0024376108</t>
  </si>
  <si>
    <t>BUNDENTHAL</t>
  </si>
  <si>
    <t>278 FOREST AVE</t>
  </si>
  <si>
    <t>OH0010804822</t>
  </si>
  <si>
    <t>OH0020797383</t>
  </si>
  <si>
    <t>SCHULER</t>
  </si>
  <si>
    <t>420 N MIAMI ST</t>
  </si>
  <si>
    <t>OH0024231087</t>
  </si>
  <si>
    <t>7515 W STATE ROUTE 571</t>
  </si>
  <si>
    <t>OH0024279360</t>
  </si>
  <si>
    <t>238 PARK AVE</t>
  </si>
  <si>
    <t>OH0022648129</t>
  </si>
  <si>
    <t>KROSS</t>
  </si>
  <si>
    <t>492 LYLE DR</t>
  </si>
  <si>
    <t>OH0021862149</t>
  </si>
  <si>
    <t>RHOADS</t>
  </si>
  <si>
    <t>202 OAK CT</t>
  </si>
  <si>
    <t>OH0023150514</t>
  </si>
  <si>
    <t>1 N MIAMI ST</t>
  </si>
  <si>
    <t>OH0025669578</t>
  </si>
  <si>
    <t>MYKAELA</t>
  </si>
  <si>
    <t>JAIN</t>
  </si>
  <si>
    <t>OH0023970653</t>
  </si>
  <si>
    <t>MATHENEY</t>
  </si>
  <si>
    <t>328 FOREST AVE</t>
  </si>
  <si>
    <t>OH0020945725</t>
  </si>
  <si>
    <t>IACCARINO</t>
  </si>
  <si>
    <t>304 HAMILTON ST</t>
  </si>
  <si>
    <t>OH0010775861</t>
  </si>
  <si>
    <t>OH0010835874</t>
  </si>
  <si>
    <t>38 1/2 N MIAMI ST</t>
  </si>
  <si>
    <t>OH0025787906</t>
  </si>
  <si>
    <t>GREENWAY</t>
  </si>
  <si>
    <t>476 N MIAMI ST</t>
  </si>
  <si>
    <t>OH0026068640</t>
  </si>
  <si>
    <t>121 HAYES ST</t>
  </si>
  <si>
    <t>OH0010779752</t>
  </si>
  <si>
    <t>210 FOREST AVE</t>
  </si>
  <si>
    <t>OH0025962201</t>
  </si>
  <si>
    <t>480 N MIAMI ST</t>
  </si>
  <si>
    <t>OH0025859281</t>
  </si>
  <si>
    <t>COURTRIGHT</t>
  </si>
  <si>
    <t>345 N MAIN ST</t>
  </si>
  <si>
    <t>OH0022354429</t>
  </si>
  <si>
    <t>DITMER DILLON</t>
  </si>
  <si>
    <t>ZAPPER UNIT HARLE</t>
  </si>
  <si>
    <t>25 N JAY ST</t>
  </si>
  <si>
    <t>OH0019828706</t>
  </si>
  <si>
    <t>53 TERI DR</t>
  </si>
  <si>
    <t>OH0021139346</t>
  </si>
  <si>
    <t>WEIDEL</t>
  </si>
  <si>
    <t>703 N MIAMI ST</t>
  </si>
  <si>
    <t>OH0010823544</t>
  </si>
  <si>
    <t>494 FOREST AVE</t>
  </si>
  <si>
    <t>OH0022699890</t>
  </si>
  <si>
    <t>OH0025626664</t>
  </si>
  <si>
    <t>OH0010805681</t>
  </si>
  <si>
    <t>205 OAK CT</t>
  </si>
  <si>
    <t>OH0010791965</t>
  </si>
  <si>
    <t>SHELLIE</t>
  </si>
  <si>
    <t>OH0024046753</t>
  </si>
  <si>
    <t>DELANA</t>
  </si>
  <si>
    <t>334 N MAIN ST</t>
  </si>
  <si>
    <t>OH0022871364</t>
  </si>
  <si>
    <t>HULTGREN</t>
  </si>
  <si>
    <t>489 LYLE DR</t>
  </si>
  <si>
    <t>OH0022660307</t>
  </si>
  <si>
    <t>207 OAK CT</t>
  </si>
  <si>
    <t>OH0021827479</t>
  </si>
  <si>
    <t>BOGART</t>
  </si>
  <si>
    <t>359 N MAIN ST</t>
  </si>
  <si>
    <t>OH0023949786</t>
  </si>
  <si>
    <t>264 PARK AVE</t>
  </si>
  <si>
    <t>OH0022891420</t>
  </si>
  <si>
    <t>QUILLING</t>
  </si>
  <si>
    <t>413 N JAY ST</t>
  </si>
  <si>
    <t>OH0023669930</t>
  </si>
  <si>
    <t>LOT 71</t>
  </si>
  <si>
    <t>OH0024009007</t>
  </si>
  <si>
    <t>OH0010957127</t>
  </si>
  <si>
    <t>WYNSTON</t>
  </si>
  <si>
    <t>BRYNT</t>
  </si>
  <si>
    <t>223 N MIAMI ST</t>
  </si>
  <si>
    <t>OH0010780093</t>
  </si>
  <si>
    <t>OH0022702359</t>
  </si>
  <si>
    <t>315 FOREST AVE</t>
  </si>
  <si>
    <t>OH0020293366</t>
  </si>
  <si>
    <t>OH0020818129</t>
  </si>
  <si>
    <t>462 LYLE DR</t>
  </si>
  <si>
    <t>OH0024197973</t>
  </si>
  <si>
    <t>STILL</t>
  </si>
  <si>
    <t>451 N MIAMI ST</t>
  </si>
  <si>
    <t>OH0017912815</t>
  </si>
  <si>
    <t>445 LYLE DR</t>
  </si>
  <si>
    <t>OH0022651597</t>
  </si>
  <si>
    <t>JOSEPH ELLIS</t>
  </si>
  <si>
    <t>152 PARKWOOD DR</t>
  </si>
  <si>
    <t>OH0024477674</t>
  </si>
  <si>
    <t>245 N JAY ST</t>
  </si>
  <si>
    <t>OH0023020423</t>
  </si>
  <si>
    <t>LOT 28</t>
  </si>
  <si>
    <t>OH0023236374</t>
  </si>
  <si>
    <t>SUN</t>
  </si>
  <si>
    <t>347 PARK AVE</t>
  </si>
  <si>
    <t>OH0024974354</t>
  </si>
  <si>
    <t>423 LYLE DR</t>
  </si>
  <si>
    <t>OH0010841459</t>
  </si>
  <si>
    <t>OH0024242890</t>
  </si>
  <si>
    <t>346 N MIAMI ST</t>
  </si>
  <si>
    <t>OH0010831732</t>
  </si>
  <si>
    <t>OH0024529009</t>
  </si>
  <si>
    <t>OH0025661459</t>
  </si>
  <si>
    <t>17 N MIAMI ST</t>
  </si>
  <si>
    <t>OH0021478870</t>
  </si>
  <si>
    <t>LESLEY</t>
  </si>
  <si>
    <t>OH0020519021</t>
  </si>
  <si>
    <t>415 N JAY ST</t>
  </si>
  <si>
    <t>OH0024070888</t>
  </si>
  <si>
    <t>ALWAY</t>
  </si>
  <si>
    <t>OH0020802605</t>
  </si>
  <si>
    <t>RILLING</t>
  </si>
  <si>
    <t>311 FOREST AVE</t>
  </si>
  <si>
    <t>OH0010805375</t>
  </si>
  <si>
    <t>KRUG</t>
  </si>
  <si>
    <t>217 N JAY ST</t>
  </si>
  <si>
    <t>OH0025716685</t>
  </si>
  <si>
    <t>OH0025345704</t>
  </si>
  <si>
    <t>402 N MAIN ST</t>
  </si>
  <si>
    <t>OH0019353188</t>
  </si>
  <si>
    <t>OH0025651424</t>
  </si>
  <si>
    <t>21 TERI DR</t>
  </si>
  <si>
    <t>OH0026264575</t>
  </si>
  <si>
    <t>OH0026363758</t>
  </si>
  <si>
    <t>HACKNEY</t>
  </si>
  <si>
    <t>280 FOREST AVE</t>
  </si>
  <si>
    <t>OH0019014848</t>
  </si>
  <si>
    <t>EON</t>
  </si>
  <si>
    <t>LOT 57</t>
  </si>
  <si>
    <t>OH0019567240</t>
  </si>
  <si>
    <t>30 N MAIN ST</t>
  </si>
  <si>
    <t>OH0010838260</t>
  </si>
  <si>
    <t>OH0020868258</t>
  </si>
  <si>
    <t>ROMIE</t>
  </si>
  <si>
    <t>338 N JAY ST</t>
  </si>
  <si>
    <t>OH0025555814</t>
  </si>
  <si>
    <t>115 W HIGH ST</t>
  </si>
  <si>
    <t>OH0025709249</t>
  </si>
  <si>
    <t>YATES</t>
  </si>
  <si>
    <t>158 W NORTH ST</t>
  </si>
  <si>
    <t>OH0021508191</t>
  </si>
  <si>
    <t>535 BOULDER DR</t>
  </si>
  <si>
    <t>OH0021787161</t>
  </si>
  <si>
    <t>414 FOREST AVE</t>
  </si>
  <si>
    <t>OH0022975855</t>
  </si>
  <si>
    <t>218 HAMILTON ST</t>
  </si>
  <si>
    <t>OH0020036734</t>
  </si>
  <si>
    <t>103 N MAIN ST</t>
  </si>
  <si>
    <t>OH0023575646</t>
  </si>
  <si>
    <t>473 LYLE DR</t>
  </si>
  <si>
    <t>OH0019168491</t>
  </si>
  <si>
    <t>KRYSTEN</t>
  </si>
  <si>
    <t>OH0021273581</t>
  </si>
  <si>
    <t>OH0010799413</t>
  </si>
  <si>
    <t>OH0010775852</t>
  </si>
  <si>
    <t>55ACY</t>
  </si>
  <si>
    <t>OH0019214741</t>
  </si>
  <si>
    <t>GRICE</t>
  </si>
  <si>
    <t>147 W MARKET ST</t>
  </si>
  <si>
    <t>OH0010828101</t>
  </si>
  <si>
    <t>STRACHAN</t>
  </si>
  <si>
    <t>OH0010779559</t>
  </si>
  <si>
    <t>133 S MIAMI ST</t>
  </si>
  <si>
    <t>OH0023817468</t>
  </si>
  <si>
    <t>247 W MARKET ST</t>
  </si>
  <si>
    <t>OH0025024167</t>
  </si>
  <si>
    <t>574 S MIAMI ST</t>
  </si>
  <si>
    <t>OH0024516675</t>
  </si>
  <si>
    <t>63 N WILLIAMS DR</t>
  </si>
  <si>
    <t>OH0024676240</t>
  </si>
  <si>
    <t>BELLMAN</t>
  </si>
  <si>
    <t>MEHGAN</t>
  </si>
  <si>
    <t>R E</t>
  </si>
  <si>
    <t>128 S MIAMI ST</t>
  </si>
  <si>
    <t>OH0024946392</t>
  </si>
  <si>
    <t>144 S MIAMI ST</t>
  </si>
  <si>
    <t>OH0025067463</t>
  </si>
  <si>
    <t>123 DOGWOOD</t>
  </si>
  <si>
    <t>OH0025759317</t>
  </si>
  <si>
    <t>25 WATER ST</t>
  </si>
  <si>
    <t>OH0010780876</t>
  </si>
  <si>
    <t>200 LOCUST LN</t>
  </si>
  <si>
    <t>OH0010785499</t>
  </si>
  <si>
    <t>25 SECOND ST</t>
  </si>
  <si>
    <t>OH0018671763</t>
  </si>
  <si>
    <t>116 S MIAMI ST</t>
  </si>
  <si>
    <t>OH0024333529</t>
  </si>
  <si>
    <t>329 S MAIN ST</t>
  </si>
  <si>
    <t>OH0021394104</t>
  </si>
  <si>
    <t>273 CEDAR DR</t>
  </si>
  <si>
    <t>OH0010836451</t>
  </si>
  <si>
    <t>YAHLE</t>
  </si>
  <si>
    <t>31 S MAIN ST</t>
  </si>
  <si>
    <t>OH0023737586</t>
  </si>
  <si>
    <t>205 W MARKET ST</t>
  </si>
  <si>
    <t>OH0024736607</t>
  </si>
  <si>
    <t>AVORY</t>
  </si>
  <si>
    <t>214 S MAIN ST</t>
  </si>
  <si>
    <t>OH0010794772</t>
  </si>
  <si>
    <t>3 MEADOWBROOK CT</t>
  </si>
  <si>
    <t>OH0024505429</t>
  </si>
  <si>
    <t>113 CEDAR DR</t>
  </si>
  <si>
    <t>OH0023949633</t>
  </si>
  <si>
    <t>SAKAL</t>
  </si>
  <si>
    <t>9 DUERR DR</t>
  </si>
  <si>
    <t>OH0025642957</t>
  </si>
  <si>
    <t>THEE</t>
  </si>
  <si>
    <t>27 NORRIS DR</t>
  </si>
  <si>
    <t>OH0021334168</t>
  </si>
  <si>
    <t>OH0021679922</t>
  </si>
  <si>
    <t>120 CEDAR DR</t>
  </si>
  <si>
    <t>OH0022514820</t>
  </si>
  <si>
    <t>THALEA</t>
  </si>
  <si>
    <t>270 CEDAR DR</t>
  </si>
  <si>
    <t>OH0010798188</t>
  </si>
  <si>
    <t>242 DORWIN RD</t>
  </si>
  <si>
    <t>OH0010799921</t>
  </si>
  <si>
    <t>OH0010816833</t>
  </si>
  <si>
    <t>STEIGER</t>
  </si>
  <si>
    <t>600 S MAIN ST</t>
  </si>
  <si>
    <t>OH0023979883</t>
  </si>
  <si>
    <t>LORD</t>
  </si>
  <si>
    <t>OH0010840568</t>
  </si>
  <si>
    <t>257 STILLWATER ST</t>
  </si>
  <si>
    <t>OH0010812117</t>
  </si>
  <si>
    <t>MILNICKEL</t>
  </si>
  <si>
    <t>700 S MIAMI ST</t>
  </si>
  <si>
    <t>OH0024200645</t>
  </si>
  <si>
    <t>MCDAVID</t>
  </si>
  <si>
    <t>ROSA</t>
  </si>
  <si>
    <t>OH0021333753</t>
  </si>
  <si>
    <t>326 S MAIN ST</t>
  </si>
  <si>
    <t>OH0022092279</t>
  </si>
  <si>
    <t>BARTH</t>
  </si>
  <si>
    <t>36 WRIGHT RD</t>
  </si>
  <si>
    <t>OH0023027718</t>
  </si>
  <si>
    <t>ANTIC</t>
  </si>
  <si>
    <t>133 CEDAR DR</t>
  </si>
  <si>
    <t>OH0010811951</t>
  </si>
  <si>
    <t>THADD</t>
  </si>
  <si>
    <t>126 S WASHINGTON ST</t>
  </si>
  <si>
    <t>OH0025753938</t>
  </si>
  <si>
    <t>MEADOR</t>
  </si>
  <si>
    <t>106 S MAIN ST</t>
  </si>
  <si>
    <t>OH0019093468</t>
  </si>
  <si>
    <t>511 S MAIN ST</t>
  </si>
  <si>
    <t>OH0010794232</t>
  </si>
  <si>
    <t>ELLOUISE</t>
  </si>
  <si>
    <t>103 WAGNER RD</t>
  </si>
  <si>
    <t>OH0022980755</t>
  </si>
  <si>
    <t>79 S SPRING ST</t>
  </si>
  <si>
    <t>OH0021218841</t>
  </si>
  <si>
    <t>BYRKETT</t>
  </si>
  <si>
    <t>10 S WILLIAMS DR</t>
  </si>
  <si>
    <t>OH0023008276</t>
  </si>
  <si>
    <t>972 S MIAMI ST</t>
  </si>
  <si>
    <t>OH0024222123</t>
  </si>
  <si>
    <t>636 S MIAMI ST</t>
  </si>
  <si>
    <t>APT 3S</t>
  </si>
  <si>
    <t>OH0024385960</t>
  </si>
  <si>
    <t>MAXSON</t>
  </si>
  <si>
    <t>STAR WALSTON P</t>
  </si>
  <si>
    <t>312 S MIAMI ST</t>
  </si>
  <si>
    <t>OH0010838636</t>
  </si>
  <si>
    <t>337 S MAIN ST</t>
  </si>
  <si>
    <t>OH0024520766</t>
  </si>
  <si>
    <t>215 HAMILTON ST</t>
  </si>
  <si>
    <t>OH0010828097</t>
  </si>
  <si>
    <t>VAN</t>
  </si>
  <si>
    <t>OH0021332729</t>
  </si>
  <si>
    <t>SEEVERS</t>
  </si>
  <si>
    <t>61 N WILLIAMS DR</t>
  </si>
  <si>
    <t>OH0022719561</t>
  </si>
  <si>
    <t>KLEES</t>
  </si>
  <si>
    <t>220 WRIGHT RD</t>
  </si>
  <si>
    <t>OH0020945512</t>
  </si>
  <si>
    <t>NICKOLAS</t>
  </si>
  <si>
    <t>53 S JAY ST</t>
  </si>
  <si>
    <t>OH0010773928</t>
  </si>
  <si>
    <t>202 STILLWATER ST</t>
  </si>
  <si>
    <t>OH0026091550</t>
  </si>
  <si>
    <t>HODKIN</t>
  </si>
  <si>
    <t>405 WRIGHT RD</t>
  </si>
  <si>
    <t>OH0010826035</t>
  </si>
  <si>
    <t>440 S MAIN ST</t>
  </si>
  <si>
    <t>OH0010813159</t>
  </si>
  <si>
    <t>SHABER</t>
  </si>
  <si>
    <t>149 HAMILTON ST</t>
  </si>
  <si>
    <t>OH0025332131</t>
  </si>
  <si>
    <t>151 FRONT ST</t>
  </si>
  <si>
    <t>OH0022102178</t>
  </si>
  <si>
    <t>104 BRUCE DR</t>
  </si>
  <si>
    <t>OH0024501237</t>
  </si>
  <si>
    <t>SCHMITTAUER</t>
  </si>
  <si>
    <t>OH0024448975</t>
  </si>
  <si>
    <t>OH0024313324</t>
  </si>
  <si>
    <t>44 WAGNER RD</t>
  </si>
  <si>
    <t>OH0025624602</t>
  </si>
  <si>
    <t>425 S MAIN ST</t>
  </si>
  <si>
    <t>OH0010798139</t>
  </si>
  <si>
    <t>HEMMERICK</t>
  </si>
  <si>
    <t>565 S MAIN ST</t>
  </si>
  <si>
    <t>OH0025612741</t>
  </si>
  <si>
    <t>203 WATER ST</t>
  </si>
  <si>
    <t>OH0023970799</t>
  </si>
  <si>
    <t>CRAPORT</t>
  </si>
  <si>
    <t>207 CEDAR DR</t>
  </si>
  <si>
    <t>OH0024213819</t>
  </si>
  <si>
    <t>AYTES</t>
  </si>
  <si>
    <t>DOUGLASS</t>
  </si>
  <si>
    <t>OH0019447968</t>
  </si>
  <si>
    <t>PACE</t>
  </si>
  <si>
    <t>19 NORRIS DR</t>
  </si>
  <si>
    <t>OH0024806349</t>
  </si>
  <si>
    <t>OH0024046860</t>
  </si>
  <si>
    <t>223 W MARKET ST</t>
  </si>
  <si>
    <t>OH0026087611</t>
  </si>
  <si>
    <t>CARVILLE</t>
  </si>
  <si>
    <t>120 S MIAMI ST</t>
  </si>
  <si>
    <t>OH0018751588</t>
  </si>
  <si>
    <t>GOEN</t>
  </si>
  <si>
    <t>OH0010792928</t>
  </si>
  <si>
    <t>FULLMER</t>
  </si>
  <si>
    <t>234 CEDAR DR</t>
  </si>
  <si>
    <t>OH0025257385</t>
  </si>
  <si>
    <t>HILLING</t>
  </si>
  <si>
    <t>CADEN</t>
  </si>
  <si>
    <t>107 WAGNER RD</t>
  </si>
  <si>
    <t>OH0022225323</t>
  </si>
  <si>
    <t>GAMBALE</t>
  </si>
  <si>
    <t>411 HAMILTON ST</t>
  </si>
  <si>
    <t>OH0010775593</t>
  </si>
  <si>
    <t>406 S JAY ST</t>
  </si>
  <si>
    <t>OH0026625721</t>
  </si>
  <si>
    <t>GEBHART BATTIGAGLIA</t>
  </si>
  <si>
    <t>146 W MARKET ST</t>
  </si>
  <si>
    <t>OH0023001457</t>
  </si>
  <si>
    <t>20 S MIAMI ST</t>
  </si>
  <si>
    <t>OH0022774740</t>
  </si>
  <si>
    <t>289 HAMILTON ST</t>
  </si>
  <si>
    <t>OH0010808261</t>
  </si>
  <si>
    <t>MERLIN</t>
  </si>
  <si>
    <t>100 BRUCE DR</t>
  </si>
  <si>
    <t>OH0025764660</t>
  </si>
  <si>
    <t>CHRISTOPHER ALAN</t>
  </si>
  <si>
    <t>291 LOCUST LN</t>
  </si>
  <si>
    <t>OH0023223907</t>
  </si>
  <si>
    <t>OH0022879234</t>
  </si>
  <si>
    <t>1100 S MIAMI ST</t>
  </si>
  <si>
    <t>OH0025119562</t>
  </si>
  <si>
    <t>14 WALNUT ST</t>
  </si>
  <si>
    <t>OH0024193063</t>
  </si>
  <si>
    <t>LEE CRAZYHORSE</t>
  </si>
  <si>
    <t>OH0010810385</t>
  </si>
  <si>
    <t>205 S MIAMI ST</t>
  </si>
  <si>
    <t>OH0010793074</t>
  </si>
  <si>
    <t>173 FRONT ST</t>
  </si>
  <si>
    <t>OH0024201029</t>
  </si>
  <si>
    <t>TIBBS</t>
  </si>
  <si>
    <t>LATOSHA</t>
  </si>
  <si>
    <t>24 S WILLIAMS DR</t>
  </si>
  <si>
    <t>OH0010839367</t>
  </si>
  <si>
    <t>614 S MIAMI ST</t>
  </si>
  <si>
    <t>OH0022719558</t>
  </si>
  <si>
    <t>OH0025598618</t>
  </si>
  <si>
    <t>CHRISTAIN PAUL</t>
  </si>
  <si>
    <t>34 S MAIN ST</t>
  </si>
  <si>
    <t>OH0024480036</t>
  </si>
  <si>
    <t>OH0025583465</t>
  </si>
  <si>
    <t>TINNERMAN</t>
  </si>
  <si>
    <t>208 WATER ST</t>
  </si>
  <si>
    <t>OH0024446766</t>
  </si>
  <si>
    <t>210 S MAIN ST</t>
  </si>
  <si>
    <t>OH0025598738</t>
  </si>
  <si>
    <t>FREELS</t>
  </si>
  <si>
    <t>129 FRONT ST</t>
  </si>
  <si>
    <t>OH0021001436</t>
  </si>
  <si>
    <t>BUX</t>
  </si>
  <si>
    <t>112 WRIGHT RD</t>
  </si>
  <si>
    <t>OH0025620818</t>
  </si>
  <si>
    <t>OH0019943352</t>
  </si>
  <si>
    <t>6 ROCKLEIGH AVE</t>
  </si>
  <si>
    <t>OH0022294127</t>
  </si>
  <si>
    <t>STELZER</t>
  </si>
  <si>
    <t>123 CEDAR DR</t>
  </si>
  <si>
    <t>OH0024275151</t>
  </si>
  <si>
    <t>NEVELS</t>
  </si>
  <si>
    <t>110 BRUCE DR</t>
  </si>
  <si>
    <t>OH0010811599</t>
  </si>
  <si>
    <t>417 S MAIN ST</t>
  </si>
  <si>
    <t>OH0026044759</t>
  </si>
  <si>
    <t>39 WAGNER RD</t>
  </si>
  <si>
    <t>OH0023128613</t>
  </si>
  <si>
    <t>KATHERINE MARIE</t>
  </si>
  <si>
    <t>OH0019048529</t>
  </si>
  <si>
    <t>692 S MIAMI ST</t>
  </si>
  <si>
    <t>OH0023272297</t>
  </si>
  <si>
    <t>40 S MAIN ST</t>
  </si>
  <si>
    <t>OH0024958860</t>
  </si>
  <si>
    <t>WILD</t>
  </si>
  <si>
    <t>CONSUELO</t>
  </si>
  <si>
    <t>138 STILLWATER ST</t>
  </si>
  <si>
    <t>OH0019937200</t>
  </si>
  <si>
    <t>OH0023343167</t>
  </si>
  <si>
    <t>DAVIDA</t>
  </si>
  <si>
    <t>OH0010837518</t>
  </si>
  <si>
    <t>HISLOPE</t>
  </si>
  <si>
    <t>209 WATER ST</t>
  </si>
  <si>
    <t>OH0022625272</t>
  </si>
  <si>
    <t>230 S MIAMI ST</t>
  </si>
  <si>
    <t>OH0025295625</t>
  </si>
  <si>
    <t>ISHAQ</t>
  </si>
  <si>
    <t>333 S MAIN ST</t>
  </si>
  <si>
    <t>182 W MIAMI SHELBY RD</t>
  </si>
  <si>
    <t>OH0022376525</t>
  </si>
  <si>
    <t>FOUREMAN</t>
  </si>
  <si>
    <t>OH0024758481</t>
  </si>
  <si>
    <t>DUES</t>
  </si>
  <si>
    <t>APT 214</t>
  </si>
  <si>
    <t>OH0024720219</t>
  </si>
  <si>
    <t>OH0025295717</t>
  </si>
  <si>
    <t>OH0024222230</t>
  </si>
  <si>
    <t>OH0024142811</t>
  </si>
  <si>
    <t>93 S WILLIAMS DR</t>
  </si>
  <si>
    <t>OH0010802102</t>
  </si>
  <si>
    <t>209 YOUNT RD</t>
  </si>
  <si>
    <t>OH0025388099</t>
  </si>
  <si>
    <t>APT 205</t>
  </si>
  <si>
    <t>OH0021074703</t>
  </si>
  <si>
    <t>707 S JAY ST</t>
  </si>
  <si>
    <t>OH0022450419</t>
  </si>
  <si>
    <t>SOUDER</t>
  </si>
  <si>
    <t>322 S MAIN ST</t>
  </si>
  <si>
    <t>OH0010788461</t>
  </si>
  <si>
    <t>DOHRMAN</t>
  </si>
  <si>
    <t>MERRAE</t>
  </si>
  <si>
    <t>605 1/2 S MAIN ST</t>
  </si>
  <si>
    <t>OH0010827632</t>
  </si>
  <si>
    <t>1 MEADOWBROOK CT</t>
  </si>
  <si>
    <t>OH0010830697</t>
  </si>
  <si>
    <t>OH0021861231</t>
  </si>
  <si>
    <t>OH0010794211</t>
  </si>
  <si>
    <t>255 HAMILTON ST</t>
  </si>
  <si>
    <t>OH0018915590</t>
  </si>
  <si>
    <t>518 S MAIN ST</t>
  </si>
  <si>
    <t>OH0010812852</t>
  </si>
  <si>
    <t>24 FRONT ST</t>
  </si>
  <si>
    <t>OH0026308660</t>
  </si>
  <si>
    <t>SEAGRAVES</t>
  </si>
  <si>
    <t>OH0025763816</t>
  </si>
  <si>
    <t>OH0010800947</t>
  </si>
  <si>
    <t>259 STILLWATER ST</t>
  </si>
  <si>
    <t>OH0010784769</t>
  </si>
  <si>
    <t>ENOLA</t>
  </si>
  <si>
    <t>108 WAGNER RD</t>
  </si>
  <si>
    <t>OH0010841533</t>
  </si>
  <si>
    <t>214 LOCUST LN</t>
  </si>
  <si>
    <t>OH0010803499</t>
  </si>
  <si>
    <t>133 S MAIN ST</t>
  </si>
  <si>
    <t>OH0025295812</t>
  </si>
  <si>
    <t>SHUMAN</t>
  </si>
  <si>
    <t>60 PINEWOOD DR</t>
  </si>
  <si>
    <t>55ACZ</t>
  </si>
  <si>
    <t>OH0018928628</t>
  </si>
  <si>
    <t>44 WOODS DR</t>
  </si>
  <si>
    <t>OH0021001792</t>
  </si>
  <si>
    <t>HEISEY</t>
  </si>
  <si>
    <t>1285 SANLOR AVE</t>
  </si>
  <si>
    <t>OH0024426210</t>
  </si>
  <si>
    <t>GULDEMOND</t>
  </si>
  <si>
    <t>59 WOODS DR</t>
  </si>
  <si>
    <t>OH0023746566</t>
  </si>
  <si>
    <t>GOOD</t>
  </si>
  <si>
    <t>33 HAWTHORNE DR</t>
  </si>
  <si>
    <t>OH0010800100</t>
  </si>
  <si>
    <t>HOSBROOK</t>
  </si>
  <si>
    <t>1213 S MAIN ST</t>
  </si>
  <si>
    <t>OH0018495401</t>
  </si>
  <si>
    <t>SHELLENBERGER</t>
  </si>
  <si>
    <t>103 LOWRY DR</t>
  </si>
  <si>
    <t>OH0024147404</t>
  </si>
  <si>
    <t>BAIRE</t>
  </si>
  <si>
    <t>1206 SANLOR AVE</t>
  </si>
  <si>
    <t>OH0024545529</t>
  </si>
  <si>
    <t>1190 SANLOR AVE</t>
  </si>
  <si>
    <t>OH0010818150</t>
  </si>
  <si>
    <t>1174 SANLOR AVE</t>
  </si>
  <si>
    <t>OH0024858797</t>
  </si>
  <si>
    <t>143 EMERICK RD</t>
  </si>
  <si>
    <t>OH0020994077</t>
  </si>
  <si>
    <t>32 PINEWOOD DR</t>
  </si>
  <si>
    <t>OH0010792534</t>
  </si>
  <si>
    <t>1299 SANLOR AVE</t>
  </si>
  <si>
    <t>OH0022329993</t>
  </si>
  <si>
    <t>1310 SANLOR AVE</t>
  </si>
  <si>
    <t>OH0024295508</t>
  </si>
  <si>
    <t>ANGELITA</t>
  </si>
  <si>
    <t>1143 SANLOR AVE</t>
  </si>
  <si>
    <t>OH0024520814</t>
  </si>
  <si>
    <t>1276 SANLOR AVE</t>
  </si>
  <si>
    <t>OH0026090614</t>
  </si>
  <si>
    <t>GARTNER</t>
  </si>
  <si>
    <t>97 OVERLA DR</t>
  </si>
  <si>
    <t>OH0024660943</t>
  </si>
  <si>
    <t>ALLEN ROSS</t>
  </si>
  <si>
    <t>OH0024735462</t>
  </si>
  <si>
    <t>22 LARREL LN</t>
  </si>
  <si>
    <t>OH0022843941</t>
  </si>
  <si>
    <t>131 BEVONNE DR</t>
  </si>
  <si>
    <t>OH0010828916</t>
  </si>
  <si>
    <t>SWARTZTRAUBER</t>
  </si>
  <si>
    <t>703 S MAIN ST</t>
  </si>
  <si>
    <t>OH0016023468</t>
  </si>
  <si>
    <t>CASADA</t>
  </si>
  <si>
    <t>1161 SANLOR AVE</t>
  </si>
  <si>
    <t>OH0010786745</t>
  </si>
  <si>
    <t>DAUM</t>
  </si>
  <si>
    <t>961 S MIAMI ST</t>
  </si>
  <si>
    <t>OH0021280486</t>
  </si>
  <si>
    <t>71 PINEWOOD DR</t>
  </si>
  <si>
    <t>OH0025331696</t>
  </si>
  <si>
    <t>68 BEVONNE DR</t>
  </si>
  <si>
    <t>OH0012138643</t>
  </si>
  <si>
    <t>688 WINDING WAY</t>
  </si>
  <si>
    <t>OH0024609958</t>
  </si>
  <si>
    <t>704 WINDING WAY</t>
  </si>
  <si>
    <t>OH0024598802</t>
  </si>
  <si>
    <t>1165 SANLOR AVE</t>
  </si>
  <si>
    <t>OH0025181290</t>
  </si>
  <si>
    <t>SCOVILLE</t>
  </si>
  <si>
    <t>MATTHIAS</t>
  </si>
  <si>
    <t>606 DEBRON RD</t>
  </si>
  <si>
    <t>OH0023744676</t>
  </si>
  <si>
    <t>50 EMERICK RD</t>
  </si>
  <si>
    <t>OH0010814391</t>
  </si>
  <si>
    <t>35 PINEWOOD DR</t>
  </si>
  <si>
    <t>OH0025503579</t>
  </si>
  <si>
    <t>EARNEST</t>
  </si>
  <si>
    <t>GAUGE</t>
  </si>
  <si>
    <t>1290 SANLOR AVE</t>
  </si>
  <si>
    <t>OH0026045607</t>
  </si>
  <si>
    <t>8 MICAELA CT</t>
  </si>
  <si>
    <t>OH0026188901</t>
  </si>
  <si>
    <t>OH0022469641</t>
  </si>
  <si>
    <t>TAWNY</t>
  </si>
  <si>
    <t>OH0023866349</t>
  </si>
  <si>
    <t>69 BEVONNE DR</t>
  </si>
  <si>
    <t>APT 119</t>
  </si>
  <si>
    <t>OH0023519958</t>
  </si>
  <si>
    <t>EVANIUK</t>
  </si>
  <si>
    <t>1008 S MAIN ST</t>
  </si>
  <si>
    <t>OH0019144941</t>
  </si>
  <si>
    <t>42 PINEWOOD DR</t>
  </si>
  <si>
    <t>OH0025104533</t>
  </si>
  <si>
    <t>CLAWSON</t>
  </si>
  <si>
    <t>ARIZONA</t>
  </si>
  <si>
    <t>685 WINDING WAY</t>
  </si>
  <si>
    <t>OH0023301038</t>
  </si>
  <si>
    <t>OH0025649924</t>
  </si>
  <si>
    <t>OH0020273326</t>
  </si>
  <si>
    <t>HERALD</t>
  </si>
  <si>
    <t>244 LOWRY DR</t>
  </si>
  <si>
    <t>OH0023990670</t>
  </si>
  <si>
    <t>1114 SANLOR AVE</t>
  </si>
  <si>
    <t>OH0020411644</t>
  </si>
  <si>
    <t>43 WOODS DR</t>
  </si>
  <si>
    <t>OH0025120122</t>
  </si>
  <si>
    <t>CORRINE</t>
  </si>
  <si>
    <t>10 PINEWOOD DR</t>
  </si>
  <si>
    <t>OH0025936313</t>
  </si>
  <si>
    <t>158 EMERICK RD</t>
  </si>
  <si>
    <t>OH0024017679</t>
  </si>
  <si>
    <t>GOUBEAUX</t>
  </si>
  <si>
    <t>33 PINEWOOD DR</t>
  </si>
  <si>
    <t>OH0024653155</t>
  </si>
  <si>
    <t>1183 SANLOR AVE</t>
  </si>
  <si>
    <t>OH0023147897</t>
  </si>
  <si>
    <t>HERR</t>
  </si>
  <si>
    <t>75 WOODS DR</t>
  </si>
  <si>
    <t>OH0010774556</t>
  </si>
  <si>
    <t>151 BEVONNE DR</t>
  </si>
  <si>
    <t>OH0022584328</t>
  </si>
  <si>
    <t>TROUTWINE</t>
  </si>
  <si>
    <t>JONNALYN</t>
  </si>
  <si>
    <t>1075 PRINCETON RD</t>
  </si>
  <si>
    <t>OH0023168318</t>
  </si>
  <si>
    <t>BOLINGER</t>
  </si>
  <si>
    <t>KAYTLIN</t>
  </si>
  <si>
    <t>36 EMERICK RD</t>
  </si>
  <si>
    <t>OH0022725554</t>
  </si>
  <si>
    <t>CANYON</t>
  </si>
  <si>
    <t>1204 S MAIN ST</t>
  </si>
  <si>
    <t>OH0022597111</t>
  </si>
  <si>
    <t>100 LOWRY DR</t>
  </si>
  <si>
    <t>OH0021083974</t>
  </si>
  <si>
    <t>ALLISHA</t>
  </si>
  <si>
    <t>OH0023466412</t>
  </si>
  <si>
    <t>CANAAN</t>
  </si>
  <si>
    <t>OH0024482881</t>
  </si>
  <si>
    <t>BROCK TOWNSEND</t>
  </si>
  <si>
    <t>10 MAPLEVIEW CT</t>
  </si>
  <si>
    <t>OH0020427877</t>
  </si>
  <si>
    <t>HELMICK</t>
  </si>
  <si>
    <t>67 WOODS DR</t>
  </si>
  <si>
    <t>OH0010824203</t>
  </si>
  <si>
    <t>SHEPLAR</t>
  </si>
  <si>
    <t>1257 SANLOR AVE</t>
  </si>
  <si>
    <t>OH0018964906</t>
  </si>
  <si>
    <t>208 STONEMONT CT</t>
  </si>
  <si>
    <t>OH0025157883</t>
  </si>
  <si>
    <t>OH0024214951</t>
  </si>
  <si>
    <t>RAPOSO</t>
  </si>
  <si>
    <t>721 DEBRON RD</t>
  </si>
  <si>
    <t>OH0019567116</t>
  </si>
  <si>
    <t>1184 SANLOR AVE</t>
  </si>
  <si>
    <t>OH0024297242</t>
  </si>
  <si>
    <t>80 EMERICK RD</t>
  </si>
  <si>
    <t>OH0019231498</t>
  </si>
  <si>
    <t>60 EMERICK RD</t>
  </si>
  <si>
    <t>OH0010782660</t>
  </si>
  <si>
    <t>DERONDA</t>
  </si>
  <si>
    <t>703 WINDING WAY</t>
  </si>
  <si>
    <t>OH0023315914</t>
  </si>
  <si>
    <t>DEBORA</t>
  </si>
  <si>
    <t>32 DUERR DR</t>
  </si>
  <si>
    <t>PO BOX 206</t>
  </si>
  <si>
    <t>OH0010819261</t>
  </si>
  <si>
    <t>OH0018160001</t>
  </si>
  <si>
    <t>OH0021017133</t>
  </si>
  <si>
    <t>OH0025614945</t>
  </si>
  <si>
    <t>1271 SANLOR AVE</t>
  </si>
  <si>
    <t>OH0010783835</t>
  </si>
  <si>
    <t>81 WOODS DR</t>
  </si>
  <si>
    <t>OH0010782849</t>
  </si>
  <si>
    <t>CARSTENSEN</t>
  </si>
  <si>
    <t>633 WINDING WAY</t>
  </si>
  <si>
    <t>OH0024608599</t>
  </si>
  <si>
    <t>BRASLINS</t>
  </si>
  <si>
    <t>IMANTS</t>
  </si>
  <si>
    <t>OH0026339913</t>
  </si>
  <si>
    <t>MCCURDY</t>
  </si>
  <si>
    <t>150 BEVONNE DR</t>
  </si>
  <si>
    <t>OH0024195139</t>
  </si>
  <si>
    <t>OH0010817443</t>
  </si>
  <si>
    <t>POTEET PLANTZ</t>
  </si>
  <si>
    <t>90 WOODS DR</t>
  </si>
  <si>
    <t>OH0010779178</t>
  </si>
  <si>
    <t>1049 S MIAMI ST</t>
  </si>
  <si>
    <t>OH0010776755</t>
  </si>
  <si>
    <t>OH0018715060</t>
  </si>
  <si>
    <t>1118 S MAIN ST</t>
  </si>
  <si>
    <t>OH0022106815</t>
  </si>
  <si>
    <t>OH0024145943</t>
  </si>
  <si>
    <t>104 PHILIP DR</t>
  </si>
  <si>
    <t>OH0025029486</t>
  </si>
  <si>
    <t>OH0023337486</t>
  </si>
  <si>
    <t>84 HAWTHORNE DR</t>
  </si>
  <si>
    <t>OH0023784812</t>
  </si>
  <si>
    <t>DENA</t>
  </si>
  <si>
    <t>MARIE RUTH</t>
  </si>
  <si>
    <t>1139 S MAIN ST</t>
  </si>
  <si>
    <t>OH0024564376</t>
  </si>
  <si>
    <t>CHRISTENSEN</t>
  </si>
  <si>
    <t>ROBERT JAMES</t>
  </si>
  <si>
    <t>1219 S MAIN ST</t>
  </si>
  <si>
    <t>OH0023455312</t>
  </si>
  <si>
    <t>DAREN</t>
  </si>
  <si>
    <t>28 WOODS DR</t>
  </si>
  <si>
    <t>OH0024297238</t>
  </si>
  <si>
    <t>HURTIG</t>
  </si>
  <si>
    <t>58 WOODS DR</t>
  </si>
  <si>
    <t>OH0021613794</t>
  </si>
  <si>
    <t>LAUX</t>
  </si>
  <si>
    <t>OH0023012447</t>
  </si>
  <si>
    <t>DZENDZEL</t>
  </si>
  <si>
    <t>1149 S MAIN ST</t>
  </si>
  <si>
    <t>OH0021815692</t>
  </si>
  <si>
    <t>KAYETLYN</t>
  </si>
  <si>
    <t>OH0023622254</t>
  </si>
  <si>
    <t>27 LARREL LN</t>
  </si>
  <si>
    <t>OH0023434471</t>
  </si>
  <si>
    <t>975 PRINCETON RD</t>
  </si>
  <si>
    <t>OH0025926282</t>
  </si>
  <si>
    <t>AMSPAUGH</t>
  </si>
  <si>
    <t>OH0024313474</t>
  </si>
  <si>
    <t>OH0022642541</t>
  </si>
  <si>
    <t>OH0023121928</t>
  </si>
  <si>
    <t>1105 S MAIN ST</t>
  </si>
  <si>
    <t>OH0010821840</t>
  </si>
  <si>
    <t>1193 SANLOR AVE</t>
  </si>
  <si>
    <t>OH0025387794</t>
  </si>
  <si>
    <t>633 DEBRON RD</t>
  </si>
  <si>
    <t>OH0024761099</t>
  </si>
  <si>
    <t>BUSHELMAN</t>
  </si>
  <si>
    <t>OH0021813816</t>
  </si>
  <si>
    <t>21 PINEWOOD DR</t>
  </si>
  <si>
    <t>OH0026068634</t>
  </si>
  <si>
    <t>OH0021427869</t>
  </si>
  <si>
    <t>618 WINDING WAY</t>
  </si>
  <si>
    <t>OH0024985344</t>
  </si>
  <si>
    <t>1203 S MAIN ST</t>
  </si>
  <si>
    <t>OH0024190500</t>
  </si>
  <si>
    <t>CHRISMAN</t>
  </si>
  <si>
    <t>1260 SANLOR AVE</t>
  </si>
  <si>
    <t>OH0023782192</t>
  </si>
  <si>
    <t>MAITLAND</t>
  </si>
  <si>
    <t>OH0010790946</t>
  </si>
  <si>
    <t>FAZE</t>
  </si>
  <si>
    <t>2100 S MIAMI ST</t>
  </si>
  <si>
    <t>OH0020366752</t>
  </si>
  <si>
    <t>HUNLEY</t>
  </si>
  <si>
    <t>1130 SANLOR AVE</t>
  </si>
  <si>
    <t>OH0021279001</t>
  </si>
  <si>
    <t>1223 S MIAMI ST</t>
  </si>
  <si>
    <t>OH0021134935</t>
  </si>
  <si>
    <t>OH0025682911</t>
  </si>
  <si>
    <t>921 S MIAMI ST</t>
  </si>
  <si>
    <t>OH0024942366</t>
  </si>
  <si>
    <t>ROCHELE</t>
  </si>
  <si>
    <t>26 EMERICK RD</t>
  </si>
  <si>
    <t>OH0023436919</t>
  </si>
  <si>
    <t>125 BEVONNE DR</t>
  </si>
  <si>
    <t>OH0019738916</t>
  </si>
  <si>
    <t>OH0024451277</t>
  </si>
  <si>
    <t>OH0021478736</t>
  </si>
  <si>
    <t>CLEYRAT</t>
  </si>
  <si>
    <t>OH0020916406</t>
  </si>
  <si>
    <t>WHITMER</t>
  </si>
  <si>
    <t>ILEAH</t>
  </si>
  <si>
    <t>173 BEVONNE DR</t>
  </si>
  <si>
    <t>OH0020198058</t>
  </si>
  <si>
    <t>OH0010825861</t>
  </si>
  <si>
    <t>614 DEBRON RD</t>
  </si>
  <si>
    <t>OH0025493817</t>
  </si>
  <si>
    <t>691 WINDING WAY</t>
  </si>
  <si>
    <t>OH0022059499</t>
  </si>
  <si>
    <t>679 WINDING WAY</t>
  </si>
  <si>
    <t>OH0022609381</t>
  </si>
  <si>
    <t>KRENCIPROCK</t>
  </si>
  <si>
    <t>1255 S MIAMI ST</t>
  </si>
  <si>
    <t>OH0021648133</t>
  </si>
  <si>
    <t>OH0012552362</t>
  </si>
  <si>
    <t>OH0015851471</t>
  </si>
  <si>
    <t>CRABLE</t>
  </si>
  <si>
    <t>1207 SANLOR AVE</t>
  </si>
  <si>
    <t>OH0019400016</t>
  </si>
  <si>
    <t>135 BEVONNE DR</t>
  </si>
  <si>
    <t>OH0024242218</t>
  </si>
  <si>
    <t>OH0023458432</t>
  </si>
  <si>
    <t>VIETZ</t>
  </si>
  <si>
    <t>MELEA</t>
  </si>
  <si>
    <t>151 EMERICK RD</t>
  </si>
  <si>
    <t>OH0024478477</t>
  </si>
  <si>
    <t>330 FREDERICK GARLAND RD</t>
  </si>
  <si>
    <t>OH0025855596</t>
  </si>
  <si>
    <t>IVENA</t>
  </si>
  <si>
    <t>1326 WILLOW WAY</t>
  </si>
  <si>
    <t>OH0010789162</t>
  </si>
  <si>
    <t>OH0010790936</t>
  </si>
  <si>
    <t>OH0021393961</t>
  </si>
  <si>
    <t>1186 S MAIN ST</t>
  </si>
  <si>
    <t>OH0025158259</t>
  </si>
  <si>
    <t>OH0017875976</t>
  </si>
  <si>
    <t>OH0010829199</t>
  </si>
  <si>
    <t>653 WINDING WAY</t>
  </si>
  <si>
    <t>OH0010808335</t>
  </si>
  <si>
    <t>MAGGARD</t>
  </si>
  <si>
    <t>1200 LARREL LN</t>
  </si>
  <si>
    <t>OH0021656292</t>
  </si>
  <si>
    <t>1169 SANLOR AVE</t>
  </si>
  <si>
    <t>OH0025546831</t>
  </si>
  <si>
    <t>BALES</t>
  </si>
  <si>
    <t>OH0024806484</t>
  </si>
  <si>
    <t>OH0025104539</t>
  </si>
  <si>
    <t>OH0024443251</t>
  </si>
  <si>
    <t>HELSER</t>
  </si>
  <si>
    <t>625 WINDING WAY</t>
  </si>
  <si>
    <t>OH0025011595</t>
  </si>
  <si>
    <t>OH0010824464</t>
  </si>
  <si>
    <t>SHOCKLEY</t>
  </si>
  <si>
    <t>990 S MAIN ST</t>
  </si>
  <si>
    <t>OH0024041050</t>
  </si>
  <si>
    <t>1330 LARREL LN</t>
  </si>
  <si>
    <t>OH0025158258</t>
  </si>
  <si>
    <t>1318 LARREL LN</t>
  </si>
  <si>
    <t>OH0024741847</t>
  </si>
  <si>
    <t>MACEACHEN</t>
  </si>
  <si>
    <t>OH0024446407</t>
  </si>
  <si>
    <t>58 HAWTHORNE DR</t>
  </si>
  <si>
    <t>OH0025059152</t>
  </si>
  <si>
    <t>OH0010822372</t>
  </si>
  <si>
    <t>OH0025503725</t>
  </si>
  <si>
    <t>LADALE</t>
  </si>
  <si>
    <t>1158 SANLOR AVE</t>
  </si>
  <si>
    <t>OH0024926446</t>
  </si>
  <si>
    <t>OH0023959061</t>
  </si>
  <si>
    <t>OH0023258482</t>
  </si>
  <si>
    <t>OH0026225106</t>
  </si>
  <si>
    <t>ANTOINE</t>
  </si>
  <si>
    <t>4374 STATE ROUTE 185</t>
  </si>
  <si>
    <t>55ADA</t>
  </si>
  <si>
    <t>WASHINGTON TOWNSHIP</t>
  </si>
  <si>
    <t>OH0026224338</t>
  </si>
  <si>
    <t>OH0020870135</t>
  </si>
  <si>
    <t>SCHIPPER</t>
  </si>
  <si>
    <t>GK</t>
  </si>
  <si>
    <t>10780 PATTERSON RD</t>
  </si>
  <si>
    <t>OH0025923747</t>
  </si>
  <si>
    <t>5085 VERSAILLES RD</t>
  </si>
  <si>
    <t>OH0023681928</t>
  </si>
  <si>
    <t>8315 N LAMBERT DR</t>
  </si>
  <si>
    <t>OH0018600471</t>
  </si>
  <si>
    <t>3643 W FARRINGTON RD</t>
  </si>
  <si>
    <t>OH0015863377</t>
  </si>
  <si>
    <t>4410 BRUNSON LN</t>
  </si>
  <si>
    <t>OH0022864815</t>
  </si>
  <si>
    <t>VACCA</t>
  </si>
  <si>
    <t>8447 BENNETT DR</t>
  </si>
  <si>
    <t>OH0025671092</t>
  </si>
  <si>
    <t>WILDERMUTH</t>
  </si>
  <si>
    <t>ALEXSIS</t>
  </si>
  <si>
    <t>10960 PATTERSON RD</t>
  </si>
  <si>
    <t>OH0023401210</t>
  </si>
  <si>
    <t>LACHAT</t>
  </si>
  <si>
    <t>5888 W US ROUTE 36</t>
  </si>
  <si>
    <t>OH0019111286</t>
  </si>
  <si>
    <t>9515 SPIKER RD</t>
  </si>
  <si>
    <t>OH0024521765</t>
  </si>
  <si>
    <t>DAVIE</t>
  </si>
  <si>
    <t>2490 LANDMAN MILL RD</t>
  </si>
  <si>
    <t>OH0010783257</t>
  </si>
  <si>
    <t>5065 VERSAILLES RD</t>
  </si>
  <si>
    <t>OH0019574107</t>
  </si>
  <si>
    <t>6305 NEWBERRY WASHINGTON RD</t>
  </si>
  <si>
    <t>OH0024426388</t>
  </si>
  <si>
    <t>LEESA</t>
  </si>
  <si>
    <t>8295 N LAMBERT DR</t>
  </si>
  <si>
    <t>OH0021575415</t>
  </si>
  <si>
    <t>MARIE KAY</t>
  </si>
  <si>
    <t>OH0024870852</t>
  </si>
  <si>
    <t>ROBERT CHARLES</t>
  </si>
  <si>
    <t>4602 W MIAMI SHELBY RD</t>
  </si>
  <si>
    <t>OH0010836432</t>
  </si>
  <si>
    <t>OH0023527185</t>
  </si>
  <si>
    <t>JANELL</t>
  </si>
  <si>
    <t>4909 VERSAILLES RD</t>
  </si>
  <si>
    <t>OH0024720244</t>
  </si>
  <si>
    <t>NUNNERY</t>
  </si>
  <si>
    <t>4704 W US ROUTE 36</t>
  </si>
  <si>
    <t>OH0024248350</t>
  </si>
  <si>
    <t>GAMMELL</t>
  </si>
  <si>
    <t>6333 NEWBERRY WASHINGTON RD</t>
  </si>
  <si>
    <t>OH0023511554</t>
  </si>
  <si>
    <t>LALUMIERE</t>
  </si>
  <si>
    <t>5435 N STILLWELL RD</t>
  </si>
  <si>
    <t>OH0022655669</t>
  </si>
  <si>
    <t>DEEB</t>
  </si>
  <si>
    <t>8355 N LAMBERT DR</t>
  </si>
  <si>
    <t>OH0010810564</t>
  </si>
  <si>
    <t>3215 W ZIEGLER RD</t>
  </si>
  <si>
    <t>OH0025855527</t>
  </si>
  <si>
    <t>LEET</t>
  </si>
  <si>
    <t>2340 HEMM RD</t>
  </si>
  <si>
    <t>OH0020535076</t>
  </si>
  <si>
    <t>ELEY</t>
  </si>
  <si>
    <t>5340 N WASHINGTON RD</t>
  </si>
  <si>
    <t>OH0022821929</t>
  </si>
  <si>
    <t>RAQUELLE</t>
  </si>
  <si>
    <t>4950 W BAUSMAN RD</t>
  </si>
  <si>
    <t>OH0024682151</t>
  </si>
  <si>
    <t>8495 BENNETT DR</t>
  </si>
  <si>
    <t>OH0010842546</t>
  </si>
  <si>
    <t>TOPPING</t>
  </si>
  <si>
    <t>4055 STATE ROUTE 185</t>
  </si>
  <si>
    <t>OH0023153378</t>
  </si>
  <si>
    <t>5785 STATE ROUTE 185</t>
  </si>
  <si>
    <t>OH0019753529</t>
  </si>
  <si>
    <t>3635 STATE ROUTE 185</t>
  </si>
  <si>
    <t>OH0023520355</t>
  </si>
  <si>
    <t>LEMMON</t>
  </si>
  <si>
    <t>4504 W DEMMING RD</t>
  </si>
  <si>
    <t>OH0010823153</t>
  </si>
  <si>
    <t>9601 SPIKER RD</t>
  </si>
  <si>
    <t>OH0025614181</t>
  </si>
  <si>
    <t>5405 N STILLWELL RD</t>
  </si>
  <si>
    <t>OH0026090774</t>
  </si>
  <si>
    <t>SAFREED</t>
  </si>
  <si>
    <t>3111 TECUMSEH CIR</t>
  </si>
  <si>
    <t>OH0010836741</t>
  </si>
  <si>
    <t>5755 W US ROUTE 36</t>
  </si>
  <si>
    <t>OH0018981815</t>
  </si>
  <si>
    <t>OH0022316931</t>
  </si>
  <si>
    <t>GRILLOT</t>
  </si>
  <si>
    <t>10750 PATTERSON RD</t>
  </si>
  <si>
    <t>OH0023529738</t>
  </si>
  <si>
    <t>ASH</t>
  </si>
  <si>
    <t>3580 W FARRINGTON RD</t>
  </si>
  <si>
    <t>OH0020429191</t>
  </si>
  <si>
    <t>5780 N WASHINGTON RD</t>
  </si>
  <si>
    <t>OH0024784590</t>
  </si>
  <si>
    <t>HULME</t>
  </si>
  <si>
    <t>3740 W BROWN RD</t>
  </si>
  <si>
    <t>OH0010792503</t>
  </si>
  <si>
    <t>4554 W MIAMI SHELBY RD</t>
  </si>
  <si>
    <t>PO BOX 1155</t>
  </si>
  <si>
    <t>OH0010817661</t>
  </si>
  <si>
    <t>5656 DRAKE RD</t>
  </si>
  <si>
    <t>OH0026188897</t>
  </si>
  <si>
    <t>BRANSCUM</t>
  </si>
  <si>
    <t>4837 VERSAILLES RD</t>
  </si>
  <si>
    <t>OH0020519193</t>
  </si>
  <si>
    <t>9355 SPIKER RD</t>
  </si>
  <si>
    <t>OH0020980485</t>
  </si>
  <si>
    <t>DIPACE</t>
  </si>
  <si>
    <t>3802 STATE ROUTE 185</t>
  </si>
  <si>
    <t>OH0019516191</t>
  </si>
  <si>
    <t>3111 W ZIEGLER RD</t>
  </si>
  <si>
    <t>PO BOX 1447</t>
  </si>
  <si>
    <t>OH0021399047</t>
  </si>
  <si>
    <t>GAIER</t>
  </si>
  <si>
    <t>4477 W US ROUTE 36</t>
  </si>
  <si>
    <t>OH0010834764</t>
  </si>
  <si>
    <t>OH0022049251</t>
  </si>
  <si>
    <t>OH0026079221</t>
  </si>
  <si>
    <t>OH0010805957</t>
  </si>
  <si>
    <t>LANTIS</t>
  </si>
  <si>
    <t>6040 N WASHINGTON RD</t>
  </si>
  <si>
    <t>OH0021618449</t>
  </si>
  <si>
    <t>GLADMAN</t>
  </si>
  <si>
    <t>1907 ECHO LAKE DR</t>
  </si>
  <si>
    <t>OH0010816940</t>
  </si>
  <si>
    <t>5864 W US ROUTE 36</t>
  </si>
  <si>
    <t>OH0010774950</t>
  </si>
  <si>
    <t>ANWAY</t>
  </si>
  <si>
    <t>BETHANN</t>
  </si>
  <si>
    <t>9665 SPIKER RD</t>
  </si>
  <si>
    <t>OH0024346607</t>
  </si>
  <si>
    <t>5734 DRAKE RD</t>
  </si>
  <si>
    <t>OH0010789169</t>
  </si>
  <si>
    <t>3935 STATE ROUTE 185</t>
  </si>
  <si>
    <t>OH0010825607</t>
  </si>
  <si>
    <t>3995 VERSAILLES RD</t>
  </si>
  <si>
    <t>OH0021296735</t>
  </si>
  <si>
    <t>NIEDERBRACH</t>
  </si>
  <si>
    <t>5865 N STILLWELL RD</t>
  </si>
  <si>
    <t>OH0010829902</t>
  </si>
  <si>
    <t>3710 STATE ROUTE 185</t>
  </si>
  <si>
    <t>OH0024385976</t>
  </si>
  <si>
    <t>SHEARER</t>
  </si>
  <si>
    <t>10915 STATE ROUTE 66</t>
  </si>
  <si>
    <t>OH0026842651</t>
  </si>
  <si>
    <t>KINNER</t>
  </si>
  <si>
    <t>3888 STATE ROUTE 185</t>
  </si>
  <si>
    <t>OH0015435597</t>
  </si>
  <si>
    <t>6060 N WASHINGTON RD</t>
  </si>
  <si>
    <t>OH0021747048</t>
  </si>
  <si>
    <t>USSERMAN</t>
  </si>
  <si>
    <t>4170 W MIAMI SHELBY RD</t>
  </si>
  <si>
    <t>OH0024227811</t>
  </si>
  <si>
    <t>TARANJIT</t>
  </si>
  <si>
    <t>9300 TALL PINES WAY</t>
  </si>
  <si>
    <t>OH0021825613</t>
  </si>
  <si>
    <t>5835 N WASHINGTON RD</t>
  </si>
  <si>
    <t>OH0010795819</t>
  </si>
  <si>
    <t>GUSTAFSON</t>
  </si>
  <si>
    <t>9070 KNOUFF RD</t>
  </si>
  <si>
    <t>OH0020433369</t>
  </si>
  <si>
    <t>10789 N HARDIN RD</t>
  </si>
  <si>
    <t>OH0018816538</t>
  </si>
  <si>
    <t>4343 STILLWELL RD</t>
  </si>
  <si>
    <t>OH0024284246</t>
  </si>
  <si>
    <t>9271 SPIKER RD</t>
  </si>
  <si>
    <t>OH0010803432</t>
  </si>
  <si>
    <t>1717 S MAIN ST</t>
  </si>
  <si>
    <t>OH0015831379</t>
  </si>
  <si>
    <t>3781 STATE ROUTE 185</t>
  </si>
  <si>
    <t>OH0010791352</t>
  </si>
  <si>
    <t>FINCEL</t>
  </si>
  <si>
    <t>4265 VERSAILLES RD</t>
  </si>
  <si>
    <t>OH0023152034</t>
  </si>
  <si>
    <t>9010 KNOUFF RD</t>
  </si>
  <si>
    <t>OH0023555249</t>
  </si>
  <si>
    <t>AM</t>
  </si>
  <si>
    <t>9164 SPIKER RD</t>
  </si>
  <si>
    <t>OH0024587125</t>
  </si>
  <si>
    <t>OH0010804362</t>
  </si>
  <si>
    <t>8225 N LAMBERT DR</t>
  </si>
  <si>
    <t>OH0022509293</t>
  </si>
  <si>
    <t>WILLAM</t>
  </si>
  <si>
    <t>5200 HOLFINGER RD</t>
  </si>
  <si>
    <t>OH0021719288</t>
  </si>
  <si>
    <t>DAPORE</t>
  </si>
  <si>
    <t>CYRIL</t>
  </si>
  <si>
    <t>ALVIN</t>
  </si>
  <si>
    <t>3113 W ZIEGLER RD</t>
  </si>
  <si>
    <t>OH0010817663</t>
  </si>
  <si>
    <t>OH0025119540</t>
  </si>
  <si>
    <t>3663 W FARRINGTON RD</t>
  </si>
  <si>
    <t>OH0022584200</t>
  </si>
  <si>
    <t>3479 W ZIEGLER RD</t>
  </si>
  <si>
    <t>OH0016012141</t>
  </si>
  <si>
    <t>OH0024437773</t>
  </si>
  <si>
    <t>MARIE COX</t>
  </si>
  <si>
    <t>10737 N HARDIN RD</t>
  </si>
  <si>
    <t>OH0024044202</t>
  </si>
  <si>
    <t>10890 PATTERSON RD</t>
  </si>
  <si>
    <t>OH0021278840</t>
  </si>
  <si>
    <t>JOLLIFF</t>
  </si>
  <si>
    <t>1707 S MAIN ST</t>
  </si>
  <si>
    <t>OH0025546443</t>
  </si>
  <si>
    <t>4100 STATE ROUTE 185</t>
  </si>
  <si>
    <t>OH0024570916</t>
  </si>
  <si>
    <t>OH0021260921</t>
  </si>
  <si>
    <t>9100 STATE ROUTE 66</t>
  </si>
  <si>
    <t>OH0010786974</t>
  </si>
  <si>
    <t>WESTERLING</t>
  </si>
  <si>
    <t>2570 LANDMAN MILL RD</t>
  </si>
  <si>
    <t>OH0019110724</t>
  </si>
  <si>
    <t>OH0010819803</t>
  </si>
  <si>
    <t>4426 STATE ROUTE 185</t>
  </si>
  <si>
    <t>OH0022376730</t>
  </si>
  <si>
    <t>5691 W US ROUTE 36</t>
  </si>
  <si>
    <t>OH0011135102</t>
  </si>
  <si>
    <t>OH0019456280</t>
  </si>
  <si>
    <t>7191 SPIKER RD</t>
  </si>
  <si>
    <t>OH0010793852</t>
  </si>
  <si>
    <t>GERZINA</t>
  </si>
  <si>
    <t>10196 LITTLE TURTLE LN</t>
  </si>
  <si>
    <t>OH0010840600</t>
  </si>
  <si>
    <t>5009 W US ROUTE 36</t>
  </si>
  <si>
    <t>OH0024697286</t>
  </si>
  <si>
    <t>HOLTSCLAW</t>
  </si>
  <si>
    <t>OH0025760472</t>
  </si>
  <si>
    <t>GLENNON</t>
  </si>
  <si>
    <t>8448 BENNETT DR</t>
  </si>
  <si>
    <t>OH0012600190</t>
  </si>
  <si>
    <t>HENDRIXSON</t>
  </si>
  <si>
    <t>ROSALEE</t>
  </si>
  <si>
    <t>10555 REECE RD</t>
  </si>
  <si>
    <t>OH0022049064</t>
  </si>
  <si>
    <t>OH0019074409</t>
  </si>
  <si>
    <t>LAUG</t>
  </si>
  <si>
    <t>OH0019496789</t>
  </si>
  <si>
    <t>2590 LANDMAN MILL RD</t>
  </si>
  <si>
    <t>OH0010780612</t>
  </si>
  <si>
    <t>OH0025992828</t>
  </si>
  <si>
    <t>KYLER</t>
  </si>
  <si>
    <t>5865 N WASHINGTON RD</t>
  </si>
  <si>
    <t>OH0010819824</t>
  </si>
  <si>
    <t>10787 N HARDIN RD</t>
  </si>
  <si>
    <t>OH0025760448</t>
  </si>
  <si>
    <t>OH0010958507</t>
  </si>
  <si>
    <t>TOOPES</t>
  </si>
  <si>
    <t>DORA</t>
  </si>
  <si>
    <t>4808 VERSAILLES RD</t>
  </si>
  <si>
    <t>OH0016754892</t>
  </si>
  <si>
    <t>OH0010791339</t>
  </si>
  <si>
    <t>OH0010799358</t>
  </si>
  <si>
    <t>8833 N CRESTVIEW CT</t>
  </si>
  <si>
    <t>OH0024571125</t>
  </si>
  <si>
    <t>BARHAM</t>
  </si>
  <si>
    <t>OH0010782623</t>
  </si>
  <si>
    <t>CARITY</t>
  </si>
  <si>
    <t>4050 CAMELOT RD</t>
  </si>
  <si>
    <t>OH0025546793</t>
  </si>
  <si>
    <t>CARISSA</t>
  </si>
  <si>
    <t>627 E CANAL ST</t>
  </si>
  <si>
    <t>55ADB</t>
  </si>
  <si>
    <t>OH0024555902</t>
  </si>
  <si>
    <t>411 S MARKET ST</t>
  </si>
  <si>
    <t>OH0018184703</t>
  </si>
  <si>
    <t>601 E CANAL ST</t>
  </si>
  <si>
    <t>OH0019292188</t>
  </si>
  <si>
    <t>ESTES</t>
  </si>
  <si>
    <t>JERARD</t>
  </si>
  <si>
    <t>321 S WALNUT ST</t>
  </si>
  <si>
    <t>OH0019472690</t>
  </si>
  <si>
    <t>237 COUNTS ST</t>
  </si>
  <si>
    <t>OH0022790976</t>
  </si>
  <si>
    <t>OH0024962158</t>
  </si>
  <si>
    <t>ALEXANDAR</t>
  </si>
  <si>
    <t>OH0024377599</t>
  </si>
  <si>
    <t>LEVELL</t>
  </si>
  <si>
    <t>OH0023663320</t>
  </si>
  <si>
    <t>VASKE</t>
  </si>
  <si>
    <t>TENNILLE</t>
  </si>
  <si>
    <t>OH0024295485</t>
  </si>
  <si>
    <t>126 S WALNUT ST</t>
  </si>
  <si>
    <t>OH0025295305</t>
  </si>
  <si>
    <t>217 S CRAWFORD ST</t>
  </si>
  <si>
    <t>OH0022354433</t>
  </si>
  <si>
    <t>435 S CLAY ST</t>
  </si>
  <si>
    <t>OH0010811126</t>
  </si>
  <si>
    <t>420 S WALNUT ST</t>
  </si>
  <si>
    <t>OH0024529830</t>
  </si>
  <si>
    <t>LEGER</t>
  </si>
  <si>
    <t>OH0021076813</t>
  </si>
  <si>
    <t>KOURTNEY</t>
  </si>
  <si>
    <t>251 S MULBERRY ST</t>
  </si>
  <si>
    <t>OH0010820786</t>
  </si>
  <si>
    <t>216 E FRANKLIN ST</t>
  </si>
  <si>
    <t>OH0024073378</t>
  </si>
  <si>
    <t>SHULER</t>
  </si>
  <si>
    <t>131 S WALNUT ST</t>
  </si>
  <si>
    <t>OH0020269004</t>
  </si>
  <si>
    <t>LEVAM</t>
  </si>
  <si>
    <t>14 1/2 E CANAL ST</t>
  </si>
  <si>
    <t>OH0025249567</t>
  </si>
  <si>
    <t>OH0020668160</t>
  </si>
  <si>
    <t>NORGREN</t>
  </si>
  <si>
    <t>235 S CRAWFORD ST</t>
  </si>
  <si>
    <t>OH0023779753</t>
  </si>
  <si>
    <t>OH0023265862</t>
  </si>
  <si>
    <t>OH0024596635</t>
  </si>
  <si>
    <t>OH0023802527</t>
  </si>
  <si>
    <t>117 COUNTS ST</t>
  </si>
  <si>
    <t>OH0023789173</t>
  </si>
  <si>
    <t>KESLING</t>
  </si>
  <si>
    <t>103 S MULBERRY ST</t>
  </si>
  <si>
    <t>OH0022672441</t>
  </si>
  <si>
    <t>413 S CLAY ST</t>
  </si>
  <si>
    <t>OH0021950598</t>
  </si>
  <si>
    <t>DARWIN</t>
  </si>
  <si>
    <t>331 S WALNUT ST</t>
  </si>
  <si>
    <t>OH0020430158</t>
  </si>
  <si>
    <t>VERA</t>
  </si>
  <si>
    <t>OH0022720957</t>
  </si>
  <si>
    <t>OH0022348555</t>
  </si>
  <si>
    <t>BUDD</t>
  </si>
  <si>
    <t>629 E CANAL ST</t>
  </si>
  <si>
    <t>OH0010802927</t>
  </si>
  <si>
    <t>429 S CLAY ST</t>
  </si>
  <si>
    <t>OH0023435044</t>
  </si>
  <si>
    <t>257 S UNION ST</t>
  </si>
  <si>
    <t>OH0024301133</t>
  </si>
  <si>
    <t>330 S WALNUT ST</t>
  </si>
  <si>
    <t>OH0022882802</t>
  </si>
  <si>
    <t>402 WILLIAMS ST</t>
  </si>
  <si>
    <t>OH0026068655</t>
  </si>
  <si>
    <t>410 S MULBERRY ST</t>
  </si>
  <si>
    <t>OH0024242185</t>
  </si>
  <si>
    <t>215 E CANAL ST</t>
  </si>
  <si>
    <t>OH0021620532</t>
  </si>
  <si>
    <t>KNICOLE</t>
  </si>
  <si>
    <t>OH0010797977</t>
  </si>
  <si>
    <t>HELFINSTINE</t>
  </si>
  <si>
    <t>319 E CANAL ST</t>
  </si>
  <si>
    <t>OH0023180773</t>
  </si>
  <si>
    <t>119 S WALNUT ST</t>
  </si>
  <si>
    <t>OH0018727676</t>
  </si>
  <si>
    <t>211 S MULBERRY ST</t>
  </si>
  <si>
    <t>OH0026368712</t>
  </si>
  <si>
    <t>OH0018858192</t>
  </si>
  <si>
    <t>GARRINGER</t>
  </si>
  <si>
    <t>304 E FRANKLIN ST</t>
  </si>
  <si>
    <t>OH0010830407</t>
  </si>
  <si>
    <t>TORRES</t>
  </si>
  <si>
    <t>409 S CLAY ST</t>
  </si>
  <si>
    <t>OH0010827247</t>
  </si>
  <si>
    <t>OH0022301225</t>
  </si>
  <si>
    <t>505 COUNTS ST</t>
  </si>
  <si>
    <t>OH0024983509</t>
  </si>
  <si>
    <t>MAYE</t>
  </si>
  <si>
    <t>OH0010817559</t>
  </si>
  <si>
    <t>POFFENBERGER</t>
  </si>
  <si>
    <t>422 WILLIAMS ST</t>
  </si>
  <si>
    <t>OH0023458543</t>
  </si>
  <si>
    <t>BOZICK</t>
  </si>
  <si>
    <t>310 E FRANKLIN ST</t>
  </si>
  <si>
    <t>OH0023238099</t>
  </si>
  <si>
    <t>GIVEN</t>
  </si>
  <si>
    <t>KACIE</t>
  </si>
  <si>
    <t>218 E CANAL ST</t>
  </si>
  <si>
    <t>OH0025708800</t>
  </si>
  <si>
    <t>KISOR</t>
  </si>
  <si>
    <t>241 S CRAWFORD ST</t>
  </si>
  <si>
    <t>OH0022764792</t>
  </si>
  <si>
    <t>409 S MARKET ST</t>
  </si>
  <si>
    <t>OH0019972101</t>
  </si>
  <si>
    <t>618 E CANAL ST</t>
  </si>
  <si>
    <t>OH0025595047</t>
  </si>
  <si>
    <t>BOWDEN</t>
  </si>
  <si>
    <t>OH0023406341</t>
  </si>
  <si>
    <t>STETSON</t>
  </si>
  <si>
    <t>OH0024409929</t>
  </si>
  <si>
    <t>OH0023828296</t>
  </si>
  <si>
    <t>BUECHLY</t>
  </si>
  <si>
    <t>265 S UNION ST</t>
  </si>
  <si>
    <t>OH0025087924</t>
  </si>
  <si>
    <t>MUNCY</t>
  </si>
  <si>
    <t>OH0024672361</t>
  </si>
  <si>
    <t>OH0025158861</t>
  </si>
  <si>
    <t>ADOMIS</t>
  </si>
  <si>
    <t>305 S MARKET ST (USPS)</t>
  </si>
  <si>
    <t>APT 944</t>
  </si>
  <si>
    <t>OH0010810808</t>
  </si>
  <si>
    <t>OH0024475663</t>
  </si>
  <si>
    <t>OH0010817000</t>
  </si>
  <si>
    <t>414 E CANAL ST</t>
  </si>
  <si>
    <t>OH0010842092</t>
  </si>
  <si>
    <t>OH0022650308</t>
  </si>
  <si>
    <t>OH0023134838</t>
  </si>
  <si>
    <t>OH0022596906</t>
  </si>
  <si>
    <t>217 E CANAL ST</t>
  </si>
  <si>
    <t>OH0010789879</t>
  </si>
  <si>
    <t>OH0022799747</t>
  </si>
  <si>
    <t>113 COUNTS ST</t>
  </si>
  <si>
    <t>OH0010775163</t>
  </si>
  <si>
    <t>OH0021679545</t>
  </si>
  <si>
    <t>COTTOM</t>
  </si>
  <si>
    <t>COLBY</t>
  </si>
  <si>
    <t>111 E SIMPSON ST</t>
  </si>
  <si>
    <t>OH0018990823</t>
  </si>
  <si>
    <t>222 E FRANKLIN ST</t>
  </si>
  <si>
    <t>OH0024138366</t>
  </si>
  <si>
    <t>DURNELL</t>
  </si>
  <si>
    <t>719 E CANAL ST</t>
  </si>
  <si>
    <t>OH0020025681</t>
  </si>
  <si>
    <t>BILLHEIMER</t>
  </si>
  <si>
    <t>714 SCOTT ST</t>
  </si>
  <si>
    <t>OH0024510628</t>
  </si>
  <si>
    <t>OH0020812944</t>
  </si>
  <si>
    <t>APT 370</t>
  </si>
  <si>
    <t>OH0023435064</t>
  </si>
  <si>
    <t>OH0019048612</t>
  </si>
  <si>
    <t>SLIFER</t>
  </si>
  <si>
    <t>304 E CANAL ST</t>
  </si>
  <si>
    <t>OH0024609257</t>
  </si>
  <si>
    <t>OH0023979882</t>
  </si>
  <si>
    <t>309 HERRLINGER WAY</t>
  </si>
  <si>
    <t>OH0010784762</t>
  </si>
  <si>
    <t>219 S UNION ST</t>
  </si>
  <si>
    <t>OH0024206877</t>
  </si>
  <si>
    <t>OH0023045813</t>
  </si>
  <si>
    <t>316 E FRANKLIN ST</t>
  </si>
  <si>
    <t>OH0010827303</t>
  </si>
  <si>
    <t>GENO</t>
  </si>
  <si>
    <t>311 S MULBERRY ST</t>
  </si>
  <si>
    <t>OH0010838571</t>
  </si>
  <si>
    <t>409 1/2 S WALNUT ST</t>
  </si>
  <si>
    <t>OH0023429562</t>
  </si>
  <si>
    <t>SHALEA</t>
  </si>
  <si>
    <t>OH0022655782</t>
  </si>
  <si>
    <t>OH0019763357</t>
  </si>
  <si>
    <t>MUSIC</t>
  </si>
  <si>
    <t>404 S MULBERRY ST</t>
  </si>
  <si>
    <t>OH0019582982</t>
  </si>
  <si>
    <t>SYMONDS</t>
  </si>
  <si>
    <t>726 E CANAL ST</t>
  </si>
  <si>
    <t>OH0024560348</t>
  </si>
  <si>
    <t>235 OAK ST</t>
  </si>
  <si>
    <t>OH0024213239</t>
  </si>
  <si>
    <t>708 E FRANKLIN ST</t>
  </si>
  <si>
    <t>OH0024480070</t>
  </si>
  <si>
    <t>OH0025131407</t>
  </si>
  <si>
    <t>611 E CANAL ST</t>
  </si>
  <si>
    <t>OH0025932414</t>
  </si>
  <si>
    <t>BURNSWORTH</t>
  </si>
  <si>
    <t>KALEIGH</t>
  </si>
  <si>
    <t>236 OAK ST</t>
  </si>
  <si>
    <t>OH0021724926</t>
  </si>
  <si>
    <t>OH0024614351</t>
  </si>
  <si>
    <t>OH0021400242</t>
  </si>
  <si>
    <t>403 S WALNUT ST</t>
  </si>
  <si>
    <t>OH0020867184</t>
  </si>
  <si>
    <t>OH0022799403</t>
  </si>
  <si>
    <t>126 E CANAL ST</t>
  </si>
  <si>
    <t>OH0024478473</t>
  </si>
  <si>
    <t>606 E CANAL ST</t>
  </si>
  <si>
    <t>OH0010825271</t>
  </si>
  <si>
    <t>SLONE</t>
  </si>
  <si>
    <t>CHASTITY</t>
  </si>
  <si>
    <t>401 S CLAY ST</t>
  </si>
  <si>
    <t>OH0020371075</t>
  </si>
  <si>
    <t>513 E CANAL ST</t>
  </si>
  <si>
    <t>OH0022597691</t>
  </si>
  <si>
    <t>702 E FRANKLIN ST</t>
  </si>
  <si>
    <t>OH0010785327</t>
  </si>
  <si>
    <t>436 E CANAL ST</t>
  </si>
  <si>
    <t>OH0021508896</t>
  </si>
  <si>
    <t>SENTMAN</t>
  </si>
  <si>
    <t>125 S MARKET ST</t>
  </si>
  <si>
    <t>OH0024504638</t>
  </si>
  <si>
    <t>GISELLE</t>
  </si>
  <si>
    <t>DARICE</t>
  </si>
  <si>
    <t>435 S MARKET ST</t>
  </si>
  <si>
    <t>OH0022676128</t>
  </si>
  <si>
    <t>OH0024596652</t>
  </si>
  <si>
    <t>OH0021347998</t>
  </si>
  <si>
    <t>103 S CRAWFORD ST</t>
  </si>
  <si>
    <t>OH0024938125</t>
  </si>
  <si>
    <t>NOLL JOHNSON</t>
  </si>
  <si>
    <t>208 S CRAWFORD ST</t>
  </si>
  <si>
    <t>OH0010842070</t>
  </si>
  <si>
    <t>OH0021610178</t>
  </si>
  <si>
    <t>OH0023564994</t>
  </si>
  <si>
    <t>AVINGTON</t>
  </si>
  <si>
    <t>204 E FRANKLIN ST</t>
  </si>
  <si>
    <t>OH0023566817</t>
  </si>
  <si>
    <t>3 HAUENSTEIN CT</t>
  </si>
  <si>
    <t>OH0024347096</t>
  </si>
  <si>
    <t>TARA LYNN</t>
  </si>
  <si>
    <t>115 E SIMPSON ST</t>
  </si>
  <si>
    <t>OH0022719538</t>
  </si>
  <si>
    <t>OH0019122473</t>
  </si>
  <si>
    <t>DOWNING</t>
  </si>
  <si>
    <t>243 S CRAWFORD ST</t>
  </si>
  <si>
    <t>OH0023171057</t>
  </si>
  <si>
    <t>616 E FRANKLIN ST</t>
  </si>
  <si>
    <t>OH0018609658</t>
  </si>
  <si>
    <t>HOOP</t>
  </si>
  <si>
    <t>OH0025534314</t>
  </si>
  <si>
    <t>OH0022490265</t>
  </si>
  <si>
    <t>221 S UNION ST</t>
  </si>
  <si>
    <t>OH0023040738</t>
  </si>
  <si>
    <t>240 LAFAYETTE ST</t>
  </si>
  <si>
    <t>OH0022731412</t>
  </si>
  <si>
    <t>OH0023789932</t>
  </si>
  <si>
    <t>OH0025892210</t>
  </si>
  <si>
    <t>DREWERY</t>
  </si>
  <si>
    <t>2 MCCLUNG ST</t>
  </si>
  <si>
    <t>OH0025367300</t>
  </si>
  <si>
    <t>424 S MULBERRY ST</t>
  </si>
  <si>
    <t>OH0018615156</t>
  </si>
  <si>
    <t>116 FRANK ST</t>
  </si>
  <si>
    <t>OH0010810447</t>
  </si>
  <si>
    <t>EERNISSE</t>
  </si>
  <si>
    <t>315 E CANAL ST</t>
  </si>
  <si>
    <t>OH0010841138</t>
  </si>
  <si>
    <t>OH0024197278</t>
  </si>
  <si>
    <t>FELVER</t>
  </si>
  <si>
    <t>KHRISTIAN</t>
  </si>
  <si>
    <t>OH0018649776</t>
  </si>
  <si>
    <t>OH0018050138</t>
  </si>
  <si>
    <t>311 S MARKET ST</t>
  </si>
  <si>
    <t>OH0016016505</t>
  </si>
  <si>
    <t>11 HAUENSTEIN CT</t>
  </si>
  <si>
    <t>OH0019886938</t>
  </si>
  <si>
    <t>MCCAWLEY</t>
  </si>
  <si>
    <t>OH0022770565</t>
  </si>
  <si>
    <t>OH0022763694</t>
  </si>
  <si>
    <t>OH0023742847</t>
  </si>
  <si>
    <t>RUBENSTEIN</t>
  </si>
  <si>
    <t>OH0025438087</t>
  </si>
  <si>
    <t>OH0024140295</t>
  </si>
  <si>
    <t>JAZMINE</t>
  </si>
  <si>
    <t>UNIT 350</t>
  </si>
  <si>
    <t>OH0023949793</t>
  </si>
  <si>
    <t>716 E CANAL ST</t>
  </si>
  <si>
    <t>OH0016417201</t>
  </si>
  <si>
    <t>OH0010778084</t>
  </si>
  <si>
    <t>806 RACE DR</t>
  </si>
  <si>
    <t>OH0019088024</t>
  </si>
  <si>
    <t>311 S WALNUT ST</t>
  </si>
  <si>
    <t>OH0025683050</t>
  </si>
  <si>
    <t>723 E CANAL ST</t>
  </si>
  <si>
    <t>OH0019381887</t>
  </si>
  <si>
    <t>OH0025200080</t>
  </si>
  <si>
    <t>OH0024200797</t>
  </si>
  <si>
    <t>OH0021825743</t>
  </si>
  <si>
    <t>UNIT 125</t>
  </si>
  <si>
    <t>OH0025922413</t>
  </si>
  <si>
    <t>107 S CRAWFORD ST</t>
  </si>
  <si>
    <t>OH0015851765</t>
  </si>
  <si>
    <t>EICHLER</t>
  </si>
  <si>
    <t>418 WILLIAMS ST</t>
  </si>
  <si>
    <t>OH0025088473</t>
  </si>
  <si>
    <t>FOLEY</t>
  </si>
  <si>
    <t>OH0010774898</t>
  </si>
  <si>
    <t>OH0010793626</t>
  </si>
  <si>
    <t>GAWRONSKI</t>
  </si>
  <si>
    <t>114 1/2 S MULBERRY ST</t>
  </si>
  <si>
    <t>OH0010803270</t>
  </si>
  <si>
    <t>NANCI</t>
  </si>
  <si>
    <t>OH0019763362</t>
  </si>
  <si>
    <t>OH0022880408</t>
  </si>
  <si>
    <t>KUNZ</t>
  </si>
  <si>
    <t>RICKI</t>
  </si>
  <si>
    <t>OH0018567305</t>
  </si>
  <si>
    <t>CREASEY</t>
  </si>
  <si>
    <t>OH0020840840</t>
  </si>
  <si>
    <t>OH0024961580</t>
  </si>
  <si>
    <t>OH0025508113</t>
  </si>
  <si>
    <t>GANTNER</t>
  </si>
  <si>
    <t>316 S WALNUT ST</t>
  </si>
  <si>
    <t>OH0023560573</t>
  </si>
  <si>
    <t>614 E CANAL ST</t>
  </si>
  <si>
    <t>OH0010814723</t>
  </si>
  <si>
    <t>OH0023012427</t>
  </si>
  <si>
    <t>CATALINA</t>
  </si>
  <si>
    <t>713 E CANAL ST</t>
  </si>
  <si>
    <t>OH0023757434</t>
  </si>
  <si>
    <t>CANDIE</t>
  </si>
  <si>
    <t>OH0024820533</t>
  </si>
  <si>
    <t>OH0020165837</t>
  </si>
  <si>
    <t>435 S WALNUT ST</t>
  </si>
  <si>
    <t>OH0023292961</t>
  </si>
  <si>
    <t>ZANDER</t>
  </si>
  <si>
    <t>FALCON THOR</t>
  </si>
  <si>
    <t>OH0023410533</t>
  </si>
  <si>
    <t>OH0025239544</t>
  </si>
  <si>
    <t>PO BOX 114</t>
  </si>
  <si>
    <t>OH0010821573</t>
  </si>
  <si>
    <t>55ADC</t>
  </si>
  <si>
    <t>OH0024940336</t>
  </si>
  <si>
    <t>1578 COVENT RD</t>
  </si>
  <si>
    <t>OH0026143537</t>
  </si>
  <si>
    <t>MAC MANUS</t>
  </si>
  <si>
    <t>OH0021224490</t>
  </si>
  <si>
    <t>APT 29</t>
  </si>
  <si>
    <t>OH0024825759</t>
  </si>
  <si>
    <t>701 BRANFORD RD</t>
  </si>
  <si>
    <t>OH0010839249</t>
  </si>
  <si>
    <t>1084 DORCHESTER RD</t>
  </si>
  <si>
    <t>OH0021613835</t>
  </si>
  <si>
    <t>1545 BROOK PARK DR</t>
  </si>
  <si>
    <t>OH0025173800</t>
  </si>
  <si>
    <t>1546 BROOK PARK DR</t>
  </si>
  <si>
    <t>OH0023648579</t>
  </si>
  <si>
    <t>ROBE</t>
  </si>
  <si>
    <t>1856 TOWNE PARK DR</t>
  </si>
  <si>
    <t>OH0010784226</t>
  </si>
  <si>
    <t>CLOUD</t>
  </si>
  <si>
    <t>1519 SURREY RD</t>
  </si>
  <si>
    <t>OH0019067117</t>
  </si>
  <si>
    <t>CRUSE</t>
  </si>
  <si>
    <t>OH0019013292</t>
  </si>
  <si>
    <t>AL JARANI</t>
  </si>
  <si>
    <t>ASIDDEEG</t>
  </si>
  <si>
    <t>716 GATESHEAD RD</t>
  </si>
  <si>
    <t>OH0022704912</t>
  </si>
  <si>
    <t>TERWILLIGER</t>
  </si>
  <si>
    <t>OH0023149425</t>
  </si>
  <si>
    <t>1000 N DORSET RD</t>
  </si>
  <si>
    <t>OH0024251801</t>
  </si>
  <si>
    <t>35 CLOVERLEAF DR</t>
  </si>
  <si>
    <t>OH0010826104</t>
  </si>
  <si>
    <t>SMOCK</t>
  </si>
  <si>
    <t>1610 BROOK PARK DR</t>
  </si>
  <si>
    <t>OH0021254310</t>
  </si>
  <si>
    <t>1349 SANDERS CT</t>
  </si>
  <si>
    <t>OH0024463607</t>
  </si>
  <si>
    <t>SALYER</t>
  </si>
  <si>
    <t>APT 120</t>
  </si>
  <si>
    <t>OH0023081247</t>
  </si>
  <si>
    <t>HILSON</t>
  </si>
  <si>
    <t>VILESSIA</t>
  </si>
  <si>
    <t>1868 TOWNE PARK DR</t>
  </si>
  <si>
    <t>OH0024529146</t>
  </si>
  <si>
    <t>1637 BROOK PARK DR</t>
  </si>
  <si>
    <t>OH0024200491</t>
  </si>
  <si>
    <t>1635 BROOK PARK DR</t>
  </si>
  <si>
    <t>OH0010805529</t>
  </si>
  <si>
    <t>67 HEATHER RD</t>
  </si>
  <si>
    <t>OH0010840642</t>
  </si>
  <si>
    <t>777 DARTMOUTH RD</t>
  </si>
  <si>
    <t>OH0012605741</t>
  </si>
  <si>
    <t>OH0025028538</t>
  </si>
  <si>
    <t>1641 BANBURY RD</t>
  </si>
  <si>
    <t>OH0026036304</t>
  </si>
  <si>
    <t>933 DARTMOUTH RD</t>
  </si>
  <si>
    <t>OH0010779748</t>
  </si>
  <si>
    <t>OH0015880635</t>
  </si>
  <si>
    <t>6 RED CEDAR DR</t>
  </si>
  <si>
    <t>OH0026857155</t>
  </si>
  <si>
    <t>SONDRA</t>
  </si>
  <si>
    <t>OH0022932134</t>
  </si>
  <si>
    <t>1527 SUSSEX RD</t>
  </si>
  <si>
    <t>OH0023456027</t>
  </si>
  <si>
    <t>HOEFLER</t>
  </si>
  <si>
    <t>1635 SURREY RD</t>
  </si>
  <si>
    <t>OH0010797873</t>
  </si>
  <si>
    <t>HEILERS</t>
  </si>
  <si>
    <t>1521 HENLEY RD</t>
  </si>
  <si>
    <t>OH0024810063</t>
  </si>
  <si>
    <t>KOTWICA</t>
  </si>
  <si>
    <t>OH0025938074</t>
  </si>
  <si>
    <t>1640 BROOK PARK DR</t>
  </si>
  <si>
    <t>OH0010783354</t>
  </si>
  <si>
    <t>ELSER</t>
  </si>
  <si>
    <t>728 N DORSET RD</t>
  </si>
  <si>
    <t>OH0026857095</t>
  </si>
  <si>
    <t>KEN</t>
  </si>
  <si>
    <t>OH0015980087</t>
  </si>
  <si>
    <t>30 TROY TOWN DR HOTELS</t>
  </si>
  <si>
    <t>RM 431</t>
  </si>
  <si>
    <t>OH0019049040</t>
  </si>
  <si>
    <t>HERTLEIN LAND</t>
  </si>
  <si>
    <t>OH0010827683</t>
  </si>
  <si>
    <t>1554 BROOK PARK DR</t>
  </si>
  <si>
    <t>OH0025083364</t>
  </si>
  <si>
    <t>LUKAS</t>
  </si>
  <si>
    <t>JAMES PATRICK</t>
  </si>
  <si>
    <t>1500 BEEKMAN DR</t>
  </si>
  <si>
    <t>OH0021073997</t>
  </si>
  <si>
    <t>OH0021612322</t>
  </si>
  <si>
    <t>NEUBERT</t>
  </si>
  <si>
    <t>OH0022762208</t>
  </si>
  <si>
    <t>1539 BANBURY RD</t>
  </si>
  <si>
    <t>OH0020606830</t>
  </si>
  <si>
    <t>OH0010786517</t>
  </si>
  <si>
    <t>DALLURA</t>
  </si>
  <si>
    <t>MAYANN</t>
  </si>
  <si>
    <t>1517 BROOK PARK DR</t>
  </si>
  <si>
    <t>OH0021576363</t>
  </si>
  <si>
    <t>BORGERDING</t>
  </si>
  <si>
    <t>1551 BANBURY RD</t>
  </si>
  <si>
    <t>OH0024943787</t>
  </si>
  <si>
    <t>767 CLARENDON RD</t>
  </si>
  <si>
    <t>OH0024192953</t>
  </si>
  <si>
    <t>SHIVLER</t>
  </si>
  <si>
    <t>OH0023133525</t>
  </si>
  <si>
    <t>ORR</t>
  </si>
  <si>
    <t>APT 408</t>
  </si>
  <si>
    <t>OH0025186312</t>
  </si>
  <si>
    <t>874 BRANFORD RD</t>
  </si>
  <si>
    <t>OH0024242216</t>
  </si>
  <si>
    <t>SHAHEED</t>
  </si>
  <si>
    <t>ARMOND ELIJAH</t>
  </si>
  <si>
    <t>1644 BROOK PARK DR</t>
  </si>
  <si>
    <t>OH0021955265</t>
  </si>
  <si>
    <t>FURGERSON</t>
  </si>
  <si>
    <t>1550 LEEDES RD</t>
  </si>
  <si>
    <t>OH0010819665</t>
  </si>
  <si>
    <t>OH0024311645</t>
  </si>
  <si>
    <t>KUDRNA</t>
  </si>
  <si>
    <t>JANA</t>
  </si>
  <si>
    <t>9 RED CEDAR DR</t>
  </si>
  <si>
    <t>OH0019607160</t>
  </si>
  <si>
    <t>1540 BANBURY RD</t>
  </si>
  <si>
    <t>OH0024537567</t>
  </si>
  <si>
    <t>51 CLOVERLEAF DR</t>
  </si>
  <si>
    <t>OH0010779167</t>
  </si>
  <si>
    <t>BONNER</t>
  </si>
  <si>
    <t>TRICIA</t>
  </si>
  <si>
    <t>1528 COVENT RD</t>
  </si>
  <si>
    <t>OH0010805005</t>
  </si>
  <si>
    <t>KOERNER</t>
  </si>
  <si>
    <t>OH0024537906</t>
  </si>
  <si>
    <t>QUESENBERRY</t>
  </si>
  <si>
    <t>OH0021063504</t>
  </si>
  <si>
    <t>41 CLOVERLEAF DR</t>
  </si>
  <si>
    <t>OH0019175356</t>
  </si>
  <si>
    <t>KERSEY</t>
  </si>
  <si>
    <t>421 N WESTON RD</t>
  </si>
  <si>
    <t>OH0025058940</t>
  </si>
  <si>
    <t>LOCHARD</t>
  </si>
  <si>
    <t>721 GATESHEAD RD</t>
  </si>
  <si>
    <t>OH0019903953</t>
  </si>
  <si>
    <t>1537 BROOK PARK DR</t>
  </si>
  <si>
    <t>OH0023663991</t>
  </si>
  <si>
    <t>OH0022301224</t>
  </si>
  <si>
    <t>KAYSHA</t>
  </si>
  <si>
    <t>LANIAH</t>
  </si>
  <si>
    <t>1533 BROOKFIELD LN</t>
  </si>
  <si>
    <t>OH0025081070</t>
  </si>
  <si>
    <t>OH0023567077</t>
  </si>
  <si>
    <t>1574 LEEDES RD</t>
  </si>
  <si>
    <t>OH0023773777</t>
  </si>
  <si>
    <t>SEIBERT</t>
  </si>
  <si>
    <t>OH0015833921</t>
  </si>
  <si>
    <t>OH0025059214</t>
  </si>
  <si>
    <t>1866 TOWNE PARK DR</t>
  </si>
  <si>
    <t>APT 7A</t>
  </si>
  <si>
    <t>OH0026224342</t>
  </si>
  <si>
    <t>MAYURI</t>
  </si>
  <si>
    <t>RAKESH</t>
  </si>
  <si>
    <t>OH0010808076</t>
  </si>
  <si>
    <t>LYKES</t>
  </si>
  <si>
    <t>APT 105</t>
  </si>
  <si>
    <t>OH0024529096</t>
  </si>
  <si>
    <t>11 RED CEDAR DR</t>
  </si>
  <si>
    <t>OH0026189596</t>
  </si>
  <si>
    <t>KOGGE</t>
  </si>
  <si>
    <t>WES</t>
  </si>
  <si>
    <t>OH0024866577</t>
  </si>
  <si>
    <t>OH0023471882</t>
  </si>
  <si>
    <t>1545 LEEDES RD</t>
  </si>
  <si>
    <t>OH0025830882</t>
  </si>
  <si>
    <t>AMES</t>
  </si>
  <si>
    <t>OH0023784822</t>
  </si>
  <si>
    <t>DELZER</t>
  </si>
  <si>
    <t>OH0026335090</t>
  </si>
  <si>
    <t>OH0024561706</t>
  </si>
  <si>
    <t>OTILA</t>
  </si>
  <si>
    <t>OH0023303130</t>
  </si>
  <si>
    <t>OH0023117821</t>
  </si>
  <si>
    <t>DICKINSON</t>
  </si>
  <si>
    <t>728 CLARENDON RD</t>
  </si>
  <si>
    <t>OH0022354432</t>
  </si>
  <si>
    <t>1546 BROOKFIELD LN</t>
  </si>
  <si>
    <t>OH0026282401</t>
  </si>
  <si>
    <t>LAUCK</t>
  </si>
  <si>
    <t>OH0019676857</t>
  </si>
  <si>
    <t>1202 WATERBURY PL</t>
  </si>
  <si>
    <t>OH0022611965</t>
  </si>
  <si>
    <t>ELDA</t>
  </si>
  <si>
    <t>OH0026079220</t>
  </si>
  <si>
    <t>BENTLEY</t>
  </si>
  <si>
    <t>LE ANNE</t>
  </si>
  <si>
    <t>770 CLARENDON RD</t>
  </si>
  <si>
    <t>OH0024206268</t>
  </si>
  <si>
    <t>767 BRANFORD RD</t>
  </si>
  <si>
    <t>OH0024856321</t>
  </si>
  <si>
    <t>SLOTHOUR</t>
  </si>
  <si>
    <t>1535 BEEKMAN DR</t>
  </si>
  <si>
    <t>OH0021071770</t>
  </si>
  <si>
    <t>OH0026474202</t>
  </si>
  <si>
    <t>BEAUCAMP</t>
  </si>
  <si>
    <t>OH0024253348</t>
  </si>
  <si>
    <t>BORROR</t>
  </si>
  <si>
    <t>OH0024608573</t>
  </si>
  <si>
    <t>KHADKA CHHETRI DHAKAL</t>
  </si>
  <si>
    <t>PRISCA</t>
  </si>
  <si>
    <t>1848 TOWNE PARK DR</t>
  </si>
  <si>
    <t>OH0023741988</t>
  </si>
  <si>
    <t>KENNON</t>
  </si>
  <si>
    <t>OH0019530695</t>
  </si>
  <si>
    <t>1555 BROOKFIELD LN</t>
  </si>
  <si>
    <t>OH0022584146</t>
  </si>
  <si>
    <t>BRANT</t>
  </si>
  <si>
    <t>1540 LEEDES RD</t>
  </si>
  <si>
    <t>OH0024522091</t>
  </si>
  <si>
    <t>OH0021550520</t>
  </si>
  <si>
    <t>711 GATESHEAD RD</t>
  </si>
  <si>
    <t>OH0024315678</t>
  </si>
  <si>
    <t>RASHAUN</t>
  </si>
  <si>
    <t>OH0022730157</t>
  </si>
  <si>
    <t>798 BRANFORD RD</t>
  </si>
  <si>
    <t>OH0019050830</t>
  </si>
  <si>
    <t>RM 330</t>
  </si>
  <si>
    <t>OH0010805968</t>
  </si>
  <si>
    <t>TELISSA</t>
  </si>
  <si>
    <t>1519 HENLEY RD</t>
  </si>
  <si>
    <t>OH0010807220</t>
  </si>
  <si>
    <t>LINDON</t>
  </si>
  <si>
    <t>OH0023825745</t>
  </si>
  <si>
    <t>64 HEATHER RD</t>
  </si>
  <si>
    <t>OH0024671932</t>
  </si>
  <si>
    <t>LATTIMORE</t>
  </si>
  <si>
    <t>OH0022424157</t>
  </si>
  <si>
    <t>31 CLOVERLEAF DR</t>
  </si>
  <si>
    <t>OH0019962151</t>
  </si>
  <si>
    <t>1521 CHELSEA RD</t>
  </si>
  <si>
    <t>OH0022912913</t>
  </si>
  <si>
    <t>JARIE</t>
  </si>
  <si>
    <t>OH0015880960</t>
  </si>
  <si>
    <t>KIMREY</t>
  </si>
  <si>
    <t>LARAE</t>
  </si>
  <si>
    <t>OH0010809438</t>
  </si>
  <si>
    <t>MAULDIN</t>
  </si>
  <si>
    <t>1639 BROOK PARK DR</t>
  </si>
  <si>
    <t>OH0010787204</t>
  </si>
  <si>
    <t>622 WINDSOR RD</t>
  </si>
  <si>
    <t>OH0010823790</t>
  </si>
  <si>
    <t>SHANEYFELT</t>
  </si>
  <si>
    <t>OH0019162372</t>
  </si>
  <si>
    <t>259 N WESTON RD</t>
  </si>
  <si>
    <t>OH0025258946</t>
  </si>
  <si>
    <t>LOVEGROVE</t>
  </si>
  <si>
    <t>OH0023399822</t>
  </si>
  <si>
    <t>ENGLE</t>
  </si>
  <si>
    <t>OH0018796312</t>
  </si>
  <si>
    <t>1241 KELLER DR</t>
  </si>
  <si>
    <t>OH0021072508</t>
  </si>
  <si>
    <t>BEANE</t>
  </si>
  <si>
    <t>706 GATESHEAD RD</t>
  </si>
  <si>
    <t>OH0021280427</t>
  </si>
  <si>
    <t>PISCOPO</t>
  </si>
  <si>
    <t>OH0022371799</t>
  </si>
  <si>
    <t>CANTLEY</t>
  </si>
  <si>
    <t>LEPERE</t>
  </si>
  <si>
    <t>1616 BROOK PARK DR</t>
  </si>
  <si>
    <t>OH0010842644</t>
  </si>
  <si>
    <t>MCBRIDE</t>
  </si>
  <si>
    <t>OH0026576108</t>
  </si>
  <si>
    <t>CIRINO SEDA</t>
  </si>
  <si>
    <t>MARCOS</t>
  </si>
  <si>
    <t>OH0023166517</t>
  </si>
  <si>
    <t>OH0024859279</t>
  </si>
  <si>
    <t>FERRARO</t>
  </si>
  <si>
    <t>OH0025626244</t>
  </si>
  <si>
    <t>OH0025793901</t>
  </si>
  <si>
    <t>OH0010797257</t>
  </si>
  <si>
    <t>HARVEY DURIG</t>
  </si>
  <si>
    <t>KENA</t>
  </si>
  <si>
    <t>OH0024943959</t>
  </si>
  <si>
    <t>OH0023622095</t>
  </si>
  <si>
    <t>OSGOOD</t>
  </si>
  <si>
    <t>737 BRANFORD RD</t>
  </si>
  <si>
    <t>OH0010836930</t>
  </si>
  <si>
    <t>OH0024708565</t>
  </si>
  <si>
    <t>TYESHA</t>
  </si>
  <si>
    <t>LYNN MARIE</t>
  </si>
  <si>
    <t>OH0010797987</t>
  </si>
  <si>
    <t>HEITZMAN</t>
  </si>
  <si>
    <t>1232 WATERBURY PL</t>
  </si>
  <si>
    <t>OH0024385963</t>
  </si>
  <si>
    <t>ZAMZOW</t>
  </si>
  <si>
    <t>KADY</t>
  </si>
  <si>
    <t>OH0025200082</t>
  </si>
  <si>
    <t>HAYNIE</t>
  </si>
  <si>
    <t>OH0025006787</t>
  </si>
  <si>
    <t>ROBERT CLIFFORD</t>
  </si>
  <si>
    <t>1567 W MAIN ST</t>
  </si>
  <si>
    <t>OH0025496364</t>
  </si>
  <si>
    <t>RANDELL</t>
  </si>
  <si>
    <t>OH0024428109</t>
  </si>
  <si>
    <t>OH0010791694</t>
  </si>
  <si>
    <t>FLESHER</t>
  </si>
  <si>
    <t>DORINE</t>
  </si>
  <si>
    <t>OH0024682141</t>
  </si>
  <si>
    <t>800 BRANFORD RD</t>
  </si>
  <si>
    <t>OH0025974360</t>
  </si>
  <si>
    <t>774 WINDSOR RD</t>
  </si>
  <si>
    <t>OH0010804993</t>
  </si>
  <si>
    <t>OH0023524222</t>
  </si>
  <si>
    <t>1505 BROOK PARK DR</t>
  </si>
  <si>
    <t>OH0023786522</t>
  </si>
  <si>
    <t>OH0022792468</t>
  </si>
  <si>
    <t>39 CLOVERLEAF DR</t>
  </si>
  <si>
    <t>OH0024698323</t>
  </si>
  <si>
    <t>1088 DORCHESTER RD</t>
  </si>
  <si>
    <t>OH0023738923</t>
  </si>
  <si>
    <t>OH0024720334</t>
  </si>
  <si>
    <t>BOTTLE</t>
  </si>
  <si>
    <t>OH0021722312</t>
  </si>
  <si>
    <t>SCHLOTTERBECK</t>
  </si>
  <si>
    <t>OH0022455552</t>
  </si>
  <si>
    <t>OH0010784338</t>
  </si>
  <si>
    <t>15 CLOVERLEAF DR</t>
  </si>
  <si>
    <t>OH0025059236</t>
  </si>
  <si>
    <t>VITKAVAGE</t>
  </si>
  <si>
    <t>OH0024346916</t>
  </si>
  <si>
    <t>WALKER OGETO</t>
  </si>
  <si>
    <t>TAWANA</t>
  </si>
  <si>
    <t>OH0010785901</t>
  </si>
  <si>
    <t>MICKY</t>
  </si>
  <si>
    <t>1538 COVENT RD</t>
  </si>
  <si>
    <t>OH0026320061</t>
  </si>
  <si>
    <t>OH0010795215</t>
  </si>
  <si>
    <t>GRESSETT</t>
  </si>
  <si>
    <t>360 N WESTON RD</t>
  </si>
  <si>
    <t>OH0024974143</t>
  </si>
  <si>
    <t>1650 AMESBURY RD</t>
  </si>
  <si>
    <t>OH0025432865</t>
  </si>
  <si>
    <t>GRACEY</t>
  </si>
  <si>
    <t>OH0024285817</t>
  </si>
  <si>
    <t>OH0023797572</t>
  </si>
  <si>
    <t>OH0024600585</t>
  </si>
  <si>
    <t>OH0024010205</t>
  </si>
  <si>
    <t>1597 NORTH RD</t>
  </si>
  <si>
    <t>OH0019055523</t>
  </si>
  <si>
    <t>OH0023600316</t>
  </si>
  <si>
    <t>OH0022633968</t>
  </si>
  <si>
    <t>1658 SURREY RD</t>
  </si>
  <si>
    <t>OH0010841817</t>
  </si>
  <si>
    <t>HAYSLETT</t>
  </si>
  <si>
    <t>778 BRANFORD RD</t>
  </si>
  <si>
    <t>OH0016013816</t>
  </si>
  <si>
    <t>1080 DORCHESTER RD</t>
  </si>
  <si>
    <t>OH0010840258</t>
  </si>
  <si>
    <t>782 N DORSET RD</t>
  </si>
  <si>
    <t>OH0023151205</t>
  </si>
  <si>
    <t>68 HEATHER RD</t>
  </si>
  <si>
    <t>OH0010802437</t>
  </si>
  <si>
    <t>JOHNSON SELL</t>
  </si>
  <si>
    <t>820 WESTLAKE DR</t>
  </si>
  <si>
    <t>55ADD</t>
  </si>
  <si>
    <t>OH0026214292</t>
  </si>
  <si>
    <t>JARVIS</t>
  </si>
  <si>
    <t>2630 ALEXANDER CT</t>
  </si>
  <si>
    <t>OH0026103261</t>
  </si>
  <si>
    <t>ORTIZ SILVA</t>
  </si>
  <si>
    <t>ANIBAL</t>
  </si>
  <si>
    <t>2222 LARKSPUR DR</t>
  </si>
  <si>
    <t>OH0010836596</t>
  </si>
  <si>
    <t>590 NORTH POINT CT</t>
  </si>
  <si>
    <t>OH0018847276</t>
  </si>
  <si>
    <t>627 SEDGWICK WAY</t>
  </si>
  <si>
    <t>OH0023619346</t>
  </si>
  <si>
    <t>552 WILLOW CREEK WAY</t>
  </si>
  <si>
    <t>OH0021626536</t>
  </si>
  <si>
    <t>675 WILLOW POINT CT</t>
  </si>
  <si>
    <t>OH0024516701</t>
  </si>
  <si>
    <t>ADCOCK MCCLELLAND</t>
  </si>
  <si>
    <t>ADDILYN</t>
  </si>
  <si>
    <t>2650 MEADOWPOINT DR</t>
  </si>
  <si>
    <t>OH0010781789</t>
  </si>
  <si>
    <t>1313 RED MAPLE DR</t>
  </si>
  <si>
    <t>OH0024873856</t>
  </si>
  <si>
    <t>OH0024400944</t>
  </si>
  <si>
    <t>2600 MEADOWPOINT DR</t>
  </si>
  <si>
    <t>OH0025494418</t>
  </si>
  <si>
    <t>SCRIBNER</t>
  </si>
  <si>
    <t>2560 MEADOWPOINT DR</t>
  </si>
  <si>
    <t>OH0010811830</t>
  </si>
  <si>
    <t>OH0024311655</t>
  </si>
  <si>
    <t>LABARBERA</t>
  </si>
  <si>
    <t>SPILLIOS</t>
  </si>
  <si>
    <t>678 SEDGWICK WAY</t>
  </si>
  <si>
    <t>OH0024295452</t>
  </si>
  <si>
    <t>OH0024546291</t>
  </si>
  <si>
    <t>555 CHARTWELL CT</t>
  </si>
  <si>
    <t>OH0025760782</t>
  </si>
  <si>
    <t>GAGANPREET</t>
  </si>
  <si>
    <t>690 PRIMROSE CT</t>
  </si>
  <si>
    <t>OH0024018251</t>
  </si>
  <si>
    <t>SZATKOWSKI</t>
  </si>
  <si>
    <t>1300 RED MAPLE DR</t>
  </si>
  <si>
    <t>OH0010800107</t>
  </si>
  <si>
    <t>HOSLER</t>
  </si>
  <si>
    <t>2774 MEADOWPOINT DR</t>
  </si>
  <si>
    <t>OH0023785173</t>
  </si>
  <si>
    <t>2229 LARKSPUR DR</t>
  </si>
  <si>
    <t>OH0022358207</t>
  </si>
  <si>
    <t>KOPP</t>
  </si>
  <si>
    <t>600 ROSECREST DR</t>
  </si>
  <si>
    <t>OH0024286076</t>
  </si>
  <si>
    <t>765 WILLOW CREEK WAY</t>
  </si>
  <si>
    <t>OH0025848145</t>
  </si>
  <si>
    <t>NADEEM</t>
  </si>
  <si>
    <t>1113 RED MAPLE DR</t>
  </si>
  <si>
    <t>OH0020814334</t>
  </si>
  <si>
    <t>ATHEY</t>
  </si>
  <si>
    <t>750 WILLOW CREEK WAY</t>
  </si>
  <si>
    <t>OH0021737043</t>
  </si>
  <si>
    <t>OH0023303792</t>
  </si>
  <si>
    <t>HIRSCHLER</t>
  </si>
  <si>
    <t>OH0021715024</t>
  </si>
  <si>
    <t>2795 MEADOWPOINT DR</t>
  </si>
  <si>
    <t>OH0024490766</t>
  </si>
  <si>
    <t>ADCOCK</t>
  </si>
  <si>
    <t>TJ</t>
  </si>
  <si>
    <t>OH0010836595</t>
  </si>
  <si>
    <t>OH0022597888</t>
  </si>
  <si>
    <t>COLETTE</t>
  </si>
  <si>
    <t>2740 MEADOWPOINT DR</t>
  </si>
  <si>
    <t>OH0020667930</t>
  </si>
  <si>
    <t>YANCEY</t>
  </si>
  <si>
    <t>2659 STONEBRIDGE DR</t>
  </si>
  <si>
    <t>OH0025203358</t>
  </si>
  <si>
    <t>DANG</t>
  </si>
  <si>
    <t>TRANG</t>
  </si>
  <si>
    <t>501 MEADOW BRIDGE WAY</t>
  </si>
  <si>
    <t>OH0023193802</t>
  </si>
  <si>
    <t>EIBERT</t>
  </si>
  <si>
    <t>OH0019572361</t>
  </si>
  <si>
    <t>2665 FIELDSTONE CT</t>
  </si>
  <si>
    <t>OH0025014403</t>
  </si>
  <si>
    <t>MAITLEN</t>
  </si>
  <si>
    <t>2635 FIELDSTONE CT</t>
  </si>
  <si>
    <t>OH0022520346</t>
  </si>
  <si>
    <t>HINDS</t>
  </si>
  <si>
    <t>815 WILLOW CREEK WAY</t>
  </si>
  <si>
    <t>OH0024401076</t>
  </si>
  <si>
    <t>OH0026190009</t>
  </si>
  <si>
    <t>OH0024490843</t>
  </si>
  <si>
    <t>OH0024210978</t>
  </si>
  <si>
    <t>OH0019434384</t>
  </si>
  <si>
    <t>2678 STATE ROUTE 718</t>
  </si>
  <si>
    <t>OH0010783996</t>
  </si>
  <si>
    <t>660 WILLOW CREEK WAY</t>
  </si>
  <si>
    <t>OH0022922219</t>
  </si>
  <si>
    <t>MARTINS</t>
  </si>
  <si>
    <t>ALTHA</t>
  </si>
  <si>
    <t>656 WILLOW POINT CT</t>
  </si>
  <si>
    <t>OH0025281252</t>
  </si>
  <si>
    <t>POGGI</t>
  </si>
  <si>
    <t>3314 HEATHERSTONE DR</t>
  </si>
  <si>
    <t>OH0015865935</t>
  </si>
  <si>
    <t>2530 CHAMOMILE CT</t>
  </si>
  <si>
    <t>OH0020867517</t>
  </si>
  <si>
    <t>2525 CHAMOMILE CT</t>
  </si>
  <si>
    <t>OH0025437971</t>
  </si>
  <si>
    <t>BRIDGE</t>
  </si>
  <si>
    <t>2846 STONEBRIDGE DR</t>
  </si>
  <si>
    <t>OH0023785163</t>
  </si>
  <si>
    <t>OH0010819027</t>
  </si>
  <si>
    <t>REBER</t>
  </si>
  <si>
    <t>757 SEDGWICK WAY</t>
  </si>
  <si>
    <t>OH0010834211</t>
  </si>
  <si>
    <t>THERON</t>
  </si>
  <si>
    <t>638 WILLOW POINT CT</t>
  </si>
  <si>
    <t>OH0022598019</t>
  </si>
  <si>
    <t>OH0023028731</t>
  </si>
  <si>
    <t>OH0023682340</t>
  </si>
  <si>
    <t>ECKARD</t>
  </si>
  <si>
    <t>ALIVIA</t>
  </si>
  <si>
    <t>723 SEDGWICK WAY</t>
  </si>
  <si>
    <t>OH0025760789</t>
  </si>
  <si>
    <t>SUKHMINDER</t>
  </si>
  <si>
    <t>OH0010801282</t>
  </si>
  <si>
    <t>JANEIRO</t>
  </si>
  <si>
    <t>2670 FIELDSTONE CT</t>
  </si>
  <si>
    <t>OH0010840358</t>
  </si>
  <si>
    <t>TRUONG</t>
  </si>
  <si>
    <t>MINH</t>
  </si>
  <si>
    <t>DIEU</t>
  </si>
  <si>
    <t>OH0026076160</t>
  </si>
  <si>
    <t>680 WESTLAKE DR</t>
  </si>
  <si>
    <t>OH0024319542</t>
  </si>
  <si>
    <t>676 WESTLAKE DR</t>
  </si>
  <si>
    <t>OH0010777256</t>
  </si>
  <si>
    <t>633 SEDGWICK WAY</t>
  </si>
  <si>
    <t>OH0022966814</t>
  </si>
  <si>
    <t>2605 MEADOWPOINT DR</t>
  </si>
  <si>
    <t>OH0024939780</t>
  </si>
  <si>
    <t>OH0026101012</t>
  </si>
  <si>
    <t>OH0022885498</t>
  </si>
  <si>
    <t>PANKTI</t>
  </si>
  <si>
    <t>OH0023971086</t>
  </si>
  <si>
    <t>WUNDAVALLI</t>
  </si>
  <si>
    <t>KARTHEEK</t>
  </si>
  <si>
    <t>VENKATA</t>
  </si>
  <si>
    <t>1132 RED MAPLE DR</t>
  </si>
  <si>
    <t>OH0023011609</t>
  </si>
  <si>
    <t>OH0019915501</t>
  </si>
  <si>
    <t>LAURYL</t>
  </si>
  <si>
    <t>2812 STONEBRIDGE DR</t>
  </si>
  <si>
    <t>OH0010828555</t>
  </si>
  <si>
    <t>OH0025351979</t>
  </si>
  <si>
    <t>526 WYNDHAM CT</t>
  </si>
  <si>
    <t>OH0024545577</t>
  </si>
  <si>
    <t>4690 COBBLESTONE DR</t>
  </si>
  <si>
    <t>55ADE</t>
  </si>
  <si>
    <t>HUBER HEIGHTS WARD 2</t>
  </si>
  <si>
    <t>OH0024352312</t>
  </si>
  <si>
    <t>OH0025219172</t>
  </si>
  <si>
    <t>SUBER</t>
  </si>
  <si>
    <t>5109 DAYFLOWER DR</t>
  </si>
  <si>
    <t>OH0010782674</t>
  </si>
  <si>
    <t>CARMODY</t>
  </si>
  <si>
    <t>4692 COBBLESTONE DR</t>
  </si>
  <si>
    <t>OH0023157401</t>
  </si>
  <si>
    <t>NIEVES</t>
  </si>
  <si>
    <t>1263 SENNA ST</t>
  </si>
  <si>
    <t>OH0021550328</t>
  </si>
  <si>
    <t>8050 BUSHCLOVER DR</t>
  </si>
  <si>
    <t>OH0010786944</t>
  </si>
  <si>
    <t>2167 BLAZING STAR DR</t>
  </si>
  <si>
    <t>OH0021744620</t>
  </si>
  <si>
    <t>4227 BERGAMOT DR</t>
  </si>
  <si>
    <t>OH0024926805</t>
  </si>
  <si>
    <t>SHOFNER</t>
  </si>
  <si>
    <t>9748 ROSE PETAL DR</t>
  </si>
  <si>
    <t>OH0021736826</t>
  </si>
  <si>
    <t>ZEHNDER</t>
  </si>
  <si>
    <t>9948 HOLLOW TREE DR</t>
  </si>
  <si>
    <t>OH0020088722</t>
  </si>
  <si>
    <t>GALYK</t>
  </si>
  <si>
    <t>5015 SUMMERSET DR</t>
  </si>
  <si>
    <t>OH0024065591</t>
  </si>
  <si>
    <t>CHEEMA</t>
  </si>
  <si>
    <t>SUKHDEV</t>
  </si>
  <si>
    <t>8020 BUSHCLOVER DR</t>
  </si>
  <si>
    <t>OH0021889271</t>
  </si>
  <si>
    <t>MILNE</t>
  </si>
  <si>
    <t>4263 BERGAMOT DR</t>
  </si>
  <si>
    <t>OH0024929183</t>
  </si>
  <si>
    <t>RIEF</t>
  </si>
  <si>
    <t>9887 HOLLOW TREE DR</t>
  </si>
  <si>
    <t>OH0020303379</t>
  </si>
  <si>
    <t>LEFKOWITZ</t>
  </si>
  <si>
    <t>4658 COBBLESTONE DR</t>
  </si>
  <si>
    <t>OH0022828126</t>
  </si>
  <si>
    <t>7033 BLUESTREAM DR</t>
  </si>
  <si>
    <t>OH0024301213</t>
  </si>
  <si>
    <t>9875 HOLLOW TREE DR</t>
  </si>
  <si>
    <t>OH0025351187</t>
  </si>
  <si>
    <t>EVISTON</t>
  </si>
  <si>
    <t>9815 OLDE PARK DR</t>
  </si>
  <si>
    <t>OH0024863838</t>
  </si>
  <si>
    <t>SHELBI</t>
  </si>
  <si>
    <t>ELLEN MARIE</t>
  </si>
  <si>
    <t>4888 SUMMERSET DR</t>
  </si>
  <si>
    <t>OH0020236925</t>
  </si>
  <si>
    <t>4632 COBBLESTONE DR</t>
  </si>
  <si>
    <t>OH0024254379</t>
  </si>
  <si>
    <t>WITWER</t>
  </si>
  <si>
    <t>1134 SENNA ST</t>
  </si>
  <si>
    <t>OH0023949895</t>
  </si>
  <si>
    <t>BAUMER</t>
  </si>
  <si>
    <t>9925 WHISPERING PINE DR</t>
  </si>
  <si>
    <t>OH0021660198</t>
  </si>
  <si>
    <t>4239 BERGAMOT DR</t>
  </si>
  <si>
    <t>OH0010819440</t>
  </si>
  <si>
    <t>REITTINGER</t>
  </si>
  <si>
    <t>5100 DEERGATE DR</t>
  </si>
  <si>
    <t>OH0023588591</t>
  </si>
  <si>
    <t>RHYNE</t>
  </si>
  <si>
    <t>4628 OLDE PARK DR</t>
  </si>
  <si>
    <t>OH0025044038</t>
  </si>
  <si>
    <t>ROSWELL</t>
  </si>
  <si>
    <t>2034 S SUGAR MAPLE LOOP</t>
  </si>
  <si>
    <t>OH0021580724</t>
  </si>
  <si>
    <t>4704 OLDE PARK DR</t>
  </si>
  <si>
    <t>OH0021298157</t>
  </si>
  <si>
    <t>BENOIT</t>
  </si>
  <si>
    <t>4203 BERGAMOT DR</t>
  </si>
  <si>
    <t>OH0019621160</t>
  </si>
  <si>
    <t>OH0022770717</t>
  </si>
  <si>
    <t>ROUTT</t>
  </si>
  <si>
    <t>LYNNA</t>
  </si>
  <si>
    <t>7125 BLUESTREAM DR</t>
  </si>
  <si>
    <t>OH0021465006</t>
  </si>
  <si>
    <t>9611 ROSE PETAL DR</t>
  </si>
  <si>
    <t>OH0022584180</t>
  </si>
  <si>
    <t>5084 DEERGATE DR</t>
  </si>
  <si>
    <t>OH0024474463</t>
  </si>
  <si>
    <t>4242 BERGAMOT DR</t>
  </si>
  <si>
    <t>OH0025970171</t>
  </si>
  <si>
    <t>FAGAN</t>
  </si>
  <si>
    <t>2008 S SUGAR MAPLE LOOP</t>
  </si>
  <si>
    <t>OH0023780541</t>
  </si>
  <si>
    <t>PAVLUS QUADE</t>
  </si>
  <si>
    <t>DONYAE</t>
  </si>
  <si>
    <t>5080 SUMMERSET DR</t>
  </si>
  <si>
    <t>OH0022596539</t>
  </si>
  <si>
    <t>9712 ROSE PETAL DR</t>
  </si>
  <si>
    <t>OH0023042215</t>
  </si>
  <si>
    <t>KARKIEWICZ</t>
  </si>
  <si>
    <t>5260 SUMMERSET DR</t>
  </si>
  <si>
    <t>OH0023118139</t>
  </si>
  <si>
    <t>ABBASOV</t>
  </si>
  <si>
    <t>ISRAIL</t>
  </si>
  <si>
    <t>7116 BLUESTREAM DR</t>
  </si>
  <si>
    <t>OH0025939944</t>
  </si>
  <si>
    <t>OH0023381655</t>
  </si>
  <si>
    <t>SPAHR</t>
  </si>
  <si>
    <t>4260 BERGAMOT DR</t>
  </si>
  <si>
    <t>OH0025345735</t>
  </si>
  <si>
    <t>ROSEMARIE</t>
  </si>
  <si>
    <t>7006 BLUESTREAM DR</t>
  </si>
  <si>
    <t>OH0024596661</t>
  </si>
  <si>
    <t>OH0023519543</t>
  </si>
  <si>
    <t>8139 BUSHCLOVER DR</t>
  </si>
  <si>
    <t>OH0025683130</t>
  </si>
  <si>
    <t>WIRT</t>
  </si>
  <si>
    <t>TRES</t>
  </si>
  <si>
    <t>4648 COBBLESTONE DR</t>
  </si>
  <si>
    <t>OH0023781060</t>
  </si>
  <si>
    <t>LUBECK</t>
  </si>
  <si>
    <t>1165 N SUGAR MAPLE LOOP</t>
  </si>
  <si>
    <t>OH0023408385</t>
  </si>
  <si>
    <t>ZEDAKER</t>
  </si>
  <si>
    <t>5269 DEERGATE DR</t>
  </si>
  <si>
    <t>OH0025618566</t>
  </si>
  <si>
    <t>ZHENG</t>
  </si>
  <si>
    <t>SUKIE</t>
  </si>
  <si>
    <t>9910 HOLLOW TREE DR</t>
  </si>
  <si>
    <t>OH0010787086</t>
  </si>
  <si>
    <t>OH0022844941</t>
  </si>
  <si>
    <t>SARGEANT</t>
  </si>
  <si>
    <t>SOFIA</t>
  </si>
  <si>
    <t>8130 BUSHCLOVER DR</t>
  </si>
  <si>
    <t>OH0010798138</t>
  </si>
  <si>
    <t>HEMPY</t>
  </si>
  <si>
    <t>4762 COBBLESTONE DR</t>
  </si>
  <si>
    <t>OH0024682344</t>
  </si>
  <si>
    <t>1087 N SUGAR MAPLE LOOP</t>
  </si>
  <si>
    <t>OH0022617809</t>
  </si>
  <si>
    <t>5133 DAYFLOWER DR</t>
  </si>
  <si>
    <t>OH0025503862</t>
  </si>
  <si>
    <t>OH0024474488</t>
  </si>
  <si>
    <t>OH0010802708</t>
  </si>
  <si>
    <t>3106 CONEFLOWER DR</t>
  </si>
  <si>
    <t>OH0024252817</t>
  </si>
  <si>
    <t>POLLARD</t>
  </si>
  <si>
    <t>8175 BUSHCLOVER DR</t>
  </si>
  <si>
    <t>OH0010837411</t>
  </si>
  <si>
    <t>4620 COBBLESTONE DR</t>
  </si>
  <si>
    <t>OH0023253226</t>
  </si>
  <si>
    <t>SANCHEZ NEGRON</t>
  </si>
  <si>
    <t>MARITZA</t>
  </si>
  <si>
    <t>OH0023949667</t>
  </si>
  <si>
    <t>QUADE</t>
  </si>
  <si>
    <t>SUSRI</t>
  </si>
  <si>
    <t>OH0025892290</t>
  </si>
  <si>
    <t>VILL</t>
  </si>
  <si>
    <t>9901 OLDE PARK DR</t>
  </si>
  <si>
    <t>OH0025035758</t>
  </si>
  <si>
    <t>4992 SUMMERSET DR</t>
  </si>
  <si>
    <t>OH0022223634</t>
  </si>
  <si>
    <t>GWEN</t>
  </si>
  <si>
    <t>OH0022807170</t>
  </si>
  <si>
    <t>THOR</t>
  </si>
  <si>
    <t>9780 ROSE PETAL DR</t>
  </si>
  <si>
    <t>OH0025138898</t>
  </si>
  <si>
    <t>AKHMEDOV</t>
  </si>
  <si>
    <t>UMATALI</t>
  </si>
  <si>
    <t>8184 BUSHCLOVER DR</t>
  </si>
  <si>
    <t>OH0018893615</t>
  </si>
  <si>
    <t>5034 DAYFLOWER DR</t>
  </si>
  <si>
    <t>OH0024929330</t>
  </si>
  <si>
    <t>2110 BLAZING STAR DR</t>
  </si>
  <si>
    <t>OH0023439452</t>
  </si>
  <si>
    <t>6058 BLACKFORD WAY</t>
  </si>
  <si>
    <t>OH0018301219</t>
  </si>
  <si>
    <t>MALIN</t>
  </si>
  <si>
    <t>4780 COBBLESTONE DR</t>
  </si>
  <si>
    <t>OH0021184270</t>
  </si>
  <si>
    <t>TERRIANN</t>
  </si>
  <si>
    <t>OH0024065528</t>
  </si>
  <si>
    <t>SANDHU</t>
  </si>
  <si>
    <t>MANJIT</t>
  </si>
  <si>
    <t>6007 BLACKFORD WAY</t>
  </si>
  <si>
    <t>OH0023848376</t>
  </si>
  <si>
    <t>ANTHONY THOME</t>
  </si>
  <si>
    <t>5237 DEERGATE DR</t>
  </si>
  <si>
    <t>OH0025642829</t>
  </si>
  <si>
    <t>ISLAM</t>
  </si>
  <si>
    <t>7146 BLUESTREAM DR</t>
  </si>
  <si>
    <t>OH0024379711</t>
  </si>
  <si>
    <t>STORANDT</t>
  </si>
  <si>
    <t>3028 ASTER WAY</t>
  </si>
  <si>
    <t>OH0024866670</t>
  </si>
  <si>
    <t>GITZINGER</t>
  </si>
  <si>
    <t>2149 BLAZING STAR DR</t>
  </si>
  <si>
    <t>OH0022225102</t>
  </si>
  <si>
    <t>VANTILBURG</t>
  </si>
  <si>
    <t>5020 COUNTRY PARK DR</t>
  </si>
  <si>
    <t>OH0023990837</t>
  </si>
  <si>
    <t>8014 BUSHCLOVER DR</t>
  </si>
  <si>
    <t>OH0023782512</t>
  </si>
  <si>
    <t>MARANTO</t>
  </si>
  <si>
    <t>4848 RED BIRD CT</t>
  </si>
  <si>
    <t>OH0023811992</t>
  </si>
  <si>
    <t>3136 CONEFLOWER DR</t>
  </si>
  <si>
    <t>OH0022459828</t>
  </si>
  <si>
    <t>3151 CONEFLOWER DR</t>
  </si>
  <si>
    <t>OH0023849205</t>
  </si>
  <si>
    <t>COCKERAM</t>
  </si>
  <si>
    <t>4654 COBBLESTONE DR</t>
  </si>
  <si>
    <t>OH0022052030</t>
  </si>
  <si>
    <t>SEARCY</t>
  </si>
  <si>
    <t>1102 WATERSIDE CIR</t>
  </si>
  <si>
    <t>OH0018565547</t>
  </si>
  <si>
    <t>OH0024096659</t>
  </si>
  <si>
    <t>DATTS</t>
  </si>
  <si>
    <t>7104 BLUESTREAM DR</t>
  </si>
  <si>
    <t>OH0015841272</t>
  </si>
  <si>
    <t>BROOKHART</t>
  </si>
  <si>
    <t>4930 COUNTRY PARK DR</t>
  </si>
  <si>
    <t>OH0025764881</t>
  </si>
  <si>
    <t>4224 BERGAMOT DR</t>
  </si>
  <si>
    <t>OH0024952950</t>
  </si>
  <si>
    <t>BORKE</t>
  </si>
  <si>
    <t>1210 WATERSIDE CIR</t>
  </si>
  <si>
    <t>OH0024929775</t>
  </si>
  <si>
    <t>AHAMED</t>
  </si>
  <si>
    <t>ZAHID</t>
  </si>
  <si>
    <t>1053 N SUGAR MAPLE LOOP</t>
  </si>
  <si>
    <t>OH0025891562</t>
  </si>
  <si>
    <t>PLASPOHL</t>
  </si>
  <si>
    <t>1276 WATERSIDE CIR</t>
  </si>
  <si>
    <t>OH0024516759</t>
  </si>
  <si>
    <t>MCTIERNAN</t>
  </si>
  <si>
    <t>1015 N SUGAR MAPLE LOOP</t>
  </si>
  <si>
    <t>OH0021744631</t>
  </si>
  <si>
    <t>OH0023505700</t>
  </si>
  <si>
    <t>9719 OLDE PARK DR</t>
  </si>
  <si>
    <t>OH0024477671</t>
  </si>
  <si>
    <t>BARTOLIC</t>
  </si>
  <si>
    <t>1217 N SUGAR MAPLE LOOP</t>
  </si>
  <si>
    <t>OH0024252674</t>
  </si>
  <si>
    <t>DUMPERT</t>
  </si>
  <si>
    <t>1187 N SUGAR MAPLE LOOP</t>
  </si>
  <si>
    <t>OH0024252828</t>
  </si>
  <si>
    <t>OH0019758019</t>
  </si>
  <si>
    <t>1105 WATERSIDE CIR</t>
  </si>
  <si>
    <t>OH0025916618</t>
  </si>
  <si>
    <t>OHDE</t>
  </si>
  <si>
    <t>1099 N SUGAR MAPLE LOOP</t>
  </si>
  <si>
    <t>OH0025974231</t>
  </si>
  <si>
    <t>DELAET</t>
  </si>
  <si>
    <t>4985 COUNTRY PARK DR</t>
  </si>
  <si>
    <t>OH0021667218</t>
  </si>
  <si>
    <t>OH0025200066</t>
  </si>
  <si>
    <t>SUKHVINDER</t>
  </si>
  <si>
    <t>OH0022840618</t>
  </si>
  <si>
    <t>OH0021651938</t>
  </si>
  <si>
    <t>OH0026521356</t>
  </si>
  <si>
    <t>ISKENDER</t>
  </si>
  <si>
    <t>KAMOLIDIN</t>
  </si>
  <si>
    <t>9301 LAKESIDE ST</t>
  </si>
  <si>
    <t>OH0023756562</t>
  </si>
  <si>
    <t>OH0021184422</t>
  </si>
  <si>
    <t>YANG</t>
  </si>
  <si>
    <t>2122 BLAZING STAR DR</t>
  </si>
  <si>
    <t>OH0021085113</t>
  </si>
  <si>
    <t>NEIKIRK</t>
  </si>
  <si>
    <t>9911 HOLLOW TREE DR</t>
  </si>
  <si>
    <t>OH0024778025</t>
  </si>
  <si>
    <t>KAO</t>
  </si>
  <si>
    <t>REANY</t>
  </si>
  <si>
    <t>CHING</t>
  </si>
  <si>
    <t>5121 DAYFLOWER DR</t>
  </si>
  <si>
    <t>OH0010810753</t>
  </si>
  <si>
    <t>MCROBERTS</t>
  </si>
  <si>
    <t>4676 OLDE PARK DR</t>
  </si>
  <si>
    <t>OH0025104669</t>
  </si>
  <si>
    <t>ZHABRIYEV</t>
  </si>
  <si>
    <t>KHASAN</t>
  </si>
  <si>
    <t>LACHINOVICH</t>
  </si>
  <si>
    <t>9343 LAKESIDE ST</t>
  </si>
  <si>
    <t>OH0024599756</t>
  </si>
  <si>
    <t>KONECNIK</t>
  </si>
  <si>
    <t>2026 S SUGAR MAPLE LOOP</t>
  </si>
  <si>
    <t>OH0024712438</t>
  </si>
  <si>
    <t>OH0025486782</t>
  </si>
  <si>
    <t>BEAN</t>
  </si>
  <si>
    <t>TOMPSON</t>
  </si>
  <si>
    <t>5263 SUMMERSET DR</t>
  </si>
  <si>
    <t>OH0025792543</t>
  </si>
  <si>
    <t>4631 OLDE PARK DR</t>
  </si>
  <si>
    <t>OH0022533357</t>
  </si>
  <si>
    <t>OH0024999272</t>
  </si>
  <si>
    <t>1270 WATERSIDE CIR</t>
  </si>
  <si>
    <t>OH0025200030</t>
  </si>
  <si>
    <t>HARPREET</t>
  </si>
  <si>
    <t>OH0026789208</t>
  </si>
  <si>
    <t>BLAKELY</t>
  </si>
  <si>
    <t>1073 N SUGAR MAPLE LOOP</t>
  </si>
  <si>
    <t>OH0023744478</t>
  </si>
  <si>
    <t>RODRIGUEZ OBRIEN</t>
  </si>
  <si>
    <t>OH0023669919</t>
  </si>
  <si>
    <t>AJJARAPU</t>
  </si>
  <si>
    <t>1056 N SUGAR MAPLE LOOP</t>
  </si>
  <si>
    <t>PO BOX 24686</t>
  </si>
  <si>
    <t>OH0022212172</t>
  </si>
  <si>
    <t>MONEY</t>
  </si>
  <si>
    <t>4598 OLDE PARK DR</t>
  </si>
  <si>
    <t>OH0022490903</t>
  </si>
  <si>
    <t>4653 COBBLESTONE DR</t>
  </si>
  <si>
    <t>OH0025504094</t>
  </si>
  <si>
    <t>BURELISON</t>
  </si>
  <si>
    <t>3022 ASTER WAY</t>
  </si>
  <si>
    <t>OH0010798158</t>
  </si>
  <si>
    <t>MARABELLE</t>
  </si>
  <si>
    <t>4683 COBBLESTONE DR</t>
  </si>
  <si>
    <t>OH0025305831</t>
  </si>
  <si>
    <t>2040 S SUGAR MAPLE LOOP</t>
  </si>
  <si>
    <t>OH0025327719</t>
  </si>
  <si>
    <t>4760 COBBLESTONE DR</t>
  </si>
  <si>
    <t>OH0025618481</t>
  </si>
  <si>
    <t>BURBAGE</t>
  </si>
  <si>
    <t>1237 WATERSIDE CIR</t>
  </si>
  <si>
    <t>OH0025504108</t>
  </si>
  <si>
    <t>9247 LAKESIDE ST</t>
  </si>
  <si>
    <t>OH0010839952</t>
  </si>
  <si>
    <t>LEN</t>
  </si>
  <si>
    <t>OH0022896758</t>
  </si>
  <si>
    <t>BORASZ</t>
  </si>
  <si>
    <t>OH0023571946</t>
  </si>
  <si>
    <t>ANDRUS</t>
  </si>
  <si>
    <t>7131 BLUESTREAM DR</t>
  </si>
  <si>
    <t>OH0026091421</t>
  </si>
  <si>
    <t>9875 OLDE PARK DR</t>
  </si>
  <si>
    <t>OH0021816259</t>
  </si>
  <si>
    <t>SCHRODER</t>
  </si>
  <si>
    <t>4626 COBBLESTONE DR</t>
  </si>
  <si>
    <t>OH0024305878</t>
  </si>
  <si>
    <t>GIFFORD</t>
  </si>
  <si>
    <t>2107 BLAZING STAR DR</t>
  </si>
  <si>
    <t>OH0021660206</t>
  </si>
  <si>
    <t>OH0023866257</t>
  </si>
  <si>
    <t>HORTON</t>
  </si>
  <si>
    <t>ELLEN RENEE</t>
  </si>
  <si>
    <t>4836 RED BIRD CT</t>
  </si>
  <si>
    <t>OH0021508456</t>
  </si>
  <si>
    <t>MAEZ</t>
  </si>
  <si>
    <t>1176 SENNA ST</t>
  </si>
  <si>
    <t>OH0025708928</t>
  </si>
  <si>
    <t>9656 OLDE PARK DR</t>
  </si>
  <si>
    <t>OH0010827014</t>
  </si>
  <si>
    <t>9937 WHISPERING PINE DR</t>
  </si>
  <si>
    <t>OH0025281093</t>
  </si>
  <si>
    <t>KUCNIEVA</t>
  </si>
  <si>
    <t>AYLA</t>
  </si>
  <si>
    <t>OH0021429801</t>
  </si>
  <si>
    <t>AMOS</t>
  </si>
  <si>
    <t>9923 HOLLOW TREE DR</t>
  </si>
  <si>
    <t>OH0026089359</t>
  </si>
  <si>
    <t>HATMAKER</t>
  </si>
  <si>
    <t>OH0025341179</t>
  </si>
  <si>
    <t>6019 BLACKFORD WAY</t>
  </si>
  <si>
    <t>OH0020910911</t>
  </si>
  <si>
    <t>4748 COBBLESTONE DR</t>
  </si>
  <si>
    <t>OH0018954242</t>
  </si>
  <si>
    <t>4788 OLDE PARK DR</t>
  </si>
  <si>
    <t>OH0021487660</t>
  </si>
  <si>
    <t>KELLISON</t>
  </si>
  <si>
    <t>1249 SENNA ST</t>
  </si>
  <si>
    <t>OH0025104561</t>
  </si>
  <si>
    <t>CRIPPS</t>
  </si>
  <si>
    <t>5205 DEERGATE DR</t>
  </si>
  <si>
    <t>OH0024065582</t>
  </si>
  <si>
    <t>NAVJOT</t>
  </si>
  <si>
    <t>OH0021572622</t>
  </si>
  <si>
    <t>GRIMSLEY</t>
  </si>
  <si>
    <t>9948 OLDE PARK DR</t>
  </si>
  <si>
    <t>OH0020211940</t>
  </si>
  <si>
    <t>OH0023949782</t>
  </si>
  <si>
    <t>NICKELL</t>
  </si>
  <si>
    <t>4624 COBBLESTONE DR</t>
  </si>
  <si>
    <t>OH0021604959</t>
  </si>
  <si>
    <t>DELAMATER</t>
  </si>
  <si>
    <t>4558 OLDE PARK DR</t>
  </si>
  <si>
    <t>OH0023806052</t>
  </si>
  <si>
    <t>HENSMAN</t>
  </si>
  <si>
    <t>OH0025975069</t>
  </si>
  <si>
    <t>MCKENNY</t>
  </si>
  <si>
    <t>5244 SUMMERSET DR</t>
  </si>
  <si>
    <t>OH0010777448</t>
  </si>
  <si>
    <t>BEIDELSCHIES</t>
  </si>
  <si>
    <t>4644 COBBLESTONE DR</t>
  </si>
  <si>
    <t>OH0024943998</t>
  </si>
  <si>
    <t>2054 S SUGAR MAPLE LOOP</t>
  </si>
  <si>
    <t>OH0023078113</t>
  </si>
  <si>
    <t>OH0024065506</t>
  </si>
  <si>
    <t>RUPINDER</t>
  </si>
  <si>
    <t>OH0024939617</t>
  </si>
  <si>
    <t>OH0019045016</t>
  </si>
  <si>
    <t>OH0010840187</t>
  </si>
  <si>
    <t>GLENDA</t>
  </si>
  <si>
    <t>5034 SUMMERSET DR</t>
  </si>
  <si>
    <t>OH0018559854</t>
  </si>
  <si>
    <t>5101 DEERGATE DR</t>
  </si>
  <si>
    <t>OH0025119571</t>
  </si>
  <si>
    <t>HEWSON</t>
  </si>
  <si>
    <t>4760 OLDE PARK DR</t>
  </si>
  <si>
    <t>OH0019049171</t>
  </si>
  <si>
    <t>MCCOMB</t>
  </si>
  <si>
    <t>4860 RED BIRD CT</t>
  </si>
  <si>
    <t>OH0023945239</t>
  </si>
  <si>
    <t>1084 WATERSIDE CIR</t>
  </si>
  <si>
    <t>OH0010836735</t>
  </si>
  <si>
    <t>9500 MECKSTROTH DR</t>
  </si>
  <si>
    <t>55ADF</t>
  </si>
  <si>
    <t>OH0010836846</t>
  </si>
  <si>
    <t>OH0025626700</t>
  </si>
  <si>
    <t>9477 N BRENRICK DR</t>
  </si>
  <si>
    <t>OH0016203712</t>
  </si>
  <si>
    <t>1936 SPRINGWOOD DR</t>
  </si>
  <si>
    <t>OH0023285163</t>
  </si>
  <si>
    <t>SWEETMAN</t>
  </si>
  <si>
    <t>1030 W MIAMI ST</t>
  </si>
  <si>
    <t>OH0024961589</t>
  </si>
  <si>
    <t>8496 PIQUA LOCKINGTON RD</t>
  </si>
  <si>
    <t>OH0024055259</t>
  </si>
  <si>
    <t>9453 MECKSTROTH DR</t>
  </si>
  <si>
    <t>OH0022946129</t>
  </si>
  <si>
    <t>525 W LOY RD</t>
  </si>
  <si>
    <t>OH0022791504</t>
  </si>
  <si>
    <t>ROMANO</t>
  </si>
  <si>
    <t>1809 VILLAGE LN</t>
  </si>
  <si>
    <t>OH0024943922</t>
  </si>
  <si>
    <t>10015 SAWGRASS LN</t>
  </si>
  <si>
    <t>OH0026816381</t>
  </si>
  <si>
    <t>BA</t>
  </si>
  <si>
    <t>AMNINATA</t>
  </si>
  <si>
    <t>1815 SPRINGWOOD DR</t>
  </si>
  <si>
    <t>OH0022747353</t>
  </si>
  <si>
    <t>SZKUDLAREK</t>
  </si>
  <si>
    <t>KENDA</t>
  </si>
  <si>
    <t>8270 PIQUA LOCKINGTON RD</t>
  </si>
  <si>
    <t>OH0018600886</t>
  </si>
  <si>
    <t>163 GARBRY RD</t>
  </si>
  <si>
    <t>OH0010813918</t>
  </si>
  <si>
    <t>9609 PIQUA LOCKINGTON RD</t>
  </si>
  <si>
    <t>OH0010806069</t>
  </si>
  <si>
    <t>LARSEN</t>
  </si>
  <si>
    <t>1846 SPRINGWOOD DR</t>
  </si>
  <si>
    <t>OH0010803071</t>
  </si>
  <si>
    <t>KAPPELER</t>
  </si>
  <si>
    <t>1734 PARKER DR</t>
  </si>
  <si>
    <t>OH0016026551</t>
  </si>
  <si>
    <t>1805 SPRINGWOOD DR</t>
  </si>
  <si>
    <t>OH0021825409</t>
  </si>
  <si>
    <t>DOETE</t>
  </si>
  <si>
    <t>OH0022324684</t>
  </si>
  <si>
    <t>6340 N FREE RD</t>
  </si>
  <si>
    <t>OH0024551592</t>
  </si>
  <si>
    <t>GASKINS</t>
  </si>
  <si>
    <t>8260 PIQUA LOCKINGTON RD</t>
  </si>
  <si>
    <t>OH0024743250</t>
  </si>
  <si>
    <t>9544 N COUNTRY CLUB RD</t>
  </si>
  <si>
    <t>OH0024984584</t>
  </si>
  <si>
    <t>9633 N COUNTRY CLUB RD</t>
  </si>
  <si>
    <t>OH0024743255</t>
  </si>
  <si>
    <t>OH0025583602</t>
  </si>
  <si>
    <t>9545 N COUNTRY CLUB RD</t>
  </si>
  <si>
    <t>OH0021747230</t>
  </si>
  <si>
    <t>1836 SPRINGWOOD DR</t>
  </si>
  <si>
    <t>OH0023330997</t>
  </si>
  <si>
    <t>JANOSIK</t>
  </si>
  <si>
    <t>9729 AUGUSTA LN</t>
  </si>
  <si>
    <t>OH0024891099</t>
  </si>
  <si>
    <t>10060 INFINITY LN</t>
  </si>
  <si>
    <t>OH0022448229</t>
  </si>
  <si>
    <t>HESTER</t>
  </si>
  <si>
    <t>6480 TROY SIDNEY RD</t>
  </si>
  <si>
    <t>OH0024450754</t>
  </si>
  <si>
    <t>CRUMPLER</t>
  </si>
  <si>
    <t>526 GARBRY RD</t>
  </si>
  <si>
    <t>OH0025987314</t>
  </si>
  <si>
    <t>8428 PIQUA LOCKINGTON RD</t>
  </si>
  <si>
    <t>OH0022456580</t>
  </si>
  <si>
    <t>KERN</t>
  </si>
  <si>
    <t>8358 PIQUA LOCKINGTON RD</t>
  </si>
  <si>
    <t>OH0010808091</t>
  </si>
  <si>
    <t>9008 PIQUA LOCKINGTON RD</t>
  </si>
  <si>
    <t>OH0018606865</t>
  </si>
  <si>
    <t>OH0019885883</t>
  </si>
  <si>
    <t>1785 CARLY CT</t>
  </si>
  <si>
    <t>OH0022546253</t>
  </si>
  <si>
    <t>OH0015838084</t>
  </si>
  <si>
    <t>9980 SAWGRASS LN</t>
  </si>
  <si>
    <t>OH0019310157</t>
  </si>
  <si>
    <t>LINDENTHALER</t>
  </si>
  <si>
    <t>9960 SAWGRASS LN</t>
  </si>
  <si>
    <t>OH0019300243</t>
  </si>
  <si>
    <t>BAUMAN</t>
  </si>
  <si>
    <t>1955 SPRINGWOOD DR</t>
  </si>
  <si>
    <t>OH0019151249</t>
  </si>
  <si>
    <t>HULES</t>
  </si>
  <si>
    <t>10395 AUGUSTA LN</t>
  </si>
  <si>
    <t>OH0025053731</t>
  </si>
  <si>
    <t>1976 SPRINGWOOD DR</t>
  </si>
  <si>
    <t>OH0020862749</t>
  </si>
  <si>
    <t>OH0024211075</t>
  </si>
  <si>
    <t>JOVAUGHN</t>
  </si>
  <si>
    <t>KORDELL</t>
  </si>
  <si>
    <t>8492 PIQUA LOCKINGTON RD</t>
  </si>
  <si>
    <t>OH0018567327</t>
  </si>
  <si>
    <t>8374 N COUNTY ROAD 25A</t>
  </si>
  <si>
    <t>OH0020438297</t>
  </si>
  <si>
    <t>9561 N COUNTRY CLUB RD</t>
  </si>
  <si>
    <t>OH0019263768</t>
  </si>
  <si>
    <t>1795 PARKER DR</t>
  </si>
  <si>
    <t>OH0020930228</t>
  </si>
  <si>
    <t>9970 SAWGRASS LN</t>
  </si>
  <si>
    <t>OH0010780644</t>
  </si>
  <si>
    <t>OH0010807159</t>
  </si>
  <si>
    <t>LILLICRAP</t>
  </si>
  <si>
    <t>9010 PIQUA LOCKINGTON RD</t>
  </si>
  <si>
    <t>OH0025080043</t>
  </si>
  <si>
    <t>OH0010786956</t>
  </si>
  <si>
    <t>OH0019134805</t>
  </si>
  <si>
    <t>1854 VILLAGE LN</t>
  </si>
  <si>
    <t>OH0010797188</t>
  </si>
  <si>
    <t>10240 AUGUSTA LN</t>
  </si>
  <si>
    <t>OH0021612547</t>
  </si>
  <si>
    <t>9735 N COUNTRY CLUB RD</t>
  </si>
  <si>
    <t>OH0010833830</t>
  </si>
  <si>
    <t>8123 N GATES DR</t>
  </si>
  <si>
    <t>OH0018278002</t>
  </si>
  <si>
    <t>7060 MCDOWELL RD</t>
  </si>
  <si>
    <t>OH0010803067</t>
  </si>
  <si>
    <t>OH0010835881</t>
  </si>
  <si>
    <t>7630 TROY SIDNEY RD</t>
  </si>
  <si>
    <t>OH0023398886</t>
  </si>
  <si>
    <t>OH0023281527</t>
  </si>
  <si>
    <t>BREWSTER</t>
  </si>
  <si>
    <t>9420 N COUNTRY CLUB RD</t>
  </si>
  <si>
    <t>OH0010786896</t>
  </si>
  <si>
    <t>8311 N DIXIE DR</t>
  </si>
  <si>
    <t>OH0026100370</t>
  </si>
  <si>
    <t>OH0019886010</t>
  </si>
  <si>
    <t>OH0022627498</t>
  </si>
  <si>
    <t>OH0010792255</t>
  </si>
  <si>
    <t>9670 N COUNTRY CLUB RD</t>
  </si>
  <si>
    <t>OH0023152653</t>
  </si>
  <si>
    <t>OH0010840905</t>
  </si>
  <si>
    <t>OH0016213414</t>
  </si>
  <si>
    <t>OH0023949688</t>
  </si>
  <si>
    <t>OH0019038498</t>
  </si>
  <si>
    <t>EDWARD P</t>
  </si>
  <si>
    <t>8335 PIQUA LOCKINGTON RD</t>
  </si>
  <si>
    <t>OH0010796573</t>
  </si>
  <si>
    <t>8690 PIQUA LOCKINGTON RD</t>
  </si>
  <si>
    <t>OH0023517472</t>
  </si>
  <si>
    <t>1035 ROSEWOOD CREEK DR</t>
  </si>
  <si>
    <t>55ADG</t>
  </si>
  <si>
    <t>OH0024026651</t>
  </si>
  <si>
    <t>790 CHAUCER LN</t>
  </si>
  <si>
    <t>OH0010791287</t>
  </si>
  <si>
    <t>709 CHELSEA LN</t>
  </si>
  <si>
    <t>OH0024664670</t>
  </si>
  <si>
    <t>980 STONEHENGE DR</t>
  </si>
  <si>
    <t>OH0010833982</t>
  </si>
  <si>
    <t>WHARTON</t>
  </si>
  <si>
    <t>810 STONE RIDGE PL</t>
  </si>
  <si>
    <t>OH0020816077</t>
  </si>
  <si>
    <t>900 STONEHENGE DR</t>
  </si>
  <si>
    <t>OH0024227351</t>
  </si>
  <si>
    <t>GRIMBERG</t>
  </si>
  <si>
    <t>1270 DAYLILY WAY</t>
  </si>
  <si>
    <t>OH0022364507</t>
  </si>
  <si>
    <t>ABBOUD</t>
  </si>
  <si>
    <t>980 GREENMANTLE DR</t>
  </si>
  <si>
    <t>OH0023567242</t>
  </si>
  <si>
    <t>TANG</t>
  </si>
  <si>
    <t>OANH</t>
  </si>
  <si>
    <t>760 PINEHURST DR</t>
  </si>
  <si>
    <t>OH0026290691</t>
  </si>
  <si>
    <t>TORO ALVAREZ</t>
  </si>
  <si>
    <t>FERNANDO</t>
  </si>
  <si>
    <t>1036 ROSEWOOD CREEK DR</t>
  </si>
  <si>
    <t>OH0024298371</t>
  </si>
  <si>
    <t>802 STONE RIDGE PL</t>
  </si>
  <si>
    <t>OH0025849348</t>
  </si>
  <si>
    <t>820 OAK LEA DR</t>
  </si>
  <si>
    <t>OH0010824221</t>
  </si>
  <si>
    <t>SHERIFF</t>
  </si>
  <si>
    <t>720 CHELSEA LN</t>
  </si>
  <si>
    <t>OH0021185111</t>
  </si>
  <si>
    <t>HEELEY</t>
  </si>
  <si>
    <t>745 CHAUCER LN</t>
  </si>
  <si>
    <t>OH0010789052</t>
  </si>
  <si>
    <t>SCELESE</t>
  </si>
  <si>
    <t>OH0025213223</t>
  </si>
  <si>
    <t>BRINKLEY</t>
  </si>
  <si>
    <t>740 CHELSEA LN</t>
  </si>
  <si>
    <t>OH0023564281</t>
  </si>
  <si>
    <t>STILLWAGON</t>
  </si>
  <si>
    <t>785 PINEHURST DR</t>
  </si>
  <si>
    <t>OH0020442754</t>
  </si>
  <si>
    <t>1213 HERMOSA DR</t>
  </si>
  <si>
    <t>OH0023511531</t>
  </si>
  <si>
    <t>OH0010799952</t>
  </si>
  <si>
    <t>1255 THORNAPPLE WAY</t>
  </si>
  <si>
    <t>OH0025277797</t>
  </si>
  <si>
    <t>735 CHELSEA LN</t>
  </si>
  <si>
    <t>OH0025492576</t>
  </si>
  <si>
    <t>925 STONEHENGE DR</t>
  </si>
  <si>
    <t>OH0019677262</t>
  </si>
  <si>
    <t>OH0023084468</t>
  </si>
  <si>
    <t>OH0019741929</t>
  </si>
  <si>
    <t>OH0023534397</t>
  </si>
  <si>
    <t>VINSKI</t>
  </si>
  <si>
    <t>795 CHAUCER LN</t>
  </si>
  <si>
    <t>OH0024944277</t>
  </si>
  <si>
    <t>MONIQUE ITO</t>
  </si>
  <si>
    <t>1255 MACINTOSH CT</t>
  </si>
  <si>
    <t>OH0023575246</t>
  </si>
  <si>
    <t>KYLA</t>
  </si>
  <si>
    <t>ITO</t>
  </si>
  <si>
    <t>OH0022837864</t>
  </si>
  <si>
    <t>801 STONE RIDGE PL</t>
  </si>
  <si>
    <t>OH0021434130</t>
  </si>
  <si>
    <t>L M</t>
  </si>
  <si>
    <t>OH0025760310</t>
  </si>
  <si>
    <t>OH0010785653</t>
  </si>
  <si>
    <t>COYLE</t>
  </si>
  <si>
    <t>1010 ROSEWOOD CREEK DR</t>
  </si>
  <si>
    <t>OH0019355420</t>
  </si>
  <si>
    <t>1030 ROSEWOOD CREEK DR</t>
  </si>
  <si>
    <t>OH0010794863</t>
  </si>
  <si>
    <t>770 PINEHURST DR</t>
  </si>
  <si>
    <t>OH0018049775</t>
  </si>
  <si>
    <t>OH0022758267</t>
  </si>
  <si>
    <t>ZAKKOUR</t>
  </si>
  <si>
    <t>AMIR</t>
  </si>
  <si>
    <t>970 ROSEWOOD CREEK DR</t>
  </si>
  <si>
    <t>OH0024875624</t>
  </si>
  <si>
    <t>HEMER</t>
  </si>
  <si>
    <t>1265 HERMOSA DR</t>
  </si>
  <si>
    <t>OH0025864721</t>
  </si>
  <si>
    <t>1065 STONEHENGE DR</t>
  </si>
  <si>
    <t>OH0023822061</t>
  </si>
  <si>
    <t>TUCK</t>
  </si>
  <si>
    <t>1205 DAYLILY WAY</t>
  </si>
  <si>
    <t>OH0026806332</t>
  </si>
  <si>
    <t>OH0022888439</t>
  </si>
  <si>
    <t>QUINN</t>
  </si>
  <si>
    <t>785 HARDWICK CT</t>
  </si>
  <si>
    <t>OH0010840043</t>
  </si>
  <si>
    <t>OH0022358306</t>
  </si>
  <si>
    <t>OH0022640893</t>
  </si>
  <si>
    <t>1025 STONEHENGE DR</t>
  </si>
  <si>
    <t>OH0018496988</t>
  </si>
  <si>
    <t>OH0023514939</t>
  </si>
  <si>
    <t>975 STONEHENGE DR</t>
  </si>
  <si>
    <t>OH0020863714</t>
  </si>
  <si>
    <t>LIA</t>
  </si>
  <si>
    <t>OH0024199634</t>
  </si>
  <si>
    <t>JULIANNE</t>
  </si>
  <si>
    <t>OH0025081618</t>
  </si>
  <si>
    <t>1245 THORNAPPLE WAY</t>
  </si>
  <si>
    <t>OH0023454622</t>
  </si>
  <si>
    <t>OH0010794835</t>
  </si>
  <si>
    <t>OH0023736563</t>
  </si>
  <si>
    <t>925 ROSEWOOD CREEK DR</t>
  </si>
  <si>
    <t>OH0022871366</t>
  </si>
  <si>
    <t>BENSON</t>
  </si>
  <si>
    <t>ANJONETTE</t>
  </si>
  <si>
    <t>1215 DAYLILY WAY</t>
  </si>
  <si>
    <t>OH0024517523</t>
  </si>
  <si>
    <t>OH0025980088</t>
  </si>
  <si>
    <t>GARON</t>
  </si>
  <si>
    <t>OH0026563234</t>
  </si>
  <si>
    <t>MINER</t>
  </si>
  <si>
    <t>4016 LUPINE</t>
  </si>
  <si>
    <t>55ADH</t>
  </si>
  <si>
    <t>OH0024499858</t>
  </si>
  <si>
    <t>5113 MEADOWVIEW ST</t>
  </si>
  <si>
    <t>OH0025939907</t>
  </si>
  <si>
    <t>SALAMOVA</t>
  </si>
  <si>
    <t>BALKIYA</t>
  </si>
  <si>
    <t>2218 BLAZING STAR DR</t>
  </si>
  <si>
    <t>OH0025120070</t>
  </si>
  <si>
    <t>MAMEDALIYEVA</t>
  </si>
  <si>
    <t>DILARAM</t>
  </si>
  <si>
    <t>AZIZOVNA</t>
  </si>
  <si>
    <t>4131 BULRUSH ST</t>
  </si>
  <si>
    <t>OH0025019540</t>
  </si>
  <si>
    <t>IBRAGIMAVA</t>
  </si>
  <si>
    <t>AIDA</t>
  </si>
  <si>
    <t>2708 BLUEFLAG ST</t>
  </si>
  <si>
    <t>OH0025255385</t>
  </si>
  <si>
    <t>ASKAROVA</t>
  </si>
  <si>
    <t>DILFUZA</t>
  </si>
  <si>
    <t>2762 BLUEFLAG ST</t>
  </si>
  <si>
    <t>OH0026807624</t>
  </si>
  <si>
    <t>GUSADNOVA</t>
  </si>
  <si>
    <t>MALIKA</t>
  </si>
  <si>
    <t>6066 BUTTONBUSH DR</t>
  </si>
  <si>
    <t>OH0025003626</t>
  </si>
  <si>
    <t>LYUMANOVA</t>
  </si>
  <si>
    <t>ZAYNAB</t>
  </si>
  <si>
    <t>2726 BLUEFLAG ST</t>
  </si>
  <si>
    <t>OH0026587479</t>
  </si>
  <si>
    <t>MAMEDALIYEV</t>
  </si>
  <si>
    <t>AYDYN</t>
  </si>
  <si>
    <t>OH0024810056</t>
  </si>
  <si>
    <t>ALIYEV</t>
  </si>
  <si>
    <t>YASIN</t>
  </si>
  <si>
    <t>2501 BLUEFLAG ST</t>
  </si>
  <si>
    <t>OH0025234308</t>
  </si>
  <si>
    <t>KHATAMOVA</t>
  </si>
  <si>
    <t>SHAKHSANAM</t>
  </si>
  <si>
    <t>VATANOVNA</t>
  </si>
  <si>
    <t>2660 BLUEFLAG ST</t>
  </si>
  <si>
    <t>OH0019883333</t>
  </si>
  <si>
    <t>4335 BERGAMOT DR</t>
  </si>
  <si>
    <t>OH0026661239</t>
  </si>
  <si>
    <t>AYDIN</t>
  </si>
  <si>
    <t>ANVAR</t>
  </si>
  <si>
    <t>AZIZ</t>
  </si>
  <si>
    <t>2756 BLUEFLAG ST</t>
  </si>
  <si>
    <t>OH0022534291</t>
  </si>
  <si>
    <t>SHARANJOT</t>
  </si>
  <si>
    <t>4113 BULRUSH ST</t>
  </si>
  <si>
    <t>OH0024640283</t>
  </si>
  <si>
    <t>KAMBAROVA</t>
  </si>
  <si>
    <t>ZAMIRA</t>
  </si>
  <si>
    <t>AKHMEDZHONOVNA</t>
  </si>
  <si>
    <t>2516 BLUEFLAG ST</t>
  </si>
  <si>
    <t>OH0026045827</t>
  </si>
  <si>
    <t>AMBURGEY</t>
  </si>
  <si>
    <t>6006 BUTTONBUSH DR</t>
  </si>
  <si>
    <t>OH0022746462</t>
  </si>
  <si>
    <t>2275 BLAZING STAR DR</t>
  </si>
  <si>
    <t>OH0024301207</t>
  </si>
  <si>
    <t>DUSALIYEVA</t>
  </si>
  <si>
    <t>DILBAR</t>
  </si>
  <si>
    <t>1071 LAKESIDE ST</t>
  </si>
  <si>
    <t>OH0025960527</t>
  </si>
  <si>
    <t>AHMEDOVA</t>
  </si>
  <si>
    <t>JAMILA</t>
  </si>
  <si>
    <t>SHAMSIDDINOVNA</t>
  </si>
  <si>
    <t>1029 LAKESIDE ST</t>
  </si>
  <si>
    <t>OH0024737112</t>
  </si>
  <si>
    <t>2236 BLAZING STAR DR</t>
  </si>
  <si>
    <t>OH0025121035</t>
  </si>
  <si>
    <t>ASLANOVA</t>
  </si>
  <si>
    <t>SEVDA</t>
  </si>
  <si>
    <t>2705 BLUEFLAG ST</t>
  </si>
  <si>
    <t>OH0024560500</t>
  </si>
  <si>
    <t>DAHLIN</t>
  </si>
  <si>
    <t>4329 BERGAMOT DR</t>
  </si>
  <si>
    <t>OH0024591078</t>
  </si>
  <si>
    <t>SYNAMNAO YANG</t>
  </si>
  <si>
    <t>MAINNICA</t>
  </si>
  <si>
    <t>2209 BLAZING STAR DR</t>
  </si>
  <si>
    <t>OH0025680052</t>
  </si>
  <si>
    <t>KUYCHIEVA</t>
  </si>
  <si>
    <t>ELMIRA</t>
  </si>
  <si>
    <t>KAMILOVNA</t>
  </si>
  <si>
    <t>3621 WOOD REED DR</t>
  </si>
  <si>
    <t>OH0025222208</t>
  </si>
  <si>
    <t>ABAYEV</t>
  </si>
  <si>
    <t>ZEKHRALI</t>
  </si>
  <si>
    <t>POLATOVICH</t>
  </si>
  <si>
    <t>OH0022128901</t>
  </si>
  <si>
    <t>SWISHER</t>
  </si>
  <si>
    <t>1204 SENNA ST</t>
  </si>
  <si>
    <t>OH0024346637</t>
  </si>
  <si>
    <t>5077 MEADOWVIEW ST</t>
  </si>
  <si>
    <t>OH0010802273</t>
  </si>
  <si>
    <t>OH0022220541</t>
  </si>
  <si>
    <t>3095 CATTAIL DR</t>
  </si>
  <si>
    <t>OH0024460443</t>
  </si>
  <si>
    <t>ALHENDI</t>
  </si>
  <si>
    <t>MARAM</t>
  </si>
  <si>
    <t>1032 LAKESIDE ST</t>
  </si>
  <si>
    <t>OH0025157880</t>
  </si>
  <si>
    <t>KILICH</t>
  </si>
  <si>
    <t>NAYLA</t>
  </si>
  <si>
    <t>BAYRAM</t>
  </si>
  <si>
    <t>2603 BLUEFLAG ST</t>
  </si>
  <si>
    <t>OH0024217208</t>
  </si>
  <si>
    <t>4317 BERGAMOT DR</t>
  </si>
  <si>
    <t>OH0024598810</t>
  </si>
  <si>
    <t>LADARRIA</t>
  </si>
  <si>
    <t>TRENAE</t>
  </si>
  <si>
    <t>4374 BERGAMOT DR</t>
  </si>
  <si>
    <t>OH0024358461</t>
  </si>
  <si>
    <t>AYDINOV</t>
  </si>
  <si>
    <t>LACHIN</t>
  </si>
  <si>
    <t>5119 MEADOWVIEW ST</t>
  </si>
  <si>
    <t>OH0024908911</t>
  </si>
  <si>
    <t>BOKSUNTIEA</t>
  </si>
  <si>
    <t>JUMRAS</t>
  </si>
  <si>
    <t>4359 BERGAMOT DR</t>
  </si>
  <si>
    <t>OH0024600611</t>
  </si>
  <si>
    <t>CHASTALA</t>
  </si>
  <si>
    <t>SHEKITA</t>
  </si>
  <si>
    <t>OH0024358239</t>
  </si>
  <si>
    <t>2221 BLAZING STAR DR</t>
  </si>
  <si>
    <t>OH0026829633</t>
  </si>
  <si>
    <t>FARIDA</t>
  </si>
  <si>
    <t>2525 BLUEFLAG ST</t>
  </si>
  <si>
    <t>OH0025203354</t>
  </si>
  <si>
    <t>AKHMEDOVA</t>
  </si>
  <si>
    <t>FIRUZA</t>
  </si>
  <si>
    <t>3316 ARROWWOOD ST</t>
  </si>
  <si>
    <t>OH0022220510</t>
  </si>
  <si>
    <t>MORGANFIELD</t>
  </si>
  <si>
    <t>5068 MEADOWVIEW ST</t>
  </si>
  <si>
    <t>OH0025104562</t>
  </si>
  <si>
    <t>BERND</t>
  </si>
  <si>
    <t>3169 CONEFLOWER DR</t>
  </si>
  <si>
    <t>OH0024426269</t>
  </si>
  <si>
    <t>MANSELL</t>
  </si>
  <si>
    <t>3154 CONEFLOWER DR</t>
  </si>
  <si>
    <t>OH0026141902</t>
  </si>
  <si>
    <t>GULCHEKHRA</t>
  </si>
  <si>
    <t>AYDINOVA</t>
  </si>
  <si>
    <t>5125 MEADOWVIEW ST</t>
  </si>
  <si>
    <t>OH0023949641</t>
  </si>
  <si>
    <t>DANCY</t>
  </si>
  <si>
    <t>DEMITRI</t>
  </si>
  <si>
    <t>5080 MEADOWVIEW ST</t>
  </si>
  <si>
    <t>OH0024908922</t>
  </si>
  <si>
    <t>OH0022220929</t>
  </si>
  <si>
    <t>RENDER</t>
  </si>
  <si>
    <t>2227 BLAZING STAR DR</t>
  </si>
  <si>
    <t>OH0023402558</t>
  </si>
  <si>
    <t>MAKAS</t>
  </si>
  <si>
    <t>CHRISTI</t>
  </si>
  <si>
    <t>4148 REED WAY</t>
  </si>
  <si>
    <t>OH0025736024</t>
  </si>
  <si>
    <t>9373 LAKESIDE ST</t>
  </si>
  <si>
    <t>OH0026090784</t>
  </si>
  <si>
    <t>2576 BLUEFLAG ST</t>
  </si>
  <si>
    <t>OH0025807372</t>
  </si>
  <si>
    <t>SUNSHINE</t>
  </si>
  <si>
    <t>5062 BUTTERCUP DR</t>
  </si>
  <si>
    <t>OH0024397743</t>
  </si>
  <si>
    <t>SHAKIRJON</t>
  </si>
  <si>
    <t>1419 SENNA ST</t>
  </si>
  <si>
    <t>OH0024063835</t>
  </si>
  <si>
    <t>LASTOWSKI</t>
  </si>
  <si>
    <t>4124 REED WAY</t>
  </si>
  <si>
    <t>OH0026015053</t>
  </si>
  <si>
    <t>MORELOCK</t>
  </si>
  <si>
    <t>2570 BLUEFLAG ST</t>
  </si>
  <si>
    <t>OH0025092496</t>
  </si>
  <si>
    <t>ISMAILOV</t>
  </si>
  <si>
    <t>MUSTAFA</t>
  </si>
  <si>
    <t>5107 MEADOWVIEW ST</t>
  </si>
  <si>
    <t>OH0022240771</t>
  </si>
  <si>
    <t>OH0025683771</t>
  </si>
  <si>
    <t>HATAM</t>
  </si>
  <si>
    <t>ASIYA</t>
  </si>
  <si>
    <t>TAFUK</t>
  </si>
  <si>
    <t>OH0024943794</t>
  </si>
  <si>
    <t>2759 BLUEFLAG ST</t>
  </si>
  <si>
    <t>OH0026100526</t>
  </si>
  <si>
    <t>TEMIROV</t>
  </si>
  <si>
    <t>ISMAIL</t>
  </si>
  <si>
    <t>AKHMADOVICH</t>
  </si>
  <si>
    <t>OH0024110956</t>
  </si>
  <si>
    <t>ACEVEDO</t>
  </si>
  <si>
    <t>2513 BLUEFLAG ST</t>
  </si>
  <si>
    <t>OH0022674572</t>
  </si>
  <si>
    <t>JAMISON</t>
  </si>
  <si>
    <t>2248 BLAZING STAR DR</t>
  </si>
  <si>
    <t>OH0025268211</t>
  </si>
  <si>
    <t>SCHENITA</t>
  </si>
  <si>
    <t>1356 SENNA ST</t>
  </si>
  <si>
    <t>OH0022128912</t>
  </si>
  <si>
    <t>OH0025019546</t>
  </si>
  <si>
    <t>MAMEDOVA</t>
  </si>
  <si>
    <t>SALIVI</t>
  </si>
  <si>
    <t>2714 BLUEFLAG ST</t>
  </si>
  <si>
    <t>OH0025507944</t>
  </si>
  <si>
    <t>MUSAYEV</t>
  </si>
  <si>
    <t>MURATZHAN</t>
  </si>
  <si>
    <t>1020 LAKESIDE ST</t>
  </si>
  <si>
    <t>OH0021502368</t>
  </si>
  <si>
    <t>OH0026609228</t>
  </si>
  <si>
    <t>TEMIROU</t>
  </si>
  <si>
    <t>ABDIRASHID</t>
  </si>
  <si>
    <t>2534 BLUEFLAG ST</t>
  </si>
  <si>
    <t>OH0025412366</t>
  </si>
  <si>
    <t>TOKOPH</t>
  </si>
  <si>
    <t>3101 CATTAIL DR</t>
  </si>
  <si>
    <t>OH0024087966</t>
  </si>
  <si>
    <t>1314 SENNA ST</t>
  </si>
  <si>
    <t>OH0026686946</t>
  </si>
  <si>
    <t>MIRZOUVA</t>
  </si>
  <si>
    <t>2711 BLUEFLAG ST</t>
  </si>
  <si>
    <t>OH0024413200</t>
  </si>
  <si>
    <t>4368 BERGAMOT DR</t>
  </si>
  <si>
    <t>OH0025618632</t>
  </si>
  <si>
    <t>MURAD</t>
  </si>
  <si>
    <t>HUHIDDIN</t>
  </si>
  <si>
    <t>OH0024759344</t>
  </si>
  <si>
    <t>1300 SENNA ST</t>
  </si>
  <si>
    <t>OH0024861029</t>
  </si>
  <si>
    <t>ALIYEVA</t>
  </si>
  <si>
    <t>ARZU</t>
  </si>
  <si>
    <t>5110 MEADOWVIEW ST</t>
  </si>
  <si>
    <t>OH0026224340</t>
  </si>
  <si>
    <t>SHAKHSADIHOU</t>
  </si>
  <si>
    <t>KHALIS</t>
  </si>
  <si>
    <t>2720 BLUEFLAG ST</t>
  </si>
  <si>
    <t>OH0024988000</t>
  </si>
  <si>
    <t>ALISULTAN</t>
  </si>
  <si>
    <t>2669 BLUEFLAG ST</t>
  </si>
  <si>
    <t>OH0025936493</t>
  </si>
  <si>
    <t>3630 WOOD REED DR</t>
  </si>
  <si>
    <t>OH0026393891</t>
  </si>
  <si>
    <t>KAMBAROV</t>
  </si>
  <si>
    <t>ANSAN</t>
  </si>
  <si>
    <t>KARIMOVICH</t>
  </si>
  <si>
    <t>OH0025962226</t>
  </si>
  <si>
    <t>MIRZAYEVA</t>
  </si>
  <si>
    <t>RAMILA</t>
  </si>
  <si>
    <t>2537 BLUEFLAG ST</t>
  </si>
  <si>
    <t>OH0025059268</t>
  </si>
  <si>
    <t>MCCOMAS RUSSELL</t>
  </si>
  <si>
    <t>TRINITY</t>
  </si>
  <si>
    <t>LYNETTE</t>
  </si>
  <si>
    <t>OH0022240859</t>
  </si>
  <si>
    <t>3065 CATTAIL DR</t>
  </si>
  <si>
    <t>OH0023567421</t>
  </si>
  <si>
    <t>3313 ARROWWOOD ST</t>
  </si>
  <si>
    <t>OH0023586723</t>
  </si>
  <si>
    <t>OH0025203099</t>
  </si>
  <si>
    <t>SUKHJINDER</t>
  </si>
  <si>
    <t>OH0024759710</t>
  </si>
  <si>
    <t>4365 BERGAMOT DR</t>
  </si>
  <si>
    <t>OH0022882522</t>
  </si>
  <si>
    <t>2552 BLUEFLAG ST</t>
  </si>
  <si>
    <t>OH0024379679</t>
  </si>
  <si>
    <t>BORCHERDT</t>
  </si>
  <si>
    <t>3193 CONEFLOWER DR</t>
  </si>
  <si>
    <t>OH0023971017</t>
  </si>
  <si>
    <t>9107 JASMINE DR</t>
  </si>
  <si>
    <t>OH0025485937</t>
  </si>
  <si>
    <t>GAFUROVA</t>
  </si>
  <si>
    <t>MURVAT</t>
  </si>
  <si>
    <t>OH0024710331</t>
  </si>
  <si>
    <t>CHEA</t>
  </si>
  <si>
    <t>9112 JASMINE DR</t>
  </si>
  <si>
    <t>OH0023580048</t>
  </si>
  <si>
    <t>LEYLA</t>
  </si>
  <si>
    <t>1412 SENNA ST</t>
  </si>
  <si>
    <t>OH0022609433</t>
  </si>
  <si>
    <t>HARRINGTON</t>
  </si>
  <si>
    <t>4305 BERGAMOT DR</t>
  </si>
  <si>
    <t>OH0024682356</t>
  </si>
  <si>
    <t>OH0025598396</t>
  </si>
  <si>
    <t>5160 DAYFLOWER DR</t>
  </si>
  <si>
    <t>OH0025079951</t>
  </si>
  <si>
    <t>KHALILOV</t>
  </si>
  <si>
    <t>KIRMON</t>
  </si>
  <si>
    <t>2789 BLUEFLAG ST</t>
  </si>
  <si>
    <t>OH0023420596</t>
  </si>
  <si>
    <t>AALDERS</t>
  </si>
  <si>
    <t>9091 JASMINE DR</t>
  </si>
  <si>
    <t>OH0024155385</t>
  </si>
  <si>
    <t>DILTZ</t>
  </si>
  <si>
    <t>5106 DAYFLOWER DR</t>
  </si>
  <si>
    <t>OH0025079745</t>
  </si>
  <si>
    <t>KASIMOVA</t>
  </si>
  <si>
    <t>NAZIRA</t>
  </si>
  <si>
    <t>6075 BUTTONBUSH DR</t>
  </si>
  <si>
    <t>OH0024281150</t>
  </si>
  <si>
    <t>MAKHMUDOV</t>
  </si>
  <si>
    <t>FERDI</t>
  </si>
  <si>
    <t>4128 BULRUSH ST</t>
  </si>
  <si>
    <t>OH0021033924</t>
  </si>
  <si>
    <t>9076 JASMINE DR</t>
  </si>
  <si>
    <t>OH0025066546</t>
  </si>
  <si>
    <t>JENSEN</t>
  </si>
  <si>
    <t>3178 CONEFLOWER DR</t>
  </si>
  <si>
    <t>OH0022443566</t>
  </si>
  <si>
    <t>HIXSON</t>
  </si>
  <si>
    <t>5148 DAYFLOWER DR</t>
  </si>
  <si>
    <t>OH0026587461</t>
  </si>
  <si>
    <t>KASIMOV</t>
  </si>
  <si>
    <t>LATIPSTUA</t>
  </si>
  <si>
    <t>OH0025683800</t>
  </si>
  <si>
    <t>MUHIDDIN</t>
  </si>
  <si>
    <t>VATAN</t>
  </si>
  <si>
    <t>OH0024281164</t>
  </si>
  <si>
    <t>MAKHMUDOVA</t>
  </si>
  <si>
    <t>ZEYZHAN</t>
  </si>
  <si>
    <t>OH0024379682</t>
  </si>
  <si>
    <t>OH0023949762</t>
  </si>
  <si>
    <t>ADMIR</t>
  </si>
  <si>
    <t>OH0022581863</t>
  </si>
  <si>
    <t>STEGNER</t>
  </si>
  <si>
    <t>4353 BERGAMOT DR</t>
  </si>
  <si>
    <t>OH0025467083</t>
  </si>
  <si>
    <t>HANKE</t>
  </si>
  <si>
    <t>55ADI</t>
  </si>
  <si>
    <t>HUBER HEIGHTS WARD 6</t>
  </si>
  <si>
    <t>OH0025857108</t>
  </si>
  <si>
    <t>LUPP</t>
  </si>
  <si>
    <t>3010 BURGOYNE CT</t>
  </si>
  <si>
    <t>OH0026779533</t>
  </si>
  <si>
    <t>STAUDTER</t>
  </si>
  <si>
    <t>MARY ANN</t>
  </si>
  <si>
    <t>8001 RED BUCKEYE DR</t>
  </si>
  <si>
    <t>APT 230</t>
  </si>
  <si>
    <t>OH0024564969</t>
  </si>
  <si>
    <t>HULSMEYER</t>
  </si>
  <si>
    <t>2012 SPIREA CT</t>
  </si>
  <si>
    <t>OH0025849434</t>
  </si>
  <si>
    <t>OH0010841147</t>
  </si>
  <si>
    <t>ZHOU</t>
  </si>
  <si>
    <t>4132 GAGE WAY</t>
  </si>
  <si>
    <t>OH0025020496</t>
  </si>
  <si>
    <t>IBRAGIMOV</t>
  </si>
  <si>
    <t>MEKHRALI</t>
  </si>
  <si>
    <t>6264 WILLOW OAK DR</t>
  </si>
  <si>
    <t>OH0025107516</t>
  </si>
  <si>
    <t>OH0023531993</t>
  </si>
  <si>
    <t>JOHNIGAN</t>
  </si>
  <si>
    <t>4055 SPICEBUSH DR</t>
  </si>
  <si>
    <t>OH0025504771</t>
  </si>
  <si>
    <t>MARGUERITE</t>
  </si>
  <si>
    <t>OH0026732130</t>
  </si>
  <si>
    <t>RAYFORD</t>
  </si>
  <si>
    <t>AURIYON</t>
  </si>
  <si>
    <t>1993 PERSIMMON WAY</t>
  </si>
  <si>
    <t>OH0026386720</t>
  </si>
  <si>
    <t>GREWAL</t>
  </si>
  <si>
    <t>VIKRAM</t>
  </si>
  <si>
    <t>OH0024808373</t>
  </si>
  <si>
    <t>4106 GAGE WAY</t>
  </si>
  <si>
    <t>OH0025604128</t>
  </si>
  <si>
    <t>CHAPPELL</t>
  </si>
  <si>
    <t>CHELSEY</t>
  </si>
  <si>
    <t>OH0026188999</t>
  </si>
  <si>
    <t>BETTINGER</t>
  </si>
  <si>
    <t>OH0025952207</t>
  </si>
  <si>
    <t>TAHMASSEBI</t>
  </si>
  <si>
    <t>2017 RED CEDAR DR</t>
  </si>
  <si>
    <t>OH0024357571</t>
  </si>
  <si>
    <t>MARLEE</t>
  </si>
  <si>
    <t>OH0025238699</t>
  </si>
  <si>
    <t>FAKHRIDDIN</t>
  </si>
  <si>
    <t>6246 WILLOW OAK DR</t>
  </si>
  <si>
    <t>OH0025157907</t>
  </si>
  <si>
    <t>ALLREAD</t>
  </si>
  <si>
    <t>5227 MASON LN</t>
  </si>
  <si>
    <t>OH0025016173</t>
  </si>
  <si>
    <t>4233 SPICEBUSH DR</t>
  </si>
  <si>
    <t>OH0024088172</t>
  </si>
  <si>
    <t>MORALES</t>
  </si>
  <si>
    <t>4043 SPICEBUSH DR</t>
  </si>
  <si>
    <t>OH0025278109</t>
  </si>
  <si>
    <t>MCGRATH</t>
  </si>
  <si>
    <t>4173 SPICEBUSH DR</t>
  </si>
  <si>
    <t>OH0024700781</t>
  </si>
  <si>
    <t>SIDHU</t>
  </si>
  <si>
    <t>ARWINDER</t>
  </si>
  <si>
    <t>6045 BUTTONBUSH DR</t>
  </si>
  <si>
    <t>OH0025160102</t>
  </si>
  <si>
    <t>ABRAHA</t>
  </si>
  <si>
    <t>CAPITAL</t>
  </si>
  <si>
    <t>4125 SPICEBUSH DR</t>
  </si>
  <si>
    <t>OH0026411184</t>
  </si>
  <si>
    <t>2003 PERSIMMON WAY</t>
  </si>
  <si>
    <t>OH0025643304</t>
  </si>
  <si>
    <t>NEGRIN</t>
  </si>
  <si>
    <t>OH0024759637</t>
  </si>
  <si>
    <t>OH0025022379</t>
  </si>
  <si>
    <t>BANKTIYAR</t>
  </si>
  <si>
    <t>6249 WILLOW OAK DR</t>
  </si>
  <si>
    <t>OH0026334661</t>
  </si>
  <si>
    <t>OH0023767654</t>
  </si>
  <si>
    <t>SAN MARTIN</t>
  </si>
  <si>
    <t>2499 SUNSET MAPLE DR</t>
  </si>
  <si>
    <t>OH0024438635</t>
  </si>
  <si>
    <t>KELLAM</t>
  </si>
  <si>
    <t>4117 GAGE WAY</t>
  </si>
  <si>
    <t>OH0025341165</t>
  </si>
  <si>
    <t>OH0026568368</t>
  </si>
  <si>
    <t>ALTER</t>
  </si>
  <si>
    <t>OH0024770154</t>
  </si>
  <si>
    <t>HATTERY</t>
  </si>
  <si>
    <t>BRENNON</t>
  </si>
  <si>
    <t>OH0026033099</t>
  </si>
  <si>
    <t>OH0024943880</t>
  </si>
  <si>
    <t>BULGER</t>
  </si>
  <si>
    <t>OH0025038720</t>
  </si>
  <si>
    <t>RAJAN</t>
  </si>
  <si>
    <t>SAHIL</t>
  </si>
  <si>
    <t>4155 SPICEBUSH DR</t>
  </si>
  <si>
    <t>OH0024417852</t>
  </si>
  <si>
    <t>OH0024523173</t>
  </si>
  <si>
    <t>MORI</t>
  </si>
  <si>
    <t>OH0025818691</t>
  </si>
  <si>
    <t>ANDREONI</t>
  </si>
  <si>
    <t>4144 GAGE WAY</t>
  </si>
  <si>
    <t>OH0025358595</t>
  </si>
  <si>
    <t>BRICKSON</t>
  </si>
  <si>
    <t>REINI</t>
  </si>
  <si>
    <t>5264 MASON LN</t>
  </si>
  <si>
    <t>OH0025104977</t>
  </si>
  <si>
    <t>PENN</t>
  </si>
  <si>
    <t>ALFORD</t>
  </si>
  <si>
    <t>6255 WILLOW OAK DR</t>
  </si>
  <si>
    <t>OH0025585366</t>
  </si>
  <si>
    <t>I J</t>
  </si>
  <si>
    <t>7137 RIVER BIRCH ST</t>
  </si>
  <si>
    <t>OH0025619302</t>
  </si>
  <si>
    <t>EDWARDO</t>
  </si>
  <si>
    <t>OH0025173719</t>
  </si>
  <si>
    <t>BRODBECK</t>
  </si>
  <si>
    <t>OH0025709322</t>
  </si>
  <si>
    <t>PRINCI</t>
  </si>
  <si>
    <t>OH0025079939</t>
  </si>
  <si>
    <t>GRAINGER</t>
  </si>
  <si>
    <t>5235 MASON LN</t>
  </si>
  <si>
    <t>OH0025446590</t>
  </si>
  <si>
    <t>SKLAR</t>
  </si>
  <si>
    <t>OH0026262303</t>
  </si>
  <si>
    <t>POTHUISJE</t>
  </si>
  <si>
    <t>OH0024902135</t>
  </si>
  <si>
    <t>BRAMWELL</t>
  </si>
  <si>
    <t>OH0026308558</t>
  </si>
  <si>
    <t>9645 BLACKBERRY LN</t>
  </si>
  <si>
    <t>OH0025000684</t>
  </si>
  <si>
    <t>CARWILE</t>
  </si>
  <si>
    <t>2025 RED CEDAR DR</t>
  </si>
  <si>
    <t>OH0025643628</t>
  </si>
  <si>
    <t>7158 RIVER BIRCH ST</t>
  </si>
  <si>
    <t>OH0024684186</t>
  </si>
  <si>
    <t>6312 JEFFERSON DR</t>
  </si>
  <si>
    <t>OH0025029455</t>
  </si>
  <si>
    <t>SHEFFIELD</t>
  </si>
  <si>
    <t>RAMIR</t>
  </si>
  <si>
    <t>4079 SPICEBUSH DR</t>
  </si>
  <si>
    <t>OH0026295915</t>
  </si>
  <si>
    <t>WILLIAMS EVANS</t>
  </si>
  <si>
    <t>6296 JEFFERSON DR</t>
  </si>
  <si>
    <t>OH0026779442</t>
  </si>
  <si>
    <t>OH0025576401</t>
  </si>
  <si>
    <t>5228 MASON LN</t>
  </si>
  <si>
    <t>OH0024866626</t>
  </si>
  <si>
    <t>CENTLIVRE</t>
  </si>
  <si>
    <t>AUGUSTIN</t>
  </si>
  <si>
    <t>OH0024966106</t>
  </si>
  <si>
    <t>DANAY</t>
  </si>
  <si>
    <t>OH0025491980</t>
  </si>
  <si>
    <t>SHEDEED</t>
  </si>
  <si>
    <t>AHMED RAMY</t>
  </si>
  <si>
    <t>3050 BURGOYNE CT</t>
  </si>
  <si>
    <t>OH0024991582</t>
  </si>
  <si>
    <t>MARTINEZ RODRIGUEZ</t>
  </si>
  <si>
    <t>NIRA</t>
  </si>
  <si>
    <t>NIVEA</t>
  </si>
  <si>
    <t>7101 RIVER BIRCH ST</t>
  </si>
  <si>
    <t>OH0024438626</t>
  </si>
  <si>
    <t>OH0024483482</t>
  </si>
  <si>
    <t>6330 JEFFERSON DR</t>
  </si>
  <si>
    <t>OH0025932464</t>
  </si>
  <si>
    <t>CHAIN</t>
  </si>
  <si>
    <t>OH0024446369</t>
  </si>
  <si>
    <t>2002 PERSIMMON WAY</t>
  </si>
  <si>
    <t>OH0018560695</t>
  </si>
  <si>
    <t>OH0025492084</t>
  </si>
  <si>
    <t>SORRELL</t>
  </si>
  <si>
    <t>2000 PERSIMMON WAY</t>
  </si>
  <si>
    <t>OH0025598904</t>
  </si>
  <si>
    <t>OH0026090948</t>
  </si>
  <si>
    <t>OH0024985343</t>
  </si>
  <si>
    <t>OMANE</t>
  </si>
  <si>
    <t>ADELAIDE</t>
  </si>
  <si>
    <t>NAA ADE</t>
  </si>
  <si>
    <t>OH0024976193</t>
  </si>
  <si>
    <t>BEAVERS</t>
  </si>
  <si>
    <t>LESLI</t>
  </si>
  <si>
    <t>5245 MASON LN</t>
  </si>
  <si>
    <t>OH0025670871</t>
  </si>
  <si>
    <t>ANSELMO</t>
  </si>
  <si>
    <t>3036 BURGOYNE CT</t>
  </si>
  <si>
    <t>OH0026090851</t>
  </si>
  <si>
    <t>HALLEG</t>
  </si>
  <si>
    <t>7128 RIVER BIRCH ST</t>
  </si>
  <si>
    <t>OH0024549419</t>
  </si>
  <si>
    <t>IBRAGIM</t>
  </si>
  <si>
    <t>RAKHILA</t>
  </si>
  <si>
    <t>2547 SUNSET MAPLE DR</t>
  </si>
  <si>
    <t>OH0026308559</t>
  </si>
  <si>
    <t>OH0024866455</t>
  </si>
  <si>
    <t>NATALIA</t>
  </si>
  <si>
    <t>SIMOES</t>
  </si>
  <si>
    <t>OH0025358358</t>
  </si>
  <si>
    <t>2475 SUNSET MAPLE DR</t>
  </si>
  <si>
    <t>OH0023742901</t>
  </si>
  <si>
    <t>DORIETY</t>
  </si>
  <si>
    <t>7176 RIVER BIRCH ST</t>
  </si>
  <si>
    <t>OH0025137448</t>
  </si>
  <si>
    <t>SAFAROVA</t>
  </si>
  <si>
    <t>4200 SPICEBUSH DR</t>
  </si>
  <si>
    <t>OH0025254730</t>
  </si>
  <si>
    <t>ARRIBAS</t>
  </si>
  <si>
    <t>HUGO</t>
  </si>
  <si>
    <t>MAIMILIAN</t>
  </si>
  <si>
    <t>OH0025892318</t>
  </si>
  <si>
    <t>OH0024140608</t>
  </si>
  <si>
    <t>SEIVWRIGHT</t>
  </si>
  <si>
    <t>MERVYN</t>
  </si>
  <si>
    <t>4152 SPICEBUSH DR</t>
  </si>
  <si>
    <t>OH0024275173</t>
  </si>
  <si>
    <t>PUGOY</t>
  </si>
  <si>
    <t>REMIGIA</t>
  </si>
  <si>
    <t>ONGUE</t>
  </si>
  <si>
    <t>4046 SPICEBUSH DR</t>
  </si>
  <si>
    <t>OH0024712328</t>
  </si>
  <si>
    <t>OH0026501659</t>
  </si>
  <si>
    <t>ROBICHAUD</t>
  </si>
  <si>
    <t>7405 YARROW LN</t>
  </si>
  <si>
    <t>OH0025446500</t>
  </si>
  <si>
    <t>OH0024299133</t>
  </si>
  <si>
    <t>OH0023648929</t>
  </si>
  <si>
    <t>OH0025760940</t>
  </si>
  <si>
    <t>ZBIN</t>
  </si>
  <si>
    <t>OH0025576721</t>
  </si>
  <si>
    <t>7200 RIVER BIRCH ST</t>
  </si>
  <si>
    <t>OH0025286424</t>
  </si>
  <si>
    <t>OH0025892183</t>
  </si>
  <si>
    <t>JASPREET</t>
  </si>
  <si>
    <t>4146 SPICEBUSH DR</t>
  </si>
  <si>
    <t>OH0026090802</t>
  </si>
  <si>
    <t>2523 SUNSET MAPLE DR</t>
  </si>
  <si>
    <t>OH0021694442</t>
  </si>
  <si>
    <t>OH0026508174</t>
  </si>
  <si>
    <t>MAMEDOV</t>
  </si>
  <si>
    <t>MUKHAMED</t>
  </si>
  <si>
    <t>OH0024686902</t>
  </si>
  <si>
    <t>RAUCH</t>
  </si>
  <si>
    <t>4070 SPICEBUSH DR</t>
  </si>
  <si>
    <t>OH0025107502</t>
  </si>
  <si>
    <t>OH0025484278</t>
  </si>
  <si>
    <t>ANJUALIC</t>
  </si>
  <si>
    <t>5252 MASON LN</t>
  </si>
  <si>
    <t>OH0025120076</t>
  </si>
  <si>
    <t>OH0026411214</t>
  </si>
  <si>
    <t>OH0024350005</t>
  </si>
  <si>
    <t>OH0025120061</t>
  </si>
  <si>
    <t>KWON</t>
  </si>
  <si>
    <t>WOOSUK</t>
  </si>
  <si>
    <t>OH0025028983</t>
  </si>
  <si>
    <t>OH0024591290</t>
  </si>
  <si>
    <t>OH0025394643</t>
  </si>
  <si>
    <t>DURANT</t>
  </si>
  <si>
    <t>OH0024326557</t>
  </si>
  <si>
    <t>5257 MASON LN</t>
  </si>
  <si>
    <t>OH0025871090</t>
  </si>
  <si>
    <t>KAMAL</t>
  </si>
  <si>
    <t>HARMOHINDER</t>
  </si>
  <si>
    <t>OH0025921884</t>
  </si>
  <si>
    <t>4037 SPICEBUSH DR</t>
  </si>
  <si>
    <t>OH0022427848</t>
  </si>
  <si>
    <t>7218 RIVER BIRCH ST</t>
  </si>
  <si>
    <t>OH0025763806</t>
  </si>
  <si>
    <t>MADDEN</t>
  </si>
  <si>
    <t>OH0023574443</t>
  </si>
  <si>
    <t>FULLENKAMP</t>
  </si>
  <si>
    <t>4001 SPICEBUSH DR</t>
  </si>
  <si>
    <t>OH0025559101</t>
  </si>
  <si>
    <t>OH0024943781</t>
  </si>
  <si>
    <t>OH0025200033</t>
  </si>
  <si>
    <t>CALDIERO</t>
  </si>
  <si>
    <t>4120 GAGE WAY</t>
  </si>
  <si>
    <t>OH0024881673</t>
  </si>
  <si>
    <t>DUNSON</t>
  </si>
  <si>
    <t>4135 GAGE WAY</t>
  </si>
  <si>
    <t>OH0025107524</t>
  </si>
  <si>
    <t>OH0023011564</t>
  </si>
  <si>
    <t>RITZI</t>
  </si>
  <si>
    <t>4133 GAGE WAY</t>
  </si>
  <si>
    <t>OH0025680078</t>
  </si>
  <si>
    <t>6346 JEFFERSON DR</t>
  </si>
  <si>
    <t>OH0024595580</t>
  </si>
  <si>
    <t>OH0025578276</t>
  </si>
  <si>
    <t>TAPAHA</t>
  </si>
  <si>
    <t>RULIANALD</t>
  </si>
  <si>
    <t>OH0025787986</t>
  </si>
  <si>
    <t>OH0026240785</t>
  </si>
  <si>
    <t>BRANDILYN</t>
  </si>
  <si>
    <t>OH0026029315</t>
  </si>
  <si>
    <t>7560 PRESIDENT CT</t>
  </si>
  <si>
    <t>OH0025832622</t>
  </si>
  <si>
    <t>5234 MASON LN</t>
  </si>
  <si>
    <t>OH0025615370</t>
  </si>
  <si>
    <t>RICHWINE</t>
  </si>
  <si>
    <t>5109 RED BUCKEYE DR</t>
  </si>
  <si>
    <t>OH0025200062</t>
  </si>
  <si>
    <t>LUPER</t>
  </si>
  <si>
    <t>6350 JEFFERSON DR</t>
  </si>
  <si>
    <t>OH0026033108</t>
  </si>
  <si>
    <t>OH0025670876</t>
  </si>
  <si>
    <t>LENNA</t>
  </si>
  <si>
    <t>OH0024523171</t>
  </si>
  <si>
    <t>PARKINS</t>
  </si>
  <si>
    <t>OH0026369951</t>
  </si>
  <si>
    <t>OH0026242409</t>
  </si>
  <si>
    <t>OH0022730236</t>
  </si>
  <si>
    <t>TUMEY</t>
  </si>
  <si>
    <t>3040 BURGOYNE CT</t>
  </si>
  <si>
    <t>OH0023792615</t>
  </si>
  <si>
    <t>OH0024510573</t>
  </si>
  <si>
    <t>3027 BURGOYNE CT</t>
  </si>
  <si>
    <t>OH0026256017</t>
  </si>
  <si>
    <t>9649 BLACKBERRY LN</t>
  </si>
  <si>
    <t>OH0025249660</t>
  </si>
  <si>
    <t>GLOWACKI</t>
  </si>
  <si>
    <t>OH0010838966</t>
  </si>
  <si>
    <t>5133 RED BUCKEYE DR</t>
  </si>
  <si>
    <t>7423 YARROW LN</t>
  </si>
  <si>
    <t>OH0025168001</t>
  </si>
  <si>
    <t>THANH</t>
  </si>
  <si>
    <t>3030 WHITE ASH</t>
  </si>
  <si>
    <t>55ADJ</t>
  </si>
  <si>
    <t>OH0026048280</t>
  </si>
  <si>
    <t>DONAHUE</t>
  </si>
  <si>
    <t>6291 WILLOW OAK DR</t>
  </si>
  <si>
    <t>OH0024379705</t>
  </si>
  <si>
    <t>7224 RIVER BIRCH ST</t>
  </si>
  <si>
    <t>OH0025024690</t>
  </si>
  <si>
    <t>MARIE FOLDS</t>
  </si>
  <si>
    <t>3260 DRY RUN ST</t>
  </si>
  <si>
    <t>OH0025736052</t>
  </si>
  <si>
    <t>ISKANDIROV</t>
  </si>
  <si>
    <t>RAMIL</t>
  </si>
  <si>
    <t>BAKHTIYEROVICK</t>
  </si>
  <si>
    <t>9190 LAKESIDE ST</t>
  </si>
  <si>
    <t>OH0024315432</t>
  </si>
  <si>
    <t>TREMBLAY</t>
  </si>
  <si>
    <t>3239 DRY RUN ST</t>
  </si>
  <si>
    <t>OH0024699485</t>
  </si>
  <si>
    <t>DARMON</t>
  </si>
  <si>
    <t>6300 WILLOW OAK DR</t>
  </si>
  <si>
    <t>OH0024551588</t>
  </si>
  <si>
    <t>2649 SUNSET MAPLE DR</t>
  </si>
  <si>
    <t>OH0026088701</t>
  </si>
  <si>
    <t>BOUNDS</t>
  </si>
  <si>
    <t>4126 FORESTEDGE ST</t>
  </si>
  <si>
    <t>OH0024591285</t>
  </si>
  <si>
    <t>FIRST</t>
  </si>
  <si>
    <t>2568 SUNSET MAPLE DR</t>
  </si>
  <si>
    <t>OH0026100502</t>
  </si>
  <si>
    <t>MAKHBUBA</t>
  </si>
  <si>
    <t>9142 LAKESIDE ST</t>
  </si>
  <si>
    <t>OH0025943455</t>
  </si>
  <si>
    <t>CHAHAL</t>
  </si>
  <si>
    <t>AMANDEEP</t>
  </si>
  <si>
    <t>4034 REDBUD WAY</t>
  </si>
  <si>
    <t>OH0024290737</t>
  </si>
  <si>
    <t>3257 DRY RUN ST</t>
  </si>
  <si>
    <t>OH0026456264</t>
  </si>
  <si>
    <t>VILLA</t>
  </si>
  <si>
    <t>KIMBERLY JOVAN</t>
  </si>
  <si>
    <t>9202 LAKESIDE ST</t>
  </si>
  <si>
    <t>OH0024700457</t>
  </si>
  <si>
    <t>MCIVER</t>
  </si>
  <si>
    <t>1248 SCARLET OAK DR</t>
  </si>
  <si>
    <t>OH0024943929</t>
  </si>
  <si>
    <t>6321 WILLOW OAK DR</t>
  </si>
  <si>
    <t>OH0026088703</t>
  </si>
  <si>
    <t>OH0025181305</t>
  </si>
  <si>
    <t>ARMS</t>
  </si>
  <si>
    <t>5112 RED BUCKEYE DR</t>
  </si>
  <si>
    <t>OH0024901137</t>
  </si>
  <si>
    <t>POOLER</t>
  </si>
  <si>
    <t>DNAIZHA</t>
  </si>
  <si>
    <t>ARMANI</t>
  </si>
  <si>
    <t>2550 SUNSET MAPLE DR</t>
  </si>
  <si>
    <t>OH0025537233</t>
  </si>
  <si>
    <t>ANSARI</t>
  </si>
  <si>
    <t>ROSHANAK</t>
  </si>
  <si>
    <t>OH0024376973</t>
  </si>
  <si>
    <t>EMINOVA</t>
  </si>
  <si>
    <t>SANAM</t>
  </si>
  <si>
    <t>1236 SCARLET OAK DR</t>
  </si>
  <si>
    <t>OH0024363904</t>
  </si>
  <si>
    <t>RASULOVA</t>
  </si>
  <si>
    <t>LATIVSHOVNA</t>
  </si>
  <si>
    <t>OH0024943806</t>
  </si>
  <si>
    <t>1233 SCARLET OAK DR</t>
  </si>
  <si>
    <t>OH0026393875</t>
  </si>
  <si>
    <t>MARJANI</t>
  </si>
  <si>
    <t>MARNA</t>
  </si>
  <si>
    <t>9094 LAKESIDE ST</t>
  </si>
  <si>
    <t>OH0026661323</t>
  </si>
  <si>
    <t>JAWANDA</t>
  </si>
  <si>
    <t>GURVIR</t>
  </si>
  <si>
    <t>7188 HONEYLOCUST ST</t>
  </si>
  <si>
    <t>OH0023080844</t>
  </si>
  <si>
    <t>6288 WILLOW OAK DR</t>
  </si>
  <si>
    <t>OH0024685214</t>
  </si>
  <si>
    <t>PANTALL</t>
  </si>
  <si>
    <t>4030 FORESTEDGE ST</t>
  </si>
  <si>
    <t>OH0024988008</t>
  </si>
  <si>
    <t>CHRYSLER</t>
  </si>
  <si>
    <t>1200 SCARLET OAK DR</t>
  </si>
  <si>
    <t>OH0024379712</t>
  </si>
  <si>
    <t>OH0026089234</t>
  </si>
  <si>
    <t>4069 FORESTEDGE ST</t>
  </si>
  <si>
    <t>OH0025254794</t>
  </si>
  <si>
    <t>1242 SCARLET OAK DR</t>
  </si>
  <si>
    <t>OH0025029453</t>
  </si>
  <si>
    <t>GILL</t>
  </si>
  <si>
    <t>BALDEV</t>
  </si>
  <si>
    <t xml:space="preserve">9H </t>
  </si>
  <si>
    <t>3018 WHITE ASH</t>
  </si>
  <si>
    <t>OH0025711620</t>
  </si>
  <si>
    <t>PITCHFORD</t>
  </si>
  <si>
    <t>9352 LAKESIDE ST</t>
  </si>
  <si>
    <t>OH0026099110</t>
  </si>
  <si>
    <t>BOKNEVITZ</t>
  </si>
  <si>
    <t>8109 CHERRY BIRCH DR</t>
  </si>
  <si>
    <t>OH0025045085</t>
  </si>
  <si>
    <t>MAROKO</t>
  </si>
  <si>
    <t>BOSIBORI</t>
  </si>
  <si>
    <t>7248 RIVER BIRCH ST</t>
  </si>
  <si>
    <t>OH0024504632</t>
  </si>
  <si>
    <t>SOUKUP</t>
  </si>
  <si>
    <t>1203 SCARLET OAK DR</t>
  </si>
  <si>
    <t>OH0024943739</t>
  </si>
  <si>
    <t>RAGIMOVA</t>
  </si>
  <si>
    <t>RUKHIZA</t>
  </si>
  <si>
    <t>3242 DRY RUN ST</t>
  </si>
  <si>
    <t>OH0025629788</t>
  </si>
  <si>
    <t>SHERCK</t>
  </si>
  <si>
    <t>4000 FORESTEDGE ST</t>
  </si>
  <si>
    <t>OH0026140115</t>
  </si>
  <si>
    <t>QUINNTEN</t>
  </si>
  <si>
    <t>DEANDRE</t>
  </si>
  <si>
    <t>8106 CHERRY BIRCH DR</t>
  </si>
  <si>
    <t>OH0023201714</t>
  </si>
  <si>
    <t>OH0025138887</t>
  </si>
  <si>
    <t>CHRISTOFFERS</t>
  </si>
  <si>
    <t>4039 FORESTEDGE ST</t>
  </si>
  <si>
    <t>OH0024461394</t>
  </si>
  <si>
    <t>4090 FORESTEDGE ST</t>
  </si>
  <si>
    <t>OH0025498794</t>
  </si>
  <si>
    <t>GEYDAROV</t>
  </si>
  <si>
    <t>2070 SILVER LINDEN DR</t>
  </si>
  <si>
    <t>OH0023992441</t>
  </si>
  <si>
    <t>DALEY</t>
  </si>
  <si>
    <t>1146 SCARLET OAK DR</t>
  </si>
  <si>
    <t>OH0026089238</t>
  </si>
  <si>
    <t>ULLMER</t>
  </si>
  <si>
    <t>OH0022609432</t>
  </si>
  <si>
    <t>DONAHEY</t>
  </si>
  <si>
    <t>2625 SUNSET MAPLE DR</t>
  </si>
  <si>
    <t>OH0026088762</t>
  </si>
  <si>
    <t>BAUCUM</t>
  </si>
  <si>
    <t>VMA</t>
  </si>
  <si>
    <t>3284 DRY RUN ST</t>
  </si>
  <si>
    <t>OH0026031734</t>
  </si>
  <si>
    <t>TASHTAN</t>
  </si>
  <si>
    <t>2019 SILVER LINDEN DR</t>
  </si>
  <si>
    <t>OH0026110078</t>
  </si>
  <si>
    <t>1167 SCARLET OAK DR</t>
  </si>
  <si>
    <t>OH0023825744</t>
  </si>
  <si>
    <t>3201 DRY RUN ST</t>
  </si>
  <si>
    <t>OH0026190241</t>
  </si>
  <si>
    <t>ACQUAH</t>
  </si>
  <si>
    <t>BERNARD</t>
  </si>
  <si>
    <t>KOFI</t>
  </si>
  <si>
    <t>2103 SILVER LINDEN DR</t>
  </si>
  <si>
    <t>OH0023248680</t>
  </si>
  <si>
    <t>DAHL</t>
  </si>
  <si>
    <t>2580 SUNSET MAPLE DR</t>
  </si>
  <si>
    <t>OH0026044095</t>
  </si>
  <si>
    <t>DAGOSTINO</t>
  </si>
  <si>
    <t>3102 WHITE ASH</t>
  </si>
  <si>
    <t>OH0024714155</t>
  </si>
  <si>
    <t>OH0024257527</t>
  </si>
  <si>
    <t>OH0010840919</t>
  </si>
  <si>
    <t>DARDIS</t>
  </si>
  <si>
    <t>2631 SUNSET MAPLE DR</t>
  </si>
  <si>
    <t>OH0025610813</t>
  </si>
  <si>
    <t>OH0010783332</t>
  </si>
  <si>
    <t>1155 SCARLET OAK DR</t>
  </si>
  <si>
    <t>OH0025644652</t>
  </si>
  <si>
    <t>YARBROUGH</t>
  </si>
  <si>
    <t>DANAE</t>
  </si>
  <si>
    <t>3096 WHITE ASH</t>
  </si>
  <si>
    <t>OH0010783338</t>
  </si>
  <si>
    <t>OH0025131908</t>
  </si>
  <si>
    <t>in October, 2022, there were 59 off the rolls with 654 remaining as ACTIVE on the rolls</t>
  </si>
  <si>
    <t>There are now 127 out of 713 off the Miami County Voter Rolls from the NCOA report</t>
  </si>
  <si>
    <t xml:space="preserve">Today, there are 586 NCOA moves out of the state STILL on the voter files.  </t>
  </si>
  <si>
    <t xml:space="preserve">125 opf them are STILL ACTIVE </t>
  </si>
  <si>
    <t>mecosta</t>
  </si>
  <si>
    <t>manistee</t>
  </si>
  <si>
    <t>otsego</t>
  </si>
  <si>
    <t>ottawa</t>
  </si>
  <si>
    <t>oakland</t>
  </si>
  <si>
    <t>iosco</t>
  </si>
  <si>
    <t>kent</t>
  </si>
  <si>
    <t>calhoun</t>
  </si>
  <si>
    <t>barry</t>
  </si>
  <si>
    <t>isabella</t>
  </si>
  <si>
    <t>lake</t>
  </si>
  <si>
    <t>ionia</t>
  </si>
  <si>
    <t>wayne</t>
  </si>
  <si>
    <t>kalamazoo</t>
  </si>
  <si>
    <t>voted 11/22</t>
  </si>
  <si>
    <t>address not found</t>
  </si>
  <si>
    <t>not found at address</t>
  </si>
  <si>
    <t>other voters at address</t>
  </si>
  <si>
    <t>family found, not voter</t>
  </si>
  <si>
    <t>reg in MI voted in mi 11/2020</t>
  </si>
  <si>
    <t>voted A 11/22 in MI</t>
  </si>
  <si>
    <t>reg 12/22 in MI</t>
  </si>
  <si>
    <t>reg 12/21 in MI</t>
  </si>
  <si>
    <t>Reg. June '22 in MI</t>
  </si>
  <si>
    <t>reg.4/22 voted 11/22 in MI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</si>
</sst>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0;[Red]0"/>
    <numFmt numFmtId="167" formatCode="m/d/yy;@"/>
    <numFmt numFmtId="168" formatCode="#,##0;[Red]#,##0"/>
    <numFmt numFmtId="169" formatCode="0_);[Red]\(0\)"/>
  </numFmts>
  <fonts count="6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libri Light"/>
      <family val="2"/>
      <scheme val="major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7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10"/>
      <name val="Arial"/>
      <family val="2"/>
    </font>
    <font>
      <b/>
      <sz val="11"/>
      <color rgb="FF002060"/>
      <name val="Calibri"/>
      <family val="2"/>
      <scheme val="minor"/>
    </font>
    <font>
      <b/>
      <sz val="8"/>
      <color rgb="FFFF0000"/>
      <name val="Arial"/>
      <family val="2"/>
    </font>
    <font>
      <u/>
      <sz val="11"/>
      <color rgb="FF0563C1"/>
      <name val="Calibri"/>
      <family val="2"/>
    </font>
    <font>
      <sz val="11"/>
      <name val="Calibri"/>
      <family val="2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CFFCC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0"/>
    <xf numFmtId="0" fontId="3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6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63" fillId="0" borderId="0"/>
    <xf numFmtId="0" fontId="37" fillId="0" borderId="0"/>
    <xf numFmtId="0" fontId="2" fillId="0" borderId="0" applyNumberFormat="0" applyFill="0" applyBorder="0" applyAlignment="0" applyProtection="0"/>
  </cellStyleXfs>
  <cellXfs count="529">
    <xf numFmtId="0" fontId="0" fillId="0" borderId="0" xfId="0"/>
    <xf numFmtId="0" fontId="0" fillId="33" borderId="0" xfId="0" applyFill="1"/>
    <xf numFmtId="0" fontId="16" fillId="0" borderId="11" xfId="0" applyFont="1" applyBorder="1" applyAlignment="1">
      <alignment horizontal="center" vertical="center" wrapText="1"/>
    </xf>
    <xf numFmtId="2" fontId="16" fillId="36" borderId="10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2" fontId="0" fillId="43" borderId="10" xfId="0" applyNumberFormat="1" applyFill="1" applyBorder="1" applyAlignment="1">
      <alignment horizontal="center"/>
    </xf>
    <xf numFmtId="0" fontId="0" fillId="0" borderId="0" xfId="0" applyAlignment="1">
      <alignment horizontal="left"/>
    </xf>
    <xf numFmtId="2" fontId="16" fillId="42" borderId="10" xfId="0" applyNumberFormat="1" applyFont="1" applyFill="1" applyBorder="1" applyAlignment="1">
      <alignment horizontal="center"/>
    </xf>
    <xf numFmtId="0" fontId="16" fillId="39" borderId="10" xfId="0" applyFont="1" applyFill="1" applyBorder="1" applyAlignment="1">
      <alignment horizontal="center"/>
    </xf>
    <xf numFmtId="0" fontId="16" fillId="40" borderId="11" xfId="0" applyFont="1" applyFill="1" applyBorder="1" applyAlignment="1">
      <alignment horizontal="center"/>
    </xf>
    <xf numFmtId="0" fontId="16" fillId="42" borderId="10" xfId="0" applyFont="1" applyFill="1" applyBorder="1" applyAlignment="1">
      <alignment horizontal="center"/>
    </xf>
    <xf numFmtId="0" fontId="0" fillId="36" borderId="10" xfId="0" applyFill="1" applyBorder="1" applyAlignment="1">
      <alignment horizontal="center"/>
    </xf>
    <xf numFmtId="0" fontId="16" fillId="40" borderId="10" xfId="0" applyFont="1" applyFill="1" applyBorder="1" applyAlignment="1">
      <alignment horizontal="center"/>
    </xf>
    <xf numFmtId="2" fontId="16" fillId="35" borderId="10" xfId="0" applyNumberFormat="1" applyFont="1" applyFill="1" applyBorder="1" applyAlignment="1">
      <alignment horizontal="center"/>
    </xf>
    <xf numFmtId="2" fontId="16" fillId="38" borderId="10" xfId="0" applyNumberFormat="1" applyFont="1" applyFill="1" applyBorder="1" applyAlignment="1">
      <alignment horizontal="center"/>
    </xf>
    <xf numFmtId="0" fontId="16" fillId="39" borderId="11" xfId="0" applyFont="1" applyFill="1" applyBorder="1" applyAlignment="1">
      <alignment horizontal="center"/>
    </xf>
    <xf numFmtId="2" fontId="16" fillId="36" borderId="10" xfId="0" applyNumberFormat="1" applyFont="1" applyFill="1" applyBorder="1" applyAlignment="1">
      <alignment horizontal="center"/>
    </xf>
    <xf numFmtId="0" fontId="0" fillId="0" borderId="0" xfId="0"/>
    <xf numFmtId="0" fontId="18" fillId="0" borderId="11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/>
    </xf>
    <xf numFmtId="0" fontId="0" fillId="0" borderId="10" xfId="0" applyBorder="1"/>
    <xf numFmtId="0" fontId="0" fillId="0" borderId="19" xfId="0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Fill="1" applyBorder="1"/>
    <xf numFmtId="0" fontId="16" fillId="35" borderId="10" xfId="0" applyFont="1" applyFill="1" applyBorder="1" applyAlignment="1">
      <alignment horizontal="center"/>
    </xf>
    <xf numFmtId="0" fontId="16" fillId="0" borderId="10" xfId="0" applyFont="1" applyBorder="1"/>
    <xf numFmtId="0" fontId="16" fillId="0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textRotation="90" wrapText="1"/>
    </xf>
    <xf numFmtId="0" fontId="16" fillId="0" borderId="10" xfId="0" applyFont="1" applyBorder="1" applyAlignment="1">
      <alignment textRotation="90" wrapText="1"/>
    </xf>
    <xf numFmtId="0" fontId="16" fillId="0" borderId="10" xfId="0" applyFont="1" applyBorder="1" applyAlignment="1">
      <alignment horizontal="center" vertical="center" wrapText="1"/>
    </xf>
    <xf numFmtId="0" fontId="16" fillId="36" borderId="10" xfId="0" applyFont="1" applyFill="1" applyBorder="1" applyAlignment="1">
      <alignment horizontal="center" vertical="center" wrapText="1"/>
    </xf>
    <xf numFmtId="2" fontId="16" fillId="37" borderId="10" xfId="0" applyNumberFormat="1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16" fillId="36" borderId="10" xfId="0" applyFont="1" applyFill="1" applyBorder="1" applyAlignment="1">
      <alignment horizontal="center"/>
    </xf>
    <xf numFmtId="2" fontId="0" fillId="38" borderId="10" xfId="0" applyNumberFormat="1" applyFill="1" applyBorder="1" applyAlignment="1">
      <alignment horizontal="center"/>
    </xf>
    <xf numFmtId="2" fontId="0" fillId="33" borderId="10" xfId="0" applyNumberFormat="1" applyFill="1" applyBorder="1" applyAlignment="1">
      <alignment horizontal="center"/>
    </xf>
    <xf numFmtId="0" fontId="16" fillId="38" borderId="11" xfId="0" applyFont="1" applyFill="1" applyBorder="1" applyAlignment="1">
      <alignment horizontal="center"/>
    </xf>
    <xf numFmtId="0" fontId="0" fillId="38" borderId="10" xfId="0" applyFill="1" applyBorder="1" applyAlignment="1">
      <alignment horizontal="center"/>
    </xf>
    <xf numFmtId="0" fontId="0" fillId="0" borderId="0" xfId="0" applyFill="1"/>
    <xf numFmtId="0" fontId="16" fillId="38" borderId="10" xfId="0" applyFont="1" applyFill="1" applyBorder="1" applyAlignment="1">
      <alignment horizontal="center"/>
    </xf>
    <xf numFmtId="2" fontId="0" fillId="37" borderId="10" xfId="0" applyNumberFormat="1" applyFill="1" applyBorder="1" applyAlignment="1">
      <alignment horizontal="center"/>
    </xf>
    <xf numFmtId="0" fontId="16" fillId="37" borderId="11" xfId="0" applyFont="1" applyFill="1" applyBorder="1" applyAlignment="1">
      <alignment horizontal="center"/>
    </xf>
    <xf numFmtId="0" fontId="19" fillId="0" borderId="0" xfId="0" applyFont="1" applyAlignment="1"/>
    <xf numFmtId="0" fontId="0" fillId="35" borderId="0" xfId="0" applyFill="1"/>
    <xf numFmtId="0" fontId="0" fillId="35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41" borderId="0" xfId="0" applyFill="1"/>
    <xf numFmtId="0" fontId="16" fillId="44" borderId="10" xfId="0" applyFont="1" applyFill="1" applyBorder="1" applyAlignment="1">
      <alignment horizontal="center"/>
    </xf>
    <xf numFmtId="0" fontId="18" fillId="45" borderId="17" xfId="0" applyFont="1" applyFill="1" applyBorder="1" applyAlignment="1">
      <alignment horizontal="right" vertical="center" wrapText="1" indent="1"/>
    </xf>
    <xf numFmtId="0" fontId="18" fillId="45" borderId="17" xfId="0" applyFont="1" applyFill="1" applyBorder="1" applyAlignment="1">
      <alignment horizontal="left" vertical="center" indent="1"/>
    </xf>
    <xf numFmtId="0" fontId="18" fillId="45" borderId="17" xfId="0" applyFont="1" applyFill="1" applyBorder="1" applyAlignment="1">
      <alignment horizontal="center" vertical="center" wrapText="1"/>
    </xf>
    <xf numFmtId="0" fontId="0" fillId="45" borderId="20" xfId="0" applyFill="1" applyBorder="1" applyAlignment="1">
      <alignment horizontal="left" indent="1"/>
    </xf>
    <xf numFmtId="0" fontId="16" fillId="45" borderId="19" xfId="0" applyFont="1" applyFill="1" applyBorder="1" applyAlignment="1">
      <alignment horizontal="center"/>
    </xf>
    <xf numFmtId="0" fontId="16" fillId="45" borderId="10" xfId="0" applyFont="1" applyFill="1" applyBorder="1" applyAlignment="1">
      <alignment horizontal="center"/>
    </xf>
    <xf numFmtId="0" fontId="0" fillId="45" borderId="10" xfId="0" applyFill="1" applyBorder="1" applyAlignment="1">
      <alignment horizontal="left" indent="1"/>
    </xf>
    <xf numFmtId="0" fontId="0" fillId="45" borderId="0" xfId="0" applyFill="1"/>
    <xf numFmtId="0" fontId="16" fillId="45" borderId="10" xfId="0" applyFont="1" applyFill="1" applyBorder="1" applyAlignment="1">
      <alignment horizontal="left" indent="1"/>
    </xf>
    <xf numFmtId="0" fontId="19" fillId="0" borderId="0" xfId="0" applyFont="1" applyFill="1" applyAlignment="1"/>
    <xf numFmtId="0" fontId="19" fillId="0" borderId="0" xfId="0" applyFont="1" applyFill="1"/>
    <xf numFmtId="0" fontId="16" fillId="45" borderId="0" xfId="0" applyFont="1" applyFill="1" applyBorder="1" applyAlignment="1">
      <alignment horizontal="center"/>
    </xf>
    <xf numFmtId="0" fontId="16" fillId="45" borderId="17" xfId="0" applyFont="1" applyFill="1" applyBorder="1" applyAlignment="1">
      <alignment horizontal="center"/>
    </xf>
    <xf numFmtId="0" fontId="16" fillId="45" borderId="20" xfId="0" applyFont="1" applyFill="1" applyBorder="1" applyAlignment="1">
      <alignment horizontal="center"/>
    </xf>
    <xf numFmtId="0" fontId="20" fillId="45" borderId="20" xfId="0" applyFont="1" applyFill="1" applyBorder="1" applyAlignment="1">
      <alignment horizontal="center" vertical="center" wrapText="1"/>
    </xf>
    <xf numFmtId="0" fontId="16" fillId="0" borderId="11" xfId="0" applyFont="1" applyBorder="1"/>
    <xf numFmtId="0" fontId="16" fillId="47" borderId="17" xfId="0" applyFont="1" applyFill="1" applyBorder="1" applyAlignment="1">
      <alignment horizontal="center"/>
    </xf>
    <xf numFmtId="0" fontId="16" fillId="37" borderId="10" xfId="0" applyFont="1" applyFill="1" applyBorder="1" applyAlignment="1">
      <alignment horizontal="center"/>
    </xf>
    <xf numFmtId="0" fontId="16" fillId="0" borderId="11" xfId="0" applyFont="1" applyBorder="1" applyAlignment="1">
      <alignment textRotation="90" wrapText="1"/>
    </xf>
    <xf numFmtId="0" fontId="16" fillId="45" borderId="25" xfId="0" applyFont="1" applyFill="1" applyBorder="1" applyAlignment="1">
      <alignment horizontal="right" textRotation="90" wrapText="1"/>
    </xf>
    <xf numFmtId="0" fontId="16" fillId="45" borderId="26" xfId="0" applyFont="1" applyFill="1" applyBorder="1" applyAlignment="1">
      <alignment horizontal="left" textRotation="90" wrapText="1"/>
    </xf>
    <xf numFmtId="0" fontId="16" fillId="45" borderId="26" xfId="0" applyFont="1" applyFill="1" applyBorder="1" applyAlignment="1">
      <alignment horizontal="center" textRotation="90" wrapText="1"/>
    </xf>
    <xf numFmtId="0" fontId="16" fillId="45" borderId="26" xfId="0" applyFont="1" applyFill="1" applyBorder="1" applyAlignment="1">
      <alignment vertical="center" textRotation="90" wrapText="1"/>
    </xf>
    <xf numFmtId="0" fontId="16" fillId="46" borderId="17" xfId="0" applyFont="1" applyFill="1" applyBorder="1" applyAlignment="1">
      <alignment horizontal="center"/>
    </xf>
    <xf numFmtId="0" fontId="0" fillId="45" borderId="11" xfId="0" applyFill="1" applyBorder="1"/>
    <xf numFmtId="0" fontId="16" fillId="0" borderId="0" xfId="0" applyFont="1"/>
    <xf numFmtId="0" fontId="24" fillId="0" borderId="12" xfId="0" applyFont="1" applyBorder="1" applyAlignment="1">
      <alignment horizontal="center"/>
    </xf>
    <xf numFmtId="0" fontId="18" fillId="0" borderId="12" xfId="0" applyFont="1" applyBorder="1" applyAlignment="1">
      <alignment horizontal="center" vertical="center" wrapText="1"/>
    </xf>
    <xf numFmtId="0" fontId="19" fillId="0" borderId="11" xfId="0" applyFont="1" applyFill="1" applyBorder="1" applyAlignment="1"/>
    <xf numFmtId="0" fontId="19" fillId="0" borderId="27" xfId="0" applyFont="1" applyFill="1" applyBorder="1" applyAlignment="1"/>
    <xf numFmtId="0" fontId="16" fillId="0" borderId="12" xfId="0" applyFont="1" applyFill="1" applyBorder="1" applyAlignment="1">
      <alignment horizontal="right"/>
    </xf>
    <xf numFmtId="0" fontId="16" fillId="0" borderId="28" xfId="0" applyFont="1" applyBorder="1"/>
    <xf numFmtId="0" fontId="19" fillId="0" borderId="12" xfId="0" applyFont="1" applyBorder="1" applyAlignment="1">
      <alignment horizontal="right"/>
    </xf>
    <xf numFmtId="0" fontId="0" fillId="0" borderId="29" xfId="0" applyBorder="1"/>
    <xf numFmtId="0" fontId="0" fillId="45" borderId="30" xfId="0" applyFill="1" applyBorder="1" applyAlignment="1">
      <alignment horizontal="right" indent="1"/>
    </xf>
    <xf numFmtId="0" fontId="0" fillId="45" borderId="31" xfId="0" applyFill="1" applyBorder="1" applyAlignment="1">
      <alignment horizontal="right" indent="1"/>
    </xf>
    <xf numFmtId="0" fontId="0" fillId="45" borderId="15" xfId="0" applyFill="1" applyBorder="1"/>
    <xf numFmtId="0" fontId="0" fillId="45" borderId="0" xfId="0" applyFill="1" applyBorder="1"/>
    <xf numFmtId="0" fontId="0" fillId="45" borderId="31" xfId="0" applyFill="1" applyBorder="1"/>
    <xf numFmtId="0" fontId="16" fillId="45" borderId="31" xfId="0" applyFont="1" applyFill="1" applyBorder="1" applyAlignment="1">
      <alignment horizontal="right" indent="1"/>
    </xf>
    <xf numFmtId="0" fontId="0" fillId="0" borderId="0" xfId="0" applyBorder="1"/>
    <xf numFmtId="0" fontId="16" fillId="35" borderId="10" xfId="0" applyFont="1" applyFill="1" applyBorder="1" applyAlignment="1">
      <alignment horizontal="center" vertical="center" wrapText="1"/>
    </xf>
    <xf numFmtId="2" fontId="16" fillId="50" borderId="10" xfId="0" applyNumberFormat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/>
    </xf>
    <xf numFmtId="2" fontId="0" fillId="43" borderId="10" xfId="0" applyNumberFormat="1" applyFont="1" applyFill="1" applyBorder="1" applyAlignment="1">
      <alignment horizontal="center"/>
    </xf>
    <xf numFmtId="2" fontId="0" fillId="38" borderId="10" xfId="0" applyNumberFormat="1" applyFont="1" applyFill="1" applyBorder="1" applyAlignment="1">
      <alignment horizontal="center"/>
    </xf>
    <xf numFmtId="2" fontId="16" fillId="33" borderId="10" xfId="0" applyNumberFormat="1" applyFont="1" applyFill="1" applyBorder="1" applyAlignment="1">
      <alignment horizontal="center"/>
    </xf>
    <xf numFmtId="0" fontId="16" fillId="50" borderId="10" xfId="0" applyFont="1" applyFill="1" applyBorder="1" applyAlignment="1">
      <alignment horizontal="center"/>
    </xf>
    <xf numFmtId="2" fontId="16" fillId="43" borderId="10" xfId="0" applyNumberFormat="1" applyFont="1" applyFill="1" applyBorder="1" applyAlignment="1">
      <alignment horizontal="center"/>
    </xf>
    <xf numFmtId="0" fontId="21" fillId="0" borderId="17" xfId="0" applyFont="1" applyBorder="1" applyAlignment="1">
      <alignment horizontal="center" vertical="center"/>
    </xf>
    <xf numFmtId="0" fontId="0" fillId="0" borderId="13" xfId="0" applyBorder="1"/>
    <xf numFmtId="0" fontId="0" fillId="0" borderId="37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4" xfId="0" applyBorder="1"/>
    <xf numFmtId="0" fontId="0" fillId="0" borderId="0" xfId="0" applyFill="1" applyBorder="1"/>
    <xf numFmtId="0" fontId="16" fillId="35" borderId="13" xfId="0" applyFont="1" applyFill="1" applyBorder="1"/>
    <xf numFmtId="0" fontId="0" fillId="35" borderId="13" xfId="0" applyFill="1" applyBorder="1"/>
    <xf numFmtId="0" fontId="16" fillId="0" borderId="0" xfId="0" applyFont="1" applyBorder="1" applyAlignment="1">
      <alignment horizontal="center"/>
    </xf>
    <xf numFmtId="0" fontId="16" fillId="0" borderId="0" xfId="0" applyFont="1" applyFill="1" applyBorder="1"/>
    <xf numFmtId="0" fontId="16" fillId="35" borderId="13" xfId="0" applyFont="1" applyFill="1" applyBorder="1" applyAlignment="1">
      <alignment horizontal="left"/>
    </xf>
    <xf numFmtId="0" fontId="16" fillId="0" borderId="0" xfId="0" applyFont="1" applyBorder="1"/>
    <xf numFmtId="0" fontId="16" fillId="0" borderId="0" xfId="0" applyFont="1" applyFill="1"/>
    <xf numFmtId="0" fontId="16" fillId="0" borderId="14" xfId="0" applyFont="1" applyBorder="1"/>
    <xf numFmtId="0" fontId="30" fillId="0" borderId="0" xfId="0" applyFont="1"/>
    <xf numFmtId="0" fontId="24" fillId="0" borderId="12" xfId="0" applyFont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10" fontId="16" fillId="35" borderId="14" xfId="0" applyNumberFormat="1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/>
    </xf>
    <xf numFmtId="0" fontId="21" fillId="0" borderId="0" xfId="0" applyFont="1" applyBorder="1" applyAlignment="1">
      <alignment vertical="center"/>
    </xf>
    <xf numFmtId="0" fontId="21" fillId="0" borderId="16" xfId="0" applyFont="1" applyBorder="1" applyAlignment="1">
      <alignment vertical="center"/>
    </xf>
    <xf numFmtId="0" fontId="16" fillId="0" borderId="0" xfId="0" applyFont="1" applyAlignment="1">
      <alignment horizontal="right"/>
    </xf>
    <xf numFmtId="165" fontId="24" fillId="0" borderId="12" xfId="53" applyNumberFormat="1" applyFont="1" applyFill="1" applyBorder="1" applyAlignment="1">
      <alignment vertical="center"/>
    </xf>
    <xf numFmtId="165" fontId="24" fillId="0" borderId="14" xfId="53" applyNumberFormat="1" applyFont="1" applyFill="1" applyBorder="1" applyAlignment="1">
      <alignment vertical="center"/>
    </xf>
    <xf numFmtId="0" fontId="19" fillId="0" borderId="21" xfId="0" applyFont="1" applyBorder="1" applyAlignment="1">
      <alignment horizontal="center" wrapText="1"/>
    </xf>
    <xf numFmtId="0" fontId="22" fillId="0" borderId="0" xfId="0" applyFont="1"/>
    <xf numFmtId="165" fontId="24" fillId="35" borderId="17" xfId="53" applyNumberFormat="1" applyFont="1" applyFill="1" applyBorder="1" applyAlignment="1">
      <alignment horizontal="center" vertical="center"/>
    </xf>
    <xf numFmtId="0" fontId="16" fillId="0" borderId="0" xfId="0" applyNumberFormat="1" applyFont="1"/>
    <xf numFmtId="0" fontId="16" fillId="33" borderId="36" xfId="0" applyFont="1" applyFill="1" applyBorder="1"/>
    <xf numFmtId="0" fontId="0" fillId="0" borderId="21" xfId="0" applyBorder="1" applyAlignment="1">
      <alignment horizontal="center" vertical="center"/>
    </xf>
    <xf numFmtId="165" fontId="16" fillId="0" borderId="0" xfId="53" applyNumberFormat="1" applyFont="1" applyFill="1" applyBorder="1" applyAlignment="1">
      <alignment horizontal="center"/>
    </xf>
    <xf numFmtId="0" fontId="16" fillId="33" borderId="17" xfId="0" applyFont="1" applyFill="1" applyBorder="1" applyAlignment="1"/>
    <xf numFmtId="0" fontId="16" fillId="33" borderId="17" xfId="0" applyFont="1" applyFill="1" applyBorder="1" applyAlignment="1">
      <alignment horizontal="right"/>
    </xf>
    <xf numFmtId="10" fontId="27" fillId="33" borderId="1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10" fontId="0" fillId="0" borderId="0" xfId="0" applyNumberFormat="1" applyAlignment="1">
      <alignment horizontal="left"/>
    </xf>
    <xf numFmtId="0" fontId="0" fillId="0" borderId="0" xfId="0" applyFill="1" applyBorder="1" applyAlignment="1">
      <alignment horizontal="left"/>
    </xf>
    <xf numFmtId="14" fontId="16" fillId="0" borderId="0" xfId="0" applyNumberFormat="1" applyFont="1"/>
    <xf numFmtId="0" fontId="0" fillId="0" borderId="0" xfId="0" applyFill="1" applyBorder="1" applyAlignment="1">
      <alignment horizontal="center"/>
    </xf>
    <xf numFmtId="0" fontId="24" fillId="51" borderId="12" xfId="0" applyFont="1" applyFill="1" applyBorder="1" applyAlignment="1">
      <alignment horizontal="left"/>
    </xf>
    <xf numFmtId="165" fontId="24" fillId="46" borderId="17" xfId="53" applyNumberFormat="1" applyFont="1" applyFill="1" applyBorder="1" applyAlignment="1">
      <alignment horizontal="center" vertical="center"/>
    </xf>
    <xf numFmtId="0" fontId="0" fillId="0" borderId="0" xfId="53" applyNumberFormat="1" applyFont="1" applyBorder="1" applyAlignment="1">
      <alignment horizontal="left"/>
    </xf>
    <xf numFmtId="0" fontId="24" fillId="51" borderId="12" xfId="0" applyFont="1" applyFill="1" applyBorder="1" applyAlignment="1">
      <alignment horizontal="center"/>
    </xf>
    <xf numFmtId="165" fontId="24" fillId="46" borderId="17" xfId="53" applyNumberFormat="1" applyFont="1" applyFill="1" applyBorder="1" applyAlignment="1">
      <alignment horizontal="left" vertical="center" indent="2"/>
    </xf>
    <xf numFmtId="165" fontId="21" fillId="0" borderId="12" xfId="53" applyNumberFormat="1" applyFont="1" applyFill="1" applyBorder="1" applyAlignment="1"/>
    <xf numFmtId="165" fontId="16" fillId="0" borderId="12" xfId="53" applyNumberFormat="1" applyFont="1" applyFill="1" applyBorder="1" applyAlignment="1"/>
    <xf numFmtId="0" fontId="0" fillId="0" borderId="38" xfId="0" applyFill="1" applyBorder="1"/>
    <xf numFmtId="0" fontId="24" fillId="52" borderId="12" xfId="0" applyFont="1" applyFill="1" applyBorder="1"/>
    <xf numFmtId="165" fontId="24" fillId="49" borderId="17" xfId="53" applyNumberFormat="1" applyFont="1" applyFill="1" applyBorder="1" applyAlignment="1">
      <alignment horizontal="center" vertical="center"/>
    </xf>
    <xf numFmtId="0" fontId="41" fillId="0" borderId="0" xfId="0" applyNumberFormat="1" applyFont="1" applyAlignment="1">
      <alignment horizontal="right"/>
    </xf>
    <xf numFmtId="0" fontId="41" fillId="0" borderId="0" xfId="53" applyNumberFormat="1" applyFont="1" applyFill="1" applyBorder="1" applyAlignment="1">
      <alignment horizontal="left"/>
    </xf>
    <xf numFmtId="0" fontId="27" fillId="35" borderId="12" xfId="0" applyFont="1" applyFill="1" applyBorder="1" applyAlignment="1">
      <alignment horizontal="center"/>
    </xf>
    <xf numFmtId="0" fontId="16" fillId="35" borderId="22" xfId="0" applyFont="1" applyFill="1" applyBorder="1" applyAlignment="1">
      <alignment horizontal="left"/>
    </xf>
    <xf numFmtId="0" fontId="0" fillId="35" borderId="22" xfId="0" applyFill="1" applyBorder="1"/>
    <xf numFmtId="0" fontId="24" fillId="52" borderId="12" xfId="0" applyFont="1" applyFill="1" applyBorder="1" applyAlignment="1">
      <alignment horizontal="center"/>
    </xf>
    <xf numFmtId="0" fontId="41" fillId="0" borderId="0" xfId="0" applyNumberFormat="1" applyFont="1" applyAlignment="1">
      <alignment horizontal="left"/>
    </xf>
    <xf numFmtId="0" fontId="24" fillId="44" borderId="12" xfId="0" applyFont="1" applyFill="1" applyBorder="1" applyAlignment="1">
      <alignment horizontal="left"/>
    </xf>
    <xf numFmtId="165" fontId="24" fillId="36" borderId="17" xfId="53" applyNumberFormat="1" applyFont="1" applyFill="1" applyBorder="1" applyAlignment="1">
      <alignment horizontal="center" vertical="center"/>
    </xf>
    <xf numFmtId="0" fontId="27" fillId="35" borderId="13" xfId="0" applyFont="1" applyFill="1" applyBorder="1" applyAlignment="1">
      <alignment horizontal="left"/>
    </xf>
    <xf numFmtId="0" fontId="24" fillId="44" borderId="12" xfId="0" applyFont="1" applyFill="1" applyBorder="1" applyAlignment="1">
      <alignment horizontal="center"/>
    </xf>
    <xf numFmtId="0" fontId="22" fillId="0" borderId="0" xfId="0" applyFont="1" applyAlignment="1">
      <alignment horizontal="right"/>
    </xf>
    <xf numFmtId="0" fontId="24" fillId="0" borderId="12" xfId="0" applyFont="1" applyFill="1" applyBorder="1" applyAlignment="1">
      <alignment horizontal="left"/>
    </xf>
    <xf numFmtId="0" fontId="27" fillId="0" borderId="13" xfId="0" applyFont="1" applyFill="1" applyBorder="1" applyAlignment="1">
      <alignment horizontal="center"/>
    </xf>
    <xf numFmtId="0" fontId="27" fillId="0" borderId="14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16" fillId="0" borderId="0" xfId="0" applyFont="1" applyFill="1" applyBorder="1" applyAlignment="1"/>
    <xf numFmtId="0" fontId="22" fillId="0" borderId="0" xfId="0" applyFont="1" applyAlignment="1">
      <alignment horizontal="left"/>
    </xf>
    <xf numFmtId="3" fontId="43" fillId="35" borderId="12" xfId="0" applyNumberFormat="1" applyFont="1" applyFill="1" applyBorder="1"/>
    <xf numFmtId="0" fontId="28" fillId="0" borderId="0" xfId="0" applyFont="1" applyFill="1" applyBorder="1"/>
    <xf numFmtId="0" fontId="24" fillId="53" borderId="12" xfId="0" applyFont="1" applyFill="1" applyBorder="1" applyAlignment="1">
      <alignment horizontal="left"/>
    </xf>
    <xf numFmtId="165" fontId="24" fillId="47" borderId="17" xfId="53" applyNumberFormat="1" applyFont="1" applyFill="1" applyBorder="1" applyAlignment="1">
      <alignment horizontal="center" vertical="center"/>
    </xf>
    <xf numFmtId="10" fontId="16" fillId="0" borderId="25" xfId="0" applyNumberFormat="1" applyFont="1" applyFill="1" applyBorder="1" applyAlignment="1">
      <alignment horizontal="left"/>
    </xf>
    <xf numFmtId="0" fontId="0" fillId="0" borderId="13" xfId="0" applyFill="1" applyBorder="1"/>
    <xf numFmtId="0" fontId="0" fillId="0" borderId="14" xfId="0" applyFill="1" applyBorder="1"/>
    <xf numFmtId="0" fontId="16" fillId="0" borderId="0" xfId="0" applyFont="1" applyFill="1" applyBorder="1" applyAlignment="1">
      <alignment wrapText="1"/>
    </xf>
    <xf numFmtId="0" fontId="24" fillId="53" borderId="12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left"/>
    </xf>
    <xf numFmtId="165" fontId="16" fillId="0" borderId="17" xfId="53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165" fontId="16" fillId="0" borderId="0" xfId="53" applyNumberFormat="1" applyFont="1" applyFill="1" applyBorder="1" applyAlignment="1">
      <alignment horizontal="center" vertical="center"/>
    </xf>
    <xf numFmtId="0" fontId="16" fillId="0" borderId="12" xfId="0" applyFont="1" applyBorder="1" applyAlignment="1"/>
    <xf numFmtId="0" fontId="16" fillId="0" borderId="13" xfId="0" applyFont="1" applyBorder="1" applyAlignment="1"/>
    <xf numFmtId="0" fontId="24" fillId="0" borderId="0" xfId="0" applyFont="1" applyBorder="1" applyAlignment="1">
      <alignment horizontal="left"/>
    </xf>
    <xf numFmtId="0" fontId="16" fillId="0" borderId="12" xfId="0" applyFont="1" applyFill="1" applyBorder="1" applyAlignment="1"/>
    <xf numFmtId="0" fontId="16" fillId="0" borderId="14" xfId="0" applyFont="1" applyFill="1" applyBorder="1" applyAlignment="1"/>
    <xf numFmtId="0" fontId="24" fillId="35" borderId="14" xfId="0" applyFont="1" applyFill="1" applyBorder="1" applyAlignment="1">
      <alignment horizontal="center"/>
    </xf>
    <xf numFmtId="0" fontId="21" fillId="0" borderId="12" xfId="0" applyFont="1" applyBorder="1" applyAlignment="1">
      <alignment horizontal="left"/>
    </xf>
    <xf numFmtId="14" fontId="16" fillId="0" borderId="0" xfId="0" applyNumberFormat="1" applyFont="1" applyFill="1" applyBorder="1"/>
    <xf numFmtId="0" fontId="16" fillId="48" borderId="12" xfId="0" applyFont="1" applyFill="1" applyBorder="1"/>
    <xf numFmtId="0" fontId="16" fillId="48" borderId="13" xfId="0" applyFont="1" applyFill="1" applyBorder="1"/>
    <xf numFmtId="0" fontId="0" fillId="48" borderId="13" xfId="0" applyFill="1" applyBorder="1"/>
    <xf numFmtId="0" fontId="16" fillId="54" borderId="12" xfId="0" applyFont="1" applyFill="1" applyBorder="1"/>
    <xf numFmtId="0" fontId="16" fillId="54" borderId="22" xfId="0" applyFont="1" applyFill="1" applyBorder="1"/>
    <xf numFmtId="0" fontId="0" fillId="54" borderId="13" xfId="0" applyFill="1" applyBorder="1"/>
    <xf numFmtId="0" fontId="16" fillId="42" borderId="12" xfId="0" applyFont="1" applyFill="1" applyBorder="1"/>
    <xf numFmtId="0" fontId="16" fillId="42" borderId="13" xfId="0" applyFont="1" applyFill="1" applyBorder="1"/>
    <xf numFmtId="0" fontId="0" fillId="42" borderId="13" xfId="0" applyFill="1" applyBorder="1"/>
    <xf numFmtId="0" fontId="16" fillId="55" borderId="25" xfId="0" applyFont="1" applyFill="1" applyBorder="1"/>
    <xf numFmtId="0" fontId="16" fillId="55" borderId="13" xfId="0" applyFont="1" applyFill="1" applyBorder="1"/>
    <xf numFmtId="0" fontId="0" fillId="55" borderId="13" xfId="0" applyFill="1" applyBorder="1"/>
    <xf numFmtId="14" fontId="16" fillId="0" borderId="0" xfId="0" applyNumberFormat="1" applyFont="1" applyFill="1" applyBorder="1" applyAlignment="1">
      <alignment horizontal="center"/>
    </xf>
    <xf numFmtId="0" fontId="16" fillId="34" borderId="17" xfId="0" applyFont="1" applyFill="1" applyBorder="1"/>
    <xf numFmtId="0" fontId="16" fillId="34" borderId="13" xfId="0" applyFont="1" applyFill="1" applyBorder="1" applyAlignment="1"/>
    <xf numFmtId="0" fontId="16" fillId="34" borderId="13" xfId="0" applyFont="1" applyFill="1" applyBorder="1"/>
    <xf numFmtId="0" fontId="0" fillId="34" borderId="13" xfId="0" applyFill="1" applyBorder="1"/>
    <xf numFmtId="10" fontId="16" fillId="34" borderId="17" xfId="0" applyNumberFormat="1" applyFont="1" applyFill="1" applyBorder="1"/>
    <xf numFmtId="10" fontId="46" fillId="33" borderId="17" xfId="0" applyNumberFormat="1" applyFont="1" applyFill="1" applyBorder="1"/>
    <xf numFmtId="0" fontId="0" fillId="33" borderId="13" xfId="0" applyFill="1" applyBorder="1"/>
    <xf numFmtId="3" fontId="16" fillId="0" borderId="0" xfId="0" applyNumberFormat="1" applyFont="1" applyFill="1" applyBorder="1" applyAlignment="1">
      <alignment horizontal="center"/>
    </xf>
    <xf numFmtId="1" fontId="16" fillId="0" borderId="0" xfId="53" applyNumberFormat="1" applyFont="1" applyFill="1" applyBorder="1" applyAlignment="1">
      <alignment horizontal="center"/>
    </xf>
    <xf numFmtId="0" fontId="16" fillId="33" borderId="25" xfId="0" applyFont="1" applyFill="1" applyBorder="1"/>
    <xf numFmtId="0" fontId="16" fillId="0" borderId="0" xfId="0" applyFont="1" applyBorder="1" applyAlignment="1">
      <alignment horizontal="left"/>
    </xf>
    <xf numFmtId="14" fontId="16" fillId="0" borderId="0" xfId="0" applyNumberFormat="1" applyFont="1" applyBorder="1" applyAlignment="1">
      <alignment horizontal="center"/>
    </xf>
    <xf numFmtId="3" fontId="16" fillId="35" borderId="0" xfId="0" applyNumberFormat="1" applyFont="1" applyFill="1" applyBorder="1" applyAlignment="1">
      <alignment horizontal="center"/>
    </xf>
    <xf numFmtId="0" fontId="0" fillId="33" borderId="14" xfId="0" applyFill="1" applyBorder="1"/>
    <xf numFmtId="0" fontId="16" fillId="0" borderId="0" xfId="53" applyNumberFormat="1" applyFont="1" applyFill="1" applyBorder="1" applyAlignment="1">
      <alignment horizontal="center"/>
    </xf>
    <xf numFmtId="10" fontId="16" fillId="35" borderId="12" xfId="0" applyNumberFormat="1" applyFont="1" applyFill="1" applyBorder="1"/>
    <xf numFmtId="0" fontId="16" fillId="0" borderId="13" xfId="0" applyFont="1" applyFill="1" applyBorder="1"/>
    <xf numFmtId="10" fontId="16" fillId="56" borderId="12" xfId="0" applyNumberFormat="1" applyFont="1" applyFill="1" applyBorder="1"/>
    <xf numFmtId="0" fontId="0" fillId="56" borderId="13" xfId="0" applyFill="1" applyBorder="1"/>
    <xf numFmtId="0" fontId="16" fillId="56" borderId="13" xfId="0" applyFont="1" applyFill="1" applyBorder="1"/>
    <xf numFmtId="0" fontId="29" fillId="35" borderId="17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4" fillId="0" borderId="0" xfId="0" applyFont="1" applyAlignment="1">
      <alignment horizontal="right"/>
    </xf>
    <xf numFmtId="0" fontId="30" fillId="0" borderId="35" xfId="0" applyFont="1" applyBorder="1" applyAlignment="1"/>
    <xf numFmtId="0" fontId="30" fillId="0" borderId="0" xfId="0" applyFont="1" applyBorder="1" applyAlignment="1"/>
    <xf numFmtId="0" fontId="0" fillId="0" borderId="0" xfId="0" applyBorder="1" applyAlignment="1">
      <alignment horizontal="center"/>
    </xf>
    <xf numFmtId="0" fontId="30" fillId="0" borderId="0" xfId="0" applyFont="1" applyAlignment="1">
      <alignment horizontal="left"/>
    </xf>
    <xf numFmtId="0" fontId="30" fillId="0" borderId="0" xfId="0" applyFont="1" applyFill="1"/>
    <xf numFmtId="0" fontId="30" fillId="0" borderId="0" xfId="0" applyFont="1" applyBorder="1"/>
    <xf numFmtId="0" fontId="21" fillId="0" borderId="0" xfId="0" applyFont="1"/>
    <xf numFmtId="0" fontId="30" fillId="0" borderId="0" xfId="0" applyFont="1" applyFill="1" applyAlignment="1">
      <alignment horizontal="left"/>
    </xf>
    <xf numFmtId="0" fontId="34" fillId="0" borderId="0" xfId="0" applyFont="1" applyFill="1" applyBorder="1"/>
    <xf numFmtId="0" fontId="24" fillId="0" borderId="0" xfId="0" applyFont="1" applyBorder="1" applyAlignment="1">
      <alignment horizontal="center"/>
    </xf>
    <xf numFmtId="0" fontId="31" fillId="0" borderId="0" xfId="0" applyFont="1" applyBorder="1"/>
    <xf numFmtId="0" fontId="32" fillId="0" borderId="0" xfId="0" applyFont="1" applyBorder="1" applyAlignment="1">
      <alignment horizontal="center"/>
    </xf>
    <xf numFmtId="0" fontId="33" fillId="0" borderId="0" xfId="0" applyFont="1" applyBorder="1"/>
    <xf numFmtId="0" fontId="21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 applyFill="1" applyBorder="1"/>
    <xf numFmtId="0" fontId="27" fillId="35" borderId="0" xfId="0" applyFont="1" applyFill="1" applyBorder="1" applyAlignment="1">
      <alignment horizontal="left"/>
    </xf>
    <xf numFmtId="0" fontId="16" fillId="35" borderId="0" xfId="0" applyFont="1" applyFill="1" applyBorder="1" applyAlignment="1">
      <alignment horizontal="left"/>
    </xf>
    <xf numFmtId="10" fontId="46" fillId="33" borderId="12" xfId="0" applyNumberFormat="1" applyFont="1" applyFill="1" applyBorder="1" applyAlignment="1">
      <alignment vertical="center"/>
    </xf>
    <xf numFmtId="0" fontId="18" fillId="48" borderId="17" xfId="0" applyFont="1" applyFill="1" applyBorder="1" applyAlignment="1">
      <alignment horizontal="center" vertical="center" wrapText="1"/>
    </xf>
    <xf numFmtId="0" fontId="16" fillId="48" borderId="39" xfId="0" applyFont="1" applyFill="1" applyBorder="1" applyAlignment="1">
      <alignment horizontal="center"/>
    </xf>
    <xf numFmtId="0" fontId="16" fillId="48" borderId="10" xfId="0" applyFont="1" applyFill="1" applyBorder="1" applyAlignment="1">
      <alignment horizontal="center"/>
    </xf>
    <xf numFmtId="0" fontId="16" fillId="45" borderId="0" xfId="0" applyFont="1" applyFill="1" applyAlignment="1">
      <alignment horizontal="center"/>
    </xf>
    <xf numFmtId="0" fontId="0" fillId="48" borderId="31" xfId="0" applyFill="1" applyBorder="1" applyAlignment="1">
      <alignment horizontal="right" indent="1"/>
    </xf>
    <xf numFmtId="0" fontId="0" fillId="48" borderId="10" xfId="0" applyFill="1" applyBorder="1" applyAlignment="1">
      <alignment horizontal="left" indent="1"/>
    </xf>
    <xf numFmtId="1" fontId="16" fillId="33" borderId="10" xfId="0" applyNumberFormat="1" applyFont="1" applyFill="1" applyBorder="1" applyAlignment="1">
      <alignment horizontal="center"/>
    </xf>
    <xf numFmtId="0" fontId="18" fillId="51" borderId="17" xfId="0" applyFont="1" applyFill="1" applyBorder="1" applyAlignment="1">
      <alignment horizontal="center" vertical="center" wrapText="1"/>
    </xf>
    <xf numFmtId="3" fontId="25" fillId="51" borderId="32" xfId="0" applyNumberFormat="1" applyFont="1" applyFill="1" applyBorder="1" applyAlignment="1">
      <alignment horizontal="center"/>
    </xf>
    <xf numFmtId="3" fontId="25" fillId="51" borderId="24" xfId="0" applyNumberFormat="1" applyFont="1" applyFill="1" applyBorder="1" applyAlignment="1">
      <alignment horizontal="center"/>
    </xf>
    <xf numFmtId="1" fontId="26" fillId="51" borderId="32" xfId="0" applyNumberFormat="1" applyFont="1" applyFill="1" applyBorder="1" applyAlignment="1">
      <alignment horizontal="center"/>
    </xf>
    <xf numFmtId="1" fontId="26" fillId="51" borderId="24" xfId="0" applyNumberFormat="1" applyFont="1" applyFill="1" applyBorder="1" applyAlignment="1">
      <alignment horizontal="center"/>
    </xf>
    <xf numFmtId="0" fontId="0" fillId="51" borderId="15" xfId="0" applyFill="1" applyBorder="1"/>
    <xf numFmtId="0" fontId="0" fillId="51" borderId="0" xfId="0" applyFill="1" applyBorder="1"/>
    <xf numFmtId="0" fontId="16" fillId="51" borderId="31" xfId="0" applyFont="1" applyFill="1" applyBorder="1" applyAlignment="1">
      <alignment horizontal="center"/>
    </xf>
    <xf numFmtId="0" fontId="16" fillId="51" borderId="10" xfId="0" applyFont="1" applyFill="1" applyBorder="1" applyAlignment="1">
      <alignment horizontal="center"/>
    </xf>
    <xf numFmtId="0" fontId="49" fillId="51" borderId="10" xfId="0" applyFont="1" applyFill="1" applyBorder="1" applyAlignment="1">
      <alignment horizontal="center" wrapText="1"/>
    </xf>
    <xf numFmtId="0" fontId="22" fillId="51" borderId="31" xfId="0" applyFont="1" applyFill="1" applyBorder="1" applyAlignment="1">
      <alignment horizontal="center"/>
    </xf>
    <xf numFmtId="0" fontId="22" fillId="51" borderId="10" xfId="0" applyFont="1" applyFill="1" applyBorder="1" applyAlignment="1">
      <alignment horizontal="center"/>
    </xf>
    <xf numFmtId="0" fontId="16" fillId="51" borderId="15" xfId="0" applyFont="1" applyFill="1" applyBorder="1" applyAlignment="1">
      <alignment horizontal="center"/>
    </xf>
    <xf numFmtId="0" fontId="16" fillId="51" borderId="0" xfId="0" applyFont="1" applyFill="1" applyBorder="1" applyAlignment="1">
      <alignment horizontal="center"/>
    </xf>
    <xf numFmtId="0" fontId="23" fillId="51" borderId="25" xfId="42" applyFill="1" applyBorder="1" applyAlignment="1" applyProtection="1">
      <alignment horizontal="center" textRotation="90" wrapText="1"/>
    </xf>
    <xf numFmtId="0" fontId="0" fillId="51" borderId="26" xfId="0" applyFont="1" applyFill="1" applyBorder="1" applyAlignment="1">
      <alignment horizontal="center" textRotation="90" wrapText="1"/>
    </xf>
    <xf numFmtId="0" fontId="0" fillId="51" borderId="0" xfId="0" applyFill="1"/>
    <xf numFmtId="1" fontId="19" fillId="41" borderId="21" xfId="0" applyNumberFormat="1" applyFont="1" applyFill="1" applyBorder="1" applyAlignment="1">
      <alignment horizontal="center" vertical="center" wrapText="1"/>
    </xf>
    <xf numFmtId="1" fontId="16" fillId="41" borderId="18" xfId="0" applyNumberFormat="1" applyFont="1" applyFill="1" applyBorder="1" applyAlignment="1">
      <alignment horizontal="center"/>
    </xf>
    <xf numFmtId="1" fontId="16" fillId="41" borderId="10" xfId="0" applyNumberFormat="1" applyFont="1" applyFill="1" applyBorder="1" applyAlignment="1">
      <alignment horizontal="center" textRotation="90" wrapText="1"/>
    </xf>
    <xf numFmtId="1" fontId="16" fillId="0" borderId="18" xfId="0" applyNumberFormat="1" applyFont="1" applyFill="1" applyBorder="1" applyAlignment="1">
      <alignment horizontal="center"/>
    </xf>
    <xf numFmtId="1" fontId="26" fillId="48" borderId="24" xfId="0" applyNumberFormat="1" applyFont="1" applyFill="1" applyBorder="1" applyAlignment="1">
      <alignment horizontal="center"/>
    </xf>
    <xf numFmtId="1" fontId="16" fillId="48" borderId="18" xfId="0" applyNumberFormat="1" applyFont="1" applyFill="1" applyBorder="1" applyAlignment="1">
      <alignment horizontal="center"/>
    </xf>
    <xf numFmtId="9" fontId="21" fillId="45" borderId="13" xfId="0" applyNumberFormat="1" applyFont="1" applyFill="1" applyBorder="1" applyAlignment="1">
      <alignment horizontal="center" vertical="center"/>
    </xf>
    <xf numFmtId="9" fontId="19" fillId="57" borderId="35" xfId="0" applyNumberFormat="1" applyFont="1" applyFill="1" applyBorder="1" applyAlignment="1">
      <alignment horizontal="center" vertical="center" wrapText="1"/>
    </xf>
    <xf numFmtId="9" fontId="16" fillId="57" borderId="0" xfId="0" applyNumberFormat="1" applyFont="1" applyFill="1" applyBorder="1" applyAlignment="1">
      <alignment horizontal="center"/>
    </xf>
    <xf numFmtId="9" fontId="0" fillId="45" borderId="0" xfId="0" applyNumberFormat="1" applyFill="1" applyBorder="1"/>
    <xf numFmtId="9" fontId="20" fillId="45" borderId="20" xfId="0" applyNumberFormat="1" applyFont="1" applyFill="1" applyBorder="1" applyAlignment="1">
      <alignment horizontal="center" vertical="center" wrapText="1"/>
    </xf>
    <xf numFmtId="9" fontId="16" fillId="45" borderId="40" xfId="0" applyNumberFormat="1" applyFont="1" applyFill="1" applyBorder="1" applyAlignment="1">
      <alignment horizontal="center" textRotation="90" wrapText="1"/>
    </xf>
    <xf numFmtId="9" fontId="0" fillId="45" borderId="0" xfId="0" applyNumberFormat="1" applyFill="1"/>
    <xf numFmtId="9" fontId="16" fillId="58" borderId="0" xfId="0" applyNumberFormat="1" applyFont="1" applyFill="1" applyBorder="1" applyAlignment="1">
      <alignment horizontal="center"/>
    </xf>
    <xf numFmtId="9" fontId="16" fillId="50" borderId="0" xfId="0" applyNumberFormat="1" applyFont="1" applyFill="1" applyBorder="1" applyAlignment="1">
      <alignment horizontal="center"/>
    </xf>
    <xf numFmtId="164" fontId="16" fillId="45" borderId="10" xfId="0" applyNumberFormat="1" applyFont="1" applyFill="1" applyBorder="1" applyAlignment="1">
      <alignment horizontal="center"/>
    </xf>
    <xf numFmtId="9" fontId="16" fillId="45" borderId="18" xfId="0" applyNumberFormat="1" applyFont="1" applyFill="1" applyBorder="1" applyAlignment="1">
      <alignment horizontal="center"/>
    </xf>
    <xf numFmtId="164" fontId="16" fillId="45" borderId="19" xfId="0" applyNumberFormat="1" applyFont="1" applyFill="1" applyBorder="1" applyAlignment="1">
      <alignment horizontal="center"/>
    </xf>
    <xf numFmtId="9" fontId="16" fillId="45" borderId="0" xfId="0" applyNumberFormat="1" applyFont="1" applyFill="1" applyBorder="1" applyAlignment="1">
      <alignment horizontal="center"/>
    </xf>
    <xf numFmtId="9" fontId="16" fillId="39" borderId="17" xfId="0" applyNumberFormat="1" applyFont="1" applyFill="1" applyBorder="1" applyAlignment="1">
      <alignment horizontal="center"/>
    </xf>
    <xf numFmtId="0" fontId="18" fillId="52" borderId="17" xfId="0" applyFont="1" applyFill="1" applyBorder="1" applyAlignment="1">
      <alignment horizontal="center" vertical="center" wrapText="1"/>
    </xf>
    <xf numFmtId="0" fontId="18" fillId="52" borderId="17" xfId="0" applyFont="1" applyFill="1" applyBorder="1" applyAlignment="1">
      <alignment horizontal="center" vertical="center" textRotation="90" wrapText="1"/>
    </xf>
    <xf numFmtId="0" fontId="18" fillId="52" borderId="21" xfId="0" applyFont="1" applyFill="1" applyBorder="1" applyAlignment="1">
      <alignment horizontal="center" vertical="center" textRotation="90" wrapText="1"/>
    </xf>
    <xf numFmtId="0" fontId="18" fillId="52" borderId="21" xfId="0" applyFont="1" applyFill="1" applyBorder="1" applyAlignment="1">
      <alignment horizontal="center" vertical="center" wrapText="1"/>
    </xf>
    <xf numFmtId="0" fontId="16" fillId="52" borderId="30" xfId="0" applyFont="1" applyFill="1" applyBorder="1" applyAlignment="1">
      <alignment horizontal="center"/>
    </xf>
    <xf numFmtId="0" fontId="16" fillId="52" borderId="20" xfId="0" applyFont="1" applyFill="1" applyBorder="1" applyAlignment="1">
      <alignment horizontal="center"/>
    </xf>
    <xf numFmtId="0" fontId="16" fillId="52" borderId="10" xfId="0" applyFont="1" applyFill="1" applyBorder="1" applyAlignment="1">
      <alignment horizontal="center"/>
    </xf>
    <xf numFmtId="0" fontId="16" fillId="52" borderId="31" xfId="0" applyFont="1" applyFill="1" applyBorder="1" applyAlignment="1">
      <alignment horizontal="center"/>
    </xf>
    <xf numFmtId="0" fontId="16" fillId="52" borderId="18" xfId="0" applyFont="1" applyFill="1" applyBorder="1" applyAlignment="1">
      <alignment horizontal="center"/>
    </xf>
    <xf numFmtId="0" fontId="0" fillId="52" borderId="15" xfId="0" applyFill="1" applyBorder="1"/>
    <xf numFmtId="0" fontId="0" fillId="52" borderId="0" xfId="0" applyFill="1" applyBorder="1"/>
    <xf numFmtId="0" fontId="20" fillId="52" borderId="31" xfId="0" applyFont="1" applyFill="1" applyBorder="1" applyAlignment="1">
      <alignment horizontal="center" vertical="center" wrapText="1"/>
    </xf>
    <xf numFmtId="0" fontId="20" fillId="52" borderId="18" xfId="0" applyFont="1" applyFill="1" applyBorder="1" applyAlignment="1">
      <alignment horizontal="center" vertical="center" wrapText="1"/>
    </xf>
    <xf numFmtId="164" fontId="16" fillId="52" borderId="33" xfId="0" applyNumberFormat="1" applyFont="1" applyFill="1" applyBorder="1" applyAlignment="1">
      <alignment horizontal="center"/>
    </xf>
    <xf numFmtId="164" fontId="16" fillId="52" borderId="19" xfId="0" applyNumberFormat="1" applyFont="1" applyFill="1" applyBorder="1" applyAlignment="1">
      <alignment horizontal="center"/>
    </xf>
    <xf numFmtId="0" fontId="23" fillId="52" borderId="25" xfId="42" applyFill="1" applyBorder="1" applyAlignment="1" applyProtection="1">
      <alignment horizontal="center" textRotation="90" wrapText="1"/>
    </xf>
    <xf numFmtId="0" fontId="16" fillId="52" borderId="26" xfId="0" applyFont="1" applyFill="1" applyBorder="1" applyAlignment="1">
      <alignment horizontal="center" textRotation="90" wrapText="1"/>
    </xf>
    <xf numFmtId="0" fontId="0" fillId="52" borderId="0" xfId="0" applyFill="1"/>
    <xf numFmtId="0" fontId="19" fillId="33" borderId="21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horizontal="center" textRotation="90" wrapText="1"/>
    </xf>
    <xf numFmtId="3" fontId="16" fillId="52" borderId="10" xfId="0" applyNumberFormat="1" applyFont="1" applyFill="1" applyBorder="1" applyAlignment="1">
      <alignment horizontal="center"/>
    </xf>
    <xf numFmtId="3" fontId="46" fillId="51" borderId="10" xfId="0" applyNumberFormat="1" applyFont="1" applyFill="1" applyBorder="1" applyAlignment="1">
      <alignment horizontal="center"/>
    </xf>
    <xf numFmtId="0" fontId="21" fillId="0" borderId="12" xfId="0" applyFont="1" applyBorder="1" applyAlignment="1">
      <alignment horizontal="left" vertical="center"/>
    </xf>
    <xf numFmtId="14" fontId="0" fillId="0" borderId="0" xfId="0" applyNumberFormat="1"/>
    <xf numFmtId="0" fontId="16" fillId="0" borderId="43" xfId="0" applyFont="1" applyBorder="1" applyAlignment="1"/>
    <xf numFmtId="0" fontId="16" fillId="0" borderId="44" xfId="0" applyFont="1" applyFill="1" applyBorder="1" applyAlignment="1">
      <alignment horizontal="left"/>
    </xf>
    <xf numFmtId="0" fontId="16" fillId="0" borderId="36" xfId="0" applyFont="1" applyFill="1" applyBorder="1" applyAlignment="1">
      <alignment horizontal="center"/>
    </xf>
    <xf numFmtId="0" fontId="16" fillId="0" borderId="15" xfId="0" applyFont="1" applyBorder="1"/>
    <xf numFmtId="1" fontId="16" fillId="0" borderId="16" xfId="0" applyNumberFormat="1" applyFont="1" applyBorder="1" applyAlignment="1">
      <alignment horizontal="center"/>
    </xf>
    <xf numFmtId="0" fontId="16" fillId="0" borderId="15" xfId="0" applyFont="1" applyBorder="1" applyAlignment="1">
      <alignment horizontal="left" indent="3"/>
    </xf>
    <xf numFmtId="0" fontId="16" fillId="0" borderId="43" xfId="0" applyFont="1" applyBorder="1" applyAlignment="1">
      <alignment horizontal="left" indent="3"/>
    </xf>
    <xf numFmtId="1" fontId="16" fillId="0" borderId="23" xfId="0" applyNumberFormat="1" applyFont="1" applyBorder="1" applyAlignment="1">
      <alignment horizontal="center"/>
    </xf>
    <xf numFmtId="0" fontId="16" fillId="0" borderId="12" xfId="0" applyFont="1" applyBorder="1"/>
    <xf numFmtId="0" fontId="16" fillId="0" borderId="0" xfId="0" applyFont="1" applyFill="1" applyBorder="1" applyAlignment="1">
      <alignment horizontal="left"/>
    </xf>
    <xf numFmtId="0" fontId="53" fillId="0" borderId="45" xfId="0" applyFont="1" applyBorder="1" applyAlignment="1">
      <alignment horizontal="center"/>
    </xf>
    <xf numFmtId="0" fontId="54" fillId="0" borderId="45" xfId="0" applyFont="1" applyBorder="1" applyAlignment="1">
      <alignment horizontal="center"/>
    </xf>
    <xf numFmtId="3" fontId="53" fillId="0" borderId="45" xfId="0" applyNumberFormat="1" applyFont="1" applyBorder="1" applyAlignment="1">
      <alignment horizontal="center"/>
    </xf>
    <xf numFmtId="10" fontId="53" fillId="0" borderId="46" xfId="0" applyNumberFormat="1" applyFont="1" applyBorder="1" applyAlignment="1">
      <alignment horizontal="center"/>
    </xf>
    <xf numFmtId="10" fontId="25" fillId="35" borderId="46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0" fontId="16" fillId="0" borderId="0" xfId="0" applyFont="1" applyFill="1" applyAlignment="1">
      <alignment horizontal="center"/>
    </xf>
    <xf numFmtId="10" fontId="46" fillId="50" borderId="0" xfId="0" applyNumberFormat="1" applyFont="1" applyFill="1" applyAlignment="1">
      <alignment horizontal="center"/>
    </xf>
    <xf numFmtId="10" fontId="16" fillId="50" borderId="0" xfId="0" applyNumberFormat="1" applyFont="1" applyFill="1"/>
    <xf numFmtId="2" fontId="16" fillId="0" borderId="0" xfId="0" applyNumberFormat="1" applyFont="1" applyFill="1"/>
    <xf numFmtId="3" fontId="0" fillId="0" borderId="0" xfId="0" applyNumberFormat="1"/>
    <xf numFmtId="166" fontId="16" fillId="35" borderId="0" xfId="0" applyNumberFormat="1" applyFont="1" applyFill="1" applyAlignment="1">
      <alignment horizontal="center"/>
    </xf>
    <xf numFmtId="166" fontId="16" fillId="50" borderId="0" xfId="0" applyNumberFormat="1" applyFont="1" applyFill="1" applyAlignment="1">
      <alignment horizontal="center"/>
    </xf>
    <xf numFmtId="10" fontId="46" fillId="35" borderId="0" xfId="0" applyNumberFormat="1" applyFont="1" applyFill="1" applyAlignment="1">
      <alignment horizontal="center"/>
    </xf>
    <xf numFmtId="10" fontId="16" fillId="35" borderId="0" xfId="0" applyNumberFormat="1" applyFont="1" applyFill="1"/>
    <xf numFmtId="0" fontId="16" fillId="35" borderId="0" xfId="0" applyFont="1" applyFill="1" applyAlignment="1">
      <alignment horizontal="center"/>
    </xf>
    <xf numFmtId="166" fontId="0" fillId="0" borderId="0" xfId="0" applyNumberFormat="1" applyFill="1" applyAlignment="1">
      <alignment horizontal="center"/>
    </xf>
    <xf numFmtId="10" fontId="16" fillId="59" borderId="0" xfId="0" applyNumberFormat="1" applyFont="1" applyFill="1"/>
    <xf numFmtId="166" fontId="16" fillId="0" borderId="0" xfId="0" applyNumberFormat="1" applyFont="1" applyFill="1" applyAlignment="1">
      <alignment horizontal="center"/>
    </xf>
    <xf numFmtId="10" fontId="53" fillId="0" borderId="46" xfId="0" applyNumberFormat="1" applyFont="1" applyFill="1" applyBorder="1" applyAlignment="1">
      <alignment horizontal="center"/>
    </xf>
    <xf numFmtId="166" fontId="0" fillId="35" borderId="0" xfId="0" applyNumberFormat="1" applyFill="1" applyAlignment="1">
      <alignment horizontal="center"/>
    </xf>
    <xf numFmtId="166" fontId="39" fillId="50" borderId="0" xfId="0" applyNumberFormat="1" applyFont="1" applyFill="1" applyAlignment="1">
      <alignment horizontal="center"/>
    </xf>
    <xf numFmtId="0" fontId="39" fillId="35" borderId="0" xfId="0" applyFont="1" applyFill="1" applyAlignment="1">
      <alignment horizontal="center"/>
    </xf>
    <xf numFmtId="0" fontId="0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10" fontId="25" fillId="50" borderId="46" xfId="0" applyNumberFormat="1" applyFont="1" applyFill="1" applyBorder="1" applyAlignment="1">
      <alignment horizontal="center"/>
    </xf>
    <xf numFmtId="2" fontId="16" fillId="50" borderId="0" xfId="0" applyNumberFormat="1" applyFont="1" applyFill="1"/>
    <xf numFmtId="0" fontId="53" fillId="35" borderId="45" xfId="0" applyFont="1" applyFill="1" applyBorder="1" applyAlignment="1">
      <alignment horizontal="center"/>
    </xf>
    <xf numFmtId="0" fontId="54" fillId="35" borderId="45" xfId="0" applyFont="1" applyFill="1" applyBorder="1" applyAlignment="1">
      <alignment horizontal="center"/>
    </xf>
    <xf numFmtId="3" fontId="53" fillId="35" borderId="45" xfId="0" applyNumberFormat="1" applyFont="1" applyFill="1" applyBorder="1" applyAlignment="1">
      <alignment horizontal="center"/>
    </xf>
    <xf numFmtId="10" fontId="53" fillId="35" borderId="46" xfId="0" applyNumberFormat="1" applyFont="1" applyFill="1" applyBorder="1" applyAlignment="1">
      <alignment horizontal="center"/>
    </xf>
    <xf numFmtId="10" fontId="0" fillId="0" borderId="0" xfId="0" applyNumberFormat="1"/>
    <xf numFmtId="2" fontId="0" fillId="0" borderId="0" xfId="0" applyNumberFormat="1"/>
    <xf numFmtId="3" fontId="25" fillId="0" borderId="45" xfId="0" applyNumberFormat="1" applyFont="1" applyBorder="1" applyAlignment="1">
      <alignment horizontal="center"/>
    </xf>
    <xf numFmtId="10" fontId="25" fillId="0" borderId="45" xfId="0" applyNumberFormat="1" applyFont="1" applyBorder="1" applyAlignment="1">
      <alignment horizontal="center"/>
    </xf>
    <xf numFmtId="0" fontId="25" fillId="0" borderId="45" xfId="0" applyFont="1" applyBorder="1" applyAlignment="1">
      <alignment horizontal="center"/>
    </xf>
    <xf numFmtId="0" fontId="25" fillId="35" borderId="45" xfId="0" applyFont="1" applyFill="1" applyBorder="1" applyAlignment="1">
      <alignment horizontal="center"/>
    </xf>
    <xf numFmtId="0" fontId="20" fillId="0" borderId="0" xfId="0" applyFont="1"/>
    <xf numFmtId="0" fontId="55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54" fillId="0" borderId="48" xfId="0" applyFont="1" applyBorder="1" applyAlignment="1">
      <alignment horizontal="center" wrapText="1"/>
    </xf>
    <xf numFmtId="0" fontId="54" fillId="0" borderId="49" xfId="0" applyFont="1" applyBorder="1" applyAlignment="1">
      <alignment horizontal="center" wrapText="1"/>
    </xf>
    <xf numFmtId="0" fontId="54" fillId="0" borderId="50" xfId="0" applyFont="1" applyBorder="1" applyAlignment="1">
      <alignment horizontal="center" wrapText="1"/>
    </xf>
    <xf numFmtId="0" fontId="54" fillId="0" borderId="51" xfId="0" applyFont="1" applyBorder="1" applyAlignment="1">
      <alignment horizontal="center" wrapText="1"/>
    </xf>
    <xf numFmtId="0" fontId="22" fillId="35" borderId="0" xfId="0" applyFont="1" applyFill="1" applyAlignment="1">
      <alignment horizontal="center"/>
    </xf>
    <xf numFmtId="0" fontId="22" fillId="50" borderId="0" xfId="0" applyFont="1" applyFill="1" applyAlignment="1">
      <alignment horizontal="center"/>
    </xf>
    <xf numFmtId="0" fontId="22" fillId="59" borderId="0" xfId="0" applyFont="1" applyFill="1" applyAlignment="1">
      <alignment horizontal="center"/>
    </xf>
    <xf numFmtId="0" fontId="25" fillId="0" borderId="25" xfId="0" applyFont="1" applyBorder="1" applyAlignment="1">
      <alignment horizontal="center"/>
    </xf>
    <xf numFmtId="0" fontId="54" fillId="0" borderId="26" xfId="0" applyFont="1" applyBorder="1" applyAlignment="1">
      <alignment horizontal="center"/>
    </xf>
    <xf numFmtId="0" fontId="54" fillId="0" borderId="26" xfId="0" applyFont="1" applyBorder="1" applyAlignment="1">
      <alignment horizontal="center" vertical="center" wrapText="1"/>
    </xf>
    <xf numFmtId="0" fontId="54" fillId="0" borderId="53" xfId="0" applyFont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2" fillId="35" borderId="0" xfId="0" applyFont="1" applyFill="1"/>
    <xf numFmtId="0" fontId="22" fillId="50" borderId="0" xfId="0" applyFont="1" applyFill="1"/>
    <xf numFmtId="0" fontId="22" fillId="0" borderId="0" xfId="0" applyFont="1" applyAlignment="1">
      <alignment horizontal="center"/>
    </xf>
    <xf numFmtId="0" fontId="57" fillId="60" borderId="45" xfId="0" applyFont="1" applyFill="1" applyBorder="1" applyAlignment="1">
      <alignment horizontal="center"/>
    </xf>
    <xf numFmtId="0" fontId="58" fillId="60" borderId="45" xfId="0" applyFont="1" applyFill="1" applyBorder="1" applyAlignment="1">
      <alignment horizontal="center"/>
    </xf>
    <xf numFmtId="3" fontId="59" fillId="60" borderId="45" xfId="0" applyNumberFormat="1" applyFont="1" applyFill="1" applyBorder="1" applyAlignment="1">
      <alignment horizontal="center"/>
    </xf>
    <xf numFmtId="10" fontId="59" fillId="60" borderId="46" xfId="0" applyNumberFormat="1" applyFont="1" applyFill="1" applyBorder="1" applyAlignment="1">
      <alignment horizontal="center"/>
    </xf>
    <xf numFmtId="0" fontId="59" fillId="60" borderId="45" xfId="0" applyFont="1" applyFill="1" applyBorder="1" applyAlignment="1">
      <alignment horizontal="center"/>
    </xf>
    <xf numFmtId="3" fontId="57" fillId="60" borderId="45" xfId="0" applyNumberFormat="1" applyFont="1" applyFill="1" applyBorder="1" applyAlignment="1">
      <alignment horizontal="center"/>
    </xf>
    <xf numFmtId="10" fontId="57" fillId="60" borderId="46" xfId="0" applyNumberFormat="1" applyFont="1" applyFill="1" applyBorder="1" applyAlignment="1">
      <alignment horizontal="center"/>
    </xf>
    <xf numFmtId="0" fontId="57" fillId="60" borderId="54" xfId="0" applyFont="1" applyFill="1" applyBorder="1" applyAlignment="1">
      <alignment horizontal="center"/>
    </xf>
    <xf numFmtId="0" fontId="54" fillId="60" borderId="54" xfId="0" applyFont="1" applyFill="1" applyBorder="1" applyAlignment="1">
      <alignment horizontal="center"/>
    </xf>
    <xf numFmtId="0" fontId="59" fillId="60" borderId="54" xfId="0" applyFont="1" applyFill="1" applyBorder="1" applyAlignment="1">
      <alignment horizontal="center"/>
    </xf>
    <xf numFmtId="3" fontId="57" fillId="60" borderId="54" xfId="0" applyNumberFormat="1" applyFont="1" applyFill="1" applyBorder="1" applyAlignment="1">
      <alignment horizontal="center"/>
    </xf>
    <xf numFmtId="10" fontId="57" fillId="60" borderId="55" xfId="0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"/>
    </xf>
    <xf numFmtId="16" fontId="39" fillId="0" borderId="0" xfId="0" applyNumberFormat="1" applyFont="1" applyAlignment="1">
      <alignment horizontal="center"/>
    </xf>
    <xf numFmtId="14" fontId="39" fillId="0" borderId="0" xfId="0" applyNumberFormat="1" applyFont="1" applyAlignment="1">
      <alignment horizontal="center"/>
    </xf>
    <xf numFmtId="0" fontId="21" fillId="0" borderId="21" xfId="0" applyFont="1" applyBorder="1" applyAlignment="1">
      <alignment horizontal="center" vertical="center"/>
    </xf>
    <xf numFmtId="49" fontId="18" fillId="0" borderId="21" xfId="0" applyNumberFormat="1" applyFont="1" applyBorder="1" applyAlignment="1">
      <alignment horizontal="center" vertical="center" wrapText="1"/>
    </xf>
    <xf numFmtId="0" fontId="16" fillId="0" borderId="21" xfId="0" applyFont="1" applyBorder="1" applyAlignment="1">
      <alignment vertical="center"/>
    </xf>
    <xf numFmtId="0" fontId="24" fillId="0" borderId="44" xfId="0" applyFont="1" applyBorder="1" applyAlignment="1">
      <alignment horizontal="left" vertical="center"/>
    </xf>
    <xf numFmtId="49" fontId="18" fillId="0" borderId="35" xfId="0" applyNumberFormat="1" applyFont="1" applyBorder="1" applyAlignment="1">
      <alignment horizontal="center" vertical="center" wrapText="1"/>
    </xf>
    <xf numFmtId="0" fontId="16" fillId="0" borderId="35" xfId="0" applyFont="1" applyBorder="1" applyAlignment="1">
      <alignment vertical="center"/>
    </xf>
    <xf numFmtId="14" fontId="16" fillId="0" borderId="36" xfId="0" applyNumberFormat="1" applyFont="1" applyBorder="1"/>
    <xf numFmtId="0" fontId="0" fillId="0" borderId="15" xfId="0" applyBorder="1" applyAlignment="1">
      <alignment horizontal="left" indent="3"/>
    </xf>
    <xf numFmtId="3" fontId="0" fillId="0" borderId="0" xfId="0" applyNumberFormat="1" applyBorder="1" applyAlignment="1">
      <alignment horizontal="center"/>
    </xf>
    <xf numFmtId="168" fontId="16" fillId="0" borderId="0" xfId="0" applyNumberFormat="1" applyFon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16" fillId="0" borderId="43" xfId="0" applyFont="1" applyBorder="1" applyAlignment="1">
      <alignment horizontal="right"/>
    </xf>
    <xf numFmtId="168" fontId="16" fillId="0" borderId="12" xfId="0" applyNumberFormat="1" applyFont="1" applyBorder="1" applyAlignment="1">
      <alignment horizontal="center"/>
    </xf>
    <xf numFmtId="168" fontId="16" fillId="0" borderId="14" xfId="0" applyNumberFormat="1" applyFont="1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15" xfId="0" applyBorder="1"/>
    <xf numFmtId="169" fontId="16" fillId="0" borderId="0" xfId="0" applyNumberFormat="1" applyFont="1" applyBorder="1" applyAlignment="1">
      <alignment horizontal="center"/>
    </xf>
    <xf numFmtId="169" fontId="16" fillId="0" borderId="16" xfId="0" applyNumberFormat="1" applyFon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168" fontId="0" fillId="0" borderId="16" xfId="0" applyNumberFormat="1" applyBorder="1" applyAlignment="1">
      <alignment horizontal="center"/>
    </xf>
    <xf numFmtId="0" fontId="0" fillId="0" borderId="43" xfId="0" applyBorder="1" applyAlignment="1">
      <alignment horizontal="right"/>
    </xf>
    <xf numFmtId="169" fontId="16" fillId="0" borderId="17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14" fontId="16" fillId="0" borderId="17" xfId="0" applyNumberFormat="1" applyFont="1" applyBorder="1" applyAlignment="1">
      <alignment horizontal="center"/>
    </xf>
    <xf numFmtId="0" fontId="39" fillId="35" borderId="0" xfId="0" applyFont="1" applyFill="1" applyBorder="1" applyAlignment="1">
      <alignment horizontal="center"/>
    </xf>
    <xf numFmtId="0" fontId="13" fillId="0" borderId="0" xfId="0" applyFont="1"/>
    <xf numFmtId="0" fontId="17" fillId="0" borderId="0" xfId="0" applyFont="1"/>
    <xf numFmtId="0" fontId="0" fillId="0" borderId="0" xfId="0" applyFont="1" applyFill="1" applyBorder="1"/>
    <xf numFmtId="0" fontId="0" fillId="0" borderId="0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6" fillId="35" borderId="19" xfId="0" applyFont="1" applyFill="1" applyBorder="1" applyAlignment="1">
      <alignment horizontal="center"/>
    </xf>
    <xf numFmtId="0" fontId="16" fillId="0" borderId="44" xfId="0" applyFont="1" applyBorder="1" applyAlignment="1">
      <alignment horizontal="right"/>
    </xf>
    <xf numFmtId="0" fontId="16" fillId="35" borderId="56" xfId="0" applyFont="1" applyFill="1" applyBorder="1" applyAlignment="1">
      <alignment horizontal="center"/>
    </xf>
    <xf numFmtId="0" fontId="39" fillId="35" borderId="56" xfId="0" applyFont="1" applyFill="1" applyBorder="1" applyAlignment="1">
      <alignment horizontal="center"/>
    </xf>
    <xf numFmtId="0" fontId="16" fillId="0" borderId="35" xfId="0" applyFont="1" applyBorder="1" applyAlignment="1">
      <alignment horizontal="left"/>
    </xf>
    <xf numFmtId="0" fontId="0" fillId="0" borderId="35" xfId="0" applyBorder="1"/>
    <xf numFmtId="0" fontId="0" fillId="0" borderId="36" xfId="0" applyBorder="1"/>
    <xf numFmtId="0" fontId="60" fillId="61" borderId="57" xfId="0" applyFont="1" applyFill="1" applyBorder="1" applyAlignment="1">
      <alignment horizontal="center"/>
    </xf>
    <xf numFmtId="0" fontId="16" fillId="0" borderId="22" xfId="0" applyFont="1" applyBorder="1" applyAlignment="1">
      <alignment horizontal="left"/>
    </xf>
    <xf numFmtId="0" fontId="39" fillId="35" borderId="20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46" fontId="16" fillId="0" borderId="0" xfId="0" applyNumberFormat="1" applyFont="1"/>
    <xf numFmtId="0" fontId="39" fillId="0" borderId="10" xfId="0" applyFont="1" applyBorder="1" applyAlignment="1">
      <alignment horizontal="center"/>
    </xf>
    <xf numFmtId="3" fontId="39" fillId="35" borderId="10" xfId="0" applyNumberFormat="1" applyFont="1" applyFill="1" applyBorder="1" applyAlignment="1">
      <alignment horizontal="center"/>
    </xf>
    <xf numFmtId="3" fontId="39" fillId="35" borderId="0" xfId="0" applyNumberFormat="1" applyFont="1" applyFill="1" applyBorder="1" applyAlignment="1">
      <alignment horizontal="center"/>
    </xf>
    <xf numFmtId="14" fontId="16" fillId="0" borderId="0" xfId="0" applyNumberFormat="1" applyFont="1" applyFill="1"/>
    <xf numFmtId="3" fontId="39" fillId="0" borderId="10" xfId="0" applyNumberFormat="1" applyFont="1" applyBorder="1" applyAlignment="1">
      <alignment horizontal="center"/>
    </xf>
    <xf numFmtId="0" fontId="39" fillId="0" borderId="10" xfId="0" applyFont="1" applyFill="1" applyBorder="1" applyAlignment="1">
      <alignment horizontal="center"/>
    </xf>
    <xf numFmtId="0" fontId="39" fillId="35" borderId="19" xfId="0" applyFont="1" applyFill="1" applyBorder="1" applyAlignment="1">
      <alignment horizontal="center"/>
    </xf>
    <xf numFmtId="0" fontId="39" fillId="35" borderId="17" xfId="0" applyFont="1" applyFill="1" applyBorder="1" applyAlignment="1">
      <alignment horizontal="center"/>
    </xf>
    <xf numFmtId="10" fontId="16" fillId="0" borderId="44" xfId="0" applyNumberFormat="1" applyFont="1" applyBorder="1" applyAlignment="1">
      <alignment horizontal="center"/>
    </xf>
    <xf numFmtId="10" fontId="16" fillId="0" borderId="21" xfId="0" applyNumberFormat="1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10" fontId="0" fillId="0" borderId="12" xfId="0" applyNumberFormat="1" applyBorder="1" applyAlignment="1">
      <alignment horizontal="center"/>
    </xf>
    <xf numFmtId="10" fontId="0" fillId="0" borderId="17" xfId="0" applyNumberFormat="1" applyBorder="1" applyAlignment="1">
      <alignment horizontal="center"/>
    </xf>
    <xf numFmtId="10" fontId="16" fillId="0" borderId="17" xfId="0" applyNumberFormat="1" applyFont="1" applyBorder="1" applyAlignment="1">
      <alignment horizontal="center"/>
    </xf>
    <xf numFmtId="0" fontId="16" fillId="0" borderId="17" xfId="0" applyFont="1" applyBorder="1" applyAlignment="1">
      <alignment horizontal="left" vertical="center" wrapText="1"/>
    </xf>
    <xf numFmtId="0" fontId="61" fillId="0" borderId="45" xfId="0" applyFont="1" applyBorder="1" applyAlignment="1">
      <alignment horizontal="center"/>
    </xf>
    <xf numFmtId="0" fontId="39" fillId="0" borderId="0" xfId="0" applyFont="1" applyAlignment="1">
      <alignment horizontal="center"/>
    </xf>
    <xf numFmtId="9" fontId="16" fillId="0" borderId="0" xfId="0" applyNumberFormat="1" applyFont="1" applyFill="1"/>
    <xf numFmtId="9" fontId="18" fillId="0" borderId="0" xfId="0" applyNumberFormat="1" applyFont="1" applyFill="1"/>
    <xf numFmtId="0" fontId="18" fillId="0" borderId="0" xfId="0" applyFont="1"/>
    <xf numFmtId="0" fontId="20" fillId="0" borderId="0" xfId="0" applyFont="1" applyAlignment="1">
      <alignment textRotation="90" wrapText="1"/>
    </xf>
    <xf numFmtId="3" fontId="25" fillId="0" borderId="24" xfId="0" applyNumberFormat="1" applyFont="1" applyBorder="1" applyAlignment="1">
      <alignment horizontal="center"/>
    </xf>
    <xf numFmtId="3" fontId="25" fillId="0" borderId="58" xfId="0" applyNumberFormat="1" applyFont="1" applyBorder="1" applyAlignment="1">
      <alignment horizontal="center"/>
    </xf>
    <xf numFmtId="2" fontId="16" fillId="50" borderId="10" xfId="0" applyNumberFormat="1" applyFont="1" applyFill="1" applyBorder="1"/>
    <xf numFmtId="0" fontId="16" fillId="0" borderId="0" xfId="0" applyFont="1" applyFill="1" applyBorder="1" applyAlignment="1">
      <alignment horizontal="left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16" fillId="33" borderId="12" xfId="0" applyFont="1" applyFill="1" applyBorder="1" applyAlignment="1">
      <alignment horizontal="left"/>
    </xf>
    <xf numFmtId="0" fontId="16" fillId="33" borderId="13" xfId="0" applyFont="1" applyFill="1" applyBorder="1" applyAlignment="1">
      <alignment horizontal="left"/>
    </xf>
    <xf numFmtId="0" fontId="16" fillId="33" borderId="14" xfId="0" applyFont="1" applyFill="1" applyBorder="1" applyAlignment="1">
      <alignment horizontal="left"/>
    </xf>
    <xf numFmtId="0" fontId="16" fillId="33" borderId="12" xfId="0" applyFont="1" applyFill="1" applyBorder="1" applyAlignment="1">
      <alignment horizontal="center"/>
    </xf>
    <xf numFmtId="0" fontId="16" fillId="33" borderId="13" xfId="0" applyFont="1" applyFill="1" applyBorder="1" applyAlignment="1">
      <alignment horizontal="center"/>
    </xf>
    <xf numFmtId="0" fontId="16" fillId="33" borderId="14" xfId="0" applyFont="1" applyFill="1" applyBorder="1" applyAlignment="1">
      <alignment horizontal="center"/>
    </xf>
    <xf numFmtId="0" fontId="24" fillId="35" borderId="12" xfId="0" applyFont="1" applyFill="1" applyBorder="1" applyAlignment="1">
      <alignment horizontal="center"/>
    </xf>
    <xf numFmtId="0" fontId="24" fillId="35" borderId="14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0" fontId="16" fillId="35" borderId="14" xfId="0" applyFont="1" applyFill="1" applyBorder="1" applyAlignment="1">
      <alignment horizontal="center"/>
    </xf>
    <xf numFmtId="1" fontId="20" fillId="41" borderId="41" xfId="0" applyNumberFormat="1" applyFont="1" applyFill="1" applyBorder="1" applyAlignment="1">
      <alignment horizontal="center" vertical="center" wrapText="1"/>
    </xf>
    <xf numFmtId="1" fontId="20" fillId="41" borderId="42" xfId="0" applyNumberFormat="1" applyFont="1" applyFill="1" applyBorder="1" applyAlignment="1">
      <alignment horizontal="center" vertical="center" wrapText="1"/>
    </xf>
    <xf numFmtId="0" fontId="20" fillId="33" borderId="19" xfId="0" applyFont="1" applyFill="1" applyBorder="1" applyAlignment="1">
      <alignment horizontal="center" vertical="center" wrapText="1"/>
    </xf>
    <xf numFmtId="0" fontId="20" fillId="33" borderId="20" xfId="0" applyFont="1" applyFill="1" applyBorder="1" applyAlignment="1">
      <alignment horizontal="center" vertical="center" wrapText="1"/>
    </xf>
    <xf numFmtId="0" fontId="16" fillId="33" borderId="43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10" fontId="16" fillId="48" borderId="22" xfId="0" applyNumberFormat="1" applyFont="1" applyFill="1" applyBorder="1" applyAlignment="1">
      <alignment horizontal="left"/>
    </xf>
    <xf numFmtId="10" fontId="16" fillId="48" borderId="23" xfId="0" applyNumberFormat="1" applyFont="1" applyFill="1" applyBorder="1" applyAlignment="1">
      <alignment horizontal="left"/>
    </xf>
    <xf numFmtId="0" fontId="21" fillId="51" borderId="12" xfId="0" applyFont="1" applyFill="1" applyBorder="1" applyAlignment="1">
      <alignment horizontal="center" vertical="center" wrapText="1"/>
    </xf>
    <xf numFmtId="0" fontId="21" fillId="51" borderId="14" xfId="0" applyFont="1" applyFill="1" applyBorder="1" applyAlignment="1">
      <alignment horizontal="center" vertical="center" wrapText="1"/>
    </xf>
    <xf numFmtId="0" fontId="21" fillId="45" borderId="12" xfId="0" applyFont="1" applyFill="1" applyBorder="1" applyAlignment="1">
      <alignment horizontal="center" vertical="center"/>
    </xf>
    <xf numFmtId="0" fontId="21" fillId="45" borderId="13" xfId="0" applyFont="1" applyFill="1" applyBorder="1" applyAlignment="1">
      <alignment horizontal="center" vertical="center"/>
    </xf>
    <xf numFmtId="0" fontId="16" fillId="52" borderId="12" xfId="0" applyFont="1" applyFill="1" applyBorder="1" applyAlignment="1">
      <alignment horizontal="center" vertical="center"/>
    </xf>
    <xf numFmtId="0" fontId="16" fillId="52" borderId="13" xfId="0" applyFont="1" applyFill="1" applyBorder="1" applyAlignment="1">
      <alignment horizontal="center" vertical="center"/>
    </xf>
    <xf numFmtId="10" fontId="16" fillId="48" borderId="35" xfId="0" applyNumberFormat="1" applyFont="1" applyFill="1" applyBorder="1" applyAlignment="1">
      <alignment horizontal="left"/>
    </xf>
    <xf numFmtId="10" fontId="16" fillId="48" borderId="36" xfId="0" applyNumberFormat="1" applyFont="1" applyFill="1" applyBorder="1" applyAlignment="1">
      <alignment horizontal="left"/>
    </xf>
    <xf numFmtId="10" fontId="16" fillId="48" borderId="0" xfId="0" applyNumberFormat="1" applyFont="1" applyFill="1" applyBorder="1" applyAlignment="1">
      <alignment horizontal="left"/>
    </xf>
    <xf numFmtId="10" fontId="16" fillId="48" borderId="16" xfId="0" applyNumberFormat="1" applyFont="1" applyFill="1" applyBorder="1" applyAlignment="1">
      <alignment horizontal="left"/>
    </xf>
    <xf numFmtId="1" fontId="16" fillId="51" borderId="12" xfId="0" applyNumberFormat="1" applyFont="1" applyFill="1" applyBorder="1" applyAlignment="1">
      <alignment horizontal="center" vertical="center" wrapText="1"/>
    </xf>
    <xf numFmtId="1" fontId="16" fillId="51" borderId="14" xfId="0" applyNumberFormat="1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3" fillId="0" borderId="12" xfId="0" applyFont="1" applyFill="1" applyBorder="1" applyAlignment="1">
      <alignment horizontal="center" wrapText="1"/>
    </xf>
    <xf numFmtId="0" fontId="13" fillId="0" borderId="13" xfId="0" applyFont="1" applyFill="1" applyBorder="1" applyAlignment="1">
      <alignment horizontal="center" wrapText="1"/>
    </xf>
    <xf numFmtId="0" fontId="13" fillId="0" borderId="14" xfId="0" applyFont="1" applyFill="1" applyBorder="1" applyAlignment="1">
      <alignment horizontal="center" wrapText="1"/>
    </xf>
    <xf numFmtId="2" fontId="16" fillId="0" borderId="21" xfId="0" applyNumberFormat="1" applyFont="1" applyBorder="1" applyAlignment="1">
      <alignment horizontal="center" textRotation="90" wrapText="1"/>
    </xf>
    <xf numFmtId="2" fontId="16" fillId="0" borderId="52" xfId="0" applyNumberFormat="1" applyFont="1" applyBorder="1" applyAlignment="1">
      <alignment horizontal="center" textRotation="90" wrapText="1"/>
    </xf>
    <xf numFmtId="0" fontId="56" fillId="60" borderId="12" xfId="0" applyFont="1" applyFill="1" applyBorder="1" applyAlignment="1">
      <alignment horizontal="center" wrapText="1"/>
    </xf>
    <xf numFmtId="0" fontId="56" fillId="60" borderId="13" xfId="0" applyFont="1" applyFill="1" applyBorder="1" applyAlignment="1">
      <alignment horizontal="center" wrapText="1"/>
    </xf>
    <xf numFmtId="0" fontId="56" fillId="60" borderId="14" xfId="0" applyFont="1" applyFill="1" applyBorder="1" applyAlignment="1">
      <alignment horizontal="center" wrapText="1"/>
    </xf>
    <xf numFmtId="166" fontId="19" fillId="0" borderId="21" xfId="0" applyNumberFormat="1" applyFont="1" applyBorder="1" applyAlignment="1">
      <alignment horizontal="center" textRotation="90" wrapText="1"/>
    </xf>
    <xf numFmtId="166" fontId="19" fillId="0" borderId="52" xfId="0" applyNumberFormat="1" applyFont="1" applyBorder="1" applyAlignment="1">
      <alignment horizontal="center" textRotation="90" wrapText="1"/>
    </xf>
    <xf numFmtId="0" fontId="19" fillId="0" borderId="15" xfId="0" applyFont="1" applyBorder="1" applyAlignment="1">
      <alignment horizontal="center" textRotation="90" wrapText="1"/>
    </xf>
    <xf numFmtId="10" fontId="18" fillId="0" borderId="21" xfId="0" applyNumberFormat="1" applyFont="1" applyBorder="1" applyAlignment="1">
      <alignment horizontal="center" textRotation="90" wrapText="1"/>
    </xf>
    <xf numFmtId="10" fontId="18" fillId="0" borderId="52" xfId="0" applyNumberFormat="1" applyFont="1" applyBorder="1" applyAlignment="1">
      <alignment horizontal="center" textRotation="90" wrapText="1"/>
    </xf>
    <xf numFmtId="0" fontId="24" fillId="0" borderId="4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textRotation="90" wrapText="1"/>
    </xf>
    <xf numFmtId="0" fontId="16" fillId="0" borderId="52" xfId="0" applyFont="1" applyBorder="1" applyAlignment="1">
      <alignment horizontal="center" textRotation="90" wrapText="1"/>
    </xf>
    <xf numFmtId="0" fontId="19" fillId="0" borderId="21" xfId="0" applyFont="1" applyBorder="1" applyAlignment="1">
      <alignment horizontal="center" textRotation="90" wrapText="1"/>
    </xf>
    <xf numFmtId="0" fontId="19" fillId="0" borderId="52" xfId="0" applyFont="1" applyBorder="1" applyAlignment="1">
      <alignment horizontal="center" textRotation="90" wrapText="1"/>
    </xf>
    <xf numFmtId="0" fontId="20" fillId="0" borderId="0" xfId="0" applyFont="1" applyAlignment="1">
      <alignment horizontal="center" textRotation="90" wrapText="1"/>
    </xf>
    <xf numFmtId="0" fontId="0" fillId="50" borderId="0" xfId="0" applyFill="1"/>
    <xf numFmtId="14" fontId="0" fillId="35" borderId="0" xfId="0" applyNumberFormat="1" applyFill="1"/>
    <xf numFmtId="14" fontId="0" fillId="0" borderId="0" xfId="0" applyNumberFormat="1" applyFill="1"/>
    <xf numFmtId="0" fontId="0" fillId="56" borderId="0" xfId="0" applyFill="1"/>
    <xf numFmtId="0" fontId="20" fillId="0" borderId="0" xfId="0" applyFont="1" applyFill="1" applyAlignment="1">
      <alignment textRotation="90" wrapText="1"/>
    </xf>
    <xf numFmtId="0" fontId="0" fillId="56" borderId="0" xfId="0" applyFill="1" applyAlignment="1">
      <alignment horizontal="center"/>
    </xf>
  </cellXfs>
  <cellStyles count="6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1 2" xfId="43"/>
    <cellStyle name="60% - Accent1 3" xfId="54"/>
    <cellStyle name="60% - Accent2" xfId="25" builtinId="36" customBuiltin="1"/>
    <cellStyle name="60% - Accent2 2" xfId="44"/>
    <cellStyle name="60% - Accent2 3" xfId="55"/>
    <cellStyle name="60% - Accent3" xfId="29" builtinId="40" customBuiltin="1"/>
    <cellStyle name="60% - Accent3 2" xfId="45"/>
    <cellStyle name="60% - Accent3 3" xfId="56"/>
    <cellStyle name="60% - Accent4" xfId="33" builtinId="44" customBuiltin="1"/>
    <cellStyle name="60% - Accent4 2" xfId="46"/>
    <cellStyle name="60% - Accent4 3" xfId="57"/>
    <cellStyle name="60% - Accent5" xfId="37" builtinId="48" customBuiltin="1"/>
    <cellStyle name="60% - Accent5 2" xfId="47"/>
    <cellStyle name="60% - Accent5 3" xfId="58"/>
    <cellStyle name="60% - Accent6" xfId="41" builtinId="52" customBuiltin="1"/>
    <cellStyle name="60% - Accent6 2" xfId="48"/>
    <cellStyle name="60% - Accent6 3" xfId="59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53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Hyperlink 2" xfId="49"/>
    <cellStyle name="Hyperlink 3" xfId="60"/>
    <cellStyle name="Input" xfId="9" builtinId="20" customBuiltin="1"/>
    <cellStyle name="Linked Cell" xfId="12" builtinId="24" customBuiltin="1"/>
    <cellStyle name="Neutral" xfId="8" builtinId="28" customBuiltin="1"/>
    <cellStyle name="Neutral 2" xfId="50"/>
    <cellStyle name="Neutral 3" xfId="61"/>
    <cellStyle name="Normal" xfId="0" builtinId="0"/>
    <cellStyle name="Normal 2" xfId="51"/>
    <cellStyle name="Normal 2 2" xfId="62"/>
    <cellStyle name="Normal 2 3" xfId="63"/>
    <cellStyle name="Note" xfId="15" builtinId="10" customBuiltin="1"/>
    <cellStyle name="Output" xfId="10" builtinId="21" customBuiltin="1"/>
    <cellStyle name="Title" xfId="1" builtinId="15" customBuiltin="1"/>
    <cellStyle name="Title 2" xfId="52"/>
    <cellStyle name="Title 3" xfId="64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99FF33"/>
      <color rgb="FFFF66CC"/>
      <color rgb="FFFF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lison/AppData/Roaming/Microsoft/Excel/Counties/Butler/BUTLER%2012-4-2020%20QV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utler"/>
    </sheetNames>
    <sheetDataSet>
      <sheetData sheetId="0">
        <row r="53979">
          <cell r="AM53979" t="str">
            <v>HAM7WD1</v>
          </cell>
        </row>
        <row r="227718">
          <cell r="AM227718" t="str">
            <v>MONROE 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ohiosos.gov/elections/election-results-and-data/2020/%20%20(Turnout%20by%20precinct:%20Official%20Canvass)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6"/>
  <sheetViews>
    <sheetView topLeftCell="A7" workbookViewId="0">
      <selection activeCell="D33" sqref="D33"/>
    </sheetView>
  </sheetViews>
  <sheetFormatPr defaultRowHeight="14.4"/>
  <cols>
    <col min="1" max="1" width="6.44140625" style="17" customWidth="1"/>
    <col min="2" max="2" width="7.5546875" style="17" customWidth="1"/>
    <col min="3" max="3" width="36" style="17" customWidth="1"/>
    <col min="4" max="4" width="14.21875" style="17" customWidth="1"/>
    <col min="5" max="5" width="7.88671875" style="17" customWidth="1"/>
    <col min="6" max="6" width="8.88671875" style="17"/>
    <col min="7" max="7" width="7.6640625" style="17" customWidth="1"/>
    <col min="8" max="8" width="11.109375" style="17" customWidth="1"/>
    <col min="9" max="9" width="23" style="17" customWidth="1"/>
    <col min="10" max="10" width="9.21875" style="17" customWidth="1"/>
    <col min="11" max="11" width="14.5546875" style="17" customWidth="1"/>
    <col min="12" max="12" width="27.44140625" style="17" customWidth="1"/>
    <col min="13" max="14" width="8.88671875" style="104"/>
    <col min="15" max="16384" width="8.88671875" style="17"/>
  </cols>
  <sheetData>
    <row r="1" spans="1:18" ht="43.8" customHeight="1" thickBot="1">
      <c r="A1" s="464" t="s">
        <v>2558</v>
      </c>
      <c r="B1" s="465"/>
      <c r="C1" s="465"/>
      <c r="D1" s="466"/>
      <c r="E1" s="118"/>
      <c r="F1" s="118"/>
      <c r="G1" s="118"/>
      <c r="H1" s="118"/>
      <c r="I1" s="118"/>
      <c r="J1" s="119"/>
      <c r="K1" s="99" t="s">
        <v>2318</v>
      </c>
      <c r="L1" s="118"/>
    </row>
    <row r="2" spans="1:18" ht="23.4" customHeight="1" thickBot="1">
      <c r="C2" s="23"/>
      <c r="D2" s="120"/>
      <c r="F2" s="121" t="s">
        <v>2523</v>
      </c>
      <c r="G2" s="122"/>
      <c r="H2" s="103"/>
      <c r="K2" s="123" t="s">
        <v>2524</v>
      </c>
    </row>
    <row r="3" spans="1:18" ht="16.2" thickBot="1">
      <c r="A3" s="124">
        <v>2</v>
      </c>
      <c r="B3" s="124">
        <v>76174</v>
      </c>
      <c r="C3" s="76" t="s">
        <v>2525</v>
      </c>
      <c r="D3" s="125">
        <f>B3-A3+1</f>
        <v>76173</v>
      </c>
      <c r="F3" s="126"/>
      <c r="G3" s="467" t="s">
        <v>2559</v>
      </c>
      <c r="H3" s="468"/>
      <c r="I3" s="469"/>
      <c r="J3" s="127">
        <v>109264</v>
      </c>
      <c r="K3" s="128" t="s">
        <v>2526</v>
      </c>
    </row>
    <row r="4" spans="1:18" ht="16.2" thickBot="1">
      <c r="C4" s="76" t="s">
        <v>2527</v>
      </c>
      <c r="D4" s="125">
        <v>58362</v>
      </c>
      <c r="E4" s="126"/>
      <c r="F4" s="129"/>
      <c r="G4" s="470" t="s">
        <v>2528</v>
      </c>
      <c r="H4" s="471"/>
      <c r="I4" s="472"/>
      <c r="J4" s="130">
        <v>25240</v>
      </c>
      <c r="K4" s="101" t="s">
        <v>2526</v>
      </c>
    </row>
    <row r="5" spans="1:18" ht="16.2" thickBot="1">
      <c r="C5" s="76" t="s">
        <v>2529</v>
      </c>
      <c r="D5" s="125">
        <v>17811</v>
      </c>
      <c r="E5" s="126"/>
      <c r="G5" s="470" t="s">
        <v>2530</v>
      </c>
      <c r="H5" s="471"/>
      <c r="I5" s="472"/>
      <c r="J5" s="131">
        <f>J3-J4</f>
        <v>84024</v>
      </c>
      <c r="K5" s="102" t="s">
        <v>2531</v>
      </c>
    </row>
    <row r="6" spans="1:18" ht="16.2" thickBot="1">
      <c r="C6" s="76" t="s">
        <v>2532</v>
      </c>
      <c r="D6" s="125">
        <v>7720</v>
      </c>
      <c r="F6" s="129"/>
      <c r="G6" s="470" t="s">
        <v>2533</v>
      </c>
      <c r="H6" s="471"/>
      <c r="I6" s="472"/>
      <c r="J6" s="132">
        <f>D3/J5</f>
        <v>0.9065624107397886</v>
      </c>
      <c r="K6" s="133" t="s">
        <v>2531</v>
      </c>
      <c r="L6" s="134"/>
      <c r="M6" s="135"/>
      <c r="N6" s="135"/>
      <c r="O6" s="6"/>
    </row>
    <row r="7" spans="1:18" ht="16.2" thickBot="1">
      <c r="A7" s="124">
        <v>84</v>
      </c>
      <c r="B7" s="124">
        <v>76174</v>
      </c>
      <c r="C7" s="76" t="s">
        <v>2534</v>
      </c>
      <c r="D7" s="125">
        <f>B7-A7+1</f>
        <v>76091</v>
      </c>
      <c r="E7" s="136"/>
      <c r="F7" s="129"/>
      <c r="G7" s="463"/>
      <c r="H7" s="463"/>
      <c r="I7" s="463"/>
      <c r="J7" s="463"/>
      <c r="K7" s="137"/>
      <c r="L7" s="134"/>
      <c r="M7" s="135"/>
      <c r="N7" s="135"/>
      <c r="O7" s="6"/>
    </row>
    <row r="8" spans="1:18" ht="16.2" thickBot="1">
      <c r="A8" s="124">
        <v>84</v>
      </c>
      <c r="B8" s="124">
        <v>737</v>
      </c>
      <c r="C8" s="138" t="s">
        <v>2535</v>
      </c>
      <c r="D8" s="139">
        <f>B8-A8+1</f>
        <v>654</v>
      </c>
      <c r="E8" s="75"/>
      <c r="J8" s="104"/>
      <c r="K8" s="90"/>
      <c r="L8" s="140"/>
      <c r="M8" s="135"/>
      <c r="P8" s="104"/>
      <c r="Q8" s="104"/>
      <c r="R8" s="104"/>
    </row>
    <row r="9" spans="1:18" ht="18.600000000000001" thickBot="1">
      <c r="A9" s="124"/>
      <c r="B9" s="124"/>
      <c r="C9" s="141" t="s">
        <v>2536</v>
      </c>
      <c r="D9" s="142">
        <v>253</v>
      </c>
      <c r="E9" s="75"/>
      <c r="F9" s="143" t="s">
        <v>2537</v>
      </c>
      <c r="G9" s="144"/>
      <c r="H9" s="100"/>
      <c r="I9" s="103"/>
      <c r="J9" s="108"/>
      <c r="K9" s="104"/>
      <c r="L9" s="145"/>
      <c r="O9" s="104"/>
      <c r="P9" s="104"/>
      <c r="Q9" s="104"/>
      <c r="R9" s="104"/>
    </row>
    <row r="10" spans="1:18" ht="16.2" thickBot="1">
      <c r="A10" s="124">
        <v>2</v>
      </c>
      <c r="B10" s="124">
        <v>4525</v>
      </c>
      <c r="C10" s="146" t="s">
        <v>2538</v>
      </c>
      <c r="D10" s="147">
        <f>B10-A10+1</f>
        <v>4524</v>
      </c>
      <c r="E10" s="148">
        <v>2</v>
      </c>
      <c r="F10" s="149">
        <v>61</v>
      </c>
      <c r="G10" s="150">
        <f>F10-E10+1</f>
        <v>60</v>
      </c>
      <c r="H10" s="109" t="s">
        <v>2563</v>
      </c>
      <c r="I10" s="109"/>
      <c r="J10" s="151"/>
      <c r="K10" s="151"/>
      <c r="L10" s="152"/>
      <c r="O10" s="104"/>
      <c r="P10" s="104"/>
      <c r="Q10" s="104"/>
      <c r="R10" s="104"/>
    </row>
    <row r="11" spans="1:18" ht="16.2" thickBot="1">
      <c r="A11" s="124"/>
      <c r="B11" s="124"/>
      <c r="C11" s="153" t="s">
        <v>2539</v>
      </c>
      <c r="D11" s="147">
        <v>1</v>
      </c>
      <c r="E11" s="148">
        <v>62</v>
      </c>
      <c r="F11" s="154">
        <v>1164</v>
      </c>
      <c r="G11" s="150">
        <f>F11-E11+1</f>
        <v>1103</v>
      </c>
      <c r="H11" s="109" t="s">
        <v>2564</v>
      </c>
      <c r="I11" s="109"/>
      <c r="J11" s="109"/>
      <c r="K11" s="109"/>
      <c r="L11" s="106"/>
      <c r="O11" s="104"/>
      <c r="P11" s="104"/>
      <c r="Q11" s="104"/>
      <c r="R11" s="104"/>
    </row>
    <row r="12" spans="1:18" ht="16.2" thickBot="1">
      <c r="A12" s="124">
        <v>84</v>
      </c>
      <c r="B12" s="124">
        <v>513</v>
      </c>
      <c r="C12" s="155" t="s">
        <v>2540</v>
      </c>
      <c r="D12" s="156">
        <f>B12-A12+1</f>
        <v>430</v>
      </c>
      <c r="E12" s="148">
        <v>2</v>
      </c>
      <c r="F12" s="154">
        <v>141</v>
      </c>
      <c r="G12" s="150">
        <f>F12-E12+1</f>
        <v>140</v>
      </c>
      <c r="H12" s="157" t="s">
        <v>2515</v>
      </c>
      <c r="I12" s="157"/>
      <c r="J12" s="157"/>
      <c r="K12" s="157"/>
      <c r="L12" s="109"/>
      <c r="O12" s="104"/>
      <c r="P12" s="104"/>
      <c r="Q12" s="104"/>
      <c r="R12" s="104"/>
    </row>
    <row r="13" spans="1:18" ht="16.2" thickBot="1">
      <c r="A13" s="124"/>
      <c r="B13" s="124"/>
      <c r="C13" s="158" t="s">
        <v>2541</v>
      </c>
      <c r="D13" s="156">
        <v>247</v>
      </c>
      <c r="E13" s="159">
        <v>2</v>
      </c>
      <c r="F13" s="154">
        <v>73</v>
      </c>
      <c r="G13" s="150">
        <f>F13-E13+1</f>
        <v>72</v>
      </c>
      <c r="H13" s="157" t="s">
        <v>2562</v>
      </c>
      <c r="I13" s="239"/>
      <c r="J13" s="239"/>
      <c r="K13" s="239"/>
      <c r="L13" s="240"/>
      <c r="M13" s="164"/>
      <c r="N13" s="164"/>
      <c r="O13" s="164"/>
      <c r="P13" s="164"/>
      <c r="Q13" s="164"/>
      <c r="R13" s="104"/>
    </row>
    <row r="14" spans="1:18" ht="16.2" thickBot="1">
      <c r="A14" s="124">
        <v>2</v>
      </c>
      <c r="B14" s="124">
        <v>83</v>
      </c>
      <c r="C14" s="114" t="s">
        <v>2543</v>
      </c>
      <c r="D14" s="125">
        <f>B14-A14+1</f>
        <v>82</v>
      </c>
      <c r="E14" s="124"/>
      <c r="F14" s="160" t="s">
        <v>2542</v>
      </c>
      <c r="G14" s="161"/>
      <c r="H14" s="162"/>
      <c r="I14" s="163"/>
      <c r="J14" s="163"/>
      <c r="K14" s="163"/>
      <c r="L14" s="115"/>
      <c r="M14" s="164"/>
      <c r="N14" s="164"/>
      <c r="O14" s="167"/>
      <c r="P14" s="167"/>
      <c r="Q14" s="115"/>
      <c r="R14" s="104"/>
    </row>
    <row r="15" spans="1:18" ht="16.2" thickBot="1">
      <c r="A15" s="124"/>
      <c r="B15" s="124"/>
      <c r="C15" s="76" t="s">
        <v>2544</v>
      </c>
      <c r="D15" s="125">
        <v>1</v>
      </c>
      <c r="E15" s="124">
        <v>2</v>
      </c>
      <c r="F15" s="165">
        <v>51956</v>
      </c>
      <c r="G15" s="166">
        <f>F15-E14+1</f>
        <v>51957</v>
      </c>
      <c r="H15" s="105" t="s">
        <v>2566</v>
      </c>
      <c r="I15" s="106"/>
      <c r="J15" s="106"/>
      <c r="K15" s="106"/>
      <c r="L15" s="109"/>
      <c r="M15" s="115"/>
      <c r="N15" s="115"/>
      <c r="O15" s="115"/>
      <c r="P15" s="115"/>
      <c r="Q15" s="115"/>
      <c r="R15" s="104"/>
    </row>
    <row r="16" spans="1:18" ht="16.2" thickBot="1">
      <c r="A16" s="124">
        <v>738</v>
      </c>
      <c r="B16" s="124">
        <v>1161</v>
      </c>
      <c r="C16" s="168" t="s">
        <v>2545</v>
      </c>
      <c r="D16" s="169">
        <f>B16-A16+1</f>
        <v>424</v>
      </c>
      <c r="E16" s="159"/>
      <c r="F16" s="23"/>
      <c r="G16" s="166">
        <v>7611</v>
      </c>
      <c r="H16" s="105" t="s">
        <v>2567</v>
      </c>
      <c r="I16" s="106"/>
      <c r="J16" s="106"/>
      <c r="K16" s="106"/>
      <c r="L16" s="157"/>
      <c r="M16" s="173"/>
      <c r="N16" s="173"/>
      <c r="O16" s="173"/>
      <c r="P16" s="173"/>
      <c r="Q16" s="40"/>
    </row>
    <row r="17" spans="1:17" ht="16.2" thickBot="1">
      <c r="C17" s="174" t="s">
        <v>2546</v>
      </c>
      <c r="D17" s="169">
        <v>364</v>
      </c>
      <c r="E17" s="159"/>
      <c r="G17" s="170" t="s">
        <v>2588</v>
      </c>
      <c r="H17" s="171"/>
      <c r="I17" s="171"/>
      <c r="J17" s="171"/>
      <c r="K17" s="171"/>
      <c r="L17" s="172"/>
      <c r="M17" s="173"/>
      <c r="N17" s="173"/>
      <c r="O17" s="173"/>
      <c r="P17" s="173"/>
      <c r="Q17" s="40"/>
    </row>
    <row r="18" spans="1:17" ht="15" customHeight="1" thickBot="1">
      <c r="C18" s="175"/>
      <c r="D18" s="176"/>
      <c r="F18" s="181"/>
      <c r="M18" s="173"/>
      <c r="N18" s="173"/>
      <c r="O18" s="104"/>
      <c r="P18" s="104"/>
      <c r="Q18" s="40"/>
    </row>
    <row r="19" spans="1:17" ht="18.600000000000001" thickBot="1">
      <c r="C19" s="177"/>
      <c r="D19" s="178"/>
      <c r="F19" s="185" t="s">
        <v>2550</v>
      </c>
      <c r="G19" s="112"/>
      <c r="H19" s="112"/>
      <c r="I19" s="110"/>
      <c r="M19" s="173"/>
      <c r="N19" s="173"/>
      <c r="O19" s="164"/>
      <c r="P19" s="164"/>
      <c r="Q19" s="40"/>
    </row>
    <row r="20" spans="1:17" ht="15" thickBot="1">
      <c r="F20" s="23"/>
      <c r="G20" s="187" t="s">
        <v>2589</v>
      </c>
      <c r="H20" s="188"/>
      <c r="I20" s="188"/>
      <c r="J20" s="189"/>
      <c r="K20" s="189"/>
      <c r="L20" s="189"/>
      <c r="O20" s="173"/>
      <c r="P20" s="173"/>
      <c r="Q20" s="40"/>
    </row>
    <row r="21" spans="1:17" ht="16.2" thickBot="1">
      <c r="A21" s="473" t="s">
        <v>2592</v>
      </c>
      <c r="B21" s="474"/>
      <c r="E21" s="75"/>
      <c r="F21" s="23"/>
      <c r="G21" s="190" t="s">
        <v>2590</v>
      </c>
      <c r="H21" s="191"/>
      <c r="I21" s="191"/>
      <c r="J21" s="192"/>
      <c r="K21" s="192"/>
      <c r="L21" s="192"/>
      <c r="O21" s="164"/>
      <c r="P21" s="164"/>
      <c r="Q21" s="40"/>
    </row>
    <row r="22" spans="1:17" ht="15" thickBot="1">
      <c r="A22" s="104"/>
      <c r="B22" s="310" t="s">
        <v>2547</v>
      </c>
      <c r="C22" s="180"/>
      <c r="D22" s="117">
        <v>51511</v>
      </c>
      <c r="F22" s="23"/>
      <c r="G22" s="193" t="s">
        <v>2591</v>
      </c>
      <c r="H22" s="194"/>
      <c r="I22" s="194"/>
      <c r="J22" s="195"/>
      <c r="K22" s="195"/>
      <c r="L22" s="195"/>
      <c r="O22" s="164"/>
      <c r="P22" s="164"/>
      <c r="Q22" s="40"/>
    </row>
    <row r="23" spans="1:17" ht="15" thickBot="1">
      <c r="A23" s="104"/>
      <c r="B23" s="179" t="s">
        <v>2548</v>
      </c>
      <c r="C23" s="180"/>
      <c r="D23" s="117">
        <v>53567</v>
      </c>
      <c r="F23" s="107"/>
      <c r="G23" s="196"/>
      <c r="H23" s="197"/>
      <c r="I23" s="197"/>
      <c r="J23" s="198"/>
      <c r="K23" s="198"/>
      <c r="L23" s="198"/>
      <c r="M23" s="173"/>
      <c r="N23" s="173"/>
      <c r="O23" s="164"/>
      <c r="P23" s="164"/>
      <c r="Q23" s="40"/>
    </row>
    <row r="24" spans="1:17" ht="16.2" thickBot="1">
      <c r="A24" s="104"/>
      <c r="B24" s="182" t="s">
        <v>2549</v>
      </c>
      <c r="C24" s="183"/>
      <c r="D24" s="184">
        <f>D22-D23</f>
        <v>-2056</v>
      </c>
      <c r="F24" s="199"/>
      <c r="G24" s="196"/>
      <c r="H24" s="198"/>
      <c r="I24" s="198"/>
      <c r="J24" s="198"/>
      <c r="K24" s="198"/>
      <c r="L24" s="198"/>
      <c r="M24" s="173"/>
      <c r="N24" s="164"/>
      <c r="O24" s="164"/>
      <c r="P24" s="164"/>
      <c r="Q24" s="40"/>
    </row>
    <row r="25" spans="1:17" ht="15" thickBot="1">
      <c r="A25" s="104"/>
      <c r="B25" s="104"/>
      <c r="C25" s="108"/>
      <c r="D25" s="186"/>
      <c r="E25" s="177"/>
      <c r="F25" s="177"/>
      <c r="G25" s="200"/>
      <c r="H25" s="201"/>
      <c r="I25" s="201"/>
      <c r="J25" s="202"/>
      <c r="K25" s="203"/>
      <c r="L25" s="203"/>
      <c r="M25" s="164"/>
      <c r="N25" s="164"/>
      <c r="O25" s="164"/>
      <c r="P25" s="164"/>
      <c r="Q25" s="40"/>
    </row>
    <row r="26" spans="1:17" ht="15" thickBot="1">
      <c r="A26" s="475" t="s">
        <v>2593</v>
      </c>
      <c r="B26" s="476"/>
      <c r="C26" s="475" t="s">
        <v>2594</v>
      </c>
      <c r="D26" s="476"/>
      <c r="E26" s="107"/>
      <c r="F26" s="177"/>
      <c r="G26" s="204"/>
      <c r="H26" s="201"/>
      <c r="I26" s="201"/>
      <c r="J26" s="202"/>
      <c r="K26" s="203"/>
      <c r="L26" s="203"/>
      <c r="M26" s="164"/>
      <c r="N26" s="164"/>
    </row>
    <row r="27" spans="1:17" ht="15" thickBot="1">
      <c r="A27" s="17">
        <v>1177</v>
      </c>
      <c r="B27" s="17">
        <v>3901</v>
      </c>
      <c r="C27" s="311" t="s">
        <v>2595</v>
      </c>
      <c r="D27" s="312">
        <f>B27-A27+1</f>
        <v>2725</v>
      </c>
      <c r="E27" s="186"/>
      <c r="F27" s="177"/>
      <c r="G27" s="205"/>
      <c r="H27" s="206"/>
      <c r="I27" s="206"/>
      <c r="J27" s="206"/>
      <c r="K27" s="206"/>
      <c r="L27" s="206"/>
      <c r="M27" s="164"/>
      <c r="N27" s="164"/>
    </row>
    <row r="28" spans="1:17" ht="15.6" customHeight="1" thickBot="1">
      <c r="A28" s="17">
        <v>1177</v>
      </c>
      <c r="B28" s="17">
        <v>2093</v>
      </c>
      <c r="C28" s="313" t="s">
        <v>2596</v>
      </c>
      <c r="D28" s="314">
        <f>B28-A28+1</f>
        <v>917</v>
      </c>
      <c r="E28" s="177"/>
      <c r="F28" s="177"/>
      <c r="G28" s="241"/>
      <c r="H28" s="206"/>
      <c r="I28" s="206"/>
      <c r="J28" s="206"/>
      <c r="K28" s="206"/>
      <c r="L28" s="206"/>
      <c r="M28" s="164"/>
      <c r="N28" s="164"/>
    </row>
    <row r="29" spans="1:17" ht="15" thickBot="1">
      <c r="C29" s="313" t="s">
        <v>2597</v>
      </c>
      <c r="D29" s="314">
        <f>D27-D28</f>
        <v>1808</v>
      </c>
      <c r="E29" s="177"/>
      <c r="F29" s="177"/>
      <c r="G29" s="209"/>
      <c r="H29" s="206"/>
      <c r="I29" s="206"/>
      <c r="J29" s="206"/>
      <c r="K29" s="206"/>
      <c r="L29" s="206"/>
      <c r="M29" s="164"/>
    </row>
    <row r="30" spans="1:17" ht="15" thickBot="1">
      <c r="A30" s="17">
        <v>2094</v>
      </c>
      <c r="B30" s="17">
        <v>3556</v>
      </c>
      <c r="C30" s="315" t="s">
        <v>2598</v>
      </c>
      <c r="D30" s="314">
        <f>B30-A30+1</f>
        <v>1463</v>
      </c>
      <c r="E30" s="177"/>
      <c r="F30" s="212"/>
      <c r="G30" s="209"/>
      <c r="H30" s="206"/>
      <c r="I30" s="206"/>
      <c r="J30" s="206"/>
      <c r="K30" s="206"/>
      <c r="L30" s="213"/>
      <c r="O30" s="115"/>
      <c r="P30" s="115"/>
    </row>
    <row r="31" spans="1:17" ht="15" thickBot="1">
      <c r="A31" s="17">
        <v>3557</v>
      </c>
      <c r="B31" s="17">
        <v>3901</v>
      </c>
      <c r="C31" s="316" t="s">
        <v>2599</v>
      </c>
      <c r="D31" s="317">
        <f>D29-D30</f>
        <v>345</v>
      </c>
      <c r="E31" s="177"/>
      <c r="F31" s="214"/>
      <c r="G31" s="215"/>
      <c r="H31" s="106"/>
      <c r="I31" s="106"/>
      <c r="J31" s="106"/>
      <c r="K31" s="106"/>
      <c r="L31" s="216"/>
      <c r="O31" s="115"/>
      <c r="P31" s="115"/>
    </row>
    <row r="32" spans="1:17" ht="15" thickBot="1">
      <c r="C32" s="318" t="s">
        <v>2600</v>
      </c>
      <c r="D32" s="117">
        <v>917</v>
      </c>
      <c r="E32" s="177"/>
      <c r="F32" s="214"/>
      <c r="G32" s="215"/>
      <c r="H32" s="106"/>
      <c r="I32" s="106"/>
      <c r="J32" s="106"/>
      <c r="K32" s="106"/>
      <c r="L32" s="216"/>
      <c r="O32" s="115"/>
      <c r="P32" s="115"/>
    </row>
    <row r="33" spans="2:16" ht="15" thickBot="1">
      <c r="B33" s="104"/>
      <c r="C33" s="115"/>
      <c r="D33" s="199"/>
      <c r="E33" s="207"/>
      <c r="F33" s="214"/>
      <c r="G33" s="217"/>
      <c r="H33" s="218"/>
      <c r="I33" s="218"/>
      <c r="J33" s="218"/>
      <c r="K33" s="218"/>
      <c r="L33" s="219"/>
      <c r="N33" s="115"/>
      <c r="O33" s="115"/>
      <c r="P33" s="115"/>
    </row>
    <row r="34" spans="2:16" ht="15" thickBot="1">
      <c r="B34" s="104"/>
      <c r="C34" s="463"/>
      <c r="D34" s="463"/>
      <c r="E34" s="208"/>
      <c r="F34" s="214"/>
      <c r="G34" s="215"/>
      <c r="H34" s="106"/>
      <c r="I34" s="106"/>
      <c r="J34" s="106"/>
      <c r="K34" s="106"/>
      <c r="L34" s="216"/>
      <c r="M34" s="115"/>
      <c r="N34" s="115"/>
    </row>
    <row r="35" spans="2:16">
      <c r="C35" s="210"/>
      <c r="D35" s="211"/>
      <c r="E35" s="110"/>
      <c r="F35" s="207"/>
      <c r="M35" s="115"/>
      <c r="N35" s="115"/>
    </row>
    <row r="36" spans="2:16">
      <c r="E36" s="110"/>
      <c r="F36" s="207"/>
      <c r="M36" s="115"/>
      <c r="N36" s="115"/>
    </row>
    <row r="37" spans="2:16">
      <c r="E37" s="110"/>
      <c r="F37" s="225"/>
      <c r="M37" s="115"/>
      <c r="N37" s="115"/>
    </row>
    <row r="38" spans="2:16">
      <c r="E38" s="110"/>
      <c r="F38" s="137"/>
      <c r="M38" s="115"/>
      <c r="N38" s="115"/>
    </row>
    <row r="39" spans="2:16">
      <c r="E39" s="110"/>
      <c r="M39" s="115"/>
      <c r="N39" s="115"/>
    </row>
    <row r="40" spans="2:16" ht="15" thickBot="1">
      <c r="E40" s="110"/>
      <c r="F40" s="107"/>
      <c r="M40" s="115"/>
    </row>
    <row r="41" spans="2:16" ht="24" thickBot="1">
      <c r="C41" s="220" t="s">
        <v>2516</v>
      </c>
      <c r="D41" s="308" t="s">
        <v>2583</v>
      </c>
      <c r="E41" s="216"/>
      <c r="F41" s="100"/>
      <c r="G41" s="100"/>
      <c r="H41" s="103"/>
    </row>
    <row r="42" spans="2:16" ht="19.95" customHeight="1">
      <c r="B42" s="222" t="s">
        <v>2517</v>
      </c>
      <c r="C42" s="223" t="s">
        <v>2551</v>
      </c>
      <c r="D42" s="224"/>
    </row>
    <row r="43" spans="2:16" ht="19.95" customHeight="1">
      <c r="B43" s="222" t="s">
        <v>2552</v>
      </c>
      <c r="C43" s="226" t="s">
        <v>2582</v>
      </c>
      <c r="D43" s="227"/>
      <c r="E43" s="110"/>
      <c r="F43" s="221"/>
    </row>
    <row r="44" spans="2:16" ht="19.95" customHeight="1">
      <c r="B44" s="222" t="s">
        <v>2553</v>
      </c>
      <c r="C44" s="226" t="s">
        <v>2554</v>
      </c>
      <c r="D44" s="113"/>
      <c r="F44" s="221"/>
    </row>
    <row r="45" spans="2:16" ht="19.95" customHeight="1">
      <c r="B45" s="222" t="s">
        <v>2518</v>
      </c>
      <c r="C45" s="226" t="s">
        <v>2555</v>
      </c>
      <c r="D45" s="113"/>
    </row>
    <row r="46" spans="2:16" ht="19.95" customHeight="1">
      <c r="B46" s="222" t="s">
        <v>2519</v>
      </c>
      <c r="C46" s="226" t="s">
        <v>2556</v>
      </c>
      <c r="D46" s="113"/>
      <c r="E46" s="221"/>
    </row>
    <row r="47" spans="2:16" ht="19.95" customHeight="1">
      <c r="B47" s="222" t="s">
        <v>2520</v>
      </c>
      <c r="C47" s="226" t="s">
        <v>2557</v>
      </c>
      <c r="D47" s="228"/>
    </row>
    <row r="48" spans="2:16" ht="18">
      <c r="B48" s="222" t="s">
        <v>2565</v>
      </c>
      <c r="C48" s="228"/>
      <c r="L48" s="104"/>
      <c r="N48" s="17"/>
    </row>
    <row r="49" spans="3:18" ht="18">
      <c r="C49" s="226"/>
      <c r="D49" s="113"/>
      <c r="E49" s="229"/>
      <c r="F49" s="225"/>
    </row>
    <row r="50" spans="3:18" ht="18">
      <c r="C50" s="230"/>
      <c r="D50" s="227"/>
      <c r="E50" s="229"/>
      <c r="F50" s="225"/>
    </row>
    <row r="51" spans="3:18">
      <c r="C51" s="40"/>
      <c r="D51" s="40"/>
      <c r="G51" s="23"/>
    </row>
    <row r="52" spans="3:18" ht="18">
      <c r="C52" s="40"/>
      <c r="D52" s="40"/>
      <c r="E52" s="110"/>
      <c r="F52" s="47"/>
      <c r="G52" s="230"/>
      <c r="H52" s="23"/>
      <c r="I52" s="23"/>
      <c r="J52" s="23"/>
      <c r="K52" s="232"/>
      <c r="L52" s="233"/>
    </row>
    <row r="53" spans="3:18" ht="18">
      <c r="C53" s="40"/>
      <c r="D53" s="40"/>
      <c r="E53" s="110"/>
      <c r="F53" s="47"/>
      <c r="G53" s="230"/>
      <c r="H53" s="23"/>
      <c r="I53" s="23"/>
      <c r="J53" s="23"/>
      <c r="K53" s="232"/>
      <c r="L53" s="233"/>
    </row>
    <row r="54" spans="3:18" ht="15.6">
      <c r="C54" s="40"/>
      <c r="D54" s="40"/>
      <c r="F54" s="47"/>
      <c r="G54" s="47"/>
      <c r="H54" s="47"/>
      <c r="I54" s="47"/>
      <c r="J54" s="47"/>
      <c r="K54" s="234"/>
      <c r="L54" s="235"/>
      <c r="O54" s="40"/>
    </row>
    <row r="55" spans="3:18" ht="15.6">
      <c r="C55" s="40"/>
      <c r="D55" s="40"/>
      <c r="E55" s="111"/>
      <c r="F55" s="47"/>
      <c r="G55" s="40"/>
      <c r="H55" s="47"/>
      <c r="I55" s="47"/>
      <c r="J55" s="47"/>
      <c r="K55" s="232"/>
      <c r="L55" s="233"/>
      <c r="O55" s="40"/>
    </row>
    <row r="56" spans="3:18">
      <c r="C56" s="40"/>
      <c r="D56" s="40"/>
      <c r="E56" s="111"/>
      <c r="F56" s="47"/>
      <c r="G56" s="40"/>
      <c r="H56" s="40"/>
      <c r="I56" s="40"/>
      <c r="J56" s="40"/>
      <c r="K56" s="40"/>
      <c r="L56" s="40"/>
      <c r="M56" s="231"/>
      <c r="O56" s="40"/>
    </row>
    <row r="57" spans="3:18" ht="18">
      <c r="E57" s="111"/>
      <c r="F57" s="47"/>
      <c r="G57" s="227"/>
      <c r="H57" s="40"/>
      <c r="I57" s="40"/>
      <c r="J57" s="40"/>
      <c r="K57" s="40"/>
      <c r="L57" s="40"/>
      <c r="O57" s="40"/>
      <c r="R57" s="113"/>
    </row>
    <row r="58" spans="3:18" ht="18">
      <c r="E58" s="111"/>
      <c r="F58" s="237"/>
      <c r="G58" s="40"/>
      <c r="H58" s="227"/>
      <c r="I58" s="227"/>
      <c r="J58" s="227"/>
      <c r="K58" s="227"/>
      <c r="L58" s="227"/>
      <c r="O58" s="40"/>
      <c r="Q58" s="113"/>
    </row>
    <row r="59" spans="3:18">
      <c r="E59" s="111"/>
      <c r="G59" s="40"/>
      <c r="H59" s="40"/>
      <c r="I59" s="40"/>
      <c r="J59" s="40"/>
      <c r="K59" s="40"/>
      <c r="L59" s="40"/>
      <c r="O59" s="40"/>
    </row>
    <row r="60" spans="3:18">
      <c r="E60" s="111"/>
      <c r="G60" s="40"/>
      <c r="H60" s="40"/>
      <c r="I60" s="40"/>
      <c r="J60" s="40"/>
      <c r="K60" s="40"/>
      <c r="L60" s="40"/>
      <c r="O60" s="40"/>
    </row>
    <row r="61" spans="3:18" ht="18">
      <c r="E61" s="236"/>
      <c r="G61" s="40"/>
      <c r="H61" s="40"/>
      <c r="I61" s="40"/>
      <c r="J61" s="40"/>
      <c r="K61" s="40"/>
      <c r="L61" s="40"/>
    </row>
    <row r="62" spans="3:18">
      <c r="H62" s="40"/>
      <c r="I62" s="40"/>
      <c r="J62" s="40"/>
      <c r="K62" s="40"/>
      <c r="L62" s="40"/>
    </row>
    <row r="63" spans="3:18" ht="18">
      <c r="O63" s="113"/>
      <c r="P63" s="113"/>
    </row>
    <row r="65" spans="13:14" ht="18">
      <c r="N65" s="238"/>
    </row>
    <row r="66" spans="13:14" ht="18">
      <c r="M66" s="238"/>
    </row>
  </sheetData>
  <mergeCells count="10">
    <mergeCell ref="C34:D34"/>
    <mergeCell ref="A1:D1"/>
    <mergeCell ref="G3:I3"/>
    <mergeCell ref="G4:I4"/>
    <mergeCell ref="G5:I5"/>
    <mergeCell ref="G6:I6"/>
    <mergeCell ref="G7:J7"/>
    <mergeCell ref="A21:B21"/>
    <mergeCell ref="A26:B26"/>
    <mergeCell ref="C26:D26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Z94"/>
  <sheetViews>
    <sheetView topLeftCell="K1" zoomScale="88" zoomScaleNormal="88" workbookViewId="0">
      <pane ySplit="2" topLeftCell="A87" activePane="bottomLeft" state="frozen"/>
      <selection pane="bottomLeft" activeCell="J89" sqref="J89"/>
    </sheetView>
  </sheetViews>
  <sheetFormatPr defaultRowHeight="14.4"/>
  <cols>
    <col min="1" max="1" width="3.88671875" style="17" customWidth="1"/>
    <col min="2" max="2" width="4.5546875" style="17" customWidth="1"/>
    <col min="3" max="3" width="14.77734375" style="17" customWidth="1"/>
    <col min="4" max="4" width="7.21875" style="57" customWidth="1"/>
    <col min="5" max="5" width="7.5546875" style="57" customWidth="1"/>
    <col min="6" max="6" width="7.5546875" style="245" customWidth="1"/>
    <col min="7" max="7" width="9.44140625" style="57" customWidth="1"/>
    <col min="8" max="8" width="8.33203125" style="57" customWidth="1"/>
    <col min="9" max="9" width="7.88671875" style="57" customWidth="1"/>
    <col min="10" max="10" width="10.109375" style="278" customWidth="1"/>
    <col min="11" max="11" width="10.21875" style="265" customWidth="1"/>
    <col min="12" max="12" width="9.77734375" style="265" customWidth="1"/>
    <col min="13" max="13" width="9.88671875" style="303" customWidth="1"/>
    <col min="14" max="14" width="7.44140625" style="303" customWidth="1"/>
    <col min="15" max="15" width="6.44140625" style="303" customWidth="1"/>
    <col min="16" max="16" width="7.21875" style="303" customWidth="1"/>
    <col min="17" max="18" width="6.88671875" style="303" customWidth="1"/>
    <col min="19" max="19" width="10.109375" style="303" customWidth="1"/>
    <col min="20" max="20" width="14.109375" style="48" customWidth="1"/>
    <col min="21" max="21" width="14.88671875" style="48" customWidth="1"/>
    <col min="22" max="22" width="15.88671875" style="1" customWidth="1"/>
    <col min="23" max="23" width="16.33203125" style="1" customWidth="1"/>
    <col min="24" max="16384" width="8.88671875" style="17"/>
  </cols>
  <sheetData>
    <row r="1" spans="1:23" ht="52.2" customHeight="1" thickBot="1">
      <c r="A1" s="483" t="s">
        <v>2568</v>
      </c>
      <c r="B1" s="483"/>
      <c r="C1" s="484"/>
      <c r="D1" s="489" t="s">
        <v>2339</v>
      </c>
      <c r="E1" s="490"/>
      <c r="F1" s="490"/>
      <c r="G1" s="490"/>
      <c r="H1" s="490"/>
      <c r="I1" s="490"/>
      <c r="J1" s="272"/>
      <c r="K1" s="487" t="s">
        <v>2571</v>
      </c>
      <c r="L1" s="488"/>
      <c r="M1" s="491" t="s">
        <v>2521</v>
      </c>
      <c r="N1" s="492"/>
      <c r="O1" s="492"/>
      <c r="P1" s="492"/>
      <c r="Q1" s="492"/>
      <c r="R1" s="492"/>
      <c r="S1" s="492"/>
      <c r="T1" s="497" t="s">
        <v>2570</v>
      </c>
      <c r="U1" s="498"/>
      <c r="V1" s="481" t="s">
        <v>2578</v>
      </c>
      <c r="W1" s="482"/>
    </row>
    <row r="2" spans="1:23" ht="66" customHeight="1" thickBot="1">
      <c r="A2" s="19"/>
      <c r="B2" s="18"/>
      <c r="C2" s="77" t="s">
        <v>2309</v>
      </c>
      <c r="D2" s="50" t="s">
        <v>2310</v>
      </c>
      <c r="E2" s="51" t="s">
        <v>2311</v>
      </c>
      <c r="F2" s="242" t="s">
        <v>2569</v>
      </c>
      <c r="G2" s="52" t="s">
        <v>2312</v>
      </c>
      <c r="H2" s="52" t="s">
        <v>2313</v>
      </c>
      <c r="I2" s="52" t="s">
        <v>2478</v>
      </c>
      <c r="J2" s="273" t="s">
        <v>2581</v>
      </c>
      <c r="K2" s="249" t="s">
        <v>2508</v>
      </c>
      <c r="L2" s="249" t="s">
        <v>2509</v>
      </c>
      <c r="M2" s="286" t="s">
        <v>2314</v>
      </c>
      <c r="N2" s="287" t="s">
        <v>2335</v>
      </c>
      <c r="O2" s="287" t="s">
        <v>2336</v>
      </c>
      <c r="P2" s="287" t="s">
        <v>2337</v>
      </c>
      <c r="Q2" s="287" t="s">
        <v>2338</v>
      </c>
      <c r="R2" s="288" t="s">
        <v>2560</v>
      </c>
      <c r="S2" s="289" t="s">
        <v>2315</v>
      </c>
      <c r="T2" s="266" t="s">
        <v>2575</v>
      </c>
      <c r="U2" s="266" t="s">
        <v>2572</v>
      </c>
      <c r="V2" s="304" t="s">
        <v>2576</v>
      </c>
      <c r="W2" s="304" t="s">
        <v>2577</v>
      </c>
    </row>
    <row r="3" spans="1:23">
      <c r="A3" s="20">
        <v>1</v>
      </c>
      <c r="B3" s="22" t="s">
        <v>2490</v>
      </c>
      <c r="C3" s="44" t="s">
        <v>2334</v>
      </c>
      <c r="D3" s="84">
        <v>2</v>
      </c>
      <c r="E3" s="53">
        <v>661</v>
      </c>
      <c r="F3" s="243">
        <v>166</v>
      </c>
      <c r="G3" s="54">
        <v>309</v>
      </c>
      <c r="H3" s="55">
        <f t="shared" ref="H3:H87" si="0">E3-D3+1</f>
        <v>660</v>
      </c>
      <c r="I3" s="61">
        <f>H3-G3</f>
        <v>351</v>
      </c>
      <c r="J3" s="280">
        <f>I3/H3</f>
        <v>0.53181818181818186</v>
      </c>
      <c r="K3" s="250">
        <v>657</v>
      </c>
      <c r="L3" s="251">
        <v>355</v>
      </c>
      <c r="M3" s="290">
        <v>657</v>
      </c>
      <c r="N3" s="291">
        <v>94</v>
      </c>
      <c r="O3" s="291">
        <v>165</v>
      </c>
      <c r="P3" s="291">
        <v>87</v>
      </c>
      <c r="Q3" s="291">
        <v>9</v>
      </c>
      <c r="R3" s="291">
        <f>O3+P3+Q3</f>
        <v>261</v>
      </c>
      <c r="S3" s="292">
        <f>SUM(N3:Q3)</f>
        <v>355</v>
      </c>
      <c r="T3" s="267">
        <f>H3-K3</f>
        <v>3</v>
      </c>
      <c r="U3" s="267">
        <f>I3-L3</f>
        <v>-4</v>
      </c>
      <c r="V3" s="248">
        <f>H3-M3</f>
        <v>3</v>
      </c>
      <c r="W3" s="248">
        <f t="shared" ref="W3:W66" si="1">I3-S3</f>
        <v>-4</v>
      </c>
    </row>
    <row r="4" spans="1:23">
      <c r="A4" s="20">
        <v>2</v>
      </c>
      <c r="B4" s="25" t="s">
        <v>2491</v>
      </c>
      <c r="C4" s="78" t="s">
        <v>2340</v>
      </c>
      <c r="D4" s="85">
        <v>663</v>
      </c>
      <c r="E4" s="56">
        <v>1540</v>
      </c>
      <c r="F4" s="244">
        <v>246</v>
      </c>
      <c r="G4" s="55">
        <v>426</v>
      </c>
      <c r="H4" s="55">
        <f t="shared" si="0"/>
        <v>878</v>
      </c>
      <c r="I4" s="55">
        <f t="shared" ref="I4:I67" si="2">H4-G4</f>
        <v>452</v>
      </c>
      <c r="J4" s="280">
        <f t="shared" ref="J4:J67" si="3">I4/H4</f>
        <v>0.51480637813211849</v>
      </c>
      <c r="K4" s="252">
        <v>864</v>
      </c>
      <c r="L4" s="253">
        <v>448</v>
      </c>
      <c r="M4" s="293">
        <v>864</v>
      </c>
      <c r="N4" s="294">
        <v>112</v>
      </c>
      <c r="O4" s="294">
        <v>189</v>
      </c>
      <c r="P4" s="294">
        <v>127</v>
      </c>
      <c r="Q4" s="294">
        <v>20</v>
      </c>
      <c r="R4" s="291">
        <f t="shared" ref="R4:R67" si="4">O4+P4+Q4</f>
        <v>336</v>
      </c>
      <c r="S4" s="292">
        <f t="shared" ref="S4:S67" si="5">SUM(N4:Q4)</f>
        <v>448</v>
      </c>
      <c r="T4" s="267">
        <f t="shared" ref="T4:T67" si="6">H4-K4</f>
        <v>14</v>
      </c>
      <c r="U4" s="267">
        <f t="shared" ref="U4:U67" si="7">I4-L4</f>
        <v>4</v>
      </c>
      <c r="V4" s="248">
        <f t="shared" ref="V4:V67" si="8">H4-M4</f>
        <v>14</v>
      </c>
      <c r="W4" s="248">
        <f t="shared" si="1"/>
        <v>4</v>
      </c>
    </row>
    <row r="5" spans="1:23">
      <c r="A5" s="20">
        <v>3</v>
      </c>
      <c r="B5" s="25" t="s">
        <v>2492</v>
      </c>
      <c r="C5" s="78" t="s">
        <v>2341</v>
      </c>
      <c r="D5" s="85">
        <v>1542</v>
      </c>
      <c r="E5" s="56">
        <v>2342</v>
      </c>
      <c r="F5" s="244">
        <v>161</v>
      </c>
      <c r="G5" s="55">
        <v>325</v>
      </c>
      <c r="H5" s="55">
        <f t="shared" si="0"/>
        <v>801</v>
      </c>
      <c r="I5" s="55">
        <f t="shared" si="2"/>
        <v>476</v>
      </c>
      <c r="J5" s="280">
        <f t="shared" si="3"/>
        <v>0.59425717852684146</v>
      </c>
      <c r="K5" s="252">
        <v>792</v>
      </c>
      <c r="L5" s="253">
        <v>473</v>
      </c>
      <c r="M5" s="293">
        <v>792</v>
      </c>
      <c r="N5" s="294">
        <v>105</v>
      </c>
      <c r="O5" s="294">
        <v>210</v>
      </c>
      <c r="P5" s="294">
        <v>142</v>
      </c>
      <c r="Q5" s="294">
        <v>16</v>
      </c>
      <c r="R5" s="291">
        <f t="shared" si="4"/>
        <v>368</v>
      </c>
      <c r="S5" s="292">
        <f t="shared" si="5"/>
        <v>473</v>
      </c>
      <c r="T5" s="267">
        <f t="shared" si="6"/>
        <v>9</v>
      </c>
      <c r="U5" s="267">
        <f t="shared" si="7"/>
        <v>3</v>
      </c>
      <c r="V5" s="248">
        <f t="shared" si="8"/>
        <v>9</v>
      </c>
      <c r="W5" s="248">
        <f t="shared" si="1"/>
        <v>3</v>
      </c>
    </row>
    <row r="6" spans="1:23">
      <c r="A6" s="20">
        <v>4</v>
      </c>
      <c r="B6" s="25" t="s">
        <v>2493</v>
      </c>
      <c r="C6" s="78" t="s">
        <v>2342</v>
      </c>
      <c r="D6" s="85">
        <v>2344</v>
      </c>
      <c r="E6" s="56">
        <v>3170</v>
      </c>
      <c r="F6" s="244">
        <v>163</v>
      </c>
      <c r="G6" s="55">
        <v>290</v>
      </c>
      <c r="H6" s="55">
        <f t="shared" si="0"/>
        <v>827</v>
      </c>
      <c r="I6" s="55">
        <f t="shared" si="2"/>
        <v>537</v>
      </c>
      <c r="J6" s="280">
        <f t="shared" si="3"/>
        <v>0.6493349455864571</v>
      </c>
      <c r="K6" s="252">
        <v>814</v>
      </c>
      <c r="L6" s="253">
        <v>536</v>
      </c>
      <c r="M6" s="293">
        <v>814</v>
      </c>
      <c r="N6" s="294">
        <v>140</v>
      </c>
      <c r="O6" s="294">
        <v>234</v>
      </c>
      <c r="P6" s="294">
        <v>149</v>
      </c>
      <c r="Q6" s="294">
        <v>13</v>
      </c>
      <c r="R6" s="291">
        <f t="shared" si="4"/>
        <v>396</v>
      </c>
      <c r="S6" s="292">
        <f t="shared" si="5"/>
        <v>536</v>
      </c>
      <c r="T6" s="267">
        <f t="shared" si="6"/>
        <v>13</v>
      </c>
      <c r="U6" s="267">
        <f t="shared" si="7"/>
        <v>1</v>
      </c>
      <c r="V6" s="248">
        <f t="shared" si="8"/>
        <v>13</v>
      </c>
      <c r="W6" s="248">
        <f t="shared" si="1"/>
        <v>1</v>
      </c>
    </row>
    <row r="7" spans="1:23">
      <c r="A7" s="20">
        <v>5</v>
      </c>
      <c r="B7" s="25" t="s">
        <v>2494</v>
      </c>
      <c r="C7" s="59" t="s">
        <v>2343</v>
      </c>
      <c r="D7" s="85">
        <v>3172</v>
      </c>
      <c r="E7" s="56">
        <v>3959</v>
      </c>
      <c r="F7" s="244">
        <v>137</v>
      </c>
      <c r="G7" s="55">
        <v>267</v>
      </c>
      <c r="H7" s="55">
        <f t="shared" si="0"/>
        <v>788</v>
      </c>
      <c r="I7" s="55">
        <f t="shared" si="2"/>
        <v>521</v>
      </c>
      <c r="J7" s="280">
        <f t="shared" si="3"/>
        <v>0.66116751269035534</v>
      </c>
      <c r="K7" s="252">
        <v>779</v>
      </c>
      <c r="L7" s="253">
        <v>520</v>
      </c>
      <c r="M7" s="293">
        <v>779</v>
      </c>
      <c r="N7" s="294">
        <v>186</v>
      </c>
      <c r="O7" s="294">
        <v>216</v>
      </c>
      <c r="P7" s="294">
        <v>105</v>
      </c>
      <c r="Q7" s="294">
        <v>13</v>
      </c>
      <c r="R7" s="291">
        <f t="shared" si="4"/>
        <v>334</v>
      </c>
      <c r="S7" s="292">
        <f t="shared" si="5"/>
        <v>520</v>
      </c>
      <c r="T7" s="267">
        <f t="shared" si="6"/>
        <v>9</v>
      </c>
      <c r="U7" s="267">
        <f t="shared" si="7"/>
        <v>1</v>
      </c>
      <c r="V7" s="248">
        <f t="shared" si="8"/>
        <v>9</v>
      </c>
      <c r="W7" s="248">
        <f t="shared" si="1"/>
        <v>1</v>
      </c>
    </row>
    <row r="8" spans="1:23">
      <c r="A8" s="20">
        <v>6</v>
      </c>
      <c r="B8" s="21" t="s">
        <v>2495</v>
      </c>
      <c r="C8" s="79" t="s">
        <v>2344</v>
      </c>
      <c r="D8" s="85">
        <v>3961</v>
      </c>
      <c r="E8" s="56">
        <v>4897</v>
      </c>
      <c r="F8" s="244">
        <v>125</v>
      </c>
      <c r="G8" s="55">
        <v>262</v>
      </c>
      <c r="H8" s="55">
        <f t="shared" si="0"/>
        <v>937</v>
      </c>
      <c r="I8" s="55">
        <f t="shared" si="2"/>
        <v>675</v>
      </c>
      <c r="J8" s="274">
        <f t="shared" si="3"/>
        <v>0.7203842049092849</v>
      </c>
      <c r="K8" s="252">
        <v>929</v>
      </c>
      <c r="L8" s="253">
        <v>677</v>
      </c>
      <c r="M8" s="293">
        <v>929</v>
      </c>
      <c r="N8" s="292">
        <v>181</v>
      </c>
      <c r="O8" s="292">
        <v>274</v>
      </c>
      <c r="P8" s="292">
        <v>210</v>
      </c>
      <c r="Q8" s="292">
        <v>12</v>
      </c>
      <c r="R8" s="291">
        <f t="shared" si="4"/>
        <v>496</v>
      </c>
      <c r="S8" s="292">
        <f t="shared" si="5"/>
        <v>677</v>
      </c>
      <c r="T8" s="267">
        <f t="shared" si="6"/>
        <v>8</v>
      </c>
      <c r="U8" s="267">
        <f t="shared" si="7"/>
        <v>-2</v>
      </c>
      <c r="V8" s="248">
        <f t="shared" si="8"/>
        <v>8</v>
      </c>
      <c r="W8" s="248">
        <f t="shared" si="1"/>
        <v>-2</v>
      </c>
    </row>
    <row r="9" spans="1:23">
      <c r="A9" s="20">
        <v>7</v>
      </c>
      <c r="B9" s="21" t="s">
        <v>2496</v>
      </c>
      <c r="C9" s="79" t="s">
        <v>2345</v>
      </c>
      <c r="D9" s="85">
        <v>4899</v>
      </c>
      <c r="E9" s="56">
        <v>6083</v>
      </c>
      <c r="F9" s="244">
        <v>236</v>
      </c>
      <c r="G9" s="49">
        <v>440</v>
      </c>
      <c r="H9" s="55">
        <f t="shared" si="0"/>
        <v>1185</v>
      </c>
      <c r="I9" s="55">
        <f t="shared" si="2"/>
        <v>745</v>
      </c>
      <c r="J9" s="280">
        <f t="shared" si="3"/>
        <v>0.62869198312236285</v>
      </c>
      <c r="K9" s="252">
        <v>1171</v>
      </c>
      <c r="L9" s="253">
        <v>743</v>
      </c>
      <c r="M9" s="293">
        <v>1171</v>
      </c>
      <c r="N9" s="292">
        <v>215</v>
      </c>
      <c r="O9" s="292">
        <v>296</v>
      </c>
      <c r="P9" s="292">
        <v>208</v>
      </c>
      <c r="Q9" s="292">
        <v>24</v>
      </c>
      <c r="R9" s="291">
        <f t="shared" si="4"/>
        <v>528</v>
      </c>
      <c r="S9" s="292">
        <f t="shared" si="5"/>
        <v>743</v>
      </c>
      <c r="T9" s="267">
        <f t="shared" si="6"/>
        <v>14</v>
      </c>
      <c r="U9" s="267">
        <f t="shared" si="7"/>
        <v>2</v>
      </c>
      <c r="V9" s="248">
        <f t="shared" si="8"/>
        <v>14</v>
      </c>
      <c r="W9" s="248">
        <f t="shared" si="1"/>
        <v>2</v>
      </c>
    </row>
    <row r="10" spans="1:23">
      <c r="A10" s="20">
        <v>8</v>
      </c>
      <c r="B10" s="21" t="s">
        <v>2497</v>
      </c>
      <c r="C10" s="79" t="s">
        <v>2346</v>
      </c>
      <c r="D10" s="85">
        <v>6085</v>
      </c>
      <c r="E10" s="56">
        <v>6629</v>
      </c>
      <c r="F10" s="244">
        <v>138</v>
      </c>
      <c r="G10" s="55">
        <v>229</v>
      </c>
      <c r="H10" s="55">
        <f t="shared" si="0"/>
        <v>545</v>
      </c>
      <c r="I10" s="55">
        <f t="shared" si="2"/>
        <v>316</v>
      </c>
      <c r="J10" s="280">
        <f t="shared" si="3"/>
        <v>0.57981651376146792</v>
      </c>
      <c r="K10" s="252">
        <v>538</v>
      </c>
      <c r="L10" s="253">
        <v>314</v>
      </c>
      <c r="M10" s="293">
        <v>538</v>
      </c>
      <c r="N10" s="292">
        <v>69</v>
      </c>
      <c r="O10" s="292">
        <v>132</v>
      </c>
      <c r="P10" s="292">
        <v>105</v>
      </c>
      <c r="Q10" s="292">
        <v>8</v>
      </c>
      <c r="R10" s="291">
        <f t="shared" si="4"/>
        <v>245</v>
      </c>
      <c r="S10" s="292">
        <f t="shared" si="5"/>
        <v>314</v>
      </c>
      <c r="T10" s="267">
        <f t="shared" si="6"/>
        <v>7</v>
      </c>
      <c r="U10" s="267">
        <f t="shared" si="7"/>
        <v>2</v>
      </c>
      <c r="V10" s="248">
        <f t="shared" si="8"/>
        <v>7</v>
      </c>
      <c r="W10" s="248">
        <f t="shared" si="1"/>
        <v>2</v>
      </c>
    </row>
    <row r="11" spans="1:23">
      <c r="A11" s="20">
        <v>9</v>
      </c>
      <c r="B11" s="21" t="s">
        <v>2498</v>
      </c>
      <c r="C11" s="79" t="s">
        <v>2347</v>
      </c>
      <c r="D11" s="85">
        <v>6631</v>
      </c>
      <c r="E11" s="56">
        <v>7368</v>
      </c>
      <c r="F11" s="244">
        <v>167</v>
      </c>
      <c r="G11" s="55">
        <v>299</v>
      </c>
      <c r="H11" s="55">
        <f t="shared" si="0"/>
        <v>738</v>
      </c>
      <c r="I11" s="55">
        <f t="shared" si="2"/>
        <v>439</v>
      </c>
      <c r="J11" s="280">
        <f t="shared" si="3"/>
        <v>0.59485094850948506</v>
      </c>
      <c r="K11" s="252">
        <v>726</v>
      </c>
      <c r="L11" s="253">
        <v>440</v>
      </c>
      <c r="M11" s="293">
        <v>726</v>
      </c>
      <c r="N11" s="292">
        <v>120</v>
      </c>
      <c r="O11" s="292">
        <v>194</v>
      </c>
      <c r="P11" s="292">
        <v>113</v>
      </c>
      <c r="Q11" s="292">
        <v>13</v>
      </c>
      <c r="R11" s="291">
        <f t="shared" si="4"/>
        <v>320</v>
      </c>
      <c r="S11" s="292">
        <f t="shared" si="5"/>
        <v>440</v>
      </c>
      <c r="T11" s="267">
        <f t="shared" si="6"/>
        <v>12</v>
      </c>
      <c r="U11" s="267">
        <f t="shared" si="7"/>
        <v>-1</v>
      </c>
      <c r="V11" s="248">
        <f t="shared" si="8"/>
        <v>12</v>
      </c>
      <c r="W11" s="248">
        <f t="shared" si="1"/>
        <v>-1</v>
      </c>
    </row>
    <row r="12" spans="1:23">
      <c r="A12" s="20">
        <v>10</v>
      </c>
      <c r="B12" s="21" t="s">
        <v>2499</v>
      </c>
      <c r="C12" s="79" t="s">
        <v>2348</v>
      </c>
      <c r="D12" s="85">
        <v>7370</v>
      </c>
      <c r="E12" s="56">
        <v>8260</v>
      </c>
      <c r="F12" s="244">
        <v>131</v>
      </c>
      <c r="G12" s="55">
        <v>273</v>
      </c>
      <c r="H12" s="55">
        <f t="shared" si="0"/>
        <v>891</v>
      </c>
      <c r="I12" s="55">
        <f t="shared" si="2"/>
        <v>618</v>
      </c>
      <c r="J12" s="280">
        <f t="shared" si="3"/>
        <v>0.69360269360269355</v>
      </c>
      <c r="K12" s="252">
        <v>881</v>
      </c>
      <c r="L12" s="253">
        <v>612</v>
      </c>
      <c r="M12" s="293">
        <v>881</v>
      </c>
      <c r="N12" s="292">
        <v>139</v>
      </c>
      <c r="O12" s="292">
        <v>252</v>
      </c>
      <c r="P12" s="292">
        <v>203</v>
      </c>
      <c r="Q12" s="292">
        <v>18</v>
      </c>
      <c r="R12" s="291">
        <f t="shared" si="4"/>
        <v>473</v>
      </c>
      <c r="S12" s="292">
        <f t="shared" si="5"/>
        <v>612</v>
      </c>
      <c r="T12" s="267">
        <f t="shared" si="6"/>
        <v>10</v>
      </c>
      <c r="U12" s="267">
        <f t="shared" si="7"/>
        <v>6</v>
      </c>
      <c r="V12" s="248">
        <f t="shared" si="8"/>
        <v>10</v>
      </c>
      <c r="W12" s="248">
        <f t="shared" si="1"/>
        <v>6</v>
      </c>
    </row>
    <row r="13" spans="1:23">
      <c r="A13" s="20">
        <v>11</v>
      </c>
      <c r="B13" s="21" t="s">
        <v>2500</v>
      </c>
      <c r="C13" s="79" t="s">
        <v>2349</v>
      </c>
      <c r="D13" s="85">
        <v>8262</v>
      </c>
      <c r="E13" s="56">
        <v>9157</v>
      </c>
      <c r="F13" s="244">
        <v>148</v>
      </c>
      <c r="G13" s="55">
        <v>306</v>
      </c>
      <c r="H13" s="55">
        <f t="shared" si="0"/>
        <v>896</v>
      </c>
      <c r="I13" s="55">
        <f t="shared" si="2"/>
        <v>590</v>
      </c>
      <c r="J13" s="280">
        <f t="shared" si="3"/>
        <v>0.6584821428571429</v>
      </c>
      <c r="K13" s="252">
        <v>886</v>
      </c>
      <c r="L13" s="253">
        <v>590</v>
      </c>
      <c r="M13" s="293">
        <v>886</v>
      </c>
      <c r="N13" s="292">
        <v>136</v>
      </c>
      <c r="O13" s="292">
        <v>277</v>
      </c>
      <c r="P13" s="292">
        <v>158</v>
      </c>
      <c r="Q13" s="292">
        <v>19</v>
      </c>
      <c r="R13" s="291">
        <f t="shared" si="4"/>
        <v>454</v>
      </c>
      <c r="S13" s="292">
        <f t="shared" si="5"/>
        <v>590</v>
      </c>
      <c r="T13" s="267">
        <f t="shared" si="6"/>
        <v>10</v>
      </c>
      <c r="U13" s="267">
        <f t="shared" si="7"/>
        <v>0</v>
      </c>
      <c r="V13" s="248">
        <f t="shared" si="8"/>
        <v>10</v>
      </c>
      <c r="W13" s="248">
        <f t="shared" si="1"/>
        <v>0</v>
      </c>
    </row>
    <row r="14" spans="1:23">
      <c r="A14" s="20">
        <v>12</v>
      </c>
      <c r="B14" s="21" t="s">
        <v>2501</v>
      </c>
      <c r="C14" s="79" t="s">
        <v>2350</v>
      </c>
      <c r="D14" s="85">
        <v>9159</v>
      </c>
      <c r="E14" s="56">
        <v>9968</v>
      </c>
      <c r="F14" s="244">
        <v>140</v>
      </c>
      <c r="G14" s="55">
        <v>286</v>
      </c>
      <c r="H14" s="55">
        <f t="shared" si="0"/>
        <v>810</v>
      </c>
      <c r="I14" s="55">
        <f t="shared" si="2"/>
        <v>524</v>
      </c>
      <c r="J14" s="280">
        <f t="shared" si="3"/>
        <v>0.64691358024691359</v>
      </c>
      <c r="K14" s="252">
        <v>802</v>
      </c>
      <c r="L14" s="253">
        <v>524</v>
      </c>
      <c r="M14" s="293">
        <v>802</v>
      </c>
      <c r="N14" s="292">
        <v>142</v>
      </c>
      <c r="O14" s="292">
        <v>197</v>
      </c>
      <c r="P14" s="292">
        <v>168</v>
      </c>
      <c r="Q14" s="292">
        <v>17</v>
      </c>
      <c r="R14" s="291">
        <f t="shared" si="4"/>
        <v>382</v>
      </c>
      <c r="S14" s="292">
        <f t="shared" si="5"/>
        <v>524</v>
      </c>
      <c r="T14" s="267">
        <f t="shared" si="6"/>
        <v>8</v>
      </c>
      <c r="U14" s="267">
        <f t="shared" si="7"/>
        <v>0</v>
      </c>
      <c r="V14" s="248">
        <f t="shared" si="8"/>
        <v>8</v>
      </c>
      <c r="W14" s="248">
        <f t="shared" si="1"/>
        <v>0</v>
      </c>
    </row>
    <row r="15" spans="1:23">
      <c r="A15" s="20">
        <v>13</v>
      </c>
      <c r="B15" s="21" t="s">
        <v>2502</v>
      </c>
      <c r="C15" s="79" t="s">
        <v>2351</v>
      </c>
      <c r="D15" s="85">
        <v>9970</v>
      </c>
      <c r="E15" s="56">
        <v>10853</v>
      </c>
      <c r="F15" s="244">
        <v>139</v>
      </c>
      <c r="G15" s="55">
        <v>286</v>
      </c>
      <c r="H15" s="55">
        <f t="shared" si="0"/>
        <v>884</v>
      </c>
      <c r="I15" s="55">
        <f t="shared" si="2"/>
        <v>598</v>
      </c>
      <c r="J15" s="280">
        <f t="shared" si="3"/>
        <v>0.67647058823529416</v>
      </c>
      <c r="K15" s="252">
        <v>875</v>
      </c>
      <c r="L15" s="253">
        <v>600</v>
      </c>
      <c r="M15" s="293">
        <v>876</v>
      </c>
      <c r="N15" s="292">
        <v>140</v>
      </c>
      <c r="O15" s="292">
        <v>276</v>
      </c>
      <c r="P15" s="292">
        <v>167</v>
      </c>
      <c r="Q15" s="292">
        <v>17</v>
      </c>
      <c r="R15" s="291">
        <f t="shared" si="4"/>
        <v>460</v>
      </c>
      <c r="S15" s="292">
        <f t="shared" si="5"/>
        <v>600</v>
      </c>
      <c r="T15" s="267">
        <f t="shared" si="6"/>
        <v>9</v>
      </c>
      <c r="U15" s="267">
        <f t="shared" si="7"/>
        <v>-2</v>
      </c>
      <c r="V15" s="248">
        <f t="shared" si="8"/>
        <v>8</v>
      </c>
      <c r="W15" s="248">
        <f t="shared" si="1"/>
        <v>-2</v>
      </c>
    </row>
    <row r="16" spans="1:23">
      <c r="A16" s="20">
        <v>14</v>
      </c>
      <c r="B16" s="21" t="s">
        <v>2503</v>
      </c>
      <c r="C16" s="79" t="s">
        <v>2352</v>
      </c>
      <c r="D16" s="85">
        <v>10855</v>
      </c>
      <c r="E16" s="56">
        <v>11524</v>
      </c>
      <c r="F16" s="55">
        <v>35</v>
      </c>
      <c r="G16" s="55">
        <v>94</v>
      </c>
      <c r="H16" s="55">
        <f t="shared" si="0"/>
        <v>670</v>
      </c>
      <c r="I16" s="55">
        <f t="shared" si="2"/>
        <v>576</v>
      </c>
      <c r="J16" s="279">
        <f t="shared" si="3"/>
        <v>0.85970149253731343</v>
      </c>
      <c r="K16" s="252">
        <v>666</v>
      </c>
      <c r="L16" s="253">
        <v>576</v>
      </c>
      <c r="M16" s="293">
        <v>666</v>
      </c>
      <c r="N16" s="292">
        <v>165</v>
      </c>
      <c r="O16" s="292">
        <v>211</v>
      </c>
      <c r="P16" s="292">
        <v>196</v>
      </c>
      <c r="Q16" s="292">
        <v>4</v>
      </c>
      <c r="R16" s="291">
        <f t="shared" si="4"/>
        <v>411</v>
      </c>
      <c r="S16" s="292">
        <f t="shared" si="5"/>
        <v>576</v>
      </c>
      <c r="T16" s="267">
        <f t="shared" si="6"/>
        <v>4</v>
      </c>
      <c r="U16" s="267">
        <f t="shared" si="7"/>
        <v>0</v>
      </c>
      <c r="V16" s="248">
        <f t="shared" si="8"/>
        <v>4</v>
      </c>
      <c r="W16" s="248">
        <f t="shared" si="1"/>
        <v>0</v>
      </c>
    </row>
    <row r="17" spans="1:23">
      <c r="A17" s="20">
        <v>15</v>
      </c>
      <c r="B17" s="21" t="s">
        <v>2504</v>
      </c>
      <c r="C17" s="60" t="s">
        <v>2353</v>
      </c>
      <c r="D17" s="85">
        <v>11526</v>
      </c>
      <c r="E17" s="56">
        <v>12339</v>
      </c>
      <c r="F17" s="55">
        <v>39</v>
      </c>
      <c r="G17" s="55">
        <v>132</v>
      </c>
      <c r="H17" s="55">
        <f t="shared" si="0"/>
        <v>814</v>
      </c>
      <c r="I17" s="55">
        <f t="shared" si="2"/>
        <v>682</v>
      </c>
      <c r="J17" s="279">
        <f t="shared" si="3"/>
        <v>0.83783783783783783</v>
      </c>
      <c r="K17" s="252">
        <v>806</v>
      </c>
      <c r="L17" s="253">
        <v>684</v>
      </c>
      <c r="M17" s="293">
        <v>806</v>
      </c>
      <c r="N17" s="292">
        <v>233</v>
      </c>
      <c r="O17" s="292">
        <v>231</v>
      </c>
      <c r="P17" s="292">
        <v>202</v>
      </c>
      <c r="Q17" s="292">
        <v>18</v>
      </c>
      <c r="R17" s="291">
        <f t="shared" si="4"/>
        <v>451</v>
      </c>
      <c r="S17" s="292">
        <f t="shared" si="5"/>
        <v>684</v>
      </c>
      <c r="T17" s="267">
        <f t="shared" si="6"/>
        <v>8</v>
      </c>
      <c r="U17" s="267">
        <f t="shared" si="7"/>
        <v>-2</v>
      </c>
      <c r="V17" s="248">
        <f t="shared" si="8"/>
        <v>8</v>
      </c>
      <c r="W17" s="248">
        <f t="shared" si="1"/>
        <v>-2</v>
      </c>
    </row>
    <row r="18" spans="1:23">
      <c r="A18" s="20">
        <v>16</v>
      </c>
      <c r="B18" s="21" t="s">
        <v>2505</v>
      </c>
      <c r="C18" s="60" t="s">
        <v>2354</v>
      </c>
      <c r="D18" s="85">
        <v>12341</v>
      </c>
      <c r="E18" s="56">
        <v>12979</v>
      </c>
      <c r="F18" s="55">
        <v>57</v>
      </c>
      <c r="G18" s="55">
        <v>142</v>
      </c>
      <c r="H18" s="55">
        <f t="shared" si="0"/>
        <v>639</v>
      </c>
      <c r="I18" s="55">
        <f t="shared" si="2"/>
        <v>497</v>
      </c>
      <c r="J18" s="274">
        <f t="shared" si="3"/>
        <v>0.77777777777777779</v>
      </c>
      <c r="K18" s="252">
        <v>633</v>
      </c>
      <c r="L18" s="253">
        <v>493</v>
      </c>
      <c r="M18" s="293">
        <v>633</v>
      </c>
      <c r="N18" s="292">
        <v>172</v>
      </c>
      <c r="O18" s="292">
        <v>191</v>
      </c>
      <c r="P18" s="292">
        <v>124</v>
      </c>
      <c r="Q18" s="292">
        <v>6</v>
      </c>
      <c r="R18" s="291">
        <f t="shared" si="4"/>
        <v>321</v>
      </c>
      <c r="S18" s="292">
        <f t="shared" si="5"/>
        <v>493</v>
      </c>
      <c r="T18" s="267">
        <f t="shared" si="6"/>
        <v>6</v>
      </c>
      <c r="U18" s="267">
        <f t="shared" si="7"/>
        <v>4</v>
      </c>
      <c r="V18" s="248">
        <f t="shared" si="8"/>
        <v>6</v>
      </c>
      <c r="W18" s="248">
        <f t="shared" si="1"/>
        <v>4</v>
      </c>
    </row>
    <row r="19" spans="1:23" ht="13.8" customHeight="1">
      <c r="A19" s="20">
        <v>17</v>
      </c>
      <c r="B19" s="21" t="s">
        <v>2506</v>
      </c>
      <c r="C19" s="60" t="s">
        <v>2355</v>
      </c>
      <c r="D19" s="85">
        <v>12981</v>
      </c>
      <c r="E19" s="56">
        <v>13627</v>
      </c>
      <c r="F19" s="55">
        <v>87</v>
      </c>
      <c r="G19" s="55">
        <v>208</v>
      </c>
      <c r="H19" s="55">
        <f t="shared" si="0"/>
        <v>647</v>
      </c>
      <c r="I19" s="55">
        <f t="shared" si="2"/>
        <v>439</v>
      </c>
      <c r="J19" s="280">
        <f t="shared" si="3"/>
        <v>0.67851622874806805</v>
      </c>
      <c r="K19" s="252">
        <v>631</v>
      </c>
      <c r="L19" s="253">
        <v>436</v>
      </c>
      <c r="M19" s="293">
        <v>631</v>
      </c>
      <c r="N19" s="292">
        <v>112</v>
      </c>
      <c r="O19" s="292">
        <v>131</v>
      </c>
      <c r="P19" s="292">
        <v>177</v>
      </c>
      <c r="Q19" s="292">
        <v>16</v>
      </c>
      <c r="R19" s="291">
        <f t="shared" si="4"/>
        <v>324</v>
      </c>
      <c r="S19" s="292">
        <f t="shared" si="5"/>
        <v>436</v>
      </c>
      <c r="T19" s="267">
        <f t="shared" si="6"/>
        <v>16</v>
      </c>
      <c r="U19" s="267">
        <f t="shared" si="7"/>
        <v>3</v>
      </c>
      <c r="V19" s="248">
        <f t="shared" si="8"/>
        <v>16</v>
      </c>
      <c r="W19" s="248">
        <f t="shared" si="1"/>
        <v>3</v>
      </c>
    </row>
    <row r="20" spans="1:23">
      <c r="A20" s="20">
        <v>18</v>
      </c>
      <c r="B20" s="21" t="s">
        <v>2507</v>
      </c>
      <c r="C20" s="60" t="s">
        <v>2356</v>
      </c>
      <c r="D20" s="85">
        <v>13629</v>
      </c>
      <c r="E20" s="56">
        <v>14540</v>
      </c>
      <c r="F20" s="55">
        <v>56</v>
      </c>
      <c r="G20" s="55">
        <v>144</v>
      </c>
      <c r="H20" s="55">
        <f t="shared" si="0"/>
        <v>912</v>
      </c>
      <c r="I20" s="55">
        <f t="shared" si="2"/>
        <v>768</v>
      </c>
      <c r="J20" s="279">
        <f t="shared" si="3"/>
        <v>0.84210526315789469</v>
      </c>
      <c r="K20" s="252">
        <v>909</v>
      </c>
      <c r="L20" s="253">
        <v>770</v>
      </c>
      <c r="M20" s="293">
        <v>909</v>
      </c>
      <c r="N20" s="292">
        <v>226</v>
      </c>
      <c r="O20" s="292">
        <v>217</v>
      </c>
      <c r="P20" s="292">
        <v>318</v>
      </c>
      <c r="Q20" s="292">
        <v>9</v>
      </c>
      <c r="R20" s="291">
        <f t="shared" si="4"/>
        <v>544</v>
      </c>
      <c r="S20" s="292">
        <f t="shared" si="5"/>
        <v>770</v>
      </c>
      <c r="T20" s="267">
        <f t="shared" si="6"/>
        <v>3</v>
      </c>
      <c r="U20" s="267">
        <f t="shared" si="7"/>
        <v>-2</v>
      </c>
      <c r="V20" s="248">
        <f t="shared" si="8"/>
        <v>3</v>
      </c>
      <c r="W20" s="248">
        <f t="shared" si="1"/>
        <v>-2</v>
      </c>
    </row>
    <row r="21" spans="1:23">
      <c r="A21" s="20">
        <v>19</v>
      </c>
      <c r="B21" s="21" t="s">
        <v>2483</v>
      </c>
      <c r="C21" s="60" t="s">
        <v>2357</v>
      </c>
      <c r="D21" s="85">
        <v>14542</v>
      </c>
      <c r="E21" s="56">
        <v>15721</v>
      </c>
      <c r="F21" s="244">
        <v>124</v>
      </c>
      <c r="G21" s="55">
        <v>283</v>
      </c>
      <c r="H21" s="55">
        <f t="shared" si="0"/>
        <v>1180</v>
      </c>
      <c r="I21" s="55">
        <f t="shared" si="2"/>
        <v>897</v>
      </c>
      <c r="J21" s="274">
        <f t="shared" si="3"/>
        <v>0.76016949152542368</v>
      </c>
      <c r="K21" s="252">
        <v>1155</v>
      </c>
      <c r="L21" s="253">
        <v>897</v>
      </c>
      <c r="M21" s="293">
        <v>1155</v>
      </c>
      <c r="N21" s="292">
        <v>273</v>
      </c>
      <c r="O21" s="292">
        <v>282</v>
      </c>
      <c r="P21" s="292">
        <v>314</v>
      </c>
      <c r="Q21" s="292">
        <v>28</v>
      </c>
      <c r="R21" s="291">
        <f t="shared" si="4"/>
        <v>624</v>
      </c>
      <c r="S21" s="292">
        <f t="shared" si="5"/>
        <v>897</v>
      </c>
      <c r="T21" s="267">
        <f t="shared" si="6"/>
        <v>25</v>
      </c>
      <c r="U21" s="267">
        <f t="shared" si="7"/>
        <v>0</v>
      </c>
      <c r="V21" s="248">
        <f t="shared" si="8"/>
        <v>25</v>
      </c>
      <c r="W21" s="248">
        <f t="shared" si="1"/>
        <v>0</v>
      </c>
    </row>
    <row r="22" spans="1:23">
      <c r="A22" s="20">
        <v>20</v>
      </c>
      <c r="B22" s="21" t="s">
        <v>2484</v>
      </c>
      <c r="C22" s="60" t="s">
        <v>2358</v>
      </c>
      <c r="D22" s="85">
        <v>15723</v>
      </c>
      <c r="E22" s="56">
        <v>16918</v>
      </c>
      <c r="F22" s="244">
        <v>130</v>
      </c>
      <c r="G22" s="55">
        <v>317</v>
      </c>
      <c r="H22" s="55">
        <f t="shared" si="0"/>
        <v>1196</v>
      </c>
      <c r="I22" s="55">
        <f t="shared" si="2"/>
        <v>879</v>
      </c>
      <c r="J22" s="274">
        <f t="shared" si="3"/>
        <v>0.73494983277591974</v>
      </c>
      <c r="K22" s="252">
        <v>1200</v>
      </c>
      <c r="L22" s="253">
        <v>879</v>
      </c>
      <c r="M22" s="293">
        <v>1199</v>
      </c>
      <c r="N22" s="292">
        <v>244</v>
      </c>
      <c r="O22" s="292">
        <v>336</v>
      </c>
      <c r="P22" s="292">
        <v>287</v>
      </c>
      <c r="Q22" s="292">
        <v>12</v>
      </c>
      <c r="R22" s="291">
        <f t="shared" si="4"/>
        <v>635</v>
      </c>
      <c r="S22" s="292">
        <f t="shared" si="5"/>
        <v>879</v>
      </c>
      <c r="T22" s="267">
        <f t="shared" si="6"/>
        <v>-4</v>
      </c>
      <c r="U22" s="267">
        <f t="shared" si="7"/>
        <v>0</v>
      </c>
      <c r="V22" s="248">
        <f t="shared" si="8"/>
        <v>-3</v>
      </c>
      <c r="W22" s="248">
        <f t="shared" si="1"/>
        <v>0</v>
      </c>
    </row>
    <row r="23" spans="1:23">
      <c r="A23" s="20">
        <v>21</v>
      </c>
      <c r="B23" s="21" t="s">
        <v>2485</v>
      </c>
      <c r="C23" s="60" t="s">
        <v>2359</v>
      </c>
      <c r="D23" s="85">
        <v>16920</v>
      </c>
      <c r="E23" s="56">
        <v>18025</v>
      </c>
      <c r="F23" s="55">
        <v>67</v>
      </c>
      <c r="G23" s="55">
        <v>203</v>
      </c>
      <c r="H23" s="55">
        <f t="shared" si="0"/>
        <v>1106</v>
      </c>
      <c r="I23" s="55">
        <f t="shared" si="2"/>
        <v>903</v>
      </c>
      <c r="J23" s="274">
        <f t="shared" si="3"/>
        <v>0.81645569620253167</v>
      </c>
      <c r="K23" s="252">
        <v>1099</v>
      </c>
      <c r="L23" s="253">
        <v>906</v>
      </c>
      <c r="M23" s="293">
        <v>1099</v>
      </c>
      <c r="N23" s="292">
        <v>254</v>
      </c>
      <c r="O23" s="292">
        <v>326</v>
      </c>
      <c r="P23" s="292">
        <v>316</v>
      </c>
      <c r="Q23" s="292">
        <v>10</v>
      </c>
      <c r="R23" s="291">
        <f t="shared" si="4"/>
        <v>652</v>
      </c>
      <c r="S23" s="292">
        <f t="shared" si="5"/>
        <v>906</v>
      </c>
      <c r="T23" s="267">
        <f t="shared" si="6"/>
        <v>7</v>
      </c>
      <c r="U23" s="267">
        <f t="shared" si="7"/>
        <v>-3</v>
      </c>
      <c r="V23" s="248">
        <f t="shared" si="8"/>
        <v>7</v>
      </c>
      <c r="W23" s="248">
        <f t="shared" si="1"/>
        <v>-3</v>
      </c>
    </row>
    <row r="24" spans="1:23">
      <c r="A24" s="20">
        <v>22</v>
      </c>
      <c r="B24" s="21" t="s">
        <v>2486</v>
      </c>
      <c r="C24" s="60" t="s">
        <v>2360</v>
      </c>
      <c r="D24" s="85">
        <v>18027</v>
      </c>
      <c r="E24" s="56">
        <v>18978</v>
      </c>
      <c r="F24" s="55">
        <v>32</v>
      </c>
      <c r="G24" s="55">
        <v>137</v>
      </c>
      <c r="H24" s="55">
        <f t="shared" si="0"/>
        <v>952</v>
      </c>
      <c r="I24" s="55">
        <f t="shared" si="2"/>
        <v>815</v>
      </c>
      <c r="J24" s="279">
        <f t="shared" si="3"/>
        <v>0.85609243697478987</v>
      </c>
      <c r="K24" s="252">
        <v>939</v>
      </c>
      <c r="L24" s="253">
        <v>815</v>
      </c>
      <c r="M24" s="293">
        <v>939</v>
      </c>
      <c r="N24" s="292">
        <v>262</v>
      </c>
      <c r="O24" s="292">
        <v>254</v>
      </c>
      <c r="P24" s="292">
        <v>282</v>
      </c>
      <c r="Q24" s="292">
        <v>17</v>
      </c>
      <c r="R24" s="291">
        <f t="shared" si="4"/>
        <v>553</v>
      </c>
      <c r="S24" s="292">
        <f t="shared" si="5"/>
        <v>815</v>
      </c>
      <c r="T24" s="267">
        <f t="shared" si="6"/>
        <v>13</v>
      </c>
      <c r="U24" s="267">
        <f t="shared" si="7"/>
        <v>0</v>
      </c>
      <c r="V24" s="248">
        <f t="shared" si="8"/>
        <v>13</v>
      </c>
      <c r="W24" s="248">
        <f t="shared" si="1"/>
        <v>0</v>
      </c>
    </row>
    <row r="25" spans="1:23">
      <c r="A25" s="20">
        <v>23</v>
      </c>
      <c r="B25" s="21" t="s">
        <v>2487</v>
      </c>
      <c r="C25" s="60" t="s">
        <v>2361</v>
      </c>
      <c r="D25" s="85">
        <v>18980</v>
      </c>
      <c r="E25" s="56">
        <v>19839</v>
      </c>
      <c r="F25" s="55">
        <v>62</v>
      </c>
      <c r="G25" s="55">
        <v>160</v>
      </c>
      <c r="H25" s="55">
        <f t="shared" si="0"/>
        <v>860</v>
      </c>
      <c r="I25" s="55">
        <f t="shared" si="2"/>
        <v>700</v>
      </c>
      <c r="J25" s="274">
        <f t="shared" si="3"/>
        <v>0.81395348837209303</v>
      </c>
      <c r="K25" s="252">
        <v>849</v>
      </c>
      <c r="L25" s="253">
        <v>703</v>
      </c>
      <c r="M25" s="293">
        <v>849</v>
      </c>
      <c r="N25" s="292">
        <v>190</v>
      </c>
      <c r="O25" s="292">
        <v>256</v>
      </c>
      <c r="P25" s="292">
        <v>239</v>
      </c>
      <c r="Q25" s="292">
        <v>18</v>
      </c>
      <c r="R25" s="291">
        <f t="shared" si="4"/>
        <v>513</v>
      </c>
      <c r="S25" s="292">
        <f t="shared" si="5"/>
        <v>703</v>
      </c>
      <c r="T25" s="267">
        <f t="shared" si="6"/>
        <v>11</v>
      </c>
      <c r="U25" s="267">
        <f t="shared" si="7"/>
        <v>-3</v>
      </c>
      <c r="V25" s="248">
        <f t="shared" si="8"/>
        <v>11</v>
      </c>
      <c r="W25" s="248">
        <f t="shared" si="1"/>
        <v>-3</v>
      </c>
    </row>
    <row r="26" spans="1:23">
      <c r="A26" s="20">
        <v>24</v>
      </c>
      <c r="B26" s="21" t="s">
        <v>2488</v>
      </c>
      <c r="C26" s="60" t="s">
        <v>2362</v>
      </c>
      <c r="D26" s="85">
        <v>19841</v>
      </c>
      <c r="E26" s="56">
        <v>20683</v>
      </c>
      <c r="F26" s="55">
        <v>84</v>
      </c>
      <c r="G26" s="55">
        <v>197</v>
      </c>
      <c r="H26" s="55">
        <f t="shared" si="0"/>
        <v>843</v>
      </c>
      <c r="I26" s="55">
        <f t="shared" si="2"/>
        <v>646</v>
      </c>
      <c r="J26" s="274">
        <f t="shared" si="3"/>
        <v>0.76631079478054565</v>
      </c>
      <c r="K26" s="252">
        <v>850</v>
      </c>
      <c r="L26" s="253">
        <v>646</v>
      </c>
      <c r="M26" s="293">
        <v>850</v>
      </c>
      <c r="N26" s="292">
        <v>145</v>
      </c>
      <c r="O26" s="292">
        <v>176</v>
      </c>
      <c r="P26" s="292">
        <v>317</v>
      </c>
      <c r="Q26" s="292">
        <v>8</v>
      </c>
      <c r="R26" s="291">
        <f t="shared" si="4"/>
        <v>501</v>
      </c>
      <c r="S26" s="292">
        <f t="shared" si="5"/>
        <v>646</v>
      </c>
      <c r="T26" s="267">
        <f t="shared" si="6"/>
        <v>-7</v>
      </c>
      <c r="U26" s="267">
        <f t="shared" si="7"/>
        <v>0</v>
      </c>
      <c r="V26" s="248">
        <f t="shared" si="8"/>
        <v>-7</v>
      </c>
      <c r="W26" s="248">
        <f t="shared" si="1"/>
        <v>0</v>
      </c>
    </row>
    <row r="27" spans="1:23">
      <c r="A27" s="20">
        <v>25</v>
      </c>
      <c r="B27" s="21" t="s">
        <v>2489</v>
      </c>
      <c r="C27" s="60" t="s">
        <v>2363</v>
      </c>
      <c r="D27" s="85">
        <v>20685</v>
      </c>
      <c r="E27" s="56">
        <v>21276</v>
      </c>
      <c r="F27" s="244">
        <v>101</v>
      </c>
      <c r="G27" s="55">
        <v>198</v>
      </c>
      <c r="H27" s="55">
        <f t="shared" si="0"/>
        <v>592</v>
      </c>
      <c r="I27" s="55">
        <f t="shared" si="2"/>
        <v>394</v>
      </c>
      <c r="J27" s="280">
        <f t="shared" si="3"/>
        <v>0.66554054054054057</v>
      </c>
      <c r="K27" s="252">
        <v>586</v>
      </c>
      <c r="L27" s="253">
        <v>400</v>
      </c>
      <c r="M27" s="293">
        <v>586</v>
      </c>
      <c r="N27" s="292">
        <v>107</v>
      </c>
      <c r="O27" s="292">
        <v>146</v>
      </c>
      <c r="P27" s="292">
        <v>135</v>
      </c>
      <c r="Q27" s="292">
        <v>12</v>
      </c>
      <c r="R27" s="291">
        <f t="shared" si="4"/>
        <v>293</v>
      </c>
      <c r="S27" s="292">
        <f t="shared" si="5"/>
        <v>400</v>
      </c>
      <c r="T27" s="267">
        <f t="shared" si="6"/>
        <v>6</v>
      </c>
      <c r="U27" s="267">
        <f t="shared" si="7"/>
        <v>-6</v>
      </c>
      <c r="V27" s="248">
        <f t="shared" si="8"/>
        <v>6</v>
      </c>
      <c r="W27" s="248">
        <f t="shared" si="1"/>
        <v>-6</v>
      </c>
    </row>
    <row r="28" spans="1:23">
      <c r="A28" s="20">
        <v>26</v>
      </c>
      <c r="B28" s="21" t="s">
        <v>2482</v>
      </c>
      <c r="C28" s="60" t="s">
        <v>2364</v>
      </c>
      <c r="D28" s="85">
        <v>21278</v>
      </c>
      <c r="E28" s="56">
        <v>22100</v>
      </c>
      <c r="F28" s="55">
        <v>77</v>
      </c>
      <c r="G28" s="55">
        <v>196</v>
      </c>
      <c r="H28" s="55">
        <f t="shared" si="0"/>
        <v>823</v>
      </c>
      <c r="I28" s="55">
        <f t="shared" si="2"/>
        <v>627</v>
      </c>
      <c r="J28" s="274">
        <f t="shared" si="3"/>
        <v>0.7618469015795869</v>
      </c>
      <c r="K28" s="252">
        <v>809</v>
      </c>
      <c r="L28" s="253">
        <v>625</v>
      </c>
      <c r="M28" s="293">
        <v>809</v>
      </c>
      <c r="N28" s="292">
        <v>182</v>
      </c>
      <c r="O28" s="292">
        <v>191</v>
      </c>
      <c r="P28" s="292">
        <v>244</v>
      </c>
      <c r="Q28" s="292">
        <v>8</v>
      </c>
      <c r="R28" s="291">
        <f t="shared" si="4"/>
        <v>443</v>
      </c>
      <c r="S28" s="292">
        <f t="shared" si="5"/>
        <v>625</v>
      </c>
      <c r="T28" s="267">
        <f t="shared" si="6"/>
        <v>14</v>
      </c>
      <c r="U28" s="267">
        <f t="shared" si="7"/>
        <v>2</v>
      </c>
      <c r="V28" s="248">
        <f t="shared" si="8"/>
        <v>14</v>
      </c>
      <c r="W28" s="248">
        <f t="shared" si="1"/>
        <v>2</v>
      </c>
    </row>
    <row r="29" spans="1:23">
      <c r="A29" s="20">
        <v>27</v>
      </c>
      <c r="B29" s="21" t="s">
        <v>2481</v>
      </c>
      <c r="C29" s="60" t="s">
        <v>2365</v>
      </c>
      <c r="D29" s="85">
        <v>22102</v>
      </c>
      <c r="E29" s="56">
        <v>22862</v>
      </c>
      <c r="F29" s="244">
        <v>141</v>
      </c>
      <c r="G29" s="55">
        <v>250</v>
      </c>
      <c r="H29" s="55">
        <f t="shared" si="0"/>
        <v>761</v>
      </c>
      <c r="I29" s="55">
        <f t="shared" si="2"/>
        <v>511</v>
      </c>
      <c r="J29" s="280">
        <f t="shared" si="3"/>
        <v>0.67148488830486197</v>
      </c>
      <c r="K29" s="252">
        <v>756</v>
      </c>
      <c r="L29" s="253">
        <v>514</v>
      </c>
      <c r="M29" s="293">
        <v>756</v>
      </c>
      <c r="N29" s="292">
        <v>119</v>
      </c>
      <c r="O29" s="292">
        <v>158</v>
      </c>
      <c r="P29" s="292">
        <v>225</v>
      </c>
      <c r="Q29" s="292">
        <v>12</v>
      </c>
      <c r="R29" s="291">
        <f t="shared" si="4"/>
        <v>395</v>
      </c>
      <c r="S29" s="292">
        <f t="shared" si="5"/>
        <v>514</v>
      </c>
      <c r="T29" s="267">
        <f t="shared" si="6"/>
        <v>5</v>
      </c>
      <c r="U29" s="267">
        <f t="shared" si="7"/>
        <v>-3</v>
      </c>
      <c r="V29" s="248">
        <f t="shared" si="8"/>
        <v>5</v>
      </c>
      <c r="W29" s="248">
        <f t="shared" si="1"/>
        <v>-3</v>
      </c>
    </row>
    <row r="30" spans="1:23">
      <c r="A30" s="20">
        <v>28</v>
      </c>
      <c r="B30" s="21" t="s">
        <v>2480</v>
      </c>
      <c r="C30" s="60" t="s">
        <v>2366</v>
      </c>
      <c r="D30" s="85">
        <v>22864</v>
      </c>
      <c r="E30" s="56">
        <v>23868</v>
      </c>
      <c r="F30" s="55">
        <v>46</v>
      </c>
      <c r="G30" s="55">
        <v>130</v>
      </c>
      <c r="H30" s="55">
        <f t="shared" si="0"/>
        <v>1005</v>
      </c>
      <c r="I30" s="55">
        <f t="shared" si="2"/>
        <v>875</v>
      </c>
      <c r="J30" s="279">
        <f t="shared" si="3"/>
        <v>0.87064676616915426</v>
      </c>
      <c r="K30" s="252">
        <v>996</v>
      </c>
      <c r="L30" s="253">
        <v>874</v>
      </c>
      <c r="M30" s="293">
        <v>996</v>
      </c>
      <c r="N30" s="292">
        <v>228</v>
      </c>
      <c r="O30" s="292">
        <v>203</v>
      </c>
      <c r="P30" s="292">
        <v>433</v>
      </c>
      <c r="Q30" s="292">
        <v>10</v>
      </c>
      <c r="R30" s="291">
        <f t="shared" si="4"/>
        <v>646</v>
      </c>
      <c r="S30" s="292">
        <f t="shared" si="5"/>
        <v>874</v>
      </c>
      <c r="T30" s="267">
        <f t="shared" si="6"/>
        <v>9</v>
      </c>
      <c r="U30" s="267">
        <f t="shared" si="7"/>
        <v>1</v>
      </c>
      <c r="V30" s="248">
        <f t="shared" si="8"/>
        <v>9</v>
      </c>
      <c r="W30" s="248">
        <f t="shared" si="1"/>
        <v>1</v>
      </c>
    </row>
    <row r="31" spans="1:23">
      <c r="A31" s="20">
        <v>29</v>
      </c>
      <c r="B31" s="21" t="s">
        <v>2479</v>
      </c>
      <c r="C31" s="60" t="s">
        <v>2367</v>
      </c>
      <c r="D31" s="85">
        <v>23870</v>
      </c>
      <c r="E31" s="56">
        <v>24906</v>
      </c>
      <c r="F31" s="244">
        <v>137</v>
      </c>
      <c r="G31" s="55">
        <v>288</v>
      </c>
      <c r="H31" s="55">
        <f t="shared" si="0"/>
        <v>1037</v>
      </c>
      <c r="I31" s="55">
        <f t="shared" si="2"/>
        <v>749</v>
      </c>
      <c r="J31" s="274">
        <f t="shared" si="3"/>
        <v>0.72227579556412724</v>
      </c>
      <c r="K31" s="252">
        <v>1033</v>
      </c>
      <c r="L31" s="253">
        <v>747</v>
      </c>
      <c r="M31" s="293">
        <v>1033</v>
      </c>
      <c r="N31" s="292">
        <v>170</v>
      </c>
      <c r="O31" s="292">
        <v>229</v>
      </c>
      <c r="P31" s="292">
        <v>337</v>
      </c>
      <c r="Q31" s="292">
        <v>11</v>
      </c>
      <c r="R31" s="291">
        <f t="shared" si="4"/>
        <v>577</v>
      </c>
      <c r="S31" s="292">
        <f t="shared" si="5"/>
        <v>747</v>
      </c>
      <c r="T31" s="267">
        <f t="shared" si="6"/>
        <v>4</v>
      </c>
      <c r="U31" s="267">
        <f t="shared" si="7"/>
        <v>2</v>
      </c>
      <c r="V31" s="248">
        <f t="shared" si="8"/>
        <v>4</v>
      </c>
      <c r="W31" s="248">
        <f t="shared" si="1"/>
        <v>2</v>
      </c>
    </row>
    <row r="32" spans="1:23">
      <c r="A32" s="20">
        <f>A31+1</f>
        <v>30</v>
      </c>
      <c r="B32" s="21" t="s">
        <v>2369</v>
      </c>
      <c r="C32" s="60" t="s">
        <v>2368</v>
      </c>
      <c r="D32" s="85">
        <v>24908</v>
      </c>
      <c r="E32" s="56">
        <v>25890</v>
      </c>
      <c r="F32" s="244">
        <v>169</v>
      </c>
      <c r="G32" s="55">
        <v>376</v>
      </c>
      <c r="H32" s="55">
        <f t="shared" si="0"/>
        <v>983</v>
      </c>
      <c r="I32" s="55">
        <f t="shared" si="2"/>
        <v>607</v>
      </c>
      <c r="J32" s="280">
        <f t="shared" si="3"/>
        <v>0.61749745676500511</v>
      </c>
      <c r="K32" s="252">
        <v>973</v>
      </c>
      <c r="L32" s="253">
        <v>604</v>
      </c>
      <c r="M32" s="293">
        <v>973</v>
      </c>
      <c r="N32" s="292">
        <v>140</v>
      </c>
      <c r="O32" s="292">
        <v>149</v>
      </c>
      <c r="P32" s="292">
        <v>306</v>
      </c>
      <c r="Q32" s="292">
        <v>9</v>
      </c>
      <c r="R32" s="291">
        <f t="shared" si="4"/>
        <v>464</v>
      </c>
      <c r="S32" s="292">
        <f t="shared" si="5"/>
        <v>604</v>
      </c>
      <c r="T32" s="267">
        <f t="shared" si="6"/>
        <v>10</v>
      </c>
      <c r="U32" s="267">
        <f t="shared" si="7"/>
        <v>3</v>
      </c>
      <c r="V32" s="248">
        <f t="shared" si="8"/>
        <v>10</v>
      </c>
      <c r="W32" s="248">
        <f t="shared" si="1"/>
        <v>3</v>
      </c>
    </row>
    <row r="33" spans="1:23">
      <c r="A33" s="20">
        <f t="shared" ref="A33:A87" si="9">A32+1</f>
        <v>31</v>
      </c>
      <c r="B33" s="21" t="s">
        <v>2370</v>
      </c>
      <c r="C33" s="60" t="s">
        <v>2371</v>
      </c>
      <c r="D33" s="85">
        <v>25892</v>
      </c>
      <c r="E33" s="56">
        <v>26370</v>
      </c>
      <c r="F33" s="55">
        <v>86</v>
      </c>
      <c r="G33" s="55">
        <v>179</v>
      </c>
      <c r="H33" s="55">
        <f t="shared" si="0"/>
        <v>479</v>
      </c>
      <c r="I33" s="55">
        <f t="shared" si="2"/>
        <v>300</v>
      </c>
      <c r="J33" s="280">
        <f t="shared" si="3"/>
        <v>0.62630480167014613</v>
      </c>
      <c r="K33" s="252">
        <v>469</v>
      </c>
      <c r="L33" s="253">
        <v>301</v>
      </c>
      <c r="M33" s="293">
        <v>469</v>
      </c>
      <c r="N33" s="292">
        <v>65</v>
      </c>
      <c r="O33" s="292">
        <v>88</v>
      </c>
      <c r="P33" s="292">
        <v>137</v>
      </c>
      <c r="Q33" s="292">
        <v>11</v>
      </c>
      <c r="R33" s="291">
        <f t="shared" si="4"/>
        <v>236</v>
      </c>
      <c r="S33" s="292">
        <f t="shared" si="5"/>
        <v>301</v>
      </c>
      <c r="T33" s="267">
        <f t="shared" si="6"/>
        <v>10</v>
      </c>
      <c r="U33" s="267">
        <f t="shared" si="7"/>
        <v>-1</v>
      </c>
      <c r="V33" s="248">
        <f t="shared" si="8"/>
        <v>10</v>
      </c>
      <c r="W33" s="248">
        <f t="shared" si="1"/>
        <v>-1</v>
      </c>
    </row>
    <row r="34" spans="1:23">
      <c r="A34" s="20">
        <f t="shared" si="9"/>
        <v>32</v>
      </c>
      <c r="B34" s="21" t="s">
        <v>2476</v>
      </c>
      <c r="C34" s="60" t="s">
        <v>2372</v>
      </c>
      <c r="D34" s="85">
        <v>26372</v>
      </c>
      <c r="E34" s="56">
        <v>27095</v>
      </c>
      <c r="F34" s="244">
        <v>126</v>
      </c>
      <c r="G34" s="55">
        <v>266</v>
      </c>
      <c r="H34" s="55">
        <f t="shared" si="0"/>
        <v>724</v>
      </c>
      <c r="I34" s="55">
        <f t="shared" si="2"/>
        <v>458</v>
      </c>
      <c r="J34" s="280">
        <f t="shared" si="3"/>
        <v>0.63259668508287292</v>
      </c>
      <c r="K34" s="252">
        <v>728</v>
      </c>
      <c r="L34" s="253">
        <v>459</v>
      </c>
      <c r="M34" s="293">
        <v>728</v>
      </c>
      <c r="N34" s="292">
        <v>108</v>
      </c>
      <c r="O34" s="292">
        <v>142</v>
      </c>
      <c r="P34" s="292">
        <v>205</v>
      </c>
      <c r="Q34" s="292">
        <v>4</v>
      </c>
      <c r="R34" s="291">
        <f t="shared" si="4"/>
        <v>351</v>
      </c>
      <c r="S34" s="292">
        <f t="shared" si="5"/>
        <v>459</v>
      </c>
      <c r="T34" s="267">
        <f t="shared" si="6"/>
        <v>-4</v>
      </c>
      <c r="U34" s="267">
        <f t="shared" si="7"/>
        <v>-1</v>
      </c>
      <c r="V34" s="248">
        <f t="shared" si="8"/>
        <v>-4</v>
      </c>
      <c r="W34" s="248">
        <f t="shared" si="1"/>
        <v>-1</v>
      </c>
    </row>
    <row r="35" spans="1:23">
      <c r="A35" s="20">
        <f t="shared" si="9"/>
        <v>33</v>
      </c>
      <c r="B35" s="21" t="s">
        <v>2374</v>
      </c>
      <c r="C35" s="60" t="s">
        <v>2373</v>
      </c>
      <c r="D35" s="85">
        <v>27097</v>
      </c>
      <c r="E35" s="56">
        <v>27775</v>
      </c>
      <c r="F35" s="55">
        <v>82</v>
      </c>
      <c r="G35" s="55">
        <v>207</v>
      </c>
      <c r="H35" s="55">
        <f t="shared" si="0"/>
        <v>679</v>
      </c>
      <c r="I35" s="55">
        <f t="shared" si="2"/>
        <v>472</v>
      </c>
      <c r="J35" s="274">
        <f t="shared" si="3"/>
        <v>0.69513991163475697</v>
      </c>
      <c r="K35" s="252">
        <v>679</v>
      </c>
      <c r="L35" s="253">
        <v>472</v>
      </c>
      <c r="M35" s="293">
        <v>679</v>
      </c>
      <c r="N35" s="292">
        <v>100</v>
      </c>
      <c r="O35" s="292">
        <v>142</v>
      </c>
      <c r="P35" s="292">
        <v>219</v>
      </c>
      <c r="Q35" s="292">
        <v>11</v>
      </c>
      <c r="R35" s="291">
        <f t="shared" si="4"/>
        <v>372</v>
      </c>
      <c r="S35" s="292">
        <f t="shared" si="5"/>
        <v>472</v>
      </c>
      <c r="T35" s="267">
        <f t="shared" si="6"/>
        <v>0</v>
      </c>
      <c r="U35" s="267">
        <f t="shared" si="7"/>
        <v>0</v>
      </c>
      <c r="V35" s="248">
        <f t="shared" si="8"/>
        <v>0</v>
      </c>
      <c r="W35" s="248">
        <f t="shared" si="1"/>
        <v>0</v>
      </c>
    </row>
    <row r="36" spans="1:23">
      <c r="A36" s="20">
        <f t="shared" si="9"/>
        <v>34</v>
      </c>
      <c r="B36" s="21" t="s">
        <v>2474</v>
      </c>
      <c r="C36" s="60" t="s">
        <v>2375</v>
      </c>
      <c r="D36" s="85">
        <v>27777</v>
      </c>
      <c r="E36" s="247">
        <v>29180</v>
      </c>
      <c r="F36" s="55">
        <v>81</v>
      </c>
      <c r="G36" s="55">
        <v>193</v>
      </c>
      <c r="H36" s="55">
        <f t="shared" si="0"/>
        <v>1404</v>
      </c>
      <c r="I36" s="55">
        <f t="shared" si="2"/>
        <v>1211</v>
      </c>
      <c r="J36" s="279">
        <f t="shared" si="3"/>
        <v>0.86253561253561251</v>
      </c>
      <c r="K36" s="252">
        <v>1398</v>
      </c>
      <c r="L36" s="253">
        <v>1211</v>
      </c>
      <c r="M36" s="293">
        <v>1398</v>
      </c>
      <c r="N36" s="292">
        <v>276</v>
      </c>
      <c r="O36" s="292">
        <v>346</v>
      </c>
      <c r="P36" s="292">
        <v>569</v>
      </c>
      <c r="Q36" s="292">
        <v>20</v>
      </c>
      <c r="R36" s="291">
        <f t="shared" si="4"/>
        <v>935</v>
      </c>
      <c r="S36" s="292">
        <f t="shared" si="5"/>
        <v>1211</v>
      </c>
      <c r="T36" s="267">
        <f t="shared" si="6"/>
        <v>6</v>
      </c>
      <c r="U36" s="267">
        <f t="shared" si="7"/>
        <v>0</v>
      </c>
      <c r="V36" s="248">
        <f t="shared" si="8"/>
        <v>6</v>
      </c>
      <c r="W36" s="248">
        <f t="shared" si="1"/>
        <v>0</v>
      </c>
    </row>
    <row r="37" spans="1:23">
      <c r="A37" s="20">
        <f t="shared" si="9"/>
        <v>35</v>
      </c>
      <c r="B37" s="21" t="s">
        <v>2475</v>
      </c>
      <c r="C37" s="60" t="s">
        <v>2376</v>
      </c>
      <c r="D37" s="85">
        <v>29182</v>
      </c>
      <c r="E37" s="56">
        <v>29799</v>
      </c>
      <c r="F37" s="55">
        <v>98</v>
      </c>
      <c r="G37" s="55">
        <v>181</v>
      </c>
      <c r="H37" s="55">
        <f t="shared" si="0"/>
        <v>618</v>
      </c>
      <c r="I37" s="55">
        <f t="shared" si="2"/>
        <v>437</v>
      </c>
      <c r="J37" s="274">
        <f t="shared" si="3"/>
        <v>0.70711974110032361</v>
      </c>
      <c r="K37" s="252">
        <v>617</v>
      </c>
      <c r="L37" s="253">
        <v>436</v>
      </c>
      <c r="M37" s="293">
        <v>617</v>
      </c>
      <c r="N37" s="292">
        <v>115</v>
      </c>
      <c r="O37" s="292">
        <v>109</v>
      </c>
      <c r="P37" s="292">
        <v>201</v>
      </c>
      <c r="Q37" s="292">
        <v>11</v>
      </c>
      <c r="R37" s="291">
        <f t="shared" si="4"/>
        <v>321</v>
      </c>
      <c r="S37" s="292">
        <f t="shared" si="5"/>
        <v>436</v>
      </c>
      <c r="T37" s="267">
        <f t="shared" si="6"/>
        <v>1</v>
      </c>
      <c r="U37" s="267">
        <f t="shared" si="7"/>
        <v>1</v>
      </c>
      <c r="V37" s="248">
        <f t="shared" si="8"/>
        <v>1</v>
      </c>
      <c r="W37" s="248">
        <f t="shared" si="1"/>
        <v>1</v>
      </c>
    </row>
    <row r="38" spans="1:23">
      <c r="A38" s="20">
        <f t="shared" si="9"/>
        <v>36</v>
      </c>
      <c r="B38" s="21" t="s">
        <v>2378</v>
      </c>
      <c r="C38" s="60" t="s">
        <v>2377</v>
      </c>
      <c r="D38" s="85">
        <v>29801</v>
      </c>
      <c r="E38" s="56">
        <v>30993</v>
      </c>
      <c r="F38" s="244">
        <v>210</v>
      </c>
      <c r="G38" s="55">
        <v>460</v>
      </c>
      <c r="H38" s="55">
        <f t="shared" si="0"/>
        <v>1193</v>
      </c>
      <c r="I38" s="55">
        <f t="shared" si="2"/>
        <v>733</v>
      </c>
      <c r="J38" s="280">
        <f t="shared" si="3"/>
        <v>0.61441743503772006</v>
      </c>
      <c r="K38" s="252">
        <v>1180</v>
      </c>
      <c r="L38" s="253">
        <v>731</v>
      </c>
      <c r="M38" s="293">
        <v>1180</v>
      </c>
      <c r="N38" s="292">
        <v>227</v>
      </c>
      <c r="O38" s="292">
        <v>185</v>
      </c>
      <c r="P38" s="292">
        <v>303</v>
      </c>
      <c r="Q38" s="292">
        <v>16</v>
      </c>
      <c r="R38" s="291">
        <f t="shared" si="4"/>
        <v>504</v>
      </c>
      <c r="S38" s="292">
        <f t="shared" si="5"/>
        <v>731</v>
      </c>
      <c r="T38" s="267">
        <f t="shared" si="6"/>
        <v>13</v>
      </c>
      <c r="U38" s="267">
        <f t="shared" si="7"/>
        <v>2</v>
      </c>
      <c r="V38" s="248">
        <f t="shared" si="8"/>
        <v>13</v>
      </c>
      <c r="W38" s="248">
        <f t="shared" si="1"/>
        <v>2</v>
      </c>
    </row>
    <row r="39" spans="1:23">
      <c r="A39" s="20">
        <f t="shared" si="9"/>
        <v>37</v>
      </c>
      <c r="B39" s="21" t="s">
        <v>2472</v>
      </c>
      <c r="C39" s="60" t="s">
        <v>2379</v>
      </c>
      <c r="D39" s="85">
        <v>30995</v>
      </c>
      <c r="E39" s="56">
        <v>31991</v>
      </c>
      <c r="F39" s="244">
        <v>106</v>
      </c>
      <c r="G39" s="55">
        <v>236</v>
      </c>
      <c r="H39" s="55">
        <f t="shared" si="0"/>
        <v>997</v>
      </c>
      <c r="I39" s="55">
        <f t="shared" si="2"/>
        <v>761</v>
      </c>
      <c r="J39" s="274">
        <f t="shared" si="3"/>
        <v>0.7632898696088265</v>
      </c>
      <c r="K39" s="252">
        <v>978</v>
      </c>
      <c r="L39" s="253">
        <v>761</v>
      </c>
      <c r="M39" s="293">
        <v>978</v>
      </c>
      <c r="N39" s="292">
        <v>195</v>
      </c>
      <c r="O39" s="292">
        <v>235</v>
      </c>
      <c r="P39" s="292">
        <v>315</v>
      </c>
      <c r="Q39" s="292">
        <v>16</v>
      </c>
      <c r="R39" s="291">
        <f t="shared" si="4"/>
        <v>566</v>
      </c>
      <c r="S39" s="292">
        <f t="shared" si="5"/>
        <v>761</v>
      </c>
      <c r="T39" s="267">
        <f t="shared" si="6"/>
        <v>19</v>
      </c>
      <c r="U39" s="267">
        <f t="shared" si="7"/>
        <v>0</v>
      </c>
      <c r="V39" s="248">
        <f t="shared" si="8"/>
        <v>19</v>
      </c>
      <c r="W39" s="248">
        <f t="shared" si="1"/>
        <v>0</v>
      </c>
    </row>
    <row r="40" spans="1:23">
      <c r="A40" s="20">
        <f t="shared" si="9"/>
        <v>38</v>
      </c>
      <c r="B40" s="21" t="s">
        <v>2473</v>
      </c>
      <c r="C40" s="60" t="s">
        <v>2380</v>
      </c>
      <c r="D40" s="85">
        <v>31993</v>
      </c>
      <c r="E40" s="56">
        <v>33198</v>
      </c>
      <c r="F40" s="244">
        <v>119</v>
      </c>
      <c r="G40" s="55">
        <v>303</v>
      </c>
      <c r="H40" s="55">
        <f t="shared" si="0"/>
        <v>1206</v>
      </c>
      <c r="I40" s="55">
        <f t="shared" si="2"/>
        <v>903</v>
      </c>
      <c r="J40" s="274">
        <f t="shared" si="3"/>
        <v>0.74875621890547261</v>
      </c>
      <c r="K40" s="252">
        <v>1200</v>
      </c>
      <c r="L40" s="253">
        <v>904</v>
      </c>
      <c r="M40" s="293">
        <v>1200</v>
      </c>
      <c r="N40" s="292">
        <v>214</v>
      </c>
      <c r="O40" s="292">
        <v>252</v>
      </c>
      <c r="P40" s="292">
        <v>425</v>
      </c>
      <c r="Q40" s="292">
        <v>13</v>
      </c>
      <c r="R40" s="291">
        <f t="shared" si="4"/>
        <v>690</v>
      </c>
      <c r="S40" s="292">
        <f t="shared" si="5"/>
        <v>904</v>
      </c>
      <c r="T40" s="267">
        <f t="shared" si="6"/>
        <v>6</v>
      </c>
      <c r="U40" s="267">
        <f t="shared" si="7"/>
        <v>-1</v>
      </c>
      <c r="V40" s="248">
        <f t="shared" si="8"/>
        <v>6</v>
      </c>
      <c r="W40" s="248">
        <f t="shared" si="1"/>
        <v>-1</v>
      </c>
    </row>
    <row r="41" spans="1:23">
      <c r="A41" s="20">
        <f t="shared" si="9"/>
        <v>39</v>
      </c>
      <c r="B41" s="21" t="s">
        <v>2382</v>
      </c>
      <c r="C41" s="60" t="s">
        <v>2381</v>
      </c>
      <c r="D41" s="85">
        <v>33200</v>
      </c>
      <c r="E41" s="56">
        <v>33899</v>
      </c>
      <c r="F41" s="55">
        <v>83</v>
      </c>
      <c r="G41" s="55">
        <v>233</v>
      </c>
      <c r="H41" s="55">
        <f t="shared" si="0"/>
        <v>700</v>
      </c>
      <c r="I41" s="55">
        <f t="shared" si="2"/>
        <v>467</v>
      </c>
      <c r="J41" s="280">
        <f t="shared" si="3"/>
        <v>0.66714285714285715</v>
      </c>
      <c r="K41" s="252">
        <v>692</v>
      </c>
      <c r="L41" s="253">
        <v>468</v>
      </c>
      <c r="M41" s="293">
        <v>692</v>
      </c>
      <c r="N41" s="292">
        <v>148</v>
      </c>
      <c r="O41" s="292">
        <v>97</v>
      </c>
      <c r="P41" s="292">
        <v>210</v>
      </c>
      <c r="Q41" s="292">
        <v>13</v>
      </c>
      <c r="R41" s="291">
        <f t="shared" si="4"/>
        <v>320</v>
      </c>
      <c r="S41" s="292">
        <f t="shared" si="5"/>
        <v>468</v>
      </c>
      <c r="T41" s="267">
        <f t="shared" si="6"/>
        <v>8</v>
      </c>
      <c r="U41" s="267">
        <f t="shared" si="7"/>
        <v>-1</v>
      </c>
      <c r="V41" s="248">
        <f t="shared" si="8"/>
        <v>8</v>
      </c>
      <c r="W41" s="248">
        <f t="shared" si="1"/>
        <v>-1</v>
      </c>
    </row>
    <row r="42" spans="1:23">
      <c r="A42" s="20">
        <f t="shared" si="9"/>
        <v>40</v>
      </c>
      <c r="B42" s="21" t="s">
        <v>2467</v>
      </c>
      <c r="C42" s="60" t="s">
        <v>2383</v>
      </c>
      <c r="D42" s="85">
        <v>33901</v>
      </c>
      <c r="E42" s="56">
        <v>34733</v>
      </c>
      <c r="F42" s="244">
        <v>102</v>
      </c>
      <c r="G42" s="55">
        <v>213</v>
      </c>
      <c r="H42" s="55">
        <f t="shared" si="0"/>
        <v>833</v>
      </c>
      <c r="I42" s="55">
        <f t="shared" si="2"/>
        <v>620</v>
      </c>
      <c r="J42" s="274">
        <f t="shared" si="3"/>
        <v>0.74429771908763509</v>
      </c>
      <c r="K42" s="252">
        <v>809</v>
      </c>
      <c r="L42" s="253">
        <v>620</v>
      </c>
      <c r="M42" s="293">
        <v>809</v>
      </c>
      <c r="N42" s="292">
        <v>168</v>
      </c>
      <c r="O42" s="292">
        <v>169</v>
      </c>
      <c r="P42" s="292">
        <v>264</v>
      </c>
      <c r="Q42" s="292">
        <v>19</v>
      </c>
      <c r="R42" s="291">
        <f t="shared" si="4"/>
        <v>452</v>
      </c>
      <c r="S42" s="292">
        <f t="shared" si="5"/>
        <v>620</v>
      </c>
      <c r="T42" s="267">
        <f t="shared" si="6"/>
        <v>24</v>
      </c>
      <c r="U42" s="267">
        <f t="shared" si="7"/>
        <v>0</v>
      </c>
      <c r="V42" s="248">
        <f t="shared" si="8"/>
        <v>24</v>
      </c>
      <c r="W42" s="248">
        <f t="shared" si="1"/>
        <v>0</v>
      </c>
    </row>
    <row r="43" spans="1:23">
      <c r="A43" s="20">
        <f t="shared" si="9"/>
        <v>41</v>
      </c>
      <c r="B43" s="21" t="s">
        <v>2468</v>
      </c>
      <c r="C43" s="60" t="s">
        <v>2384</v>
      </c>
      <c r="D43" s="85">
        <v>34735</v>
      </c>
      <c r="E43" s="56">
        <v>35621</v>
      </c>
      <c r="F43" s="55">
        <v>84</v>
      </c>
      <c r="G43" s="55">
        <v>202</v>
      </c>
      <c r="H43" s="55">
        <f t="shared" si="0"/>
        <v>887</v>
      </c>
      <c r="I43" s="55">
        <f t="shared" si="2"/>
        <v>685</v>
      </c>
      <c r="J43" s="274">
        <f t="shared" si="3"/>
        <v>0.77226606538895148</v>
      </c>
      <c r="K43" s="252">
        <v>872</v>
      </c>
      <c r="L43" s="253">
        <v>690</v>
      </c>
      <c r="M43" s="293">
        <v>872</v>
      </c>
      <c r="N43" s="292">
        <v>154</v>
      </c>
      <c r="O43" s="292">
        <v>292</v>
      </c>
      <c r="P43" s="292">
        <v>227</v>
      </c>
      <c r="Q43" s="292">
        <v>17</v>
      </c>
      <c r="R43" s="291">
        <f t="shared" si="4"/>
        <v>536</v>
      </c>
      <c r="S43" s="292">
        <f t="shared" si="5"/>
        <v>690</v>
      </c>
      <c r="T43" s="267">
        <f t="shared" si="6"/>
        <v>15</v>
      </c>
      <c r="U43" s="267">
        <f t="shared" si="7"/>
        <v>-5</v>
      </c>
      <c r="V43" s="248">
        <f t="shared" si="8"/>
        <v>15</v>
      </c>
      <c r="W43" s="248">
        <f t="shared" si="1"/>
        <v>-5</v>
      </c>
    </row>
    <row r="44" spans="1:23">
      <c r="A44" s="20">
        <f t="shared" si="9"/>
        <v>42</v>
      </c>
      <c r="B44" s="21" t="s">
        <v>2469</v>
      </c>
      <c r="C44" s="60" t="s">
        <v>2385</v>
      </c>
      <c r="D44" s="85">
        <v>35623</v>
      </c>
      <c r="E44" s="56">
        <v>36553</v>
      </c>
      <c r="F44" s="55">
        <v>66</v>
      </c>
      <c r="G44" s="55">
        <v>194</v>
      </c>
      <c r="H44" s="55">
        <f t="shared" si="0"/>
        <v>931</v>
      </c>
      <c r="I44" s="55">
        <f t="shared" si="2"/>
        <v>737</v>
      </c>
      <c r="J44" s="274">
        <f t="shared" si="3"/>
        <v>0.79162191192266385</v>
      </c>
      <c r="K44" s="252">
        <v>918</v>
      </c>
      <c r="L44" s="253">
        <v>739</v>
      </c>
      <c r="M44" s="293">
        <v>918</v>
      </c>
      <c r="N44" s="292">
        <v>228</v>
      </c>
      <c r="O44" s="292">
        <v>293</v>
      </c>
      <c r="P44" s="292">
        <v>201</v>
      </c>
      <c r="Q44" s="292">
        <v>17</v>
      </c>
      <c r="R44" s="291">
        <f t="shared" si="4"/>
        <v>511</v>
      </c>
      <c r="S44" s="292">
        <f t="shared" si="5"/>
        <v>739</v>
      </c>
      <c r="T44" s="267">
        <f t="shared" si="6"/>
        <v>13</v>
      </c>
      <c r="U44" s="267">
        <f t="shared" si="7"/>
        <v>-2</v>
      </c>
      <c r="V44" s="248">
        <f t="shared" si="8"/>
        <v>13</v>
      </c>
      <c r="W44" s="248">
        <f t="shared" si="1"/>
        <v>-2</v>
      </c>
    </row>
    <row r="45" spans="1:23">
      <c r="A45" s="20">
        <f t="shared" si="9"/>
        <v>43</v>
      </c>
      <c r="B45" s="21" t="s">
        <v>2470</v>
      </c>
      <c r="C45" s="60" t="s">
        <v>2386</v>
      </c>
      <c r="D45" s="85">
        <v>36555</v>
      </c>
      <c r="E45" s="56">
        <v>37574</v>
      </c>
      <c r="F45" s="55">
        <v>42</v>
      </c>
      <c r="G45" s="55">
        <v>142</v>
      </c>
      <c r="H45" s="55">
        <f t="shared" si="0"/>
        <v>1020</v>
      </c>
      <c r="I45" s="55">
        <f t="shared" si="2"/>
        <v>878</v>
      </c>
      <c r="J45" s="279">
        <f t="shared" si="3"/>
        <v>0.86078431372549025</v>
      </c>
      <c r="K45" s="252">
        <v>1011</v>
      </c>
      <c r="L45" s="253">
        <v>886</v>
      </c>
      <c r="M45" s="293">
        <v>1011</v>
      </c>
      <c r="N45" s="292">
        <v>258</v>
      </c>
      <c r="O45" s="292">
        <v>383</v>
      </c>
      <c r="P45" s="292">
        <v>232</v>
      </c>
      <c r="Q45" s="292">
        <v>13</v>
      </c>
      <c r="R45" s="291">
        <f t="shared" si="4"/>
        <v>628</v>
      </c>
      <c r="S45" s="292">
        <f t="shared" si="5"/>
        <v>886</v>
      </c>
      <c r="T45" s="267">
        <f t="shared" si="6"/>
        <v>9</v>
      </c>
      <c r="U45" s="267">
        <f t="shared" si="7"/>
        <v>-8</v>
      </c>
      <c r="V45" s="248">
        <f t="shared" si="8"/>
        <v>9</v>
      </c>
      <c r="W45" s="248">
        <f t="shared" si="1"/>
        <v>-8</v>
      </c>
    </row>
    <row r="46" spans="1:23">
      <c r="A46" s="20">
        <f t="shared" si="9"/>
        <v>44</v>
      </c>
      <c r="B46" s="21" t="s">
        <v>2471</v>
      </c>
      <c r="C46" s="60" t="s">
        <v>2387</v>
      </c>
      <c r="D46" s="85">
        <v>37576</v>
      </c>
      <c r="E46" s="56">
        <v>38248</v>
      </c>
      <c r="F46" s="55">
        <v>42</v>
      </c>
      <c r="G46" s="55">
        <v>119</v>
      </c>
      <c r="H46" s="55">
        <f t="shared" si="0"/>
        <v>673</v>
      </c>
      <c r="I46" s="55">
        <f t="shared" si="2"/>
        <v>554</v>
      </c>
      <c r="J46" s="274">
        <f t="shared" si="3"/>
        <v>0.82317979197622582</v>
      </c>
      <c r="K46" s="252">
        <v>672</v>
      </c>
      <c r="L46" s="253">
        <v>554</v>
      </c>
      <c r="M46" s="293">
        <v>672</v>
      </c>
      <c r="N46" s="292">
        <v>136</v>
      </c>
      <c r="O46" s="292">
        <v>240</v>
      </c>
      <c r="P46" s="292">
        <v>175</v>
      </c>
      <c r="Q46" s="292">
        <v>3</v>
      </c>
      <c r="R46" s="291">
        <f t="shared" si="4"/>
        <v>418</v>
      </c>
      <c r="S46" s="292">
        <f t="shared" si="5"/>
        <v>554</v>
      </c>
      <c r="T46" s="267">
        <f t="shared" si="6"/>
        <v>1</v>
      </c>
      <c r="U46" s="267">
        <f t="shared" si="7"/>
        <v>0</v>
      </c>
      <c r="V46" s="248">
        <f t="shared" si="8"/>
        <v>1</v>
      </c>
      <c r="W46" s="248">
        <f t="shared" si="1"/>
        <v>0</v>
      </c>
    </row>
    <row r="47" spans="1:23">
      <c r="A47" s="20">
        <f t="shared" si="9"/>
        <v>45</v>
      </c>
      <c r="B47" s="21" t="s">
        <v>481</v>
      </c>
      <c r="C47" s="60" t="s">
        <v>2388</v>
      </c>
      <c r="D47" s="85">
        <v>38250</v>
      </c>
      <c r="E47" s="56">
        <v>39243</v>
      </c>
      <c r="F47" s="55">
        <v>44</v>
      </c>
      <c r="G47" s="55">
        <v>152</v>
      </c>
      <c r="H47" s="55">
        <f t="shared" si="0"/>
        <v>994</v>
      </c>
      <c r="I47" s="55">
        <f t="shared" si="2"/>
        <v>842</v>
      </c>
      <c r="J47" s="279">
        <f t="shared" si="3"/>
        <v>0.84708249496981891</v>
      </c>
      <c r="K47" s="252">
        <v>979</v>
      </c>
      <c r="L47" s="253">
        <v>835</v>
      </c>
      <c r="M47" s="293">
        <v>979</v>
      </c>
      <c r="N47" s="292">
        <v>226</v>
      </c>
      <c r="O47" s="292">
        <v>308</v>
      </c>
      <c r="P47" s="292">
        <v>288</v>
      </c>
      <c r="Q47" s="292">
        <v>13</v>
      </c>
      <c r="R47" s="291">
        <f t="shared" si="4"/>
        <v>609</v>
      </c>
      <c r="S47" s="292">
        <f t="shared" si="5"/>
        <v>835</v>
      </c>
      <c r="T47" s="267">
        <f t="shared" si="6"/>
        <v>15</v>
      </c>
      <c r="U47" s="267">
        <f t="shared" si="7"/>
        <v>7</v>
      </c>
      <c r="V47" s="248">
        <f t="shared" si="8"/>
        <v>15</v>
      </c>
      <c r="W47" s="248">
        <f t="shared" si="1"/>
        <v>7</v>
      </c>
    </row>
    <row r="48" spans="1:23">
      <c r="A48" s="20">
        <f t="shared" si="9"/>
        <v>46</v>
      </c>
      <c r="B48" s="21" t="s">
        <v>2390</v>
      </c>
      <c r="C48" s="60" t="s">
        <v>2389</v>
      </c>
      <c r="D48" s="85">
        <v>39245</v>
      </c>
      <c r="E48" s="56">
        <v>40258</v>
      </c>
      <c r="F48" s="55">
        <v>63</v>
      </c>
      <c r="G48" s="55">
        <v>171</v>
      </c>
      <c r="H48" s="55">
        <f t="shared" si="0"/>
        <v>1014</v>
      </c>
      <c r="I48" s="55">
        <f t="shared" si="2"/>
        <v>843</v>
      </c>
      <c r="J48" s="274">
        <f t="shared" si="3"/>
        <v>0.83136094674556216</v>
      </c>
      <c r="K48" s="252">
        <v>1015</v>
      </c>
      <c r="L48" s="253">
        <v>846</v>
      </c>
      <c r="M48" s="293">
        <v>1015</v>
      </c>
      <c r="N48" s="292">
        <v>250</v>
      </c>
      <c r="O48" s="292">
        <v>245</v>
      </c>
      <c r="P48" s="292">
        <v>332</v>
      </c>
      <c r="Q48" s="292">
        <v>19</v>
      </c>
      <c r="R48" s="291">
        <f t="shared" si="4"/>
        <v>596</v>
      </c>
      <c r="S48" s="292">
        <f t="shared" si="5"/>
        <v>846</v>
      </c>
      <c r="T48" s="267">
        <f t="shared" si="6"/>
        <v>-1</v>
      </c>
      <c r="U48" s="267">
        <f t="shared" si="7"/>
        <v>-3</v>
      </c>
      <c r="V48" s="248">
        <f t="shared" si="8"/>
        <v>-1</v>
      </c>
      <c r="W48" s="248">
        <f t="shared" si="1"/>
        <v>-3</v>
      </c>
    </row>
    <row r="49" spans="1:23">
      <c r="A49" s="20">
        <f t="shared" si="9"/>
        <v>47</v>
      </c>
      <c r="B49" s="21" t="s">
        <v>2466</v>
      </c>
      <c r="C49" s="60" t="s">
        <v>2391</v>
      </c>
      <c r="D49" s="85">
        <v>40260</v>
      </c>
      <c r="E49" s="56">
        <v>41397</v>
      </c>
      <c r="F49" s="244">
        <v>103</v>
      </c>
      <c r="G49" s="55">
        <v>242</v>
      </c>
      <c r="H49" s="55">
        <f t="shared" si="0"/>
        <v>1138</v>
      </c>
      <c r="I49" s="55">
        <f t="shared" si="2"/>
        <v>896</v>
      </c>
      <c r="J49" s="274">
        <f t="shared" si="3"/>
        <v>0.78734622144112476</v>
      </c>
      <c r="K49" s="252">
        <v>1117</v>
      </c>
      <c r="L49" s="253">
        <v>895</v>
      </c>
      <c r="M49" s="293">
        <v>1117</v>
      </c>
      <c r="N49" s="292">
        <v>191</v>
      </c>
      <c r="O49" s="292">
        <v>434</v>
      </c>
      <c r="P49" s="292">
        <v>250</v>
      </c>
      <c r="Q49" s="292">
        <v>20</v>
      </c>
      <c r="R49" s="291">
        <f t="shared" si="4"/>
        <v>704</v>
      </c>
      <c r="S49" s="292">
        <f t="shared" si="5"/>
        <v>895</v>
      </c>
      <c r="T49" s="267">
        <f t="shared" si="6"/>
        <v>21</v>
      </c>
      <c r="U49" s="267">
        <f t="shared" si="7"/>
        <v>1</v>
      </c>
      <c r="V49" s="248">
        <f t="shared" si="8"/>
        <v>21</v>
      </c>
      <c r="W49" s="248">
        <f t="shared" si="1"/>
        <v>1</v>
      </c>
    </row>
    <row r="50" spans="1:23">
      <c r="A50" s="20">
        <f t="shared" si="9"/>
        <v>48</v>
      </c>
      <c r="B50" s="21" t="s">
        <v>2392</v>
      </c>
      <c r="C50" s="60" t="s">
        <v>2393</v>
      </c>
      <c r="D50" s="85">
        <v>41399</v>
      </c>
      <c r="E50" s="56">
        <v>41995</v>
      </c>
      <c r="F50" s="55">
        <v>24</v>
      </c>
      <c r="G50" s="55">
        <v>75</v>
      </c>
      <c r="H50" s="55">
        <f t="shared" si="0"/>
        <v>597</v>
      </c>
      <c r="I50" s="55">
        <f t="shared" si="2"/>
        <v>522</v>
      </c>
      <c r="J50" s="279">
        <f t="shared" si="3"/>
        <v>0.87437185929648242</v>
      </c>
      <c r="K50" s="252">
        <v>593</v>
      </c>
      <c r="L50" s="253">
        <v>520</v>
      </c>
      <c r="M50" s="293">
        <v>593</v>
      </c>
      <c r="N50" s="292">
        <v>167</v>
      </c>
      <c r="O50" s="292">
        <v>126</v>
      </c>
      <c r="P50" s="292">
        <v>226</v>
      </c>
      <c r="Q50" s="292">
        <v>1</v>
      </c>
      <c r="R50" s="291">
        <f t="shared" si="4"/>
        <v>353</v>
      </c>
      <c r="S50" s="292">
        <f t="shared" si="5"/>
        <v>520</v>
      </c>
      <c r="T50" s="267">
        <f t="shared" si="6"/>
        <v>4</v>
      </c>
      <c r="U50" s="267">
        <f t="shared" si="7"/>
        <v>2</v>
      </c>
      <c r="V50" s="248">
        <f t="shared" si="8"/>
        <v>4</v>
      </c>
      <c r="W50" s="248">
        <f t="shared" si="1"/>
        <v>2</v>
      </c>
    </row>
    <row r="51" spans="1:23">
      <c r="A51" s="20">
        <f t="shared" si="9"/>
        <v>49</v>
      </c>
      <c r="B51" s="21" t="s">
        <v>2463</v>
      </c>
      <c r="C51" s="60" t="s">
        <v>2394</v>
      </c>
      <c r="D51" s="85">
        <v>41997</v>
      </c>
      <c r="E51" s="56">
        <v>43411</v>
      </c>
      <c r="F51" s="55">
        <v>68</v>
      </c>
      <c r="G51" s="55">
        <v>236</v>
      </c>
      <c r="H51" s="55">
        <f t="shared" si="0"/>
        <v>1415</v>
      </c>
      <c r="I51" s="55">
        <f t="shared" si="2"/>
        <v>1179</v>
      </c>
      <c r="J51" s="274">
        <f t="shared" si="3"/>
        <v>0.83321554770318018</v>
      </c>
      <c r="K51" s="252">
        <v>1398</v>
      </c>
      <c r="L51" s="253">
        <v>1177</v>
      </c>
      <c r="M51" s="293">
        <v>1398</v>
      </c>
      <c r="N51" s="292">
        <v>332</v>
      </c>
      <c r="O51" s="292">
        <v>224</v>
      </c>
      <c r="P51" s="292">
        <v>605</v>
      </c>
      <c r="Q51" s="292">
        <v>16</v>
      </c>
      <c r="R51" s="291">
        <f t="shared" si="4"/>
        <v>845</v>
      </c>
      <c r="S51" s="292">
        <f t="shared" si="5"/>
        <v>1177</v>
      </c>
      <c r="T51" s="267">
        <f t="shared" si="6"/>
        <v>17</v>
      </c>
      <c r="U51" s="267">
        <f t="shared" si="7"/>
        <v>2</v>
      </c>
      <c r="V51" s="248">
        <f t="shared" si="8"/>
        <v>17</v>
      </c>
      <c r="W51" s="248">
        <f t="shared" si="1"/>
        <v>2</v>
      </c>
    </row>
    <row r="52" spans="1:23">
      <c r="A52" s="20">
        <f t="shared" si="9"/>
        <v>50</v>
      </c>
      <c r="B52" s="21" t="s">
        <v>2464</v>
      </c>
      <c r="C52" s="60" t="s">
        <v>2395</v>
      </c>
      <c r="D52" s="85">
        <v>43413</v>
      </c>
      <c r="E52" s="56">
        <v>44079</v>
      </c>
      <c r="F52" s="55">
        <v>44</v>
      </c>
      <c r="G52" s="55">
        <v>103</v>
      </c>
      <c r="H52" s="55">
        <f t="shared" si="0"/>
        <v>667</v>
      </c>
      <c r="I52" s="55">
        <f t="shared" si="2"/>
        <v>564</v>
      </c>
      <c r="J52" s="279">
        <f t="shared" si="3"/>
        <v>0.84557721139430286</v>
      </c>
      <c r="K52" s="252">
        <v>672</v>
      </c>
      <c r="L52" s="253">
        <v>565</v>
      </c>
      <c r="M52" s="293">
        <v>672</v>
      </c>
      <c r="N52" s="292">
        <v>160</v>
      </c>
      <c r="O52" s="292">
        <v>153</v>
      </c>
      <c r="P52" s="292">
        <v>248</v>
      </c>
      <c r="Q52" s="292">
        <v>4</v>
      </c>
      <c r="R52" s="291">
        <f t="shared" si="4"/>
        <v>405</v>
      </c>
      <c r="S52" s="292">
        <f t="shared" si="5"/>
        <v>565</v>
      </c>
      <c r="T52" s="267">
        <f t="shared" si="6"/>
        <v>-5</v>
      </c>
      <c r="U52" s="267">
        <f t="shared" si="7"/>
        <v>-1</v>
      </c>
      <c r="V52" s="248">
        <f t="shared" si="8"/>
        <v>-5</v>
      </c>
      <c r="W52" s="248">
        <f t="shared" si="1"/>
        <v>-1</v>
      </c>
    </row>
    <row r="53" spans="1:23">
      <c r="A53" s="20">
        <f t="shared" si="9"/>
        <v>51</v>
      </c>
      <c r="B53" s="21" t="s">
        <v>2465</v>
      </c>
      <c r="C53" s="60" t="s">
        <v>2396</v>
      </c>
      <c r="D53" s="85">
        <v>44081</v>
      </c>
      <c r="E53" s="56">
        <v>44741</v>
      </c>
      <c r="F53" s="55">
        <v>32</v>
      </c>
      <c r="G53" s="55">
        <v>91</v>
      </c>
      <c r="H53" s="55">
        <f t="shared" si="0"/>
        <v>661</v>
      </c>
      <c r="I53" s="55">
        <f t="shared" si="2"/>
        <v>570</v>
      </c>
      <c r="J53" s="279">
        <f t="shared" si="3"/>
        <v>0.86232980332829046</v>
      </c>
      <c r="K53" s="252">
        <v>662</v>
      </c>
      <c r="L53" s="253">
        <v>570</v>
      </c>
      <c r="M53" s="293">
        <v>662</v>
      </c>
      <c r="N53" s="292">
        <v>144</v>
      </c>
      <c r="O53" s="292">
        <v>128</v>
      </c>
      <c r="P53" s="292">
        <v>296</v>
      </c>
      <c r="Q53" s="292">
        <v>2</v>
      </c>
      <c r="R53" s="291">
        <f t="shared" si="4"/>
        <v>426</v>
      </c>
      <c r="S53" s="292">
        <f t="shared" si="5"/>
        <v>570</v>
      </c>
      <c r="T53" s="267">
        <f t="shared" si="6"/>
        <v>-1</v>
      </c>
      <c r="U53" s="267">
        <f t="shared" si="7"/>
        <v>0</v>
      </c>
      <c r="V53" s="248">
        <f t="shared" si="8"/>
        <v>-1</v>
      </c>
      <c r="W53" s="248">
        <f t="shared" si="1"/>
        <v>0</v>
      </c>
    </row>
    <row r="54" spans="1:23">
      <c r="A54" s="20">
        <f t="shared" si="9"/>
        <v>52</v>
      </c>
      <c r="B54" s="21" t="s">
        <v>2398</v>
      </c>
      <c r="C54" s="60" t="s">
        <v>2397</v>
      </c>
      <c r="D54" s="85">
        <v>44743</v>
      </c>
      <c r="E54" s="56">
        <v>46003</v>
      </c>
      <c r="F54" s="55">
        <v>61</v>
      </c>
      <c r="G54" s="55">
        <v>170</v>
      </c>
      <c r="H54" s="55">
        <f t="shared" si="0"/>
        <v>1261</v>
      </c>
      <c r="I54" s="55">
        <f t="shared" si="2"/>
        <v>1091</v>
      </c>
      <c r="J54" s="279">
        <f t="shared" si="3"/>
        <v>0.86518636003172089</v>
      </c>
      <c r="K54" s="252">
        <v>1259</v>
      </c>
      <c r="L54" s="253">
        <v>1095</v>
      </c>
      <c r="M54" s="293">
        <v>1259</v>
      </c>
      <c r="N54" s="292">
        <v>307</v>
      </c>
      <c r="O54" s="292">
        <v>302</v>
      </c>
      <c r="P54" s="292">
        <v>478</v>
      </c>
      <c r="Q54" s="292">
        <v>8</v>
      </c>
      <c r="R54" s="291">
        <f t="shared" si="4"/>
        <v>788</v>
      </c>
      <c r="S54" s="292">
        <f t="shared" si="5"/>
        <v>1095</v>
      </c>
      <c r="T54" s="267">
        <f t="shared" si="6"/>
        <v>2</v>
      </c>
      <c r="U54" s="267">
        <f t="shared" si="7"/>
        <v>-4</v>
      </c>
      <c r="V54" s="248">
        <f t="shared" si="8"/>
        <v>2</v>
      </c>
      <c r="W54" s="248">
        <f t="shared" si="1"/>
        <v>-4</v>
      </c>
    </row>
    <row r="55" spans="1:23">
      <c r="A55" s="20">
        <f t="shared" si="9"/>
        <v>53</v>
      </c>
      <c r="B55" s="21" t="s">
        <v>2462</v>
      </c>
      <c r="C55" s="60" t="s">
        <v>2399</v>
      </c>
      <c r="D55" s="85">
        <v>46005</v>
      </c>
      <c r="E55" s="56">
        <v>47204</v>
      </c>
      <c r="F55" s="55">
        <v>70</v>
      </c>
      <c r="G55" s="55">
        <v>196</v>
      </c>
      <c r="H55" s="55">
        <f t="shared" si="0"/>
        <v>1200</v>
      </c>
      <c r="I55" s="55">
        <f t="shared" si="2"/>
        <v>1004</v>
      </c>
      <c r="J55" s="274">
        <f t="shared" si="3"/>
        <v>0.83666666666666667</v>
      </c>
      <c r="K55" s="252">
        <v>1194</v>
      </c>
      <c r="L55" s="253">
        <v>1005</v>
      </c>
      <c r="M55" s="293">
        <v>1194</v>
      </c>
      <c r="N55" s="292">
        <v>239</v>
      </c>
      <c r="O55" s="292">
        <v>350</v>
      </c>
      <c r="P55" s="292">
        <v>406</v>
      </c>
      <c r="Q55" s="292">
        <v>10</v>
      </c>
      <c r="R55" s="291">
        <f t="shared" si="4"/>
        <v>766</v>
      </c>
      <c r="S55" s="292">
        <f t="shared" si="5"/>
        <v>1005</v>
      </c>
      <c r="T55" s="267">
        <f t="shared" si="6"/>
        <v>6</v>
      </c>
      <c r="U55" s="267">
        <f t="shared" si="7"/>
        <v>-1</v>
      </c>
      <c r="V55" s="248">
        <f t="shared" si="8"/>
        <v>6</v>
      </c>
      <c r="W55" s="248">
        <f t="shared" si="1"/>
        <v>-1</v>
      </c>
    </row>
    <row r="56" spans="1:23">
      <c r="A56" s="20">
        <f t="shared" si="9"/>
        <v>54</v>
      </c>
      <c r="B56" s="21" t="s">
        <v>2401</v>
      </c>
      <c r="C56" s="60" t="s">
        <v>2400</v>
      </c>
      <c r="D56" s="85">
        <v>47206</v>
      </c>
      <c r="E56" s="56">
        <v>48069</v>
      </c>
      <c r="F56" s="55">
        <v>40</v>
      </c>
      <c r="G56" s="55">
        <v>131</v>
      </c>
      <c r="H56" s="55">
        <f t="shared" si="0"/>
        <v>864</v>
      </c>
      <c r="I56" s="55">
        <f t="shared" si="2"/>
        <v>733</v>
      </c>
      <c r="J56" s="279">
        <f t="shared" si="3"/>
        <v>0.84837962962962965</v>
      </c>
      <c r="K56" s="252">
        <v>856</v>
      </c>
      <c r="L56" s="253">
        <v>732</v>
      </c>
      <c r="M56" s="293">
        <v>856</v>
      </c>
      <c r="N56" s="292">
        <v>201</v>
      </c>
      <c r="O56" s="292">
        <v>244</v>
      </c>
      <c r="P56" s="292">
        <v>276</v>
      </c>
      <c r="Q56" s="292">
        <v>11</v>
      </c>
      <c r="R56" s="291">
        <f t="shared" si="4"/>
        <v>531</v>
      </c>
      <c r="S56" s="292">
        <f t="shared" si="5"/>
        <v>732</v>
      </c>
      <c r="T56" s="267">
        <f t="shared" si="6"/>
        <v>8</v>
      </c>
      <c r="U56" s="267">
        <f t="shared" si="7"/>
        <v>1</v>
      </c>
      <c r="V56" s="248">
        <f t="shared" si="8"/>
        <v>8</v>
      </c>
      <c r="W56" s="248">
        <f t="shared" si="1"/>
        <v>1</v>
      </c>
    </row>
    <row r="57" spans="1:23">
      <c r="A57" s="20">
        <f t="shared" si="9"/>
        <v>55</v>
      </c>
      <c r="B57" s="21" t="s">
        <v>2461</v>
      </c>
      <c r="C57" s="60" t="s">
        <v>2402</v>
      </c>
      <c r="D57" s="85">
        <v>48071</v>
      </c>
      <c r="E57" s="56">
        <v>48747</v>
      </c>
      <c r="F57" s="55">
        <v>52</v>
      </c>
      <c r="G57" s="55">
        <v>143</v>
      </c>
      <c r="H57" s="55">
        <f t="shared" si="0"/>
        <v>677</v>
      </c>
      <c r="I57" s="55">
        <f t="shared" si="2"/>
        <v>534</v>
      </c>
      <c r="J57" s="274">
        <f t="shared" si="3"/>
        <v>0.78877400295420974</v>
      </c>
      <c r="K57" s="252">
        <v>671</v>
      </c>
      <c r="L57" s="253">
        <v>535</v>
      </c>
      <c r="M57" s="293">
        <v>671</v>
      </c>
      <c r="N57" s="292">
        <v>144</v>
      </c>
      <c r="O57" s="292">
        <v>217</v>
      </c>
      <c r="P57" s="292">
        <v>168</v>
      </c>
      <c r="Q57" s="292">
        <v>6</v>
      </c>
      <c r="R57" s="291">
        <f t="shared" si="4"/>
        <v>391</v>
      </c>
      <c r="S57" s="292">
        <f t="shared" si="5"/>
        <v>535</v>
      </c>
      <c r="T57" s="267">
        <f t="shared" si="6"/>
        <v>6</v>
      </c>
      <c r="U57" s="267">
        <f t="shared" si="7"/>
        <v>-1</v>
      </c>
      <c r="V57" s="248">
        <f t="shared" si="8"/>
        <v>6</v>
      </c>
      <c r="W57" s="248">
        <f t="shared" si="1"/>
        <v>-1</v>
      </c>
    </row>
    <row r="58" spans="1:23">
      <c r="A58" s="20">
        <f t="shared" si="9"/>
        <v>56</v>
      </c>
      <c r="B58" s="21" t="s">
        <v>1574</v>
      </c>
      <c r="C58" s="60" t="s">
        <v>2403</v>
      </c>
      <c r="D58" s="85">
        <v>48749</v>
      </c>
      <c r="E58" s="56">
        <v>49662</v>
      </c>
      <c r="F58" s="55">
        <v>79</v>
      </c>
      <c r="G58" s="55">
        <v>195</v>
      </c>
      <c r="H58" s="55">
        <f t="shared" si="0"/>
        <v>914</v>
      </c>
      <c r="I58" s="55">
        <f t="shared" si="2"/>
        <v>719</v>
      </c>
      <c r="J58" s="274">
        <f t="shared" si="3"/>
        <v>0.78665207877461707</v>
      </c>
      <c r="K58" s="252">
        <v>909</v>
      </c>
      <c r="L58" s="253">
        <v>721</v>
      </c>
      <c r="M58" s="293">
        <v>909</v>
      </c>
      <c r="N58" s="292">
        <v>192</v>
      </c>
      <c r="O58" s="292">
        <v>209</v>
      </c>
      <c r="P58" s="292">
        <v>305</v>
      </c>
      <c r="Q58" s="292">
        <v>15</v>
      </c>
      <c r="R58" s="291">
        <f t="shared" si="4"/>
        <v>529</v>
      </c>
      <c r="S58" s="292">
        <f t="shared" si="5"/>
        <v>721</v>
      </c>
      <c r="T58" s="267">
        <f t="shared" si="6"/>
        <v>5</v>
      </c>
      <c r="U58" s="267">
        <f t="shared" si="7"/>
        <v>-2</v>
      </c>
      <c r="V58" s="248">
        <f t="shared" si="8"/>
        <v>5</v>
      </c>
      <c r="W58" s="248">
        <f t="shared" si="1"/>
        <v>-2</v>
      </c>
    </row>
    <row r="59" spans="1:23">
      <c r="A59" s="20">
        <f t="shared" si="9"/>
        <v>57</v>
      </c>
      <c r="B59" s="21" t="s">
        <v>2405</v>
      </c>
      <c r="C59" s="60" t="s">
        <v>2404</v>
      </c>
      <c r="D59" s="85">
        <v>49664</v>
      </c>
      <c r="E59" s="56">
        <v>50751</v>
      </c>
      <c r="F59" s="55">
        <v>46</v>
      </c>
      <c r="G59" s="55">
        <v>167</v>
      </c>
      <c r="H59" s="55">
        <f t="shared" si="0"/>
        <v>1088</v>
      </c>
      <c r="I59" s="55">
        <f t="shared" si="2"/>
        <v>921</v>
      </c>
      <c r="J59" s="279">
        <f t="shared" si="3"/>
        <v>0.84650735294117652</v>
      </c>
      <c r="K59" s="252">
        <v>1075</v>
      </c>
      <c r="L59" s="253">
        <v>917</v>
      </c>
      <c r="M59" s="293">
        <v>1075</v>
      </c>
      <c r="N59" s="292">
        <v>263</v>
      </c>
      <c r="O59" s="292">
        <v>305</v>
      </c>
      <c r="P59" s="292">
        <v>333</v>
      </c>
      <c r="Q59" s="292">
        <v>16</v>
      </c>
      <c r="R59" s="291">
        <f t="shared" si="4"/>
        <v>654</v>
      </c>
      <c r="S59" s="292">
        <f t="shared" si="5"/>
        <v>917</v>
      </c>
      <c r="T59" s="267">
        <f t="shared" si="6"/>
        <v>13</v>
      </c>
      <c r="U59" s="267">
        <f t="shared" si="7"/>
        <v>4</v>
      </c>
      <c r="V59" s="248">
        <f t="shared" si="8"/>
        <v>13</v>
      </c>
      <c r="W59" s="248">
        <f t="shared" si="1"/>
        <v>4</v>
      </c>
    </row>
    <row r="60" spans="1:23">
      <c r="A60" s="20">
        <f t="shared" si="9"/>
        <v>58</v>
      </c>
      <c r="B60" s="21" t="s">
        <v>2459</v>
      </c>
      <c r="C60" s="60" t="s">
        <v>2406</v>
      </c>
      <c r="D60" s="85">
        <v>50753</v>
      </c>
      <c r="E60" s="56">
        <v>51813</v>
      </c>
      <c r="F60" s="55">
        <v>62</v>
      </c>
      <c r="G60" s="55">
        <v>155</v>
      </c>
      <c r="H60" s="55">
        <f t="shared" si="0"/>
        <v>1061</v>
      </c>
      <c r="I60" s="55">
        <f t="shared" si="2"/>
        <v>906</v>
      </c>
      <c r="J60" s="279">
        <f t="shared" si="3"/>
        <v>0.85391140433553248</v>
      </c>
      <c r="K60" s="252">
        <v>1057</v>
      </c>
      <c r="L60" s="253">
        <v>905</v>
      </c>
      <c r="M60" s="293">
        <v>1057</v>
      </c>
      <c r="N60" s="292">
        <v>232</v>
      </c>
      <c r="O60" s="292">
        <v>267</v>
      </c>
      <c r="P60" s="292">
        <v>397</v>
      </c>
      <c r="Q60" s="292">
        <v>9</v>
      </c>
      <c r="R60" s="291">
        <f t="shared" si="4"/>
        <v>673</v>
      </c>
      <c r="S60" s="292">
        <f t="shared" si="5"/>
        <v>905</v>
      </c>
      <c r="T60" s="267">
        <f t="shared" si="6"/>
        <v>4</v>
      </c>
      <c r="U60" s="267">
        <f t="shared" si="7"/>
        <v>1</v>
      </c>
      <c r="V60" s="248">
        <f t="shared" si="8"/>
        <v>4</v>
      </c>
      <c r="W60" s="248">
        <f t="shared" si="1"/>
        <v>1</v>
      </c>
    </row>
    <row r="61" spans="1:23">
      <c r="A61" s="20">
        <f t="shared" si="9"/>
        <v>59</v>
      </c>
      <c r="B61" s="21" t="s">
        <v>2460</v>
      </c>
      <c r="C61" s="60" t="s">
        <v>2407</v>
      </c>
      <c r="D61" s="85">
        <v>51815</v>
      </c>
      <c r="E61" s="56">
        <v>52858</v>
      </c>
      <c r="F61" s="55">
        <v>71</v>
      </c>
      <c r="G61" s="55">
        <v>156</v>
      </c>
      <c r="H61" s="55">
        <f t="shared" si="0"/>
        <v>1044</v>
      </c>
      <c r="I61" s="55">
        <f t="shared" si="2"/>
        <v>888</v>
      </c>
      <c r="J61" s="279">
        <f t="shared" si="3"/>
        <v>0.85057471264367812</v>
      </c>
      <c r="K61" s="252">
        <v>1032</v>
      </c>
      <c r="L61" s="253">
        <v>889</v>
      </c>
      <c r="M61" s="293">
        <v>1032</v>
      </c>
      <c r="N61" s="292">
        <v>203</v>
      </c>
      <c r="O61" s="292">
        <v>407</v>
      </c>
      <c r="P61" s="292">
        <v>261</v>
      </c>
      <c r="Q61" s="292">
        <v>18</v>
      </c>
      <c r="R61" s="291">
        <f t="shared" si="4"/>
        <v>686</v>
      </c>
      <c r="S61" s="292">
        <f t="shared" si="5"/>
        <v>889</v>
      </c>
      <c r="T61" s="267">
        <f t="shared" si="6"/>
        <v>12</v>
      </c>
      <c r="U61" s="267">
        <f t="shared" si="7"/>
        <v>-1</v>
      </c>
      <c r="V61" s="248">
        <f t="shared" si="8"/>
        <v>12</v>
      </c>
      <c r="W61" s="248">
        <f t="shared" si="1"/>
        <v>-1</v>
      </c>
    </row>
    <row r="62" spans="1:23">
      <c r="A62" s="20">
        <f t="shared" si="9"/>
        <v>60</v>
      </c>
      <c r="B62" s="21" t="s">
        <v>2409</v>
      </c>
      <c r="C62" s="60" t="s">
        <v>2408</v>
      </c>
      <c r="D62" s="85">
        <v>52860</v>
      </c>
      <c r="E62" s="56">
        <v>53660</v>
      </c>
      <c r="F62" s="55">
        <v>59</v>
      </c>
      <c r="G62" s="55">
        <v>151</v>
      </c>
      <c r="H62" s="55">
        <f t="shared" si="0"/>
        <v>801</v>
      </c>
      <c r="I62" s="55">
        <f t="shared" si="2"/>
        <v>650</v>
      </c>
      <c r="J62" s="274">
        <f t="shared" si="3"/>
        <v>0.81148564294631709</v>
      </c>
      <c r="K62" s="252">
        <v>795</v>
      </c>
      <c r="L62" s="253">
        <v>652</v>
      </c>
      <c r="M62" s="293">
        <v>795</v>
      </c>
      <c r="N62" s="292">
        <v>137</v>
      </c>
      <c r="O62" s="292">
        <v>302</v>
      </c>
      <c r="P62" s="292">
        <v>206</v>
      </c>
      <c r="Q62" s="292">
        <v>7</v>
      </c>
      <c r="R62" s="291">
        <f t="shared" si="4"/>
        <v>515</v>
      </c>
      <c r="S62" s="292">
        <f t="shared" si="5"/>
        <v>652</v>
      </c>
      <c r="T62" s="267">
        <f t="shared" si="6"/>
        <v>6</v>
      </c>
      <c r="U62" s="267">
        <f t="shared" si="7"/>
        <v>-2</v>
      </c>
      <c r="V62" s="248">
        <f t="shared" si="8"/>
        <v>6</v>
      </c>
      <c r="W62" s="248">
        <f t="shared" si="1"/>
        <v>-2</v>
      </c>
    </row>
    <row r="63" spans="1:23">
      <c r="A63" s="20">
        <f t="shared" si="9"/>
        <v>61</v>
      </c>
      <c r="B63" s="21" t="s">
        <v>2455</v>
      </c>
      <c r="C63" s="60" t="s">
        <v>2410</v>
      </c>
      <c r="D63" s="85">
        <v>53662</v>
      </c>
      <c r="E63" s="56">
        <v>54338</v>
      </c>
      <c r="F63" s="55">
        <v>76</v>
      </c>
      <c r="G63" s="55">
        <v>181</v>
      </c>
      <c r="H63" s="55">
        <f t="shared" si="0"/>
        <v>677</v>
      </c>
      <c r="I63" s="55">
        <f t="shared" si="2"/>
        <v>496</v>
      </c>
      <c r="J63" s="274">
        <f t="shared" si="3"/>
        <v>0.73264401772525845</v>
      </c>
      <c r="K63" s="252">
        <v>665</v>
      </c>
      <c r="L63" s="253">
        <v>496</v>
      </c>
      <c r="M63" s="293">
        <v>665</v>
      </c>
      <c r="N63" s="292">
        <v>104</v>
      </c>
      <c r="O63" s="292">
        <v>313</v>
      </c>
      <c r="P63" s="292">
        <v>71</v>
      </c>
      <c r="Q63" s="292">
        <v>8</v>
      </c>
      <c r="R63" s="291">
        <f t="shared" si="4"/>
        <v>392</v>
      </c>
      <c r="S63" s="292">
        <f t="shared" si="5"/>
        <v>496</v>
      </c>
      <c r="T63" s="267">
        <f t="shared" si="6"/>
        <v>12</v>
      </c>
      <c r="U63" s="267">
        <f t="shared" si="7"/>
        <v>0</v>
      </c>
      <c r="V63" s="248">
        <f t="shared" si="8"/>
        <v>12</v>
      </c>
      <c r="W63" s="248">
        <f t="shared" si="1"/>
        <v>0</v>
      </c>
    </row>
    <row r="64" spans="1:23">
      <c r="A64" s="20">
        <f t="shared" si="9"/>
        <v>62</v>
      </c>
      <c r="B64" s="21" t="s">
        <v>2456</v>
      </c>
      <c r="C64" s="60" t="s">
        <v>2411</v>
      </c>
      <c r="D64" s="85">
        <v>54340</v>
      </c>
      <c r="E64" s="56">
        <v>55152</v>
      </c>
      <c r="F64" s="55">
        <v>92</v>
      </c>
      <c r="G64" s="55">
        <v>202</v>
      </c>
      <c r="H64" s="55">
        <f t="shared" si="0"/>
        <v>813</v>
      </c>
      <c r="I64" s="55">
        <f t="shared" si="2"/>
        <v>611</v>
      </c>
      <c r="J64" s="274">
        <f t="shared" si="3"/>
        <v>0.75153751537515379</v>
      </c>
      <c r="K64" s="252">
        <v>807</v>
      </c>
      <c r="L64" s="253">
        <v>609</v>
      </c>
      <c r="M64" s="293">
        <v>807</v>
      </c>
      <c r="N64" s="292">
        <v>128</v>
      </c>
      <c r="O64" s="292">
        <v>320</v>
      </c>
      <c r="P64" s="292">
        <v>147</v>
      </c>
      <c r="Q64" s="292">
        <v>14</v>
      </c>
      <c r="R64" s="291">
        <f t="shared" si="4"/>
        <v>481</v>
      </c>
      <c r="S64" s="292">
        <f t="shared" si="5"/>
        <v>609</v>
      </c>
      <c r="T64" s="267">
        <f t="shared" si="6"/>
        <v>6</v>
      </c>
      <c r="U64" s="267">
        <f t="shared" si="7"/>
        <v>2</v>
      </c>
      <c r="V64" s="248">
        <f t="shared" si="8"/>
        <v>6</v>
      </c>
      <c r="W64" s="248">
        <f t="shared" si="1"/>
        <v>2</v>
      </c>
    </row>
    <row r="65" spans="1:23">
      <c r="A65" s="20">
        <f t="shared" si="9"/>
        <v>63</v>
      </c>
      <c r="B65" s="21" t="s">
        <v>2413</v>
      </c>
      <c r="C65" s="60" t="s">
        <v>2412</v>
      </c>
      <c r="D65" s="85">
        <v>55154</v>
      </c>
      <c r="E65" s="56">
        <v>56023</v>
      </c>
      <c r="F65" s="55">
        <v>84</v>
      </c>
      <c r="G65" s="55">
        <v>200</v>
      </c>
      <c r="H65" s="55">
        <f t="shared" si="0"/>
        <v>870</v>
      </c>
      <c r="I65" s="55">
        <f t="shared" si="2"/>
        <v>670</v>
      </c>
      <c r="J65" s="274">
        <f t="shared" si="3"/>
        <v>0.77011494252873558</v>
      </c>
      <c r="K65" s="252">
        <v>862</v>
      </c>
      <c r="L65" s="253">
        <v>667</v>
      </c>
      <c r="M65" s="293">
        <v>862</v>
      </c>
      <c r="N65" s="292">
        <v>174</v>
      </c>
      <c r="O65" s="292">
        <v>309</v>
      </c>
      <c r="P65" s="292">
        <v>177</v>
      </c>
      <c r="Q65" s="292">
        <v>7</v>
      </c>
      <c r="R65" s="291">
        <f t="shared" si="4"/>
        <v>493</v>
      </c>
      <c r="S65" s="292">
        <f t="shared" si="5"/>
        <v>667</v>
      </c>
      <c r="T65" s="267">
        <f t="shared" si="6"/>
        <v>8</v>
      </c>
      <c r="U65" s="267">
        <f t="shared" si="7"/>
        <v>3</v>
      </c>
      <c r="V65" s="248">
        <f t="shared" si="8"/>
        <v>8</v>
      </c>
      <c r="W65" s="248">
        <f t="shared" si="1"/>
        <v>3</v>
      </c>
    </row>
    <row r="66" spans="1:23">
      <c r="A66" s="20">
        <f t="shared" si="9"/>
        <v>64</v>
      </c>
      <c r="B66" s="21" t="s">
        <v>2457</v>
      </c>
      <c r="C66" s="60" t="s">
        <v>2414</v>
      </c>
      <c r="D66" s="85">
        <v>56025</v>
      </c>
      <c r="E66" s="56">
        <v>56953</v>
      </c>
      <c r="F66" s="55">
        <v>50</v>
      </c>
      <c r="G66" s="55">
        <v>149</v>
      </c>
      <c r="H66" s="55">
        <f t="shared" si="0"/>
        <v>929</v>
      </c>
      <c r="I66" s="55">
        <f t="shared" si="2"/>
        <v>780</v>
      </c>
      <c r="J66" s="279">
        <f t="shared" si="3"/>
        <v>0.83961248654467169</v>
      </c>
      <c r="K66" s="252">
        <v>922</v>
      </c>
      <c r="L66" s="253">
        <v>780</v>
      </c>
      <c r="M66" s="293">
        <v>922</v>
      </c>
      <c r="N66" s="292">
        <v>187</v>
      </c>
      <c r="O66" s="292">
        <v>335</v>
      </c>
      <c r="P66" s="292">
        <v>248</v>
      </c>
      <c r="Q66" s="292">
        <v>10</v>
      </c>
      <c r="R66" s="291">
        <f t="shared" si="4"/>
        <v>593</v>
      </c>
      <c r="S66" s="292">
        <f t="shared" si="5"/>
        <v>780</v>
      </c>
      <c r="T66" s="267">
        <f t="shared" si="6"/>
        <v>7</v>
      </c>
      <c r="U66" s="267">
        <f t="shared" si="7"/>
        <v>0</v>
      </c>
      <c r="V66" s="248">
        <f t="shared" si="8"/>
        <v>7</v>
      </c>
      <c r="W66" s="248">
        <f t="shared" si="1"/>
        <v>0</v>
      </c>
    </row>
    <row r="67" spans="1:23">
      <c r="A67" s="20">
        <f t="shared" si="9"/>
        <v>65</v>
      </c>
      <c r="B67" s="21" t="s">
        <v>2458</v>
      </c>
      <c r="C67" s="60" t="s">
        <v>2415</v>
      </c>
      <c r="D67" s="85">
        <v>56955</v>
      </c>
      <c r="E67" s="56">
        <v>57588</v>
      </c>
      <c r="F67" s="55">
        <v>26</v>
      </c>
      <c r="G67" s="55">
        <v>83</v>
      </c>
      <c r="H67" s="55">
        <f t="shared" si="0"/>
        <v>634</v>
      </c>
      <c r="I67" s="55">
        <f t="shared" si="2"/>
        <v>551</v>
      </c>
      <c r="J67" s="279">
        <f t="shared" si="3"/>
        <v>0.86908517350157732</v>
      </c>
      <c r="K67" s="252">
        <v>630</v>
      </c>
      <c r="L67" s="253">
        <v>552</v>
      </c>
      <c r="M67" s="293">
        <v>630</v>
      </c>
      <c r="N67" s="292">
        <v>157</v>
      </c>
      <c r="O67" s="292">
        <v>240</v>
      </c>
      <c r="P67" s="292">
        <v>148</v>
      </c>
      <c r="Q67" s="292">
        <v>7</v>
      </c>
      <c r="R67" s="291">
        <f t="shared" si="4"/>
        <v>395</v>
      </c>
      <c r="S67" s="292">
        <f t="shared" si="5"/>
        <v>552</v>
      </c>
      <c r="T67" s="267">
        <f t="shared" si="6"/>
        <v>4</v>
      </c>
      <c r="U67" s="267">
        <f t="shared" si="7"/>
        <v>-1</v>
      </c>
      <c r="V67" s="248">
        <f t="shared" si="8"/>
        <v>4</v>
      </c>
      <c r="W67" s="248">
        <f t="shared" ref="W67:W75" si="10">I67-S67</f>
        <v>-1</v>
      </c>
    </row>
    <row r="68" spans="1:23">
      <c r="A68" s="20">
        <f t="shared" si="9"/>
        <v>66</v>
      </c>
      <c r="B68" s="21" t="s">
        <v>2417</v>
      </c>
      <c r="C68" s="60" t="s">
        <v>2416</v>
      </c>
      <c r="D68" s="85">
        <v>57590</v>
      </c>
      <c r="E68" s="56">
        <v>58457</v>
      </c>
      <c r="F68" s="55">
        <v>70</v>
      </c>
      <c r="G68" s="55">
        <v>183</v>
      </c>
      <c r="H68" s="55">
        <f t="shared" si="0"/>
        <v>868</v>
      </c>
      <c r="I68" s="55">
        <f t="shared" ref="I68:I87" si="11">H68-G68</f>
        <v>685</v>
      </c>
      <c r="J68" s="274">
        <f t="shared" ref="J68:J87" si="12">I68/H68</f>
        <v>0.78917050691244239</v>
      </c>
      <c r="K68" s="252">
        <v>868</v>
      </c>
      <c r="L68" s="253">
        <v>684</v>
      </c>
      <c r="M68" s="293">
        <v>868</v>
      </c>
      <c r="N68" s="292">
        <v>156</v>
      </c>
      <c r="O68" s="292">
        <v>356</v>
      </c>
      <c r="P68" s="292">
        <v>158</v>
      </c>
      <c r="Q68" s="292">
        <v>14</v>
      </c>
      <c r="R68" s="291">
        <f t="shared" ref="R68:R87" si="13">O68+P68+Q68</f>
        <v>528</v>
      </c>
      <c r="S68" s="292">
        <f t="shared" ref="S68:S87" si="14">SUM(N68:Q68)</f>
        <v>684</v>
      </c>
      <c r="T68" s="267">
        <f t="shared" ref="T68:T87" si="15">H68-K68</f>
        <v>0</v>
      </c>
      <c r="U68" s="267">
        <f t="shared" ref="U68:U87" si="16">I68-L68</f>
        <v>1</v>
      </c>
      <c r="V68" s="248">
        <f t="shared" ref="V68:V87" si="17">H68-M68</f>
        <v>0</v>
      </c>
      <c r="W68" s="248">
        <f t="shared" si="10"/>
        <v>1</v>
      </c>
    </row>
    <row r="69" spans="1:23">
      <c r="A69" s="20">
        <f t="shared" si="9"/>
        <v>67</v>
      </c>
      <c r="B69" s="21" t="s">
        <v>2453</v>
      </c>
      <c r="C69" s="60" t="s">
        <v>2418</v>
      </c>
      <c r="D69" s="85">
        <v>58459</v>
      </c>
      <c r="E69" s="56">
        <v>59253</v>
      </c>
      <c r="F69" s="55">
        <v>71</v>
      </c>
      <c r="G69" s="55">
        <v>156</v>
      </c>
      <c r="H69" s="55">
        <f t="shared" si="0"/>
        <v>795</v>
      </c>
      <c r="I69" s="55">
        <f t="shared" si="11"/>
        <v>639</v>
      </c>
      <c r="J69" s="274">
        <f t="shared" si="12"/>
        <v>0.80377358490566042</v>
      </c>
      <c r="K69" s="252">
        <v>790</v>
      </c>
      <c r="L69" s="253">
        <v>639</v>
      </c>
      <c r="M69" s="293">
        <v>790</v>
      </c>
      <c r="N69" s="292">
        <v>153</v>
      </c>
      <c r="O69" s="292">
        <v>235</v>
      </c>
      <c r="P69" s="292">
        <v>244</v>
      </c>
      <c r="Q69" s="292">
        <v>7</v>
      </c>
      <c r="R69" s="291">
        <f t="shared" si="13"/>
        <v>486</v>
      </c>
      <c r="S69" s="292">
        <f t="shared" si="14"/>
        <v>639</v>
      </c>
      <c r="T69" s="267">
        <f t="shared" si="15"/>
        <v>5</v>
      </c>
      <c r="U69" s="267">
        <f t="shared" si="16"/>
        <v>0</v>
      </c>
      <c r="V69" s="248">
        <f t="shared" si="17"/>
        <v>5</v>
      </c>
      <c r="W69" s="248">
        <f t="shared" si="10"/>
        <v>0</v>
      </c>
    </row>
    <row r="70" spans="1:23">
      <c r="A70" s="20">
        <f t="shared" si="9"/>
        <v>68</v>
      </c>
      <c r="B70" s="21" t="s">
        <v>2454</v>
      </c>
      <c r="C70" s="60" t="s">
        <v>2419</v>
      </c>
      <c r="D70" s="85">
        <v>59255</v>
      </c>
      <c r="E70" s="56">
        <v>60106</v>
      </c>
      <c r="F70" s="55">
        <v>53</v>
      </c>
      <c r="G70" s="55">
        <v>126</v>
      </c>
      <c r="H70" s="55">
        <f t="shared" si="0"/>
        <v>852</v>
      </c>
      <c r="I70" s="55">
        <f t="shared" si="11"/>
        <v>726</v>
      </c>
      <c r="J70" s="279">
        <f t="shared" si="12"/>
        <v>0.852112676056338</v>
      </c>
      <c r="K70" s="252">
        <v>847</v>
      </c>
      <c r="L70" s="253">
        <v>726</v>
      </c>
      <c r="M70" s="293">
        <v>847</v>
      </c>
      <c r="N70" s="292">
        <v>192</v>
      </c>
      <c r="O70" s="292">
        <v>234</v>
      </c>
      <c r="P70" s="292">
        <v>293</v>
      </c>
      <c r="Q70" s="292">
        <v>7</v>
      </c>
      <c r="R70" s="291">
        <f t="shared" si="13"/>
        <v>534</v>
      </c>
      <c r="S70" s="292">
        <f t="shared" si="14"/>
        <v>726</v>
      </c>
      <c r="T70" s="267">
        <f t="shared" si="15"/>
        <v>5</v>
      </c>
      <c r="U70" s="267">
        <f t="shared" si="16"/>
        <v>0</v>
      </c>
      <c r="V70" s="248">
        <f t="shared" si="17"/>
        <v>5</v>
      </c>
      <c r="W70" s="248">
        <f t="shared" si="10"/>
        <v>0</v>
      </c>
    </row>
    <row r="71" spans="1:23">
      <c r="A71" s="20">
        <f t="shared" si="9"/>
        <v>69</v>
      </c>
      <c r="B71" s="21" t="s">
        <v>2421</v>
      </c>
      <c r="C71" s="60" t="s">
        <v>2420</v>
      </c>
      <c r="D71" s="85">
        <v>60108</v>
      </c>
      <c r="E71" s="56">
        <v>60778</v>
      </c>
      <c r="F71" s="55">
        <v>53</v>
      </c>
      <c r="G71" s="55">
        <v>114</v>
      </c>
      <c r="H71" s="55">
        <f t="shared" si="0"/>
        <v>671</v>
      </c>
      <c r="I71" s="55">
        <f t="shared" si="11"/>
        <v>557</v>
      </c>
      <c r="J71" s="279">
        <f t="shared" si="12"/>
        <v>0.83010432190760064</v>
      </c>
      <c r="K71" s="252">
        <v>665</v>
      </c>
      <c r="L71" s="253">
        <v>556</v>
      </c>
      <c r="M71" s="293">
        <v>665</v>
      </c>
      <c r="N71" s="292">
        <v>133</v>
      </c>
      <c r="O71" s="292">
        <v>150</v>
      </c>
      <c r="P71" s="292">
        <v>265</v>
      </c>
      <c r="Q71" s="292">
        <v>8</v>
      </c>
      <c r="R71" s="291">
        <f t="shared" si="13"/>
        <v>423</v>
      </c>
      <c r="S71" s="292">
        <f t="shared" si="14"/>
        <v>556</v>
      </c>
      <c r="T71" s="267">
        <f t="shared" si="15"/>
        <v>6</v>
      </c>
      <c r="U71" s="267">
        <f t="shared" si="16"/>
        <v>1</v>
      </c>
      <c r="V71" s="248">
        <f t="shared" si="17"/>
        <v>6</v>
      </c>
      <c r="W71" s="248">
        <f t="shared" si="10"/>
        <v>1</v>
      </c>
    </row>
    <row r="72" spans="1:23">
      <c r="A72" s="20">
        <f t="shared" si="9"/>
        <v>70</v>
      </c>
      <c r="B72" s="21" t="s">
        <v>2448</v>
      </c>
      <c r="C72" s="60" t="s">
        <v>2422</v>
      </c>
      <c r="D72" s="85">
        <v>60780</v>
      </c>
      <c r="E72" s="56">
        <v>61943</v>
      </c>
      <c r="F72" s="55">
        <v>68</v>
      </c>
      <c r="G72" s="55">
        <v>201</v>
      </c>
      <c r="H72" s="55">
        <f t="shared" si="0"/>
        <v>1164</v>
      </c>
      <c r="I72" s="55">
        <f t="shared" si="11"/>
        <v>963</v>
      </c>
      <c r="J72" s="279">
        <f t="shared" si="12"/>
        <v>0.82731958762886593</v>
      </c>
      <c r="K72" s="252">
        <v>1154</v>
      </c>
      <c r="L72" s="253">
        <v>961</v>
      </c>
      <c r="M72" s="293">
        <v>1154</v>
      </c>
      <c r="N72" s="292">
        <v>251</v>
      </c>
      <c r="O72" s="292">
        <v>360</v>
      </c>
      <c r="P72" s="292">
        <v>335</v>
      </c>
      <c r="Q72" s="292">
        <v>15</v>
      </c>
      <c r="R72" s="291">
        <f t="shared" si="13"/>
        <v>710</v>
      </c>
      <c r="S72" s="292">
        <f t="shared" si="14"/>
        <v>961</v>
      </c>
      <c r="T72" s="267">
        <f t="shared" si="15"/>
        <v>10</v>
      </c>
      <c r="U72" s="267">
        <f t="shared" si="16"/>
        <v>2</v>
      </c>
      <c r="V72" s="248">
        <f t="shared" si="17"/>
        <v>10</v>
      </c>
      <c r="W72" s="248">
        <f t="shared" si="10"/>
        <v>2</v>
      </c>
    </row>
    <row r="73" spans="1:23">
      <c r="A73" s="20">
        <f t="shared" si="9"/>
        <v>71</v>
      </c>
      <c r="B73" s="21" t="s">
        <v>2449</v>
      </c>
      <c r="C73" s="60" t="s">
        <v>2423</v>
      </c>
      <c r="D73" s="246">
        <v>61945</v>
      </c>
      <c r="E73" s="56">
        <v>62686</v>
      </c>
      <c r="F73" s="55">
        <v>58</v>
      </c>
      <c r="G73" s="55">
        <v>153</v>
      </c>
      <c r="H73" s="55">
        <f t="shared" si="0"/>
        <v>742</v>
      </c>
      <c r="I73" s="55">
        <f t="shared" si="11"/>
        <v>589</v>
      </c>
      <c r="J73" s="274">
        <f t="shared" si="12"/>
        <v>0.79380053908355797</v>
      </c>
      <c r="K73" s="252">
        <v>738</v>
      </c>
      <c r="L73" s="253">
        <v>588</v>
      </c>
      <c r="M73" s="293">
        <v>738</v>
      </c>
      <c r="N73" s="292">
        <v>149</v>
      </c>
      <c r="O73" s="292">
        <v>270</v>
      </c>
      <c r="P73" s="292">
        <v>163</v>
      </c>
      <c r="Q73" s="292">
        <v>6</v>
      </c>
      <c r="R73" s="291">
        <f t="shared" si="13"/>
        <v>439</v>
      </c>
      <c r="S73" s="292">
        <f t="shared" si="14"/>
        <v>588</v>
      </c>
      <c r="T73" s="267">
        <f t="shared" si="15"/>
        <v>4</v>
      </c>
      <c r="U73" s="267">
        <f t="shared" si="16"/>
        <v>1</v>
      </c>
      <c r="V73" s="248">
        <f t="shared" si="17"/>
        <v>4</v>
      </c>
      <c r="W73" s="248">
        <f t="shared" si="10"/>
        <v>1</v>
      </c>
    </row>
    <row r="74" spans="1:23">
      <c r="A74" s="20">
        <f t="shared" si="9"/>
        <v>72</v>
      </c>
      <c r="B74" s="21" t="s">
        <v>2450</v>
      </c>
      <c r="C74" s="60" t="s">
        <v>2424</v>
      </c>
      <c r="D74" s="85">
        <v>62688</v>
      </c>
      <c r="E74" s="56">
        <v>63328</v>
      </c>
      <c r="F74" s="55">
        <v>59</v>
      </c>
      <c r="G74" s="55">
        <v>150</v>
      </c>
      <c r="H74" s="55">
        <f t="shared" si="0"/>
        <v>641</v>
      </c>
      <c r="I74" s="55">
        <f t="shared" si="11"/>
        <v>491</v>
      </c>
      <c r="J74" s="274">
        <f t="shared" si="12"/>
        <v>0.765990639625585</v>
      </c>
      <c r="K74" s="252">
        <v>638</v>
      </c>
      <c r="L74" s="270">
        <v>496</v>
      </c>
      <c r="M74" s="293">
        <v>638</v>
      </c>
      <c r="N74" s="292">
        <v>124</v>
      </c>
      <c r="O74" s="292">
        <v>221</v>
      </c>
      <c r="P74" s="292">
        <v>148</v>
      </c>
      <c r="Q74" s="292">
        <v>4</v>
      </c>
      <c r="R74" s="291">
        <f t="shared" si="13"/>
        <v>373</v>
      </c>
      <c r="S74" s="292">
        <f t="shared" si="14"/>
        <v>497</v>
      </c>
      <c r="T74" s="267">
        <f t="shared" si="15"/>
        <v>3</v>
      </c>
      <c r="U74" s="271">
        <f t="shared" si="16"/>
        <v>-5</v>
      </c>
      <c r="V74" s="248">
        <f t="shared" si="17"/>
        <v>3</v>
      </c>
      <c r="W74" s="248">
        <f t="shared" si="10"/>
        <v>-6</v>
      </c>
    </row>
    <row r="75" spans="1:23">
      <c r="A75" s="20">
        <f t="shared" si="9"/>
        <v>73</v>
      </c>
      <c r="B75" s="21" t="s">
        <v>2451</v>
      </c>
      <c r="C75" s="60" t="s">
        <v>2425</v>
      </c>
      <c r="D75" s="85">
        <v>63330</v>
      </c>
      <c r="E75" s="56">
        <v>63970</v>
      </c>
      <c r="F75" s="55">
        <v>44</v>
      </c>
      <c r="G75" s="55">
        <v>127</v>
      </c>
      <c r="H75" s="55">
        <f t="shared" si="0"/>
        <v>641</v>
      </c>
      <c r="I75" s="55">
        <f t="shared" si="11"/>
        <v>514</v>
      </c>
      <c r="J75" s="274">
        <f t="shared" si="12"/>
        <v>0.80187207488299528</v>
      </c>
      <c r="K75" s="252">
        <v>634</v>
      </c>
      <c r="L75" s="253">
        <v>511</v>
      </c>
      <c r="M75" s="293">
        <v>634</v>
      </c>
      <c r="N75" s="292">
        <v>117</v>
      </c>
      <c r="O75" s="292">
        <v>259</v>
      </c>
      <c r="P75" s="292">
        <v>129</v>
      </c>
      <c r="Q75" s="292">
        <v>6</v>
      </c>
      <c r="R75" s="291">
        <f t="shared" si="13"/>
        <v>394</v>
      </c>
      <c r="S75" s="292">
        <f t="shared" si="14"/>
        <v>511</v>
      </c>
      <c r="T75" s="267">
        <f t="shared" si="15"/>
        <v>7</v>
      </c>
      <c r="U75" s="267">
        <f t="shared" si="16"/>
        <v>3</v>
      </c>
      <c r="V75" s="248">
        <f t="shared" si="17"/>
        <v>7</v>
      </c>
      <c r="W75" s="248">
        <f t="shared" si="10"/>
        <v>3</v>
      </c>
    </row>
    <row r="76" spans="1:23">
      <c r="A76" s="20">
        <f t="shared" si="9"/>
        <v>74</v>
      </c>
      <c r="B76" s="21" t="s">
        <v>2452</v>
      </c>
      <c r="C76" s="60" t="s">
        <v>2426</v>
      </c>
      <c r="D76" s="85">
        <v>63972</v>
      </c>
      <c r="E76" s="56">
        <v>64646</v>
      </c>
      <c r="F76" s="55">
        <v>28</v>
      </c>
      <c r="G76" s="55">
        <v>101</v>
      </c>
      <c r="H76" s="55">
        <f t="shared" si="0"/>
        <v>675</v>
      </c>
      <c r="I76" s="55">
        <f t="shared" si="11"/>
        <v>574</v>
      </c>
      <c r="J76" s="279">
        <f t="shared" si="12"/>
        <v>0.85037037037037033</v>
      </c>
      <c r="K76" s="252">
        <v>674</v>
      </c>
      <c r="L76" s="253">
        <v>572</v>
      </c>
      <c r="M76" s="293">
        <v>674</v>
      </c>
      <c r="N76" s="292">
        <v>147</v>
      </c>
      <c r="O76" s="292">
        <v>267</v>
      </c>
      <c r="P76" s="292">
        <v>152</v>
      </c>
      <c r="Q76" s="292">
        <v>6</v>
      </c>
      <c r="R76" s="291">
        <f t="shared" si="13"/>
        <v>425</v>
      </c>
      <c r="S76" s="292">
        <f t="shared" si="14"/>
        <v>572</v>
      </c>
      <c r="T76" s="267">
        <f t="shared" si="15"/>
        <v>1</v>
      </c>
      <c r="U76" s="267">
        <f t="shared" si="16"/>
        <v>2</v>
      </c>
      <c r="V76" s="248">
        <f t="shared" si="17"/>
        <v>1</v>
      </c>
      <c r="W76" s="248">
        <f>I76-S76</f>
        <v>2</v>
      </c>
    </row>
    <row r="77" spans="1:23">
      <c r="A77" s="20">
        <f t="shared" si="9"/>
        <v>75</v>
      </c>
      <c r="B77" s="21" t="s">
        <v>2428</v>
      </c>
      <c r="C77" s="60" t="s">
        <v>2427</v>
      </c>
      <c r="D77" s="85">
        <v>64648</v>
      </c>
      <c r="E77" s="56">
        <v>65784</v>
      </c>
      <c r="F77" s="244">
        <v>140</v>
      </c>
      <c r="G77" s="55">
        <v>325</v>
      </c>
      <c r="H77" s="55">
        <f t="shared" si="0"/>
        <v>1137</v>
      </c>
      <c r="I77" s="55">
        <f t="shared" si="11"/>
        <v>812</v>
      </c>
      <c r="J77" s="274">
        <f t="shared" si="12"/>
        <v>0.71416007036059803</v>
      </c>
      <c r="K77" s="252">
        <v>1123</v>
      </c>
      <c r="L77" s="253">
        <v>814</v>
      </c>
      <c r="M77" s="293">
        <v>1123</v>
      </c>
      <c r="N77" s="292">
        <v>189</v>
      </c>
      <c r="O77" s="292">
        <v>397</v>
      </c>
      <c r="P77" s="292">
        <v>214</v>
      </c>
      <c r="Q77" s="292">
        <v>14</v>
      </c>
      <c r="R77" s="291">
        <f t="shared" si="13"/>
        <v>625</v>
      </c>
      <c r="S77" s="292">
        <f t="shared" si="14"/>
        <v>814</v>
      </c>
      <c r="T77" s="267">
        <f t="shared" si="15"/>
        <v>14</v>
      </c>
      <c r="U77" s="267">
        <f t="shared" si="16"/>
        <v>-2</v>
      </c>
      <c r="V77" s="248">
        <f t="shared" si="17"/>
        <v>14</v>
      </c>
      <c r="W77" s="248">
        <f t="shared" ref="W77:W87" si="18">I77-S77</f>
        <v>-2</v>
      </c>
    </row>
    <row r="78" spans="1:23">
      <c r="A78" s="20">
        <f t="shared" si="9"/>
        <v>76</v>
      </c>
      <c r="B78" s="21" t="s">
        <v>2432</v>
      </c>
      <c r="C78" s="60" t="s">
        <v>2429</v>
      </c>
      <c r="D78" s="85">
        <v>65786</v>
      </c>
      <c r="E78" s="56">
        <v>66880</v>
      </c>
      <c r="F78" s="244">
        <v>100</v>
      </c>
      <c r="G78" s="55">
        <v>232</v>
      </c>
      <c r="H78" s="55">
        <f t="shared" si="0"/>
        <v>1095</v>
      </c>
      <c r="I78" s="55">
        <f t="shared" si="11"/>
        <v>863</v>
      </c>
      <c r="J78" s="274">
        <f t="shared" si="12"/>
        <v>0.78812785388127848</v>
      </c>
      <c r="K78" s="252">
        <v>1077</v>
      </c>
      <c r="L78" s="253">
        <v>863</v>
      </c>
      <c r="M78" s="293">
        <v>1077</v>
      </c>
      <c r="N78" s="292">
        <v>215</v>
      </c>
      <c r="O78" s="292">
        <v>403</v>
      </c>
      <c r="P78" s="292">
        <v>229</v>
      </c>
      <c r="Q78" s="292">
        <v>16</v>
      </c>
      <c r="R78" s="291">
        <f t="shared" si="13"/>
        <v>648</v>
      </c>
      <c r="S78" s="292">
        <f t="shared" si="14"/>
        <v>863</v>
      </c>
      <c r="T78" s="267">
        <f t="shared" si="15"/>
        <v>18</v>
      </c>
      <c r="U78" s="267">
        <f t="shared" si="16"/>
        <v>0</v>
      </c>
      <c r="V78" s="248">
        <f t="shared" si="17"/>
        <v>18</v>
      </c>
      <c r="W78" s="248">
        <f t="shared" si="18"/>
        <v>0</v>
      </c>
    </row>
    <row r="79" spans="1:23">
      <c r="A79" s="20">
        <f t="shared" si="9"/>
        <v>77</v>
      </c>
      <c r="B79" s="21" t="s">
        <v>2433</v>
      </c>
      <c r="C79" s="60" t="s">
        <v>2430</v>
      </c>
      <c r="D79" s="85">
        <v>66882</v>
      </c>
      <c r="E79" s="56">
        <v>67861</v>
      </c>
      <c r="F79" s="244">
        <v>121</v>
      </c>
      <c r="G79" s="55">
        <v>278</v>
      </c>
      <c r="H79" s="55">
        <f t="shared" si="0"/>
        <v>980</v>
      </c>
      <c r="I79" s="55">
        <f t="shared" si="11"/>
        <v>702</v>
      </c>
      <c r="J79" s="274">
        <f t="shared" si="12"/>
        <v>0.71632653061224494</v>
      </c>
      <c r="K79" s="252">
        <v>974</v>
      </c>
      <c r="L79" s="253">
        <v>698</v>
      </c>
      <c r="M79" s="293">
        <v>974</v>
      </c>
      <c r="N79" s="292">
        <v>166</v>
      </c>
      <c r="O79" s="292">
        <v>371</v>
      </c>
      <c r="P79" s="292">
        <v>148</v>
      </c>
      <c r="Q79" s="292">
        <v>13</v>
      </c>
      <c r="R79" s="291">
        <f t="shared" si="13"/>
        <v>532</v>
      </c>
      <c r="S79" s="292">
        <f t="shared" si="14"/>
        <v>698</v>
      </c>
      <c r="T79" s="267">
        <f t="shared" si="15"/>
        <v>6</v>
      </c>
      <c r="U79" s="267">
        <f t="shared" si="16"/>
        <v>4</v>
      </c>
      <c r="V79" s="248">
        <f t="shared" si="17"/>
        <v>6</v>
      </c>
      <c r="W79" s="248">
        <f t="shared" si="18"/>
        <v>4</v>
      </c>
    </row>
    <row r="80" spans="1:23">
      <c r="A80" s="20">
        <f t="shared" si="9"/>
        <v>78</v>
      </c>
      <c r="B80" s="21" t="s">
        <v>1039</v>
      </c>
      <c r="C80" s="60" t="s">
        <v>2431</v>
      </c>
      <c r="D80" s="85">
        <v>67863</v>
      </c>
      <c r="E80" s="56">
        <v>69010</v>
      </c>
      <c r="F80" s="55">
        <v>80</v>
      </c>
      <c r="G80" s="55">
        <v>213</v>
      </c>
      <c r="H80" s="55">
        <f t="shared" si="0"/>
        <v>1148</v>
      </c>
      <c r="I80" s="55">
        <f t="shared" si="11"/>
        <v>935</v>
      </c>
      <c r="J80" s="274">
        <f t="shared" si="12"/>
        <v>0.81445993031358888</v>
      </c>
      <c r="K80" s="252">
        <v>1139</v>
      </c>
      <c r="L80" s="253">
        <v>938</v>
      </c>
      <c r="M80" s="293">
        <v>1139</v>
      </c>
      <c r="N80" s="292">
        <v>257</v>
      </c>
      <c r="O80" s="292">
        <v>319</v>
      </c>
      <c r="P80" s="292">
        <v>353</v>
      </c>
      <c r="Q80" s="292">
        <v>9</v>
      </c>
      <c r="R80" s="291">
        <f t="shared" si="13"/>
        <v>681</v>
      </c>
      <c r="S80" s="292">
        <f t="shared" si="14"/>
        <v>938</v>
      </c>
      <c r="T80" s="267">
        <f t="shared" si="15"/>
        <v>9</v>
      </c>
      <c r="U80" s="267">
        <f t="shared" si="16"/>
        <v>-3</v>
      </c>
      <c r="V80" s="248">
        <f t="shared" si="17"/>
        <v>9</v>
      </c>
      <c r="W80" s="248">
        <f t="shared" si="18"/>
        <v>-3</v>
      </c>
    </row>
    <row r="81" spans="1:26">
      <c r="A81" s="20">
        <f t="shared" si="9"/>
        <v>79</v>
      </c>
      <c r="B81" s="21" t="s">
        <v>2447</v>
      </c>
      <c r="C81" s="60" t="s">
        <v>2434</v>
      </c>
      <c r="D81" s="85">
        <v>69012</v>
      </c>
      <c r="E81" s="56">
        <v>69699</v>
      </c>
      <c r="F81" s="244">
        <v>174</v>
      </c>
      <c r="G81" s="55">
        <v>310</v>
      </c>
      <c r="H81" s="55">
        <f t="shared" si="0"/>
        <v>688</v>
      </c>
      <c r="I81" s="55">
        <f t="shared" si="11"/>
        <v>378</v>
      </c>
      <c r="J81" s="280">
        <f t="shared" si="12"/>
        <v>0.54941860465116277</v>
      </c>
      <c r="K81" s="252">
        <v>684</v>
      </c>
      <c r="L81" s="253">
        <v>377</v>
      </c>
      <c r="M81" s="293">
        <v>684</v>
      </c>
      <c r="N81" s="292">
        <v>91</v>
      </c>
      <c r="O81" s="292">
        <v>107</v>
      </c>
      <c r="P81" s="292">
        <v>167</v>
      </c>
      <c r="Q81" s="292">
        <v>12</v>
      </c>
      <c r="R81" s="291">
        <f t="shared" si="13"/>
        <v>286</v>
      </c>
      <c r="S81" s="292">
        <f t="shared" si="14"/>
        <v>377</v>
      </c>
      <c r="T81" s="267">
        <f t="shared" si="15"/>
        <v>4</v>
      </c>
      <c r="U81" s="267">
        <f t="shared" si="16"/>
        <v>1</v>
      </c>
      <c r="V81" s="248">
        <f t="shared" si="17"/>
        <v>4</v>
      </c>
      <c r="W81" s="248">
        <f t="shared" si="18"/>
        <v>1</v>
      </c>
    </row>
    <row r="82" spans="1:26">
      <c r="A82" s="20">
        <f t="shared" si="9"/>
        <v>80</v>
      </c>
      <c r="B82" s="21" t="s">
        <v>2436</v>
      </c>
      <c r="C82" s="60" t="s">
        <v>2435</v>
      </c>
      <c r="D82" s="85">
        <v>69701</v>
      </c>
      <c r="E82" s="56">
        <v>70719</v>
      </c>
      <c r="F82" s="55">
        <v>85</v>
      </c>
      <c r="G82" s="55">
        <v>231</v>
      </c>
      <c r="H82" s="55">
        <f t="shared" si="0"/>
        <v>1019</v>
      </c>
      <c r="I82" s="55">
        <f t="shared" si="11"/>
        <v>788</v>
      </c>
      <c r="J82" s="274">
        <f t="shared" si="12"/>
        <v>0.77330716388616294</v>
      </c>
      <c r="K82" s="252">
        <v>1010</v>
      </c>
      <c r="L82" s="253">
        <v>789</v>
      </c>
      <c r="M82" s="293">
        <v>1010</v>
      </c>
      <c r="N82" s="292">
        <v>273</v>
      </c>
      <c r="O82" s="292">
        <v>219</v>
      </c>
      <c r="P82" s="292">
        <v>284</v>
      </c>
      <c r="Q82" s="292">
        <v>13</v>
      </c>
      <c r="R82" s="291">
        <f t="shared" si="13"/>
        <v>516</v>
      </c>
      <c r="S82" s="292">
        <f t="shared" si="14"/>
        <v>789</v>
      </c>
      <c r="T82" s="267">
        <f t="shared" si="15"/>
        <v>9</v>
      </c>
      <c r="U82" s="267">
        <f t="shared" si="16"/>
        <v>-1</v>
      </c>
      <c r="V82" s="248">
        <f t="shared" si="17"/>
        <v>9</v>
      </c>
      <c r="W82" s="248">
        <f t="shared" si="18"/>
        <v>-1</v>
      </c>
    </row>
    <row r="83" spans="1:26">
      <c r="A83" s="20">
        <f t="shared" si="9"/>
        <v>81</v>
      </c>
      <c r="B83" s="21" t="s">
        <v>2445</v>
      </c>
      <c r="C83" s="60" t="s">
        <v>2437</v>
      </c>
      <c r="D83" s="85">
        <v>70721</v>
      </c>
      <c r="E83" s="56">
        <v>71820</v>
      </c>
      <c r="F83" s="55">
        <v>38</v>
      </c>
      <c r="G83" s="55">
        <v>124</v>
      </c>
      <c r="H83" s="55">
        <f t="shared" si="0"/>
        <v>1100</v>
      </c>
      <c r="I83" s="55">
        <f t="shared" si="11"/>
        <v>976</v>
      </c>
      <c r="J83" s="279">
        <f t="shared" si="12"/>
        <v>0.88727272727272732</v>
      </c>
      <c r="K83" s="252">
        <v>1089</v>
      </c>
      <c r="L83" s="253">
        <v>975</v>
      </c>
      <c r="M83" s="293">
        <v>1089</v>
      </c>
      <c r="N83" s="292">
        <v>283</v>
      </c>
      <c r="O83" s="292">
        <v>200</v>
      </c>
      <c r="P83" s="292">
        <v>481</v>
      </c>
      <c r="Q83" s="292">
        <v>11</v>
      </c>
      <c r="R83" s="291">
        <f t="shared" si="13"/>
        <v>692</v>
      </c>
      <c r="S83" s="292">
        <f t="shared" si="14"/>
        <v>975</v>
      </c>
      <c r="T83" s="267">
        <f t="shared" si="15"/>
        <v>11</v>
      </c>
      <c r="U83" s="267">
        <f t="shared" si="16"/>
        <v>1</v>
      </c>
      <c r="V83" s="248">
        <f t="shared" si="17"/>
        <v>11</v>
      </c>
      <c r="W83" s="248">
        <f t="shared" si="18"/>
        <v>1</v>
      </c>
    </row>
    <row r="84" spans="1:26">
      <c r="A84" s="20">
        <f t="shared" si="9"/>
        <v>82</v>
      </c>
      <c r="B84" s="21" t="s">
        <v>2446</v>
      </c>
      <c r="C84" s="60" t="s">
        <v>2438</v>
      </c>
      <c r="D84" s="85">
        <v>71822</v>
      </c>
      <c r="E84" s="56">
        <v>73110</v>
      </c>
      <c r="F84" s="55">
        <v>85</v>
      </c>
      <c r="G84" s="55">
        <v>256</v>
      </c>
      <c r="H84" s="55">
        <f t="shared" si="0"/>
        <v>1289</v>
      </c>
      <c r="I84" s="55">
        <f t="shared" si="11"/>
        <v>1033</v>
      </c>
      <c r="J84" s="274">
        <f t="shared" si="12"/>
        <v>0.80139643134212568</v>
      </c>
      <c r="K84" s="252">
        <v>1271</v>
      </c>
      <c r="L84" s="253">
        <v>1033</v>
      </c>
      <c r="M84" s="293">
        <v>1271</v>
      </c>
      <c r="N84" s="292">
        <v>395</v>
      </c>
      <c r="O84" s="292">
        <v>237</v>
      </c>
      <c r="P84" s="292">
        <v>375</v>
      </c>
      <c r="Q84" s="292">
        <v>26</v>
      </c>
      <c r="R84" s="291">
        <f t="shared" si="13"/>
        <v>638</v>
      </c>
      <c r="S84" s="292">
        <f t="shared" si="14"/>
        <v>1033</v>
      </c>
      <c r="T84" s="267">
        <f t="shared" si="15"/>
        <v>18</v>
      </c>
      <c r="U84" s="267">
        <f t="shared" si="16"/>
        <v>0</v>
      </c>
      <c r="V84" s="248">
        <f t="shared" si="17"/>
        <v>18</v>
      </c>
      <c r="W84" s="248">
        <f t="shared" si="18"/>
        <v>0</v>
      </c>
    </row>
    <row r="85" spans="1:26">
      <c r="A85" s="20">
        <f t="shared" si="9"/>
        <v>83</v>
      </c>
      <c r="B85" s="21" t="s">
        <v>2440</v>
      </c>
      <c r="C85" s="60" t="s">
        <v>2439</v>
      </c>
      <c r="D85" s="85">
        <v>73112</v>
      </c>
      <c r="E85" s="56">
        <v>73894</v>
      </c>
      <c r="F85" s="55">
        <v>45</v>
      </c>
      <c r="G85" s="55">
        <v>133</v>
      </c>
      <c r="H85" s="55">
        <f t="shared" si="0"/>
        <v>783</v>
      </c>
      <c r="I85" s="55">
        <f t="shared" si="11"/>
        <v>650</v>
      </c>
      <c r="J85" s="274">
        <f t="shared" si="12"/>
        <v>0.83014048531289908</v>
      </c>
      <c r="K85" s="252">
        <v>777</v>
      </c>
      <c r="L85" s="253">
        <v>647</v>
      </c>
      <c r="M85" s="293">
        <v>777</v>
      </c>
      <c r="N85" s="292">
        <v>163</v>
      </c>
      <c r="O85" s="292">
        <v>232</v>
      </c>
      <c r="P85" s="292">
        <v>244</v>
      </c>
      <c r="Q85" s="292">
        <v>8</v>
      </c>
      <c r="R85" s="291">
        <f t="shared" si="13"/>
        <v>484</v>
      </c>
      <c r="S85" s="292">
        <f t="shared" si="14"/>
        <v>647</v>
      </c>
      <c r="T85" s="267">
        <f t="shared" si="15"/>
        <v>6</v>
      </c>
      <c r="U85" s="267">
        <f t="shared" si="16"/>
        <v>3</v>
      </c>
      <c r="V85" s="248">
        <f t="shared" si="17"/>
        <v>6</v>
      </c>
      <c r="W85" s="248">
        <f t="shared" si="18"/>
        <v>3</v>
      </c>
    </row>
    <row r="86" spans="1:26">
      <c r="A86" s="20">
        <f t="shared" si="9"/>
        <v>84</v>
      </c>
      <c r="B86" s="21" t="s">
        <v>2444</v>
      </c>
      <c r="C86" s="60" t="s">
        <v>2441</v>
      </c>
      <c r="D86" s="85">
        <v>73896</v>
      </c>
      <c r="E86" s="56">
        <v>74500</v>
      </c>
      <c r="F86" s="55">
        <v>25</v>
      </c>
      <c r="G86" s="55">
        <v>87</v>
      </c>
      <c r="H86" s="55">
        <f t="shared" si="0"/>
        <v>605</v>
      </c>
      <c r="I86" s="55">
        <f t="shared" si="11"/>
        <v>518</v>
      </c>
      <c r="J86" s="279">
        <f t="shared" si="12"/>
        <v>0.85619834710743803</v>
      </c>
      <c r="K86" s="252">
        <v>606</v>
      </c>
      <c r="L86" s="253">
        <v>523</v>
      </c>
      <c r="M86" s="293">
        <v>606</v>
      </c>
      <c r="N86" s="292">
        <v>163</v>
      </c>
      <c r="O86" s="292">
        <v>117</v>
      </c>
      <c r="P86" s="292">
        <v>238</v>
      </c>
      <c r="Q86" s="292">
        <v>5</v>
      </c>
      <c r="R86" s="291">
        <f t="shared" si="13"/>
        <v>360</v>
      </c>
      <c r="S86" s="292">
        <f t="shared" si="14"/>
        <v>523</v>
      </c>
      <c r="T86" s="267">
        <f t="shared" si="15"/>
        <v>-1</v>
      </c>
      <c r="U86" s="267">
        <f t="shared" si="16"/>
        <v>-5</v>
      </c>
      <c r="V86" s="248">
        <f t="shared" si="17"/>
        <v>-1</v>
      </c>
      <c r="W86" s="248">
        <f t="shared" si="18"/>
        <v>-5</v>
      </c>
    </row>
    <row r="87" spans="1:26" ht="15" thickBot="1">
      <c r="A87" s="20">
        <f t="shared" si="9"/>
        <v>85</v>
      </c>
      <c r="B87" s="21" t="s">
        <v>2443</v>
      </c>
      <c r="C87" s="60" t="s">
        <v>2442</v>
      </c>
      <c r="D87" s="85">
        <v>74502</v>
      </c>
      <c r="E87" s="56">
        <v>76258</v>
      </c>
      <c r="F87" s="244">
        <v>209</v>
      </c>
      <c r="G87" s="55">
        <v>381</v>
      </c>
      <c r="H87" s="55">
        <f t="shared" si="0"/>
        <v>1757</v>
      </c>
      <c r="I87" s="55">
        <f t="shared" si="11"/>
        <v>1376</v>
      </c>
      <c r="J87" s="274">
        <f t="shared" si="12"/>
        <v>0.78315310187820153</v>
      </c>
      <c r="K87" s="252">
        <v>1715</v>
      </c>
      <c r="L87" s="253">
        <v>1375</v>
      </c>
      <c r="M87" s="293">
        <v>1715</v>
      </c>
      <c r="N87" s="292">
        <v>391</v>
      </c>
      <c r="O87" s="292">
        <v>371</v>
      </c>
      <c r="P87" s="292">
        <v>569</v>
      </c>
      <c r="Q87" s="292">
        <v>44</v>
      </c>
      <c r="R87" s="291">
        <f t="shared" si="13"/>
        <v>984</v>
      </c>
      <c r="S87" s="292">
        <f t="shared" si="14"/>
        <v>1375</v>
      </c>
      <c r="T87" s="267">
        <f t="shared" si="15"/>
        <v>42</v>
      </c>
      <c r="U87" s="267">
        <f t="shared" si="16"/>
        <v>1</v>
      </c>
      <c r="V87" s="248">
        <f t="shared" si="17"/>
        <v>42</v>
      </c>
      <c r="W87" s="248">
        <f t="shared" si="18"/>
        <v>1</v>
      </c>
    </row>
    <row r="88" spans="1:26">
      <c r="D88" s="86"/>
      <c r="E88" s="87"/>
      <c r="F88" s="61">
        <f>COUNTIF(F3:F87, "&gt;100")</f>
        <v>29</v>
      </c>
      <c r="G88" s="87"/>
      <c r="H88" s="87"/>
      <c r="I88" s="87"/>
      <c r="J88" s="61">
        <f>COUNTIF(J3:J87, "&lt;65%")</f>
        <v>13</v>
      </c>
      <c r="K88" s="254"/>
      <c r="L88" s="255"/>
      <c r="M88" s="295"/>
      <c r="N88" s="296"/>
      <c r="O88" s="296"/>
      <c r="P88" s="296"/>
      <c r="Q88" s="296"/>
      <c r="R88" s="296"/>
      <c r="S88" s="296"/>
      <c r="T88" s="269"/>
      <c r="U88" s="269"/>
      <c r="V88" s="248"/>
      <c r="W88" s="248"/>
      <c r="X88" s="493"/>
      <c r="Y88" s="493"/>
      <c r="Z88" s="494"/>
    </row>
    <row r="89" spans="1:26" ht="15" thickBot="1">
      <c r="D89" s="86"/>
      <c r="E89" s="87"/>
      <c r="F89" s="61"/>
      <c r="G89" s="87"/>
      <c r="H89" s="87"/>
      <c r="I89" s="87"/>
      <c r="J89" s="275"/>
      <c r="K89" s="254"/>
      <c r="L89" s="255"/>
      <c r="M89" s="295"/>
      <c r="N89" s="296"/>
      <c r="O89" s="296"/>
      <c r="P89" s="296"/>
      <c r="Q89" s="296"/>
      <c r="R89" s="296"/>
      <c r="S89" s="296"/>
      <c r="T89" s="269"/>
      <c r="U89" s="269"/>
      <c r="V89" s="248"/>
      <c r="W89" s="248"/>
      <c r="X89" s="495"/>
      <c r="Y89" s="495"/>
      <c r="Z89" s="496"/>
    </row>
    <row r="90" spans="1:26" ht="15" thickBot="1">
      <c r="C90" s="80" t="s">
        <v>2316</v>
      </c>
      <c r="D90" s="88"/>
      <c r="E90" s="74"/>
      <c r="F90" s="62">
        <f t="shared" ref="F90:Q90" si="19">SUM(F3:F87)</f>
        <v>7720</v>
      </c>
      <c r="G90" s="62">
        <f t="shared" si="19"/>
        <v>17811</v>
      </c>
      <c r="H90" s="73">
        <f t="shared" si="19"/>
        <v>76173</v>
      </c>
      <c r="I90" s="66">
        <f t="shared" si="19"/>
        <v>58362</v>
      </c>
      <c r="J90" s="285">
        <f>AVERAGE(J3:J87)</f>
        <v>0.76087181289295491</v>
      </c>
      <c r="K90" s="256">
        <f t="shared" si="19"/>
        <v>75470</v>
      </c>
      <c r="L90" s="257">
        <f t="shared" si="19"/>
        <v>58361</v>
      </c>
      <c r="M90" s="293">
        <f t="shared" si="19"/>
        <v>75470</v>
      </c>
      <c r="N90" s="292">
        <f t="shared" si="19"/>
        <v>15539</v>
      </c>
      <c r="O90" s="292">
        <f t="shared" si="19"/>
        <v>20635</v>
      </c>
      <c r="P90" s="292">
        <f t="shared" si="19"/>
        <v>21132</v>
      </c>
      <c r="Q90" s="292">
        <f t="shared" si="19"/>
        <v>1056</v>
      </c>
      <c r="R90" s="292">
        <f>SUM(R2:R87)</f>
        <v>42823</v>
      </c>
      <c r="S90" s="292">
        <f>SUM(S3:S87)</f>
        <v>58362</v>
      </c>
      <c r="T90" s="307">
        <f>SUM(T3:T87)</f>
        <v>703</v>
      </c>
      <c r="U90" s="307">
        <f>SUM(U3:U87)</f>
        <v>1</v>
      </c>
      <c r="V90" s="306">
        <f>SUM(V3:V87)</f>
        <v>703</v>
      </c>
      <c r="W90" s="306">
        <f>SUM(W3:W87)</f>
        <v>0</v>
      </c>
      <c r="X90" s="485"/>
      <c r="Y90" s="485"/>
      <c r="Z90" s="486"/>
    </row>
    <row r="91" spans="1:26" ht="33.6" customHeight="1" thickBot="1">
      <c r="A91" s="20"/>
      <c r="B91" s="27"/>
      <c r="C91" s="81"/>
      <c r="D91" s="89"/>
      <c r="E91" s="58"/>
      <c r="F91" s="64" t="s">
        <v>2317</v>
      </c>
      <c r="G91" s="63"/>
      <c r="H91" s="64" t="s">
        <v>2317</v>
      </c>
      <c r="I91" s="64" t="s">
        <v>2317</v>
      </c>
      <c r="J91" s="276"/>
      <c r="K91" s="258" t="s">
        <v>2561</v>
      </c>
      <c r="L91" s="258" t="s">
        <v>2561</v>
      </c>
      <c r="M91" s="297" t="s">
        <v>2522</v>
      </c>
      <c r="N91" s="297" t="s">
        <v>2522</v>
      </c>
      <c r="O91" s="297" t="s">
        <v>2522</v>
      </c>
      <c r="P91" s="297" t="s">
        <v>2522</v>
      </c>
      <c r="Q91" s="297" t="s">
        <v>2522</v>
      </c>
      <c r="R91" s="298"/>
      <c r="S91" s="297" t="s">
        <v>2522</v>
      </c>
      <c r="T91" s="477" t="s">
        <v>2573</v>
      </c>
      <c r="U91" s="477" t="s">
        <v>2574</v>
      </c>
      <c r="V91" s="479" t="s">
        <v>2579</v>
      </c>
      <c r="W91" s="479" t="s">
        <v>2580</v>
      </c>
      <c r="X91" s="116"/>
    </row>
    <row r="92" spans="1:26" ht="15" thickBot="1">
      <c r="A92" s="20"/>
      <c r="B92" s="65"/>
      <c r="C92" s="82"/>
      <c r="D92" s="89"/>
      <c r="E92" s="58"/>
      <c r="F92" s="55"/>
      <c r="G92" s="55"/>
      <c r="H92" s="281"/>
      <c r="I92" s="281"/>
      <c r="J92" s="282"/>
      <c r="K92" s="259"/>
      <c r="L92" s="260"/>
      <c r="M92" s="293"/>
      <c r="N92" s="292"/>
      <c r="O92" s="292"/>
      <c r="P92" s="292"/>
      <c r="Q92" s="292"/>
      <c r="R92" s="292"/>
      <c r="S92" s="292"/>
      <c r="T92" s="478"/>
      <c r="U92" s="478"/>
      <c r="V92" s="480"/>
      <c r="W92" s="480"/>
    </row>
    <row r="93" spans="1:26" ht="15" thickBot="1">
      <c r="C93" s="83"/>
      <c r="D93" s="86"/>
      <c r="E93" s="87"/>
      <c r="F93" s="61"/>
      <c r="G93" s="87"/>
      <c r="H93" s="283">
        <f>H90-H92</f>
        <v>76173</v>
      </c>
      <c r="I93" s="283">
        <f>I90-I92</f>
        <v>58362</v>
      </c>
      <c r="J93" s="284"/>
      <c r="K93" s="261">
        <v>75470</v>
      </c>
      <c r="L93" s="262">
        <v>58361</v>
      </c>
      <c r="M93" s="299">
        <v>75470</v>
      </c>
      <c r="N93" s="300"/>
      <c r="O93" s="300"/>
      <c r="P93" s="300"/>
      <c r="Q93" s="300"/>
      <c r="R93" s="300"/>
      <c r="S93" s="300">
        <f>SUM(S3:S87)</f>
        <v>58362</v>
      </c>
      <c r="T93" s="268"/>
      <c r="U93" s="268"/>
      <c r="V93" s="305"/>
      <c r="W93" s="305"/>
    </row>
    <row r="94" spans="1:26" ht="252.6" thickBot="1">
      <c r="A94" s="29" t="s">
        <v>2318</v>
      </c>
      <c r="B94" s="30"/>
      <c r="C94" s="68"/>
      <c r="D94" s="69"/>
      <c r="E94" s="70"/>
      <c r="F94" s="71"/>
      <c r="G94" s="71"/>
      <c r="H94" s="72"/>
      <c r="I94" s="71"/>
      <c r="J94" s="277"/>
      <c r="K94" s="263" t="s">
        <v>2510</v>
      </c>
      <c r="L94" s="264"/>
      <c r="M94" s="301" t="s">
        <v>2477</v>
      </c>
      <c r="N94" s="302" t="s">
        <v>2477</v>
      </c>
      <c r="O94" s="302" t="s">
        <v>2477</v>
      </c>
      <c r="P94" s="302" t="s">
        <v>2477</v>
      </c>
      <c r="Q94" s="302" t="s">
        <v>2477</v>
      </c>
      <c r="R94" s="302"/>
      <c r="S94" s="302"/>
      <c r="T94" s="267"/>
      <c r="U94" s="267"/>
      <c r="V94" s="248"/>
      <c r="W94" s="248"/>
    </row>
  </sheetData>
  <mergeCells count="13">
    <mergeCell ref="A1:C1"/>
    <mergeCell ref="X90:Z90"/>
    <mergeCell ref="K1:L1"/>
    <mergeCell ref="D1:I1"/>
    <mergeCell ref="M1:S1"/>
    <mergeCell ref="X88:Z88"/>
    <mergeCell ref="X89:Z89"/>
    <mergeCell ref="T1:U1"/>
    <mergeCell ref="T91:T92"/>
    <mergeCell ref="U91:U92"/>
    <mergeCell ref="V91:V92"/>
    <mergeCell ref="W91:W92"/>
    <mergeCell ref="V1:W1"/>
  </mergeCells>
  <hyperlinks>
    <hyperlink ref="K94" r:id="rId1"/>
  </hyperlinks>
  <pageMargins left="0.7" right="0.7" top="0.75" bottom="0.75" header="0.3" footer="0.3"/>
  <pageSetup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25"/>
  <sheetViews>
    <sheetView workbookViewId="0">
      <selection activeCell="M2" sqref="M2:M10"/>
    </sheetView>
  </sheetViews>
  <sheetFormatPr defaultRowHeight="14.4"/>
  <cols>
    <col min="1" max="2" width="7.21875" style="23" customWidth="1"/>
    <col min="3" max="3" width="10.77734375" style="17" customWidth="1"/>
    <col min="4" max="4" width="11.5546875" style="75" customWidth="1"/>
    <col min="5" max="5" width="10.109375" style="75" customWidth="1"/>
    <col min="6" max="9" width="8.88671875" style="17"/>
    <col min="10" max="12" width="8.88671875" style="75"/>
    <col min="13" max="18" width="8.88671875" style="17"/>
    <col min="19" max="19" width="10.33203125" style="17" customWidth="1"/>
    <col min="20" max="16384" width="8.88671875" style="17"/>
  </cols>
  <sheetData>
    <row r="1" spans="1:19" ht="72">
      <c r="A1" s="23" t="s">
        <v>2511</v>
      </c>
      <c r="B1" s="23" t="s">
        <v>2512</v>
      </c>
      <c r="C1" s="31" t="s">
        <v>2513</v>
      </c>
      <c r="D1" s="31" t="s">
        <v>2319</v>
      </c>
      <c r="E1" s="31" t="s">
        <v>2514</v>
      </c>
      <c r="F1" s="32" t="s">
        <v>2320</v>
      </c>
      <c r="G1" s="4" t="s">
        <v>2321</v>
      </c>
      <c r="H1" s="4" t="s">
        <v>2322</v>
      </c>
      <c r="I1" s="4" t="s">
        <v>2323</v>
      </c>
      <c r="J1" s="31" t="s">
        <v>2324</v>
      </c>
      <c r="K1" s="31" t="s">
        <v>2325</v>
      </c>
      <c r="L1" s="31" t="s">
        <v>2326</v>
      </c>
      <c r="M1" s="3" t="s">
        <v>2327</v>
      </c>
      <c r="N1" s="33" t="s">
        <v>2328</v>
      </c>
      <c r="O1" s="33" t="s">
        <v>2329</v>
      </c>
      <c r="P1" s="33" t="s">
        <v>2330</v>
      </c>
      <c r="Q1" s="33" t="s">
        <v>2331</v>
      </c>
      <c r="R1" s="33" t="s">
        <v>2332</v>
      </c>
      <c r="S1" s="33" t="s">
        <v>2333</v>
      </c>
    </row>
    <row r="2" spans="1:19">
      <c r="A2" s="23">
        <v>2</v>
      </c>
      <c r="B2" s="23">
        <v>738</v>
      </c>
      <c r="C2" s="2">
        <v>2020</v>
      </c>
      <c r="D2" s="31"/>
      <c r="E2" s="31">
        <f>D3-E3</f>
        <v>737</v>
      </c>
      <c r="F2" s="32">
        <v>426</v>
      </c>
      <c r="G2" s="4">
        <v>21</v>
      </c>
      <c r="H2" s="4">
        <v>49</v>
      </c>
      <c r="I2" s="4">
        <v>52</v>
      </c>
      <c r="J2" s="31">
        <v>54</v>
      </c>
      <c r="K2" s="31">
        <v>52</v>
      </c>
      <c r="L2" s="91">
        <v>255</v>
      </c>
      <c r="M2" s="13">
        <f>F2/E2*100</f>
        <v>57.801899592944373</v>
      </c>
      <c r="N2" s="93">
        <f>G2/E2*100</f>
        <v>2.8493894165535956</v>
      </c>
      <c r="O2" s="93">
        <f>H2/E2*100</f>
        <v>6.6485753052917236</v>
      </c>
      <c r="P2" s="93">
        <f>I2/E2*100</f>
        <v>7.055630936227951</v>
      </c>
      <c r="Q2" s="93">
        <f>J2/E2*100</f>
        <v>7.3270013568521026</v>
      </c>
      <c r="R2" s="93">
        <f>K2/E2*100</f>
        <v>7.055630936227951</v>
      </c>
      <c r="S2" s="13">
        <f>L2/E2*100</f>
        <v>34.599728629579374</v>
      </c>
    </row>
    <row r="3" spans="1:19">
      <c r="A3" s="23">
        <v>2</v>
      </c>
      <c r="B3" s="23">
        <v>7482</v>
      </c>
      <c r="C3" s="15">
        <v>2020</v>
      </c>
      <c r="D3" s="10">
        <f>B3-A3+1</f>
        <v>7481</v>
      </c>
      <c r="E3" s="8">
        <v>6744</v>
      </c>
      <c r="F3" s="10">
        <v>1388</v>
      </c>
      <c r="G3" s="8">
        <v>695</v>
      </c>
      <c r="H3" s="8">
        <v>1275</v>
      </c>
      <c r="I3" s="8">
        <v>1423</v>
      </c>
      <c r="J3" s="8">
        <v>1479</v>
      </c>
      <c r="K3" s="8">
        <v>1723</v>
      </c>
      <c r="L3" s="10">
        <v>5638</v>
      </c>
      <c r="M3" s="13">
        <f>F3/E3*100</f>
        <v>20.581257413997626</v>
      </c>
      <c r="N3" s="94">
        <f>G3/E3*100</f>
        <v>10.305456702253855</v>
      </c>
      <c r="O3" s="5">
        <f t="shared" ref="O3:O52" si="0">H3/D3*100</f>
        <v>17.043176045983159</v>
      </c>
      <c r="P3" s="5">
        <f t="shared" ref="P3:P52" si="1">I3/D3*100</f>
        <v>19.021521187007085</v>
      </c>
      <c r="Q3" s="5">
        <f t="shared" ref="Q3:Q52" si="2">J3/D3*100</f>
        <v>19.770084213340464</v>
      </c>
      <c r="R3" s="5">
        <f t="shared" ref="R3:R52" si="3">K3/D3*100</f>
        <v>23.03168025665018</v>
      </c>
      <c r="S3" s="7">
        <f>L3/E3*100</f>
        <v>83.600237247924085</v>
      </c>
    </row>
    <row r="4" spans="1:19">
      <c r="A4" s="23">
        <v>7484</v>
      </c>
      <c r="B4" s="23">
        <v>10902</v>
      </c>
      <c r="C4" s="34">
        <v>2019</v>
      </c>
      <c r="D4" s="28">
        <f>B4-A4+1</f>
        <v>3419</v>
      </c>
      <c r="E4" s="20"/>
      <c r="F4" s="35">
        <v>764</v>
      </c>
      <c r="G4" s="28">
        <v>409</v>
      </c>
      <c r="H4" s="28">
        <v>686</v>
      </c>
      <c r="I4" s="28">
        <v>780</v>
      </c>
      <c r="J4" s="20">
        <v>833</v>
      </c>
      <c r="K4" s="20">
        <v>968</v>
      </c>
      <c r="L4" s="20">
        <v>2335</v>
      </c>
      <c r="M4" s="13">
        <f t="shared" ref="M4:M52" si="4">F4/D4*100</f>
        <v>22.345715121380522</v>
      </c>
      <c r="N4" s="95">
        <f t="shared" ref="N4:N52" si="5">G4/D4*100</f>
        <v>11.96256215267622</v>
      </c>
      <c r="O4" s="36">
        <f t="shared" si="0"/>
        <v>20.064346300087745</v>
      </c>
      <c r="P4" s="36">
        <f t="shared" si="1"/>
        <v>22.813688212927758</v>
      </c>
      <c r="Q4" s="36">
        <f t="shared" si="2"/>
        <v>24.363849078677976</v>
      </c>
      <c r="R4" s="36">
        <f t="shared" si="3"/>
        <v>28.31237203860778</v>
      </c>
      <c r="S4" s="96">
        <f t="shared" ref="S4:S52" si="6">L4/D4*100</f>
        <v>68.294823047674754</v>
      </c>
    </row>
    <row r="5" spans="1:19">
      <c r="A5" s="23">
        <v>10904</v>
      </c>
      <c r="B5" s="23">
        <v>15059</v>
      </c>
      <c r="C5" s="34">
        <v>2018</v>
      </c>
      <c r="D5" s="20">
        <v>4156</v>
      </c>
      <c r="E5" s="20"/>
      <c r="F5" s="35">
        <v>793</v>
      </c>
      <c r="G5" s="28">
        <v>564</v>
      </c>
      <c r="H5" s="28">
        <v>1008</v>
      </c>
      <c r="I5" s="28">
        <v>1137</v>
      </c>
      <c r="J5" s="20">
        <v>1232</v>
      </c>
      <c r="K5" s="20">
        <v>1398</v>
      </c>
      <c r="L5" s="20">
        <v>2793</v>
      </c>
      <c r="M5" s="13">
        <f t="shared" si="4"/>
        <v>19.080846968238692</v>
      </c>
      <c r="N5" s="95">
        <f t="shared" si="5"/>
        <v>13.570741097208854</v>
      </c>
      <c r="O5" s="36">
        <f t="shared" si="0"/>
        <v>24.254090471607313</v>
      </c>
      <c r="P5" s="36">
        <f t="shared" si="1"/>
        <v>27.358036573628493</v>
      </c>
      <c r="Q5" s="36">
        <f t="shared" si="2"/>
        <v>29.643888354186721</v>
      </c>
      <c r="R5" s="36">
        <f t="shared" si="3"/>
        <v>33.638113570741098</v>
      </c>
      <c r="S5" s="96">
        <f t="shared" si="6"/>
        <v>67.204042348411932</v>
      </c>
    </row>
    <row r="6" spans="1:19">
      <c r="A6" s="23">
        <v>15061</v>
      </c>
      <c r="B6" s="23">
        <v>17490</v>
      </c>
      <c r="C6" s="34">
        <v>2017</v>
      </c>
      <c r="D6" s="28">
        <f>B6-A6+1</f>
        <v>2430</v>
      </c>
      <c r="E6" s="20"/>
      <c r="F6" s="35">
        <v>622</v>
      </c>
      <c r="G6" s="28">
        <v>316</v>
      </c>
      <c r="H6" s="28">
        <v>590</v>
      </c>
      <c r="I6" s="28">
        <v>659</v>
      </c>
      <c r="J6" s="20">
        <v>710</v>
      </c>
      <c r="K6" s="20">
        <v>723</v>
      </c>
      <c r="L6" s="20">
        <v>1489</v>
      </c>
      <c r="M6" s="13">
        <f t="shared" si="4"/>
        <v>25.596707818930042</v>
      </c>
      <c r="N6" s="95">
        <f t="shared" si="5"/>
        <v>13.004115226337449</v>
      </c>
      <c r="O6" s="36">
        <f t="shared" si="0"/>
        <v>24.279835390946502</v>
      </c>
      <c r="P6" s="36">
        <f t="shared" si="1"/>
        <v>27.119341563786008</v>
      </c>
      <c r="Q6" s="36">
        <f t="shared" si="2"/>
        <v>29.218106995884774</v>
      </c>
      <c r="R6" s="36">
        <f t="shared" si="3"/>
        <v>29.753086419753089</v>
      </c>
      <c r="S6" s="96">
        <f t="shared" si="6"/>
        <v>61.275720164609048</v>
      </c>
    </row>
    <row r="7" spans="1:19">
      <c r="A7" s="23">
        <v>17492</v>
      </c>
      <c r="B7" s="23">
        <v>22359</v>
      </c>
      <c r="C7" s="38">
        <v>2016</v>
      </c>
      <c r="D7" s="10">
        <v>4867</v>
      </c>
      <c r="E7" s="41"/>
      <c r="F7" s="10">
        <v>739</v>
      </c>
      <c r="G7" s="41">
        <v>607</v>
      </c>
      <c r="H7" s="12">
        <v>1129</v>
      </c>
      <c r="I7" s="12">
        <v>1318</v>
      </c>
      <c r="J7" s="41">
        <v>1255</v>
      </c>
      <c r="K7" s="10">
        <v>3327</v>
      </c>
      <c r="L7" s="41">
        <v>3221</v>
      </c>
      <c r="M7" s="13">
        <f t="shared" si="4"/>
        <v>15.183891514279843</v>
      </c>
      <c r="N7" s="95">
        <f t="shared" si="5"/>
        <v>12.471748510376003</v>
      </c>
      <c r="O7" s="36">
        <f t="shared" si="0"/>
        <v>23.197041298541198</v>
      </c>
      <c r="P7" s="36">
        <f t="shared" si="1"/>
        <v>27.080336963221697</v>
      </c>
      <c r="Q7" s="36">
        <f t="shared" si="2"/>
        <v>25.785905074994865</v>
      </c>
      <c r="R7" s="7">
        <f t="shared" si="3"/>
        <v>68.358331621121835</v>
      </c>
      <c r="S7" s="96">
        <f t="shared" si="6"/>
        <v>66.180398602835425</v>
      </c>
    </row>
    <row r="8" spans="1:19">
      <c r="A8" s="23">
        <v>22361</v>
      </c>
      <c r="B8" s="23">
        <v>25868</v>
      </c>
      <c r="C8" s="34">
        <v>2015</v>
      </c>
      <c r="D8" s="28">
        <f t="shared" ref="D8:D52" si="7">B8-A8+1</f>
        <v>3508</v>
      </c>
      <c r="E8" s="20"/>
      <c r="F8" s="35">
        <v>933</v>
      </c>
      <c r="G8" s="28">
        <v>417</v>
      </c>
      <c r="H8" s="28">
        <v>760</v>
      </c>
      <c r="I8" s="28">
        <v>838</v>
      </c>
      <c r="J8" s="20">
        <v>851</v>
      </c>
      <c r="K8" s="20">
        <v>1944</v>
      </c>
      <c r="L8" s="20">
        <v>1912</v>
      </c>
      <c r="M8" s="13">
        <f t="shared" si="4"/>
        <v>26.596351197263395</v>
      </c>
      <c r="N8" s="95">
        <f t="shared" si="5"/>
        <v>11.887115165336375</v>
      </c>
      <c r="O8" s="36">
        <f t="shared" si="0"/>
        <v>21.664766248574686</v>
      </c>
      <c r="P8" s="36">
        <f t="shared" si="1"/>
        <v>23.888255416191562</v>
      </c>
      <c r="Q8" s="36">
        <f t="shared" si="2"/>
        <v>24.258836944127708</v>
      </c>
      <c r="R8" s="14">
        <f t="shared" si="3"/>
        <v>55.416191562143666</v>
      </c>
      <c r="S8" s="96">
        <f t="shared" si="6"/>
        <v>54.503990877993161</v>
      </c>
    </row>
    <row r="9" spans="1:19">
      <c r="A9" s="23">
        <v>25870</v>
      </c>
      <c r="B9" s="23">
        <v>28500</v>
      </c>
      <c r="C9" s="34">
        <v>2014</v>
      </c>
      <c r="D9" s="28">
        <f t="shared" si="7"/>
        <v>2631</v>
      </c>
      <c r="E9" s="20"/>
      <c r="F9" s="35">
        <v>494</v>
      </c>
      <c r="G9" s="28">
        <v>412</v>
      </c>
      <c r="H9" s="28">
        <v>745</v>
      </c>
      <c r="I9" s="28">
        <v>840</v>
      </c>
      <c r="J9" s="20">
        <v>863</v>
      </c>
      <c r="K9" s="20">
        <v>1633</v>
      </c>
      <c r="L9" s="20">
        <v>1623</v>
      </c>
      <c r="M9" s="13">
        <f t="shared" si="4"/>
        <v>18.776130748764729</v>
      </c>
      <c r="N9" s="95">
        <f t="shared" si="5"/>
        <v>15.659445077917141</v>
      </c>
      <c r="O9" s="36">
        <f t="shared" si="0"/>
        <v>28.316229570505513</v>
      </c>
      <c r="P9" s="36">
        <f t="shared" si="1"/>
        <v>31.927023945267958</v>
      </c>
      <c r="Q9" s="36">
        <f t="shared" si="2"/>
        <v>32.801216267578873</v>
      </c>
      <c r="R9" s="14">
        <f t="shared" si="3"/>
        <v>62.0676548840745</v>
      </c>
      <c r="S9" s="96">
        <f t="shared" si="6"/>
        <v>61.687571265678457</v>
      </c>
    </row>
    <row r="10" spans="1:19">
      <c r="A10" s="23">
        <v>28502</v>
      </c>
      <c r="B10" s="23">
        <v>30635</v>
      </c>
      <c r="C10" s="34">
        <v>2013</v>
      </c>
      <c r="D10" s="28">
        <f t="shared" si="7"/>
        <v>2134</v>
      </c>
      <c r="E10" s="20"/>
      <c r="F10" s="35">
        <v>462</v>
      </c>
      <c r="G10" s="28">
        <v>325</v>
      </c>
      <c r="H10" s="28">
        <v>621</v>
      </c>
      <c r="I10" s="28">
        <v>671</v>
      </c>
      <c r="J10" s="20">
        <v>611</v>
      </c>
      <c r="K10" s="20">
        <v>1230</v>
      </c>
      <c r="L10" s="20">
        <v>1233</v>
      </c>
      <c r="M10" s="13">
        <f t="shared" si="4"/>
        <v>21.649484536082475</v>
      </c>
      <c r="N10" s="95">
        <f t="shared" si="5"/>
        <v>15.229615745079665</v>
      </c>
      <c r="O10" s="36">
        <f t="shared" si="0"/>
        <v>29.100281162136831</v>
      </c>
      <c r="P10" s="36">
        <f t="shared" si="1"/>
        <v>31.443298969072163</v>
      </c>
      <c r="Q10" s="36">
        <f t="shared" si="2"/>
        <v>28.631677600749768</v>
      </c>
      <c r="R10" s="14">
        <f t="shared" si="3"/>
        <v>57.638238050609182</v>
      </c>
      <c r="S10" s="96">
        <f t="shared" si="6"/>
        <v>57.778819119025307</v>
      </c>
    </row>
    <row r="11" spans="1:19">
      <c r="A11" s="23">
        <v>30637</v>
      </c>
      <c r="B11" s="23">
        <v>33562</v>
      </c>
      <c r="C11" s="38">
        <v>2012</v>
      </c>
      <c r="D11" s="10">
        <f t="shared" si="7"/>
        <v>2926</v>
      </c>
      <c r="E11" s="41"/>
      <c r="F11" s="10">
        <v>288</v>
      </c>
      <c r="G11" s="12">
        <v>437</v>
      </c>
      <c r="H11" s="12">
        <v>812</v>
      </c>
      <c r="I11" s="12">
        <v>839</v>
      </c>
      <c r="J11" s="10">
        <v>2075</v>
      </c>
      <c r="K11" s="41">
        <v>2038</v>
      </c>
      <c r="L11" s="41">
        <v>2009</v>
      </c>
      <c r="M11" s="16">
        <f t="shared" si="4"/>
        <v>9.8427887901572113</v>
      </c>
      <c r="N11" s="95">
        <f t="shared" si="5"/>
        <v>14.935064935064934</v>
      </c>
      <c r="O11" s="36">
        <f t="shared" si="0"/>
        <v>27.751196172248804</v>
      </c>
      <c r="P11" s="36">
        <f t="shared" si="1"/>
        <v>28.673957621326039</v>
      </c>
      <c r="Q11" s="7">
        <f t="shared" si="2"/>
        <v>70.915926179084082</v>
      </c>
      <c r="R11" s="14">
        <f t="shared" si="3"/>
        <v>69.651401230348597</v>
      </c>
      <c r="S11" s="96">
        <f t="shared" si="6"/>
        <v>68.660287081339703</v>
      </c>
    </row>
    <row r="12" spans="1:19">
      <c r="A12" s="23">
        <v>33564</v>
      </c>
      <c r="B12" s="23">
        <v>35313</v>
      </c>
      <c r="C12" s="34">
        <v>2011</v>
      </c>
      <c r="D12" s="28">
        <f t="shared" si="7"/>
        <v>1750</v>
      </c>
      <c r="E12" s="20"/>
      <c r="F12" s="35">
        <v>211</v>
      </c>
      <c r="G12" s="28">
        <v>294</v>
      </c>
      <c r="H12" s="28">
        <v>486</v>
      </c>
      <c r="I12" s="28">
        <v>528</v>
      </c>
      <c r="J12" s="20">
        <v>1185</v>
      </c>
      <c r="K12" s="20">
        <v>1205</v>
      </c>
      <c r="L12" s="20">
        <v>1181</v>
      </c>
      <c r="M12" s="92">
        <f t="shared" si="4"/>
        <v>12.057142857142857</v>
      </c>
      <c r="N12" s="95">
        <f t="shared" si="5"/>
        <v>16.8</v>
      </c>
      <c r="O12" s="36">
        <f t="shared" si="0"/>
        <v>27.771428571428569</v>
      </c>
      <c r="P12" s="36">
        <f t="shared" si="1"/>
        <v>30.171428571428571</v>
      </c>
      <c r="Q12" s="14">
        <f t="shared" si="2"/>
        <v>67.714285714285722</v>
      </c>
      <c r="R12" s="14">
        <f t="shared" si="3"/>
        <v>68.857142857142861</v>
      </c>
      <c r="S12" s="96">
        <f t="shared" si="6"/>
        <v>67.48571428571428</v>
      </c>
    </row>
    <row r="13" spans="1:19">
      <c r="A13" s="23">
        <v>35315</v>
      </c>
      <c r="B13" s="23">
        <v>36973</v>
      </c>
      <c r="C13" s="34">
        <v>2010</v>
      </c>
      <c r="D13" s="28">
        <f t="shared" si="7"/>
        <v>1659</v>
      </c>
      <c r="E13" s="20"/>
      <c r="F13" s="35">
        <v>223</v>
      </c>
      <c r="G13" s="28">
        <v>257</v>
      </c>
      <c r="H13" s="28">
        <v>435</v>
      </c>
      <c r="I13" s="28">
        <v>428</v>
      </c>
      <c r="J13" s="20">
        <v>1085</v>
      </c>
      <c r="K13" s="20">
        <v>1126</v>
      </c>
      <c r="L13" s="20">
        <v>1132</v>
      </c>
      <c r="M13" s="92">
        <f t="shared" si="4"/>
        <v>13.441832429174202</v>
      </c>
      <c r="N13" s="95">
        <f t="shared" si="5"/>
        <v>15.491259795057264</v>
      </c>
      <c r="O13" s="36">
        <f t="shared" si="0"/>
        <v>26.220614828209765</v>
      </c>
      <c r="P13" s="36">
        <f t="shared" si="1"/>
        <v>25.798673899939722</v>
      </c>
      <c r="Q13" s="14">
        <f t="shared" si="2"/>
        <v>65.400843881856545</v>
      </c>
      <c r="R13" s="14">
        <f t="shared" si="3"/>
        <v>67.872212176009654</v>
      </c>
      <c r="S13" s="96">
        <f t="shared" si="6"/>
        <v>68.233875828812543</v>
      </c>
    </row>
    <row r="14" spans="1:19">
      <c r="A14" s="23">
        <v>36975</v>
      </c>
      <c r="B14" s="23">
        <v>38068</v>
      </c>
      <c r="C14" s="34">
        <v>2009</v>
      </c>
      <c r="D14" s="28">
        <f t="shared" si="7"/>
        <v>1094</v>
      </c>
      <c r="E14" s="20"/>
      <c r="F14" s="35">
        <v>162</v>
      </c>
      <c r="G14" s="28">
        <v>144</v>
      </c>
      <c r="H14" s="28">
        <v>231</v>
      </c>
      <c r="I14" s="28">
        <v>211</v>
      </c>
      <c r="J14" s="20">
        <v>663</v>
      </c>
      <c r="K14" s="20">
        <v>684</v>
      </c>
      <c r="L14" s="20">
        <v>730</v>
      </c>
      <c r="M14" s="92">
        <f t="shared" si="4"/>
        <v>14.808043875685559</v>
      </c>
      <c r="N14" s="95">
        <f t="shared" si="5"/>
        <v>13.16270566727605</v>
      </c>
      <c r="O14" s="36">
        <f t="shared" si="0"/>
        <v>21.115173674588668</v>
      </c>
      <c r="P14" s="36">
        <f t="shared" si="1"/>
        <v>19.287020109689216</v>
      </c>
      <c r="Q14" s="14">
        <f t="shared" si="2"/>
        <v>60.603290676416819</v>
      </c>
      <c r="R14" s="14">
        <f t="shared" si="3"/>
        <v>62.522851919561241</v>
      </c>
      <c r="S14" s="96">
        <f t="shared" si="6"/>
        <v>66.727605118829985</v>
      </c>
    </row>
    <row r="15" spans="1:19">
      <c r="A15" s="23">
        <v>38070</v>
      </c>
      <c r="B15" s="23">
        <v>40944</v>
      </c>
      <c r="C15" s="9">
        <v>2008</v>
      </c>
      <c r="D15" s="10">
        <f t="shared" si="7"/>
        <v>2875</v>
      </c>
      <c r="E15" s="41"/>
      <c r="F15" s="97">
        <v>170</v>
      </c>
      <c r="G15" s="12">
        <v>478</v>
      </c>
      <c r="H15" s="12">
        <v>793</v>
      </c>
      <c r="I15" s="10">
        <v>2215</v>
      </c>
      <c r="J15" s="12">
        <v>2192</v>
      </c>
      <c r="K15" s="12">
        <v>2163</v>
      </c>
      <c r="L15" s="12">
        <v>2174</v>
      </c>
      <c r="M15" s="16">
        <f t="shared" si="4"/>
        <v>5.9130434782608692</v>
      </c>
      <c r="N15" s="95">
        <f t="shared" si="5"/>
        <v>16.626086956521739</v>
      </c>
      <c r="O15" s="36">
        <f t="shared" si="0"/>
        <v>27.582608695652173</v>
      </c>
      <c r="P15" s="7">
        <f t="shared" si="1"/>
        <v>77.043478260869563</v>
      </c>
      <c r="Q15" s="14">
        <f t="shared" si="2"/>
        <v>76.243478260869566</v>
      </c>
      <c r="R15" s="14">
        <f t="shared" si="3"/>
        <v>75.234782608695653</v>
      </c>
      <c r="S15" s="96">
        <f t="shared" si="6"/>
        <v>75.617391304347819</v>
      </c>
    </row>
    <row r="16" spans="1:19">
      <c r="A16" s="23">
        <v>40946</v>
      </c>
      <c r="B16" s="23">
        <v>42215</v>
      </c>
      <c r="C16" s="34">
        <v>2007</v>
      </c>
      <c r="D16" s="28">
        <f t="shared" si="7"/>
        <v>1270</v>
      </c>
      <c r="E16" s="20"/>
      <c r="F16" s="35">
        <v>100</v>
      </c>
      <c r="G16" s="28">
        <v>184</v>
      </c>
      <c r="H16" s="28">
        <v>305</v>
      </c>
      <c r="I16" s="28">
        <v>975</v>
      </c>
      <c r="J16" s="20">
        <v>923</v>
      </c>
      <c r="K16" s="20">
        <v>939</v>
      </c>
      <c r="L16" s="20">
        <v>937</v>
      </c>
      <c r="M16" s="16">
        <f t="shared" si="4"/>
        <v>7.8740157480314963</v>
      </c>
      <c r="N16" s="95">
        <f t="shared" si="5"/>
        <v>14.488188976377952</v>
      </c>
      <c r="O16" s="36">
        <f t="shared" si="0"/>
        <v>24.015748031496063</v>
      </c>
      <c r="P16" s="14">
        <f t="shared" si="1"/>
        <v>76.771653543307082</v>
      </c>
      <c r="Q16" s="14">
        <f t="shared" si="2"/>
        <v>72.677165354330711</v>
      </c>
      <c r="R16" s="14">
        <f t="shared" si="3"/>
        <v>73.937007874015748</v>
      </c>
      <c r="S16" s="96">
        <f t="shared" si="6"/>
        <v>73.779527559055111</v>
      </c>
    </row>
    <row r="17" spans="1:19">
      <c r="A17" s="23">
        <v>42217</v>
      </c>
      <c r="B17" s="23">
        <v>43732</v>
      </c>
      <c r="C17" s="34">
        <v>2006</v>
      </c>
      <c r="D17" s="28">
        <f t="shared" si="7"/>
        <v>1516</v>
      </c>
      <c r="E17" s="20"/>
      <c r="F17" s="35">
        <v>84</v>
      </c>
      <c r="G17" s="28">
        <v>342</v>
      </c>
      <c r="H17" s="28">
        <v>491</v>
      </c>
      <c r="I17" s="28">
        <v>1210</v>
      </c>
      <c r="J17" s="20">
        <v>1174</v>
      </c>
      <c r="K17" s="20">
        <v>1181</v>
      </c>
      <c r="L17" s="20">
        <v>1176</v>
      </c>
      <c r="M17" s="16">
        <f t="shared" si="4"/>
        <v>5.5408970976253293</v>
      </c>
      <c r="N17" s="95">
        <f t="shared" si="5"/>
        <v>22.559366754617415</v>
      </c>
      <c r="O17" s="36">
        <f t="shared" si="0"/>
        <v>32.387862796833772</v>
      </c>
      <c r="P17" s="14">
        <f t="shared" si="1"/>
        <v>79.815303430079155</v>
      </c>
      <c r="Q17" s="14">
        <f t="shared" si="2"/>
        <v>77.440633245382585</v>
      </c>
      <c r="R17" s="14">
        <f t="shared" si="3"/>
        <v>77.902374670184699</v>
      </c>
      <c r="S17" s="96">
        <f t="shared" si="6"/>
        <v>77.572559366754618</v>
      </c>
    </row>
    <row r="18" spans="1:19">
      <c r="A18" s="23">
        <v>43734</v>
      </c>
      <c r="B18" s="23">
        <v>44681</v>
      </c>
      <c r="C18" s="34">
        <v>2005</v>
      </c>
      <c r="D18" s="28">
        <f t="shared" si="7"/>
        <v>948</v>
      </c>
      <c r="E18" s="20"/>
      <c r="F18" s="35">
        <v>44</v>
      </c>
      <c r="G18" s="28">
        <v>140</v>
      </c>
      <c r="H18" s="28">
        <v>208</v>
      </c>
      <c r="I18" s="28">
        <v>733</v>
      </c>
      <c r="J18" s="20">
        <v>704</v>
      </c>
      <c r="K18" s="20">
        <v>745</v>
      </c>
      <c r="L18" s="20">
        <v>750</v>
      </c>
      <c r="M18" s="16">
        <f t="shared" si="4"/>
        <v>4.6413502109704643</v>
      </c>
      <c r="N18" s="95">
        <f t="shared" si="5"/>
        <v>14.767932489451477</v>
      </c>
      <c r="O18" s="36">
        <f t="shared" si="0"/>
        <v>21.940928270042196</v>
      </c>
      <c r="P18" s="14">
        <f t="shared" si="1"/>
        <v>77.320675105485236</v>
      </c>
      <c r="Q18" s="14">
        <f t="shared" si="2"/>
        <v>74.261603375527429</v>
      </c>
      <c r="R18" s="14">
        <f t="shared" si="3"/>
        <v>78.586497890295362</v>
      </c>
      <c r="S18" s="96">
        <f t="shared" si="6"/>
        <v>79.113924050632917</v>
      </c>
    </row>
    <row r="19" spans="1:19">
      <c r="A19" s="23">
        <v>44683</v>
      </c>
      <c r="B19" s="23">
        <v>47348</v>
      </c>
      <c r="C19" s="38">
        <v>2004</v>
      </c>
      <c r="D19" s="10">
        <f t="shared" si="7"/>
        <v>2666</v>
      </c>
      <c r="E19" s="41"/>
      <c r="F19" s="10">
        <v>52</v>
      </c>
      <c r="G19" s="12">
        <v>342</v>
      </c>
      <c r="H19" s="10">
        <v>2296</v>
      </c>
      <c r="I19" s="12">
        <v>2301</v>
      </c>
      <c r="J19" s="41">
        <v>2241</v>
      </c>
      <c r="K19" s="41">
        <v>2210</v>
      </c>
      <c r="L19" s="41">
        <v>2217</v>
      </c>
      <c r="M19" s="16">
        <f t="shared" si="4"/>
        <v>1.9504876219054765</v>
      </c>
      <c r="N19" s="95">
        <f t="shared" si="5"/>
        <v>12.828207051762941</v>
      </c>
      <c r="O19" s="7">
        <f t="shared" si="0"/>
        <v>86.121530382595651</v>
      </c>
      <c r="P19" s="14">
        <f t="shared" si="1"/>
        <v>86.309077269317328</v>
      </c>
      <c r="Q19" s="14">
        <f t="shared" si="2"/>
        <v>84.058514628657164</v>
      </c>
      <c r="R19" s="14">
        <f t="shared" si="3"/>
        <v>82.89572393098274</v>
      </c>
      <c r="S19" s="96">
        <f t="shared" si="6"/>
        <v>83.158289572393102</v>
      </c>
    </row>
    <row r="20" spans="1:19">
      <c r="A20" s="23">
        <v>47350</v>
      </c>
      <c r="B20" s="23">
        <v>48409</v>
      </c>
      <c r="C20" s="34">
        <v>2003</v>
      </c>
      <c r="D20" s="28">
        <f t="shared" si="7"/>
        <v>1060</v>
      </c>
      <c r="E20" s="20"/>
      <c r="F20" s="35">
        <v>20</v>
      </c>
      <c r="G20" s="28">
        <v>76</v>
      </c>
      <c r="H20" s="28">
        <v>893</v>
      </c>
      <c r="I20" s="28">
        <v>902</v>
      </c>
      <c r="J20" s="20">
        <v>882</v>
      </c>
      <c r="K20" s="20">
        <v>898</v>
      </c>
      <c r="L20" s="20">
        <v>881</v>
      </c>
      <c r="M20" s="16">
        <f t="shared" si="4"/>
        <v>1.8867924528301887</v>
      </c>
      <c r="N20" s="95">
        <f t="shared" si="5"/>
        <v>7.1698113207547172</v>
      </c>
      <c r="O20" s="14">
        <f t="shared" si="0"/>
        <v>84.245283018867923</v>
      </c>
      <c r="P20" s="14">
        <f t="shared" si="1"/>
        <v>85.094339622641513</v>
      </c>
      <c r="Q20" s="14">
        <f t="shared" si="2"/>
        <v>83.20754716981132</v>
      </c>
      <c r="R20" s="14">
        <f t="shared" si="3"/>
        <v>84.716981132075475</v>
      </c>
      <c r="S20" s="96">
        <f t="shared" si="6"/>
        <v>83.113207547169807</v>
      </c>
    </row>
    <row r="21" spans="1:19">
      <c r="A21" s="23">
        <v>48411</v>
      </c>
      <c r="B21" s="23">
        <v>49587</v>
      </c>
      <c r="C21" s="34">
        <v>2002</v>
      </c>
      <c r="D21" s="28">
        <f t="shared" si="7"/>
        <v>1177</v>
      </c>
      <c r="E21" s="20"/>
      <c r="F21" s="35">
        <v>31</v>
      </c>
      <c r="G21" s="28">
        <v>71</v>
      </c>
      <c r="H21" s="28">
        <v>928</v>
      </c>
      <c r="I21" s="28">
        <v>990</v>
      </c>
      <c r="J21" s="20">
        <v>972</v>
      </c>
      <c r="K21" s="20">
        <v>965</v>
      </c>
      <c r="L21" s="20">
        <v>978</v>
      </c>
      <c r="M21" s="16">
        <f t="shared" si="4"/>
        <v>2.6338147833474936</v>
      </c>
      <c r="N21" s="95">
        <f t="shared" si="5"/>
        <v>6.0322854715378078</v>
      </c>
      <c r="O21" s="14">
        <f t="shared" si="0"/>
        <v>78.844519966015298</v>
      </c>
      <c r="P21" s="14">
        <f t="shared" si="1"/>
        <v>84.112149532710276</v>
      </c>
      <c r="Q21" s="14">
        <f t="shared" si="2"/>
        <v>82.582837723024639</v>
      </c>
      <c r="R21" s="14">
        <f t="shared" si="3"/>
        <v>81.988105352591333</v>
      </c>
      <c r="S21" s="96">
        <f t="shared" si="6"/>
        <v>83.092608326253185</v>
      </c>
    </row>
    <row r="22" spans="1:19">
      <c r="A22" s="23">
        <v>49589</v>
      </c>
      <c r="B22" s="23">
        <v>50515</v>
      </c>
      <c r="C22" s="34">
        <v>2001</v>
      </c>
      <c r="D22" s="28">
        <f t="shared" si="7"/>
        <v>927</v>
      </c>
      <c r="E22" s="20"/>
      <c r="F22" s="35">
        <v>18</v>
      </c>
      <c r="G22" s="28">
        <v>33</v>
      </c>
      <c r="H22" s="28">
        <v>721</v>
      </c>
      <c r="I22" s="28">
        <v>793</v>
      </c>
      <c r="J22" s="20">
        <v>762</v>
      </c>
      <c r="K22" s="20">
        <v>765</v>
      </c>
      <c r="L22" s="20">
        <v>760</v>
      </c>
      <c r="M22" s="16">
        <f t="shared" si="4"/>
        <v>1.9417475728155338</v>
      </c>
      <c r="N22" s="95">
        <f t="shared" si="5"/>
        <v>3.5598705501618122</v>
      </c>
      <c r="O22" s="14">
        <f t="shared" si="0"/>
        <v>77.777777777777786</v>
      </c>
      <c r="P22" s="14">
        <f t="shared" si="1"/>
        <v>85.544768069039918</v>
      </c>
      <c r="Q22" s="14">
        <f t="shared" si="2"/>
        <v>82.200647249190936</v>
      </c>
      <c r="R22" s="14">
        <f t="shared" si="3"/>
        <v>82.524271844660191</v>
      </c>
      <c r="S22" s="96">
        <f t="shared" si="6"/>
        <v>81.9848975188781</v>
      </c>
    </row>
    <row r="23" spans="1:19">
      <c r="A23" s="23">
        <v>50517</v>
      </c>
      <c r="B23" s="23">
        <v>51976</v>
      </c>
      <c r="C23" s="38">
        <v>2000</v>
      </c>
      <c r="D23" s="10">
        <f t="shared" si="7"/>
        <v>1460</v>
      </c>
      <c r="E23" s="41"/>
      <c r="F23" s="10">
        <v>13</v>
      </c>
      <c r="G23" s="10">
        <v>1072</v>
      </c>
      <c r="H23" s="12">
        <v>1247</v>
      </c>
      <c r="I23" s="12">
        <v>1302</v>
      </c>
      <c r="J23" s="41">
        <v>1264</v>
      </c>
      <c r="K23" s="41">
        <v>1283</v>
      </c>
      <c r="L23" s="41">
        <v>1256</v>
      </c>
      <c r="M23" s="16">
        <f t="shared" si="4"/>
        <v>0.8904109589041096</v>
      </c>
      <c r="N23" s="7">
        <f t="shared" si="5"/>
        <v>73.424657534246577</v>
      </c>
      <c r="O23" s="14">
        <f t="shared" si="0"/>
        <v>85.410958904109592</v>
      </c>
      <c r="P23" s="14">
        <f t="shared" si="1"/>
        <v>89.178082191780817</v>
      </c>
      <c r="Q23" s="14">
        <f t="shared" si="2"/>
        <v>86.575342465753423</v>
      </c>
      <c r="R23" s="14">
        <f t="shared" si="3"/>
        <v>87.876712328767127</v>
      </c>
      <c r="S23" s="96">
        <f t="shared" si="6"/>
        <v>86.027397260273972</v>
      </c>
    </row>
    <row r="24" spans="1:19">
      <c r="A24" s="23">
        <v>51978</v>
      </c>
      <c r="B24" s="23">
        <v>52943</v>
      </c>
      <c r="C24" s="34">
        <v>1999</v>
      </c>
      <c r="D24" s="28">
        <f t="shared" si="7"/>
        <v>966</v>
      </c>
      <c r="E24" s="20"/>
      <c r="F24" s="35">
        <v>14</v>
      </c>
      <c r="G24" s="28">
        <v>692</v>
      </c>
      <c r="H24" s="28">
        <v>826</v>
      </c>
      <c r="I24" s="28">
        <v>841</v>
      </c>
      <c r="J24" s="20">
        <v>836</v>
      </c>
      <c r="K24" s="20">
        <v>845</v>
      </c>
      <c r="L24" s="20">
        <v>834</v>
      </c>
      <c r="M24" s="16">
        <f t="shared" si="4"/>
        <v>1.4492753623188406</v>
      </c>
      <c r="N24" s="14">
        <f t="shared" si="5"/>
        <v>71.635610766045545</v>
      </c>
      <c r="O24" s="14">
        <f t="shared" si="0"/>
        <v>85.507246376811594</v>
      </c>
      <c r="P24" s="14">
        <f t="shared" si="1"/>
        <v>87.060041407867487</v>
      </c>
      <c r="Q24" s="14">
        <f t="shared" si="2"/>
        <v>86.542443064182194</v>
      </c>
      <c r="R24" s="14">
        <f t="shared" si="3"/>
        <v>87.47412008281573</v>
      </c>
      <c r="S24" s="96">
        <f t="shared" si="6"/>
        <v>86.335403726708066</v>
      </c>
    </row>
    <row r="25" spans="1:19">
      <c r="A25" s="23">
        <v>52945</v>
      </c>
      <c r="B25" s="23">
        <v>53992</v>
      </c>
      <c r="C25" s="34">
        <v>1998</v>
      </c>
      <c r="D25" s="28">
        <f t="shared" si="7"/>
        <v>1048</v>
      </c>
      <c r="E25" s="28"/>
      <c r="F25" s="35">
        <v>16</v>
      </c>
      <c r="G25" s="28">
        <v>726</v>
      </c>
      <c r="H25" s="28">
        <v>913</v>
      </c>
      <c r="I25" s="28">
        <v>940</v>
      </c>
      <c r="J25" s="28">
        <v>913</v>
      </c>
      <c r="K25" s="28">
        <v>916</v>
      </c>
      <c r="L25" s="28">
        <v>928</v>
      </c>
      <c r="M25" s="16">
        <f t="shared" si="4"/>
        <v>1.5267175572519083</v>
      </c>
      <c r="N25" s="14">
        <f t="shared" si="5"/>
        <v>69.274809160305338</v>
      </c>
      <c r="O25" s="14">
        <f t="shared" si="0"/>
        <v>87.118320610687022</v>
      </c>
      <c r="P25" s="14">
        <f t="shared" si="1"/>
        <v>89.694656488549612</v>
      </c>
      <c r="Q25" s="14">
        <f t="shared" si="2"/>
        <v>87.118320610687022</v>
      </c>
      <c r="R25" s="14">
        <f t="shared" si="3"/>
        <v>87.404580152671755</v>
      </c>
      <c r="S25" s="96">
        <f t="shared" si="6"/>
        <v>88.549618320610691</v>
      </c>
    </row>
    <row r="26" spans="1:19">
      <c r="A26" s="23">
        <v>53994</v>
      </c>
      <c r="B26" s="23">
        <v>54845</v>
      </c>
      <c r="C26" s="34">
        <v>1997</v>
      </c>
      <c r="D26" s="28">
        <f t="shared" si="7"/>
        <v>852</v>
      </c>
      <c r="E26" s="20"/>
      <c r="F26" s="35">
        <v>11</v>
      </c>
      <c r="G26" s="28">
        <v>566</v>
      </c>
      <c r="H26" s="28">
        <v>725</v>
      </c>
      <c r="I26" s="28">
        <v>750</v>
      </c>
      <c r="J26" s="20">
        <v>730</v>
      </c>
      <c r="K26" s="20">
        <v>745</v>
      </c>
      <c r="L26" s="20">
        <v>741</v>
      </c>
      <c r="M26" s="16">
        <f t="shared" si="4"/>
        <v>1.2910798122065728</v>
      </c>
      <c r="N26" s="14">
        <f t="shared" si="5"/>
        <v>66.431924882629119</v>
      </c>
      <c r="O26" s="14">
        <f t="shared" si="0"/>
        <v>85.093896713615024</v>
      </c>
      <c r="P26" s="14">
        <f t="shared" si="1"/>
        <v>88.028169014084511</v>
      </c>
      <c r="Q26" s="14">
        <f t="shared" si="2"/>
        <v>85.680751173708927</v>
      </c>
      <c r="R26" s="14">
        <f t="shared" si="3"/>
        <v>87.441314553990608</v>
      </c>
      <c r="S26" s="96">
        <f t="shared" si="6"/>
        <v>86.971830985915489</v>
      </c>
    </row>
    <row r="27" spans="1:19">
      <c r="A27" s="23">
        <v>54847</v>
      </c>
      <c r="B27" s="23">
        <v>56480</v>
      </c>
      <c r="C27" s="38">
        <v>1996</v>
      </c>
      <c r="D27" s="10">
        <f t="shared" si="7"/>
        <v>1634</v>
      </c>
      <c r="E27" s="41"/>
      <c r="F27" s="35">
        <v>11</v>
      </c>
      <c r="G27" s="12">
        <v>1202</v>
      </c>
      <c r="H27" s="12">
        <v>1457</v>
      </c>
      <c r="I27" s="12">
        <v>1494</v>
      </c>
      <c r="J27" s="41">
        <v>1454</v>
      </c>
      <c r="K27" s="41">
        <v>1457</v>
      </c>
      <c r="L27" s="41">
        <v>1449</v>
      </c>
      <c r="M27" s="16">
        <f t="shared" si="4"/>
        <v>0.67319461444308448</v>
      </c>
      <c r="N27" s="14">
        <f t="shared" si="5"/>
        <v>73.561811505507961</v>
      </c>
      <c r="O27" s="14">
        <f t="shared" si="0"/>
        <v>89.167686658506724</v>
      </c>
      <c r="P27" s="14">
        <f t="shared" si="1"/>
        <v>91.432068543451649</v>
      </c>
      <c r="Q27" s="14">
        <f t="shared" si="2"/>
        <v>88.984088127294982</v>
      </c>
      <c r="R27" s="14">
        <f t="shared" si="3"/>
        <v>89.167686658506724</v>
      </c>
      <c r="S27" s="96">
        <f t="shared" si="6"/>
        <v>88.678090575275391</v>
      </c>
    </row>
    <row r="28" spans="1:19">
      <c r="A28" s="23">
        <v>56482</v>
      </c>
      <c r="B28" s="23">
        <v>57579</v>
      </c>
      <c r="C28" s="34">
        <v>1995</v>
      </c>
      <c r="D28" s="26">
        <f t="shared" si="7"/>
        <v>1098</v>
      </c>
      <c r="E28" s="20"/>
      <c r="F28" s="35">
        <v>0</v>
      </c>
      <c r="G28" s="28">
        <v>795</v>
      </c>
      <c r="H28" s="28">
        <v>962</v>
      </c>
      <c r="I28" s="28">
        <v>987</v>
      </c>
      <c r="J28" s="20">
        <v>960</v>
      </c>
      <c r="K28" s="20">
        <v>958</v>
      </c>
      <c r="L28" s="20">
        <v>969</v>
      </c>
      <c r="M28" s="16">
        <f t="shared" si="4"/>
        <v>0</v>
      </c>
      <c r="N28" s="14">
        <f t="shared" si="5"/>
        <v>72.404371584699462</v>
      </c>
      <c r="O28" s="14">
        <f t="shared" si="0"/>
        <v>87.613843351548269</v>
      </c>
      <c r="P28" s="14">
        <f t="shared" si="1"/>
        <v>89.89071038251366</v>
      </c>
      <c r="Q28" s="14">
        <f t="shared" si="2"/>
        <v>87.431693989071036</v>
      </c>
      <c r="R28" s="14">
        <f t="shared" si="3"/>
        <v>87.249544626593817</v>
      </c>
      <c r="S28" s="96">
        <f t="shared" si="6"/>
        <v>88.251366120218577</v>
      </c>
    </row>
    <row r="29" spans="1:19">
      <c r="A29" s="23">
        <v>57581</v>
      </c>
      <c r="B29" s="23">
        <v>58304</v>
      </c>
      <c r="C29" s="34">
        <v>1994</v>
      </c>
      <c r="D29" s="28">
        <f t="shared" si="7"/>
        <v>724</v>
      </c>
      <c r="E29" s="20"/>
      <c r="F29" s="35">
        <v>5</v>
      </c>
      <c r="G29" s="28">
        <v>582</v>
      </c>
      <c r="H29" s="28">
        <v>652</v>
      </c>
      <c r="I29" s="28">
        <v>663</v>
      </c>
      <c r="J29" s="20">
        <v>663</v>
      </c>
      <c r="K29" s="20">
        <v>652</v>
      </c>
      <c r="L29" s="20">
        <v>656</v>
      </c>
      <c r="M29" s="16">
        <f t="shared" si="4"/>
        <v>0.69060773480662985</v>
      </c>
      <c r="N29" s="14">
        <f t="shared" si="5"/>
        <v>80.386740331491708</v>
      </c>
      <c r="O29" s="14">
        <f t="shared" si="0"/>
        <v>90.055248618784532</v>
      </c>
      <c r="P29" s="14">
        <f t="shared" si="1"/>
        <v>91.574585635359114</v>
      </c>
      <c r="Q29" s="14">
        <f t="shared" si="2"/>
        <v>91.574585635359114</v>
      </c>
      <c r="R29" s="14">
        <f t="shared" si="3"/>
        <v>90.055248618784532</v>
      </c>
      <c r="S29" s="96">
        <f t="shared" si="6"/>
        <v>90.607734806629836</v>
      </c>
    </row>
    <row r="30" spans="1:19">
      <c r="A30" s="23">
        <v>58306</v>
      </c>
      <c r="B30" s="23">
        <v>58884</v>
      </c>
      <c r="C30" s="34">
        <v>1993</v>
      </c>
      <c r="D30" s="28">
        <f t="shared" si="7"/>
        <v>579</v>
      </c>
      <c r="E30" s="20"/>
      <c r="F30" s="35">
        <v>3</v>
      </c>
      <c r="G30" s="28">
        <v>452</v>
      </c>
      <c r="H30" s="28">
        <v>516</v>
      </c>
      <c r="I30" s="28">
        <v>511</v>
      </c>
      <c r="J30" s="20">
        <v>518</v>
      </c>
      <c r="K30" s="20">
        <v>513</v>
      </c>
      <c r="L30" s="20">
        <v>512</v>
      </c>
      <c r="M30" s="16">
        <f t="shared" si="4"/>
        <v>0.5181347150259068</v>
      </c>
      <c r="N30" s="14">
        <f t="shared" si="5"/>
        <v>78.065630397236617</v>
      </c>
      <c r="O30" s="14">
        <f t="shared" si="0"/>
        <v>89.119170984455948</v>
      </c>
      <c r="P30" s="14">
        <f t="shared" si="1"/>
        <v>88.255613126079453</v>
      </c>
      <c r="Q30" s="14">
        <f t="shared" si="2"/>
        <v>89.464594127806564</v>
      </c>
      <c r="R30" s="14">
        <f t="shared" si="3"/>
        <v>88.601036269430054</v>
      </c>
      <c r="S30" s="96">
        <f t="shared" si="6"/>
        <v>88.428324697754746</v>
      </c>
    </row>
    <row r="31" spans="1:19">
      <c r="A31" s="23">
        <v>58886</v>
      </c>
      <c r="B31" s="23">
        <v>61210</v>
      </c>
      <c r="C31" s="38">
        <v>1992</v>
      </c>
      <c r="D31" s="26">
        <f t="shared" si="7"/>
        <v>2325</v>
      </c>
      <c r="E31" s="41"/>
      <c r="F31" s="35">
        <v>9</v>
      </c>
      <c r="G31" s="12">
        <v>1890</v>
      </c>
      <c r="H31" s="12">
        <v>2151</v>
      </c>
      <c r="I31" s="12">
        <v>2144</v>
      </c>
      <c r="J31" s="41">
        <v>2130</v>
      </c>
      <c r="K31" s="41">
        <v>2103</v>
      </c>
      <c r="L31" s="41">
        <v>2089</v>
      </c>
      <c r="M31" s="16">
        <f t="shared" si="4"/>
        <v>0.38709677419354838</v>
      </c>
      <c r="N31" s="14">
        <f t="shared" si="5"/>
        <v>81.290322580645153</v>
      </c>
      <c r="O31" s="14">
        <f t="shared" si="0"/>
        <v>92.516129032258064</v>
      </c>
      <c r="P31" s="14">
        <f t="shared" si="1"/>
        <v>92.215053763440864</v>
      </c>
      <c r="Q31" s="14">
        <f t="shared" si="2"/>
        <v>91.612903225806448</v>
      </c>
      <c r="R31" s="14">
        <f t="shared" si="3"/>
        <v>90.451612903225808</v>
      </c>
      <c r="S31" s="96">
        <f t="shared" si="6"/>
        <v>89.849462365591393</v>
      </c>
    </row>
    <row r="32" spans="1:19">
      <c r="A32" s="23">
        <v>61212</v>
      </c>
      <c r="B32" s="23">
        <v>61858</v>
      </c>
      <c r="C32" s="34">
        <v>1991</v>
      </c>
      <c r="D32" s="28">
        <f t="shared" si="7"/>
        <v>647</v>
      </c>
      <c r="E32" s="20"/>
      <c r="F32" s="35">
        <v>3</v>
      </c>
      <c r="G32" s="28">
        <v>516</v>
      </c>
      <c r="H32" s="28">
        <v>582</v>
      </c>
      <c r="I32" s="28">
        <v>587</v>
      </c>
      <c r="J32" s="20">
        <v>585</v>
      </c>
      <c r="K32" s="20">
        <v>590</v>
      </c>
      <c r="L32" s="20">
        <v>579</v>
      </c>
      <c r="M32" s="16">
        <f t="shared" si="4"/>
        <v>0.46367851622874806</v>
      </c>
      <c r="N32" s="14">
        <f t="shared" si="5"/>
        <v>79.752704791344669</v>
      </c>
      <c r="O32" s="14">
        <f t="shared" si="0"/>
        <v>89.953632148377125</v>
      </c>
      <c r="P32" s="14">
        <f t="shared" si="1"/>
        <v>90.726429675425038</v>
      </c>
      <c r="Q32" s="14">
        <f t="shared" si="2"/>
        <v>90.417310664605878</v>
      </c>
      <c r="R32" s="14">
        <f t="shared" si="3"/>
        <v>91.190108191653792</v>
      </c>
      <c r="S32" s="96">
        <f t="shared" si="6"/>
        <v>89.489953632148371</v>
      </c>
    </row>
    <row r="33" spans="1:19">
      <c r="A33" s="23">
        <v>61860</v>
      </c>
      <c r="B33" s="23">
        <v>62801</v>
      </c>
      <c r="C33" s="34">
        <v>1990</v>
      </c>
      <c r="D33" s="28">
        <f t="shared" si="7"/>
        <v>942</v>
      </c>
      <c r="E33" s="20"/>
      <c r="F33" s="35">
        <v>2</v>
      </c>
      <c r="G33" s="28">
        <v>795</v>
      </c>
      <c r="H33" s="28">
        <v>880</v>
      </c>
      <c r="I33" s="28">
        <v>888</v>
      </c>
      <c r="J33" s="20">
        <v>881</v>
      </c>
      <c r="K33" s="20">
        <v>861</v>
      </c>
      <c r="L33" s="20">
        <v>856</v>
      </c>
      <c r="M33" s="16">
        <f t="shared" si="4"/>
        <v>0.21231422505307856</v>
      </c>
      <c r="N33" s="14">
        <f t="shared" si="5"/>
        <v>84.394904458598731</v>
      </c>
      <c r="O33" s="14">
        <f t="shared" si="0"/>
        <v>93.418259023354565</v>
      </c>
      <c r="P33" s="14">
        <f t="shared" si="1"/>
        <v>94.267515923566876</v>
      </c>
      <c r="Q33" s="14">
        <f t="shared" si="2"/>
        <v>93.524416135881111</v>
      </c>
      <c r="R33" s="14">
        <f t="shared" si="3"/>
        <v>91.401273885350321</v>
      </c>
      <c r="S33" s="96">
        <f t="shared" si="6"/>
        <v>90.87048832271762</v>
      </c>
    </row>
    <row r="34" spans="1:19">
      <c r="A34" s="23">
        <v>62803</v>
      </c>
      <c r="B34" s="23">
        <v>63129</v>
      </c>
      <c r="C34" s="34">
        <v>1989</v>
      </c>
      <c r="D34" s="28">
        <f t="shared" si="7"/>
        <v>327</v>
      </c>
      <c r="E34" s="20"/>
      <c r="F34" s="35">
        <v>2</v>
      </c>
      <c r="G34" s="28">
        <v>265</v>
      </c>
      <c r="H34" s="28">
        <v>299</v>
      </c>
      <c r="I34" s="28">
        <v>311</v>
      </c>
      <c r="J34" s="20">
        <v>312</v>
      </c>
      <c r="K34" s="20">
        <v>296</v>
      </c>
      <c r="L34" s="20">
        <v>294</v>
      </c>
      <c r="M34" s="16">
        <f t="shared" si="4"/>
        <v>0.6116207951070336</v>
      </c>
      <c r="N34" s="14">
        <f t="shared" si="5"/>
        <v>81.039755351681947</v>
      </c>
      <c r="O34" s="14">
        <f t="shared" si="0"/>
        <v>91.437308868501532</v>
      </c>
      <c r="P34" s="14">
        <f t="shared" si="1"/>
        <v>95.107033639143737</v>
      </c>
      <c r="Q34" s="14">
        <f t="shared" si="2"/>
        <v>95.412844036697251</v>
      </c>
      <c r="R34" s="14">
        <f t="shared" si="3"/>
        <v>90.519877675840974</v>
      </c>
      <c r="S34" s="96">
        <f t="shared" si="6"/>
        <v>89.908256880733944</v>
      </c>
    </row>
    <row r="35" spans="1:19">
      <c r="A35" s="23">
        <v>61331</v>
      </c>
      <c r="B35" s="23">
        <v>64637</v>
      </c>
      <c r="C35" s="38">
        <v>1988</v>
      </c>
      <c r="D35" s="26">
        <f t="shared" si="7"/>
        <v>3307</v>
      </c>
      <c r="E35" s="41"/>
      <c r="F35" s="35">
        <v>10</v>
      </c>
      <c r="G35" s="12">
        <v>2811</v>
      </c>
      <c r="H35" s="12">
        <v>3087</v>
      </c>
      <c r="I35" s="12">
        <v>3115</v>
      </c>
      <c r="J35" s="41">
        <v>3092</v>
      </c>
      <c r="K35" s="41">
        <v>3069</v>
      </c>
      <c r="L35" s="41">
        <v>3032</v>
      </c>
      <c r="M35" s="16">
        <f t="shared" si="4"/>
        <v>0.3023888720895071</v>
      </c>
      <c r="N35" s="14">
        <f t="shared" si="5"/>
        <v>85.001511944360459</v>
      </c>
      <c r="O35" s="14">
        <f t="shared" si="0"/>
        <v>93.347444814030851</v>
      </c>
      <c r="P35" s="14">
        <f t="shared" si="1"/>
        <v>94.194133655881458</v>
      </c>
      <c r="Q35" s="14">
        <f t="shared" si="2"/>
        <v>93.498639250075598</v>
      </c>
      <c r="R35" s="14">
        <f t="shared" si="3"/>
        <v>92.803144844269738</v>
      </c>
      <c r="S35" s="96">
        <f t="shared" si="6"/>
        <v>91.684306017538546</v>
      </c>
    </row>
    <row r="36" spans="1:19">
      <c r="A36" s="23">
        <v>64639</v>
      </c>
      <c r="B36" s="23">
        <v>65084</v>
      </c>
      <c r="C36" s="34">
        <v>1987</v>
      </c>
      <c r="D36" s="28">
        <f t="shared" si="7"/>
        <v>446</v>
      </c>
      <c r="E36" s="20"/>
      <c r="F36" s="35">
        <v>0</v>
      </c>
      <c r="G36" s="28">
        <v>385</v>
      </c>
      <c r="H36" s="28">
        <v>411</v>
      </c>
      <c r="I36" s="28">
        <v>422</v>
      </c>
      <c r="J36" s="20">
        <v>418</v>
      </c>
      <c r="K36" s="20">
        <v>419</v>
      </c>
      <c r="L36" s="20">
        <v>411</v>
      </c>
      <c r="M36" s="16">
        <f t="shared" si="4"/>
        <v>0</v>
      </c>
      <c r="N36" s="14">
        <f t="shared" si="5"/>
        <v>86.32286995515696</v>
      </c>
      <c r="O36" s="14">
        <f t="shared" si="0"/>
        <v>92.152466367713004</v>
      </c>
      <c r="P36" s="14">
        <f t="shared" si="1"/>
        <v>94.618834080717491</v>
      </c>
      <c r="Q36" s="14">
        <f t="shared" si="2"/>
        <v>93.721973094170409</v>
      </c>
      <c r="R36" s="14">
        <f t="shared" si="3"/>
        <v>93.946188340807183</v>
      </c>
      <c r="S36" s="96">
        <f t="shared" si="6"/>
        <v>92.152466367713004</v>
      </c>
    </row>
    <row r="37" spans="1:19">
      <c r="A37" s="23">
        <v>65086</v>
      </c>
      <c r="B37" s="23">
        <v>65622</v>
      </c>
      <c r="C37" s="34">
        <v>1986</v>
      </c>
      <c r="D37" s="28">
        <f t="shared" si="7"/>
        <v>537</v>
      </c>
      <c r="E37" s="20"/>
      <c r="F37" s="35">
        <v>0</v>
      </c>
      <c r="G37" s="28">
        <v>481</v>
      </c>
      <c r="H37" s="28">
        <v>521</v>
      </c>
      <c r="I37" s="28">
        <v>511</v>
      </c>
      <c r="J37" s="20">
        <v>505</v>
      </c>
      <c r="K37" s="20">
        <v>509</v>
      </c>
      <c r="L37" s="20">
        <v>494</v>
      </c>
      <c r="M37" s="16">
        <f t="shared" si="4"/>
        <v>0</v>
      </c>
      <c r="N37" s="14">
        <f t="shared" si="5"/>
        <v>89.571694599627563</v>
      </c>
      <c r="O37" s="14">
        <f t="shared" si="0"/>
        <v>97.020484171322167</v>
      </c>
      <c r="P37" s="14">
        <f t="shared" si="1"/>
        <v>95.158286778398519</v>
      </c>
      <c r="Q37" s="14">
        <f t="shared" si="2"/>
        <v>94.040968342644319</v>
      </c>
      <c r="R37" s="14">
        <f t="shared" si="3"/>
        <v>94.785847299813781</v>
      </c>
      <c r="S37" s="96">
        <f t="shared" si="6"/>
        <v>91.992551210428303</v>
      </c>
    </row>
    <row r="38" spans="1:19">
      <c r="A38" s="23">
        <v>65624</v>
      </c>
      <c r="B38" s="23">
        <v>65825</v>
      </c>
      <c r="C38" s="34">
        <v>1985</v>
      </c>
      <c r="D38" s="28">
        <f t="shared" si="7"/>
        <v>202</v>
      </c>
      <c r="E38" s="20"/>
      <c r="F38" s="35">
        <v>2</v>
      </c>
      <c r="G38" s="28">
        <v>187</v>
      </c>
      <c r="H38" s="28">
        <v>198</v>
      </c>
      <c r="I38" s="28">
        <v>192</v>
      </c>
      <c r="J38" s="20">
        <v>189</v>
      </c>
      <c r="K38" s="20">
        <v>188</v>
      </c>
      <c r="L38" s="20">
        <v>192</v>
      </c>
      <c r="M38" s="16">
        <f t="shared" si="4"/>
        <v>0.99009900990099009</v>
      </c>
      <c r="N38" s="14">
        <f t="shared" si="5"/>
        <v>92.574257425742573</v>
      </c>
      <c r="O38" s="14">
        <f t="shared" si="0"/>
        <v>98.019801980198025</v>
      </c>
      <c r="P38" s="14">
        <f t="shared" si="1"/>
        <v>95.049504950495049</v>
      </c>
      <c r="Q38" s="14">
        <f t="shared" si="2"/>
        <v>93.564356435643575</v>
      </c>
      <c r="R38" s="14">
        <f t="shared" si="3"/>
        <v>93.069306930693074</v>
      </c>
      <c r="S38" s="96">
        <f t="shared" si="6"/>
        <v>95.049504950495049</v>
      </c>
    </row>
    <row r="39" spans="1:19">
      <c r="A39" s="23">
        <v>65827</v>
      </c>
      <c r="B39" s="23">
        <v>66985</v>
      </c>
      <c r="C39" s="38">
        <v>1984</v>
      </c>
      <c r="D39" s="41">
        <f t="shared" si="7"/>
        <v>1159</v>
      </c>
      <c r="E39" s="41"/>
      <c r="F39" s="35">
        <v>0</v>
      </c>
      <c r="G39" s="12">
        <v>1051</v>
      </c>
      <c r="H39" s="12">
        <v>1109</v>
      </c>
      <c r="I39" s="12">
        <v>1098</v>
      </c>
      <c r="J39" s="41">
        <v>1100</v>
      </c>
      <c r="K39" s="41">
        <v>1089</v>
      </c>
      <c r="L39" s="41">
        <v>1074</v>
      </c>
      <c r="M39" s="16">
        <f t="shared" si="4"/>
        <v>0</v>
      </c>
      <c r="N39" s="14">
        <f t="shared" si="5"/>
        <v>90.681622088006904</v>
      </c>
      <c r="O39" s="14">
        <f t="shared" si="0"/>
        <v>95.685936151855046</v>
      </c>
      <c r="P39" s="14">
        <f t="shared" si="1"/>
        <v>94.73684210526315</v>
      </c>
      <c r="Q39" s="14">
        <f t="shared" si="2"/>
        <v>94.909404659188951</v>
      </c>
      <c r="R39" s="14">
        <f t="shared" si="3"/>
        <v>93.96031061259707</v>
      </c>
      <c r="S39" s="96">
        <f t="shared" si="6"/>
        <v>92.666091458153574</v>
      </c>
    </row>
    <row r="40" spans="1:19">
      <c r="A40" s="23">
        <v>66987</v>
      </c>
      <c r="B40" s="23">
        <v>68507</v>
      </c>
      <c r="C40" s="34">
        <v>1983</v>
      </c>
      <c r="D40" s="26">
        <f t="shared" si="7"/>
        <v>1521</v>
      </c>
      <c r="E40" s="20"/>
      <c r="F40" s="35">
        <v>1</v>
      </c>
      <c r="G40" s="28">
        <v>1405</v>
      </c>
      <c r="H40" s="28">
        <v>1461</v>
      </c>
      <c r="I40" s="28">
        <v>1460</v>
      </c>
      <c r="J40" s="20">
        <v>1449</v>
      </c>
      <c r="K40" s="20">
        <v>1449</v>
      </c>
      <c r="L40" s="20">
        <v>1423</v>
      </c>
      <c r="M40" s="16">
        <f t="shared" si="4"/>
        <v>6.5746219592373437E-2</v>
      </c>
      <c r="N40" s="14">
        <f t="shared" si="5"/>
        <v>92.373438527284677</v>
      </c>
      <c r="O40" s="14">
        <f t="shared" si="0"/>
        <v>96.055226824457591</v>
      </c>
      <c r="P40" s="14">
        <f t="shared" si="1"/>
        <v>95.989480604865221</v>
      </c>
      <c r="Q40" s="14">
        <f t="shared" si="2"/>
        <v>95.26627218934911</v>
      </c>
      <c r="R40" s="14">
        <f t="shared" si="3"/>
        <v>95.26627218934911</v>
      </c>
      <c r="S40" s="96">
        <f t="shared" si="6"/>
        <v>93.556870479947406</v>
      </c>
    </row>
    <row r="41" spans="1:19">
      <c r="A41" s="23">
        <v>68509</v>
      </c>
      <c r="B41" s="23">
        <v>68734</v>
      </c>
      <c r="C41" s="34">
        <v>1982</v>
      </c>
      <c r="D41" s="28">
        <f t="shared" si="7"/>
        <v>226</v>
      </c>
      <c r="E41" s="20"/>
      <c r="F41" s="35">
        <v>0</v>
      </c>
      <c r="G41" s="28">
        <v>207</v>
      </c>
      <c r="H41" s="28">
        <v>216</v>
      </c>
      <c r="I41" s="28">
        <v>215</v>
      </c>
      <c r="J41" s="20">
        <v>214</v>
      </c>
      <c r="K41" s="20">
        <v>210</v>
      </c>
      <c r="L41" s="20">
        <v>207</v>
      </c>
      <c r="M41" s="16">
        <f t="shared" si="4"/>
        <v>0</v>
      </c>
      <c r="N41" s="14">
        <f t="shared" si="5"/>
        <v>91.592920353982294</v>
      </c>
      <c r="O41" s="14">
        <f t="shared" si="0"/>
        <v>95.575221238938056</v>
      </c>
      <c r="P41" s="14">
        <f t="shared" si="1"/>
        <v>95.13274336283186</v>
      </c>
      <c r="Q41" s="14">
        <f t="shared" si="2"/>
        <v>94.690265486725664</v>
      </c>
      <c r="R41" s="14">
        <f t="shared" si="3"/>
        <v>92.920353982300881</v>
      </c>
      <c r="S41" s="96">
        <f t="shared" si="6"/>
        <v>91.592920353982294</v>
      </c>
    </row>
    <row r="42" spans="1:19">
      <c r="A42" s="23">
        <v>68736</v>
      </c>
      <c r="B42" s="23">
        <v>68766</v>
      </c>
      <c r="C42" s="34">
        <v>1981</v>
      </c>
      <c r="D42" s="28">
        <f t="shared" si="7"/>
        <v>31</v>
      </c>
      <c r="E42" s="20"/>
      <c r="F42" s="35">
        <v>1</v>
      </c>
      <c r="G42" s="28">
        <v>28</v>
      </c>
      <c r="H42" s="28">
        <v>30</v>
      </c>
      <c r="I42" s="28">
        <v>28</v>
      </c>
      <c r="J42" s="20">
        <v>28</v>
      </c>
      <c r="K42" s="20">
        <v>28</v>
      </c>
      <c r="L42" s="20">
        <v>30</v>
      </c>
      <c r="M42" s="16">
        <f t="shared" si="4"/>
        <v>3.225806451612903</v>
      </c>
      <c r="N42" s="14">
        <f t="shared" si="5"/>
        <v>90.322580645161281</v>
      </c>
      <c r="O42" s="14">
        <f t="shared" si="0"/>
        <v>96.774193548387103</v>
      </c>
      <c r="P42" s="14">
        <f t="shared" si="1"/>
        <v>90.322580645161281</v>
      </c>
      <c r="Q42" s="14">
        <f t="shared" si="2"/>
        <v>90.322580645161281</v>
      </c>
      <c r="R42" s="14">
        <f t="shared" si="3"/>
        <v>90.322580645161281</v>
      </c>
      <c r="S42" s="96">
        <f t="shared" si="6"/>
        <v>96.774193548387103</v>
      </c>
    </row>
    <row r="43" spans="1:19">
      <c r="A43" s="23">
        <v>68768</v>
      </c>
      <c r="B43" s="23">
        <v>69214</v>
      </c>
      <c r="C43" s="38">
        <v>1980</v>
      </c>
      <c r="D43" s="41">
        <f t="shared" si="7"/>
        <v>447</v>
      </c>
      <c r="E43" s="41"/>
      <c r="F43" s="35">
        <v>1</v>
      </c>
      <c r="G43" s="12">
        <v>421</v>
      </c>
      <c r="H43" s="12">
        <v>436</v>
      </c>
      <c r="I43" s="12">
        <v>431</v>
      </c>
      <c r="J43" s="41">
        <v>438</v>
      </c>
      <c r="K43" s="41">
        <v>431</v>
      </c>
      <c r="L43" s="41">
        <v>420</v>
      </c>
      <c r="M43" s="16">
        <f t="shared" si="4"/>
        <v>0.22371364653243847</v>
      </c>
      <c r="N43" s="14">
        <f t="shared" si="5"/>
        <v>94.183445190156604</v>
      </c>
      <c r="O43" s="14">
        <f t="shared" si="0"/>
        <v>97.539149888143172</v>
      </c>
      <c r="P43" s="14">
        <f t="shared" si="1"/>
        <v>96.420581655480987</v>
      </c>
      <c r="Q43" s="14">
        <f t="shared" si="2"/>
        <v>97.986577181208062</v>
      </c>
      <c r="R43" s="14">
        <f t="shared" si="3"/>
        <v>96.420581655480987</v>
      </c>
      <c r="S43" s="96">
        <f t="shared" si="6"/>
        <v>93.959731543624159</v>
      </c>
    </row>
    <row r="44" spans="1:19">
      <c r="A44" s="23">
        <v>69216</v>
      </c>
      <c r="B44" s="23">
        <v>69541</v>
      </c>
      <c r="C44" s="34">
        <v>1979</v>
      </c>
      <c r="D44" s="28">
        <f t="shared" si="7"/>
        <v>326</v>
      </c>
      <c r="E44" s="20"/>
      <c r="F44" s="35">
        <v>0</v>
      </c>
      <c r="G44" s="28">
        <v>299</v>
      </c>
      <c r="H44" s="28">
        <v>320</v>
      </c>
      <c r="I44" s="28">
        <v>319</v>
      </c>
      <c r="J44" s="20">
        <v>323</v>
      </c>
      <c r="K44" s="20">
        <v>314</v>
      </c>
      <c r="L44" s="20">
        <v>311</v>
      </c>
      <c r="M44" s="16">
        <f t="shared" si="4"/>
        <v>0</v>
      </c>
      <c r="N44" s="14">
        <f t="shared" si="5"/>
        <v>91.717791411042953</v>
      </c>
      <c r="O44" s="14">
        <f t="shared" si="0"/>
        <v>98.159509202453989</v>
      </c>
      <c r="P44" s="14">
        <f t="shared" si="1"/>
        <v>97.852760736196316</v>
      </c>
      <c r="Q44" s="14">
        <f t="shared" si="2"/>
        <v>99.079754601226995</v>
      </c>
      <c r="R44" s="14">
        <f t="shared" si="3"/>
        <v>96.319018404907979</v>
      </c>
      <c r="S44" s="96">
        <f t="shared" si="6"/>
        <v>95.398773006134974</v>
      </c>
    </row>
    <row r="45" spans="1:19">
      <c r="A45" s="23">
        <v>69543</v>
      </c>
      <c r="B45" s="23">
        <v>75561</v>
      </c>
      <c r="C45" s="34">
        <v>1978</v>
      </c>
      <c r="D45" s="26">
        <f t="shared" si="7"/>
        <v>6019</v>
      </c>
      <c r="E45" s="20"/>
      <c r="F45" s="35">
        <v>4</v>
      </c>
      <c r="G45" s="28">
        <v>5801</v>
      </c>
      <c r="H45" s="28">
        <v>5912</v>
      </c>
      <c r="I45" s="28">
        <v>5869</v>
      </c>
      <c r="J45" s="20">
        <v>5847</v>
      </c>
      <c r="K45" s="20">
        <v>5730</v>
      </c>
      <c r="L45" s="20">
        <v>5461</v>
      </c>
      <c r="M45" s="16">
        <f t="shared" si="4"/>
        <v>6.645622196378137E-2</v>
      </c>
      <c r="N45" s="14">
        <f t="shared" si="5"/>
        <v>96.378135902973909</v>
      </c>
      <c r="O45" s="14">
        <f t="shared" si="0"/>
        <v>98.222296062468857</v>
      </c>
      <c r="P45" s="14">
        <f t="shared" si="1"/>
        <v>97.507891676358199</v>
      </c>
      <c r="Q45" s="14">
        <f t="shared" si="2"/>
        <v>97.142382455557396</v>
      </c>
      <c r="R45" s="14">
        <f t="shared" si="3"/>
        <v>95.198537963116792</v>
      </c>
      <c r="S45" s="96">
        <f t="shared" si="6"/>
        <v>90.729357036052505</v>
      </c>
    </row>
    <row r="46" spans="1:19">
      <c r="A46" s="23">
        <v>75563</v>
      </c>
      <c r="B46" s="23">
        <v>75610</v>
      </c>
      <c r="C46" s="34">
        <v>1977</v>
      </c>
      <c r="D46" s="28">
        <f t="shared" si="7"/>
        <v>48</v>
      </c>
      <c r="E46" s="20"/>
      <c r="F46" s="35">
        <v>0</v>
      </c>
      <c r="G46" s="28">
        <v>44</v>
      </c>
      <c r="H46" s="28">
        <v>45</v>
      </c>
      <c r="I46" s="28">
        <v>47</v>
      </c>
      <c r="J46" s="20">
        <v>48</v>
      </c>
      <c r="K46" s="20">
        <v>46</v>
      </c>
      <c r="L46" s="20">
        <v>46</v>
      </c>
      <c r="M46" s="16">
        <f t="shared" si="4"/>
        <v>0</v>
      </c>
      <c r="N46" s="14">
        <f t="shared" si="5"/>
        <v>91.666666666666657</v>
      </c>
      <c r="O46" s="14">
        <f t="shared" si="0"/>
        <v>93.75</v>
      </c>
      <c r="P46" s="14">
        <f t="shared" si="1"/>
        <v>97.916666666666657</v>
      </c>
      <c r="Q46" s="14">
        <f t="shared" si="2"/>
        <v>100</v>
      </c>
      <c r="R46" s="14">
        <f t="shared" si="3"/>
        <v>95.833333333333343</v>
      </c>
      <c r="S46" s="96">
        <f t="shared" si="6"/>
        <v>95.833333333333343</v>
      </c>
    </row>
    <row r="47" spans="1:19">
      <c r="A47" s="23">
        <v>75612</v>
      </c>
      <c r="B47" s="23">
        <v>75718</v>
      </c>
      <c r="C47" s="38">
        <v>1976</v>
      </c>
      <c r="D47" s="41">
        <f t="shared" si="7"/>
        <v>107</v>
      </c>
      <c r="E47" s="41"/>
      <c r="F47" s="35">
        <v>0</v>
      </c>
      <c r="G47" s="12">
        <v>100</v>
      </c>
      <c r="H47" s="12">
        <v>107</v>
      </c>
      <c r="I47" s="12">
        <v>103</v>
      </c>
      <c r="J47" s="41">
        <v>105</v>
      </c>
      <c r="K47" s="41">
        <v>106</v>
      </c>
      <c r="L47" s="41">
        <v>99</v>
      </c>
      <c r="M47" s="16">
        <f t="shared" si="4"/>
        <v>0</v>
      </c>
      <c r="N47" s="14">
        <f t="shared" si="5"/>
        <v>93.45794392523365</v>
      </c>
      <c r="O47" s="14">
        <f t="shared" si="0"/>
        <v>100</v>
      </c>
      <c r="P47" s="14">
        <f t="shared" si="1"/>
        <v>96.261682242990659</v>
      </c>
      <c r="Q47" s="14">
        <f t="shared" si="2"/>
        <v>98.130841121495322</v>
      </c>
      <c r="R47" s="14">
        <f t="shared" si="3"/>
        <v>99.065420560747668</v>
      </c>
      <c r="S47" s="96">
        <f t="shared" si="6"/>
        <v>92.523364485981304</v>
      </c>
    </row>
    <row r="48" spans="1:19">
      <c r="A48" s="23">
        <v>75720</v>
      </c>
      <c r="B48" s="23">
        <v>75748</v>
      </c>
      <c r="C48" s="34">
        <v>1975</v>
      </c>
      <c r="D48" s="28">
        <f t="shared" si="7"/>
        <v>29</v>
      </c>
      <c r="E48" s="20"/>
      <c r="F48" s="35">
        <v>0</v>
      </c>
      <c r="G48" s="28">
        <v>28</v>
      </c>
      <c r="H48" s="28">
        <v>27</v>
      </c>
      <c r="I48" s="28">
        <v>29</v>
      </c>
      <c r="J48" s="20">
        <v>29</v>
      </c>
      <c r="K48" s="20">
        <v>28</v>
      </c>
      <c r="L48" s="20">
        <v>27</v>
      </c>
      <c r="M48" s="16">
        <f t="shared" si="4"/>
        <v>0</v>
      </c>
      <c r="N48" s="14">
        <f t="shared" si="5"/>
        <v>96.551724137931032</v>
      </c>
      <c r="O48" s="14">
        <f t="shared" si="0"/>
        <v>93.103448275862064</v>
      </c>
      <c r="P48" s="14">
        <f t="shared" si="1"/>
        <v>100</v>
      </c>
      <c r="Q48" s="14">
        <f t="shared" si="2"/>
        <v>100</v>
      </c>
      <c r="R48" s="14">
        <f t="shared" si="3"/>
        <v>96.551724137931032</v>
      </c>
      <c r="S48" s="96">
        <f t="shared" si="6"/>
        <v>93.103448275862064</v>
      </c>
    </row>
    <row r="49" spans="1:19">
      <c r="A49" s="23">
        <v>75750</v>
      </c>
      <c r="B49" s="23">
        <v>75804</v>
      </c>
      <c r="C49" s="34">
        <v>1974</v>
      </c>
      <c r="D49" s="28">
        <f t="shared" si="7"/>
        <v>55</v>
      </c>
      <c r="E49" s="20"/>
      <c r="F49" s="35">
        <v>0</v>
      </c>
      <c r="G49" s="28">
        <v>53</v>
      </c>
      <c r="H49" s="28">
        <v>53</v>
      </c>
      <c r="I49" s="28">
        <v>55</v>
      </c>
      <c r="J49" s="20">
        <v>52</v>
      </c>
      <c r="K49" s="20">
        <v>54</v>
      </c>
      <c r="L49" s="20">
        <v>52</v>
      </c>
      <c r="M49" s="16">
        <f t="shared" si="4"/>
        <v>0</v>
      </c>
      <c r="N49" s="14">
        <f t="shared" si="5"/>
        <v>96.36363636363636</v>
      </c>
      <c r="O49" s="14">
        <f t="shared" si="0"/>
        <v>96.36363636363636</v>
      </c>
      <c r="P49" s="14">
        <f t="shared" si="1"/>
        <v>100</v>
      </c>
      <c r="Q49" s="14">
        <f t="shared" si="2"/>
        <v>94.545454545454547</v>
      </c>
      <c r="R49" s="14">
        <f t="shared" si="3"/>
        <v>98.181818181818187</v>
      </c>
      <c r="S49" s="96">
        <f t="shared" si="6"/>
        <v>94.545454545454547</v>
      </c>
    </row>
    <row r="50" spans="1:19">
      <c r="A50" s="23">
        <v>75806</v>
      </c>
      <c r="B50" s="23">
        <v>75819</v>
      </c>
      <c r="C50" s="34">
        <v>1973</v>
      </c>
      <c r="D50" s="28">
        <f t="shared" si="7"/>
        <v>14</v>
      </c>
      <c r="E50" s="20"/>
      <c r="F50" s="35">
        <v>0</v>
      </c>
      <c r="G50" s="28">
        <v>13</v>
      </c>
      <c r="H50" s="28">
        <v>14</v>
      </c>
      <c r="I50" s="28">
        <v>14</v>
      </c>
      <c r="J50" s="20">
        <v>14</v>
      </c>
      <c r="K50" s="20">
        <v>13</v>
      </c>
      <c r="L50" s="20">
        <v>13</v>
      </c>
      <c r="M50" s="16">
        <f t="shared" si="4"/>
        <v>0</v>
      </c>
      <c r="N50" s="14">
        <f t="shared" si="5"/>
        <v>92.857142857142861</v>
      </c>
      <c r="O50" s="14">
        <f t="shared" si="0"/>
        <v>100</v>
      </c>
      <c r="P50" s="14">
        <f t="shared" si="1"/>
        <v>100</v>
      </c>
      <c r="Q50" s="14">
        <f t="shared" si="2"/>
        <v>100</v>
      </c>
      <c r="R50" s="14">
        <f t="shared" si="3"/>
        <v>92.857142857142861</v>
      </c>
      <c r="S50" s="96">
        <f t="shared" si="6"/>
        <v>92.857142857142861</v>
      </c>
    </row>
    <row r="51" spans="1:19">
      <c r="A51" s="23">
        <v>75821</v>
      </c>
      <c r="B51" s="23">
        <v>75900</v>
      </c>
      <c r="C51" s="38">
        <v>1972</v>
      </c>
      <c r="D51" s="41">
        <f t="shared" si="7"/>
        <v>80</v>
      </c>
      <c r="E51" s="41"/>
      <c r="F51" s="35">
        <v>0</v>
      </c>
      <c r="G51" s="12">
        <v>76</v>
      </c>
      <c r="H51" s="12">
        <v>78</v>
      </c>
      <c r="I51" s="12">
        <v>78</v>
      </c>
      <c r="J51" s="41">
        <v>79</v>
      </c>
      <c r="K51" s="41">
        <v>73</v>
      </c>
      <c r="L51" s="41">
        <v>73</v>
      </c>
      <c r="M51" s="16">
        <f t="shared" si="4"/>
        <v>0</v>
      </c>
      <c r="N51" s="14">
        <f t="shared" si="5"/>
        <v>95</v>
      </c>
      <c r="O51" s="14">
        <f t="shared" si="0"/>
        <v>97.5</v>
      </c>
      <c r="P51" s="14">
        <f t="shared" si="1"/>
        <v>97.5</v>
      </c>
      <c r="Q51" s="14">
        <f t="shared" si="2"/>
        <v>98.75</v>
      </c>
      <c r="R51" s="14">
        <f t="shared" si="3"/>
        <v>91.25</v>
      </c>
      <c r="S51" s="96">
        <f t="shared" si="6"/>
        <v>91.25</v>
      </c>
    </row>
    <row r="52" spans="1:19">
      <c r="A52" s="23">
        <v>75902</v>
      </c>
      <c r="B52" s="23">
        <v>76218</v>
      </c>
      <c r="C52" s="34">
        <v>1971</v>
      </c>
      <c r="D52" s="26">
        <f t="shared" si="7"/>
        <v>317</v>
      </c>
      <c r="E52" s="20"/>
      <c r="F52" s="35">
        <v>0</v>
      </c>
      <c r="G52" s="28">
        <v>305</v>
      </c>
      <c r="H52" s="28">
        <v>313</v>
      </c>
      <c r="I52" s="28">
        <v>312</v>
      </c>
      <c r="J52" s="20">
        <v>311</v>
      </c>
      <c r="K52" s="20">
        <v>307</v>
      </c>
      <c r="L52" s="20">
        <v>284</v>
      </c>
      <c r="M52" s="16">
        <f t="shared" si="4"/>
        <v>0</v>
      </c>
      <c r="N52" s="14">
        <f t="shared" si="5"/>
        <v>96.214511041009459</v>
      </c>
      <c r="O52" s="14">
        <f t="shared" si="0"/>
        <v>98.738170347003148</v>
      </c>
      <c r="P52" s="14">
        <f t="shared" si="1"/>
        <v>98.422712933753942</v>
      </c>
      <c r="Q52" s="14">
        <f t="shared" si="2"/>
        <v>98.107255520504737</v>
      </c>
      <c r="R52" s="14">
        <f t="shared" si="3"/>
        <v>96.845425867507885</v>
      </c>
      <c r="S52" s="96">
        <f t="shared" si="6"/>
        <v>89.589905362776022</v>
      </c>
    </row>
    <row r="53" spans="1:19">
      <c r="C53" s="34">
        <v>1970</v>
      </c>
      <c r="D53" s="28">
        <v>0</v>
      </c>
      <c r="E53" s="20"/>
      <c r="F53" s="35"/>
      <c r="G53" s="28"/>
      <c r="H53" s="28"/>
      <c r="I53" s="28"/>
      <c r="J53" s="20"/>
      <c r="K53" s="20"/>
      <c r="L53" s="20"/>
      <c r="M53" s="16"/>
      <c r="N53" s="14"/>
      <c r="O53" s="36"/>
      <c r="P53" s="36"/>
      <c r="Q53" s="36"/>
      <c r="R53" s="36"/>
      <c r="S53" s="37"/>
    </row>
    <row r="54" spans="1:19">
      <c r="A54" s="23">
        <v>76220</v>
      </c>
      <c r="B54" s="23">
        <v>76221</v>
      </c>
      <c r="C54" s="34">
        <v>1969</v>
      </c>
      <c r="D54" s="28">
        <f>B54-A54+1</f>
        <v>2</v>
      </c>
      <c r="E54" s="20"/>
      <c r="F54" s="35">
        <v>0</v>
      </c>
      <c r="G54" s="28">
        <v>0</v>
      </c>
      <c r="H54" s="28">
        <v>0</v>
      </c>
      <c r="I54" s="28">
        <v>1</v>
      </c>
      <c r="J54" s="20">
        <v>1</v>
      </c>
      <c r="K54" s="20">
        <v>1</v>
      </c>
      <c r="L54" s="20">
        <v>1</v>
      </c>
      <c r="M54" s="16">
        <f>F54/D54*100</f>
        <v>0</v>
      </c>
      <c r="N54" s="14">
        <f>G54/D54*100</f>
        <v>0</v>
      </c>
      <c r="O54" s="36">
        <f>H54/D54*100</f>
        <v>0</v>
      </c>
      <c r="P54" s="36">
        <f>I54/D54*100</f>
        <v>50</v>
      </c>
      <c r="Q54" s="36">
        <f>J54/D54*100</f>
        <v>50</v>
      </c>
      <c r="R54" s="36">
        <f>K54/D54*100</f>
        <v>50</v>
      </c>
      <c r="S54" s="37">
        <f>L54/D54*100</f>
        <v>50</v>
      </c>
    </row>
    <row r="55" spans="1:19">
      <c r="C55" s="38">
        <v>1968</v>
      </c>
      <c r="D55" s="41"/>
      <c r="E55" s="41"/>
      <c r="F55" s="35"/>
      <c r="G55" s="12"/>
      <c r="H55" s="12"/>
      <c r="I55" s="12"/>
      <c r="J55" s="41"/>
      <c r="K55" s="41"/>
      <c r="L55" s="41"/>
      <c r="M55" s="16"/>
      <c r="N55" s="14"/>
      <c r="O55" s="36"/>
      <c r="P55" s="36"/>
      <c r="Q55" s="36"/>
      <c r="R55" s="36"/>
      <c r="S55" s="37"/>
    </row>
    <row r="56" spans="1:19">
      <c r="C56" s="34">
        <v>1967</v>
      </c>
      <c r="D56" s="20"/>
      <c r="E56" s="20"/>
      <c r="F56" s="35"/>
      <c r="G56" s="28"/>
      <c r="H56" s="28"/>
      <c r="I56" s="28"/>
      <c r="J56" s="20"/>
      <c r="K56" s="20"/>
      <c r="L56" s="20"/>
      <c r="M56" s="16"/>
      <c r="N56" s="14"/>
      <c r="O56" s="36"/>
      <c r="P56" s="36"/>
      <c r="Q56" s="36"/>
      <c r="R56" s="36"/>
      <c r="S56" s="37"/>
    </row>
    <row r="57" spans="1:19">
      <c r="C57" s="34">
        <v>1966</v>
      </c>
      <c r="D57" s="20"/>
      <c r="E57" s="20"/>
      <c r="F57" s="35"/>
      <c r="G57" s="28"/>
      <c r="H57" s="28"/>
      <c r="I57" s="28"/>
      <c r="J57" s="20"/>
      <c r="K57" s="20"/>
      <c r="L57" s="20"/>
      <c r="M57" s="16"/>
      <c r="N57" s="14"/>
      <c r="O57" s="36"/>
      <c r="P57" s="36"/>
      <c r="Q57" s="36"/>
      <c r="R57" s="36"/>
      <c r="S57" s="37"/>
    </row>
    <row r="58" spans="1:19">
      <c r="C58" s="34">
        <v>1965</v>
      </c>
      <c r="D58" s="20"/>
      <c r="E58" s="20"/>
      <c r="F58" s="35"/>
      <c r="G58" s="28"/>
      <c r="H58" s="28"/>
      <c r="I58" s="28"/>
      <c r="J58" s="20"/>
      <c r="K58" s="20"/>
      <c r="L58" s="20"/>
      <c r="M58" s="16"/>
      <c r="N58" s="14"/>
      <c r="O58" s="36"/>
      <c r="P58" s="36"/>
      <c r="Q58" s="36"/>
      <c r="R58" s="36"/>
      <c r="S58" s="37"/>
    </row>
    <row r="59" spans="1:19">
      <c r="C59" s="38">
        <v>1964</v>
      </c>
      <c r="D59" s="41"/>
      <c r="E59" s="41"/>
      <c r="F59" s="35"/>
      <c r="G59" s="12"/>
      <c r="H59" s="12"/>
      <c r="I59" s="12"/>
      <c r="J59" s="41"/>
      <c r="K59" s="41"/>
      <c r="L59" s="41"/>
      <c r="M59" s="16"/>
      <c r="N59" s="14"/>
      <c r="O59" s="36"/>
      <c r="P59" s="36"/>
      <c r="Q59" s="36"/>
      <c r="R59" s="36"/>
      <c r="S59" s="37"/>
    </row>
    <row r="60" spans="1:19">
      <c r="B60" s="23">
        <v>76227</v>
      </c>
      <c r="C60" s="34">
        <v>1963</v>
      </c>
      <c r="D60" s="20">
        <v>1</v>
      </c>
      <c r="E60" s="20"/>
      <c r="F60" s="35">
        <v>0</v>
      </c>
      <c r="G60" s="28">
        <v>1</v>
      </c>
      <c r="H60" s="28">
        <v>1</v>
      </c>
      <c r="I60" s="28">
        <v>1</v>
      </c>
      <c r="J60" s="20">
        <v>0</v>
      </c>
      <c r="K60" s="20">
        <v>0</v>
      </c>
      <c r="L60" s="20">
        <v>0</v>
      </c>
      <c r="M60" s="16">
        <f>F60/D60*100</f>
        <v>0</v>
      </c>
      <c r="N60" s="14">
        <f>G60/D60*100</f>
        <v>100</v>
      </c>
      <c r="O60" s="36">
        <f>H60/D60*100</f>
        <v>100</v>
      </c>
      <c r="P60" s="36">
        <f>I60/D60*100</f>
        <v>100</v>
      </c>
      <c r="Q60" s="36">
        <f>J60/D60*100</f>
        <v>0</v>
      </c>
      <c r="R60" s="36">
        <f>K60/D60*100</f>
        <v>0</v>
      </c>
      <c r="S60" s="37">
        <f>L60/D60*100</f>
        <v>0</v>
      </c>
    </row>
    <row r="61" spans="1:19">
      <c r="C61" s="34">
        <v>1962</v>
      </c>
      <c r="D61" s="20"/>
      <c r="E61" s="20"/>
      <c r="F61" s="35"/>
      <c r="G61" s="28"/>
      <c r="H61" s="28"/>
      <c r="I61" s="28"/>
      <c r="J61" s="20"/>
      <c r="K61" s="20"/>
      <c r="L61" s="20"/>
      <c r="M61" s="16"/>
      <c r="N61" s="14"/>
      <c r="O61" s="36"/>
      <c r="P61" s="36"/>
      <c r="Q61" s="36"/>
      <c r="R61" s="36"/>
      <c r="S61" s="37"/>
    </row>
    <row r="62" spans="1:19">
      <c r="C62" s="34">
        <v>1961</v>
      </c>
      <c r="D62" s="20"/>
      <c r="E62" s="20"/>
      <c r="F62" s="35"/>
      <c r="G62" s="28"/>
      <c r="H62" s="28"/>
      <c r="I62" s="28"/>
      <c r="J62" s="20"/>
      <c r="K62" s="20"/>
      <c r="L62" s="20"/>
      <c r="M62" s="16"/>
      <c r="N62" s="14"/>
      <c r="O62" s="36"/>
      <c r="P62" s="36"/>
      <c r="Q62" s="36"/>
      <c r="R62" s="36"/>
      <c r="S62" s="37"/>
    </row>
    <row r="63" spans="1:19">
      <c r="C63" s="38">
        <v>1960</v>
      </c>
      <c r="D63" s="41"/>
      <c r="E63" s="41"/>
      <c r="F63" s="35"/>
      <c r="G63" s="12"/>
      <c r="H63" s="12"/>
      <c r="I63" s="12"/>
      <c r="J63" s="41"/>
      <c r="K63" s="41"/>
      <c r="L63" s="41"/>
      <c r="M63" s="16"/>
      <c r="N63" s="14"/>
      <c r="O63" s="36"/>
      <c r="P63" s="36"/>
      <c r="Q63" s="36"/>
      <c r="R63" s="36"/>
      <c r="S63" s="37"/>
    </row>
    <row r="64" spans="1:19">
      <c r="C64" s="34">
        <v>1959</v>
      </c>
      <c r="D64" s="28"/>
      <c r="E64" s="28"/>
      <c r="F64" s="35"/>
      <c r="G64" s="28"/>
      <c r="H64" s="28"/>
      <c r="I64" s="28"/>
      <c r="J64" s="28"/>
      <c r="K64" s="28"/>
      <c r="L64" s="28"/>
      <c r="M64" s="16"/>
      <c r="N64" s="14"/>
      <c r="O64" s="36"/>
      <c r="P64" s="36"/>
      <c r="Q64" s="36"/>
      <c r="R64" s="36"/>
      <c r="S64" s="37"/>
    </row>
    <row r="65" spans="2:19">
      <c r="B65" s="23">
        <v>76225</v>
      </c>
      <c r="C65" s="34">
        <v>1958</v>
      </c>
      <c r="D65" s="20">
        <v>1</v>
      </c>
      <c r="E65" s="20"/>
      <c r="F65" s="35">
        <v>0</v>
      </c>
      <c r="G65" s="28">
        <v>0</v>
      </c>
      <c r="H65" s="28">
        <v>0</v>
      </c>
      <c r="I65" s="28">
        <v>1</v>
      </c>
      <c r="J65" s="20">
        <v>1</v>
      </c>
      <c r="K65" s="20">
        <v>1</v>
      </c>
      <c r="L65" s="20">
        <v>1</v>
      </c>
      <c r="M65" s="16">
        <f>F65/D65*100</f>
        <v>0</v>
      </c>
      <c r="N65" s="14">
        <f>G65/D65*100</f>
        <v>0</v>
      </c>
      <c r="O65" s="36">
        <f>H65/D65*100</f>
        <v>0</v>
      </c>
      <c r="P65" s="36">
        <f>I65/D65*100</f>
        <v>100</v>
      </c>
      <c r="Q65" s="36">
        <f>J65/D65*100</f>
        <v>100</v>
      </c>
      <c r="R65" s="36">
        <f>K65/D65*100</f>
        <v>100</v>
      </c>
      <c r="S65" s="37">
        <f>L65/D65*100</f>
        <v>100</v>
      </c>
    </row>
    <row r="66" spans="2:19">
      <c r="C66" s="34">
        <v>1957</v>
      </c>
      <c r="D66" s="20"/>
      <c r="E66" s="20"/>
      <c r="F66" s="35"/>
      <c r="G66" s="28"/>
      <c r="H66" s="28"/>
      <c r="I66" s="28"/>
      <c r="J66" s="20"/>
      <c r="K66" s="20"/>
      <c r="L66" s="20"/>
      <c r="M66" s="16"/>
      <c r="N66" s="14"/>
      <c r="O66" s="36"/>
      <c r="P66" s="36"/>
      <c r="Q66" s="36"/>
      <c r="R66" s="36"/>
      <c r="S66" s="37"/>
    </row>
    <row r="67" spans="2:19">
      <c r="C67" s="38">
        <v>1956</v>
      </c>
      <c r="D67" s="41"/>
      <c r="E67" s="41"/>
      <c r="F67" s="35"/>
      <c r="G67" s="12"/>
      <c r="H67" s="12"/>
      <c r="I67" s="12"/>
      <c r="J67" s="41"/>
      <c r="K67" s="41"/>
      <c r="L67" s="41"/>
      <c r="M67" s="16"/>
      <c r="N67" s="14"/>
      <c r="O67" s="36"/>
      <c r="P67" s="36"/>
      <c r="Q67" s="36"/>
      <c r="R67" s="36"/>
      <c r="S67" s="37"/>
    </row>
    <row r="68" spans="2:19">
      <c r="C68" s="34">
        <v>1955</v>
      </c>
      <c r="D68" s="20"/>
      <c r="E68" s="20"/>
      <c r="F68" s="35"/>
      <c r="G68" s="28"/>
      <c r="H68" s="28"/>
      <c r="I68" s="28"/>
      <c r="J68" s="20"/>
      <c r="K68" s="20"/>
      <c r="L68" s="20"/>
      <c r="M68" s="16"/>
      <c r="N68" s="14"/>
      <c r="O68" s="36"/>
      <c r="P68" s="36"/>
      <c r="Q68" s="36"/>
      <c r="R68" s="36"/>
      <c r="S68" s="37"/>
    </row>
    <row r="69" spans="2:19">
      <c r="C69" s="34">
        <v>1954</v>
      </c>
      <c r="D69" s="20"/>
      <c r="E69" s="20"/>
      <c r="F69" s="35"/>
      <c r="G69" s="28"/>
      <c r="H69" s="28"/>
      <c r="I69" s="28"/>
      <c r="J69" s="20"/>
      <c r="K69" s="20"/>
      <c r="L69" s="20"/>
      <c r="M69" s="16"/>
      <c r="N69" s="14"/>
      <c r="O69" s="36"/>
      <c r="P69" s="36"/>
      <c r="Q69" s="36"/>
      <c r="R69" s="36"/>
      <c r="S69" s="37"/>
    </row>
    <row r="70" spans="2:19">
      <c r="C70" s="34">
        <v>1953</v>
      </c>
      <c r="D70" s="20"/>
      <c r="E70" s="20"/>
      <c r="F70" s="35"/>
      <c r="G70" s="28"/>
      <c r="H70" s="28"/>
      <c r="I70" s="28"/>
      <c r="J70" s="20"/>
      <c r="K70" s="20"/>
      <c r="L70" s="20"/>
      <c r="M70" s="16"/>
      <c r="N70" s="14"/>
      <c r="O70" s="36"/>
      <c r="P70" s="36"/>
      <c r="Q70" s="36"/>
      <c r="R70" s="36"/>
      <c r="S70" s="37"/>
    </row>
    <row r="71" spans="2:19">
      <c r="B71" s="23">
        <v>76227</v>
      </c>
      <c r="C71" s="38">
        <v>1952</v>
      </c>
      <c r="D71" s="41">
        <v>1</v>
      </c>
      <c r="E71" s="41"/>
      <c r="F71" s="35">
        <v>0</v>
      </c>
      <c r="G71" s="12">
        <v>0</v>
      </c>
      <c r="H71" s="12">
        <v>0</v>
      </c>
      <c r="I71" s="12">
        <v>1</v>
      </c>
      <c r="J71" s="41">
        <v>1</v>
      </c>
      <c r="K71" s="41">
        <v>1</v>
      </c>
      <c r="L71" s="41">
        <v>1</v>
      </c>
      <c r="M71" s="16">
        <f>F71/D71*100</f>
        <v>0</v>
      </c>
      <c r="N71" s="14">
        <f>G71/D71*100</f>
        <v>0</v>
      </c>
      <c r="O71" s="36">
        <f>H71/D71*100</f>
        <v>0</v>
      </c>
      <c r="P71" s="36">
        <f>I71/D71*100</f>
        <v>100</v>
      </c>
      <c r="Q71" s="36">
        <f>J71/D71*100</f>
        <v>100</v>
      </c>
      <c r="R71" s="36">
        <f>K71/D71*100</f>
        <v>100</v>
      </c>
      <c r="S71" s="37">
        <f>L71/D71*100</f>
        <v>100</v>
      </c>
    </row>
    <row r="72" spans="2:19">
      <c r="C72" s="34">
        <v>1951</v>
      </c>
      <c r="D72" s="20"/>
      <c r="E72" s="20"/>
      <c r="F72" s="35"/>
      <c r="G72" s="28"/>
      <c r="H72" s="28"/>
      <c r="I72" s="28"/>
      <c r="J72" s="20"/>
      <c r="K72" s="20"/>
      <c r="L72" s="20"/>
      <c r="M72" s="16"/>
      <c r="N72" s="14"/>
      <c r="O72" s="36"/>
      <c r="P72" s="36"/>
      <c r="Q72" s="36"/>
      <c r="R72" s="36"/>
      <c r="S72" s="37"/>
    </row>
    <row r="73" spans="2:19">
      <c r="C73" s="34">
        <v>1950</v>
      </c>
      <c r="D73" s="20"/>
      <c r="E73" s="20"/>
      <c r="F73" s="35"/>
      <c r="G73" s="28"/>
      <c r="H73" s="28"/>
      <c r="I73" s="28"/>
      <c r="J73" s="20"/>
      <c r="K73" s="20"/>
      <c r="L73" s="20"/>
      <c r="M73" s="16"/>
      <c r="N73" s="14"/>
      <c r="O73" s="36"/>
      <c r="P73" s="36"/>
      <c r="Q73" s="36"/>
      <c r="R73" s="36"/>
      <c r="S73" s="37"/>
    </row>
    <row r="74" spans="2:19">
      <c r="C74" s="34">
        <v>1949</v>
      </c>
      <c r="D74" s="20"/>
      <c r="E74" s="20"/>
      <c r="F74" s="35"/>
      <c r="G74" s="28"/>
      <c r="H74" s="28"/>
      <c r="I74" s="28"/>
      <c r="J74" s="20"/>
      <c r="K74" s="20"/>
      <c r="L74" s="20"/>
      <c r="M74" s="98"/>
      <c r="N74" s="14"/>
      <c r="O74" s="36"/>
      <c r="P74" s="36"/>
      <c r="Q74" s="36"/>
      <c r="R74" s="36"/>
      <c r="S74" s="37"/>
    </row>
    <row r="75" spans="2:19">
      <c r="C75" s="38">
        <v>1948</v>
      </c>
      <c r="D75" s="41"/>
      <c r="E75" s="41"/>
      <c r="F75" s="35"/>
      <c r="G75" s="12"/>
      <c r="H75" s="12"/>
      <c r="I75" s="12"/>
      <c r="J75" s="41"/>
      <c r="K75" s="41"/>
      <c r="L75" s="41"/>
      <c r="M75" s="16"/>
      <c r="N75" s="14"/>
      <c r="O75" s="36"/>
      <c r="P75" s="36"/>
      <c r="Q75" s="36"/>
      <c r="R75" s="36"/>
      <c r="S75" s="37"/>
    </row>
    <row r="76" spans="2:19">
      <c r="C76" s="34">
        <v>1947</v>
      </c>
      <c r="D76" s="20"/>
      <c r="E76" s="20"/>
      <c r="F76" s="35"/>
      <c r="G76" s="28"/>
      <c r="H76" s="28"/>
      <c r="I76" s="28"/>
      <c r="J76" s="20"/>
      <c r="K76" s="28"/>
      <c r="L76" s="28"/>
      <c r="M76" s="16"/>
      <c r="N76" s="14"/>
      <c r="O76" s="36"/>
      <c r="P76" s="36"/>
      <c r="Q76" s="36"/>
      <c r="R76" s="36"/>
      <c r="S76" s="37"/>
    </row>
    <row r="77" spans="2:19">
      <c r="C77" s="34">
        <v>1946</v>
      </c>
      <c r="D77" s="20"/>
      <c r="E77" s="20"/>
      <c r="F77" s="35"/>
      <c r="G77" s="28"/>
      <c r="H77" s="28"/>
      <c r="I77" s="28"/>
      <c r="J77" s="20"/>
      <c r="K77" s="20"/>
      <c r="L77" s="20"/>
      <c r="M77" s="16"/>
      <c r="N77" s="14"/>
      <c r="O77" s="36"/>
      <c r="P77" s="36"/>
      <c r="Q77" s="36"/>
      <c r="R77" s="36"/>
      <c r="S77" s="37"/>
    </row>
    <row r="78" spans="2:19">
      <c r="C78" s="34">
        <v>1945</v>
      </c>
      <c r="D78" s="20"/>
      <c r="E78" s="20"/>
      <c r="F78" s="35"/>
      <c r="G78" s="28"/>
      <c r="H78" s="28"/>
      <c r="I78" s="28"/>
      <c r="J78" s="20"/>
      <c r="K78" s="20"/>
      <c r="L78" s="20"/>
      <c r="M78" s="16"/>
      <c r="N78" s="14"/>
      <c r="O78" s="36"/>
      <c r="P78" s="36"/>
      <c r="Q78" s="36"/>
      <c r="R78" s="36"/>
      <c r="S78" s="37"/>
    </row>
    <row r="79" spans="2:19">
      <c r="C79" s="38">
        <v>1944</v>
      </c>
      <c r="D79" s="41"/>
      <c r="E79" s="41"/>
      <c r="F79" s="35"/>
      <c r="G79" s="12"/>
      <c r="H79" s="12"/>
      <c r="I79" s="12"/>
      <c r="J79" s="41"/>
      <c r="K79" s="41"/>
      <c r="L79" s="41"/>
      <c r="M79" s="16"/>
      <c r="N79" s="14"/>
      <c r="O79" s="36"/>
      <c r="P79" s="36"/>
      <c r="Q79" s="36"/>
      <c r="R79" s="36"/>
      <c r="S79" s="37"/>
    </row>
    <row r="80" spans="2:19">
      <c r="C80" s="34">
        <v>1943</v>
      </c>
      <c r="D80" s="20"/>
      <c r="E80" s="20"/>
      <c r="F80" s="35"/>
      <c r="G80" s="28"/>
      <c r="H80" s="28"/>
      <c r="I80" s="28"/>
      <c r="J80" s="20"/>
      <c r="K80" s="20"/>
      <c r="L80" s="20"/>
      <c r="M80" s="16"/>
      <c r="N80" s="14"/>
      <c r="O80" s="36"/>
      <c r="P80" s="36"/>
      <c r="Q80" s="36"/>
      <c r="R80" s="36"/>
      <c r="S80" s="37"/>
    </row>
    <row r="81" spans="3:19">
      <c r="C81" s="34">
        <v>1942</v>
      </c>
      <c r="D81" s="20"/>
      <c r="E81" s="20"/>
      <c r="F81" s="35"/>
      <c r="G81" s="28"/>
      <c r="H81" s="28"/>
      <c r="I81" s="28"/>
      <c r="J81" s="20"/>
      <c r="K81" s="20"/>
      <c r="L81" s="20"/>
      <c r="M81" s="16"/>
      <c r="N81" s="14"/>
      <c r="O81" s="36"/>
      <c r="P81" s="36"/>
      <c r="Q81" s="36"/>
      <c r="R81" s="36"/>
      <c r="S81" s="37"/>
    </row>
    <row r="82" spans="3:19">
      <c r="C82" s="34">
        <v>1941</v>
      </c>
      <c r="D82" s="20"/>
      <c r="E82" s="20"/>
      <c r="F82" s="35"/>
      <c r="G82" s="28"/>
      <c r="H82" s="28"/>
      <c r="I82" s="28"/>
      <c r="J82" s="20"/>
      <c r="K82" s="20"/>
      <c r="L82" s="20"/>
      <c r="M82" s="16"/>
      <c r="N82" s="14"/>
      <c r="O82" s="36"/>
      <c r="P82" s="36"/>
      <c r="Q82" s="24"/>
      <c r="R82" s="36"/>
      <c r="S82" s="37"/>
    </row>
    <row r="83" spans="3:19">
      <c r="C83" s="38">
        <v>1940</v>
      </c>
      <c r="D83" s="41"/>
      <c r="E83" s="41"/>
      <c r="F83" s="35"/>
      <c r="G83" s="12"/>
      <c r="H83" s="12"/>
      <c r="I83" s="12"/>
      <c r="J83" s="41"/>
      <c r="K83" s="41"/>
      <c r="L83" s="41"/>
      <c r="M83" s="16"/>
      <c r="N83" s="14"/>
      <c r="O83" s="36"/>
      <c r="P83" s="36"/>
      <c r="Q83" s="36"/>
      <c r="R83" s="36"/>
      <c r="S83" s="37"/>
    </row>
    <row r="84" spans="3:19">
      <c r="C84" s="34">
        <v>1939</v>
      </c>
      <c r="D84" s="20"/>
      <c r="E84" s="20"/>
      <c r="F84" s="35"/>
      <c r="G84" s="28"/>
      <c r="H84" s="28"/>
      <c r="I84" s="28"/>
      <c r="J84" s="20"/>
      <c r="K84" s="20"/>
      <c r="L84" s="20"/>
      <c r="M84" s="11"/>
      <c r="N84" s="39"/>
      <c r="O84" s="39"/>
      <c r="P84" s="39"/>
      <c r="Q84" s="24"/>
      <c r="R84" s="24"/>
      <c r="S84" s="24"/>
    </row>
    <row r="85" spans="3:19">
      <c r="C85" s="34">
        <v>1938</v>
      </c>
      <c r="D85" s="20"/>
      <c r="E85" s="20"/>
      <c r="F85" s="35"/>
      <c r="G85" s="28"/>
      <c r="H85" s="28"/>
      <c r="I85" s="28"/>
      <c r="J85" s="20"/>
      <c r="K85" s="20"/>
      <c r="L85" s="20"/>
      <c r="M85" s="11"/>
      <c r="N85" s="39"/>
      <c r="O85" s="39"/>
      <c r="P85" s="39"/>
      <c r="Q85" s="24"/>
      <c r="R85" s="24"/>
      <c r="S85" s="24"/>
    </row>
    <row r="86" spans="3:19">
      <c r="C86" s="34">
        <v>1937</v>
      </c>
      <c r="D86" s="20"/>
      <c r="E86" s="20"/>
      <c r="F86" s="35"/>
      <c r="G86" s="28"/>
      <c r="H86" s="28"/>
      <c r="I86" s="28"/>
      <c r="J86" s="20"/>
      <c r="K86" s="20"/>
      <c r="L86" s="20"/>
      <c r="M86" s="11"/>
      <c r="N86" s="39"/>
      <c r="O86" s="39"/>
      <c r="P86" s="39"/>
      <c r="Q86" s="24"/>
      <c r="R86" s="24"/>
      <c r="S86" s="24"/>
    </row>
    <row r="87" spans="3:19">
      <c r="C87" s="43">
        <v>1936</v>
      </c>
      <c r="D87" s="67"/>
      <c r="E87" s="67"/>
      <c r="F87" s="35"/>
      <c r="G87" s="28"/>
      <c r="H87" s="28"/>
      <c r="I87" s="28"/>
      <c r="J87" s="67"/>
      <c r="K87" s="67"/>
      <c r="L87" s="67"/>
      <c r="M87" s="16"/>
      <c r="N87" s="14"/>
      <c r="O87" s="14"/>
      <c r="P87" s="14"/>
      <c r="Q87" s="42"/>
      <c r="R87" s="42"/>
      <c r="S87" s="42"/>
    </row>
    <row r="88" spans="3:19">
      <c r="C88" s="34">
        <v>1935</v>
      </c>
      <c r="D88" s="20"/>
      <c r="E88" s="20"/>
      <c r="F88" s="35"/>
      <c r="G88" s="28"/>
      <c r="H88" s="28"/>
      <c r="I88" s="28"/>
      <c r="J88" s="20"/>
      <c r="K88" s="20"/>
      <c r="L88" s="20"/>
      <c r="M88" s="11"/>
      <c r="N88" s="39"/>
      <c r="O88" s="39"/>
      <c r="P88" s="39"/>
      <c r="Q88" s="24"/>
      <c r="R88" s="24"/>
      <c r="S88" s="24"/>
    </row>
    <row r="89" spans="3:19">
      <c r="C89" s="34">
        <v>1934</v>
      </c>
      <c r="D89" s="20"/>
      <c r="E89" s="20"/>
      <c r="F89" s="35"/>
      <c r="G89" s="28"/>
      <c r="H89" s="28"/>
      <c r="I89" s="28"/>
      <c r="J89" s="20"/>
      <c r="K89" s="20"/>
      <c r="L89" s="20"/>
      <c r="M89" s="11"/>
      <c r="N89" s="39"/>
      <c r="O89" s="39"/>
      <c r="P89" s="39"/>
      <c r="Q89" s="24"/>
      <c r="R89" s="24"/>
      <c r="S89" s="24"/>
    </row>
    <row r="90" spans="3:19">
      <c r="C90" s="34">
        <v>1933</v>
      </c>
      <c r="D90" s="20"/>
      <c r="E90" s="20"/>
      <c r="F90" s="35"/>
      <c r="G90" s="28"/>
      <c r="H90" s="28"/>
      <c r="I90" s="28"/>
      <c r="J90" s="20"/>
      <c r="K90" s="20"/>
      <c r="L90" s="20"/>
      <c r="M90" s="11"/>
      <c r="N90" s="39"/>
      <c r="O90" s="39"/>
      <c r="P90" s="39"/>
      <c r="Q90" s="24"/>
      <c r="R90" s="24"/>
      <c r="S90" s="24"/>
    </row>
    <row r="91" spans="3:19">
      <c r="C91" s="43">
        <v>1932</v>
      </c>
      <c r="D91" s="67"/>
      <c r="E91" s="67"/>
      <c r="F91" s="35"/>
      <c r="G91" s="28"/>
      <c r="H91" s="28"/>
      <c r="I91" s="28"/>
      <c r="J91" s="67"/>
      <c r="K91" s="67"/>
      <c r="L91" s="67"/>
      <c r="M91" s="16"/>
      <c r="N91" s="14"/>
      <c r="O91" s="14"/>
      <c r="P91" s="14"/>
      <c r="Q91" s="42"/>
      <c r="R91" s="42"/>
      <c r="S91" s="42"/>
    </row>
    <row r="92" spans="3:19">
      <c r="C92" s="34">
        <v>1931</v>
      </c>
      <c r="D92" s="20"/>
      <c r="E92" s="20"/>
      <c r="F92" s="35"/>
      <c r="G92" s="28"/>
      <c r="H92" s="28"/>
      <c r="I92" s="28"/>
      <c r="J92" s="20"/>
      <c r="K92" s="20"/>
      <c r="L92" s="20"/>
      <c r="M92" s="11"/>
      <c r="N92" s="39"/>
      <c r="O92" s="39"/>
      <c r="P92" s="39"/>
      <c r="Q92" s="24"/>
      <c r="R92" s="24"/>
      <c r="S92" s="24"/>
    </row>
    <row r="93" spans="3:19">
      <c r="C93" s="34">
        <v>1930</v>
      </c>
      <c r="D93" s="20"/>
      <c r="E93" s="20"/>
      <c r="F93" s="35"/>
      <c r="G93" s="28"/>
      <c r="H93" s="28"/>
      <c r="I93" s="28"/>
      <c r="J93" s="20"/>
      <c r="K93" s="20"/>
      <c r="L93" s="20"/>
      <c r="M93" s="16"/>
      <c r="N93" s="14"/>
      <c r="O93" s="14"/>
      <c r="P93" s="14"/>
      <c r="Q93" s="36"/>
      <c r="R93" s="36"/>
      <c r="S93" s="37"/>
    </row>
    <row r="94" spans="3:19">
      <c r="C94" s="34">
        <v>1929</v>
      </c>
      <c r="D94" s="20"/>
      <c r="E94" s="20"/>
      <c r="F94" s="35"/>
      <c r="G94" s="28"/>
      <c r="H94" s="28"/>
      <c r="I94" s="28"/>
      <c r="J94" s="20"/>
      <c r="K94" s="20"/>
      <c r="L94" s="20"/>
      <c r="M94" s="11"/>
      <c r="N94" s="39"/>
      <c r="O94" s="39"/>
      <c r="P94" s="39"/>
      <c r="Q94" s="24"/>
      <c r="R94" s="24"/>
      <c r="S94" s="24"/>
    </row>
    <row r="95" spans="3:19">
      <c r="C95" s="43">
        <v>1928</v>
      </c>
      <c r="D95" s="67"/>
      <c r="E95" s="67"/>
      <c r="F95" s="35"/>
      <c r="G95" s="28"/>
      <c r="H95" s="28"/>
      <c r="I95" s="28"/>
      <c r="J95" s="67"/>
      <c r="K95" s="67"/>
      <c r="L95" s="67"/>
      <c r="M95" s="16"/>
      <c r="N95" s="14"/>
      <c r="O95" s="14"/>
      <c r="P95" s="14"/>
      <c r="Q95" s="42"/>
      <c r="R95" s="42"/>
      <c r="S95" s="42"/>
    </row>
    <row r="96" spans="3:19">
      <c r="C96" s="34">
        <v>1927</v>
      </c>
      <c r="D96" s="20"/>
      <c r="E96" s="20"/>
      <c r="F96" s="35"/>
      <c r="G96" s="28"/>
      <c r="H96" s="28"/>
      <c r="I96" s="28"/>
      <c r="J96" s="20"/>
      <c r="K96" s="20"/>
      <c r="L96" s="20"/>
      <c r="M96" s="11"/>
      <c r="N96" s="39"/>
      <c r="O96" s="39"/>
      <c r="P96" s="39"/>
      <c r="Q96" s="24"/>
      <c r="R96" s="24"/>
      <c r="S96" s="24"/>
    </row>
    <row r="97" spans="3:19">
      <c r="C97" s="34">
        <v>1926</v>
      </c>
      <c r="D97" s="20"/>
      <c r="E97" s="20"/>
      <c r="F97" s="35"/>
      <c r="G97" s="28"/>
      <c r="H97" s="28"/>
      <c r="I97" s="28"/>
      <c r="J97" s="20"/>
      <c r="K97" s="20"/>
      <c r="L97" s="20"/>
      <c r="M97" s="11"/>
      <c r="N97" s="39"/>
      <c r="O97" s="39"/>
      <c r="P97" s="39"/>
      <c r="Q97" s="24"/>
      <c r="R97" s="24"/>
      <c r="S97" s="24"/>
    </row>
    <row r="98" spans="3:19">
      <c r="C98" s="34">
        <v>1925</v>
      </c>
      <c r="D98" s="20"/>
      <c r="E98" s="20"/>
      <c r="F98" s="35"/>
      <c r="G98" s="28"/>
      <c r="H98" s="28"/>
      <c r="I98" s="28"/>
      <c r="J98" s="20"/>
      <c r="K98" s="20"/>
      <c r="L98" s="20"/>
      <c r="M98" s="11"/>
      <c r="N98" s="39"/>
      <c r="O98" s="39"/>
      <c r="P98" s="39"/>
      <c r="Q98" s="24"/>
      <c r="R98" s="24"/>
      <c r="S98" s="24"/>
    </row>
    <row r="99" spans="3:19">
      <c r="C99" s="43">
        <v>1924</v>
      </c>
      <c r="D99" s="67"/>
      <c r="E99" s="67"/>
      <c r="F99" s="35"/>
      <c r="G99" s="28"/>
      <c r="H99" s="28"/>
      <c r="I99" s="28"/>
      <c r="J99" s="67"/>
      <c r="K99" s="67"/>
      <c r="L99" s="67"/>
      <c r="M99" s="16"/>
      <c r="N99" s="14"/>
      <c r="O99" s="14"/>
      <c r="P99" s="14"/>
      <c r="Q99" s="42"/>
      <c r="R99" s="42"/>
      <c r="S99" s="42"/>
    </row>
    <row r="100" spans="3:19">
      <c r="C100" s="34">
        <v>1923</v>
      </c>
      <c r="D100" s="20"/>
      <c r="E100" s="20"/>
      <c r="F100" s="35"/>
      <c r="G100" s="28"/>
      <c r="H100" s="28"/>
      <c r="I100" s="28"/>
      <c r="J100" s="20"/>
      <c r="K100" s="20"/>
      <c r="L100" s="20"/>
      <c r="M100" s="11"/>
      <c r="N100" s="39"/>
      <c r="O100" s="39"/>
      <c r="P100" s="39"/>
      <c r="Q100" s="24"/>
      <c r="R100" s="24"/>
      <c r="S100" s="24"/>
    </row>
    <row r="101" spans="3:19">
      <c r="C101" s="34">
        <v>1922</v>
      </c>
      <c r="D101" s="20"/>
      <c r="E101" s="20"/>
      <c r="F101" s="35"/>
      <c r="G101" s="28"/>
      <c r="H101" s="28"/>
      <c r="I101" s="28"/>
      <c r="J101" s="20"/>
      <c r="K101" s="20"/>
      <c r="L101" s="20"/>
      <c r="M101" s="11"/>
      <c r="N101" s="39"/>
      <c r="O101" s="39"/>
      <c r="P101" s="39"/>
      <c r="Q101" s="24"/>
      <c r="R101" s="24"/>
      <c r="S101" s="24"/>
    </row>
    <row r="102" spans="3:19">
      <c r="C102" s="34">
        <v>1921</v>
      </c>
      <c r="D102" s="20"/>
      <c r="E102" s="20"/>
      <c r="F102" s="35"/>
      <c r="G102" s="28"/>
      <c r="H102" s="28"/>
      <c r="I102" s="28"/>
      <c r="J102" s="20"/>
      <c r="K102" s="20"/>
      <c r="L102" s="20"/>
      <c r="M102" s="11"/>
      <c r="N102" s="39"/>
      <c r="O102" s="39"/>
      <c r="P102" s="39"/>
      <c r="Q102" s="24"/>
      <c r="R102" s="24"/>
      <c r="S102" s="24"/>
    </row>
    <row r="103" spans="3:19">
      <c r="C103" s="34">
        <v>1920</v>
      </c>
      <c r="D103" s="20"/>
      <c r="E103" s="20"/>
      <c r="F103" s="35"/>
      <c r="G103" s="28"/>
      <c r="H103" s="28"/>
      <c r="I103" s="28"/>
      <c r="J103" s="20"/>
      <c r="K103" s="20"/>
      <c r="L103" s="20"/>
      <c r="M103" s="11"/>
      <c r="N103" s="39"/>
      <c r="O103" s="39"/>
      <c r="P103" s="39"/>
      <c r="Q103" s="24"/>
      <c r="R103" s="24"/>
      <c r="S103" s="24"/>
    </row>
    <row r="104" spans="3:19">
      <c r="C104" s="34">
        <v>1919</v>
      </c>
      <c r="D104" s="20"/>
      <c r="E104" s="20"/>
      <c r="F104" s="35"/>
      <c r="G104" s="28"/>
      <c r="H104" s="28"/>
      <c r="I104" s="28"/>
      <c r="J104" s="20"/>
      <c r="K104" s="20"/>
      <c r="L104" s="20"/>
      <c r="M104" s="11"/>
      <c r="N104" s="39"/>
      <c r="O104" s="39"/>
      <c r="P104" s="39"/>
      <c r="Q104" s="24"/>
      <c r="R104" s="24"/>
      <c r="S104" s="24"/>
    </row>
    <row r="105" spans="3:19">
      <c r="C105" s="34">
        <v>1918</v>
      </c>
      <c r="D105" s="20"/>
      <c r="E105" s="20"/>
      <c r="F105" s="35"/>
      <c r="G105" s="28"/>
      <c r="H105" s="28"/>
      <c r="I105" s="28"/>
      <c r="J105" s="20"/>
      <c r="K105" s="20"/>
      <c r="L105" s="20"/>
      <c r="M105" s="11"/>
      <c r="N105" s="39"/>
      <c r="O105" s="39"/>
      <c r="P105" s="39"/>
      <c r="Q105" s="24"/>
      <c r="R105" s="24"/>
      <c r="S105" s="24"/>
    </row>
    <row r="106" spans="3:19">
      <c r="C106" s="34">
        <v>1917</v>
      </c>
      <c r="D106" s="20"/>
      <c r="E106" s="20"/>
      <c r="F106" s="35"/>
      <c r="G106" s="28"/>
      <c r="H106" s="28"/>
      <c r="I106" s="28"/>
      <c r="J106" s="20"/>
      <c r="K106" s="20"/>
      <c r="L106" s="20"/>
      <c r="M106" s="16"/>
      <c r="N106" s="14"/>
      <c r="O106" s="14"/>
      <c r="P106" s="14"/>
      <c r="Q106" s="36"/>
      <c r="R106" s="36"/>
      <c r="S106" s="37"/>
    </row>
    <row r="107" spans="3:19">
      <c r="C107" s="34">
        <v>1916</v>
      </c>
      <c r="D107" s="20"/>
      <c r="E107" s="20"/>
      <c r="F107" s="35"/>
      <c r="G107" s="28"/>
      <c r="H107" s="28"/>
      <c r="I107" s="28"/>
      <c r="J107" s="20"/>
      <c r="K107" s="20"/>
      <c r="L107" s="20"/>
      <c r="M107" s="11"/>
      <c r="N107" s="39"/>
      <c r="O107" s="39"/>
      <c r="P107" s="39"/>
      <c r="Q107" s="24"/>
      <c r="R107" s="24"/>
      <c r="S107" s="24"/>
    </row>
    <row r="108" spans="3:19">
      <c r="C108" s="34">
        <v>1915</v>
      </c>
      <c r="D108" s="20"/>
      <c r="E108" s="20"/>
      <c r="F108" s="35"/>
      <c r="G108" s="28"/>
      <c r="H108" s="28"/>
      <c r="I108" s="28"/>
      <c r="J108" s="20"/>
      <c r="K108" s="20"/>
      <c r="L108" s="20"/>
      <c r="M108" s="11"/>
      <c r="N108" s="39"/>
      <c r="O108" s="39"/>
      <c r="P108" s="39"/>
      <c r="Q108" s="24"/>
      <c r="R108" s="24"/>
      <c r="S108" s="24"/>
    </row>
    <row r="109" spans="3:19">
      <c r="C109" s="34">
        <v>1914</v>
      </c>
      <c r="D109" s="20"/>
      <c r="E109" s="20"/>
      <c r="F109" s="35"/>
      <c r="G109" s="28"/>
      <c r="H109" s="28"/>
      <c r="I109" s="28"/>
      <c r="J109" s="20"/>
      <c r="K109" s="20"/>
      <c r="L109" s="20"/>
      <c r="M109" s="11"/>
      <c r="N109" s="39"/>
      <c r="O109" s="39"/>
      <c r="P109" s="39"/>
      <c r="Q109" s="24"/>
      <c r="R109" s="24"/>
      <c r="S109" s="24"/>
    </row>
    <row r="110" spans="3:19">
      <c r="C110" s="34">
        <v>1913</v>
      </c>
      <c r="D110" s="20"/>
      <c r="E110" s="20"/>
      <c r="F110" s="35"/>
      <c r="G110" s="28"/>
      <c r="H110" s="28"/>
      <c r="I110" s="28"/>
      <c r="J110" s="20"/>
      <c r="K110" s="20"/>
      <c r="L110" s="20"/>
      <c r="M110" s="11"/>
      <c r="N110" s="39"/>
      <c r="O110" s="39"/>
      <c r="P110" s="39"/>
      <c r="Q110" s="24"/>
      <c r="R110" s="24"/>
      <c r="S110" s="24"/>
    </row>
    <row r="111" spans="3:19">
      <c r="C111" s="34">
        <v>1912</v>
      </c>
      <c r="D111" s="20"/>
      <c r="E111" s="20"/>
      <c r="F111" s="35"/>
      <c r="G111" s="28"/>
      <c r="H111" s="28"/>
      <c r="I111" s="28"/>
      <c r="J111" s="20"/>
      <c r="K111" s="20"/>
      <c r="L111" s="20"/>
      <c r="M111" s="11"/>
      <c r="N111" s="39"/>
      <c r="O111" s="39"/>
      <c r="P111" s="39"/>
      <c r="Q111" s="24"/>
      <c r="R111" s="24"/>
      <c r="S111" s="24"/>
    </row>
    <row r="112" spans="3:19">
      <c r="C112" s="34">
        <v>1911</v>
      </c>
      <c r="D112" s="20"/>
      <c r="E112" s="20"/>
      <c r="F112" s="35"/>
      <c r="G112" s="28"/>
      <c r="H112" s="28"/>
      <c r="I112" s="28"/>
      <c r="J112" s="20"/>
      <c r="K112" s="20"/>
      <c r="L112" s="20"/>
      <c r="M112" s="11"/>
      <c r="N112" s="39"/>
      <c r="O112" s="39"/>
      <c r="P112" s="39"/>
      <c r="Q112" s="24"/>
      <c r="R112" s="24"/>
      <c r="S112" s="24"/>
    </row>
    <row r="113" spans="3:19">
      <c r="C113" s="34">
        <v>1910</v>
      </c>
      <c r="D113" s="20"/>
      <c r="E113" s="20"/>
      <c r="F113" s="35"/>
      <c r="G113" s="28"/>
      <c r="H113" s="28"/>
      <c r="I113" s="28"/>
      <c r="J113" s="20"/>
      <c r="K113" s="20"/>
      <c r="L113" s="20"/>
      <c r="M113" s="11"/>
      <c r="N113" s="39"/>
      <c r="O113" s="39"/>
      <c r="P113" s="39"/>
      <c r="Q113" s="24"/>
      <c r="R113" s="24"/>
      <c r="S113" s="24"/>
    </row>
    <row r="114" spans="3:19">
      <c r="C114" s="34">
        <v>1909</v>
      </c>
      <c r="D114" s="20"/>
      <c r="E114" s="20"/>
      <c r="F114" s="35"/>
      <c r="G114" s="28"/>
      <c r="H114" s="28"/>
      <c r="I114" s="28"/>
      <c r="J114" s="20"/>
      <c r="K114" s="20"/>
      <c r="L114" s="20"/>
      <c r="M114" s="11"/>
      <c r="N114" s="39"/>
      <c r="O114" s="39"/>
      <c r="P114" s="39"/>
      <c r="Q114" s="24"/>
      <c r="R114" s="24"/>
      <c r="S114" s="24"/>
    </row>
    <row r="115" spans="3:19">
      <c r="C115" s="34">
        <v>1908</v>
      </c>
      <c r="D115" s="20"/>
      <c r="E115" s="20"/>
      <c r="F115" s="35"/>
      <c r="G115" s="28"/>
      <c r="H115" s="28"/>
      <c r="I115" s="28"/>
      <c r="J115" s="20"/>
      <c r="K115" s="20"/>
      <c r="L115" s="20"/>
      <c r="M115" s="11"/>
      <c r="N115" s="39"/>
      <c r="O115" s="39"/>
      <c r="P115" s="39"/>
      <c r="Q115" s="24"/>
      <c r="R115" s="24"/>
      <c r="S115" s="24"/>
    </row>
    <row r="116" spans="3:19">
      <c r="C116" s="34">
        <v>1907</v>
      </c>
      <c r="D116" s="20"/>
      <c r="E116" s="20"/>
      <c r="F116" s="35"/>
      <c r="G116" s="28"/>
      <c r="H116" s="28"/>
      <c r="I116" s="28"/>
      <c r="J116" s="20"/>
      <c r="K116" s="20"/>
      <c r="L116" s="20"/>
      <c r="M116" s="11"/>
      <c r="N116" s="39"/>
      <c r="O116" s="39"/>
      <c r="P116" s="39"/>
      <c r="Q116" s="24"/>
      <c r="R116" s="24"/>
      <c r="S116" s="24"/>
    </row>
    <row r="117" spans="3:19">
      <c r="C117" s="34">
        <v>1906</v>
      </c>
      <c r="D117" s="20"/>
      <c r="E117" s="20"/>
      <c r="F117" s="35"/>
      <c r="G117" s="28"/>
      <c r="H117" s="28"/>
      <c r="I117" s="28"/>
      <c r="J117" s="20"/>
      <c r="K117" s="20"/>
      <c r="L117" s="20"/>
      <c r="M117" s="11"/>
      <c r="N117" s="39"/>
      <c r="O117" s="39"/>
      <c r="P117" s="39"/>
      <c r="Q117" s="24"/>
      <c r="R117" s="24"/>
      <c r="S117" s="24"/>
    </row>
    <row r="118" spans="3:19">
      <c r="C118" s="34">
        <v>1905</v>
      </c>
      <c r="D118" s="20"/>
      <c r="E118" s="20"/>
      <c r="F118" s="35"/>
      <c r="G118" s="28"/>
      <c r="H118" s="28"/>
      <c r="I118" s="28"/>
      <c r="J118" s="20"/>
      <c r="K118" s="20"/>
      <c r="L118" s="20"/>
      <c r="M118" s="11"/>
      <c r="N118" s="39"/>
      <c r="O118" s="39"/>
      <c r="P118" s="39"/>
      <c r="Q118" s="24"/>
      <c r="R118" s="24"/>
      <c r="S118" s="24"/>
    </row>
    <row r="119" spans="3:19">
      <c r="C119" s="34">
        <v>1904</v>
      </c>
      <c r="D119" s="20"/>
      <c r="E119" s="20"/>
      <c r="F119" s="35"/>
      <c r="G119" s="28"/>
      <c r="H119" s="28"/>
      <c r="I119" s="28"/>
      <c r="J119" s="20"/>
      <c r="K119" s="20"/>
      <c r="L119" s="20"/>
      <c r="M119" s="11"/>
      <c r="N119" s="39"/>
      <c r="O119" s="39"/>
      <c r="P119" s="39"/>
      <c r="Q119" s="24"/>
      <c r="R119" s="24"/>
      <c r="S119" s="24"/>
    </row>
    <row r="120" spans="3:19">
      <c r="C120" s="34">
        <v>1903</v>
      </c>
      <c r="D120" s="20"/>
      <c r="E120" s="20"/>
      <c r="F120" s="35"/>
      <c r="G120" s="28"/>
      <c r="H120" s="28"/>
      <c r="I120" s="28"/>
      <c r="J120" s="20"/>
      <c r="K120" s="20"/>
      <c r="L120" s="20"/>
      <c r="M120" s="11"/>
      <c r="N120" s="39"/>
      <c r="O120" s="39"/>
      <c r="P120" s="39"/>
      <c r="Q120" s="24"/>
      <c r="R120" s="24"/>
      <c r="S120" s="24"/>
    </row>
    <row r="121" spans="3:19">
      <c r="C121" s="34">
        <v>1902</v>
      </c>
      <c r="D121" s="20"/>
      <c r="E121" s="20"/>
      <c r="F121" s="35"/>
      <c r="G121" s="28"/>
      <c r="H121" s="28"/>
      <c r="I121" s="28"/>
      <c r="J121" s="20"/>
      <c r="K121" s="20"/>
      <c r="L121" s="20"/>
      <c r="M121" s="11"/>
      <c r="N121" s="39"/>
      <c r="O121" s="39"/>
      <c r="P121" s="39"/>
      <c r="Q121" s="24"/>
      <c r="R121" s="24"/>
      <c r="S121" s="24"/>
    </row>
    <row r="122" spans="3:19">
      <c r="C122" s="34">
        <v>1901</v>
      </c>
      <c r="D122" s="20"/>
      <c r="E122" s="20"/>
      <c r="F122" s="35"/>
      <c r="G122" s="28"/>
      <c r="H122" s="28"/>
      <c r="I122" s="28"/>
      <c r="J122" s="20"/>
      <c r="K122" s="20"/>
      <c r="L122" s="20"/>
      <c r="M122" s="11"/>
      <c r="N122" s="39"/>
      <c r="O122" s="39"/>
      <c r="P122" s="39"/>
      <c r="Q122" s="24"/>
      <c r="R122" s="24"/>
      <c r="S122" s="24"/>
    </row>
    <row r="123" spans="3:19">
      <c r="C123" s="34">
        <v>1900</v>
      </c>
      <c r="D123" s="20"/>
      <c r="E123" s="20"/>
      <c r="F123" s="35"/>
      <c r="G123" s="28"/>
      <c r="H123" s="28"/>
      <c r="I123" s="28"/>
      <c r="J123" s="20"/>
      <c r="K123" s="20"/>
      <c r="L123" s="20"/>
      <c r="M123" s="16"/>
      <c r="N123" s="14"/>
      <c r="O123" s="14"/>
      <c r="P123" s="14"/>
      <c r="Q123" s="24"/>
      <c r="R123" s="24"/>
      <c r="S123" s="24"/>
    </row>
    <row r="124" spans="3:19">
      <c r="C124" s="34">
        <v>1899</v>
      </c>
      <c r="D124" s="20"/>
      <c r="E124" s="20"/>
      <c r="F124" s="35"/>
      <c r="G124" s="28"/>
      <c r="H124" s="28"/>
      <c r="I124" s="28"/>
      <c r="J124" s="20"/>
      <c r="K124" s="20"/>
      <c r="L124" s="20"/>
      <c r="M124" s="11"/>
      <c r="N124" s="39"/>
      <c r="O124" s="39"/>
      <c r="P124" s="39"/>
      <c r="Q124" s="24"/>
      <c r="R124" s="24"/>
      <c r="S124" s="24"/>
    </row>
    <row r="125" spans="3:19">
      <c r="D125" s="20"/>
      <c r="E125" s="20"/>
      <c r="F125" s="35"/>
      <c r="G125" s="28"/>
      <c r="H125" s="28"/>
      <c r="I125" s="28"/>
      <c r="J125" s="20"/>
      <c r="K125" s="20"/>
      <c r="L125" s="20"/>
      <c r="M125" s="11"/>
      <c r="N125" s="39"/>
      <c r="O125" s="39"/>
      <c r="P125" s="39"/>
      <c r="Q125" s="24"/>
      <c r="R125" s="24"/>
      <c r="S125" s="2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J80"/>
  <sheetViews>
    <sheetView topLeftCell="A34" workbookViewId="0">
      <selection activeCell="D22" sqref="D22"/>
    </sheetView>
  </sheetViews>
  <sheetFormatPr defaultRowHeight="14.4"/>
  <cols>
    <col min="1" max="1" width="51.44140625" style="17" customWidth="1"/>
    <col min="2" max="2" width="10.5546875" style="17" customWidth="1"/>
    <col min="3" max="3" width="10.44140625" style="17" customWidth="1"/>
    <col min="4" max="4" width="10.6640625" style="17" customWidth="1"/>
    <col min="5" max="5" width="10.77734375" style="17" bestFit="1" customWidth="1"/>
    <col min="6" max="6" width="10.6640625" style="17" customWidth="1"/>
    <col min="7" max="7" width="13.88671875" style="17" bestFit="1" customWidth="1"/>
    <col min="8" max="16384" width="8.88671875" style="17"/>
  </cols>
  <sheetData>
    <row r="1" spans="1:7" ht="33" customHeight="1" thickBot="1">
      <c r="A1" s="393" t="s">
        <v>2650</v>
      </c>
      <c r="B1" s="394" t="s">
        <v>2651</v>
      </c>
      <c r="C1" s="394" t="s">
        <v>2652</v>
      </c>
      <c r="D1" s="395" t="s">
        <v>2653</v>
      </c>
    </row>
    <row r="2" spans="1:7" ht="18" customHeight="1">
      <c r="A2" s="396" t="s">
        <v>2654</v>
      </c>
      <c r="B2" s="397"/>
      <c r="C2" s="397"/>
      <c r="D2" s="398"/>
      <c r="E2" s="399">
        <v>45059</v>
      </c>
    </row>
    <row r="3" spans="1:7">
      <c r="A3" s="400" t="s">
        <v>2655</v>
      </c>
      <c r="B3" s="401">
        <v>76172</v>
      </c>
      <c r="C3" s="401">
        <v>76639</v>
      </c>
      <c r="D3" s="402">
        <f>C3-B3</f>
        <v>467</v>
      </c>
      <c r="E3" s="403">
        <v>75316</v>
      </c>
    </row>
    <row r="4" spans="1:7" ht="15" thickBot="1">
      <c r="A4" s="400" t="s">
        <v>2656</v>
      </c>
      <c r="B4" s="401">
        <v>75470</v>
      </c>
      <c r="C4" s="401">
        <v>76283</v>
      </c>
      <c r="D4" s="402">
        <f>C4-B4</f>
        <v>813</v>
      </c>
      <c r="E4" s="404"/>
    </row>
    <row r="5" spans="1:7" ht="15" thickBot="1">
      <c r="A5" s="405" t="s">
        <v>2657</v>
      </c>
      <c r="B5" s="406">
        <f>B3-B4</f>
        <v>702</v>
      </c>
      <c r="C5" s="407">
        <f>C3-C4</f>
        <v>356</v>
      </c>
      <c r="D5" s="408"/>
      <c r="E5" s="409"/>
    </row>
    <row r="6" spans="1:7">
      <c r="A6" s="410" t="s">
        <v>2658</v>
      </c>
      <c r="B6" s="411">
        <v>1132</v>
      </c>
      <c r="C6" s="412">
        <v>813</v>
      </c>
    </row>
    <row r="7" spans="1:7" ht="15" thickBot="1">
      <c r="A7" s="410" t="s">
        <v>2659</v>
      </c>
      <c r="B7" s="413">
        <v>85</v>
      </c>
      <c r="C7" s="414">
        <v>87</v>
      </c>
    </row>
    <row r="8" spans="1:7" ht="15" thickBot="1">
      <c r="A8" s="415" t="s">
        <v>2660</v>
      </c>
      <c r="B8" s="416">
        <v>0</v>
      </c>
      <c r="C8" s="416">
        <v>2</v>
      </c>
    </row>
    <row r="9" spans="1:7">
      <c r="A9" s="344" t="s">
        <v>2661</v>
      </c>
      <c r="B9" s="325"/>
      <c r="C9" s="417"/>
    </row>
    <row r="10" spans="1:7">
      <c r="A10" s="75" t="s">
        <v>3785</v>
      </c>
      <c r="B10" s="107"/>
      <c r="C10" s="107"/>
    </row>
    <row r="11" spans="1:7" ht="15" thickBot="1">
      <c r="A11" s="75"/>
      <c r="B11" s="107"/>
      <c r="C11" s="107"/>
    </row>
    <row r="12" spans="1:7" ht="15" thickBot="1">
      <c r="A12" s="75" t="s">
        <v>2662</v>
      </c>
      <c r="B12" s="418">
        <v>2020</v>
      </c>
      <c r="C12" s="419">
        <v>2022</v>
      </c>
      <c r="D12" s="420">
        <v>45059</v>
      </c>
    </row>
    <row r="13" spans="1:7">
      <c r="A13" s="17" t="s">
        <v>2663</v>
      </c>
      <c r="B13" s="26">
        <v>1</v>
      </c>
      <c r="C13" s="28">
        <v>1</v>
      </c>
      <c r="D13" s="421">
        <v>56</v>
      </c>
      <c r="E13" s="422" t="s">
        <v>2664</v>
      </c>
      <c r="F13" s="423"/>
      <c r="G13" s="423"/>
    </row>
    <row r="14" spans="1:7">
      <c r="A14" s="424" t="s">
        <v>2665</v>
      </c>
      <c r="B14" s="20">
        <v>82</v>
      </c>
      <c r="C14" s="20">
        <v>54</v>
      </c>
      <c r="D14" s="425"/>
    </row>
    <row r="15" spans="1:7">
      <c r="A15" s="17" t="s">
        <v>2666</v>
      </c>
      <c r="B15" s="20">
        <v>3</v>
      </c>
      <c r="C15" s="20">
        <v>33</v>
      </c>
      <c r="D15" s="225"/>
      <c r="E15" s="423"/>
    </row>
    <row r="16" spans="1:7" ht="15" thickBot="1">
      <c r="A16" s="17" t="s">
        <v>2667</v>
      </c>
      <c r="B16" s="426">
        <v>0</v>
      </c>
      <c r="C16" s="427">
        <v>4</v>
      </c>
      <c r="D16" s="225"/>
    </row>
    <row r="17" spans="1:10">
      <c r="A17" s="428" t="s">
        <v>2668</v>
      </c>
      <c r="B17" s="429">
        <v>0</v>
      </c>
      <c r="C17" s="430">
        <v>2</v>
      </c>
      <c r="D17" s="431" t="s">
        <v>2669</v>
      </c>
      <c r="E17" s="432"/>
      <c r="F17" s="432"/>
      <c r="G17" s="432"/>
      <c r="H17" s="432"/>
      <c r="I17" s="432"/>
      <c r="J17" s="433"/>
    </row>
    <row r="18" spans="1:10" ht="15" thickBot="1">
      <c r="A18" s="405" t="s">
        <v>2670</v>
      </c>
      <c r="B18" s="434">
        <v>0</v>
      </c>
      <c r="C18" s="434">
        <v>0</v>
      </c>
      <c r="D18" s="435"/>
      <c r="E18" s="408"/>
      <c r="F18" s="408"/>
      <c r="G18" s="408"/>
      <c r="H18" s="408"/>
      <c r="I18" s="408"/>
      <c r="J18" s="409"/>
    </row>
    <row r="19" spans="1:10">
      <c r="A19" s="108" t="s">
        <v>2671</v>
      </c>
      <c r="B19" s="436">
        <v>137</v>
      </c>
      <c r="C19" s="436">
        <v>221</v>
      </c>
      <c r="D19" s="437"/>
      <c r="E19" s="438" t="s">
        <v>2672</v>
      </c>
      <c r="G19" s="126" t="s">
        <v>2673</v>
      </c>
    </row>
    <row r="20" spans="1:10" ht="15" thickBot="1">
      <c r="A20" s="17" t="s">
        <v>2674</v>
      </c>
      <c r="B20" s="439">
        <v>4524</v>
      </c>
      <c r="C20" s="440">
        <v>8468</v>
      </c>
      <c r="D20" s="441">
        <v>9850</v>
      </c>
      <c r="E20" s="442" t="s">
        <v>2675</v>
      </c>
      <c r="J20" s="40"/>
    </row>
    <row r="21" spans="1:10" ht="15" thickBot="1">
      <c r="A21" s="120" t="s">
        <v>2676</v>
      </c>
      <c r="B21" s="443">
        <v>2055</v>
      </c>
      <c r="C21" s="440">
        <v>3467</v>
      </c>
      <c r="D21" s="441">
        <v>4036</v>
      </c>
      <c r="E21" s="442"/>
      <c r="F21" s="499" t="s">
        <v>3784</v>
      </c>
      <c r="G21" s="500"/>
      <c r="H21" s="500"/>
      <c r="I21" s="500"/>
      <c r="J21" s="501"/>
    </row>
    <row r="22" spans="1:10">
      <c r="A22" s="17" t="s">
        <v>2677</v>
      </c>
      <c r="B22" s="28">
        <v>0</v>
      </c>
      <c r="C22" s="26">
        <v>1</v>
      </c>
      <c r="D22" s="177"/>
    </row>
    <row r="23" spans="1:10">
      <c r="A23" s="17" t="s">
        <v>2678</v>
      </c>
      <c r="B23" s="28">
        <v>0</v>
      </c>
      <c r="C23" s="444">
        <v>0</v>
      </c>
      <c r="D23" s="177"/>
      <c r="E23" s="111"/>
    </row>
    <row r="24" spans="1:10">
      <c r="A24" s="17" t="s">
        <v>2679</v>
      </c>
      <c r="B24" s="28">
        <v>0</v>
      </c>
      <c r="C24" s="444">
        <v>0</v>
      </c>
      <c r="D24" s="319"/>
      <c r="F24" s="75"/>
    </row>
    <row r="25" spans="1:10" ht="15" thickBot="1">
      <c r="A25" s="17" t="s">
        <v>2680</v>
      </c>
      <c r="B25" s="26">
        <v>0</v>
      </c>
      <c r="C25" s="445">
        <v>1</v>
      </c>
      <c r="D25" s="225"/>
      <c r="E25" s="75" t="s">
        <v>2681</v>
      </c>
    </row>
    <row r="26" spans="1:10" ht="15" thickBot="1">
      <c r="A26" s="120" t="s">
        <v>2682</v>
      </c>
      <c r="B26" s="107"/>
      <c r="C26" s="446">
        <v>414</v>
      </c>
      <c r="D26" s="446">
        <v>1107</v>
      </c>
      <c r="E26" s="75"/>
    </row>
    <row r="28" spans="1:10" s="75" customFormat="1" ht="15" thickBot="1">
      <c r="A28" s="75" t="s">
        <v>2683</v>
      </c>
    </row>
    <row r="29" spans="1:10" ht="15" thickBot="1">
      <c r="A29" s="17" t="s">
        <v>2684</v>
      </c>
      <c r="B29" s="447">
        <v>0.7399</v>
      </c>
      <c r="C29" s="448">
        <v>0.5232</v>
      </c>
      <c r="D29" s="23"/>
      <c r="E29" s="449">
        <v>2018</v>
      </c>
    </row>
    <row r="30" spans="1:10" ht="15" thickBot="1">
      <c r="A30" s="17" t="s">
        <v>2685</v>
      </c>
      <c r="B30" s="450">
        <v>0.76770000000000005</v>
      </c>
      <c r="C30" s="451">
        <v>0.55549999999999999</v>
      </c>
      <c r="D30" s="23"/>
      <c r="E30" s="451">
        <v>0.56299999999999994</v>
      </c>
      <c r="F30" s="499" t="s">
        <v>2686</v>
      </c>
      <c r="G30" s="500"/>
      <c r="H30" s="501"/>
    </row>
    <row r="31" spans="1:10" ht="15" thickBot="1">
      <c r="A31" s="75" t="s">
        <v>2687</v>
      </c>
      <c r="B31" s="452">
        <v>0.81589999999999996</v>
      </c>
      <c r="C31" s="452">
        <v>0.62150000000000005</v>
      </c>
      <c r="D31" s="23"/>
      <c r="E31" s="23"/>
    </row>
    <row r="32" spans="1:10" ht="15" thickBot="1"/>
    <row r="33" spans="1:5" s="75" customFormat="1" ht="33.6" customHeight="1" thickBot="1">
      <c r="A33" s="453" t="s">
        <v>2688</v>
      </c>
      <c r="B33" s="502" t="s">
        <v>2689</v>
      </c>
      <c r="C33" s="503"/>
      <c r="D33" s="503"/>
      <c r="E33" s="504"/>
    </row>
    <row r="34" spans="1:5" s="75" customFormat="1">
      <c r="A34" s="454" t="s">
        <v>121</v>
      </c>
      <c r="B34" s="455">
        <v>2020</v>
      </c>
    </row>
    <row r="35" spans="1:5">
      <c r="A35" s="454" t="s">
        <v>240</v>
      </c>
      <c r="B35" s="455">
        <v>2022</v>
      </c>
      <c r="C35" s="456"/>
      <c r="D35" s="40"/>
      <c r="E35" s="111"/>
    </row>
    <row r="36" spans="1:5">
      <c r="A36" s="350" t="s">
        <v>2602</v>
      </c>
      <c r="B36" s="457" t="s">
        <v>2690</v>
      </c>
      <c r="C36" s="458"/>
      <c r="D36" s="458" t="s">
        <v>2691</v>
      </c>
    </row>
    <row r="37" spans="1:5">
      <c r="A37" s="350" t="s">
        <v>268</v>
      </c>
      <c r="B37" s="457" t="s">
        <v>2690</v>
      </c>
    </row>
    <row r="38" spans="1:5">
      <c r="A38" s="321" t="s">
        <v>172</v>
      </c>
      <c r="B38" s="60" t="s">
        <v>2692</v>
      </c>
    </row>
    <row r="39" spans="1:5">
      <c r="A39" s="321" t="s">
        <v>2603</v>
      </c>
      <c r="B39" s="60" t="s">
        <v>2692</v>
      </c>
    </row>
    <row r="40" spans="1:5">
      <c r="A40" s="321" t="s">
        <v>105</v>
      </c>
      <c r="B40" s="60" t="s">
        <v>2692</v>
      </c>
    </row>
    <row r="41" spans="1:5">
      <c r="A41" s="321" t="s">
        <v>2604</v>
      </c>
      <c r="B41" s="60" t="s">
        <v>2692</v>
      </c>
    </row>
    <row r="42" spans="1:5">
      <c r="A42" s="321" t="s">
        <v>232</v>
      </c>
      <c r="B42" s="60" t="s">
        <v>2692</v>
      </c>
    </row>
    <row r="43" spans="1:5">
      <c r="A43" s="321" t="s">
        <v>248</v>
      </c>
      <c r="B43" s="60" t="s">
        <v>2692</v>
      </c>
    </row>
    <row r="44" spans="1:5">
      <c r="A44" s="321" t="s">
        <v>2605</v>
      </c>
      <c r="B44" s="60" t="s">
        <v>2692</v>
      </c>
    </row>
    <row r="45" spans="1:5">
      <c r="A45" s="321" t="s">
        <v>2606</v>
      </c>
    </row>
    <row r="46" spans="1:5">
      <c r="A46" s="321" t="s">
        <v>117</v>
      </c>
    </row>
    <row r="47" spans="1:5">
      <c r="A47" s="321" t="s">
        <v>2607</v>
      </c>
    </row>
    <row r="48" spans="1:5">
      <c r="A48" s="321" t="s">
        <v>2608</v>
      </c>
    </row>
    <row r="49" spans="1:1">
      <c r="A49" s="321" t="s">
        <v>29</v>
      </c>
    </row>
    <row r="50" spans="1:1">
      <c r="A50" s="321" t="s">
        <v>216</v>
      </c>
    </row>
    <row r="51" spans="1:1">
      <c r="A51" s="321" t="s">
        <v>16</v>
      </c>
    </row>
    <row r="52" spans="1:1">
      <c r="A52" s="321" t="s">
        <v>151</v>
      </c>
    </row>
    <row r="53" spans="1:1">
      <c r="A53" s="321" t="s">
        <v>295</v>
      </c>
    </row>
    <row r="54" spans="1:1">
      <c r="A54" s="321" t="s">
        <v>222</v>
      </c>
    </row>
    <row r="55" spans="1:1">
      <c r="A55" s="321" t="s">
        <v>156</v>
      </c>
    </row>
    <row r="56" spans="1:1">
      <c r="A56" s="321" t="s">
        <v>115</v>
      </c>
    </row>
    <row r="57" spans="1:1">
      <c r="A57" s="321" t="s">
        <v>240</v>
      </c>
    </row>
    <row r="58" spans="1:1">
      <c r="A58" s="321" t="s">
        <v>157</v>
      </c>
    </row>
    <row r="59" spans="1:1">
      <c r="A59" s="321" t="s">
        <v>108</v>
      </c>
    </row>
    <row r="60" spans="1:1">
      <c r="A60" s="321" t="s">
        <v>335</v>
      </c>
    </row>
    <row r="61" spans="1:1">
      <c r="A61" s="321" t="s">
        <v>44</v>
      </c>
    </row>
    <row r="62" spans="1:1">
      <c r="A62" s="321" t="s">
        <v>121</v>
      </c>
    </row>
    <row r="63" spans="1:1">
      <c r="A63" s="321" t="s">
        <v>41</v>
      </c>
    </row>
    <row r="64" spans="1:1">
      <c r="A64" s="321" t="s">
        <v>124</v>
      </c>
    </row>
    <row r="65" spans="1:1">
      <c r="A65" s="321" t="s">
        <v>220</v>
      </c>
    </row>
    <row r="66" spans="1:1">
      <c r="A66" s="321" t="s">
        <v>71</v>
      </c>
    </row>
    <row r="67" spans="1:1">
      <c r="A67" s="321" t="s">
        <v>136</v>
      </c>
    </row>
    <row r="68" spans="1:1">
      <c r="A68" s="321" t="s">
        <v>148</v>
      </c>
    </row>
    <row r="69" spans="1:1">
      <c r="A69" s="321" t="s">
        <v>81</v>
      </c>
    </row>
    <row r="70" spans="1:1">
      <c r="A70" s="321" t="s">
        <v>253</v>
      </c>
    </row>
    <row r="71" spans="1:1">
      <c r="A71" s="321" t="s">
        <v>90</v>
      </c>
    </row>
    <row r="72" spans="1:1">
      <c r="A72" s="321" t="s">
        <v>259</v>
      </c>
    </row>
    <row r="73" spans="1:1">
      <c r="A73" s="321" t="s">
        <v>303</v>
      </c>
    </row>
    <row r="74" spans="1:1">
      <c r="A74" s="321" t="s">
        <v>127</v>
      </c>
    </row>
    <row r="75" spans="1:1">
      <c r="A75" s="321" t="s">
        <v>239</v>
      </c>
    </row>
    <row r="76" spans="1:1">
      <c r="A76" s="321" t="s">
        <v>268</v>
      </c>
    </row>
    <row r="77" spans="1:1">
      <c r="A77" s="321" t="s">
        <v>67</v>
      </c>
    </row>
    <row r="78" spans="1:1">
      <c r="A78" s="321" t="s">
        <v>39</v>
      </c>
    </row>
    <row r="79" spans="1:1">
      <c r="A79" s="321" t="s">
        <v>78</v>
      </c>
    </row>
    <row r="80" spans="1:1">
      <c r="A80" s="321" t="s">
        <v>2619</v>
      </c>
    </row>
  </sheetData>
  <mergeCells count="3">
    <mergeCell ref="F21:J21"/>
    <mergeCell ref="F30:H30"/>
    <mergeCell ref="B33:E33"/>
  </mergeCells>
  <pageMargins left="0.7" right="0.7" top="0.75" bottom="0.75" header="0.3" footer="0.3"/>
  <pageSetup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91"/>
  <sheetViews>
    <sheetView topLeftCell="K1" zoomScale="73" zoomScaleNormal="73" workbookViewId="0">
      <pane ySplit="3" topLeftCell="A79" activePane="bottomLeft" state="frozen"/>
      <selection pane="bottomLeft" activeCell="U95" sqref="U95"/>
    </sheetView>
  </sheetViews>
  <sheetFormatPr defaultRowHeight="14.4"/>
  <cols>
    <col min="2" max="2" width="19" customWidth="1"/>
    <col min="8" max="8" width="19.21875" customWidth="1"/>
    <col min="22" max="22" width="20.109375" customWidth="1"/>
  </cols>
  <sheetData>
    <row r="1" spans="1:36" s="17" customFormat="1" ht="63" customHeight="1" thickBot="1">
      <c r="B1" s="359"/>
      <c r="C1" s="359"/>
      <c r="D1" s="515" t="s">
        <v>2624</v>
      </c>
      <c r="E1" s="515"/>
      <c r="F1" s="515"/>
      <c r="H1" s="516" t="s">
        <v>2625</v>
      </c>
      <c r="I1" s="517"/>
      <c r="J1" s="517"/>
      <c r="K1" s="517"/>
      <c r="L1" s="517"/>
      <c r="M1" s="518" t="s">
        <v>2626</v>
      </c>
      <c r="N1" s="520" t="s">
        <v>2627</v>
      </c>
      <c r="O1" s="512" t="s">
        <v>2628</v>
      </c>
      <c r="P1" s="360" t="s">
        <v>2629</v>
      </c>
      <c r="Q1" s="361" t="s">
        <v>2630</v>
      </c>
      <c r="R1" s="361" t="s">
        <v>2631</v>
      </c>
      <c r="S1" s="513" t="s">
        <v>2632</v>
      </c>
      <c r="T1" s="505" t="s">
        <v>2633</v>
      </c>
      <c r="U1" s="507" t="s">
        <v>2634</v>
      </c>
      <c r="V1" s="508"/>
      <c r="W1" s="508"/>
      <c r="X1" s="508"/>
      <c r="Y1" s="508"/>
      <c r="Z1" s="509"/>
      <c r="AB1" s="510" t="s">
        <v>2627</v>
      </c>
      <c r="AC1" s="512" t="s">
        <v>2628</v>
      </c>
      <c r="AD1" s="360" t="s">
        <v>2635</v>
      </c>
      <c r="AE1" s="360" t="s">
        <v>2636</v>
      </c>
      <c r="AF1" s="360" t="s">
        <v>2637</v>
      </c>
      <c r="AG1" s="513" t="s">
        <v>2632</v>
      </c>
      <c r="AH1" s="505" t="s">
        <v>2633</v>
      </c>
      <c r="AI1" s="23"/>
      <c r="AJ1" s="23"/>
    </row>
    <row r="2" spans="1:36" s="124" customFormat="1" ht="20.399999999999999" customHeight="1" thickTop="1" thickBot="1">
      <c r="A2" s="362" t="s">
        <v>2638</v>
      </c>
      <c r="B2" s="363" t="s">
        <v>2639</v>
      </c>
      <c r="C2" s="363" t="s">
        <v>2640</v>
      </c>
      <c r="D2" s="363" t="s">
        <v>2641</v>
      </c>
      <c r="E2" s="363" t="s">
        <v>2642</v>
      </c>
      <c r="F2" s="364" t="s">
        <v>2643</v>
      </c>
      <c r="G2" s="362" t="s">
        <v>2638</v>
      </c>
      <c r="H2" s="363" t="s">
        <v>2639</v>
      </c>
      <c r="I2" s="363" t="s">
        <v>2640</v>
      </c>
      <c r="J2" s="363" t="s">
        <v>2641</v>
      </c>
      <c r="K2" s="363" t="s">
        <v>2644</v>
      </c>
      <c r="L2" s="365" t="s">
        <v>2645</v>
      </c>
      <c r="M2" s="519"/>
      <c r="N2" s="521"/>
      <c r="O2" s="512"/>
      <c r="P2" s="366"/>
      <c r="Q2" s="367"/>
      <c r="R2" s="368"/>
      <c r="S2" s="514"/>
      <c r="T2" s="506"/>
      <c r="U2" s="369" t="s">
        <v>2638</v>
      </c>
      <c r="V2" s="370" t="s">
        <v>2639</v>
      </c>
      <c r="W2" s="371" t="s">
        <v>2640</v>
      </c>
      <c r="X2" s="371" t="s">
        <v>2641</v>
      </c>
      <c r="Y2" s="372" t="s">
        <v>2644</v>
      </c>
      <c r="Z2" s="373" t="s">
        <v>2645</v>
      </c>
      <c r="AA2" s="374" t="s">
        <v>2646</v>
      </c>
      <c r="AB2" s="511"/>
      <c r="AC2" s="512"/>
      <c r="AD2" s="375"/>
      <c r="AE2" s="376"/>
      <c r="AF2" s="368"/>
      <c r="AG2" s="514"/>
      <c r="AH2" s="506"/>
      <c r="AI2" s="377"/>
      <c r="AJ2" s="377"/>
    </row>
    <row r="3" spans="1:36" s="17" customFormat="1" ht="15" thickTop="1">
      <c r="A3" s="378" t="s">
        <v>2647</v>
      </c>
      <c r="B3" s="379"/>
      <c r="C3" s="379"/>
      <c r="D3" s="380">
        <v>8070917</v>
      </c>
      <c r="E3" s="380">
        <v>4503116</v>
      </c>
      <c r="F3" s="381">
        <v>0.55794353974895294</v>
      </c>
      <c r="G3" s="378" t="s">
        <v>2647</v>
      </c>
      <c r="H3" s="379"/>
      <c r="I3" s="382"/>
      <c r="J3" s="383">
        <v>8073829</v>
      </c>
      <c r="K3" s="383">
        <v>5974121</v>
      </c>
      <c r="L3" s="384">
        <v>0.73993652825691503</v>
      </c>
      <c r="M3" s="23"/>
      <c r="N3" s="23"/>
      <c r="O3" s="46"/>
      <c r="P3" s="23" t="s">
        <v>2511</v>
      </c>
      <c r="Q3" s="23" t="s">
        <v>2648</v>
      </c>
      <c r="R3" s="23" t="s">
        <v>2649</v>
      </c>
      <c r="S3" s="353"/>
      <c r="T3" s="354"/>
      <c r="U3" s="385" t="s">
        <v>2647</v>
      </c>
      <c r="V3" s="386"/>
      <c r="W3" s="387"/>
      <c r="X3" s="388">
        <v>8029950</v>
      </c>
      <c r="Y3" s="388">
        <v>4201368</v>
      </c>
      <c r="Z3" s="389">
        <v>0.52321222423551828</v>
      </c>
      <c r="AB3" s="390">
        <v>44898</v>
      </c>
      <c r="AC3" s="45"/>
      <c r="AD3" s="17" t="s">
        <v>2511</v>
      </c>
      <c r="AE3" s="17" t="s">
        <v>2648</v>
      </c>
      <c r="AF3" s="23" t="s">
        <v>2649</v>
      </c>
      <c r="AG3" s="353"/>
      <c r="AH3" s="354"/>
      <c r="AI3" s="391">
        <v>45221</v>
      </c>
      <c r="AJ3" s="392">
        <v>45059</v>
      </c>
    </row>
    <row r="4" spans="1:36" s="17" customFormat="1">
      <c r="A4" s="320" t="s">
        <v>2601</v>
      </c>
      <c r="B4" s="321" t="s">
        <v>172</v>
      </c>
      <c r="C4" s="321" t="s">
        <v>2490</v>
      </c>
      <c r="D4" s="322">
        <v>667</v>
      </c>
      <c r="E4" s="322">
        <v>198</v>
      </c>
      <c r="F4" s="323">
        <v>0.29685157421289354</v>
      </c>
      <c r="G4" s="320" t="s">
        <v>2601</v>
      </c>
      <c r="H4" s="321" t="s">
        <v>172</v>
      </c>
      <c r="I4" s="320" t="s">
        <v>2490</v>
      </c>
      <c r="J4" s="322">
        <v>657</v>
      </c>
      <c r="K4" s="322">
        <v>355</v>
      </c>
      <c r="L4" s="324">
        <v>0.54033485540334858</v>
      </c>
      <c r="M4" s="325">
        <f t="shared" ref="M4:M67" si="0">J4-D4</f>
        <v>-10</v>
      </c>
      <c r="N4" s="326">
        <f t="shared" ref="N4:N67" si="1">Q4-P4+1</f>
        <v>86</v>
      </c>
      <c r="O4" s="327">
        <f t="shared" ref="O4:O67" si="2">(J4-N4)/J4</f>
        <v>0.86910197869101979</v>
      </c>
      <c r="P4" s="23">
        <v>2</v>
      </c>
      <c r="Q4" s="23">
        <v>87</v>
      </c>
      <c r="R4" s="23"/>
      <c r="S4" s="328">
        <f t="shared" ref="S4:S67" si="3">(K4-R4)/(J4-N4)</f>
        <v>0.62171628721541161</v>
      </c>
      <c r="T4" s="329">
        <f t="shared" ref="T4:T67" si="4">(S4-L4)*100</f>
        <v>8.1381431812063028</v>
      </c>
      <c r="U4" s="320" t="s">
        <v>2601</v>
      </c>
      <c r="V4" s="321" t="s">
        <v>172</v>
      </c>
      <c r="W4" s="320" t="s">
        <v>2490</v>
      </c>
      <c r="X4" s="322">
        <v>660</v>
      </c>
      <c r="Y4" s="322">
        <v>209</v>
      </c>
      <c r="Z4" s="324">
        <v>0.31666666666666665</v>
      </c>
      <c r="AA4" s="330">
        <f t="shared" ref="AA4:AA67" si="5">X4-J4</f>
        <v>3</v>
      </c>
      <c r="AB4" s="331">
        <f t="shared" ref="AB4:AB67" si="6">AE4-AD4+1</f>
        <v>153</v>
      </c>
      <c r="AC4" s="327">
        <f t="shared" ref="AC4:AC67" si="7">(X4-AB4)/X4</f>
        <v>0.76818181818181819</v>
      </c>
      <c r="AD4" s="17">
        <v>2</v>
      </c>
      <c r="AE4" s="17">
        <v>154</v>
      </c>
      <c r="AF4" s="23"/>
      <c r="AG4" s="328">
        <f>(Y4-AF4)/(X4-AB4)</f>
        <v>0.41222879684418146</v>
      </c>
      <c r="AH4" s="329">
        <f>(AG4-Z4)*100</f>
        <v>9.5562130177514799</v>
      </c>
      <c r="AI4" s="23"/>
      <c r="AJ4" s="23"/>
    </row>
    <row r="5" spans="1:36" s="17" customFormat="1">
      <c r="A5" s="320" t="s">
        <v>2601</v>
      </c>
      <c r="B5" s="321" t="s">
        <v>355</v>
      </c>
      <c r="C5" s="321" t="s">
        <v>2491</v>
      </c>
      <c r="D5" s="322">
        <v>868</v>
      </c>
      <c r="E5" s="322">
        <v>233</v>
      </c>
      <c r="F5" s="323">
        <v>0.26843317972350228</v>
      </c>
      <c r="G5" s="320" t="s">
        <v>2601</v>
      </c>
      <c r="H5" s="321" t="s">
        <v>355</v>
      </c>
      <c r="I5" s="320" t="s">
        <v>2491</v>
      </c>
      <c r="J5" s="322">
        <v>864</v>
      </c>
      <c r="K5" s="322">
        <v>448</v>
      </c>
      <c r="L5" s="324">
        <v>0.51851851851851849</v>
      </c>
      <c r="M5" s="325">
        <f t="shared" si="0"/>
        <v>-4</v>
      </c>
      <c r="N5" s="326">
        <f t="shared" si="1"/>
        <v>97</v>
      </c>
      <c r="O5" s="327">
        <f t="shared" si="2"/>
        <v>0.88773148148148151</v>
      </c>
      <c r="P5" s="23">
        <f t="shared" ref="P5:P68" si="8">Q4+1</f>
        <v>88</v>
      </c>
      <c r="Q5" s="23">
        <v>184</v>
      </c>
      <c r="R5" s="23"/>
      <c r="S5" s="328">
        <f t="shared" si="3"/>
        <v>0.58409387222946541</v>
      </c>
      <c r="T5" s="329">
        <f t="shared" si="4"/>
        <v>6.5575353710946915</v>
      </c>
      <c r="U5" s="320" t="s">
        <v>2601</v>
      </c>
      <c r="V5" s="321" t="s">
        <v>2602</v>
      </c>
      <c r="W5" s="320" t="s">
        <v>2491</v>
      </c>
      <c r="X5" s="322">
        <v>838</v>
      </c>
      <c r="Y5" s="322">
        <v>215</v>
      </c>
      <c r="Z5" s="323">
        <v>0.25656324582338902</v>
      </c>
      <c r="AA5" s="330">
        <f t="shared" si="5"/>
        <v>-26</v>
      </c>
      <c r="AB5" s="332">
        <f t="shared" si="6"/>
        <v>218</v>
      </c>
      <c r="AC5" s="333">
        <f t="shared" si="7"/>
        <v>0.73985680190930792</v>
      </c>
      <c r="AD5" s="17">
        <v>155</v>
      </c>
      <c r="AE5" s="17">
        <v>372</v>
      </c>
      <c r="AF5" s="23"/>
      <c r="AG5" s="334">
        <f t="shared" ref="AG5:AG68" si="9">(Y5-AF5)/(X5-AB5)</f>
        <v>0.34677419354838712</v>
      </c>
      <c r="AH5" s="329">
        <f t="shared" ref="AH5:AH68" si="10">(AG5-Z5)*100</f>
        <v>9.0210947724998096</v>
      </c>
      <c r="AI5" s="23"/>
      <c r="AJ5" s="23"/>
    </row>
    <row r="6" spans="1:36" s="17" customFormat="1">
      <c r="A6" s="320" t="s">
        <v>2601</v>
      </c>
      <c r="B6" s="321" t="s">
        <v>276</v>
      </c>
      <c r="C6" s="321" t="s">
        <v>2492</v>
      </c>
      <c r="D6" s="322">
        <v>821</v>
      </c>
      <c r="E6" s="322">
        <v>311</v>
      </c>
      <c r="F6" s="323">
        <v>0.37880633373934225</v>
      </c>
      <c r="G6" s="320" t="s">
        <v>2601</v>
      </c>
      <c r="H6" s="321" t="s">
        <v>276</v>
      </c>
      <c r="I6" s="320" t="s">
        <v>2492</v>
      </c>
      <c r="J6" s="322">
        <v>792</v>
      </c>
      <c r="K6" s="322">
        <v>473</v>
      </c>
      <c r="L6" s="323">
        <v>0.59722222222222221</v>
      </c>
      <c r="M6" s="325">
        <f t="shared" si="0"/>
        <v>-29</v>
      </c>
      <c r="N6" s="47">
        <f t="shared" si="1"/>
        <v>68</v>
      </c>
      <c r="O6" s="327">
        <f t="shared" si="2"/>
        <v>0.91414141414141414</v>
      </c>
      <c r="P6" s="23">
        <f t="shared" si="8"/>
        <v>185</v>
      </c>
      <c r="Q6" s="23">
        <v>252</v>
      </c>
      <c r="R6" s="23"/>
      <c r="S6" s="328">
        <f t="shared" si="3"/>
        <v>0.65331491712707179</v>
      </c>
      <c r="T6" s="329">
        <f t="shared" si="4"/>
        <v>5.6092694904849587</v>
      </c>
      <c r="U6" s="320" t="s">
        <v>2601</v>
      </c>
      <c r="V6" s="321" t="s">
        <v>2603</v>
      </c>
      <c r="W6" s="320" t="s">
        <v>2492</v>
      </c>
      <c r="X6" s="322">
        <v>773</v>
      </c>
      <c r="Y6" s="322">
        <v>289</v>
      </c>
      <c r="Z6" s="324">
        <v>0.37386804657179817</v>
      </c>
      <c r="AA6" s="330">
        <f t="shared" si="5"/>
        <v>-19</v>
      </c>
      <c r="AB6" s="331">
        <f t="shared" si="6"/>
        <v>154</v>
      </c>
      <c r="AC6" s="327">
        <f t="shared" si="7"/>
        <v>0.80077619663648125</v>
      </c>
      <c r="AD6" s="17">
        <v>373</v>
      </c>
      <c r="AE6" s="17">
        <v>526</v>
      </c>
      <c r="AF6" s="23"/>
      <c r="AG6" s="328">
        <f t="shared" si="9"/>
        <v>0.46688206785137321</v>
      </c>
      <c r="AH6" s="329">
        <f t="shared" si="10"/>
        <v>9.3014021279575037</v>
      </c>
      <c r="AI6" s="23"/>
      <c r="AJ6" s="23"/>
    </row>
    <row r="7" spans="1:36" s="17" customFormat="1">
      <c r="A7" s="320" t="s">
        <v>2601</v>
      </c>
      <c r="B7" s="321" t="s">
        <v>105</v>
      </c>
      <c r="C7" s="321" t="s">
        <v>2493</v>
      </c>
      <c r="D7" s="322">
        <v>799</v>
      </c>
      <c r="E7" s="322">
        <v>297</v>
      </c>
      <c r="F7" s="323">
        <v>0.37171464330413018</v>
      </c>
      <c r="G7" s="320" t="s">
        <v>2601</v>
      </c>
      <c r="H7" s="321" t="s">
        <v>105</v>
      </c>
      <c r="I7" s="320" t="s">
        <v>2493</v>
      </c>
      <c r="J7" s="322">
        <v>814</v>
      </c>
      <c r="K7" s="322">
        <v>536</v>
      </c>
      <c r="L7" s="323">
        <v>0.65847665847665848</v>
      </c>
      <c r="M7" s="325">
        <f t="shared" si="0"/>
        <v>15</v>
      </c>
      <c r="N7" s="47">
        <f t="shared" si="1"/>
        <v>78</v>
      </c>
      <c r="O7" s="327">
        <f t="shared" si="2"/>
        <v>0.90417690417690422</v>
      </c>
      <c r="P7" s="23">
        <f t="shared" si="8"/>
        <v>253</v>
      </c>
      <c r="Q7" s="23">
        <v>330</v>
      </c>
      <c r="R7" s="23"/>
      <c r="S7" s="328">
        <f t="shared" si="3"/>
        <v>0.72826086956521741</v>
      </c>
      <c r="T7" s="329">
        <f t="shared" si="4"/>
        <v>6.9784211088558923</v>
      </c>
      <c r="U7" s="320" t="s">
        <v>2601</v>
      </c>
      <c r="V7" s="321" t="s">
        <v>105</v>
      </c>
      <c r="W7" s="320" t="s">
        <v>2493</v>
      </c>
      <c r="X7" s="322">
        <v>937</v>
      </c>
      <c r="Y7" s="322">
        <v>364</v>
      </c>
      <c r="Z7" s="324">
        <v>0.38847385272145146</v>
      </c>
      <c r="AA7" s="330">
        <f t="shared" si="5"/>
        <v>123</v>
      </c>
      <c r="AB7" s="331">
        <f t="shared" si="6"/>
        <v>158</v>
      </c>
      <c r="AC7" s="327">
        <f t="shared" si="7"/>
        <v>0.83137673425827108</v>
      </c>
      <c r="AD7" s="17">
        <v>527</v>
      </c>
      <c r="AE7" s="17">
        <v>684</v>
      </c>
      <c r="AF7" s="23"/>
      <c r="AG7" s="328">
        <f t="shared" si="9"/>
        <v>0.46726572528883181</v>
      </c>
      <c r="AH7" s="329">
        <f t="shared" si="10"/>
        <v>7.8791872567380352</v>
      </c>
      <c r="AI7" s="23"/>
      <c r="AJ7" s="23"/>
    </row>
    <row r="8" spans="1:36" s="17" customFormat="1">
      <c r="A8" s="320" t="s">
        <v>2601</v>
      </c>
      <c r="B8" s="321" t="s">
        <v>23</v>
      </c>
      <c r="C8" s="321" t="s">
        <v>2494</v>
      </c>
      <c r="D8" s="322">
        <v>794</v>
      </c>
      <c r="E8" s="322">
        <v>347</v>
      </c>
      <c r="F8" s="323">
        <v>0.43702770780856426</v>
      </c>
      <c r="G8" s="320" t="s">
        <v>2601</v>
      </c>
      <c r="H8" s="321" t="s">
        <v>23</v>
      </c>
      <c r="I8" s="320" t="s">
        <v>2494</v>
      </c>
      <c r="J8" s="322">
        <v>779</v>
      </c>
      <c r="K8" s="322">
        <v>520</v>
      </c>
      <c r="L8" s="323">
        <v>0.66752246469833121</v>
      </c>
      <c r="M8" s="325">
        <f t="shared" si="0"/>
        <v>-15</v>
      </c>
      <c r="N8" s="47">
        <f t="shared" si="1"/>
        <v>51</v>
      </c>
      <c r="O8" s="327">
        <f t="shared" si="2"/>
        <v>0.93453145057766362</v>
      </c>
      <c r="P8" s="23">
        <f t="shared" si="8"/>
        <v>331</v>
      </c>
      <c r="Q8" s="23">
        <v>381</v>
      </c>
      <c r="R8" s="23"/>
      <c r="S8" s="328">
        <f t="shared" si="3"/>
        <v>0.7142857142857143</v>
      </c>
      <c r="T8" s="329">
        <f t="shared" si="4"/>
        <v>4.6763249587383093</v>
      </c>
      <c r="U8" s="320" t="s">
        <v>2601</v>
      </c>
      <c r="V8" s="321" t="s">
        <v>2604</v>
      </c>
      <c r="W8" s="320" t="s">
        <v>2494</v>
      </c>
      <c r="X8" s="322">
        <v>713</v>
      </c>
      <c r="Y8" s="322">
        <v>317</v>
      </c>
      <c r="Z8" s="324">
        <v>0.44460028050490885</v>
      </c>
      <c r="AA8" s="330">
        <f t="shared" si="5"/>
        <v>-66</v>
      </c>
      <c r="AB8" s="331">
        <f t="shared" si="6"/>
        <v>103</v>
      </c>
      <c r="AC8" s="327">
        <f t="shared" si="7"/>
        <v>0.85553997194950915</v>
      </c>
      <c r="AD8" s="17">
        <v>685</v>
      </c>
      <c r="AE8" s="17">
        <v>787</v>
      </c>
      <c r="AF8" s="23"/>
      <c r="AG8" s="328">
        <f t="shared" si="9"/>
        <v>0.51967213114754096</v>
      </c>
      <c r="AH8" s="329">
        <f t="shared" si="10"/>
        <v>7.5071850642632114</v>
      </c>
      <c r="AI8" s="23"/>
      <c r="AJ8" s="23"/>
    </row>
    <row r="9" spans="1:36" s="17" customFormat="1">
      <c r="A9" s="320" t="s">
        <v>2601</v>
      </c>
      <c r="B9" s="321" t="s">
        <v>232</v>
      </c>
      <c r="C9" s="321" t="s">
        <v>2495</v>
      </c>
      <c r="D9" s="322">
        <v>935</v>
      </c>
      <c r="E9" s="322">
        <v>432</v>
      </c>
      <c r="F9" s="323">
        <v>0.46203208556149733</v>
      </c>
      <c r="G9" s="320" t="s">
        <v>2601</v>
      </c>
      <c r="H9" s="321" t="s">
        <v>232</v>
      </c>
      <c r="I9" s="320" t="s">
        <v>2495</v>
      </c>
      <c r="J9" s="322">
        <v>929</v>
      </c>
      <c r="K9" s="322">
        <v>677</v>
      </c>
      <c r="L9" s="323">
        <v>0.72874058127018304</v>
      </c>
      <c r="M9" s="325">
        <f t="shared" si="0"/>
        <v>-6</v>
      </c>
      <c r="N9" s="47">
        <f t="shared" si="1"/>
        <v>58</v>
      </c>
      <c r="O9" s="327">
        <f t="shared" si="2"/>
        <v>0.93756727664155004</v>
      </c>
      <c r="P9" s="23">
        <f t="shared" si="8"/>
        <v>382</v>
      </c>
      <c r="Q9" s="23">
        <v>439</v>
      </c>
      <c r="R9" s="23"/>
      <c r="S9" s="328">
        <f t="shared" si="3"/>
        <v>0.77726750861079219</v>
      </c>
      <c r="T9" s="329">
        <f t="shared" si="4"/>
        <v>4.8526927340609145</v>
      </c>
      <c r="U9" s="320" t="s">
        <v>2601</v>
      </c>
      <c r="V9" s="321" t="s">
        <v>232</v>
      </c>
      <c r="W9" s="320" t="s">
        <v>2495</v>
      </c>
      <c r="X9" s="322">
        <v>847</v>
      </c>
      <c r="Y9" s="322">
        <v>400</v>
      </c>
      <c r="Z9" s="324">
        <v>0.47225501770956319</v>
      </c>
      <c r="AA9" s="330">
        <f t="shared" si="5"/>
        <v>-82</v>
      </c>
      <c r="AB9" s="331">
        <f t="shared" si="6"/>
        <v>101</v>
      </c>
      <c r="AC9" s="327">
        <f t="shared" si="7"/>
        <v>0.8807556080283353</v>
      </c>
      <c r="AD9" s="17">
        <v>788</v>
      </c>
      <c r="AE9" s="17">
        <v>888</v>
      </c>
      <c r="AF9" s="23"/>
      <c r="AG9" s="328">
        <f t="shared" si="9"/>
        <v>0.53619302949061665</v>
      </c>
      <c r="AH9" s="329">
        <f t="shared" si="10"/>
        <v>6.3938011781053463</v>
      </c>
      <c r="AI9" s="23"/>
      <c r="AJ9" s="23"/>
    </row>
    <row r="10" spans="1:36" s="17" customFormat="1">
      <c r="A10" s="320" t="s">
        <v>2601</v>
      </c>
      <c r="B10" s="321" t="s">
        <v>248</v>
      </c>
      <c r="C10" s="321" t="s">
        <v>2496</v>
      </c>
      <c r="D10" s="322">
        <v>1102</v>
      </c>
      <c r="E10" s="322">
        <v>480</v>
      </c>
      <c r="F10" s="323">
        <v>0.43557168784029038</v>
      </c>
      <c r="G10" s="320" t="s">
        <v>2601</v>
      </c>
      <c r="H10" s="321" t="s">
        <v>248</v>
      </c>
      <c r="I10" s="320" t="s">
        <v>2496</v>
      </c>
      <c r="J10" s="322">
        <v>1171</v>
      </c>
      <c r="K10" s="322">
        <v>743</v>
      </c>
      <c r="L10" s="324">
        <v>0.63450042698548248</v>
      </c>
      <c r="M10" s="325">
        <f t="shared" si="0"/>
        <v>69</v>
      </c>
      <c r="N10" s="335">
        <f t="shared" si="1"/>
        <v>124</v>
      </c>
      <c r="O10" s="327">
        <f t="shared" si="2"/>
        <v>0.89410760034158843</v>
      </c>
      <c r="P10" s="23">
        <f t="shared" si="8"/>
        <v>440</v>
      </c>
      <c r="Q10" s="23">
        <v>563</v>
      </c>
      <c r="R10" s="23"/>
      <c r="S10" s="328">
        <f t="shared" si="3"/>
        <v>0.7096466093600764</v>
      </c>
      <c r="T10" s="329">
        <f t="shared" si="4"/>
        <v>7.5146182374593913</v>
      </c>
      <c r="U10" s="320" t="s">
        <v>2601</v>
      </c>
      <c r="V10" s="321" t="s">
        <v>248</v>
      </c>
      <c r="W10" s="320" t="s">
        <v>2496</v>
      </c>
      <c r="X10" s="322">
        <v>1203</v>
      </c>
      <c r="Y10" s="322">
        <v>506</v>
      </c>
      <c r="Z10" s="324">
        <v>0.42061512884455526</v>
      </c>
      <c r="AA10" s="330">
        <f t="shared" si="5"/>
        <v>32</v>
      </c>
      <c r="AB10" s="332">
        <f t="shared" si="6"/>
        <v>212</v>
      </c>
      <c r="AC10" s="327">
        <f t="shared" si="7"/>
        <v>0.82377389858686612</v>
      </c>
      <c r="AD10" s="17">
        <v>889</v>
      </c>
      <c r="AE10" s="17">
        <v>1100</v>
      </c>
      <c r="AF10" s="23"/>
      <c r="AG10" s="328">
        <f t="shared" si="9"/>
        <v>0.51059535822401614</v>
      </c>
      <c r="AH10" s="329">
        <f t="shared" si="10"/>
        <v>8.9980229379460877</v>
      </c>
      <c r="AI10" s="23"/>
      <c r="AJ10" s="23"/>
    </row>
    <row r="11" spans="1:36" s="17" customFormat="1">
      <c r="A11" s="320" t="s">
        <v>2601</v>
      </c>
      <c r="B11" s="321" t="s">
        <v>204</v>
      </c>
      <c r="C11" s="321" t="s">
        <v>2497</v>
      </c>
      <c r="D11" s="322">
        <v>561</v>
      </c>
      <c r="E11" s="322">
        <v>186</v>
      </c>
      <c r="F11" s="323">
        <v>0.33155080213903743</v>
      </c>
      <c r="G11" s="320" t="s">
        <v>2601</v>
      </c>
      <c r="H11" s="321" t="s">
        <v>204</v>
      </c>
      <c r="I11" s="320" t="s">
        <v>2497</v>
      </c>
      <c r="J11" s="322">
        <v>538</v>
      </c>
      <c r="K11" s="322">
        <v>314</v>
      </c>
      <c r="L11" s="324">
        <v>0.58364312267657992</v>
      </c>
      <c r="M11" s="325">
        <f t="shared" si="0"/>
        <v>-23</v>
      </c>
      <c r="N11" s="326">
        <f t="shared" si="1"/>
        <v>59</v>
      </c>
      <c r="O11" s="327">
        <f t="shared" si="2"/>
        <v>0.89033457249070636</v>
      </c>
      <c r="P11" s="23">
        <f t="shared" si="8"/>
        <v>564</v>
      </c>
      <c r="Q11" s="23">
        <v>622</v>
      </c>
      <c r="R11" s="23"/>
      <c r="S11" s="328">
        <f t="shared" si="3"/>
        <v>0.6555323590814196</v>
      </c>
      <c r="T11" s="329">
        <f t="shared" si="4"/>
        <v>7.1889236404839689</v>
      </c>
      <c r="U11" s="320" t="s">
        <v>2601</v>
      </c>
      <c r="V11" s="321" t="s">
        <v>2605</v>
      </c>
      <c r="W11" s="320" t="s">
        <v>2497</v>
      </c>
      <c r="X11" s="322">
        <v>568</v>
      </c>
      <c r="Y11" s="322">
        <v>196</v>
      </c>
      <c r="Z11" s="324">
        <v>0.34507042253521125</v>
      </c>
      <c r="AA11" s="330">
        <f t="shared" si="5"/>
        <v>30</v>
      </c>
      <c r="AB11" s="331">
        <f t="shared" si="6"/>
        <v>117</v>
      </c>
      <c r="AC11" s="327">
        <f t="shared" si="7"/>
        <v>0.79401408450704225</v>
      </c>
      <c r="AD11" s="17">
        <v>1101</v>
      </c>
      <c r="AE11" s="17">
        <v>1217</v>
      </c>
      <c r="AF11" s="23"/>
      <c r="AG11" s="328">
        <f t="shared" si="9"/>
        <v>0.43458980044345896</v>
      </c>
      <c r="AH11" s="329">
        <f t="shared" si="10"/>
        <v>8.9519377908247719</v>
      </c>
      <c r="AI11" s="23"/>
      <c r="AJ11" s="23"/>
    </row>
    <row r="12" spans="1:36" s="17" customFormat="1">
      <c r="A12" s="320" t="s">
        <v>2601</v>
      </c>
      <c r="B12" s="321" t="s">
        <v>308</v>
      </c>
      <c r="C12" s="321" t="s">
        <v>2498</v>
      </c>
      <c r="D12" s="322">
        <v>752</v>
      </c>
      <c r="E12" s="322">
        <v>273</v>
      </c>
      <c r="F12" s="323">
        <v>0.36303191489361702</v>
      </c>
      <c r="G12" s="320" t="s">
        <v>2601</v>
      </c>
      <c r="H12" s="321" t="s">
        <v>308</v>
      </c>
      <c r="I12" s="320" t="s">
        <v>2498</v>
      </c>
      <c r="J12" s="322">
        <v>726</v>
      </c>
      <c r="K12" s="322">
        <v>440</v>
      </c>
      <c r="L12" s="324">
        <v>0.60606060606060608</v>
      </c>
      <c r="M12" s="325">
        <f t="shared" si="0"/>
        <v>-26</v>
      </c>
      <c r="N12" s="326">
        <f t="shared" si="1"/>
        <v>75</v>
      </c>
      <c r="O12" s="327">
        <f t="shared" si="2"/>
        <v>0.89669421487603307</v>
      </c>
      <c r="P12" s="23">
        <f t="shared" si="8"/>
        <v>623</v>
      </c>
      <c r="Q12" s="23">
        <v>697</v>
      </c>
      <c r="R12" s="23"/>
      <c r="S12" s="328">
        <f t="shared" si="3"/>
        <v>0.67588325652841785</v>
      </c>
      <c r="T12" s="329">
        <f t="shared" si="4"/>
        <v>6.982265046781178</v>
      </c>
      <c r="U12" s="320" t="s">
        <v>2601</v>
      </c>
      <c r="V12" s="321" t="s">
        <v>2606</v>
      </c>
      <c r="W12" s="320" t="s">
        <v>2498</v>
      </c>
      <c r="X12" s="322">
        <v>730</v>
      </c>
      <c r="Y12" s="322">
        <v>256</v>
      </c>
      <c r="Z12" s="324">
        <v>0.35068493150684932</v>
      </c>
      <c r="AA12" s="330">
        <f t="shared" si="5"/>
        <v>4</v>
      </c>
      <c r="AB12" s="331">
        <f t="shared" si="6"/>
        <v>148</v>
      </c>
      <c r="AC12" s="327">
        <f t="shared" si="7"/>
        <v>0.79726027397260268</v>
      </c>
      <c r="AD12" s="17">
        <v>1218</v>
      </c>
      <c r="AE12" s="17">
        <v>1365</v>
      </c>
      <c r="AF12" s="23"/>
      <c r="AG12" s="328">
        <f t="shared" si="9"/>
        <v>0.43986254295532645</v>
      </c>
      <c r="AH12" s="329">
        <f t="shared" si="10"/>
        <v>8.917761144847713</v>
      </c>
      <c r="AI12" s="23"/>
      <c r="AJ12" s="23"/>
    </row>
    <row r="13" spans="1:36" s="17" customFormat="1">
      <c r="A13" s="320" t="s">
        <v>2601</v>
      </c>
      <c r="B13" s="321" t="s">
        <v>117</v>
      </c>
      <c r="C13" s="321" t="s">
        <v>2499</v>
      </c>
      <c r="D13" s="322">
        <v>887</v>
      </c>
      <c r="E13" s="322">
        <v>399</v>
      </c>
      <c r="F13" s="323">
        <v>0.44983089064261556</v>
      </c>
      <c r="G13" s="320" t="s">
        <v>2601</v>
      </c>
      <c r="H13" s="321" t="s">
        <v>117</v>
      </c>
      <c r="I13" s="320" t="s">
        <v>2499</v>
      </c>
      <c r="J13" s="322">
        <v>881</v>
      </c>
      <c r="K13" s="322">
        <v>612</v>
      </c>
      <c r="L13" s="323">
        <v>0.69466515323496025</v>
      </c>
      <c r="M13" s="325">
        <f t="shared" si="0"/>
        <v>-6</v>
      </c>
      <c r="N13" s="47">
        <f t="shared" si="1"/>
        <v>63</v>
      </c>
      <c r="O13" s="327">
        <f t="shared" si="2"/>
        <v>0.92849035187287177</v>
      </c>
      <c r="P13" s="23">
        <f t="shared" si="8"/>
        <v>698</v>
      </c>
      <c r="Q13" s="23">
        <v>760</v>
      </c>
      <c r="R13" s="23"/>
      <c r="S13" s="328">
        <f t="shared" si="3"/>
        <v>0.74816625916870416</v>
      </c>
      <c r="T13" s="329">
        <f t="shared" si="4"/>
        <v>5.3501105933743904</v>
      </c>
      <c r="U13" s="320" t="s">
        <v>2601</v>
      </c>
      <c r="V13" s="321" t="s">
        <v>117</v>
      </c>
      <c r="W13" s="320" t="s">
        <v>2499</v>
      </c>
      <c r="X13" s="322">
        <v>839</v>
      </c>
      <c r="Y13" s="322">
        <v>363</v>
      </c>
      <c r="Z13" s="324">
        <v>0.43265792610250298</v>
      </c>
      <c r="AA13" s="330">
        <f t="shared" si="5"/>
        <v>-42</v>
      </c>
      <c r="AB13" s="331">
        <f t="shared" si="6"/>
        <v>119</v>
      </c>
      <c r="AC13" s="327">
        <f t="shared" si="7"/>
        <v>0.85816448152562574</v>
      </c>
      <c r="AD13" s="17">
        <v>1366</v>
      </c>
      <c r="AE13" s="17">
        <v>1484</v>
      </c>
      <c r="AF13" s="23"/>
      <c r="AG13" s="328">
        <f t="shared" si="9"/>
        <v>0.50416666666666665</v>
      </c>
      <c r="AH13" s="329">
        <f t="shared" si="10"/>
        <v>7.1508740564163675</v>
      </c>
      <c r="AI13" s="23"/>
      <c r="AJ13" s="23"/>
    </row>
    <row r="14" spans="1:36" s="17" customFormat="1">
      <c r="A14" s="320" t="s">
        <v>2601</v>
      </c>
      <c r="B14" s="321" t="s">
        <v>57</v>
      </c>
      <c r="C14" s="321" t="s">
        <v>2500</v>
      </c>
      <c r="D14" s="322">
        <v>891</v>
      </c>
      <c r="E14" s="322">
        <v>381</v>
      </c>
      <c r="F14" s="323">
        <v>0.42760942760942761</v>
      </c>
      <c r="G14" s="320" t="s">
        <v>2601</v>
      </c>
      <c r="H14" s="321" t="s">
        <v>57</v>
      </c>
      <c r="I14" s="320" t="s">
        <v>2500</v>
      </c>
      <c r="J14" s="322">
        <v>886</v>
      </c>
      <c r="K14" s="322">
        <v>590</v>
      </c>
      <c r="L14" s="324">
        <v>0.6659142212189616</v>
      </c>
      <c r="M14" s="325">
        <f t="shared" si="0"/>
        <v>-5</v>
      </c>
      <c r="N14" s="326">
        <f t="shared" si="1"/>
        <v>90</v>
      </c>
      <c r="O14" s="327">
        <f t="shared" si="2"/>
        <v>0.89841986455981937</v>
      </c>
      <c r="P14" s="23">
        <f t="shared" si="8"/>
        <v>761</v>
      </c>
      <c r="Q14" s="23">
        <v>850</v>
      </c>
      <c r="R14" s="23"/>
      <c r="S14" s="328">
        <f t="shared" si="3"/>
        <v>0.74120603015075381</v>
      </c>
      <c r="T14" s="329">
        <f t="shared" si="4"/>
        <v>7.5291808931792215</v>
      </c>
      <c r="U14" s="320" t="s">
        <v>2601</v>
      </c>
      <c r="V14" s="321" t="s">
        <v>2607</v>
      </c>
      <c r="W14" s="320" t="s">
        <v>2500</v>
      </c>
      <c r="X14" s="322">
        <v>875</v>
      </c>
      <c r="Y14" s="322">
        <v>360</v>
      </c>
      <c r="Z14" s="324">
        <v>0.41142857142857142</v>
      </c>
      <c r="AA14" s="330">
        <f t="shared" si="5"/>
        <v>-11</v>
      </c>
      <c r="AB14" s="331">
        <f t="shared" si="6"/>
        <v>144</v>
      </c>
      <c r="AC14" s="327">
        <f t="shared" si="7"/>
        <v>0.83542857142857141</v>
      </c>
      <c r="AD14" s="17">
        <v>1485</v>
      </c>
      <c r="AE14" s="17">
        <v>1628</v>
      </c>
      <c r="AF14" s="23"/>
      <c r="AG14" s="328">
        <f t="shared" si="9"/>
        <v>0.49247606019151846</v>
      </c>
      <c r="AH14" s="329">
        <f t="shared" si="10"/>
        <v>8.1047488762947033</v>
      </c>
      <c r="AI14" s="23"/>
      <c r="AJ14" s="23"/>
    </row>
    <row r="15" spans="1:36" s="17" customFormat="1">
      <c r="A15" s="320" t="s">
        <v>2601</v>
      </c>
      <c r="B15" s="321" t="s">
        <v>113</v>
      </c>
      <c r="C15" s="321" t="s">
        <v>2501</v>
      </c>
      <c r="D15" s="322">
        <v>835</v>
      </c>
      <c r="E15" s="322">
        <v>347</v>
      </c>
      <c r="F15" s="323">
        <v>0.41556886227544909</v>
      </c>
      <c r="G15" s="320" t="s">
        <v>2601</v>
      </c>
      <c r="H15" s="321" t="s">
        <v>113</v>
      </c>
      <c r="I15" s="320" t="s">
        <v>2501</v>
      </c>
      <c r="J15" s="322">
        <v>802</v>
      </c>
      <c r="K15" s="322">
        <v>524</v>
      </c>
      <c r="L15" s="323">
        <v>0.65336658354114718</v>
      </c>
      <c r="M15" s="325">
        <f t="shared" si="0"/>
        <v>-33</v>
      </c>
      <c r="N15" s="47">
        <f t="shared" si="1"/>
        <v>65</v>
      </c>
      <c r="O15" s="327">
        <f t="shared" si="2"/>
        <v>0.91895261845386533</v>
      </c>
      <c r="P15" s="23">
        <f t="shared" si="8"/>
        <v>851</v>
      </c>
      <c r="Q15" s="23">
        <v>915</v>
      </c>
      <c r="R15" s="23"/>
      <c r="S15" s="328">
        <f t="shared" si="3"/>
        <v>0.71099050203527814</v>
      </c>
      <c r="T15" s="329">
        <f t="shared" si="4"/>
        <v>5.7623918494130955</v>
      </c>
      <c r="U15" s="320" t="s">
        <v>2601</v>
      </c>
      <c r="V15" s="321" t="s">
        <v>2608</v>
      </c>
      <c r="W15" s="320" t="s">
        <v>2501</v>
      </c>
      <c r="X15" s="322">
        <v>815</v>
      </c>
      <c r="Y15" s="322">
        <v>317</v>
      </c>
      <c r="Z15" s="324">
        <v>0.3889570552147239</v>
      </c>
      <c r="AA15" s="330">
        <f t="shared" si="5"/>
        <v>13</v>
      </c>
      <c r="AB15" s="331">
        <f t="shared" si="6"/>
        <v>127</v>
      </c>
      <c r="AC15" s="327">
        <f t="shared" si="7"/>
        <v>0.84417177914110431</v>
      </c>
      <c r="AD15" s="17">
        <v>1629</v>
      </c>
      <c r="AE15" s="17">
        <v>1755</v>
      </c>
      <c r="AF15" s="23"/>
      <c r="AG15" s="328">
        <f t="shared" si="9"/>
        <v>0.46075581395348836</v>
      </c>
      <c r="AH15" s="329">
        <f t="shared" si="10"/>
        <v>7.1798758738764459</v>
      </c>
      <c r="AI15" s="23"/>
      <c r="AJ15" s="23"/>
    </row>
    <row r="16" spans="1:36" s="17" customFormat="1">
      <c r="A16" s="320" t="s">
        <v>2601</v>
      </c>
      <c r="B16" s="321" t="s">
        <v>29</v>
      </c>
      <c r="C16" s="321" t="s">
        <v>2502</v>
      </c>
      <c r="D16" s="322">
        <v>890</v>
      </c>
      <c r="E16" s="322">
        <v>395</v>
      </c>
      <c r="F16" s="323">
        <v>0.4438202247191011</v>
      </c>
      <c r="G16" s="320" t="s">
        <v>2601</v>
      </c>
      <c r="H16" s="321" t="s">
        <v>29</v>
      </c>
      <c r="I16" s="320" t="s">
        <v>2502</v>
      </c>
      <c r="J16" s="322">
        <v>875</v>
      </c>
      <c r="K16" s="322">
        <v>600</v>
      </c>
      <c r="L16" s="323">
        <v>0.68571428571428572</v>
      </c>
      <c r="M16" s="325">
        <f t="shared" si="0"/>
        <v>-15</v>
      </c>
      <c r="N16" s="47">
        <f t="shared" si="1"/>
        <v>58</v>
      </c>
      <c r="O16" s="327">
        <f t="shared" si="2"/>
        <v>0.93371428571428572</v>
      </c>
      <c r="P16" s="23">
        <f t="shared" si="8"/>
        <v>916</v>
      </c>
      <c r="Q16" s="23">
        <v>973</v>
      </c>
      <c r="R16" s="23"/>
      <c r="S16" s="328">
        <f t="shared" si="3"/>
        <v>0.73439412484700117</v>
      </c>
      <c r="T16" s="329">
        <f t="shared" si="4"/>
        <v>4.8679839132715452</v>
      </c>
      <c r="U16" s="320" t="s">
        <v>2601</v>
      </c>
      <c r="V16" s="321" t="s">
        <v>29</v>
      </c>
      <c r="W16" s="320" t="s">
        <v>2502</v>
      </c>
      <c r="X16" s="322">
        <v>888</v>
      </c>
      <c r="Y16" s="322">
        <v>410</v>
      </c>
      <c r="Z16" s="324">
        <v>0.46171171171171171</v>
      </c>
      <c r="AA16" s="330">
        <f t="shared" si="5"/>
        <v>13</v>
      </c>
      <c r="AB16" s="331">
        <f t="shared" si="6"/>
        <v>132</v>
      </c>
      <c r="AC16" s="327">
        <f t="shared" si="7"/>
        <v>0.85135135135135132</v>
      </c>
      <c r="AD16" s="17">
        <v>1756</v>
      </c>
      <c r="AE16" s="17">
        <v>1887</v>
      </c>
      <c r="AF16" s="23"/>
      <c r="AG16" s="328">
        <f t="shared" si="9"/>
        <v>0.54232804232804233</v>
      </c>
      <c r="AH16" s="329">
        <f t="shared" si="10"/>
        <v>8.0616330616330618</v>
      </c>
      <c r="AI16" s="23"/>
      <c r="AJ16" s="23"/>
    </row>
    <row r="17" spans="1:36" s="17" customFormat="1">
      <c r="A17" s="320" t="s">
        <v>2601</v>
      </c>
      <c r="B17" s="321" t="s">
        <v>311</v>
      </c>
      <c r="C17" s="321" t="s">
        <v>2503</v>
      </c>
      <c r="D17" s="322">
        <v>641</v>
      </c>
      <c r="E17" s="322">
        <v>468</v>
      </c>
      <c r="F17" s="323">
        <v>0.73010920436817472</v>
      </c>
      <c r="G17" s="320" t="s">
        <v>2601</v>
      </c>
      <c r="H17" s="321" t="s">
        <v>311</v>
      </c>
      <c r="I17" s="320" t="s">
        <v>2503</v>
      </c>
      <c r="J17" s="322">
        <v>666</v>
      </c>
      <c r="K17" s="322">
        <v>576</v>
      </c>
      <c r="L17" s="323">
        <v>0.86486486486486491</v>
      </c>
      <c r="M17" s="325">
        <f t="shared" si="0"/>
        <v>25</v>
      </c>
      <c r="N17" s="47">
        <f t="shared" si="1"/>
        <v>19</v>
      </c>
      <c r="O17" s="327">
        <f t="shared" si="2"/>
        <v>0.9714714714714715</v>
      </c>
      <c r="P17" s="23">
        <f t="shared" si="8"/>
        <v>974</v>
      </c>
      <c r="Q17" s="23">
        <v>992</v>
      </c>
      <c r="R17" s="23"/>
      <c r="S17" s="328">
        <f t="shared" si="3"/>
        <v>0.89026275115919629</v>
      </c>
      <c r="T17" s="329">
        <f t="shared" si="4"/>
        <v>2.5397886294331373</v>
      </c>
      <c r="U17" s="320" t="s">
        <v>2601</v>
      </c>
      <c r="V17" s="321" t="s">
        <v>311</v>
      </c>
      <c r="W17" s="320" t="s">
        <v>2503</v>
      </c>
      <c r="X17" s="322">
        <v>676</v>
      </c>
      <c r="Y17" s="322">
        <v>465</v>
      </c>
      <c r="Z17" s="323">
        <v>0.68786982248520712</v>
      </c>
      <c r="AA17" s="330">
        <f t="shared" si="5"/>
        <v>10</v>
      </c>
      <c r="AB17" s="336">
        <f t="shared" si="6"/>
        <v>45</v>
      </c>
      <c r="AC17" s="327">
        <f t="shared" si="7"/>
        <v>0.93343195266272194</v>
      </c>
      <c r="AD17" s="17">
        <v>1888</v>
      </c>
      <c r="AE17" s="17">
        <v>1932</v>
      </c>
      <c r="AF17" s="23"/>
      <c r="AG17" s="337">
        <f t="shared" si="9"/>
        <v>0.73692551505546755</v>
      </c>
      <c r="AH17" s="329">
        <f t="shared" si="10"/>
        <v>4.905569257026043</v>
      </c>
      <c r="AI17" s="23"/>
      <c r="AJ17" s="23"/>
    </row>
    <row r="18" spans="1:36" s="17" customFormat="1">
      <c r="A18" s="320" t="s">
        <v>2601</v>
      </c>
      <c r="B18" s="321" t="s">
        <v>218</v>
      </c>
      <c r="C18" s="321" t="s">
        <v>2504</v>
      </c>
      <c r="D18" s="322">
        <v>784</v>
      </c>
      <c r="E18" s="322">
        <v>536</v>
      </c>
      <c r="F18" s="323">
        <v>0.68367346938775508</v>
      </c>
      <c r="G18" s="320" t="s">
        <v>2601</v>
      </c>
      <c r="H18" s="321" t="s">
        <v>218</v>
      </c>
      <c r="I18" s="320" t="s">
        <v>2504</v>
      </c>
      <c r="J18" s="322">
        <v>806</v>
      </c>
      <c r="K18" s="322">
        <v>684</v>
      </c>
      <c r="L18" s="323">
        <v>0.84863523573200994</v>
      </c>
      <c r="M18" s="325">
        <f t="shared" si="0"/>
        <v>22</v>
      </c>
      <c r="N18" s="47">
        <f t="shared" si="1"/>
        <v>33</v>
      </c>
      <c r="O18" s="327">
        <f t="shared" si="2"/>
        <v>0.95905707196029777</v>
      </c>
      <c r="P18" s="23">
        <f t="shared" si="8"/>
        <v>993</v>
      </c>
      <c r="Q18" s="23">
        <v>1025</v>
      </c>
      <c r="R18" s="23"/>
      <c r="S18" s="328">
        <f t="shared" si="3"/>
        <v>0.8848641655886158</v>
      </c>
      <c r="T18" s="329">
        <f t="shared" si="4"/>
        <v>3.6228929856605863</v>
      </c>
      <c r="U18" s="320" t="s">
        <v>2601</v>
      </c>
      <c r="V18" s="321" t="s">
        <v>218</v>
      </c>
      <c r="W18" s="320" t="s">
        <v>2504</v>
      </c>
      <c r="X18" s="322">
        <v>772</v>
      </c>
      <c r="Y18" s="322">
        <v>499</v>
      </c>
      <c r="Z18" s="323">
        <v>0.64637305699481862</v>
      </c>
      <c r="AA18" s="330">
        <f t="shared" si="5"/>
        <v>-34</v>
      </c>
      <c r="AB18" s="336">
        <f t="shared" si="6"/>
        <v>53</v>
      </c>
      <c r="AC18" s="327">
        <f t="shared" si="7"/>
        <v>0.93134715025906734</v>
      </c>
      <c r="AD18" s="17">
        <v>1933</v>
      </c>
      <c r="AE18" s="17">
        <v>1985</v>
      </c>
      <c r="AF18" s="23"/>
      <c r="AG18" s="328">
        <f t="shared" si="9"/>
        <v>0.694019471488178</v>
      </c>
      <c r="AH18" s="329">
        <f t="shared" si="10"/>
        <v>4.7646414493359384</v>
      </c>
      <c r="AI18" s="23"/>
      <c r="AJ18" s="23"/>
    </row>
    <row r="19" spans="1:36" s="17" customFormat="1">
      <c r="A19" s="320" t="s">
        <v>2601</v>
      </c>
      <c r="B19" s="321" t="s">
        <v>285</v>
      </c>
      <c r="C19" s="321" t="s">
        <v>2505</v>
      </c>
      <c r="D19" s="322">
        <v>638</v>
      </c>
      <c r="E19" s="322">
        <v>385</v>
      </c>
      <c r="F19" s="323">
        <v>0.60344827586206895</v>
      </c>
      <c r="G19" s="320" t="s">
        <v>2601</v>
      </c>
      <c r="H19" s="321" t="s">
        <v>285</v>
      </c>
      <c r="I19" s="320" t="s">
        <v>2505</v>
      </c>
      <c r="J19" s="322">
        <v>633</v>
      </c>
      <c r="K19" s="322">
        <v>493</v>
      </c>
      <c r="L19" s="323">
        <v>0.77883096366508686</v>
      </c>
      <c r="M19" s="325">
        <f t="shared" si="0"/>
        <v>-5</v>
      </c>
      <c r="N19" s="47">
        <f t="shared" si="1"/>
        <v>29</v>
      </c>
      <c r="O19" s="327">
        <f t="shared" si="2"/>
        <v>0.95418641390205372</v>
      </c>
      <c r="P19" s="23">
        <f t="shared" si="8"/>
        <v>1026</v>
      </c>
      <c r="Q19" s="23">
        <v>1054</v>
      </c>
      <c r="R19" s="23"/>
      <c r="S19" s="328">
        <f t="shared" si="3"/>
        <v>0.81622516556291391</v>
      </c>
      <c r="T19" s="329">
        <f t="shared" si="4"/>
        <v>3.7394201897827051</v>
      </c>
      <c r="U19" s="320" t="s">
        <v>2601</v>
      </c>
      <c r="V19" s="321" t="s">
        <v>285</v>
      </c>
      <c r="W19" s="320" t="s">
        <v>2505</v>
      </c>
      <c r="X19" s="322">
        <v>617</v>
      </c>
      <c r="Y19" s="322">
        <v>348</v>
      </c>
      <c r="Z19" s="323">
        <v>0.56401944894651534</v>
      </c>
      <c r="AA19" s="330">
        <f t="shared" si="5"/>
        <v>-16</v>
      </c>
      <c r="AB19" s="336">
        <f t="shared" si="6"/>
        <v>56</v>
      </c>
      <c r="AC19" s="327">
        <f t="shared" si="7"/>
        <v>0.90923824959481359</v>
      </c>
      <c r="AD19" s="17">
        <v>1986</v>
      </c>
      <c r="AE19" s="17">
        <v>2041</v>
      </c>
      <c r="AF19" s="23"/>
      <c r="AG19" s="328">
        <f t="shared" si="9"/>
        <v>0.6203208556149733</v>
      </c>
      <c r="AH19" s="329">
        <f t="shared" si="10"/>
        <v>5.6301406668457954</v>
      </c>
      <c r="AI19" s="23"/>
      <c r="AJ19" s="23"/>
    </row>
    <row r="20" spans="1:36" s="17" customFormat="1">
      <c r="A20" s="320" t="s">
        <v>2601</v>
      </c>
      <c r="B20" s="321" t="s">
        <v>216</v>
      </c>
      <c r="C20" s="321" t="s">
        <v>2506</v>
      </c>
      <c r="D20" s="322">
        <v>685</v>
      </c>
      <c r="E20" s="322">
        <v>294</v>
      </c>
      <c r="F20" s="323">
        <v>0.42919708029197079</v>
      </c>
      <c r="G20" s="320" t="s">
        <v>2601</v>
      </c>
      <c r="H20" s="321" t="s">
        <v>216</v>
      </c>
      <c r="I20" s="320" t="s">
        <v>2506</v>
      </c>
      <c r="J20" s="322">
        <v>631</v>
      </c>
      <c r="K20" s="322">
        <v>436</v>
      </c>
      <c r="L20" s="324">
        <v>0.69096671949286848</v>
      </c>
      <c r="M20" s="325">
        <f t="shared" si="0"/>
        <v>-54</v>
      </c>
      <c r="N20" s="326">
        <f t="shared" si="1"/>
        <v>75</v>
      </c>
      <c r="O20" s="327">
        <f t="shared" si="2"/>
        <v>0.88114104595879561</v>
      </c>
      <c r="P20" s="23">
        <f t="shared" si="8"/>
        <v>1055</v>
      </c>
      <c r="Q20" s="23">
        <v>1129</v>
      </c>
      <c r="R20" s="23"/>
      <c r="S20" s="328">
        <f t="shared" si="3"/>
        <v>0.78417266187050361</v>
      </c>
      <c r="T20" s="329">
        <f t="shared" si="4"/>
        <v>9.3205942377635136</v>
      </c>
      <c r="U20" s="320" t="s">
        <v>2601</v>
      </c>
      <c r="V20" s="321" t="s">
        <v>216</v>
      </c>
      <c r="W20" s="320" t="s">
        <v>2506</v>
      </c>
      <c r="X20" s="322">
        <v>699</v>
      </c>
      <c r="Y20" s="322">
        <v>314</v>
      </c>
      <c r="Z20" s="324">
        <v>0.44921316165951358</v>
      </c>
      <c r="AA20" s="330">
        <f t="shared" si="5"/>
        <v>68</v>
      </c>
      <c r="AB20" s="338">
        <f t="shared" si="6"/>
        <v>93</v>
      </c>
      <c r="AC20" s="327">
        <f t="shared" si="7"/>
        <v>0.86695278969957079</v>
      </c>
      <c r="AD20" s="17">
        <v>2042</v>
      </c>
      <c r="AE20" s="17">
        <v>2134</v>
      </c>
      <c r="AF20" s="23"/>
      <c r="AG20" s="328">
        <f t="shared" si="9"/>
        <v>0.5181518151815182</v>
      </c>
      <c r="AH20" s="329">
        <f t="shared" si="10"/>
        <v>6.8938653522004625</v>
      </c>
      <c r="AI20" s="23"/>
      <c r="AJ20" s="23"/>
    </row>
    <row r="21" spans="1:36" s="17" customFormat="1">
      <c r="A21" s="320" t="s">
        <v>2601</v>
      </c>
      <c r="B21" s="321" t="s">
        <v>74</v>
      </c>
      <c r="C21" s="321" t="s">
        <v>2507</v>
      </c>
      <c r="D21" s="322">
        <v>911</v>
      </c>
      <c r="E21" s="322">
        <v>582</v>
      </c>
      <c r="F21" s="323">
        <v>0.6388583973655324</v>
      </c>
      <c r="G21" s="320" t="s">
        <v>2601</v>
      </c>
      <c r="H21" s="321" t="s">
        <v>74</v>
      </c>
      <c r="I21" s="320" t="s">
        <v>2507</v>
      </c>
      <c r="J21" s="322">
        <v>909</v>
      </c>
      <c r="K21" s="322">
        <v>770</v>
      </c>
      <c r="L21" s="323">
        <v>0.84708470847084705</v>
      </c>
      <c r="M21" s="325">
        <f t="shared" si="0"/>
        <v>-2</v>
      </c>
      <c r="N21" s="47">
        <f t="shared" si="1"/>
        <v>41</v>
      </c>
      <c r="O21" s="327">
        <f t="shared" si="2"/>
        <v>0.95489548954895487</v>
      </c>
      <c r="P21" s="23">
        <f t="shared" si="8"/>
        <v>1130</v>
      </c>
      <c r="Q21" s="23">
        <v>1170</v>
      </c>
      <c r="R21" s="23"/>
      <c r="S21" s="328">
        <f t="shared" si="3"/>
        <v>0.88709677419354838</v>
      </c>
      <c r="T21" s="329">
        <f t="shared" si="4"/>
        <v>4.0012065722701333</v>
      </c>
      <c r="U21" s="320" t="s">
        <v>2601</v>
      </c>
      <c r="V21" s="321" t="s">
        <v>74</v>
      </c>
      <c r="W21" s="320" t="s">
        <v>2507</v>
      </c>
      <c r="X21" s="322">
        <v>852</v>
      </c>
      <c r="Y21" s="322">
        <v>526</v>
      </c>
      <c r="Z21" s="323">
        <v>0.61737089201877937</v>
      </c>
      <c r="AA21" s="330">
        <f t="shared" si="5"/>
        <v>-57</v>
      </c>
      <c r="AB21" s="336">
        <f t="shared" si="6"/>
        <v>63</v>
      </c>
      <c r="AC21" s="327">
        <f t="shared" si="7"/>
        <v>0.926056338028169</v>
      </c>
      <c r="AD21" s="17">
        <v>2135</v>
      </c>
      <c r="AE21" s="17">
        <v>2197</v>
      </c>
      <c r="AF21" s="23"/>
      <c r="AG21" s="328">
        <f t="shared" si="9"/>
        <v>0.66666666666666663</v>
      </c>
      <c r="AH21" s="329">
        <f t="shared" si="10"/>
        <v>4.9295774647887258</v>
      </c>
      <c r="AI21" s="23"/>
      <c r="AJ21" s="23"/>
    </row>
    <row r="22" spans="1:36" s="17" customFormat="1">
      <c r="A22" s="320" t="s">
        <v>2601</v>
      </c>
      <c r="B22" s="321" t="s">
        <v>193</v>
      </c>
      <c r="C22" s="321" t="s">
        <v>2483</v>
      </c>
      <c r="D22" s="322">
        <v>1042</v>
      </c>
      <c r="E22" s="322">
        <v>562</v>
      </c>
      <c r="F22" s="323">
        <v>0.53934740882917465</v>
      </c>
      <c r="G22" s="320" t="s">
        <v>2601</v>
      </c>
      <c r="H22" s="321" t="s">
        <v>193</v>
      </c>
      <c r="I22" s="320" t="s">
        <v>2483</v>
      </c>
      <c r="J22" s="322">
        <v>1155</v>
      </c>
      <c r="K22" s="322">
        <v>897</v>
      </c>
      <c r="L22" s="323">
        <v>0.77662337662337666</v>
      </c>
      <c r="M22" s="325">
        <f t="shared" si="0"/>
        <v>113</v>
      </c>
      <c r="N22" s="47">
        <f t="shared" si="1"/>
        <v>63</v>
      </c>
      <c r="O22" s="327">
        <f t="shared" si="2"/>
        <v>0.94545454545454544</v>
      </c>
      <c r="P22" s="23">
        <f t="shared" si="8"/>
        <v>1171</v>
      </c>
      <c r="Q22" s="23">
        <v>1233</v>
      </c>
      <c r="R22" s="23"/>
      <c r="S22" s="328">
        <f t="shared" si="3"/>
        <v>0.8214285714285714</v>
      </c>
      <c r="T22" s="329">
        <f t="shared" si="4"/>
        <v>4.4805194805194741</v>
      </c>
      <c r="U22" s="320" t="s">
        <v>2601</v>
      </c>
      <c r="V22" s="321" t="s">
        <v>193</v>
      </c>
      <c r="W22" s="320" t="s">
        <v>2483</v>
      </c>
      <c r="X22" s="322">
        <v>1264</v>
      </c>
      <c r="Y22" s="322">
        <v>697</v>
      </c>
      <c r="Z22" s="339">
        <v>0.55142405063291144</v>
      </c>
      <c r="AA22" s="330">
        <f t="shared" si="5"/>
        <v>109</v>
      </c>
      <c r="AB22" s="340">
        <f t="shared" si="6"/>
        <v>110</v>
      </c>
      <c r="AC22" s="327">
        <f t="shared" si="7"/>
        <v>0.91297468354430378</v>
      </c>
      <c r="AD22" s="17">
        <v>2198</v>
      </c>
      <c r="AE22" s="17">
        <v>2307</v>
      </c>
      <c r="AF22" s="23"/>
      <c r="AG22" s="328">
        <f t="shared" si="9"/>
        <v>0.60398613518197575</v>
      </c>
      <c r="AH22" s="329">
        <f t="shared" si="10"/>
        <v>5.2562084549064298</v>
      </c>
      <c r="AI22" s="23"/>
      <c r="AJ22" s="23"/>
    </row>
    <row r="23" spans="1:36" s="17" customFormat="1">
      <c r="A23" s="320" t="s">
        <v>2601</v>
      </c>
      <c r="B23" s="321" t="s">
        <v>16</v>
      </c>
      <c r="C23" s="321" t="s">
        <v>2484</v>
      </c>
      <c r="D23" s="322">
        <v>1202</v>
      </c>
      <c r="E23" s="322">
        <v>629</v>
      </c>
      <c r="F23" s="323">
        <v>0.52329450915141429</v>
      </c>
      <c r="G23" s="320" t="s">
        <v>2601</v>
      </c>
      <c r="H23" s="321" t="s">
        <v>16</v>
      </c>
      <c r="I23" s="320" t="s">
        <v>2484</v>
      </c>
      <c r="J23" s="322">
        <v>1200</v>
      </c>
      <c r="K23" s="322">
        <v>879</v>
      </c>
      <c r="L23" s="323">
        <v>0.73250000000000004</v>
      </c>
      <c r="M23" s="325">
        <f t="shared" si="0"/>
        <v>-2</v>
      </c>
      <c r="N23" s="47">
        <f t="shared" si="1"/>
        <v>78</v>
      </c>
      <c r="O23" s="327">
        <f t="shared" si="2"/>
        <v>0.93500000000000005</v>
      </c>
      <c r="P23" s="23">
        <f t="shared" si="8"/>
        <v>1234</v>
      </c>
      <c r="Q23" s="23">
        <v>1311</v>
      </c>
      <c r="R23" s="23"/>
      <c r="S23" s="328">
        <f t="shared" si="3"/>
        <v>0.78342245989304815</v>
      </c>
      <c r="T23" s="329">
        <f t="shared" si="4"/>
        <v>5.0922459893048106</v>
      </c>
      <c r="U23" s="320" t="s">
        <v>2601</v>
      </c>
      <c r="V23" s="321" t="s">
        <v>16</v>
      </c>
      <c r="W23" s="320" t="s">
        <v>2484</v>
      </c>
      <c r="X23" s="322">
        <v>1183</v>
      </c>
      <c r="Y23" s="322">
        <v>573</v>
      </c>
      <c r="Z23" s="324">
        <v>0.48436179205409974</v>
      </c>
      <c r="AA23" s="330">
        <f t="shared" si="5"/>
        <v>-17</v>
      </c>
      <c r="AB23" s="331">
        <f t="shared" si="6"/>
        <v>168</v>
      </c>
      <c r="AC23" s="327">
        <f t="shared" si="7"/>
        <v>0.85798816568047342</v>
      </c>
      <c r="AD23" s="17">
        <v>2308</v>
      </c>
      <c r="AE23" s="17">
        <v>2475</v>
      </c>
      <c r="AF23" s="23"/>
      <c r="AG23" s="328">
        <f t="shared" si="9"/>
        <v>0.56453201970443345</v>
      </c>
      <c r="AH23" s="329">
        <f t="shared" si="10"/>
        <v>8.0170227650333707</v>
      </c>
      <c r="AI23" s="23"/>
      <c r="AJ23" s="23"/>
    </row>
    <row r="24" spans="1:36" s="17" customFormat="1">
      <c r="A24" s="320" t="s">
        <v>2601</v>
      </c>
      <c r="B24" s="321" t="s">
        <v>151</v>
      </c>
      <c r="C24" s="321" t="s">
        <v>2485</v>
      </c>
      <c r="D24" s="322">
        <v>1097</v>
      </c>
      <c r="E24" s="322">
        <v>717</v>
      </c>
      <c r="F24" s="323">
        <v>0.6536007292616226</v>
      </c>
      <c r="G24" s="320" t="s">
        <v>2601</v>
      </c>
      <c r="H24" s="321" t="s">
        <v>151</v>
      </c>
      <c r="I24" s="320" t="s">
        <v>2485</v>
      </c>
      <c r="J24" s="322">
        <v>1099</v>
      </c>
      <c r="K24" s="322">
        <v>906</v>
      </c>
      <c r="L24" s="323">
        <v>0.82438580527752503</v>
      </c>
      <c r="M24" s="325">
        <f t="shared" si="0"/>
        <v>2</v>
      </c>
      <c r="N24" s="47">
        <f t="shared" si="1"/>
        <v>50</v>
      </c>
      <c r="O24" s="327">
        <f t="shared" si="2"/>
        <v>0.95450409463148311</v>
      </c>
      <c r="P24" s="23">
        <f t="shared" si="8"/>
        <v>1312</v>
      </c>
      <c r="Q24" s="23">
        <v>1361</v>
      </c>
      <c r="R24" s="23"/>
      <c r="S24" s="328">
        <f t="shared" si="3"/>
        <v>0.86367969494756913</v>
      </c>
      <c r="T24" s="329">
        <f t="shared" si="4"/>
        <v>3.9293889670044102</v>
      </c>
      <c r="U24" s="320" t="s">
        <v>2601</v>
      </c>
      <c r="V24" s="321" t="s">
        <v>151</v>
      </c>
      <c r="W24" s="320" t="s">
        <v>2485</v>
      </c>
      <c r="X24" s="322">
        <v>1039</v>
      </c>
      <c r="Y24" s="322">
        <v>618</v>
      </c>
      <c r="Z24" s="324">
        <v>0.59480269489894133</v>
      </c>
      <c r="AA24" s="330">
        <f t="shared" si="5"/>
        <v>-60</v>
      </c>
      <c r="AB24" s="331">
        <f t="shared" si="6"/>
        <v>107</v>
      </c>
      <c r="AC24" s="327">
        <f t="shared" si="7"/>
        <v>0.8970163618864293</v>
      </c>
      <c r="AD24" s="17">
        <v>2476</v>
      </c>
      <c r="AE24" s="17">
        <v>2582</v>
      </c>
      <c r="AF24" s="23"/>
      <c r="AG24" s="328">
        <f t="shared" si="9"/>
        <v>0.66309012875536477</v>
      </c>
      <c r="AH24" s="329">
        <f t="shared" si="10"/>
        <v>6.8287433856423441</v>
      </c>
      <c r="AI24" s="23"/>
      <c r="AJ24" s="23"/>
    </row>
    <row r="25" spans="1:36" s="17" customFormat="1">
      <c r="A25" s="320" t="s">
        <v>2601</v>
      </c>
      <c r="B25" s="321" t="s">
        <v>68</v>
      </c>
      <c r="C25" s="321" t="s">
        <v>2486</v>
      </c>
      <c r="D25" s="322">
        <v>958</v>
      </c>
      <c r="E25" s="322">
        <v>659</v>
      </c>
      <c r="F25" s="323">
        <v>0.68789144050104389</v>
      </c>
      <c r="G25" s="320" t="s">
        <v>2601</v>
      </c>
      <c r="H25" s="321" t="s">
        <v>68</v>
      </c>
      <c r="I25" s="320" t="s">
        <v>2486</v>
      </c>
      <c r="J25" s="322">
        <v>939</v>
      </c>
      <c r="K25" s="322">
        <v>815</v>
      </c>
      <c r="L25" s="323">
        <v>0.86794462193823219</v>
      </c>
      <c r="M25" s="325">
        <f t="shared" si="0"/>
        <v>-19</v>
      </c>
      <c r="N25" s="47">
        <f t="shared" si="1"/>
        <v>41</v>
      </c>
      <c r="O25" s="327">
        <f t="shared" si="2"/>
        <v>0.95633652822151227</v>
      </c>
      <c r="P25" s="23">
        <f t="shared" si="8"/>
        <v>1362</v>
      </c>
      <c r="Q25" s="23">
        <v>1402</v>
      </c>
      <c r="R25" s="23"/>
      <c r="S25" s="337">
        <f t="shared" si="3"/>
        <v>0.90757238307349664</v>
      </c>
      <c r="T25" s="329">
        <f t="shared" si="4"/>
        <v>3.962776113526445</v>
      </c>
      <c r="U25" s="320" t="s">
        <v>2601</v>
      </c>
      <c r="V25" s="321" t="s">
        <v>68</v>
      </c>
      <c r="W25" s="320" t="s">
        <v>2486</v>
      </c>
      <c r="X25" s="322">
        <v>1027</v>
      </c>
      <c r="Y25" s="322">
        <v>731</v>
      </c>
      <c r="Z25" s="323">
        <v>0.71178188899707884</v>
      </c>
      <c r="AA25" s="330">
        <f t="shared" si="5"/>
        <v>88</v>
      </c>
      <c r="AB25" s="336">
        <f t="shared" si="6"/>
        <v>76</v>
      </c>
      <c r="AC25" s="327">
        <f t="shared" si="7"/>
        <v>0.92599805258033108</v>
      </c>
      <c r="AD25" s="17">
        <v>2583</v>
      </c>
      <c r="AE25" s="17">
        <v>2658</v>
      </c>
      <c r="AF25" s="23"/>
      <c r="AG25" s="337">
        <f t="shared" si="9"/>
        <v>0.768664563617245</v>
      </c>
      <c r="AH25" s="329">
        <f t="shared" si="10"/>
        <v>5.6882674620166167</v>
      </c>
      <c r="AI25" s="23"/>
      <c r="AJ25" s="23"/>
    </row>
    <row r="26" spans="1:36" s="17" customFormat="1">
      <c r="A26" s="320" t="s">
        <v>2601</v>
      </c>
      <c r="B26" s="321" t="s">
        <v>173</v>
      </c>
      <c r="C26" s="321" t="s">
        <v>2487</v>
      </c>
      <c r="D26" s="322">
        <v>876</v>
      </c>
      <c r="E26" s="322">
        <v>532</v>
      </c>
      <c r="F26" s="323">
        <v>0.60730593607305938</v>
      </c>
      <c r="G26" s="320" t="s">
        <v>2601</v>
      </c>
      <c r="H26" s="321" t="s">
        <v>173</v>
      </c>
      <c r="I26" s="320" t="s">
        <v>2487</v>
      </c>
      <c r="J26" s="322">
        <v>849</v>
      </c>
      <c r="K26" s="322">
        <v>703</v>
      </c>
      <c r="L26" s="323">
        <v>0.82803297997644287</v>
      </c>
      <c r="M26" s="325">
        <f t="shared" si="0"/>
        <v>-27</v>
      </c>
      <c r="N26" s="47">
        <f t="shared" si="1"/>
        <v>41</v>
      </c>
      <c r="O26" s="327">
        <f t="shared" si="2"/>
        <v>0.95170789163722025</v>
      </c>
      <c r="P26" s="23">
        <f t="shared" si="8"/>
        <v>1403</v>
      </c>
      <c r="Q26" s="23">
        <v>1443</v>
      </c>
      <c r="R26" s="23"/>
      <c r="S26" s="328">
        <f t="shared" si="3"/>
        <v>0.87004950495049505</v>
      </c>
      <c r="T26" s="329">
        <f t="shared" si="4"/>
        <v>4.2016524974052167</v>
      </c>
      <c r="U26" s="320" t="s">
        <v>2601</v>
      </c>
      <c r="V26" s="321" t="s">
        <v>173</v>
      </c>
      <c r="W26" s="320" t="s">
        <v>2487</v>
      </c>
      <c r="X26" s="322">
        <v>949</v>
      </c>
      <c r="Y26" s="322">
        <v>594</v>
      </c>
      <c r="Z26" s="323">
        <v>0.62592202318229717</v>
      </c>
      <c r="AA26" s="330">
        <f t="shared" si="5"/>
        <v>100</v>
      </c>
      <c r="AB26" s="336">
        <f t="shared" si="6"/>
        <v>84</v>
      </c>
      <c r="AC26" s="327">
        <f t="shared" si="7"/>
        <v>0.9114857744994731</v>
      </c>
      <c r="AD26" s="17">
        <v>2659</v>
      </c>
      <c r="AE26" s="17">
        <v>2742</v>
      </c>
      <c r="AF26" s="23"/>
      <c r="AG26" s="328">
        <f t="shared" si="9"/>
        <v>0.68670520231213872</v>
      </c>
      <c r="AH26" s="329">
        <f t="shared" si="10"/>
        <v>6.0783179129841542</v>
      </c>
      <c r="AI26" s="23"/>
      <c r="AJ26" s="23"/>
    </row>
    <row r="27" spans="1:36" s="17" customFormat="1">
      <c r="A27" s="320" t="s">
        <v>2601</v>
      </c>
      <c r="B27" s="321" t="s">
        <v>227</v>
      </c>
      <c r="C27" s="321" t="s">
        <v>2488</v>
      </c>
      <c r="D27" s="322">
        <v>736</v>
      </c>
      <c r="E27" s="322">
        <v>379</v>
      </c>
      <c r="F27" s="323">
        <v>0.51494565217391308</v>
      </c>
      <c r="G27" s="320" t="s">
        <v>2601</v>
      </c>
      <c r="H27" s="321" t="s">
        <v>227</v>
      </c>
      <c r="I27" s="320" t="s">
        <v>2488</v>
      </c>
      <c r="J27" s="322">
        <v>850</v>
      </c>
      <c r="K27" s="322">
        <v>646</v>
      </c>
      <c r="L27" s="323">
        <v>0.76</v>
      </c>
      <c r="M27" s="325">
        <f t="shared" si="0"/>
        <v>114</v>
      </c>
      <c r="N27" s="47">
        <f t="shared" si="1"/>
        <v>59</v>
      </c>
      <c r="O27" s="327">
        <f t="shared" si="2"/>
        <v>0.93058823529411761</v>
      </c>
      <c r="P27" s="23">
        <f t="shared" si="8"/>
        <v>1444</v>
      </c>
      <c r="Q27" s="23">
        <v>1502</v>
      </c>
      <c r="R27" s="23"/>
      <c r="S27" s="328">
        <f t="shared" si="3"/>
        <v>0.81668773704171937</v>
      </c>
      <c r="T27" s="329">
        <f t="shared" si="4"/>
        <v>5.6687737041719366</v>
      </c>
      <c r="U27" s="320" t="s">
        <v>2601</v>
      </c>
      <c r="V27" s="321" t="s">
        <v>227</v>
      </c>
      <c r="W27" s="320" t="s">
        <v>2488</v>
      </c>
      <c r="X27" s="322">
        <v>912</v>
      </c>
      <c r="Y27" s="322">
        <v>497</v>
      </c>
      <c r="Z27" s="323">
        <v>0.54495614035087714</v>
      </c>
      <c r="AA27" s="330">
        <f t="shared" si="5"/>
        <v>62</v>
      </c>
      <c r="AB27" s="336">
        <f t="shared" si="6"/>
        <v>86</v>
      </c>
      <c r="AC27" s="327">
        <f t="shared" si="7"/>
        <v>0.9057017543859649</v>
      </c>
      <c r="AD27" s="17">
        <v>2743</v>
      </c>
      <c r="AE27" s="17">
        <v>2828</v>
      </c>
      <c r="AF27" s="23"/>
      <c r="AG27" s="328">
        <f t="shared" si="9"/>
        <v>0.60169491525423724</v>
      </c>
      <c r="AH27" s="329">
        <f t="shared" si="10"/>
        <v>5.6738774903360101</v>
      </c>
      <c r="AI27" s="23"/>
      <c r="AJ27" s="23"/>
    </row>
    <row r="28" spans="1:36" s="17" customFormat="1">
      <c r="A28" s="320" t="s">
        <v>2601</v>
      </c>
      <c r="B28" s="321" t="s">
        <v>295</v>
      </c>
      <c r="C28" s="321" t="s">
        <v>2489</v>
      </c>
      <c r="D28" s="322">
        <v>587</v>
      </c>
      <c r="E28" s="322">
        <v>256</v>
      </c>
      <c r="F28" s="323">
        <v>0.43611584327086883</v>
      </c>
      <c r="G28" s="320" t="s">
        <v>2601</v>
      </c>
      <c r="H28" s="321" t="s">
        <v>295</v>
      </c>
      <c r="I28" s="320" t="s">
        <v>2489</v>
      </c>
      <c r="J28" s="322">
        <v>586</v>
      </c>
      <c r="K28" s="322">
        <v>400</v>
      </c>
      <c r="L28" s="323">
        <v>0.68259385665529015</v>
      </c>
      <c r="M28" s="325">
        <f t="shared" si="0"/>
        <v>-1</v>
      </c>
      <c r="N28" s="47">
        <f t="shared" si="1"/>
        <v>52</v>
      </c>
      <c r="O28" s="327">
        <f t="shared" si="2"/>
        <v>0.9112627986348123</v>
      </c>
      <c r="P28" s="23">
        <f t="shared" si="8"/>
        <v>1503</v>
      </c>
      <c r="Q28" s="23">
        <v>1554</v>
      </c>
      <c r="R28" s="23"/>
      <c r="S28" s="328">
        <f t="shared" si="3"/>
        <v>0.74906367041198507</v>
      </c>
      <c r="T28" s="329">
        <f t="shared" si="4"/>
        <v>6.6469813756694922</v>
      </c>
      <c r="U28" s="320" t="s">
        <v>2601</v>
      </c>
      <c r="V28" s="321" t="s">
        <v>295</v>
      </c>
      <c r="W28" s="320" t="s">
        <v>2489</v>
      </c>
      <c r="X28" s="322">
        <v>558</v>
      </c>
      <c r="Y28" s="322">
        <v>244</v>
      </c>
      <c r="Z28" s="324">
        <v>0.43727598566308246</v>
      </c>
      <c r="AA28" s="330">
        <f t="shared" si="5"/>
        <v>-28</v>
      </c>
      <c r="AB28" s="338">
        <f t="shared" si="6"/>
        <v>94</v>
      </c>
      <c r="AC28" s="327">
        <f t="shared" si="7"/>
        <v>0.8315412186379928</v>
      </c>
      <c r="AD28" s="17">
        <v>2829</v>
      </c>
      <c r="AE28" s="17">
        <v>2922</v>
      </c>
      <c r="AF28" s="23"/>
      <c r="AG28" s="328">
        <f t="shared" si="9"/>
        <v>0.52586206896551724</v>
      </c>
      <c r="AH28" s="329">
        <f t="shared" si="10"/>
        <v>8.8586083302434773</v>
      </c>
      <c r="AI28" s="23"/>
      <c r="AJ28" s="23"/>
    </row>
    <row r="29" spans="1:36" s="17" customFormat="1">
      <c r="A29" s="320" t="s">
        <v>2601</v>
      </c>
      <c r="B29" s="321" t="s">
        <v>222</v>
      </c>
      <c r="C29" s="321" t="s">
        <v>2482</v>
      </c>
      <c r="D29" s="322">
        <v>825</v>
      </c>
      <c r="E29" s="322">
        <v>497</v>
      </c>
      <c r="F29" s="323">
        <v>0.60242424242424242</v>
      </c>
      <c r="G29" s="320" t="s">
        <v>2601</v>
      </c>
      <c r="H29" s="321" t="s">
        <v>222</v>
      </c>
      <c r="I29" s="320" t="s">
        <v>2482</v>
      </c>
      <c r="J29" s="322">
        <v>809</v>
      </c>
      <c r="K29" s="322">
        <v>625</v>
      </c>
      <c r="L29" s="323">
        <v>0.77255871446229918</v>
      </c>
      <c r="M29" s="325">
        <f t="shared" si="0"/>
        <v>-16</v>
      </c>
      <c r="N29" s="47">
        <f t="shared" si="1"/>
        <v>47</v>
      </c>
      <c r="O29" s="327">
        <f t="shared" si="2"/>
        <v>0.94190358467243507</v>
      </c>
      <c r="P29" s="23">
        <f t="shared" si="8"/>
        <v>1555</v>
      </c>
      <c r="Q29" s="23">
        <v>1601</v>
      </c>
      <c r="R29" s="23"/>
      <c r="S29" s="328">
        <f t="shared" si="3"/>
        <v>0.82020997375328086</v>
      </c>
      <c r="T29" s="329">
        <f t="shared" si="4"/>
        <v>4.7651259290981685</v>
      </c>
      <c r="U29" s="320" t="s">
        <v>2601</v>
      </c>
      <c r="V29" s="321" t="s">
        <v>222</v>
      </c>
      <c r="W29" s="320" t="s">
        <v>2482</v>
      </c>
      <c r="X29" s="322">
        <v>851</v>
      </c>
      <c r="Y29" s="322">
        <v>464</v>
      </c>
      <c r="Z29" s="324">
        <v>0.54524089306697998</v>
      </c>
      <c r="AA29" s="330">
        <f t="shared" si="5"/>
        <v>42</v>
      </c>
      <c r="AB29" s="338">
        <f t="shared" si="6"/>
        <v>92</v>
      </c>
      <c r="AC29" s="327">
        <f t="shared" si="7"/>
        <v>0.89189189189189189</v>
      </c>
      <c r="AD29" s="17">
        <v>2923</v>
      </c>
      <c r="AE29" s="17">
        <v>3014</v>
      </c>
      <c r="AF29" s="23"/>
      <c r="AG29" s="328">
        <f t="shared" si="9"/>
        <v>0.61133069828721998</v>
      </c>
      <c r="AH29" s="329">
        <f t="shared" si="10"/>
        <v>6.6089805220239999</v>
      </c>
      <c r="AI29" s="23"/>
      <c r="AJ29" s="23"/>
    </row>
    <row r="30" spans="1:36" s="17" customFormat="1">
      <c r="A30" s="320" t="s">
        <v>2601</v>
      </c>
      <c r="B30" s="321" t="s">
        <v>156</v>
      </c>
      <c r="C30" s="321" t="s">
        <v>2481</v>
      </c>
      <c r="D30" s="322">
        <v>722</v>
      </c>
      <c r="E30" s="322">
        <v>328</v>
      </c>
      <c r="F30" s="323">
        <v>0.45429362880886426</v>
      </c>
      <c r="G30" s="320" t="s">
        <v>2601</v>
      </c>
      <c r="H30" s="321" t="s">
        <v>156</v>
      </c>
      <c r="I30" s="320" t="s">
        <v>2481</v>
      </c>
      <c r="J30" s="322">
        <v>756</v>
      </c>
      <c r="K30" s="322">
        <v>514</v>
      </c>
      <c r="L30" s="323">
        <v>0.67989417989417988</v>
      </c>
      <c r="M30" s="325">
        <f t="shared" si="0"/>
        <v>34</v>
      </c>
      <c r="N30" s="47">
        <f t="shared" si="1"/>
        <v>63</v>
      </c>
      <c r="O30" s="327">
        <f t="shared" si="2"/>
        <v>0.91666666666666663</v>
      </c>
      <c r="P30" s="23">
        <f t="shared" si="8"/>
        <v>1602</v>
      </c>
      <c r="Q30" s="23">
        <v>1664</v>
      </c>
      <c r="R30" s="23"/>
      <c r="S30" s="328">
        <f t="shared" si="3"/>
        <v>0.74170274170274175</v>
      </c>
      <c r="T30" s="329">
        <f t="shared" si="4"/>
        <v>6.1808561808561873</v>
      </c>
      <c r="U30" s="320" t="s">
        <v>2601</v>
      </c>
      <c r="V30" s="321" t="s">
        <v>156</v>
      </c>
      <c r="W30" s="320" t="s">
        <v>2481</v>
      </c>
      <c r="X30" s="322">
        <v>743</v>
      </c>
      <c r="Y30" s="322">
        <v>333</v>
      </c>
      <c r="Z30" s="324">
        <v>0.44818304172274565</v>
      </c>
      <c r="AA30" s="330">
        <f t="shared" si="5"/>
        <v>-13</v>
      </c>
      <c r="AB30" s="331">
        <f t="shared" si="6"/>
        <v>117</v>
      </c>
      <c r="AC30" s="327">
        <f t="shared" si="7"/>
        <v>0.84253028263795426</v>
      </c>
      <c r="AD30" s="17">
        <v>3015</v>
      </c>
      <c r="AE30" s="17">
        <v>3131</v>
      </c>
      <c r="AF30" s="23"/>
      <c r="AG30" s="328">
        <f t="shared" si="9"/>
        <v>0.53194888178913735</v>
      </c>
      <c r="AH30" s="329">
        <f t="shared" si="10"/>
        <v>8.3765840066391704</v>
      </c>
      <c r="AI30" s="23"/>
      <c r="AJ30" s="23"/>
    </row>
    <row r="31" spans="1:36" s="17" customFormat="1">
      <c r="A31" s="320" t="s">
        <v>2601</v>
      </c>
      <c r="B31" s="321" t="s">
        <v>59</v>
      </c>
      <c r="C31" s="321" t="s">
        <v>2480</v>
      </c>
      <c r="D31" s="322">
        <v>878</v>
      </c>
      <c r="E31" s="322">
        <v>610</v>
      </c>
      <c r="F31" s="323">
        <v>0.69476082004555806</v>
      </c>
      <c r="G31" s="320" t="s">
        <v>2601</v>
      </c>
      <c r="H31" s="321" t="s">
        <v>59</v>
      </c>
      <c r="I31" s="320" t="s">
        <v>2480</v>
      </c>
      <c r="J31" s="322">
        <v>996</v>
      </c>
      <c r="K31" s="322">
        <v>874</v>
      </c>
      <c r="L31" s="323">
        <v>0.8775100401606426</v>
      </c>
      <c r="M31" s="325">
        <f t="shared" si="0"/>
        <v>118</v>
      </c>
      <c r="N31" s="47">
        <f t="shared" si="1"/>
        <v>28</v>
      </c>
      <c r="O31" s="327">
        <f t="shared" si="2"/>
        <v>0.9718875502008032</v>
      </c>
      <c r="P31" s="23">
        <f t="shared" si="8"/>
        <v>1665</v>
      </c>
      <c r="Q31" s="23">
        <v>1692</v>
      </c>
      <c r="R31" s="23"/>
      <c r="S31" s="337">
        <f t="shared" si="3"/>
        <v>0.90289256198347112</v>
      </c>
      <c r="T31" s="329">
        <f t="shared" si="4"/>
        <v>2.5382521822828519</v>
      </c>
      <c r="U31" s="320" t="s">
        <v>2601</v>
      </c>
      <c r="V31" s="321" t="s">
        <v>59</v>
      </c>
      <c r="W31" s="320" t="s">
        <v>2480</v>
      </c>
      <c r="X31" s="322">
        <v>1090</v>
      </c>
      <c r="Y31" s="322">
        <v>776</v>
      </c>
      <c r="Z31" s="323">
        <v>0.7119266055045872</v>
      </c>
      <c r="AA31" s="330">
        <f t="shared" si="5"/>
        <v>94</v>
      </c>
      <c r="AB31" s="336">
        <f t="shared" si="6"/>
        <v>54</v>
      </c>
      <c r="AC31" s="327">
        <f t="shared" si="7"/>
        <v>0.95045871559633033</v>
      </c>
      <c r="AD31" s="17">
        <v>3132</v>
      </c>
      <c r="AE31" s="17">
        <v>3185</v>
      </c>
      <c r="AF31" s="23"/>
      <c r="AG31" s="337">
        <f t="shared" si="9"/>
        <v>0.74903474903474898</v>
      </c>
      <c r="AH31" s="329">
        <f t="shared" si="10"/>
        <v>3.7108143530161786</v>
      </c>
      <c r="AI31" s="23"/>
      <c r="AJ31" s="23"/>
    </row>
    <row r="32" spans="1:36" s="17" customFormat="1">
      <c r="A32" s="320" t="s">
        <v>2601</v>
      </c>
      <c r="B32" s="321" t="s">
        <v>115</v>
      </c>
      <c r="C32" s="321" t="s">
        <v>2479</v>
      </c>
      <c r="D32" s="322">
        <v>1049</v>
      </c>
      <c r="E32" s="322">
        <v>529</v>
      </c>
      <c r="F32" s="323">
        <v>0.50428979980934219</v>
      </c>
      <c r="G32" s="320" t="s">
        <v>2601</v>
      </c>
      <c r="H32" s="321" t="s">
        <v>115</v>
      </c>
      <c r="I32" s="320" t="s">
        <v>2479</v>
      </c>
      <c r="J32" s="322">
        <v>1033</v>
      </c>
      <c r="K32" s="322">
        <v>747</v>
      </c>
      <c r="L32" s="323">
        <v>0.72313649564375604</v>
      </c>
      <c r="M32" s="325">
        <f t="shared" si="0"/>
        <v>-16</v>
      </c>
      <c r="N32" s="47">
        <f t="shared" si="1"/>
        <v>63</v>
      </c>
      <c r="O32" s="327">
        <f t="shared" si="2"/>
        <v>0.93901258470474347</v>
      </c>
      <c r="P32" s="23">
        <f t="shared" si="8"/>
        <v>1693</v>
      </c>
      <c r="Q32" s="23">
        <v>1755</v>
      </c>
      <c r="R32" s="23"/>
      <c r="S32" s="328">
        <f t="shared" si="3"/>
        <v>0.77010309278350519</v>
      </c>
      <c r="T32" s="329">
        <f t="shared" si="4"/>
        <v>4.6966597139749151</v>
      </c>
      <c r="U32" s="320" t="s">
        <v>2601</v>
      </c>
      <c r="V32" s="321" t="s">
        <v>115</v>
      </c>
      <c r="W32" s="320" t="s">
        <v>2479</v>
      </c>
      <c r="X32" s="322">
        <v>971</v>
      </c>
      <c r="Y32" s="322">
        <v>481</v>
      </c>
      <c r="Z32" s="324">
        <v>0.49536560247167866</v>
      </c>
      <c r="AA32" s="330">
        <f t="shared" si="5"/>
        <v>-62</v>
      </c>
      <c r="AB32" s="331">
        <f t="shared" si="6"/>
        <v>129</v>
      </c>
      <c r="AC32" s="327">
        <f t="shared" si="7"/>
        <v>0.86714727085478893</v>
      </c>
      <c r="AD32" s="17">
        <v>3186</v>
      </c>
      <c r="AE32" s="17">
        <v>3314</v>
      </c>
      <c r="AF32" s="23"/>
      <c r="AG32" s="328">
        <f t="shared" si="9"/>
        <v>0.57125890736342044</v>
      </c>
      <c r="AH32" s="329">
        <f t="shared" si="10"/>
        <v>7.5893304891741789</v>
      </c>
      <c r="AI32" s="23"/>
      <c r="AJ32" s="23"/>
    </row>
    <row r="33" spans="1:36" s="17" customFormat="1">
      <c r="A33" s="320" t="s">
        <v>2601</v>
      </c>
      <c r="B33" s="321" t="s">
        <v>240</v>
      </c>
      <c r="C33" s="321" t="s">
        <v>2369</v>
      </c>
      <c r="D33" s="322">
        <v>971</v>
      </c>
      <c r="E33" s="322">
        <v>373</v>
      </c>
      <c r="F33" s="323">
        <v>0.38414006179196702</v>
      </c>
      <c r="G33" s="320" t="s">
        <v>2601</v>
      </c>
      <c r="H33" s="321" t="s">
        <v>240</v>
      </c>
      <c r="I33" s="320" t="s">
        <v>2369</v>
      </c>
      <c r="J33" s="322">
        <v>973</v>
      </c>
      <c r="K33" s="322">
        <v>604</v>
      </c>
      <c r="L33" s="323">
        <v>0.62076053442959922</v>
      </c>
      <c r="M33" s="325">
        <f t="shared" si="0"/>
        <v>2</v>
      </c>
      <c r="N33" s="47">
        <f t="shared" si="1"/>
        <v>84</v>
      </c>
      <c r="O33" s="327">
        <f t="shared" si="2"/>
        <v>0.91366906474820142</v>
      </c>
      <c r="P33" s="23">
        <f t="shared" si="8"/>
        <v>1756</v>
      </c>
      <c r="Q33" s="23">
        <v>1839</v>
      </c>
      <c r="R33" s="23"/>
      <c r="S33" s="328">
        <f t="shared" si="3"/>
        <v>0.67941507311586047</v>
      </c>
      <c r="T33" s="329">
        <f t="shared" si="4"/>
        <v>5.8654538686261244</v>
      </c>
      <c r="U33" s="320" t="s">
        <v>2601</v>
      </c>
      <c r="V33" s="321" t="s">
        <v>240</v>
      </c>
      <c r="W33" s="320" t="s">
        <v>2369</v>
      </c>
      <c r="X33" s="322">
        <v>1113</v>
      </c>
      <c r="Y33" s="322">
        <v>432</v>
      </c>
      <c r="Z33" s="324">
        <v>0.38814016172506738</v>
      </c>
      <c r="AA33" s="330">
        <f t="shared" si="5"/>
        <v>140</v>
      </c>
      <c r="AB33" s="341">
        <f t="shared" si="6"/>
        <v>221</v>
      </c>
      <c r="AC33" s="327">
        <f t="shared" si="7"/>
        <v>0.80143755615453727</v>
      </c>
      <c r="AD33" s="17">
        <v>3315</v>
      </c>
      <c r="AE33" s="17">
        <v>3535</v>
      </c>
      <c r="AF33" s="23"/>
      <c r="AG33" s="328">
        <f t="shared" si="9"/>
        <v>0.48430493273542602</v>
      </c>
      <c r="AH33" s="329">
        <f t="shared" si="10"/>
        <v>9.6164771010358638</v>
      </c>
      <c r="AI33" s="23"/>
      <c r="AJ33" s="23"/>
    </row>
    <row r="34" spans="1:36" s="17" customFormat="1">
      <c r="A34" s="320" t="s">
        <v>2601</v>
      </c>
      <c r="B34" s="321" t="s">
        <v>157</v>
      </c>
      <c r="C34" s="321" t="s">
        <v>2370</v>
      </c>
      <c r="D34" s="322">
        <v>464</v>
      </c>
      <c r="E34" s="322">
        <v>184</v>
      </c>
      <c r="F34" s="323">
        <v>0.39655172413793105</v>
      </c>
      <c r="G34" s="320" t="s">
        <v>2601</v>
      </c>
      <c r="H34" s="321" t="s">
        <v>157</v>
      </c>
      <c r="I34" s="320" t="s">
        <v>2370</v>
      </c>
      <c r="J34" s="322">
        <v>469</v>
      </c>
      <c r="K34" s="322">
        <v>301</v>
      </c>
      <c r="L34" s="323">
        <v>0.64179104477611937</v>
      </c>
      <c r="M34" s="325">
        <f t="shared" si="0"/>
        <v>5</v>
      </c>
      <c r="N34" s="47">
        <f t="shared" si="1"/>
        <v>39</v>
      </c>
      <c r="O34" s="327">
        <f t="shared" si="2"/>
        <v>0.91684434968017059</v>
      </c>
      <c r="P34" s="23">
        <f t="shared" si="8"/>
        <v>1840</v>
      </c>
      <c r="Q34" s="23">
        <v>1878</v>
      </c>
      <c r="R34" s="23"/>
      <c r="S34" s="328">
        <f t="shared" si="3"/>
        <v>0.7</v>
      </c>
      <c r="T34" s="329">
        <f t="shared" si="4"/>
        <v>5.8208955223880583</v>
      </c>
      <c r="U34" s="320" t="s">
        <v>2601</v>
      </c>
      <c r="V34" s="321" t="s">
        <v>157</v>
      </c>
      <c r="W34" s="320" t="s">
        <v>2370</v>
      </c>
      <c r="X34" s="322">
        <v>517</v>
      </c>
      <c r="Y34" s="322">
        <v>195</v>
      </c>
      <c r="Z34" s="324">
        <v>0.37717601547388779</v>
      </c>
      <c r="AA34" s="330">
        <f t="shared" si="5"/>
        <v>48</v>
      </c>
      <c r="AB34" s="338">
        <f t="shared" si="6"/>
        <v>80</v>
      </c>
      <c r="AC34" s="327">
        <f t="shared" si="7"/>
        <v>0.84526112185686653</v>
      </c>
      <c r="AD34" s="17">
        <v>3536</v>
      </c>
      <c r="AE34" s="17">
        <v>3615</v>
      </c>
      <c r="AF34" s="23"/>
      <c r="AG34" s="328">
        <f t="shared" si="9"/>
        <v>0.44622425629290619</v>
      </c>
      <c r="AH34" s="329">
        <f t="shared" si="10"/>
        <v>6.9048240819018396</v>
      </c>
      <c r="AI34" s="23"/>
      <c r="AJ34" s="23"/>
    </row>
    <row r="35" spans="1:36" s="17" customFormat="1">
      <c r="A35" s="320" t="s">
        <v>2601</v>
      </c>
      <c r="B35" s="321" t="s">
        <v>108</v>
      </c>
      <c r="C35" s="321" t="s">
        <v>2476</v>
      </c>
      <c r="D35" s="322">
        <v>761</v>
      </c>
      <c r="E35" s="322">
        <v>313</v>
      </c>
      <c r="F35" s="323">
        <v>0.41130091984231276</v>
      </c>
      <c r="G35" s="320" t="s">
        <v>2601</v>
      </c>
      <c r="H35" s="321" t="s">
        <v>108</v>
      </c>
      <c r="I35" s="320" t="s">
        <v>2476</v>
      </c>
      <c r="J35" s="322">
        <v>728</v>
      </c>
      <c r="K35" s="322">
        <v>459</v>
      </c>
      <c r="L35" s="323">
        <v>0.63049450549450547</v>
      </c>
      <c r="M35" s="325">
        <f t="shared" si="0"/>
        <v>-33</v>
      </c>
      <c r="N35" s="47">
        <f t="shared" si="1"/>
        <v>70</v>
      </c>
      <c r="O35" s="327">
        <f t="shared" si="2"/>
        <v>0.90384615384615385</v>
      </c>
      <c r="P35" s="23">
        <f t="shared" si="8"/>
        <v>1879</v>
      </c>
      <c r="Q35" s="23">
        <v>1948</v>
      </c>
      <c r="R35" s="23"/>
      <c r="S35" s="328">
        <f t="shared" si="3"/>
        <v>0.69756838905775076</v>
      </c>
      <c r="T35" s="329">
        <f t="shared" si="4"/>
        <v>6.7073883563245289</v>
      </c>
      <c r="U35" s="320" t="s">
        <v>2601</v>
      </c>
      <c r="V35" s="321" t="s">
        <v>108</v>
      </c>
      <c r="W35" s="320" t="s">
        <v>2476</v>
      </c>
      <c r="X35" s="322">
        <v>719</v>
      </c>
      <c r="Y35" s="322">
        <v>278</v>
      </c>
      <c r="Z35" s="324">
        <v>0.38664812239221141</v>
      </c>
      <c r="AA35" s="330">
        <f t="shared" si="5"/>
        <v>-9</v>
      </c>
      <c r="AB35" s="331">
        <f t="shared" si="6"/>
        <v>134</v>
      </c>
      <c r="AC35" s="327">
        <f t="shared" si="7"/>
        <v>0.8136300417246175</v>
      </c>
      <c r="AD35" s="17">
        <v>3616</v>
      </c>
      <c r="AE35" s="17">
        <v>3749</v>
      </c>
      <c r="AF35" s="23"/>
      <c r="AG35" s="328">
        <f t="shared" si="9"/>
        <v>0.47521367521367519</v>
      </c>
      <c r="AH35" s="329">
        <f t="shared" si="10"/>
        <v>8.8565552821463776</v>
      </c>
      <c r="AI35" s="23"/>
      <c r="AJ35" s="23"/>
    </row>
    <row r="36" spans="1:36" s="17" customFormat="1">
      <c r="A36" s="320" t="s">
        <v>2601</v>
      </c>
      <c r="B36" s="321" t="s">
        <v>335</v>
      </c>
      <c r="C36" s="321" t="s">
        <v>2374</v>
      </c>
      <c r="D36" s="322">
        <v>661</v>
      </c>
      <c r="E36" s="322">
        <v>353</v>
      </c>
      <c r="F36" s="323">
        <v>0.5340393343419062</v>
      </c>
      <c r="G36" s="320" t="s">
        <v>2601</v>
      </c>
      <c r="H36" s="321" t="s">
        <v>335</v>
      </c>
      <c r="I36" s="320" t="s">
        <v>2374</v>
      </c>
      <c r="J36" s="322">
        <v>679</v>
      </c>
      <c r="K36" s="322">
        <v>472</v>
      </c>
      <c r="L36" s="323">
        <v>0.69513991163475697</v>
      </c>
      <c r="M36" s="325">
        <f t="shared" si="0"/>
        <v>18</v>
      </c>
      <c r="N36" s="47">
        <f t="shared" si="1"/>
        <v>64</v>
      </c>
      <c r="O36" s="327">
        <f t="shared" si="2"/>
        <v>0.90574374079528719</v>
      </c>
      <c r="P36" s="23">
        <f t="shared" si="8"/>
        <v>1949</v>
      </c>
      <c r="Q36" s="23">
        <v>2012</v>
      </c>
      <c r="R36" s="23"/>
      <c r="S36" s="328">
        <f t="shared" si="3"/>
        <v>0.76747967479674795</v>
      </c>
      <c r="T36" s="329">
        <f t="shared" si="4"/>
        <v>7.2339763161990973</v>
      </c>
      <c r="U36" s="320" t="s">
        <v>2601</v>
      </c>
      <c r="V36" s="321" t="s">
        <v>335</v>
      </c>
      <c r="W36" s="320" t="s">
        <v>2374</v>
      </c>
      <c r="X36" s="322">
        <v>931</v>
      </c>
      <c r="Y36" s="322">
        <v>469</v>
      </c>
      <c r="Z36" s="324">
        <v>0.50375939849624063</v>
      </c>
      <c r="AA36" s="330">
        <f t="shared" si="5"/>
        <v>252</v>
      </c>
      <c r="AB36" s="331">
        <f t="shared" si="6"/>
        <v>149</v>
      </c>
      <c r="AC36" s="327">
        <f t="shared" si="7"/>
        <v>0.83995703544575728</v>
      </c>
      <c r="AD36" s="17">
        <v>3750</v>
      </c>
      <c r="AE36" s="17">
        <v>3898</v>
      </c>
      <c r="AF36" s="23"/>
      <c r="AG36" s="328">
        <f t="shared" si="9"/>
        <v>0.59974424552429673</v>
      </c>
      <c r="AH36" s="329">
        <f t="shared" si="10"/>
        <v>9.5984847028056102</v>
      </c>
      <c r="AI36" s="23"/>
      <c r="AJ36" s="23"/>
    </row>
    <row r="37" spans="1:36" s="17" customFormat="1">
      <c r="A37" s="320" t="s">
        <v>2601</v>
      </c>
      <c r="B37" s="321" t="s">
        <v>62</v>
      </c>
      <c r="C37" s="321" t="s">
        <v>2474</v>
      </c>
      <c r="D37" s="322">
        <v>1357</v>
      </c>
      <c r="E37" s="322">
        <v>886</v>
      </c>
      <c r="F37" s="323">
        <v>0.65291083271923356</v>
      </c>
      <c r="G37" s="320" t="s">
        <v>2601</v>
      </c>
      <c r="H37" s="321" t="s">
        <v>62</v>
      </c>
      <c r="I37" s="320" t="s">
        <v>2474</v>
      </c>
      <c r="J37" s="322">
        <v>1398</v>
      </c>
      <c r="K37" s="322">
        <v>1211</v>
      </c>
      <c r="L37" s="323">
        <v>0.86623748211731044</v>
      </c>
      <c r="M37" s="325">
        <f t="shared" si="0"/>
        <v>41</v>
      </c>
      <c r="N37" s="47">
        <f t="shared" si="1"/>
        <v>65</v>
      </c>
      <c r="O37" s="327">
        <f t="shared" si="2"/>
        <v>0.95350500715307585</v>
      </c>
      <c r="P37" s="23">
        <f t="shared" si="8"/>
        <v>2013</v>
      </c>
      <c r="Q37" s="23">
        <v>2077</v>
      </c>
      <c r="R37" s="23"/>
      <c r="S37" s="337">
        <f t="shared" si="3"/>
        <v>0.90847711927982</v>
      </c>
      <c r="T37" s="329">
        <f t="shared" si="4"/>
        <v>4.2239637162509558</v>
      </c>
      <c r="U37" s="320" t="s">
        <v>2601</v>
      </c>
      <c r="V37" s="321" t="s">
        <v>62</v>
      </c>
      <c r="W37" s="320" t="s">
        <v>2474</v>
      </c>
      <c r="X37" s="322">
        <v>1229</v>
      </c>
      <c r="Y37" s="322">
        <v>832</v>
      </c>
      <c r="Z37" s="323">
        <v>0.67697314890154592</v>
      </c>
      <c r="AA37" s="330">
        <f t="shared" si="5"/>
        <v>-169</v>
      </c>
      <c r="AB37" s="336">
        <f t="shared" si="6"/>
        <v>60</v>
      </c>
      <c r="AC37" s="327">
        <f t="shared" si="7"/>
        <v>0.95117982099267695</v>
      </c>
      <c r="AD37" s="17">
        <v>3899</v>
      </c>
      <c r="AE37" s="17">
        <v>3958</v>
      </c>
      <c r="AF37" s="23"/>
      <c r="AG37" s="337">
        <f t="shared" si="9"/>
        <v>0.71171941830624463</v>
      </c>
      <c r="AH37" s="329">
        <f t="shared" si="10"/>
        <v>3.4746269404698715</v>
      </c>
      <c r="AI37" s="23"/>
      <c r="AJ37" s="23"/>
    </row>
    <row r="38" spans="1:36" s="17" customFormat="1">
      <c r="A38" s="320" t="s">
        <v>2601</v>
      </c>
      <c r="B38" s="321" t="s">
        <v>44</v>
      </c>
      <c r="C38" s="321" t="s">
        <v>2475</v>
      </c>
      <c r="D38" s="322">
        <v>583</v>
      </c>
      <c r="E38" s="322">
        <v>283</v>
      </c>
      <c r="F38" s="323">
        <v>0.48542024013722129</v>
      </c>
      <c r="G38" s="320" t="s">
        <v>2601</v>
      </c>
      <c r="H38" s="321" t="s">
        <v>44</v>
      </c>
      <c r="I38" s="320" t="s">
        <v>2475</v>
      </c>
      <c r="J38" s="322">
        <v>617</v>
      </c>
      <c r="K38" s="322">
        <v>436</v>
      </c>
      <c r="L38" s="323">
        <v>0.70664505672609401</v>
      </c>
      <c r="M38" s="325">
        <f t="shared" si="0"/>
        <v>34</v>
      </c>
      <c r="N38" s="47">
        <f t="shared" si="1"/>
        <v>59</v>
      </c>
      <c r="O38" s="327">
        <f t="shared" si="2"/>
        <v>0.90437601296596437</v>
      </c>
      <c r="P38" s="23">
        <f t="shared" si="8"/>
        <v>2078</v>
      </c>
      <c r="Q38" s="23">
        <v>2136</v>
      </c>
      <c r="R38" s="23"/>
      <c r="S38" s="328">
        <f t="shared" si="3"/>
        <v>0.78136200716845883</v>
      </c>
      <c r="T38" s="329">
        <f t="shared" si="4"/>
        <v>7.4716950442364816</v>
      </c>
      <c r="U38" s="320" t="s">
        <v>2601</v>
      </c>
      <c r="V38" s="321" t="s">
        <v>44</v>
      </c>
      <c r="W38" s="320" t="s">
        <v>2475</v>
      </c>
      <c r="X38" s="322">
        <v>832</v>
      </c>
      <c r="Y38" s="322">
        <v>450</v>
      </c>
      <c r="Z38" s="324">
        <v>0.54086538461538458</v>
      </c>
      <c r="AA38" s="330">
        <f t="shared" si="5"/>
        <v>215</v>
      </c>
      <c r="AB38" s="338">
        <f t="shared" si="6"/>
        <v>94</v>
      </c>
      <c r="AC38" s="327">
        <f t="shared" si="7"/>
        <v>0.88701923076923073</v>
      </c>
      <c r="AD38" s="17">
        <v>3959</v>
      </c>
      <c r="AE38" s="17">
        <v>4052</v>
      </c>
      <c r="AF38" s="23"/>
      <c r="AG38" s="328">
        <f t="shared" si="9"/>
        <v>0.6097560975609756</v>
      </c>
      <c r="AH38" s="329">
        <f t="shared" si="10"/>
        <v>6.8890712945591019</v>
      </c>
      <c r="AI38" s="23"/>
      <c r="AJ38" s="23"/>
    </row>
    <row r="39" spans="1:36" s="17" customFormat="1">
      <c r="A39" s="320" t="s">
        <v>2601</v>
      </c>
      <c r="B39" s="321" t="s">
        <v>121</v>
      </c>
      <c r="C39" s="321" t="s">
        <v>2378</v>
      </c>
      <c r="D39" s="322">
        <v>1189</v>
      </c>
      <c r="E39" s="322">
        <v>501</v>
      </c>
      <c r="F39" s="323">
        <v>0.42136248948696381</v>
      </c>
      <c r="G39" s="320" t="s">
        <v>2601</v>
      </c>
      <c r="H39" s="321" t="s">
        <v>121</v>
      </c>
      <c r="I39" s="320" t="s">
        <v>2378</v>
      </c>
      <c r="J39" s="322">
        <v>1180</v>
      </c>
      <c r="K39" s="322">
        <v>731</v>
      </c>
      <c r="L39" s="324">
        <v>0.61949152542372876</v>
      </c>
      <c r="M39" s="325">
        <f t="shared" si="0"/>
        <v>-9</v>
      </c>
      <c r="N39" s="342">
        <f t="shared" si="1"/>
        <v>137</v>
      </c>
      <c r="O39" s="327">
        <f t="shared" si="2"/>
        <v>0.88389830508474576</v>
      </c>
      <c r="P39" s="23">
        <f t="shared" si="8"/>
        <v>2137</v>
      </c>
      <c r="Q39" s="23">
        <v>2273</v>
      </c>
      <c r="R39" s="23"/>
      <c r="S39" s="328">
        <f t="shared" si="3"/>
        <v>0.70086289549376801</v>
      </c>
      <c r="T39" s="329">
        <f t="shared" si="4"/>
        <v>8.1371370070039255</v>
      </c>
      <c r="U39" s="320" t="s">
        <v>2601</v>
      </c>
      <c r="V39" s="321" t="s">
        <v>121</v>
      </c>
      <c r="W39" s="320" t="s">
        <v>2378</v>
      </c>
      <c r="X39" s="322">
        <v>1095</v>
      </c>
      <c r="Y39" s="322">
        <v>431</v>
      </c>
      <c r="Z39" s="324">
        <v>0.39360730593607307</v>
      </c>
      <c r="AA39" s="330">
        <f t="shared" si="5"/>
        <v>-85</v>
      </c>
      <c r="AB39" s="332">
        <f t="shared" si="6"/>
        <v>217</v>
      </c>
      <c r="AC39" s="327">
        <f t="shared" si="7"/>
        <v>0.80182648401826484</v>
      </c>
      <c r="AD39" s="17">
        <v>4053</v>
      </c>
      <c r="AE39" s="17">
        <v>4269</v>
      </c>
      <c r="AF39" s="23"/>
      <c r="AG39" s="328">
        <f t="shared" si="9"/>
        <v>0.49088838268792712</v>
      </c>
      <c r="AH39" s="329">
        <f t="shared" si="10"/>
        <v>9.7281076751854041</v>
      </c>
      <c r="AI39" s="23"/>
      <c r="AJ39" s="23"/>
    </row>
    <row r="40" spans="1:36" s="17" customFormat="1">
      <c r="A40" s="320" t="s">
        <v>2601</v>
      </c>
      <c r="B40" s="321" t="s">
        <v>37</v>
      </c>
      <c r="C40" s="321" t="s">
        <v>2473</v>
      </c>
      <c r="D40" s="322">
        <v>971</v>
      </c>
      <c r="E40" s="322">
        <v>536</v>
      </c>
      <c r="F40" s="323">
        <v>0.55200823892893924</v>
      </c>
      <c r="G40" s="320" t="s">
        <v>2601</v>
      </c>
      <c r="H40" s="321" t="s">
        <v>37</v>
      </c>
      <c r="I40" s="320" t="s">
        <v>2473</v>
      </c>
      <c r="J40" s="322">
        <v>978</v>
      </c>
      <c r="K40" s="322">
        <v>761</v>
      </c>
      <c r="L40" s="323">
        <v>0.77811860940695299</v>
      </c>
      <c r="M40" s="325">
        <f t="shared" si="0"/>
        <v>7</v>
      </c>
      <c r="N40" s="47">
        <f t="shared" si="1"/>
        <v>60</v>
      </c>
      <c r="O40" s="327">
        <f t="shared" si="2"/>
        <v>0.93865030674846628</v>
      </c>
      <c r="P40" s="23">
        <f t="shared" si="8"/>
        <v>2274</v>
      </c>
      <c r="Q40" s="23">
        <v>2333</v>
      </c>
      <c r="R40" s="23"/>
      <c r="S40" s="328">
        <f t="shared" si="3"/>
        <v>0.82897603485838778</v>
      </c>
      <c r="T40" s="329">
        <f t="shared" si="4"/>
        <v>5.0857425451434786</v>
      </c>
      <c r="U40" s="320" t="s">
        <v>2601</v>
      </c>
      <c r="V40" s="321" t="s">
        <v>37</v>
      </c>
      <c r="W40" s="320" t="s">
        <v>2473</v>
      </c>
      <c r="X40" s="322">
        <v>954</v>
      </c>
      <c r="Y40" s="322">
        <v>474</v>
      </c>
      <c r="Z40" s="323">
        <v>0.49685534591194969</v>
      </c>
      <c r="AA40" s="330">
        <f t="shared" si="5"/>
        <v>-24</v>
      </c>
      <c r="AB40" s="336">
        <f t="shared" si="6"/>
        <v>94</v>
      </c>
      <c r="AC40" s="327">
        <f t="shared" si="7"/>
        <v>0.90146750524109009</v>
      </c>
      <c r="AD40" s="17">
        <v>4270</v>
      </c>
      <c r="AE40" s="17">
        <v>4363</v>
      </c>
      <c r="AF40" s="23"/>
      <c r="AG40" s="328">
        <f t="shared" si="9"/>
        <v>0.55116279069767438</v>
      </c>
      <c r="AH40" s="329">
        <f t="shared" si="10"/>
        <v>5.4307444785724694</v>
      </c>
      <c r="AI40" s="23"/>
      <c r="AJ40" s="23"/>
    </row>
    <row r="41" spans="1:36" s="17" customFormat="1">
      <c r="A41" s="320" t="s">
        <v>2601</v>
      </c>
      <c r="B41" s="321" t="s">
        <v>41</v>
      </c>
      <c r="C41" s="321" t="s">
        <v>2609</v>
      </c>
      <c r="D41" s="322">
        <v>1218</v>
      </c>
      <c r="E41" s="322">
        <v>639</v>
      </c>
      <c r="F41" s="323">
        <v>0.52463054187192115</v>
      </c>
      <c r="G41" s="320" t="s">
        <v>2601</v>
      </c>
      <c r="H41" s="321" t="s">
        <v>41</v>
      </c>
      <c r="I41" s="320" t="s">
        <v>2609</v>
      </c>
      <c r="J41" s="322">
        <v>1200</v>
      </c>
      <c r="K41" s="322">
        <v>904</v>
      </c>
      <c r="L41" s="339">
        <v>0.7533333333333333</v>
      </c>
      <c r="M41" s="325">
        <f t="shared" si="0"/>
        <v>-18</v>
      </c>
      <c r="N41" s="46">
        <f t="shared" si="1"/>
        <v>105</v>
      </c>
      <c r="O41" s="327">
        <f t="shared" si="2"/>
        <v>0.91249999999999998</v>
      </c>
      <c r="P41" s="23">
        <f t="shared" si="8"/>
        <v>2334</v>
      </c>
      <c r="Q41" s="23">
        <v>2438</v>
      </c>
      <c r="R41" s="23">
        <v>1</v>
      </c>
      <c r="S41" s="328">
        <f t="shared" si="3"/>
        <v>0.8246575342465754</v>
      </c>
      <c r="T41" s="329">
        <f t="shared" si="4"/>
        <v>7.1324200913242102</v>
      </c>
      <c r="U41" s="320" t="s">
        <v>2601</v>
      </c>
      <c r="V41" s="321" t="s">
        <v>41</v>
      </c>
      <c r="W41" s="320" t="s">
        <v>2609</v>
      </c>
      <c r="X41" s="322">
        <v>921</v>
      </c>
      <c r="Y41" s="322">
        <v>444</v>
      </c>
      <c r="Z41" s="324">
        <v>0.48208469055374592</v>
      </c>
      <c r="AA41" s="330">
        <f t="shared" si="5"/>
        <v>-279</v>
      </c>
      <c r="AB41" s="331">
        <f t="shared" si="6"/>
        <v>124</v>
      </c>
      <c r="AC41" s="327">
        <f t="shared" si="7"/>
        <v>0.86536373507057551</v>
      </c>
      <c r="AD41" s="17">
        <v>4364</v>
      </c>
      <c r="AE41" s="17">
        <v>4487</v>
      </c>
      <c r="AF41" s="23"/>
      <c r="AG41" s="328">
        <f t="shared" si="9"/>
        <v>0.55708908406524471</v>
      </c>
      <c r="AH41" s="329">
        <f t="shared" si="10"/>
        <v>7.500439351149879</v>
      </c>
      <c r="AI41" s="23"/>
      <c r="AJ41" s="23"/>
    </row>
    <row r="42" spans="1:36" s="17" customFormat="1">
      <c r="A42" s="320" t="s">
        <v>2601</v>
      </c>
      <c r="B42" s="321" t="s">
        <v>124</v>
      </c>
      <c r="C42" s="321" t="s">
        <v>2382</v>
      </c>
      <c r="D42" s="322">
        <v>697</v>
      </c>
      <c r="E42" s="322">
        <v>352</v>
      </c>
      <c r="F42" s="323">
        <v>0.50502152080344331</v>
      </c>
      <c r="G42" s="320" t="s">
        <v>2601</v>
      </c>
      <c r="H42" s="321" t="s">
        <v>124</v>
      </c>
      <c r="I42" s="320" t="s">
        <v>2382</v>
      </c>
      <c r="J42" s="322">
        <v>692</v>
      </c>
      <c r="K42" s="322">
        <v>468</v>
      </c>
      <c r="L42" s="323">
        <v>0.67630057803468213</v>
      </c>
      <c r="M42" s="325">
        <f t="shared" si="0"/>
        <v>-5</v>
      </c>
      <c r="N42" s="47">
        <f t="shared" si="1"/>
        <v>65</v>
      </c>
      <c r="O42" s="327">
        <f t="shared" si="2"/>
        <v>0.90606936416184969</v>
      </c>
      <c r="P42" s="23">
        <f t="shared" si="8"/>
        <v>2439</v>
      </c>
      <c r="Q42" s="23">
        <v>2503</v>
      </c>
      <c r="R42" s="23"/>
      <c r="S42" s="328">
        <f t="shared" si="3"/>
        <v>0.74641148325358853</v>
      </c>
      <c r="T42" s="329">
        <f t="shared" si="4"/>
        <v>7.0110905218906394</v>
      </c>
      <c r="U42" s="320" t="s">
        <v>2601</v>
      </c>
      <c r="V42" s="321" t="s">
        <v>124</v>
      </c>
      <c r="W42" s="320" t="s">
        <v>2382</v>
      </c>
      <c r="X42" s="322">
        <v>432</v>
      </c>
      <c r="Y42" s="322">
        <v>247</v>
      </c>
      <c r="Z42" s="324">
        <v>0.5717592592592593</v>
      </c>
      <c r="AA42" s="330">
        <f t="shared" si="5"/>
        <v>-260</v>
      </c>
      <c r="AB42" s="338">
        <f t="shared" si="6"/>
        <v>44</v>
      </c>
      <c r="AC42" s="327">
        <f t="shared" si="7"/>
        <v>0.89814814814814814</v>
      </c>
      <c r="AD42" s="17">
        <v>4488</v>
      </c>
      <c r="AE42" s="17">
        <v>4531</v>
      </c>
      <c r="AF42" s="23"/>
      <c r="AG42" s="328">
        <f t="shared" si="9"/>
        <v>0.63659793814432986</v>
      </c>
      <c r="AH42" s="329">
        <f t="shared" si="10"/>
        <v>6.4838678885070555</v>
      </c>
      <c r="AI42" s="23"/>
      <c r="AJ42" s="23"/>
    </row>
    <row r="43" spans="1:36" s="17" customFormat="1">
      <c r="A43" s="320" t="s">
        <v>2601</v>
      </c>
      <c r="B43" s="321" t="s">
        <v>220</v>
      </c>
      <c r="C43" s="321" t="s">
        <v>2467</v>
      </c>
      <c r="D43" s="322">
        <v>774</v>
      </c>
      <c r="E43" s="322">
        <v>396</v>
      </c>
      <c r="F43" s="323">
        <v>0.51162790697674421</v>
      </c>
      <c r="G43" s="320" t="s">
        <v>2601</v>
      </c>
      <c r="H43" s="321" t="s">
        <v>220</v>
      </c>
      <c r="I43" s="320" t="s">
        <v>2467</v>
      </c>
      <c r="J43" s="322">
        <v>809</v>
      </c>
      <c r="K43" s="322">
        <v>620</v>
      </c>
      <c r="L43" s="323">
        <v>0.76637824474660077</v>
      </c>
      <c r="M43" s="325">
        <f t="shared" si="0"/>
        <v>35</v>
      </c>
      <c r="N43" s="47">
        <f t="shared" si="1"/>
        <v>49</v>
      </c>
      <c r="O43" s="327">
        <f t="shared" si="2"/>
        <v>0.93943139678615573</v>
      </c>
      <c r="P43" s="23">
        <f t="shared" si="8"/>
        <v>2504</v>
      </c>
      <c r="Q43" s="23">
        <v>2552</v>
      </c>
      <c r="R43" s="23"/>
      <c r="S43" s="328">
        <f t="shared" si="3"/>
        <v>0.81578947368421051</v>
      </c>
      <c r="T43" s="329">
        <f t="shared" si="4"/>
        <v>4.9411228937609746</v>
      </c>
      <c r="U43" s="320" t="s">
        <v>2601</v>
      </c>
      <c r="V43" s="321" t="s">
        <v>220</v>
      </c>
      <c r="W43" s="320" t="s">
        <v>2467</v>
      </c>
      <c r="X43" s="322">
        <v>952</v>
      </c>
      <c r="Y43" s="322">
        <v>492</v>
      </c>
      <c r="Z43" s="324">
        <v>0.51680672268907568</v>
      </c>
      <c r="AA43" s="330">
        <f t="shared" si="5"/>
        <v>143</v>
      </c>
      <c r="AB43" s="331">
        <f t="shared" si="6"/>
        <v>106</v>
      </c>
      <c r="AC43" s="327">
        <f t="shared" si="7"/>
        <v>0.8886554621848739</v>
      </c>
      <c r="AD43" s="17">
        <v>4532</v>
      </c>
      <c r="AE43" s="17">
        <v>4637</v>
      </c>
      <c r="AF43" s="23"/>
      <c r="AG43" s="328">
        <f t="shared" si="9"/>
        <v>0.58156028368794321</v>
      </c>
      <c r="AH43" s="329">
        <f t="shared" si="10"/>
        <v>6.4753560998867528</v>
      </c>
      <c r="AI43" s="23"/>
      <c r="AJ43" s="23"/>
    </row>
    <row r="44" spans="1:36" s="17" customFormat="1">
      <c r="A44" s="320" t="s">
        <v>2601</v>
      </c>
      <c r="B44" s="321" t="s">
        <v>213</v>
      </c>
      <c r="C44" s="321" t="s">
        <v>2468</v>
      </c>
      <c r="D44" s="322">
        <v>855</v>
      </c>
      <c r="E44" s="322">
        <v>504</v>
      </c>
      <c r="F44" s="323">
        <v>0.58947368421052626</v>
      </c>
      <c r="G44" s="320" t="s">
        <v>2601</v>
      </c>
      <c r="H44" s="321" t="s">
        <v>213</v>
      </c>
      <c r="I44" s="320" t="s">
        <v>2468</v>
      </c>
      <c r="J44" s="322">
        <v>872</v>
      </c>
      <c r="K44" s="322">
        <v>690</v>
      </c>
      <c r="L44" s="323">
        <v>0.79128440366972475</v>
      </c>
      <c r="M44" s="325">
        <f t="shared" si="0"/>
        <v>17</v>
      </c>
      <c r="N44" s="47">
        <f t="shared" si="1"/>
        <v>56</v>
      </c>
      <c r="O44" s="327">
        <f t="shared" si="2"/>
        <v>0.93577981651376152</v>
      </c>
      <c r="P44" s="23">
        <f t="shared" si="8"/>
        <v>2553</v>
      </c>
      <c r="Q44" s="23">
        <v>2608</v>
      </c>
      <c r="R44" s="23"/>
      <c r="S44" s="328">
        <f t="shared" si="3"/>
        <v>0.84558823529411764</v>
      </c>
      <c r="T44" s="329">
        <f t="shared" si="4"/>
        <v>5.4303831624392895</v>
      </c>
      <c r="U44" s="320" t="s">
        <v>2601</v>
      </c>
      <c r="V44" s="321" t="s">
        <v>213</v>
      </c>
      <c r="W44" s="320" t="s">
        <v>2468</v>
      </c>
      <c r="X44" s="322">
        <v>768</v>
      </c>
      <c r="Y44" s="322">
        <v>458</v>
      </c>
      <c r="Z44" s="323">
        <v>0.59635416666666663</v>
      </c>
      <c r="AA44" s="330">
        <f t="shared" si="5"/>
        <v>-104</v>
      </c>
      <c r="AB44" s="336">
        <f t="shared" si="6"/>
        <v>76</v>
      </c>
      <c r="AC44" s="327">
        <f t="shared" si="7"/>
        <v>0.90104166666666663</v>
      </c>
      <c r="AD44" s="17">
        <v>4638</v>
      </c>
      <c r="AE44" s="17">
        <v>4713</v>
      </c>
      <c r="AF44" s="23"/>
      <c r="AG44" s="328">
        <f t="shared" si="9"/>
        <v>0.66184971098265899</v>
      </c>
      <c r="AH44" s="329">
        <f t="shared" si="10"/>
        <v>6.549554431599236</v>
      </c>
      <c r="AI44" s="23"/>
      <c r="AJ44" s="23"/>
    </row>
    <row r="45" spans="1:36" s="17" customFormat="1">
      <c r="A45" s="320" t="s">
        <v>2601</v>
      </c>
      <c r="B45" s="321" t="s">
        <v>88</v>
      </c>
      <c r="C45" s="321" t="s">
        <v>2610</v>
      </c>
      <c r="D45" s="322">
        <v>936</v>
      </c>
      <c r="E45" s="322">
        <v>575</v>
      </c>
      <c r="F45" s="323">
        <v>0.61431623931623935</v>
      </c>
      <c r="G45" s="320" t="s">
        <v>2601</v>
      </c>
      <c r="H45" s="321" t="s">
        <v>88</v>
      </c>
      <c r="I45" s="320" t="s">
        <v>2610</v>
      </c>
      <c r="J45" s="322">
        <v>918</v>
      </c>
      <c r="K45" s="322">
        <v>739</v>
      </c>
      <c r="L45" s="323">
        <v>0.80501089324618735</v>
      </c>
      <c r="M45" s="325">
        <f t="shared" si="0"/>
        <v>-18</v>
      </c>
      <c r="N45" s="47">
        <f t="shared" si="1"/>
        <v>60</v>
      </c>
      <c r="O45" s="327">
        <f t="shared" si="2"/>
        <v>0.934640522875817</v>
      </c>
      <c r="P45" s="23">
        <f t="shared" si="8"/>
        <v>2609</v>
      </c>
      <c r="Q45" s="23">
        <v>2668</v>
      </c>
      <c r="R45" s="23"/>
      <c r="S45" s="328">
        <f t="shared" si="3"/>
        <v>0.86130536130536128</v>
      </c>
      <c r="T45" s="329">
        <f t="shared" si="4"/>
        <v>5.629446805917393</v>
      </c>
      <c r="U45" s="320" t="s">
        <v>2601</v>
      </c>
      <c r="V45" s="321" t="s">
        <v>88</v>
      </c>
      <c r="W45" s="320" t="s">
        <v>2610</v>
      </c>
      <c r="X45" s="322">
        <v>931</v>
      </c>
      <c r="Y45" s="322">
        <v>583</v>
      </c>
      <c r="Z45" s="323">
        <v>0.62620837808807739</v>
      </c>
      <c r="AA45" s="330">
        <f t="shared" si="5"/>
        <v>13</v>
      </c>
      <c r="AB45" s="336">
        <f t="shared" si="6"/>
        <v>92</v>
      </c>
      <c r="AC45" s="327">
        <f t="shared" si="7"/>
        <v>0.90118152524167561</v>
      </c>
      <c r="AD45" s="17">
        <v>4714</v>
      </c>
      <c r="AE45" s="17">
        <v>4805</v>
      </c>
      <c r="AF45" s="23"/>
      <c r="AG45" s="328">
        <f t="shared" si="9"/>
        <v>0.69487485101311086</v>
      </c>
      <c r="AH45" s="329">
        <f t="shared" si="10"/>
        <v>6.8666472925033473</v>
      </c>
      <c r="AI45" s="23"/>
      <c r="AJ45" s="23"/>
    </row>
    <row r="46" spans="1:36" s="17" customFormat="1">
      <c r="A46" s="320" t="s">
        <v>2601</v>
      </c>
      <c r="B46" s="321" t="s">
        <v>46</v>
      </c>
      <c r="C46" s="321" t="s">
        <v>2611</v>
      </c>
      <c r="D46" s="322">
        <v>992</v>
      </c>
      <c r="E46" s="322">
        <v>667</v>
      </c>
      <c r="F46" s="323">
        <v>0.6723790322580645</v>
      </c>
      <c r="G46" s="320" t="s">
        <v>2601</v>
      </c>
      <c r="H46" s="321" t="s">
        <v>46</v>
      </c>
      <c r="I46" s="320" t="s">
        <v>2611</v>
      </c>
      <c r="J46" s="322">
        <v>1011</v>
      </c>
      <c r="K46" s="322">
        <v>886</v>
      </c>
      <c r="L46" s="323">
        <v>0.87636003956478736</v>
      </c>
      <c r="M46" s="325">
        <f t="shared" si="0"/>
        <v>19</v>
      </c>
      <c r="N46" s="47">
        <f t="shared" si="1"/>
        <v>31</v>
      </c>
      <c r="O46" s="327">
        <f t="shared" si="2"/>
        <v>0.96933728981206724</v>
      </c>
      <c r="P46" s="23">
        <f t="shared" si="8"/>
        <v>2669</v>
      </c>
      <c r="Q46" s="23">
        <v>2699</v>
      </c>
      <c r="R46" s="23"/>
      <c r="S46" s="337">
        <f t="shared" si="3"/>
        <v>0.90408163265306118</v>
      </c>
      <c r="T46" s="329">
        <f t="shared" si="4"/>
        <v>2.7721593088273822</v>
      </c>
      <c r="U46" s="320" t="s">
        <v>2601</v>
      </c>
      <c r="V46" s="321" t="s">
        <v>46</v>
      </c>
      <c r="W46" s="320" t="s">
        <v>2611</v>
      </c>
      <c r="X46" s="322">
        <v>988</v>
      </c>
      <c r="Y46" s="322">
        <v>677</v>
      </c>
      <c r="Z46" s="323">
        <v>0.68522267206477738</v>
      </c>
      <c r="AA46" s="330">
        <f t="shared" si="5"/>
        <v>-23</v>
      </c>
      <c r="AB46" s="336">
        <f t="shared" si="6"/>
        <v>73</v>
      </c>
      <c r="AC46" s="327">
        <f t="shared" si="7"/>
        <v>0.92611336032388669</v>
      </c>
      <c r="AD46" s="17">
        <v>4806</v>
      </c>
      <c r="AE46" s="17">
        <v>4878</v>
      </c>
      <c r="AF46" s="23"/>
      <c r="AG46" s="337">
        <f t="shared" si="9"/>
        <v>0.73989071038251364</v>
      </c>
      <c r="AH46" s="329">
        <f t="shared" si="10"/>
        <v>5.4668038317736256</v>
      </c>
      <c r="AI46" s="23"/>
      <c r="AJ46" s="23"/>
    </row>
    <row r="47" spans="1:36" s="17" customFormat="1">
      <c r="A47" s="320" t="s">
        <v>2601</v>
      </c>
      <c r="B47" s="321" t="s">
        <v>71</v>
      </c>
      <c r="C47" s="321" t="s">
        <v>2612</v>
      </c>
      <c r="D47" s="322">
        <v>705</v>
      </c>
      <c r="E47" s="322">
        <v>443</v>
      </c>
      <c r="F47" s="323">
        <v>0.62836879432624115</v>
      </c>
      <c r="G47" s="320" t="s">
        <v>2601</v>
      </c>
      <c r="H47" s="321" t="s">
        <v>71</v>
      </c>
      <c r="I47" s="320" t="s">
        <v>2612</v>
      </c>
      <c r="J47" s="322">
        <v>672</v>
      </c>
      <c r="K47" s="322">
        <v>554</v>
      </c>
      <c r="L47" s="323">
        <v>0.82440476190476186</v>
      </c>
      <c r="M47" s="325">
        <f t="shared" si="0"/>
        <v>-33</v>
      </c>
      <c r="N47" s="47">
        <f t="shared" si="1"/>
        <v>37</v>
      </c>
      <c r="O47" s="327">
        <f t="shared" si="2"/>
        <v>0.94494047619047616</v>
      </c>
      <c r="P47" s="23">
        <f t="shared" si="8"/>
        <v>2700</v>
      </c>
      <c r="Q47" s="23">
        <v>2736</v>
      </c>
      <c r="R47" s="23"/>
      <c r="S47" s="328">
        <f t="shared" si="3"/>
        <v>0.87244094488188972</v>
      </c>
      <c r="T47" s="329">
        <f t="shared" si="4"/>
        <v>4.8036182977127861</v>
      </c>
      <c r="U47" s="320" t="s">
        <v>2601</v>
      </c>
      <c r="V47" s="321" t="s">
        <v>71</v>
      </c>
      <c r="W47" s="320" t="s">
        <v>2612</v>
      </c>
      <c r="X47" s="322">
        <v>663</v>
      </c>
      <c r="Y47" s="322">
        <v>444</v>
      </c>
      <c r="Z47" s="324">
        <v>0.66968325791855199</v>
      </c>
      <c r="AA47" s="330">
        <f t="shared" si="5"/>
        <v>-9</v>
      </c>
      <c r="AB47" s="338">
        <f t="shared" si="6"/>
        <v>68</v>
      </c>
      <c r="AC47" s="327">
        <f t="shared" si="7"/>
        <v>0.89743589743589747</v>
      </c>
      <c r="AD47" s="17">
        <v>4879</v>
      </c>
      <c r="AE47" s="17">
        <v>4946</v>
      </c>
      <c r="AF47" s="23"/>
      <c r="AG47" s="337">
        <f t="shared" si="9"/>
        <v>0.746218487394958</v>
      </c>
      <c r="AH47" s="329">
        <f t="shared" si="10"/>
        <v>7.6535229476406013</v>
      </c>
      <c r="AI47" s="23"/>
      <c r="AJ47" s="23"/>
    </row>
    <row r="48" spans="1:36" s="17" customFormat="1">
      <c r="A48" s="320" t="s">
        <v>2601</v>
      </c>
      <c r="B48" s="321" t="s">
        <v>51</v>
      </c>
      <c r="C48" s="321" t="s">
        <v>2613</v>
      </c>
      <c r="D48" s="322">
        <v>994</v>
      </c>
      <c r="E48" s="322">
        <v>696</v>
      </c>
      <c r="F48" s="323">
        <v>0.7002012072434608</v>
      </c>
      <c r="G48" s="320" t="s">
        <v>2601</v>
      </c>
      <c r="H48" s="321" t="s">
        <v>51</v>
      </c>
      <c r="I48" s="320" t="s">
        <v>2613</v>
      </c>
      <c r="J48" s="322">
        <v>979</v>
      </c>
      <c r="K48" s="322">
        <v>835</v>
      </c>
      <c r="L48" s="323">
        <v>0.85291113381001027</v>
      </c>
      <c r="M48" s="325">
        <f t="shared" si="0"/>
        <v>-15</v>
      </c>
      <c r="N48" s="47">
        <f t="shared" si="1"/>
        <v>27</v>
      </c>
      <c r="O48" s="327">
        <f t="shared" si="2"/>
        <v>0.97242083758937692</v>
      </c>
      <c r="P48" s="23">
        <f t="shared" si="8"/>
        <v>2737</v>
      </c>
      <c r="Q48" s="23">
        <v>2763</v>
      </c>
      <c r="R48" s="23"/>
      <c r="S48" s="328">
        <f t="shared" si="3"/>
        <v>0.87710084033613445</v>
      </c>
      <c r="T48" s="329">
        <f t="shared" si="4"/>
        <v>2.4189706526124177</v>
      </c>
      <c r="U48" s="320" t="s">
        <v>2601</v>
      </c>
      <c r="V48" s="321" t="s">
        <v>51</v>
      </c>
      <c r="W48" s="320" t="s">
        <v>2613</v>
      </c>
      <c r="X48" s="322">
        <v>980</v>
      </c>
      <c r="Y48" s="322">
        <v>672</v>
      </c>
      <c r="Z48" s="323">
        <v>0.68571428571428572</v>
      </c>
      <c r="AA48" s="330">
        <f t="shared" si="5"/>
        <v>1</v>
      </c>
      <c r="AB48" s="336">
        <f t="shared" si="6"/>
        <v>74</v>
      </c>
      <c r="AC48" s="327">
        <f t="shared" si="7"/>
        <v>0.92448979591836733</v>
      </c>
      <c r="AD48" s="17">
        <v>4947</v>
      </c>
      <c r="AE48" s="17">
        <v>5020</v>
      </c>
      <c r="AF48" s="23"/>
      <c r="AG48" s="337">
        <f t="shared" si="9"/>
        <v>0.74172185430463577</v>
      </c>
      <c r="AH48" s="329">
        <f t="shared" si="10"/>
        <v>5.6007568590350054</v>
      </c>
      <c r="AI48" s="23"/>
      <c r="AJ48" s="23"/>
    </row>
    <row r="49" spans="1:36" s="17" customFormat="1">
      <c r="A49" s="320" t="s">
        <v>2601</v>
      </c>
      <c r="B49" s="321" t="s">
        <v>32</v>
      </c>
      <c r="C49" s="321" t="s">
        <v>2390</v>
      </c>
      <c r="D49" s="322">
        <v>1043</v>
      </c>
      <c r="E49" s="322">
        <v>664</v>
      </c>
      <c r="F49" s="323">
        <v>0.63662511984659631</v>
      </c>
      <c r="G49" s="320" t="s">
        <v>2601</v>
      </c>
      <c r="H49" s="321" t="s">
        <v>32</v>
      </c>
      <c r="I49" s="320" t="s">
        <v>2390</v>
      </c>
      <c r="J49" s="322">
        <v>1015</v>
      </c>
      <c r="K49" s="322">
        <v>846</v>
      </c>
      <c r="L49" s="323">
        <v>0.83349753694581286</v>
      </c>
      <c r="M49" s="325">
        <f t="shared" si="0"/>
        <v>-28</v>
      </c>
      <c r="N49" s="47">
        <f t="shared" si="1"/>
        <v>38</v>
      </c>
      <c r="O49" s="327">
        <f t="shared" si="2"/>
        <v>0.96256157635467976</v>
      </c>
      <c r="P49" s="23">
        <f t="shared" si="8"/>
        <v>2764</v>
      </c>
      <c r="Q49" s="23">
        <v>2801</v>
      </c>
      <c r="R49" s="23"/>
      <c r="S49" s="328">
        <f t="shared" si="3"/>
        <v>0.86591606960081879</v>
      </c>
      <c r="T49" s="329">
        <f t="shared" si="4"/>
        <v>3.2418532655005938</v>
      </c>
      <c r="U49" s="320" t="s">
        <v>2601</v>
      </c>
      <c r="V49" s="321" t="s">
        <v>32</v>
      </c>
      <c r="W49" s="320" t="s">
        <v>2390</v>
      </c>
      <c r="X49" s="322">
        <v>985</v>
      </c>
      <c r="Y49" s="322">
        <v>637</v>
      </c>
      <c r="Z49" s="323">
        <v>0.64670050761421316</v>
      </c>
      <c r="AA49" s="330">
        <f t="shared" si="5"/>
        <v>-30</v>
      </c>
      <c r="AB49" s="336">
        <f t="shared" si="6"/>
        <v>75</v>
      </c>
      <c r="AC49" s="327">
        <f t="shared" si="7"/>
        <v>0.92385786802030456</v>
      </c>
      <c r="AD49" s="17">
        <v>5021</v>
      </c>
      <c r="AE49" s="17">
        <v>5095</v>
      </c>
      <c r="AF49" s="23"/>
      <c r="AG49" s="337">
        <f t="shared" si="9"/>
        <v>0.7</v>
      </c>
      <c r="AH49" s="329">
        <f t="shared" si="10"/>
        <v>5.3299492385786795</v>
      </c>
      <c r="AI49" s="23"/>
      <c r="AJ49" s="23"/>
    </row>
    <row r="50" spans="1:36" s="17" customFormat="1">
      <c r="A50" s="320" t="s">
        <v>2601</v>
      </c>
      <c r="B50" s="321" t="s">
        <v>183</v>
      </c>
      <c r="C50" s="321" t="s">
        <v>2466</v>
      </c>
      <c r="D50" s="322">
        <v>1120</v>
      </c>
      <c r="E50" s="322">
        <v>634</v>
      </c>
      <c r="F50" s="323">
        <v>0.56607142857142856</v>
      </c>
      <c r="G50" s="320" t="s">
        <v>2601</v>
      </c>
      <c r="H50" s="321" t="s">
        <v>183</v>
      </c>
      <c r="I50" s="320" t="s">
        <v>2466</v>
      </c>
      <c r="J50" s="322">
        <v>1117</v>
      </c>
      <c r="K50" s="322">
        <v>895</v>
      </c>
      <c r="L50" s="323">
        <v>0.80125335720680391</v>
      </c>
      <c r="M50" s="325">
        <f t="shared" si="0"/>
        <v>-3</v>
      </c>
      <c r="N50" s="47">
        <f t="shared" si="1"/>
        <v>53</v>
      </c>
      <c r="O50" s="327">
        <f t="shared" si="2"/>
        <v>0.95255147717099375</v>
      </c>
      <c r="P50" s="23">
        <f t="shared" si="8"/>
        <v>2802</v>
      </c>
      <c r="Q50" s="23">
        <v>2854</v>
      </c>
      <c r="R50" s="23"/>
      <c r="S50" s="328">
        <f t="shared" si="3"/>
        <v>0.84116541353383456</v>
      </c>
      <c r="T50" s="329">
        <f t="shared" si="4"/>
        <v>3.9912056327030654</v>
      </c>
      <c r="U50" s="320" t="s">
        <v>2601</v>
      </c>
      <c r="V50" s="321" t="s">
        <v>2614</v>
      </c>
      <c r="W50" s="320" t="s">
        <v>2466</v>
      </c>
      <c r="X50" s="322">
        <v>1110</v>
      </c>
      <c r="Y50" s="322">
        <v>645</v>
      </c>
      <c r="Z50" s="339">
        <v>0.58108108108108103</v>
      </c>
      <c r="AA50" s="330">
        <f t="shared" si="5"/>
        <v>-7</v>
      </c>
      <c r="AB50" s="340">
        <f t="shared" si="6"/>
        <v>110</v>
      </c>
      <c r="AC50" s="327">
        <f t="shared" si="7"/>
        <v>0.90090090090090091</v>
      </c>
      <c r="AD50" s="17">
        <v>5096</v>
      </c>
      <c r="AE50" s="17">
        <v>5205</v>
      </c>
      <c r="AF50" s="23"/>
      <c r="AG50" s="328">
        <f t="shared" si="9"/>
        <v>0.64500000000000002</v>
      </c>
      <c r="AH50" s="329">
        <f t="shared" si="10"/>
        <v>6.3918918918918983</v>
      </c>
      <c r="AI50" s="23"/>
      <c r="AJ50" s="23"/>
    </row>
    <row r="51" spans="1:36" s="17" customFormat="1">
      <c r="A51" s="320" t="s">
        <v>2601</v>
      </c>
      <c r="B51" s="321" t="s">
        <v>87</v>
      </c>
      <c r="C51" s="321" t="s">
        <v>2392</v>
      </c>
      <c r="D51" s="322">
        <v>595</v>
      </c>
      <c r="E51" s="322">
        <v>425</v>
      </c>
      <c r="F51" s="323">
        <v>0.7142857142857143</v>
      </c>
      <c r="G51" s="320" t="s">
        <v>2601</v>
      </c>
      <c r="H51" s="321" t="s">
        <v>87</v>
      </c>
      <c r="I51" s="320" t="s">
        <v>2392</v>
      </c>
      <c r="J51" s="322">
        <v>593</v>
      </c>
      <c r="K51" s="322">
        <v>520</v>
      </c>
      <c r="L51" s="323">
        <v>0.87689713322091067</v>
      </c>
      <c r="M51" s="325">
        <f t="shared" si="0"/>
        <v>-2</v>
      </c>
      <c r="N51" s="47">
        <f t="shared" si="1"/>
        <v>22</v>
      </c>
      <c r="O51" s="327">
        <f t="shared" si="2"/>
        <v>0.96290050590219223</v>
      </c>
      <c r="P51" s="23">
        <f t="shared" si="8"/>
        <v>2855</v>
      </c>
      <c r="Q51" s="23">
        <v>2876</v>
      </c>
      <c r="R51" s="23"/>
      <c r="S51" s="337">
        <f t="shared" si="3"/>
        <v>0.91068301225919435</v>
      </c>
      <c r="T51" s="329">
        <f t="shared" si="4"/>
        <v>3.3785879038283673</v>
      </c>
      <c r="U51" s="320" t="s">
        <v>2601</v>
      </c>
      <c r="V51" s="321" t="s">
        <v>87</v>
      </c>
      <c r="W51" s="320" t="s">
        <v>2392</v>
      </c>
      <c r="X51" s="322">
        <v>593</v>
      </c>
      <c r="Y51" s="322">
        <v>423</v>
      </c>
      <c r="Z51" s="323">
        <v>0.71332209106239464</v>
      </c>
      <c r="AA51" s="330">
        <f t="shared" si="5"/>
        <v>0</v>
      </c>
      <c r="AB51" s="336">
        <f t="shared" si="6"/>
        <v>44</v>
      </c>
      <c r="AC51" s="327">
        <f t="shared" si="7"/>
        <v>0.92580101180438445</v>
      </c>
      <c r="AD51" s="17">
        <v>5206</v>
      </c>
      <c r="AE51" s="17">
        <v>5249</v>
      </c>
      <c r="AF51" s="23"/>
      <c r="AG51" s="337">
        <f t="shared" si="9"/>
        <v>0.77049180327868849</v>
      </c>
      <c r="AH51" s="329">
        <f t="shared" si="10"/>
        <v>5.716971221629386</v>
      </c>
      <c r="AI51" s="23"/>
      <c r="AJ51" s="23"/>
    </row>
    <row r="52" spans="1:36" s="17" customFormat="1">
      <c r="A52" s="320" t="s">
        <v>2601</v>
      </c>
      <c r="B52" s="321" t="s">
        <v>136</v>
      </c>
      <c r="C52" s="321" t="s">
        <v>2463</v>
      </c>
      <c r="D52" s="322">
        <v>1318</v>
      </c>
      <c r="E52" s="322">
        <v>868</v>
      </c>
      <c r="F52" s="323">
        <v>0.65857359635811841</v>
      </c>
      <c r="G52" s="320" t="s">
        <v>2601</v>
      </c>
      <c r="H52" s="321" t="s">
        <v>136</v>
      </c>
      <c r="I52" s="320" t="s">
        <v>2463</v>
      </c>
      <c r="J52" s="322">
        <v>1398</v>
      </c>
      <c r="K52" s="322">
        <v>1177</v>
      </c>
      <c r="L52" s="323">
        <v>0.84191702432045779</v>
      </c>
      <c r="M52" s="325">
        <f t="shared" si="0"/>
        <v>80</v>
      </c>
      <c r="N52" s="47">
        <f t="shared" si="1"/>
        <v>92</v>
      </c>
      <c r="O52" s="327">
        <f t="shared" si="2"/>
        <v>0.93419170243204575</v>
      </c>
      <c r="P52" s="23">
        <f t="shared" si="8"/>
        <v>2877</v>
      </c>
      <c r="Q52" s="23">
        <v>2968</v>
      </c>
      <c r="R52" s="23"/>
      <c r="S52" s="337">
        <f t="shared" si="3"/>
        <v>0.90122511485451762</v>
      </c>
      <c r="T52" s="329">
        <f t="shared" si="4"/>
        <v>5.9308090534059836</v>
      </c>
      <c r="U52" s="320" t="s">
        <v>2601</v>
      </c>
      <c r="V52" s="321" t="s">
        <v>136</v>
      </c>
      <c r="W52" s="320" t="s">
        <v>2463</v>
      </c>
      <c r="X52" s="322">
        <v>1198</v>
      </c>
      <c r="Y52" s="322">
        <v>762</v>
      </c>
      <c r="Z52" s="324">
        <v>0.63606010016694492</v>
      </c>
      <c r="AA52" s="330">
        <f t="shared" si="5"/>
        <v>-200</v>
      </c>
      <c r="AB52" s="331">
        <f t="shared" si="6"/>
        <v>129</v>
      </c>
      <c r="AC52" s="327">
        <f t="shared" si="7"/>
        <v>0.89232053422370616</v>
      </c>
      <c r="AD52" s="17">
        <v>5250</v>
      </c>
      <c r="AE52" s="17">
        <v>5378</v>
      </c>
      <c r="AF52" s="23"/>
      <c r="AG52" s="337">
        <f t="shared" si="9"/>
        <v>0.71281571562207668</v>
      </c>
      <c r="AH52" s="329">
        <f t="shared" si="10"/>
        <v>7.675561545513176</v>
      </c>
      <c r="AI52" s="23"/>
      <c r="AJ52" s="23"/>
    </row>
    <row r="53" spans="1:36" s="17" customFormat="1">
      <c r="A53" s="320" t="s">
        <v>2601</v>
      </c>
      <c r="B53" s="321" t="s">
        <v>314</v>
      </c>
      <c r="C53" s="321" t="s">
        <v>2464</v>
      </c>
      <c r="D53" s="322">
        <v>688</v>
      </c>
      <c r="E53" s="322">
        <v>428</v>
      </c>
      <c r="F53" s="323">
        <v>0.62209302325581395</v>
      </c>
      <c r="G53" s="320" t="s">
        <v>2601</v>
      </c>
      <c r="H53" s="321" t="s">
        <v>314</v>
      </c>
      <c r="I53" s="320" t="s">
        <v>2464</v>
      </c>
      <c r="J53" s="322">
        <v>672</v>
      </c>
      <c r="K53" s="322">
        <v>565</v>
      </c>
      <c r="L53" s="323">
        <v>0.84077380952380953</v>
      </c>
      <c r="M53" s="325">
        <f t="shared" si="0"/>
        <v>-16</v>
      </c>
      <c r="N53" s="47">
        <f t="shared" si="1"/>
        <v>34</v>
      </c>
      <c r="O53" s="327">
        <f t="shared" si="2"/>
        <v>0.94940476190476186</v>
      </c>
      <c r="P53" s="23">
        <f t="shared" si="8"/>
        <v>2969</v>
      </c>
      <c r="Q53" s="23">
        <v>3002</v>
      </c>
      <c r="R53" s="23"/>
      <c r="S53" s="328">
        <f t="shared" si="3"/>
        <v>0.88557993730407525</v>
      </c>
      <c r="T53" s="329">
        <f t="shared" si="4"/>
        <v>4.4806127780265719</v>
      </c>
      <c r="U53" s="320" t="s">
        <v>2601</v>
      </c>
      <c r="V53" s="321" t="s">
        <v>314</v>
      </c>
      <c r="W53" s="320" t="s">
        <v>2464</v>
      </c>
      <c r="X53" s="322">
        <v>625</v>
      </c>
      <c r="Y53" s="322">
        <v>410</v>
      </c>
      <c r="Z53" s="323">
        <v>0.65600000000000003</v>
      </c>
      <c r="AA53" s="330">
        <f t="shared" si="5"/>
        <v>-47</v>
      </c>
      <c r="AB53" s="336">
        <f t="shared" si="6"/>
        <v>50</v>
      </c>
      <c r="AC53" s="327">
        <f t="shared" si="7"/>
        <v>0.92</v>
      </c>
      <c r="AD53" s="17">
        <v>5379</v>
      </c>
      <c r="AE53" s="17">
        <v>5428</v>
      </c>
      <c r="AF53" s="23"/>
      <c r="AG53" s="337">
        <f t="shared" si="9"/>
        <v>0.71304347826086956</v>
      </c>
      <c r="AH53" s="329">
        <f t="shared" si="10"/>
        <v>5.7043478260869529</v>
      </c>
      <c r="AI53" s="23"/>
      <c r="AJ53" s="23"/>
    </row>
    <row r="54" spans="1:36" s="17" customFormat="1">
      <c r="A54" s="320" t="s">
        <v>2601</v>
      </c>
      <c r="B54" s="321" t="s">
        <v>337</v>
      </c>
      <c r="C54" s="321" t="s">
        <v>2465</v>
      </c>
      <c r="D54" s="322">
        <v>624</v>
      </c>
      <c r="E54" s="322">
        <v>459</v>
      </c>
      <c r="F54" s="323">
        <v>0.73557692307692313</v>
      </c>
      <c r="G54" s="320" t="s">
        <v>2601</v>
      </c>
      <c r="H54" s="321" t="s">
        <v>337</v>
      </c>
      <c r="I54" s="320" t="s">
        <v>2465</v>
      </c>
      <c r="J54" s="322">
        <v>662</v>
      </c>
      <c r="K54" s="322">
        <v>570</v>
      </c>
      <c r="L54" s="323">
        <v>0.86102719033232633</v>
      </c>
      <c r="M54" s="325">
        <f t="shared" si="0"/>
        <v>38</v>
      </c>
      <c r="N54" s="47">
        <f t="shared" si="1"/>
        <v>23</v>
      </c>
      <c r="O54" s="327">
        <f t="shared" si="2"/>
        <v>0.96525679758308158</v>
      </c>
      <c r="P54" s="23">
        <f t="shared" si="8"/>
        <v>3003</v>
      </c>
      <c r="Q54" s="23">
        <v>3025</v>
      </c>
      <c r="R54" s="23"/>
      <c r="S54" s="328">
        <f t="shared" si="3"/>
        <v>0.892018779342723</v>
      </c>
      <c r="T54" s="329">
        <f t="shared" si="4"/>
        <v>3.099158901039667</v>
      </c>
      <c r="U54" s="320" t="s">
        <v>2601</v>
      </c>
      <c r="V54" s="321" t="s">
        <v>337</v>
      </c>
      <c r="W54" s="320" t="s">
        <v>2465</v>
      </c>
      <c r="X54" s="322">
        <v>873</v>
      </c>
      <c r="Y54" s="322">
        <v>613</v>
      </c>
      <c r="Z54" s="323">
        <v>0.70217640320733099</v>
      </c>
      <c r="AA54" s="330">
        <f t="shared" si="5"/>
        <v>211</v>
      </c>
      <c r="AB54" s="336">
        <f t="shared" si="6"/>
        <v>48</v>
      </c>
      <c r="AC54" s="327">
        <f t="shared" si="7"/>
        <v>0.94501718213058417</v>
      </c>
      <c r="AD54" s="17">
        <v>5429</v>
      </c>
      <c r="AE54" s="17">
        <v>5476</v>
      </c>
      <c r="AF54" s="23"/>
      <c r="AG54" s="337">
        <f t="shared" si="9"/>
        <v>0.74303030303030304</v>
      </c>
      <c r="AH54" s="329">
        <f t="shared" si="10"/>
        <v>4.0853899822972046</v>
      </c>
      <c r="AI54" s="23"/>
      <c r="AJ54" s="23"/>
    </row>
    <row r="55" spans="1:36" s="17" customFormat="1">
      <c r="A55" s="320" t="s">
        <v>2601</v>
      </c>
      <c r="B55" s="321" t="s">
        <v>34</v>
      </c>
      <c r="C55" s="321" t="s">
        <v>2398</v>
      </c>
      <c r="D55" s="322">
        <v>1217</v>
      </c>
      <c r="E55" s="322">
        <v>806</v>
      </c>
      <c r="F55" s="323">
        <v>0.66228430566967955</v>
      </c>
      <c r="G55" s="320" t="s">
        <v>2601</v>
      </c>
      <c r="H55" s="321" t="s">
        <v>34</v>
      </c>
      <c r="I55" s="320" t="s">
        <v>2398</v>
      </c>
      <c r="J55" s="322">
        <v>1259</v>
      </c>
      <c r="K55" s="322">
        <v>1095</v>
      </c>
      <c r="L55" s="323">
        <v>0.86973788721207312</v>
      </c>
      <c r="M55" s="325">
        <f t="shared" si="0"/>
        <v>42</v>
      </c>
      <c r="N55" s="47">
        <f t="shared" si="1"/>
        <v>33</v>
      </c>
      <c r="O55" s="327">
        <f t="shared" si="2"/>
        <v>0.97378872120730742</v>
      </c>
      <c r="P55" s="23">
        <f t="shared" si="8"/>
        <v>3026</v>
      </c>
      <c r="Q55" s="23">
        <v>3058</v>
      </c>
      <c r="R55" s="23"/>
      <c r="S55" s="328">
        <f t="shared" si="3"/>
        <v>0.89314845024469824</v>
      </c>
      <c r="T55" s="329">
        <f t="shared" si="4"/>
        <v>2.341056303262512</v>
      </c>
      <c r="U55" s="320" t="s">
        <v>2601</v>
      </c>
      <c r="V55" s="321" t="s">
        <v>34</v>
      </c>
      <c r="W55" s="320" t="s">
        <v>2398</v>
      </c>
      <c r="X55" s="322">
        <v>1246</v>
      </c>
      <c r="Y55" s="322">
        <v>847</v>
      </c>
      <c r="Z55" s="323">
        <v>0.6797752808988764</v>
      </c>
      <c r="AA55" s="330">
        <f t="shared" si="5"/>
        <v>-13</v>
      </c>
      <c r="AB55" s="336">
        <f t="shared" si="6"/>
        <v>78</v>
      </c>
      <c r="AC55" s="327">
        <f t="shared" si="7"/>
        <v>0.9373996789727127</v>
      </c>
      <c r="AD55" s="17">
        <v>5477</v>
      </c>
      <c r="AE55" s="17">
        <v>5554</v>
      </c>
      <c r="AF55" s="23"/>
      <c r="AG55" s="337">
        <f t="shared" si="9"/>
        <v>0.72517123287671237</v>
      </c>
      <c r="AH55" s="329">
        <f t="shared" si="10"/>
        <v>4.5395951977835969</v>
      </c>
      <c r="AI55" s="23"/>
      <c r="AJ55" s="23"/>
    </row>
    <row r="56" spans="1:36" s="17" customFormat="1">
      <c r="A56" s="320" t="s">
        <v>2601</v>
      </c>
      <c r="B56" s="321" t="s">
        <v>139</v>
      </c>
      <c r="C56" s="321" t="s">
        <v>2462</v>
      </c>
      <c r="D56" s="322">
        <v>1222</v>
      </c>
      <c r="E56" s="322">
        <v>783</v>
      </c>
      <c r="F56" s="323">
        <v>0.64075286415711952</v>
      </c>
      <c r="G56" s="320" t="s">
        <v>2601</v>
      </c>
      <c r="H56" s="321" t="s">
        <v>139</v>
      </c>
      <c r="I56" s="320" t="s">
        <v>2462</v>
      </c>
      <c r="J56" s="322">
        <v>1194</v>
      </c>
      <c r="K56" s="322">
        <v>1005</v>
      </c>
      <c r="L56" s="323">
        <v>0.84170854271356788</v>
      </c>
      <c r="M56" s="325">
        <f t="shared" si="0"/>
        <v>-28</v>
      </c>
      <c r="N56" s="47">
        <f t="shared" si="1"/>
        <v>39</v>
      </c>
      <c r="O56" s="327">
        <f t="shared" si="2"/>
        <v>0.96733668341708545</v>
      </c>
      <c r="P56" s="23">
        <f t="shared" si="8"/>
        <v>3059</v>
      </c>
      <c r="Q56" s="23">
        <v>3097</v>
      </c>
      <c r="R56" s="23"/>
      <c r="S56" s="328">
        <f t="shared" si="3"/>
        <v>0.87012987012987009</v>
      </c>
      <c r="T56" s="329">
        <f t="shared" si="4"/>
        <v>2.8421327416302211</v>
      </c>
      <c r="U56" s="320" t="s">
        <v>2601</v>
      </c>
      <c r="V56" s="321" t="s">
        <v>2615</v>
      </c>
      <c r="W56" s="320" t="s">
        <v>2462</v>
      </c>
      <c r="X56" s="322">
        <v>1176</v>
      </c>
      <c r="Y56" s="322">
        <v>782</v>
      </c>
      <c r="Z56" s="323">
        <v>0.66496598639455784</v>
      </c>
      <c r="AA56" s="330">
        <f t="shared" si="5"/>
        <v>-18</v>
      </c>
      <c r="AB56" s="336">
        <f t="shared" si="6"/>
        <v>93</v>
      </c>
      <c r="AC56" s="327">
        <f t="shared" si="7"/>
        <v>0.92091836734693877</v>
      </c>
      <c r="AD56" s="17">
        <v>5555</v>
      </c>
      <c r="AE56" s="17">
        <v>5647</v>
      </c>
      <c r="AF56" s="23"/>
      <c r="AG56" s="337">
        <f t="shared" si="9"/>
        <v>0.72206832871652815</v>
      </c>
      <c r="AH56" s="329">
        <f t="shared" si="10"/>
        <v>5.7102342321970312</v>
      </c>
      <c r="AI56" s="23"/>
      <c r="AJ56" s="23"/>
    </row>
    <row r="57" spans="1:36" s="17" customFormat="1">
      <c r="A57" s="320" t="s">
        <v>2601</v>
      </c>
      <c r="B57" s="321" t="s">
        <v>219</v>
      </c>
      <c r="C57" s="321" t="s">
        <v>2401</v>
      </c>
      <c r="D57" s="322">
        <v>861</v>
      </c>
      <c r="E57" s="322">
        <v>600</v>
      </c>
      <c r="F57" s="323">
        <v>0.69686411149825789</v>
      </c>
      <c r="G57" s="320" t="s">
        <v>2601</v>
      </c>
      <c r="H57" s="321" t="s">
        <v>219</v>
      </c>
      <c r="I57" s="320" t="s">
        <v>2401</v>
      </c>
      <c r="J57" s="322">
        <v>856</v>
      </c>
      <c r="K57" s="322">
        <v>732</v>
      </c>
      <c r="L57" s="323">
        <v>0.85514018691588789</v>
      </c>
      <c r="M57" s="325">
        <f t="shared" si="0"/>
        <v>-5</v>
      </c>
      <c r="N57" s="47">
        <f t="shared" si="1"/>
        <v>40</v>
      </c>
      <c r="O57" s="327">
        <f t="shared" si="2"/>
        <v>0.95327102803738317</v>
      </c>
      <c r="P57" s="23">
        <f t="shared" si="8"/>
        <v>3098</v>
      </c>
      <c r="Q57" s="23">
        <v>3137</v>
      </c>
      <c r="R57" s="23"/>
      <c r="S57" s="328">
        <f t="shared" si="3"/>
        <v>0.8970588235294118</v>
      </c>
      <c r="T57" s="329">
        <f t="shared" si="4"/>
        <v>4.1918636613523912</v>
      </c>
      <c r="U57" s="320" t="s">
        <v>2601</v>
      </c>
      <c r="V57" s="321" t="s">
        <v>219</v>
      </c>
      <c r="W57" s="320" t="s">
        <v>2401</v>
      </c>
      <c r="X57" s="322">
        <v>860</v>
      </c>
      <c r="Y57" s="322">
        <v>565</v>
      </c>
      <c r="Z57" s="323">
        <v>0.65697674418604646</v>
      </c>
      <c r="AA57" s="330">
        <f t="shared" si="5"/>
        <v>4</v>
      </c>
      <c r="AB57" s="336">
        <f t="shared" si="6"/>
        <v>58</v>
      </c>
      <c r="AC57" s="327">
        <f t="shared" si="7"/>
        <v>0.93255813953488376</v>
      </c>
      <c r="AD57" s="17">
        <v>5648</v>
      </c>
      <c r="AE57" s="17">
        <v>5705</v>
      </c>
      <c r="AF57" s="23"/>
      <c r="AG57" s="337">
        <f t="shared" si="9"/>
        <v>0.70448877805486287</v>
      </c>
      <c r="AH57" s="329">
        <f t="shared" si="10"/>
        <v>4.7512033868816417</v>
      </c>
      <c r="AI57" s="23"/>
      <c r="AJ57" s="23"/>
    </row>
    <row r="58" spans="1:36" s="17" customFormat="1">
      <c r="A58" s="320" t="s">
        <v>2601</v>
      </c>
      <c r="B58" s="321" t="s">
        <v>148</v>
      </c>
      <c r="C58" s="321" t="s">
        <v>2461</v>
      </c>
      <c r="D58" s="322">
        <v>669</v>
      </c>
      <c r="E58" s="322">
        <v>413</v>
      </c>
      <c r="F58" s="323">
        <v>0.61733931240657702</v>
      </c>
      <c r="G58" s="320" t="s">
        <v>2601</v>
      </c>
      <c r="H58" s="321" t="s">
        <v>148</v>
      </c>
      <c r="I58" s="320" t="s">
        <v>2461</v>
      </c>
      <c r="J58" s="322">
        <v>671</v>
      </c>
      <c r="K58" s="322">
        <v>535</v>
      </c>
      <c r="L58" s="323">
        <v>0.79731743666169896</v>
      </c>
      <c r="M58" s="325">
        <f t="shared" si="0"/>
        <v>2</v>
      </c>
      <c r="N58" s="47">
        <f t="shared" si="1"/>
        <v>38</v>
      </c>
      <c r="O58" s="327">
        <f t="shared" si="2"/>
        <v>0.94336810730253351</v>
      </c>
      <c r="P58" s="23">
        <f t="shared" si="8"/>
        <v>3138</v>
      </c>
      <c r="Q58" s="23">
        <v>3175</v>
      </c>
      <c r="R58" s="23"/>
      <c r="S58" s="328">
        <f t="shared" si="3"/>
        <v>0.84518167456556081</v>
      </c>
      <c r="T58" s="329">
        <f t="shared" si="4"/>
        <v>4.786423790386185</v>
      </c>
      <c r="U58" s="320" t="s">
        <v>2601</v>
      </c>
      <c r="V58" s="321" t="s">
        <v>148</v>
      </c>
      <c r="W58" s="320" t="s">
        <v>2461</v>
      </c>
      <c r="X58" s="322">
        <v>682</v>
      </c>
      <c r="Y58" s="322">
        <v>427</v>
      </c>
      <c r="Z58" s="324">
        <v>0.62609970674486803</v>
      </c>
      <c r="AA58" s="330">
        <f t="shared" si="5"/>
        <v>11</v>
      </c>
      <c r="AB58" s="338">
        <f t="shared" si="6"/>
        <v>70</v>
      </c>
      <c r="AC58" s="327">
        <f t="shared" si="7"/>
        <v>0.8973607038123167</v>
      </c>
      <c r="AD58" s="17">
        <v>5706</v>
      </c>
      <c r="AE58" s="17">
        <v>5775</v>
      </c>
      <c r="AF58" s="23"/>
      <c r="AG58" s="328">
        <f t="shared" si="9"/>
        <v>0.69771241830065356</v>
      </c>
      <c r="AH58" s="329">
        <f t="shared" si="10"/>
        <v>7.161271155578552</v>
      </c>
      <c r="AI58" s="23"/>
      <c r="AJ58" s="23"/>
    </row>
    <row r="59" spans="1:36" s="17" customFormat="1">
      <c r="A59" s="320" t="s">
        <v>2601</v>
      </c>
      <c r="B59" s="321" t="s">
        <v>180</v>
      </c>
      <c r="C59" s="321" t="s">
        <v>1574</v>
      </c>
      <c r="D59" s="322">
        <v>909</v>
      </c>
      <c r="E59" s="322">
        <v>526</v>
      </c>
      <c r="F59" s="323">
        <v>0.57865786578657863</v>
      </c>
      <c r="G59" s="320" t="s">
        <v>2601</v>
      </c>
      <c r="H59" s="321" t="s">
        <v>180</v>
      </c>
      <c r="I59" s="320" t="s">
        <v>1574</v>
      </c>
      <c r="J59" s="322">
        <v>909</v>
      </c>
      <c r="K59" s="322">
        <v>721</v>
      </c>
      <c r="L59" s="323">
        <v>0.79317931793179319</v>
      </c>
      <c r="M59" s="325">
        <f t="shared" si="0"/>
        <v>0</v>
      </c>
      <c r="N59" s="47">
        <f t="shared" si="1"/>
        <v>49</v>
      </c>
      <c r="O59" s="327">
        <f t="shared" si="2"/>
        <v>0.94609460946094615</v>
      </c>
      <c r="P59" s="23">
        <f t="shared" si="8"/>
        <v>3176</v>
      </c>
      <c r="Q59" s="23">
        <v>3224</v>
      </c>
      <c r="R59" s="23"/>
      <c r="S59" s="328">
        <f t="shared" si="3"/>
        <v>0.83837209302325577</v>
      </c>
      <c r="T59" s="329">
        <f t="shared" si="4"/>
        <v>4.5192775091462583</v>
      </c>
      <c r="U59" s="320" t="s">
        <v>2601</v>
      </c>
      <c r="V59" s="321" t="s">
        <v>180</v>
      </c>
      <c r="W59" s="320" t="s">
        <v>1574</v>
      </c>
      <c r="X59" s="322">
        <v>903</v>
      </c>
      <c r="Y59" s="322">
        <v>480</v>
      </c>
      <c r="Z59" s="323">
        <v>0.53156146179401997</v>
      </c>
      <c r="AA59" s="330">
        <f t="shared" si="5"/>
        <v>-6</v>
      </c>
      <c r="AB59" s="336">
        <f t="shared" si="6"/>
        <v>90</v>
      </c>
      <c r="AC59" s="327">
        <f t="shared" si="7"/>
        <v>0.90033222591362128</v>
      </c>
      <c r="AD59" s="17">
        <v>5776</v>
      </c>
      <c r="AE59" s="17">
        <v>5865</v>
      </c>
      <c r="AF59" s="23"/>
      <c r="AG59" s="328">
        <f t="shared" si="9"/>
        <v>0.59040590405904059</v>
      </c>
      <c r="AH59" s="329">
        <f t="shared" si="10"/>
        <v>5.8844442265020618</v>
      </c>
      <c r="AI59" s="23"/>
      <c r="AJ59" s="23"/>
    </row>
    <row r="60" spans="1:36" s="17" customFormat="1">
      <c r="A60" s="320" t="s">
        <v>2601</v>
      </c>
      <c r="B60" s="321" t="s">
        <v>85</v>
      </c>
      <c r="C60" s="321" t="s">
        <v>2405</v>
      </c>
      <c r="D60" s="322">
        <v>1101</v>
      </c>
      <c r="E60" s="322">
        <v>742</v>
      </c>
      <c r="F60" s="323">
        <v>0.67393278837420523</v>
      </c>
      <c r="G60" s="320" t="s">
        <v>2601</v>
      </c>
      <c r="H60" s="321" t="s">
        <v>85</v>
      </c>
      <c r="I60" s="320" t="s">
        <v>2405</v>
      </c>
      <c r="J60" s="322">
        <v>1075</v>
      </c>
      <c r="K60" s="322">
        <v>917</v>
      </c>
      <c r="L60" s="323">
        <v>0.85302325581395344</v>
      </c>
      <c r="M60" s="325">
        <f t="shared" si="0"/>
        <v>-26</v>
      </c>
      <c r="N60" s="47">
        <f t="shared" si="1"/>
        <v>44</v>
      </c>
      <c r="O60" s="327">
        <f t="shared" si="2"/>
        <v>0.95906976744186045</v>
      </c>
      <c r="P60" s="23">
        <f t="shared" si="8"/>
        <v>3225</v>
      </c>
      <c r="Q60" s="23">
        <v>3268</v>
      </c>
      <c r="R60" s="23"/>
      <c r="S60" s="328">
        <f t="shared" si="3"/>
        <v>0.88942774005819591</v>
      </c>
      <c r="T60" s="329">
        <f t="shared" si="4"/>
        <v>3.6404484244242474</v>
      </c>
      <c r="U60" s="320" t="s">
        <v>2601</v>
      </c>
      <c r="V60" s="321" t="s">
        <v>85</v>
      </c>
      <c r="W60" s="320" t="s">
        <v>2405</v>
      </c>
      <c r="X60" s="322">
        <v>1069</v>
      </c>
      <c r="Y60" s="322">
        <v>714</v>
      </c>
      <c r="Z60" s="323">
        <v>0.66791393826005607</v>
      </c>
      <c r="AA60" s="330">
        <f t="shared" si="5"/>
        <v>-6</v>
      </c>
      <c r="AB60" s="336">
        <f t="shared" si="6"/>
        <v>70</v>
      </c>
      <c r="AC60" s="327">
        <f t="shared" si="7"/>
        <v>0.9345182413470533</v>
      </c>
      <c r="AD60" s="17">
        <v>5866</v>
      </c>
      <c r="AE60" s="17">
        <v>5935</v>
      </c>
      <c r="AF60" s="23"/>
      <c r="AG60" s="337">
        <f t="shared" si="9"/>
        <v>0.71471471471471471</v>
      </c>
      <c r="AH60" s="329">
        <f t="shared" si="10"/>
        <v>4.6800776454658628</v>
      </c>
      <c r="AI60" s="23"/>
      <c r="AJ60" s="23"/>
    </row>
    <row r="61" spans="1:36" s="17" customFormat="1">
      <c r="A61" s="320" t="s">
        <v>2601</v>
      </c>
      <c r="B61" s="321" t="s">
        <v>94</v>
      </c>
      <c r="C61" s="321" t="s">
        <v>2459</v>
      </c>
      <c r="D61" s="322">
        <v>1028</v>
      </c>
      <c r="E61" s="322">
        <v>735</v>
      </c>
      <c r="F61" s="323">
        <v>0.71498054474708173</v>
      </c>
      <c r="G61" s="320" t="s">
        <v>2601</v>
      </c>
      <c r="H61" s="321" t="s">
        <v>94</v>
      </c>
      <c r="I61" s="320" t="s">
        <v>2459</v>
      </c>
      <c r="J61" s="322">
        <v>1057</v>
      </c>
      <c r="K61" s="322">
        <v>905</v>
      </c>
      <c r="L61" s="323">
        <v>0.85619678334910121</v>
      </c>
      <c r="M61" s="325">
        <f t="shared" si="0"/>
        <v>29</v>
      </c>
      <c r="N61" s="47">
        <f t="shared" si="1"/>
        <v>37</v>
      </c>
      <c r="O61" s="327">
        <f t="shared" si="2"/>
        <v>0.96499526963103122</v>
      </c>
      <c r="P61" s="23">
        <f t="shared" si="8"/>
        <v>3269</v>
      </c>
      <c r="Q61" s="23">
        <v>3305</v>
      </c>
      <c r="R61" s="23"/>
      <c r="S61" s="328">
        <f t="shared" si="3"/>
        <v>0.88725490196078427</v>
      </c>
      <c r="T61" s="329">
        <f t="shared" si="4"/>
        <v>3.1058118611683061</v>
      </c>
      <c r="U61" s="320" t="s">
        <v>2601</v>
      </c>
      <c r="V61" s="321" t="s">
        <v>94</v>
      </c>
      <c r="W61" s="320" t="s">
        <v>2459</v>
      </c>
      <c r="X61" s="322">
        <v>1051</v>
      </c>
      <c r="Y61" s="322">
        <v>723</v>
      </c>
      <c r="Z61" s="323">
        <v>0.68791627021883917</v>
      </c>
      <c r="AA61" s="330">
        <f t="shared" si="5"/>
        <v>-6</v>
      </c>
      <c r="AB61" s="336">
        <f t="shared" si="6"/>
        <v>71</v>
      </c>
      <c r="AC61" s="327">
        <f t="shared" si="7"/>
        <v>0.93244529019980971</v>
      </c>
      <c r="AD61" s="17">
        <v>5936</v>
      </c>
      <c r="AE61" s="17">
        <v>6006</v>
      </c>
      <c r="AF61" s="23"/>
      <c r="AG61" s="337">
        <f t="shared" si="9"/>
        <v>0.73775510204081629</v>
      </c>
      <c r="AH61" s="329">
        <f t="shared" si="10"/>
        <v>4.9838831821977125</v>
      </c>
      <c r="AI61" s="23"/>
      <c r="AJ61" s="23"/>
    </row>
    <row r="62" spans="1:36" s="17" customFormat="1">
      <c r="A62" s="320" t="s">
        <v>2601</v>
      </c>
      <c r="B62" s="321" t="s">
        <v>53</v>
      </c>
      <c r="C62" s="321" t="s">
        <v>2460</v>
      </c>
      <c r="D62" s="322">
        <v>1013</v>
      </c>
      <c r="E62" s="322">
        <v>624</v>
      </c>
      <c r="F62" s="323">
        <v>0.61599210266535043</v>
      </c>
      <c r="G62" s="320" t="s">
        <v>2601</v>
      </c>
      <c r="H62" s="321" t="s">
        <v>53</v>
      </c>
      <c r="I62" s="320" t="s">
        <v>2460</v>
      </c>
      <c r="J62" s="322">
        <v>1032</v>
      </c>
      <c r="K62" s="322">
        <v>889</v>
      </c>
      <c r="L62" s="323">
        <v>0.86143410852713176</v>
      </c>
      <c r="M62" s="325">
        <f t="shared" si="0"/>
        <v>19</v>
      </c>
      <c r="N62" s="47">
        <f t="shared" si="1"/>
        <v>23</v>
      </c>
      <c r="O62" s="327">
        <f t="shared" si="2"/>
        <v>0.9777131782945736</v>
      </c>
      <c r="P62" s="23">
        <f t="shared" si="8"/>
        <v>3306</v>
      </c>
      <c r="Q62" s="23">
        <v>3328</v>
      </c>
      <c r="R62" s="23"/>
      <c r="S62" s="328">
        <f t="shared" si="3"/>
        <v>0.88107036669970262</v>
      </c>
      <c r="T62" s="329">
        <f t="shared" si="4"/>
        <v>1.9636258172570864</v>
      </c>
      <c r="U62" s="320" t="s">
        <v>2601</v>
      </c>
      <c r="V62" s="321" t="s">
        <v>53</v>
      </c>
      <c r="W62" s="320" t="s">
        <v>2460</v>
      </c>
      <c r="X62" s="322">
        <v>1041</v>
      </c>
      <c r="Y62" s="322">
        <v>647</v>
      </c>
      <c r="Z62" s="323">
        <v>0.62151777137367914</v>
      </c>
      <c r="AA62" s="330">
        <f t="shared" si="5"/>
        <v>9</v>
      </c>
      <c r="AB62" s="336">
        <f t="shared" si="6"/>
        <v>58</v>
      </c>
      <c r="AC62" s="327">
        <f t="shared" si="7"/>
        <v>0.94428434197886646</v>
      </c>
      <c r="AD62" s="17">
        <v>6007</v>
      </c>
      <c r="AE62" s="17">
        <v>6064</v>
      </c>
      <c r="AF62" s="23"/>
      <c r="AG62" s="328">
        <f t="shared" si="9"/>
        <v>0.65818921668362151</v>
      </c>
      <c r="AH62" s="329">
        <f t="shared" si="10"/>
        <v>3.6671445309942374</v>
      </c>
      <c r="AI62" s="23"/>
      <c r="AJ62" s="23"/>
    </row>
    <row r="63" spans="1:36" s="17" customFormat="1">
      <c r="A63" s="320" t="s">
        <v>2601</v>
      </c>
      <c r="B63" s="321" t="s">
        <v>27</v>
      </c>
      <c r="C63" s="321" t="s">
        <v>2409</v>
      </c>
      <c r="D63" s="322">
        <v>797</v>
      </c>
      <c r="E63" s="322">
        <v>469</v>
      </c>
      <c r="F63" s="323">
        <v>0.58845671267252198</v>
      </c>
      <c r="G63" s="320" t="s">
        <v>2601</v>
      </c>
      <c r="H63" s="321" t="s">
        <v>27</v>
      </c>
      <c r="I63" s="320" t="s">
        <v>2409</v>
      </c>
      <c r="J63" s="322">
        <v>795</v>
      </c>
      <c r="K63" s="322">
        <v>652</v>
      </c>
      <c r="L63" s="323">
        <v>0.82012578616352205</v>
      </c>
      <c r="M63" s="325">
        <f t="shared" si="0"/>
        <v>-2</v>
      </c>
      <c r="N63" s="47">
        <f t="shared" si="1"/>
        <v>34</v>
      </c>
      <c r="O63" s="327">
        <f t="shared" si="2"/>
        <v>0.95723270440251573</v>
      </c>
      <c r="P63" s="23">
        <f t="shared" si="8"/>
        <v>3329</v>
      </c>
      <c r="Q63" s="23">
        <v>3362</v>
      </c>
      <c r="R63" s="23"/>
      <c r="S63" s="328">
        <f t="shared" si="3"/>
        <v>0.85676741130091982</v>
      </c>
      <c r="T63" s="329">
        <f t="shared" si="4"/>
        <v>3.6641625137397771</v>
      </c>
      <c r="U63" s="320" t="s">
        <v>2601</v>
      </c>
      <c r="V63" s="321" t="s">
        <v>27</v>
      </c>
      <c r="W63" s="320" t="s">
        <v>2409</v>
      </c>
      <c r="X63" s="322">
        <v>802</v>
      </c>
      <c r="Y63" s="322">
        <v>501</v>
      </c>
      <c r="Z63" s="323">
        <v>0.62468827930174564</v>
      </c>
      <c r="AA63" s="330">
        <f t="shared" si="5"/>
        <v>7</v>
      </c>
      <c r="AB63" s="336">
        <f t="shared" si="6"/>
        <v>77</v>
      </c>
      <c r="AC63" s="327">
        <f t="shared" si="7"/>
        <v>0.9039900249376559</v>
      </c>
      <c r="AD63" s="17">
        <v>6065</v>
      </c>
      <c r="AE63" s="17">
        <v>6141</v>
      </c>
      <c r="AF63" s="23"/>
      <c r="AG63" s="328">
        <f t="shared" si="9"/>
        <v>0.69103448275862067</v>
      </c>
      <c r="AH63" s="329">
        <f t="shared" si="10"/>
        <v>6.6346203456875035</v>
      </c>
      <c r="AI63" s="23"/>
      <c r="AJ63" s="23"/>
    </row>
    <row r="64" spans="1:36" s="75" customFormat="1">
      <c r="A64" s="320" t="s">
        <v>2601</v>
      </c>
      <c r="B64" s="321" t="s">
        <v>81</v>
      </c>
      <c r="C64" s="321" t="s">
        <v>2455</v>
      </c>
      <c r="D64" s="322">
        <v>658</v>
      </c>
      <c r="E64" s="322">
        <v>330</v>
      </c>
      <c r="F64" s="323">
        <v>0.50151975683890582</v>
      </c>
      <c r="G64" s="320" t="s">
        <v>2601</v>
      </c>
      <c r="H64" s="321" t="s">
        <v>81</v>
      </c>
      <c r="I64" s="320" t="s">
        <v>2455</v>
      </c>
      <c r="J64" s="322">
        <v>665</v>
      </c>
      <c r="K64" s="322">
        <v>496</v>
      </c>
      <c r="L64" s="323">
        <v>0.74586466165413534</v>
      </c>
      <c r="M64" s="325">
        <f t="shared" si="0"/>
        <v>7</v>
      </c>
      <c r="N64" s="47">
        <f t="shared" si="1"/>
        <v>35</v>
      </c>
      <c r="O64" s="327">
        <f t="shared" si="2"/>
        <v>0.94736842105263153</v>
      </c>
      <c r="P64" s="23">
        <f t="shared" si="8"/>
        <v>3363</v>
      </c>
      <c r="Q64" s="23">
        <v>3397</v>
      </c>
      <c r="R64" s="23"/>
      <c r="S64" s="328">
        <f t="shared" si="3"/>
        <v>0.78730158730158728</v>
      </c>
      <c r="T64" s="329">
        <f t="shared" si="4"/>
        <v>4.1436925647451943</v>
      </c>
      <c r="U64" s="320" t="s">
        <v>2601</v>
      </c>
      <c r="V64" s="321" t="s">
        <v>81</v>
      </c>
      <c r="W64" s="320" t="s">
        <v>2455</v>
      </c>
      <c r="X64" s="322">
        <v>668</v>
      </c>
      <c r="Y64" s="322">
        <v>327</v>
      </c>
      <c r="Z64" s="324">
        <v>0.48952095808383234</v>
      </c>
      <c r="AA64" s="330">
        <f t="shared" si="5"/>
        <v>3</v>
      </c>
      <c r="AB64" s="338">
        <f t="shared" si="6"/>
        <v>71</v>
      </c>
      <c r="AC64" s="327">
        <f t="shared" si="7"/>
        <v>0.89371257485029942</v>
      </c>
      <c r="AD64" s="343">
        <v>6142</v>
      </c>
      <c r="AE64" s="343">
        <v>6212</v>
      </c>
      <c r="AF64" s="344"/>
      <c r="AG64" s="328">
        <f t="shared" si="9"/>
        <v>0.54773869346733672</v>
      </c>
      <c r="AH64" s="329">
        <f t="shared" si="10"/>
        <v>5.8217735383504383</v>
      </c>
      <c r="AI64" s="344"/>
      <c r="AJ64" s="344"/>
    </row>
    <row r="65" spans="1:36" s="17" customFormat="1">
      <c r="A65" s="320" t="s">
        <v>2601</v>
      </c>
      <c r="B65" s="321" t="s">
        <v>169</v>
      </c>
      <c r="C65" s="321" t="s">
        <v>2456</v>
      </c>
      <c r="D65" s="322">
        <v>783</v>
      </c>
      <c r="E65" s="322">
        <v>375</v>
      </c>
      <c r="F65" s="323">
        <v>0.47892720306513409</v>
      </c>
      <c r="G65" s="320" t="s">
        <v>2601</v>
      </c>
      <c r="H65" s="321" t="s">
        <v>169</v>
      </c>
      <c r="I65" s="320" t="s">
        <v>2456</v>
      </c>
      <c r="J65" s="322">
        <v>807</v>
      </c>
      <c r="K65" s="322">
        <v>609</v>
      </c>
      <c r="L65" s="323">
        <v>0.75464684014869887</v>
      </c>
      <c r="M65" s="325">
        <f t="shared" si="0"/>
        <v>24</v>
      </c>
      <c r="N65" s="47">
        <f t="shared" si="1"/>
        <v>46</v>
      </c>
      <c r="O65" s="327">
        <f t="shared" si="2"/>
        <v>0.94299876084262702</v>
      </c>
      <c r="P65" s="23">
        <f t="shared" si="8"/>
        <v>3398</v>
      </c>
      <c r="Q65" s="23">
        <v>3443</v>
      </c>
      <c r="R65" s="23"/>
      <c r="S65" s="328">
        <f t="shared" si="3"/>
        <v>0.80026281208935612</v>
      </c>
      <c r="T65" s="329">
        <f t="shared" si="4"/>
        <v>4.5615971940657252</v>
      </c>
      <c r="U65" s="320" t="s">
        <v>2601</v>
      </c>
      <c r="V65" s="321" t="s">
        <v>2616</v>
      </c>
      <c r="W65" s="320" t="s">
        <v>2456</v>
      </c>
      <c r="X65" s="322">
        <v>798</v>
      </c>
      <c r="Y65" s="322">
        <v>374</v>
      </c>
      <c r="Z65" s="323">
        <v>0.46867167919799496</v>
      </c>
      <c r="AA65" s="330">
        <f t="shared" si="5"/>
        <v>-9</v>
      </c>
      <c r="AB65" s="336">
        <f t="shared" si="6"/>
        <v>78</v>
      </c>
      <c r="AC65" s="327">
        <f t="shared" si="7"/>
        <v>0.90225563909774431</v>
      </c>
      <c r="AD65" s="343">
        <v>6213</v>
      </c>
      <c r="AE65" s="343">
        <v>6290</v>
      </c>
      <c r="AF65" s="23"/>
      <c r="AG65" s="328">
        <f t="shared" si="9"/>
        <v>0.51944444444444449</v>
      </c>
      <c r="AH65" s="329">
        <f t="shared" si="10"/>
        <v>5.0772765246449527</v>
      </c>
      <c r="AI65" s="23"/>
      <c r="AJ65" s="23"/>
    </row>
    <row r="66" spans="1:36" s="17" customFormat="1">
      <c r="A66" s="320" t="s">
        <v>2601</v>
      </c>
      <c r="B66" s="321" t="s">
        <v>111</v>
      </c>
      <c r="C66" s="321" t="s">
        <v>2413</v>
      </c>
      <c r="D66" s="322">
        <v>857</v>
      </c>
      <c r="E66" s="322">
        <v>490</v>
      </c>
      <c r="F66" s="323">
        <v>0.57176196032672111</v>
      </c>
      <c r="G66" s="320" t="s">
        <v>2601</v>
      </c>
      <c r="H66" s="321" t="s">
        <v>111</v>
      </c>
      <c r="I66" s="320" t="s">
        <v>2413</v>
      </c>
      <c r="J66" s="322">
        <v>862</v>
      </c>
      <c r="K66" s="322">
        <v>667</v>
      </c>
      <c r="L66" s="323">
        <v>0.77378190255220414</v>
      </c>
      <c r="M66" s="325">
        <f t="shared" si="0"/>
        <v>5</v>
      </c>
      <c r="N66" s="47">
        <f t="shared" si="1"/>
        <v>34</v>
      </c>
      <c r="O66" s="327">
        <f t="shared" si="2"/>
        <v>0.96055684454756385</v>
      </c>
      <c r="P66" s="23">
        <f t="shared" si="8"/>
        <v>3444</v>
      </c>
      <c r="Q66" s="23">
        <v>3477</v>
      </c>
      <c r="R66" s="23"/>
      <c r="S66" s="328">
        <f t="shared" si="3"/>
        <v>0.80555555555555558</v>
      </c>
      <c r="T66" s="329">
        <f t="shared" si="4"/>
        <v>3.1773653003351443</v>
      </c>
      <c r="U66" s="320" t="s">
        <v>2601</v>
      </c>
      <c r="V66" s="321" t="s">
        <v>2617</v>
      </c>
      <c r="W66" s="320" t="s">
        <v>2413</v>
      </c>
      <c r="X66" s="322">
        <v>876</v>
      </c>
      <c r="Y66" s="322">
        <v>484</v>
      </c>
      <c r="Z66" s="323">
        <v>0.55251141552511418</v>
      </c>
      <c r="AA66" s="330">
        <f t="shared" si="5"/>
        <v>14</v>
      </c>
      <c r="AB66" s="336">
        <f t="shared" si="6"/>
        <v>74</v>
      </c>
      <c r="AC66" s="327">
        <f t="shared" si="7"/>
        <v>0.91552511415525117</v>
      </c>
      <c r="AD66" s="343">
        <v>6291</v>
      </c>
      <c r="AE66" s="343">
        <v>6364</v>
      </c>
      <c r="AF66" s="23"/>
      <c r="AG66" s="328">
        <f t="shared" si="9"/>
        <v>0.60349127182044893</v>
      </c>
      <c r="AH66" s="329">
        <f t="shared" si="10"/>
        <v>5.0979856295334747</v>
      </c>
      <c r="AI66" s="23"/>
      <c r="AJ66" s="23"/>
    </row>
    <row r="67" spans="1:36" s="17" customFormat="1">
      <c r="A67" s="320" t="s">
        <v>2601</v>
      </c>
      <c r="B67" s="321" t="s">
        <v>197</v>
      </c>
      <c r="C67" s="321" t="s">
        <v>2457</v>
      </c>
      <c r="D67" s="322">
        <v>940</v>
      </c>
      <c r="E67" s="322">
        <v>607</v>
      </c>
      <c r="F67" s="323">
        <v>0.64574468085106385</v>
      </c>
      <c r="G67" s="320" t="s">
        <v>2601</v>
      </c>
      <c r="H67" s="321" t="s">
        <v>197</v>
      </c>
      <c r="I67" s="320" t="s">
        <v>2457</v>
      </c>
      <c r="J67" s="322">
        <v>922</v>
      </c>
      <c r="K67" s="322">
        <v>780</v>
      </c>
      <c r="L67" s="323">
        <v>0.84598698481561818</v>
      </c>
      <c r="M67" s="325">
        <f t="shared" si="0"/>
        <v>-18</v>
      </c>
      <c r="N67" s="47">
        <f t="shared" si="1"/>
        <v>38</v>
      </c>
      <c r="O67" s="327">
        <f t="shared" si="2"/>
        <v>0.95878524945770061</v>
      </c>
      <c r="P67" s="23">
        <f t="shared" si="8"/>
        <v>3478</v>
      </c>
      <c r="Q67" s="23">
        <v>3515</v>
      </c>
      <c r="R67" s="23"/>
      <c r="S67" s="328">
        <f t="shared" si="3"/>
        <v>0.88235294117647056</v>
      </c>
      <c r="T67" s="329">
        <f t="shared" si="4"/>
        <v>3.6365956360852381</v>
      </c>
      <c r="U67" s="320" t="s">
        <v>2601</v>
      </c>
      <c r="V67" s="321" t="s">
        <v>197</v>
      </c>
      <c r="W67" s="320" t="s">
        <v>2457</v>
      </c>
      <c r="X67" s="322">
        <v>1020</v>
      </c>
      <c r="Y67" s="322">
        <v>672</v>
      </c>
      <c r="Z67" s="323">
        <v>0.6588235294117647</v>
      </c>
      <c r="AA67" s="330">
        <f t="shared" si="5"/>
        <v>98</v>
      </c>
      <c r="AB67" s="336">
        <f t="shared" si="6"/>
        <v>72</v>
      </c>
      <c r="AC67" s="327">
        <f t="shared" si="7"/>
        <v>0.92941176470588238</v>
      </c>
      <c r="AD67" s="343">
        <v>6365</v>
      </c>
      <c r="AE67" s="343">
        <v>6436</v>
      </c>
      <c r="AF67" s="23"/>
      <c r="AG67" s="337">
        <f t="shared" si="9"/>
        <v>0.70886075949367089</v>
      </c>
      <c r="AH67" s="329">
        <f t="shared" si="10"/>
        <v>5.0037230081906188</v>
      </c>
      <c r="AI67" s="23"/>
      <c r="AJ67" s="23"/>
    </row>
    <row r="68" spans="1:36" s="17" customFormat="1">
      <c r="A68" s="320" t="s">
        <v>2601</v>
      </c>
      <c r="B68" s="321" t="s">
        <v>145</v>
      </c>
      <c r="C68" s="321" t="s">
        <v>2618</v>
      </c>
      <c r="D68" s="322">
        <v>615</v>
      </c>
      <c r="E68" s="322">
        <v>431</v>
      </c>
      <c r="F68" s="323">
        <v>0.70081300813008129</v>
      </c>
      <c r="G68" s="320" t="s">
        <v>2601</v>
      </c>
      <c r="H68" s="321" t="s">
        <v>145</v>
      </c>
      <c r="I68" s="320" t="s">
        <v>2618</v>
      </c>
      <c r="J68" s="322">
        <v>630</v>
      </c>
      <c r="K68" s="322">
        <v>552</v>
      </c>
      <c r="L68" s="323">
        <v>0.87619047619047619</v>
      </c>
      <c r="M68" s="325">
        <f t="shared" ref="M68:M90" si="11">J68-D68</f>
        <v>15</v>
      </c>
      <c r="N68" s="47">
        <f t="shared" ref="N68:N88" si="12">Q68-P68+1</f>
        <v>19</v>
      </c>
      <c r="O68" s="327">
        <f t="shared" ref="O68:O88" si="13">(J68-N68)/J68</f>
        <v>0.96984126984126984</v>
      </c>
      <c r="P68" s="23">
        <f t="shared" si="8"/>
        <v>3516</v>
      </c>
      <c r="Q68" s="23">
        <v>3534</v>
      </c>
      <c r="R68" s="23"/>
      <c r="S68" s="337">
        <f t="shared" ref="S68:S88" si="14">(K68-R68)/(J68-N68)</f>
        <v>0.90343698854337151</v>
      </c>
      <c r="T68" s="329">
        <f t="shared" ref="T68:T88" si="15">(S68-L68)*100</f>
        <v>2.7246512352895325</v>
      </c>
      <c r="U68" s="320" t="s">
        <v>2601</v>
      </c>
      <c r="V68" s="321" t="s">
        <v>145</v>
      </c>
      <c r="W68" s="320" t="s">
        <v>2618</v>
      </c>
      <c r="X68" s="322">
        <v>556</v>
      </c>
      <c r="Y68" s="322">
        <v>379</v>
      </c>
      <c r="Z68" s="323">
        <v>0.68165467625899279</v>
      </c>
      <c r="AA68" s="330">
        <f t="shared" ref="AA68:AA90" si="16">X68-J68</f>
        <v>-74</v>
      </c>
      <c r="AB68" s="336">
        <f t="shared" ref="AB68:AB90" si="17">AE68-AD68+1</f>
        <v>26</v>
      </c>
      <c r="AC68" s="327">
        <f t="shared" ref="AC68:AC90" si="18">(X68-AB68)/X68</f>
        <v>0.9532374100719424</v>
      </c>
      <c r="AD68" s="343">
        <v>6437</v>
      </c>
      <c r="AE68" s="343">
        <v>6462</v>
      </c>
      <c r="AF68" s="23"/>
      <c r="AG68" s="337">
        <f t="shared" si="9"/>
        <v>0.71509433962264146</v>
      </c>
      <c r="AH68" s="329">
        <f t="shared" si="10"/>
        <v>3.3439663363648675</v>
      </c>
      <c r="AI68" s="23"/>
      <c r="AJ68" s="23"/>
    </row>
    <row r="69" spans="1:36" s="17" customFormat="1">
      <c r="A69" s="320" t="s">
        <v>2601</v>
      </c>
      <c r="B69" s="321" t="s">
        <v>255</v>
      </c>
      <c r="C69" s="321" t="s">
        <v>2417</v>
      </c>
      <c r="D69" s="322">
        <v>815</v>
      </c>
      <c r="E69" s="322">
        <v>514</v>
      </c>
      <c r="F69" s="323">
        <v>0.63067484662576689</v>
      </c>
      <c r="G69" s="320" t="s">
        <v>2601</v>
      </c>
      <c r="H69" s="321" t="s">
        <v>255</v>
      </c>
      <c r="I69" s="320" t="s">
        <v>2417</v>
      </c>
      <c r="J69" s="322">
        <v>868</v>
      </c>
      <c r="K69" s="322">
        <v>684</v>
      </c>
      <c r="L69" s="339">
        <v>0.78801843317972353</v>
      </c>
      <c r="M69" s="325">
        <f t="shared" si="11"/>
        <v>53</v>
      </c>
      <c r="N69" s="345">
        <f t="shared" si="12"/>
        <v>39</v>
      </c>
      <c r="O69" s="327">
        <f t="shared" si="13"/>
        <v>0.95506912442396308</v>
      </c>
      <c r="P69" s="23">
        <f t="shared" ref="P69:P88" si="19">Q68+1</f>
        <v>3535</v>
      </c>
      <c r="Q69" s="23">
        <v>3573</v>
      </c>
      <c r="R69" s="23"/>
      <c r="S69" s="328">
        <f t="shared" si="14"/>
        <v>0.82509047044632089</v>
      </c>
      <c r="T69" s="329">
        <f t="shared" si="15"/>
        <v>3.7072037266597357</v>
      </c>
      <c r="U69" s="320" t="s">
        <v>2601</v>
      </c>
      <c r="V69" s="321" t="s">
        <v>255</v>
      </c>
      <c r="W69" s="320" t="s">
        <v>2417</v>
      </c>
      <c r="X69" s="322">
        <v>872</v>
      </c>
      <c r="Y69" s="322">
        <v>524</v>
      </c>
      <c r="Z69" s="323">
        <v>0.6009174311926605</v>
      </c>
      <c r="AA69" s="330">
        <f t="shared" si="16"/>
        <v>4</v>
      </c>
      <c r="AB69" s="336">
        <f t="shared" si="17"/>
        <v>82</v>
      </c>
      <c r="AC69" s="327">
        <f t="shared" si="18"/>
        <v>0.90596330275229353</v>
      </c>
      <c r="AD69" s="343">
        <v>6463</v>
      </c>
      <c r="AE69" s="343">
        <v>6544</v>
      </c>
      <c r="AF69" s="23"/>
      <c r="AG69" s="328">
        <f t="shared" ref="AG69:AG90" si="20">(Y69-AF69)/(X69-AB69)</f>
        <v>0.66329113924050631</v>
      </c>
      <c r="AH69" s="329">
        <f t="shared" ref="AH69:AH90" si="21">(AG69-Z69)*100</f>
        <v>6.2373708047845806</v>
      </c>
      <c r="AI69" s="23"/>
      <c r="AJ69" s="23"/>
    </row>
    <row r="70" spans="1:36" s="17" customFormat="1">
      <c r="A70" s="320" t="s">
        <v>2601</v>
      </c>
      <c r="B70" s="321" t="s">
        <v>246</v>
      </c>
      <c r="C70" s="321" t="s">
        <v>2453</v>
      </c>
      <c r="D70" s="322">
        <v>792</v>
      </c>
      <c r="E70" s="322">
        <v>499</v>
      </c>
      <c r="F70" s="323">
        <v>0.63005050505050508</v>
      </c>
      <c r="G70" s="320" t="s">
        <v>2601</v>
      </c>
      <c r="H70" s="321" t="s">
        <v>246</v>
      </c>
      <c r="I70" s="320" t="s">
        <v>2453</v>
      </c>
      <c r="J70" s="322">
        <v>790</v>
      </c>
      <c r="K70" s="322">
        <v>639</v>
      </c>
      <c r="L70" s="323">
        <v>0.80886075949367087</v>
      </c>
      <c r="M70" s="325">
        <f t="shared" si="11"/>
        <v>-2</v>
      </c>
      <c r="N70" s="47">
        <f t="shared" si="12"/>
        <v>43</v>
      </c>
      <c r="O70" s="327">
        <f t="shared" si="13"/>
        <v>0.9455696202531646</v>
      </c>
      <c r="P70" s="23">
        <f t="shared" si="19"/>
        <v>3574</v>
      </c>
      <c r="Q70" s="23">
        <v>3616</v>
      </c>
      <c r="R70" s="23"/>
      <c r="S70" s="328">
        <f t="shared" si="14"/>
        <v>0.85542168674698793</v>
      </c>
      <c r="T70" s="329">
        <f t="shared" si="15"/>
        <v>4.6560927253317068</v>
      </c>
      <c r="U70" s="320" t="s">
        <v>2601</v>
      </c>
      <c r="V70" s="321" t="s">
        <v>246</v>
      </c>
      <c r="W70" s="320" t="s">
        <v>2453</v>
      </c>
      <c r="X70" s="322">
        <v>767</v>
      </c>
      <c r="Y70" s="322">
        <v>484</v>
      </c>
      <c r="Z70" s="323">
        <v>0.63102998696219037</v>
      </c>
      <c r="AA70" s="330">
        <f t="shared" si="16"/>
        <v>-23</v>
      </c>
      <c r="AB70" s="336">
        <f t="shared" si="17"/>
        <v>76</v>
      </c>
      <c r="AC70" s="327">
        <f t="shared" si="18"/>
        <v>0.90091264667535853</v>
      </c>
      <c r="AD70" s="343">
        <v>6545</v>
      </c>
      <c r="AE70" s="343">
        <v>6620</v>
      </c>
      <c r="AF70" s="23"/>
      <c r="AG70" s="337">
        <f t="shared" si="20"/>
        <v>0.70043415340086834</v>
      </c>
      <c r="AH70" s="329">
        <f t="shared" si="21"/>
        <v>6.9404166438677972</v>
      </c>
      <c r="AI70" s="23"/>
      <c r="AJ70" s="23"/>
    </row>
    <row r="71" spans="1:36" s="17" customFormat="1">
      <c r="A71" s="320" t="s">
        <v>2601</v>
      </c>
      <c r="B71" s="321" t="s">
        <v>200</v>
      </c>
      <c r="C71" s="321" t="s">
        <v>2454</v>
      </c>
      <c r="D71" s="322">
        <v>814</v>
      </c>
      <c r="E71" s="322">
        <v>569</v>
      </c>
      <c r="F71" s="323">
        <v>0.69901719901719905</v>
      </c>
      <c r="G71" s="320" t="s">
        <v>2601</v>
      </c>
      <c r="H71" s="321" t="s">
        <v>200</v>
      </c>
      <c r="I71" s="320" t="s">
        <v>2454</v>
      </c>
      <c r="J71" s="322">
        <v>847</v>
      </c>
      <c r="K71" s="322">
        <v>726</v>
      </c>
      <c r="L71" s="323">
        <v>0.8571428571428571</v>
      </c>
      <c r="M71" s="325">
        <f t="shared" si="11"/>
        <v>33</v>
      </c>
      <c r="N71" s="47">
        <f t="shared" si="12"/>
        <v>18</v>
      </c>
      <c r="O71" s="327">
        <f t="shared" si="13"/>
        <v>0.97874852420306968</v>
      </c>
      <c r="P71" s="23">
        <f t="shared" si="19"/>
        <v>3617</v>
      </c>
      <c r="Q71" s="23">
        <v>3634</v>
      </c>
      <c r="R71" s="23"/>
      <c r="S71" s="328">
        <f t="shared" si="14"/>
        <v>0.87575392038600719</v>
      </c>
      <c r="T71" s="329">
        <f t="shared" si="15"/>
        <v>1.8611063243150094</v>
      </c>
      <c r="U71" s="320" t="s">
        <v>2601</v>
      </c>
      <c r="V71" s="321" t="s">
        <v>200</v>
      </c>
      <c r="W71" s="320" t="s">
        <v>2454</v>
      </c>
      <c r="X71" s="322">
        <v>867</v>
      </c>
      <c r="Y71" s="322">
        <v>589</v>
      </c>
      <c r="Z71" s="323">
        <v>0.67935409457900808</v>
      </c>
      <c r="AA71" s="330">
        <f t="shared" si="16"/>
        <v>20</v>
      </c>
      <c r="AB71" s="336">
        <f t="shared" si="17"/>
        <v>56</v>
      </c>
      <c r="AC71" s="327">
        <f t="shared" si="18"/>
        <v>0.93540945790080743</v>
      </c>
      <c r="AD71" s="343">
        <v>6621</v>
      </c>
      <c r="AE71" s="343">
        <v>6676</v>
      </c>
      <c r="AF71" s="23"/>
      <c r="AG71" s="337">
        <f t="shared" si="20"/>
        <v>0.72626387176325524</v>
      </c>
      <c r="AH71" s="329">
        <f t="shared" si="21"/>
        <v>4.6909777184247154</v>
      </c>
      <c r="AI71" s="23"/>
      <c r="AJ71" s="23"/>
    </row>
    <row r="72" spans="1:36" s="17" customFormat="1">
      <c r="A72" s="320" t="s">
        <v>2601</v>
      </c>
      <c r="B72" s="321" t="s">
        <v>177</v>
      </c>
      <c r="C72" s="321" t="s">
        <v>2421</v>
      </c>
      <c r="D72" s="322">
        <v>680</v>
      </c>
      <c r="E72" s="322">
        <v>451</v>
      </c>
      <c r="F72" s="323">
        <v>0.66323529411764703</v>
      </c>
      <c r="G72" s="320" t="s">
        <v>2601</v>
      </c>
      <c r="H72" s="321" t="s">
        <v>177</v>
      </c>
      <c r="I72" s="320" t="s">
        <v>2421</v>
      </c>
      <c r="J72" s="322">
        <v>665</v>
      </c>
      <c r="K72" s="322">
        <v>556</v>
      </c>
      <c r="L72" s="323">
        <v>0.83609022556390977</v>
      </c>
      <c r="M72" s="325">
        <f t="shared" si="11"/>
        <v>-15</v>
      </c>
      <c r="N72" s="47">
        <f t="shared" si="12"/>
        <v>34</v>
      </c>
      <c r="O72" s="327">
        <f t="shared" si="13"/>
        <v>0.94887218045112787</v>
      </c>
      <c r="P72" s="23">
        <f t="shared" si="19"/>
        <v>3635</v>
      </c>
      <c r="Q72" s="23">
        <v>3668</v>
      </c>
      <c r="R72" s="23"/>
      <c r="S72" s="328">
        <f t="shared" si="14"/>
        <v>0.88114104595879561</v>
      </c>
      <c r="T72" s="329">
        <f t="shared" si="15"/>
        <v>4.5050820394885838</v>
      </c>
      <c r="U72" s="320" t="s">
        <v>2601</v>
      </c>
      <c r="V72" s="321" t="s">
        <v>177</v>
      </c>
      <c r="W72" s="320" t="s">
        <v>2421</v>
      </c>
      <c r="X72" s="322">
        <v>651</v>
      </c>
      <c r="Y72" s="322">
        <v>417</v>
      </c>
      <c r="Z72" s="323">
        <v>0.64055299539170507</v>
      </c>
      <c r="AA72" s="330">
        <f t="shared" si="16"/>
        <v>-14</v>
      </c>
      <c r="AB72" s="336">
        <f t="shared" si="17"/>
        <v>53</v>
      </c>
      <c r="AC72" s="327">
        <f t="shared" si="18"/>
        <v>0.91858678955453144</v>
      </c>
      <c r="AD72" s="343">
        <v>6677</v>
      </c>
      <c r="AE72" s="343">
        <v>6729</v>
      </c>
      <c r="AF72" s="23"/>
      <c r="AG72" s="328">
        <f t="shared" si="20"/>
        <v>0.69732441471571904</v>
      </c>
      <c r="AH72" s="329">
        <f t="shared" si="21"/>
        <v>5.6771419324013976</v>
      </c>
      <c r="AI72" s="23"/>
      <c r="AJ72" s="23"/>
    </row>
    <row r="73" spans="1:36" s="17" customFormat="1">
      <c r="A73" s="320" t="s">
        <v>2601</v>
      </c>
      <c r="B73" s="321" t="s">
        <v>133</v>
      </c>
      <c r="C73" s="321" t="s">
        <v>2448</v>
      </c>
      <c r="D73" s="322">
        <v>1188</v>
      </c>
      <c r="E73" s="322">
        <v>714</v>
      </c>
      <c r="F73" s="323">
        <v>0.60101010101010099</v>
      </c>
      <c r="G73" s="320" t="s">
        <v>2601</v>
      </c>
      <c r="H73" s="321" t="s">
        <v>133</v>
      </c>
      <c r="I73" s="320" t="s">
        <v>2448</v>
      </c>
      <c r="J73" s="322">
        <v>1154</v>
      </c>
      <c r="K73" s="322">
        <v>961</v>
      </c>
      <c r="L73" s="323">
        <v>0.83275563258232232</v>
      </c>
      <c r="M73" s="325">
        <f t="shared" si="11"/>
        <v>-34</v>
      </c>
      <c r="N73" s="47">
        <f t="shared" si="12"/>
        <v>54</v>
      </c>
      <c r="O73" s="327">
        <f t="shared" si="13"/>
        <v>0.95320623916811087</v>
      </c>
      <c r="P73" s="23">
        <f t="shared" si="19"/>
        <v>3669</v>
      </c>
      <c r="Q73" s="23">
        <v>3722</v>
      </c>
      <c r="R73" s="23"/>
      <c r="S73" s="328">
        <f t="shared" si="14"/>
        <v>0.87363636363636366</v>
      </c>
      <c r="T73" s="329">
        <f t="shared" si="15"/>
        <v>4.088073105404133</v>
      </c>
      <c r="U73" s="320" t="s">
        <v>2601</v>
      </c>
      <c r="V73" s="321" t="s">
        <v>133</v>
      </c>
      <c r="W73" s="320" t="s">
        <v>2448</v>
      </c>
      <c r="X73" s="322">
        <v>1150</v>
      </c>
      <c r="Y73" s="322">
        <v>759</v>
      </c>
      <c r="Z73" s="323">
        <v>0.66</v>
      </c>
      <c r="AA73" s="330">
        <f t="shared" si="16"/>
        <v>-4</v>
      </c>
      <c r="AB73" s="336">
        <f t="shared" si="17"/>
        <v>99</v>
      </c>
      <c r="AC73" s="327">
        <f t="shared" si="18"/>
        <v>0.91391304347826086</v>
      </c>
      <c r="AD73" s="343">
        <v>6730</v>
      </c>
      <c r="AE73" s="343">
        <v>6828</v>
      </c>
      <c r="AF73" s="23"/>
      <c r="AG73" s="337">
        <f t="shared" si="20"/>
        <v>0.72216936251189345</v>
      </c>
      <c r="AH73" s="329">
        <f t="shared" si="21"/>
        <v>6.2169362511893418</v>
      </c>
      <c r="AI73" s="23"/>
      <c r="AJ73" s="23"/>
    </row>
    <row r="74" spans="1:36" s="17" customFormat="1">
      <c r="A74" s="320" t="s">
        <v>2601</v>
      </c>
      <c r="B74" s="321" t="s">
        <v>253</v>
      </c>
      <c r="C74" s="321" t="s">
        <v>2449</v>
      </c>
      <c r="D74" s="322">
        <v>742</v>
      </c>
      <c r="E74" s="322">
        <v>428</v>
      </c>
      <c r="F74" s="323">
        <v>0.5768194070080862</v>
      </c>
      <c r="G74" s="320" t="s">
        <v>2601</v>
      </c>
      <c r="H74" s="321" t="s">
        <v>253</v>
      </c>
      <c r="I74" s="320" t="s">
        <v>2449</v>
      </c>
      <c r="J74" s="322">
        <v>738</v>
      </c>
      <c r="K74" s="322">
        <v>588</v>
      </c>
      <c r="L74" s="323">
        <v>0.7967479674796748</v>
      </c>
      <c r="M74" s="325">
        <f t="shared" si="11"/>
        <v>-4</v>
      </c>
      <c r="N74" s="47">
        <f t="shared" si="12"/>
        <v>38</v>
      </c>
      <c r="O74" s="327">
        <f t="shared" si="13"/>
        <v>0.948509485094851</v>
      </c>
      <c r="P74" s="23">
        <f t="shared" si="19"/>
        <v>3723</v>
      </c>
      <c r="Q74" s="23">
        <v>3760</v>
      </c>
      <c r="R74" s="23"/>
      <c r="S74" s="328">
        <f t="shared" si="14"/>
        <v>0.84</v>
      </c>
      <c r="T74" s="329">
        <f t="shared" si="15"/>
        <v>4.3252032520325168</v>
      </c>
      <c r="U74" s="320" t="s">
        <v>2601</v>
      </c>
      <c r="V74" s="321" t="s">
        <v>253</v>
      </c>
      <c r="W74" s="320" t="s">
        <v>2449</v>
      </c>
      <c r="X74" s="322">
        <v>766</v>
      </c>
      <c r="Y74" s="322">
        <v>460</v>
      </c>
      <c r="Z74" s="324">
        <v>0.60052219321148825</v>
      </c>
      <c r="AA74" s="330">
        <f t="shared" si="16"/>
        <v>28</v>
      </c>
      <c r="AB74" s="338">
        <f t="shared" si="17"/>
        <v>79</v>
      </c>
      <c r="AC74" s="327">
        <f t="shared" si="18"/>
        <v>0.89686684073107048</v>
      </c>
      <c r="AD74" s="343">
        <v>6829</v>
      </c>
      <c r="AE74" s="343">
        <v>6907</v>
      </c>
      <c r="AF74" s="23"/>
      <c r="AG74" s="328">
        <f t="shared" si="20"/>
        <v>0.66957787481804953</v>
      </c>
      <c r="AH74" s="329">
        <f t="shared" si="21"/>
        <v>6.9055681606561281</v>
      </c>
      <c r="AI74" s="23"/>
      <c r="AJ74" s="23"/>
    </row>
    <row r="75" spans="1:36" s="17" customFormat="1">
      <c r="A75" s="320" t="s">
        <v>2601</v>
      </c>
      <c r="B75" s="321" t="s">
        <v>90</v>
      </c>
      <c r="C75" s="321" t="s">
        <v>2450</v>
      </c>
      <c r="D75" s="322">
        <v>638</v>
      </c>
      <c r="E75" s="322">
        <v>368</v>
      </c>
      <c r="F75" s="323">
        <v>0.57680250783699061</v>
      </c>
      <c r="G75" s="320" t="s">
        <v>2601</v>
      </c>
      <c r="H75" s="321" t="s">
        <v>90</v>
      </c>
      <c r="I75" s="320" t="s">
        <v>2450</v>
      </c>
      <c r="J75" s="322">
        <v>638</v>
      </c>
      <c r="K75" s="322">
        <v>496</v>
      </c>
      <c r="L75" s="323">
        <v>0.77742946708463945</v>
      </c>
      <c r="M75" s="325">
        <f t="shared" si="11"/>
        <v>0</v>
      </c>
      <c r="N75" s="47">
        <f t="shared" si="12"/>
        <v>34</v>
      </c>
      <c r="O75" s="327">
        <f t="shared" si="13"/>
        <v>0.94670846394984332</v>
      </c>
      <c r="P75" s="23">
        <f t="shared" si="19"/>
        <v>3761</v>
      </c>
      <c r="Q75" s="23">
        <v>3794</v>
      </c>
      <c r="R75" s="23"/>
      <c r="S75" s="328">
        <f t="shared" si="14"/>
        <v>0.82119205298013243</v>
      </c>
      <c r="T75" s="329">
        <f t="shared" si="15"/>
        <v>4.3762585895492983</v>
      </c>
      <c r="U75" s="320" t="s">
        <v>2601</v>
      </c>
      <c r="V75" s="321" t="s">
        <v>90</v>
      </c>
      <c r="W75" s="320" t="s">
        <v>2450</v>
      </c>
      <c r="X75" s="322">
        <v>604</v>
      </c>
      <c r="Y75" s="322">
        <v>353</v>
      </c>
      <c r="Z75" s="324">
        <v>0.58443708609271527</v>
      </c>
      <c r="AA75" s="330">
        <f t="shared" si="16"/>
        <v>-34</v>
      </c>
      <c r="AB75" s="338">
        <f t="shared" si="17"/>
        <v>81</v>
      </c>
      <c r="AC75" s="327">
        <f t="shared" si="18"/>
        <v>0.86589403973509937</v>
      </c>
      <c r="AD75" s="343">
        <v>6908</v>
      </c>
      <c r="AE75" s="343">
        <v>6988</v>
      </c>
      <c r="AF75" s="23"/>
      <c r="AG75" s="328">
        <f t="shared" si="20"/>
        <v>0.67495219885277247</v>
      </c>
      <c r="AH75" s="329">
        <f t="shared" si="21"/>
        <v>9.0515112760057193</v>
      </c>
      <c r="AI75" s="23"/>
      <c r="AJ75" s="23"/>
    </row>
    <row r="76" spans="1:36" s="17" customFormat="1">
      <c r="A76" s="320" t="s">
        <v>2601</v>
      </c>
      <c r="B76" s="321" t="s">
        <v>259</v>
      </c>
      <c r="C76" s="321" t="s">
        <v>2451</v>
      </c>
      <c r="D76" s="322">
        <v>640</v>
      </c>
      <c r="E76" s="322">
        <v>402</v>
      </c>
      <c r="F76" s="323">
        <v>0.62812500000000004</v>
      </c>
      <c r="G76" s="320" t="s">
        <v>2601</v>
      </c>
      <c r="H76" s="321" t="s">
        <v>259</v>
      </c>
      <c r="I76" s="320" t="s">
        <v>2451</v>
      </c>
      <c r="J76" s="322">
        <v>634</v>
      </c>
      <c r="K76" s="322">
        <v>511</v>
      </c>
      <c r="L76" s="323">
        <v>0.805993690851735</v>
      </c>
      <c r="M76" s="325">
        <f t="shared" si="11"/>
        <v>-6</v>
      </c>
      <c r="N76" s="47">
        <f t="shared" si="12"/>
        <v>33</v>
      </c>
      <c r="O76" s="327">
        <f t="shared" si="13"/>
        <v>0.94794952681388012</v>
      </c>
      <c r="P76" s="23">
        <f t="shared" si="19"/>
        <v>3795</v>
      </c>
      <c r="Q76" s="23">
        <v>3827</v>
      </c>
      <c r="R76" s="23"/>
      <c r="S76" s="328">
        <f t="shared" si="14"/>
        <v>0.85024958402662232</v>
      </c>
      <c r="T76" s="329">
        <f t="shared" si="15"/>
        <v>4.4255893174887317</v>
      </c>
      <c r="U76" s="320" t="s">
        <v>2601</v>
      </c>
      <c r="V76" s="321" t="s">
        <v>259</v>
      </c>
      <c r="W76" s="320" t="s">
        <v>2451</v>
      </c>
      <c r="X76" s="322">
        <v>643</v>
      </c>
      <c r="Y76" s="322">
        <v>410</v>
      </c>
      <c r="Z76" s="324">
        <v>0.63763608087091761</v>
      </c>
      <c r="AA76" s="330">
        <f t="shared" si="16"/>
        <v>9</v>
      </c>
      <c r="AB76" s="338">
        <f t="shared" si="17"/>
        <v>65</v>
      </c>
      <c r="AC76" s="327">
        <f t="shared" si="18"/>
        <v>0.89891135303265945</v>
      </c>
      <c r="AD76" s="343">
        <v>6989</v>
      </c>
      <c r="AE76" s="343">
        <v>7053</v>
      </c>
      <c r="AF76" s="23"/>
      <c r="AG76" s="337">
        <f t="shared" si="20"/>
        <v>0.70934256055363321</v>
      </c>
      <c r="AH76" s="329">
        <f t="shared" si="21"/>
        <v>7.1706479682715596</v>
      </c>
      <c r="AI76" s="23"/>
      <c r="AJ76" s="23"/>
    </row>
    <row r="77" spans="1:36" s="17" customFormat="1">
      <c r="A77" s="320" t="s">
        <v>2601</v>
      </c>
      <c r="B77" s="321" t="s">
        <v>256</v>
      </c>
      <c r="C77" s="321" t="s">
        <v>2452</v>
      </c>
      <c r="D77" s="322">
        <v>694</v>
      </c>
      <c r="E77" s="322">
        <v>467</v>
      </c>
      <c r="F77" s="323">
        <v>0.67291066282420753</v>
      </c>
      <c r="G77" s="320" t="s">
        <v>2601</v>
      </c>
      <c r="H77" s="321" t="s">
        <v>256</v>
      </c>
      <c r="I77" s="320" t="s">
        <v>2452</v>
      </c>
      <c r="J77" s="322">
        <v>674</v>
      </c>
      <c r="K77" s="322">
        <v>572</v>
      </c>
      <c r="L77" s="323">
        <v>0.8486646884272997</v>
      </c>
      <c r="M77" s="325">
        <f t="shared" si="11"/>
        <v>-20</v>
      </c>
      <c r="N77" s="47">
        <f t="shared" si="12"/>
        <v>22</v>
      </c>
      <c r="O77" s="327">
        <f t="shared" si="13"/>
        <v>0.96735905044510384</v>
      </c>
      <c r="P77" s="23">
        <f t="shared" si="19"/>
        <v>3828</v>
      </c>
      <c r="Q77" s="346">
        <v>3849</v>
      </c>
      <c r="R77" s="344"/>
      <c r="S77" s="328">
        <f t="shared" si="14"/>
        <v>0.87730061349693256</v>
      </c>
      <c r="T77" s="329">
        <f t="shared" si="15"/>
        <v>2.8635925069632862</v>
      </c>
      <c r="U77" s="320" t="s">
        <v>2601</v>
      </c>
      <c r="V77" s="321" t="s">
        <v>256</v>
      </c>
      <c r="W77" s="320" t="s">
        <v>2452</v>
      </c>
      <c r="X77" s="322">
        <v>647</v>
      </c>
      <c r="Y77" s="322">
        <v>470</v>
      </c>
      <c r="Z77" s="323">
        <v>0.72642967542503867</v>
      </c>
      <c r="AA77" s="330">
        <f t="shared" si="16"/>
        <v>-27</v>
      </c>
      <c r="AB77" s="336">
        <f t="shared" si="17"/>
        <v>47</v>
      </c>
      <c r="AC77" s="327">
        <f t="shared" si="18"/>
        <v>0.92735703245749612</v>
      </c>
      <c r="AD77" s="343">
        <v>7054</v>
      </c>
      <c r="AE77" s="343">
        <v>7100</v>
      </c>
      <c r="AF77" s="23"/>
      <c r="AG77" s="337">
        <f t="shared" si="20"/>
        <v>0.78333333333333333</v>
      </c>
      <c r="AH77" s="329">
        <f t="shared" si="21"/>
        <v>5.6903657908294658</v>
      </c>
      <c r="AI77" s="23"/>
      <c r="AJ77" s="23"/>
    </row>
    <row r="78" spans="1:36" s="17" customFormat="1">
      <c r="A78" s="320" t="s">
        <v>2601</v>
      </c>
      <c r="B78" s="321" t="s">
        <v>303</v>
      </c>
      <c r="C78" s="321" t="s">
        <v>2428</v>
      </c>
      <c r="D78" s="322">
        <v>1114</v>
      </c>
      <c r="E78" s="322">
        <v>583</v>
      </c>
      <c r="F78" s="323">
        <v>0.52333931777378817</v>
      </c>
      <c r="G78" s="320" t="s">
        <v>2601</v>
      </c>
      <c r="H78" s="321" t="s">
        <v>303</v>
      </c>
      <c r="I78" s="320" t="s">
        <v>2428</v>
      </c>
      <c r="J78" s="322">
        <v>1123</v>
      </c>
      <c r="K78" s="322">
        <v>814</v>
      </c>
      <c r="L78" s="323">
        <v>0.72484416740872659</v>
      </c>
      <c r="M78" s="325">
        <f t="shared" si="11"/>
        <v>9</v>
      </c>
      <c r="N78" s="47">
        <f t="shared" si="12"/>
        <v>78</v>
      </c>
      <c r="O78" s="327">
        <f t="shared" si="13"/>
        <v>0.93054318788958146</v>
      </c>
      <c r="P78" s="23">
        <f t="shared" si="19"/>
        <v>3850</v>
      </c>
      <c r="Q78" s="346">
        <v>3927</v>
      </c>
      <c r="R78" s="23"/>
      <c r="S78" s="328">
        <f t="shared" si="14"/>
        <v>0.77894736842105261</v>
      </c>
      <c r="T78" s="329">
        <f t="shared" si="15"/>
        <v>5.4103201012326014</v>
      </c>
      <c r="U78" s="320" t="s">
        <v>2601</v>
      </c>
      <c r="V78" s="321" t="s">
        <v>303</v>
      </c>
      <c r="W78" s="320" t="s">
        <v>2428</v>
      </c>
      <c r="X78" s="322">
        <v>1070</v>
      </c>
      <c r="Y78" s="322">
        <v>571</v>
      </c>
      <c r="Z78" s="324">
        <v>0.53364485981308407</v>
      </c>
      <c r="AA78" s="330">
        <f t="shared" si="16"/>
        <v>-53</v>
      </c>
      <c r="AB78" s="331">
        <f t="shared" si="17"/>
        <v>134</v>
      </c>
      <c r="AC78" s="327">
        <f t="shared" si="18"/>
        <v>0.87476635514018697</v>
      </c>
      <c r="AD78" s="343">
        <v>7101</v>
      </c>
      <c r="AE78" s="343">
        <v>7234</v>
      </c>
      <c r="AF78" s="23"/>
      <c r="AG78" s="328">
        <f t="shared" si="20"/>
        <v>0.6100427350427351</v>
      </c>
      <c r="AH78" s="329">
        <f t="shared" si="21"/>
        <v>7.6397875229651024</v>
      </c>
      <c r="AI78" s="23"/>
      <c r="AJ78" s="23"/>
    </row>
    <row r="79" spans="1:36" s="17" customFormat="1">
      <c r="A79" s="320" t="s">
        <v>2601</v>
      </c>
      <c r="B79" s="321" t="s">
        <v>127</v>
      </c>
      <c r="C79" s="321" t="s">
        <v>2432</v>
      </c>
      <c r="D79" s="322">
        <v>1079</v>
      </c>
      <c r="E79" s="322">
        <v>640</v>
      </c>
      <c r="F79" s="323">
        <v>0.59314179796107502</v>
      </c>
      <c r="G79" s="320" t="s">
        <v>2601</v>
      </c>
      <c r="H79" s="321" t="s">
        <v>127</v>
      </c>
      <c r="I79" s="320" t="s">
        <v>2432</v>
      </c>
      <c r="J79" s="322">
        <v>1077</v>
      </c>
      <c r="K79" s="322">
        <v>863</v>
      </c>
      <c r="L79" s="323">
        <v>0.80129990714948929</v>
      </c>
      <c r="M79" s="325">
        <f t="shared" si="11"/>
        <v>-2</v>
      </c>
      <c r="N79" s="47">
        <f t="shared" si="12"/>
        <v>55</v>
      </c>
      <c r="O79" s="327">
        <f t="shared" si="13"/>
        <v>0.94893221912720516</v>
      </c>
      <c r="P79" s="23">
        <f t="shared" si="19"/>
        <v>3928</v>
      </c>
      <c r="Q79" s="346">
        <v>3982</v>
      </c>
      <c r="R79" s="23"/>
      <c r="S79" s="328">
        <f t="shared" si="14"/>
        <v>0.84442270058708413</v>
      </c>
      <c r="T79" s="329">
        <f t="shared" si="15"/>
        <v>4.3122793437594842</v>
      </c>
      <c r="U79" s="320" t="s">
        <v>2601</v>
      </c>
      <c r="V79" s="321" t="s">
        <v>127</v>
      </c>
      <c r="W79" s="320" t="s">
        <v>2432</v>
      </c>
      <c r="X79" s="322">
        <v>1127</v>
      </c>
      <c r="Y79" s="322">
        <v>654</v>
      </c>
      <c r="Z79" s="324">
        <v>0.58030168589174802</v>
      </c>
      <c r="AA79" s="330">
        <f t="shared" si="16"/>
        <v>50</v>
      </c>
      <c r="AB79" s="331">
        <f t="shared" si="17"/>
        <v>124</v>
      </c>
      <c r="AC79" s="327">
        <f t="shared" si="18"/>
        <v>0.88997338065661047</v>
      </c>
      <c r="AD79" s="343">
        <v>7235</v>
      </c>
      <c r="AE79" s="343">
        <v>7358</v>
      </c>
      <c r="AF79" s="23"/>
      <c r="AG79" s="328">
        <f t="shared" si="20"/>
        <v>0.65204386839481554</v>
      </c>
      <c r="AH79" s="329">
        <f t="shared" si="21"/>
        <v>7.174218250306752</v>
      </c>
      <c r="AI79" s="23"/>
      <c r="AJ79" s="23"/>
    </row>
    <row r="80" spans="1:36" s="17" customFormat="1">
      <c r="A80" s="320" t="s">
        <v>2601</v>
      </c>
      <c r="B80" s="321" t="s">
        <v>239</v>
      </c>
      <c r="C80" s="321" t="s">
        <v>2433</v>
      </c>
      <c r="D80" s="322">
        <v>974</v>
      </c>
      <c r="E80" s="322">
        <v>516</v>
      </c>
      <c r="F80" s="323">
        <v>0.52977412731006157</v>
      </c>
      <c r="G80" s="320" t="s">
        <v>2601</v>
      </c>
      <c r="H80" s="321" t="s">
        <v>239</v>
      </c>
      <c r="I80" s="320" t="s">
        <v>2433</v>
      </c>
      <c r="J80" s="322">
        <v>974</v>
      </c>
      <c r="K80" s="322">
        <v>698</v>
      </c>
      <c r="L80" s="323">
        <v>0.71663244353182753</v>
      </c>
      <c r="M80" s="325">
        <f t="shared" si="11"/>
        <v>0</v>
      </c>
      <c r="N80" s="47">
        <f t="shared" si="12"/>
        <v>68</v>
      </c>
      <c r="O80" s="327">
        <f t="shared" si="13"/>
        <v>0.93018480492813138</v>
      </c>
      <c r="P80" s="23">
        <f t="shared" si="19"/>
        <v>3983</v>
      </c>
      <c r="Q80" s="346">
        <v>4050</v>
      </c>
      <c r="R80" s="23"/>
      <c r="S80" s="328">
        <f t="shared" si="14"/>
        <v>0.77041942604856517</v>
      </c>
      <c r="T80" s="329">
        <f t="shared" si="15"/>
        <v>5.3786982516737636</v>
      </c>
      <c r="U80" s="320" t="s">
        <v>2601</v>
      </c>
      <c r="V80" s="321" t="s">
        <v>239</v>
      </c>
      <c r="W80" s="320" t="s">
        <v>2433</v>
      </c>
      <c r="X80" s="322">
        <v>958</v>
      </c>
      <c r="Y80" s="322">
        <v>520</v>
      </c>
      <c r="Z80" s="324">
        <v>0.54279749478079331</v>
      </c>
      <c r="AA80" s="330">
        <f t="shared" si="16"/>
        <v>-16</v>
      </c>
      <c r="AB80" s="331">
        <f t="shared" si="17"/>
        <v>140</v>
      </c>
      <c r="AC80" s="327">
        <f t="shared" si="18"/>
        <v>0.85386221294363251</v>
      </c>
      <c r="AD80" s="343">
        <v>7359</v>
      </c>
      <c r="AE80" s="343">
        <v>7498</v>
      </c>
      <c r="AF80" s="23"/>
      <c r="AG80" s="328">
        <f t="shared" si="20"/>
        <v>0.63569682151589246</v>
      </c>
      <c r="AH80" s="329">
        <f t="shared" si="21"/>
        <v>9.2899326735099148</v>
      </c>
      <c r="AI80" s="23"/>
      <c r="AJ80" s="23"/>
    </row>
    <row r="81" spans="1:36" s="17" customFormat="1">
      <c r="A81" s="320" t="s">
        <v>2601</v>
      </c>
      <c r="B81" s="321" t="s">
        <v>141</v>
      </c>
      <c r="C81" s="321" t="s">
        <v>1039</v>
      </c>
      <c r="D81" s="322">
        <v>1177</v>
      </c>
      <c r="E81" s="322">
        <v>752</v>
      </c>
      <c r="F81" s="323">
        <v>0.63891248937977907</v>
      </c>
      <c r="G81" s="320" t="s">
        <v>2601</v>
      </c>
      <c r="H81" s="321" t="s">
        <v>141</v>
      </c>
      <c r="I81" s="320" t="s">
        <v>1039</v>
      </c>
      <c r="J81" s="322">
        <v>1139</v>
      </c>
      <c r="K81" s="322">
        <v>938</v>
      </c>
      <c r="L81" s="323">
        <v>0.82352941176470584</v>
      </c>
      <c r="M81" s="325">
        <f t="shared" si="11"/>
        <v>-38</v>
      </c>
      <c r="N81" s="47">
        <f t="shared" si="12"/>
        <v>43</v>
      </c>
      <c r="O81" s="327">
        <f t="shared" si="13"/>
        <v>0.96224758560140478</v>
      </c>
      <c r="P81" s="23">
        <f t="shared" si="19"/>
        <v>4051</v>
      </c>
      <c r="Q81" s="346">
        <v>4093</v>
      </c>
      <c r="R81" s="23"/>
      <c r="S81" s="328">
        <f t="shared" si="14"/>
        <v>0.8558394160583942</v>
      </c>
      <c r="T81" s="329">
        <f t="shared" si="15"/>
        <v>3.2310004293688355</v>
      </c>
      <c r="U81" s="320" t="s">
        <v>2601</v>
      </c>
      <c r="V81" s="321" t="s">
        <v>141</v>
      </c>
      <c r="W81" s="320" t="s">
        <v>1039</v>
      </c>
      <c r="X81" s="322">
        <v>1109</v>
      </c>
      <c r="Y81" s="322">
        <v>740</v>
      </c>
      <c r="Z81" s="339">
        <v>0.66726780883678993</v>
      </c>
      <c r="AA81" s="330">
        <f t="shared" si="16"/>
        <v>-30</v>
      </c>
      <c r="AB81" s="340">
        <f t="shared" si="17"/>
        <v>101</v>
      </c>
      <c r="AC81" s="327">
        <f t="shared" si="18"/>
        <v>0.90892696122632999</v>
      </c>
      <c r="AD81" s="343">
        <v>7499</v>
      </c>
      <c r="AE81" s="343">
        <v>7599</v>
      </c>
      <c r="AF81" s="23"/>
      <c r="AG81" s="337">
        <f t="shared" si="20"/>
        <v>0.73412698412698407</v>
      </c>
      <c r="AH81" s="329">
        <f t="shared" si="21"/>
        <v>6.6859175290194139</v>
      </c>
      <c r="AI81" s="23"/>
      <c r="AJ81" s="23"/>
    </row>
    <row r="82" spans="1:36" s="17" customFormat="1">
      <c r="A82" s="320" t="s">
        <v>2601</v>
      </c>
      <c r="B82" s="321" t="s">
        <v>268</v>
      </c>
      <c r="C82" s="321" t="s">
        <v>2447</v>
      </c>
      <c r="D82" s="322">
        <v>720</v>
      </c>
      <c r="E82" s="322">
        <v>225</v>
      </c>
      <c r="F82" s="323">
        <v>0.3125</v>
      </c>
      <c r="G82" s="320" t="s">
        <v>2601</v>
      </c>
      <c r="H82" s="321" t="s">
        <v>268</v>
      </c>
      <c r="I82" s="320" t="s">
        <v>2447</v>
      </c>
      <c r="J82" s="322">
        <v>684</v>
      </c>
      <c r="K82" s="322">
        <v>377</v>
      </c>
      <c r="L82" s="324">
        <v>0.55116959064327486</v>
      </c>
      <c r="M82" s="325">
        <f t="shared" si="11"/>
        <v>-36</v>
      </c>
      <c r="N82" s="326">
        <f t="shared" si="12"/>
        <v>87</v>
      </c>
      <c r="O82" s="327">
        <f t="shared" si="13"/>
        <v>0.8728070175438597</v>
      </c>
      <c r="P82" s="23">
        <f t="shared" si="19"/>
        <v>4094</v>
      </c>
      <c r="Q82" s="346">
        <v>4180</v>
      </c>
      <c r="R82" s="23"/>
      <c r="S82" s="328">
        <f t="shared" si="14"/>
        <v>0.63149078726968177</v>
      </c>
      <c r="T82" s="329">
        <f t="shared" si="15"/>
        <v>8.0321196626406905</v>
      </c>
      <c r="U82" s="320" t="s">
        <v>2601</v>
      </c>
      <c r="V82" s="321" t="s">
        <v>268</v>
      </c>
      <c r="W82" s="320" t="s">
        <v>2447</v>
      </c>
      <c r="X82" s="322">
        <v>626</v>
      </c>
      <c r="Y82" s="322">
        <v>218</v>
      </c>
      <c r="Z82" s="347">
        <v>0.34824281150159747</v>
      </c>
      <c r="AA82" s="330">
        <f t="shared" si="16"/>
        <v>-58</v>
      </c>
      <c r="AB82" s="331">
        <f t="shared" si="17"/>
        <v>165</v>
      </c>
      <c r="AC82" s="333">
        <f t="shared" si="18"/>
        <v>0.73642172523961658</v>
      </c>
      <c r="AD82" s="343">
        <v>7600</v>
      </c>
      <c r="AE82" s="343">
        <v>7764</v>
      </c>
      <c r="AF82" s="23"/>
      <c r="AG82" s="328">
        <f t="shared" si="20"/>
        <v>0.47288503253796094</v>
      </c>
      <c r="AH82" s="348">
        <f t="shared" si="21"/>
        <v>12.464222103636347</v>
      </c>
      <c r="AI82" s="23"/>
      <c r="AJ82" s="23"/>
    </row>
    <row r="83" spans="1:36" s="17" customFormat="1">
      <c r="A83" s="320" t="s">
        <v>2601</v>
      </c>
      <c r="B83" s="321" t="s">
        <v>67</v>
      </c>
      <c r="C83" s="321" t="s">
        <v>2436</v>
      </c>
      <c r="D83" s="322">
        <v>1008</v>
      </c>
      <c r="E83" s="322">
        <v>605</v>
      </c>
      <c r="F83" s="323">
        <v>0.60019841269841268</v>
      </c>
      <c r="G83" s="320" t="s">
        <v>2601</v>
      </c>
      <c r="H83" s="321" t="s">
        <v>67</v>
      </c>
      <c r="I83" s="320" t="s">
        <v>2436</v>
      </c>
      <c r="J83" s="322">
        <v>1010</v>
      </c>
      <c r="K83" s="322">
        <v>789</v>
      </c>
      <c r="L83" s="323">
        <v>0.78118811881188122</v>
      </c>
      <c r="M83" s="325">
        <f t="shared" si="11"/>
        <v>2</v>
      </c>
      <c r="N83" s="47">
        <f t="shared" si="12"/>
        <v>57</v>
      </c>
      <c r="O83" s="327">
        <f t="shared" si="13"/>
        <v>0.94356435643564351</v>
      </c>
      <c r="P83" s="23">
        <f t="shared" si="19"/>
        <v>4181</v>
      </c>
      <c r="Q83" s="346">
        <v>4237</v>
      </c>
      <c r="R83" s="23"/>
      <c r="S83" s="328">
        <f t="shared" si="14"/>
        <v>0.82791185729275973</v>
      </c>
      <c r="T83" s="329">
        <f t="shared" si="15"/>
        <v>4.6723738480878518</v>
      </c>
      <c r="U83" s="320" t="s">
        <v>2601</v>
      </c>
      <c r="V83" s="321" t="s">
        <v>67</v>
      </c>
      <c r="W83" s="320" t="s">
        <v>2436</v>
      </c>
      <c r="X83" s="322">
        <v>1311</v>
      </c>
      <c r="Y83" s="322">
        <v>669</v>
      </c>
      <c r="Z83" s="324">
        <v>0.51029748283752863</v>
      </c>
      <c r="AA83" s="330">
        <f t="shared" si="16"/>
        <v>301</v>
      </c>
      <c r="AB83" s="331">
        <f t="shared" si="17"/>
        <v>155</v>
      </c>
      <c r="AC83" s="327">
        <f t="shared" si="18"/>
        <v>0.881769641495042</v>
      </c>
      <c r="AD83" s="343">
        <v>7765</v>
      </c>
      <c r="AE83" s="343">
        <v>7919</v>
      </c>
      <c r="AF83" s="23"/>
      <c r="AG83" s="328">
        <f t="shared" si="20"/>
        <v>0.57871972318339104</v>
      </c>
      <c r="AH83" s="329">
        <f t="shared" si="21"/>
        <v>6.8422240345862413</v>
      </c>
      <c r="AI83" s="23"/>
      <c r="AJ83" s="23"/>
    </row>
    <row r="84" spans="1:36" s="17" customFormat="1">
      <c r="A84" s="320" t="s">
        <v>2601</v>
      </c>
      <c r="B84" s="321" t="s">
        <v>76</v>
      </c>
      <c r="C84" s="321" t="s">
        <v>2445</v>
      </c>
      <c r="D84" s="322">
        <v>994</v>
      </c>
      <c r="E84" s="322">
        <v>743</v>
      </c>
      <c r="F84" s="323">
        <v>0.7474849094567404</v>
      </c>
      <c r="G84" s="320" t="s">
        <v>2601</v>
      </c>
      <c r="H84" s="321" t="s">
        <v>76</v>
      </c>
      <c r="I84" s="320" t="s">
        <v>2445</v>
      </c>
      <c r="J84" s="322">
        <v>1089</v>
      </c>
      <c r="K84" s="322">
        <v>975</v>
      </c>
      <c r="L84" s="323">
        <v>0.89531680440771355</v>
      </c>
      <c r="M84" s="325">
        <f t="shared" si="11"/>
        <v>95</v>
      </c>
      <c r="N84" s="47">
        <f t="shared" si="12"/>
        <v>37</v>
      </c>
      <c r="O84" s="327">
        <f t="shared" si="13"/>
        <v>0.96602387511478416</v>
      </c>
      <c r="P84" s="23">
        <f t="shared" si="19"/>
        <v>4238</v>
      </c>
      <c r="Q84" s="346">
        <v>4274</v>
      </c>
      <c r="R84" s="23"/>
      <c r="S84" s="337">
        <f t="shared" si="14"/>
        <v>0.92680608365019013</v>
      </c>
      <c r="T84" s="329">
        <f t="shared" si="15"/>
        <v>3.1489279242476576</v>
      </c>
      <c r="U84" s="320" t="s">
        <v>2601</v>
      </c>
      <c r="V84" s="321" t="s">
        <v>76</v>
      </c>
      <c r="W84" s="320" t="s">
        <v>2445</v>
      </c>
      <c r="X84" s="322">
        <v>1056</v>
      </c>
      <c r="Y84" s="322">
        <v>741</v>
      </c>
      <c r="Z84" s="323">
        <v>0.70170454545454541</v>
      </c>
      <c r="AA84" s="330">
        <f t="shared" si="16"/>
        <v>-33</v>
      </c>
      <c r="AB84" s="336">
        <f t="shared" si="17"/>
        <v>59</v>
      </c>
      <c r="AC84" s="327">
        <f t="shared" si="18"/>
        <v>0.94412878787878785</v>
      </c>
      <c r="AD84" s="343">
        <v>7920</v>
      </c>
      <c r="AE84" s="343">
        <v>7978</v>
      </c>
      <c r="AF84" s="23"/>
      <c r="AG84" s="337">
        <f t="shared" si="20"/>
        <v>0.74322968906720166</v>
      </c>
      <c r="AH84" s="329">
        <f t="shared" si="21"/>
        <v>4.1525143612656246</v>
      </c>
      <c r="AI84" s="23"/>
      <c r="AJ84" s="23"/>
    </row>
    <row r="85" spans="1:36" s="75" customFormat="1">
      <c r="A85" s="320" t="s">
        <v>2601</v>
      </c>
      <c r="B85" s="321" t="s">
        <v>39</v>
      </c>
      <c r="C85" s="321" t="s">
        <v>2446</v>
      </c>
      <c r="D85" s="322">
        <v>1140</v>
      </c>
      <c r="E85" s="322">
        <v>769</v>
      </c>
      <c r="F85" s="323">
        <v>0.67456140350877192</v>
      </c>
      <c r="G85" s="320" t="s">
        <v>2601</v>
      </c>
      <c r="H85" s="321" t="s">
        <v>39</v>
      </c>
      <c r="I85" s="320" t="s">
        <v>2446</v>
      </c>
      <c r="J85" s="322">
        <v>1271</v>
      </c>
      <c r="K85" s="322">
        <v>1033</v>
      </c>
      <c r="L85" s="323">
        <v>0.81274586939417781</v>
      </c>
      <c r="M85" s="325">
        <f t="shared" si="11"/>
        <v>131</v>
      </c>
      <c r="N85" s="47">
        <f t="shared" si="12"/>
        <v>89</v>
      </c>
      <c r="O85" s="327">
        <f t="shared" si="13"/>
        <v>0.92997639653815889</v>
      </c>
      <c r="P85" s="23">
        <f t="shared" si="19"/>
        <v>4275</v>
      </c>
      <c r="Q85" s="346">
        <v>4363</v>
      </c>
      <c r="R85" s="23"/>
      <c r="S85" s="328">
        <f t="shared" si="14"/>
        <v>0.87394247038917094</v>
      </c>
      <c r="T85" s="329">
        <f t="shared" si="15"/>
        <v>6.1196600994993133</v>
      </c>
      <c r="U85" s="320" t="s">
        <v>2601</v>
      </c>
      <c r="V85" s="321" t="s">
        <v>39</v>
      </c>
      <c r="W85" s="320" t="s">
        <v>2446</v>
      </c>
      <c r="X85" s="322">
        <v>1357</v>
      </c>
      <c r="Y85" s="322">
        <v>779</v>
      </c>
      <c r="Z85" s="324">
        <v>0.5740604274134119</v>
      </c>
      <c r="AA85" s="330">
        <f t="shared" si="16"/>
        <v>86</v>
      </c>
      <c r="AB85" s="331">
        <f t="shared" si="17"/>
        <v>156</v>
      </c>
      <c r="AC85" s="327">
        <f t="shared" si="18"/>
        <v>0.88504053058216658</v>
      </c>
      <c r="AD85" s="75">
        <v>7979</v>
      </c>
      <c r="AE85" s="75">
        <v>8134</v>
      </c>
      <c r="AF85" s="344"/>
      <c r="AG85" s="328">
        <f t="shared" si="20"/>
        <v>0.64862614487926729</v>
      </c>
      <c r="AH85" s="329">
        <f t="shared" si="21"/>
        <v>7.4565717465855386</v>
      </c>
      <c r="AI85" s="344"/>
      <c r="AJ85" s="344"/>
    </row>
    <row r="86" spans="1:36" s="17" customFormat="1">
      <c r="A86" s="320" t="s">
        <v>2601</v>
      </c>
      <c r="B86" s="321" t="s">
        <v>20</v>
      </c>
      <c r="C86" s="321" t="s">
        <v>2440</v>
      </c>
      <c r="D86" s="322">
        <v>747</v>
      </c>
      <c r="E86" s="322">
        <v>466</v>
      </c>
      <c r="F86" s="323">
        <v>0.62382864792503345</v>
      </c>
      <c r="G86" s="320" t="s">
        <v>2601</v>
      </c>
      <c r="H86" s="321" t="s">
        <v>20</v>
      </c>
      <c r="I86" s="320" t="s">
        <v>2440</v>
      </c>
      <c r="J86" s="322">
        <v>777</v>
      </c>
      <c r="K86" s="322">
        <v>647</v>
      </c>
      <c r="L86" s="323">
        <v>0.83268983268983265</v>
      </c>
      <c r="M86" s="325">
        <f t="shared" si="11"/>
        <v>30</v>
      </c>
      <c r="N86" s="47">
        <f t="shared" si="12"/>
        <v>29</v>
      </c>
      <c r="O86" s="327">
        <f t="shared" si="13"/>
        <v>0.96267696267696268</v>
      </c>
      <c r="P86" s="23">
        <f t="shared" si="19"/>
        <v>4364</v>
      </c>
      <c r="Q86" s="346">
        <v>4392</v>
      </c>
      <c r="R86" s="23"/>
      <c r="S86" s="328">
        <f t="shared" si="14"/>
        <v>0.86497326203208558</v>
      </c>
      <c r="T86" s="329">
        <f t="shared" si="15"/>
        <v>3.2283429342252923</v>
      </c>
      <c r="U86" s="320" t="s">
        <v>2601</v>
      </c>
      <c r="V86" s="321" t="s">
        <v>20</v>
      </c>
      <c r="W86" s="320" t="s">
        <v>2440</v>
      </c>
      <c r="X86" s="322">
        <v>781</v>
      </c>
      <c r="Y86" s="322">
        <v>496</v>
      </c>
      <c r="Z86" s="323">
        <v>0.63508322663252237</v>
      </c>
      <c r="AA86" s="330">
        <f t="shared" si="16"/>
        <v>4</v>
      </c>
      <c r="AB86" s="336">
        <f t="shared" si="17"/>
        <v>59</v>
      </c>
      <c r="AC86" s="327">
        <f t="shared" si="18"/>
        <v>0.92445582586427655</v>
      </c>
      <c r="AD86" s="343">
        <v>8135</v>
      </c>
      <c r="AE86" s="343">
        <v>8193</v>
      </c>
      <c r="AF86" s="23"/>
      <c r="AG86" s="328">
        <f t="shared" si="20"/>
        <v>0.68698060941828254</v>
      </c>
      <c r="AH86" s="329">
        <f t="shared" si="21"/>
        <v>5.1897382785760175</v>
      </c>
      <c r="AI86" s="23"/>
      <c r="AJ86" s="23"/>
    </row>
    <row r="87" spans="1:36" s="17" customFormat="1">
      <c r="A87" s="320" t="s">
        <v>2601</v>
      </c>
      <c r="B87" s="321" t="s">
        <v>101</v>
      </c>
      <c r="C87" s="321" t="s">
        <v>2444</v>
      </c>
      <c r="D87" s="322">
        <v>570</v>
      </c>
      <c r="E87" s="322">
        <v>403</v>
      </c>
      <c r="F87" s="323">
        <v>0.7070175438596491</v>
      </c>
      <c r="G87" s="320" t="s">
        <v>2601</v>
      </c>
      <c r="H87" s="321" t="s">
        <v>101</v>
      </c>
      <c r="I87" s="320" t="s">
        <v>2444</v>
      </c>
      <c r="J87" s="322">
        <v>606</v>
      </c>
      <c r="K87" s="322">
        <v>523</v>
      </c>
      <c r="L87" s="323">
        <v>0.86303630363036299</v>
      </c>
      <c r="M87" s="325">
        <f t="shared" si="11"/>
        <v>36</v>
      </c>
      <c r="N87" s="47">
        <f t="shared" si="12"/>
        <v>37</v>
      </c>
      <c r="O87" s="327">
        <f t="shared" si="13"/>
        <v>0.93894389438943893</v>
      </c>
      <c r="P87" s="23">
        <f t="shared" si="19"/>
        <v>4393</v>
      </c>
      <c r="Q87" s="346">
        <v>4429</v>
      </c>
      <c r="R87" s="23"/>
      <c r="S87" s="337">
        <f t="shared" si="14"/>
        <v>0.91915641476274168</v>
      </c>
      <c r="T87" s="329">
        <f t="shared" si="15"/>
        <v>5.6120111132378696</v>
      </c>
      <c r="U87" s="320" t="s">
        <v>2601</v>
      </c>
      <c r="V87" s="321" t="s">
        <v>101</v>
      </c>
      <c r="W87" s="320" t="s">
        <v>2444</v>
      </c>
      <c r="X87" s="322">
        <v>662</v>
      </c>
      <c r="Y87" s="322">
        <v>432</v>
      </c>
      <c r="Z87" s="323">
        <v>0.65256797583081572</v>
      </c>
      <c r="AA87" s="330">
        <f t="shared" si="16"/>
        <v>56</v>
      </c>
      <c r="AB87" s="336">
        <f t="shared" si="17"/>
        <v>45</v>
      </c>
      <c r="AC87" s="327">
        <f t="shared" si="18"/>
        <v>0.93202416918428999</v>
      </c>
      <c r="AD87" s="343">
        <v>8194</v>
      </c>
      <c r="AE87" s="343">
        <v>8238</v>
      </c>
      <c r="AF87" s="344">
        <v>1</v>
      </c>
      <c r="AG87" s="328">
        <f t="shared" si="20"/>
        <v>0.69854132901134525</v>
      </c>
      <c r="AH87" s="329">
        <f t="shared" si="21"/>
        <v>4.597335318052953</v>
      </c>
      <c r="AI87" s="23"/>
      <c r="AJ87" s="23"/>
    </row>
    <row r="88" spans="1:36" s="17" customFormat="1">
      <c r="A88" s="320" t="s">
        <v>2601</v>
      </c>
      <c r="B88" s="321" t="s">
        <v>78</v>
      </c>
      <c r="C88" s="321" t="s">
        <v>2443</v>
      </c>
      <c r="D88" s="322">
        <v>1193</v>
      </c>
      <c r="E88" s="322">
        <v>757</v>
      </c>
      <c r="F88" s="323">
        <v>0.6345347862531433</v>
      </c>
      <c r="G88" s="320" t="s">
        <v>2601</v>
      </c>
      <c r="H88" s="321" t="s">
        <v>78</v>
      </c>
      <c r="I88" s="320" t="s">
        <v>2443</v>
      </c>
      <c r="J88" s="322">
        <v>1715</v>
      </c>
      <c r="K88" s="322">
        <v>1375</v>
      </c>
      <c r="L88" s="323">
        <v>0.80174927113702621</v>
      </c>
      <c r="M88" s="325">
        <f t="shared" si="11"/>
        <v>522</v>
      </c>
      <c r="N88" s="47">
        <f t="shared" si="12"/>
        <v>96</v>
      </c>
      <c r="O88" s="327">
        <f t="shared" si="13"/>
        <v>0.94402332361516039</v>
      </c>
      <c r="P88" s="23">
        <f t="shared" si="19"/>
        <v>4430</v>
      </c>
      <c r="Q88" s="346">
        <v>4525</v>
      </c>
      <c r="R88" s="23"/>
      <c r="S88" s="328">
        <f t="shared" si="14"/>
        <v>0.84928968499073498</v>
      </c>
      <c r="T88" s="329">
        <f t="shared" si="15"/>
        <v>4.7540413853708774</v>
      </c>
      <c r="U88" s="320" t="s">
        <v>2601</v>
      </c>
      <c r="V88" s="321" t="s">
        <v>78</v>
      </c>
      <c r="W88" s="320" t="s">
        <v>2443</v>
      </c>
      <c r="X88" s="322">
        <v>766</v>
      </c>
      <c r="Y88" s="322">
        <v>371</v>
      </c>
      <c r="Z88" s="324">
        <v>0.48433420365535246</v>
      </c>
      <c r="AA88" s="330">
        <f t="shared" si="16"/>
        <v>-949</v>
      </c>
      <c r="AB88" s="338">
        <f t="shared" si="17"/>
        <v>92</v>
      </c>
      <c r="AC88" s="327">
        <f t="shared" si="18"/>
        <v>0.8798955613577023</v>
      </c>
      <c r="AD88" s="343">
        <v>8239</v>
      </c>
      <c r="AE88" s="343">
        <v>8330</v>
      </c>
      <c r="AF88" s="23"/>
      <c r="AG88" s="328">
        <f t="shared" si="20"/>
        <v>0.55044510385756673</v>
      </c>
      <c r="AH88" s="329">
        <f t="shared" si="21"/>
        <v>6.6110900202214271</v>
      </c>
      <c r="AI88" s="23"/>
      <c r="AJ88" s="23"/>
    </row>
    <row r="89" spans="1:36" s="17" customFormat="1">
      <c r="A89" s="320"/>
      <c r="B89" s="321"/>
      <c r="C89" s="321"/>
      <c r="D89" s="322"/>
      <c r="E89" s="322"/>
      <c r="F89" s="323"/>
      <c r="G89" s="349"/>
      <c r="H89" s="350"/>
      <c r="I89" s="349"/>
      <c r="J89" s="351"/>
      <c r="K89" s="351"/>
      <c r="L89" s="352"/>
      <c r="M89" s="325">
        <f t="shared" si="11"/>
        <v>0</v>
      </c>
      <c r="N89" s="47"/>
      <c r="O89" s="47"/>
      <c r="P89" s="23"/>
      <c r="Q89" s="23"/>
      <c r="R89" s="23"/>
      <c r="S89" s="353"/>
      <c r="T89" s="354"/>
      <c r="U89" s="320" t="s">
        <v>2601</v>
      </c>
      <c r="V89" s="321" t="s">
        <v>2619</v>
      </c>
      <c r="W89" s="349" t="s">
        <v>2620</v>
      </c>
      <c r="X89" s="322">
        <v>813</v>
      </c>
      <c r="Y89" s="322">
        <v>394</v>
      </c>
      <c r="Z89" s="324">
        <v>0.48462484624846247</v>
      </c>
      <c r="AA89" s="330">
        <f t="shared" si="16"/>
        <v>813</v>
      </c>
      <c r="AB89" s="338">
        <f t="shared" si="17"/>
        <v>96</v>
      </c>
      <c r="AC89" s="327">
        <f t="shared" si="18"/>
        <v>0.88191881918819193</v>
      </c>
      <c r="AD89" s="343">
        <v>8331</v>
      </c>
      <c r="AE89" s="343">
        <v>8426</v>
      </c>
      <c r="AF89" s="23"/>
      <c r="AG89" s="328">
        <f t="shared" si="20"/>
        <v>0.54951185495118549</v>
      </c>
      <c r="AH89" s="329">
        <f t="shared" si="21"/>
        <v>6.4887008702723019</v>
      </c>
      <c r="AI89" s="23"/>
      <c r="AJ89" s="23"/>
    </row>
    <row r="90" spans="1:36" s="17" customFormat="1">
      <c r="A90" s="320"/>
      <c r="B90" s="321"/>
      <c r="C90" s="321"/>
      <c r="D90" s="322"/>
      <c r="E90" s="322"/>
      <c r="F90" s="323"/>
      <c r="G90" s="349"/>
      <c r="H90" s="350"/>
      <c r="I90" s="349"/>
      <c r="J90" s="351"/>
      <c r="K90" s="351"/>
      <c r="L90" s="352"/>
      <c r="M90" s="325">
        <f t="shared" si="11"/>
        <v>0</v>
      </c>
      <c r="N90" s="47"/>
      <c r="O90" s="47"/>
      <c r="P90" s="23"/>
      <c r="Q90" s="23"/>
      <c r="R90" s="23"/>
      <c r="S90" s="353"/>
      <c r="T90" s="354"/>
      <c r="U90" s="320" t="s">
        <v>2601</v>
      </c>
      <c r="V90" s="321" t="s">
        <v>2621</v>
      </c>
      <c r="W90" s="349" t="s">
        <v>2622</v>
      </c>
      <c r="X90" s="322">
        <v>634</v>
      </c>
      <c r="Y90" s="322">
        <v>333</v>
      </c>
      <c r="Z90" s="323">
        <v>0.52523659305993686</v>
      </c>
      <c r="AA90" s="330">
        <f t="shared" si="16"/>
        <v>634</v>
      </c>
      <c r="AB90" s="336">
        <f t="shared" si="17"/>
        <v>43</v>
      </c>
      <c r="AC90" s="327">
        <f t="shared" si="18"/>
        <v>0.93217665615141954</v>
      </c>
      <c r="AD90" s="343">
        <v>8427</v>
      </c>
      <c r="AE90" s="343">
        <v>8469</v>
      </c>
      <c r="AF90" s="23"/>
      <c r="AG90" s="328">
        <f t="shared" si="20"/>
        <v>0.56345177664974622</v>
      </c>
      <c r="AH90" s="329">
        <f t="shared" si="21"/>
        <v>3.8215183589809354</v>
      </c>
      <c r="AI90" s="23"/>
      <c r="AJ90" s="23"/>
    </row>
    <row r="91" spans="1:36" s="17" customFormat="1">
      <c r="A91" s="355">
        <f>COUNTA(A4:A90)</f>
        <v>85</v>
      </c>
      <c r="B91" s="321"/>
      <c r="C91" s="321"/>
      <c r="D91" s="355">
        <f t="shared" ref="D91:E91" si="22">SUM(D4:D90)</f>
        <v>74338</v>
      </c>
      <c r="E91" s="355">
        <f t="shared" si="22"/>
        <v>42223</v>
      </c>
      <c r="F91" s="356">
        <f>AVERAGE(F4:F90)</f>
        <v>0.56299235909044709</v>
      </c>
      <c r="G91" s="355">
        <f>COUNTA(G4:G90)</f>
        <v>85</v>
      </c>
      <c r="H91" s="321"/>
      <c r="I91" s="357"/>
      <c r="J91" s="355">
        <f t="shared" ref="J91:K91" si="23">SUM(J4:J90)</f>
        <v>75470</v>
      </c>
      <c r="K91" s="355">
        <f t="shared" si="23"/>
        <v>58361</v>
      </c>
      <c r="L91" s="356">
        <f>AVERAGE(L4:L90)</f>
        <v>0.7676530586561493</v>
      </c>
      <c r="M91" s="460">
        <f>SUM(M4:M90)</f>
        <v>1132</v>
      </c>
      <c r="N91" s="20">
        <f>COUNTIF(N4:N90, "&lt;100")</f>
        <v>82</v>
      </c>
      <c r="O91" s="20">
        <f>COUNTIF(O4:O90, "&lt;75%")</f>
        <v>0</v>
      </c>
      <c r="P91" s="225"/>
      <c r="Q91" s="225"/>
      <c r="R91" s="107"/>
      <c r="S91" s="20">
        <f>COUNTIF(S4:S90, "&lt;55%")</f>
        <v>0</v>
      </c>
      <c r="T91" s="462"/>
      <c r="U91" s="461">
        <f>COUNTA(U4:U90)</f>
        <v>87</v>
      </c>
      <c r="V91" s="350" t="s">
        <v>2623</v>
      </c>
      <c r="W91" s="358">
        <v>2</v>
      </c>
      <c r="X91" s="355">
        <f>SUM(X4:X90)</f>
        <v>76283</v>
      </c>
      <c r="Y91" s="355">
        <f>SUM(Y4:Y90)</f>
        <v>42736</v>
      </c>
      <c r="Z91" s="356">
        <f>AVERAGE(Z4:Z90)</f>
        <v>0.55547677771107473</v>
      </c>
      <c r="AA91" s="355">
        <f>SUM(AA4:AA90)</f>
        <v>813</v>
      </c>
      <c r="AB91" s="355">
        <f>COUNTIF(AB4:AB90, "&gt;199")</f>
        <v>4</v>
      </c>
      <c r="AC91" s="355">
        <f>COUNTIF(AC4:AC90, "&lt;75%")</f>
        <v>2</v>
      </c>
      <c r="AD91" s="40"/>
      <c r="AE91" s="40"/>
      <c r="AF91" s="326"/>
      <c r="AG91" s="355">
        <f>COUNTIF(AG4:AG90, "&lt;35%")</f>
        <v>1</v>
      </c>
      <c r="AH91" s="355">
        <f>COUNTIF(AH4:AH90, "&gt;9.9")</f>
        <v>1</v>
      </c>
      <c r="AI91" s="23"/>
      <c r="AJ91" s="23"/>
    </row>
  </sheetData>
  <mergeCells count="12">
    <mergeCell ref="AH1:AH2"/>
    <mergeCell ref="D1:F1"/>
    <mergeCell ref="H1:L1"/>
    <mergeCell ref="M1:M2"/>
    <mergeCell ref="N1:N2"/>
    <mergeCell ref="O1:O2"/>
    <mergeCell ref="S1:S2"/>
    <mergeCell ref="T1:T2"/>
    <mergeCell ref="U1:Z1"/>
    <mergeCell ref="AB1:AB2"/>
    <mergeCell ref="AC1:AC2"/>
    <mergeCell ref="AG1:AG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714"/>
  <sheetViews>
    <sheetView tabSelected="1" topLeftCell="H1" zoomScale="110" zoomScaleNormal="110" workbookViewId="0">
      <pane ySplit="1" topLeftCell="A395" activePane="bottomLeft" state="frozen"/>
      <selection pane="bottomLeft" activeCell="W401" sqref="W401"/>
    </sheetView>
  </sheetViews>
  <sheetFormatPr defaultRowHeight="14.4"/>
  <cols>
    <col min="1" max="1" width="17.88671875" customWidth="1"/>
    <col min="2" max="2" width="15.33203125" style="40" customWidth="1"/>
    <col min="3" max="3" width="8.88671875" style="23"/>
    <col min="5" max="5" width="8.88671875" style="23"/>
    <col min="7" max="7" width="11.44140625" customWidth="1"/>
    <col min="10" max="10" width="4.109375" customWidth="1"/>
    <col min="11" max="11" width="11.21875" customWidth="1"/>
    <col min="12" max="12" width="11.33203125" customWidth="1"/>
    <col min="14" max="16" width="0" hidden="1" customWidth="1"/>
    <col min="17" max="17" width="4.5546875" hidden="1" customWidth="1"/>
    <col min="18" max="18" width="0" hidden="1" customWidth="1"/>
    <col min="19" max="19" width="2.21875" customWidth="1"/>
    <col min="20" max="20" width="4.88671875" customWidth="1"/>
    <col min="21" max="21" width="9.33203125" customWidth="1"/>
    <col min="22" max="22" width="21.6640625" customWidth="1"/>
    <col min="23" max="23" width="13.44140625" customWidth="1"/>
    <col min="24" max="24" width="4.5546875" customWidth="1"/>
  </cols>
  <sheetData>
    <row r="1" spans="1:28" s="459" customFormat="1" ht="56.4" customHeight="1">
      <c r="A1" s="459" t="s">
        <v>3768</v>
      </c>
      <c r="B1" s="527"/>
      <c r="C1" s="522" t="s">
        <v>3769</v>
      </c>
      <c r="D1" s="459" t="s">
        <v>3782</v>
      </c>
      <c r="E1" s="522" t="s">
        <v>3770</v>
      </c>
      <c r="F1" s="459" t="s">
        <v>3771</v>
      </c>
      <c r="G1" s="459" t="s">
        <v>0</v>
      </c>
      <c r="H1" s="459" t="s">
        <v>1</v>
      </c>
      <c r="I1" s="459" t="s">
        <v>2</v>
      </c>
      <c r="J1" s="459" t="s">
        <v>3</v>
      </c>
      <c r="K1" s="459" t="s">
        <v>3772</v>
      </c>
      <c r="L1" s="459" t="s">
        <v>3773</v>
      </c>
      <c r="M1" s="459" t="s">
        <v>3774</v>
      </c>
      <c r="N1" s="459" t="s">
        <v>4</v>
      </c>
      <c r="O1" s="459" t="s">
        <v>5</v>
      </c>
      <c r="P1" s="459" t="s">
        <v>3775</v>
      </c>
      <c r="Q1" s="459" t="s">
        <v>3776</v>
      </c>
      <c r="R1" s="459" t="s">
        <v>3777</v>
      </c>
      <c r="S1" s="459" t="s">
        <v>6</v>
      </c>
      <c r="T1" s="459" t="s">
        <v>7</v>
      </c>
      <c r="U1" s="459" t="s">
        <v>8</v>
      </c>
      <c r="V1" s="459" t="s">
        <v>3778</v>
      </c>
      <c r="W1" s="459" t="s">
        <v>3779</v>
      </c>
      <c r="X1" s="459" t="s">
        <v>3769</v>
      </c>
      <c r="Y1" s="459" t="s">
        <v>3780</v>
      </c>
      <c r="Z1" s="459" t="s">
        <v>3781</v>
      </c>
      <c r="AA1" s="459" t="s">
        <v>3783</v>
      </c>
      <c r="AB1" s="459" t="s">
        <v>3771</v>
      </c>
    </row>
    <row r="2" spans="1:28" s="17" customFormat="1">
      <c r="A2" s="523" t="s">
        <v>1771</v>
      </c>
      <c r="B2" s="40"/>
      <c r="C2" s="23" t="s">
        <v>2693</v>
      </c>
      <c r="D2" s="17">
        <v>202202</v>
      </c>
      <c r="E2" s="23">
        <v>55</v>
      </c>
      <c r="F2" s="17" t="s">
        <v>2601</v>
      </c>
      <c r="G2" s="17" t="s">
        <v>932</v>
      </c>
      <c r="H2" s="17" t="s">
        <v>12</v>
      </c>
      <c r="I2" s="17" t="s">
        <v>48</v>
      </c>
      <c r="K2" s="309">
        <v>35213</v>
      </c>
      <c r="L2" s="309">
        <v>41848</v>
      </c>
      <c r="M2" s="17" t="s">
        <v>13</v>
      </c>
      <c r="N2" s="17" t="s">
        <v>933</v>
      </c>
      <c r="P2" s="17" t="s">
        <v>126</v>
      </c>
      <c r="Q2" s="17" t="s">
        <v>15</v>
      </c>
      <c r="R2" s="17">
        <v>45383</v>
      </c>
      <c r="V2" s="17" t="s">
        <v>2694</v>
      </c>
      <c r="W2" s="17" t="s">
        <v>2695</v>
      </c>
      <c r="X2" s="17" t="s">
        <v>2693</v>
      </c>
      <c r="Y2" s="17">
        <v>99702</v>
      </c>
      <c r="Z2" s="17">
        <v>3187</v>
      </c>
      <c r="AA2" s="17" t="s">
        <v>618</v>
      </c>
      <c r="AB2" s="17" t="s">
        <v>2601</v>
      </c>
    </row>
    <row r="3" spans="1:28" s="17" customFormat="1">
      <c r="A3" s="45" t="s">
        <v>2140</v>
      </c>
      <c r="B3" s="40"/>
      <c r="C3" s="23" t="s">
        <v>2693</v>
      </c>
      <c r="D3" s="17">
        <v>202010</v>
      </c>
      <c r="E3" s="23">
        <v>55</v>
      </c>
      <c r="F3" s="17" t="s">
        <v>2601</v>
      </c>
      <c r="G3" s="17" t="s">
        <v>1922</v>
      </c>
      <c r="H3" s="17" t="s">
        <v>2141</v>
      </c>
      <c r="I3" s="17" t="s">
        <v>82</v>
      </c>
      <c r="K3" s="309">
        <v>22978</v>
      </c>
      <c r="L3" s="309">
        <v>44109</v>
      </c>
      <c r="M3" s="17" t="s">
        <v>13</v>
      </c>
      <c r="N3" s="17" t="s">
        <v>2020</v>
      </c>
      <c r="P3" s="17" t="s">
        <v>31</v>
      </c>
      <c r="Q3" s="17" t="s">
        <v>15</v>
      </c>
      <c r="R3" s="17">
        <v>45373</v>
      </c>
      <c r="V3" s="17" t="s">
        <v>2696</v>
      </c>
      <c r="W3" s="17" t="s">
        <v>2697</v>
      </c>
      <c r="X3" s="17" t="s">
        <v>2693</v>
      </c>
      <c r="Y3" s="17">
        <v>99508</v>
      </c>
      <c r="Z3" s="17">
        <v>6026</v>
      </c>
      <c r="AA3" s="17" t="s">
        <v>618</v>
      </c>
      <c r="AB3" s="17" t="s">
        <v>2601</v>
      </c>
    </row>
    <row r="4" spans="1:28" s="17" customFormat="1">
      <c r="A4" s="523" t="s">
        <v>2698</v>
      </c>
      <c r="B4" s="40"/>
      <c r="C4" s="23" t="s">
        <v>2693</v>
      </c>
      <c r="D4" s="17">
        <v>202206</v>
      </c>
      <c r="E4" s="23">
        <v>55</v>
      </c>
      <c r="F4" s="17" t="s">
        <v>2601</v>
      </c>
      <c r="G4" s="17" t="s">
        <v>790</v>
      </c>
      <c r="H4" s="17" t="s">
        <v>333</v>
      </c>
      <c r="I4" s="17" t="s">
        <v>456</v>
      </c>
      <c r="J4" s="17" t="s">
        <v>100</v>
      </c>
      <c r="K4" s="309">
        <v>32294</v>
      </c>
      <c r="L4" s="309">
        <v>44377</v>
      </c>
      <c r="M4" s="17" t="s">
        <v>13</v>
      </c>
      <c r="N4" s="17" t="s">
        <v>2699</v>
      </c>
      <c r="P4" s="17" t="s">
        <v>14</v>
      </c>
      <c r="Q4" s="17" t="s">
        <v>15</v>
      </c>
      <c r="R4" s="17">
        <v>45371</v>
      </c>
      <c r="V4" s="17" t="s">
        <v>2700</v>
      </c>
      <c r="W4" s="17" t="s">
        <v>2701</v>
      </c>
      <c r="X4" s="17" t="s">
        <v>2693</v>
      </c>
      <c r="Y4" s="17">
        <v>99505</v>
      </c>
      <c r="Z4" s="17">
        <v>1223</v>
      </c>
      <c r="AA4" s="17" t="s">
        <v>618</v>
      </c>
      <c r="AB4" s="17" t="s">
        <v>2601</v>
      </c>
    </row>
    <row r="5" spans="1:28" s="17" customFormat="1">
      <c r="A5" s="523" t="s">
        <v>2212</v>
      </c>
      <c r="B5" s="40"/>
      <c r="C5" s="23" t="s">
        <v>1776</v>
      </c>
      <c r="D5" s="17">
        <v>201906</v>
      </c>
      <c r="E5" s="23">
        <v>55</v>
      </c>
      <c r="F5" s="17" t="s">
        <v>2601</v>
      </c>
      <c r="G5" s="17" t="s">
        <v>630</v>
      </c>
      <c r="H5" s="17" t="s">
        <v>96</v>
      </c>
      <c r="I5" s="17" t="s">
        <v>48</v>
      </c>
      <c r="K5" s="309">
        <v>29385</v>
      </c>
      <c r="L5" s="309">
        <v>37593</v>
      </c>
      <c r="M5" s="17" t="s">
        <v>13</v>
      </c>
      <c r="N5" s="17" t="s">
        <v>1163</v>
      </c>
      <c r="P5" s="17" t="s">
        <v>31</v>
      </c>
      <c r="Q5" s="17" t="s">
        <v>15</v>
      </c>
      <c r="R5" s="17">
        <v>45373</v>
      </c>
      <c r="V5" s="17" t="s">
        <v>2702</v>
      </c>
      <c r="W5" s="17" t="s">
        <v>2703</v>
      </c>
      <c r="X5" s="17" t="s">
        <v>1776</v>
      </c>
      <c r="Y5" s="17">
        <v>35244</v>
      </c>
      <c r="Z5" s="17">
        <v>5245</v>
      </c>
      <c r="AA5" s="17" t="s">
        <v>618</v>
      </c>
      <c r="AB5" s="17" t="s">
        <v>2601</v>
      </c>
    </row>
    <row r="6" spans="1:28" s="17" customFormat="1">
      <c r="A6" s="523" t="s">
        <v>1737</v>
      </c>
      <c r="B6" s="40"/>
      <c r="C6" s="23" t="s">
        <v>1776</v>
      </c>
      <c r="D6" s="17">
        <v>202202</v>
      </c>
      <c r="E6" s="23">
        <v>55</v>
      </c>
      <c r="F6" s="17" t="s">
        <v>2601</v>
      </c>
      <c r="G6" s="17" t="s">
        <v>968</v>
      </c>
      <c r="H6" s="17" t="s">
        <v>24</v>
      </c>
      <c r="I6" s="17" t="s">
        <v>380</v>
      </c>
      <c r="K6" s="309">
        <v>19765</v>
      </c>
      <c r="L6" s="309">
        <v>30590</v>
      </c>
      <c r="M6" s="17" t="s">
        <v>13</v>
      </c>
      <c r="N6" s="17" t="s">
        <v>1738</v>
      </c>
      <c r="P6" s="17" t="s">
        <v>89</v>
      </c>
      <c r="Q6" s="17" t="s">
        <v>15</v>
      </c>
      <c r="R6" s="17">
        <v>45339</v>
      </c>
      <c r="V6" s="17" t="s">
        <v>2704</v>
      </c>
      <c r="W6" s="17" t="s">
        <v>2705</v>
      </c>
      <c r="X6" s="17" t="s">
        <v>1776</v>
      </c>
      <c r="Y6" s="17">
        <v>35645</v>
      </c>
      <c r="Z6" s="17">
        <v>6643</v>
      </c>
      <c r="AA6" s="17" t="s">
        <v>618</v>
      </c>
      <c r="AB6" s="17" t="s">
        <v>2601</v>
      </c>
    </row>
    <row r="7" spans="1:28" s="17" customFormat="1">
      <c r="A7" s="45" t="s">
        <v>1116</v>
      </c>
      <c r="B7" s="40"/>
      <c r="C7" s="23" t="s">
        <v>1776</v>
      </c>
      <c r="D7" s="17">
        <v>202007</v>
      </c>
      <c r="E7" s="23">
        <v>55</v>
      </c>
      <c r="F7" s="17" t="s">
        <v>2601</v>
      </c>
      <c r="G7" s="17" t="s">
        <v>1117</v>
      </c>
      <c r="H7" s="17" t="s">
        <v>230</v>
      </c>
      <c r="I7" s="17" t="s">
        <v>56</v>
      </c>
      <c r="K7" s="309">
        <v>34819</v>
      </c>
      <c r="L7" s="309">
        <v>41562</v>
      </c>
      <c r="M7" s="17" t="s">
        <v>13</v>
      </c>
      <c r="N7" s="17" t="s">
        <v>1118</v>
      </c>
      <c r="O7" s="17" t="s">
        <v>381</v>
      </c>
      <c r="P7" s="17" t="s">
        <v>19</v>
      </c>
      <c r="Q7" s="17" t="s">
        <v>15</v>
      </c>
      <c r="R7" s="17">
        <v>45356</v>
      </c>
      <c r="V7" s="17" t="s">
        <v>2706</v>
      </c>
      <c r="W7" s="17" t="s">
        <v>2707</v>
      </c>
      <c r="X7" s="17" t="s">
        <v>1776</v>
      </c>
      <c r="Y7" s="17">
        <v>36106</v>
      </c>
      <c r="Z7" s="17">
        <v>3304</v>
      </c>
      <c r="AA7" s="17" t="s">
        <v>618</v>
      </c>
      <c r="AB7" s="17" t="s">
        <v>2601</v>
      </c>
    </row>
    <row r="8" spans="1:28" s="17" customFormat="1">
      <c r="A8" s="523" t="s">
        <v>1360</v>
      </c>
      <c r="B8" s="40"/>
      <c r="C8" s="23" t="s">
        <v>1776</v>
      </c>
      <c r="D8" s="17">
        <v>202207</v>
      </c>
      <c r="E8" s="23">
        <v>55</v>
      </c>
      <c r="F8" s="17" t="s">
        <v>2601</v>
      </c>
      <c r="G8" s="17" t="s">
        <v>518</v>
      </c>
      <c r="H8" s="17" t="s">
        <v>1040</v>
      </c>
      <c r="I8" s="17" t="s">
        <v>892</v>
      </c>
      <c r="K8" s="309">
        <v>35693</v>
      </c>
      <c r="L8" s="309">
        <v>42086</v>
      </c>
      <c r="M8" s="17" t="s">
        <v>13</v>
      </c>
      <c r="N8" s="17" t="s">
        <v>1361</v>
      </c>
      <c r="P8" s="17" t="s">
        <v>205</v>
      </c>
      <c r="Q8" s="17" t="s">
        <v>15</v>
      </c>
      <c r="R8" s="17">
        <v>45337</v>
      </c>
      <c r="V8" s="17" t="s">
        <v>2708</v>
      </c>
      <c r="W8" s="17" t="s">
        <v>2709</v>
      </c>
      <c r="X8" s="17" t="s">
        <v>1776</v>
      </c>
      <c r="Y8" s="17">
        <v>35401</v>
      </c>
      <c r="Z8" s="17">
        <v>4863</v>
      </c>
      <c r="AA8" s="17" t="s">
        <v>618</v>
      </c>
      <c r="AB8" s="17" t="s">
        <v>2601</v>
      </c>
    </row>
    <row r="9" spans="1:28" s="17" customFormat="1">
      <c r="A9" s="45" t="s">
        <v>2215</v>
      </c>
      <c r="B9" s="40"/>
      <c r="C9" s="23" t="s">
        <v>1776</v>
      </c>
      <c r="D9" s="17">
        <v>202205</v>
      </c>
      <c r="E9" s="23">
        <v>55</v>
      </c>
      <c r="F9" s="17" t="s">
        <v>2601</v>
      </c>
      <c r="G9" s="17" t="s">
        <v>1011</v>
      </c>
      <c r="H9" s="17" t="s">
        <v>315</v>
      </c>
      <c r="I9" s="17" t="s">
        <v>25</v>
      </c>
      <c r="K9" s="309">
        <v>27439</v>
      </c>
      <c r="L9" s="309">
        <v>42363</v>
      </c>
      <c r="M9" s="17" t="s">
        <v>13</v>
      </c>
      <c r="N9" s="17" t="s">
        <v>1012</v>
      </c>
      <c r="P9" s="17" t="s">
        <v>31</v>
      </c>
      <c r="Q9" s="17" t="s">
        <v>15</v>
      </c>
      <c r="R9" s="17">
        <v>45373</v>
      </c>
      <c r="S9" s="17">
        <v>8917</v>
      </c>
      <c r="V9" s="17" t="s">
        <v>2710</v>
      </c>
      <c r="W9" s="17" t="s">
        <v>2711</v>
      </c>
      <c r="X9" s="17" t="s">
        <v>1776</v>
      </c>
      <c r="Y9" s="17">
        <v>35120</v>
      </c>
      <c r="Z9" s="17">
        <v>2612</v>
      </c>
      <c r="AA9" s="17" t="s">
        <v>618</v>
      </c>
      <c r="AB9" s="17" t="s">
        <v>2601</v>
      </c>
    </row>
    <row r="10" spans="1:28" s="17" customFormat="1">
      <c r="A10" s="45" t="s">
        <v>2221</v>
      </c>
      <c r="B10" s="40"/>
      <c r="C10" s="23" t="s">
        <v>1776</v>
      </c>
      <c r="D10" s="17">
        <v>202007</v>
      </c>
      <c r="E10" s="23">
        <v>55</v>
      </c>
      <c r="F10" s="17" t="s">
        <v>2601</v>
      </c>
      <c r="G10" s="17" t="s">
        <v>1117</v>
      </c>
      <c r="H10" s="17" t="s">
        <v>52</v>
      </c>
      <c r="I10" s="17" t="s">
        <v>18</v>
      </c>
      <c r="K10" s="309">
        <v>34086</v>
      </c>
      <c r="L10" s="309">
        <v>43409</v>
      </c>
      <c r="M10" s="17" t="s">
        <v>13</v>
      </c>
      <c r="N10" s="17" t="s">
        <v>1118</v>
      </c>
      <c r="O10" s="17" t="s">
        <v>381</v>
      </c>
      <c r="P10" s="17" t="s">
        <v>19</v>
      </c>
      <c r="Q10" s="17" t="s">
        <v>15</v>
      </c>
      <c r="R10" s="17">
        <v>45356</v>
      </c>
      <c r="S10" s="17">
        <v>8228</v>
      </c>
      <c r="V10" s="17" t="s">
        <v>2706</v>
      </c>
      <c r="W10" s="17" t="s">
        <v>2707</v>
      </c>
      <c r="X10" s="17" t="s">
        <v>1776</v>
      </c>
      <c r="Y10" s="17">
        <v>36106</v>
      </c>
      <c r="Z10" s="17">
        <v>3304</v>
      </c>
      <c r="AA10" s="17" t="s">
        <v>618</v>
      </c>
      <c r="AB10" s="17" t="s">
        <v>2601</v>
      </c>
    </row>
    <row r="11" spans="1:28" s="17" customFormat="1">
      <c r="A11" s="523" t="s">
        <v>1418</v>
      </c>
      <c r="B11" s="40"/>
      <c r="C11" s="23" t="s">
        <v>1776</v>
      </c>
      <c r="D11" s="17">
        <v>202109</v>
      </c>
      <c r="E11" s="23">
        <v>55</v>
      </c>
      <c r="F11" s="17" t="s">
        <v>2601</v>
      </c>
      <c r="G11" s="17" t="s">
        <v>1026</v>
      </c>
      <c r="H11" s="17" t="s">
        <v>267</v>
      </c>
      <c r="I11" s="17" t="s">
        <v>463</v>
      </c>
      <c r="K11" s="309">
        <v>24812</v>
      </c>
      <c r="L11" s="309">
        <v>43600</v>
      </c>
      <c r="M11" s="17" t="s">
        <v>13</v>
      </c>
      <c r="N11" s="17" t="s">
        <v>1419</v>
      </c>
      <c r="P11" s="17" t="s">
        <v>31</v>
      </c>
      <c r="Q11" s="17" t="s">
        <v>15</v>
      </c>
      <c r="R11" s="17">
        <v>45373</v>
      </c>
      <c r="V11" s="17" t="s">
        <v>2712</v>
      </c>
      <c r="W11" s="17" t="s">
        <v>2713</v>
      </c>
      <c r="X11" s="17" t="s">
        <v>1776</v>
      </c>
      <c r="Y11" s="17">
        <v>35007</v>
      </c>
      <c r="Z11" s="17">
        <v>4113</v>
      </c>
      <c r="AA11" s="17" t="s">
        <v>618</v>
      </c>
      <c r="AB11" s="17" t="s">
        <v>2601</v>
      </c>
    </row>
    <row r="12" spans="1:28" s="17" customFormat="1">
      <c r="A12" s="523" t="s">
        <v>1757</v>
      </c>
      <c r="B12" s="40"/>
      <c r="C12" s="23" t="s">
        <v>1776</v>
      </c>
      <c r="D12" s="17">
        <v>202206</v>
      </c>
      <c r="E12" s="23">
        <v>55</v>
      </c>
      <c r="F12" s="17" t="s">
        <v>2601</v>
      </c>
      <c r="G12" s="17" t="s">
        <v>1758</v>
      </c>
      <c r="H12" s="17" t="s">
        <v>107</v>
      </c>
      <c r="I12" s="17" t="s">
        <v>70</v>
      </c>
      <c r="K12" s="309">
        <v>29004</v>
      </c>
      <c r="L12" s="309">
        <v>43619</v>
      </c>
      <c r="M12" s="17" t="s">
        <v>13</v>
      </c>
      <c r="N12" s="17" t="s">
        <v>1759</v>
      </c>
      <c r="P12" s="17" t="s">
        <v>50</v>
      </c>
      <c r="Q12" s="17" t="s">
        <v>15</v>
      </c>
      <c r="R12" s="17">
        <v>45344</v>
      </c>
      <c r="S12" s="17">
        <v>7609</v>
      </c>
      <c r="V12" s="17" t="s">
        <v>2714</v>
      </c>
      <c r="W12" s="17" t="s">
        <v>2715</v>
      </c>
      <c r="X12" s="17" t="s">
        <v>1776</v>
      </c>
      <c r="Y12" s="17">
        <v>35757</v>
      </c>
      <c r="Z12" s="17">
        <v>4602</v>
      </c>
      <c r="AA12" s="17" t="s">
        <v>341</v>
      </c>
      <c r="AB12" s="17" t="s">
        <v>2601</v>
      </c>
    </row>
    <row r="13" spans="1:28" s="17" customFormat="1">
      <c r="A13" s="523" t="s">
        <v>2078</v>
      </c>
      <c r="B13" s="40"/>
      <c r="C13" s="23" t="s">
        <v>1776</v>
      </c>
      <c r="D13" s="17">
        <v>202206</v>
      </c>
      <c r="E13" s="23">
        <v>55</v>
      </c>
      <c r="F13" s="17" t="s">
        <v>2601</v>
      </c>
      <c r="G13" s="17" t="s">
        <v>1758</v>
      </c>
      <c r="H13" s="17" t="s">
        <v>2079</v>
      </c>
      <c r="I13" s="17" t="s">
        <v>2080</v>
      </c>
      <c r="K13" s="309">
        <v>27248</v>
      </c>
      <c r="L13" s="309">
        <v>43634</v>
      </c>
      <c r="M13" s="17" t="s">
        <v>13</v>
      </c>
      <c r="N13" s="17" t="s">
        <v>1759</v>
      </c>
      <c r="P13" s="17" t="s">
        <v>50</v>
      </c>
      <c r="Q13" s="17" t="s">
        <v>15</v>
      </c>
      <c r="R13" s="17">
        <v>45344</v>
      </c>
      <c r="V13" s="17" t="s">
        <v>2714</v>
      </c>
      <c r="W13" s="17" t="s">
        <v>2715</v>
      </c>
      <c r="X13" s="17" t="s">
        <v>1776</v>
      </c>
      <c r="Y13" s="17">
        <v>35757</v>
      </c>
      <c r="Z13" s="17">
        <v>4602</v>
      </c>
      <c r="AA13" s="17" t="s">
        <v>341</v>
      </c>
      <c r="AB13" s="17" t="s">
        <v>2601</v>
      </c>
    </row>
    <row r="14" spans="1:28" s="17" customFormat="1">
      <c r="A14" s="523" t="s">
        <v>2716</v>
      </c>
      <c r="B14" s="40"/>
      <c r="C14" s="23" t="s">
        <v>1776</v>
      </c>
      <c r="D14" s="17">
        <v>202207</v>
      </c>
      <c r="E14" s="23">
        <v>55</v>
      </c>
      <c r="F14" s="17" t="s">
        <v>2601</v>
      </c>
      <c r="G14" s="17" t="s">
        <v>1411</v>
      </c>
      <c r="H14" s="17" t="s">
        <v>464</v>
      </c>
      <c r="I14" s="17" t="s">
        <v>12</v>
      </c>
      <c r="K14" s="309">
        <v>28509</v>
      </c>
      <c r="L14" s="309">
        <v>44277</v>
      </c>
      <c r="M14" s="17" t="s">
        <v>13</v>
      </c>
      <c r="N14" s="17" t="s">
        <v>2089</v>
      </c>
      <c r="P14" s="17" t="s">
        <v>31</v>
      </c>
      <c r="Q14" s="17" t="s">
        <v>15</v>
      </c>
      <c r="R14" s="17">
        <v>45373</v>
      </c>
      <c r="V14" s="17" t="s">
        <v>2717</v>
      </c>
      <c r="W14" s="17" t="s">
        <v>2715</v>
      </c>
      <c r="X14" s="17" t="s">
        <v>1776</v>
      </c>
      <c r="Y14" s="17">
        <v>35757</v>
      </c>
      <c r="Z14" s="17">
        <v>7623</v>
      </c>
      <c r="AA14" s="17" t="s">
        <v>618</v>
      </c>
      <c r="AB14" s="17" t="s">
        <v>2601</v>
      </c>
    </row>
    <row r="15" spans="1:28" s="17" customFormat="1">
      <c r="A15" s="523" t="s">
        <v>769</v>
      </c>
      <c r="B15" s="40"/>
      <c r="C15" s="23" t="s">
        <v>2718</v>
      </c>
      <c r="D15" s="17">
        <v>201905</v>
      </c>
      <c r="E15" s="23">
        <v>55</v>
      </c>
      <c r="F15" s="17" t="s">
        <v>2601</v>
      </c>
      <c r="G15" s="17" t="s">
        <v>549</v>
      </c>
      <c r="H15" s="17" t="s">
        <v>602</v>
      </c>
      <c r="I15" s="17" t="s">
        <v>328</v>
      </c>
      <c r="K15" s="309">
        <v>28903</v>
      </c>
      <c r="L15" s="309">
        <v>42846</v>
      </c>
      <c r="M15" s="17" t="s">
        <v>13</v>
      </c>
      <c r="N15" s="17" t="s">
        <v>366</v>
      </c>
      <c r="P15" s="17" t="s">
        <v>14</v>
      </c>
      <c r="Q15" s="17" t="s">
        <v>15</v>
      </c>
      <c r="R15" s="17">
        <v>45371</v>
      </c>
      <c r="V15" s="17" t="s">
        <v>2719</v>
      </c>
      <c r="W15" s="17" t="s">
        <v>2720</v>
      </c>
      <c r="X15" s="17" t="s">
        <v>2718</v>
      </c>
      <c r="Y15" s="17">
        <v>72023</v>
      </c>
      <c r="Z15" s="17">
        <v>330</v>
      </c>
      <c r="AA15" s="17" t="s">
        <v>618</v>
      </c>
      <c r="AB15" s="17" t="s">
        <v>2601</v>
      </c>
    </row>
    <row r="16" spans="1:28" s="17" customFormat="1">
      <c r="A16" s="45" t="s">
        <v>2044</v>
      </c>
      <c r="B16" s="40"/>
      <c r="C16" s="23" t="s">
        <v>2718</v>
      </c>
      <c r="D16" s="17">
        <v>201905</v>
      </c>
      <c r="E16" s="23">
        <v>55</v>
      </c>
      <c r="F16" s="17" t="s">
        <v>2601</v>
      </c>
      <c r="G16" s="17" t="s">
        <v>549</v>
      </c>
      <c r="H16" s="17" t="s">
        <v>230</v>
      </c>
      <c r="I16" s="17" t="s">
        <v>171</v>
      </c>
      <c r="K16" s="309">
        <v>37258</v>
      </c>
      <c r="L16" s="309">
        <v>43861</v>
      </c>
      <c r="M16" s="17" t="s">
        <v>13</v>
      </c>
      <c r="N16" s="17" t="s">
        <v>366</v>
      </c>
      <c r="P16" s="17" t="s">
        <v>14</v>
      </c>
      <c r="Q16" s="17" t="s">
        <v>15</v>
      </c>
      <c r="R16" s="17">
        <v>45371</v>
      </c>
      <c r="V16" s="17" t="s">
        <v>2719</v>
      </c>
      <c r="W16" s="17" t="s">
        <v>2720</v>
      </c>
      <c r="X16" s="17" t="s">
        <v>2718</v>
      </c>
      <c r="Y16" s="17">
        <v>72023</v>
      </c>
      <c r="Z16" s="17">
        <v>330</v>
      </c>
      <c r="AA16" s="17" t="s">
        <v>341</v>
      </c>
      <c r="AB16" s="17" t="s">
        <v>2601</v>
      </c>
    </row>
    <row r="17" spans="1:28" s="17" customFormat="1">
      <c r="A17" s="17" t="s">
        <v>2282</v>
      </c>
      <c r="B17" s="40"/>
      <c r="C17" s="23" t="s">
        <v>2718</v>
      </c>
      <c r="D17" s="17">
        <v>202110</v>
      </c>
      <c r="E17" s="23">
        <v>55</v>
      </c>
      <c r="F17" s="17" t="s">
        <v>2601</v>
      </c>
      <c r="G17" s="17" t="s">
        <v>2283</v>
      </c>
      <c r="H17" s="17" t="s">
        <v>568</v>
      </c>
      <c r="I17" s="17" t="s">
        <v>887</v>
      </c>
      <c r="K17" s="309">
        <v>34613</v>
      </c>
      <c r="L17" s="309">
        <v>44105</v>
      </c>
      <c r="M17" s="17" t="s">
        <v>13</v>
      </c>
      <c r="N17" s="17" t="s">
        <v>2284</v>
      </c>
      <c r="P17" s="17" t="s">
        <v>14</v>
      </c>
      <c r="Q17" s="17" t="s">
        <v>15</v>
      </c>
      <c r="R17" s="17">
        <v>45371</v>
      </c>
      <c r="V17" s="17" t="s">
        <v>2721</v>
      </c>
      <c r="W17" s="17" t="s">
        <v>2722</v>
      </c>
      <c r="X17" s="17" t="s">
        <v>2718</v>
      </c>
      <c r="Y17" s="17">
        <v>72758</v>
      </c>
      <c r="Z17" s="17">
        <v>7902</v>
      </c>
      <c r="AA17" s="17" t="s">
        <v>618</v>
      </c>
      <c r="AB17" s="17" t="s">
        <v>2601</v>
      </c>
    </row>
    <row r="18" spans="1:28" s="17" customFormat="1">
      <c r="A18" s="523" t="s">
        <v>2723</v>
      </c>
      <c r="B18" s="40"/>
      <c r="C18" s="23" t="s">
        <v>2718</v>
      </c>
      <c r="D18" s="17">
        <v>202205</v>
      </c>
      <c r="E18" s="23">
        <v>55</v>
      </c>
      <c r="F18" s="17" t="s">
        <v>2601</v>
      </c>
      <c r="G18" s="17" t="s">
        <v>728</v>
      </c>
      <c r="H18" s="17" t="s">
        <v>230</v>
      </c>
      <c r="I18" s="17" t="s">
        <v>251</v>
      </c>
      <c r="K18" s="309">
        <v>31841</v>
      </c>
      <c r="L18" s="309">
        <v>44588</v>
      </c>
      <c r="M18" s="17" t="s">
        <v>13</v>
      </c>
      <c r="N18" s="17" t="s">
        <v>2724</v>
      </c>
      <c r="P18" s="17" t="s">
        <v>205</v>
      </c>
      <c r="Q18" s="17" t="s">
        <v>15</v>
      </c>
      <c r="R18" s="17">
        <v>45337</v>
      </c>
      <c r="S18" s="17">
        <v>8757</v>
      </c>
      <c r="V18" s="17" t="s">
        <v>2725</v>
      </c>
      <c r="W18" s="17" t="s">
        <v>2726</v>
      </c>
      <c r="X18" s="17" t="s">
        <v>2718</v>
      </c>
      <c r="Y18" s="17">
        <v>72736</v>
      </c>
      <c r="Z18" s="17">
        <v>8525</v>
      </c>
      <c r="AA18" s="17" t="s">
        <v>618</v>
      </c>
      <c r="AB18" s="17" t="s">
        <v>2601</v>
      </c>
    </row>
    <row r="19" spans="1:28" s="17" customFormat="1">
      <c r="A19" s="523" t="s">
        <v>2240</v>
      </c>
      <c r="B19" s="40"/>
      <c r="C19" s="23" t="s">
        <v>2727</v>
      </c>
      <c r="D19" s="17">
        <v>202109</v>
      </c>
      <c r="E19" s="23">
        <v>55</v>
      </c>
      <c r="F19" s="17" t="s">
        <v>2601</v>
      </c>
      <c r="G19" s="17" t="s">
        <v>1349</v>
      </c>
      <c r="H19" s="17" t="s">
        <v>96</v>
      </c>
      <c r="I19" s="17" t="s">
        <v>65</v>
      </c>
      <c r="K19" s="309">
        <v>24685</v>
      </c>
      <c r="L19" s="309">
        <v>36018</v>
      </c>
      <c r="M19" s="17" t="s">
        <v>13</v>
      </c>
      <c r="N19" s="17" t="s">
        <v>1913</v>
      </c>
      <c r="P19" s="17" t="s">
        <v>31</v>
      </c>
      <c r="Q19" s="17" t="s">
        <v>15</v>
      </c>
      <c r="R19" s="17">
        <v>45373</v>
      </c>
      <c r="V19" s="17" t="s">
        <v>2728</v>
      </c>
      <c r="W19" s="17" t="s">
        <v>2729</v>
      </c>
      <c r="X19" s="17" t="s">
        <v>2727</v>
      </c>
      <c r="Y19" s="17">
        <v>85225</v>
      </c>
      <c r="Z19" s="17">
        <v>2545</v>
      </c>
      <c r="AA19" s="17" t="s">
        <v>341</v>
      </c>
      <c r="AB19" s="17" t="s">
        <v>2601</v>
      </c>
    </row>
    <row r="20" spans="1:28" s="17" customFormat="1">
      <c r="A20" s="17" t="s">
        <v>2237</v>
      </c>
      <c r="B20" s="40"/>
      <c r="C20" s="23" t="s">
        <v>2727</v>
      </c>
      <c r="D20" s="17">
        <v>202207</v>
      </c>
      <c r="E20" s="23">
        <v>55</v>
      </c>
      <c r="F20" s="17" t="s">
        <v>2601</v>
      </c>
      <c r="G20" s="17" t="s">
        <v>10</v>
      </c>
      <c r="H20" s="17" t="s">
        <v>854</v>
      </c>
      <c r="I20" s="17" t="s">
        <v>93</v>
      </c>
      <c r="K20" s="309">
        <v>21121</v>
      </c>
      <c r="L20" s="309">
        <v>41201</v>
      </c>
      <c r="M20" s="17" t="s">
        <v>13</v>
      </c>
      <c r="N20" s="17" t="s">
        <v>2238</v>
      </c>
      <c r="P20" s="17" t="s">
        <v>31</v>
      </c>
      <c r="Q20" s="17" t="s">
        <v>15</v>
      </c>
      <c r="R20" s="17">
        <v>45373</v>
      </c>
      <c r="V20" s="17" t="s">
        <v>2730</v>
      </c>
      <c r="W20" s="17" t="s">
        <v>2729</v>
      </c>
      <c r="X20" s="17" t="s">
        <v>2727</v>
      </c>
      <c r="Y20" s="17">
        <v>85249</v>
      </c>
      <c r="Z20" s="17">
        <v>4475</v>
      </c>
      <c r="AA20" s="17" t="s">
        <v>618</v>
      </c>
      <c r="AB20" s="17" t="s">
        <v>2601</v>
      </c>
    </row>
    <row r="21" spans="1:28" s="17" customFormat="1">
      <c r="A21" s="523" t="s">
        <v>1890</v>
      </c>
      <c r="B21" s="40"/>
      <c r="C21" s="23" t="s">
        <v>2727</v>
      </c>
      <c r="D21" s="17">
        <v>202203</v>
      </c>
      <c r="E21" s="23">
        <v>55</v>
      </c>
      <c r="F21" s="17" t="s">
        <v>2601</v>
      </c>
      <c r="G21" s="17" t="s">
        <v>868</v>
      </c>
      <c r="H21" s="17" t="s">
        <v>140</v>
      </c>
      <c r="I21" s="17" t="s">
        <v>70</v>
      </c>
      <c r="K21" s="309">
        <v>20231</v>
      </c>
      <c r="L21" s="309">
        <v>36984</v>
      </c>
      <c r="M21" s="17" t="s">
        <v>13</v>
      </c>
      <c r="N21" s="17" t="s">
        <v>869</v>
      </c>
      <c r="P21" s="17" t="s">
        <v>19</v>
      </c>
      <c r="Q21" s="17" t="s">
        <v>15</v>
      </c>
      <c r="R21" s="17">
        <v>45356</v>
      </c>
      <c r="V21" s="17" t="s">
        <v>2731</v>
      </c>
      <c r="W21" s="17" t="s">
        <v>2732</v>
      </c>
      <c r="X21" s="17" t="s">
        <v>2727</v>
      </c>
      <c r="Y21" s="17">
        <v>86323</v>
      </c>
      <c r="Z21" s="17">
        <v>4675</v>
      </c>
      <c r="AA21" s="17" t="s">
        <v>341</v>
      </c>
      <c r="AB21" s="17" t="s">
        <v>2601</v>
      </c>
    </row>
    <row r="22" spans="1:28" s="17" customFormat="1">
      <c r="A22" s="523" t="s">
        <v>242</v>
      </c>
      <c r="B22" s="40"/>
      <c r="C22" s="23" t="s">
        <v>2727</v>
      </c>
      <c r="D22" s="17">
        <v>202110</v>
      </c>
      <c r="E22" s="23">
        <v>55</v>
      </c>
      <c r="F22" s="17" t="s">
        <v>2601</v>
      </c>
      <c r="G22" s="17" t="s">
        <v>243</v>
      </c>
      <c r="H22" s="17" t="s">
        <v>244</v>
      </c>
      <c r="I22" s="17" t="s">
        <v>65</v>
      </c>
      <c r="K22" s="309">
        <v>16661</v>
      </c>
      <c r="L22" s="309">
        <v>28611</v>
      </c>
      <c r="M22" s="17" t="s">
        <v>13</v>
      </c>
      <c r="N22" s="17" t="s">
        <v>245</v>
      </c>
      <c r="P22" s="17" t="s">
        <v>31</v>
      </c>
      <c r="Q22" s="17" t="s">
        <v>15</v>
      </c>
      <c r="R22" s="17">
        <v>45373</v>
      </c>
      <c r="V22" s="17" t="s">
        <v>2733</v>
      </c>
      <c r="W22" s="17" t="s">
        <v>2734</v>
      </c>
      <c r="X22" s="17" t="s">
        <v>2727</v>
      </c>
      <c r="Y22" s="17">
        <v>85257</v>
      </c>
      <c r="Z22" s="17">
        <v>4905</v>
      </c>
      <c r="AA22" s="17" t="s">
        <v>618</v>
      </c>
      <c r="AB22" s="17" t="s">
        <v>2601</v>
      </c>
    </row>
    <row r="23" spans="1:28" s="17" customFormat="1">
      <c r="A23" s="17" t="s">
        <v>867</v>
      </c>
      <c r="B23" s="40"/>
      <c r="C23" s="23" t="s">
        <v>2727</v>
      </c>
      <c r="D23" s="17">
        <v>202203</v>
      </c>
      <c r="E23" s="23">
        <v>55</v>
      </c>
      <c r="F23" s="17" t="s">
        <v>2601</v>
      </c>
      <c r="G23" s="17" t="s">
        <v>868</v>
      </c>
      <c r="H23" s="17" t="s">
        <v>507</v>
      </c>
      <c r="I23" s="17" t="s">
        <v>48</v>
      </c>
      <c r="K23" s="309">
        <v>20873</v>
      </c>
      <c r="L23" s="309">
        <v>38038</v>
      </c>
      <c r="M23" s="17" t="s">
        <v>13</v>
      </c>
      <c r="N23" s="17" t="s">
        <v>869</v>
      </c>
      <c r="P23" s="17" t="s">
        <v>19</v>
      </c>
      <c r="Q23" s="17" t="s">
        <v>15</v>
      </c>
      <c r="R23" s="17">
        <v>45356</v>
      </c>
      <c r="V23" s="17" t="s">
        <v>2731</v>
      </c>
      <c r="W23" s="17" t="s">
        <v>2732</v>
      </c>
      <c r="X23" s="17" t="s">
        <v>2727</v>
      </c>
      <c r="Y23" s="17">
        <v>86323</v>
      </c>
      <c r="Z23" s="17">
        <v>4675</v>
      </c>
      <c r="AA23" s="17" t="s">
        <v>341</v>
      </c>
      <c r="AB23" s="17" t="s">
        <v>2601</v>
      </c>
    </row>
    <row r="24" spans="1:28" s="17" customFormat="1">
      <c r="A24" s="523" t="s">
        <v>873</v>
      </c>
      <c r="B24" s="40"/>
      <c r="C24" s="23" t="s">
        <v>2727</v>
      </c>
      <c r="D24" s="17">
        <v>202207</v>
      </c>
      <c r="E24" s="23">
        <v>55</v>
      </c>
      <c r="F24" s="17" t="s">
        <v>2601</v>
      </c>
      <c r="G24" s="17" t="s">
        <v>874</v>
      </c>
      <c r="H24" s="17" t="s">
        <v>319</v>
      </c>
      <c r="I24" s="17" t="s">
        <v>235</v>
      </c>
      <c r="K24" s="309">
        <v>27441</v>
      </c>
      <c r="L24" s="309">
        <v>38206</v>
      </c>
      <c r="M24" s="17" t="s">
        <v>13</v>
      </c>
      <c r="N24" s="17" t="s">
        <v>875</v>
      </c>
      <c r="P24" s="17" t="s">
        <v>31</v>
      </c>
      <c r="Q24" s="17" t="s">
        <v>15</v>
      </c>
      <c r="R24" s="17">
        <v>45373</v>
      </c>
      <c r="S24" s="17">
        <v>1629</v>
      </c>
      <c r="V24" s="17" t="s">
        <v>2735</v>
      </c>
      <c r="W24" s="17" t="s">
        <v>2736</v>
      </c>
      <c r="X24" s="17" t="s">
        <v>2727</v>
      </c>
      <c r="Y24" s="17">
        <v>85211</v>
      </c>
      <c r="Z24" s="17">
        <v>5414</v>
      </c>
      <c r="AA24" s="17" t="s">
        <v>618</v>
      </c>
      <c r="AB24" s="17" t="s">
        <v>2601</v>
      </c>
    </row>
    <row r="25" spans="1:28" s="17" customFormat="1">
      <c r="A25" s="523" t="s">
        <v>2305</v>
      </c>
      <c r="B25" s="40"/>
      <c r="C25" s="23" t="s">
        <v>2727</v>
      </c>
      <c r="D25" s="17">
        <v>202203</v>
      </c>
      <c r="E25" s="23">
        <v>55</v>
      </c>
      <c r="F25" s="17" t="s">
        <v>2601</v>
      </c>
      <c r="G25" s="17" t="s">
        <v>844</v>
      </c>
      <c r="H25" s="17" t="s">
        <v>322</v>
      </c>
      <c r="I25" s="17" t="s">
        <v>58</v>
      </c>
      <c r="K25" s="309">
        <v>28651</v>
      </c>
      <c r="L25" s="309">
        <v>39249</v>
      </c>
      <c r="M25" s="17" t="s">
        <v>13</v>
      </c>
      <c r="N25" s="17" t="s">
        <v>1259</v>
      </c>
      <c r="P25" s="17" t="s">
        <v>19</v>
      </c>
      <c r="Q25" s="17" t="s">
        <v>15</v>
      </c>
      <c r="R25" s="17">
        <v>45356</v>
      </c>
      <c r="V25" s="17" t="s">
        <v>2737</v>
      </c>
      <c r="W25" s="17" t="s">
        <v>2738</v>
      </c>
      <c r="X25" s="17" t="s">
        <v>2727</v>
      </c>
      <c r="Y25" s="17">
        <v>85138</v>
      </c>
      <c r="Z25" s="17">
        <v>2561</v>
      </c>
      <c r="AA25" s="17" t="s">
        <v>618</v>
      </c>
      <c r="AB25" s="17" t="s">
        <v>2601</v>
      </c>
    </row>
    <row r="26" spans="1:28" s="17" customFormat="1">
      <c r="A26" s="45" t="s">
        <v>1996</v>
      </c>
      <c r="B26" s="40"/>
      <c r="C26" s="23" t="s">
        <v>2727</v>
      </c>
      <c r="D26" s="17">
        <v>202109</v>
      </c>
      <c r="E26" s="23">
        <v>55</v>
      </c>
      <c r="F26" s="17" t="s">
        <v>2601</v>
      </c>
      <c r="G26" s="17" t="s">
        <v>899</v>
      </c>
      <c r="H26" s="17" t="s">
        <v>994</v>
      </c>
      <c r="I26" s="17" t="s">
        <v>96</v>
      </c>
      <c r="K26" s="309">
        <v>20562</v>
      </c>
      <c r="L26" s="309">
        <v>36224</v>
      </c>
      <c r="M26" s="17" t="s">
        <v>13</v>
      </c>
      <c r="N26" s="17" t="s">
        <v>1997</v>
      </c>
      <c r="P26" s="17" t="s">
        <v>19</v>
      </c>
      <c r="Q26" s="17" t="s">
        <v>15</v>
      </c>
      <c r="R26" s="17">
        <v>45356</v>
      </c>
      <c r="V26" s="17" t="s">
        <v>2739</v>
      </c>
      <c r="W26" s="17" t="s">
        <v>2740</v>
      </c>
      <c r="X26" s="17" t="s">
        <v>2727</v>
      </c>
      <c r="Y26" s="17">
        <v>86327</v>
      </c>
      <c r="Z26" s="17">
        <v>5414</v>
      </c>
      <c r="AA26" s="17" t="s">
        <v>618</v>
      </c>
      <c r="AB26" s="17" t="s">
        <v>2601</v>
      </c>
    </row>
    <row r="27" spans="1:28" s="17" customFormat="1">
      <c r="A27" s="523" t="s">
        <v>2291</v>
      </c>
      <c r="B27" s="40"/>
      <c r="C27" s="23" t="s">
        <v>2727</v>
      </c>
      <c r="D27" s="17">
        <v>202203</v>
      </c>
      <c r="E27" s="23">
        <v>55</v>
      </c>
      <c r="F27" s="17" t="s">
        <v>2601</v>
      </c>
      <c r="G27" s="17" t="s">
        <v>2292</v>
      </c>
      <c r="H27" s="17" t="s">
        <v>158</v>
      </c>
      <c r="I27" s="17" t="s">
        <v>75</v>
      </c>
      <c r="K27" s="309">
        <v>27289</v>
      </c>
      <c r="L27" s="309">
        <v>43602</v>
      </c>
      <c r="M27" s="17" t="s">
        <v>13</v>
      </c>
      <c r="N27" s="17" t="s">
        <v>1427</v>
      </c>
      <c r="P27" s="17" t="s">
        <v>126</v>
      </c>
      <c r="Q27" s="17" t="s">
        <v>15</v>
      </c>
      <c r="R27" s="17">
        <v>45383</v>
      </c>
      <c r="V27" s="17" t="s">
        <v>2741</v>
      </c>
      <c r="W27" s="17" t="s">
        <v>2742</v>
      </c>
      <c r="X27" s="17" t="s">
        <v>2727</v>
      </c>
      <c r="Y27" s="17">
        <v>85122</v>
      </c>
      <c r="Z27" s="17">
        <v>9999</v>
      </c>
      <c r="AA27" s="17" t="s">
        <v>618</v>
      </c>
      <c r="AB27" s="17" t="s">
        <v>2601</v>
      </c>
    </row>
    <row r="28" spans="1:28" s="17" customFormat="1">
      <c r="A28" s="523" t="s">
        <v>2275</v>
      </c>
      <c r="B28" s="40"/>
      <c r="C28" s="23" t="s">
        <v>2727</v>
      </c>
      <c r="D28" s="17">
        <v>202005</v>
      </c>
      <c r="E28" s="23">
        <v>55</v>
      </c>
      <c r="F28" s="17" t="s">
        <v>2601</v>
      </c>
      <c r="G28" s="17" t="s">
        <v>475</v>
      </c>
      <c r="H28" s="17" t="s">
        <v>17</v>
      </c>
      <c r="I28" s="17" t="s">
        <v>845</v>
      </c>
      <c r="K28" s="309">
        <v>36049</v>
      </c>
      <c r="L28" s="309">
        <v>43718</v>
      </c>
      <c r="M28" s="17" t="s">
        <v>13</v>
      </c>
      <c r="N28" s="17" t="s">
        <v>1792</v>
      </c>
      <c r="P28" s="17" t="s">
        <v>14</v>
      </c>
      <c r="Q28" s="17" t="s">
        <v>15</v>
      </c>
      <c r="R28" s="17">
        <v>45371</v>
      </c>
      <c r="V28" s="17" t="s">
        <v>2743</v>
      </c>
      <c r="W28" s="17" t="s">
        <v>2744</v>
      </c>
      <c r="X28" s="17" t="s">
        <v>2727</v>
      </c>
      <c r="Y28" s="17">
        <v>85326</v>
      </c>
      <c r="Z28" s="17">
        <v>4511</v>
      </c>
      <c r="AA28" s="17" t="s">
        <v>618</v>
      </c>
      <c r="AB28" s="17" t="s">
        <v>2601</v>
      </c>
    </row>
    <row r="29" spans="1:28" s="17" customFormat="1">
      <c r="A29" s="523" t="s">
        <v>1529</v>
      </c>
      <c r="B29" s="40"/>
      <c r="C29" s="23" t="s">
        <v>2727</v>
      </c>
      <c r="D29" s="17">
        <v>202204</v>
      </c>
      <c r="E29" s="23">
        <v>55</v>
      </c>
      <c r="F29" s="17" t="s">
        <v>2601</v>
      </c>
      <c r="G29" s="17" t="s">
        <v>1420</v>
      </c>
      <c r="H29" s="17" t="s">
        <v>125</v>
      </c>
      <c r="I29" s="17" t="s">
        <v>316</v>
      </c>
      <c r="K29" s="309">
        <v>21602</v>
      </c>
      <c r="L29" s="309">
        <v>43847</v>
      </c>
      <c r="M29" s="17" t="s">
        <v>13</v>
      </c>
      <c r="N29" s="17" t="s">
        <v>1530</v>
      </c>
      <c r="P29" s="17" t="s">
        <v>31</v>
      </c>
      <c r="Q29" s="17" t="s">
        <v>15</v>
      </c>
      <c r="R29" s="17">
        <v>45373</v>
      </c>
      <c r="V29" s="17" t="s">
        <v>2745</v>
      </c>
      <c r="W29" s="17" t="s">
        <v>2746</v>
      </c>
      <c r="X29" s="17" t="s">
        <v>2727</v>
      </c>
      <c r="Y29" s="17">
        <v>86409</v>
      </c>
      <c r="Z29" s="17">
        <v>905</v>
      </c>
      <c r="AA29" s="17" t="s">
        <v>618</v>
      </c>
      <c r="AB29" s="17" t="s">
        <v>2601</v>
      </c>
    </row>
    <row r="30" spans="1:28" s="17" customFormat="1">
      <c r="A30" s="17" t="s">
        <v>1472</v>
      </c>
      <c r="B30" s="40"/>
      <c r="C30" s="23" t="s">
        <v>2727</v>
      </c>
      <c r="D30" s="17">
        <v>202202</v>
      </c>
      <c r="E30" s="23">
        <v>55</v>
      </c>
      <c r="F30" s="17" t="s">
        <v>2601</v>
      </c>
      <c r="G30" s="17" t="s">
        <v>1123</v>
      </c>
      <c r="H30" s="17" t="s">
        <v>680</v>
      </c>
      <c r="I30" s="17" t="s">
        <v>341</v>
      </c>
      <c r="K30" s="309">
        <v>25680</v>
      </c>
      <c r="L30" s="309">
        <v>43936</v>
      </c>
      <c r="M30" s="17" t="s">
        <v>13</v>
      </c>
      <c r="N30" s="17" t="s">
        <v>498</v>
      </c>
      <c r="O30" s="17" t="s">
        <v>888</v>
      </c>
      <c r="P30" s="17" t="s">
        <v>31</v>
      </c>
      <c r="Q30" s="17" t="s">
        <v>15</v>
      </c>
      <c r="R30" s="17">
        <v>45373</v>
      </c>
      <c r="S30" s="17">
        <v>1689</v>
      </c>
      <c r="V30" s="17" t="s">
        <v>2747</v>
      </c>
      <c r="W30" s="17" t="s">
        <v>2748</v>
      </c>
      <c r="X30" s="17" t="s">
        <v>2727</v>
      </c>
      <c r="Y30" s="17">
        <v>85303</v>
      </c>
      <c r="Z30" s="17">
        <v>6124</v>
      </c>
      <c r="AA30" s="17" t="s">
        <v>618</v>
      </c>
      <c r="AB30" s="17" t="s">
        <v>2601</v>
      </c>
    </row>
    <row r="31" spans="1:28" s="17" customFormat="1">
      <c r="A31" s="523" t="s">
        <v>1526</v>
      </c>
      <c r="B31" s="40"/>
      <c r="C31" s="23" t="s">
        <v>2727</v>
      </c>
      <c r="D31" s="17">
        <v>202207</v>
      </c>
      <c r="E31" s="23">
        <v>55</v>
      </c>
      <c r="F31" s="17" t="s">
        <v>2601</v>
      </c>
      <c r="G31" s="17" t="s">
        <v>215</v>
      </c>
      <c r="H31" s="17" t="s">
        <v>541</v>
      </c>
      <c r="I31" s="17" t="s">
        <v>1527</v>
      </c>
      <c r="K31" s="309">
        <v>37326</v>
      </c>
      <c r="L31" s="309">
        <v>44091</v>
      </c>
      <c r="M31" s="17" t="s">
        <v>13</v>
      </c>
      <c r="N31" s="17" t="s">
        <v>875</v>
      </c>
      <c r="P31" s="17" t="s">
        <v>31</v>
      </c>
      <c r="Q31" s="17" t="s">
        <v>15</v>
      </c>
      <c r="R31" s="17">
        <v>45373</v>
      </c>
      <c r="V31" s="17" t="s">
        <v>2735</v>
      </c>
      <c r="W31" s="17" t="s">
        <v>2736</v>
      </c>
      <c r="X31" s="17" t="s">
        <v>2727</v>
      </c>
      <c r="Y31" s="17">
        <v>85211</v>
      </c>
      <c r="Z31" s="17">
        <v>5414</v>
      </c>
      <c r="AA31" s="17" t="s">
        <v>618</v>
      </c>
      <c r="AB31" s="17" t="s">
        <v>2601</v>
      </c>
    </row>
    <row r="32" spans="1:28" s="17" customFormat="1">
      <c r="A32" s="17" t="s">
        <v>1366</v>
      </c>
      <c r="B32" s="40"/>
      <c r="C32" s="23" t="s">
        <v>2727</v>
      </c>
      <c r="D32" s="17">
        <v>202202</v>
      </c>
      <c r="E32" s="23">
        <v>55</v>
      </c>
      <c r="F32" s="17" t="s">
        <v>2601</v>
      </c>
      <c r="G32" s="17" t="s">
        <v>1123</v>
      </c>
      <c r="H32" s="17" t="s">
        <v>1367</v>
      </c>
      <c r="I32" s="17" t="s">
        <v>33</v>
      </c>
      <c r="K32" s="309">
        <v>23738</v>
      </c>
      <c r="L32" s="309">
        <v>44093</v>
      </c>
      <c r="M32" s="17" t="s">
        <v>13</v>
      </c>
      <c r="N32" s="17" t="s">
        <v>498</v>
      </c>
      <c r="O32" s="17" t="s">
        <v>888</v>
      </c>
      <c r="P32" s="17" t="s">
        <v>31</v>
      </c>
      <c r="Q32" s="17" t="s">
        <v>15</v>
      </c>
      <c r="R32" s="17">
        <v>45373</v>
      </c>
      <c r="V32" s="17" t="s">
        <v>2747</v>
      </c>
      <c r="W32" s="17" t="s">
        <v>2748</v>
      </c>
      <c r="X32" s="17" t="s">
        <v>2727</v>
      </c>
      <c r="Y32" s="17">
        <v>85303</v>
      </c>
      <c r="Z32" s="17">
        <v>6124</v>
      </c>
      <c r="AA32" s="17" t="s">
        <v>341</v>
      </c>
      <c r="AB32" s="17" t="s">
        <v>2601</v>
      </c>
    </row>
    <row r="33" spans="1:28" s="17" customFormat="1">
      <c r="A33" s="45" t="s">
        <v>1621</v>
      </c>
      <c r="B33" s="40"/>
      <c r="C33" s="23" t="s">
        <v>2727</v>
      </c>
      <c r="D33" s="17">
        <v>202107</v>
      </c>
      <c r="E33" s="23">
        <v>55</v>
      </c>
      <c r="F33" s="17" t="s">
        <v>2601</v>
      </c>
      <c r="G33" s="17" t="s">
        <v>1622</v>
      </c>
      <c r="H33" s="17" t="s">
        <v>1623</v>
      </c>
      <c r="I33" s="17" t="s">
        <v>30</v>
      </c>
      <c r="K33" s="309">
        <v>17508</v>
      </c>
      <c r="L33" s="309">
        <v>44095</v>
      </c>
      <c r="M33" s="17" t="s">
        <v>13</v>
      </c>
      <c r="N33" s="17" t="s">
        <v>1601</v>
      </c>
      <c r="P33" s="17" t="s">
        <v>31</v>
      </c>
      <c r="Q33" s="17" t="s">
        <v>15</v>
      </c>
      <c r="R33" s="17">
        <v>45373</v>
      </c>
      <c r="V33" s="17" t="s">
        <v>2749</v>
      </c>
      <c r="W33" s="17" t="s">
        <v>2750</v>
      </c>
      <c r="X33" s="17" t="s">
        <v>2727</v>
      </c>
      <c r="Y33" s="17">
        <v>85351</v>
      </c>
      <c r="Z33" s="17">
        <v>4624</v>
      </c>
      <c r="AA33" s="17" t="s">
        <v>618</v>
      </c>
      <c r="AB33" s="17" t="s">
        <v>2601</v>
      </c>
    </row>
    <row r="34" spans="1:28" s="17" customFormat="1">
      <c r="A34" s="523" t="s">
        <v>2154</v>
      </c>
      <c r="B34" s="40"/>
      <c r="C34" s="23" t="s">
        <v>2727</v>
      </c>
      <c r="D34" s="17">
        <v>202204</v>
      </c>
      <c r="E34" s="23">
        <v>55</v>
      </c>
      <c r="F34" s="17" t="s">
        <v>2601</v>
      </c>
      <c r="G34" s="17" t="s">
        <v>1420</v>
      </c>
      <c r="H34" s="17" t="s">
        <v>166</v>
      </c>
      <c r="I34" s="17" t="s">
        <v>324</v>
      </c>
      <c r="K34" s="309">
        <v>22218</v>
      </c>
      <c r="L34" s="309">
        <v>44090</v>
      </c>
      <c r="M34" s="17" t="s">
        <v>13</v>
      </c>
      <c r="N34" s="17" t="s">
        <v>1530</v>
      </c>
      <c r="P34" s="17" t="s">
        <v>31</v>
      </c>
      <c r="Q34" s="17" t="s">
        <v>15</v>
      </c>
      <c r="R34" s="17">
        <v>45373</v>
      </c>
      <c r="V34" s="17" t="s">
        <v>2745</v>
      </c>
      <c r="W34" s="17" t="s">
        <v>2746</v>
      </c>
      <c r="X34" s="17" t="s">
        <v>2727</v>
      </c>
      <c r="Y34" s="17">
        <v>86409</v>
      </c>
      <c r="Z34" s="17">
        <v>905</v>
      </c>
      <c r="AA34" s="17" t="s">
        <v>341</v>
      </c>
      <c r="AB34" s="17" t="s">
        <v>2601</v>
      </c>
    </row>
    <row r="35" spans="1:28" s="17" customFormat="1">
      <c r="A35" s="523" t="s">
        <v>2751</v>
      </c>
      <c r="B35" s="40"/>
      <c r="C35" s="23" t="s">
        <v>2727</v>
      </c>
      <c r="D35" s="17">
        <v>202206</v>
      </c>
      <c r="E35" s="23">
        <v>55</v>
      </c>
      <c r="F35" s="17" t="s">
        <v>2601</v>
      </c>
      <c r="G35" s="17" t="s">
        <v>1021</v>
      </c>
      <c r="H35" s="17" t="s">
        <v>622</v>
      </c>
      <c r="I35" s="17" t="s">
        <v>415</v>
      </c>
      <c r="K35" s="309">
        <v>35929</v>
      </c>
      <c r="L35" s="309">
        <v>44298</v>
      </c>
      <c r="M35" s="17" t="s">
        <v>13</v>
      </c>
      <c r="N35" s="17" t="s">
        <v>2752</v>
      </c>
      <c r="P35" s="17" t="s">
        <v>31</v>
      </c>
      <c r="Q35" s="17" t="s">
        <v>15</v>
      </c>
      <c r="R35" s="17">
        <v>45373</v>
      </c>
      <c r="S35" s="17">
        <v>9718</v>
      </c>
      <c r="V35" s="17" t="s">
        <v>2753</v>
      </c>
      <c r="W35" s="17" t="s">
        <v>2754</v>
      </c>
      <c r="X35" s="17" t="s">
        <v>2727</v>
      </c>
      <c r="Y35" s="17">
        <v>85142</v>
      </c>
      <c r="Z35" s="17">
        <v>6619</v>
      </c>
      <c r="AA35" s="17" t="s">
        <v>618</v>
      </c>
      <c r="AB35" s="17" t="s">
        <v>2601</v>
      </c>
    </row>
    <row r="36" spans="1:28" s="17" customFormat="1">
      <c r="A36" s="45" t="s">
        <v>1852</v>
      </c>
      <c r="B36" s="40"/>
      <c r="C36" s="23" t="s">
        <v>2755</v>
      </c>
      <c r="D36" s="17">
        <v>202110</v>
      </c>
      <c r="E36" s="23">
        <v>55</v>
      </c>
      <c r="F36" s="17" t="s">
        <v>2601</v>
      </c>
      <c r="G36" s="17" t="s">
        <v>593</v>
      </c>
      <c r="H36" s="17" t="s">
        <v>52</v>
      </c>
      <c r="I36" s="17" t="s">
        <v>132</v>
      </c>
      <c r="K36" s="309">
        <v>23607</v>
      </c>
      <c r="L36" s="309">
        <v>35403</v>
      </c>
      <c r="M36" s="45" t="s">
        <v>13</v>
      </c>
      <c r="N36" s="17" t="s">
        <v>1853</v>
      </c>
      <c r="P36" s="17" t="s">
        <v>14</v>
      </c>
      <c r="Q36" s="17" t="s">
        <v>15</v>
      </c>
      <c r="R36" s="17">
        <v>45371</v>
      </c>
      <c r="V36" s="17" t="s">
        <v>2756</v>
      </c>
      <c r="W36" s="17" t="s">
        <v>2757</v>
      </c>
      <c r="X36" s="17" t="s">
        <v>2755</v>
      </c>
      <c r="Y36" s="17">
        <v>95519</v>
      </c>
      <c r="Z36" s="17">
        <v>9434</v>
      </c>
      <c r="AA36" s="17" t="s">
        <v>618</v>
      </c>
      <c r="AB36" s="17" t="s">
        <v>2601</v>
      </c>
    </row>
    <row r="37" spans="1:28" s="17" customFormat="1">
      <c r="A37" s="523" t="s">
        <v>1676</v>
      </c>
      <c r="B37" s="40"/>
      <c r="C37" s="23" t="s">
        <v>2755</v>
      </c>
      <c r="D37" s="17">
        <v>202112</v>
      </c>
      <c r="E37" s="23">
        <v>55</v>
      </c>
      <c r="F37" s="17" t="s">
        <v>2601</v>
      </c>
      <c r="G37" s="17" t="s">
        <v>327</v>
      </c>
      <c r="H37" s="17" t="s">
        <v>535</v>
      </c>
      <c r="I37" s="17" t="s">
        <v>247</v>
      </c>
      <c r="K37" s="309">
        <v>14957</v>
      </c>
      <c r="L37" s="309">
        <v>28581</v>
      </c>
      <c r="M37" s="17" t="s">
        <v>13</v>
      </c>
      <c r="N37" s="17" t="s">
        <v>1085</v>
      </c>
      <c r="P37" s="17" t="s">
        <v>19</v>
      </c>
      <c r="Q37" s="17" t="s">
        <v>15</v>
      </c>
      <c r="R37" s="17">
        <v>45356</v>
      </c>
      <c r="V37" s="17" t="s">
        <v>2758</v>
      </c>
      <c r="W37" s="17" t="s">
        <v>2759</v>
      </c>
      <c r="X37" s="17" t="s">
        <v>2755</v>
      </c>
      <c r="Y37" s="17">
        <v>91364</v>
      </c>
      <c r="Z37" s="17">
        <v>1802</v>
      </c>
      <c r="AA37" s="17" t="s">
        <v>618</v>
      </c>
      <c r="AB37" s="17" t="s">
        <v>2601</v>
      </c>
    </row>
    <row r="38" spans="1:28" s="17" customFormat="1">
      <c r="A38" s="17" t="s">
        <v>2272</v>
      </c>
      <c r="B38" s="40"/>
      <c r="C38" s="23" t="s">
        <v>2755</v>
      </c>
      <c r="D38" s="17">
        <v>202204</v>
      </c>
      <c r="E38" s="23">
        <v>55</v>
      </c>
      <c r="F38" s="17" t="s">
        <v>2601</v>
      </c>
      <c r="G38" s="17" t="s">
        <v>2273</v>
      </c>
      <c r="H38" s="17" t="s">
        <v>175</v>
      </c>
      <c r="I38" s="17" t="s">
        <v>110</v>
      </c>
      <c r="K38" s="309">
        <v>21974</v>
      </c>
      <c r="L38" s="309">
        <v>34401</v>
      </c>
      <c r="M38" s="17" t="s">
        <v>13</v>
      </c>
      <c r="N38" s="17" t="s">
        <v>2274</v>
      </c>
      <c r="P38" s="17" t="s">
        <v>14</v>
      </c>
      <c r="Q38" s="17" t="s">
        <v>15</v>
      </c>
      <c r="R38" s="17">
        <v>45371</v>
      </c>
      <c r="V38" s="17" t="s">
        <v>2760</v>
      </c>
      <c r="W38" s="17" t="s">
        <v>2761</v>
      </c>
      <c r="X38" s="17" t="s">
        <v>2755</v>
      </c>
      <c r="Y38" s="17">
        <v>94513</v>
      </c>
      <c r="Z38" s="17">
        <v>6490</v>
      </c>
      <c r="AA38" s="17" t="s">
        <v>618</v>
      </c>
      <c r="AB38" s="17" t="s">
        <v>2601</v>
      </c>
    </row>
    <row r="39" spans="1:28" s="17" customFormat="1">
      <c r="A39" s="523" t="s">
        <v>1923</v>
      </c>
      <c r="B39" s="40"/>
      <c r="C39" s="23" t="s">
        <v>2755</v>
      </c>
      <c r="D39" s="17">
        <v>202205</v>
      </c>
      <c r="E39" s="23">
        <v>55</v>
      </c>
      <c r="F39" s="17" t="s">
        <v>2601</v>
      </c>
      <c r="G39" s="17" t="s">
        <v>529</v>
      </c>
      <c r="H39" s="17" t="s">
        <v>679</v>
      </c>
      <c r="I39" s="17" t="s">
        <v>1924</v>
      </c>
      <c r="K39" s="309">
        <v>28882</v>
      </c>
      <c r="L39" s="309">
        <v>35515</v>
      </c>
      <c r="M39" s="17" t="s">
        <v>13</v>
      </c>
      <c r="N39" s="17" t="s">
        <v>1925</v>
      </c>
      <c r="P39" s="17" t="s">
        <v>14</v>
      </c>
      <c r="Q39" s="17" t="s">
        <v>15</v>
      </c>
      <c r="R39" s="17">
        <v>45371</v>
      </c>
      <c r="S39" s="17">
        <v>1946</v>
      </c>
      <c r="V39" s="17" t="s">
        <v>2762</v>
      </c>
      <c r="W39" s="17" t="s">
        <v>2763</v>
      </c>
      <c r="X39" s="17" t="s">
        <v>2755</v>
      </c>
      <c r="Y39" s="17">
        <v>90732</v>
      </c>
      <c r="Z39" s="17">
        <v>3952</v>
      </c>
      <c r="AA39" s="17" t="s">
        <v>618</v>
      </c>
      <c r="AB39" s="17" t="s">
        <v>2601</v>
      </c>
    </row>
    <row r="40" spans="1:28" s="17" customFormat="1">
      <c r="A40" s="523" t="s">
        <v>2040</v>
      </c>
      <c r="B40" s="40"/>
      <c r="C40" s="23" t="s">
        <v>2755</v>
      </c>
      <c r="D40" s="17">
        <v>202207</v>
      </c>
      <c r="E40" s="23">
        <v>55</v>
      </c>
      <c r="F40" s="17" t="s">
        <v>2601</v>
      </c>
      <c r="G40" s="17" t="s">
        <v>524</v>
      </c>
      <c r="H40" s="17" t="s">
        <v>307</v>
      </c>
      <c r="I40" s="17" t="s">
        <v>65</v>
      </c>
      <c r="K40" s="309">
        <v>29703</v>
      </c>
      <c r="L40" s="309">
        <v>42654</v>
      </c>
      <c r="M40" s="17" t="s">
        <v>13</v>
      </c>
      <c r="N40" s="17" t="s">
        <v>2041</v>
      </c>
      <c r="P40" s="17" t="s">
        <v>31</v>
      </c>
      <c r="Q40" s="17" t="s">
        <v>15</v>
      </c>
      <c r="R40" s="17">
        <v>45373</v>
      </c>
      <c r="V40" s="17" t="s">
        <v>2764</v>
      </c>
      <c r="W40" s="17" t="s">
        <v>2765</v>
      </c>
      <c r="X40" s="17" t="s">
        <v>2755</v>
      </c>
      <c r="Y40" s="17">
        <v>92104</v>
      </c>
      <c r="Z40" s="17">
        <v>1770</v>
      </c>
      <c r="AA40" s="17" t="s">
        <v>618</v>
      </c>
      <c r="AB40" s="17" t="s">
        <v>2601</v>
      </c>
    </row>
    <row r="41" spans="1:28" s="17" customFormat="1">
      <c r="A41" s="523" t="s">
        <v>1081</v>
      </c>
      <c r="B41" s="40"/>
      <c r="C41" s="23" t="s">
        <v>2755</v>
      </c>
      <c r="D41" s="17">
        <v>202206</v>
      </c>
      <c r="E41" s="23">
        <v>55</v>
      </c>
      <c r="F41" s="17" t="s">
        <v>2601</v>
      </c>
      <c r="G41" s="17" t="s">
        <v>353</v>
      </c>
      <c r="H41" s="17" t="s">
        <v>194</v>
      </c>
      <c r="I41" s="17" t="s">
        <v>82</v>
      </c>
      <c r="K41" s="309">
        <v>31967</v>
      </c>
      <c r="L41" s="309">
        <v>38512</v>
      </c>
      <c r="M41" s="17" t="s">
        <v>13</v>
      </c>
      <c r="N41" s="17" t="s">
        <v>364</v>
      </c>
      <c r="O41" s="17" t="s">
        <v>346</v>
      </c>
      <c r="P41" s="17" t="s">
        <v>19</v>
      </c>
      <c r="Q41" s="17" t="s">
        <v>15</v>
      </c>
      <c r="R41" s="17">
        <v>45356</v>
      </c>
      <c r="V41" s="17" t="s">
        <v>2766</v>
      </c>
      <c r="W41" s="17" t="s">
        <v>2767</v>
      </c>
      <c r="X41" s="17" t="s">
        <v>2755</v>
      </c>
      <c r="Y41" s="17">
        <v>95742</v>
      </c>
      <c r="Z41" s="17">
        <v>8248</v>
      </c>
      <c r="AA41" s="17" t="s">
        <v>618</v>
      </c>
      <c r="AB41" s="17" t="s">
        <v>2601</v>
      </c>
    </row>
    <row r="42" spans="1:28" s="17" customFormat="1">
      <c r="A42" s="523" t="s">
        <v>1149</v>
      </c>
      <c r="B42" s="40"/>
      <c r="C42" s="23" t="s">
        <v>2755</v>
      </c>
      <c r="D42" s="17">
        <v>202203</v>
      </c>
      <c r="E42" s="23">
        <v>55</v>
      </c>
      <c r="F42" s="17" t="s">
        <v>2601</v>
      </c>
      <c r="G42" s="17" t="s">
        <v>925</v>
      </c>
      <c r="H42" s="17" t="s">
        <v>79</v>
      </c>
      <c r="I42" s="17" t="s">
        <v>525</v>
      </c>
      <c r="K42" s="309">
        <v>13326</v>
      </c>
      <c r="L42" s="309">
        <v>38770</v>
      </c>
      <c r="M42" s="17" t="s">
        <v>13</v>
      </c>
      <c r="N42" s="17" t="s">
        <v>370</v>
      </c>
      <c r="O42" s="17" t="s">
        <v>926</v>
      </c>
      <c r="P42" s="17" t="s">
        <v>31</v>
      </c>
      <c r="Q42" s="17" t="s">
        <v>15</v>
      </c>
      <c r="R42" s="17">
        <v>45373</v>
      </c>
      <c r="V42" s="17" t="s">
        <v>2768</v>
      </c>
      <c r="W42" s="17" t="s">
        <v>2769</v>
      </c>
      <c r="X42" s="17" t="s">
        <v>2755</v>
      </c>
      <c r="Y42" s="17">
        <v>92014</v>
      </c>
      <c r="Z42" s="17">
        <v>2539</v>
      </c>
      <c r="AA42" s="17" t="s">
        <v>618</v>
      </c>
      <c r="AB42" s="17" t="s">
        <v>2601</v>
      </c>
    </row>
    <row r="43" spans="1:28" s="17" customFormat="1">
      <c r="A43" s="45" t="s">
        <v>1705</v>
      </c>
      <c r="B43" s="40"/>
      <c r="C43" s="23" t="s">
        <v>2755</v>
      </c>
      <c r="D43" s="17">
        <v>202110</v>
      </c>
      <c r="E43" s="23">
        <v>55</v>
      </c>
      <c r="F43" s="17" t="s">
        <v>2601</v>
      </c>
      <c r="G43" s="17" t="s">
        <v>1706</v>
      </c>
      <c r="H43" s="17" t="s">
        <v>1707</v>
      </c>
      <c r="I43" s="17" t="s">
        <v>2770</v>
      </c>
      <c r="K43" s="309">
        <v>32645</v>
      </c>
      <c r="L43" s="309">
        <v>39275</v>
      </c>
      <c r="M43" s="17" t="s">
        <v>13</v>
      </c>
      <c r="N43" s="17" t="s">
        <v>1422</v>
      </c>
      <c r="P43" s="17" t="s">
        <v>19</v>
      </c>
      <c r="Q43" s="17" t="s">
        <v>15</v>
      </c>
      <c r="R43" s="17">
        <v>45356</v>
      </c>
      <c r="S43" s="17">
        <v>9329</v>
      </c>
      <c r="V43" s="17" t="s">
        <v>2771</v>
      </c>
      <c r="W43" s="17" t="s">
        <v>2765</v>
      </c>
      <c r="X43" s="17" t="s">
        <v>2755</v>
      </c>
      <c r="Y43" s="17">
        <v>92111</v>
      </c>
      <c r="Z43" s="17">
        <v>5709</v>
      </c>
      <c r="AA43" s="17" t="s">
        <v>341</v>
      </c>
      <c r="AB43" s="17" t="s">
        <v>2601</v>
      </c>
    </row>
    <row r="44" spans="1:28" s="17" customFormat="1">
      <c r="A44" s="523" t="s">
        <v>1615</v>
      </c>
      <c r="B44" s="40"/>
      <c r="C44" s="23" t="s">
        <v>2755</v>
      </c>
      <c r="D44" s="17">
        <v>202003</v>
      </c>
      <c r="E44" s="23">
        <v>55</v>
      </c>
      <c r="F44" s="17" t="s">
        <v>2601</v>
      </c>
      <c r="G44" s="17" t="s">
        <v>454</v>
      </c>
      <c r="H44" s="17" t="s">
        <v>1442</v>
      </c>
      <c r="I44" s="17" t="s">
        <v>135</v>
      </c>
      <c r="K44" s="309">
        <v>34726</v>
      </c>
      <c r="L44" s="309">
        <v>41156</v>
      </c>
      <c r="M44" s="17" t="s">
        <v>13</v>
      </c>
      <c r="N44" s="17" t="s">
        <v>1240</v>
      </c>
      <c r="P44" s="17" t="s">
        <v>31</v>
      </c>
      <c r="Q44" s="17" t="s">
        <v>15</v>
      </c>
      <c r="R44" s="17">
        <v>45373</v>
      </c>
      <c r="V44" s="17" t="s">
        <v>2772</v>
      </c>
      <c r="W44" s="17" t="s">
        <v>2773</v>
      </c>
      <c r="X44" s="17" t="s">
        <v>2755</v>
      </c>
      <c r="Y44" s="17">
        <v>90814</v>
      </c>
      <c r="Z44" s="17">
        <v>1145</v>
      </c>
      <c r="AA44" s="17" t="s">
        <v>618</v>
      </c>
      <c r="AB44" s="17" t="s">
        <v>2601</v>
      </c>
    </row>
    <row r="45" spans="1:28" s="17" customFormat="1">
      <c r="A45" s="45" t="s">
        <v>1727</v>
      </c>
      <c r="B45" s="40"/>
      <c r="C45" s="23" t="s">
        <v>2755</v>
      </c>
      <c r="D45" s="17">
        <v>202006</v>
      </c>
      <c r="E45" s="23">
        <v>55</v>
      </c>
      <c r="F45" s="17" t="s">
        <v>2601</v>
      </c>
      <c r="G45" s="17" t="s">
        <v>445</v>
      </c>
      <c r="H45" s="17" t="s">
        <v>902</v>
      </c>
      <c r="I45" s="17" t="s">
        <v>397</v>
      </c>
      <c r="K45" s="309">
        <v>26111</v>
      </c>
      <c r="L45" s="309">
        <v>41814</v>
      </c>
      <c r="M45" s="17" t="s">
        <v>13</v>
      </c>
      <c r="N45" s="17" t="s">
        <v>1728</v>
      </c>
      <c r="P45" s="17" t="s">
        <v>14</v>
      </c>
      <c r="Q45" s="17" t="s">
        <v>15</v>
      </c>
      <c r="R45" s="17">
        <v>45371</v>
      </c>
      <c r="V45" s="17" t="s">
        <v>2774</v>
      </c>
      <c r="W45" s="17" t="s">
        <v>2775</v>
      </c>
      <c r="X45" s="17" t="s">
        <v>2755</v>
      </c>
      <c r="Y45" s="17">
        <v>92021</v>
      </c>
      <c r="Z45" s="17">
        <v>1966</v>
      </c>
      <c r="AA45" s="17" t="s">
        <v>618</v>
      </c>
      <c r="AB45" s="17" t="s">
        <v>2601</v>
      </c>
    </row>
    <row r="46" spans="1:28" s="17" customFormat="1">
      <c r="A46" s="45" t="s">
        <v>2180</v>
      </c>
      <c r="B46" s="40"/>
      <c r="C46" s="23" t="s">
        <v>2755</v>
      </c>
      <c r="D46" s="17">
        <v>202208</v>
      </c>
      <c r="E46" s="23">
        <v>55</v>
      </c>
      <c r="F46" s="17" t="s">
        <v>2601</v>
      </c>
      <c r="G46" s="17" t="s">
        <v>2181</v>
      </c>
      <c r="H46" s="17" t="s">
        <v>1965</v>
      </c>
      <c r="J46" s="17" t="s">
        <v>203</v>
      </c>
      <c r="K46" s="309">
        <v>23893</v>
      </c>
      <c r="L46" s="309">
        <v>43192</v>
      </c>
      <c r="M46" s="17" t="s">
        <v>13</v>
      </c>
      <c r="N46" s="17" t="s">
        <v>1731</v>
      </c>
      <c r="O46" s="17" t="s">
        <v>363</v>
      </c>
      <c r="P46" s="17" t="s">
        <v>31</v>
      </c>
      <c r="Q46" s="17" t="s">
        <v>15</v>
      </c>
      <c r="R46" s="17">
        <v>45373</v>
      </c>
      <c r="V46" s="17" t="s">
        <v>2776</v>
      </c>
      <c r="W46" s="17" t="s">
        <v>2777</v>
      </c>
      <c r="X46" s="17" t="s">
        <v>2755</v>
      </c>
      <c r="Y46" s="17">
        <v>90715</v>
      </c>
      <c r="Z46" s="17">
        <v>2002</v>
      </c>
      <c r="AA46" s="17" t="s">
        <v>618</v>
      </c>
      <c r="AB46" s="17" t="s">
        <v>2601</v>
      </c>
    </row>
    <row r="47" spans="1:28" s="17" customFormat="1">
      <c r="A47" s="523" t="s">
        <v>1384</v>
      </c>
      <c r="B47" s="40"/>
      <c r="C47" s="23" t="s">
        <v>2755</v>
      </c>
      <c r="D47" s="17">
        <v>202005</v>
      </c>
      <c r="E47" s="23">
        <v>55</v>
      </c>
      <c r="F47" s="17" t="s">
        <v>2601</v>
      </c>
      <c r="G47" s="17" t="s">
        <v>1385</v>
      </c>
      <c r="H47" s="17" t="s">
        <v>146</v>
      </c>
      <c r="I47" s="17" t="s">
        <v>56</v>
      </c>
      <c r="K47" s="309">
        <v>35039</v>
      </c>
      <c r="L47" s="309">
        <v>43680</v>
      </c>
      <c r="M47" s="17" t="s">
        <v>13</v>
      </c>
      <c r="N47" s="17" t="s">
        <v>1129</v>
      </c>
      <c r="O47" s="17" t="s">
        <v>715</v>
      </c>
      <c r="P47" s="17" t="s">
        <v>14</v>
      </c>
      <c r="Q47" s="17" t="s">
        <v>15</v>
      </c>
      <c r="R47" s="17">
        <v>45371</v>
      </c>
      <c r="V47" s="17" t="s">
        <v>2778</v>
      </c>
      <c r="W47" s="17" t="s">
        <v>2779</v>
      </c>
      <c r="X47" s="17" t="s">
        <v>2755</v>
      </c>
      <c r="Y47" s="17">
        <v>90277</v>
      </c>
      <c r="Z47" s="17">
        <v>5915</v>
      </c>
      <c r="AA47" s="17" t="s">
        <v>618</v>
      </c>
      <c r="AB47" s="17" t="s">
        <v>2601</v>
      </c>
    </row>
    <row r="48" spans="1:28" s="17" customFormat="1">
      <c r="A48" s="45" t="s">
        <v>2233</v>
      </c>
      <c r="B48" s="40"/>
      <c r="C48" s="23" t="s">
        <v>2755</v>
      </c>
      <c r="D48" s="17">
        <v>202205</v>
      </c>
      <c r="E48" s="23">
        <v>55</v>
      </c>
      <c r="F48" s="17" t="s">
        <v>2601</v>
      </c>
      <c r="G48" s="17" t="s">
        <v>2234</v>
      </c>
      <c r="H48" s="17" t="s">
        <v>140</v>
      </c>
      <c r="I48" s="17" t="s">
        <v>17</v>
      </c>
      <c r="K48" s="309">
        <v>31597</v>
      </c>
      <c r="L48" s="309">
        <v>44147</v>
      </c>
      <c r="M48" s="17" t="s">
        <v>13</v>
      </c>
      <c r="N48" s="17" t="s">
        <v>1597</v>
      </c>
      <c r="P48" s="17" t="s">
        <v>31</v>
      </c>
      <c r="Q48" s="17" t="s">
        <v>15</v>
      </c>
      <c r="R48" s="17">
        <v>45373</v>
      </c>
      <c r="V48" s="17" t="s">
        <v>2780</v>
      </c>
      <c r="W48" s="17" t="s">
        <v>2765</v>
      </c>
      <c r="X48" s="17" t="s">
        <v>2755</v>
      </c>
      <c r="Y48" s="17">
        <v>92128</v>
      </c>
      <c r="Z48" s="17">
        <v>1088</v>
      </c>
      <c r="AA48" s="17" t="s">
        <v>341</v>
      </c>
      <c r="AB48" s="17" t="s">
        <v>2601</v>
      </c>
    </row>
    <row r="49" spans="1:28" s="17" customFormat="1">
      <c r="A49" s="45" t="s">
        <v>2781</v>
      </c>
      <c r="B49" s="40"/>
      <c r="C49" s="23" t="s">
        <v>2755</v>
      </c>
      <c r="D49" s="17">
        <v>202110</v>
      </c>
      <c r="E49" s="23">
        <v>55</v>
      </c>
      <c r="F49" s="17" t="s">
        <v>2601</v>
      </c>
      <c r="G49" s="17" t="s">
        <v>1706</v>
      </c>
      <c r="H49" s="17" t="s">
        <v>2782</v>
      </c>
      <c r="I49" s="17" t="s">
        <v>22</v>
      </c>
      <c r="K49" s="309">
        <v>32434</v>
      </c>
      <c r="L49" s="309">
        <v>44308</v>
      </c>
      <c r="M49" s="17" t="s">
        <v>13</v>
      </c>
      <c r="N49" s="17" t="s">
        <v>1422</v>
      </c>
      <c r="P49" s="17" t="s">
        <v>19</v>
      </c>
      <c r="Q49" s="17" t="s">
        <v>15</v>
      </c>
      <c r="R49" s="17">
        <v>45356</v>
      </c>
      <c r="V49" s="17" t="s">
        <v>2771</v>
      </c>
      <c r="W49" s="17" t="s">
        <v>2765</v>
      </c>
      <c r="X49" s="17" t="s">
        <v>2755</v>
      </c>
      <c r="Y49" s="17">
        <v>92111</v>
      </c>
      <c r="Z49" s="17">
        <v>5709</v>
      </c>
      <c r="AA49" s="17" t="s">
        <v>618</v>
      </c>
      <c r="AB49" s="17" t="s">
        <v>2601</v>
      </c>
    </row>
    <row r="50" spans="1:28" s="17" customFormat="1">
      <c r="A50" s="523" t="s">
        <v>2783</v>
      </c>
      <c r="B50" s="40"/>
      <c r="C50" s="23" t="s">
        <v>2755</v>
      </c>
      <c r="D50" s="17">
        <v>202202</v>
      </c>
      <c r="E50" s="23">
        <v>55</v>
      </c>
      <c r="F50" s="17" t="s">
        <v>2601</v>
      </c>
      <c r="G50" s="17" t="s">
        <v>986</v>
      </c>
      <c r="H50" s="17" t="s">
        <v>2784</v>
      </c>
      <c r="I50" s="17" t="s">
        <v>289</v>
      </c>
      <c r="K50" s="309">
        <v>37172</v>
      </c>
      <c r="L50" s="309">
        <v>44379</v>
      </c>
      <c r="M50" s="17" t="s">
        <v>13</v>
      </c>
      <c r="N50" s="17" t="s">
        <v>398</v>
      </c>
      <c r="O50" s="17" t="s">
        <v>1592</v>
      </c>
      <c r="P50" s="17" t="s">
        <v>19</v>
      </c>
      <c r="Q50" s="17" t="s">
        <v>15</v>
      </c>
      <c r="R50" s="17">
        <v>45356</v>
      </c>
      <c r="V50" s="17" t="s">
        <v>2785</v>
      </c>
      <c r="W50" s="17" t="s">
        <v>2786</v>
      </c>
      <c r="X50" s="17" t="s">
        <v>2755</v>
      </c>
      <c r="Y50" s="17">
        <v>93611</v>
      </c>
      <c r="Z50" s="17">
        <v>6276</v>
      </c>
      <c r="AA50" s="17" t="s">
        <v>618</v>
      </c>
      <c r="AB50" s="17" t="s">
        <v>2601</v>
      </c>
    </row>
    <row r="51" spans="1:28" s="17" customFormat="1">
      <c r="A51" s="523" t="s">
        <v>2787</v>
      </c>
      <c r="B51" s="40"/>
      <c r="C51" s="23" t="s">
        <v>2755</v>
      </c>
      <c r="D51" s="17">
        <v>202202</v>
      </c>
      <c r="E51" s="23">
        <v>55</v>
      </c>
      <c r="F51" s="17" t="s">
        <v>2601</v>
      </c>
      <c r="G51" s="17" t="s">
        <v>1510</v>
      </c>
      <c r="H51" s="17" t="s">
        <v>451</v>
      </c>
      <c r="I51" s="17" t="s">
        <v>291</v>
      </c>
      <c r="K51" s="309">
        <v>35477</v>
      </c>
      <c r="L51" s="309">
        <v>44537</v>
      </c>
      <c r="M51" s="17" t="s">
        <v>13</v>
      </c>
      <c r="N51" s="17" t="s">
        <v>1130</v>
      </c>
      <c r="P51" s="17" t="s">
        <v>31</v>
      </c>
      <c r="Q51" s="17" t="s">
        <v>15</v>
      </c>
      <c r="R51" s="17">
        <v>45373</v>
      </c>
      <c r="S51" s="17">
        <v>3612</v>
      </c>
      <c r="V51" s="17" t="s">
        <v>2788</v>
      </c>
      <c r="W51" s="17" t="s">
        <v>2789</v>
      </c>
      <c r="X51" s="17" t="s">
        <v>2755</v>
      </c>
      <c r="Y51" s="17">
        <v>90029</v>
      </c>
      <c r="Z51" s="17">
        <v>2170</v>
      </c>
      <c r="AA51" s="17" t="s">
        <v>618</v>
      </c>
      <c r="AB51" s="17" t="s">
        <v>2601</v>
      </c>
    </row>
    <row r="52" spans="1:28" s="17" customFormat="1">
      <c r="A52" s="523" t="s">
        <v>2194</v>
      </c>
      <c r="B52" s="40"/>
      <c r="C52" s="23" t="s">
        <v>2790</v>
      </c>
      <c r="D52" s="17">
        <v>202206</v>
      </c>
      <c r="E52" s="23">
        <v>55</v>
      </c>
      <c r="F52" s="17" t="s">
        <v>2601</v>
      </c>
      <c r="G52" s="17" t="s">
        <v>2195</v>
      </c>
      <c r="H52" s="17" t="s">
        <v>83</v>
      </c>
      <c r="I52" s="17" t="s">
        <v>131</v>
      </c>
      <c r="K52" s="309">
        <v>29013</v>
      </c>
      <c r="L52" s="309">
        <v>35677</v>
      </c>
      <c r="M52" s="17" t="s">
        <v>13</v>
      </c>
      <c r="N52" s="17" t="s">
        <v>1998</v>
      </c>
      <c r="P52" s="17" t="s">
        <v>31</v>
      </c>
      <c r="Q52" s="17" t="s">
        <v>15</v>
      </c>
      <c r="R52" s="17">
        <v>45373</v>
      </c>
      <c r="V52" s="17" t="s">
        <v>2791</v>
      </c>
      <c r="W52" s="17" t="s">
        <v>2792</v>
      </c>
      <c r="X52" s="17" t="s">
        <v>2790</v>
      </c>
      <c r="Y52" s="17">
        <v>80921</v>
      </c>
      <c r="Z52" s="17">
        <v>2207</v>
      </c>
      <c r="AA52" s="17" t="s">
        <v>618</v>
      </c>
      <c r="AB52" s="17" t="s">
        <v>2601</v>
      </c>
    </row>
    <row r="53" spans="1:28" s="17" customFormat="1">
      <c r="A53" s="523" t="s">
        <v>1793</v>
      </c>
      <c r="B53" s="40"/>
      <c r="C53" s="23" t="s">
        <v>2790</v>
      </c>
      <c r="D53" s="17">
        <v>202206</v>
      </c>
      <c r="E53" s="23">
        <v>55</v>
      </c>
      <c r="F53" s="17" t="s">
        <v>2601</v>
      </c>
      <c r="G53" s="17" t="s">
        <v>95</v>
      </c>
      <c r="H53" s="17" t="s">
        <v>582</v>
      </c>
      <c r="I53" s="17" t="s">
        <v>161</v>
      </c>
      <c r="K53" s="309">
        <v>13645</v>
      </c>
      <c r="L53" s="309">
        <v>28611</v>
      </c>
      <c r="M53" s="17" t="s">
        <v>13</v>
      </c>
      <c r="N53" s="17" t="s">
        <v>1794</v>
      </c>
      <c r="P53" s="17" t="s">
        <v>19</v>
      </c>
      <c r="Q53" s="17" t="s">
        <v>15</v>
      </c>
      <c r="R53" s="17">
        <v>45356</v>
      </c>
      <c r="V53" s="17" t="s">
        <v>2793</v>
      </c>
      <c r="W53" s="17" t="s">
        <v>2794</v>
      </c>
      <c r="X53" s="17" t="s">
        <v>2790</v>
      </c>
      <c r="Y53" s="17">
        <v>81131</v>
      </c>
      <c r="Z53" s="17">
        <v>759</v>
      </c>
      <c r="AA53" s="17" t="s">
        <v>618</v>
      </c>
      <c r="AB53" s="17" t="s">
        <v>2601</v>
      </c>
    </row>
    <row r="54" spans="1:28" s="17" customFormat="1">
      <c r="A54" s="45" t="s">
        <v>1710</v>
      </c>
      <c r="B54" s="40"/>
      <c r="C54" s="23" t="s">
        <v>2790</v>
      </c>
      <c r="D54" s="17">
        <v>202205</v>
      </c>
      <c r="E54" s="23">
        <v>55</v>
      </c>
      <c r="F54" s="17" t="s">
        <v>2601</v>
      </c>
      <c r="G54" s="17" t="s">
        <v>1711</v>
      </c>
      <c r="H54" s="17" t="s">
        <v>241</v>
      </c>
      <c r="I54" s="17" t="s">
        <v>135</v>
      </c>
      <c r="K54" s="309">
        <v>20468</v>
      </c>
      <c r="L54" s="309">
        <v>37629</v>
      </c>
      <c r="M54" s="17" t="s">
        <v>13</v>
      </c>
      <c r="N54" s="17" t="s">
        <v>1712</v>
      </c>
      <c r="P54" s="17" t="s">
        <v>31</v>
      </c>
      <c r="Q54" s="17" t="s">
        <v>15</v>
      </c>
      <c r="R54" s="17">
        <v>45373</v>
      </c>
      <c r="S54" s="17">
        <v>2741</v>
      </c>
      <c r="V54" s="17" t="s">
        <v>2795</v>
      </c>
      <c r="W54" s="17" t="s">
        <v>2796</v>
      </c>
      <c r="X54" s="17" t="s">
        <v>2790</v>
      </c>
      <c r="Y54" s="17">
        <v>80504</v>
      </c>
      <c r="Z54" s="17">
        <v>5320</v>
      </c>
      <c r="AA54" s="17" t="s">
        <v>618</v>
      </c>
      <c r="AB54" s="17" t="s">
        <v>2601</v>
      </c>
    </row>
    <row r="55" spans="1:28" s="40" customFormat="1">
      <c r="A55" s="523" t="s">
        <v>1905</v>
      </c>
      <c r="C55" s="23" t="s">
        <v>2790</v>
      </c>
      <c r="D55" s="17">
        <v>202108</v>
      </c>
      <c r="E55" s="23">
        <v>55</v>
      </c>
      <c r="F55" s="17" t="s">
        <v>2601</v>
      </c>
      <c r="G55" s="17" t="s">
        <v>1392</v>
      </c>
      <c r="H55" s="17" t="s">
        <v>463</v>
      </c>
      <c r="I55" s="17" t="s">
        <v>283</v>
      </c>
      <c r="J55" s="17"/>
      <c r="K55" s="309">
        <v>33270</v>
      </c>
      <c r="L55" s="309">
        <v>39878</v>
      </c>
      <c r="M55" s="17" t="s">
        <v>13</v>
      </c>
      <c r="N55" s="17" t="s">
        <v>579</v>
      </c>
      <c r="O55" s="17" t="s">
        <v>478</v>
      </c>
      <c r="P55" s="17" t="s">
        <v>31</v>
      </c>
      <c r="Q55" s="17" t="s">
        <v>15</v>
      </c>
      <c r="R55" s="17">
        <v>45373</v>
      </c>
      <c r="S55" s="17">
        <v>1256</v>
      </c>
      <c r="T55" s="17"/>
      <c r="U55" s="17"/>
      <c r="V55" s="17" t="s">
        <v>2797</v>
      </c>
      <c r="W55" s="17" t="s">
        <v>2798</v>
      </c>
      <c r="X55" s="17" t="s">
        <v>2790</v>
      </c>
      <c r="Y55" s="17">
        <v>80260</v>
      </c>
      <c r="Z55" s="17">
        <v>4742</v>
      </c>
      <c r="AA55" s="17" t="s">
        <v>618</v>
      </c>
      <c r="AB55" s="17" t="s">
        <v>2601</v>
      </c>
    </row>
    <row r="56" spans="1:28" s="17" customFormat="1">
      <c r="A56" s="523" t="s">
        <v>2268</v>
      </c>
      <c r="B56" s="40"/>
      <c r="C56" s="23" t="s">
        <v>2790</v>
      </c>
      <c r="D56" s="17">
        <v>202207</v>
      </c>
      <c r="E56" s="23">
        <v>55</v>
      </c>
      <c r="F56" s="17" t="s">
        <v>2601</v>
      </c>
      <c r="G56" s="17" t="s">
        <v>606</v>
      </c>
      <c r="H56" s="17" t="s">
        <v>194</v>
      </c>
      <c r="I56" s="17" t="s">
        <v>11</v>
      </c>
      <c r="K56" s="309">
        <v>32344</v>
      </c>
      <c r="L56" s="309">
        <v>40014</v>
      </c>
      <c r="M56" s="17" t="s">
        <v>13</v>
      </c>
      <c r="N56" s="17" t="s">
        <v>1571</v>
      </c>
      <c r="P56" s="17" t="s">
        <v>14</v>
      </c>
      <c r="Q56" s="17" t="s">
        <v>15</v>
      </c>
      <c r="R56" s="17">
        <v>45371</v>
      </c>
      <c r="V56" s="17" t="s">
        <v>2799</v>
      </c>
      <c r="W56" s="17" t="s">
        <v>2800</v>
      </c>
      <c r="X56" s="17" t="s">
        <v>2790</v>
      </c>
      <c r="Y56" s="17">
        <v>80530</v>
      </c>
      <c r="Z56" s="17">
        <v>4825</v>
      </c>
      <c r="AA56" s="17" t="s">
        <v>618</v>
      </c>
      <c r="AB56" s="17" t="s">
        <v>2601</v>
      </c>
    </row>
    <row r="57" spans="1:28" s="17" customFormat="1">
      <c r="A57" s="45" t="s">
        <v>1867</v>
      </c>
      <c r="B57" s="40"/>
      <c r="C57" s="23" t="s">
        <v>2790</v>
      </c>
      <c r="D57" s="17">
        <v>202011</v>
      </c>
      <c r="E57" s="23">
        <v>55</v>
      </c>
      <c r="F57" s="17" t="s">
        <v>2601</v>
      </c>
      <c r="G57" s="17" t="s">
        <v>774</v>
      </c>
      <c r="H57" s="17" t="s">
        <v>138</v>
      </c>
      <c r="I57" s="17" t="s">
        <v>22</v>
      </c>
      <c r="K57" s="309">
        <v>34583</v>
      </c>
      <c r="L57" s="309">
        <v>41156</v>
      </c>
      <c r="M57" s="17" t="s">
        <v>13</v>
      </c>
      <c r="N57" s="17" t="s">
        <v>775</v>
      </c>
      <c r="P57" s="17" t="s">
        <v>31</v>
      </c>
      <c r="Q57" s="17" t="s">
        <v>15</v>
      </c>
      <c r="R57" s="17">
        <v>45373</v>
      </c>
      <c r="V57" s="17" t="s">
        <v>2801</v>
      </c>
      <c r="W57" s="17" t="s">
        <v>2792</v>
      </c>
      <c r="X57" s="17" t="s">
        <v>2790</v>
      </c>
      <c r="Y57" s="17">
        <v>80906</v>
      </c>
      <c r="Z57" s="17">
        <v>8245</v>
      </c>
      <c r="AA57" s="17" t="s">
        <v>618</v>
      </c>
      <c r="AB57" s="17" t="s">
        <v>2601</v>
      </c>
    </row>
    <row r="58" spans="1:28" s="17" customFormat="1">
      <c r="A58" s="523" t="s">
        <v>1708</v>
      </c>
      <c r="B58" s="40"/>
      <c r="C58" s="23" t="s">
        <v>2790</v>
      </c>
      <c r="D58" s="17">
        <v>202204</v>
      </c>
      <c r="E58" s="23">
        <v>55</v>
      </c>
      <c r="F58" s="17" t="s">
        <v>2601</v>
      </c>
      <c r="G58" s="17" t="s">
        <v>793</v>
      </c>
      <c r="H58" s="17" t="s">
        <v>374</v>
      </c>
      <c r="I58" s="17" t="s">
        <v>70</v>
      </c>
      <c r="K58" s="309">
        <v>34062</v>
      </c>
      <c r="L58" s="309">
        <v>41732</v>
      </c>
      <c r="M58" s="17" t="s">
        <v>13</v>
      </c>
      <c r="N58" s="17" t="s">
        <v>672</v>
      </c>
      <c r="P58" s="17" t="s">
        <v>14</v>
      </c>
      <c r="Q58" s="17" t="s">
        <v>15</v>
      </c>
      <c r="R58" s="17">
        <v>45371</v>
      </c>
      <c r="S58" s="17">
        <v>2448</v>
      </c>
      <c r="V58" s="17" t="s">
        <v>2802</v>
      </c>
      <c r="W58" s="17" t="s">
        <v>2803</v>
      </c>
      <c r="X58" s="17" t="s">
        <v>2790</v>
      </c>
      <c r="Y58" s="17">
        <v>80017</v>
      </c>
      <c r="Z58" s="17">
        <v>4217</v>
      </c>
      <c r="AA58" s="17" t="s">
        <v>618</v>
      </c>
      <c r="AB58" s="17" t="s">
        <v>2601</v>
      </c>
    </row>
    <row r="59" spans="1:28" s="17" customFormat="1">
      <c r="A59" s="45" t="s">
        <v>1088</v>
      </c>
      <c r="B59" s="40"/>
      <c r="C59" s="23" t="s">
        <v>2790</v>
      </c>
      <c r="D59" s="17">
        <v>202007</v>
      </c>
      <c r="E59" s="23">
        <v>55</v>
      </c>
      <c r="F59" s="17" t="s">
        <v>2601</v>
      </c>
      <c r="G59" s="17" t="s">
        <v>955</v>
      </c>
      <c r="H59" s="17" t="s">
        <v>165</v>
      </c>
      <c r="I59" s="17" t="s">
        <v>56</v>
      </c>
      <c r="K59" s="309">
        <v>30594</v>
      </c>
      <c r="L59" s="309">
        <v>43121</v>
      </c>
      <c r="M59" s="17" t="s">
        <v>13</v>
      </c>
      <c r="N59" s="17" t="s">
        <v>1089</v>
      </c>
      <c r="P59" s="17" t="s">
        <v>14</v>
      </c>
      <c r="Q59" s="17" t="s">
        <v>15</v>
      </c>
      <c r="R59" s="17">
        <v>45371</v>
      </c>
      <c r="S59" s="17">
        <v>8145</v>
      </c>
      <c r="V59" s="17" t="s">
        <v>2804</v>
      </c>
      <c r="W59" s="17" t="s">
        <v>2792</v>
      </c>
      <c r="X59" s="17" t="s">
        <v>2790</v>
      </c>
      <c r="Y59" s="17">
        <v>80916</v>
      </c>
      <c r="Z59" s="17">
        <v>5217</v>
      </c>
      <c r="AA59" s="17" t="s">
        <v>618</v>
      </c>
      <c r="AB59" s="17" t="s">
        <v>2601</v>
      </c>
    </row>
    <row r="60" spans="1:28" s="17" customFormat="1">
      <c r="A60" s="45" t="s">
        <v>2155</v>
      </c>
      <c r="B60" s="40"/>
      <c r="C60" s="23" t="s">
        <v>2790</v>
      </c>
      <c r="D60" s="17">
        <v>202007</v>
      </c>
      <c r="E60" s="23">
        <v>55</v>
      </c>
      <c r="F60" s="17" t="s">
        <v>2601</v>
      </c>
      <c r="G60" s="17" t="s">
        <v>955</v>
      </c>
      <c r="H60" s="17" t="s">
        <v>122</v>
      </c>
      <c r="I60" s="17" t="s">
        <v>93</v>
      </c>
      <c r="J60" s="17" t="s">
        <v>100</v>
      </c>
      <c r="K60" s="309">
        <v>27240</v>
      </c>
      <c r="L60" s="309">
        <v>43121</v>
      </c>
      <c r="M60" s="17" t="s">
        <v>13</v>
      </c>
      <c r="N60" s="17" t="s">
        <v>1089</v>
      </c>
      <c r="P60" s="17" t="s">
        <v>14</v>
      </c>
      <c r="Q60" s="17" t="s">
        <v>15</v>
      </c>
      <c r="R60" s="17">
        <v>45371</v>
      </c>
      <c r="V60" s="17" t="s">
        <v>2804</v>
      </c>
      <c r="W60" s="17" t="s">
        <v>2792</v>
      </c>
      <c r="X60" s="17" t="s">
        <v>2790</v>
      </c>
      <c r="Y60" s="17">
        <v>80916</v>
      </c>
      <c r="Z60" s="17">
        <v>5217</v>
      </c>
      <c r="AA60" s="17" t="s">
        <v>341</v>
      </c>
      <c r="AB60" s="17" t="s">
        <v>2601</v>
      </c>
    </row>
    <row r="61" spans="1:28" s="17" customFormat="1">
      <c r="A61" s="523" t="s">
        <v>1516</v>
      </c>
      <c r="B61" s="40"/>
      <c r="C61" s="23" t="s">
        <v>2790</v>
      </c>
      <c r="D61" s="17">
        <v>202206</v>
      </c>
      <c r="E61" s="23">
        <v>55</v>
      </c>
      <c r="F61" s="17" t="s">
        <v>2601</v>
      </c>
      <c r="G61" s="17" t="s">
        <v>1517</v>
      </c>
      <c r="H61" s="17" t="s">
        <v>558</v>
      </c>
      <c r="I61" s="17" t="s">
        <v>316</v>
      </c>
      <c r="K61" s="309">
        <v>17414</v>
      </c>
      <c r="L61" s="309">
        <v>43668</v>
      </c>
      <c r="M61" s="17" t="s">
        <v>13</v>
      </c>
      <c r="N61" s="17" t="s">
        <v>903</v>
      </c>
      <c r="P61" s="17" t="s">
        <v>126</v>
      </c>
      <c r="Q61" s="17" t="s">
        <v>15</v>
      </c>
      <c r="R61" s="17">
        <v>45383</v>
      </c>
      <c r="V61" s="17" t="s">
        <v>2805</v>
      </c>
      <c r="W61" s="17" t="s">
        <v>2397</v>
      </c>
      <c r="X61" s="17" t="s">
        <v>2790</v>
      </c>
      <c r="Y61" s="17">
        <v>80107</v>
      </c>
      <c r="Z61" s="17">
        <v>8519</v>
      </c>
      <c r="AA61" s="17" t="s">
        <v>341</v>
      </c>
      <c r="AB61" s="17" t="s">
        <v>2601</v>
      </c>
    </row>
    <row r="62" spans="1:28" s="17" customFormat="1">
      <c r="A62" s="523" t="s">
        <v>1978</v>
      </c>
      <c r="B62" s="40"/>
      <c r="C62" s="23" t="s">
        <v>2790</v>
      </c>
      <c r="D62" s="17">
        <v>202206</v>
      </c>
      <c r="E62" s="23">
        <v>55</v>
      </c>
      <c r="F62" s="17" t="s">
        <v>2601</v>
      </c>
      <c r="G62" s="17" t="s">
        <v>1517</v>
      </c>
      <c r="H62" s="17" t="s">
        <v>18</v>
      </c>
      <c r="I62" s="17" t="s">
        <v>93</v>
      </c>
      <c r="K62" s="309">
        <v>17165</v>
      </c>
      <c r="L62" s="309">
        <v>43668</v>
      </c>
      <c r="M62" s="17" t="s">
        <v>13</v>
      </c>
      <c r="N62" s="17" t="s">
        <v>903</v>
      </c>
      <c r="P62" s="17" t="s">
        <v>126</v>
      </c>
      <c r="Q62" s="17" t="s">
        <v>15</v>
      </c>
      <c r="R62" s="17">
        <v>45383</v>
      </c>
      <c r="V62" s="17" t="s">
        <v>2805</v>
      </c>
      <c r="W62" s="17" t="s">
        <v>2397</v>
      </c>
      <c r="X62" s="17" t="s">
        <v>2790</v>
      </c>
      <c r="Y62" s="17">
        <v>80107</v>
      </c>
      <c r="Z62" s="17">
        <v>8519</v>
      </c>
      <c r="AA62" s="17" t="s">
        <v>618</v>
      </c>
      <c r="AB62" s="17" t="s">
        <v>2601</v>
      </c>
    </row>
    <row r="63" spans="1:28" s="17" customFormat="1">
      <c r="A63" s="523" t="s">
        <v>1523</v>
      </c>
      <c r="B63" s="40"/>
      <c r="C63" s="23" t="s">
        <v>2790</v>
      </c>
      <c r="D63" s="17">
        <v>202111</v>
      </c>
      <c r="E63" s="23">
        <v>55</v>
      </c>
      <c r="F63" s="17" t="s">
        <v>2601</v>
      </c>
      <c r="G63" s="17" t="s">
        <v>2806</v>
      </c>
      <c r="H63" s="17" t="s">
        <v>119</v>
      </c>
      <c r="I63" s="17" t="s">
        <v>22</v>
      </c>
      <c r="K63" s="309">
        <v>32975</v>
      </c>
      <c r="L63" s="309">
        <v>43733</v>
      </c>
      <c r="M63" s="17" t="s">
        <v>13</v>
      </c>
      <c r="N63" s="17" t="s">
        <v>1524</v>
      </c>
      <c r="P63" s="17" t="s">
        <v>50</v>
      </c>
      <c r="Q63" s="17" t="s">
        <v>15</v>
      </c>
      <c r="R63" s="17">
        <v>45344</v>
      </c>
      <c r="V63" s="17" t="s">
        <v>2807</v>
      </c>
      <c r="W63" s="17" t="s">
        <v>2792</v>
      </c>
      <c r="X63" s="17" t="s">
        <v>2790</v>
      </c>
      <c r="Y63" s="17">
        <v>80918</v>
      </c>
      <c r="Z63" s="17">
        <v>4654</v>
      </c>
      <c r="AA63" s="17" t="s">
        <v>618</v>
      </c>
      <c r="AB63" s="17" t="s">
        <v>2601</v>
      </c>
    </row>
    <row r="64" spans="1:28" s="17" customFormat="1">
      <c r="A64" s="45" t="s">
        <v>1166</v>
      </c>
      <c r="B64" s="40"/>
      <c r="C64" s="23" t="s">
        <v>2790</v>
      </c>
      <c r="D64" s="17">
        <v>202011</v>
      </c>
      <c r="E64" s="23">
        <v>55</v>
      </c>
      <c r="F64" s="17" t="s">
        <v>2601</v>
      </c>
      <c r="G64" s="17" t="s">
        <v>1167</v>
      </c>
      <c r="H64" s="17" t="s">
        <v>315</v>
      </c>
      <c r="I64" s="17" t="s">
        <v>70</v>
      </c>
      <c r="K64" s="309">
        <v>32558</v>
      </c>
      <c r="L64" s="309">
        <v>43890</v>
      </c>
      <c r="M64" s="17" t="s">
        <v>13</v>
      </c>
      <c r="N64" s="17" t="s">
        <v>1168</v>
      </c>
      <c r="P64" s="17" t="s">
        <v>14</v>
      </c>
      <c r="Q64" s="17" t="s">
        <v>15</v>
      </c>
      <c r="R64" s="17">
        <v>45371</v>
      </c>
      <c r="V64" s="17" t="s">
        <v>2808</v>
      </c>
      <c r="W64" s="17" t="s">
        <v>2803</v>
      </c>
      <c r="X64" s="17" t="s">
        <v>2790</v>
      </c>
      <c r="Y64" s="17">
        <v>80011</v>
      </c>
      <c r="Z64" s="17">
        <v>1832</v>
      </c>
      <c r="AA64" s="17" t="s">
        <v>618</v>
      </c>
      <c r="AB64" s="17" t="s">
        <v>2601</v>
      </c>
    </row>
    <row r="65" spans="1:28" s="17" customFormat="1">
      <c r="A65" s="523" t="s">
        <v>2306</v>
      </c>
      <c r="B65" s="40"/>
      <c r="C65" s="23" t="s">
        <v>2790</v>
      </c>
      <c r="D65" s="17">
        <v>202111</v>
      </c>
      <c r="E65" s="23">
        <v>55</v>
      </c>
      <c r="F65" s="17" t="s">
        <v>2601</v>
      </c>
      <c r="G65" s="17" t="s">
        <v>1107</v>
      </c>
      <c r="H65" s="17" t="s">
        <v>2307</v>
      </c>
      <c r="I65" s="17" t="s">
        <v>465</v>
      </c>
      <c r="K65" s="309">
        <v>36488</v>
      </c>
      <c r="L65" s="309">
        <v>44063</v>
      </c>
      <c r="M65" s="17" t="s">
        <v>13</v>
      </c>
      <c r="N65" s="17" t="s">
        <v>1108</v>
      </c>
      <c r="P65" s="17" t="s">
        <v>14</v>
      </c>
      <c r="Q65" s="17" t="s">
        <v>15</v>
      </c>
      <c r="R65" s="17">
        <v>45371</v>
      </c>
      <c r="V65" s="17" t="s">
        <v>2809</v>
      </c>
      <c r="W65" s="17" t="s">
        <v>2810</v>
      </c>
      <c r="X65" s="17" t="s">
        <v>2790</v>
      </c>
      <c r="Y65" s="17">
        <v>80138</v>
      </c>
      <c r="Z65" s="17">
        <v>8941</v>
      </c>
      <c r="AA65" s="17" t="s">
        <v>618</v>
      </c>
      <c r="AB65" s="17" t="s">
        <v>2601</v>
      </c>
    </row>
    <row r="66" spans="1:28" s="17" customFormat="1">
      <c r="A66" s="523" t="s">
        <v>1634</v>
      </c>
      <c r="B66" s="40"/>
      <c r="C66" s="23" t="s">
        <v>2790</v>
      </c>
      <c r="D66" s="17">
        <v>202202</v>
      </c>
      <c r="E66" s="23">
        <v>55</v>
      </c>
      <c r="F66" s="17" t="s">
        <v>2601</v>
      </c>
      <c r="G66" s="17" t="s">
        <v>1635</v>
      </c>
      <c r="H66" s="17" t="s">
        <v>1636</v>
      </c>
      <c r="I66" s="17" t="s">
        <v>43</v>
      </c>
      <c r="K66" s="309">
        <v>34927</v>
      </c>
      <c r="L66" s="309">
        <v>44071</v>
      </c>
      <c r="M66" s="17" t="s">
        <v>13</v>
      </c>
      <c r="N66" s="17" t="s">
        <v>1637</v>
      </c>
      <c r="P66" s="17" t="s">
        <v>31</v>
      </c>
      <c r="Q66" s="17" t="s">
        <v>15</v>
      </c>
      <c r="R66" s="17">
        <v>45373</v>
      </c>
      <c r="S66" s="17">
        <v>9367</v>
      </c>
      <c r="V66" s="17" t="s">
        <v>2811</v>
      </c>
      <c r="W66" s="17" t="s">
        <v>2812</v>
      </c>
      <c r="X66" s="17" t="s">
        <v>2790</v>
      </c>
      <c r="Y66" s="17">
        <v>81301</v>
      </c>
      <c r="Z66" s="17">
        <v>6546</v>
      </c>
      <c r="AA66" s="17" t="s">
        <v>341</v>
      </c>
      <c r="AB66" s="17" t="s">
        <v>2601</v>
      </c>
    </row>
    <row r="67" spans="1:28" s="17" customFormat="1">
      <c r="A67" s="17" t="s">
        <v>1609</v>
      </c>
      <c r="B67" s="40"/>
      <c r="C67" s="23" t="s">
        <v>2790</v>
      </c>
      <c r="D67" s="17">
        <v>202206</v>
      </c>
      <c r="E67" s="23">
        <v>55</v>
      </c>
      <c r="F67" s="17" t="s">
        <v>2601</v>
      </c>
      <c r="G67" s="17" t="s">
        <v>998</v>
      </c>
      <c r="H67" s="17" t="s">
        <v>299</v>
      </c>
      <c r="I67" s="17" t="s">
        <v>437</v>
      </c>
      <c r="K67" s="309">
        <v>24375</v>
      </c>
      <c r="L67" s="309">
        <v>44078</v>
      </c>
      <c r="M67" s="17" t="s">
        <v>13</v>
      </c>
      <c r="N67" s="17" t="s">
        <v>637</v>
      </c>
      <c r="P67" s="17" t="s">
        <v>14</v>
      </c>
      <c r="Q67" s="17" t="s">
        <v>15</v>
      </c>
      <c r="R67" s="17">
        <v>45371</v>
      </c>
      <c r="V67" s="17" t="s">
        <v>2813</v>
      </c>
      <c r="W67" s="17" t="s">
        <v>2814</v>
      </c>
      <c r="X67" s="17" t="s">
        <v>2790</v>
      </c>
      <c r="Y67" s="17">
        <v>80126</v>
      </c>
      <c r="Z67" s="17">
        <v>7542</v>
      </c>
      <c r="AA67" s="17" t="s">
        <v>618</v>
      </c>
      <c r="AB67" s="17" t="s">
        <v>2601</v>
      </c>
    </row>
    <row r="68" spans="1:28" s="17" customFormat="1">
      <c r="A68" s="17" t="s">
        <v>1787</v>
      </c>
      <c r="B68" s="40"/>
      <c r="C68" s="23" t="s">
        <v>2790</v>
      </c>
      <c r="D68" s="17">
        <v>202206</v>
      </c>
      <c r="E68" s="23">
        <v>55</v>
      </c>
      <c r="F68" s="17" t="s">
        <v>2601</v>
      </c>
      <c r="G68" s="17" t="s">
        <v>998</v>
      </c>
      <c r="H68" s="17" t="s">
        <v>344</v>
      </c>
      <c r="I68" s="17" t="s">
        <v>946</v>
      </c>
      <c r="J68" s="17" t="s">
        <v>203</v>
      </c>
      <c r="K68" s="309">
        <v>24749</v>
      </c>
      <c r="L68" s="309">
        <v>44078</v>
      </c>
      <c r="M68" s="17" t="s">
        <v>13</v>
      </c>
      <c r="N68" s="17" t="s">
        <v>637</v>
      </c>
      <c r="P68" s="17" t="s">
        <v>14</v>
      </c>
      <c r="Q68" s="17" t="s">
        <v>15</v>
      </c>
      <c r="R68" s="17">
        <v>45371</v>
      </c>
      <c r="V68" s="17" t="s">
        <v>2813</v>
      </c>
      <c r="W68" s="17" t="s">
        <v>2814</v>
      </c>
      <c r="X68" s="17" t="s">
        <v>2790</v>
      </c>
      <c r="Y68" s="17">
        <v>80126</v>
      </c>
      <c r="Z68" s="17">
        <v>7542</v>
      </c>
      <c r="AA68" s="17" t="s">
        <v>341</v>
      </c>
      <c r="AB68" s="17" t="s">
        <v>2601</v>
      </c>
    </row>
    <row r="69" spans="1:28" s="17" customFormat="1">
      <c r="A69" s="523" t="s">
        <v>1595</v>
      </c>
      <c r="B69" s="40"/>
      <c r="C69" s="23" t="s">
        <v>2790</v>
      </c>
      <c r="D69" s="17">
        <v>202110</v>
      </c>
      <c r="E69" s="23">
        <v>55</v>
      </c>
      <c r="F69" s="17" t="s">
        <v>2601</v>
      </c>
      <c r="G69" s="17" t="s">
        <v>54</v>
      </c>
      <c r="H69" s="17" t="s">
        <v>467</v>
      </c>
      <c r="I69" s="17" t="s">
        <v>131</v>
      </c>
      <c r="K69" s="309">
        <v>34478</v>
      </c>
      <c r="L69" s="309">
        <v>44087</v>
      </c>
      <c r="M69" s="17" t="s">
        <v>13</v>
      </c>
      <c r="N69" s="17" t="s">
        <v>1596</v>
      </c>
      <c r="P69" s="17" t="s">
        <v>31</v>
      </c>
      <c r="Q69" s="17" t="s">
        <v>15</v>
      </c>
      <c r="R69" s="17">
        <v>45373</v>
      </c>
      <c r="V69" s="17" t="s">
        <v>2815</v>
      </c>
      <c r="W69" s="17" t="s">
        <v>2798</v>
      </c>
      <c r="X69" s="17" t="s">
        <v>2790</v>
      </c>
      <c r="Y69" s="17">
        <v>80249</v>
      </c>
      <c r="Z69" s="17">
        <v>7249</v>
      </c>
      <c r="AA69" s="17" t="s">
        <v>618</v>
      </c>
      <c r="AB69" s="17" t="s">
        <v>2601</v>
      </c>
    </row>
    <row r="70" spans="1:28" s="17" customFormat="1">
      <c r="A70" s="523" t="s">
        <v>1649</v>
      </c>
      <c r="B70" s="40"/>
      <c r="C70" s="23" t="s">
        <v>2790</v>
      </c>
      <c r="D70" s="17">
        <v>202111</v>
      </c>
      <c r="E70" s="23">
        <v>55</v>
      </c>
      <c r="F70" s="17" t="s">
        <v>2601</v>
      </c>
      <c r="G70" s="17" t="s">
        <v>1435</v>
      </c>
      <c r="H70" s="17" t="s">
        <v>345</v>
      </c>
      <c r="I70" s="17" t="s">
        <v>1650</v>
      </c>
      <c r="K70" s="309">
        <v>31979</v>
      </c>
      <c r="L70" s="309">
        <v>44092</v>
      </c>
      <c r="M70" s="17" t="s">
        <v>13</v>
      </c>
      <c r="N70" s="17" t="s">
        <v>1651</v>
      </c>
      <c r="P70" s="17" t="s">
        <v>14</v>
      </c>
      <c r="Q70" s="17" t="s">
        <v>15</v>
      </c>
      <c r="R70" s="17">
        <v>45371</v>
      </c>
      <c r="V70" s="17" t="s">
        <v>2816</v>
      </c>
      <c r="W70" s="17" t="s">
        <v>2817</v>
      </c>
      <c r="X70" s="17" t="s">
        <v>2790</v>
      </c>
      <c r="Y70" s="17">
        <v>80233</v>
      </c>
      <c r="Z70" s="17">
        <v>5218</v>
      </c>
      <c r="AA70" s="17" t="s">
        <v>341</v>
      </c>
      <c r="AB70" s="17" t="s">
        <v>2601</v>
      </c>
    </row>
    <row r="71" spans="1:28" s="17" customFormat="1">
      <c r="A71" s="523" t="s">
        <v>2818</v>
      </c>
      <c r="B71" s="40"/>
      <c r="C71" s="23" t="s">
        <v>2790</v>
      </c>
      <c r="D71" s="17">
        <v>202207</v>
      </c>
      <c r="E71" s="23">
        <v>55</v>
      </c>
      <c r="F71" s="17" t="s">
        <v>2601</v>
      </c>
      <c r="G71" s="17" t="s">
        <v>657</v>
      </c>
      <c r="H71" s="17" t="s">
        <v>278</v>
      </c>
      <c r="I71" s="17" t="s">
        <v>870</v>
      </c>
      <c r="K71" s="309">
        <v>35973</v>
      </c>
      <c r="L71" s="309">
        <v>44258</v>
      </c>
      <c r="M71" s="17" t="s">
        <v>13</v>
      </c>
      <c r="N71" s="17" t="s">
        <v>991</v>
      </c>
      <c r="O71" s="17" t="s">
        <v>918</v>
      </c>
      <c r="P71" s="17" t="s">
        <v>31</v>
      </c>
      <c r="Q71" s="17" t="s">
        <v>15</v>
      </c>
      <c r="R71" s="17">
        <v>45373</v>
      </c>
      <c r="V71" s="17" t="s">
        <v>2819</v>
      </c>
      <c r="W71" s="17" t="s">
        <v>2820</v>
      </c>
      <c r="X71" s="17" t="s">
        <v>2790</v>
      </c>
      <c r="Y71" s="17">
        <v>80305</v>
      </c>
      <c r="Z71" s="17">
        <v>6051</v>
      </c>
      <c r="AA71" s="17" t="s">
        <v>618</v>
      </c>
      <c r="AB71" s="17" t="s">
        <v>2601</v>
      </c>
    </row>
    <row r="72" spans="1:28" s="17" customFormat="1">
      <c r="A72" s="523" t="s">
        <v>2821</v>
      </c>
      <c r="B72" s="40"/>
      <c r="C72" s="23" t="s">
        <v>2790</v>
      </c>
      <c r="D72" s="17">
        <v>202208</v>
      </c>
      <c r="E72" s="23">
        <v>55</v>
      </c>
      <c r="F72" s="17" t="s">
        <v>2601</v>
      </c>
      <c r="G72" s="17" t="s">
        <v>783</v>
      </c>
      <c r="H72" s="17" t="s">
        <v>258</v>
      </c>
      <c r="I72" s="17" t="s">
        <v>131</v>
      </c>
      <c r="K72" s="309">
        <v>37854</v>
      </c>
      <c r="L72" s="309">
        <v>44472</v>
      </c>
      <c r="M72" s="17" t="s">
        <v>13</v>
      </c>
      <c r="N72" s="17" t="s">
        <v>1998</v>
      </c>
      <c r="P72" s="17" t="s">
        <v>31</v>
      </c>
      <c r="Q72" s="17" t="s">
        <v>15</v>
      </c>
      <c r="R72" s="17">
        <v>45373</v>
      </c>
      <c r="V72" s="17" t="s">
        <v>2791</v>
      </c>
      <c r="W72" s="17" t="s">
        <v>2792</v>
      </c>
      <c r="X72" s="17" t="s">
        <v>2790</v>
      </c>
      <c r="Y72" s="17">
        <v>80921</v>
      </c>
      <c r="Z72" s="17">
        <v>2207</v>
      </c>
      <c r="AA72" s="17" t="s">
        <v>618</v>
      </c>
      <c r="AB72" s="17" t="s">
        <v>2601</v>
      </c>
    </row>
    <row r="73" spans="1:28" s="17" customFormat="1">
      <c r="A73" s="523" t="s">
        <v>2302</v>
      </c>
      <c r="B73" s="40"/>
      <c r="C73" s="23" t="s">
        <v>1750</v>
      </c>
      <c r="D73" s="17">
        <v>202207</v>
      </c>
      <c r="E73" s="23">
        <v>55</v>
      </c>
      <c r="F73" s="17" t="s">
        <v>2601</v>
      </c>
      <c r="G73" s="17" t="s">
        <v>761</v>
      </c>
      <c r="H73" s="17" t="s">
        <v>331</v>
      </c>
      <c r="I73" s="17" t="s">
        <v>341</v>
      </c>
      <c r="K73" s="309">
        <v>14103</v>
      </c>
      <c r="L73" s="309">
        <v>31809</v>
      </c>
      <c r="M73" s="17" t="s">
        <v>13</v>
      </c>
      <c r="N73" s="17" t="s">
        <v>2174</v>
      </c>
      <c r="P73" s="17" t="s">
        <v>31</v>
      </c>
      <c r="Q73" s="17" t="s">
        <v>15</v>
      </c>
      <c r="R73" s="17">
        <v>45373</v>
      </c>
      <c r="V73" s="17" t="s">
        <v>2822</v>
      </c>
      <c r="W73" s="17" t="s">
        <v>2823</v>
      </c>
      <c r="X73" s="17" t="s">
        <v>1750</v>
      </c>
      <c r="Y73" s="17">
        <v>6437</v>
      </c>
      <c r="Z73" s="17">
        <v>2371</v>
      </c>
      <c r="AA73" s="17" t="s">
        <v>341</v>
      </c>
      <c r="AB73" s="17" t="s">
        <v>2601</v>
      </c>
    </row>
    <row r="74" spans="1:28" s="17" customFormat="1">
      <c r="A74" s="523" t="s">
        <v>2173</v>
      </c>
      <c r="B74" s="40"/>
      <c r="C74" s="23" t="s">
        <v>1750</v>
      </c>
      <c r="D74" s="17">
        <v>202207</v>
      </c>
      <c r="E74" s="23">
        <v>55</v>
      </c>
      <c r="F74" s="17" t="s">
        <v>2601</v>
      </c>
      <c r="G74" s="17" t="s">
        <v>761</v>
      </c>
      <c r="H74" s="17" t="s">
        <v>104</v>
      </c>
      <c r="I74" s="17" t="s">
        <v>185</v>
      </c>
      <c r="K74" s="309">
        <v>13448</v>
      </c>
      <c r="L74" s="309">
        <v>31809</v>
      </c>
      <c r="M74" s="17" t="s">
        <v>13</v>
      </c>
      <c r="N74" s="17" t="s">
        <v>2174</v>
      </c>
      <c r="P74" s="17" t="s">
        <v>31</v>
      </c>
      <c r="Q74" s="17" t="s">
        <v>15</v>
      </c>
      <c r="R74" s="17">
        <v>45373</v>
      </c>
      <c r="V74" s="17" t="s">
        <v>2822</v>
      </c>
      <c r="W74" s="17" t="s">
        <v>2823</v>
      </c>
      <c r="X74" s="17" t="s">
        <v>1750</v>
      </c>
      <c r="Y74" s="17">
        <v>6437</v>
      </c>
      <c r="Z74" s="17">
        <v>2371</v>
      </c>
      <c r="AA74" s="17" t="s">
        <v>618</v>
      </c>
      <c r="AB74" s="17" t="s">
        <v>2601</v>
      </c>
    </row>
    <row r="75" spans="1:28" s="17" customFormat="1">
      <c r="A75" s="45" t="s">
        <v>1551</v>
      </c>
      <c r="B75" s="40"/>
      <c r="C75" s="23" t="s">
        <v>1750</v>
      </c>
      <c r="D75" s="17">
        <v>202105</v>
      </c>
      <c r="E75" s="23">
        <v>55</v>
      </c>
      <c r="F75" s="17" t="s">
        <v>2601</v>
      </c>
      <c r="G75" s="17" t="s">
        <v>106</v>
      </c>
      <c r="H75" s="17" t="s">
        <v>112</v>
      </c>
      <c r="I75" s="17" t="s">
        <v>210</v>
      </c>
      <c r="J75" s="17" t="s">
        <v>203</v>
      </c>
      <c r="K75" s="309">
        <v>32334</v>
      </c>
      <c r="L75" s="309">
        <v>43045</v>
      </c>
      <c r="M75" s="17" t="s">
        <v>13</v>
      </c>
      <c r="N75" s="17" t="s">
        <v>1552</v>
      </c>
      <c r="P75" s="17" t="s">
        <v>80</v>
      </c>
      <c r="Q75" s="17" t="s">
        <v>15</v>
      </c>
      <c r="R75" s="17">
        <v>45308</v>
      </c>
      <c r="V75" s="17" t="s">
        <v>2824</v>
      </c>
      <c r="W75" s="17" t="s">
        <v>2825</v>
      </c>
      <c r="X75" s="17" t="s">
        <v>1750</v>
      </c>
      <c r="Y75" s="17">
        <v>6082</v>
      </c>
      <c r="Z75" s="17">
        <v>2222</v>
      </c>
      <c r="AA75" s="17" t="s">
        <v>618</v>
      </c>
      <c r="AB75" s="17" t="s">
        <v>2601</v>
      </c>
    </row>
    <row r="76" spans="1:28" s="17" customFormat="1">
      <c r="A76" s="17" t="s">
        <v>1803</v>
      </c>
      <c r="B76" s="40"/>
      <c r="C76" s="23" t="s">
        <v>1750</v>
      </c>
      <c r="D76" s="17">
        <v>202108</v>
      </c>
      <c r="E76" s="23">
        <v>55</v>
      </c>
      <c r="F76" s="17" t="s">
        <v>2601</v>
      </c>
      <c r="G76" s="17" t="s">
        <v>1804</v>
      </c>
      <c r="H76" s="17" t="s">
        <v>1805</v>
      </c>
      <c r="I76" s="17" t="s">
        <v>437</v>
      </c>
      <c r="K76" s="309">
        <v>26116</v>
      </c>
      <c r="L76" s="309">
        <v>43634</v>
      </c>
      <c r="M76" s="17" t="s">
        <v>13</v>
      </c>
      <c r="N76" s="17" t="s">
        <v>1806</v>
      </c>
      <c r="P76" s="17" t="s">
        <v>31</v>
      </c>
      <c r="Q76" s="17" t="s">
        <v>15</v>
      </c>
      <c r="R76" s="17">
        <v>45373</v>
      </c>
      <c r="V76" s="17" t="s">
        <v>2826</v>
      </c>
      <c r="W76" s="17" t="s">
        <v>2827</v>
      </c>
      <c r="X76" s="17" t="s">
        <v>1750</v>
      </c>
      <c r="Y76" s="17">
        <v>6070</v>
      </c>
      <c r="Z76" s="17">
        <v>1673</v>
      </c>
      <c r="AA76" s="17" t="s">
        <v>341</v>
      </c>
      <c r="AB76" s="17" t="s">
        <v>2601</v>
      </c>
    </row>
    <row r="77" spans="1:28" s="17" customFormat="1">
      <c r="A77" s="45" t="s">
        <v>2093</v>
      </c>
      <c r="B77" s="40"/>
      <c r="C77" s="23" t="s">
        <v>1750</v>
      </c>
      <c r="D77" s="17">
        <v>202108</v>
      </c>
      <c r="E77" s="23">
        <v>55</v>
      </c>
      <c r="F77" s="17" t="s">
        <v>2601</v>
      </c>
      <c r="G77" s="17" t="s">
        <v>1804</v>
      </c>
      <c r="H77" s="17" t="s">
        <v>18</v>
      </c>
      <c r="I77" s="17" t="s">
        <v>52</v>
      </c>
      <c r="K77" s="309">
        <v>24749</v>
      </c>
      <c r="L77" s="309">
        <v>43644</v>
      </c>
      <c r="M77" s="17" t="s">
        <v>13</v>
      </c>
      <c r="N77" s="17" t="s">
        <v>1806</v>
      </c>
      <c r="P77" s="17" t="s">
        <v>31</v>
      </c>
      <c r="Q77" s="17" t="s">
        <v>15</v>
      </c>
      <c r="R77" s="17">
        <v>45373</v>
      </c>
      <c r="V77" s="17" t="s">
        <v>2826</v>
      </c>
      <c r="W77" s="17" t="s">
        <v>2827</v>
      </c>
      <c r="X77" s="17" t="s">
        <v>1750</v>
      </c>
      <c r="Y77" s="17">
        <v>6070</v>
      </c>
      <c r="Z77" s="17">
        <v>1673</v>
      </c>
      <c r="AA77" s="17" t="s">
        <v>341</v>
      </c>
      <c r="AB77" s="17" t="s">
        <v>2601</v>
      </c>
    </row>
    <row r="78" spans="1:28" s="17" customFormat="1">
      <c r="A78" s="45" t="s">
        <v>2304</v>
      </c>
      <c r="B78" s="40"/>
      <c r="C78" s="23" t="s">
        <v>1750</v>
      </c>
      <c r="D78" s="17">
        <v>202011</v>
      </c>
      <c r="E78" s="23">
        <v>55</v>
      </c>
      <c r="F78" s="17" t="s">
        <v>2601</v>
      </c>
      <c r="G78" s="17" t="s">
        <v>969</v>
      </c>
      <c r="H78" s="17" t="s">
        <v>563</v>
      </c>
      <c r="I78" s="17" t="s">
        <v>125</v>
      </c>
      <c r="K78" s="309">
        <v>37054</v>
      </c>
      <c r="L78" s="309">
        <v>43858</v>
      </c>
      <c r="M78" s="17" t="s">
        <v>13</v>
      </c>
      <c r="N78" s="17" t="s">
        <v>1761</v>
      </c>
      <c r="P78" s="17" t="s">
        <v>31</v>
      </c>
      <c r="Q78" s="17" t="s">
        <v>15</v>
      </c>
      <c r="R78" s="17">
        <v>45373</v>
      </c>
      <c r="V78" s="17" t="s">
        <v>2828</v>
      </c>
      <c r="W78" s="17" t="s">
        <v>2829</v>
      </c>
      <c r="X78" s="17" t="s">
        <v>1750</v>
      </c>
      <c r="Y78" s="17">
        <v>6062</v>
      </c>
      <c r="Z78" s="17">
        <v>2002</v>
      </c>
      <c r="AA78" s="17" t="s">
        <v>618</v>
      </c>
      <c r="AB78" s="17" t="s">
        <v>2601</v>
      </c>
    </row>
    <row r="79" spans="1:28" s="17" customFormat="1">
      <c r="A79" s="523" t="s">
        <v>1777</v>
      </c>
      <c r="B79" s="40"/>
      <c r="C79" s="23" t="s">
        <v>2830</v>
      </c>
      <c r="D79" s="17">
        <v>201909</v>
      </c>
      <c r="E79" s="23">
        <v>55</v>
      </c>
      <c r="F79" s="17" t="s">
        <v>2601</v>
      </c>
      <c r="G79" s="17" t="s">
        <v>474</v>
      </c>
      <c r="H79" s="17" t="s">
        <v>405</v>
      </c>
      <c r="K79" s="309">
        <v>35221</v>
      </c>
      <c r="L79" s="309">
        <v>41805</v>
      </c>
      <c r="M79" s="17" t="s">
        <v>13</v>
      </c>
      <c r="N79" s="17" t="s">
        <v>1514</v>
      </c>
      <c r="P79" s="17" t="s">
        <v>26</v>
      </c>
      <c r="Q79" s="17" t="s">
        <v>15</v>
      </c>
      <c r="R79" s="17">
        <v>45318</v>
      </c>
      <c r="V79" s="17" t="s">
        <v>2831</v>
      </c>
      <c r="W79" s="17" t="s">
        <v>2431</v>
      </c>
      <c r="X79" s="17" t="s">
        <v>2830</v>
      </c>
      <c r="Y79" s="17">
        <v>20002</v>
      </c>
      <c r="Z79" s="17">
        <v>6682</v>
      </c>
      <c r="AA79" s="17" t="s">
        <v>618</v>
      </c>
      <c r="AB79" s="17" t="s">
        <v>2601</v>
      </c>
    </row>
    <row r="80" spans="1:28" s="17" customFormat="1">
      <c r="A80" s="523" t="s">
        <v>2832</v>
      </c>
      <c r="B80" s="40"/>
      <c r="C80" s="23" t="s">
        <v>2830</v>
      </c>
      <c r="D80" s="17">
        <v>202110</v>
      </c>
      <c r="E80" s="23">
        <v>55</v>
      </c>
      <c r="F80" s="17" t="s">
        <v>2601</v>
      </c>
      <c r="G80" s="17" t="s">
        <v>99</v>
      </c>
      <c r="H80" s="17" t="s">
        <v>455</v>
      </c>
      <c r="I80" s="17" t="s">
        <v>120</v>
      </c>
      <c r="J80" s="17" t="s">
        <v>203</v>
      </c>
      <c r="K80" s="309">
        <v>30919</v>
      </c>
      <c r="L80" s="309">
        <v>44392</v>
      </c>
      <c r="M80" s="17" t="s">
        <v>13</v>
      </c>
      <c r="N80" s="17" t="s">
        <v>2833</v>
      </c>
      <c r="P80" s="17" t="s">
        <v>14</v>
      </c>
      <c r="Q80" s="17" t="s">
        <v>15</v>
      </c>
      <c r="R80" s="17">
        <v>45371</v>
      </c>
      <c r="V80" s="17" t="s">
        <v>2834</v>
      </c>
      <c r="W80" s="17" t="s">
        <v>2835</v>
      </c>
      <c r="X80" s="17" t="s">
        <v>2830</v>
      </c>
      <c r="Y80" s="17">
        <v>20032</v>
      </c>
      <c r="Z80" s="17">
        <v>7320</v>
      </c>
      <c r="AA80" s="17" t="s">
        <v>341</v>
      </c>
      <c r="AB80" s="17" t="s">
        <v>2601</v>
      </c>
    </row>
    <row r="81" spans="1:28" s="17" customFormat="1">
      <c r="A81" s="523" t="s">
        <v>2836</v>
      </c>
      <c r="B81" s="40"/>
      <c r="C81" s="23" t="s">
        <v>2830</v>
      </c>
      <c r="D81" s="17">
        <v>202110</v>
      </c>
      <c r="E81" s="23">
        <v>55</v>
      </c>
      <c r="F81" s="17" t="s">
        <v>2601</v>
      </c>
      <c r="G81" s="17" t="s">
        <v>99</v>
      </c>
      <c r="H81" s="17" t="s">
        <v>1217</v>
      </c>
      <c r="I81" s="17" t="s">
        <v>2837</v>
      </c>
      <c r="K81" s="309">
        <v>30960</v>
      </c>
      <c r="L81" s="309">
        <v>44392</v>
      </c>
      <c r="M81" s="17" t="s">
        <v>13</v>
      </c>
      <c r="N81" s="17" t="s">
        <v>2833</v>
      </c>
      <c r="P81" s="17" t="s">
        <v>14</v>
      </c>
      <c r="Q81" s="17" t="s">
        <v>15</v>
      </c>
      <c r="R81" s="17">
        <v>45371</v>
      </c>
      <c r="V81" s="17" t="s">
        <v>2834</v>
      </c>
      <c r="W81" s="17" t="s">
        <v>2835</v>
      </c>
      <c r="X81" s="17" t="s">
        <v>2830</v>
      </c>
      <c r="Y81" s="17">
        <v>20032</v>
      </c>
      <c r="Z81" s="17">
        <v>7320</v>
      </c>
      <c r="AA81" s="17" t="s">
        <v>618</v>
      </c>
      <c r="AB81" s="17" t="s">
        <v>2601</v>
      </c>
    </row>
    <row r="82" spans="1:28" s="17" customFormat="1">
      <c r="A82" s="45" t="s">
        <v>1957</v>
      </c>
      <c r="B82" s="40"/>
      <c r="C82" s="23" t="s">
        <v>2838</v>
      </c>
      <c r="D82" s="17">
        <v>201907</v>
      </c>
      <c r="E82" s="23">
        <v>55</v>
      </c>
      <c r="F82" s="17" t="s">
        <v>2601</v>
      </c>
      <c r="G82" s="17" t="s">
        <v>1358</v>
      </c>
      <c r="H82" s="17" t="s">
        <v>278</v>
      </c>
      <c r="I82" s="17" t="s">
        <v>344</v>
      </c>
      <c r="K82" s="309">
        <v>32820</v>
      </c>
      <c r="L82" s="309">
        <v>39479</v>
      </c>
      <c r="M82" s="17" t="s">
        <v>13</v>
      </c>
      <c r="N82" s="17" t="s">
        <v>1414</v>
      </c>
      <c r="P82" s="17" t="s">
        <v>14</v>
      </c>
      <c r="Q82" s="17" t="s">
        <v>15</v>
      </c>
      <c r="R82" s="17">
        <v>45371</v>
      </c>
      <c r="V82" s="17" t="s">
        <v>2839</v>
      </c>
      <c r="W82" s="17" t="s">
        <v>2840</v>
      </c>
      <c r="X82" s="17" t="s">
        <v>2838</v>
      </c>
      <c r="Y82" s="17">
        <v>19934</v>
      </c>
      <c r="Z82" s="17">
        <v>1388</v>
      </c>
      <c r="AA82" s="17" t="s">
        <v>618</v>
      </c>
      <c r="AB82" s="17" t="s">
        <v>2601</v>
      </c>
    </row>
    <row r="83" spans="1:28" s="17" customFormat="1">
      <c r="A83" s="523" t="s">
        <v>996</v>
      </c>
      <c r="B83" s="40"/>
      <c r="C83" s="23" t="s">
        <v>2841</v>
      </c>
      <c r="D83" s="17">
        <v>202208</v>
      </c>
      <c r="E83" s="23">
        <v>55</v>
      </c>
      <c r="F83" s="17" t="s">
        <v>2601</v>
      </c>
      <c r="G83" s="17" t="s">
        <v>298</v>
      </c>
      <c r="H83" s="17" t="s">
        <v>205</v>
      </c>
      <c r="I83" s="17" t="s">
        <v>55</v>
      </c>
      <c r="K83" s="309">
        <v>19727</v>
      </c>
      <c r="L83" s="309">
        <v>28611</v>
      </c>
      <c r="M83" s="45" t="s">
        <v>13</v>
      </c>
      <c r="N83" s="17" t="s">
        <v>997</v>
      </c>
      <c r="P83" s="17" t="s">
        <v>31</v>
      </c>
      <c r="Q83" s="17" t="s">
        <v>15</v>
      </c>
      <c r="R83" s="17">
        <v>45373</v>
      </c>
      <c r="V83" s="17" t="s">
        <v>2842</v>
      </c>
      <c r="W83" s="17" t="s">
        <v>2843</v>
      </c>
      <c r="X83" s="17" t="s">
        <v>2841</v>
      </c>
      <c r="Y83" s="17">
        <v>32163</v>
      </c>
      <c r="Z83" s="17">
        <v>519</v>
      </c>
      <c r="AA83" s="17" t="s">
        <v>618</v>
      </c>
      <c r="AB83" s="17" t="s">
        <v>2601</v>
      </c>
    </row>
    <row r="84" spans="1:28" s="17" customFormat="1">
      <c r="A84" s="17" t="s">
        <v>2008</v>
      </c>
      <c r="B84" s="40"/>
      <c r="C84" s="23" t="s">
        <v>2841</v>
      </c>
      <c r="D84" s="17">
        <v>202206</v>
      </c>
      <c r="E84" s="23">
        <v>55</v>
      </c>
      <c r="F84" s="17" t="s">
        <v>2601</v>
      </c>
      <c r="G84" s="17" t="s">
        <v>1275</v>
      </c>
      <c r="H84" s="17" t="s">
        <v>2009</v>
      </c>
      <c r="I84" s="17" t="s">
        <v>48</v>
      </c>
      <c r="K84" s="309">
        <v>18839</v>
      </c>
      <c r="L84" s="309">
        <v>36385</v>
      </c>
      <c r="M84" s="17" t="s">
        <v>13</v>
      </c>
      <c r="N84" s="17" t="s">
        <v>1276</v>
      </c>
      <c r="P84" s="17" t="s">
        <v>31</v>
      </c>
      <c r="Q84" s="17" t="s">
        <v>15</v>
      </c>
      <c r="R84" s="17">
        <v>45373</v>
      </c>
      <c r="V84" s="17" t="s">
        <v>2844</v>
      </c>
      <c r="W84" s="17" t="s">
        <v>2845</v>
      </c>
      <c r="X84" s="17" t="s">
        <v>2841</v>
      </c>
      <c r="Y84" s="17">
        <v>34221</v>
      </c>
      <c r="Z84" s="17">
        <v>2593</v>
      </c>
      <c r="AA84" s="17" t="s">
        <v>618</v>
      </c>
      <c r="AB84" s="17" t="s">
        <v>2601</v>
      </c>
    </row>
    <row r="85" spans="1:28" s="17" customFormat="1">
      <c r="A85" s="523" t="s">
        <v>2153</v>
      </c>
      <c r="B85" s="40"/>
      <c r="C85" s="23" t="s">
        <v>2841</v>
      </c>
      <c r="D85" s="17">
        <v>202205</v>
      </c>
      <c r="E85" s="23">
        <v>55</v>
      </c>
      <c r="F85" s="17" t="s">
        <v>2601</v>
      </c>
      <c r="G85" s="17" t="s">
        <v>433</v>
      </c>
      <c r="H85" s="17" t="s">
        <v>165</v>
      </c>
      <c r="I85" s="17" t="s">
        <v>30</v>
      </c>
      <c r="K85" s="309">
        <v>26929</v>
      </c>
      <c r="L85" s="309">
        <v>35342</v>
      </c>
      <c r="M85" s="17" t="s">
        <v>13</v>
      </c>
      <c r="N85" s="17" t="s">
        <v>1509</v>
      </c>
      <c r="P85" s="17" t="s">
        <v>14</v>
      </c>
      <c r="Q85" s="17" t="s">
        <v>15</v>
      </c>
      <c r="R85" s="17">
        <v>45371</v>
      </c>
      <c r="V85" s="17" t="s">
        <v>2846</v>
      </c>
      <c r="W85" s="17" t="s">
        <v>2847</v>
      </c>
      <c r="X85" s="17" t="s">
        <v>2841</v>
      </c>
      <c r="Y85" s="17">
        <v>33917</v>
      </c>
      <c r="Z85" s="17">
        <v>1518</v>
      </c>
      <c r="AA85" s="17" t="s">
        <v>618</v>
      </c>
      <c r="AB85" s="17" t="s">
        <v>2601</v>
      </c>
    </row>
    <row r="86" spans="1:28" s="17" customFormat="1">
      <c r="A86" s="523" t="s">
        <v>2073</v>
      </c>
      <c r="B86" s="40"/>
      <c r="C86" s="23" t="s">
        <v>2841</v>
      </c>
      <c r="D86" s="17">
        <v>202205</v>
      </c>
      <c r="E86" s="23">
        <v>55</v>
      </c>
      <c r="F86" s="17" t="s">
        <v>2601</v>
      </c>
      <c r="G86" s="17" t="s">
        <v>433</v>
      </c>
      <c r="H86" s="17" t="s">
        <v>122</v>
      </c>
      <c r="I86" s="17" t="s">
        <v>48</v>
      </c>
      <c r="J86" s="17" t="s">
        <v>203</v>
      </c>
      <c r="K86" s="309">
        <v>25377</v>
      </c>
      <c r="L86" s="309">
        <v>35242</v>
      </c>
      <c r="M86" s="17" t="s">
        <v>13</v>
      </c>
      <c r="N86" s="17" t="s">
        <v>1509</v>
      </c>
      <c r="P86" s="17" t="s">
        <v>14</v>
      </c>
      <c r="Q86" s="17" t="s">
        <v>15</v>
      </c>
      <c r="R86" s="17">
        <v>45371</v>
      </c>
      <c r="V86" s="17" t="s">
        <v>2846</v>
      </c>
      <c r="W86" s="17" t="s">
        <v>2847</v>
      </c>
      <c r="X86" s="17" t="s">
        <v>2841</v>
      </c>
      <c r="Y86" s="17">
        <v>33917</v>
      </c>
      <c r="Z86" s="17">
        <v>1518</v>
      </c>
      <c r="AA86" s="17" t="s">
        <v>341</v>
      </c>
      <c r="AB86" s="17" t="s">
        <v>2601</v>
      </c>
    </row>
    <row r="87" spans="1:28" s="17" customFormat="1">
      <c r="A87" s="523" t="s">
        <v>2303</v>
      </c>
      <c r="B87" s="40"/>
      <c r="C87" s="23" t="s">
        <v>2841</v>
      </c>
      <c r="D87" s="17">
        <v>202206</v>
      </c>
      <c r="E87" s="23">
        <v>55</v>
      </c>
      <c r="F87" s="17" t="s">
        <v>2601</v>
      </c>
      <c r="G87" s="17" t="s">
        <v>862</v>
      </c>
      <c r="H87" s="17" t="s">
        <v>349</v>
      </c>
      <c r="I87" s="17" t="s">
        <v>63</v>
      </c>
      <c r="K87" s="309">
        <v>17121</v>
      </c>
      <c r="L87" s="309">
        <v>31321</v>
      </c>
      <c r="M87" s="17" t="s">
        <v>13</v>
      </c>
      <c r="N87" s="17" t="s">
        <v>1504</v>
      </c>
      <c r="P87" s="17" t="s">
        <v>14</v>
      </c>
      <c r="Q87" s="17" t="s">
        <v>15</v>
      </c>
      <c r="R87" s="17">
        <v>45371</v>
      </c>
      <c r="V87" s="17" t="s">
        <v>2848</v>
      </c>
      <c r="W87" s="17" t="s">
        <v>2849</v>
      </c>
      <c r="X87" s="17" t="s">
        <v>2841</v>
      </c>
      <c r="Y87" s="17">
        <v>33990</v>
      </c>
      <c r="Z87" s="17">
        <v>2103</v>
      </c>
      <c r="AA87" s="17" t="s">
        <v>341</v>
      </c>
      <c r="AB87" s="17" t="s">
        <v>2601</v>
      </c>
    </row>
    <row r="88" spans="1:28" s="17" customFormat="1">
      <c r="A88" s="523" t="s">
        <v>1503</v>
      </c>
      <c r="B88" s="40"/>
      <c r="C88" s="23" t="s">
        <v>2841</v>
      </c>
      <c r="D88" s="17">
        <v>202206</v>
      </c>
      <c r="E88" s="23">
        <v>55</v>
      </c>
      <c r="F88" s="17" t="s">
        <v>2601</v>
      </c>
      <c r="G88" s="17" t="s">
        <v>862</v>
      </c>
      <c r="H88" s="17" t="s">
        <v>432</v>
      </c>
      <c r="I88" s="17" t="s">
        <v>48</v>
      </c>
      <c r="K88" s="309">
        <v>19519</v>
      </c>
      <c r="L88" s="309">
        <v>31321</v>
      </c>
      <c r="M88" s="17" t="s">
        <v>13</v>
      </c>
      <c r="N88" s="17" t="s">
        <v>1504</v>
      </c>
      <c r="P88" s="17" t="s">
        <v>14</v>
      </c>
      <c r="Q88" s="17" t="s">
        <v>15</v>
      </c>
      <c r="R88" s="17">
        <v>45371</v>
      </c>
      <c r="V88" s="17" t="s">
        <v>2848</v>
      </c>
      <c r="W88" s="17" t="s">
        <v>2849</v>
      </c>
      <c r="X88" s="17" t="s">
        <v>2841</v>
      </c>
      <c r="Y88" s="17">
        <v>33990</v>
      </c>
      <c r="Z88" s="17">
        <v>2103</v>
      </c>
      <c r="AA88" s="17" t="s">
        <v>618</v>
      </c>
      <c r="AB88" s="17" t="s">
        <v>2601</v>
      </c>
    </row>
    <row r="89" spans="1:28" s="17" customFormat="1">
      <c r="A89" s="523" t="s">
        <v>1828</v>
      </c>
      <c r="B89" s="40"/>
      <c r="C89" s="23" t="s">
        <v>2841</v>
      </c>
      <c r="D89" s="17">
        <v>202205</v>
      </c>
      <c r="E89" s="23">
        <v>55</v>
      </c>
      <c r="F89" s="17" t="s">
        <v>2601</v>
      </c>
      <c r="G89" s="17" t="s">
        <v>1600</v>
      </c>
      <c r="H89" s="17" t="s">
        <v>161</v>
      </c>
      <c r="I89" s="17" t="s">
        <v>48</v>
      </c>
      <c r="K89" s="309">
        <v>20292</v>
      </c>
      <c r="L89" s="309">
        <v>30956</v>
      </c>
      <c r="M89" s="17" t="s">
        <v>13</v>
      </c>
      <c r="N89" s="17" t="s">
        <v>1829</v>
      </c>
      <c r="P89" s="17" t="s">
        <v>50</v>
      </c>
      <c r="Q89" s="17" t="s">
        <v>15</v>
      </c>
      <c r="R89" s="17">
        <v>45344</v>
      </c>
      <c r="V89" s="17" t="s">
        <v>2850</v>
      </c>
      <c r="W89" s="17" t="s">
        <v>2851</v>
      </c>
      <c r="X89" s="17" t="s">
        <v>2841</v>
      </c>
      <c r="Y89" s="17">
        <v>32708</v>
      </c>
      <c r="Z89" s="17">
        <v>4432</v>
      </c>
      <c r="AA89" s="17" t="s">
        <v>618</v>
      </c>
      <c r="AB89" s="17" t="s">
        <v>2601</v>
      </c>
    </row>
    <row r="90" spans="1:28" s="17" customFormat="1">
      <c r="A90" s="523" t="s">
        <v>2162</v>
      </c>
      <c r="B90" s="40"/>
      <c r="C90" s="23" t="s">
        <v>2841</v>
      </c>
      <c r="D90" s="17">
        <v>202201</v>
      </c>
      <c r="E90" s="23">
        <v>55</v>
      </c>
      <c r="F90" s="17" t="s">
        <v>2601</v>
      </c>
      <c r="G90" s="17" t="s">
        <v>1301</v>
      </c>
      <c r="H90" s="17" t="s">
        <v>166</v>
      </c>
      <c r="I90" s="17" t="s">
        <v>30</v>
      </c>
      <c r="K90" s="309">
        <v>21206</v>
      </c>
      <c r="L90" s="309">
        <v>36838</v>
      </c>
      <c r="M90" s="17" t="s">
        <v>13</v>
      </c>
      <c r="N90" s="17" t="s">
        <v>1302</v>
      </c>
      <c r="P90" s="17" t="s">
        <v>14</v>
      </c>
      <c r="Q90" s="17" t="s">
        <v>15</v>
      </c>
      <c r="R90" s="17">
        <v>45371</v>
      </c>
      <c r="V90" s="17" t="s">
        <v>2852</v>
      </c>
      <c r="W90" s="17" t="s">
        <v>2853</v>
      </c>
      <c r="X90" s="17" t="s">
        <v>2841</v>
      </c>
      <c r="Y90" s="17">
        <v>32547</v>
      </c>
      <c r="Z90" s="17">
        <v>2434</v>
      </c>
      <c r="AA90" s="17" t="s">
        <v>618</v>
      </c>
      <c r="AB90" s="17" t="s">
        <v>2601</v>
      </c>
    </row>
    <row r="91" spans="1:28" s="17" customFormat="1">
      <c r="A91" s="17" t="s">
        <v>2090</v>
      </c>
      <c r="B91" s="40"/>
      <c r="C91" s="23" t="s">
        <v>2841</v>
      </c>
      <c r="D91" s="17">
        <v>202207</v>
      </c>
      <c r="E91" s="23">
        <v>55</v>
      </c>
      <c r="F91" s="17" t="s">
        <v>2601</v>
      </c>
      <c r="G91" s="17" t="s">
        <v>1287</v>
      </c>
      <c r="H91" s="17" t="s">
        <v>73</v>
      </c>
      <c r="I91" s="17" t="s">
        <v>65</v>
      </c>
      <c r="K91" s="309">
        <v>19516</v>
      </c>
      <c r="L91" s="309">
        <v>33599</v>
      </c>
      <c r="M91" s="17" t="s">
        <v>13</v>
      </c>
      <c r="N91" s="17" t="s">
        <v>1256</v>
      </c>
      <c r="P91" s="17" t="s">
        <v>31</v>
      </c>
      <c r="Q91" s="17" t="s">
        <v>15</v>
      </c>
      <c r="R91" s="17">
        <v>45373</v>
      </c>
      <c r="V91" s="17" t="s">
        <v>2854</v>
      </c>
      <c r="W91" s="17" t="s">
        <v>2855</v>
      </c>
      <c r="X91" s="17" t="s">
        <v>2841</v>
      </c>
      <c r="Y91" s="17">
        <v>33771</v>
      </c>
      <c r="Z91" s="17">
        <v>3404</v>
      </c>
      <c r="AA91" s="17" t="s">
        <v>618</v>
      </c>
      <c r="AB91" s="17" t="s">
        <v>2601</v>
      </c>
    </row>
    <row r="92" spans="1:28" s="17" customFormat="1">
      <c r="A92" s="17" t="s">
        <v>1286</v>
      </c>
      <c r="B92" s="40"/>
      <c r="C92" s="23" t="s">
        <v>2841</v>
      </c>
      <c r="D92" s="17">
        <v>202207</v>
      </c>
      <c r="E92" s="23">
        <v>55</v>
      </c>
      <c r="F92" s="17" t="s">
        <v>2601</v>
      </c>
      <c r="G92" s="17" t="s">
        <v>1287</v>
      </c>
      <c r="H92" s="17" t="s">
        <v>488</v>
      </c>
      <c r="I92" s="17" t="s">
        <v>302</v>
      </c>
      <c r="K92" s="309">
        <v>20522</v>
      </c>
      <c r="L92" s="309">
        <v>33599</v>
      </c>
      <c r="M92" s="17" t="s">
        <v>13</v>
      </c>
      <c r="N92" s="17" t="s">
        <v>1256</v>
      </c>
      <c r="P92" s="17" t="s">
        <v>31</v>
      </c>
      <c r="Q92" s="17" t="s">
        <v>15</v>
      </c>
      <c r="R92" s="17">
        <v>45373</v>
      </c>
      <c r="V92" s="17" t="s">
        <v>2854</v>
      </c>
      <c r="W92" s="17" t="s">
        <v>2855</v>
      </c>
      <c r="X92" s="17" t="s">
        <v>2841</v>
      </c>
      <c r="Y92" s="17">
        <v>33771</v>
      </c>
      <c r="Z92" s="17">
        <v>3404</v>
      </c>
      <c r="AA92" s="17" t="s">
        <v>341</v>
      </c>
      <c r="AB92" s="17" t="s">
        <v>2601</v>
      </c>
    </row>
    <row r="93" spans="1:28" s="17" customFormat="1">
      <c r="A93" s="523" t="s">
        <v>2245</v>
      </c>
      <c r="B93" s="40"/>
      <c r="C93" s="23" t="s">
        <v>2841</v>
      </c>
      <c r="D93" s="17">
        <v>202207</v>
      </c>
      <c r="E93" s="23">
        <v>55</v>
      </c>
      <c r="F93" s="17" t="s">
        <v>2601</v>
      </c>
      <c r="G93" s="17" t="s">
        <v>702</v>
      </c>
      <c r="H93" s="17" t="s">
        <v>358</v>
      </c>
      <c r="I93" s="17" t="s">
        <v>373</v>
      </c>
      <c r="K93" s="309">
        <v>27061</v>
      </c>
      <c r="L93" s="309">
        <v>33639</v>
      </c>
      <c r="M93" s="17" t="s">
        <v>13</v>
      </c>
      <c r="N93" s="17" t="s">
        <v>1648</v>
      </c>
      <c r="P93" s="17" t="s">
        <v>14</v>
      </c>
      <c r="Q93" s="17" t="s">
        <v>15</v>
      </c>
      <c r="R93" s="17">
        <v>45371</v>
      </c>
      <c r="S93" s="17">
        <v>1591</v>
      </c>
      <c r="V93" s="17" t="s">
        <v>2856</v>
      </c>
      <c r="W93" s="17" t="s">
        <v>2849</v>
      </c>
      <c r="X93" s="17" t="s">
        <v>2841</v>
      </c>
      <c r="Y93" s="17">
        <v>33993</v>
      </c>
      <c r="Z93" s="17">
        <v>8720</v>
      </c>
      <c r="AA93" s="17" t="s">
        <v>618</v>
      </c>
      <c r="AB93" s="17" t="s">
        <v>2601</v>
      </c>
    </row>
    <row r="94" spans="1:28" s="17" customFormat="1">
      <c r="A94" s="45" t="s">
        <v>2232</v>
      </c>
      <c r="B94" s="40"/>
      <c r="C94" s="47" t="s">
        <v>2841</v>
      </c>
      <c r="D94" s="40">
        <v>202110</v>
      </c>
      <c r="E94" s="47">
        <v>55</v>
      </c>
      <c r="F94" s="40" t="s">
        <v>2601</v>
      </c>
      <c r="G94" s="40" t="s">
        <v>10</v>
      </c>
      <c r="H94" s="40" t="s">
        <v>144</v>
      </c>
      <c r="I94" s="40" t="s">
        <v>70</v>
      </c>
      <c r="J94" s="40"/>
      <c r="K94" s="525">
        <v>18512</v>
      </c>
      <c r="L94" s="525">
        <v>32356</v>
      </c>
      <c r="M94" s="40" t="s">
        <v>13</v>
      </c>
      <c r="N94" s="40" t="s">
        <v>1581</v>
      </c>
      <c r="O94" s="40"/>
      <c r="P94" s="40" t="s">
        <v>14</v>
      </c>
      <c r="Q94" s="40" t="s">
        <v>15</v>
      </c>
      <c r="R94" s="40">
        <v>45371</v>
      </c>
      <c r="S94" s="40"/>
      <c r="T94" s="40"/>
      <c r="U94" s="40"/>
      <c r="V94" s="40" t="s">
        <v>2857</v>
      </c>
      <c r="W94" s="40" t="s">
        <v>2858</v>
      </c>
      <c r="X94" s="40" t="s">
        <v>2841</v>
      </c>
      <c r="Y94" s="40">
        <v>32976</v>
      </c>
      <c r="Z94" s="40">
        <v>6704</v>
      </c>
      <c r="AA94" s="40" t="s">
        <v>341</v>
      </c>
      <c r="AB94" s="40" t="s">
        <v>2601</v>
      </c>
    </row>
    <row r="95" spans="1:28" s="17" customFormat="1">
      <c r="A95" s="45" t="s">
        <v>1991</v>
      </c>
      <c r="B95" s="40"/>
      <c r="C95" s="23" t="s">
        <v>2841</v>
      </c>
      <c r="D95" s="17">
        <v>202110</v>
      </c>
      <c r="E95" s="23">
        <v>55</v>
      </c>
      <c r="F95" s="17" t="s">
        <v>2601</v>
      </c>
      <c r="G95" s="17" t="s">
        <v>10</v>
      </c>
      <c r="H95" s="17" t="s">
        <v>284</v>
      </c>
      <c r="I95" s="17" t="s">
        <v>48</v>
      </c>
      <c r="J95" s="17" t="s">
        <v>203</v>
      </c>
      <c r="K95" s="309">
        <v>17778</v>
      </c>
      <c r="L95" s="309">
        <v>32356</v>
      </c>
      <c r="M95" s="17" t="s">
        <v>13</v>
      </c>
      <c r="N95" s="17" t="s">
        <v>1581</v>
      </c>
      <c r="P95" s="17" t="s">
        <v>14</v>
      </c>
      <c r="Q95" s="17" t="s">
        <v>15</v>
      </c>
      <c r="R95" s="17">
        <v>45371</v>
      </c>
      <c r="V95" s="17" t="s">
        <v>2857</v>
      </c>
      <c r="W95" s="17" t="s">
        <v>2858</v>
      </c>
      <c r="X95" s="17" t="s">
        <v>2841</v>
      </c>
      <c r="Y95" s="17">
        <v>32976</v>
      </c>
      <c r="Z95" s="17">
        <v>6704</v>
      </c>
      <c r="AA95" s="17" t="s">
        <v>341</v>
      </c>
      <c r="AB95" s="17" t="s">
        <v>2601</v>
      </c>
    </row>
    <row r="96" spans="1:28" s="17" customFormat="1">
      <c r="A96" s="523" t="s">
        <v>1929</v>
      </c>
      <c r="B96" s="40"/>
      <c r="C96" s="23" t="s">
        <v>2841</v>
      </c>
      <c r="D96" s="17">
        <v>202110</v>
      </c>
      <c r="E96" s="23">
        <v>55</v>
      </c>
      <c r="F96" s="17" t="s">
        <v>2601</v>
      </c>
      <c r="G96" s="17" t="s">
        <v>629</v>
      </c>
      <c r="H96" s="17" t="s">
        <v>166</v>
      </c>
      <c r="I96" s="17" t="s">
        <v>371</v>
      </c>
      <c r="K96" s="309">
        <v>20486</v>
      </c>
      <c r="L96" s="309">
        <v>35348</v>
      </c>
      <c r="M96" s="17" t="s">
        <v>13</v>
      </c>
      <c r="N96" s="17" t="s">
        <v>1930</v>
      </c>
      <c r="P96" s="17" t="s">
        <v>31</v>
      </c>
      <c r="Q96" s="17" t="s">
        <v>15</v>
      </c>
      <c r="R96" s="17">
        <v>45373</v>
      </c>
      <c r="V96" s="17" t="s">
        <v>2859</v>
      </c>
      <c r="W96" s="17" t="s">
        <v>2860</v>
      </c>
      <c r="X96" s="17" t="s">
        <v>2841</v>
      </c>
      <c r="Y96" s="17">
        <v>34788</v>
      </c>
      <c r="Z96" s="17">
        <v>7967</v>
      </c>
      <c r="AA96" s="17" t="s">
        <v>618</v>
      </c>
      <c r="AB96" s="17" t="s">
        <v>2601</v>
      </c>
    </row>
    <row r="97" spans="1:28" s="17" customFormat="1">
      <c r="A97" s="45" t="s">
        <v>1532</v>
      </c>
      <c r="B97" s="40"/>
      <c r="C97" s="23" t="s">
        <v>2841</v>
      </c>
      <c r="D97" s="17">
        <v>202011</v>
      </c>
      <c r="E97" s="23">
        <v>55</v>
      </c>
      <c r="F97" s="17" t="s">
        <v>2601</v>
      </c>
      <c r="G97" s="17" t="s">
        <v>1533</v>
      </c>
      <c r="H97" s="17" t="s">
        <v>506</v>
      </c>
      <c r="I97" s="17" t="s">
        <v>135</v>
      </c>
      <c r="K97" s="309">
        <v>22477</v>
      </c>
      <c r="L97" s="309">
        <v>35072</v>
      </c>
      <c r="M97" s="17" t="s">
        <v>13</v>
      </c>
      <c r="N97" s="17" t="s">
        <v>1534</v>
      </c>
      <c r="P97" s="17" t="s">
        <v>14</v>
      </c>
      <c r="Q97" s="17" t="s">
        <v>15</v>
      </c>
      <c r="R97" s="17">
        <v>45371</v>
      </c>
      <c r="V97" s="17" t="s">
        <v>2861</v>
      </c>
      <c r="W97" s="17" t="s">
        <v>2862</v>
      </c>
      <c r="X97" s="17" t="s">
        <v>2841</v>
      </c>
      <c r="Y97" s="17">
        <v>33417</v>
      </c>
      <c r="Z97" s="17">
        <v>2136</v>
      </c>
      <c r="AA97" s="17" t="s">
        <v>618</v>
      </c>
      <c r="AB97" s="17" t="s">
        <v>2601</v>
      </c>
    </row>
    <row r="98" spans="1:28" s="17" customFormat="1">
      <c r="A98" s="523" t="s">
        <v>2256</v>
      </c>
      <c r="B98" s="40"/>
      <c r="C98" s="23" t="s">
        <v>2841</v>
      </c>
      <c r="D98" s="17">
        <v>202204</v>
      </c>
      <c r="E98" s="23">
        <v>55</v>
      </c>
      <c r="F98" s="17" t="s">
        <v>2601</v>
      </c>
      <c r="G98" s="17" t="s">
        <v>512</v>
      </c>
      <c r="H98" s="17" t="s">
        <v>434</v>
      </c>
      <c r="I98" s="17" t="s">
        <v>181</v>
      </c>
      <c r="K98" s="309">
        <v>27366</v>
      </c>
      <c r="L98" s="309">
        <v>39417</v>
      </c>
      <c r="M98" s="17" t="s">
        <v>13</v>
      </c>
      <c r="N98" s="17" t="s">
        <v>1331</v>
      </c>
      <c r="P98" s="17" t="s">
        <v>31</v>
      </c>
      <c r="Q98" s="17" t="s">
        <v>15</v>
      </c>
      <c r="R98" s="17">
        <v>45373</v>
      </c>
      <c r="V98" s="17" t="s">
        <v>2863</v>
      </c>
      <c r="W98" s="17" t="s">
        <v>2864</v>
      </c>
      <c r="X98" s="17" t="s">
        <v>2841</v>
      </c>
      <c r="Y98" s="17">
        <v>33436</v>
      </c>
      <c r="Z98" s="17">
        <v>2188</v>
      </c>
      <c r="AA98" s="17" t="s">
        <v>618</v>
      </c>
      <c r="AB98" s="17" t="s">
        <v>2601</v>
      </c>
    </row>
    <row r="99" spans="1:28" s="17" customFormat="1">
      <c r="A99" s="523" t="s">
        <v>1330</v>
      </c>
      <c r="B99" s="40"/>
      <c r="C99" s="23" t="s">
        <v>2841</v>
      </c>
      <c r="D99" s="17">
        <v>202204</v>
      </c>
      <c r="E99" s="23">
        <v>55</v>
      </c>
      <c r="F99" s="17" t="s">
        <v>2601</v>
      </c>
      <c r="G99" s="17" t="s">
        <v>512</v>
      </c>
      <c r="H99" s="17" t="s">
        <v>194</v>
      </c>
      <c r="I99" s="17" t="s">
        <v>58</v>
      </c>
      <c r="K99" s="309">
        <v>27610</v>
      </c>
      <c r="L99" s="309">
        <v>36872</v>
      </c>
      <c r="M99" s="17" t="s">
        <v>13</v>
      </c>
      <c r="N99" s="17" t="s">
        <v>1331</v>
      </c>
      <c r="P99" s="17" t="s">
        <v>31</v>
      </c>
      <c r="Q99" s="17" t="s">
        <v>15</v>
      </c>
      <c r="R99" s="17">
        <v>45373</v>
      </c>
      <c r="V99" s="17" t="s">
        <v>2863</v>
      </c>
      <c r="W99" s="17" t="s">
        <v>2864</v>
      </c>
      <c r="X99" s="17" t="s">
        <v>2841</v>
      </c>
      <c r="Y99" s="17">
        <v>33436</v>
      </c>
      <c r="Z99" s="17">
        <v>2188</v>
      </c>
      <c r="AA99" s="17" t="s">
        <v>618</v>
      </c>
      <c r="AB99" s="17" t="s">
        <v>2601</v>
      </c>
    </row>
    <row r="100" spans="1:28" s="17" customFormat="1">
      <c r="A100" s="523" t="s">
        <v>2865</v>
      </c>
      <c r="B100" s="40"/>
      <c r="C100" s="23" t="s">
        <v>2841</v>
      </c>
      <c r="D100" s="17">
        <v>202110</v>
      </c>
      <c r="E100" s="23">
        <v>55</v>
      </c>
      <c r="F100" s="17" t="s">
        <v>2601</v>
      </c>
      <c r="G100" s="17" t="s">
        <v>473</v>
      </c>
      <c r="H100" s="17" t="s">
        <v>75</v>
      </c>
      <c r="I100" s="17" t="s">
        <v>99</v>
      </c>
      <c r="K100" s="309">
        <v>27471</v>
      </c>
      <c r="L100" s="309">
        <v>44352</v>
      </c>
      <c r="M100" s="17" t="s">
        <v>13</v>
      </c>
      <c r="N100" s="17" t="s">
        <v>575</v>
      </c>
      <c r="P100" s="17" t="s">
        <v>89</v>
      </c>
      <c r="Q100" s="17" t="s">
        <v>15</v>
      </c>
      <c r="R100" s="17">
        <v>45339</v>
      </c>
      <c r="V100" s="17" t="s">
        <v>2866</v>
      </c>
      <c r="W100" s="17" t="s">
        <v>2867</v>
      </c>
      <c r="X100" s="17" t="s">
        <v>2841</v>
      </c>
      <c r="Y100" s="17">
        <v>32223</v>
      </c>
      <c r="Z100" s="17">
        <v>798</v>
      </c>
      <c r="AA100" s="17" t="s">
        <v>618</v>
      </c>
      <c r="AB100" s="17" t="s">
        <v>2601</v>
      </c>
    </row>
    <row r="101" spans="1:28" s="17" customFormat="1">
      <c r="A101" s="523" t="s">
        <v>2224</v>
      </c>
      <c r="B101" s="40"/>
      <c r="C101" s="23" t="s">
        <v>2841</v>
      </c>
      <c r="D101" s="17">
        <v>202206</v>
      </c>
      <c r="E101" s="23">
        <v>55</v>
      </c>
      <c r="F101" s="17" t="s">
        <v>2601</v>
      </c>
      <c r="G101" s="17" t="s">
        <v>1945</v>
      </c>
      <c r="H101" s="17" t="s">
        <v>897</v>
      </c>
      <c r="I101" s="17" t="s">
        <v>110</v>
      </c>
      <c r="K101" s="309">
        <v>27575</v>
      </c>
      <c r="L101" s="309">
        <v>42081</v>
      </c>
      <c r="M101" s="17" t="s">
        <v>13</v>
      </c>
      <c r="N101" s="17" t="s">
        <v>971</v>
      </c>
      <c r="P101" s="17" t="s">
        <v>31</v>
      </c>
      <c r="Q101" s="17" t="s">
        <v>15</v>
      </c>
      <c r="R101" s="17">
        <v>45373</v>
      </c>
      <c r="V101" s="17" t="s">
        <v>2868</v>
      </c>
      <c r="W101" s="17" t="s">
        <v>2869</v>
      </c>
      <c r="X101" s="17" t="s">
        <v>2841</v>
      </c>
      <c r="Y101" s="17">
        <v>32127</v>
      </c>
      <c r="Z101" s="17">
        <v>7305</v>
      </c>
      <c r="AA101" s="17" t="s">
        <v>618</v>
      </c>
      <c r="AB101" s="17" t="s">
        <v>2601</v>
      </c>
    </row>
    <row r="102" spans="1:28" s="17" customFormat="1">
      <c r="A102" s="17" t="s">
        <v>828</v>
      </c>
      <c r="B102" s="40"/>
      <c r="C102" s="23" t="s">
        <v>2841</v>
      </c>
      <c r="D102" s="17">
        <v>202110</v>
      </c>
      <c r="E102" s="23">
        <v>55</v>
      </c>
      <c r="F102" s="17" t="s">
        <v>2601</v>
      </c>
      <c r="G102" s="17" t="s">
        <v>829</v>
      </c>
      <c r="H102" s="17" t="s">
        <v>48</v>
      </c>
      <c r="I102" s="17" t="s">
        <v>494</v>
      </c>
      <c r="K102" s="309">
        <v>14541</v>
      </c>
      <c r="L102" s="309">
        <v>28611</v>
      </c>
      <c r="M102" s="17" t="s">
        <v>13</v>
      </c>
      <c r="N102" s="17" t="s">
        <v>830</v>
      </c>
      <c r="P102" s="17" t="s">
        <v>19</v>
      </c>
      <c r="Q102" s="17" t="s">
        <v>15</v>
      </c>
      <c r="R102" s="17">
        <v>45356</v>
      </c>
      <c r="V102" s="17" t="s">
        <v>2870</v>
      </c>
      <c r="W102" s="17" t="s">
        <v>2871</v>
      </c>
      <c r="X102" s="17" t="s">
        <v>2841</v>
      </c>
      <c r="Y102" s="17">
        <v>33327</v>
      </c>
      <c r="Z102" s="17">
        <v>1202</v>
      </c>
      <c r="AA102" s="17" t="s">
        <v>341</v>
      </c>
      <c r="AB102" s="17" t="s">
        <v>2601</v>
      </c>
    </row>
    <row r="103" spans="1:28" s="17" customFormat="1">
      <c r="A103" s="17" t="s">
        <v>2308</v>
      </c>
      <c r="B103" s="40"/>
      <c r="C103" s="23" t="s">
        <v>2841</v>
      </c>
      <c r="D103" s="17">
        <v>202110</v>
      </c>
      <c r="E103" s="23">
        <v>55</v>
      </c>
      <c r="F103" s="17" t="s">
        <v>2601</v>
      </c>
      <c r="G103" s="17" t="s">
        <v>829</v>
      </c>
      <c r="H103" s="17" t="s">
        <v>17</v>
      </c>
      <c r="I103" s="17" t="s">
        <v>48</v>
      </c>
      <c r="K103" s="309">
        <v>14105</v>
      </c>
      <c r="L103" s="309">
        <v>28611</v>
      </c>
      <c r="M103" s="17" t="s">
        <v>13</v>
      </c>
      <c r="N103" s="17" t="s">
        <v>830</v>
      </c>
      <c r="P103" s="17" t="s">
        <v>19</v>
      </c>
      <c r="Q103" s="17" t="s">
        <v>15</v>
      </c>
      <c r="R103" s="17">
        <v>45356</v>
      </c>
      <c r="V103" s="17" t="s">
        <v>2870</v>
      </c>
      <c r="W103" s="17" t="s">
        <v>2871</v>
      </c>
      <c r="X103" s="17" t="s">
        <v>2841</v>
      </c>
      <c r="Y103" s="17">
        <v>33327</v>
      </c>
      <c r="Z103" s="17">
        <v>1202</v>
      </c>
      <c r="AA103" s="17" t="s">
        <v>618</v>
      </c>
      <c r="AB103" s="17" t="s">
        <v>2601</v>
      </c>
    </row>
    <row r="104" spans="1:28" s="17" customFormat="1">
      <c r="A104" s="523" t="s">
        <v>2293</v>
      </c>
      <c r="B104" s="40"/>
      <c r="C104" s="23" t="s">
        <v>2841</v>
      </c>
      <c r="D104" s="17">
        <v>202206</v>
      </c>
      <c r="E104" s="23">
        <v>55</v>
      </c>
      <c r="F104" s="17" t="s">
        <v>2601</v>
      </c>
      <c r="G104" s="17" t="s">
        <v>1020</v>
      </c>
      <c r="H104" s="17" t="s">
        <v>122</v>
      </c>
      <c r="I104" s="17" t="s">
        <v>65</v>
      </c>
      <c r="K104" s="309">
        <v>23886</v>
      </c>
      <c r="L104" s="309">
        <v>30529</v>
      </c>
      <c r="M104" s="17" t="s">
        <v>13</v>
      </c>
      <c r="N104" s="17" t="s">
        <v>1369</v>
      </c>
      <c r="P104" s="17" t="s">
        <v>19</v>
      </c>
      <c r="Q104" s="17" t="s">
        <v>15</v>
      </c>
      <c r="R104" s="17">
        <v>45356</v>
      </c>
      <c r="V104" s="17" t="s">
        <v>2872</v>
      </c>
      <c r="W104" s="17" t="s">
        <v>2873</v>
      </c>
      <c r="X104" s="17" t="s">
        <v>2841</v>
      </c>
      <c r="Y104" s="17">
        <v>34202</v>
      </c>
      <c r="Z104" s="17">
        <v>1855</v>
      </c>
      <c r="AA104" s="17" t="s">
        <v>618</v>
      </c>
      <c r="AB104" s="17" t="s">
        <v>2601</v>
      </c>
    </row>
    <row r="105" spans="1:28" s="17" customFormat="1">
      <c r="A105" s="523" t="s">
        <v>1368</v>
      </c>
      <c r="B105" s="40"/>
      <c r="C105" s="23" t="s">
        <v>2841</v>
      </c>
      <c r="D105" s="17">
        <v>202206</v>
      </c>
      <c r="E105" s="23">
        <v>55</v>
      </c>
      <c r="F105" s="17" t="s">
        <v>2601</v>
      </c>
      <c r="G105" s="17" t="s">
        <v>1020</v>
      </c>
      <c r="H105" s="17" t="s">
        <v>1298</v>
      </c>
      <c r="K105" s="309">
        <v>24458</v>
      </c>
      <c r="L105" s="309">
        <v>31321</v>
      </c>
      <c r="M105" s="17" t="s">
        <v>13</v>
      </c>
      <c r="N105" s="17" t="s">
        <v>1369</v>
      </c>
      <c r="P105" s="17" t="s">
        <v>19</v>
      </c>
      <c r="Q105" s="17" t="s">
        <v>15</v>
      </c>
      <c r="R105" s="17">
        <v>45356</v>
      </c>
      <c r="V105" s="17" t="s">
        <v>2872</v>
      </c>
      <c r="W105" s="17" t="s">
        <v>2873</v>
      </c>
      <c r="X105" s="17" t="s">
        <v>2841</v>
      </c>
      <c r="Y105" s="17">
        <v>34202</v>
      </c>
      <c r="Z105" s="17">
        <v>1855</v>
      </c>
      <c r="AA105" s="17" t="s">
        <v>341</v>
      </c>
      <c r="AB105" s="17" t="s">
        <v>2601</v>
      </c>
    </row>
    <row r="106" spans="1:28" s="17" customFormat="1">
      <c r="A106" s="45" t="s">
        <v>1161</v>
      </c>
      <c r="B106" s="40"/>
      <c r="C106" s="23" t="s">
        <v>2841</v>
      </c>
      <c r="D106" s="17">
        <v>202110</v>
      </c>
      <c r="E106" s="23">
        <v>55</v>
      </c>
      <c r="F106" s="17" t="s">
        <v>2601</v>
      </c>
      <c r="G106" s="17" t="s">
        <v>1162</v>
      </c>
      <c r="H106" s="17" t="s">
        <v>453</v>
      </c>
      <c r="I106" s="17" t="s">
        <v>397</v>
      </c>
      <c r="K106" s="309">
        <v>24963</v>
      </c>
      <c r="L106" s="309">
        <v>34228</v>
      </c>
      <c r="M106" s="17" t="s">
        <v>13</v>
      </c>
      <c r="N106" s="17" t="s">
        <v>1598</v>
      </c>
      <c r="P106" s="17" t="s">
        <v>14</v>
      </c>
      <c r="Q106" s="17" t="s">
        <v>15</v>
      </c>
      <c r="R106" s="17">
        <v>45371</v>
      </c>
      <c r="S106" s="17">
        <v>9523</v>
      </c>
      <c r="V106" s="17" t="s">
        <v>2874</v>
      </c>
      <c r="W106" s="17" t="s">
        <v>2875</v>
      </c>
      <c r="X106" s="17" t="s">
        <v>2841</v>
      </c>
      <c r="Y106" s="17">
        <v>34952</v>
      </c>
      <c r="Z106" s="17">
        <v>5476</v>
      </c>
      <c r="AA106" s="17" t="s">
        <v>618</v>
      </c>
      <c r="AB106" s="17" t="s">
        <v>2601</v>
      </c>
    </row>
    <row r="107" spans="1:28" s="17" customFormat="1">
      <c r="A107" s="17" t="s">
        <v>2241</v>
      </c>
      <c r="B107" s="40"/>
      <c r="C107" s="23" t="s">
        <v>2841</v>
      </c>
      <c r="D107" s="17">
        <v>202208</v>
      </c>
      <c r="E107" s="23">
        <v>55</v>
      </c>
      <c r="F107" s="17" t="s">
        <v>2601</v>
      </c>
      <c r="G107" s="17" t="s">
        <v>399</v>
      </c>
      <c r="H107" s="17" t="s">
        <v>326</v>
      </c>
      <c r="I107" s="17" t="s">
        <v>30</v>
      </c>
      <c r="K107" s="309">
        <v>21313</v>
      </c>
      <c r="L107" s="309">
        <v>35956</v>
      </c>
      <c r="M107" s="17" t="s">
        <v>13</v>
      </c>
      <c r="N107" s="17" t="s">
        <v>1741</v>
      </c>
      <c r="P107" s="17" t="s">
        <v>50</v>
      </c>
      <c r="Q107" s="17" t="s">
        <v>15</v>
      </c>
      <c r="R107" s="17">
        <v>45344</v>
      </c>
      <c r="V107" s="17" t="s">
        <v>2876</v>
      </c>
      <c r="W107" s="17" t="s">
        <v>2877</v>
      </c>
      <c r="X107" s="17" t="s">
        <v>2841</v>
      </c>
      <c r="Y107" s="17">
        <v>32439</v>
      </c>
      <c r="Z107" s="17">
        <v>7650</v>
      </c>
      <c r="AA107" s="17" t="s">
        <v>341</v>
      </c>
      <c r="AB107" s="17" t="s">
        <v>2601</v>
      </c>
    </row>
    <row r="108" spans="1:28" s="17" customFormat="1">
      <c r="A108" s="17" t="s">
        <v>1739</v>
      </c>
      <c r="B108" s="40"/>
      <c r="C108" s="23" t="s">
        <v>2841</v>
      </c>
      <c r="D108" s="17">
        <v>202208</v>
      </c>
      <c r="E108" s="23">
        <v>55</v>
      </c>
      <c r="F108" s="17" t="s">
        <v>2601</v>
      </c>
      <c r="G108" s="17" t="s">
        <v>399</v>
      </c>
      <c r="H108" s="17" t="s">
        <v>1740</v>
      </c>
      <c r="I108" s="17" t="s">
        <v>21</v>
      </c>
      <c r="K108" s="309">
        <v>22933</v>
      </c>
      <c r="L108" s="309">
        <v>36133</v>
      </c>
      <c r="M108" s="17" t="s">
        <v>13</v>
      </c>
      <c r="N108" s="17" t="s">
        <v>1741</v>
      </c>
      <c r="P108" s="17" t="s">
        <v>50</v>
      </c>
      <c r="Q108" s="17" t="s">
        <v>15</v>
      </c>
      <c r="R108" s="17">
        <v>45344</v>
      </c>
      <c r="V108" s="17" t="s">
        <v>2876</v>
      </c>
      <c r="W108" s="17" t="s">
        <v>2877</v>
      </c>
      <c r="X108" s="17" t="s">
        <v>2841</v>
      </c>
      <c r="Y108" s="17">
        <v>32439</v>
      </c>
      <c r="Z108" s="17">
        <v>7650</v>
      </c>
      <c r="AA108" s="17" t="s">
        <v>618</v>
      </c>
      <c r="AB108" s="17" t="s">
        <v>2601</v>
      </c>
    </row>
    <row r="109" spans="1:28" s="17" customFormat="1">
      <c r="A109" s="17" t="s">
        <v>1921</v>
      </c>
      <c r="B109" s="40"/>
      <c r="C109" s="23" t="s">
        <v>2841</v>
      </c>
      <c r="D109" s="17">
        <v>202208</v>
      </c>
      <c r="E109" s="23">
        <v>55</v>
      </c>
      <c r="F109" s="17" t="s">
        <v>2601</v>
      </c>
      <c r="G109" s="17" t="s">
        <v>477</v>
      </c>
      <c r="H109" s="17" t="s">
        <v>144</v>
      </c>
      <c r="I109" s="17" t="s">
        <v>482</v>
      </c>
      <c r="K109" s="309">
        <v>15066</v>
      </c>
      <c r="L109" s="309">
        <v>28611</v>
      </c>
      <c r="M109" s="17" t="s">
        <v>13</v>
      </c>
      <c r="N109" s="17" t="s">
        <v>807</v>
      </c>
      <c r="P109" s="17" t="s">
        <v>31</v>
      </c>
      <c r="Q109" s="17" t="s">
        <v>15</v>
      </c>
      <c r="R109" s="17">
        <v>45373</v>
      </c>
      <c r="V109" s="17" t="s">
        <v>2878</v>
      </c>
      <c r="W109" s="17" t="s">
        <v>2879</v>
      </c>
      <c r="X109" s="17" t="s">
        <v>2841</v>
      </c>
      <c r="Y109" s="17">
        <v>34212</v>
      </c>
      <c r="Z109" s="17">
        <v>9454</v>
      </c>
      <c r="AA109" s="17" t="s">
        <v>341</v>
      </c>
      <c r="AB109" s="17" t="s">
        <v>2601</v>
      </c>
    </row>
    <row r="110" spans="1:28" s="17" customFormat="1">
      <c r="A110" s="17" t="s">
        <v>806</v>
      </c>
      <c r="B110" s="40"/>
      <c r="C110" s="23" t="s">
        <v>2841</v>
      </c>
      <c r="D110" s="17">
        <v>202208</v>
      </c>
      <c r="E110" s="23">
        <v>55</v>
      </c>
      <c r="F110" s="17" t="s">
        <v>2601</v>
      </c>
      <c r="G110" s="17" t="s">
        <v>477</v>
      </c>
      <c r="H110" s="17" t="s">
        <v>122</v>
      </c>
      <c r="I110" s="17" t="s">
        <v>66</v>
      </c>
      <c r="K110" s="309">
        <v>15317</v>
      </c>
      <c r="L110" s="309">
        <v>28611</v>
      </c>
      <c r="M110" s="17" t="s">
        <v>13</v>
      </c>
      <c r="N110" s="17" t="s">
        <v>807</v>
      </c>
      <c r="P110" s="17" t="s">
        <v>31</v>
      </c>
      <c r="Q110" s="17" t="s">
        <v>15</v>
      </c>
      <c r="R110" s="17">
        <v>45373</v>
      </c>
      <c r="V110" s="17" t="s">
        <v>2878</v>
      </c>
      <c r="W110" s="17" t="s">
        <v>2879</v>
      </c>
      <c r="X110" s="17" t="s">
        <v>2841</v>
      </c>
      <c r="Y110" s="17">
        <v>34212</v>
      </c>
      <c r="Z110" s="17">
        <v>9454</v>
      </c>
      <c r="AA110" s="17" t="s">
        <v>618</v>
      </c>
      <c r="AB110" s="17" t="s">
        <v>2601</v>
      </c>
    </row>
    <row r="111" spans="1:28" s="17" customFormat="1">
      <c r="A111" s="523" t="s">
        <v>2052</v>
      </c>
      <c r="B111" s="40"/>
      <c r="C111" s="23" t="s">
        <v>2841</v>
      </c>
      <c r="D111" s="17">
        <v>202207</v>
      </c>
      <c r="E111" s="23">
        <v>55</v>
      </c>
      <c r="F111" s="17" t="s">
        <v>2601</v>
      </c>
      <c r="G111" s="17" t="s">
        <v>720</v>
      </c>
      <c r="H111" s="17" t="s">
        <v>17</v>
      </c>
      <c r="I111" s="17" t="s">
        <v>61</v>
      </c>
      <c r="K111" s="309">
        <v>25293</v>
      </c>
      <c r="L111" s="309">
        <v>35109</v>
      </c>
      <c r="M111" s="17" t="s">
        <v>13</v>
      </c>
      <c r="N111" s="17" t="s">
        <v>1655</v>
      </c>
      <c r="P111" s="17" t="s">
        <v>19</v>
      </c>
      <c r="Q111" s="17" t="s">
        <v>15</v>
      </c>
      <c r="R111" s="17">
        <v>45356</v>
      </c>
      <c r="V111" s="17" t="s">
        <v>2880</v>
      </c>
      <c r="W111" s="17" t="s">
        <v>2877</v>
      </c>
      <c r="X111" s="17" t="s">
        <v>2841</v>
      </c>
      <c r="Y111" s="17">
        <v>32439</v>
      </c>
      <c r="Z111" s="17">
        <v>7620</v>
      </c>
      <c r="AA111" s="17" t="s">
        <v>618</v>
      </c>
      <c r="AB111" s="17" t="s">
        <v>2601</v>
      </c>
    </row>
    <row r="112" spans="1:28" s="17" customFormat="1">
      <c r="A112" s="523" t="s">
        <v>1654</v>
      </c>
      <c r="B112" s="40"/>
      <c r="C112" s="23" t="s">
        <v>2841</v>
      </c>
      <c r="D112" s="17">
        <v>202207</v>
      </c>
      <c r="E112" s="23">
        <v>55</v>
      </c>
      <c r="F112" s="17" t="s">
        <v>2601</v>
      </c>
      <c r="G112" s="17" t="s">
        <v>720</v>
      </c>
      <c r="H112" s="17" t="s">
        <v>742</v>
      </c>
      <c r="I112" s="17" t="s">
        <v>25</v>
      </c>
      <c r="K112" s="309">
        <v>25845</v>
      </c>
      <c r="L112" s="309">
        <v>35109</v>
      </c>
      <c r="M112" s="17" t="s">
        <v>13</v>
      </c>
      <c r="N112" s="17" t="s">
        <v>1655</v>
      </c>
      <c r="P112" s="17" t="s">
        <v>19</v>
      </c>
      <c r="Q112" s="17" t="s">
        <v>15</v>
      </c>
      <c r="R112" s="17">
        <v>45356</v>
      </c>
      <c r="V112" s="17" t="s">
        <v>2880</v>
      </c>
      <c r="W112" s="17" t="s">
        <v>2877</v>
      </c>
      <c r="X112" s="17" t="s">
        <v>2841</v>
      </c>
      <c r="Y112" s="17">
        <v>32439</v>
      </c>
      <c r="Z112" s="17">
        <v>7620</v>
      </c>
      <c r="AA112" s="17" t="s">
        <v>341</v>
      </c>
      <c r="AB112" s="17" t="s">
        <v>2601</v>
      </c>
    </row>
    <row r="113" spans="1:28" s="17" customFormat="1">
      <c r="A113" s="523" t="s">
        <v>849</v>
      </c>
      <c r="B113" s="40"/>
      <c r="C113" s="23" t="s">
        <v>2841</v>
      </c>
      <c r="D113" s="17">
        <v>202205</v>
      </c>
      <c r="E113" s="23">
        <v>55</v>
      </c>
      <c r="F113" s="17" t="s">
        <v>2601</v>
      </c>
      <c r="G113" s="17" t="s">
        <v>850</v>
      </c>
      <c r="H113" s="17" t="s">
        <v>741</v>
      </c>
      <c r="I113" s="17" t="s">
        <v>91</v>
      </c>
      <c r="K113" s="309">
        <v>20880</v>
      </c>
      <c r="L113" s="309">
        <v>34393</v>
      </c>
      <c r="M113" s="17" t="s">
        <v>13</v>
      </c>
      <c r="N113" s="17" t="s">
        <v>851</v>
      </c>
      <c r="O113" s="17" t="s">
        <v>97</v>
      </c>
      <c r="P113" s="17" t="s">
        <v>31</v>
      </c>
      <c r="Q113" s="17" t="s">
        <v>15</v>
      </c>
      <c r="R113" s="17">
        <v>45373</v>
      </c>
      <c r="V113" s="17" t="s">
        <v>2881</v>
      </c>
      <c r="W113" s="17" t="s">
        <v>2882</v>
      </c>
      <c r="X113" s="17" t="s">
        <v>2841</v>
      </c>
      <c r="Y113" s="17">
        <v>33772</v>
      </c>
      <c r="Z113" s="17">
        <v>4812</v>
      </c>
      <c r="AA113" s="17" t="s">
        <v>618</v>
      </c>
      <c r="AB113" s="17" t="s">
        <v>2601</v>
      </c>
    </row>
    <row r="114" spans="1:28" s="17" customFormat="1">
      <c r="A114" s="17" t="s">
        <v>1671</v>
      </c>
      <c r="B114" s="40"/>
      <c r="C114" s="23" t="s">
        <v>2841</v>
      </c>
      <c r="D114" s="17">
        <v>202110</v>
      </c>
      <c r="E114" s="23">
        <v>55</v>
      </c>
      <c r="F114" s="17" t="s">
        <v>2601</v>
      </c>
      <c r="G114" s="17" t="s">
        <v>1672</v>
      </c>
      <c r="H114" s="17" t="s">
        <v>1002</v>
      </c>
      <c r="I114" s="17" t="s">
        <v>96</v>
      </c>
      <c r="K114" s="309">
        <v>20966</v>
      </c>
      <c r="L114" s="309">
        <v>43031</v>
      </c>
      <c r="M114" s="17" t="s">
        <v>13</v>
      </c>
      <c r="N114" s="17" t="s">
        <v>1673</v>
      </c>
      <c r="P114" s="17" t="s">
        <v>31</v>
      </c>
      <c r="Q114" s="17" t="s">
        <v>15</v>
      </c>
      <c r="R114" s="17">
        <v>45373</v>
      </c>
      <c r="V114" s="17" t="s">
        <v>2883</v>
      </c>
      <c r="W114" s="17" t="s">
        <v>2884</v>
      </c>
      <c r="X114" s="17" t="s">
        <v>2841</v>
      </c>
      <c r="Y114" s="17">
        <v>33931</v>
      </c>
      <c r="Z114" s="17">
        <v>5859</v>
      </c>
      <c r="AA114" s="17" t="s">
        <v>618</v>
      </c>
      <c r="AB114" s="17" t="s">
        <v>2601</v>
      </c>
    </row>
    <row r="115" spans="1:28" s="17" customFormat="1">
      <c r="A115" s="17" t="s">
        <v>1977</v>
      </c>
      <c r="B115" s="40"/>
      <c r="C115" s="23" t="s">
        <v>2841</v>
      </c>
      <c r="D115" s="17">
        <v>202112</v>
      </c>
      <c r="E115" s="23">
        <v>55</v>
      </c>
      <c r="F115" s="17" t="s">
        <v>2601</v>
      </c>
      <c r="G115" s="17" t="s">
        <v>402</v>
      </c>
      <c r="H115" s="17" t="s">
        <v>140</v>
      </c>
      <c r="I115" s="17" t="s">
        <v>466</v>
      </c>
      <c r="K115" s="309">
        <v>12204</v>
      </c>
      <c r="L115" s="309">
        <v>28611</v>
      </c>
      <c r="M115" s="17" t="s">
        <v>13</v>
      </c>
      <c r="N115" s="17" t="s">
        <v>744</v>
      </c>
      <c r="P115" s="17" t="s">
        <v>80</v>
      </c>
      <c r="Q115" s="17" t="s">
        <v>15</v>
      </c>
      <c r="R115" s="17">
        <v>45308</v>
      </c>
      <c r="V115" s="17" t="s">
        <v>2885</v>
      </c>
      <c r="W115" s="17" t="s">
        <v>2886</v>
      </c>
      <c r="X115" s="17" t="s">
        <v>2841</v>
      </c>
      <c r="Y115" s="17">
        <v>34786</v>
      </c>
      <c r="Z115" s="17">
        <v>7910</v>
      </c>
      <c r="AA115" s="17" t="s">
        <v>618</v>
      </c>
      <c r="AB115" s="17" t="s">
        <v>2601</v>
      </c>
    </row>
    <row r="116" spans="1:28" s="17" customFormat="1">
      <c r="A116" s="523" t="s">
        <v>2034</v>
      </c>
      <c r="B116" s="40"/>
      <c r="C116" s="23" t="s">
        <v>2841</v>
      </c>
      <c r="D116" s="17">
        <v>202110</v>
      </c>
      <c r="E116" s="23">
        <v>55</v>
      </c>
      <c r="F116" s="17" t="s">
        <v>2601</v>
      </c>
      <c r="G116" s="17" t="s">
        <v>467</v>
      </c>
      <c r="H116" s="17" t="s">
        <v>55</v>
      </c>
      <c r="I116" s="17" t="s">
        <v>43</v>
      </c>
      <c r="K116" s="309">
        <v>20432</v>
      </c>
      <c r="L116" s="309">
        <v>33506</v>
      </c>
      <c r="M116" s="17" t="s">
        <v>13</v>
      </c>
      <c r="N116" s="17" t="s">
        <v>1882</v>
      </c>
      <c r="P116" s="17" t="s">
        <v>31</v>
      </c>
      <c r="Q116" s="17" t="s">
        <v>15</v>
      </c>
      <c r="R116" s="17">
        <v>45373</v>
      </c>
      <c r="V116" s="17" t="s">
        <v>2887</v>
      </c>
      <c r="W116" s="17" t="s">
        <v>2888</v>
      </c>
      <c r="X116" s="17" t="s">
        <v>2841</v>
      </c>
      <c r="Y116" s="17">
        <v>34134</v>
      </c>
      <c r="Z116" s="17">
        <v>2923</v>
      </c>
      <c r="AA116" s="17" t="s">
        <v>618</v>
      </c>
      <c r="AB116" s="17" t="s">
        <v>2601</v>
      </c>
    </row>
    <row r="117" spans="1:28" s="17" customFormat="1">
      <c r="A117" s="523" t="s">
        <v>1881</v>
      </c>
      <c r="B117" s="40"/>
      <c r="C117" s="23" t="s">
        <v>2841</v>
      </c>
      <c r="D117" s="17">
        <v>202110</v>
      </c>
      <c r="E117" s="23">
        <v>55</v>
      </c>
      <c r="F117" s="17" t="s">
        <v>2601</v>
      </c>
      <c r="G117" s="17" t="s">
        <v>467</v>
      </c>
      <c r="H117" s="17" t="s">
        <v>521</v>
      </c>
      <c r="I117" s="17" t="s">
        <v>627</v>
      </c>
      <c r="K117" s="309">
        <v>19757</v>
      </c>
      <c r="L117" s="309">
        <v>33506</v>
      </c>
      <c r="M117" s="17" t="s">
        <v>13</v>
      </c>
      <c r="N117" s="17" t="s">
        <v>1882</v>
      </c>
      <c r="P117" s="17" t="s">
        <v>31</v>
      </c>
      <c r="Q117" s="17" t="s">
        <v>15</v>
      </c>
      <c r="R117" s="17">
        <v>45373</v>
      </c>
      <c r="V117" s="17" t="s">
        <v>2887</v>
      </c>
      <c r="W117" s="17" t="s">
        <v>2888</v>
      </c>
      <c r="X117" s="17" t="s">
        <v>2841</v>
      </c>
      <c r="Y117" s="17">
        <v>34134</v>
      </c>
      <c r="Z117" s="17">
        <v>2923</v>
      </c>
      <c r="AA117" s="17" t="s">
        <v>341</v>
      </c>
      <c r="AB117" s="17" t="s">
        <v>2601</v>
      </c>
    </row>
    <row r="118" spans="1:28" s="17" customFormat="1">
      <c r="A118" s="17" t="s">
        <v>1316</v>
      </c>
      <c r="B118" s="40"/>
      <c r="C118" s="23" t="s">
        <v>2841</v>
      </c>
      <c r="D118" s="17">
        <v>202109</v>
      </c>
      <c r="E118" s="23">
        <v>55</v>
      </c>
      <c r="F118" s="17" t="s">
        <v>2601</v>
      </c>
      <c r="G118" s="17" t="s">
        <v>199</v>
      </c>
      <c r="H118" s="17" t="s">
        <v>412</v>
      </c>
      <c r="I118" s="17" t="s">
        <v>1317</v>
      </c>
      <c r="K118" s="309">
        <v>22487</v>
      </c>
      <c r="L118" s="309">
        <v>33672</v>
      </c>
      <c r="M118" s="17" t="s">
        <v>13</v>
      </c>
      <c r="N118" s="17" t="s">
        <v>1318</v>
      </c>
      <c r="P118" s="17" t="s">
        <v>19</v>
      </c>
      <c r="Q118" s="17" t="s">
        <v>15</v>
      </c>
      <c r="R118" s="17">
        <v>45356</v>
      </c>
      <c r="V118" s="17" t="s">
        <v>2889</v>
      </c>
      <c r="W118" s="17" t="s">
        <v>2882</v>
      </c>
      <c r="X118" s="17" t="s">
        <v>2841</v>
      </c>
      <c r="Y118" s="17">
        <v>33772</v>
      </c>
      <c r="Z118" s="17">
        <v>6410</v>
      </c>
      <c r="AA118" s="17" t="s">
        <v>618</v>
      </c>
      <c r="AB118" s="17" t="s">
        <v>2601</v>
      </c>
    </row>
    <row r="119" spans="1:28" s="17" customFormat="1">
      <c r="A119" s="17" t="s">
        <v>2059</v>
      </c>
      <c r="B119" s="40"/>
      <c r="C119" s="23" t="s">
        <v>2841</v>
      </c>
      <c r="D119" s="17">
        <v>202109</v>
      </c>
      <c r="E119" s="23">
        <v>55</v>
      </c>
      <c r="F119" s="17" t="s">
        <v>2601</v>
      </c>
      <c r="G119" s="17" t="s">
        <v>199</v>
      </c>
      <c r="H119" s="17" t="s">
        <v>104</v>
      </c>
      <c r="I119" s="17" t="s">
        <v>22</v>
      </c>
      <c r="K119" s="309">
        <v>22146</v>
      </c>
      <c r="L119" s="309">
        <v>28734</v>
      </c>
      <c r="M119" s="17" t="s">
        <v>13</v>
      </c>
      <c r="N119" s="17" t="s">
        <v>1318</v>
      </c>
      <c r="P119" s="17" t="s">
        <v>19</v>
      </c>
      <c r="Q119" s="17" t="s">
        <v>15</v>
      </c>
      <c r="R119" s="17">
        <v>45356</v>
      </c>
      <c r="S119" s="17">
        <v>8239</v>
      </c>
      <c r="V119" s="17" t="s">
        <v>2889</v>
      </c>
      <c r="W119" s="17" t="s">
        <v>2882</v>
      </c>
      <c r="X119" s="17" t="s">
        <v>2841</v>
      </c>
      <c r="Y119" s="17">
        <v>33772</v>
      </c>
      <c r="Z119" s="17">
        <v>6410</v>
      </c>
      <c r="AA119" s="17" t="s">
        <v>618</v>
      </c>
      <c r="AB119" s="17" t="s">
        <v>2601</v>
      </c>
    </row>
    <row r="120" spans="1:28" s="17" customFormat="1">
      <c r="A120" s="523" t="s">
        <v>2137</v>
      </c>
      <c r="B120" s="40"/>
      <c r="C120" s="23" t="s">
        <v>2841</v>
      </c>
      <c r="D120" s="17">
        <v>202202</v>
      </c>
      <c r="E120" s="23">
        <v>55</v>
      </c>
      <c r="F120" s="17" t="s">
        <v>2601</v>
      </c>
      <c r="G120" s="17" t="s">
        <v>533</v>
      </c>
      <c r="H120" s="17" t="s">
        <v>214</v>
      </c>
      <c r="I120" s="17" t="s">
        <v>56</v>
      </c>
      <c r="K120" s="309">
        <v>22203</v>
      </c>
      <c r="L120" s="309">
        <v>28764</v>
      </c>
      <c r="M120" s="17" t="s">
        <v>13</v>
      </c>
      <c r="N120" s="17" t="s">
        <v>2102</v>
      </c>
      <c r="P120" s="17" t="s">
        <v>19</v>
      </c>
      <c r="Q120" s="17" t="s">
        <v>15</v>
      </c>
      <c r="R120" s="17">
        <v>45356</v>
      </c>
      <c r="V120" s="17" t="s">
        <v>2890</v>
      </c>
      <c r="W120" s="17" t="s">
        <v>2891</v>
      </c>
      <c r="X120" s="17" t="s">
        <v>2841</v>
      </c>
      <c r="Y120" s="17">
        <v>34974</v>
      </c>
      <c r="Z120" s="17">
        <v>2030</v>
      </c>
      <c r="AA120" s="17" t="s">
        <v>618</v>
      </c>
      <c r="AB120" s="17" t="s">
        <v>2601</v>
      </c>
    </row>
    <row r="121" spans="1:28" s="17" customFormat="1">
      <c r="A121" s="523" t="s">
        <v>1785</v>
      </c>
      <c r="B121" s="40"/>
      <c r="C121" s="23" t="s">
        <v>2841</v>
      </c>
      <c r="D121" s="17">
        <v>202109</v>
      </c>
      <c r="E121" s="23">
        <v>55</v>
      </c>
      <c r="F121" s="17" t="s">
        <v>2601</v>
      </c>
      <c r="G121" s="17" t="s">
        <v>879</v>
      </c>
      <c r="H121" s="17" t="s">
        <v>122</v>
      </c>
      <c r="I121" s="17" t="s">
        <v>65</v>
      </c>
      <c r="K121" s="309">
        <v>18898</v>
      </c>
      <c r="L121" s="309">
        <v>37390</v>
      </c>
      <c r="M121" s="17" t="s">
        <v>13</v>
      </c>
      <c r="N121" s="17" t="s">
        <v>1786</v>
      </c>
      <c r="P121" s="17" t="s">
        <v>19</v>
      </c>
      <c r="Q121" s="17" t="s">
        <v>15</v>
      </c>
      <c r="R121" s="17">
        <v>45356</v>
      </c>
      <c r="V121" s="17" t="s">
        <v>2892</v>
      </c>
      <c r="W121" s="17" t="s">
        <v>2860</v>
      </c>
      <c r="X121" s="17" t="s">
        <v>2841</v>
      </c>
      <c r="Y121" s="17">
        <v>34788</v>
      </c>
      <c r="Z121" s="17">
        <v>8216</v>
      </c>
      <c r="AA121" s="17" t="s">
        <v>618</v>
      </c>
      <c r="AB121" s="17" t="s">
        <v>2601</v>
      </c>
    </row>
    <row r="122" spans="1:28" s="17" customFormat="1">
      <c r="A122" s="523" t="s">
        <v>1980</v>
      </c>
      <c r="B122" s="40"/>
      <c r="C122" s="23" t="s">
        <v>2841</v>
      </c>
      <c r="D122" s="17">
        <v>202111</v>
      </c>
      <c r="E122" s="23">
        <v>55</v>
      </c>
      <c r="F122" s="17" t="s">
        <v>2601</v>
      </c>
      <c r="G122" s="17" t="s">
        <v>1391</v>
      </c>
      <c r="H122" s="17" t="s">
        <v>349</v>
      </c>
      <c r="I122" s="17" t="s">
        <v>58</v>
      </c>
      <c r="K122" s="309">
        <v>19426</v>
      </c>
      <c r="L122" s="309">
        <v>30468</v>
      </c>
      <c r="M122" s="17" t="s">
        <v>13</v>
      </c>
      <c r="N122" s="17" t="s">
        <v>2893</v>
      </c>
      <c r="P122" s="17" t="s">
        <v>31</v>
      </c>
      <c r="Q122" s="17" t="s">
        <v>15</v>
      </c>
      <c r="R122" s="17">
        <v>45373</v>
      </c>
      <c r="S122" s="17">
        <v>1874</v>
      </c>
      <c r="V122" s="17" t="s">
        <v>2894</v>
      </c>
      <c r="W122" s="17" t="s">
        <v>2849</v>
      </c>
      <c r="X122" s="17" t="s">
        <v>2841</v>
      </c>
      <c r="Y122" s="17">
        <v>33993</v>
      </c>
      <c r="Z122" s="17">
        <v>8270</v>
      </c>
      <c r="AA122" s="17" t="s">
        <v>618</v>
      </c>
      <c r="AB122" s="17" t="s">
        <v>2601</v>
      </c>
    </row>
    <row r="123" spans="1:28" s="17" customFormat="1">
      <c r="A123" s="45" t="s">
        <v>2164</v>
      </c>
      <c r="B123" s="40"/>
      <c r="C123" s="23" t="s">
        <v>2841</v>
      </c>
      <c r="D123" s="17">
        <v>202205</v>
      </c>
      <c r="E123" s="23">
        <v>55</v>
      </c>
      <c r="F123" s="17" t="s">
        <v>2601</v>
      </c>
      <c r="G123" s="17" t="s">
        <v>102</v>
      </c>
      <c r="H123" s="17" t="s">
        <v>527</v>
      </c>
      <c r="I123" s="17" t="s">
        <v>22</v>
      </c>
      <c r="K123" s="309">
        <v>21397</v>
      </c>
      <c r="L123" s="309">
        <v>37561</v>
      </c>
      <c r="M123" s="17" t="s">
        <v>13</v>
      </c>
      <c r="N123" s="17" t="s">
        <v>1208</v>
      </c>
      <c r="P123" s="17" t="s">
        <v>31</v>
      </c>
      <c r="Q123" s="17" t="s">
        <v>15</v>
      </c>
      <c r="R123" s="17">
        <v>45373</v>
      </c>
      <c r="V123" s="17" t="s">
        <v>2895</v>
      </c>
      <c r="W123" s="17" t="s">
        <v>2896</v>
      </c>
      <c r="X123" s="17" t="s">
        <v>2841</v>
      </c>
      <c r="Y123" s="17">
        <v>34234</v>
      </c>
      <c r="Z123" s="17">
        <v>7865</v>
      </c>
      <c r="AA123" s="17" t="s">
        <v>618</v>
      </c>
      <c r="AB123" s="17" t="s">
        <v>2601</v>
      </c>
    </row>
    <row r="124" spans="1:28" s="17" customFormat="1">
      <c r="A124" s="523" t="s">
        <v>1602</v>
      </c>
      <c r="B124" s="40"/>
      <c r="C124" s="23" t="s">
        <v>2841</v>
      </c>
      <c r="D124" s="17">
        <v>202204</v>
      </c>
      <c r="E124" s="23">
        <v>55</v>
      </c>
      <c r="F124" s="17" t="s">
        <v>2601</v>
      </c>
      <c r="G124" s="17" t="s">
        <v>1603</v>
      </c>
      <c r="H124" s="17" t="s">
        <v>551</v>
      </c>
      <c r="I124" s="17" t="s">
        <v>525</v>
      </c>
      <c r="K124" s="309">
        <v>21468</v>
      </c>
      <c r="L124" s="309">
        <v>32782</v>
      </c>
      <c r="M124" s="17" t="s">
        <v>13</v>
      </c>
      <c r="N124" s="17" t="s">
        <v>1475</v>
      </c>
      <c r="P124" s="17" t="s">
        <v>14</v>
      </c>
      <c r="Q124" s="17" t="s">
        <v>15</v>
      </c>
      <c r="R124" s="17">
        <v>45371</v>
      </c>
      <c r="V124" s="17" t="s">
        <v>2897</v>
      </c>
      <c r="W124" s="17" t="s">
        <v>2898</v>
      </c>
      <c r="X124" s="17" t="s">
        <v>2841</v>
      </c>
      <c r="Y124" s="17">
        <v>32034</v>
      </c>
      <c r="Z124" s="17">
        <v>37</v>
      </c>
      <c r="AA124" s="17" t="s">
        <v>341</v>
      </c>
      <c r="AB124" s="17" t="s">
        <v>2601</v>
      </c>
    </row>
    <row r="125" spans="1:28" s="17" customFormat="1">
      <c r="A125" s="17" t="s">
        <v>2279</v>
      </c>
      <c r="B125" s="40"/>
      <c r="C125" s="23" t="s">
        <v>2841</v>
      </c>
      <c r="D125" s="17">
        <v>202204</v>
      </c>
      <c r="E125" s="23">
        <v>55</v>
      </c>
      <c r="F125" s="17" t="s">
        <v>2601</v>
      </c>
      <c r="G125" s="17" t="s">
        <v>1603</v>
      </c>
      <c r="H125" s="17" t="s">
        <v>322</v>
      </c>
      <c r="I125" s="17" t="s">
        <v>164</v>
      </c>
      <c r="K125" s="309">
        <v>21020</v>
      </c>
      <c r="L125" s="309">
        <v>32417</v>
      </c>
      <c r="M125" s="17" t="s">
        <v>13</v>
      </c>
      <c r="N125" s="17" t="s">
        <v>1475</v>
      </c>
      <c r="P125" s="17" t="s">
        <v>14</v>
      </c>
      <c r="Q125" s="17" t="s">
        <v>15</v>
      </c>
      <c r="R125" s="17">
        <v>45371</v>
      </c>
      <c r="V125" s="17" t="s">
        <v>2897</v>
      </c>
      <c r="W125" s="17" t="s">
        <v>2898</v>
      </c>
      <c r="X125" s="17" t="s">
        <v>2841</v>
      </c>
      <c r="Y125" s="17">
        <v>32034</v>
      </c>
      <c r="Z125" s="17">
        <v>37</v>
      </c>
      <c r="AA125" s="17" t="s">
        <v>618</v>
      </c>
      <c r="AB125" s="17" t="s">
        <v>2601</v>
      </c>
    </row>
    <row r="126" spans="1:28" s="17" customFormat="1">
      <c r="A126" s="17" t="s">
        <v>1066</v>
      </c>
      <c r="B126" s="40"/>
      <c r="C126" s="23" t="s">
        <v>2841</v>
      </c>
      <c r="D126" s="17">
        <v>202109</v>
      </c>
      <c r="E126" s="23">
        <v>55</v>
      </c>
      <c r="F126" s="17" t="s">
        <v>2601</v>
      </c>
      <c r="G126" s="17" t="s">
        <v>1067</v>
      </c>
      <c r="H126" s="17" t="s">
        <v>122</v>
      </c>
      <c r="I126" s="17" t="s">
        <v>110</v>
      </c>
      <c r="K126" s="309">
        <v>26361</v>
      </c>
      <c r="L126" s="309">
        <v>37676</v>
      </c>
      <c r="M126" s="17" t="s">
        <v>13</v>
      </c>
      <c r="N126" s="17" t="s">
        <v>1068</v>
      </c>
      <c r="P126" s="17" t="s">
        <v>31</v>
      </c>
      <c r="Q126" s="17" t="s">
        <v>15</v>
      </c>
      <c r="R126" s="17">
        <v>45373</v>
      </c>
      <c r="V126" s="17" t="s">
        <v>2899</v>
      </c>
      <c r="W126" s="17" t="s">
        <v>2900</v>
      </c>
      <c r="X126" s="17" t="s">
        <v>2841</v>
      </c>
      <c r="Y126" s="17">
        <v>32953</v>
      </c>
      <c r="Z126" s="17">
        <v>4216</v>
      </c>
      <c r="AA126" s="17" t="s">
        <v>618</v>
      </c>
      <c r="AB126" s="17" t="s">
        <v>2601</v>
      </c>
    </row>
    <row r="127" spans="1:28" s="17" customFormat="1">
      <c r="A127" s="17" t="s">
        <v>2050</v>
      </c>
      <c r="B127" s="40"/>
      <c r="C127" s="23" t="s">
        <v>2841</v>
      </c>
      <c r="D127" s="17">
        <v>202109</v>
      </c>
      <c r="E127" s="23">
        <v>55</v>
      </c>
      <c r="F127" s="17" t="s">
        <v>2601</v>
      </c>
      <c r="G127" s="17" t="s">
        <v>1067</v>
      </c>
      <c r="H127" s="17" t="s">
        <v>237</v>
      </c>
      <c r="I127" s="17" t="s">
        <v>353</v>
      </c>
      <c r="K127" s="309">
        <v>26351</v>
      </c>
      <c r="L127" s="309">
        <v>37676</v>
      </c>
      <c r="M127" s="17" t="s">
        <v>13</v>
      </c>
      <c r="N127" s="17" t="s">
        <v>1068</v>
      </c>
      <c r="P127" s="17" t="s">
        <v>31</v>
      </c>
      <c r="Q127" s="17" t="s">
        <v>15</v>
      </c>
      <c r="R127" s="17">
        <v>45373</v>
      </c>
      <c r="V127" s="17" t="s">
        <v>2899</v>
      </c>
      <c r="W127" s="17" t="s">
        <v>2900</v>
      </c>
      <c r="X127" s="17" t="s">
        <v>2841</v>
      </c>
      <c r="Y127" s="17">
        <v>32953</v>
      </c>
      <c r="Z127" s="17">
        <v>4216</v>
      </c>
      <c r="AA127" s="17" t="s">
        <v>341</v>
      </c>
      <c r="AB127" s="17" t="s">
        <v>2601</v>
      </c>
    </row>
    <row r="128" spans="1:28" s="17" customFormat="1">
      <c r="A128" s="523" t="s">
        <v>2150</v>
      </c>
      <c r="B128" s="40"/>
      <c r="C128" s="23" t="s">
        <v>2841</v>
      </c>
      <c r="D128" s="17">
        <v>201903</v>
      </c>
      <c r="E128" s="23">
        <v>55</v>
      </c>
      <c r="F128" s="17" t="s">
        <v>2601</v>
      </c>
      <c r="G128" s="17" t="s">
        <v>2151</v>
      </c>
      <c r="H128" s="17" t="s">
        <v>432</v>
      </c>
      <c r="I128" s="17" t="s">
        <v>22</v>
      </c>
      <c r="K128" s="309">
        <v>20973</v>
      </c>
      <c r="L128" s="309">
        <v>37819</v>
      </c>
      <c r="M128" s="17" t="s">
        <v>13</v>
      </c>
      <c r="N128" s="17" t="s">
        <v>2152</v>
      </c>
      <c r="P128" s="17" t="s">
        <v>14</v>
      </c>
      <c r="Q128" s="17" t="s">
        <v>15</v>
      </c>
      <c r="R128" s="17">
        <v>45371</v>
      </c>
      <c r="V128" s="17" t="s">
        <v>2901</v>
      </c>
      <c r="W128" s="17" t="s">
        <v>2902</v>
      </c>
      <c r="X128" s="17" t="s">
        <v>2841</v>
      </c>
      <c r="Y128" s="17">
        <v>32566</v>
      </c>
      <c r="Z128" s="17">
        <v>9323</v>
      </c>
      <c r="AA128" s="17" t="s">
        <v>618</v>
      </c>
      <c r="AB128" s="17" t="s">
        <v>2601</v>
      </c>
    </row>
    <row r="129" spans="1:28" s="17" customFormat="1">
      <c r="A129" s="17" t="s">
        <v>1038</v>
      </c>
      <c r="B129" s="40"/>
      <c r="C129" s="23" t="s">
        <v>2841</v>
      </c>
      <c r="D129" s="17">
        <v>202206</v>
      </c>
      <c r="E129" s="23">
        <v>55</v>
      </c>
      <c r="F129" s="17" t="s">
        <v>2601</v>
      </c>
      <c r="G129" s="17" t="s">
        <v>120</v>
      </c>
      <c r="H129" s="17" t="s">
        <v>543</v>
      </c>
      <c r="I129" s="17" t="s">
        <v>70</v>
      </c>
      <c r="K129" s="309">
        <v>25659</v>
      </c>
      <c r="L129" s="309">
        <v>38103</v>
      </c>
      <c r="M129" s="17" t="s">
        <v>13</v>
      </c>
      <c r="N129" s="17" t="s">
        <v>920</v>
      </c>
      <c r="P129" s="17" t="s">
        <v>31</v>
      </c>
      <c r="Q129" s="17" t="s">
        <v>15</v>
      </c>
      <c r="R129" s="17">
        <v>45373</v>
      </c>
      <c r="V129" s="17" t="s">
        <v>2903</v>
      </c>
      <c r="W129" s="17" t="s">
        <v>2904</v>
      </c>
      <c r="X129" s="17" t="s">
        <v>2841</v>
      </c>
      <c r="Y129" s="17">
        <v>32583</v>
      </c>
      <c r="Z129" s="17">
        <v>6299</v>
      </c>
      <c r="AA129" s="17" t="s">
        <v>618</v>
      </c>
      <c r="AB129" s="17" t="s">
        <v>2601</v>
      </c>
    </row>
    <row r="130" spans="1:28" s="17" customFormat="1">
      <c r="A130" s="17" t="s">
        <v>2028</v>
      </c>
      <c r="B130" s="40"/>
      <c r="C130" s="23" t="s">
        <v>2841</v>
      </c>
      <c r="D130" s="17">
        <v>202109</v>
      </c>
      <c r="E130" s="23">
        <v>55</v>
      </c>
      <c r="F130" s="17" t="s">
        <v>2601</v>
      </c>
      <c r="G130" s="17" t="s">
        <v>1729</v>
      </c>
      <c r="H130" s="17" t="s">
        <v>941</v>
      </c>
      <c r="I130" s="17" t="s">
        <v>48</v>
      </c>
      <c r="K130" s="309">
        <v>18485</v>
      </c>
      <c r="L130" s="309">
        <v>38134</v>
      </c>
      <c r="M130" s="17" t="s">
        <v>13</v>
      </c>
      <c r="N130" s="17" t="s">
        <v>2029</v>
      </c>
      <c r="P130" s="17" t="s">
        <v>14</v>
      </c>
      <c r="Q130" s="17" t="s">
        <v>15</v>
      </c>
      <c r="R130" s="17">
        <v>45371</v>
      </c>
      <c r="V130" s="17" t="s">
        <v>2905</v>
      </c>
      <c r="W130" s="17" t="s">
        <v>2879</v>
      </c>
      <c r="X130" s="17" t="s">
        <v>2841</v>
      </c>
      <c r="Y130" s="17">
        <v>34211</v>
      </c>
      <c r="Z130" s="17">
        <v>4042</v>
      </c>
      <c r="AA130" s="17" t="s">
        <v>618</v>
      </c>
      <c r="AB130" s="17" t="s">
        <v>2601</v>
      </c>
    </row>
    <row r="131" spans="1:28" s="17" customFormat="1">
      <c r="A131" s="17" t="s">
        <v>1897</v>
      </c>
      <c r="B131" s="40"/>
      <c r="C131" s="23" t="s">
        <v>2841</v>
      </c>
      <c r="D131" s="17">
        <v>202206</v>
      </c>
      <c r="E131" s="23">
        <v>55</v>
      </c>
      <c r="F131" s="17" t="s">
        <v>2601</v>
      </c>
      <c r="G131" s="17" t="s">
        <v>120</v>
      </c>
      <c r="H131" s="17" t="s">
        <v>158</v>
      </c>
      <c r="I131" s="17" t="s">
        <v>30</v>
      </c>
      <c r="K131" s="309">
        <v>25355</v>
      </c>
      <c r="L131" s="309">
        <v>38103</v>
      </c>
      <c r="M131" s="17" t="s">
        <v>13</v>
      </c>
      <c r="N131" s="17" t="s">
        <v>920</v>
      </c>
      <c r="P131" s="17" t="s">
        <v>31</v>
      </c>
      <c r="Q131" s="17" t="s">
        <v>15</v>
      </c>
      <c r="R131" s="17">
        <v>45373</v>
      </c>
      <c r="V131" s="17" t="s">
        <v>2903</v>
      </c>
      <c r="W131" s="17" t="s">
        <v>2904</v>
      </c>
      <c r="X131" s="17" t="s">
        <v>2841</v>
      </c>
      <c r="Y131" s="17">
        <v>32583</v>
      </c>
      <c r="Z131" s="17">
        <v>6299</v>
      </c>
      <c r="AA131" s="17" t="s">
        <v>618</v>
      </c>
      <c r="AB131" s="17" t="s">
        <v>2601</v>
      </c>
    </row>
    <row r="132" spans="1:28" s="17" customFormat="1">
      <c r="A132" s="523" t="s">
        <v>1944</v>
      </c>
      <c r="B132" s="40"/>
      <c r="C132" s="23" t="s">
        <v>2841</v>
      </c>
      <c r="D132" s="17">
        <v>202206</v>
      </c>
      <c r="E132" s="23">
        <v>55</v>
      </c>
      <c r="F132" s="17" t="s">
        <v>2601</v>
      </c>
      <c r="G132" s="17" t="s">
        <v>1945</v>
      </c>
      <c r="H132" s="17" t="s">
        <v>566</v>
      </c>
      <c r="I132" s="17" t="s">
        <v>229</v>
      </c>
      <c r="K132" s="309">
        <v>26332</v>
      </c>
      <c r="L132" s="309">
        <v>38248</v>
      </c>
      <c r="M132" s="17" t="s">
        <v>13</v>
      </c>
      <c r="N132" s="17" t="s">
        <v>971</v>
      </c>
      <c r="P132" s="17" t="s">
        <v>31</v>
      </c>
      <c r="Q132" s="17" t="s">
        <v>15</v>
      </c>
      <c r="R132" s="17">
        <v>45373</v>
      </c>
      <c r="S132" s="17">
        <v>4398</v>
      </c>
      <c r="V132" s="17" t="s">
        <v>2868</v>
      </c>
      <c r="W132" s="17" t="s">
        <v>2869</v>
      </c>
      <c r="X132" s="17" t="s">
        <v>2841</v>
      </c>
      <c r="Y132" s="17">
        <v>32127</v>
      </c>
      <c r="Z132" s="17">
        <v>7305</v>
      </c>
      <c r="AA132" s="17" t="s">
        <v>341</v>
      </c>
      <c r="AB132" s="17" t="s">
        <v>2601</v>
      </c>
    </row>
    <row r="133" spans="1:28" s="17" customFormat="1">
      <c r="A133" s="523" t="s">
        <v>2072</v>
      </c>
      <c r="B133" s="40"/>
      <c r="C133" s="23" t="s">
        <v>2841</v>
      </c>
      <c r="D133" s="17">
        <v>202205</v>
      </c>
      <c r="E133" s="23">
        <v>55</v>
      </c>
      <c r="F133" s="17" t="s">
        <v>2601</v>
      </c>
      <c r="G133" s="17" t="s">
        <v>1400</v>
      </c>
      <c r="H133" s="17" t="s">
        <v>17</v>
      </c>
      <c r="I133" s="17" t="s">
        <v>70</v>
      </c>
      <c r="K133" s="309">
        <v>16605</v>
      </c>
      <c r="L133" s="309">
        <v>38470</v>
      </c>
      <c r="M133" s="17" t="s">
        <v>13</v>
      </c>
      <c r="N133" s="17" t="s">
        <v>1910</v>
      </c>
      <c r="P133" s="17" t="s">
        <v>14</v>
      </c>
      <c r="Q133" s="17" t="s">
        <v>15</v>
      </c>
      <c r="R133" s="17">
        <v>45371</v>
      </c>
      <c r="V133" s="17" t="s">
        <v>2906</v>
      </c>
      <c r="W133" s="17" t="s">
        <v>2907</v>
      </c>
      <c r="X133" s="17" t="s">
        <v>2841</v>
      </c>
      <c r="Y133" s="17">
        <v>34285</v>
      </c>
      <c r="Z133" s="17">
        <v>6933</v>
      </c>
      <c r="AA133" s="17" t="s">
        <v>618</v>
      </c>
      <c r="AB133" s="17" t="s">
        <v>2601</v>
      </c>
    </row>
    <row r="134" spans="1:28" s="17" customFormat="1">
      <c r="A134" s="523" t="s">
        <v>1909</v>
      </c>
      <c r="B134" s="40"/>
      <c r="C134" s="23" t="s">
        <v>2841</v>
      </c>
      <c r="D134" s="17">
        <v>202205</v>
      </c>
      <c r="E134" s="23">
        <v>55</v>
      </c>
      <c r="F134" s="17" t="s">
        <v>2601</v>
      </c>
      <c r="G134" s="17" t="s">
        <v>1400</v>
      </c>
      <c r="H134" s="17" t="s">
        <v>509</v>
      </c>
      <c r="I134" s="17" t="s">
        <v>135</v>
      </c>
      <c r="K134" s="309">
        <v>17758</v>
      </c>
      <c r="L134" s="309">
        <v>38532</v>
      </c>
      <c r="M134" s="17" t="s">
        <v>13</v>
      </c>
      <c r="N134" s="17" t="s">
        <v>1910</v>
      </c>
      <c r="P134" s="17" t="s">
        <v>14</v>
      </c>
      <c r="Q134" s="17" t="s">
        <v>15</v>
      </c>
      <c r="R134" s="17">
        <v>45371</v>
      </c>
      <c r="V134" s="17" t="s">
        <v>2906</v>
      </c>
      <c r="W134" s="17" t="s">
        <v>2907</v>
      </c>
      <c r="X134" s="17" t="s">
        <v>2841</v>
      </c>
      <c r="Y134" s="17">
        <v>34285</v>
      </c>
      <c r="Z134" s="17">
        <v>6933</v>
      </c>
      <c r="AA134" s="17" t="s">
        <v>341</v>
      </c>
      <c r="AB134" s="17" t="s">
        <v>2601</v>
      </c>
    </row>
    <row r="135" spans="1:28" s="17" customFormat="1">
      <c r="A135" s="45" t="s">
        <v>1645</v>
      </c>
      <c r="B135" s="40"/>
      <c r="C135" s="23" t="s">
        <v>2841</v>
      </c>
      <c r="D135" s="17">
        <v>202011</v>
      </c>
      <c r="E135" s="23">
        <v>55</v>
      </c>
      <c r="F135" s="17" t="s">
        <v>2601</v>
      </c>
      <c r="G135" s="17" t="s">
        <v>439</v>
      </c>
      <c r="H135" s="17" t="s">
        <v>362</v>
      </c>
      <c r="I135" s="17" t="s">
        <v>63</v>
      </c>
      <c r="K135" s="309">
        <v>27601</v>
      </c>
      <c r="L135" s="309">
        <v>38556</v>
      </c>
      <c r="M135" s="17" t="s">
        <v>13</v>
      </c>
      <c r="N135" s="17" t="s">
        <v>1646</v>
      </c>
      <c r="P135" s="17" t="s">
        <v>19</v>
      </c>
      <c r="Q135" s="17" t="s">
        <v>15</v>
      </c>
      <c r="R135" s="17">
        <v>45356</v>
      </c>
      <c r="V135" s="17" t="s">
        <v>2908</v>
      </c>
      <c r="W135" s="17" t="s">
        <v>2909</v>
      </c>
      <c r="X135" s="17" t="s">
        <v>2841</v>
      </c>
      <c r="Y135" s="17">
        <v>33803</v>
      </c>
      <c r="Z135" s="17">
        <v>4305</v>
      </c>
      <c r="AA135" s="17" t="s">
        <v>618</v>
      </c>
      <c r="AB135" s="17" t="s">
        <v>2601</v>
      </c>
    </row>
    <row r="136" spans="1:28" s="17" customFormat="1">
      <c r="A136" s="523" t="s">
        <v>1190</v>
      </c>
      <c r="B136" s="40"/>
      <c r="C136" s="23" t="s">
        <v>2841</v>
      </c>
      <c r="D136" s="17">
        <v>202109</v>
      </c>
      <c r="E136" s="23">
        <v>55</v>
      </c>
      <c r="F136" s="17" t="s">
        <v>2601</v>
      </c>
      <c r="G136" s="17" t="s">
        <v>1191</v>
      </c>
      <c r="H136" s="17" t="s">
        <v>1192</v>
      </c>
      <c r="I136" s="17" t="s">
        <v>65</v>
      </c>
      <c r="K136" s="309">
        <v>19685</v>
      </c>
      <c r="L136" s="309">
        <v>38672</v>
      </c>
      <c r="M136" s="17" t="s">
        <v>13</v>
      </c>
      <c r="N136" s="17" t="s">
        <v>1193</v>
      </c>
      <c r="P136" s="17" t="s">
        <v>31</v>
      </c>
      <c r="Q136" s="17" t="s">
        <v>15</v>
      </c>
      <c r="R136" s="17">
        <v>45373</v>
      </c>
      <c r="V136" s="17" t="s">
        <v>2910</v>
      </c>
      <c r="W136" s="17" t="s">
        <v>2911</v>
      </c>
      <c r="X136" s="17" t="s">
        <v>2841</v>
      </c>
      <c r="Y136" s="17">
        <v>34145</v>
      </c>
      <c r="Z136" s="17">
        <v>2275</v>
      </c>
      <c r="AA136" s="17" t="s">
        <v>618</v>
      </c>
      <c r="AB136" s="17" t="s">
        <v>2601</v>
      </c>
    </row>
    <row r="137" spans="1:28" s="17" customFormat="1">
      <c r="A137" s="523" t="s">
        <v>1070</v>
      </c>
      <c r="B137" s="40"/>
      <c r="C137" s="23" t="s">
        <v>2841</v>
      </c>
      <c r="D137" s="17">
        <v>202202</v>
      </c>
      <c r="E137" s="23">
        <v>55</v>
      </c>
      <c r="F137" s="17" t="s">
        <v>2601</v>
      </c>
      <c r="G137" s="17" t="s">
        <v>1071</v>
      </c>
      <c r="H137" s="17" t="s">
        <v>35</v>
      </c>
      <c r="I137" s="17" t="s">
        <v>1072</v>
      </c>
      <c r="K137" s="309">
        <v>26311</v>
      </c>
      <c r="L137" s="309">
        <v>42682</v>
      </c>
      <c r="M137" s="17" t="s">
        <v>13</v>
      </c>
      <c r="N137" s="17" t="s">
        <v>1073</v>
      </c>
      <c r="P137" s="17" t="s">
        <v>31</v>
      </c>
      <c r="Q137" s="17" t="s">
        <v>15</v>
      </c>
      <c r="R137" s="17">
        <v>45373</v>
      </c>
      <c r="V137" s="17" t="s">
        <v>2912</v>
      </c>
      <c r="W137" s="17" t="s">
        <v>2913</v>
      </c>
      <c r="X137" s="17" t="s">
        <v>2841</v>
      </c>
      <c r="Y137" s="17">
        <v>33884</v>
      </c>
      <c r="Z137" s="17">
        <v>3801</v>
      </c>
      <c r="AA137" s="17" t="s">
        <v>618</v>
      </c>
      <c r="AB137" s="17" t="s">
        <v>2601</v>
      </c>
    </row>
    <row r="138" spans="1:28" s="17" customFormat="1">
      <c r="A138" s="523" t="s">
        <v>2185</v>
      </c>
      <c r="B138" s="40"/>
      <c r="C138" s="23" t="s">
        <v>2841</v>
      </c>
      <c r="D138" s="17">
        <v>202109</v>
      </c>
      <c r="E138" s="23">
        <v>55</v>
      </c>
      <c r="F138" s="17" t="s">
        <v>2601</v>
      </c>
      <c r="G138" s="17" t="s">
        <v>1191</v>
      </c>
      <c r="H138" s="17" t="s">
        <v>296</v>
      </c>
      <c r="I138" s="17" t="s">
        <v>58</v>
      </c>
      <c r="K138" s="309">
        <v>19759</v>
      </c>
      <c r="L138" s="309">
        <v>38807</v>
      </c>
      <c r="M138" s="17" t="s">
        <v>13</v>
      </c>
      <c r="N138" s="17" t="s">
        <v>1193</v>
      </c>
      <c r="P138" s="17" t="s">
        <v>31</v>
      </c>
      <c r="Q138" s="17" t="s">
        <v>15</v>
      </c>
      <c r="R138" s="17">
        <v>45373</v>
      </c>
      <c r="V138" s="17" t="s">
        <v>2910</v>
      </c>
      <c r="W138" s="17" t="s">
        <v>2911</v>
      </c>
      <c r="X138" s="17" t="s">
        <v>2841</v>
      </c>
      <c r="Y138" s="17">
        <v>34145</v>
      </c>
      <c r="Z138" s="17">
        <v>2275</v>
      </c>
      <c r="AA138" s="17" t="s">
        <v>341</v>
      </c>
      <c r="AB138" s="17" t="s">
        <v>2601</v>
      </c>
    </row>
    <row r="139" spans="1:28" s="17" customFormat="1">
      <c r="A139" s="523" t="s">
        <v>1688</v>
      </c>
      <c r="B139" s="40"/>
      <c r="C139" s="23" t="s">
        <v>2841</v>
      </c>
      <c r="D139" s="17">
        <v>202207</v>
      </c>
      <c r="E139" s="23">
        <v>55</v>
      </c>
      <c r="F139" s="17" t="s">
        <v>2601</v>
      </c>
      <c r="G139" s="17" t="s">
        <v>1689</v>
      </c>
      <c r="H139" s="17" t="s">
        <v>705</v>
      </c>
      <c r="I139" s="17" t="s">
        <v>99</v>
      </c>
      <c r="K139" s="309">
        <v>21658</v>
      </c>
      <c r="L139" s="309">
        <v>38987</v>
      </c>
      <c r="M139" s="17" t="s">
        <v>13</v>
      </c>
      <c r="N139" s="17" t="s">
        <v>1690</v>
      </c>
      <c r="P139" s="17" t="s">
        <v>31</v>
      </c>
      <c r="Q139" s="17" t="s">
        <v>15</v>
      </c>
      <c r="R139" s="17">
        <v>45373</v>
      </c>
      <c r="V139" s="17" t="s">
        <v>2914</v>
      </c>
      <c r="W139" s="17" t="s">
        <v>2849</v>
      </c>
      <c r="X139" s="17" t="s">
        <v>2841</v>
      </c>
      <c r="Y139" s="17">
        <v>33904</v>
      </c>
      <c r="Z139" s="17">
        <v>4468</v>
      </c>
      <c r="AA139" s="17" t="s">
        <v>618</v>
      </c>
      <c r="AB139" s="17" t="s">
        <v>2601</v>
      </c>
    </row>
    <row r="140" spans="1:28" s="17" customFormat="1">
      <c r="A140" s="523" t="s">
        <v>2054</v>
      </c>
      <c r="B140" s="40"/>
      <c r="C140" s="23" t="s">
        <v>2841</v>
      </c>
      <c r="D140" s="17">
        <v>202109</v>
      </c>
      <c r="E140" s="23">
        <v>55</v>
      </c>
      <c r="F140" s="17" t="s">
        <v>2601</v>
      </c>
      <c r="G140" s="17" t="s">
        <v>1191</v>
      </c>
      <c r="H140" s="17" t="s">
        <v>443</v>
      </c>
      <c r="I140" s="17" t="s">
        <v>63</v>
      </c>
      <c r="K140" s="309">
        <v>30711</v>
      </c>
      <c r="L140" s="309">
        <v>38983</v>
      </c>
      <c r="M140" s="17" t="s">
        <v>13</v>
      </c>
      <c r="N140" s="17" t="s">
        <v>1193</v>
      </c>
      <c r="P140" s="17" t="s">
        <v>31</v>
      </c>
      <c r="Q140" s="17" t="s">
        <v>15</v>
      </c>
      <c r="R140" s="17">
        <v>45373</v>
      </c>
      <c r="V140" s="17" t="s">
        <v>2910</v>
      </c>
      <c r="W140" s="17" t="s">
        <v>2911</v>
      </c>
      <c r="X140" s="17" t="s">
        <v>2841</v>
      </c>
      <c r="Y140" s="17">
        <v>34145</v>
      </c>
      <c r="Z140" s="17">
        <v>2275</v>
      </c>
      <c r="AA140" s="17" t="s">
        <v>341</v>
      </c>
      <c r="AB140" s="17" t="s">
        <v>2601</v>
      </c>
    </row>
    <row r="141" spans="1:28" s="17" customFormat="1">
      <c r="A141" s="523" t="s">
        <v>1696</v>
      </c>
      <c r="B141" s="40"/>
      <c r="C141" s="23" t="s">
        <v>2841</v>
      </c>
      <c r="D141" s="17">
        <v>202207</v>
      </c>
      <c r="E141" s="23">
        <v>55</v>
      </c>
      <c r="F141" s="17" t="s">
        <v>2601</v>
      </c>
      <c r="G141" s="17" t="s">
        <v>1689</v>
      </c>
      <c r="H141" s="17" t="s">
        <v>104</v>
      </c>
      <c r="I141" s="17" t="s">
        <v>22</v>
      </c>
      <c r="K141" s="309">
        <v>21407</v>
      </c>
      <c r="L141" s="309">
        <v>38988</v>
      </c>
      <c r="M141" s="17" t="s">
        <v>13</v>
      </c>
      <c r="N141" s="17" t="s">
        <v>1690</v>
      </c>
      <c r="P141" s="17" t="s">
        <v>31</v>
      </c>
      <c r="Q141" s="17" t="s">
        <v>15</v>
      </c>
      <c r="R141" s="17">
        <v>45373</v>
      </c>
      <c r="V141" s="17" t="s">
        <v>2914</v>
      </c>
      <c r="W141" s="17" t="s">
        <v>2849</v>
      </c>
      <c r="X141" s="17" t="s">
        <v>2841</v>
      </c>
      <c r="Y141" s="17">
        <v>33904</v>
      </c>
      <c r="Z141" s="17">
        <v>4468</v>
      </c>
      <c r="AA141" s="17" t="s">
        <v>618</v>
      </c>
      <c r="AB141" s="17" t="s">
        <v>2601</v>
      </c>
    </row>
    <row r="142" spans="1:28" s="17" customFormat="1">
      <c r="A142" s="523" t="s">
        <v>1095</v>
      </c>
      <c r="B142" s="40"/>
      <c r="C142" s="23" t="s">
        <v>2841</v>
      </c>
      <c r="D142" s="17">
        <v>202205</v>
      </c>
      <c r="E142" s="23">
        <v>55</v>
      </c>
      <c r="F142" s="17" t="s">
        <v>2601</v>
      </c>
      <c r="G142" s="17" t="s">
        <v>294</v>
      </c>
      <c r="H142" s="17" t="s">
        <v>362</v>
      </c>
      <c r="I142" s="17" t="s">
        <v>22</v>
      </c>
      <c r="K142" s="309">
        <v>24793</v>
      </c>
      <c r="L142" s="309">
        <v>39518</v>
      </c>
      <c r="M142" s="17" t="s">
        <v>13</v>
      </c>
      <c r="N142" s="17" t="s">
        <v>572</v>
      </c>
      <c r="P142" s="17" t="s">
        <v>31</v>
      </c>
      <c r="Q142" s="17" t="s">
        <v>15</v>
      </c>
      <c r="R142" s="17">
        <v>45373</v>
      </c>
      <c r="V142" s="17" t="s">
        <v>2915</v>
      </c>
      <c r="W142" s="17" t="s">
        <v>2843</v>
      </c>
      <c r="X142" s="17" t="s">
        <v>2841</v>
      </c>
      <c r="Y142" s="17">
        <v>32163</v>
      </c>
      <c r="Z142" s="17">
        <v>4083</v>
      </c>
      <c r="AA142" s="17" t="s">
        <v>618</v>
      </c>
      <c r="AB142" s="17" t="s">
        <v>2601</v>
      </c>
    </row>
    <row r="143" spans="1:28" s="17" customFormat="1">
      <c r="A143" s="523" t="s">
        <v>1378</v>
      </c>
      <c r="B143" s="40"/>
      <c r="C143" s="23" t="s">
        <v>2841</v>
      </c>
      <c r="D143" s="17">
        <v>202205</v>
      </c>
      <c r="E143" s="23">
        <v>55</v>
      </c>
      <c r="F143" s="17" t="s">
        <v>2601</v>
      </c>
      <c r="G143" s="17" t="s">
        <v>294</v>
      </c>
      <c r="H143" s="17" t="s">
        <v>686</v>
      </c>
      <c r="I143" s="17" t="s">
        <v>110</v>
      </c>
      <c r="K143" s="309">
        <v>25034</v>
      </c>
      <c r="L143" s="309">
        <v>39610</v>
      </c>
      <c r="M143" s="17" t="s">
        <v>13</v>
      </c>
      <c r="N143" s="17" t="s">
        <v>572</v>
      </c>
      <c r="P143" s="17" t="s">
        <v>31</v>
      </c>
      <c r="Q143" s="17" t="s">
        <v>15</v>
      </c>
      <c r="R143" s="17">
        <v>45373</v>
      </c>
      <c r="V143" s="17" t="s">
        <v>2915</v>
      </c>
      <c r="W143" s="17" t="s">
        <v>2843</v>
      </c>
      <c r="X143" s="17" t="s">
        <v>2841</v>
      </c>
      <c r="Y143" s="17">
        <v>32163</v>
      </c>
      <c r="Z143" s="17">
        <v>4083</v>
      </c>
      <c r="AA143" s="17" t="s">
        <v>341</v>
      </c>
      <c r="AB143" s="17" t="s">
        <v>2601</v>
      </c>
    </row>
    <row r="144" spans="1:28" s="17" customFormat="1">
      <c r="A144" s="523" t="s">
        <v>1832</v>
      </c>
      <c r="B144" s="40"/>
      <c r="C144" s="23" t="s">
        <v>2841</v>
      </c>
      <c r="D144" s="17">
        <v>202109</v>
      </c>
      <c r="E144" s="23">
        <v>55</v>
      </c>
      <c r="F144" s="17" t="s">
        <v>2601</v>
      </c>
      <c r="G144" s="17" t="s">
        <v>546</v>
      </c>
      <c r="H144" s="17" t="s">
        <v>372</v>
      </c>
      <c r="I144" s="17" t="s">
        <v>99</v>
      </c>
      <c r="J144" s="17" t="s">
        <v>203</v>
      </c>
      <c r="K144" s="309">
        <v>25057</v>
      </c>
      <c r="L144" s="309">
        <v>39683</v>
      </c>
      <c r="M144" s="17" t="s">
        <v>13</v>
      </c>
      <c r="N144" s="17" t="s">
        <v>272</v>
      </c>
      <c r="O144" s="17" t="s">
        <v>1098</v>
      </c>
      <c r="P144" s="17" t="s">
        <v>14</v>
      </c>
      <c r="Q144" s="17" t="s">
        <v>15</v>
      </c>
      <c r="R144" s="17">
        <v>45371</v>
      </c>
      <c r="V144" s="17" t="s">
        <v>2916</v>
      </c>
      <c r="W144" s="17" t="s">
        <v>2917</v>
      </c>
      <c r="X144" s="17" t="s">
        <v>2841</v>
      </c>
      <c r="Y144" s="17">
        <v>32763</v>
      </c>
      <c r="Z144" s="17">
        <v>6310</v>
      </c>
      <c r="AA144" s="17" t="s">
        <v>618</v>
      </c>
      <c r="AB144" s="17" t="s">
        <v>2601</v>
      </c>
    </row>
    <row r="145" spans="1:28" s="17" customFormat="1">
      <c r="A145" s="523" t="s">
        <v>1212</v>
      </c>
      <c r="B145" s="40"/>
      <c r="C145" s="23" t="s">
        <v>2841</v>
      </c>
      <c r="D145" s="17">
        <v>202109</v>
      </c>
      <c r="E145" s="23">
        <v>55</v>
      </c>
      <c r="F145" s="17" t="s">
        <v>2601</v>
      </c>
      <c r="G145" s="17" t="s">
        <v>417</v>
      </c>
      <c r="H145" s="17" t="s">
        <v>271</v>
      </c>
      <c r="I145" s="17" t="s">
        <v>91</v>
      </c>
      <c r="K145" s="309">
        <v>26258</v>
      </c>
      <c r="L145" s="309">
        <v>39721</v>
      </c>
      <c r="M145" s="17" t="s">
        <v>13</v>
      </c>
      <c r="N145" s="17" t="s">
        <v>1213</v>
      </c>
      <c r="P145" s="17" t="s">
        <v>89</v>
      </c>
      <c r="Q145" s="17" t="s">
        <v>15</v>
      </c>
      <c r="R145" s="17">
        <v>45339</v>
      </c>
      <c r="V145" s="17" t="s">
        <v>2918</v>
      </c>
      <c r="W145" s="17" t="s">
        <v>2919</v>
      </c>
      <c r="X145" s="17" t="s">
        <v>2841</v>
      </c>
      <c r="Y145" s="17">
        <v>32531</v>
      </c>
      <c r="Z145" s="17">
        <v>6335</v>
      </c>
      <c r="AA145" s="17" t="s">
        <v>618</v>
      </c>
      <c r="AB145" s="17" t="s">
        <v>2601</v>
      </c>
    </row>
    <row r="146" spans="1:28" s="17" customFormat="1">
      <c r="A146" s="45" t="s">
        <v>2178</v>
      </c>
      <c r="B146" s="40"/>
      <c r="C146" s="23" t="s">
        <v>2841</v>
      </c>
      <c r="D146" s="17">
        <v>202109</v>
      </c>
      <c r="E146" s="23">
        <v>55</v>
      </c>
      <c r="F146" s="17" t="s">
        <v>2601</v>
      </c>
      <c r="G146" s="17" t="s">
        <v>353</v>
      </c>
      <c r="H146" s="17" t="s">
        <v>719</v>
      </c>
      <c r="I146" s="17" t="s">
        <v>48</v>
      </c>
      <c r="K146" s="309">
        <v>29492</v>
      </c>
      <c r="L146" s="309">
        <v>40106</v>
      </c>
      <c r="M146" s="17" t="s">
        <v>13</v>
      </c>
      <c r="N146" s="17" t="s">
        <v>2015</v>
      </c>
      <c r="P146" s="17" t="s">
        <v>14</v>
      </c>
      <c r="Q146" s="17" t="s">
        <v>15</v>
      </c>
      <c r="R146" s="17">
        <v>45371</v>
      </c>
      <c r="V146" s="17" t="s">
        <v>2920</v>
      </c>
      <c r="W146" s="17" t="s">
        <v>2921</v>
      </c>
      <c r="X146" s="17" t="s">
        <v>2841</v>
      </c>
      <c r="Y146" s="17">
        <v>32541</v>
      </c>
      <c r="Z146" s="17">
        <v>4327</v>
      </c>
      <c r="AA146" s="17" t="s">
        <v>618</v>
      </c>
      <c r="AB146" s="17" t="s">
        <v>2601</v>
      </c>
    </row>
    <row r="147" spans="1:28" s="17" customFormat="1">
      <c r="A147" s="17" t="s">
        <v>1958</v>
      </c>
      <c r="B147" s="40"/>
      <c r="C147" s="23" t="s">
        <v>2841</v>
      </c>
      <c r="D147" s="17">
        <v>202201</v>
      </c>
      <c r="E147" s="23">
        <v>55</v>
      </c>
      <c r="F147" s="17" t="s">
        <v>2601</v>
      </c>
      <c r="G147" s="17" t="s">
        <v>1027</v>
      </c>
      <c r="H147" s="17" t="s">
        <v>35</v>
      </c>
      <c r="I147" s="17" t="s">
        <v>140</v>
      </c>
      <c r="K147" s="309">
        <v>21523</v>
      </c>
      <c r="L147" s="309">
        <v>40646</v>
      </c>
      <c r="M147" s="17" t="s">
        <v>13</v>
      </c>
      <c r="N147" s="17" t="s">
        <v>2922</v>
      </c>
      <c r="P147" s="17" t="s">
        <v>31</v>
      </c>
      <c r="Q147" s="17" t="s">
        <v>15</v>
      </c>
      <c r="R147" s="17">
        <v>45373</v>
      </c>
      <c r="V147" s="17" t="s">
        <v>2923</v>
      </c>
      <c r="W147" s="17" t="s">
        <v>2849</v>
      </c>
      <c r="X147" s="17" t="s">
        <v>2841</v>
      </c>
      <c r="Y147" s="17">
        <v>33914</v>
      </c>
      <c r="Z147" s="17">
        <v>6963</v>
      </c>
      <c r="AA147" s="17" t="s">
        <v>618</v>
      </c>
      <c r="AB147" s="17" t="s">
        <v>2601</v>
      </c>
    </row>
    <row r="148" spans="1:28" s="17" customFormat="1">
      <c r="A148" s="17" t="s">
        <v>1614</v>
      </c>
      <c r="B148" s="40"/>
      <c r="C148" s="23" t="s">
        <v>2841</v>
      </c>
      <c r="D148" s="17">
        <v>202010</v>
      </c>
      <c r="E148" s="23">
        <v>55</v>
      </c>
      <c r="F148" s="17" t="s">
        <v>2601</v>
      </c>
      <c r="G148" s="17" t="s">
        <v>577</v>
      </c>
      <c r="H148" s="17" t="s">
        <v>349</v>
      </c>
      <c r="I148" s="17" t="s">
        <v>525</v>
      </c>
      <c r="K148" s="309">
        <v>18577</v>
      </c>
      <c r="L148" s="309">
        <v>40876</v>
      </c>
      <c r="M148" s="17" t="s">
        <v>13</v>
      </c>
      <c r="N148" s="17" t="s">
        <v>1015</v>
      </c>
      <c r="P148" s="17" t="s">
        <v>31</v>
      </c>
      <c r="Q148" s="17" t="s">
        <v>15</v>
      </c>
      <c r="R148" s="17">
        <v>45373</v>
      </c>
      <c r="V148" s="17" t="s">
        <v>2924</v>
      </c>
      <c r="W148" s="17" t="s">
        <v>2925</v>
      </c>
      <c r="X148" s="17" t="s">
        <v>2841</v>
      </c>
      <c r="Y148" s="17">
        <v>33573</v>
      </c>
      <c r="Z148" s="17">
        <v>5855</v>
      </c>
      <c r="AA148" s="17" t="s">
        <v>341</v>
      </c>
      <c r="AB148" s="17" t="s">
        <v>2601</v>
      </c>
    </row>
    <row r="149" spans="1:28" s="17" customFormat="1">
      <c r="A149" s="523" t="s">
        <v>2100</v>
      </c>
      <c r="B149" s="40"/>
      <c r="C149" s="23" t="s">
        <v>2841</v>
      </c>
      <c r="D149" s="17">
        <v>202207</v>
      </c>
      <c r="E149" s="23">
        <v>55</v>
      </c>
      <c r="F149" s="17" t="s">
        <v>2601</v>
      </c>
      <c r="G149" s="17" t="s">
        <v>1120</v>
      </c>
      <c r="H149" s="17" t="s">
        <v>318</v>
      </c>
      <c r="I149" s="17" t="s">
        <v>467</v>
      </c>
      <c r="K149" s="309">
        <v>34351</v>
      </c>
      <c r="L149" s="309">
        <v>40792</v>
      </c>
      <c r="M149" s="17" t="s">
        <v>13</v>
      </c>
      <c r="N149" s="17" t="s">
        <v>1769</v>
      </c>
      <c r="P149" s="17" t="s">
        <v>31</v>
      </c>
      <c r="Q149" s="17" t="s">
        <v>15</v>
      </c>
      <c r="R149" s="17">
        <v>45373</v>
      </c>
      <c r="S149" s="17">
        <v>1189</v>
      </c>
      <c r="V149" s="17" t="s">
        <v>2926</v>
      </c>
      <c r="W149" s="17" t="s">
        <v>2927</v>
      </c>
      <c r="X149" s="17" t="s">
        <v>2841</v>
      </c>
      <c r="Y149" s="17">
        <v>32174</v>
      </c>
      <c r="Z149" s="17">
        <v>6161</v>
      </c>
      <c r="AA149" s="17" t="s">
        <v>618</v>
      </c>
      <c r="AB149" s="17" t="s">
        <v>2601</v>
      </c>
    </row>
    <row r="150" spans="1:28" s="17" customFormat="1">
      <c r="A150" s="17" t="s">
        <v>2103</v>
      </c>
      <c r="B150" s="40"/>
      <c r="C150" s="23" t="s">
        <v>2841</v>
      </c>
      <c r="D150" s="17">
        <v>202010</v>
      </c>
      <c r="E150" s="23">
        <v>55</v>
      </c>
      <c r="F150" s="17" t="s">
        <v>2601</v>
      </c>
      <c r="G150" s="17" t="s">
        <v>577</v>
      </c>
      <c r="H150" s="17" t="s">
        <v>47</v>
      </c>
      <c r="I150" s="17" t="s">
        <v>99</v>
      </c>
      <c r="K150" s="309">
        <v>18555</v>
      </c>
      <c r="L150" s="309">
        <v>40954</v>
      </c>
      <c r="M150" s="17" t="s">
        <v>13</v>
      </c>
      <c r="N150" s="17" t="s">
        <v>1015</v>
      </c>
      <c r="P150" s="17" t="s">
        <v>31</v>
      </c>
      <c r="Q150" s="17" t="s">
        <v>15</v>
      </c>
      <c r="R150" s="17">
        <v>45373</v>
      </c>
      <c r="V150" s="17" t="s">
        <v>2924</v>
      </c>
      <c r="W150" s="17" t="s">
        <v>2925</v>
      </c>
      <c r="X150" s="17" t="s">
        <v>2841</v>
      </c>
      <c r="Y150" s="17">
        <v>33573</v>
      </c>
      <c r="Z150" s="17">
        <v>5855</v>
      </c>
      <c r="AA150" s="17" t="s">
        <v>618</v>
      </c>
      <c r="AB150" s="17" t="s">
        <v>2601</v>
      </c>
    </row>
    <row r="151" spans="1:28" s="17" customFormat="1">
      <c r="A151" s="523" t="s">
        <v>894</v>
      </c>
      <c r="B151" s="40"/>
      <c r="C151" s="23" t="s">
        <v>2841</v>
      </c>
      <c r="D151" s="17">
        <v>202201</v>
      </c>
      <c r="E151" s="23">
        <v>55</v>
      </c>
      <c r="F151" s="17" t="s">
        <v>2601</v>
      </c>
      <c r="G151" s="17" t="s">
        <v>282</v>
      </c>
      <c r="H151" s="17" t="s">
        <v>757</v>
      </c>
      <c r="I151" s="17" t="s">
        <v>21</v>
      </c>
      <c r="K151" s="309">
        <v>28136</v>
      </c>
      <c r="L151" s="309">
        <v>40956</v>
      </c>
      <c r="M151" s="17" t="s">
        <v>13</v>
      </c>
      <c r="N151" s="17" t="s">
        <v>895</v>
      </c>
      <c r="P151" s="17" t="s">
        <v>31</v>
      </c>
      <c r="Q151" s="17" t="s">
        <v>15</v>
      </c>
      <c r="R151" s="17">
        <v>45373</v>
      </c>
      <c r="S151" s="17">
        <v>7527</v>
      </c>
      <c r="V151" s="17" t="s">
        <v>2928</v>
      </c>
      <c r="W151" s="17" t="s">
        <v>2891</v>
      </c>
      <c r="X151" s="17" t="s">
        <v>2841</v>
      </c>
      <c r="Y151" s="17">
        <v>34972</v>
      </c>
      <c r="Z151" s="17">
        <v>8606</v>
      </c>
      <c r="AA151" s="17" t="s">
        <v>341</v>
      </c>
      <c r="AB151" s="17" t="s">
        <v>2601</v>
      </c>
    </row>
    <row r="152" spans="1:28" s="17" customFormat="1">
      <c r="A152" s="17" t="s">
        <v>1145</v>
      </c>
      <c r="B152" s="40"/>
      <c r="C152" s="23" t="s">
        <v>2841</v>
      </c>
      <c r="D152" s="17">
        <v>202108</v>
      </c>
      <c r="E152" s="23">
        <v>55</v>
      </c>
      <c r="F152" s="17" t="s">
        <v>2601</v>
      </c>
      <c r="G152" s="17" t="s">
        <v>1146</v>
      </c>
      <c r="H152" s="17" t="s">
        <v>604</v>
      </c>
      <c r="I152" s="17" t="s">
        <v>99</v>
      </c>
      <c r="K152" s="309">
        <v>18924</v>
      </c>
      <c r="L152" s="309">
        <v>40968</v>
      </c>
      <c r="M152" s="17" t="s">
        <v>13</v>
      </c>
      <c r="N152" s="17" t="s">
        <v>1147</v>
      </c>
      <c r="P152" s="17" t="s">
        <v>14</v>
      </c>
      <c r="Q152" s="17" t="s">
        <v>15</v>
      </c>
      <c r="R152" s="17">
        <v>45371</v>
      </c>
      <c r="V152" s="17" t="s">
        <v>2929</v>
      </c>
      <c r="W152" s="17" t="s">
        <v>2930</v>
      </c>
      <c r="X152" s="17" t="s">
        <v>2841</v>
      </c>
      <c r="Y152" s="17">
        <v>33956</v>
      </c>
      <c r="Z152" s="17">
        <v>2370</v>
      </c>
      <c r="AA152" s="17" t="s">
        <v>618</v>
      </c>
      <c r="AB152" s="17" t="s">
        <v>2601</v>
      </c>
    </row>
    <row r="153" spans="1:28" s="17" customFormat="1">
      <c r="A153" s="523" t="s">
        <v>864</v>
      </c>
      <c r="B153" s="40"/>
      <c r="C153" s="23" t="s">
        <v>2841</v>
      </c>
      <c r="D153" s="17">
        <v>202207</v>
      </c>
      <c r="E153" s="23">
        <v>55</v>
      </c>
      <c r="F153" s="17" t="s">
        <v>2601</v>
      </c>
      <c r="G153" s="17" t="s">
        <v>865</v>
      </c>
      <c r="H153" s="17" t="s">
        <v>358</v>
      </c>
      <c r="I153" s="17" t="s">
        <v>56</v>
      </c>
      <c r="K153" s="309">
        <v>27299</v>
      </c>
      <c r="L153" s="309">
        <v>41138</v>
      </c>
      <c r="M153" s="17" t="s">
        <v>13</v>
      </c>
      <c r="N153" s="17" t="s">
        <v>866</v>
      </c>
      <c r="P153" s="17" t="s">
        <v>14</v>
      </c>
      <c r="Q153" s="17" t="s">
        <v>15</v>
      </c>
      <c r="R153" s="17">
        <v>45371</v>
      </c>
      <c r="V153" s="17" t="s">
        <v>2931</v>
      </c>
      <c r="W153" s="17" t="s">
        <v>2932</v>
      </c>
      <c r="X153" s="17" t="s">
        <v>2841</v>
      </c>
      <c r="Y153" s="17">
        <v>34113</v>
      </c>
      <c r="Z153" s="17">
        <v>8026</v>
      </c>
      <c r="AA153" s="17" t="s">
        <v>341</v>
      </c>
      <c r="AB153" s="17" t="s">
        <v>2601</v>
      </c>
    </row>
    <row r="154" spans="1:28" s="17" customFormat="1">
      <c r="A154" s="523" t="s">
        <v>2193</v>
      </c>
      <c r="B154" s="40"/>
      <c r="C154" s="23" t="s">
        <v>2841</v>
      </c>
      <c r="D154" s="17">
        <v>202207</v>
      </c>
      <c r="E154" s="23">
        <v>55</v>
      </c>
      <c r="F154" s="17" t="s">
        <v>2601</v>
      </c>
      <c r="G154" s="17" t="s">
        <v>865</v>
      </c>
      <c r="H154" s="17" t="s">
        <v>134</v>
      </c>
      <c r="I154" s="17" t="s">
        <v>431</v>
      </c>
      <c r="K154" s="309">
        <v>24936</v>
      </c>
      <c r="L154" s="309">
        <v>41145</v>
      </c>
      <c r="M154" s="17" t="s">
        <v>13</v>
      </c>
      <c r="N154" s="17" t="s">
        <v>866</v>
      </c>
      <c r="P154" s="17" t="s">
        <v>14</v>
      </c>
      <c r="Q154" s="17" t="s">
        <v>15</v>
      </c>
      <c r="R154" s="17">
        <v>45371</v>
      </c>
      <c r="V154" s="17" t="s">
        <v>2931</v>
      </c>
      <c r="W154" s="17" t="s">
        <v>2932</v>
      </c>
      <c r="X154" s="17" t="s">
        <v>2841</v>
      </c>
      <c r="Y154" s="17">
        <v>34113</v>
      </c>
      <c r="Z154" s="17">
        <v>8026</v>
      </c>
      <c r="AA154" s="17" t="s">
        <v>341</v>
      </c>
      <c r="AB154" s="17" t="s">
        <v>2601</v>
      </c>
    </row>
    <row r="155" spans="1:28" s="17" customFormat="1">
      <c r="A155" s="523" t="s">
        <v>1562</v>
      </c>
      <c r="B155" s="40"/>
      <c r="C155" s="23" t="s">
        <v>2841</v>
      </c>
      <c r="D155" s="17">
        <v>202201</v>
      </c>
      <c r="E155" s="23">
        <v>55</v>
      </c>
      <c r="F155" s="17" t="s">
        <v>2601</v>
      </c>
      <c r="G155" s="17" t="s">
        <v>282</v>
      </c>
      <c r="H155" s="17" t="s">
        <v>228</v>
      </c>
      <c r="I155" s="17" t="s">
        <v>48</v>
      </c>
      <c r="K155" s="309">
        <v>28204</v>
      </c>
      <c r="L155" s="309">
        <v>41183</v>
      </c>
      <c r="M155" s="17" t="s">
        <v>13</v>
      </c>
      <c r="N155" s="17" t="s">
        <v>895</v>
      </c>
      <c r="P155" s="17" t="s">
        <v>31</v>
      </c>
      <c r="Q155" s="17" t="s">
        <v>15</v>
      </c>
      <c r="R155" s="17">
        <v>45373</v>
      </c>
      <c r="S155" s="17">
        <v>7527</v>
      </c>
      <c r="V155" s="17" t="s">
        <v>2928</v>
      </c>
      <c r="W155" s="17" t="s">
        <v>2891</v>
      </c>
      <c r="X155" s="17" t="s">
        <v>2841</v>
      </c>
      <c r="Y155" s="17">
        <v>34972</v>
      </c>
      <c r="Z155" s="17">
        <v>8606</v>
      </c>
      <c r="AA155" s="17" t="s">
        <v>618</v>
      </c>
      <c r="AB155" s="17" t="s">
        <v>2601</v>
      </c>
    </row>
    <row r="156" spans="1:28" s="17" customFormat="1">
      <c r="A156" s="17" t="s">
        <v>2191</v>
      </c>
      <c r="B156" s="40"/>
      <c r="C156" s="23" t="s">
        <v>2841</v>
      </c>
      <c r="D156" s="17">
        <v>202204</v>
      </c>
      <c r="E156" s="23">
        <v>55</v>
      </c>
      <c r="F156" s="17" t="s">
        <v>2601</v>
      </c>
      <c r="G156" s="17" t="s">
        <v>799</v>
      </c>
      <c r="H156" s="17" t="s">
        <v>91</v>
      </c>
      <c r="I156" s="17" t="s">
        <v>22</v>
      </c>
      <c r="K156" s="309">
        <v>14755</v>
      </c>
      <c r="L156" s="309">
        <v>41219</v>
      </c>
      <c r="M156" s="17" t="s">
        <v>13</v>
      </c>
      <c r="N156" s="17" t="s">
        <v>2117</v>
      </c>
      <c r="P156" s="17" t="s">
        <v>80</v>
      </c>
      <c r="Q156" s="17" t="s">
        <v>15</v>
      </c>
      <c r="R156" s="17">
        <v>45308</v>
      </c>
      <c r="V156" s="17" t="s">
        <v>2933</v>
      </c>
      <c r="W156" s="17" t="s">
        <v>2907</v>
      </c>
      <c r="X156" s="17" t="s">
        <v>2841</v>
      </c>
      <c r="Y156" s="17">
        <v>34293</v>
      </c>
      <c r="Z156" s="17">
        <v>2727</v>
      </c>
      <c r="AA156" s="17" t="s">
        <v>618</v>
      </c>
      <c r="AB156" s="17" t="s">
        <v>2601</v>
      </c>
    </row>
    <row r="157" spans="1:28" s="17" customFormat="1">
      <c r="A157" s="523" t="s">
        <v>2115</v>
      </c>
      <c r="B157" s="40"/>
      <c r="C157" s="23" t="s">
        <v>2841</v>
      </c>
      <c r="D157" s="17">
        <v>202205</v>
      </c>
      <c r="E157" s="23">
        <v>55</v>
      </c>
      <c r="F157" s="17" t="s">
        <v>2601</v>
      </c>
      <c r="G157" s="17" t="s">
        <v>484</v>
      </c>
      <c r="H157" s="17" t="s">
        <v>2116</v>
      </c>
      <c r="I157" s="17" t="s">
        <v>99</v>
      </c>
      <c r="K157" s="309">
        <v>31589</v>
      </c>
      <c r="L157" s="309">
        <v>41232</v>
      </c>
      <c r="M157" s="17" t="s">
        <v>13</v>
      </c>
      <c r="N157" s="17" t="s">
        <v>621</v>
      </c>
      <c r="P157" s="17" t="s">
        <v>31</v>
      </c>
      <c r="Q157" s="17" t="s">
        <v>15</v>
      </c>
      <c r="R157" s="17">
        <v>45373</v>
      </c>
      <c r="V157" s="17" t="s">
        <v>2934</v>
      </c>
      <c r="W157" s="17" t="s">
        <v>2935</v>
      </c>
      <c r="X157" s="17" t="s">
        <v>2841</v>
      </c>
      <c r="Y157" s="17">
        <v>32920</v>
      </c>
      <c r="Z157" s="17">
        <v>5046</v>
      </c>
      <c r="AA157" s="17" t="s">
        <v>618</v>
      </c>
      <c r="AB157" s="17" t="s">
        <v>2601</v>
      </c>
    </row>
    <row r="158" spans="1:28" s="17" customFormat="1">
      <c r="A158" s="523" t="s">
        <v>2225</v>
      </c>
      <c r="B158" s="40"/>
      <c r="C158" s="23" t="s">
        <v>2841</v>
      </c>
      <c r="D158" s="17">
        <v>202110</v>
      </c>
      <c r="E158" s="23">
        <v>55</v>
      </c>
      <c r="F158" s="17" t="s">
        <v>2601</v>
      </c>
      <c r="G158" s="17" t="s">
        <v>327</v>
      </c>
      <c r="H158" s="17" t="s">
        <v>130</v>
      </c>
      <c r="I158" s="17" t="s">
        <v>970</v>
      </c>
      <c r="K158" s="309">
        <v>19951</v>
      </c>
      <c r="L158" s="309">
        <v>41481</v>
      </c>
      <c r="M158" s="17" t="s">
        <v>13</v>
      </c>
      <c r="N158" s="17" t="s">
        <v>2226</v>
      </c>
      <c r="P158" s="17" t="s">
        <v>19</v>
      </c>
      <c r="Q158" s="17" t="s">
        <v>15</v>
      </c>
      <c r="R158" s="17">
        <v>45356</v>
      </c>
      <c r="V158" s="17" t="s">
        <v>2936</v>
      </c>
      <c r="W158" s="17" t="s">
        <v>2937</v>
      </c>
      <c r="X158" s="17" t="s">
        <v>2841</v>
      </c>
      <c r="Y158" s="17">
        <v>32128</v>
      </c>
      <c r="Z158" s="17">
        <v>7507</v>
      </c>
      <c r="AA158" s="17" t="s">
        <v>618</v>
      </c>
      <c r="AB158" s="17" t="s">
        <v>2601</v>
      </c>
    </row>
    <row r="159" spans="1:28" s="17" customFormat="1">
      <c r="A159" s="523" t="s">
        <v>2163</v>
      </c>
      <c r="B159" s="40"/>
      <c r="C159" s="23" t="s">
        <v>2841</v>
      </c>
      <c r="D159" s="17">
        <v>202207</v>
      </c>
      <c r="E159" s="23">
        <v>55</v>
      </c>
      <c r="F159" s="17" t="s">
        <v>2601</v>
      </c>
      <c r="G159" s="17" t="s">
        <v>519</v>
      </c>
      <c r="H159" s="17" t="s">
        <v>651</v>
      </c>
      <c r="I159" s="17" t="s">
        <v>510</v>
      </c>
      <c r="K159" s="309">
        <v>24843</v>
      </c>
      <c r="L159" s="309">
        <v>41642</v>
      </c>
      <c r="M159" s="17" t="s">
        <v>13</v>
      </c>
      <c r="N159" s="17" t="s">
        <v>2136</v>
      </c>
      <c r="P159" s="17" t="s">
        <v>19</v>
      </c>
      <c r="Q159" s="17" t="s">
        <v>15</v>
      </c>
      <c r="R159" s="17">
        <v>45356</v>
      </c>
      <c r="S159" s="17">
        <v>3110</v>
      </c>
      <c r="V159" s="17" t="s">
        <v>2938</v>
      </c>
      <c r="W159" s="17" t="s">
        <v>2927</v>
      </c>
      <c r="X159" s="17" t="s">
        <v>2841</v>
      </c>
      <c r="Y159" s="17">
        <v>32174</v>
      </c>
      <c r="Z159" s="17">
        <v>1404</v>
      </c>
      <c r="AA159" s="17" t="s">
        <v>341</v>
      </c>
      <c r="AB159" s="17" t="s">
        <v>2601</v>
      </c>
    </row>
    <row r="160" spans="1:28" s="17" customFormat="1">
      <c r="A160" s="17" t="s">
        <v>1076</v>
      </c>
      <c r="B160" s="40"/>
      <c r="C160" s="23" t="s">
        <v>2841</v>
      </c>
      <c r="D160" s="17">
        <v>202201</v>
      </c>
      <c r="E160" s="23">
        <v>55</v>
      </c>
      <c r="F160" s="17" t="s">
        <v>2601</v>
      </c>
      <c r="G160" s="17" t="s">
        <v>1027</v>
      </c>
      <c r="H160" s="17" t="s">
        <v>129</v>
      </c>
      <c r="I160" s="17" t="s">
        <v>125</v>
      </c>
      <c r="K160" s="309">
        <v>23072</v>
      </c>
      <c r="L160" s="309">
        <v>41312</v>
      </c>
      <c r="M160" s="17" t="s">
        <v>13</v>
      </c>
      <c r="N160" s="17" t="s">
        <v>2922</v>
      </c>
      <c r="P160" s="17" t="s">
        <v>31</v>
      </c>
      <c r="Q160" s="17" t="s">
        <v>15</v>
      </c>
      <c r="R160" s="17">
        <v>45373</v>
      </c>
      <c r="V160" s="17" t="s">
        <v>2923</v>
      </c>
      <c r="W160" s="17" t="s">
        <v>2849</v>
      </c>
      <c r="X160" s="17" t="s">
        <v>2841</v>
      </c>
      <c r="Y160" s="17">
        <v>33914</v>
      </c>
      <c r="Z160" s="17">
        <v>6963</v>
      </c>
      <c r="AA160" s="17" t="s">
        <v>618</v>
      </c>
      <c r="AB160" s="17" t="s">
        <v>2601</v>
      </c>
    </row>
    <row r="161" spans="1:28" s="17" customFormat="1">
      <c r="A161" s="523" t="s">
        <v>1550</v>
      </c>
      <c r="B161" s="40"/>
      <c r="C161" s="23" t="s">
        <v>2841</v>
      </c>
      <c r="D161" s="17">
        <v>202112</v>
      </c>
      <c r="E161" s="23">
        <v>55</v>
      </c>
      <c r="F161" s="17" t="s">
        <v>2601</v>
      </c>
      <c r="G161" s="17" t="s">
        <v>450</v>
      </c>
      <c r="H161" s="17" t="s">
        <v>457</v>
      </c>
      <c r="I161" s="17" t="s">
        <v>43</v>
      </c>
      <c r="K161" s="309">
        <v>34593</v>
      </c>
      <c r="L161" s="309">
        <v>41748</v>
      </c>
      <c r="M161" s="17" t="s">
        <v>13</v>
      </c>
      <c r="N161" s="17" t="s">
        <v>1902</v>
      </c>
      <c r="P161" s="17" t="s">
        <v>126</v>
      </c>
      <c r="Q161" s="17" t="s">
        <v>15</v>
      </c>
      <c r="R161" s="17">
        <v>45383</v>
      </c>
      <c r="S161" s="17">
        <v>1311</v>
      </c>
      <c r="V161" s="17" t="s">
        <v>2939</v>
      </c>
      <c r="W161" s="17" t="s">
        <v>2940</v>
      </c>
      <c r="X161" s="17" t="s">
        <v>2841</v>
      </c>
      <c r="Y161" s="17">
        <v>33947</v>
      </c>
      <c r="Z161" s="17">
        <v>2843</v>
      </c>
      <c r="AA161" s="17" t="s">
        <v>618</v>
      </c>
      <c r="AB161" s="17" t="s">
        <v>2601</v>
      </c>
    </row>
    <row r="162" spans="1:28" s="17" customFormat="1">
      <c r="A162" s="523" t="s">
        <v>1851</v>
      </c>
      <c r="B162" s="40"/>
      <c r="C162" s="23" t="s">
        <v>2841</v>
      </c>
      <c r="D162" s="17">
        <v>202204</v>
      </c>
      <c r="E162" s="23">
        <v>55</v>
      </c>
      <c r="F162" s="17" t="s">
        <v>2601</v>
      </c>
      <c r="G162" s="17" t="s">
        <v>519</v>
      </c>
      <c r="H162" s="17" t="s">
        <v>344</v>
      </c>
      <c r="I162" s="17" t="s">
        <v>229</v>
      </c>
      <c r="J162" s="17" t="s">
        <v>203</v>
      </c>
      <c r="K162" s="309">
        <v>25014</v>
      </c>
      <c r="L162" s="309">
        <v>41809</v>
      </c>
      <c r="M162" s="17" t="s">
        <v>13</v>
      </c>
      <c r="N162" s="17" t="s">
        <v>1014</v>
      </c>
      <c r="P162" s="17" t="s">
        <v>19</v>
      </c>
      <c r="Q162" s="17" t="s">
        <v>15</v>
      </c>
      <c r="R162" s="17">
        <v>45356</v>
      </c>
      <c r="S162" s="17">
        <v>9213</v>
      </c>
      <c r="V162" s="17" t="s">
        <v>2938</v>
      </c>
      <c r="W162" s="17" t="s">
        <v>2927</v>
      </c>
      <c r="X162" s="17" t="s">
        <v>2841</v>
      </c>
      <c r="Y162" s="17">
        <v>32174</v>
      </c>
      <c r="Z162" s="17">
        <v>1404</v>
      </c>
      <c r="AA162" s="17" t="s">
        <v>341</v>
      </c>
      <c r="AB162" s="17" t="s">
        <v>2601</v>
      </c>
    </row>
    <row r="163" spans="1:28" s="17" customFormat="1">
      <c r="A163" s="523" t="s">
        <v>1795</v>
      </c>
      <c r="B163" s="40"/>
      <c r="C163" s="23" t="s">
        <v>2841</v>
      </c>
      <c r="D163" s="17">
        <v>202208</v>
      </c>
      <c r="E163" s="23">
        <v>55</v>
      </c>
      <c r="F163" s="17" t="s">
        <v>2601</v>
      </c>
      <c r="G163" s="17" t="s">
        <v>928</v>
      </c>
      <c r="H163" s="17" t="s">
        <v>1796</v>
      </c>
      <c r="I163" s="17" t="s">
        <v>65</v>
      </c>
      <c r="K163" s="309">
        <v>34840</v>
      </c>
      <c r="L163" s="309">
        <v>41804</v>
      </c>
      <c r="M163" s="17" t="s">
        <v>13</v>
      </c>
      <c r="N163" s="17" t="s">
        <v>929</v>
      </c>
      <c r="P163" s="17" t="s">
        <v>14</v>
      </c>
      <c r="Q163" s="17" t="s">
        <v>15</v>
      </c>
      <c r="R163" s="17">
        <v>45371</v>
      </c>
      <c r="V163" s="17" t="s">
        <v>2941</v>
      </c>
      <c r="W163" s="17" t="s">
        <v>2942</v>
      </c>
      <c r="X163" s="17" t="s">
        <v>2841</v>
      </c>
      <c r="Y163" s="17">
        <v>32526</v>
      </c>
      <c r="Z163" s="17">
        <v>1312</v>
      </c>
      <c r="AA163" s="17" t="s">
        <v>618</v>
      </c>
      <c r="AB163" s="17" t="s">
        <v>2601</v>
      </c>
    </row>
    <row r="164" spans="1:28" s="17" customFormat="1">
      <c r="A164" s="45" t="s">
        <v>1173</v>
      </c>
      <c r="B164" s="40"/>
      <c r="C164" s="23" t="s">
        <v>2841</v>
      </c>
      <c r="D164" s="17">
        <v>201905</v>
      </c>
      <c r="E164" s="23">
        <v>55</v>
      </c>
      <c r="F164" s="17" t="s">
        <v>2601</v>
      </c>
      <c r="G164" s="17" t="s">
        <v>1174</v>
      </c>
      <c r="H164" s="17" t="s">
        <v>846</v>
      </c>
      <c r="I164" s="17" t="s">
        <v>22</v>
      </c>
      <c r="K164" s="309">
        <v>31652</v>
      </c>
      <c r="L164" s="309">
        <v>41873</v>
      </c>
      <c r="M164" s="17" t="s">
        <v>13</v>
      </c>
      <c r="N164" s="17" t="s">
        <v>1175</v>
      </c>
      <c r="P164" s="17" t="s">
        <v>14</v>
      </c>
      <c r="Q164" s="17" t="s">
        <v>15</v>
      </c>
      <c r="R164" s="17">
        <v>45371</v>
      </c>
      <c r="V164" s="17" t="s">
        <v>2943</v>
      </c>
      <c r="W164" s="17" t="s">
        <v>2879</v>
      </c>
      <c r="X164" s="17" t="s">
        <v>2841</v>
      </c>
      <c r="Y164" s="17">
        <v>34208</v>
      </c>
      <c r="Z164" s="17">
        <v>2534</v>
      </c>
      <c r="AA164" s="17" t="s">
        <v>618</v>
      </c>
      <c r="AB164" s="17" t="s">
        <v>2601</v>
      </c>
    </row>
    <row r="165" spans="1:28" s="17" customFormat="1">
      <c r="A165" s="523" t="s">
        <v>2213</v>
      </c>
      <c r="B165" s="40"/>
      <c r="C165" s="23" t="s">
        <v>2841</v>
      </c>
      <c r="D165" s="17">
        <v>202206</v>
      </c>
      <c r="E165" s="23">
        <v>55</v>
      </c>
      <c r="F165" s="17" t="s">
        <v>2601</v>
      </c>
      <c r="G165" s="17" t="s">
        <v>517</v>
      </c>
      <c r="H165" s="17" t="s">
        <v>237</v>
      </c>
      <c r="I165" s="17" t="s">
        <v>56</v>
      </c>
      <c r="K165" s="309">
        <v>26229</v>
      </c>
      <c r="L165" s="309">
        <v>41890</v>
      </c>
      <c r="M165" s="17" t="s">
        <v>13</v>
      </c>
      <c r="N165" s="17" t="s">
        <v>1665</v>
      </c>
      <c r="P165" s="17" t="s">
        <v>31</v>
      </c>
      <c r="Q165" s="17" t="s">
        <v>15</v>
      </c>
      <c r="R165" s="17">
        <v>45373</v>
      </c>
      <c r="S165" s="17">
        <v>3549</v>
      </c>
      <c r="V165" s="17" t="s">
        <v>2944</v>
      </c>
      <c r="W165" s="17" t="s">
        <v>2945</v>
      </c>
      <c r="X165" s="17" t="s">
        <v>2841</v>
      </c>
      <c r="Y165" s="17">
        <v>32310</v>
      </c>
      <c r="Z165" s="17">
        <v>5126</v>
      </c>
      <c r="AA165" s="17" t="s">
        <v>618</v>
      </c>
      <c r="AB165" s="17" t="s">
        <v>2601</v>
      </c>
    </row>
    <row r="166" spans="1:28" s="17" customFormat="1">
      <c r="A166" s="523" t="s">
        <v>2210</v>
      </c>
      <c r="B166" s="40"/>
      <c r="C166" s="23" t="s">
        <v>2841</v>
      </c>
      <c r="D166" s="17">
        <v>202207</v>
      </c>
      <c r="E166" s="23">
        <v>55</v>
      </c>
      <c r="F166" s="17" t="s">
        <v>2601</v>
      </c>
      <c r="G166" s="17" t="s">
        <v>1300</v>
      </c>
      <c r="H166" s="17" t="s">
        <v>444</v>
      </c>
      <c r="I166" s="17" t="s">
        <v>43</v>
      </c>
      <c r="K166" s="309">
        <v>29348</v>
      </c>
      <c r="L166" s="309">
        <v>41979</v>
      </c>
      <c r="M166" s="17" t="s">
        <v>13</v>
      </c>
      <c r="N166" s="17" t="s">
        <v>1560</v>
      </c>
      <c r="P166" s="17" t="s">
        <v>31</v>
      </c>
      <c r="Q166" s="17" t="s">
        <v>15</v>
      </c>
      <c r="R166" s="17">
        <v>45373</v>
      </c>
      <c r="V166" s="17" t="s">
        <v>2946</v>
      </c>
      <c r="W166" s="17" t="s">
        <v>2947</v>
      </c>
      <c r="X166" s="17" t="s">
        <v>2841</v>
      </c>
      <c r="Y166" s="17">
        <v>33563</v>
      </c>
      <c r="Z166" s="17">
        <v>1</v>
      </c>
      <c r="AA166" s="17" t="s">
        <v>341</v>
      </c>
      <c r="AB166" s="17" t="s">
        <v>2601</v>
      </c>
    </row>
    <row r="167" spans="1:28" s="17" customFormat="1">
      <c r="A167" s="523" t="s">
        <v>1773</v>
      </c>
      <c r="B167" s="40"/>
      <c r="C167" s="23" t="s">
        <v>2841</v>
      </c>
      <c r="D167" s="17">
        <v>202207</v>
      </c>
      <c r="E167" s="23">
        <v>55</v>
      </c>
      <c r="F167" s="17" t="s">
        <v>2601</v>
      </c>
      <c r="G167" s="17" t="s">
        <v>1300</v>
      </c>
      <c r="H167" s="17" t="s">
        <v>98</v>
      </c>
      <c r="I167" s="17" t="s">
        <v>221</v>
      </c>
      <c r="K167" s="309">
        <v>29242</v>
      </c>
      <c r="L167" s="309">
        <v>41979</v>
      </c>
      <c r="M167" s="17" t="s">
        <v>13</v>
      </c>
      <c r="N167" s="17" t="s">
        <v>1560</v>
      </c>
      <c r="P167" s="17" t="s">
        <v>31</v>
      </c>
      <c r="Q167" s="17" t="s">
        <v>15</v>
      </c>
      <c r="R167" s="17">
        <v>45373</v>
      </c>
      <c r="V167" s="17" t="s">
        <v>2946</v>
      </c>
      <c r="W167" s="17" t="s">
        <v>2947</v>
      </c>
      <c r="X167" s="17" t="s">
        <v>2841</v>
      </c>
      <c r="Y167" s="17">
        <v>33563</v>
      </c>
      <c r="Z167" s="17">
        <v>1</v>
      </c>
      <c r="AA167" s="17" t="s">
        <v>618</v>
      </c>
      <c r="AB167" s="17" t="s">
        <v>2601</v>
      </c>
    </row>
    <row r="168" spans="1:28" s="17" customFormat="1">
      <c r="A168" s="45" t="s">
        <v>1876</v>
      </c>
      <c r="B168" s="40"/>
      <c r="C168" s="23" t="s">
        <v>2841</v>
      </c>
      <c r="D168" s="17">
        <v>202103</v>
      </c>
      <c r="E168" s="23">
        <v>55</v>
      </c>
      <c r="F168" s="17" t="s">
        <v>2601</v>
      </c>
      <c r="G168" s="17" t="s">
        <v>735</v>
      </c>
      <c r="H168" s="17" t="s">
        <v>361</v>
      </c>
      <c r="I168" s="17" t="s">
        <v>43</v>
      </c>
      <c r="K168" s="309">
        <v>35024</v>
      </c>
      <c r="L168" s="309">
        <v>41978</v>
      </c>
      <c r="M168" s="17" t="s">
        <v>13</v>
      </c>
      <c r="N168" s="17" t="s">
        <v>736</v>
      </c>
      <c r="P168" s="17" t="s">
        <v>26</v>
      </c>
      <c r="Q168" s="17" t="s">
        <v>15</v>
      </c>
      <c r="R168" s="17">
        <v>45318</v>
      </c>
      <c r="V168" s="17" t="s">
        <v>2948</v>
      </c>
      <c r="W168" s="17" t="s">
        <v>2942</v>
      </c>
      <c r="X168" s="17" t="s">
        <v>2841</v>
      </c>
      <c r="Y168" s="17">
        <v>32508</v>
      </c>
      <c r="Z168" s="17">
        <v>7042</v>
      </c>
      <c r="AA168" s="17" t="s">
        <v>618</v>
      </c>
      <c r="AB168" s="17" t="s">
        <v>2601</v>
      </c>
    </row>
    <row r="169" spans="1:28" s="17" customFormat="1">
      <c r="A169" s="17" t="s">
        <v>1697</v>
      </c>
      <c r="B169" s="40"/>
      <c r="C169" s="23" t="s">
        <v>2841</v>
      </c>
      <c r="D169" s="17">
        <v>202108</v>
      </c>
      <c r="E169" s="23">
        <v>55</v>
      </c>
      <c r="F169" s="17" t="s">
        <v>2601</v>
      </c>
      <c r="G169" s="17" t="s">
        <v>294</v>
      </c>
      <c r="H169" s="17" t="s">
        <v>191</v>
      </c>
      <c r="I169" s="17" t="s">
        <v>125</v>
      </c>
      <c r="K169" s="309">
        <v>35524</v>
      </c>
      <c r="L169" s="309">
        <v>42129</v>
      </c>
      <c r="M169" s="17" t="s">
        <v>13</v>
      </c>
      <c r="N169" s="17" t="s">
        <v>572</v>
      </c>
      <c r="P169" s="17" t="s">
        <v>31</v>
      </c>
      <c r="Q169" s="17" t="s">
        <v>15</v>
      </c>
      <c r="R169" s="17">
        <v>45373</v>
      </c>
      <c r="V169" s="17" t="s">
        <v>2949</v>
      </c>
      <c r="W169" s="17" t="s">
        <v>2950</v>
      </c>
      <c r="X169" s="17" t="s">
        <v>2841</v>
      </c>
      <c r="Y169" s="17">
        <v>34785</v>
      </c>
      <c r="Z169" s="17">
        <v>7623</v>
      </c>
      <c r="AA169" s="17" t="s">
        <v>618</v>
      </c>
      <c r="AB169" s="17" t="s">
        <v>2601</v>
      </c>
    </row>
    <row r="170" spans="1:28" s="17" customFormat="1">
      <c r="A170" s="523" t="s">
        <v>1950</v>
      </c>
      <c r="B170" s="40"/>
      <c r="C170" s="23" t="s">
        <v>2841</v>
      </c>
      <c r="D170" s="17">
        <v>202206</v>
      </c>
      <c r="E170" s="23">
        <v>55</v>
      </c>
      <c r="F170" s="17" t="s">
        <v>2601</v>
      </c>
      <c r="G170" s="17" t="s">
        <v>1174</v>
      </c>
      <c r="H170" s="17" t="s">
        <v>752</v>
      </c>
      <c r="I170" s="17" t="s">
        <v>872</v>
      </c>
      <c r="K170" s="309">
        <v>28824</v>
      </c>
      <c r="L170" s="309">
        <v>42173</v>
      </c>
      <c r="M170" s="17" t="s">
        <v>13</v>
      </c>
      <c r="N170" s="17" t="s">
        <v>1951</v>
      </c>
      <c r="P170" s="17" t="s">
        <v>14</v>
      </c>
      <c r="Q170" s="17" t="s">
        <v>15</v>
      </c>
      <c r="R170" s="17">
        <v>45371</v>
      </c>
      <c r="V170" s="17" t="s">
        <v>2943</v>
      </c>
      <c r="W170" s="17" t="s">
        <v>2879</v>
      </c>
      <c r="X170" s="17" t="s">
        <v>2841</v>
      </c>
      <c r="Y170" s="17">
        <v>34208</v>
      </c>
      <c r="Z170" s="17">
        <v>2534</v>
      </c>
      <c r="AA170" s="17" t="s">
        <v>341</v>
      </c>
      <c r="AB170" s="17" t="s">
        <v>2601</v>
      </c>
    </row>
    <row r="171" spans="1:28" s="17" customFormat="1">
      <c r="A171" s="523" t="s">
        <v>2186</v>
      </c>
      <c r="B171" s="40"/>
      <c r="C171" s="23" t="s">
        <v>2841</v>
      </c>
      <c r="D171" s="17">
        <v>202208</v>
      </c>
      <c r="E171" s="23">
        <v>55</v>
      </c>
      <c r="F171" s="17" t="s">
        <v>2601</v>
      </c>
      <c r="G171" s="17" t="s">
        <v>1307</v>
      </c>
      <c r="H171" s="17" t="s">
        <v>426</v>
      </c>
      <c r="I171" s="17" t="s">
        <v>125</v>
      </c>
      <c r="K171" s="309">
        <v>33039</v>
      </c>
      <c r="L171" s="309">
        <v>42226</v>
      </c>
      <c r="M171" s="17" t="s">
        <v>13</v>
      </c>
      <c r="N171" s="17" t="s">
        <v>1662</v>
      </c>
      <c r="O171" s="17" t="s">
        <v>387</v>
      </c>
      <c r="P171" s="17" t="s">
        <v>31</v>
      </c>
      <c r="Q171" s="17" t="s">
        <v>15</v>
      </c>
      <c r="R171" s="17">
        <v>45373</v>
      </c>
      <c r="V171" s="17" t="s">
        <v>2951</v>
      </c>
      <c r="W171" s="17" t="s">
        <v>2952</v>
      </c>
      <c r="X171" s="17" t="s">
        <v>2841</v>
      </c>
      <c r="Y171" s="17">
        <v>34759</v>
      </c>
      <c r="Z171" s="17">
        <v>5713</v>
      </c>
      <c r="AA171" s="17" t="s">
        <v>618</v>
      </c>
      <c r="AB171" s="17" t="s">
        <v>2601</v>
      </c>
    </row>
    <row r="172" spans="1:28" s="17" customFormat="1">
      <c r="A172" s="523" t="s">
        <v>2285</v>
      </c>
      <c r="B172" s="40"/>
      <c r="C172" s="23" t="s">
        <v>2841</v>
      </c>
      <c r="D172" s="17">
        <v>202203</v>
      </c>
      <c r="E172" s="23">
        <v>55</v>
      </c>
      <c r="F172" s="17" t="s">
        <v>2601</v>
      </c>
      <c r="G172" s="17" t="s">
        <v>1155</v>
      </c>
      <c r="H172" s="17" t="s">
        <v>194</v>
      </c>
      <c r="I172" s="17" t="s">
        <v>131</v>
      </c>
      <c r="K172" s="309">
        <v>30621</v>
      </c>
      <c r="L172" s="309">
        <v>42310</v>
      </c>
      <c r="M172" s="17" t="s">
        <v>13</v>
      </c>
      <c r="N172" s="17" t="s">
        <v>1156</v>
      </c>
      <c r="P172" s="17" t="s">
        <v>126</v>
      </c>
      <c r="Q172" s="17" t="s">
        <v>15</v>
      </c>
      <c r="R172" s="17">
        <v>45383</v>
      </c>
      <c r="V172" s="17" t="s">
        <v>2953</v>
      </c>
      <c r="W172" s="17" t="s">
        <v>2954</v>
      </c>
      <c r="X172" s="17" t="s">
        <v>2841</v>
      </c>
      <c r="Y172" s="17">
        <v>32926</v>
      </c>
      <c r="Z172" s="17">
        <v>3012</v>
      </c>
      <c r="AA172" s="17" t="s">
        <v>341</v>
      </c>
      <c r="AB172" s="17" t="s">
        <v>2601</v>
      </c>
    </row>
    <row r="173" spans="1:28" s="17" customFormat="1">
      <c r="A173" s="523" t="s">
        <v>1961</v>
      </c>
      <c r="B173" s="40"/>
      <c r="C173" s="23" t="s">
        <v>2841</v>
      </c>
      <c r="D173" s="17">
        <v>202109</v>
      </c>
      <c r="E173" s="23">
        <v>55</v>
      </c>
      <c r="F173" s="17" t="s">
        <v>2601</v>
      </c>
      <c r="G173" s="17" t="s">
        <v>1191</v>
      </c>
      <c r="H173" s="17" t="s">
        <v>451</v>
      </c>
      <c r="I173" s="17" t="s">
        <v>56</v>
      </c>
      <c r="K173" s="309">
        <v>30866</v>
      </c>
      <c r="L173" s="309">
        <v>42384</v>
      </c>
      <c r="M173" s="17" t="s">
        <v>13</v>
      </c>
      <c r="N173" s="17" t="s">
        <v>1193</v>
      </c>
      <c r="P173" s="17" t="s">
        <v>31</v>
      </c>
      <c r="Q173" s="17" t="s">
        <v>15</v>
      </c>
      <c r="R173" s="17">
        <v>45373</v>
      </c>
      <c r="V173" s="17" t="s">
        <v>2910</v>
      </c>
      <c r="W173" s="17" t="s">
        <v>2911</v>
      </c>
      <c r="X173" s="17" t="s">
        <v>2841</v>
      </c>
      <c r="Y173" s="17">
        <v>34145</v>
      </c>
      <c r="Z173" s="17">
        <v>2275</v>
      </c>
      <c r="AA173" s="17" t="s">
        <v>341</v>
      </c>
      <c r="AB173" s="17" t="s">
        <v>2601</v>
      </c>
    </row>
    <row r="174" spans="1:28" s="17" customFormat="1">
      <c r="A174" s="45" t="s">
        <v>1801</v>
      </c>
      <c r="B174" s="40"/>
      <c r="C174" s="23" t="s">
        <v>2841</v>
      </c>
      <c r="D174" s="17">
        <v>202205</v>
      </c>
      <c r="E174" s="23">
        <v>55</v>
      </c>
      <c r="F174" s="17" t="s">
        <v>2601</v>
      </c>
      <c r="G174" s="17" t="s">
        <v>989</v>
      </c>
      <c r="H174" s="17" t="s">
        <v>753</v>
      </c>
      <c r="I174" s="17" t="s">
        <v>731</v>
      </c>
      <c r="K174" s="309">
        <v>35437</v>
      </c>
      <c r="L174" s="309">
        <v>42492</v>
      </c>
      <c r="M174" s="17" t="s">
        <v>13</v>
      </c>
      <c r="N174" s="17" t="s">
        <v>990</v>
      </c>
      <c r="P174" s="17" t="s">
        <v>19</v>
      </c>
      <c r="Q174" s="17" t="s">
        <v>15</v>
      </c>
      <c r="R174" s="17">
        <v>45356</v>
      </c>
      <c r="V174" s="17" t="s">
        <v>2955</v>
      </c>
      <c r="W174" s="17" t="s">
        <v>2956</v>
      </c>
      <c r="X174" s="17" t="s">
        <v>2841</v>
      </c>
      <c r="Y174" s="17">
        <v>33919</v>
      </c>
      <c r="Z174" s="17">
        <v>4423</v>
      </c>
      <c r="AA174" s="17" t="s">
        <v>618</v>
      </c>
      <c r="AB174" s="17" t="s">
        <v>2601</v>
      </c>
    </row>
    <row r="175" spans="1:28" s="17" customFormat="1">
      <c r="A175" s="523" t="s">
        <v>1748</v>
      </c>
      <c r="B175" s="40"/>
      <c r="C175" s="23" t="s">
        <v>2841</v>
      </c>
      <c r="D175" s="17">
        <v>202112</v>
      </c>
      <c r="E175" s="23">
        <v>55</v>
      </c>
      <c r="F175" s="17" t="s">
        <v>2601</v>
      </c>
      <c r="G175" s="17" t="s">
        <v>1749</v>
      </c>
      <c r="H175" s="17" t="s">
        <v>104</v>
      </c>
      <c r="I175" s="17" t="s">
        <v>18</v>
      </c>
      <c r="K175" s="309">
        <v>31973</v>
      </c>
      <c r="L175" s="309">
        <v>42584</v>
      </c>
      <c r="M175" s="17" t="s">
        <v>13</v>
      </c>
      <c r="N175" s="17" t="s">
        <v>2957</v>
      </c>
      <c r="P175" s="17" t="s">
        <v>14</v>
      </c>
      <c r="Q175" s="17" t="s">
        <v>15</v>
      </c>
      <c r="R175" s="17">
        <v>45371</v>
      </c>
      <c r="S175" s="17">
        <v>7552</v>
      </c>
      <c r="V175" s="17" t="s">
        <v>2958</v>
      </c>
      <c r="W175" s="17" t="s">
        <v>2864</v>
      </c>
      <c r="X175" s="17" t="s">
        <v>2841</v>
      </c>
      <c r="Y175" s="17">
        <v>33435</v>
      </c>
      <c r="Z175" s="17">
        <v>4906</v>
      </c>
      <c r="AA175" s="17" t="s">
        <v>618</v>
      </c>
      <c r="AB175" s="17" t="s">
        <v>2601</v>
      </c>
    </row>
    <row r="176" spans="1:28" s="17" customFormat="1">
      <c r="A176" s="523" t="s">
        <v>1206</v>
      </c>
      <c r="B176" s="40"/>
      <c r="C176" s="23" t="s">
        <v>2841</v>
      </c>
      <c r="D176" s="17">
        <v>202201</v>
      </c>
      <c r="E176" s="23">
        <v>55</v>
      </c>
      <c r="F176" s="17" t="s">
        <v>2601</v>
      </c>
      <c r="G176" s="17" t="s">
        <v>282</v>
      </c>
      <c r="H176" s="17" t="s">
        <v>508</v>
      </c>
      <c r="I176" s="17" t="s">
        <v>1207</v>
      </c>
      <c r="K176" s="309">
        <v>35943</v>
      </c>
      <c r="L176" s="309">
        <v>42625</v>
      </c>
      <c r="M176" s="17" t="s">
        <v>13</v>
      </c>
      <c r="N176" s="17" t="s">
        <v>895</v>
      </c>
      <c r="P176" s="17" t="s">
        <v>31</v>
      </c>
      <c r="Q176" s="17" t="s">
        <v>15</v>
      </c>
      <c r="R176" s="17">
        <v>45373</v>
      </c>
      <c r="V176" s="17" t="s">
        <v>2928</v>
      </c>
      <c r="W176" s="17" t="s">
        <v>2891</v>
      </c>
      <c r="X176" s="17" t="s">
        <v>2841</v>
      </c>
      <c r="Y176" s="17">
        <v>34972</v>
      </c>
      <c r="Z176" s="17">
        <v>8606</v>
      </c>
      <c r="AA176" s="17" t="s">
        <v>341</v>
      </c>
      <c r="AB176" s="17" t="s">
        <v>2601</v>
      </c>
    </row>
    <row r="177" spans="1:28" s="17" customFormat="1">
      <c r="A177" s="523" t="s">
        <v>2277</v>
      </c>
      <c r="B177" s="40"/>
      <c r="C177" s="23" t="s">
        <v>2841</v>
      </c>
      <c r="D177" s="17">
        <v>202206</v>
      </c>
      <c r="E177" s="23">
        <v>55</v>
      </c>
      <c r="F177" s="17" t="s">
        <v>2601</v>
      </c>
      <c r="G177" s="17" t="s">
        <v>2278</v>
      </c>
      <c r="H177" s="17" t="s">
        <v>649</v>
      </c>
      <c r="I177" s="17" t="s">
        <v>70</v>
      </c>
      <c r="K177" s="309">
        <v>24066</v>
      </c>
      <c r="L177" s="309">
        <v>42654</v>
      </c>
      <c r="M177" s="17" t="s">
        <v>13</v>
      </c>
      <c r="N177" s="17" t="s">
        <v>1724</v>
      </c>
      <c r="P177" s="17" t="s">
        <v>31</v>
      </c>
      <c r="Q177" s="17" t="s">
        <v>15</v>
      </c>
      <c r="R177" s="17">
        <v>45373</v>
      </c>
      <c r="S177" s="17">
        <v>3703</v>
      </c>
      <c r="V177" s="17" t="s">
        <v>2959</v>
      </c>
      <c r="W177" s="17" t="s">
        <v>2960</v>
      </c>
      <c r="X177" s="17" t="s">
        <v>2841</v>
      </c>
      <c r="Y177" s="17">
        <v>34747</v>
      </c>
      <c r="Z177" s="17">
        <v>3119</v>
      </c>
      <c r="AA177" s="17" t="s">
        <v>618</v>
      </c>
      <c r="AB177" s="17" t="s">
        <v>2601</v>
      </c>
    </row>
    <row r="178" spans="1:28" s="17" customFormat="1">
      <c r="A178" s="45" t="s">
        <v>1611</v>
      </c>
      <c r="B178" s="40"/>
      <c r="C178" s="23" t="s">
        <v>2841</v>
      </c>
      <c r="D178" s="17">
        <v>202107</v>
      </c>
      <c r="E178" s="23">
        <v>55</v>
      </c>
      <c r="F178" s="17" t="s">
        <v>2601</v>
      </c>
      <c r="G178" s="17" t="s">
        <v>2584</v>
      </c>
      <c r="H178" s="17" t="s">
        <v>538</v>
      </c>
      <c r="I178" s="17" t="s">
        <v>847</v>
      </c>
      <c r="K178" s="309">
        <v>34978</v>
      </c>
      <c r="L178" s="309">
        <v>42654</v>
      </c>
      <c r="M178" s="17" t="s">
        <v>13</v>
      </c>
      <c r="N178" s="17" t="s">
        <v>1244</v>
      </c>
      <c r="P178" s="17" t="s">
        <v>31</v>
      </c>
      <c r="Q178" s="17" t="s">
        <v>15</v>
      </c>
      <c r="R178" s="17">
        <v>45373</v>
      </c>
      <c r="V178" s="17" t="s">
        <v>2961</v>
      </c>
      <c r="W178" s="17" t="s">
        <v>2932</v>
      </c>
      <c r="X178" s="17" t="s">
        <v>2841</v>
      </c>
      <c r="Y178" s="17">
        <v>34105</v>
      </c>
      <c r="Z178" s="17">
        <v>2767</v>
      </c>
      <c r="AA178" s="17" t="s">
        <v>618</v>
      </c>
      <c r="AB178" s="17" t="s">
        <v>2601</v>
      </c>
    </row>
    <row r="179" spans="1:28" s="17" customFormat="1">
      <c r="A179" s="523" t="s">
        <v>1613</v>
      </c>
      <c r="B179" s="40"/>
      <c r="C179" s="23" t="s">
        <v>2841</v>
      </c>
      <c r="D179" s="17">
        <v>202202</v>
      </c>
      <c r="E179" s="23">
        <v>55</v>
      </c>
      <c r="F179" s="17" t="s">
        <v>2601</v>
      </c>
      <c r="G179" s="17" t="s">
        <v>1071</v>
      </c>
      <c r="H179" s="17" t="s">
        <v>55</v>
      </c>
      <c r="I179" s="17" t="s">
        <v>499</v>
      </c>
      <c r="K179" s="309">
        <v>28404</v>
      </c>
      <c r="L179" s="309">
        <v>42682</v>
      </c>
      <c r="M179" s="17" t="s">
        <v>13</v>
      </c>
      <c r="N179" s="17" t="s">
        <v>1073</v>
      </c>
      <c r="P179" s="17" t="s">
        <v>31</v>
      </c>
      <c r="Q179" s="17" t="s">
        <v>15</v>
      </c>
      <c r="R179" s="17">
        <v>45373</v>
      </c>
      <c r="V179" s="17" t="s">
        <v>2912</v>
      </c>
      <c r="W179" s="17" t="s">
        <v>2913</v>
      </c>
      <c r="X179" s="17" t="s">
        <v>2841</v>
      </c>
      <c r="Y179" s="17">
        <v>33884</v>
      </c>
      <c r="Z179" s="17">
        <v>3801</v>
      </c>
      <c r="AA179" s="17" t="s">
        <v>618</v>
      </c>
      <c r="AB179" s="17" t="s">
        <v>2601</v>
      </c>
    </row>
    <row r="180" spans="1:28" s="17" customFormat="1">
      <c r="A180" s="523" t="s">
        <v>1661</v>
      </c>
      <c r="B180" s="40"/>
      <c r="C180" s="23" t="s">
        <v>2841</v>
      </c>
      <c r="D180" s="17">
        <v>202207</v>
      </c>
      <c r="E180" s="23">
        <v>55</v>
      </c>
      <c r="F180" s="17" t="s">
        <v>2601</v>
      </c>
      <c r="G180" s="17" t="s">
        <v>1025</v>
      </c>
      <c r="H180" s="17" t="s">
        <v>152</v>
      </c>
      <c r="I180" s="17" t="s">
        <v>65</v>
      </c>
      <c r="K180" s="309">
        <v>33711</v>
      </c>
      <c r="L180" s="309">
        <v>42849</v>
      </c>
      <c r="M180" s="17" t="s">
        <v>13</v>
      </c>
      <c r="N180" s="17" t="s">
        <v>1662</v>
      </c>
      <c r="O180" s="17" t="s">
        <v>387</v>
      </c>
      <c r="P180" s="17" t="s">
        <v>31</v>
      </c>
      <c r="Q180" s="17" t="s">
        <v>15</v>
      </c>
      <c r="R180" s="17">
        <v>45373</v>
      </c>
      <c r="V180" s="17" t="s">
        <v>2962</v>
      </c>
      <c r="W180" s="17" t="s">
        <v>2963</v>
      </c>
      <c r="X180" s="17" t="s">
        <v>2841</v>
      </c>
      <c r="Y180" s="17">
        <v>34761</v>
      </c>
      <c r="Z180" s="17">
        <v>1816</v>
      </c>
      <c r="AA180" s="17" t="s">
        <v>618</v>
      </c>
      <c r="AB180" s="17" t="s">
        <v>2601</v>
      </c>
    </row>
    <row r="181" spans="1:28" s="17" customFormat="1">
      <c r="A181" s="523" t="s">
        <v>1856</v>
      </c>
      <c r="B181" s="40"/>
      <c r="C181" s="23" t="s">
        <v>2841</v>
      </c>
      <c r="D181" s="17">
        <v>202201</v>
      </c>
      <c r="E181" s="23">
        <v>55</v>
      </c>
      <c r="F181" s="17" t="s">
        <v>2601</v>
      </c>
      <c r="G181" s="17" t="s">
        <v>282</v>
      </c>
      <c r="H181" s="17" t="s">
        <v>1857</v>
      </c>
      <c r="K181" s="309">
        <v>35169</v>
      </c>
      <c r="L181" s="309">
        <v>42842</v>
      </c>
      <c r="M181" s="17" t="s">
        <v>13</v>
      </c>
      <c r="N181" s="17" t="s">
        <v>895</v>
      </c>
      <c r="P181" s="17" t="s">
        <v>31</v>
      </c>
      <c r="Q181" s="17" t="s">
        <v>15</v>
      </c>
      <c r="R181" s="17">
        <v>45373</v>
      </c>
      <c r="V181" s="17" t="s">
        <v>2928</v>
      </c>
      <c r="W181" s="17" t="s">
        <v>2891</v>
      </c>
      <c r="X181" s="17" t="s">
        <v>2841</v>
      </c>
      <c r="Y181" s="17">
        <v>34972</v>
      </c>
      <c r="Z181" s="17">
        <v>8606</v>
      </c>
      <c r="AA181" s="17" t="s">
        <v>341</v>
      </c>
      <c r="AB181" s="17" t="s">
        <v>2601</v>
      </c>
    </row>
    <row r="182" spans="1:28" s="17" customFormat="1">
      <c r="A182" s="17" t="s">
        <v>1732</v>
      </c>
      <c r="B182" s="40"/>
      <c r="C182" s="23" t="s">
        <v>2841</v>
      </c>
      <c r="D182" s="17">
        <v>202111</v>
      </c>
      <c r="E182" s="23">
        <v>55</v>
      </c>
      <c r="F182" s="17" t="s">
        <v>2601</v>
      </c>
      <c r="G182" s="17" t="s">
        <v>1531</v>
      </c>
      <c r="H182" s="17" t="s">
        <v>610</v>
      </c>
      <c r="I182" s="17" t="s">
        <v>316</v>
      </c>
      <c r="K182" s="309">
        <v>13414</v>
      </c>
      <c r="L182" s="309">
        <v>42870</v>
      </c>
      <c r="M182" s="17" t="s">
        <v>13</v>
      </c>
      <c r="N182" s="17" t="s">
        <v>305</v>
      </c>
      <c r="O182" s="17" t="s">
        <v>890</v>
      </c>
      <c r="P182" s="17" t="s">
        <v>14</v>
      </c>
      <c r="Q182" s="17" t="s">
        <v>15</v>
      </c>
      <c r="R182" s="17">
        <v>45371</v>
      </c>
      <c r="V182" s="17" t="s">
        <v>2964</v>
      </c>
      <c r="W182" s="17" t="s">
        <v>2965</v>
      </c>
      <c r="X182" s="17" t="s">
        <v>2841</v>
      </c>
      <c r="Y182" s="17">
        <v>32653</v>
      </c>
      <c r="Z182" s="17">
        <v>48</v>
      </c>
      <c r="AA182" s="17" t="s">
        <v>618</v>
      </c>
      <c r="AB182" s="17" t="s">
        <v>2601</v>
      </c>
    </row>
    <row r="183" spans="1:28" s="17" customFormat="1">
      <c r="A183" s="523" t="s">
        <v>1960</v>
      </c>
      <c r="B183" s="40"/>
      <c r="C183" s="23" t="s">
        <v>2841</v>
      </c>
      <c r="D183" s="17">
        <v>202202</v>
      </c>
      <c r="E183" s="23">
        <v>55</v>
      </c>
      <c r="F183" s="17" t="s">
        <v>2601</v>
      </c>
      <c r="G183" s="17" t="s">
        <v>1639</v>
      </c>
      <c r="H183" s="17" t="s">
        <v>570</v>
      </c>
      <c r="I183" s="17" t="s">
        <v>56</v>
      </c>
      <c r="K183" s="309">
        <v>24027</v>
      </c>
      <c r="L183" s="309">
        <v>42926</v>
      </c>
      <c r="M183" s="17" t="s">
        <v>13</v>
      </c>
      <c r="N183" s="17" t="s">
        <v>1064</v>
      </c>
      <c r="P183" s="17" t="s">
        <v>31</v>
      </c>
      <c r="Q183" s="17" t="s">
        <v>15</v>
      </c>
      <c r="R183" s="17">
        <v>45373</v>
      </c>
      <c r="V183" s="17" t="s">
        <v>2966</v>
      </c>
      <c r="W183" s="17" t="s">
        <v>2967</v>
      </c>
      <c r="X183" s="17" t="s">
        <v>2841</v>
      </c>
      <c r="Y183" s="17">
        <v>32725</v>
      </c>
      <c r="Z183" s="17">
        <v>7285</v>
      </c>
      <c r="AA183" s="17" t="s">
        <v>618</v>
      </c>
      <c r="AB183" s="17" t="s">
        <v>2601</v>
      </c>
    </row>
    <row r="184" spans="1:28" s="17" customFormat="1">
      <c r="A184" s="17" t="s">
        <v>1901</v>
      </c>
      <c r="B184" s="40"/>
      <c r="C184" s="23" t="s">
        <v>2841</v>
      </c>
      <c r="D184" s="17">
        <v>202112</v>
      </c>
      <c r="E184" s="23">
        <v>55</v>
      </c>
      <c r="F184" s="17" t="s">
        <v>2601</v>
      </c>
      <c r="G184" s="17" t="s">
        <v>904</v>
      </c>
      <c r="H184" s="17" t="s">
        <v>423</v>
      </c>
      <c r="I184" s="17" t="s">
        <v>84</v>
      </c>
      <c r="K184" s="309">
        <v>24298</v>
      </c>
      <c r="L184" s="309">
        <v>42928</v>
      </c>
      <c r="M184" s="17" t="s">
        <v>13</v>
      </c>
      <c r="N184" s="17" t="s">
        <v>984</v>
      </c>
      <c r="P184" s="17" t="s">
        <v>31</v>
      </c>
      <c r="Q184" s="17" t="s">
        <v>15</v>
      </c>
      <c r="R184" s="17">
        <v>45373</v>
      </c>
      <c r="V184" s="17" t="s">
        <v>2968</v>
      </c>
      <c r="W184" s="17" t="s">
        <v>2969</v>
      </c>
      <c r="X184" s="17" t="s">
        <v>2841</v>
      </c>
      <c r="Y184" s="17">
        <v>32726</v>
      </c>
      <c r="Z184" s="17">
        <v>6603</v>
      </c>
      <c r="AA184" s="17" t="s">
        <v>618</v>
      </c>
      <c r="AB184" s="17" t="s">
        <v>2601</v>
      </c>
    </row>
    <row r="185" spans="1:28" s="17" customFormat="1">
      <c r="A185" s="523" t="s">
        <v>1775</v>
      </c>
      <c r="B185" s="40"/>
      <c r="C185" s="23" t="s">
        <v>2841</v>
      </c>
      <c r="D185" s="17">
        <v>202202</v>
      </c>
      <c r="E185" s="23">
        <v>55</v>
      </c>
      <c r="F185" s="17" t="s">
        <v>2601</v>
      </c>
      <c r="G185" s="17" t="s">
        <v>262</v>
      </c>
      <c r="H185" s="17" t="s">
        <v>61</v>
      </c>
      <c r="I185" s="17" t="s">
        <v>371</v>
      </c>
      <c r="K185" s="309">
        <v>29054</v>
      </c>
      <c r="L185" s="309">
        <v>43006</v>
      </c>
      <c r="M185" s="17" t="s">
        <v>13</v>
      </c>
      <c r="N185" s="17" t="s">
        <v>1119</v>
      </c>
      <c r="O185" s="17" t="s">
        <v>192</v>
      </c>
      <c r="P185" s="17" t="s">
        <v>14</v>
      </c>
      <c r="Q185" s="17" t="s">
        <v>15</v>
      </c>
      <c r="R185" s="17">
        <v>45371</v>
      </c>
      <c r="V185" s="17" t="s">
        <v>2970</v>
      </c>
      <c r="W185" s="17" t="s">
        <v>2942</v>
      </c>
      <c r="X185" s="17" t="s">
        <v>2841</v>
      </c>
      <c r="Y185" s="17">
        <v>32507</v>
      </c>
      <c r="Z185" s="17">
        <v>2120</v>
      </c>
      <c r="AA185" s="17" t="s">
        <v>618</v>
      </c>
      <c r="AB185" s="17" t="s">
        <v>2601</v>
      </c>
    </row>
    <row r="186" spans="1:28" s="17" customFormat="1">
      <c r="A186" s="523" t="s">
        <v>1055</v>
      </c>
      <c r="B186" s="40"/>
      <c r="C186" s="23" t="s">
        <v>2841</v>
      </c>
      <c r="D186" s="17">
        <v>202204</v>
      </c>
      <c r="E186" s="23">
        <v>55</v>
      </c>
      <c r="F186" s="17" t="s">
        <v>2601</v>
      </c>
      <c r="G186" s="17" t="s">
        <v>1056</v>
      </c>
      <c r="H186" s="17" t="s">
        <v>18</v>
      </c>
      <c r="I186" s="17" t="s">
        <v>174</v>
      </c>
      <c r="K186" s="309">
        <v>34447</v>
      </c>
      <c r="L186" s="309">
        <v>43148</v>
      </c>
      <c r="M186" s="17" t="s">
        <v>13</v>
      </c>
      <c r="N186" s="17" t="s">
        <v>1057</v>
      </c>
      <c r="P186" s="17" t="s">
        <v>31</v>
      </c>
      <c r="Q186" s="17" t="s">
        <v>15</v>
      </c>
      <c r="R186" s="17">
        <v>45373</v>
      </c>
      <c r="S186" s="17">
        <v>7539</v>
      </c>
      <c r="V186" s="17" t="s">
        <v>2971</v>
      </c>
      <c r="W186" s="17" t="s">
        <v>2972</v>
      </c>
      <c r="X186" s="17" t="s">
        <v>2841</v>
      </c>
      <c r="Y186" s="17">
        <v>32766</v>
      </c>
      <c r="Z186" s="17">
        <v>7022</v>
      </c>
      <c r="AA186" s="17" t="s">
        <v>618</v>
      </c>
      <c r="AB186" s="17" t="s">
        <v>2601</v>
      </c>
    </row>
    <row r="187" spans="1:28" s="17" customFormat="1">
      <c r="A187" s="45" t="s">
        <v>2123</v>
      </c>
      <c r="B187" s="40"/>
      <c r="C187" s="23" t="s">
        <v>2841</v>
      </c>
      <c r="D187" s="17">
        <v>202010</v>
      </c>
      <c r="E187" s="23">
        <v>55</v>
      </c>
      <c r="F187" s="17" t="s">
        <v>2601</v>
      </c>
      <c r="G187" s="17" t="s">
        <v>1137</v>
      </c>
      <c r="H187" s="17" t="s">
        <v>1209</v>
      </c>
      <c r="I187" s="17" t="s">
        <v>154</v>
      </c>
      <c r="K187" s="309">
        <v>34383</v>
      </c>
      <c r="L187" s="309">
        <v>43166</v>
      </c>
      <c r="M187" s="17" t="s">
        <v>13</v>
      </c>
      <c r="N187" s="17" t="s">
        <v>2124</v>
      </c>
      <c r="P187" s="17" t="s">
        <v>31</v>
      </c>
      <c r="Q187" s="17" t="s">
        <v>15</v>
      </c>
      <c r="R187" s="17">
        <v>45373</v>
      </c>
      <c r="V187" s="17" t="s">
        <v>2973</v>
      </c>
      <c r="W187" s="17" t="s">
        <v>2974</v>
      </c>
      <c r="X187" s="17" t="s">
        <v>2841</v>
      </c>
      <c r="Y187" s="17">
        <v>33316</v>
      </c>
      <c r="Z187" s="17">
        <v>2574</v>
      </c>
      <c r="AA187" s="17" t="s">
        <v>618</v>
      </c>
      <c r="AB187" s="17" t="s">
        <v>2601</v>
      </c>
    </row>
    <row r="188" spans="1:28" s="17" customFormat="1">
      <c r="A188" s="45" t="s">
        <v>2187</v>
      </c>
      <c r="B188" s="40"/>
      <c r="C188" s="23" t="s">
        <v>2841</v>
      </c>
      <c r="D188" s="17">
        <v>202004</v>
      </c>
      <c r="E188" s="23">
        <v>55</v>
      </c>
      <c r="F188" s="17" t="s">
        <v>2601</v>
      </c>
      <c r="G188" s="17" t="s">
        <v>725</v>
      </c>
      <c r="H188" s="17" t="s">
        <v>134</v>
      </c>
      <c r="I188" s="17" t="s">
        <v>247</v>
      </c>
      <c r="K188" s="309">
        <v>23418</v>
      </c>
      <c r="L188" s="309">
        <v>43267</v>
      </c>
      <c r="M188" s="17" t="s">
        <v>13</v>
      </c>
      <c r="N188" s="17" t="s">
        <v>2188</v>
      </c>
      <c r="P188" s="17" t="s">
        <v>31</v>
      </c>
      <c r="Q188" s="17" t="s">
        <v>15</v>
      </c>
      <c r="R188" s="17">
        <v>45373</v>
      </c>
      <c r="V188" s="17" t="s">
        <v>2975</v>
      </c>
      <c r="W188" s="17" t="s">
        <v>2942</v>
      </c>
      <c r="X188" s="17" t="s">
        <v>2841</v>
      </c>
      <c r="Y188" s="17">
        <v>32524</v>
      </c>
      <c r="Z188" s="17">
        <v>1933</v>
      </c>
      <c r="AA188" s="17" t="s">
        <v>618</v>
      </c>
      <c r="AB188" s="17" t="s">
        <v>2601</v>
      </c>
    </row>
    <row r="189" spans="1:28" s="17" customFormat="1">
      <c r="A189" s="523" t="s">
        <v>1838</v>
      </c>
      <c r="B189" s="40"/>
      <c r="C189" s="23" t="s">
        <v>2841</v>
      </c>
      <c r="D189" s="17">
        <v>202204</v>
      </c>
      <c r="E189" s="23">
        <v>55</v>
      </c>
      <c r="F189" s="17" t="s">
        <v>2601</v>
      </c>
      <c r="G189" s="17" t="s">
        <v>512</v>
      </c>
      <c r="H189" s="17" t="s">
        <v>578</v>
      </c>
      <c r="I189" s="17" t="s">
        <v>75</v>
      </c>
      <c r="K189" s="309">
        <v>35652</v>
      </c>
      <c r="L189" s="309">
        <v>43322</v>
      </c>
      <c r="M189" s="17" t="s">
        <v>13</v>
      </c>
      <c r="N189" s="17" t="s">
        <v>1331</v>
      </c>
      <c r="P189" s="17" t="s">
        <v>31</v>
      </c>
      <c r="Q189" s="17" t="s">
        <v>15</v>
      </c>
      <c r="R189" s="17">
        <v>45373</v>
      </c>
      <c r="V189" s="17" t="s">
        <v>2863</v>
      </c>
      <c r="W189" s="17" t="s">
        <v>2864</v>
      </c>
      <c r="X189" s="17" t="s">
        <v>2841</v>
      </c>
      <c r="Y189" s="17">
        <v>33436</v>
      </c>
      <c r="Z189" s="17">
        <v>2188</v>
      </c>
      <c r="AA189" s="17" t="s">
        <v>618</v>
      </c>
      <c r="AB189" s="17" t="s">
        <v>2601</v>
      </c>
    </row>
    <row r="190" spans="1:28" s="17" customFormat="1">
      <c r="A190" s="523" t="s">
        <v>2128</v>
      </c>
      <c r="B190" s="40"/>
      <c r="C190" s="23" t="s">
        <v>2841</v>
      </c>
      <c r="D190" s="17">
        <v>202206</v>
      </c>
      <c r="E190" s="23">
        <v>55</v>
      </c>
      <c r="F190" s="17" t="s">
        <v>2601</v>
      </c>
      <c r="G190" s="17" t="s">
        <v>1299</v>
      </c>
      <c r="H190" s="17" t="s">
        <v>1204</v>
      </c>
      <c r="I190" s="17" t="s">
        <v>70</v>
      </c>
      <c r="K190" s="309">
        <v>34985</v>
      </c>
      <c r="L190" s="309">
        <v>43378</v>
      </c>
      <c r="M190" s="17" t="s">
        <v>13</v>
      </c>
      <c r="N190" s="17" t="s">
        <v>1335</v>
      </c>
      <c r="P190" s="17" t="s">
        <v>205</v>
      </c>
      <c r="Q190" s="17" t="s">
        <v>15</v>
      </c>
      <c r="R190" s="17">
        <v>45337</v>
      </c>
      <c r="V190" s="17" t="s">
        <v>2976</v>
      </c>
      <c r="W190" s="17" t="s">
        <v>2942</v>
      </c>
      <c r="X190" s="17" t="s">
        <v>2841</v>
      </c>
      <c r="Y190" s="17">
        <v>32514</v>
      </c>
      <c r="Z190" s="17">
        <v>5308</v>
      </c>
      <c r="AA190" s="17" t="s">
        <v>618</v>
      </c>
      <c r="AB190" s="17" t="s">
        <v>2601</v>
      </c>
    </row>
    <row r="191" spans="1:28" s="17" customFormat="1">
      <c r="A191" s="523" t="s">
        <v>2086</v>
      </c>
      <c r="B191" s="40"/>
      <c r="C191" s="23" t="s">
        <v>2841</v>
      </c>
      <c r="D191" s="17">
        <v>201905</v>
      </c>
      <c r="E191" s="23">
        <v>55</v>
      </c>
      <c r="F191" s="17" t="s">
        <v>2601</v>
      </c>
      <c r="G191" s="17" t="s">
        <v>763</v>
      </c>
      <c r="H191" s="17" t="s">
        <v>147</v>
      </c>
      <c r="I191" s="17" t="s">
        <v>229</v>
      </c>
      <c r="K191" s="309">
        <v>23235</v>
      </c>
      <c r="L191" s="309">
        <v>43378</v>
      </c>
      <c r="M191" s="17" t="s">
        <v>13</v>
      </c>
      <c r="N191" s="17" t="s">
        <v>1788</v>
      </c>
      <c r="P191" s="17" t="s">
        <v>14</v>
      </c>
      <c r="Q191" s="17" t="s">
        <v>15</v>
      </c>
      <c r="R191" s="17">
        <v>45371</v>
      </c>
      <c r="V191" s="17" t="s">
        <v>2977</v>
      </c>
      <c r="W191" s="17" t="s">
        <v>2879</v>
      </c>
      <c r="X191" s="17" t="s">
        <v>2841</v>
      </c>
      <c r="Y191" s="17">
        <v>34201</v>
      </c>
      <c r="Z191" s="17">
        <v>2384</v>
      </c>
      <c r="AA191" s="17" t="s">
        <v>341</v>
      </c>
      <c r="AB191" s="17" t="s">
        <v>2601</v>
      </c>
    </row>
    <row r="192" spans="1:28" s="17" customFormat="1">
      <c r="A192" s="523" t="s">
        <v>2038</v>
      </c>
      <c r="B192" s="40"/>
      <c r="C192" s="23" t="s">
        <v>2841</v>
      </c>
      <c r="D192" s="17">
        <v>202207</v>
      </c>
      <c r="E192" s="23">
        <v>55</v>
      </c>
      <c r="F192" s="17" t="s">
        <v>2601</v>
      </c>
      <c r="G192" s="17" t="s">
        <v>487</v>
      </c>
      <c r="H192" s="17" t="s">
        <v>375</v>
      </c>
      <c r="I192" s="17" t="s">
        <v>56</v>
      </c>
      <c r="K192" s="309">
        <v>26876</v>
      </c>
      <c r="L192" s="309">
        <v>43386</v>
      </c>
      <c r="M192" s="17" t="s">
        <v>13</v>
      </c>
      <c r="N192" s="17" t="s">
        <v>2039</v>
      </c>
      <c r="P192" s="17" t="s">
        <v>14</v>
      </c>
      <c r="Q192" s="17" t="s">
        <v>15</v>
      </c>
      <c r="R192" s="17">
        <v>45371</v>
      </c>
      <c r="V192" s="17" t="s">
        <v>2978</v>
      </c>
      <c r="W192" s="17" t="s">
        <v>2900</v>
      </c>
      <c r="X192" s="17" t="s">
        <v>2841</v>
      </c>
      <c r="Y192" s="17">
        <v>32952</v>
      </c>
      <c r="Z192" s="17">
        <v>3699</v>
      </c>
      <c r="AA192" s="17" t="s">
        <v>341</v>
      </c>
      <c r="AB192" s="17" t="s">
        <v>2601</v>
      </c>
    </row>
    <row r="193" spans="1:28" s="17" customFormat="1">
      <c r="A193" s="523" t="s">
        <v>2046</v>
      </c>
      <c r="B193" s="40"/>
      <c r="C193" s="23" t="s">
        <v>2841</v>
      </c>
      <c r="D193" s="17">
        <v>202207</v>
      </c>
      <c r="E193" s="23">
        <v>55</v>
      </c>
      <c r="F193" s="17" t="s">
        <v>2601</v>
      </c>
      <c r="G193" s="17" t="s">
        <v>487</v>
      </c>
      <c r="H193" s="17" t="s">
        <v>333</v>
      </c>
      <c r="I193" s="17" t="s">
        <v>2047</v>
      </c>
      <c r="K193" s="309">
        <v>27810</v>
      </c>
      <c r="L193" s="309">
        <v>43400</v>
      </c>
      <c r="M193" s="17" t="s">
        <v>13</v>
      </c>
      <c r="N193" s="17" t="s">
        <v>2039</v>
      </c>
      <c r="P193" s="17" t="s">
        <v>14</v>
      </c>
      <c r="Q193" s="17" t="s">
        <v>15</v>
      </c>
      <c r="R193" s="17">
        <v>45371</v>
      </c>
      <c r="V193" s="17" t="s">
        <v>2978</v>
      </c>
      <c r="W193" s="17" t="s">
        <v>2900</v>
      </c>
      <c r="X193" s="17" t="s">
        <v>2841</v>
      </c>
      <c r="Y193" s="17">
        <v>32952</v>
      </c>
      <c r="Z193" s="17">
        <v>3699</v>
      </c>
      <c r="AA193" s="17" t="s">
        <v>341</v>
      </c>
      <c r="AB193" s="17" t="s">
        <v>2601</v>
      </c>
    </row>
    <row r="194" spans="1:28" s="17" customFormat="1">
      <c r="A194" s="45" t="s">
        <v>1713</v>
      </c>
      <c r="B194" s="40"/>
      <c r="C194" s="23" t="s">
        <v>2841</v>
      </c>
      <c r="D194" s="17">
        <v>202205</v>
      </c>
      <c r="E194" s="23">
        <v>55</v>
      </c>
      <c r="F194" s="17" t="s">
        <v>2601</v>
      </c>
      <c r="G194" s="17" t="s">
        <v>1714</v>
      </c>
      <c r="H194" s="17" t="s">
        <v>1715</v>
      </c>
      <c r="I194" s="17" t="s">
        <v>1716</v>
      </c>
      <c r="K194" s="309">
        <v>30303</v>
      </c>
      <c r="L194" s="309">
        <v>43446</v>
      </c>
      <c r="M194" s="17" t="s">
        <v>13</v>
      </c>
      <c r="N194" s="17" t="s">
        <v>1717</v>
      </c>
      <c r="P194" s="17" t="s">
        <v>14</v>
      </c>
      <c r="Q194" s="17" t="s">
        <v>15</v>
      </c>
      <c r="R194" s="17">
        <v>45371</v>
      </c>
      <c r="V194" s="17" t="s">
        <v>2979</v>
      </c>
      <c r="W194" s="17" t="s">
        <v>2980</v>
      </c>
      <c r="X194" s="17" t="s">
        <v>2841</v>
      </c>
      <c r="Y194" s="17">
        <v>32832</v>
      </c>
      <c r="Z194" s="17">
        <v>4952</v>
      </c>
      <c r="AA194" s="17" t="s">
        <v>341</v>
      </c>
      <c r="AB194" s="17" t="s">
        <v>2601</v>
      </c>
    </row>
    <row r="195" spans="1:28" s="17" customFormat="1">
      <c r="A195" s="523" t="s">
        <v>2005</v>
      </c>
      <c r="B195" s="40"/>
      <c r="C195" s="23" t="s">
        <v>2841</v>
      </c>
      <c r="D195" s="17">
        <v>202108</v>
      </c>
      <c r="E195" s="23">
        <v>55</v>
      </c>
      <c r="F195" s="17" t="s">
        <v>2601</v>
      </c>
      <c r="G195" s="17" t="s">
        <v>2006</v>
      </c>
      <c r="H195" s="17" t="s">
        <v>310</v>
      </c>
      <c r="I195" s="17" t="s">
        <v>17</v>
      </c>
      <c r="K195" s="309">
        <v>26780</v>
      </c>
      <c r="L195" s="309">
        <v>43534</v>
      </c>
      <c r="M195" s="17" t="s">
        <v>13</v>
      </c>
      <c r="N195" s="17" t="s">
        <v>2007</v>
      </c>
      <c r="P195" s="17" t="s">
        <v>14</v>
      </c>
      <c r="Q195" s="17" t="s">
        <v>15</v>
      </c>
      <c r="R195" s="17">
        <v>45371</v>
      </c>
      <c r="S195" s="17">
        <v>2585</v>
      </c>
      <c r="V195" s="17" t="s">
        <v>2981</v>
      </c>
      <c r="W195" s="17" t="s">
        <v>2982</v>
      </c>
      <c r="X195" s="17" t="s">
        <v>2841</v>
      </c>
      <c r="Y195" s="17">
        <v>32907</v>
      </c>
      <c r="Z195" s="17">
        <v>7816</v>
      </c>
      <c r="AA195" s="17" t="s">
        <v>618</v>
      </c>
      <c r="AB195" s="17" t="s">
        <v>2601</v>
      </c>
    </row>
    <row r="196" spans="1:28" s="17" customFormat="1">
      <c r="A196" s="45" t="s">
        <v>835</v>
      </c>
      <c r="B196" s="40"/>
      <c r="C196" s="23" t="s">
        <v>2841</v>
      </c>
      <c r="D196" s="17">
        <v>202011</v>
      </c>
      <c r="E196" s="23">
        <v>55</v>
      </c>
      <c r="F196" s="17" t="s">
        <v>2601</v>
      </c>
      <c r="G196" s="17" t="s">
        <v>836</v>
      </c>
      <c r="H196" s="17" t="s">
        <v>369</v>
      </c>
      <c r="I196" s="17" t="s">
        <v>837</v>
      </c>
      <c r="K196" s="309">
        <v>32126</v>
      </c>
      <c r="L196" s="309">
        <v>43570</v>
      </c>
      <c r="M196" s="17" t="s">
        <v>13</v>
      </c>
      <c r="N196" s="17" t="s">
        <v>838</v>
      </c>
      <c r="P196" s="17" t="s">
        <v>14</v>
      </c>
      <c r="Q196" s="17" t="s">
        <v>15</v>
      </c>
      <c r="R196" s="17">
        <v>45371</v>
      </c>
      <c r="V196" s="17" t="s">
        <v>2983</v>
      </c>
      <c r="W196" s="17" t="s">
        <v>2984</v>
      </c>
      <c r="X196" s="17" t="s">
        <v>2841</v>
      </c>
      <c r="Y196" s="17">
        <v>34737</v>
      </c>
      <c r="Z196" s="17">
        <v>4339</v>
      </c>
      <c r="AA196" s="17" t="s">
        <v>618</v>
      </c>
      <c r="AB196" s="17" t="s">
        <v>2601</v>
      </c>
    </row>
    <row r="197" spans="1:28" s="17" customFormat="1">
      <c r="A197" s="523" t="s">
        <v>186</v>
      </c>
      <c r="B197" s="40"/>
      <c r="C197" s="23" t="s">
        <v>2841</v>
      </c>
      <c r="D197" s="17">
        <v>202205</v>
      </c>
      <c r="E197" s="23">
        <v>55</v>
      </c>
      <c r="F197" s="17" t="s">
        <v>2601</v>
      </c>
      <c r="G197" s="17" t="s">
        <v>187</v>
      </c>
      <c r="H197" s="17" t="s">
        <v>188</v>
      </c>
      <c r="I197" s="17" t="s">
        <v>189</v>
      </c>
      <c r="K197" s="309">
        <v>29720</v>
      </c>
      <c r="L197" s="309">
        <v>43599</v>
      </c>
      <c r="M197" s="17" t="s">
        <v>13</v>
      </c>
      <c r="N197" s="17" t="s">
        <v>190</v>
      </c>
      <c r="P197" s="17" t="s">
        <v>14</v>
      </c>
      <c r="Q197" s="17" t="s">
        <v>15</v>
      </c>
      <c r="R197" s="17">
        <v>45371</v>
      </c>
      <c r="V197" s="17" t="s">
        <v>2985</v>
      </c>
      <c r="W197" s="17" t="s">
        <v>2986</v>
      </c>
      <c r="X197" s="17" t="s">
        <v>2841</v>
      </c>
      <c r="Y197" s="17">
        <v>33545</v>
      </c>
      <c r="Z197" s="17">
        <v>2243</v>
      </c>
      <c r="AA197" s="17" t="s">
        <v>618</v>
      </c>
      <c r="AB197" s="17" t="s">
        <v>2601</v>
      </c>
    </row>
    <row r="198" spans="1:28" s="17" customFormat="1">
      <c r="A198" s="523" t="s">
        <v>2042</v>
      </c>
      <c r="B198" s="40"/>
      <c r="C198" s="23" t="s">
        <v>2841</v>
      </c>
      <c r="D198" s="17">
        <v>202203</v>
      </c>
      <c r="E198" s="23">
        <v>55</v>
      </c>
      <c r="F198" s="17" t="s">
        <v>2601</v>
      </c>
      <c r="G198" s="17" t="s">
        <v>1999</v>
      </c>
      <c r="H198" s="17" t="s">
        <v>315</v>
      </c>
      <c r="I198" s="17" t="s">
        <v>56</v>
      </c>
      <c r="K198" s="309">
        <v>16443</v>
      </c>
      <c r="L198" s="309">
        <v>43614</v>
      </c>
      <c r="M198" s="17" t="s">
        <v>13</v>
      </c>
      <c r="N198" s="17" t="s">
        <v>2043</v>
      </c>
      <c r="P198" s="17" t="s">
        <v>14</v>
      </c>
      <c r="Q198" s="17" t="s">
        <v>15</v>
      </c>
      <c r="R198" s="17">
        <v>45371</v>
      </c>
      <c r="V198" s="17" t="s">
        <v>2987</v>
      </c>
      <c r="W198" s="17" t="s">
        <v>2937</v>
      </c>
      <c r="X198" s="17" t="s">
        <v>2841</v>
      </c>
      <c r="Y198" s="17">
        <v>32128</v>
      </c>
      <c r="Z198" s="17">
        <v>4540</v>
      </c>
      <c r="AA198" s="17" t="s">
        <v>618</v>
      </c>
      <c r="AB198" s="17" t="s">
        <v>2601</v>
      </c>
    </row>
    <row r="199" spans="1:28" s="17" customFormat="1">
      <c r="A199" s="523" t="s">
        <v>1154</v>
      </c>
      <c r="B199" s="40"/>
      <c r="C199" s="23" t="s">
        <v>2841</v>
      </c>
      <c r="D199" s="17">
        <v>202203</v>
      </c>
      <c r="E199" s="23">
        <v>55</v>
      </c>
      <c r="F199" s="17" t="s">
        <v>2601</v>
      </c>
      <c r="G199" s="17" t="s">
        <v>1155</v>
      </c>
      <c r="H199" s="17" t="s">
        <v>211</v>
      </c>
      <c r="I199" s="17" t="s">
        <v>377</v>
      </c>
      <c r="J199" s="17" t="s">
        <v>203</v>
      </c>
      <c r="K199" s="309">
        <v>32301</v>
      </c>
      <c r="L199" s="309">
        <v>43634</v>
      </c>
      <c r="M199" s="17" t="s">
        <v>13</v>
      </c>
      <c r="N199" s="17" t="s">
        <v>1156</v>
      </c>
      <c r="P199" s="17" t="s">
        <v>126</v>
      </c>
      <c r="Q199" s="17" t="s">
        <v>15</v>
      </c>
      <c r="R199" s="17">
        <v>45383</v>
      </c>
      <c r="S199" s="17">
        <v>1421</v>
      </c>
      <c r="V199" s="17" t="s">
        <v>2953</v>
      </c>
      <c r="W199" s="17" t="s">
        <v>2954</v>
      </c>
      <c r="X199" s="17" t="s">
        <v>2841</v>
      </c>
      <c r="Y199" s="17">
        <v>32926</v>
      </c>
      <c r="Z199" s="17">
        <v>3012</v>
      </c>
      <c r="AA199" s="17" t="s">
        <v>618</v>
      </c>
      <c r="AB199" s="17" t="s">
        <v>2601</v>
      </c>
    </row>
    <row r="200" spans="1:28" s="17" customFormat="1">
      <c r="A200" s="45" t="s">
        <v>2063</v>
      </c>
      <c r="B200" s="40"/>
      <c r="C200" s="23" t="s">
        <v>2841</v>
      </c>
      <c r="D200" s="17">
        <v>202106</v>
      </c>
      <c r="E200" s="23">
        <v>55</v>
      </c>
      <c r="F200" s="17" t="s">
        <v>2601</v>
      </c>
      <c r="G200" s="17" t="s">
        <v>516</v>
      </c>
      <c r="H200" s="17" t="s">
        <v>265</v>
      </c>
      <c r="I200" s="17" t="s">
        <v>341</v>
      </c>
      <c r="K200" s="309">
        <v>28690</v>
      </c>
      <c r="L200" s="309">
        <v>43675</v>
      </c>
      <c r="M200" s="17" t="s">
        <v>13</v>
      </c>
      <c r="N200" s="17" t="s">
        <v>2064</v>
      </c>
      <c r="P200" s="17" t="s">
        <v>19</v>
      </c>
      <c r="Q200" s="17" t="s">
        <v>15</v>
      </c>
      <c r="R200" s="17">
        <v>45356</v>
      </c>
      <c r="V200" s="17" t="s">
        <v>2988</v>
      </c>
      <c r="W200" s="17" t="s">
        <v>2847</v>
      </c>
      <c r="X200" s="17" t="s">
        <v>2841</v>
      </c>
      <c r="Y200" s="17">
        <v>33903</v>
      </c>
      <c r="Z200" s="17">
        <v>5301</v>
      </c>
      <c r="AA200" s="17" t="s">
        <v>618</v>
      </c>
      <c r="AB200" s="17" t="s">
        <v>2601</v>
      </c>
    </row>
    <row r="201" spans="1:28" s="17" customFormat="1">
      <c r="A201" s="17" t="s">
        <v>1031</v>
      </c>
      <c r="B201" s="40"/>
      <c r="C201" s="23" t="s">
        <v>2841</v>
      </c>
      <c r="D201" s="17">
        <v>202111</v>
      </c>
      <c r="E201" s="23">
        <v>55</v>
      </c>
      <c r="F201" s="17" t="s">
        <v>2601</v>
      </c>
      <c r="G201" s="17" t="s">
        <v>454</v>
      </c>
      <c r="H201" s="17" t="s">
        <v>165</v>
      </c>
      <c r="I201" s="17" t="s">
        <v>58</v>
      </c>
      <c r="K201" s="309">
        <v>22747</v>
      </c>
      <c r="L201" s="309">
        <v>43741</v>
      </c>
      <c r="M201" s="17" t="s">
        <v>13</v>
      </c>
      <c r="N201" s="17" t="s">
        <v>1032</v>
      </c>
      <c r="P201" s="17" t="s">
        <v>19</v>
      </c>
      <c r="Q201" s="17" t="s">
        <v>15</v>
      </c>
      <c r="R201" s="17">
        <v>45356</v>
      </c>
      <c r="V201" s="17" t="s">
        <v>2989</v>
      </c>
      <c r="W201" s="17" t="s">
        <v>2990</v>
      </c>
      <c r="X201" s="17" t="s">
        <v>2841</v>
      </c>
      <c r="Y201" s="17">
        <v>32563</v>
      </c>
      <c r="Z201" s="17">
        <v>9464</v>
      </c>
      <c r="AA201" s="17" t="s">
        <v>618</v>
      </c>
      <c r="AB201" s="17" t="s">
        <v>2601</v>
      </c>
    </row>
    <row r="202" spans="1:28" s="17" customFormat="1">
      <c r="A202" s="523" t="s">
        <v>573</v>
      </c>
      <c r="B202" s="40"/>
      <c r="C202" s="23" t="s">
        <v>2841</v>
      </c>
      <c r="D202" s="17">
        <v>202109</v>
      </c>
      <c r="E202" s="23">
        <v>55</v>
      </c>
      <c r="F202" s="17" t="s">
        <v>2601</v>
      </c>
      <c r="G202" s="17" t="s">
        <v>473</v>
      </c>
      <c r="H202" s="17" t="s">
        <v>574</v>
      </c>
      <c r="K202" s="309">
        <v>30774</v>
      </c>
      <c r="L202" s="309">
        <v>43756</v>
      </c>
      <c r="M202" s="17" t="s">
        <v>13</v>
      </c>
      <c r="N202" s="17" t="s">
        <v>575</v>
      </c>
      <c r="P202" s="17" t="s">
        <v>89</v>
      </c>
      <c r="Q202" s="17" t="s">
        <v>15</v>
      </c>
      <c r="R202" s="17">
        <v>45339</v>
      </c>
      <c r="S202" s="17">
        <v>9730</v>
      </c>
      <c r="V202" s="17" t="s">
        <v>2866</v>
      </c>
      <c r="W202" s="17" t="s">
        <v>2867</v>
      </c>
      <c r="X202" s="17" t="s">
        <v>2841</v>
      </c>
      <c r="Y202" s="17">
        <v>32223</v>
      </c>
      <c r="Z202" s="17">
        <v>798</v>
      </c>
      <c r="AA202" s="17" t="s">
        <v>618</v>
      </c>
      <c r="AB202" s="17" t="s">
        <v>2601</v>
      </c>
    </row>
    <row r="203" spans="1:28" s="17" customFormat="1">
      <c r="A203" s="45" t="s">
        <v>2260</v>
      </c>
      <c r="B203" s="40"/>
      <c r="C203" s="23" t="s">
        <v>2841</v>
      </c>
      <c r="D203" s="17">
        <v>202202</v>
      </c>
      <c r="E203" s="23">
        <v>55</v>
      </c>
      <c r="F203" s="17" t="s">
        <v>2601</v>
      </c>
      <c r="G203" s="17" t="s">
        <v>334</v>
      </c>
      <c r="H203" s="17" t="s">
        <v>2261</v>
      </c>
      <c r="I203" s="17" t="s">
        <v>12</v>
      </c>
      <c r="K203" s="309">
        <v>34656</v>
      </c>
      <c r="L203" s="309">
        <v>43801</v>
      </c>
      <c r="M203" s="17" t="s">
        <v>13</v>
      </c>
      <c r="N203" s="17" t="s">
        <v>647</v>
      </c>
      <c r="P203" s="17" t="s">
        <v>31</v>
      </c>
      <c r="Q203" s="17" t="s">
        <v>15</v>
      </c>
      <c r="R203" s="17">
        <v>45373</v>
      </c>
      <c r="S203" s="17">
        <v>2952</v>
      </c>
      <c r="V203" s="17" t="s">
        <v>2991</v>
      </c>
      <c r="W203" s="17" t="s">
        <v>2992</v>
      </c>
      <c r="X203" s="17" t="s">
        <v>2841</v>
      </c>
      <c r="Y203" s="17">
        <v>32784</v>
      </c>
      <c r="Z203" s="17">
        <v>8377</v>
      </c>
      <c r="AA203" s="17" t="s">
        <v>618</v>
      </c>
      <c r="AB203" s="17" t="s">
        <v>2601</v>
      </c>
    </row>
    <row r="204" spans="1:28" s="17" customFormat="1">
      <c r="A204" s="523" t="s">
        <v>2166</v>
      </c>
      <c r="B204" s="40"/>
      <c r="C204" s="23" t="s">
        <v>2841</v>
      </c>
      <c r="D204" s="17">
        <v>202205</v>
      </c>
      <c r="E204" s="23">
        <v>55</v>
      </c>
      <c r="F204" s="17" t="s">
        <v>2601</v>
      </c>
      <c r="G204" s="17" t="s">
        <v>187</v>
      </c>
      <c r="H204" s="17" t="s">
        <v>2167</v>
      </c>
      <c r="I204" s="17" t="s">
        <v>1304</v>
      </c>
      <c r="K204" s="309">
        <v>19834</v>
      </c>
      <c r="L204" s="309">
        <v>43846</v>
      </c>
      <c r="M204" s="17" t="s">
        <v>13</v>
      </c>
      <c r="N204" s="17" t="s">
        <v>190</v>
      </c>
      <c r="P204" s="17" t="s">
        <v>14</v>
      </c>
      <c r="Q204" s="17" t="s">
        <v>15</v>
      </c>
      <c r="R204" s="17">
        <v>45371</v>
      </c>
      <c r="V204" s="17" t="s">
        <v>2985</v>
      </c>
      <c r="W204" s="17" t="s">
        <v>2986</v>
      </c>
      <c r="X204" s="17" t="s">
        <v>2841</v>
      </c>
      <c r="Y204" s="17">
        <v>33545</v>
      </c>
      <c r="Z204" s="17">
        <v>2243</v>
      </c>
      <c r="AA204" s="17" t="s">
        <v>341</v>
      </c>
      <c r="AB204" s="17" t="s">
        <v>2601</v>
      </c>
    </row>
    <row r="205" spans="1:28" s="17" customFormat="1">
      <c r="A205" s="523" t="s">
        <v>2160</v>
      </c>
      <c r="B205" s="40"/>
      <c r="C205" s="23" t="s">
        <v>2841</v>
      </c>
      <c r="D205" s="17">
        <v>202205</v>
      </c>
      <c r="E205" s="23">
        <v>55</v>
      </c>
      <c r="F205" s="17" t="s">
        <v>2601</v>
      </c>
      <c r="G205" s="17" t="s">
        <v>187</v>
      </c>
      <c r="H205" s="17" t="s">
        <v>2161</v>
      </c>
      <c r="I205" s="17" t="s">
        <v>777</v>
      </c>
      <c r="K205" s="309">
        <v>17673</v>
      </c>
      <c r="L205" s="309">
        <v>43843</v>
      </c>
      <c r="M205" s="17" t="s">
        <v>13</v>
      </c>
      <c r="N205" s="17" t="s">
        <v>190</v>
      </c>
      <c r="P205" s="17" t="s">
        <v>14</v>
      </c>
      <c r="Q205" s="17" t="s">
        <v>15</v>
      </c>
      <c r="R205" s="17">
        <v>45371</v>
      </c>
      <c r="V205" s="17" t="s">
        <v>2985</v>
      </c>
      <c r="W205" s="17" t="s">
        <v>2986</v>
      </c>
      <c r="X205" s="17" t="s">
        <v>2841</v>
      </c>
      <c r="Y205" s="17">
        <v>33545</v>
      </c>
      <c r="Z205" s="17">
        <v>2243</v>
      </c>
      <c r="AA205" s="17" t="s">
        <v>341</v>
      </c>
      <c r="AB205" s="17" t="s">
        <v>2601</v>
      </c>
    </row>
    <row r="206" spans="1:28" s="17" customFormat="1">
      <c r="A206" s="523" t="s">
        <v>2189</v>
      </c>
      <c r="B206" s="40"/>
      <c r="C206" s="23" t="s">
        <v>2841</v>
      </c>
      <c r="D206" s="17">
        <v>202205</v>
      </c>
      <c r="E206" s="23">
        <v>55</v>
      </c>
      <c r="F206" s="17" t="s">
        <v>2601</v>
      </c>
      <c r="G206" s="17" t="s">
        <v>1221</v>
      </c>
      <c r="H206" s="17" t="s">
        <v>429</v>
      </c>
      <c r="I206" s="17" t="s">
        <v>147</v>
      </c>
      <c r="K206" s="309">
        <v>36461</v>
      </c>
      <c r="L206" s="309">
        <v>43879</v>
      </c>
      <c r="M206" s="17" t="s">
        <v>13</v>
      </c>
      <c r="N206" s="17" t="s">
        <v>1474</v>
      </c>
      <c r="P206" s="17" t="s">
        <v>19</v>
      </c>
      <c r="Q206" s="17" t="s">
        <v>15</v>
      </c>
      <c r="R206" s="17">
        <v>45356</v>
      </c>
      <c r="V206" s="17" t="s">
        <v>2993</v>
      </c>
      <c r="W206" s="17" t="s">
        <v>2601</v>
      </c>
      <c r="X206" s="17" t="s">
        <v>2841</v>
      </c>
      <c r="Y206" s="17">
        <v>33177</v>
      </c>
      <c r="Z206" s="17">
        <v>3124</v>
      </c>
      <c r="AA206" s="17" t="s">
        <v>618</v>
      </c>
      <c r="AB206" s="17" t="s">
        <v>2601</v>
      </c>
    </row>
    <row r="207" spans="1:28" s="17" customFormat="1">
      <c r="A207" s="523" t="s">
        <v>2216</v>
      </c>
      <c r="B207" s="40"/>
      <c r="C207" s="23" t="s">
        <v>2841</v>
      </c>
      <c r="D207" s="17">
        <v>202206</v>
      </c>
      <c r="E207" s="23">
        <v>55</v>
      </c>
      <c r="F207" s="17" t="s">
        <v>2601</v>
      </c>
      <c r="G207" s="17" t="s">
        <v>913</v>
      </c>
      <c r="H207" s="17" t="s">
        <v>160</v>
      </c>
      <c r="I207" s="17" t="s">
        <v>40</v>
      </c>
      <c r="K207" s="309">
        <v>27183</v>
      </c>
      <c r="L207" s="309">
        <v>43875</v>
      </c>
      <c r="M207" s="17" t="s">
        <v>13</v>
      </c>
      <c r="N207" s="17" t="s">
        <v>2119</v>
      </c>
      <c r="P207" s="17" t="s">
        <v>31</v>
      </c>
      <c r="Q207" s="17" t="s">
        <v>15</v>
      </c>
      <c r="R207" s="17">
        <v>45373</v>
      </c>
      <c r="V207" s="17" t="s">
        <v>2994</v>
      </c>
      <c r="W207" s="17" t="s">
        <v>2942</v>
      </c>
      <c r="X207" s="17" t="s">
        <v>2841</v>
      </c>
      <c r="Y207" s="17">
        <v>32504</v>
      </c>
      <c r="Z207" s="17">
        <v>4738</v>
      </c>
      <c r="AA207" s="17" t="s">
        <v>341</v>
      </c>
      <c r="AB207" s="17" t="s">
        <v>2601</v>
      </c>
    </row>
    <row r="208" spans="1:28" s="17" customFormat="1">
      <c r="A208" s="523" t="s">
        <v>1583</v>
      </c>
      <c r="B208" s="40"/>
      <c r="C208" s="23" t="s">
        <v>2841</v>
      </c>
      <c r="D208" s="17">
        <v>202110</v>
      </c>
      <c r="E208" s="23">
        <v>55</v>
      </c>
      <c r="F208" s="17" t="s">
        <v>2601</v>
      </c>
      <c r="G208" s="17" t="s">
        <v>383</v>
      </c>
      <c r="H208" s="17" t="s">
        <v>291</v>
      </c>
      <c r="I208" s="17" t="s">
        <v>1584</v>
      </c>
      <c r="K208" s="309">
        <v>28527</v>
      </c>
      <c r="L208" s="309">
        <v>43872</v>
      </c>
      <c r="M208" s="17" t="s">
        <v>13</v>
      </c>
      <c r="N208" s="17" t="s">
        <v>1308</v>
      </c>
      <c r="P208" s="17" t="s">
        <v>31</v>
      </c>
      <c r="Q208" s="17" t="s">
        <v>15</v>
      </c>
      <c r="R208" s="17">
        <v>45373</v>
      </c>
      <c r="V208" s="17" t="s">
        <v>2995</v>
      </c>
      <c r="W208" s="17" t="s">
        <v>2862</v>
      </c>
      <c r="X208" s="17" t="s">
        <v>2841</v>
      </c>
      <c r="Y208" s="17">
        <v>33411</v>
      </c>
      <c r="Z208" s="17">
        <v>8431</v>
      </c>
      <c r="AA208" s="17" t="s">
        <v>618</v>
      </c>
      <c r="AB208" s="17" t="s">
        <v>2601</v>
      </c>
    </row>
    <row r="209" spans="1:28" s="17" customFormat="1">
      <c r="A209" s="523" t="s">
        <v>2019</v>
      </c>
      <c r="B209" s="40"/>
      <c r="C209" s="23" t="s">
        <v>2841</v>
      </c>
      <c r="D209" s="17">
        <v>202112</v>
      </c>
      <c r="E209" s="23">
        <v>55</v>
      </c>
      <c r="F209" s="17" t="s">
        <v>2601</v>
      </c>
      <c r="G209" s="17" t="s">
        <v>714</v>
      </c>
      <c r="H209" s="17" t="s">
        <v>848</v>
      </c>
      <c r="I209" s="17" t="s">
        <v>134</v>
      </c>
      <c r="K209" s="309">
        <v>34740</v>
      </c>
      <c r="L209" s="309">
        <v>43879</v>
      </c>
      <c r="M209" s="17" t="s">
        <v>13</v>
      </c>
      <c r="N209" s="17" t="s">
        <v>1902</v>
      </c>
      <c r="P209" s="17" t="s">
        <v>126</v>
      </c>
      <c r="Q209" s="17" t="s">
        <v>15</v>
      </c>
      <c r="R209" s="17">
        <v>45383</v>
      </c>
      <c r="S209" s="17">
        <v>1311</v>
      </c>
      <c r="V209" s="17" t="s">
        <v>2939</v>
      </c>
      <c r="W209" s="17" t="s">
        <v>2940</v>
      </c>
      <c r="X209" s="17" t="s">
        <v>2841</v>
      </c>
      <c r="Y209" s="17">
        <v>33947</v>
      </c>
      <c r="Z209" s="17">
        <v>2843</v>
      </c>
      <c r="AA209" s="17" t="s">
        <v>618</v>
      </c>
      <c r="AB209" s="17" t="s">
        <v>2601</v>
      </c>
    </row>
    <row r="210" spans="1:28" s="17" customFormat="1">
      <c r="A210" s="17" t="s">
        <v>1508</v>
      </c>
      <c r="B210" s="40"/>
      <c r="C210" s="23" t="s">
        <v>2841</v>
      </c>
      <c r="D210" s="17">
        <v>202205</v>
      </c>
      <c r="E210" s="23">
        <v>55</v>
      </c>
      <c r="F210" s="17" t="s">
        <v>2601</v>
      </c>
      <c r="G210" s="17" t="s">
        <v>433</v>
      </c>
      <c r="H210" s="17" t="s">
        <v>146</v>
      </c>
      <c r="I210" s="17" t="s">
        <v>221</v>
      </c>
      <c r="K210" s="309">
        <v>37259</v>
      </c>
      <c r="L210" s="309">
        <v>43891</v>
      </c>
      <c r="M210" s="17" t="s">
        <v>13</v>
      </c>
      <c r="N210" s="17" t="s">
        <v>1509</v>
      </c>
      <c r="P210" s="17" t="s">
        <v>14</v>
      </c>
      <c r="Q210" s="17" t="s">
        <v>15</v>
      </c>
      <c r="R210" s="17">
        <v>45371</v>
      </c>
      <c r="V210" s="17" t="s">
        <v>2846</v>
      </c>
      <c r="W210" s="17" t="s">
        <v>2847</v>
      </c>
      <c r="X210" s="17" t="s">
        <v>2841</v>
      </c>
      <c r="Y210" s="17">
        <v>33917</v>
      </c>
      <c r="Z210" s="17">
        <v>1518</v>
      </c>
      <c r="AA210" s="17" t="s">
        <v>341</v>
      </c>
      <c r="AB210" s="17" t="s">
        <v>2601</v>
      </c>
    </row>
    <row r="211" spans="1:28" s="17" customFormat="1">
      <c r="A211" s="523" t="s">
        <v>1647</v>
      </c>
      <c r="B211" s="40"/>
      <c r="C211" s="23" t="s">
        <v>2841</v>
      </c>
      <c r="D211" s="17">
        <v>202207</v>
      </c>
      <c r="E211" s="23">
        <v>55</v>
      </c>
      <c r="F211" s="17" t="s">
        <v>2601</v>
      </c>
      <c r="G211" s="17" t="s">
        <v>702</v>
      </c>
      <c r="H211" s="17" t="s">
        <v>224</v>
      </c>
      <c r="K211" s="309">
        <v>28324</v>
      </c>
      <c r="L211" s="309">
        <v>43985</v>
      </c>
      <c r="M211" s="17" t="s">
        <v>13</v>
      </c>
      <c r="N211" s="17" t="s">
        <v>1648</v>
      </c>
      <c r="P211" s="17" t="s">
        <v>14</v>
      </c>
      <c r="Q211" s="17" t="s">
        <v>15</v>
      </c>
      <c r="R211" s="17">
        <v>45371</v>
      </c>
      <c r="S211" s="17">
        <v>1591</v>
      </c>
      <c r="V211" s="17" t="s">
        <v>2856</v>
      </c>
      <c r="W211" s="17" t="s">
        <v>2849</v>
      </c>
      <c r="X211" s="17" t="s">
        <v>2841</v>
      </c>
      <c r="Y211" s="17">
        <v>33993</v>
      </c>
      <c r="Z211" s="17">
        <v>8720</v>
      </c>
      <c r="AA211" s="17" t="s">
        <v>341</v>
      </c>
      <c r="AB211" s="17" t="s">
        <v>2601</v>
      </c>
    </row>
    <row r="212" spans="1:28" s="17" customFormat="1">
      <c r="A212" s="45" t="s">
        <v>1580</v>
      </c>
      <c r="B212" s="40"/>
      <c r="C212" s="23" t="s">
        <v>2841</v>
      </c>
      <c r="D212" s="17">
        <v>202110</v>
      </c>
      <c r="E212" s="23">
        <v>55</v>
      </c>
      <c r="F212" s="17" t="s">
        <v>2601</v>
      </c>
      <c r="G212" s="17" t="s">
        <v>10</v>
      </c>
      <c r="H212" s="17" t="s">
        <v>284</v>
      </c>
      <c r="I212" s="17" t="s">
        <v>36</v>
      </c>
      <c r="J212" s="17" t="s">
        <v>49</v>
      </c>
      <c r="K212" s="309">
        <v>26860</v>
      </c>
      <c r="L212" s="309">
        <v>44015</v>
      </c>
      <c r="M212" s="17" t="s">
        <v>13</v>
      </c>
      <c r="N212" s="17" t="s">
        <v>1581</v>
      </c>
      <c r="P212" s="17" t="s">
        <v>14</v>
      </c>
      <c r="Q212" s="17" t="s">
        <v>15</v>
      </c>
      <c r="R212" s="17">
        <v>45371</v>
      </c>
      <c r="S212" s="17">
        <v>9224</v>
      </c>
      <c r="V212" s="17" t="s">
        <v>2857</v>
      </c>
      <c r="W212" s="17" t="s">
        <v>2858</v>
      </c>
      <c r="X212" s="17" t="s">
        <v>2841</v>
      </c>
      <c r="Y212" s="17">
        <v>32976</v>
      </c>
      <c r="Z212" s="17">
        <v>6704</v>
      </c>
      <c r="AA212" s="17" t="s">
        <v>341</v>
      </c>
      <c r="AB212" s="17" t="s">
        <v>2601</v>
      </c>
    </row>
    <row r="213" spans="1:28" s="17" customFormat="1">
      <c r="A213" s="17" t="s">
        <v>2145</v>
      </c>
      <c r="B213" s="40"/>
      <c r="C213" s="23" t="s">
        <v>2841</v>
      </c>
      <c r="D213" s="17">
        <v>202203</v>
      </c>
      <c r="E213" s="23">
        <v>55</v>
      </c>
      <c r="F213" s="17" t="s">
        <v>2601</v>
      </c>
      <c r="G213" s="17" t="s">
        <v>1859</v>
      </c>
      <c r="H213" s="17" t="s">
        <v>144</v>
      </c>
      <c r="I213" s="17" t="s">
        <v>161</v>
      </c>
      <c r="K213" s="309">
        <v>22128</v>
      </c>
      <c r="L213" s="309">
        <v>44028</v>
      </c>
      <c r="M213" s="17" t="s">
        <v>13</v>
      </c>
      <c r="N213" s="17" t="s">
        <v>1860</v>
      </c>
      <c r="P213" s="17" t="s">
        <v>14</v>
      </c>
      <c r="Q213" s="17" t="s">
        <v>15</v>
      </c>
      <c r="R213" s="17">
        <v>45371</v>
      </c>
      <c r="V213" s="17" t="s">
        <v>2996</v>
      </c>
      <c r="W213" s="17" t="s">
        <v>2997</v>
      </c>
      <c r="X213" s="17" t="s">
        <v>2841</v>
      </c>
      <c r="Y213" s="17">
        <v>34997</v>
      </c>
      <c r="Z213" s="17">
        <v>2517</v>
      </c>
      <c r="AA213" s="17" t="s">
        <v>341</v>
      </c>
      <c r="AB213" s="17" t="s">
        <v>2601</v>
      </c>
    </row>
    <row r="214" spans="1:28" s="17" customFormat="1">
      <c r="A214" s="17" t="s">
        <v>1858</v>
      </c>
      <c r="B214" s="40"/>
      <c r="C214" s="23" t="s">
        <v>2841</v>
      </c>
      <c r="D214" s="17">
        <v>202203</v>
      </c>
      <c r="E214" s="23">
        <v>55</v>
      </c>
      <c r="F214" s="17" t="s">
        <v>2601</v>
      </c>
      <c r="G214" s="17" t="s">
        <v>1859</v>
      </c>
      <c r="H214" s="17" t="s">
        <v>122</v>
      </c>
      <c r="I214" s="17" t="s">
        <v>1677</v>
      </c>
      <c r="J214" s="17" t="s">
        <v>203</v>
      </c>
      <c r="K214" s="309">
        <v>23544</v>
      </c>
      <c r="L214" s="309">
        <v>44028</v>
      </c>
      <c r="M214" s="17" t="s">
        <v>13</v>
      </c>
      <c r="N214" s="17" t="s">
        <v>1860</v>
      </c>
      <c r="P214" s="17" t="s">
        <v>14</v>
      </c>
      <c r="Q214" s="17" t="s">
        <v>15</v>
      </c>
      <c r="R214" s="17">
        <v>45371</v>
      </c>
      <c r="V214" s="17" t="s">
        <v>2996</v>
      </c>
      <c r="W214" s="17" t="s">
        <v>2997</v>
      </c>
      <c r="X214" s="17" t="s">
        <v>2841</v>
      </c>
      <c r="Y214" s="17">
        <v>34997</v>
      </c>
      <c r="Z214" s="17">
        <v>2517</v>
      </c>
      <c r="AA214" s="17" t="s">
        <v>618</v>
      </c>
      <c r="AB214" s="17" t="s">
        <v>2601</v>
      </c>
    </row>
    <row r="215" spans="1:28" s="17" customFormat="1">
      <c r="A215" s="523" t="s">
        <v>2105</v>
      </c>
      <c r="B215" s="40"/>
      <c r="C215" s="23" t="s">
        <v>2841</v>
      </c>
      <c r="D215" s="17">
        <v>202109</v>
      </c>
      <c r="E215" s="23">
        <v>55</v>
      </c>
      <c r="F215" s="17" t="s">
        <v>2601</v>
      </c>
      <c r="G215" s="17" t="s">
        <v>417</v>
      </c>
      <c r="H215" s="17" t="s">
        <v>592</v>
      </c>
      <c r="I215" s="17" t="s">
        <v>140</v>
      </c>
      <c r="K215" s="309">
        <v>25050</v>
      </c>
      <c r="L215" s="309">
        <v>44039</v>
      </c>
      <c r="M215" s="17" t="s">
        <v>13</v>
      </c>
      <c r="N215" s="17" t="s">
        <v>1213</v>
      </c>
      <c r="P215" s="17" t="s">
        <v>89</v>
      </c>
      <c r="Q215" s="17" t="s">
        <v>15</v>
      </c>
      <c r="R215" s="17">
        <v>45339</v>
      </c>
      <c r="V215" s="17" t="s">
        <v>2918</v>
      </c>
      <c r="W215" s="17" t="s">
        <v>2919</v>
      </c>
      <c r="X215" s="17" t="s">
        <v>2841</v>
      </c>
      <c r="Y215" s="17">
        <v>32531</v>
      </c>
      <c r="Z215" s="17">
        <v>6335</v>
      </c>
      <c r="AA215" s="17" t="s">
        <v>341</v>
      </c>
      <c r="AB215" s="17" t="s">
        <v>2601</v>
      </c>
    </row>
    <row r="216" spans="1:28" s="17" customFormat="1">
      <c r="A216" s="523" t="s">
        <v>1678</v>
      </c>
      <c r="B216" s="40"/>
      <c r="C216" s="23" t="s">
        <v>2841</v>
      </c>
      <c r="D216" s="17">
        <v>202204</v>
      </c>
      <c r="E216" s="23">
        <v>55</v>
      </c>
      <c r="F216" s="17" t="s">
        <v>2601</v>
      </c>
      <c r="G216" s="17" t="s">
        <v>440</v>
      </c>
      <c r="H216" s="17" t="s">
        <v>153</v>
      </c>
      <c r="I216" s="17" t="s">
        <v>1679</v>
      </c>
      <c r="K216" s="309">
        <v>37483</v>
      </c>
      <c r="L216" s="309">
        <v>44072</v>
      </c>
      <c r="M216" s="17" t="s">
        <v>13</v>
      </c>
      <c r="N216" s="17" t="s">
        <v>1545</v>
      </c>
      <c r="P216" s="17" t="s">
        <v>19</v>
      </c>
      <c r="Q216" s="17" t="s">
        <v>15</v>
      </c>
      <c r="R216" s="17">
        <v>45356</v>
      </c>
      <c r="V216" s="17" t="s">
        <v>2998</v>
      </c>
      <c r="W216" s="17" t="s">
        <v>2999</v>
      </c>
      <c r="X216" s="17" t="s">
        <v>2841</v>
      </c>
      <c r="Y216" s="17">
        <v>34420</v>
      </c>
      <c r="Z216" s="17">
        <v>2937</v>
      </c>
      <c r="AA216" s="17" t="s">
        <v>618</v>
      </c>
      <c r="AB216" s="17" t="s">
        <v>2601</v>
      </c>
    </row>
    <row r="217" spans="1:28" s="17" customFormat="1">
      <c r="A217" s="523" t="s">
        <v>2204</v>
      </c>
      <c r="B217" s="40"/>
      <c r="C217" s="23" t="s">
        <v>2841</v>
      </c>
      <c r="D217" s="17">
        <v>202205</v>
      </c>
      <c r="E217" s="23">
        <v>55</v>
      </c>
      <c r="F217" s="17" t="s">
        <v>2601</v>
      </c>
      <c r="G217" s="17" t="s">
        <v>187</v>
      </c>
      <c r="H217" s="17" t="s">
        <v>2138</v>
      </c>
      <c r="I217" s="17" t="s">
        <v>2205</v>
      </c>
      <c r="K217" s="309">
        <v>30559</v>
      </c>
      <c r="L217" s="309">
        <v>44083</v>
      </c>
      <c r="M217" s="17" t="s">
        <v>13</v>
      </c>
      <c r="N217" s="17" t="s">
        <v>190</v>
      </c>
      <c r="P217" s="17" t="s">
        <v>14</v>
      </c>
      <c r="Q217" s="17" t="s">
        <v>15</v>
      </c>
      <c r="R217" s="17">
        <v>45371</v>
      </c>
      <c r="S217" s="17">
        <v>2539</v>
      </c>
      <c r="V217" s="17" t="s">
        <v>2985</v>
      </c>
      <c r="W217" s="17" t="s">
        <v>2986</v>
      </c>
      <c r="X217" s="17" t="s">
        <v>2841</v>
      </c>
      <c r="Y217" s="17">
        <v>33545</v>
      </c>
      <c r="Z217" s="17">
        <v>2243</v>
      </c>
      <c r="AA217" s="17" t="s">
        <v>341</v>
      </c>
      <c r="AB217" s="17" t="s">
        <v>2601</v>
      </c>
    </row>
    <row r="218" spans="1:28" s="17" customFormat="1">
      <c r="A218" s="523" t="s">
        <v>1928</v>
      </c>
      <c r="B218" s="40"/>
      <c r="C218" s="23" t="s">
        <v>2841</v>
      </c>
      <c r="D218" s="17">
        <v>202208</v>
      </c>
      <c r="E218" s="23">
        <v>55</v>
      </c>
      <c r="F218" s="17" t="s">
        <v>2601</v>
      </c>
      <c r="G218" s="17" t="s">
        <v>553</v>
      </c>
      <c r="H218" s="17" t="s">
        <v>96</v>
      </c>
      <c r="I218" s="17" t="s">
        <v>30</v>
      </c>
      <c r="K218" s="309">
        <v>31223</v>
      </c>
      <c r="L218" s="309">
        <v>44089</v>
      </c>
      <c r="M218" s="17" t="s">
        <v>13</v>
      </c>
      <c r="N218" s="17" t="s">
        <v>1336</v>
      </c>
      <c r="P218" s="17" t="s">
        <v>31</v>
      </c>
      <c r="Q218" s="17" t="s">
        <v>15</v>
      </c>
      <c r="R218" s="17">
        <v>45373</v>
      </c>
      <c r="V218" s="17" t="s">
        <v>3000</v>
      </c>
      <c r="W218" s="17" t="s">
        <v>3001</v>
      </c>
      <c r="X218" s="17" t="s">
        <v>2841</v>
      </c>
      <c r="Y218" s="17">
        <v>34476</v>
      </c>
      <c r="Z218" s="17">
        <v>6629</v>
      </c>
      <c r="AA218" s="17" t="s">
        <v>618</v>
      </c>
      <c r="AB218" s="17" t="s">
        <v>2601</v>
      </c>
    </row>
    <row r="219" spans="1:28" s="17" customFormat="1">
      <c r="A219" s="523" t="s">
        <v>1426</v>
      </c>
      <c r="B219" s="40"/>
      <c r="C219" s="23" t="s">
        <v>2841</v>
      </c>
      <c r="D219" s="17">
        <v>202108</v>
      </c>
      <c r="E219" s="23">
        <v>55</v>
      </c>
      <c r="F219" s="17" t="s">
        <v>2601</v>
      </c>
      <c r="G219" s="17" t="s">
        <v>939</v>
      </c>
      <c r="H219" s="17" t="s">
        <v>125</v>
      </c>
      <c r="I219" s="17" t="s">
        <v>70</v>
      </c>
      <c r="K219" s="309">
        <v>25065</v>
      </c>
      <c r="L219" s="309">
        <v>44078</v>
      </c>
      <c r="M219" s="17" t="s">
        <v>13</v>
      </c>
      <c r="N219" s="17" t="s">
        <v>1030</v>
      </c>
      <c r="O219" s="17" t="s">
        <v>97</v>
      </c>
      <c r="P219" s="17" t="s">
        <v>31</v>
      </c>
      <c r="Q219" s="17" t="s">
        <v>15</v>
      </c>
      <c r="R219" s="17">
        <v>45373</v>
      </c>
      <c r="S219" s="17">
        <v>5647</v>
      </c>
      <c r="V219" s="17" t="s">
        <v>3002</v>
      </c>
      <c r="W219" s="17" t="s">
        <v>2864</v>
      </c>
      <c r="X219" s="17" t="s">
        <v>2841</v>
      </c>
      <c r="Y219" s="17">
        <v>33435</v>
      </c>
      <c r="Z219" s="17">
        <v>4172</v>
      </c>
      <c r="AA219" s="17" t="s">
        <v>618</v>
      </c>
      <c r="AB219" s="17" t="s">
        <v>2601</v>
      </c>
    </row>
    <row r="220" spans="1:28" s="17" customFormat="1">
      <c r="A220" s="523" t="s">
        <v>1229</v>
      </c>
      <c r="B220" s="40"/>
      <c r="C220" s="23" t="s">
        <v>2841</v>
      </c>
      <c r="D220" s="17">
        <v>202202</v>
      </c>
      <c r="E220" s="23">
        <v>55</v>
      </c>
      <c r="F220" s="17" t="s">
        <v>2601</v>
      </c>
      <c r="G220" s="17" t="s">
        <v>540</v>
      </c>
      <c r="H220" s="17" t="s">
        <v>42</v>
      </c>
      <c r="I220" s="17" t="s">
        <v>65</v>
      </c>
      <c r="K220" s="309">
        <v>28101</v>
      </c>
      <c r="L220" s="309">
        <v>44075</v>
      </c>
      <c r="M220" s="17" t="s">
        <v>13</v>
      </c>
      <c r="N220" s="17" t="s">
        <v>542</v>
      </c>
      <c r="P220" s="17" t="s">
        <v>31</v>
      </c>
      <c r="Q220" s="17" t="s">
        <v>15</v>
      </c>
      <c r="R220" s="17">
        <v>45373</v>
      </c>
      <c r="V220" s="17" t="s">
        <v>3003</v>
      </c>
      <c r="W220" s="17" t="s">
        <v>2909</v>
      </c>
      <c r="X220" s="17" t="s">
        <v>2841</v>
      </c>
      <c r="Y220" s="17">
        <v>33812</v>
      </c>
      <c r="Z220" s="17">
        <v>5305</v>
      </c>
      <c r="AA220" s="17" t="s">
        <v>618</v>
      </c>
      <c r="AB220" s="17" t="s">
        <v>2601</v>
      </c>
    </row>
    <row r="221" spans="1:28" s="17" customFormat="1">
      <c r="A221" s="523" t="s">
        <v>1730</v>
      </c>
      <c r="B221" s="40"/>
      <c r="C221" s="23" t="s">
        <v>2841</v>
      </c>
      <c r="D221" s="17">
        <v>202207</v>
      </c>
      <c r="E221" s="23">
        <v>55</v>
      </c>
      <c r="F221" s="17" t="s">
        <v>2601</v>
      </c>
      <c r="G221" s="17" t="s">
        <v>1303</v>
      </c>
      <c r="H221" s="17" t="s">
        <v>668</v>
      </c>
      <c r="I221" s="17" t="s">
        <v>65</v>
      </c>
      <c r="K221" s="309">
        <v>13027</v>
      </c>
      <c r="L221" s="309">
        <v>44092</v>
      </c>
      <c r="M221" s="17" t="s">
        <v>13</v>
      </c>
      <c r="N221" s="17" t="s">
        <v>1655</v>
      </c>
      <c r="P221" s="17" t="s">
        <v>19</v>
      </c>
      <c r="Q221" s="17" t="s">
        <v>15</v>
      </c>
      <c r="R221" s="17">
        <v>45356</v>
      </c>
      <c r="S221" s="17">
        <v>4507</v>
      </c>
      <c r="V221" s="17" t="s">
        <v>2880</v>
      </c>
      <c r="W221" s="17" t="s">
        <v>2877</v>
      </c>
      <c r="X221" s="17" t="s">
        <v>2841</v>
      </c>
      <c r="Y221" s="17">
        <v>32439</v>
      </c>
      <c r="Z221" s="17">
        <v>7620</v>
      </c>
      <c r="AA221" s="17" t="s">
        <v>618</v>
      </c>
      <c r="AB221" s="17" t="s">
        <v>2601</v>
      </c>
    </row>
    <row r="222" spans="1:28" s="17" customFormat="1">
      <c r="A222" s="523" t="s">
        <v>1559</v>
      </c>
      <c r="B222" s="40"/>
      <c r="C222" s="23" t="s">
        <v>2841</v>
      </c>
      <c r="D222" s="17">
        <v>202207</v>
      </c>
      <c r="E222" s="23">
        <v>55</v>
      </c>
      <c r="F222" s="17" t="s">
        <v>2601</v>
      </c>
      <c r="G222" s="17" t="s">
        <v>1300</v>
      </c>
      <c r="H222" s="17" t="s">
        <v>265</v>
      </c>
      <c r="I222" s="17" t="s">
        <v>43</v>
      </c>
      <c r="K222" s="309">
        <v>37425</v>
      </c>
      <c r="L222" s="309">
        <v>44096</v>
      </c>
      <c r="M222" s="17" t="s">
        <v>13</v>
      </c>
      <c r="N222" s="17" t="s">
        <v>1560</v>
      </c>
      <c r="P222" s="17" t="s">
        <v>31</v>
      </c>
      <c r="Q222" s="17" t="s">
        <v>15</v>
      </c>
      <c r="R222" s="17">
        <v>45373</v>
      </c>
      <c r="V222" s="17" t="s">
        <v>2946</v>
      </c>
      <c r="W222" s="17" t="s">
        <v>2947</v>
      </c>
      <c r="X222" s="17" t="s">
        <v>2841</v>
      </c>
      <c r="Y222" s="17">
        <v>33563</v>
      </c>
      <c r="Z222" s="17">
        <v>1</v>
      </c>
      <c r="AA222" s="17" t="s">
        <v>341</v>
      </c>
      <c r="AB222" s="17" t="s">
        <v>2601</v>
      </c>
    </row>
    <row r="223" spans="1:28" s="17" customFormat="1">
      <c r="A223" s="523" t="s">
        <v>1993</v>
      </c>
      <c r="B223" s="40"/>
      <c r="C223" s="23" t="s">
        <v>2841</v>
      </c>
      <c r="D223" s="17">
        <v>202110</v>
      </c>
      <c r="E223" s="23">
        <v>55</v>
      </c>
      <c r="F223" s="17" t="s">
        <v>2601</v>
      </c>
      <c r="G223" s="17" t="s">
        <v>1994</v>
      </c>
      <c r="H223" s="17" t="s">
        <v>304</v>
      </c>
      <c r="I223" s="17" t="s">
        <v>251</v>
      </c>
      <c r="K223" s="309">
        <v>36495</v>
      </c>
      <c r="L223" s="309">
        <v>44104</v>
      </c>
      <c r="M223" s="17" t="s">
        <v>13</v>
      </c>
      <c r="N223" s="17" t="s">
        <v>1995</v>
      </c>
      <c r="P223" s="17" t="s">
        <v>31</v>
      </c>
      <c r="Q223" s="17" t="s">
        <v>15</v>
      </c>
      <c r="R223" s="17">
        <v>45373</v>
      </c>
      <c r="V223" s="17" t="s">
        <v>3004</v>
      </c>
      <c r="W223" s="17" t="s">
        <v>2909</v>
      </c>
      <c r="X223" s="17" t="s">
        <v>2841</v>
      </c>
      <c r="Y223" s="17">
        <v>33801</v>
      </c>
      <c r="Z223" s="17">
        <v>5162</v>
      </c>
      <c r="AA223" s="17" t="s">
        <v>618</v>
      </c>
      <c r="AB223" s="17" t="s">
        <v>2601</v>
      </c>
    </row>
    <row r="224" spans="1:28" s="17" customFormat="1">
      <c r="A224" s="523" t="s">
        <v>1269</v>
      </c>
      <c r="B224" s="40"/>
      <c r="C224" s="23" t="s">
        <v>2841</v>
      </c>
      <c r="D224" s="17">
        <v>202206</v>
      </c>
      <c r="E224" s="23">
        <v>55</v>
      </c>
      <c r="F224" s="17" t="s">
        <v>2601</v>
      </c>
      <c r="G224" s="17" t="s">
        <v>517</v>
      </c>
      <c r="H224" s="17" t="s">
        <v>1270</v>
      </c>
      <c r="I224" s="17" t="s">
        <v>1271</v>
      </c>
      <c r="K224" s="309">
        <v>36338</v>
      </c>
      <c r="L224" s="309">
        <v>44103</v>
      </c>
      <c r="M224" s="17" t="s">
        <v>13</v>
      </c>
      <c r="N224" s="17" t="s">
        <v>320</v>
      </c>
      <c r="O224" s="17" t="s">
        <v>779</v>
      </c>
      <c r="P224" s="17" t="s">
        <v>31</v>
      </c>
      <c r="Q224" s="17" t="s">
        <v>15</v>
      </c>
      <c r="R224" s="17">
        <v>45373</v>
      </c>
      <c r="V224" s="17" t="s">
        <v>2944</v>
      </c>
      <c r="W224" s="17" t="s">
        <v>2945</v>
      </c>
      <c r="X224" s="17" t="s">
        <v>2841</v>
      </c>
      <c r="Y224" s="17">
        <v>32310</v>
      </c>
      <c r="Z224" s="17">
        <v>5126</v>
      </c>
      <c r="AA224" s="17" t="s">
        <v>618</v>
      </c>
      <c r="AB224" s="17" t="s">
        <v>2601</v>
      </c>
    </row>
    <row r="225" spans="1:28" s="17" customFormat="1">
      <c r="A225" s="523" t="s">
        <v>2118</v>
      </c>
      <c r="B225" s="40"/>
      <c r="C225" s="23" t="s">
        <v>2841</v>
      </c>
      <c r="D225" s="17">
        <v>202206</v>
      </c>
      <c r="E225" s="23">
        <v>55</v>
      </c>
      <c r="F225" s="17" t="s">
        <v>2601</v>
      </c>
      <c r="G225" s="17" t="s">
        <v>913</v>
      </c>
      <c r="H225" s="17" t="s">
        <v>333</v>
      </c>
      <c r="I225" s="17" t="s">
        <v>17</v>
      </c>
      <c r="K225" s="309">
        <v>27812</v>
      </c>
      <c r="L225" s="309">
        <v>44109</v>
      </c>
      <c r="M225" s="17" t="s">
        <v>13</v>
      </c>
      <c r="N225" s="17" t="s">
        <v>2119</v>
      </c>
      <c r="P225" s="17" t="s">
        <v>31</v>
      </c>
      <c r="Q225" s="17" t="s">
        <v>15</v>
      </c>
      <c r="R225" s="17">
        <v>45373</v>
      </c>
      <c r="V225" s="17" t="s">
        <v>2994</v>
      </c>
      <c r="W225" s="17" t="s">
        <v>2942</v>
      </c>
      <c r="X225" s="17" t="s">
        <v>2841</v>
      </c>
      <c r="Y225" s="17">
        <v>32504</v>
      </c>
      <c r="Z225" s="17">
        <v>4738</v>
      </c>
      <c r="AA225" s="17" t="s">
        <v>618</v>
      </c>
      <c r="AB225" s="17" t="s">
        <v>2601</v>
      </c>
    </row>
    <row r="226" spans="1:28" s="17" customFormat="1">
      <c r="A226" s="17" t="s">
        <v>571</v>
      </c>
      <c r="B226" s="40"/>
      <c r="C226" s="23" t="s">
        <v>2841</v>
      </c>
      <c r="D226" s="17">
        <v>202107</v>
      </c>
      <c r="E226" s="23">
        <v>55</v>
      </c>
      <c r="F226" s="17" t="s">
        <v>2601</v>
      </c>
      <c r="G226" s="17" t="s">
        <v>294</v>
      </c>
      <c r="H226" s="17" t="s">
        <v>18</v>
      </c>
      <c r="I226" s="17" t="s">
        <v>104</v>
      </c>
      <c r="K226" s="309">
        <v>36224</v>
      </c>
      <c r="L226" s="309">
        <v>44138</v>
      </c>
      <c r="M226" s="17" t="s">
        <v>13</v>
      </c>
      <c r="N226" s="17" t="s">
        <v>572</v>
      </c>
      <c r="P226" s="17" t="s">
        <v>31</v>
      </c>
      <c r="Q226" s="17" t="s">
        <v>15</v>
      </c>
      <c r="R226" s="17">
        <v>45373</v>
      </c>
      <c r="V226" s="17" t="s">
        <v>2949</v>
      </c>
      <c r="W226" s="17" t="s">
        <v>2950</v>
      </c>
      <c r="X226" s="17" t="s">
        <v>2841</v>
      </c>
      <c r="Y226" s="17">
        <v>34785</v>
      </c>
      <c r="Z226" s="17">
        <v>7623</v>
      </c>
      <c r="AA226" s="17" t="s">
        <v>618</v>
      </c>
      <c r="AB226" s="17" t="s">
        <v>2601</v>
      </c>
    </row>
    <row r="227" spans="1:28" s="17" customFormat="1">
      <c r="A227" s="523" t="s">
        <v>1345</v>
      </c>
      <c r="B227" s="40"/>
      <c r="C227" s="23" t="s">
        <v>2841</v>
      </c>
      <c r="D227" s="17">
        <v>202112</v>
      </c>
      <c r="E227" s="23">
        <v>55</v>
      </c>
      <c r="F227" s="17" t="s">
        <v>2601</v>
      </c>
      <c r="G227" s="17" t="s">
        <v>760</v>
      </c>
      <c r="H227" s="17" t="s">
        <v>467</v>
      </c>
      <c r="I227" s="17" t="s">
        <v>12</v>
      </c>
      <c r="K227" s="309">
        <v>34647</v>
      </c>
      <c r="L227" s="309">
        <v>44138</v>
      </c>
      <c r="M227" s="17" t="s">
        <v>13</v>
      </c>
      <c r="N227" s="17" t="s">
        <v>1346</v>
      </c>
      <c r="P227" s="17" t="s">
        <v>19</v>
      </c>
      <c r="Q227" s="17" t="s">
        <v>15</v>
      </c>
      <c r="R227" s="17">
        <v>45356</v>
      </c>
      <c r="V227" s="17" t="s">
        <v>3005</v>
      </c>
      <c r="W227" s="17" t="s">
        <v>3006</v>
      </c>
      <c r="X227" s="17" t="s">
        <v>2841</v>
      </c>
      <c r="Y227" s="17">
        <v>33711</v>
      </c>
      <c r="Z227" s="17">
        <v>3850</v>
      </c>
      <c r="AA227" s="17" t="s">
        <v>618</v>
      </c>
      <c r="AB227" s="17" t="s">
        <v>2601</v>
      </c>
    </row>
    <row r="228" spans="1:28" s="17" customFormat="1">
      <c r="A228" s="523" t="s">
        <v>2202</v>
      </c>
      <c r="B228" s="40"/>
      <c r="C228" s="23" t="s">
        <v>2841</v>
      </c>
      <c r="D228" s="17">
        <v>202204</v>
      </c>
      <c r="E228" s="23">
        <v>55</v>
      </c>
      <c r="F228" s="17" t="s">
        <v>2601</v>
      </c>
      <c r="G228" s="17" t="s">
        <v>2203</v>
      </c>
      <c r="H228" s="17" t="s">
        <v>586</v>
      </c>
      <c r="I228" s="17" t="s">
        <v>447</v>
      </c>
      <c r="K228" s="309">
        <v>32830</v>
      </c>
      <c r="L228" s="309">
        <v>44138</v>
      </c>
      <c r="M228" s="17" t="s">
        <v>13</v>
      </c>
      <c r="N228" s="17" t="s">
        <v>1129</v>
      </c>
      <c r="O228" s="17" t="s">
        <v>808</v>
      </c>
      <c r="P228" s="17" t="s">
        <v>14</v>
      </c>
      <c r="Q228" s="17" t="s">
        <v>15</v>
      </c>
      <c r="R228" s="17">
        <v>45371</v>
      </c>
      <c r="V228" s="17" t="s">
        <v>3007</v>
      </c>
      <c r="W228" s="17" t="s">
        <v>2982</v>
      </c>
      <c r="X228" s="17" t="s">
        <v>2841</v>
      </c>
      <c r="Y228" s="17">
        <v>32905</v>
      </c>
      <c r="Z228" s="17">
        <v>2759</v>
      </c>
      <c r="AA228" s="17" t="s">
        <v>618</v>
      </c>
      <c r="AB228" s="17" t="s">
        <v>2601</v>
      </c>
    </row>
    <row r="229" spans="1:28" s="17" customFormat="1">
      <c r="A229" s="523" t="s">
        <v>3008</v>
      </c>
      <c r="B229" s="40"/>
      <c r="C229" s="23" t="s">
        <v>2841</v>
      </c>
      <c r="D229" s="17">
        <v>202202</v>
      </c>
      <c r="E229" s="23">
        <v>55</v>
      </c>
      <c r="F229" s="17" t="s">
        <v>2601</v>
      </c>
      <c r="G229" s="17" t="s">
        <v>1029</v>
      </c>
      <c r="H229" s="17" t="s">
        <v>77</v>
      </c>
      <c r="I229" s="17" t="s">
        <v>99</v>
      </c>
      <c r="K229" s="309">
        <v>29393</v>
      </c>
      <c r="L229" s="309">
        <v>44272</v>
      </c>
      <c r="M229" s="17" t="s">
        <v>13</v>
      </c>
      <c r="N229" s="17" t="s">
        <v>3009</v>
      </c>
      <c r="P229" s="17" t="s">
        <v>19</v>
      </c>
      <c r="Q229" s="17" t="s">
        <v>15</v>
      </c>
      <c r="R229" s="17">
        <v>45356</v>
      </c>
      <c r="S229" s="17">
        <v>9784</v>
      </c>
      <c r="V229" s="17" t="s">
        <v>3010</v>
      </c>
      <c r="W229" s="17" t="s">
        <v>2986</v>
      </c>
      <c r="X229" s="17" t="s">
        <v>2841</v>
      </c>
      <c r="Y229" s="17">
        <v>33543</v>
      </c>
      <c r="Z229" s="17">
        <v>6626</v>
      </c>
      <c r="AA229" s="17" t="s">
        <v>618</v>
      </c>
      <c r="AB229" s="17" t="s">
        <v>2601</v>
      </c>
    </row>
    <row r="230" spans="1:28" s="17" customFormat="1">
      <c r="A230" s="523" t="s">
        <v>3011</v>
      </c>
      <c r="B230" s="40"/>
      <c r="C230" s="23" t="s">
        <v>2841</v>
      </c>
      <c r="D230" s="17">
        <v>202109</v>
      </c>
      <c r="E230" s="23">
        <v>55</v>
      </c>
      <c r="F230" s="17" t="s">
        <v>2601</v>
      </c>
      <c r="G230" s="17" t="s">
        <v>825</v>
      </c>
      <c r="H230" s="17" t="s">
        <v>147</v>
      </c>
      <c r="I230" s="17" t="s">
        <v>655</v>
      </c>
      <c r="K230" s="309">
        <v>37721</v>
      </c>
      <c r="L230" s="309">
        <v>44364</v>
      </c>
      <c r="M230" s="17" t="s">
        <v>13</v>
      </c>
      <c r="N230" s="17" t="s">
        <v>498</v>
      </c>
      <c r="O230" s="17" t="s">
        <v>351</v>
      </c>
      <c r="P230" s="17" t="s">
        <v>31</v>
      </c>
      <c r="Q230" s="17" t="s">
        <v>15</v>
      </c>
      <c r="R230" s="17">
        <v>45373</v>
      </c>
      <c r="V230" s="17" t="s">
        <v>3012</v>
      </c>
      <c r="W230" s="17" t="s">
        <v>3013</v>
      </c>
      <c r="X230" s="17" t="s">
        <v>2841</v>
      </c>
      <c r="Y230" s="17">
        <v>32707</v>
      </c>
      <c r="Z230" s="17">
        <v>6663</v>
      </c>
      <c r="AA230" s="17" t="s">
        <v>618</v>
      </c>
      <c r="AB230" s="17" t="s">
        <v>2601</v>
      </c>
    </row>
    <row r="231" spans="1:28" s="17" customFormat="1">
      <c r="A231" s="523" t="s">
        <v>3014</v>
      </c>
      <c r="B231" s="40"/>
      <c r="C231" s="23" t="s">
        <v>2841</v>
      </c>
      <c r="D231" s="17">
        <v>202201</v>
      </c>
      <c r="E231" s="23">
        <v>55</v>
      </c>
      <c r="F231" s="17" t="s">
        <v>2601</v>
      </c>
      <c r="G231" s="17" t="s">
        <v>329</v>
      </c>
      <c r="H231" s="17" t="s">
        <v>143</v>
      </c>
      <c r="I231" s="17" t="s">
        <v>22</v>
      </c>
      <c r="K231" s="309">
        <v>34192</v>
      </c>
      <c r="L231" s="309">
        <v>44443</v>
      </c>
      <c r="M231" s="17" t="s">
        <v>13</v>
      </c>
      <c r="N231" s="17" t="s">
        <v>647</v>
      </c>
      <c r="P231" s="17" t="s">
        <v>31</v>
      </c>
      <c r="Q231" s="17" t="s">
        <v>15</v>
      </c>
      <c r="R231" s="17">
        <v>45373</v>
      </c>
      <c r="S231" s="17">
        <v>2952</v>
      </c>
      <c r="V231" s="17" t="s">
        <v>2991</v>
      </c>
      <c r="W231" s="17" t="s">
        <v>2992</v>
      </c>
      <c r="X231" s="17" t="s">
        <v>2841</v>
      </c>
      <c r="Y231" s="17">
        <v>32784</v>
      </c>
      <c r="Z231" s="17">
        <v>8377</v>
      </c>
      <c r="AA231" s="17" t="s">
        <v>618</v>
      </c>
      <c r="AB231" s="17" t="s">
        <v>2601</v>
      </c>
    </row>
    <row r="232" spans="1:28" s="17" customFormat="1">
      <c r="A232" s="523" t="s">
        <v>3015</v>
      </c>
      <c r="B232" s="40"/>
      <c r="C232" s="23" t="s">
        <v>2841</v>
      </c>
      <c r="D232" s="17">
        <v>202206</v>
      </c>
      <c r="E232" s="23">
        <v>55</v>
      </c>
      <c r="F232" s="17" t="s">
        <v>2601</v>
      </c>
      <c r="G232" s="17" t="s">
        <v>798</v>
      </c>
      <c r="H232" s="17" t="s">
        <v>412</v>
      </c>
      <c r="I232" s="17" t="s">
        <v>22</v>
      </c>
      <c r="K232" s="309">
        <v>23447</v>
      </c>
      <c r="L232" s="309">
        <v>44470</v>
      </c>
      <c r="M232" s="17" t="s">
        <v>13</v>
      </c>
      <c r="N232" s="17" t="s">
        <v>3016</v>
      </c>
      <c r="P232" s="17" t="s">
        <v>19</v>
      </c>
      <c r="Q232" s="17" t="s">
        <v>15</v>
      </c>
      <c r="R232" s="17">
        <v>45356</v>
      </c>
      <c r="V232" s="17" t="s">
        <v>3017</v>
      </c>
      <c r="W232" s="17" t="s">
        <v>3018</v>
      </c>
      <c r="X232" s="17" t="s">
        <v>2841</v>
      </c>
      <c r="Y232" s="17">
        <v>32796</v>
      </c>
      <c r="Z232" s="17">
        <v>2435</v>
      </c>
      <c r="AA232" s="17" t="s">
        <v>618</v>
      </c>
      <c r="AB232" s="17" t="s">
        <v>2601</v>
      </c>
    </row>
    <row r="233" spans="1:28" s="17" customFormat="1">
      <c r="A233" s="523" t="s">
        <v>1691</v>
      </c>
      <c r="B233" s="40"/>
      <c r="C233" s="23" t="s">
        <v>3019</v>
      </c>
      <c r="D233" s="17">
        <v>202204</v>
      </c>
      <c r="E233" s="23">
        <v>55</v>
      </c>
      <c r="F233" s="17" t="s">
        <v>2601</v>
      </c>
      <c r="G233" s="17" t="s">
        <v>655</v>
      </c>
      <c r="H233" s="17" t="s">
        <v>713</v>
      </c>
      <c r="I233" s="17" t="s">
        <v>166</v>
      </c>
      <c r="K233" s="309">
        <v>22909</v>
      </c>
      <c r="L233" s="309">
        <v>30437</v>
      </c>
      <c r="M233" s="45" t="s">
        <v>13</v>
      </c>
      <c r="N233" s="17" t="s">
        <v>1692</v>
      </c>
      <c r="P233" s="17" t="s">
        <v>14</v>
      </c>
      <c r="Q233" s="17" t="s">
        <v>15</v>
      </c>
      <c r="R233" s="17">
        <v>45371</v>
      </c>
      <c r="V233" s="17" t="s">
        <v>3020</v>
      </c>
      <c r="W233" s="17" t="s">
        <v>2845</v>
      </c>
      <c r="X233" s="17" t="s">
        <v>3019</v>
      </c>
      <c r="Y233" s="17">
        <v>30268</v>
      </c>
      <c r="Z233" s="17">
        <v>8523</v>
      </c>
      <c r="AA233" s="17" t="s">
        <v>618</v>
      </c>
      <c r="AB233" s="17" t="s">
        <v>2601</v>
      </c>
    </row>
    <row r="234" spans="1:28" s="17" customFormat="1">
      <c r="A234" s="523" t="s">
        <v>2120</v>
      </c>
      <c r="B234" s="40"/>
      <c r="C234" s="23" t="s">
        <v>3019</v>
      </c>
      <c r="D234" s="17">
        <v>202204</v>
      </c>
      <c r="E234" s="23">
        <v>55</v>
      </c>
      <c r="F234" s="17" t="s">
        <v>2601</v>
      </c>
      <c r="G234" s="17" t="s">
        <v>655</v>
      </c>
      <c r="H234" s="17" t="s">
        <v>274</v>
      </c>
      <c r="I234" s="17" t="s">
        <v>125</v>
      </c>
      <c r="K234" s="309">
        <v>24237</v>
      </c>
      <c r="L234" s="309">
        <v>36774</v>
      </c>
      <c r="M234" s="45" t="s">
        <v>13</v>
      </c>
      <c r="N234" s="17" t="s">
        <v>1692</v>
      </c>
      <c r="P234" s="17" t="s">
        <v>14</v>
      </c>
      <c r="Q234" s="17" t="s">
        <v>15</v>
      </c>
      <c r="R234" s="17">
        <v>45371</v>
      </c>
      <c r="V234" s="17" t="s">
        <v>3020</v>
      </c>
      <c r="W234" s="17" t="s">
        <v>2845</v>
      </c>
      <c r="X234" s="17" t="s">
        <v>3019</v>
      </c>
      <c r="Y234" s="17">
        <v>30268</v>
      </c>
      <c r="Z234" s="17">
        <v>8523</v>
      </c>
      <c r="AA234" s="17" t="s">
        <v>341</v>
      </c>
      <c r="AB234" s="17" t="s">
        <v>2601</v>
      </c>
    </row>
    <row r="235" spans="1:28" s="17" customFormat="1">
      <c r="A235" s="523" t="s">
        <v>910</v>
      </c>
      <c r="B235" s="40"/>
      <c r="C235" s="23" t="s">
        <v>3019</v>
      </c>
      <c r="D235" s="17">
        <v>202204</v>
      </c>
      <c r="E235" s="23">
        <v>55</v>
      </c>
      <c r="F235" s="17" t="s">
        <v>2601</v>
      </c>
      <c r="G235" s="17" t="s">
        <v>911</v>
      </c>
      <c r="H235" s="17" t="s">
        <v>325</v>
      </c>
      <c r="K235" s="309">
        <v>23244</v>
      </c>
      <c r="L235" s="309">
        <v>34339</v>
      </c>
      <c r="M235" s="17" t="s">
        <v>13</v>
      </c>
      <c r="N235" s="17" t="s">
        <v>3021</v>
      </c>
      <c r="P235" s="17" t="s">
        <v>31</v>
      </c>
      <c r="Q235" s="17" t="s">
        <v>15</v>
      </c>
      <c r="R235" s="17">
        <v>45373</v>
      </c>
      <c r="S235" s="17">
        <v>7634</v>
      </c>
      <c r="V235" s="17" t="s">
        <v>3022</v>
      </c>
      <c r="W235" s="17" t="s">
        <v>3023</v>
      </c>
      <c r="X235" s="17" t="s">
        <v>3019</v>
      </c>
      <c r="Y235" s="17">
        <v>31721</v>
      </c>
      <c r="Z235" s="17">
        <v>7728</v>
      </c>
      <c r="AA235" s="17" t="s">
        <v>618</v>
      </c>
      <c r="AB235" s="17" t="s">
        <v>2601</v>
      </c>
    </row>
    <row r="236" spans="1:28" s="17" customFormat="1">
      <c r="A236" s="17" t="s">
        <v>1196</v>
      </c>
      <c r="B236" s="40"/>
      <c r="C236" s="23" t="s">
        <v>3019</v>
      </c>
      <c r="D236" s="17">
        <v>202108</v>
      </c>
      <c r="E236" s="23">
        <v>55</v>
      </c>
      <c r="F236" s="17" t="s">
        <v>2601</v>
      </c>
      <c r="G236" s="17" t="s">
        <v>137</v>
      </c>
      <c r="H236" s="17" t="s">
        <v>935</v>
      </c>
      <c r="I236" s="17" t="s">
        <v>110</v>
      </c>
      <c r="K236" s="309">
        <v>21487</v>
      </c>
      <c r="L236" s="309">
        <v>33841</v>
      </c>
      <c r="M236" s="17" t="s">
        <v>13</v>
      </c>
      <c r="N236" s="17" t="s">
        <v>1160</v>
      </c>
      <c r="P236" s="17" t="s">
        <v>31</v>
      </c>
      <c r="Q236" s="17" t="s">
        <v>15</v>
      </c>
      <c r="R236" s="17">
        <v>45373</v>
      </c>
      <c r="V236" s="17" t="s">
        <v>3024</v>
      </c>
      <c r="W236" s="17" t="s">
        <v>3025</v>
      </c>
      <c r="X236" s="17" t="s">
        <v>3019</v>
      </c>
      <c r="Y236" s="17">
        <v>31308</v>
      </c>
      <c r="Z236" s="17">
        <v>7215</v>
      </c>
      <c r="AA236" s="17" t="s">
        <v>341</v>
      </c>
      <c r="AB236" s="17" t="s">
        <v>2601</v>
      </c>
    </row>
    <row r="237" spans="1:28" s="17" customFormat="1">
      <c r="A237" s="523" t="s">
        <v>1159</v>
      </c>
      <c r="B237" s="40"/>
      <c r="C237" s="23" t="s">
        <v>3019</v>
      </c>
      <c r="D237" s="17">
        <v>202108</v>
      </c>
      <c r="E237" s="23">
        <v>55</v>
      </c>
      <c r="F237" s="17" t="s">
        <v>2601</v>
      </c>
      <c r="G237" s="17" t="s">
        <v>137</v>
      </c>
      <c r="H237" s="17" t="s">
        <v>368</v>
      </c>
      <c r="I237" s="17" t="s">
        <v>135</v>
      </c>
      <c r="K237" s="309">
        <v>20587</v>
      </c>
      <c r="L237" s="309">
        <v>30956</v>
      </c>
      <c r="M237" s="17" t="s">
        <v>13</v>
      </c>
      <c r="N237" s="17" t="s">
        <v>1160</v>
      </c>
      <c r="P237" s="17" t="s">
        <v>31</v>
      </c>
      <c r="Q237" s="17" t="s">
        <v>15</v>
      </c>
      <c r="R237" s="17">
        <v>45373</v>
      </c>
      <c r="V237" s="17" t="s">
        <v>3024</v>
      </c>
      <c r="W237" s="17" t="s">
        <v>3025</v>
      </c>
      <c r="X237" s="17" t="s">
        <v>3019</v>
      </c>
      <c r="Y237" s="17">
        <v>31308</v>
      </c>
      <c r="Z237" s="17">
        <v>7215</v>
      </c>
      <c r="AA237" s="17" t="s">
        <v>618</v>
      </c>
      <c r="AB237" s="17" t="s">
        <v>2601</v>
      </c>
    </row>
    <row r="238" spans="1:28" s="17" customFormat="1">
      <c r="A238" s="523" t="s">
        <v>1753</v>
      </c>
      <c r="B238" s="40"/>
      <c r="C238" s="23" t="s">
        <v>3019</v>
      </c>
      <c r="D238" s="17">
        <v>202109</v>
      </c>
      <c r="E238" s="23">
        <v>55</v>
      </c>
      <c r="F238" s="17" t="s">
        <v>2601</v>
      </c>
      <c r="G238" s="17" t="s">
        <v>1022</v>
      </c>
      <c r="H238" s="17" t="s">
        <v>367</v>
      </c>
      <c r="I238" s="17" t="s">
        <v>70</v>
      </c>
      <c r="K238" s="309">
        <v>25174</v>
      </c>
      <c r="L238" s="309">
        <v>42702</v>
      </c>
      <c r="M238" s="17" t="s">
        <v>13</v>
      </c>
      <c r="N238" s="17" t="s">
        <v>1150</v>
      </c>
      <c r="P238" s="17" t="s">
        <v>26</v>
      </c>
      <c r="Q238" s="17" t="s">
        <v>15</v>
      </c>
      <c r="R238" s="17">
        <v>45318</v>
      </c>
      <c r="V238" s="17" t="s">
        <v>3026</v>
      </c>
      <c r="W238" s="17" t="s">
        <v>2965</v>
      </c>
      <c r="X238" s="17" t="s">
        <v>3019</v>
      </c>
      <c r="Y238" s="17">
        <v>30501</v>
      </c>
      <c r="Z238" s="17">
        <v>1163</v>
      </c>
      <c r="AA238" s="17" t="s">
        <v>618</v>
      </c>
      <c r="AB238" s="17" t="s">
        <v>2601</v>
      </c>
    </row>
    <row r="239" spans="1:28" s="17" customFormat="1">
      <c r="A239" s="45" t="s">
        <v>2070</v>
      </c>
      <c r="B239" s="40"/>
      <c r="C239" s="23" t="s">
        <v>3019</v>
      </c>
      <c r="D239" s="17">
        <v>202010</v>
      </c>
      <c r="E239" s="23">
        <v>55</v>
      </c>
      <c r="F239" s="17" t="s">
        <v>2601</v>
      </c>
      <c r="G239" s="17" t="s">
        <v>1406</v>
      </c>
      <c r="H239" s="17" t="s">
        <v>600</v>
      </c>
      <c r="I239" s="17" t="s">
        <v>140</v>
      </c>
      <c r="K239" s="309">
        <v>18199</v>
      </c>
      <c r="L239" s="309">
        <v>41185</v>
      </c>
      <c r="M239" s="17" t="s">
        <v>13</v>
      </c>
      <c r="N239" s="17" t="s">
        <v>1407</v>
      </c>
      <c r="P239" s="17" t="s">
        <v>31</v>
      </c>
      <c r="Q239" s="17" t="s">
        <v>15</v>
      </c>
      <c r="R239" s="17">
        <v>45373</v>
      </c>
      <c r="V239" s="17" t="s">
        <v>3027</v>
      </c>
      <c r="W239" s="17" t="s">
        <v>3028</v>
      </c>
      <c r="X239" s="17" t="s">
        <v>3019</v>
      </c>
      <c r="Y239" s="17">
        <v>31601</v>
      </c>
      <c r="Z239" s="17">
        <v>5433</v>
      </c>
      <c r="AA239" s="17" t="s">
        <v>618</v>
      </c>
      <c r="AB239" s="17" t="s">
        <v>2601</v>
      </c>
    </row>
    <row r="240" spans="1:28" s="17" customFormat="1">
      <c r="A240" s="45" t="s">
        <v>1778</v>
      </c>
      <c r="B240" s="40"/>
      <c r="C240" s="23" t="s">
        <v>3019</v>
      </c>
      <c r="D240" s="17">
        <v>202010</v>
      </c>
      <c r="E240" s="23">
        <v>55</v>
      </c>
      <c r="F240" s="17" t="s">
        <v>2601</v>
      </c>
      <c r="G240" s="17" t="s">
        <v>623</v>
      </c>
      <c r="H240" s="17" t="s">
        <v>149</v>
      </c>
      <c r="I240" s="17" t="s">
        <v>99</v>
      </c>
      <c r="K240" s="309">
        <v>33437</v>
      </c>
      <c r="L240" s="309">
        <v>41423</v>
      </c>
      <c r="M240" s="17" t="s">
        <v>13</v>
      </c>
      <c r="N240" s="17" t="s">
        <v>1779</v>
      </c>
      <c r="P240" s="17" t="s">
        <v>31</v>
      </c>
      <c r="Q240" s="17" t="s">
        <v>15</v>
      </c>
      <c r="R240" s="17">
        <v>45373</v>
      </c>
      <c r="S240" s="17">
        <v>2021</v>
      </c>
      <c r="V240" s="17" t="s">
        <v>3029</v>
      </c>
      <c r="W240" s="17" t="s">
        <v>3030</v>
      </c>
      <c r="X240" s="17" t="s">
        <v>3019</v>
      </c>
      <c r="Y240" s="17">
        <v>30223</v>
      </c>
      <c r="Z240" s="17">
        <v>6524</v>
      </c>
      <c r="AA240" s="17" t="s">
        <v>618</v>
      </c>
      <c r="AB240" s="17" t="s">
        <v>2601</v>
      </c>
    </row>
    <row r="241" spans="1:28" s="17" customFormat="1">
      <c r="A241" s="45" t="s">
        <v>2190</v>
      </c>
      <c r="B241" s="40"/>
      <c r="C241" s="23" t="s">
        <v>3019</v>
      </c>
      <c r="D241" s="17">
        <v>202009</v>
      </c>
      <c r="E241" s="23">
        <v>55</v>
      </c>
      <c r="F241" s="17" t="s">
        <v>2601</v>
      </c>
      <c r="G241" s="17" t="s">
        <v>999</v>
      </c>
      <c r="H241" s="17" t="s">
        <v>469</v>
      </c>
      <c r="I241" s="17" t="s">
        <v>1424</v>
      </c>
      <c r="K241" s="309">
        <v>29868</v>
      </c>
      <c r="L241" s="309">
        <v>42856</v>
      </c>
      <c r="M241" s="17" t="s">
        <v>13</v>
      </c>
      <c r="N241" s="17" t="s">
        <v>2023</v>
      </c>
      <c r="P241" s="17" t="s">
        <v>14</v>
      </c>
      <c r="Q241" s="17" t="s">
        <v>15</v>
      </c>
      <c r="R241" s="17">
        <v>45371</v>
      </c>
      <c r="V241" s="17" t="s">
        <v>3031</v>
      </c>
      <c r="W241" s="17" t="s">
        <v>3032</v>
      </c>
      <c r="X241" s="17" t="s">
        <v>3019</v>
      </c>
      <c r="Y241" s="17">
        <v>30677</v>
      </c>
      <c r="Z241" s="17">
        <v>3310</v>
      </c>
      <c r="AA241" s="17" t="s">
        <v>341</v>
      </c>
      <c r="AB241" s="17" t="s">
        <v>2601</v>
      </c>
    </row>
    <row r="242" spans="1:28" s="17" customFormat="1">
      <c r="A242" s="45" t="s">
        <v>1974</v>
      </c>
      <c r="B242" s="40"/>
      <c r="C242" s="23" t="s">
        <v>3019</v>
      </c>
      <c r="D242" s="17">
        <v>202201</v>
      </c>
      <c r="E242" s="23">
        <v>55</v>
      </c>
      <c r="F242" s="17" t="s">
        <v>2601</v>
      </c>
      <c r="G242" s="17" t="s">
        <v>275</v>
      </c>
      <c r="H242" s="17" t="s">
        <v>958</v>
      </c>
      <c r="I242" s="17" t="s">
        <v>161</v>
      </c>
      <c r="K242" s="309">
        <v>36438</v>
      </c>
      <c r="L242" s="309">
        <v>43018</v>
      </c>
      <c r="M242" s="17" t="s">
        <v>13</v>
      </c>
      <c r="N242" s="17" t="s">
        <v>1386</v>
      </c>
      <c r="P242" s="17" t="s">
        <v>19</v>
      </c>
      <c r="Q242" s="17" t="s">
        <v>15</v>
      </c>
      <c r="R242" s="17">
        <v>45356</v>
      </c>
      <c r="S242" s="17">
        <v>1444</v>
      </c>
      <c r="V242" s="17" t="s">
        <v>3033</v>
      </c>
      <c r="W242" s="17" t="s">
        <v>3034</v>
      </c>
      <c r="X242" s="17" t="s">
        <v>3019</v>
      </c>
      <c r="Y242" s="17">
        <v>30705</v>
      </c>
      <c r="Z242" s="17">
        <v>5513</v>
      </c>
      <c r="AA242" s="17" t="s">
        <v>618</v>
      </c>
      <c r="AB242" s="17" t="s">
        <v>2601</v>
      </c>
    </row>
    <row r="243" spans="1:28" s="17" customFormat="1">
      <c r="A243" s="523" t="s">
        <v>1127</v>
      </c>
      <c r="B243" s="40"/>
      <c r="C243" s="23" t="s">
        <v>3019</v>
      </c>
      <c r="D243" s="17">
        <v>202112</v>
      </c>
      <c r="E243" s="23">
        <v>55</v>
      </c>
      <c r="F243" s="17" t="s">
        <v>2601</v>
      </c>
      <c r="G243" s="17" t="s">
        <v>234</v>
      </c>
      <c r="H243" s="17" t="s">
        <v>456</v>
      </c>
      <c r="I243" s="17" t="s">
        <v>333</v>
      </c>
      <c r="K243" s="309">
        <v>26879</v>
      </c>
      <c r="L243" s="309">
        <v>43648</v>
      </c>
      <c r="M243" s="17" t="s">
        <v>13</v>
      </c>
      <c r="N243" s="17" t="s">
        <v>1128</v>
      </c>
      <c r="P243" s="17" t="s">
        <v>14</v>
      </c>
      <c r="Q243" s="17" t="s">
        <v>15</v>
      </c>
      <c r="R243" s="17">
        <v>45371</v>
      </c>
      <c r="V243" s="17" t="s">
        <v>3035</v>
      </c>
      <c r="W243" s="17" t="s">
        <v>3036</v>
      </c>
      <c r="X243" s="17" t="s">
        <v>3019</v>
      </c>
      <c r="Y243" s="17">
        <v>30318</v>
      </c>
      <c r="Z243" s="17">
        <v>4442</v>
      </c>
      <c r="AA243" s="17" t="s">
        <v>618</v>
      </c>
      <c r="AB243" s="17" t="s">
        <v>2601</v>
      </c>
    </row>
    <row r="244" spans="1:28" s="17" customFormat="1">
      <c r="A244" s="45" t="s">
        <v>2144</v>
      </c>
      <c r="B244" s="40"/>
      <c r="C244" s="23" t="s">
        <v>3019</v>
      </c>
      <c r="D244" s="17">
        <v>202009</v>
      </c>
      <c r="E244" s="23">
        <v>55</v>
      </c>
      <c r="F244" s="17" t="s">
        <v>2601</v>
      </c>
      <c r="G244" s="17" t="s">
        <v>667</v>
      </c>
      <c r="H244" s="17" t="s">
        <v>143</v>
      </c>
      <c r="I244" s="17" t="s">
        <v>99</v>
      </c>
      <c r="K244" s="309">
        <v>34585</v>
      </c>
      <c r="L244" s="309">
        <v>43729</v>
      </c>
      <c r="M244" s="17" t="s">
        <v>13</v>
      </c>
      <c r="N244" s="17" t="s">
        <v>2108</v>
      </c>
      <c r="P244" s="17" t="s">
        <v>26</v>
      </c>
      <c r="Q244" s="17" t="s">
        <v>15</v>
      </c>
      <c r="R244" s="17">
        <v>45318</v>
      </c>
      <c r="V244" s="17" t="s">
        <v>3037</v>
      </c>
      <c r="W244" s="17" t="s">
        <v>3038</v>
      </c>
      <c r="X244" s="17" t="s">
        <v>3019</v>
      </c>
      <c r="Y244" s="17">
        <v>31088</v>
      </c>
      <c r="Z244" s="17">
        <v>7609</v>
      </c>
      <c r="AA244" s="17" t="s">
        <v>618</v>
      </c>
      <c r="AB244" s="17" t="s">
        <v>2601</v>
      </c>
    </row>
    <row r="245" spans="1:28" s="17" customFormat="1">
      <c r="A245" s="17" t="s">
        <v>2107</v>
      </c>
      <c r="B245" s="40"/>
      <c r="C245" s="23" t="s">
        <v>3019</v>
      </c>
      <c r="D245" s="17">
        <v>202009</v>
      </c>
      <c r="E245" s="23">
        <v>55</v>
      </c>
      <c r="F245" s="17" t="s">
        <v>2601</v>
      </c>
      <c r="G245" s="17" t="s">
        <v>667</v>
      </c>
      <c r="H245" s="17" t="s">
        <v>194</v>
      </c>
      <c r="I245" s="17" t="s">
        <v>291</v>
      </c>
      <c r="K245" s="309">
        <v>35453</v>
      </c>
      <c r="L245" s="309">
        <v>43744</v>
      </c>
      <c r="M245" s="17" t="s">
        <v>13</v>
      </c>
      <c r="N245" s="17" t="s">
        <v>2108</v>
      </c>
      <c r="P245" s="17" t="s">
        <v>26</v>
      </c>
      <c r="Q245" s="17" t="s">
        <v>15</v>
      </c>
      <c r="R245" s="17">
        <v>45318</v>
      </c>
      <c r="V245" s="17" t="s">
        <v>3037</v>
      </c>
      <c r="W245" s="17" t="s">
        <v>3038</v>
      </c>
      <c r="X245" s="17" t="s">
        <v>3019</v>
      </c>
      <c r="Y245" s="17">
        <v>31088</v>
      </c>
      <c r="Z245" s="17">
        <v>7609</v>
      </c>
      <c r="AA245" s="17" t="s">
        <v>341</v>
      </c>
      <c r="AB245" s="17" t="s">
        <v>2601</v>
      </c>
    </row>
    <row r="246" spans="1:28" s="17" customFormat="1">
      <c r="A246" s="523" t="s">
        <v>819</v>
      </c>
      <c r="B246" s="40"/>
      <c r="C246" s="23" t="s">
        <v>3019</v>
      </c>
      <c r="D246" s="17">
        <v>202112</v>
      </c>
      <c r="E246" s="23">
        <v>55</v>
      </c>
      <c r="F246" s="17" t="s">
        <v>2601</v>
      </c>
      <c r="G246" s="17" t="s">
        <v>632</v>
      </c>
      <c r="H246" s="17" t="s">
        <v>820</v>
      </c>
      <c r="I246" s="17" t="s">
        <v>821</v>
      </c>
      <c r="K246" s="309">
        <v>37265</v>
      </c>
      <c r="L246" s="309">
        <v>44005</v>
      </c>
      <c r="M246" s="17" t="s">
        <v>13</v>
      </c>
      <c r="N246" s="17" t="s">
        <v>822</v>
      </c>
      <c r="P246" s="17" t="s">
        <v>31</v>
      </c>
      <c r="Q246" s="17" t="s">
        <v>15</v>
      </c>
      <c r="R246" s="17">
        <v>45373</v>
      </c>
      <c r="V246" s="17" t="s">
        <v>3039</v>
      </c>
      <c r="W246" s="17" t="s">
        <v>3040</v>
      </c>
      <c r="X246" s="17" t="s">
        <v>3019</v>
      </c>
      <c r="Y246" s="17">
        <v>30248</v>
      </c>
      <c r="Z246" s="17">
        <v>7059</v>
      </c>
      <c r="AA246" s="17" t="s">
        <v>618</v>
      </c>
      <c r="AB246" s="17" t="s">
        <v>2601</v>
      </c>
    </row>
    <row r="247" spans="1:28" s="17" customFormat="1">
      <c r="A247" s="523" t="s">
        <v>2095</v>
      </c>
      <c r="B247" s="40"/>
      <c r="C247" s="23" t="s">
        <v>3019</v>
      </c>
      <c r="D247" s="17">
        <v>202111</v>
      </c>
      <c r="E247" s="23">
        <v>55</v>
      </c>
      <c r="F247" s="17" t="s">
        <v>2601</v>
      </c>
      <c r="G247" s="17" t="s">
        <v>26</v>
      </c>
      <c r="H247" s="17" t="s">
        <v>176</v>
      </c>
      <c r="I247" s="17" t="s">
        <v>96</v>
      </c>
      <c r="K247" s="309">
        <v>24842</v>
      </c>
      <c r="L247" s="309">
        <v>44109</v>
      </c>
      <c r="M247" s="17" t="s">
        <v>13</v>
      </c>
      <c r="N247" s="17" t="s">
        <v>2096</v>
      </c>
      <c r="P247" s="17" t="s">
        <v>14</v>
      </c>
      <c r="Q247" s="17" t="s">
        <v>15</v>
      </c>
      <c r="R247" s="17">
        <v>45371</v>
      </c>
      <c r="V247" s="17" t="s">
        <v>3041</v>
      </c>
      <c r="W247" s="17" t="s">
        <v>3042</v>
      </c>
      <c r="X247" s="17" t="s">
        <v>3019</v>
      </c>
      <c r="Y247" s="17">
        <v>30041</v>
      </c>
      <c r="Z247" s="17">
        <v>5226</v>
      </c>
      <c r="AA247" s="17" t="s">
        <v>618</v>
      </c>
      <c r="AB247" s="17" t="s">
        <v>2601</v>
      </c>
    </row>
    <row r="248" spans="1:28" s="17" customFormat="1">
      <c r="A248" s="17" t="s">
        <v>1937</v>
      </c>
      <c r="B248" s="40"/>
      <c r="C248" s="23" t="s">
        <v>3019</v>
      </c>
      <c r="D248" s="17">
        <v>202205</v>
      </c>
      <c r="E248" s="23">
        <v>55</v>
      </c>
      <c r="F248" s="17" t="s">
        <v>2601</v>
      </c>
      <c r="G248" s="17" t="s">
        <v>1569</v>
      </c>
      <c r="H248" s="17" t="s">
        <v>914</v>
      </c>
      <c r="I248" s="17" t="s">
        <v>466</v>
      </c>
      <c r="K248" s="309">
        <v>15738</v>
      </c>
      <c r="L248" s="309">
        <v>44141</v>
      </c>
      <c r="M248" s="17" t="s">
        <v>13</v>
      </c>
      <c r="N248" s="17" t="s">
        <v>1938</v>
      </c>
      <c r="P248" s="17" t="s">
        <v>14</v>
      </c>
      <c r="Q248" s="17" t="s">
        <v>15</v>
      </c>
      <c r="R248" s="17">
        <v>45371</v>
      </c>
      <c r="V248" s="17" t="s">
        <v>3043</v>
      </c>
      <c r="W248" s="17" t="s">
        <v>3044</v>
      </c>
      <c r="X248" s="17" t="s">
        <v>3019</v>
      </c>
      <c r="Y248" s="17">
        <v>30096</v>
      </c>
      <c r="Z248" s="17">
        <v>42</v>
      </c>
      <c r="AA248" s="17" t="s">
        <v>618</v>
      </c>
      <c r="AB248" s="17" t="s">
        <v>2601</v>
      </c>
    </row>
    <row r="249" spans="1:28" s="17" customFormat="1">
      <c r="A249" s="523" t="s">
        <v>3045</v>
      </c>
      <c r="B249" s="40"/>
      <c r="C249" s="23" t="s">
        <v>3019</v>
      </c>
      <c r="D249" s="17">
        <v>202204</v>
      </c>
      <c r="E249" s="23">
        <v>55</v>
      </c>
      <c r="F249" s="17" t="s">
        <v>2601</v>
      </c>
      <c r="G249" s="17" t="s">
        <v>297</v>
      </c>
      <c r="H249" s="17" t="s">
        <v>404</v>
      </c>
      <c r="I249" s="17" t="s">
        <v>208</v>
      </c>
      <c r="K249" s="309">
        <v>23342</v>
      </c>
      <c r="L249" s="309">
        <v>44560</v>
      </c>
      <c r="M249" s="17" t="s">
        <v>13</v>
      </c>
      <c r="N249" s="17" t="s">
        <v>3046</v>
      </c>
      <c r="P249" s="17" t="s">
        <v>31</v>
      </c>
      <c r="Q249" s="17" t="s">
        <v>15</v>
      </c>
      <c r="R249" s="17">
        <v>45373</v>
      </c>
      <c r="V249" s="17" t="s">
        <v>3047</v>
      </c>
      <c r="W249" s="17" t="s">
        <v>3048</v>
      </c>
      <c r="X249" s="17" t="s">
        <v>3019</v>
      </c>
      <c r="Y249" s="17">
        <v>30271</v>
      </c>
      <c r="Z249" s="17">
        <v>2317</v>
      </c>
      <c r="AA249" s="17" t="s">
        <v>618</v>
      </c>
      <c r="AB249" s="17" t="s">
        <v>2601</v>
      </c>
    </row>
    <row r="250" spans="1:28" s="17" customFormat="1">
      <c r="A250" s="523" t="s">
        <v>1725</v>
      </c>
      <c r="B250" s="40"/>
      <c r="C250" s="23" t="s">
        <v>3049</v>
      </c>
      <c r="D250" s="17">
        <v>202004</v>
      </c>
      <c r="E250" s="23">
        <v>55</v>
      </c>
      <c r="F250" s="17" t="s">
        <v>2601</v>
      </c>
      <c r="G250" s="17" t="s">
        <v>257</v>
      </c>
      <c r="H250" s="17" t="s">
        <v>323</v>
      </c>
      <c r="I250" s="17" t="s">
        <v>147</v>
      </c>
      <c r="K250" s="309">
        <v>29367</v>
      </c>
      <c r="L250" s="309">
        <v>37027</v>
      </c>
      <c r="M250" s="17" t="s">
        <v>13</v>
      </c>
      <c r="N250" s="17" t="s">
        <v>1726</v>
      </c>
      <c r="P250" s="17" t="s">
        <v>31</v>
      </c>
      <c r="Q250" s="17" t="s">
        <v>15</v>
      </c>
      <c r="R250" s="17">
        <v>45373</v>
      </c>
      <c r="S250" s="17">
        <v>8465</v>
      </c>
      <c r="V250" s="17" t="s">
        <v>3050</v>
      </c>
      <c r="W250" s="17" t="s">
        <v>3051</v>
      </c>
      <c r="X250" s="17" t="s">
        <v>3049</v>
      </c>
      <c r="Y250" s="17">
        <v>96825</v>
      </c>
      <c r="Z250" s="17">
        <v>1727</v>
      </c>
      <c r="AA250" s="17" t="s">
        <v>618</v>
      </c>
      <c r="AB250" s="17" t="s">
        <v>2601</v>
      </c>
    </row>
    <row r="251" spans="1:28" s="17" customFormat="1">
      <c r="A251" s="523" t="s">
        <v>1797</v>
      </c>
      <c r="B251" s="40"/>
      <c r="C251" s="23" t="s">
        <v>3049</v>
      </c>
      <c r="D251" s="17">
        <v>202207</v>
      </c>
      <c r="E251" s="23">
        <v>55</v>
      </c>
      <c r="F251" s="17" t="s">
        <v>2601</v>
      </c>
      <c r="G251" s="17" t="s">
        <v>1425</v>
      </c>
      <c r="H251" s="17" t="s">
        <v>11</v>
      </c>
      <c r="I251" s="17" t="s">
        <v>22</v>
      </c>
      <c r="K251" s="309">
        <v>32902</v>
      </c>
      <c r="L251" s="309">
        <v>41184</v>
      </c>
      <c r="M251" s="17" t="s">
        <v>13</v>
      </c>
      <c r="N251" s="17" t="s">
        <v>1798</v>
      </c>
      <c r="P251" s="17" t="s">
        <v>19</v>
      </c>
      <c r="Q251" s="17" t="s">
        <v>15</v>
      </c>
      <c r="R251" s="17">
        <v>45356</v>
      </c>
      <c r="S251" s="17">
        <v>3707</v>
      </c>
      <c r="V251" s="17" t="s">
        <v>3052</v>
      </c>
      <c r="W251" s="17" t="s">
        <v>3053</v>
      </c>
      <c r="X251" s="17" t="s">
        <v>3049</v>
      </c>
      <c r="Y251" s="17">
        <v>96707</v>
      </c>
      <c r="Z251" s="17">
        <v>1213</v>
      </c>
      <c r="AA251" s="17" t="s">
        <v>618</v>
      </c>
      <c r="AB251" s="17" t="s">
        <v>2601</v>
      </c>
    </row>
    <row r="252" spans="1:28" s="17" customFormat="1">
      <c r="A252" s="523" t="s">
        <v>2200</v>
      </c>
      <c r="B252" s="40"/>
      <c r="C252" s="23" t="s">
        <v>3049</v>
      </c>
      <c r="D252" s="17">
        <v>202203</v>
      </c>
      <c r="E252" s="23">
        <v>55</v>
      </c>
      <c r="F252" s="17" t="s">
        <v>2601</v>
      </c>
      <c r="G252" s="17" t="s">
        <v>732</v>
      </c>
      <c r="H252" s="17" t="s">
        <v>265</v>
      </c>
      <c r="I252" s="17" t="s">
        <v>1441</v>
      </c>
      <c r="K252" s="309">
        <v>28874</v>
      </c>
      <c r="L252" s="309">
        <v>42332</v>
      </c>
      <c r="M252" s="17" t="s">
        <v>13</v>
      </c>
      <c r="N252" s="17" t="s">
        <v>2201</v>
      </c>
      <c r="P252" s="17" t="s">
        <v>14</v>
      </c>
      <c r="Q252" s="17" t="s">
        <v>15</v>
      </c>
      <c r="R252" s="17">
        <v>45371</v>
      </c>
      <c r="V252" s="17" t="s">
        <v>3054</v>
      </c>
      <c r="W252" s="17" t="s">
        <v>3055</v>
      </c>
      <c r="X252" s="17" t="s">
        <v>3049</v>
      </c>
      <c r="Y252" s="17">
        <v>96706</v>
      </c>
      <c r="Z252" s="17">
        <v>6287</v>
      </c>
      <c r="AA252" s="17" t="s">
        <v>618</v>
      </c>
      <c r="AB252" s="17" t="s">
        <v>2601</v>
      </c>
    </row>
    <row r="253" spans="1:28" s="17" customFormat="1">
      <c r="A253" s="523" t="s">
        <v>1802</v>
      </c>
      <c r="B253" s="40"/>
      <c r="C253" s="23" t="s">
        <v>3056</v>
      </c>
      <c r="D253" s="17">
        <v>202110</v>
      </c>
      <c r="E253" s="23">
        <v>55</v>
      </c>
      <c r="F253" s="17" t="s">
        <v>2601</v>
      </c>
      <c r="G253" s="17" t="s">
        <v>72</v>
      </c>
      <c r="H253" s="17" t="s">
        <v>424</v>
      </c>
      <c r="I253" s="17" t="s">
        <v>99</v>
      </c>
      <c r="K253" s="309">
        <v>30730</v>
      </c>
      <c r="L253" s="309">
        <v>40931</v>
      </c>
      <c r="M253" s="17" t="s">
        <v>13</v>
      </c>
      <c r="N253" s="17" t="s">
        <v>823</v>
      </c>
      <c r="P253" s="17" t="s">
        <v>14</v>
      </c>
      <c r="Q253" s="17" t="s">
        <v>15</v>
      </c>
      <c r="R253" s="17">
        <v>45371</v>
      </c>
      <c r="S253" s="17">
        <v>8606</v>
      </c>
      <c r="V253" s="17" t="s">
        <v>3057</v>
      </c>
      <c r="W253" s="17" t="s">
        <v>3058</v>
      </c>
      <c r="X253" s="17" t="s">
        <v>3056</v>
      </c>
      <c r="Y253" s="17">
        <v>52803</v>
      </c>
      <c r="Z253" s="17">
        <v>1637</v>
      </c>
      <c r="AA253" s="17" t="s">
        <v>618</v>
      </c>
      <c r="AB253" s="17" t="s">
        <v>2601</v>
      </c>
    </row>
    <row r="254" spans="1:28" s="17" customFormat="1">
      <c r="A254" s="45" t="s">
        <v>1894</v>
      </c>
      <c r="B254" s="40"/>
      <c r="C254" s="23" t="s">
        <v>3056</v>
      </c>
      <c r="D254" s="17">
        <v>202008</v>
      </c>
      <c r="E254" s="23">
        <v>55</v>
      </c>
      <c r="F254" s="17" t="s">
        <v>2601</v>
      </c>
      <c r="G254" s="17" t="s">
        <v>393</v>
      </c>
      <c r="H254" s="17" t="s">
        <v>548</v>
      </c>
      <c r="I254" s="17" t="s">
        <v>1895</v>
      </c>
      <c r="K254" s="309">
        <v>24998</v>
      </c>
      <c r="L254" s="309">
        <v>42408</v>
      </c>
      <c r="M254" s="17" t="s">
        <v>13</v>
      </c>
      <c r="N254" s="17" t="s">
        <v>1896</v>
      </c>
      <c r="P254" s="17" t="s">
        <v>14</v>
      </c>
      <c r="Q254" s="17" t="s">
        <v>15</v>
      </c>
      <c r="R254" s="17">
        <v>45371</v>
      </c>
      <c r="V254" s="17" t="s">
        <v>3059</v>
      </c>
      <c r="W254" s="17" t="s">
        <v>3060</v>
      </c>
      <c r="X254" s="17" t="s">
        <v>3056</v>
      </c>
      <c r="Y254" s="17">
        <v>52722</v>
      </c>
      <c r="Z254" s="17">
        <v>1304</v>
      </c>
      <c r="AA254" s="17" t="s">
        <v>341</v>
      </c>
      <c r="AB254" s="17" t="s">
        <v>2601</v>
      </c>
    </row>
    <row r="255" spans="1:28" s="17" customFormat="1">
      <c r="A255" s="523" t="s">
        <v>1457</v>
      </c>
      <c r="B255" s="40"/>
      <c r="C255" s="23" t="s">
        <v>3061</v>
      </c>
      <c r="D255" s="17">
        <v>202110</v>
      </c>
      <c r="E255" s="23">
        <v>55</v>
      </c>
      <c r="F255" s="17" t="s">
        <v>2601</v>
      </c>
      <c r="G255" s="17" t="s">
        <v>1458</v>
      </c>
      <c r="H255" s="17" t="s">
        <v>711</v>
      </c>
      <c r="I255" s="17" t="s">
        <v>154</v>
      </c>
      <c r="K255" s="309">
        <v>21785</v>
      </c>
      <c r="L255" s="309">
        <v>33331</v>
      </c>
      <c r="M255" s="45" t="s">
        <v>13</v>
      </c>
      <c r="N255" s="17" t="s">
        <v>1459</v>
      </c>
      <c r="P255" s="17" t="s">
        <v>50</v>
      </c>
      <c r="Q255" s="17" t="s">
        <v>15</v>
      </c>
      <c r="R255" s="17">
        <v>45344</v>
      </c>
      <c r="V255" s="17" t="s">
        <v>3062</v>
      </c>
      <c r="W255" s="17" t="s">
        <v>3063</v>
      </c>
      <c r="X255" s="17" t="s">
        <v>3061</v>
      </c>
      <c r="Y255" s="17">
        <v>83716</v>
      </c>
      <c r="Z255" s="17">
        <v>3294</v>
      </c>
      <c r="AA255" s="17" t="s">
        <v>341</v>
      </c>
      <c r="AB255" s="17" t="s">
        <v>2601</v>
      </c>
    </row>
    <row r="256" spans="1:28" s="17" customFormat="1">
      <c r="A256" s="523" t="s">
        <v>1563</v>
      </c>
      <c r="B256" s="40"/>
      <c r="C256" s="23" t="s">
        <v>3061</v>
      </c>
      <c r="D256" s="17">
        <v>202110</v>
      </c>
      <c r="E256" s="23">
        <v>55</v>
      </c>
      <c r="F256" s="17" t="s">
        <v>2601</v>
      </c>
      <c r="G256" s="17" t="s">
        <v>1458</v>
      </c>
      <c r="H256" s="17" t="s">
        <v>301</v>
      </c>
      <c r="I256" s="17" t="s">
        <v>472</v>
      </c>
      <c r="K256" s="309">
        <v>22050</v>
      </c>
      <c r="L256" s="309">
        <v>33867</v>
      </c>
      <c r="M256" s="45" t="s">
        <v>13</v>
      </c>
      <c r="N256" s="17" t="s">
        <v>1459</v>
      </c>
      <c r="P256" s="17" t="s">
        <v>50</v>
      </c>
      <c r="Q256" s="17" t="s">
        <v>15</v>
      </c>
      <c r="R256" s="17">
        <v>45344</v>
      </c>
      <c r="V256" s="17" t="s">
        <v>3062</v>
      </c>
      <c r="W256" s="17" t="s">
        <v>3063</v>
      </c>
      <c r="X256" s="17" t="s">
        <v>3061</v>
      </c>
      <c r="Y256" s="17">
        <v>83716</v>
      </c>
      <c r="Z256" s="17">
        <v>3294</v>
      </c>
      <c r="AA256" s="17" t="s">
        <v>618</v>
      </c>
      <c r="AB256" s="17" t="s">
        <v>2601</v>
      </c>
    </row>
    <row r="257" spans="1:28" s="17" customFormat="1">
      <c r="A257" s="17" t="s">
        <v>1952</v>
      </c>
      <c r="B257" s="40"/>
      <c r="C257" s="23" t="s">
        <v>3064</v>
      </c>
      <c r="D257" s="17">
        <v>202111</v>
      </c>
      <c r="E257" s="23">
        <v>55</v>
      </c>
      <c r="F257" s="17" t="s">
        <v>2601</v>
      </c>
      <c r="G257" s="17" t="s">
        <v>1953</v>
      </c>
      <c r="H257" s="17" t="s">
        <v>144</v>
      </c>
      <c r="I257" s="17" t="s">
        <v>91</v>
      </c>
      <c r="K257" s="309">
        <v>16250</v>
      </c>
      <c r="L257" s="309">
        <v>31686</v>
      </c>
      <c r="M257" s="17" t="s">
        <v>13</v>
      </c>
      <c r="N257" s="17" t="s">
        <v>1954</v>
      </c>
      <c r="P257" s="17" t="s">
        <v>31</v>
      </c>
      <c r="Q257" s="17" t="s">
        <v>15</v>
      </c>
      <c r="R257" s="17">
        <v>45373</v>
      </c>
      <c r="V257" s="17" t="s">
        <v>3065</v>
      </c>
      <c r="W257" s="17" t="s">
        <v>3066</v>
      </c>
      <c r="X257" s="17" t="s">
        <v>3064</v>
      </c>
      <c r="Y257" s="17">
        <v>60559</v>
      </c>
      <c r="Z257" s="17">
        <v>1260</v>
      </c>
      <c r="AA257" s="17" t="s">
        <v>341</v>
      </c>
      <c r="AB257" s="17" t="s">
        <v>2601</v>
      </c>
    </row>
    <row r="258" spans="1:28" s="17" customFormat="1">
      <c r="A258" s="17" t="s">
        <v>2045</v>
      </c>
      <c r="B258" s="40"/>
      <c r="C258" s="23" t="s">
        <v>3064</v>
      </c>
      <c r="D258" s="17">
        <v>202111</v>
      </c>
      <c r="E258" s="23">
        <v>55</v>
      </c>
      <c r="F258" s="17" t="s">
        <v>2601</v>
      </c>
      <c r="G258" s="17" t="s">
        <v>1953</v>
      </c>
      <c r="H258" s="17" t="s">
        <v>322</v>
      </c>
      <c r="I258" s="17" t="s">
        <v>521</v>
      </c>
      <c r="K258" s="309">
        <v>16478</v>
      </c>
      <c r="L258" s="309">
        <v>31686</v>
      </c>
      <c r="M258" s="17" t="s">
        <v>13</v>
      </c>
      <c r="N258" s="17" t="s">
        <v>1954</v>
      </c>
      <c r="P258" s="17" t="s">
        <v>31</v>
      </c>
      <c r="Q258" s="17" t="s">
        <v>15</v>
      </c>
      <c r="R258" s="17">
        <v>45373</v>
      </c>
      <c r="V258" s="17" t="s">
        <v>3065</v>
      </c>
      <c r="W258" s="17" t="s">
        <v>3066</v>
      </c>
      <c r="X258" s="17" t="s">
        <v>3064</v>
      </c>
      <c r="Y258" s="17">
        <v>60559</v>
      </c>
      <c r="Z258" s="17">
        <v>1260</v>
      </c>
      <c r="AA258" s="17" t="s">
        <v>618</v>
      </c>
      <c r="AB258" s="17" t="s">
        <v>2601</v>
      </c>
    </row>
    <row r="259" spans="1:28" s="17" customFormat="1">
      <c r="A259" s="45" t="s">
        <v>2288</v>
      </c>
      <c r="B259" s="40"/>
      <c r="C259" s="23" t="s">
        <v>3064</v>
      </c>
      <c r="D259" s="17">
        <v>202011</v>
      </c>
      <c r="E259" s="23">
        <v>55</v>
      </c>
      <c r="F259" s="17" t="s">
        <v>2601</v>
      </c>
      <c r="G259" s="17" t="s">
        <v>2289</v>
      </c>
      <c r="H259" s="17" t="s">
        <v>330</v>
      </c>
      <c r="I259" s="17" t="s">
        <v>302</v>
      </c>
      <c r="K259" s="309">
        <v>31959</v>
      </c>
      <c r="L259" s="309">
        <v>38637</v>
      </c>
      <c r="M259" s="17" t="s">
        <v>13</v>
      </c>
      <c r="N259" s="17" t="s">
        <v>2110</v>
      </c>
      <c r="P259" s="17" t="s">
        <v>31</v>
      </c>
      <c r="Q259" s="17" t="s">
        <v>15</v>
      </c>
      <c r="R259" s="17">
        <v>45373</v>
      </c>
      <c r="V259" s="17" t="s">
        <v>3067</v>
      </c>
      <c r="W259" s="17" t="s">
        <v>3068</v>
      </c>
      <c r="X259" s="17" t="s">
        <v>3064</v>
      </c>
      <c r="Y259" s="17">
        <v>60048</v>
      </c>
      <c r="Z259" s="17">
        <v>3919</v>
      </c>
      <c r="AA259" s="17" t="s">
        <v>618</v>
      </c>
      <c r="AB259" s="17" t="s">
        <v>2601</v>
      </c>
    </row>
    <row r="260" spans="1:28" s="17" customFormat="1">
      <c r="A260" s="45" t="s">
        <v>1813</v>
      </c>
      <c r="B260" s="40"/>
      <c r="C260" s="23" t="s">
        <v>3064</v>
      </c>
      <c r="D260" s="17">
        <v>201906</v>
      </c>
      <c r="E260" s="23">
        <v>55</v>
      </c>
      <c r="F260" s="17" t="s">
        <v>2601</v>
      </c>
      <c r="G260" s="17" t="s">
        <v>1078</v>
      </c>
      <c r="H260" s="17" t="s">
        <v>206</v>
      </c>
      <c r="I260" s="17" t="s">
        <v>82</v>
      </c>
      <c r="K260" s="309">
        <v>32717</v>
      </c>
      <c r="L260" s="309">
        <v>43355</v>
      </c>
      <c r="M260" s="17" t="s">
        <v>13</v>
      </c>
      <c r="N260" s="17" t="s">
        <v>1179</v>
      </c>
      <c r="P260" s="17" t="s">
        <v>19</v>
      </c>
      <c r="Q260" s="17" t="s">
        <v>15</v>
      </c>
      <c r="R260" s="17">
        <v>45356</v>
      </c>
      <c r="V260" s="17" t="s">
        <v>3069</v>
      </c>
      <c r="W260" s="17" t="s">
        <v>3070</v>
      </c>
      <c r="X260" s="17" t="s">
        <v>3064</v>
      </c>
      <c r="Y260" s="17">
        <v>60618</v>
      </c>
      <c r="Z260" s="17">
        <v>6726</v>
      </c>
      <c r="AA260" s="17" t="s">
        <v>618</v>
      </c>
      <c r="AB260" s="17" t="s">
        <v>2601</v>
      </c>
    </row>
    <row r="261" spans="1:28" s="17" customFormat="1">
      <c r="A261" s="45" t="s">
        <v>1699</v>
      </c>
      <c r="B261" s="40"/>
      <c r="C261" s="23" t="s">
        <v>3064</v>
      </c>
      <c r="D261" s="17">
        <v>202003</v>
      </c>
      <c r="E261" s="23">
        <v>55</v>
      </c>
      <c r="F261" s="17" t="s">
        <v>2601</v>
      </c>
      <c r="G261" s="17" t="s">
        <v>1700</v>
      </c>
      <c r="H261" s="17" t="s">
        <v>1352</v>
      </c>
      <c r="I261" s="17" t="s">
        <v>30</v>
      </c>
      <c r="K261" s="309">
        <v>32536</v>
      </c>
      <c r="L261" s="309">
        <v>40208</v>
      </c>
      <c r="M261" s="17" t="s">
        <v>13</v>
      </c>
      <c r="N261" s="17" t="s">
        <v>1701</v>
      </c>
      <c r="P261" s="17" t="s">
        <v>31</v>
      </c>
      <c r="Q261" s="17" t="s">
        <v>15</v>
      </c>
      <c r="R261" s="17">
        <v>45373</v>
      </c>
      <c r="V261" s="17" t="s">
        <v>3071</v>
      </c>
      <c r="W261" s="17" t="s">
        <v>3072</v>
      </c>
      <c r="X261" s="17" t="s">
        <v>3064</v>
      </c>
      <c r="Y261" s="17">
        <v>60084</v>
      </c>
      <c r="Z261" s="17">
        <v>5000</v>
      </c>
      <c r="AA261" s="17" t="s">
        <v>618</v>
      </c>
      <c r="AB261" s="17" t="s">
        <v>2601</v>
      </c>
    </row>
    <row r="262" spans="1:28" s="17" customFormat="1">
      <c r="A262" s="523" t="s">
        <v>1347</v>
      </c>
      <c r="B262" s="40"/>
      <c r="C262" s="23" t="s">
        <v>3064</v>
      </c>
      <c r="D262" s="17">
        <v>202110</v>
      </c>
      <c r="E262" s="23">
        <v>55</v>
      </c>
      <c r="F262" s="17" t="s">
        <v>2601</v>
      </c>
      <c r="G262" s="17" t="s">
        <v>286</v>
      </c>
      <c r="H262" s="17" t="s">
        <v>1171</v>
      </c>
      <c r="I262" s="17" t="s">
        <v>1348</v>
      </c>
      <c r="K262" s="309">
        <v>25730</v>
      </c>
      <c r="L262" s="309">
        <v>41566</v>
      </c>
      <c r="M262" s="17" t="s">
        <v>13</v>
      </c>
      <c r="N262" s="17" t="s">
        <v>1172</v>
      </c>
      <c r="P262" s="17" t="s">
        <v>31</v>
      </c>
      <c r="Q262" s="17" t="s">
        <v>15</v>
      </c>
      <c r="R262" s="17">
        <v>45373</v>
      </c>
      <c r="V262" s="17" t="s">
        <v>3073</v>
      </c>
      <c r="W262" s="17" t="s">
        <v>3074</v>
      </c>
      <c r="X262" s="17" t="s">
        <v>3064</v>
      </c>
      <c r="Y262" s="17">
        <v>60103</v>
      </c>
      <c r="Z262" s="17">
        <v>1728</v>
      </c>
      <c r="AA262" s="17" t="s">
        <v>618</v>
      </c>
      <c r="AB262" s="17" t="s">
        <v>2601</v>
      </c>
    </row>
    <row r="263" spans="1:28" s="17" customFormat="1">
      <c r="A263" s="523" t="s">
        <v>2222</v>
      </c>
      <c r="B263" s="40"/>
      <c r="C263" s="23" t="s">
        <v>3064</v>
      </c>
      <c r="D263" s="17">
        <v>202204</v>
      </c>
      <c r="E263" s="23">
        <v>55</v>
      </c>
      <c r="F263" s="17" t="s">
        <v>2601</v>
      </c>
      <c r="G263" s="17" t="s">
        <v>1005</v>
      </c>
      <c r="H263" s="17" t="s">
        <v>2223</v>
      </c>
      <c r="I263" s="17" t="s">
        <v>1722</v>
      </c>
      <c r="K263" s="309">
        <v>29675</v>
      </c>
      <c r="L263" s="309">
        <v>42607</v>
      </c>
      <c r="M263" s="17" t="s">
        <v>13</v>
      </c>
      <c r="N263" s="17" t="s">
        <v>1664</v>
      </c>
      <c r="P263" s="17" t="s">
        <v>14</v>
      </c>
      <c r="Q263" s="17" t="s">
        <v>15</v>
      </c>
      <c r="R263" s="17">
        <v>45371</v>
      </c>
      <c r="V263" s="17" t="s">
        <v>3075</v>
      </c>
      <c r="W263" s="17" t="s">
        <v>3076</v>
      </c>
      <c r="X263" s="17" t="s">
        <v>3064</v>
      </c>
      <c r="Y263" s="17">
        <v>60554</v>
      </c>
      <c r="Z263" s="17">
        <v>902</v>
      </c>
      <c r="AA263" s="17" t="s">
        <v>618</v>
      </c>
      <c r="AB263" s="17" t="s">
        <v>2601</v>
      </c>
    </row>
    <row r="264" spans="1:28" s="17" customFormat="1">
      <c r="A264" s="523" t="s">
        <v>1843</v>
      </c>
      <c r="B264" s="40"/>
      <c r="C264" s="23" t="s">
        <v>3064</v>
      </c>
      <c r="D264" s="17">
        <v>202204</v>
      </c>
      <c r="E264" s="23">
        <v>55</v>
      </c>
      <c r="F264" s="17" t="s">
        <v>2601</v>
      </c>
      <c r="G264" s="17" t="s">
        <v>1005</v>
      </c>
      <c r="H264" s="17" t="s">
        <v>122</v>
      </c>
      <c r="I264" s="17" t="s">
        <v>1192</v>
      </c>
      <c r="K264" s="309">
        <v>29192</v>
      </c>
      <c r="L264" s="309">
        <v>42682</v>
      </c>
      <c r="M264" s="17" t="s">
        <v>13</v>
      </c>
      <c r="N264" s="17" t="s">
        <v>1664</v>
      </c>
      <c r="P264" s="17" t="s">
        <v>14</v>
      </c>
      <c r="Q264" s="17" t="s">
        <v>15</v>
      </c>
      <c r="R264" s="17">
        <v>45371</v>
      </c>
      <c r="V264" s="17" t="s">
        <v>3075</v>
      </c>
      <c r="W264" s="17" t="s">
        <v>3076</v>
      </c>
      <c r="X264" s="17" t="s">
        <v>3064</v>
      </c>
      <c r="Y264" s="17">
        <v>60554</v>
      </c>
      <c r="Z264" s="17">
        <v>902</v>
      </c>
      <c r="AA264" s="17" t="s">
        <v>341</v>
      </c>
      <c r="AB264" s="17" t="s">
        <v>2601</v>
      </c>
    </row>
    <row r="265" spans="1:28" s="17" customFormat="1">
      <c r="A265" s="523" t="s">
        <v>856</v>
      </c>
      <c r="B265" s="40"/>
      <c r="C265" s="23" t="s">
        <v>3064</v>
      </c>
      <c r="D265" s="17">
        <v>202108</v>
      </c>
      <c r="E265" s="23">
        <v>55</v>
      </c>
      <c r="F265" s="17" t="s">
        <v>2601</v>
      </c>
      <c r="G265" s="17" t="s">
        <v>857</v>
      </c>
      <c r="H265" s="17" t="s">
        <v>858</v>
      </c>
      <c r="I265" s="17" t="s">
        <v>99</v>
      </c>
      <c r="K265" s="309">
        <v>18034</v>
      </c>
      <c r="L265" s="309">
        <v>42682</v>
      </c>
      <c r="M265" s="17" t="s">
        <v>13</v>
      </c>
      <c r="N265" s="17" t="s">
        <v>859</v>
      </c>
      <c r="O265" s="17" t="s">
        <v>97</v>
      </c>
      <c r="P265" s="17" t="s">
        <v>31</v>
      </c>
      <c r="Q265" s="17" t="s">
        <v>15</v>
      </c>
      <c r="R265" s="17">
        <v>45373</v>
      </c>
      <c r="V265" s="17" t="s">
        <v>3077</v>
      </c>
      <c r="W265" s="17" t="s">
        <v>3078</v>
      </c>
      <c r="X265" s="17" t="s">
        <v>3064</v>
      </c>
      <c r="Y265" s="17">
        <v>61874</v>
      </c>
      <c r="Z265" s="17">
        <v>9679</v>
      </c>
      <c r="AA265" s="17" t="s">
        <v>618</v>
      </c>
      <c r="AB265" s="17" t="s">
        <v>2601</v>
      </c>
    </row>
    <row r="266" spans="1:28" s="17" customFormat="1">
      <c r="A266" s="17" t="s">
        <v>1380</v>
      </c>
      <c r="B266" s="40"/>
      <c r="C266" s="23" t="s">
        <v>3064</v>
      </c>
      <c r="D266" s="17">
        <v>202108</v>
      </c>
      <c r="E266" s="23">
        <v>55</v>
      </c>
      <c r="F266" s="17" t="s">
        <v>2601</v>
      </c>
      <c r="G266" s="17" t="s">
        <v>1381</v>
      </c>
      <c r="H266" s="17" t="s">
        <v>96</v>
      </c>
      <c r="I266" s="17" t="s">
        <v>58</v>
      </c>
      <c r="K266" s="309">
        <v>20352</v>
      </c>
      <c r="L266" s="309">
        <v>43042</v>
      </c>
      <c r="M266" s="17" t="s">
        <v>13</v>
      </c>
      <c r="N266" s="17" t="s">
        <v>1382</v>
      </c>
      <c r="P266" s="17" t="s">
        <v>14</v>
      </c>
      <c r="Q266" s="17" t="s">
        <v>15</v>
      </c>
      <c r="R266" s="17">
        <v>45371</v>
      </c>
      <c r="S266" s="17">
        <v>7554</v>
      </c>
      <c r="V266" s="17" t="s">
        <v>3079</v>
      </c>
      <c r="W266" s="17" t="s">
        <v>3080</v>
      </c>
      <c r="X266" s="17" t="s">
        <v>3064</v>
      </c>
      <c r="Y266" s="17">
        <v>60030</v>
      </c>
      <c r="Z266" s="17">
        <v>4424</v>
      </c>
      <c r="AA266" s="17" t="s">
        <v>341</v>
      </c>
      <c r="AB266" s="17" t="s">
        <v>2601</v>
      </c>
    </row>
    <row r="267" spans="1:28" s="17" customFormat="1">
      <c r="A267" s="17" t="s">
        <v>1675</v>
      </c>
      <c r="B267" s="40"/>
      <c r="C267" s="23" t="s">
        <v>3064</v>
      </c>
      <c r="D267" s="17">
        <v>202108</v>
      </c>
      <c r="E267" s="23">
        <v>55</v>
      </c>
      <c r="F267" s="17" t="s">
        <v>2601</v>
      </c>
      <c r="G267" s="17" t="s">
        <v>1381</v>
      </c>
      <c r="H267" s="17" t="s">
        <v>283</v>
      </c>
      <c r="I267" s="17" t="s">
        <v>70</v>
      </c>
      <c r="K267" s="309">
        <v>20274</v>
      </c>
      <c r="L267" s="309">
        <v>43042</v>
      </c>
      <c r="M267" s="17" t="s">
        <v>13</v>
      </c>
      <c r="N267" s="17" t="s">
        <v>1382</v>
      </c>
      <c r="P267" s="17" t="s">
        <v>14</v>
      </c>
      <c r="Q267" s="17" t="s">
        <v>15</v>
      </c>
      <c r="R267" s="17">
        <v>45371</v>
      </c>
      <c r="S267" s="17">
        <v>7554</v>
      </c>
      <c r="V267" s="17" t="s">
        <v>3079</v>
      </c>
      <c r="W267" s="17" t="s">
        <v>3080</v>
      </c>
      <c r="X267" s="17" t="s">
        <v>3064</v>
      </c>
      <c r="Y267" s="17">
        <v>60030</v>
      </c>
      <c r="Z267" s="17">
        <v>4424</v>
      </c>
      <c r="AA267" s="17" t="s">
        <v>618</v>
      </c>
      <c r="AB267" s="17" t="s">
        <v>2601</v>
      </c>
    </row>
    <row r="268" spans="1:28" s="17" customFormat="1">
      <c r="A268" s="17" t="s">
        <v>1482</v>
      </c>
      <c r="B268" s="40"/>
      <c r="C268" s="23" t="s">
        <v>3064</v>
      </c>
      <c r="D268" s="17">
        <v>202205</v>
      </c>
      <c r="E268" s="23">
        <v>55</v>
      </c>
      <c r="F268" s="17" t="s">
        <v>2601</v>
      </c>
      <c r="G268" s="17" t="s">
        <v>1483</v>
      </c>
      <c r="H268" s="17" t="s">
        <v>463</v>
      </c>
      <c r="I268" s="17" t="s">
        <v>48</v>
      </c>
      <c r="K268" s="309">
        <v>30024</v>
      </c>
      <c r="L268" s="309">
        <v>43131</v>
      </c>
      <c r="M268" s="17" t="s">
        <v>13</v>
      </c>
      <c r="N268" s="17" t="s">
        <v>1484</v>
      </c>
      <c r="P268" s="17" t="s">
        <v>31</v>
      </c>
      <c r="Q268" s="17" t="s">
        <v>15</v>
      </c>
      <c r="R268" s="17">
        <v>45373</v>
      </c>
      <c r="V268" s="17" t="s">
        <v>3081</v>
      </c>
      <c r="W268" s="17" t="s">
        <v>3082</v>
      </c>
      <c r="X268" s="17" t="s">
        <v>3064</v>
      </c>
      <c r="Y268" s="17">
        <v>61528</v>
      </c>
      <c r="Z268" s="17">
        <v>9497</v>
      </c>
      <c r="AA268" s="17" t="s">
        <v>341</v>
      </c>
      <c r="AB268" s="17" t="s">
        <v>2601</v>
      </c>
    </row>
    <row r="269" spans="1:28" s="17" customFormat="1">
      <c r="A269" s="17" t="s">
        <v>1543</v>
      </c>
      <c r="B269" s="40"/>
      <c r="C269" s="23" t="s">
        <v>3064</v>
      </c>
      <c r="D269" s="17">
        <v>202205</v>
      </c>
      <c r="E269" s="23">
        <v>55</v>
      </c>
      <c r="F269" s="17" t="s">
        <v>2601</v>
      </c>
      <c r="G269" s="17" t="s">
        <v>1483</v>
      </c>
      <c r="H269" s="17" t="s">
        <v>191</v>
      </c>
      <c r="I269" s="17" t="s">
        <v>776</v>
      </c>
      <c r="K269" s="309">
        <v>30262</v>
      </c>
      <c r="L269" s="309">
        <v>43410</v>
      </c>
      <c r="M269" s="17" t="s">
        <v>13</v>
      </c>
      <c r="N269" s="17" t="s">
        <v>1484</v>
      </c>
      <c r="P269" s="17" t="s">
        <v>31</v>
      </c>
      <c r="Q269" s="17" t="s">
        <v>15</v>
      </c>
      <c r="R269" s="17">
        <v>45373</v>
      </c>
      <c r="V269" s="17" t="s">
        <v>3081</v>
      </c>
      <c r="W269" s="17" t="s">
        <v>3082</v>
      </c>
      <c r="X269" s="17" t="s">
        <v>3064</v>
      </c>
      <c r="Y269" s="17">
        <v>61528</v>
      </c>
      <c r="Z269" s="17">
        <v>9497</v>
      </c>
      <c r="AA269" s="17" t="s">
        <v>618</v>
      </c>
      <c r="AB269" s="17" t="s">
        <v>2601</v>
      </c>
    </row>
    <row r="270" spans="1:28" s="17" customFormat="1">
      <c r="A270" s="523" t="s">
        <v>2263</v>
      </c>
      <c r="B270" s="40"/>
      <c r="C270" s="23" t="s">
        <v>3064</v>
      </c>
      <c r="D270" s="17">
        <v>202201</v>
      </c>
      <c r="E270" s="23">
        <v>55</v>
      </c>
      <c r="F270" s="17" t="s">
        <v>2601</v>
      </c>
      <c r="G270" s="17" t="s">
        <v>1557</v>
      </c>
      <c r="H270" s="17" t="s">
        <v>261</v>
      </c>
      <c r="I270" s="17" t="s">
        <v>99</v>
      </c>
      <c r="K270" s="309">
        <v>21646</v>
      </c>
      <c r="L270" s="309">
        <v>43635</v>
      </c>
      <c r="M270" s="17" t="s">
        <v>13</v>
      </c>
      <c r="N270" s="17" t="s">
        <v>2264</v>
      </c>
      <c r="P270" s="17" t="s">
        <v>19</v>
      </c>
      <c r="Q270" s="17" t="s">
        <v>15</v>
      </c>
      <c r="R270" s="17">
        <v>45356</v>
      </c>
      <c r="V270" s="17" t="s">
        <v>3083</v>
      </c>
      <c r="W270" s="17" t="s">
        <v>3084</v>
      </c>
      <c r="X270" s="17" t="s">
        <v>3064</v>
      </c>
      <c r="Y270" s="17">
        <v>60136</v>
      </c>
      <c r="Z270" s="17">
        <v>7713</v>
      </c>
      <c r="AA270" s="17" t="s">
        <v>618</v>
      </c>
      <c r="AB270" s="17" t="s">
        <v>2601</v>
      </c>
    </row>
    <row r="271" spans="1:28" s="17" customFormat="1">
      <c r="A271" s="17" t="s">
        <v>1492</v>
      </c>
      <c r="B271" s="40"/>
      <c r="C271" s="23" t="s">
        <v>3064</v>
      </c>
      <c r="D271" s="17">
        <v>202108</v>
      </c>
      <c r="E271" s="23">
        <v>55</v>
      </c>
      <c r="F271" s="17" t="s">
        <v>2601</v>
      </c>
      <c r="G271" s="17" t="s">
        <v>1493</v>
      </c>
      <c r="H271" s="17" t="s">
        <v>1494</v>
      </c>
      <c r="K271" s="309">
        <v>30023</v>
      </c>
      <c r="L271" s="309">
        <v>43663</v>
      </c>
      <c r="M271" s="17" t="s">
        <v>13</v>
      </c>
      <c r="N271" s="17" t="s">
        <v>1495</v>
      </c>
      <c r="P271" s="17" t="s">
        <v>31</v>
      </c>
      <c r="Q271" s="17" t="s">
        <v>15</v>
      </c>
      <c r="R271" s="17">
        <v>45373</v>
      </c>
      <c r="V271" s="17" t="s">
        <v>3085</v>
      </c>
      <c r="W271" s="17" t="s">
        <v>3086</v>
      </c>
      <c r="X271" s="17" t="s">
        <v>3064</v>
      </c>
      <c r="Y271" s="17">
        <v>60107</v>
      </c>
      <c r="Z271" s="17">
        <v>1533</v>
      </c>
      <c r="AA271" s="17" t="s">
        <v>618</v>
      </c>
      <c r="AB271" s="17" t="s">
        <v>2601</v>
      </c>
    </row>
    <row r="272" spans="1:28" s="17" customFormat="1">
      <c r="A272" s="523" t="s">
        <v>1606</v>
      </c>
      <c r="B272" s="40"/>
      <c r="C272" s="23" t="s">
        <v>3064</v>
      </c>
      <c r="D272" s="17">
        <v>202108</v>
      </c>
      <c r="E272" s="23">
        <v>55</v>
      </c>
      <c r="F272" s="17" t="s">
        <v>2601</v>
      </c>
      <c r="G272" s="17" t="s">
        <v>1607</v>
      </c>
      <c r="H272" s="17" t="s">
        <v>52</v>
      </c>
      <c r="K272" s="309">
        <v>24964</v>
      </c>
      <c r="L272" s="309">
        <v>43993</v>
      </c>
      <c r="M272" s="17" t="s">
        <v>13</v>
      </c>
      <c r="N272" s="17" t="s">
        <v>1101</v>
      </c>
      <c r="O272" s="17" t="s">
        <v>363</v>
      </c>
      <c r="P272" s="17" t="s">
        <v>31</v>
      </c>
      <c r="Q272" s="17" t="s">
        <v>15</v>
      </c>
      <c r="R272" s="17">
        <v>45373</v>
      </c>
      <c r="V272" s="17" t="s">
        <v>3087</v>
      </c>
      <c r="W272" s="17" t="s">
        <v>3088</v>
      </c>
      <c r="X272" s="17" t="s">
        <v>3064</v>
      </c>
      <c r="Y272" s="17">
        <v>60193</v>
      </c>
      <c r="Z272" s="17">
        <v>1528</v>
      </c>
      <c r="AA272" s="17" t="s">
        <v>618</v>
      </c>
      <c r="AB272" s="17" t="s">
        <v>2601</v>
      </c>
    </row>
    <row r="273" spans="1:28" s="17" customFormat="1">
      <c r="A273" s="523" t="s">
        <v>1855</v>
      </c>
      <c r="B273" s="40"/>
      <c r="C273" s="23" t="s">
        <v>3064</v>
      </c>
      <c r="D273" s="17">
        <v>202109</v>
      </c>
      <c r="E273" s="23">
        <v>55</v>
      </c>
      <c r="F273" s="17" t="s">
        <v>2601</v>
      </c>
      <c r="G273" s="17" t="s">
        <v>1807</v>
      </c>
      <c r="H273" s="17" t="s">
        <v>130</v>
      </c>
      <c r="I273" s="17" t="s">
        <v>426</v>
      </c>
      <c r="K273" s="309">
        <v>32307</v>
      </c>
      <c r="L273" s="309">
        <v>44097</v>
      </c>
      <c r="M273" s="17" t="s">
        <v>13</v>
      </c>
      <c r="N273" s="17" t="s">
        <v>1808</v>
      </c>
      <c r="P273" s="17" t="s">
        <v>31</v>
      </c>
      <c r="Q273" s="17" t="s">
        <v>15</v>
      </c>
      <c r="R273" s="17">
        <v>45373</v>
      </c>
      <c r="V273" s="17" t="s">
        <v>3089</v>
      </c>
      <c r="W273" s="17" t="s">
        <v>3070</v>
      </c>
      <c r="X273" s="17" t="s">
        <v>3064</v>
      </c>
      <c r="Y273" s="17">
        <v>60614</v>
      </c>
      <c r="Z273" s="17">
        <v>2164</v>
      </c>
      <c r="AA273" s="17" t="s">
        <v>618</v>
      </c>
      <c r="AB273" s="17" t="s">
        <v>2601</v>
      </c>
    </row>
    <row r="274" spans="1:28" s="17" customFormat="1">
      <c r="A274" s="523" t="s">
        <v>1370</v>
      </c>
      <c r="B274" s="40"/>
      <c r="C274" s="23" t="s">
        <v>3064</v>
      </c>
      <c r="D274" s="17">
        <v>202110</v>
      </c>
      <c r="E274" s="23">
        <v>55</v>
      </c>
      <c r="F274" s="17" t="s">
        <v>2601</v>
      </c>
      <c r="G274" s="17" t="s">
        <v>286</v>
      </c>
      <c r="H274" s="17" t="s">
        <v>1371</v>
      </c>
      <c r="I274" s="17" t="s">
        <v>110</v>
      </c>
      <c r="K274" s="309">
        <v>35794</v>
      </c>
      <c r="L274" s="309">
        <v>44106</v>
      </c>
      <c r="M274" s="17" t="s">
        <v>13</v>
      </c>
      <c r="N274" s="17" t="s">
        <v>1172</v>
      </c>
      <c r="P274" s="17" t="s">
        <v>31</v>
      </c>
      <c r="Q274" s="17" t="s">
        <v>15</v>
      </c>
      <c r="R274" s="17">
        <v>45373</v>
      </c>
      <c r="V274" s="17" t="s">
        <v>3073</v>
      </c>
      <c r="W274" s="17" t="s">
        <v>3074</v>
      </c>
      <c r="X274" s="17" t="s">
        <v>3064</v>
      </c>
      <c r="Y274" s="17">
        <v>60103</v>
      </c>
      <c r="Z274" s="17">
        <v>1728</v>
      </c>
      <c r="AA274" s="17" t="s">
        <v>341</v>
      </c>
      <c r="AB274" s="17" t="s">
        <v>2601</v>
      </c>
    </row>
    <row r="275" spans="1:28" s="17" customFormat="1">
      <c r="A275" s="523" t="s">
        <v>1822</v>
      </c>
      <c r="B275" s="40"/>
      <c r="C275" s="23" t="s">
        <v>3064</v>
      </c>
      <c r="D275" s="17">
        <v>202110</v>
      </c>
      <c r="E275" s="23">
        <v>55</v>
      </c>
      <c r="F275" s="17" t="s">
        <v>2601</v>
      </c>
      <c r="G275" s="17" t="s">
        <v>286</v>
      </c>
      <c r="H275" s="17" t="s">
        <v>1823</v>
      </c>
      <c r="I275" s="17" t="s">
        <v>1171</v>
      </c>
      <c r="K275" s="309">
        <v>25875</v>
      </c>
      <c r="L275" s="309">
        <v>44106</v>
      </c>
      <c r="M275" s="17" t="s">
        <v>13</v>
      </c>
      <c r="N275" s="17" t="s">
        <v>1172</v>
      </c>
      <c r="P275" s="17" t="s">
        <v>31</v>
      </c>
      <c r="Q275" s="17" t="s">
        <v>15</v>
      </c>
      <c r="R275" s="17">
        <v>45373</v>
      </c>
      <c r="V275" s="17" t="s">
        <v>3073</v>
      </c>
      <c r="W275" s="17" t="s">
        <v>3074</v>
      </c>
      <c r="X275" s="17" t="s">
        <v>3064</v>
      </c>
      <c r="Y275" s="17">
        <v>60103</v>
      </c>
      <c r="Z275" s="17">
        <v>1728</v>
      </c>
      <c r="AA275" s="17" t="s">
        <v>341</v>
      </c>
      <c r="AB275" s="17" t="s">
        <v>2601</v>
      </c>
    </row>
    <row r="276" spans="1:28" s="17" customFormat="1">
      <c r="A276" s="523" t="s">
        <v>3090</v>
      </c>
      <c r="B276" s="40"/>
      <c r="C276" s="23" t="s">
        <v>3064</v>
      </c>
      <c r="D276" s="17">
        <v>202111</v>
      </c>
      <c r="E276" s="23">
        <v>55</v>
      </c>
      <c r="F276" s="17" t="s">
        <v>2601</v>
      </c>
      <c r="G276" s="17" t="s">
        <v>3091</v>
      </c>
      <c r="H276" s="17" t="s">
        <v>3092</v>
      </c>
      <c r="K276" s="309">
        <v>32304</v>
      </c>
      <c r="L276" s="309">
        <v>44294</v>
      </c>
      <c r="M276" s="17" t="s">
        <v>13</v>
      </c>
      <c r="N276" s="17" t="s">
        <v>912</v>
      </c>
      <c r="O276" s="17" t="s">
        <v>395</v>
      </c>
      <c r="P276" s="17" t="s">
        <v>14</v>
      </c>
      <c r="Q276" s="17" t="s">
        <v>15</v>
      </c>
      <c r="R276" s="17">
        <v>45371</v>
      </c>
      <c r="V276" s="17" t="s">
        <v>3093</v>
      </c>
      <c r="W276" s="17" t="s">
        <v>3094</v>
      </c>
      <c r="X276" s="17" t="s">
        <v>3064</v>
      </c>
      <c r="Y276" s="17">
        <v>60171</v>
      </c>
      <c r="Z276" s="17">
        <v>1482</v>
      </c>
      <c r="AA276" s="17" t="s">
        <v>341</v>
      </c>
      <c r="AB276" s="17" t="s">
        <v>2601</v>
      </c>
    </row>
    <row r="277" spans="1:28" s="17" customFormat="1">
      <c r="A277" s="523" t="s">
        <v>3095</v>
      </c>
      <c r="B277" s="40"/>
      <c r="C277" s="23" t="s">
        <v>3064</v>
      </c>
      <c r="D277" s="17">
        <v>202111</v>
      </c>
      <c r="E277" s="23">
        <v>55</v>
      </c>
      <c r="F277" s="17" t="s">
        <v>2601</v>
      </c>
      <c r="G277" s="17" t="s">
        <v>3091</v>
      </c>
      <c r="H277" s="17" t="s">
        <v>3096</v>
      </c>
      <c r="I277" s="17" t="s">
        <v>3097</v>
      </c>
      <c r="K277" s="309">
        <v>29828</v>
      </c>
      <c r="L277" s="309">
        <v>44378</v>
      </c>
      <c r="M277" s="17" t="s">
        <v>13</v>
      </c>
      <c r="N277" s="17" t="s">
        <v>912</v>
      </c>
      <c r="O277" s="17" t="s">
        <v>395</v>
      </c>
      <c r="P277" s="17" t="s">
        <v>14</v>
      </c>
      <c r="Q277" s="17" t="s">
        <v>15</v>
      </c>
      <c r="R277" s="17">
        <v>45371</v>
      </c>
      <c r="V277" s="17" t="s">
        <v>3093</v>
      </c>
      <c r="W277" s="17" t="s">
        <v>3094</v>
      </c>
      <c r="X277" s="17" t="s">
        <v>3064</v>
      </c>
      <c r="Y277" s="17">
        <v>60171</v>
      </c>
      <c r="Z277" s="17">
        <v>1482</v>
      </c>
      <c r="AA277" s="17" t="s">
        <v>618</v>
      </c>
      <c r="AB277" s="17" t="s">
        <v>2601</v>
      </c>
    </row>
    <row r="278" spans="1:28" s="17" customFormat="1">
      <c r="A278" s="45" t="s">
        <v>3098</v>
      </c>
      <c r="B278" s="40"/>
      <c r="C278" s="23" t="s">
        <v>3064</v>
      </c>
      <c r="D278" s="17">
        <v>202206</v>
      </c>
      <c r="E278" s="23">
        <v>55</v>
      </c>
      <c r="F278" s="17" t="s">
        <v>2601</v>
      </c>
      <c r="G278" s="17" t="s">
        <v>3099</v>
      </c>
      <c r="H278" s="17" t="s">
        <v>698</v>
      </c>
      <c r="I278" s="17" t="s">
        <v>3100</v>
      </c>
      <c r="K278" s="309">
        <v>29966</v>
      </c>
      <c r="L278" s="309">
        <v>44496</v>
      </c>
      <c r="M278" s="17" t="s">
        <v>13</v>
      </c>
      <c r="N278" s="17" t="s">
        <v>3101</v>
      </c>
      <c r="P278" s="17" t="s">
        <v>163</v>
      </c>
      <c r="Q278" s="17" t="s">
        <v>15</v>
      </c>
      <c r="R278" s="17">
        <v>45312</v>
      </c>
      <c r="V278" s="17" t="s">
        <v>3102</v>
      </c>
      <c r="W278" s="17" t="s">
        <v>3103</v>
      </c>
      <c r="X278" s="17" t="s">
        <v>3064</v>
      </c>
      <c r="Y278" s="17">
        <v>62225</v>
      </c>
      <c r="Z278" s="17">
        <v>1416</v>
      </c>
      <c r="AA278" s="17" t="s">
        <v>618</v>
      </c>
      <c r="AB278" s="17" t="s">
        <v>2601</v>
      </c>
    </row>
    <row r="279" spans="1:28" s="17" customFormat="1">
      <c r="A279" s="523" t="s">
        <v>1288</v>
      </c>
      <c r="B279" s="40"/>
      <c r="C279" s="23" t="s">
        <v>1438</v>
      </c>
      <c r="D279" s="17">
        <v>202203</v>
      </c>
      <c r="E279" s="23">
        <v>55</v>
      </c>
      <c r="F279" s="17" t="s">
        <v>2601</v>
      </c>
      <c r="G279" s="17" t="s">
        <v>1125</v>
      </c>
      <c r="H279" s="17" t="s">
        <v>61</v>
      </c>
      <c r="I279" s="17" t="s">
        <v>65</v>
      </c>
      <c r="K279" s="309">
        <v>28961</v>
      </c>
      <c r="L279" s="309">
        <v>42842</v>
      </c>
      <c r="M279" s="17" t="s">
        <v>13</v>
      </c>
      <c r="N279" s="17" t="s">
        <v>1289</v>
      </c>
      <c r="P279" s="17" t="s">
        <v>31</v>
      </c>
      <c r="Q279" s="17" t="s">
        <v>15</v>
      </c>
      <c r="R279" s="17">
        <v>45373</v>
      </c>
      <c r="V279" s="17" t="s">
        <v>3104</v>
      </c>
      <c r="W279" s="17" t="s">
        <v>3105</v>
      </c>
      <c r="X279" s="17" t="s">
        <v>1438</v>
      </c>
      <c r="Y279" s="17">
        <v>47348</v>
      </c>
      <c r="Z279" s="17">
        <v>9249</v>
      </c>
      <c r="AA279" s="17" t="s">
        <v>618</v>
      </c>
      <c r="AB279" s="17" t="s">
        <v>2601</v>
      </c>
    </row>
    <row r="280" spans="1:28" s="17" customFormat="1">
      <c r="A280" s="523" t="s">
        <v>1789</v>
      </c>
      <c r="B280" s="40"/>
      <c r="C280" s="23" t="s">
        <v>1438</v>
      </c>
      <c r="D280" s="17">
        <v>202206</v>
      </c>
      <c r="E280" s="23">
        <v>55</v>
      </c>
      <c r="F280" s="17" t="s">
        <v>2601</v>
      </c>
      <c r="G280" s="17" t="s">
        <v>696</v>
      </c>
      <c r="H280" s="17" t="s">
        <v>198</v>
      </c>
      <c r="I280" s="17" t="s">
        <v>65</v>
      </c>
      <c r="K280" s="309">
        <v>24404</v>
      </c>
      <c r="L280" s="309">
        <v>34267</v>
      </c>
      <c r="M280" s="17" t="s">
        <v>13</v>
      </c>
      <c r="N280" s="17" t="s">
        <v>1790</v>
      </c>
      <c r="P280" s="17" t="s">
        <v>89</v>
      </c>
      <c r="Q280" s="17" t="s">
        <v>15</v>
      </c>
      <c r="R280" s="17">
        <v>45339</v>
      </c>
      <c r="V280" s="17" t="s">
        <v>3106</v>
      </c>
      <c r="W280" s="17" t="s">
        <v>3107</v>
      </c>
      <c r="X280" s="17" t="s">
        <v>1438</v>
      </c>
      <c r="Y280" s="17">
        <v>46703</v>
      </c>
      <c r="Z280" s="17">
        <v>7348</v>
      </c>
      <c r="AA280" s="17" t="s">
        <v>618</v>
      </c>
      <c r="AB280" s="17" t="s">
        <v>2601</v>
      </c>
    </row>
    <row r="281" spans="1:28" s="17" customFormat="1">
      <c r="A281" s="523" t="s">
        <v>1447</v>
      </c>
      <c r="B281" s="40"/>
      <c r="C281" s="23" t="s">
        <v>1438</v>
      </c>
      <c r="D281" s="17">
        <v>202204</v>
      </c>
      <c r="E281" s="23">
        <v>55</v>
      </c>
      <c r="F281" s="17" t="s">
        <v>2601</v>
      </c>
      <c r="G281" s="17" t="s">
        <v>476</v>
      </c>
      <c r="H281" s="17" t="s">
        <v>279</v>
      </c>
      <c r="I281" s="17" t="s">
        <v>58</v>
      </c>
      <c r="K281" s="309">
        <v>15315</v>
      </c>
      <c r="L281" s="309">
        <v>43410</v>
      </c>
      <c r="M281" s="17" t="s">
        <v>13</v>
      </c>
      <c r="N281" s="17" t="s">
        <v>1448</v>
      </c>
      <c r="P281" s="17" t="s">
        <v>126</v>
      </c>
      <c r="Q281" s="17" t="s">
        <v>15</v>
      </c>
      <c r="R281" s="17">
        <v>45383</v>
      </c>
      <c r="V281" s="17" t="s">
        <v>3108</v>
      </c>
      <c r="W281" s="17" t="s">
        <v>3109</v>
      </c>
      <c r="X281" s="17" t="s">
        <v>1438</v>
      </c>
      <c r="Y281" s="17">
        <v>46975</v>
      </c>
      <c r="Z281" s="17">
        <v>1234</v>
      </c>
      <c r="AA281" s="17" t="s">
        <v>618</v>
      </c>
      <c r="AB281" s="17" t="s">
        <v>2601</v>
      </c>
    </row>
    <row r="282" spans="1:28" s="17" customFormat="1">
      <c r="A282" s="17" t="s">
        <v>1703</v>
      </c>
      <c r="B282" s="40"/>
      <c r="C282" s="23" t="s">
        <v>1438</v>
      </c>
      <c r="D282" s="17">
        <v>202207</v>
      </c>
      <c r="E282" s="23">
        <v>55</v>
      </c>
      <c r="F282" s="17" t="s">
        <v>2601</v>
      </c>
      <c r="G282" s="17" t="s">
        <v>1291</v>
      </c>
      <c r="H282" s="17" t="s">
        <v>385</v>
      </c>
      <c r="I282" s="17" t="s">
        <v>341</v>
      </c>
      <c r="K282" s="309">
        <v>18117</v>
      </c>
      <c r="L282" s="309">
        <v>33911</v>
      </c>
      <c r="M282" s="17" t="s">
        <v>13</v>
      </c>
      <c r="N282" s="17" t="s">
        <v>1135</v>
      </c>
      <c r="O282" s="17" t="s">
        <v>514</v>
      </c>
      <c r="P282" s="17" t="s">
        <v>26</v>
      </c>
      <c r="Q282" s="17" t="s">
        <v>15</v>
      </c>
      <c r="R282" s="17">
        <v>45318</v>
      </c>
      <c r="V282" s="17" t="s">
        <v>3110</v>
      </c>
      <c r="W282" s="17" t="s">
        <v>3111</v>
      </c>
      <c r="X282" s="17" t="s">
        <v>1438</v>
      </c>
      <c r="Y282" s="17">
        <v>47374</v>
      </c>
      <c r="Z282" s="17">
        <v>6941</v>
      </c>
      <c r="AA282" s="17" t="s">
        <v>341</v>
      </c>
      <c r="AB282" s="17" t="s">
        <v>2601</v>
      </c>
    </row>
    <row r="283" spans="1:28" s="17" customFormat="1">
      <c r="A283" s="17" t="s">
        <v>1290</v>
      </c>
      <c r="B283" s="40"/>
      <c r="C283" s="23" t="s">
        <v>1438</v>
      </c>
      <c r="D283" s="17">
        <v>202207</v>
      </c>
      <c r="E283" s="23">
        <v>55</v>
      </c>
      <c r="F283" s="17" t="s">
        <v>2601</v>
      </c>
      <c r="G283" s="17" t="s">
        <v>1291</v>
      </c>
      <c r="H283" s="17" t="s">
        <v>104</v>
      </c>
      <c r="I283" s="17" t="s">
        <v>1292</v>
      </c>
      <c r="K283" s="309">
        <v>18353</v>
      </c>
      <c r="L283" s="309">
        <v>31291</v>
      </c>
      <c r="M283" s="17" t="s">
        <v>13</v>
      </c>
      <c r="N283" s="17" t="s">
        <v>1135</v>
      </c>
      <c r="O283" s="17" t="s">
        <v>514</v>
      </c>
      <c r="P283" s="17" t="s">
        <v>26</v>
      </c>
      <c r="Q283" s="17" t="s">
        <v>15</v>
      </c>
      <c r="R283" s="17">
        <v>45318</v>
      </c>
      <c r="V283" s="17" t="s">
        <v>3110</v>
      </c>
      <c r="W283" s="17" t="s">
        <v>3111</v>
      </c>
      <c r="X283" s="17" t="s">
        <v>1438</v>
      </c>
      <c r="Y283" s="17">
        <v>47374</v>
      </c>
      <c r="Z283" s="17">
        <v>6941</v>
      </c>
      <c r="AA283" s="17" t="s">
        <v>618</v>
      </c>
      <c r="AB283" s="17" t="s">
        <v>2601</v>
      </c>
    </row>
    <row r="284" spans="1:28" s="17" customFormat="1">
      <c r="A284" s="523" t="s">
        <v>1575</v>
      </c>
      <c r="B284" s="40"/>
      <c r="C284" s="23" t="s">
        <v>1438</v>
      </c>
      <c r="D284" s="17">
        <v>202205</v>
      </c>
      <c r="E284" s="23">
        <v>55</v>
      </c>
      <c r="F284" s="17" t="s">
        <v>2601</v>
      </c>
      <c r="G284" s="17" t="s">
        <v>1576</v>
      </c>
      <c r="H284" s="17" t="s">
        <v>415</v>
      </c>
      <c r="I284" s="17" t="s">
        <v>65</v>
      </c>
      <c r="K284" s="309">
        <v>29558</v>
      </c>
      <c r="L284" s="309">
        <v>44068</v>
      </c>
      <c r="M284" s="17" t="s">
        <v>13</v>
      </c>
      <c r="N284" s="17" t="s">
        <v>1577</v>
      </c>
      <c r="P284" s="17" t="s">
        <v>126</v>
      </c>
      <c r="Q284" s="17" t="s">
        <v>15</v>
      </c>
      <c r="R284" s="17">
        <v>45383</v>
      </c>
      <c r="V284" s="17" t="s">
        <v>3112</v>
      </c>
      <c r="W284" s="17" t="s">
        <v>3113</v>
      </c>
      <c r="X284" s="17" t="s">
        <v>1438</v>
      </c>
      <c r="Y284" s="17">
        <v>46750</v>
      </c>
      <c r="Z284" s="17">
        <v>9706</v>
      </c>
      <c r="AA284" s="17" t="s">
        <v>618</v>
      </c>
      <c r="AB284" s="17" t="s">
        <v>2601</v>
      </c>
    </row>
    <row r="285" spans="1:28" s="17" customFormat="1">
      <c r="A285" s="523" t="s">
        <v>1511</v>
      </c>
      <c r="B285" s="40"/>
      <c r="C285" s="23" t="s">
        <v>1438</v>
      </c>
      <c r="D285" s="17">
        <v>202108</v>
      </c>
      <c r="E285" s="23">
        <v>55</v>
      </c>
      <c r="F285" s="17" t="s">
        <v>2601</v>
      </c>
      <c r="G285" s="17" t="s">
        <v>1254</v>
      </c>
      <c r="H285" s="17" t="s">
        <v>503</v>
      </c>
      <c r="I285" s="17" t="s">
        <v>317</v>
      </c>
      <c r="K285" s="309">
        <v>25743</v>
      </c>
      <c r="L285" s="309">
        <v>34950</v>
      </c>
      <c r="M285" s="17" t="s">
        <v>13</v>
      </c>
      <c r="N285" s="17" t="s">
        <v>1255</v>
      </c>
      <c r="P285" s="17" t="s">
        <v>14</v>
      </c>
      <c r="Q285" s="17" t="s">
        <v>15</v>
      </c>
      <c r="R285" s="17">
        <v>45371</v>
      </c>
      <c r="V285" s="17" t="s">
        <v>3114</v>
      </c>
      <c r="W285" s="17" t="s">
        <v>3115</v>
      </c>
      <c r="X285" s="17" t="s">
        <v>1438</v>
      </c>
      <c r="Y285" s="17">
        <v>46737</v>
      </c>
      <c r="Z285" s="17">
        <v>7301</v>
      </c>
      <c r="AA285" s="17" t="s">
        <v>618</v>
      </c>
      <c r="AB285" s="17" t="s">
        <v>2601</v>
      </c>
    </row>
    <row r="286" spans="1:28" s="17" customFormat="1">
      <c r="A286" s="523" t="s">
        <v>1253</v>
      </c>
      <c r="B286" s="40"/>
      <c r="C286" s="23" t="s">
        <v>1438</v>
      </c>
      <c r="D286" s="17">
        <v>202108</v>
      </c>
      <c r="E286" s="23">
        <v>55</v>
      </c>
      <c r="F286" s="17" t="s">
        <v>2601</v>
      </c>
      <c r="G286" s="17" t="s">
        <v>1254</v>
      </c>
      <c r="H286" s="17" t="s">
        <v>75</v>
      </c>
      <c r="I286" s="17" t="s">
        <v>63</v>
      </c>
      <c r="K286" s="309">
        <v>25038</v>
      </c>
      <c r="L286" s="309">
        <v>34925</v>
      </c>
      <c r="M286" s="17" t="s">
        <v>13</v>
      </c>
      <c r="N286" s="17" t="s">
        <v>1255</v>
      </c>
      <c r="P286" s="17" t="s">
        <v>14</v>
      </c>
      <c r="Q286" s="17" t="s">
        <v>15</v>
      </c>
      <c r="R286" s="17">
        <v>45371</v>
      </c>
      <c r="V286" s="17" t="s">
        <v>3114</v>
      </c>
      <c r="W286" s="17" t="s">
        <v>3115</v>
      </c>
      <c r="X286" s="17" t="s">
        <v>1438</v>
      </c>
      <c r="Y286" s="17">
        <v>46737</v>
      </c>
      <c r="Z286" s="17">
        <v>7301</v>
      </c>
      <c r="AA286" s="17" t="s">
        <v>341</v>
      </c>
      <c r="AB286" s="17" t="s">
        <v>2601</v>
      </c>
    </row>
    <row r="287" spans="1:28" s="17" customFormat="1">
      <c r="A287" s="523" t="s">
        <v>1640</v>
      </c>
      <c r="B287" s="40"/>
      <c r="C287" s="23" t="s">
        <v>1438</v>
      </c>
      <c r="D287" s="17">
        <v>202111</v>
      </c>
      <c r="E287" s="23">
        <v>55</v>
      </c>
      <c r="F287" s="17" t="s">
        <v>2601</v>
      </c>
      <c r="G287" s="17" t="s">
        <v>1215</v>
      </c>
      <c r="H287" s="17" t="s">
        <v>611</v>
      </c>
      <c r="I287" s="17" t="s">
        <v>70</v>
      </c>
      <c r="K287" s="309">
        <v>11613</v>
      </c>
      <c r="L287" s="309">
        <v>38153</v>
      </c>
      <c r="M287" s="17" t="s">
        <v>13</v>
      </c>
      <c r="N287" s="17" t="s">
        <v>1641</v>
      </c>
      <c r="P287" s="17" t="s">
        <v>19</v>
      </c>
      <c r="Q287" s="17" t="s">
        <v>15</v>
      </c>
      <c r="R287" s="17">
        <v>45356</v>
      </c>
      <c r="V287" s="17" t="s">
        <v>3116</v>
      </c>
      <c r="W287" s="17" t="s">
        <v>3117</v>
      </c>
      <c r="X287" s="17" t="s">
        <v>1438</v>
      </c>
      <c r="Y287" s="17">
        <v>46131</v>
      </c>
      <c r="Z287" s="17">
        <v>2174</v>
      </c>
      <c r="AA287" s="17" t="s">
        <v>618</v>
      </c>
      <c r="AB287" s="17" t="s">
        <v>2601</v>
      </c>
    </row>
    <row r="288" spans="1:28" s="17" customFormat="1">
      <c r="A288" s="523" t="s">
        <v>2270</v>
      </c>
      <c r="B288" s="40"/>
      <c r="C288" s="23" t="s">
        <v>1438</v>
      </c>
      <c r="D288" s="17">
        <v>202204</v>
      </c>
      <c r="E288" s="23">
        <v>55</v>
      </c>
      <c r="F288" s="17" t="s">
        <v>2601</v>
      </c>
      <c r="G288" s="17" t="s">
        <v>260</v>
      </c>
      <c r="H288" s="17" t="s">
        <v>75</v>
      </c>
      <c r="I288" s="17" t="s">
        <v>428</v>
      </c>
      <c r="K288" s="309">
        <v>25518</v>
      </c>
      <c r="L288" s="309">
        <v>39511</v>
      </c>
      <c r="M288" s="17" t="s">
        <v>13</v>
      </c>
      <c r="N288" s="17" t="s">
        <v>1258</v>
      </c>
      <c r="O288" s="17" t="s">
        <v>387</v>
      </c>
      <c r="P288" s="17" t="s">
        <v>31</v>
      </c>
      <c r="Q288" s="17" t="s">
        <v>15</v>
      </c>
      <c r="R288" s="17">
        <v>45373</v>
      </c>
      <c r="V288" s="17" t="s">
        <v>3118</v>
      </c>
      <c r="W288" s="17" t="s">
        <v>3119</v>
      </c>
      <c r="X288" s="17" t="s">
        <v>1438</v>
      </c>
      <c r="Y288" s="17">
        <v>46176</v>
      </c>
      <c r="Z288" s="17">
        <v>9063</v>
      </c>
      <c r="AA288" s="17" t="s">
        <v>618</v>
      </c>
      <c r="AB288" s="17" t="s">
        <v>2601</v>
      </c>
    </row>
    <row r="289" spans="1:28" s="17" customFormat="1">
      <c r="A289" s="45" t="s">
        <v>1372</v>
      </c>
      <c r="B289" s="40"/>
      <c r="C289" s="23" t="s">
        <v>1438</v>
      </c>
      <c r="D289" s="17">
        <v>202111</v>
      </c>
      <c r="E289" s="23">
        <v>55</v>
      </c>
      <c r="F289" s="17" t="s">
        <v>2601</v>
      </c>
      <c r="G289" s="17" t="s">
        <v>1373</v>
      </c>
      <c r="H289" s="17" t="s">
        <v>280</v>
      </c>
      <c r="I289" s="17" t="s">
        <v>21</v>
      </c>
      <c r="K289" s="309">
        <v>33844</v>
      </c>
      <c r="L289" s="309">
        <v>40452</v>
      </c>
      <c r="M289" s="17" t="s">
        <v>13</v>
      </c>
      <c r="N289" s="17" t="s">
        <v>1374</v>
      </c>
      <c r="P289" s="17" t="s">
        <v>31</v>
      </c>
      <c r="Q289" s="17" t="s">
        <v>15</v>
      </c>
      <c r="R289" s="17">
        <v>45373</v>
      </c>
      <c r="V289" s="17" t="s">
        <v>3120</v>
      </c>
      <c r="W289" s="17" t="s">
        <v>3121</v>
      </c>
      <c r="X289" s="17" t="s">
        <v>1438</v>
      </c>
      <c r="Y289" s="17">
        <v>46818</v>
      </c>
      <c r="Z289" s="17">
        <v>27</v>
      </c>
      <c r="AA289" s="17" t="s">
        <v>618</v>
      </c>
      <c r="AB289" s="17" t="s">
        <v>2601</v>
      </c>
    </row>
    <row r="290" spans="1:28" s="17" customFormat="1">
      <c r="A290" s="523" t="s">
        <v>1463</v>
      </c>
      <c r="B290" s="40"/>
      <c r="C290" s="23" t="s">
        <v>1438</v>
      </c>
      <c r="D290" s="17">
        <v>202206</v>
      </c>
      <c r="E290" s="23">
        <v>55</v>
      </c>
      <c r="F290" s="17" t="s">
        <v>2601</v>
      </c>
      <c r="G290" s="17" t="s">
        <v>1464</v>
      </c>
      <c r="H290" s="17" t="s">
        <v>916</v>
      </c>
      <c r="K290" s="309">
        <v>21363</v>
      </c>
      <c r="L290" s="309">
        <v>40743</v>
      </c>
      <c r="M290" s="17" t="s">
        <v>13</v>
      </c>
      <c r="N290" s="17" t="s">
        <v>768</v>
      </c>
      <c r="O290" s="17" t="s">
        <v>401</v>
      </c>
      <c r="P290" s="17" t="s">
        <v>31</v>
      </c>
      <c r="Q290" s="17" t="s">
        <v>15</v>
      </c>
      <c r="R290" s="17">
        <v>45373</v>
      </c>
      <c r="V290" s="17" t="s">
        <v>3122</v>
      </c>
      <c r="W290" s="17" t="s">
        <v>3123</v>
      </c>
      <c r="X290" s="17" t="s">
        <v>1438</v>
      </c>
      <c r="Y290" s="17">
        <v>46953</v>
      </c>
      <c r="Z290" s="17">
        <v>1953</v>
      </c>
      <c r="AA290" s="17" t="s">
        <v>618</v>
      </c>
      <c r="AB290" s="17" t="s">
        <v>2601</v>
      </c>
    </row>
    <row r="291" spans="1:28" s="17" customFormat="1">
      <c r="A291" s="523" t="s">
        <v>1612</v>
      </c>
      <c r="B291" s="40"/>
      <c r="C291" s="23" t="s">
        <v>1438</v>
      </c>
      <c r="D291" s="17">
        <v>202109</v>
      </c>
      <c r="E291" s="23">
        <v>55</v>
      </c>
      <c r="F291" s="17" t="s">
        <v>2601</v>
      </c>
      <c r="G291" s="17" t="s">
        <v>1003</v>
      </c>
      <c r="H291" s="17" t="s">
        <v>230</v>
      </c>
      <c r="I291" s="17" t="s">
        <v>21</v>
      </c>
      <c r="K291" s="309">
        <v>34576</v>
      </c>
      <c r="L291" s="309">
        <v>40840</v>
      </c>
      <c r="M291" s="17" t="s">
        <v>13</v>
      </c>
      <c r="N291" s="17" t="s">
        <v>1004</v>
      </c>
      <c r="P291" s="17" t="s">
        <v>126</v>
      </c>
      <c r="Q291" s="17" t="s">
        <v>15</v>
      </c>
      <c r="R291" s="17">
        <v>45383</v>
      </c>
      <c r="V291" s="17" t="s">
        <v>3124</v>
      </c>
      <c r="W291" s="17" t="s">
        <v>3125</v>
      </c>
      <c r="X291" s="17" t="s">
        <v>1438</v>
      </c>
      <c r="Y291" s="17">
        <v>47304</v>
      </c>
      <c r="Z291" s="17">
        <v>2701</v>
      </c>
      <c r="AA291" s="17" t="s">
        <v>618</v>
      </c>
      <c r="AB291" s="17" t="s">
        <v>2601</v>
      </c>
    </row>
    <row r="292" spans="1:28" s="17" customFormat="1">
      <c r="A292" s="523" t="s">
        <v>1582</v>
      </c>
      <c r="B292" s="40"/>
      <c r="C292" s="23" t="s">
        <v>1438</v>
      </c>
      <c r="D292" s="17">
        <v>202204</v>
      </c>
      <c r="E292" s="23">
        <v>55</v>
      </c>
      <c r="F292" s="17" t="s">
        <v>2601</v>
      </c>
      <c r="G292" s="17" t="s">
        <v>608</v>
      </c>
      <c r="H292" s="17" t="s">
        <v>415</v>
      </c>
      <c r="I292" s="17" t="s">
        <v>360</v>
      </c>
      <c r="K292" s="309">
        <v>22223</v>
      </c>
      <c r="L292" s="309">
        <v>41095</v>
      </c>
      <c r="M292" s="17" t="s">
        <v>13</v>
      </c>
      <c r="N292" s="17" t="s">
        <v>609</v>
      </c>
      <c r="P292" s="17" t="s">
        <v>14</v>
      </c>
      <c r="Q292" s="17" t="s">
        <v>15</v>
      </c>
      <c r="R292" s="17">
        <v>45371</v>
      </c>
      <c r="V292" s="17" t="s">
        <v>3126</v>
      </c>
      <c r="W292" s="17" t="s">
        <v>3127</v>
      </c>
      <c r="X292" s="17" t="s">
        <v>1438</v>
      </c>
      <c r="Y292" s="17">
        <v>46307</v>
      </c>
      <c r="Z292" s="17">
        <v>5381</v>
      </c>
      <c r="AA292" s="17" t="s">
        <v>341</v>
      </c>
      <c r="AB292" s="17" t="s">
        <v>2601</v>
      </c>
    </row>
    <row r="293" spans="1:28" s="17" customFormat="1">
      <c r="A293" s="523" t="s">
        <v>607</v>
      </c>
      <c r="B293" s="40"/>
      <c r="C293" s="23" t="s">
        <v>1438</v>
      </c>
      <c r="D293" s="17">
        <v>202204</v>
      </c>
      <c r="E293" s="23">
        <v>55</v>
      </c>
      <c r="F293" s="17" t="s">
        <v>2601</v>
      </c>
      <c r="G293" s="17" t="s">
        <v>608</v>
      </c>
      <c r="H293" s="17" t="s">
        <v>166</v>
      </c>
      <c r="I293" s="17" t="s">
        <v>174</v>
      </c>
      <c r="K293" s="309">
        <v>22091</v>
      </c>
      <c r="L293" s="309">
        <v>41091</v>
      </c>
      <c r="M293" s="17" t="s">
        <v>13</v>
      </c>
      <c r="N293" s="17" t="s">
        <v>609</v>
      </c>
      <c r="P293" s="17" t="s">
        <v>14</v>
      </c>
      <c r="Q293" s="17" t="s">
        <v>15</v>
      </c>
      <c r="R293" s="17">
        <v>45371</v>
      </c>
      <c r="V293" s="17" t="s">
        <v>3126</v>
      </c>
      <c r="W293" s="17" t="s">
        <v>3127</v>
      </c>
      <c r="X293" s="17" t="s">
        <v>1438</v>
      </c>
      <c r="Y293" s="17">
        <v>46307</v>
      </c>
      <c r="Z293" s="17">
        <v>5381</v>
      </c>
      <c r="AA293" s="17" t="s">
        <v>618</v>
      </c>
      <c r="AB293" s="17" t="s">
        <v>2601</v>
      </c>
    </row>
    <row r="294" spans="1:28" s="17" customFormat="1">
      <c r="A294" s="523" t="s">
        <v>2030</v>
      </c>
      <c r="B294" s="40"/>
      <c r="C294" s="23" t="s">
        <v>1438</v>
      </c>
      <c r="D294" s="17">
        <v>202107</v>
      </c>
      <c r="E294" s="23">
        <v>55</v>
      </c>
      <c r="F294" s="17" t="s">
        <v>2601</v>
      </c>
      <c r="G294" s="17" t="s">
        <v>701</v>
      </c>
      <c r="H294" s="17" t="s">
        <v>269</v>
      </c>
      <c r="K294" s="309">
        <v>26346</v>
      </c>
      <c r="L294" s="309">
        <v>41187</v>
      </c>
      <c r="M294" s="17" t="s">
        <v>13</v>
      </c>
      <c r="N294" s="17" t="s">
        <v>2031</v>
      </c>
      <c r="P294" s="17" t="s">
        <v>14</v>
      </c>
      <c r="Q294" s="17" t="s">
        <v>15</v>
      </c>
      <c r="R294" s="17">
        <v>45371</v>
      </c>
      <c r="V294" s="17" t="s">
        <v>3128</v>
      </c>
      <c r="W294" s="17" t="s">
        <v>3129</v>
      </c>
      <c r="X294" s="17" t="s">
        <v>1438</v>
      </c>
      <c r="Y294" s="17">
        <v>46205</v>
      </c>
      <c r="Z294" s="17">
        <v>1312</v>
      </c>
      <c r="AA294" s="17" t="s">
        <v>618</v>
      </c>
      <c r="AB294" s="17" t="s">
        <v>2601</v>
      </c>
    </row>
    <row r="295" spans="1:28" s="17" customFormat="1">
      <c r="A295" s="17" t="s">
        <v>2290</v>
      </c>
      <c r="B295" s="40"/>
      <c r="C295" s="23" t="s">
        <v>1438</v>
      </c>
      <c r="D295" s="17">
        <v>202111</v>
      </c>
      <c r="E295" s="23">
        <v>55</v>
      </c>
      <c r="F295" s="17" t="s">
        <v>2601</v>
      </c>
      <c r="G295" s="17" t="s">
        <v>852</v>
      </c>
      <c r="H295" s="17" t="s">
        <v>372</v>
      </c>
      <c r="I295" s="17" t="s">
        <v>70</v>
      </c>
      <c r="K295" s="309">
        <v>19273</v>
      </c>
      <c r="L295" s="309">
        <v>41554</v>
      </c>
      <c r="M295" s="17" t="s">
        <v>13</v>
      </c>
      <c r="N295" s="17" t="s">
        <v>1274</v>
      </c>
      <c r="P295" s="17" t="s">
        <v>19</v>
      </c>
      <c r="Q295" s="17" t="s">
        <v>15</v>
      </c>
      <c r="R295" s="17">
        <v>45356</v>
      </c>
      <c r="V295" s="17" t="s">
        <v>3130</v>
      </c>
      <c r="W295" s="17" t="s">
        <v>3131</v>
      </c>
      <c r="X295" s="17" t="s">
        <v>1438</v>
      </c>
      <c r="Y295" s="17">
        <v>47126</v>
      </c>
      <c r="Z295" s="17">
        <v>8467</v>
      </c>
      <c r="AA295" s="17" t="s">
        <v>618</v>
      </c>
      <c r="AB295" s="17" t="s">
        <v>2601</v>
      </c>
    </row>
    <row r="296" spans="1:28" s="17" customFormat="1">
      <c r="A296" s="523" t="s">
        <v>1842</v>
      </c>
      <c r="B296" s="40"/>
      <c r="C296" s="23" t="s">
        <v>1438</v>
      </c>
      <c r="D296" s="17">
        <v>202106</v>
      </c>
      <c r="E296" s="23">
        <v>55</v>
      </c>
      <c r="F296" s="17" t="s">
        <v>2601</v>
      </c>
      <c r="G296" s="17" t="s">
        <v>754</v>
      </c>
      <c r="H296" s="17" t="s">
        <v>307</v>
      </c>
      <c r="I296" s="17" t="s">
        <v>96</v>
      </c>
      <c r="K296" s="309">
        <v>33431</v>
      </c>
      <c r="L296" s="309">
        <v>41582</v>
      </c>
      <c r="M296" s="17" t="s">
        <v>13</v>
      </c>
      <c r="N296" s="17" t="s">
        <v>1309</v>
      </c>
      <c r="P296" s="17" t="s">
        <v>31</v>
      </c>
      <c r="Q296" s="17" t="s">
        <v>15</v>
      </c>
      <c r="R296" s="17">
        <v>45373</v>
      </c>
      <c r="S296" s="17">
        <v>4228</v>
      </c>
      <c r="V296" s="17" t="s">
        <v>3132</v>
      </c>
      <c r="W296" s="17" t="s">
        <v>3133</v>
      </c>
      <c r="X296" s="17" t="s">
        <v>1438</v>
      </c>
      <c r="Y296" s="17">
        <v>46721</v>
      </c>
      <c r="Z296" s="17">
        <v>1169</v>
      </c>
      <c r="AA296" s="17" t="s">
        <v>618</v>
      </c>
      <c r="AB296" s="17" t="s">
        <v>2601</v>
      </c>
    </row>
    <row r="297" spans="1:28" s="17" customFormat="1">
      <c r="A297" s="523" t="s">
        <v>1791</v>
      </c>
      <c r="B297" s="40"/>
      <c r="C297" s="23" t="s">
        <v>1438</v>
      </c>
      <c r="D297" s="17">
        <v>202206</v>
      </c>
      <c r="E297" s="23">
        <v>55</v>
      </c>
      <c r="F297" s="17" t="s">
        <v>2601</v>
      </c>
      <c r="G297" s="17" t="s">
        <v>696</v>
      </c>
      <c r="H297" s="17" t="s">
        <v>461</v>
      </c>
      <c r="I297" s="17" t="s">
        <v>43</v>
      </c>
      <c r="K297" s="309">
        <v>28935</v>
      </c>
      <c r="L297" s="309">
        <v>41748</v>
      </c>
      <c r="M297" s="17" t="s">
        <v>13</v>
      </c>
      <c r="N297" s="17" t="s">
        <v>1790</v>
      </c>
      <c r="P297" s="17" t="s">
        <v>89</v>
      </c>
      <c r="Q297" s="17" t="s">
        <v>15</v>
      </c>
      <c r="R297" s="17">
        <v>45339</v>
      </c>
      <c r="V297" s="17" t="s">
        <v>3106</v>
      </c>
      <c r="W297" s="17" t="s">
        <v>3107</v>
      </c>
      <c r="X297" s="17" t="s">
        <v>1438</v>
      </c>
      <c r="Y297" s="17">
        <v>46703</v>
      </c>
      <c r="Z297" s="17">
        <v>7348</v>
      </c>
      <c r="AA297" s="17" t="s">
        <v>341</v>
      </c>
      <c r="AB297" s="17" t="s">
        <v>2601</v>
      </c>
    </row>
    <row r="298" spans="1:28" s="17" customFormat="1">
      <c r="A298" s="17" t="s">
        <v>1272</v>
      </c>
      <c r="B298" s="40"/>
      <c r="C298" s="23" t="s">
        <v>1438</v>
      </c>
      <c r="D298" s="17">
        <v>202111</v>
      </c>
      <c r="E298" s="23">
        <v>55</v>
      </c>
      <c r="F298" s="17" t="s">
        <v>2601</v>
      </c>
      <c r="G298" s="17" t="s">
        <v>852</v>
      </c>
      <c r="H298" s="17" t="s">
        <v>167</v>
      </c>
      <c r="I298" s="17" t="s">
        <v>1273</v>
      </c>
      <c r="K298" s="309">
        <v>19219</v>
      </c>
      <c r="L298" s="309">
        <v>41864</v>
      </c>
      <c r="M298" s="17" t="s">
        <v>13</v>
      </c>
      <c r="N298" s="17" t="s">
        <v>1274</v>
      </c>
      <c r="P298" s="17" t="s">
        <v>19</v>
      </c>
      <c r="Q298" s="17" t="s">
        <v>15</v>
      </c>
      <c r="R298" s="17">
        <v>45356</v>
      </c>
      <c r="V298" s="17" t="s">
        <v>3130</v>
      </c>
      <c r="W298" s="17" t="s">
        <v>3131</v>
      </c>
      <c r="X298" s="17" t="s">
        <v>1438</v>
      </c>
      <c r="Y298" s="17">
        <v>47126</v>
      </c>
      <c r="Z298" s="17">
        <v>8467</v>
      </c>
      <c r="AA298" s="17" t="s">
        <v>341</v>
      </c>
      <c r="AB298" s="17" t="s">
        <v>2601</v>
      </c>
    </row>
    <row r="299" spans="1:28" s="17" customFormat="1">
      <c r="A299" s="523" t="s">
        <v>1051</v>
      </c>
      <c r="B299" s="40"/>
      <c r="C299" s="23" t="s">
        <v>1438</v>
      </c>
      <c r="D299" s="17">
        <v>202202</v>
      </c>
      <c r="E299" s="23">
        <v>55</v>
      </c>
      <c r="F299" s="17" t="s">
        <v>2601</v>
      </c>
      <c r="G299" s="17" t="s">
        <v>733</v>
      </c>
      <c r="H299" s="17" t="s">
        <v>378</v>
      </c>
      <c r="I299" s="17" t="s">
        <v>61</v>
      </c>
      <c r="K299" s="309">
        <v>20652</v>
      </c>
      <c r="L299" s="309">
        <v>41904</v>
      </c>
      <c r="M299" s="17" t="s">
        <v>13</v>
      </c>
      <c r="N299" s="17" t="s">
        <v>1052</v>
      </c>
      <c r="P299" s="17" t="s">
        <v>31</v>
      </c>
      <c r="Q299" s="17" t="s">
        <v>15</v>
      </c>
      <c r="R299" s="17">
        <v>45373</v>
      </c>
      <c r="V299" s="17" t="s">
        <v>3134</v>
      </c>
      <c r="W299" s="17" t="s">
        <v>3135</v>
      </c>
      <c r="X299" s="17" t="s">
        <v>1438</v>
      </c>
      <c r="Y299" s="17">
        <v>47725</v>
      </c>
      <c r="Z299" s="17">
        <v>6711</v>
      </c>
      <c r="AA299" s="17" t="s">
        <v>618</v>
      </c>
      <c r="AB299" s="17" t="s">
        <v>2601</v>
      </c>
    </row>
    <row r="300" spans="1:28" s="17" customFormat="1">
      <c r="A300" s="45" t="s">
        <v>1670</v>
      </c>
      <c r="B300" s="40"/>
      <c r="C300" s="23" t="s">
        <v>1438</v>
      </c>
      <c r="D300" s="17">
        <v>202205</v>
      </c>
      <c r="E300" s="23">
        <v>55</v>
      </c>
      <c r="F300" s="17" t="s">
        <v>2601</v>
      </c>
      <c r="G300" s="17" t="s">
        <v>825</v>
      </c>
      <c r="H300" s="17" t="s">
        <v>194</v>
      </c>
      <c r="I300" s="17" t="s">
        <v>40</v>
      </c>
      <c r="K300" s="309">
        <v>30351</v>
      </c>
      <c r="L300" s="309">
        <v>41995</v>
      </c>
      <c r="M300" s="17" t="s">
        <v>13</v>
      </c>
      <c r="N300" s="17" t="s">
        <v>827</v>
      </c>
      <c r="P300" s="17" t="s">
        <v>31</v>
      </c>
      <c r="Q300" s="17" t="s">
        <v>15</v>
      </c>
      <c r="R300" s="17">
        <v>45373</v>
      </c>
      <c r="S300" s="17">
        <v>7618</v>
      </c>
      <c r="V300" s="17" t="s">
        <v>3136</v>
      </c>
      <c r="W300" s="17" t="s">
        <v>3121</v>
      </c>
      <c r="X300" s="17" t="s">
        <v>1438</v>
      </c>
      <c r="Y300" s="17">
        <v>46814</v>
      </c>
      <c r="Z300" s="17">
        <v>9150</v>
      </c>
      <c r="AA300" s="17" t="s">
        <v>618</v>
      </c>
      <c r="AB300" s="17" t="s">
        <v>2601</v>
      </c>
    </row>
    <row r="301" spans="1:28" s="17" customFormat="1">
      <c r="A301" s="523" t="s">
        <v>824</v>
      </c>
      <c r="B301" s="40"/>
      <c r="C301" s="23" t="s">
        <v>1438</v>
      </c>
      <c r="D301" s="17">
        <v>202205</v>
      </c>
      <c r="E301" s="23">
        <v>55</v>
      </c>
      <c r="F301" s="17" t="s">
        <v>2601</v>
      </c>
      <c r="G301" s="17" t="s">
        <v>825</v>
      </c>
      <c r="H301" s="17" t="s">
        <v>826</v>
      </c>
      <c r="I301" s="17" t="s">
        <v>231</v>
      </c>
      <c r="J301" s="17" t="s">
        <v>203</v>
      </c>
      <c r="K301" s="309">
        <v>28808</v>
      </c>
      <c r="L301" s="309">
        <v>42102</v>
      </c>
      <c r="M301" s="17" t="s">
        <v>13</v>
      </c>
      <c r="N301" s="17" t="s">
        <v>827</v>
      </c>
      <c r="P301" s="17" t="s">
        <v>31</v>
      </c>
      <c r="Q301" s="17" t="s">
        <v>15</v>
      </c>
      <c r="R301" s="17">
        <v>45373</v>
      </c>
      <c r="S301" s="17">
        <v>7618</v>
      </c>
      <c r="V301" s="17" t="s">
        <v>3136</v>
      </c>
      <c r="W301" s="17" t="s">
        <v>3121</v>
      </c>
      <c r="X301" s="17" t="s">
        <v>1438</v>
      </c>
      <c r="Y301" s="17">
        <v>46814</v>
      </c>
      <c r="Z301" s="17">
        <v>9150</v>
      </c>
      <c r="AA301" s="17" t="s">
        <v>341</v>
      </c>
      <c r="AB301" s="17" t="s">
        <v>2601</v>
      </c>
    </row>
    <row r="302" spans="1:28" s="17" customFormat="1">
      <c r="A302" s="523" t="s">
        <v>1863</v>
      </c>
      <c r="B302" s="40"/>
      <c r="C302" s="23" t="s">
        <v>1438</v>
      </c>
      <c r="D302" s="17">
        <v>202202</v>
      </c>
      <c r="E302" s="23">
        <v>55</v>
      </c>
      <c r="F302" s="17" t="s">
        <v>2601</v>
      </c>
      <c r="G302" s="17" t="s">
        <v>1218</v>
      </c>
      <c r="H302" s="17" t="s">
        <v>558</v>
      </c>
      <c r="I302" s="17" t="s">
        <v>526</v>
      </c>
      <c r="K302" s="309">
        <v>32267</v>
      </c>
      <c r="L302" s="309">
        <v>42311</v>
      </c>
      <c r="M302" s="17" t="s">
        <v>13</v>
      </c>
      <c r="N302" s="17" t="s">
        <v>1864</v>
      </c>
      <c r="P302" s="17" t="s">
        <v>80</v>
      </c>
      <c r="Q302" s="17" t="s">
        <v>15</v>
      </c>
      <c r="R302" s="17">
        <v>45308</v>
      </c>
      <c r="V302" s="17" t="s">
        <v>3137</v>
      </c>
      <c r="W302" s="17" t="s">
        <v>3138</v>
      </c>
      <c r="X302" s="17" t="s">
        <v>1438</v>
      </c>
      <c r="Y302" s="17">
        <v>47390</v>
      </c>
      <c r="Z302" s="17">
        <v>8971</v>
      </c>
      <c r="AA302" s="17" t="s">
        <v>618</v>
      </c>
      <c r="AB302" s="17" t="s">
        <v>2601</v>
      </c>
    </row>
    <row r="303" spans="1:28" s="17" customFormat="1">
      <c r="A303" s="17" t="s">
        <v>1164</v>
      </c>
      <c r="B303" s="40"/>
      <c r="C303" s="23" t="s">
        <v>1438</v>
      </c>
      <c r="D303" s="17">
        <v>202108</v>
      </c>
      <c r="E303" s="23">
        <v>55</v>
      </c>
      <c r="F303" s="17" t="s">
        <v>2601</v>
      </c>
      <c r="G303" s="17" t="s">
        <v>936</v>
      </c>
      <c r="H303" s="17" t="s">
        <v>191</v>
      </c>
      <c r="I303" s="17" t="s">
        <v>21</v>
      </c>
      <c r="K303" s="309">
        <v>35829</v>
      </c>
      <c r="L303" s="309">
        <v>42255</v>
      </c>
      <c r="M303" s="17" t="s">
        <v>13</v>
      </c>
      <c r="N303" s="17" t="s">
        <v>1165</v>
      </c>
      <c r="P303" s="17" t="s">
        <v>31</v>
      </c>
      <c r="Q303" s="17" t="s">
        <v>15</v>
      </c>
      <c r="R303" s="17">
        <v>45373</v>
      </c>
      <c r="V303" s="17" t="s">
        <v>3139</v>
      </c>
      <c r="W303" s="17" t="s">
        <v>3140</v>
      </c>
      <c r="X303" s="17" t="s">
        <v>1438</v>
      </c>
      <c r="Y303" s="17">
        <v>47933</v>
      </c>
      <c r="Z303" s="17">
        <v>2177</v>
      </c>
      <c r="AA303" s="17" t="s">
        <v>618</v>
      </c>
      <c r="AB303" s="17" t="s">
        <v>2601</v>
      </c>
    </row>
    <row r="304" spans="1:28" s="17" customFormat="1">
      <c r="A304" s="45" t="s">
        <v>2242</v>
      </c>
      <c r="B304" s="40"/>
      <c r="C304" s="23" t="s">
        <v>1438</v>
      </c>
      <c r="D304" s="17">
        <v>202011</v>
      </c>
      <c r="E304" s="23">
        <v>55</v>
      </c>
      <c r="F304" s="17" t="s">
        <v>2601</v>
      </c>
      <c r="G304" s="17" t="s">
        <v>2243</v>
      </c>
      <c r="H304" s="17" t="s">
        <v>331</v>
      </c>
      <c r="I304" s="17" t="s">
        <v>56</v>
      </c>
      <c r="K304" s="309">
        <v>23671</v>
      </c>
      <c r="L304" s="309">
        <v>42416</v>
      </c>
      <c r="M304" s="17" t="s">
        <v>13</v>
      </c>
      <c r="N304" s="17" t="s">
        <v>2244</v>
      </c>
      <c r="P304" s="17" t="s">
        <v>31</v>
      </c>
      <c r="Q304" s="17" t="s">
        <v>15</v>
      </c>
      <c r="R304" s="17">
        <v>45373</v>
      </c>
      <c r="V304" s="17" t="s">
        <v>3141</v>
      </c>
      <c r="W304" s="17" t="s">
        <v>3142</v>
      </c>
      <c r="X304" s="17" t="s">
        <v>1438</v>
      </c>
      <c r="Y304" s="17">
        <v>46615</v>
      </c>
      <c r="Z304" s="17">
        <v>1122</v>
      </c>
      <c r="AA304" s="17" t="s">
        <v>618</v>
      </c>
      <c r="AB304" s="17" t="s">
        <v>2601</v>
      </c>
    </row>
    <row r="305" spans="1:28" s="17" customFormat="1">
      <c r="A305" s="523" t="s">
        <v>2301</v>
      </c>
      <c r="B305" s="40"/>
      <c r="C305" s="23" t="s">
        <v>1438</v>
      </c>
      <c r="D305" s="17">
        <v>202108</v>
      </c>
      <c r="E305" s="23">
        <v>55</v>
      </c>
      <c r="F305" s="17" t="s">
        <v>2601</v>
      </c>
      <c r="G305" s="17" t="s">
        <v>1254</v>
      </c>
      <c r="H305" s="17" t="s">
        <v>550</v>
      </c>
      <c r="I305" s="17" t="s">
        <v>229</v>
      </c>
      <c r="K305" s="309">
        <v>36088</v>
      </c>
      <c r="L305" s="309">
        <v>42416</v>
      </c>
      <c r="M305" s="17" t="s">
        <v>13</v>
      </c>
      <c r="N305" s="17" t="s">
        <v>1255</v>
      </c>
      <c r="P305" s="17" t="s">
        <v>14</v>
      </c>
      <c r="Q305" s="17" t="s">
        <v>15</v>
      </c>
      <c r="R305" s="17">
        <v>45371</v>
      </c>
      <c r="V305" s="17" t="s">
        <v>3114</v>
      </c>
      <c r="W305" s="17" t="s">
        <v>3115</v>
      </c>
      <c r="X305" s="17" t="s">
        <v>1438</v>
      </c>
      <c r="Y305" s="17">
        <v>46737</v>
      </c>
      <c r="Z305" s="17">
        <v>7301</v>
      </c>
      <c r="AA305" s="17" t="s">
        <v>341</v>
      </c>
      <c r="AB305" s="17" t="s">
        <v>2601</v>
      </c>
    </row>
    <row r="306" spans="1:28" s="17" customFormat="1">
      <c r="A306" s="523" t="s">
        <v>1907</v>
      </c>
      <c r="B306" s="40"/>
      <c r="C306" s="23" t="s">
        <v>1438</v>
      </c>
      <c r="D306" s="17">
        <v>202108</v>
      </c>
      <c r="E306" s="23">
        <v>55</v>
      </c>
      <c r="F306" s="17" t="s">
        <v>2601</v>
      </c>
      <c r="G306" s="17" t="s">
        <v>947</v>
      </c>
      <c r="H306" s="17" t="s">
        <v>357</v>
      </c>
      <c r="I306" s="17" t="s">
        <v>22</v>
      </c>
      <c r="K306" s="309">
        <v>33462</v>
      </c>
      <c r="L306" s="309">
        <v>42553</v>
      </c>
      <c r="M306" s="17" t="s">
        <v>13</v>
      </c>
      <c r="N306" s="17" t="s">
        <v>1908</v>
      </c>
      <c r="P306" s="17" t="s">
        <v>31</v>
      </c>
      <c r="Q306" s="17" t="s">
        <v>15</v>
      </c>
      <c r="R306" s="17">
        <v>45373</v>
      </c>
      <c r="S306" s="17">
        <v>9731</v>
      </c>
      <c r="V306" s="17" t="s">
        <v>3143</v>
      </c>
      <c r="W306" s="17" t="s">
        <v>3142</v>
      </c>
      <c r="X306" s="17" t="s">
        <v>1438</v>
      </c>
      <c r="Y306" s="17">
        <v>46614</v>
      </c>
      <c r="Z306" s="17">
        <v>4869</v>
      </c>
      <c r="AA306" s="17" t="s">
        <v>341</v>
      </c>
      <c r="AB306" s="17" t="s">
        <v>2601</v>
      </c>
    </row>
    <row r="307" spans="1:28" s="17" customFormat="1">
      <c r="A307" s="523" t="s">
        <v>2084</v>
      </c>
      <c r="B307" s="40"/>
      <c r="C307" s="23" t="s">
        <v>1438</v>
      </c>
      <c r="D307" s="17">
        <v>202108</v>
      </c>
      <c r="E307" s="23">
        <v>55</v>
      </c>
      <c r="F307" s="17" t="s">
        <v>2601</v>
      </c>
      <c r="G307" s="17" t="s">
        <v>947</v>
      </c>
      <c r="H307" s="17" t="s">
        <v>75</v>
      </c>
      <c r="I307" s="17" t="s">
        <v>132</v>
      </c>
      <c r="K307" s="309">
        <v>33514</v>
      </c>
      <c r="L307" s="309">
        <v>42613</v>
      </c>
      <c r="M307" s="17" t="s">
        <v>13</v>
      </c>
      <c r="N307" s="17" t="s">
        <v>1908</v>
      </c>
      <c r="P307" s="17" t="s">
        <v>31</v>
      </c>
      <c r="Q307" s="17" t="s">
        <v>15</v>
      </c>
      <c r="R307" s="17">
        <v>45373</v>
      </c>
      <c r="S307" s="17">
        <v>9731</v>
      </c>
      <c r="V307" s="17" t="s">
        <v>3143</v>
      </c>
      <c r="W307" s="17" t="s">
        <v>3142</v>
      </c>
      <c r="X307" s="17" t="s">
        <v>1438</v>
      </c>
      <c r="Y307" s="17">
        <v>46614</v>
      </c>
      <c r="Z307" s="17">
        <v>4869</v>
      </c>
      <c r="AA307" s="17" t="s">
        <v>618</v>
      </c>
      <c r="AB307" s="17" t="s">
        <v>2601</v>
      </c>
    </row>
    <row r="308" spans="1:28" s="17" customFormat="1">
      <c r="A308" s="523" t="s">
        <v>1940</v>
      </c>
      <c r="B308" s="40"/>
      <c r="C308" s="23" t="s">
        <v>1438</v>
      </c>
      <c r="D308" s="17">
        <v>202204</v>
      </c>
      <c r="E308" s="23">
        <v>55</v>
      </c>
      <c r="F308" s="17" t="s">
        <v>2601</v>
      </c>
      <c r="G308" s="17" t="s">
        <v>664</v>
      </c>
      <c r="H308" s="17" t="s">
        <v>18</v>
      </c>
      <c r="I308" s="17" t="s">
        <v>228</v>
      </c>
      <c r="J308" s="17" t="s">
        <v>203</v>
      </c>
      <c r="K308" s="309">
        <v>29190</v>
      </c>
      <c r="L308" s="309">
        <v>42654</v>
      </c>
      <c r="M308" s="17" t="s">
        <v>13</v>
      </c>
      <c r="N308" s="17" t="s">
        <v>1660</v>
      </c>
      <c r="P308" s="17" t="s">
        <v>31</v>
      </c>
      <c r="Q308" s="17" t="s">
        <v>15</v>
      </c>
      <c r="R308" s="17">
        <v>45373</v>
      </c>
      <c r="V308" s="17" t="s">
        <v>3144</v>
      </c>
      <c r="W308" s="17" t="s">
        <v>3121</v>
      </c>
      <c r="X308" s="17" t="s">
        <v>1438</v>
      </c>
      <c r="Y308" s="17">
        <v>46814</v>
      </c>
      <c r="Z308" s="17">
        <v>9156</v>
      </c>
      <c r="AA308" s="17" t="s">
        <v>341</v>
      </c>
      <c r="AB308" s="17" t="s">
        <v>2601</v>
      </c>
    </row>
    <row r="309" spans="1:28" s="17" customFormat="1">
      <c r="A309" s="523" t="s">
        <v>1659</v>
      </c>
      <c r="B309" s="40"/>
      <c r="C309" s="23" t="s">
        <v>1438</v>
      </c>
      <c r="D309" s="17">
        <v>202204</v>
      </c>
      <c r="E309" s="23">
        <v>55</v>
      </c>
      <c r="F309" s="17" t="s">
        <v>2601</v>
      </c>
      <c r="G309" s="17" t="s">
        <v>664</v>
      </c>
      <c r="H309" s="17" t="s">
        <v>96</v>
      </c>
      <c r="I309" s="17" t="s">
        <v>43</v>
      </c>
      <c r="K309" s="309">
        <v>29125</v>
      </c>
      <c r="L309" s="309">
        <v>42654</v>
      </c>
      <c r="M309" s="17" t="s">
        <v>13</v>
      </c>
      <c r="N309" s="17" t="s">
        <v>1660</v>
      </c>
      <c r="P309" s="17" t="s">
        <v>31</v>
      </c>
      <c r="Q309" s="17" t="s">
        <v>15</v>
      </c>
      <c r="R309" s="17">
        <v>45373</v>
      </c>
      <c r="V309" s="17" t="s">
        <v>3144</v>
      </c>
      <c r="W309" s="17" t="s">
        <v>3121</v>
      </c>
      <c r="X309" s="17" t="s">
        <v>1438</v>
      </c>
      <c r="Y309" s="17">
        <v>46814</v>
      </c>
      <c r="Z309" s="17">
        <v>9156</v>
      </c>
      <c r="AA309" s="17" t="s">
        <v>618</v>
      </c>
      <c r="AB309" s="17" t="s">
        <v>2601</v>
      </c>
    </row>
    <row r="310" spans="1:28" s="17" customFormat="1">
      <c r="A310" s="17" t="s">
        <v>1044</v>
      </c>
      <c r="B310" s="40"/>
      <c r="C310" s="23" t="s">
        <v>1438</v>
      </c>
      <c r="D310" s="17">
        <v>202202</v>
      </c>
      <c r="E310" s="23">
        <v>55</v>
      </c>
      <c r="F310" s="17" t="s">
        <v>2601</v>
      </c>
      <c r="G310" s="17" t="s">
        <v>1045</v>
      </c>
      <c r="H310" s="17" t="s">
        <v>252</v>
      </c>
      <c r="I310" s="17" t="s">
        <v>640</v>
      </c>
      <c r="K310" s="309">
        <v>36257</v>
      </c>
      <c r="L310" s="309">
        <v>43199</v>
      </c>
      <c r="M310" s="17" t="s">
        <v>13</v>
      </c>
      <c r="N310" s="17" t="s">
        <v>1046</v>
      </c>
      <c r="P310" s="17" t="s">
        <v>19</v>
      </c>
      <c r="Q310" s="17" t="s">
        <v>15</v>
      </c>
      <c r="R310" s="17">
        <v>45356</v>
      </c>
      <c r="V310" s="17" t="s">
        <v>3145</v>
      </c>
      <c r="W310" s="17" t="s">
        <v>3146</v>
      </c>
      <c r="X310" s="17" t="s">
        <v>1438</v>
      </c>
      <c r="Y310" s="17">
        <v>46526</v>
      </c>
      <c r="Z310" s="17">
        <v>4642</v>
      </c>
      <c r="AA310" s="17" t="s">
        <v>618</v>
      </c>
      <c r="AB310" s="17" t="s">
        <v>2601</v>
      </c>
    </row>
    <row r="311" spans="1:28" s="17" customFormat="1">
      <c r="A311" s="523" t="s">
        <v>1815</v>
      </c>
      <c r="B311" s="40"/>
      <c r="C311" s="23" t="s">
        <v>1438</v>
      </c>
      <c r="D311" s="17">
        <v>202206</v>
      </c>
      <c r="E311" s="23">
        <v>55</v>
      </c>
      <c r="F311" s="17" t="s">
        <v>2601</v>
      </c>
      <c r="G311" s="17" t="s">
        <v>1816</v>
      </c>
      <c r="H311" s="17" t="s">
        <v>699</v>
      </c>
      <c r="I311" s="17" t="s">
        <v>35</v>
      </c>
      <c r="K311" s="309">
        <v>30107</v>
      </c>
      <c r="L311" s="309">
        <v>43252</v>
      </c>
      <c r="M311" s="17" t="s">
        <v>13</v>
      </c>
      <c r="N311" s="17" t="s">
        <v>1129</v>
      </c>
      <c r="O311" s="17" t="s">
        <v>689</v>
      </c>
      <c r="P311" s="17" t="s">
        <v>14</v>
      </c>
      <c r="Q311" s="17" t="s">
        <v>15</v>
      </c>
      <c r="R311" s="17">
        <v>45371</v>
      </c>
      <c r="V311" s="17" t="s">
        <v>3147</v>
      </c>
      <c r="W311" s="17" t="s">
        <v>3148</v>
      </c>
      <c r="X311" s="17" t="s">
        <v>1438</v>
      </c>
      <c r="Y311" s="17">
        <v>46765</v>
      </c>
      <c r="Z311" s="17">
        <v>9360</v>
      </c>
      <c r="AA311" s="17" t="s">
        <v>618</v>
      </c>
      <c r="AB311" s="17" t="s">
        <v>2601</v>
      </c>
    </row>
    <row r="312" spans="1:28" s="17" customFormat="1">
      <c r="A312" s="523" t="s">
        <v>2219</v>
      </c>
      <c r="B312" s="40"/>
      <c r="C312" s="23" t="s">
        <v>1438</v>
      </c>
      <c r="D312" s="17">
        <v>202206</v>
      </c>
      <c r="E312" s="23">
        <v>55</v>
      </c>
      <c r="F312" s="17" t="s">
        <v>2601</v>
      </c>
      <c r="G312" s="17" t="s">
        <v>855</v>
      </c>
      <c r="H312" s="17" t="s">
        <v>119</v>
      </c>
      <c r="I312" s="17" t="s">
        <v>140</v>
      </c>
      <c r="K312" s="309">
        <v>27973</v>
      </c>
      <c r="L312" s="309">
        <v>43353</v>
      </c>
      <c r="M312" s="17" t="s">
        <v>13</v>
      </c>
      <c r="N312" s="17" t="s">
        <v>1186</v>
      </c>
      <c r="P312" s="17" t="s">
        <v>31</v>
      </c>
      <c r="Q312" s="17" t="s">
        <v>15</v>
      </c>
      <c r="R312" s="17">
        <v>45373</v>
      </c>
      <c r="V312" s="17" t="s">
        <v>3149</v>
      </c>
      <c r="W312" s="17" t="s">
        <v>3121</v>
      </c>
      <c r="X312" s="17" t="s">
        <v>1438</v>
      </c>
      <c r="Y312" s="17">
        <v>46804</v>
      </c>
      <c r="Z312" s="17">
        <v>8701</v>
      </c>
      <c r="AA312" s="17" t="s">
        <v>618</v>
      </c>
      <c r="AB312" s="17" t="s">
        <v>2601</v>
      </c>
    </row>
    <row r="313" spans="1:28" s="17" customFormat="1">
      <c r="A313" s="523" t="s">
        <v>1329</v>
      </c>
      <c r="B313" s="40"/>
      <c r="C313" s="23" t="s">
        <v>1438</v>
      </c>
      <c r="D313" s="17">
        <v>202108</v>
      </c>
      <c r="E313" s="23">
        <v>55</v>
      </c>
      <c r="F313" s="17" t="s">
        <v>2601</v>
      </c>
      <c r="G313" s="17" t="s">
        <v>1254</v>
      </c>
      <c r="H313" s="17" t="s">
        <v>532</v>
      </c>
      <c r="I313" s="17" t="s">
        <v>467</v>
      </c>
      <c r="K313" s="309">
        <v>36669</v>
      </c>
      <c r="L313" s="309">
        <v>43378</v>
      </c>
      <c r="M313" s="17" t="s">
        <v>13</v>
      </c>
      <c r="N313" s="17" t="s">
        <v>1255</v>
      </c>
      <c r="P313" s="17" t="s">
        <v>14</v>
      </c>
      <c r="Q313" s="17" t="s">
        <v>15</v>
      </c>
      <c r="R313" s="17">
        <v>45371</v>
      </c>
      <c r="V313" s="17" t="s">
        <v>3114</v>
      </c>
      <c r="W313" s="17" t="s">
        <v>3115</v>
      </c>
      <c r="X313" s="17" t="s">
        <v>1438</v>
      </c>
      <c r="Y313" s="17">
        <v>46737</v>
      </c>
      <c r="Z313" s="17">
        <v>7301</v>
      </c>
      <c r="AA313" s="17" t="s">
        <v>341</v>
      </c>
      <c r="AB313" s="17" t="s">
        <v>2601</v>
      </c>
    </row>
    <row r="314" spans="1:28" s="17" customFormat="1">
      <c r="A314" s="523" t="s">
        <v>1184</v>
      </c>
      <c r="B314" s="40"/>
      <c r="C314" s="23" t="s">
        <v>1438</v>
      </c>
      <c r="D314" s="17">
        <v>202206</v>
      </c>
      <c r="E314" s="23">
        <v>55</v>
      </c>
      <c r="F314" s="17" t="s">
        <v>2601</v>
      </c>
      <c r="G314" s="17" t="s">
        <v>855</v>
      </c>
      <c r="H314" s="17" t="s">
        <v>1185</v>
      </c>
      <c r="I314" s="17" t="s">
        <v>430</v>
      </c>
      <c r="K314" s="309">
        <v>27902</v>
      </c>
      <c r="L314" s="309">
        <v>43382</v>
      </c>
      <c r="M314" s="17" t="s">
        <v>13</v>
      </c>
      <c r="N314" s="17" t="s">
        <v>1186</v>
      </c>
      <c r="P314" s="17" t="s">
        <v>31</v>
      </c>
      <c r="Q314" s="17" t="s">
        <v>15</v>
      </c>
      <c r="R314" s="17">
        <v>45373</v>
      </c>
      <c r="V314" s="17" t="s">
        <v>3149</v>
      </c>
      <c r="W314" s="17" t="s">
        <v>3121</v>
      </c>
      <c r="X314" s="17" t="s">
        <v>1438</v>
      </c>
      <c r="Y314" s="17">
        <v>46804</v>
      </c>
      <c r="Z314" s="17">
        <v>8701</v>
      </c>
      <c r="AA314" s="17" t="s">
        <v>341</v>
      </c>
      <c r="AB314" s="17" t="s">
        <v>2601</v>
      </c>
    </row>
    <row r="315" spans="1:28" s="17" customFormat="1">
      <c r="A315" s="523" t="s">
        <v>2021</v>
      </c>
      <c r="B315" s="40"/>
      <c r="C315" s="23" t="s">
        <v>1438</v>
      </c>
      <c r="D315" s="17">
        <v>202203</v>
      </c>
      <c r="E315" s="23">
        <v>55</v>
      </c>
      <c r="F315" s="17" t="s">
        <v>2601</v>
      </c>
      <c r="G315" s="17" t="s">
        <v>2022</v>
      </c>
      <c r="H315" s="17" t="s">
        <v>125</v>
      </c>
      <c r="I315" s="17" t="s">
        <v>56</v>
      </c>
      <c r="K315" s="309">
        <v>33387</v>
      </c>
      <c r="L315" s="309">
        <v>43382</v>
      </c>
      <c r="M315" s="17" t="s">
        <v>13</v>
      </c>
      <c r="N315" s="17" t="s">
        <v>975</v>
      </c>
      <c r="O315" s="17" t="s">
        <v>653</v>
      </c>
      <c r="P315" s="17" t="s">
        <v>14</v>
      </c>
      <c r="Q315" s="17" t="s">
        <v>15</v>
      </c>
      <c r="R315" s="17">
        <v>45371</v>
      </c>
      <c r="V315" s="17" t="s">
        <v>3150</v>
      </c>
      <c r="W315" s="17" t="s">
        <v>3129</v>
      </c>
      <c r="X315" s="17" t="s">
        <v>1438</v>
      </c>
      <c r="Y315" s="17">
        <v>46216</v>
      </c>
      <c r="Z315" s="17">
        <v>2331</v>
      </c>
      <c r="AA315" s="17" t="s">
        <v>618</v>
      </c>
      <c r="AB315" s="17" t="s">
        <v>2601</v>
      </c>
    </row>
    <row r="316" spans="1:28" s="17" customFormat="1">
      <c r="A316" s="523" t="s">
        <v>1393</v>
      </c>
      <c r="B316" s="40"/>
      <c r="C316" s="23" t="s">
        <v>1438</v>
      </c>
      <c r="D316" s="17">
        <v>202112</v>
      </c>
      <c r="E316" s="23">
        <v>55</v>
      </c>
      <c r="F316" s="17" t="s">
        <v>2601</v>
      </c>
      <c r="G316" s="17" t="s">
        <v>1394</v>
      </c>
      <c r="H316" s="17" t="s">
        <v>122</v>
      </c>
      <c r="I316" s="17" t="s">
        <v>557</v>
      </c>
      <c r="K316" s="309">
        <v>15462</v>
      </c>
      <c r="L316" s="309">
        <v>43438</v>
      </c>
      <c r="M316" s="17" t="s">
        <v>13</v>
      </c>
      <c r="N316" s="17" t="s">
        <v>1395</v>
      </c>
      <c r="P316" s="17" t="s">
        <v>14</v>
      </c>
      <c r="Q316" s="17" t="s">
        <v>15</v>
      </c>
      <c r="R316" s="17">
        <v>45371</v>
      </c>
      <c r="V316" s="17" t="s">
        <v>3151</v>
      </c>
      <c r="W316" s="17" t="s">
        <v>3152</v>
      </c>
      <c r="X316" s="17" t="s">
        <v>1438</v>
      </c>
      <c r="Y316" s="17">
        <v>46077</v>
      </c>
      <c r="Z316" s="17">
        <v>8579</v>
      </c>
      <c r="AA316" s="17" t="s">
        <v>618</v>
      </c>
      <c r="AB316" s="17" t="s">
        <v>2601</v>
      </c>
    </row>
    <row r="317" spans="1:28" s="17" customFormat="1">
      <c r="A317" s="523" t="s">
        <v>2130</v>
      </c>
      <c r="B317" s="40"/>
      <c r="C317" s="23" t="s">
        <v>1438</v>
      </c>
      <c r="D317" s="17">
        <v>202112</v>
      </c>
      <c r="E317" s="23">
        <v>55</v>
      </c>
      <c r="F317" s="17" t="s">
        <v>2601</v>
      </c>
      <c r="G317" s="17" t="s">
        <v>1394</v>
      </c>
      <c r="H317" s="17" t="s">
        <v>976</v>
      </c>
      <c r="I317" s="17" t="s">
        <v>261</v>
      </c>
      <c r="K317" s="309">
        <v>14970</v>
      </c>
      <c r="L317" s="309">
        <v>43476</v>
      </c>
      <c r="M317" s="17" t="s">
        <v>13</v>
      </c>
      <c r="N317" s="17" t="s">
        <v>1395</v>
      </c>
      <c r="P317" s="17" t="s">
        <v>14</v>
      </c>
      <c r="Q317" s="17" t="s">
        <v>15</v>
      </c>
      <c r="R317" s="17">
        <v>45371</v>
      </c>
      <c r="V317" s="17" t="s">
        <v>3151</v>
      </c>
      <c r="W317" s="17" t="s">
        <v>3152</v>
      </c>
      <c r="X317" s="17" t="s">
        <v>1438</v>
      </c>
      <c r="Y317" s="17">
        <v>46077</v>
      </c>
      <c r="Z317" s="17">
        <v>8579</v>
      </c>
      <c r="AA317" s="17" t="s">
        <v>341</v>
      </c>
      <c r="AB317" s="17" t="s">
        <v>2601</v>
      </c>
    </row>
    <row r="318" spans="1:28" s="17" customFormat="1">
      <c r="A318" s="523" t="s">
        <v>1467</v>
      </c>
      <c r="B318" s="40"/>
      <c r="C318" s="23" t="s">
        <v>1438</v>
      </c>
      <c r="D318" s="17">
        <v>202204</v>
      </c>
      <c r="E318" s="23">
        <v>55</v>
      </c>
      <c r="F318" s="17" t="s">
        <v>2601</v>
      </c>
      <c r="G318" s="17" t="s">
        <v>663</v>
      </c>
      <c r="H318" s="17" t="s">
        <v>372</v>
      </c>
      <c r="I318" s="17" t="s">
        <v>428</v>
      </c>
      <c r="K318" s="309">
        <v>18718</v>
      </c>
      <c r="L318" s="309">
        <v>43614</v>
      </c>
      <c r="M318" s="17" t="s">
        <v>13</v>
      </c>
      <c r="N318" s="17" t="s">
        <v>1468</v>
      </c>
      <c r="P318" s="17" t="s">
        <v>31</v>
      </c>
      <c r="Q318" s="17" t="s">
        <v>15</v>
      </c>
      <c r="R318" s="17">
        <v>45373</v>
      </c>
      <c r="V318" s="17" t="s">
        <v>3153</v>
      </c>
      <c r="W318" s="17" t="s">
        <v>3121</v>
      </c>
      <c r="X318" s="17" t="s">
        <v>1438</v>
      </c>
      <c r="Y318" s="17">
        <v>46808</v>
      </c>
      <c r="Z318" s="17">
        <v>14</v>
      </c>
      <c r="AA318" s="17" t="s">
        <v>618</v>
      </c>
      <c r="AB318" s="17" t="s">
        <v>2601</v>
      </c>
    </row>
    <row r="319" spans="1:28" s="17" customFormat="1">
      <c r="A319" s="523" t="s">
        <v>1578</v>
      </c>
      <c r="B319" s="40"/>
      <c r="C319" s="23" t="s">
        <v>1438</v>
      </c>
      <c r="D319" s="17">
        <v>202206</v>
      </c>
      <c r="E319" s="23">
        <v>55</v>
      </c>
      <c r="F319" s="17" t="s">
        <v>2601</v>
      </c>
      <c r="G319" s="17" t="s">
        <v>1579</v>
      </c>
      <c r="H319" s="17" t="s">
        <v>567</v>
      </c>
      <c r="I319" s="17" t="s">
        <v>125</v>
      </c>
      <c r="K319" s="309">
        <v>31021</v>
      </c>
      <c r="L319" s="309">
        <v>43675</v>
      </c>
      <c r="M319" s="17" t="s">
        <v>13</v>
      </c>
      <c r="N319" s="17" t="s">
        <v>1115</v>
      </c>
      <c r="P319" s="17" t="s">
        <v>31</v>
      </c>
      <c r="Q319" s="17" t="s">
        <v>15</v>
      </c>
      <c r="R319" s="17">
        <v>45373</v>
      </c>
      <c r="V319" s="17" t="s">
        <v>3154</v>
      </c>
      <c r="W319" s="17" t="s">
        <v>3155</v>
      </c>
      <c r="X319" s="17" t="s">
        <v>1438</v>
      </c>
      <c r="Y319" s="17">
        <v>46033</v>
      </c>
      <c r="Z319" s="17">
        <v>1992</v>
      </c>
      <c r="AA319" s="17" t="s">
        <v>341</v>
      </c>
      <c r="AB319" s="17" t="s">
        <v>2601</v>
      </c>
    </row>
    <row r="320" spans="1:28" s="17" customFormat="1">
      <c r="A320" s="523" t="s">
        <v>1628</v>
      </c>
      <c r="B320" s="40"/>
      <c r="C320" s="23" t="s">
        <v>1438</v>
      </c>
      <c r="D320" s="17">
        <v>202206</v>
      </c>
      <c r="E320" s="23">
        <v>55</v>
      </c>
      <c r="F320" s="17" t="s">
        <v>2601</v>
      </c>
      <c r="G320" s="17" t="s">
        <v>1579</v>
      </c>
      <c r="H320" s="17" t="s">
        <v>150</v>
      </c>
      <c r="I320" s="17" t="s">
        <v>18</v>
      </c>
      <c r="K320" s="309">
        <v>30877</v>
      </c>
      <c r="L320" s="309">
        <v>43675</v>
      </c>
      <c r="M320" s="17" t="s">
        <v>13</v>
      </c>
      <c r="N320" s="17" t="s">
        <v>1115</v>
      </c>
      <c r="P320" s="17" t="s">
        <v>31</v>
      </c>
      <c r="Q320" s="17" t="s">
        <v>15</v>
      </c>
      <c r="R320" s="17">
        <v>45373</v>
      </c>
      <c r="V320" s="17" t="s">
        <v>3154</v>
      </c>
      <c r="W320" s="17" t="s">
        <v>3155</v>
      </c>
      <c r="X320" s="17" t="s">
        <v>1438</v>
      </c>
      <c r="Y320" s="17">
        <v>46033</v>
      </c>
      <c r="Z320" s="17">
        <v>1992</v>
      </c>
      <c r="AA320" s="17" t="s">
        <v>618</v>
      </c>
      <c r="AB320" s="17" t="s">
        <v>2601</v>
      </c>
    </row>
    <row r="321" spans="1:28" s="17" customFormat="1">
      <c r="A321" s="45" t="s">
        <v>1328</v>
      </c>
      <c r="B321" s="40"/>
      <c r="C321" s="23" t="s">
        <v>1438</v>
      </c>
      <c r="D321" s="17">
        <v>202011</v>
      </c>
      <c r="E321" s="23">
        <v>55</v>
      </c>
      <c r="F321" s="17" t="s">
        <v>2601</v>
      </c>
      <c r="G321" s="17" t="s">
        <v>745</v>
      </c>
      <c r="H321" s="17" t="s">
        <v>1009</v>
      </c>
      <c r="I321" s="17" t="s">
        <v>472</v>
      </c>
      <c r="K321" s="309">
        <v>22229</v>
      </c>
      <c r="L321" s="309">
        <v>43692</v>
      </c>
      <c r="M321" s="17" t="s">
        <v>13</v>
      </c>
      <c r="N321" s="17" t="s">
        <v>605</v>
      </c>
      <c r="P321" s="17" t="s">
        <v>182</v>
      </c>
      <c r="Q321" s="17" t="s">
        <v>15</v>
      </c>
      <c r="R321" s="17">
        <v>45326</v>
      </c>
      <c r="V321" s="17" t="s">
        <v>3156</v>
      </c>
      <c r="W321" s="17" t="s">
        <v>3157</v>
      </c>
      <c r="X321" s="17" t="s">
        <v>1438</v>
      </c>
      <c r="Y321" s="17">
        <v>46711</v>
      </c>
      <c r="Z321" s="17">
        <v>9122</v>
      </c>
      <c r="AA321" s="17" t="s">
        <v>618</v>
      </c>
      <c r="AB321" s="17" t="s">
        <v>2601</v>
      </c>
    </row>
    <row r="322" spans="1:28" s="17" customFormat="1">
      <c r="A322" s="523" t="s">
        <v>1431</v>
      </c>
      <c r="B322" s="40"/>
      <c r="C322" s="23" t="s">
        <v>1438</v>
      </c>
      <c r="D322" s="17">
        <v>202108</v>
      </c>
      <c r="E322" s="23">
        <v>55</v>
      </c>
      <c r="F322" s="17" t="s">
        <v>2601</v>
      </c>
      <c r="G322" s="17" t="s">
        <v>207</v>
      </c>
      <c r="H322" s="17" t="s">
        <v>92</v>
      </c>
      <c r="I322" s="17" t="s">
        <v>371</v>
      </c>
      <c r="K322" s="309">
        <v>33405</v>
      </c>
      <c r="L322" s="309">
        <v>43713</v>
      </c>
      <c r="M322" s="17" t="s">
        <v>13</v>
      </c>
      <c r="N322" s="17" t="s">
        <v>1432</v>
      </c>
      <c r="P322" s="17" t="s">
        <v>31</v>
      </c>
      <c r="Q322" s="17" t="s">
        <v>15</v>
      </c>
      <c r="R322" s="17">
        <v>45373</v>
      </c>
      <c r="V322" s="17" t="s">
        <v>3158</v>
      </c>
      <c r="W322" s="17" t="s">
        <v>3159</v>
      </c>
      <c r="X322" s="17" t="s">
        <v>1438</v>
      </c>
      <c r="Y322" s="17">
        <v>46706</v>
      </c>
      <c r="Z322" s="17">
        <v>3118</v>
      </c>
      <c r="AA322" s="17" t="s">
        <v>618</v>
      </c>
      <c r="AB322" s="17" t="s">
        <v>2601</v>
      </c>
    </row>
    <row r="323" spans="1:28" s="17" customFormat="1">
      <c r="A323" s="45" t="s">
        <v>1505</v>
      </c>
      <c r="B323" s="40"/>
      <c r="C323" s="23" t="s">
        <v>1438</v>
      </c>
      <c r="D323" s="17">
        <v>202011</v>
      </c>
      <c r="E323" s="23">
        <v>55</v>
      </c>
      <c r="F323" s="17" t="s">
        <v>2601</v>
      </c>
      <c r="G323" s="17" t="s">
        <v>1506</v>
      </c>
      <c r="H323" s="17" t="s">
        <v>602</v>
      </c>
      <c r="I323" s="17" t="s">
        <v>12</v>
      </c>
      <c r="K323" s="309">
        <v>31966</v>
      </c>
      <c r="L323" s="309">
        <v>43725</v>
      </c>
      <c r="M323" s="17" t="s">
        <v>13</v>
      </c>
      <c r="N323" s="17" t="s">
        <v>1507</v>
      </c>
      <c r="P323" s="17" t="s">
        <v>31</v>
      </c>
      <c r="Q323" s="17" t="s">
        <v>15</v>
      </c>
      <c r="R323" s="17">
        <v>45373</v>
      </c>
      <c r="V323" s="17" t="s">
        <v>3160</v>
      </c>
      <c r="W323" s="17" t="s">
        <v>3161</v>
      </c>
      <c r="X323" s="17" t="s">
        <v>1438</v>
      </c>
      <c r="Y323" s="17">
        <v>46038</v>
      </c>
      <c r="Z323" s="17">
        <v>9605</v>
      </c>
      <c r="AA323" s="17" t="s">
        <v>618</v>
      </c>
      <c r="AB323" s="17" t="s">
        <v>2601</v>
      </c>
    </row>
    <row r="324" spans="1:28" s="17" customFormat="1">
      <c r="A324" s="523" t="s">
        <v>2156</v>
      </c>
      <c r="B324" s="40"/>
      <c r="C324" s="23" t="s">
        <v>1438</v>
      </c>
      <c r="D324" s="17">
        <v>202203</v>
      </c>
      <c r="E324" s="23">
        <v>55</v>
      </c>
      <c r="F324" s="17" t="s">
        <v>2601</v>
      </c>
      <c r="G324" s="17" t="s">
        <v>1226</v>
      </c>
      <c r="H324" s="17" t="s">
        <v>165</v>
      </c>
      <c r="I324" s="17" t="s">
        <v>373</v>
      </c>
      <c r="K324" s="309">
        <v>28445</v>
      </c>
      <c r="L324" s="309">
        <v>43732</v>
      </c>
      <c r="M324" s="17" t="s">
        <v>13</v>
      </c>
      <c r="N324" s="17" t="s">
        <v>1227</v>
      </c>
      <c r="P324" s="17" t="s">
        <v>14</v>
      </c>
      <c r="Q324" s="17" t="s">
        <v>15</v>
      </c>
      <c r="R324" s="17">
        <v>45371</v>
      </c>
      <c r="V324" s="17" t="s">
        <v>3162</v>
      </c>
      <c r="W324" s="17" t="s">
        <v>3163</v>
      </c>
      <c r="X324" s="17" t="s">
        <v>1438</v>
      </c>
      <c r="Y324" s="17">
        <v>47166</v>
      </c>
      <c r="Z324" s="17">
        <v>8528</v>
      </c>
      <c r="AA324" s="17" t="s">
        <v>618</v>
      </c>
      <c r="AB324" s="17" t="s">
        <v>2601</v>
      </c>
    </row>
    <row r="325" spans="1:28" s="17" customFormat="1">
      <c r="A325" s="45" t="s">
        <v>1718</v>
      </c>
      <c r="B325" s="40"/>
      <c r="C325" s="23" t="s">
        <v>1438</v>
      </c>
      <c r="D325" s="17">
        <v>202106</v>
      </c>
      <c r="E325" s="23">
        <v>55</v>
      </c>
      <c r="F325" s="17" t="s">
        <v>2601</v>
      </c>
      <c r="G325" s="17" t="s">
        <v>803</v>
      </c>
      <c r="H325" s="17" t="s">
        <v>1719</v>
      </c>
      <c r="I325" s="17" t="s">
        <v>581</v>
      </c>
      <c r="J325" s="17" t="s">
        <v>203</v>
      </c>
      <c r="K325" s="309">
        <v>34715</v>
      </c>
      <c r="L325" s="309">
        <v>43831</v>
      </c>
      <c r="M325" s="17" t="s">
        <v>13</v>
      </c>
      <c r="N325" s="17" t="s">
        <v>398</v>
      </c>
      <c r="O325" s="17" t="s">
        <v>1720</v>
      </c>
      <c r="P325" s="17" t="s">
        <v>19</v>
      </c>
      <c r="Q325" s="17" t="s">
        <v>15</v>
      </c>
      <c r="R325" s="17">
        <v>45356</v>
      </c>
      <c r="S325" s="17">
        <v>2555</v>
      </c>
      <c r="V325" s="17" t="s">
        <v>3164</v>
      </c>
      <c r="W325" s="17" t="s">
        <v>3129</v>
      </c>
      <c r="X325" s="17" t="s">
        <v>1438</v>
      </c>
      <c r="Y325" s="17">
        <v>46250</v>
      </c>
      <c r="Z325" s="17">
        <v>1118</v>
      </c>
      <c r="AA325" s="17" t="s">
        <v>618</v>
      </c>
      <c r="AB325" s="17" t="s">
        <v>2601</v>
      </c>
    </row>
    <row r="326" spans="1:28" s="17" customFormat="1">
      <c r="A326" s="523" t="s">
        <v>1733</v>
      </c>
      <c r="B326" s="40"/>
      <c r="C326" s="23" t="s">
        <v>1438</v>
      </c>
      <c r="D326" s="17">
        <v>202205</v>
      </c>
      <c r="E326" s="23">
        <v>55</v>
      </c>
      <c r="F326" s="17" t="s">
        <v>2601</v>
      </c>
      <c r="G326" s="17" t="s">
        <v>1576</v>
      </c>
      <c r="H326" s="17" t="s">
        <v>434</v>
      </c>
      <c r="I326" s="17" t="s">
        <v>174</v>
      </c>
      <c r="K326" s="309">
        <v>26100</v>
      </c>
      <c r="L326" s="309">
        <v>43959</v>
      </c>
      <c r="M326" s="17" t="s">
        <v>13</v>
      </c>
      <c r="N326" s="17" t="s">
        <v>1577</v>
      </c>
      <c r="P326" s="17" t="s">
        <v>126</v>
      </c>
      <c r="Q326" s="17" t="s">
        <v>15</v>
      </c>
      <c r="R326" s="17">
        <v>45383</v>
      </c>
      <c r="S326" s="17">
        <v>1627</v>
      </c>
      <c r="V326" s="17" t="s">
        <v>3112</v>
      </c>
      <c r="W326" s="17" t="s">
        <v>3113</v>
      </c>
      <c r="X326" s="17" t="s">
        <v>1438</v>
      </c>
      <c r="Y326" s="17">
        <v>46750</v>
      </c>
      <c r="Z326" s="17">
        <v>9706</v>
      </c>
      <c r="AA326" s="17" t="s">
        <v>618</v>
      </c>
      <c r="AB326" s="17" t="s">
        <v>2601</v>
      </c>
    </row>
    <row r="327" spans="1:28" s="17" customFormat="1">
      <c r="A327" s="523" t="s">
        <v>1313</v>
      </c>
      <c r="B327" s="40"/>
      <c r="C327" s="23" t="s">
        <v>1438</v>
      </c>
      <c r="D327" s="17">
        <v>201905</v>
      </c>
      <c r="E327" s="23">
        <v>55</v>
      </c>
      <c r="F327" s="17" t="s">
        <v>2601</v>
      </c>
      <c r="G327" s="17" t="s">
        <v>419</v>
      </c>
      <c r="H327" s="17" t="s">
        <v>1314</v>
      </c>
      <c r="I327" s="17" t="s">
        <v>82</v>
      </c>
      <c r="K327" s="309">
        <v>34312</v>
      </c>
      <c r="L327" s="309">
        <v>44110</v>
      </c>
      <c r="M327" s="17" t="s">
        <v>13</v>
      </c>
      <c r="N327" s="17" t="s">
        <v>1315</v>
      </c>
      <c r="P327" s="17" t="s">
        <v>19</v>
      </c>
      <c r="Q327" s="17" t="s">
        <v>15</v>
      </c>
      <c r="R327" s="17">
        <v>45356</v>
      </c>
      <c r="V327" s="17" t="s">
        <v>3165</v>
      </c>
      <c r="W327" s="17" t="s">
        <v>3166</v>
      </c>
      <c r="X327" s="17" t="s">
        <v>1438</v>
      </c>
      <c r="Y327" s="17">
        <v>47960</v>
      </c>
      <c r="Z327" s="17">
        <v>1893</v>
      </c>
      <c r="AA327" s="17" t="s">
        <v>618</v>
      </c>
      <c r="AB327" s="17" t="s">
        <v>2601</v>
      </c>
    </row>
    <row r="328" spans="1:28" s="17" customFormat="1">
      <c r="A328" s="523" t="s">
        <v>1456</v>
      </c>
      <c r="B328" s="40"/>
      <c r="C328" s="23" t="s">
        <v>1438</v>
      </c>
      <c r="D328" s="17">
        <v>202206</v>
      </c>
      <c r="E328" s="23">
        <v>55</v>
      </c>
      <c r="F328" s="17" t="s">
        <v>2601</v>
      </c>
      <c r="G328" s="17" t="s">
        <v>3167</v>
      </c>
      <c r="H328" s="17" t="s">
        <v>315</v>
      </c>
      <c r="I328" s="17" t="s">
        <v>316</v>
      </c>
      <c r="K328" s="309">
        <v>25319</v>
      </c>
      <c r="L328" s="309">
        <v>44113</v>
      </c>
      <c r="M328" s="17" t="s">
        <v>13</v>
      </c>
      <c r="N328" s="17" t="s">
        <v>768</v>
      </c>
      <c r="O328" s="17" t="s">
        <v>401</v>
      </c>
      <c r="P328" s="17" t="s">
        <v>31</v>
      </c>
      <c r="Q328" s="17" t="s">
        <v>15</v>
      </c>
      <c r="R328" s="17">
        <v>45373</v>
      </c>
      <c r="V328" s="17" t="s">
        <v>3122</v>
      </c>
      <c r="W328" s="17" t="s">
        <v>3123</v>
      </c>
      <c r="X328" s="17" t="s">
        <v>1438</v>
      </c>
      <c r="Y328" s="17">
        <v>46953</v>
      </c>
      <c r="Z328" s="17">
        <v>1953</v>
      </c>
      <c r="AA328" s="17" t="s">
        <v>341</v>
      </c>
      <c r="AB328" s="17" t="s">
        <v>2601</v>
      </c>
    </row>
    <row r="329" spans="1:28" s="17" customFormat="1">
      <c r="A329" s="523" t="s">
        <v>3168</v>
      </c>
      <c r="B329" s="40"/>
      <c r="C329" s="23" t="s">
        <v>1438</v>
      </c>
      <c r="D329" s="17">
        <v>202201</v>
      </c>
      <c r="E329" s="23">
        <v>55</v>
      </c>
      <c r="F329" s="17" t="s">
        <v>2601</v>
      </c>
      <c r="G329" s="17" t="s">
        <v>3169</v>
      </c>
      <c r="H329" s="17" t="s">
        <v>724</v>
      </c>
      <c r="I329" s="17" t="s">
        <v>18</v>
      </c>
      <c r="K329" s="309">
        <v>35474</v>
      </c>
      <c r="L329" s="309">
        <v>44259</v>
      </c>
      <c r="M329" s="17" t="s">
        <v>13</v>
      </c>
      <c r="N329" s="17" t="s">
        <v>1016</v>
      </c>
      <c r="O329" s="17" t="s">
        <v>485</v>
      </c>
      <c r="P329" s="17" t="s">
        <v>14</v>
      </c>
      <c r="Q329" s="17" t="s">
        <v>15</v>
      </c>
      <c r="R329" s="17">
        <v>45371</v>
      </c>
      <c r="S329" s="17">
        <v>7569</v>
      </c>
      <c r="V329" s="17" t="s">
        <v>3170</v>
      </c>
      <c r="W329" s="17" t="s">
        <v>3171</v>
      </c>
      <c r="X329" s="17" t="s">
        <v>1438</v>
      </c>
      <c r="Y329" s="17">
        <v>46062</v>
      </c>
      <c r="Z329" s="17">
        <v>8134</v>
      </c>
      <c r="AA329" s="17" t="s">
        <v>618</v>
      </c>
      <c r="AB329" s="17" t="s">
        <v>2601</v>
      </c>
    </row>
    <row r="330" spans="1:28" s="17" customFormat="1">
      <c r="A330" s="523" t="s">
        <v>3172</v>
      </c>
      <c r="B330" s="40"/>
      <c r="C330" s="23" t="s">
        <v>1438</v>
      </c>
      <c r="D330" s="17">
        <v>202107</v>
      </c>
      <c r="E330" s="23">
        <v>55</v>
      </c>
      <c r="F330" s="17" t="s">
        <v>2601</v>
      </c>
      <c r="G330" s="17" t="s">
        <v>701</v>
      </c>
      <c r="H330" s="17" t="s">
        <v>199</v>
      </c>
      <c r="I330" s="17" t="s">
        <v>195</v>
      </c>
      <c r="K330" s="309">
        <v>37566</v>
      </c>
      <c r="L330" s="309">
        <v>44280</v>
      </c>
      <c r="M330" s="17" t="s">
        <v>13</v>
      </c>
      <c r="N330" s="17" t="s">
        <v>2031</v>
      </c>
      <c r="P330" s="17" t="s">
        <v>14</v>
      </c>
      <c r="Q330" s="17" t="s">
        <v>15</v>
      </c>
      <c r="R330" s="17">
        <v>45371</v>
      </c>
      <c r="V330" s="17" t="s">
        <v>3128</v>
      </c>
      <c r="W330" s="17" t="s">
        <v>3129</v>
      </c>
      <c r="X330" s="17" t="s">
        <v>1438</v>
      </c>
      <c r="Y330" s="17">
        <v>46205</v>
      </c>
      <c r="Z330" s="17">
        <v>1312</v>
      </c>
      <c r="AA330" s="17" t="s">
        <v>341</v>
      </c>
      <c r="AB330" s="17" t="s">
        <v>2601</v>
      </c>
    </row>
    <row r="331" spans="1:28" s="17" customFormat="1">
      <c r="A331" s="523" t="s">
        <v>3173</v>
      </c>
      <c r="B331" s="40"/>
      <c r="C331" s="23" t="s">
        <v>1438</v>
      </c>
      <c r="D331" s="17">
        <v>202206</v>
      </c>
      <c r="E331" s="23">
        <v>55</v>
      </c>
      <c r="F331" s="17" t="s">
        <v>2601</v>
      </c>
      <c r="G331" s="17" t="s">
        <v>3174</v>
      </c>
      <c r="H331" s="17" t="s">
        <v>3175</v>
      </c>
      <c r="I331" s="17" t="s">
        <v>154</v>
      </c>
      <c r="K331" s="309">
        <v>33302</v>
      </c>
      <c r="L331" s="309">
        <v>44371</v>
      </c>
      <c r="M331" s="17" t="s">
        <v>13</v>
      </c>
      <c r="N331" s="17" t="s">
        <v>300</v>
      </c>
      <c r="P331" s="17" t="s">
        <v>14</v>
      </c>
      <c r="Q331" s="17" t="s">
        <v>15</v>
      </c>
      <c r="R331" s="17">
        <v>45371</v>
      </c>
      <c r="V331" s="17" t="s">
        <v>3176</v>
      </c>
      <c r="W331" s="17" t="s">
        <v>3177</v>
      </c>
      <c r="X331" s="17" t="s">
        <v>1438</v>
      </c>
      <c r="Y331" s="17">
        <v>46140</v>
      </c>
      <c r="Z331" s="17">
        <v>7187</v>
      </c>
      <c r="AA331" s="17" t="s">
        <v>618</v>
      </c>
      <c r="AB331" s="17" t="s">
        <v>2601</v>
      </c>
    </row>
    <row r="332" spans="1:28" s="17" customFormat="1">
      <c r="A332" s="523" t="s">
        <v>3178</v>
      </c>
      <c r="B332" s="40"/>
      <c r="C332" s="23" t="s">
        <v>1438</v>
      </c>
      <c r="D332" s="17">
        <v>202201</v>
      </c>
      <c r="E332" s="23">
        <v>55</v>
      </c>
      <c r="F332" s="17" t="s">
        <v>2601</v>
      </c>
      <c r="G332" s="17" t="s">
        <v>3169</v>
      </c>
      <c r="H332" s="17" t="s">
        <v>149</v>
      </c>
      <c r="I332" s="17" t="s">
        <v>3179</v>
      </c>
      <c r="K332" s="309">
        <v>35580</v>
      </c>
      <c r="L332" s="309">
        <v>44383</v>
      </c>
      <c r="M332" s="17" t="s">
        <v>13</v>
      </c>
      <c r="N332" s="17" t="s">
        <v>1016</v>
      </c>
      <c r="O332" s="17" t="s">
        <v>485</v>
      </c>
      <c r="P332" s="17" t="s">
        <v>14</v>
      </c>
      <c r="Q332" s="17" t="s">
        <v>15</v>
      </c>
      <c r="R332" s="17">
        <v>45371</v>
      </c>
      <c r="V332" s="17" t="s">
        <v>3170</v>
      </c>
      <c r="W332" s="17" t="s">
        <v>3171</v>
      </c>
      <c r="X332" s="17" t="s">
        <v>1438</v>
      </c>
      <c r="Y332" s="17">
        <v>46062</v>
      </c>
      <c r="Z332" s="17">
        <v>8134</v>
      </c>
      <c r="AA332" s="17" t="s">
        <v>341</v>
      </c>
      <c r="AB332" s="17" t="s">
        <v>2601</v>
      </c>
    </row>
    <row r="333" spans="1:28" s="17" customFormat="1">
      <c r="A333" s="523" t="s">
        <v>3180</v>
      </c>
      <c r="B333" s="40"/>
      <c r="C333" s="23" t="s">
        <v>1438</v>
      </c>
      <c r="D333" s="17">
        <v>202206</v>
      </c>
      <c r="E333" s="23">
        <v>55</v>
      </c>
      <c r="F333" s="17" t="s">
        <v>2601</v>
      </c>
      <c r="G333" s="17" t="s">
        <v>1460</v>
      </c>
      <c r="H333" s="17" t="s">
        <v>354</v>
      </c>
      <c r="I333" s="17" t="s">
        <v>158</v>
      </c>
      <c r="K333" s="309">
        <v>32897</v>
      </c>
      <c r="L333" s="309">
        <v>44370</v>
      </c>
      <c r="M333" s="17" t="s">
        <v>13</v>
      </c>
      <c r="N333" s="17" t="s">
        <v>300</v>
      </c>
      <c r="P333" s="17" t="s">
        <v>14</v>
      </c>
      <c r="Q333" s="17" t="s">
        <v>15</v>
      </c>
      <c r="R333" s="17">
        <v>45371</v>
      </c>
      <c r="V333" s="17" t="s">
        <v>3176</v>
      </c>
      <c r="W333" s="17" t="s">
        <v>3177</v>
      </c>
      <c r="X333" s="17" t="s">
        <v>1438</v>
      </c>
      <c r="Y333" s="17">
        <v>46140</v>
      </c>
      <c r="Z333" s="17">
        <v>7187</v>
      </c>
      <c r="AA333" s="17" t="s">
        <v>618</v>
      </c>
      <c r="AB333" s="17" t="s">
        <v>2601</v>
      </c>
    </row>
    <row r="334" spans="1:28" s="17" customFormat="1">
      <c r="A334" s="45" t="s">
        <v>3181</v>
      </c>
      <c r="B334" s="40"/>
      <c r="C334" s="23" t="s">
        <v>1438</v>
      </c>
      <c r="D334" s="17">
        <v>202207</v>
      </c>
      <c r="E334" s="23">
        <v>55</v>
      </c>
      <c r="F334" s="17" t="s">
        <v>2601</v>
      </c>
      <c r="G334" s="17" t="s">
        <v>3182</v>
      </c>
      <c r="H334" s="17" t="s">
        <v>47</v>
      </c>
      <c r="I334" s="17" t="s">
        <v>36</v>
      </c>
      <c r="J334" s="17" t="s">
        <v>203</v>
      </c>
      <c r="K334" s="309">
        <v>25134</v>
      </c>
      <c r="L334" s="309">
        <v>44502</v>
      </c>
      <c r="M334" s="17" t="s">
        <v>13</v>
      </c>
      <c r="N334" s="17" t="s">
        <v>1478</v>
      </c>
      <c r="O334" s="17" t="s">
        <v>363</v>
      </c>
      <c r="P334" s="17" t="s">
        <v>31</v>
      </c>
      <c r="Q334" s="17" t="s">
        <v>15</v>
      </c>
      <c r="R334" s="17">
        <v>45373</v>
      </c>
      <c r="V334" s="17" t="s">
        <v>3183</v>
      </c>
      <c r="W334" s="17" t="s">
        <v>3184</v>
      </c>
      <c r="X334" s="17" t="s">
        <v>1438</v>
      </c>
      <c r="Y334" s="17">
        <v>47012</v>
      </c>
      <c r="Z334" s="17">
        <v>9506</v>
      </c>
      <c r="AA334" s="17" t="s">
        <v>618</v>
      </c>
      <c r="AB334" s="17" t="s">
        <v>2601</v>
      </c>
    </row>
    <row r="335" spans="1:28" s="17" customFormat="1">
      <c r="A335" s="523" t="s">
        <v>3185</v>
      </c>
      <c r="B335" s="40"/>
      <c r="C335" s="23" t="s">
        <v>1438</v>
      </c>
      <c r="D335" s="17">
        <v>202204</v>
      </c>
      <c r="E335" s="23">
        <v>55</v>
      </c>
      <c r="F335" s="17" t="s">
        <v>2601</v>
      </c>
      <c r="G335" s="17" t="s">
        <v>885</v>
      </c>
      <c r="H335" s="17" t="s">
        <v>149</v>
      </c>
      <c r="I335" s="17" t="s">
        <v>82</v>
      </c>
      <c r="K335" s="309">
        <v>22305</v>
      </c>
      <c r="L335" s="309">
        <v>44502</v>
      </c>
      <c r="M335" s="17" t="s">
        <v>13</v>
      </c>
      <c r="N335" s="17" t="s">
        <v>3186</v>
      </c>
      <c r="P335" s="17" t="s">
        <v>14</v>
      </c>
      <c r="Q335" s="17" t="s">
        <v>15</v>
      </c>
      <c r="R335" s="17">
        <v>45371</v>
      </c>
      <c r="V335" s="17" t="s">
        <v>3187</v>
      </c>
      <c r="W335" s="17" t="s">
        <v>3188</v>
      </c>
      <c r="X335" s="17" t="s">
        <v>1438</v>
      </c>
      <c r="Y335" s="17">
        <v>46012</v>
      </c>
      <c r="Z335" s="17">
        <v>3366</v>
      </c>
      <c r="AA335" s="17" t="s">
        <v>618</v>
      </c>
      <c r="AB335" s="17" t="s">
        <v>2601</v>
      </c>
    </row>
    <row r="336" spans="1:28" s="17" customFormat="1">
      <c r="A336" s="17" t="s">
        <v>3189</v>
      </c>
      <c r="B336" s="40"/>
      <c r="C336" s="23" t="s">
        <v>1438</v>
      </c>
      <c r="D336" s="17">
        <v>202207</v>
      </c>
      <c r="E336" s="23">
        <v>55</v>
      </c>
      <c r="F336" s="17" t="s">
        <v>2601</v>
      </c>
      <c r="G336" s="17" t="s">
        <v>1939</v>
      </c>
      <c r="H336" s="17" t="s">
        <v>441</v>
      </c>
      <c r="I336" s="17" t="s">
        <v>70</v>
      </c>
      <c r="K336" s="309">
        <v>14502</v>
      </c>
      <c r="L336" s="309">
        <v>44547</v>
      </c>
      <c r="M336" s="17" t="s">
        <v>13</v>
      </c>
      <c r="N336" s="17" t="s">
        <v>370</v>
      </c>
      <c r="O336" s="17" t="s">
        <v>2051</v>
      </c>
      <c r="P336" s="17" t="s">
        <v>31</v>
      </c>
      <c r="Q336" s="17" t="s">
        <v>15</v>
      </c>
      <c r="R336" s="17">
        <v>45373</v>
      </c>
      <c r="V336" s="17" t="s">
        <v>3190</v>
      </c>
      <c r="W336" s="17" t="s">
        <v>3129</v>
      </c>
      <c r="X336" s="17" t="s">
        <v>1438</v>
      </c>
      <c r="Y336" s="17">
        <v>46256</v>
      </c>
      <c r="Z336" s="17">
        <v>1028</v>
      </c>
      <c r="AA336" s="17" t="s">
        <v>618</v>
      </c>
      <c r="AB336" s="17" t="s">
        <v>2601</v>
      </c>
    </row>
    <row r="337" spans="1:28" s="17" customFormat="1">
      <c r="A337" s="45" t="s">
        <v>3191</v>
      </c>
      <c r="B337" s="40"/>
      <c r="C337" s="23" t="s">
        <v>1438</v>
      </c>
      <c r="D337" s="17">
        <v>202205</v>
      </c>
      <c r="E337" s="23">
        <v>55</v>
      </c>
      <c r="F337" s="17" t="s">
        <v>2601</v>
      </c>
      <c r="G337" s="17" t="s">
        <v>1017</v>
      </c>
      <c r="H337" s="17" t="s">
        <v>770</v>
      </c>
      <c r="I337" s="17" t="s">
        <v>422</v>
      </c>
      <c r="K337" s="309">
        <v>37707</v>
      </c>
      <c r="L337" s="309">
        <v>44582</v>
      </c>
      <c r="M337" s="17" t="s">
        <v>13</v>
      </c>
      <c r="N337" s="17" t="s">
        <v>3192</v>
      </c>
      <c r="P337" s="17" t="s">
        <v>31</v>
      </c>
      <c r="Q337" s="17" t="s">
        <v>15</v>
      </c>
      <c r="R337" s="17">
        <v>45373</v>
      </c>
      <c r="V337" s="17" t="s">
        <v>3193</v>
      </c>
      <c r="W337" s="17" t="s">
        <v>3119</v>
      </c>
      <c r="X337" s="17" t="s">
        <v>1438</v>
      </c>
      <c r="Y337" s="17">
        <v>46176</v>
      </c>
      <c r="Z337" s="17">
        <v>9633</v>
      </c>
      <c r="AA337" s="17" t="s">
        <v>618</v>
      </c>
      <c r="AB337" s="17" t="s">
        <v>2601</v>
      </c>
    </row>
    <row r="338" spans="1:28" s="17" customFormat="1">
      <c r="A338" s="523" t="s">
        <v>3194</v>
      </c>
      <c r="B338" s="40"/>
      <c r="C338" s="23" t="s">
        <v>1438</v>
      </c>
      <c r="D338" s="17">
        <v>202205</v>
      </c>
      <c r="E338" s="23">
        <v>55</v>
      </c>
      <c r="F338" s="17" t="s">
        <v>2601</v>
      </c>
      <c r="G338" s="17" t="s">
        <v>3195</v>
      </c>
      <c r="H338" s="17" t="s">
        <v>1684</v>
      </c>
      <c r="I338" s="17" t="s">
        <v>147</v>
      </c>
      <c r="K338" s="309">
        <v>37294</v>
      </c>
      <c r="L338" s="309">
        <v>44606</v>
      </c>
      <c r="M338" s="17" t="s">
        <v>13</v>
      </c>
      <c r="N338" s="17" t="s">
        <v>809</v>
      </c>
      <c r="O338" s="17" t="s">
        <v>363</v>
      </c>
      <c r="P338" s="17" t="s">
        <v>31</v>
      </c>
      <c r="Q338" s="17" t="s">
        <v>15</v>
      </c>
      <c r="R338" s="17">
        <v>45373</v>
      </c>
      <c r="V338" s="17" t="s">
        <v>3196</v>
      </c>
      <c r="W338" s="17" t="s">
        <v>3111</v>
      </c>
      <c r="X338" s="17" t="s">
        <v>1438</v>
      </c>
      <c r="Y338" s="17">
        <v>47374</v>
      </c>
      <c r="Z338" s="17">
        <v>8008</v>
      </c>
      <c r="AA338" s="17" t="s">
        <v>618</v>
      </c>
      <c r="AB338" s="17" t="s">
        <v>2601</v>
      </c>
    </row>
    <row r="339" spans="1:28" s="17" customFormat="1">
      <c r="A339" s="17" t="s">
        <v>1121</v>
      </c>
      <c r="B339" s="40"/>
      <c r="C339" s="23" t="s">
        <v>1780</v>
      </c>
      <c r="D339" s="17">
        <v>202207</v>
      </c>
      <c r="E339" s="23">
        <v>55</v>
      </c>
      <c r="F339" s="17" t="s">
        <v>2601</v>
      </c>
      <c r="G339" s="17" t="s">
        <v>678</v>
      </c>
      <c r="H339" s="17" t="s">
        <v>770</v>
      </c>
      <c r="I339" s="17" t="s">
        <v>56</v>
      </c>
      <c r="K339" s="309">
        <v>29349</v>
      </c>
      <c r="L339" s="309">
        <v>43490</v>
      </c>
      <c r="M339" s="17" t="s">
        <v>13</v>
      </c>
      <c r="N339" s="17" t="s">
        <v>1122</v>
      </c>
      <c r="P339" s="17" t="s">
        <v>31</v>
      </c>
      <c r="Q339" s="17" t="s">
        <v>15</v>
      </c>
      <c r="R339" s="17">
        <v>45373</v>
      </c>
      <c r="V339" s="17" t="s">
        <v>3197</v>
      </c>
      <c r="W339" s="17" t="s">
        <v>3198</v>
      </c>
      <c r="X339" s="17" t="s">
        <v>1780</v>
      </c>
      <c r="Y339" s="17">
        <v>66217</v>
      </c>
      <c r="Z339" s="17">
        <v>8205</v>
      </c>
      <c r="AA339" s="17" t="s">
        <v>341</v>
      </c>
      <c r="AB339" s="17" t="s">
        <v>2601</v>
      </c>
    </row>
    <row r="340" spans="1:28" s="17" customFormat="1">
      <c r="A340" s="17" t="s">
        <v>2206</v>
      </c>
      <c r="B340" s="40"/>
      <c r="C340" s="23" t="s">
        <v>1780</v>
      </c>
      <c r="D340" s="17">
        <v>202207</v>
      </c>
      <c r="E340" s="23">
        <v>55</v>
      </c>
      <c r="F340" s="17" t="s">
        <v>2601</v>
      </c>
      <c r="G340" s="17" t="s">
        <v>678</v>
      </c>
      <c r="H340" s="17" t="s">
        <v>122</v>
      </c>
      <c r="I340" s="17" t="s">
        <v>287</v>
      </c>
      <c r="K340" s="309">
        <v>29152</v>
      </c>
      <c r="L340" s="309">
        <v>43490</v>
      </c>
      <c r="M340" s="17" t="s">
        <v>13</v>
      </c>
      <c r="N340" s="17" t="s">
        <v>1122</v>
      </c>
      <c r="P340" s="17" t="s">
        <v>31</v>
      </c>
      <c r="Q340" s="17" t="s">
        <v>15</v>
      </c>
      <c r="R340" s="17">
        <v>45373</v>
      </c>
      <c r="V340" s="17" t="s">
        <v>3197</v>
      </c>
      <c r="W340" s="17" t="s">
        <v>3198</v>
      </c>
      <c r="X340" s="17" t="s">
        <v>1780</v>
      </c>
      <c r="Y340" s="17">
        <v>66217</v>
      </c>
      <c r="Z340" s="17">
        <v>8205</v>
      </c>
      <c r="AA340" s="17" t="s">
        <v>618</v>
      </c>
      <c r="AB340" s="17" t="s">
        <v>2601</v>
      </c>
    </row>
    <row r="341" spans="1:28" s="17" customFormat="1">
      <c r="A341" s="45" t="s">
        <v>3199</v>
      </c>
      <c r="B341" s="40"/>
      <c r="C341" s="23" t="s">
        <v>1780</v>
      </c>
      <c r="D341" s="17">
        <v>202202</v>
      </c>
      <c r="E341" s="23">
        <v>55</v>
      </c>
      <c r="F341" s="17" t="s">
        <v>2601</v>
      </c>
      <c r="G341" s="17" t="s">
        <v>3200</v>
      </c>
      <c r="H341" s="17" t="s">
        <v>369</v>
      </c>
      <c r="I341" s="17" t="s">
        <v>99</v>
      </c>
      <c r="K341" s="309">
        <v>20075</v>
      </c>
      <c r="L341" s="309">
        <v>44607</v>
      </c>
      <c r="M341" s="17" t="s">
        <v>13</v>
      </c>
      <c r="N341" s="17" t="s">
        <v>2053</v>
      </c>
      <c r="P341" s="17" t="s">
        <v>19</v>
      </c>
      <c r="Q341" s="17" t="s">
        <v>15</v>
      </c>
      <c r="R341" s="17">
        <v>45356</v>
      </c>
      <c r="V341" s="17" t="s">
        <v>3201</v>
      </c>
      <c r="W341" s="17" t="s">
        <v>3202</v>
      </c>
      <c r="X341" s="17" t="s">
        <v>1780</v>
      </c>
      <c r="Y341" s="17">
        <v>67203</v>
      </c>
      <c r="Z341" s="17">
        <v>2213</v>
      </c>
      <c r="AA341" s="17" t="s">
        <v>618</v>
      </c>
      <c r="AB341" s="17" t="s">
        <v>2601</v>
      </c>
    </row>
    <row r="342" spans="1:28" s="17" customFormat="1">
      <c r="A342" s="17" t="s">
        <v>1319</v>
      </c>
      <c r="B342" s="40"/>
      <c r="C342" s="23" t="s">
        <v>3203</v>
      </c>
      <c r="D342" s="17">
        <v>202111</v>
      </c>
      <c r="E342" s="23">
        <v>55</v>
      </c>
      <c r="F342" s="17" t="s">
        <v>2601</v>
      </c>
      <c r="G342" s="17" t="s">
        <v>1320</v>
      </c>
      <c r="H342" s="17" t="s">
        <v>86</v>
      </c>
      <c r="I342" s="17" t="s">
        <v>171</v>
      </c>
      <c r="K342" s="309">
        <v>26140</v>
      </c>
      <c r="L342" s="309">
        <v>34531</v>
      </c>
      <c r="M342" s="17" t="s">
        <v>13</v>
      </c>
      <c r="N342" s="17" t="s">
        <v>1321</v>
      </c>
      <c r="P342" s="17" t="s">
        <v>196</v>
      </c>
      <c r="Q342" s="17" t="s">
        <v>15</v>
      </c>
      <c r="R342" s="17">
        <v>45359</v>
      </c>
      <c r="V342" s="17" t="s">
        <v>3204</v>
      </c>
      <c r="W342" s="17" t="s">
        <v>3205</v>
      </c>
      <c r="X342" s="17" t="s">
        <v>3203</v>
      </c>
      <c r="Y342" s="17">
        <v>41005</v>
      </c>
      <c r="Z342" s="17">
        <v>7956</v>
      </c>
      <c r="AA342" s="17" t="s">
        <v>341</v>
      </c>
      <c r="AB342" s="17" t="s">
        <v>2601</v>
      </c>
    </row>
    <row r="343" spans="1:28" s="17" customFormat="1">
      <c r="A343" s="17" t="s">
        <v>1528</v>
      </c>
      <c r="B343" s="40"/>
      <c r="C343" s="23" t="s">
        <v>3203</v>
      </c>
      <c r="D343" s="17">
        <v>202111</v>
      </c>
      <c r="E343" s="23">
        <v>55</v>
      </c>
      <c r="F343" s="17" t="s">
        <v>2601</v>
      </c>
      <c r="G343" s="17" t="s">
        <v>1320</v>
      </c>
      <c r="H343" s="17" t="s">
        <v>587</v>
      </c>
      <c r="I343" s="17" t="s">
        <v>21</v>
      </c>
      <c r="K343" s="309">
        <v>25099</v>
      </c>
      <c r="L343" s="309">
        <v>35332</v>
      </c>
      <c r="M343" s="17" t="s">
        <v>13</v>
      </c>
      <c r="N343" s="17" t="s">
        <v>1321</v>
      </c>
      <c r="P343" s="17" t="s">
        <v>196</v>
      </c>
      <c r="Q343" s="17" t="s">
        <v>15</v>
      </c>
      <c r="R343" s="17">
        <v>45359</v>
      </c>
      <c r="V343" s="17" t="s">
        <v>3204</v>
      </c>
      <c r="W343" s="17" t="s">
        <v>3205</v>
      </c>
      <c r="X343" s="17" t="s">
        <v>3203</v>
      </c>
      <c r="Y343" s="17">
        <v>41005</v>
      </c>
      <c r="Z343" s="17">
        <v>7956</v>
      </c>
      <c r="AA343" s="17" t="s">
        <v>618</v>
      </c>
      <c r="AB343" s="17" t="s">
        <v>2601</v>
      </c>
    </row>
    <row r="344" spans="1:28" s="17" customFormat="1">
      <c r="A344" s="523" t="s">
        <v>1962</v>
      </c>
      <c r="B344" s="40"/>
      <c r="C344" s="23" t="s">
        <v>3203</v>
      </c>
      <c r="D344" s="17">
        <v>202208</v>
      </c>
      <c r="E344" s="23">
        <v>55</v>
      </c>
      <c r="F344" s="17" t="s">
        <v>2601</v>
      </c>
      <c r="G344" s="17" t="s">
        <v>758</v>
      </c>
      <c r="H344" s="17" t="s">
        <v>281</v>
      </c>
      <c r="I344" s="17" t="s">
        <v>48</v>
      </c>
      <c r="K344" s="309">
        <v>22166</v>
      </c>
      <c r="L344" s="309">
        <v>33846</v>
      </c>
      <c r="M344" s="17" t="s">
        <v>13</v>
      </c>
      <c r="N344" s="17" t="s">
        <v>1942</v>
      </c>
      <c r="P344" s="17" t="s">
        <v>14</v>
      </c>
      <c r="Q344" s="17" t="s">
        <v>15</v>
      </c>
      <c r="R344" s="17">
        <v>45371</v>
      </c>
      <c r="V344" s="17" t="s">
        <v>3206</v>
      </c>
      <c r="W344" s="17" t="s">
        <v>3207</v>
      </c>
      <c r="X344" s="17" t="s">
        <v>3203</v>
      </c>
      <c r="Y344" s="17">
        <v>41091</v>
      </c>
      <c r="Z344" s="17">
        <v>9241</v>
      </c>
      <c r="AA344" s="17" t="s">
        <v>341</v>
      </c>
      <c r="AB344" s="17" t="s">
        <v>2601</v>
      </c>
    </row>
    <row r="345" spans="1:28" s="17" customFormat="1">
      <c r="A345" s="523" t="s">
        <v>1941</v>
      </c>
      <c r="B345" s="40"/>
      <c r="C345" s="23" t="s">
        <v>3203</v>
      </c>
      <c r="D345" s="17">
        <v>202208</v>
      </c>
      <c r="E345" s="23">
        <v>55</v>
      </c>
      <c r="F345" s="17" t="s">
        <v>2601</v>
      </c>
      <c r="G345" s="17" t="s">
        <v>758</v>
      </c>
      <c r="H345" s="17" t="s">
        <v>73</v>
      </c>
      <c r="I345" s="17" t="s">
        <v>65</v>
      </c>
      <c r="K345" s="309">
        <v>18294</v>
      </c>
      <c r="L345" s="309">
        <v>33846</v>
      </c>
      <c r="M345" s="17" t="s">
        <v>13</v>
      </c>
      <c r="N345" s="17" t="s">
        <v>1942</v>
      </c>
      <c r="P345" s="17" t="s">
        <v>14</v>
      </c>
      <c r="Q345" s="17" t="s">
        <v>15</v>
      </c>
      <c r="R345" s="17">
        <v>45371</v>
      </c>
      <c r="V345" s="17" t="s">
        <v>3206</v>
      </c>
      <c r="W345" s="17" t="s">
        <v>3207</v>
      </c>
      <c r="X345" s="17" t="s">
        <v>3203</v>
      </c>
      <c r="Y345" s="17">
        <v>41091</v>
      </c>
      <c r="Z345" s="17">
        <v>9241</v>
      </c>
      <c r="AA345" s="17" t="s">
        <v>618</v>
      </c>
      <c r="AB345" s="17" t="s">
        <v>2601</v>
      </c>
    </row>
    <row r="346" spans="1:28" s="17" customFormat="1">
      <c r="A346" s="523" t="s">
        <v>2113</v>
      </c>
      <c r="B346" s="40"/>
      <c r="C346" s="23" t="s">
        <v>3203</v>
      </c>
      <c r="D346" s="17">
        <v>202109</v>
      </c>
      <c r="E346" s="23">
        <v>55</v>
      </c>
      <c r="F346" s="17" t="s">
        <v>2601</v>
      </c>
      <c r="G346" s="17" t="s">
        <v>640</v>
      </c>
      <c r="H346" s="17" t="s">
        <v>396</v>
      </c>
      <c r="I346" s="17" t="s">
        <v>287</v>
      </c>
      <c r="K346" s="309">
        <v>20945</v>
      </c>
      <c r="L346" s="309">
        <v>33155</v>
      </c>
      <c r="M346" s="17" t="s">
        <v>13</v>
      </c>
      <c r="N346" s="17" t="s">
        <v>1455</v>
      </c>
      <c r="P346" s="17" t="s">
        <v>50</v>
      </c>
      <c r="Q346" s="17" t="s">
        <v>15</v>
      </c>
      <c r="R346" s="17">
        <v>45344</v>
      </c>
      <c r="V346" s="17" t="s">
        <v>3208</v>
      </c>
      <c r="W346" s="17" t="s">
        <v>3209</v>
      </c>
      <c r="X346" s="17" t="s">
        <v>3203</v>
      </c>
      <c r="Y346" s="17">
        <v>41222</v>
      </c>
      <c r="Z346" s="17">
        <v>8868</v>
      </c>
      <c r="AA346" s="17" t="s">
        <v>618</v>
      </c>
      <c r="AB346" s="17" t="s">
        <v>2601</v>
      </c>
    </row>
    <row r="347" spans="1:28" s="17" customFormat="1">
      <c r="A347" s="45" t="s">
        <v>1397</v>
      </c>
      <c r="B347" s="40"/>
      <c r="C347" s="23" t="s">
        <v>3203</v>
      </c>
      <c r="D347" s="17">
        <v>202001</v>
      </c>
      <c r="E347" s="23">
        <v>55</v>
      </c>
      <c r="F347" s="17" t="s">
        <v>2601</v>
      </c>
      <c r="G347" s="17" t="s">
        <v>1398</v>
      </c>
      <c r="H347" s="17" t="s">
        <v>147</v>
      </c>
      <c r="I347" s="17" t="s">
        <v>48</v>
      </c>
      <c r="K347" s="309">
        <v>14060</v>
      </c>
      <c r="L347" s="309">
        <v>37355</v>
      </c>
      <c r="M347" s="17" t="s">
        <v>13</v>
      </c>
      <c r="N347" s="17" t="s">
        <v>1399</v>
      </c>
      <c r="P347" s="17" t="s">
        <v>19</v>
      </c>
      <c r="Q347" s="17" t="s">
        <v>15</v>
      </c>
      <c r="R347" s="17">
        <v>45356</v>
      </c>
      <c r="V347" s="17" t="s">
        <v>3210</v>
      </c>
      <c r="W347" s="17" t="s">
        <v>3211</v>
      </c>
      <c r="X347" s="17" t="s">
        <v>3203</v>
      </c>
      <c r="Y347" s="17">
        <v>41017</v>
      </c>
      <c r="Z347" s="17">
        <v>3222</v>
      </c>
      <c r="AA347" s="17" t="s">
        <v>618</v>
      </c>
      <c r="AB347" s="17" t="s">
        <v>2601</v>
      </c>
    </row>
    <row r="348" spans="1:28" s="17" customFormat="1">
      <c r="A348" s="523" t="s">
        <v>2159</v>
      </c>
      <c r="B348" s="40"/>
      <c r="C348" s="23" t="s">
        <v>3203</v>
      </c>
      <c r="D348" s="17">
        <v>202208</v>
      </c>
      <c r="E348" s="23">
        <v>55</v>
      </c>
      <c r="F348" s="17" t="s">
        <v>2601</v>
      </c>
      <c r="G348" s="17" t="s">
        <v>1809</v>
      </c>
      <c r="H348" s="17" t="s">
        <v>313</v>
      </c>
      <c r="I348" s="17" t="s">
        <v>65</v>
      </c>
      <c r="K348" s="309">
        <v>27316</v>
      </c>
      <c r="L348" s="309">
        <v>36619</v>
      </c>
      <c r="M348" s="17" t="s">
        <v>13</v>
      </c>
      <c r="N348" s="17" t="s">
        <v>1840</v>
      </c>
      <c r="P348" s="17" t="s">
        <v>14</v>
      </c>
      <c r="Q348" s="17" t="s">
        <v>15</v>
      </c>
      <c r="R348" s="17">
        <v>45371</v>
      </c>
      <c r="V348" s="17" t="s">
        <v>3212</v>
      </c>
      <c r="W348" s="17" t="s">
        <v>3213</v>
      </c>
      <c r="X348" s="17" t="s">
        <v>3203</v>
      </c>
      <c r="Y348" s="17">
        <v>42001</v>
      </c>
      <c r="Z348" s="17">
        <v>8715</v>
      </c>
      <c r="AA348" s="17" t="s">
        <v>618</v>
      </c>
      <c r="AB348" s="17" t="s">
        <v>2601</v>
      </c>
    </row>
    <row r="349" spans="1:28" s="17" customFormat="1">
      <c r="A349" s="523" t="s">
        <v>1839</v>
      </c>
      <c r="B349" s="40"/>
      <c r="C349" s="23" t="s">
        <v>3203</v>
      </c>
      <c r="D349" s="17">
        <v>202208</v>
      </c>
      <c r="E349" s="23">
        <v>55</v>
      </c>
      <c r="F349" s="17" t="s">
        <v>2601</v>
      </c>
      <c r="G349" s="17" t="s">
        <v>1809</v>
      </c>
      <c r="H349" s="17" t="s">
        <v>333</v>
      </c>
      <c r="I349" s="17" t="s">
        <v>48</v>
      </c>
      <c r="K349" s="309">
        <v>26674</v>
      </c>
      <c r="L349" s="309">
        <v>37182</v>
      </c>
      <c r="M349" s="17" t="s">
        <v>13</v>
      </c>
      <c r="N349" s="17" t="s">
        <v>1840</v>
      </c>
      <c r="P349" s="17" t="s">
        <v>14</v>
      </c>
      <c r="Q349" s="17" t="s">
        <v>15</v>
      </c>
      <c r="R349" s="17">
        <v>45371</v>
      </c>
      <c r="V349" s="17" t="s">
        <v>3212</v>
      </c>
      <c r="W349" s="17" t="s">
        <v>3213</v>
      </c>
      <c r="X349" s="17" t="s">
        <v>3203</v>
      </c>
      <c r="Y349" s="17">
        <v>42001</v>
      </c>
      <c r="Z349" s="17">
        <v>8715</v>
      </c>
      <c r="AA349" s="17" t="s">
        <v>341</v>
      </c>
      <c r="AB349" s="17" t="s">
        <v>2601</v>
      </c>
    </row>
    <row r="350" spans="1:28" s="17" customFormat="1">
      <c r="A350" s="17" t="s">
        <v>1884</v>
      </c>
      <c r="B350" s="40"/>
      <c r="C350" s="23" t="s">
        <v>3203</v>
      </c>
      <c r="D350" s="17">
        <v>202109</v>
      </c>
      <c r="E350" s="23">
        <v>55</v>
      </c>
      <c r="F350" s="17" t="s">
        <v>2601</v>
      </c>
      <c r="G350" s="17" t="s">
        <v>552</v>
      </c>
      <c r="H350" s="17" t="s">
        <v>344</v>
      </c>
      <c r="I350" s="17" t="s">
        <v>228</v>
      </c>
      <c r="K350" s="309">
        <v>19841</v>
      </c>
      <c r="L350" s="309">
        <v>28611</v>
      </c>
      <c r="M350" s="17" t="s">
        <v>13</v>
      </c>
      <c r="N350" s="17" t="s">
        <v>1885</v>
      </c>
      <c r="P350" s="17" t="s">
        <v>14</v>
      </c>
      <c r="Q350" s="17" t="s">
        <v>15</v>
      </c>
      <c r="R350" s="17">
        <v>45371</v>
      </c>
      <c r="V350" s="17" t="s">
        <v>3214</v>
      </c>
      <c r="W350" s="17" t="s">
        <v>3215</v>
      </c>
      <c r="X350" s="17" t="s">
        <v>3203</v>
      </c>
      <c r="Y350" s="17">
        <v>40324</v>
      </c>
      <c r="Z350" s="17">
        <v>9076</v>
      </c>
      <c r="AA350" s="17" t="s">
        <v>618</v>
      </c>
      <c r="AB350" s="17" t="s">
        <v>2601</v>
      </c>
    </row>
    <row r="351" spans="1:28" s="17" customFormat="1">
      <c r="A351" s="45" t="s">
        <v>2131</v>
      </c>
      <c r="B351" s="40"/>
      <c r="C351" s="23" t="s">
        <v>3203</v>
      </c>
      <c r="D351" s="17">
        <v>202009</v>
      </c>
      <c r="E351" s="23">
        <v>55</v>
      </c>
      <c r="F351" s="17" t="s">
        <v>2601</v>
      </c>
      <c r="G351" s="17" t="s">
        <v>927</v>
      </c>
      <c r="H351" s="17" t="s">
        <v>318</v>
      </c>
      <c r="I351" s="17" t="s">
        <v>224</v>
      </c>
      <c r="K351" s="309">
        <v>31713</v>
      </c>
      <c r="L351" s="309">
        <v>38246</v>
      </c>
      <c r="M351" s="17" t="s">
        <v>13</v>
      </c>
      <c r="N351" s="17" t="s">
        <v>2094</v>
      </c>
      <c r="P351" s="17" t="s">
        <v>19</v>
      </c>
      <c r="Q351" s="17" t="s">
        <v>15</v>
      </c>
      <c r="R351" s="17">
        <v>45356</v>
      </c>
      <c r="V351" s="17" t="s">
        <v>3216</v>
      </c>
      <c r="W351" s="17" t="s">
        <v>3217</v>
      </c>
      <c r="X351" s="17" t="s">
        <v>3203</v>
      </c>
      <c r="Y351" s="17">
        <v>41017</v>
      </c>
      <c r="Z351" s="17">
        <v>2004</v>
      </c>
      <c r="AA351" s="17" t="s">
        <v>618</v>
      </c>
      <c r="AB351" s="17" t="s">
        <v>2601</v>
      </c>
    </row>
    <row r="352" spans="1:28" s="17" customFormat="1">
      <c r="A352" s="523" t="s">
        <v>721</v>
      </c>
      <c r="B352" s="40"/>
      <c r="C352" s="23" t="s">
        <v>3203</v>
      </c>
      <c r="D352" s="17">
        <v>202201</v>
      </c>
      <c r="E352" s="23">
        <v>55</v>
      </c>
      <c r="F352" s="17" t="s">
        <v>2601</v>
      </c>
      <c r="G352" s="17" t="s">
        <v>722</v>
      </c>
      <c r="H352" s="17" t="s">
        <v>332</v>
      </c>
      <c r="I352" s="17" t="s">
        <v>99</v>
      </c>
      <c r="K352" s="309">
        <v>19954</v>
      </c>
      <c r="L352" s="309">
        <v>38259</v>
      </c>
      <c r="M352" s="17" t="s">
        <v>13</v>
      </c>
      <c r="N352" s="17" t="s">
        <v>723</v>
      </c>
      <c r="P352" s="17" t="s">
        <v>31</v>
      </c>
      <c r="Q352" s="17" t="s">
        <v>15</v>
      </c>
      <c r="R352" s="17">
        <v>45373</v>
      </c>
      <c r="V352" s="17" t="s">
        <v>3218</v>
      </c>
      <c r="W352" s="17" t="s">
        <v>3219</v>
      </c>
      <c r="X352" s="17" t="s">
        <v>3203</v>
      </c>
      <c r="Y352" s="17">
        <v>40356</v>
      </c>
      <c r="Z352" s="17">
        <v>1406</v>
      </c>
      <c r="AA352" s="17" t="s">
        <v>618</v>
      </c>
      <c r="AB352" s="17" t="s">
        <v>2601</v>
      </c>
    </row>
    <row r="353" spans="1:28" s="17" customFormat="1">
      <c r="A353" s="17" t="s">
        <v>2139</v>
      </c>
      <c r="B353" s="40"/>
      <c r="C353" s="23" t="s">
        <v>3203</v>
      </c>
      <c r="D353" s="17">
        <v>202202</v>
      </c>
      <c r="E353" s="23">
        <v>55</v>
      </c>
      <c r="F353" s="17" t="s">
        <v>2601</v>
      </c>
      <c r="G353" s="17" t="s">
        <v>348</v>
      </c>
      <c r="H353" s="17" t="s">
        <v>73</v>
      </c>
      <c r="I353" s="17" t="s">
        <v>110</v>
      </c>
      <c r="K353" s="309">
        <v>22017</v>
      </c>
      <c r="L353" s="309">
        <v>39028</v>
      </c>
      <c r="M353" s="17" t="s">
        <v>13</v>
      </c>
      <c r="N353" s="17" t="s">
        <v>2066</v>
      </c>
      <c r="P353" s="17" t="s">
        <v>14</v>
      </c>
      <c r="Q353" s="17" t="s">
        <v>15</v>
      </c>
      <c r="R353" s="17">
        <v>45371</v>
      </c>
      <c r="V353" s="17" t="s">
        <v>3220</v>
      </c>
      <c r="W353" s="17" t="s">
        <v>3205</v>
      </c>
      <c r="X353" s="17" t="s">
        <v>3203</v>
      </c>
      <c r="Y353" s="17">
        <v>41005</v>
      </c>
      <c r="Z353" s="17">
        <v>8326</v>
      </c>
      <c r="AA353" s="17" t="s">
        <v>618</v>
      </c>
      <c r="AB353" s="17" t="s">
        <v>2601</v>
      </c>
    </row>
    <row r="354" spans="1:28" s="17" customFormat="1">
      <c r="A354" s="17" t="s">
        <v>2065</v>
      </c>
      <c r="B354" s="40"/>
      <c r="C354" s="23" t="s">
        <v>3203</v>
      </c>
      <c r="D354" s="17">
        <v>202202</v>
      </c>
      <c r="E354" s="23">
        <v>55</v>
      </c>
      <c r="F354" s="17" t="s">
        <v>2601</v>
      </c>
      <c r="G354" s="17" t="s">
        <v>348</v>
      </c>
      <c r="H354" s="17" t="s">
        <v>264</v>
      </c>
      <c r="I354" s="17" t="s">
        <v>65</v>
      </c>
      <c r="K354" s="309">
        <v>23495</v>
      </c>
      <c r="L354" s="309">
        <v>39122</v>
      </c>
      <c r="M354" s="17" t="s">
        <v>13</v>
      </c>
      <c r="N354" s="17" t="s">
        <v>2066</v>
      </c>
      <c r="P354" s="17" t="s">
        <v>14</v>
      </c>
      <c r="Q354" s="17" t="s">
        <v>15</v>
      </c>
      <c r="R354" s="17">
        <v>45371</v>
      </c>
      <c r="V354" s="17" t="s">
        <v>3220</v>
      </c>
      <c r="W354" s="17" t="s">
        <v>3205</v>
      </c>
      <c r="X354" s="17" t="s">
        <v>3203</v>
      </c>
      <c r="Y354" s="17">
        <v>41005</v>
      </c>
      <c r="Z354" s="17">
        <v>8326</v>
      </c>
      <c r="AA354" s="17" t="s">
        <v>341</v>
      </c>
      <c r="AB354" s="17" t="s">
        <v>2601</v>
      </c>
    </row>
    <row r="355" spans="1:28" s="17" customFormat="1">
      <c r="A355" s="523" t="s">
        <v>1989</v>
      </c>
      <c r="B355" s="40"/>
      <c r="C355" s="23" t="s">
        <v>3203</v>
      </c>
      <c r="D355" s="17">
        <v>202205</v>
      </c>
      <c r="E355" s="23">
        <v>55</v>
      </c>
      <c r="F355" s="17" t="s">
        <v>2601</v>
      </c>
      <c r="G355" s="17" t="s">
        <v>534</v>
      </c>
      <c r="H355" s="17" t="s">
        <v>396</v>
      </c>
      <c r="I355" s="17" t="s">
        <v>110</v>
      </c>
      <c r="K355" s="309">
        <v>27238</v>
      </c>
      <c r="L355" s="309">
        <v>39365</v>
      </c>
      <c r="M355" s="17" t="s">
        <v>13</v>
      </c>
      <c r="N355" s="17" t="s">
        <v>1988</v>
      </c>
      <c r="P355" s="17" t="s">
        <v>50</v>
      </c>
      <c r="Q355" s="17" t="s">
        <v>15</v>
      </c>
      <c r="R355" s="17">
        <v>45344</v>
      </c>
      <c r="V355" s="17" t="s">
        <v>3221</v>
      </c>
      <c r="W355" s="17" t="s">
        <v>3222</v>
      </c>
      <c r="X355" s="17" t="s">
        <v>3203</v>
      </c>
      <c r="Y355" s="17">
        <v>40351</v>
      </c>
      <c r="Z355" s="17">
        <v>7964</v>
      </c>
      <c r="AA355" s="17" t="s">
        <v>618</v>
      </c>
      <c r="AB355" s="17" t="s">
        <v>2601</v>
      </c>
    </row>
    <row r="356" spans="1:28" s="17" customFormat="1">
      <c r="A356" s="523" t="s">
        <v>1453</v>
      </c>
      <c r="B356" s="40"/>
      <c r="C356" s="23" t="s">
        <v>3203</v>
      </c>
      <c r="D356" s="17">
        <v>202109</v>
      </c>
      <c r="E356" s="23">
        <v>55</v>
      </c>
      <c r="F356" s="17" t="s">
        <v>2601</v>
      </c>
      <c r="G356" s="17" t="s">
        <v>640</v>
      </c>
      <c r="H356" s="17" t="s">
        <v>1454</v>
      </c>
      <c r="I356" s="17" t="s">
        <v>110</v>
      </c>
      <c r="K356" s="309">
        <v>17944</v>
      </c>
      <c r="L356" s="309">
        <v>44067</v>
      </c>
      <c r="M356" s="17" t="s">
        <v>13</v>
      </c>
      <c r="N356" s="17" t="s">
        <v>1455</v>
      </c>
      <c r="P356" s="17" t="s">
        <v>50</v>
      </c>
      <c r="Q356" s="17" t="s">
        <v>15</v>
      </c>
      <c r="R356" s="17">
        <v>45344</v>
      </c>
      <c r="V356" s="17" t="s">
        <v>3208</v>
      </c>
      <c r="W356" s="17" t="s">
        <v>3209</v>
      </c>
      <c r="X356" s="17" t="s">
        <v>3203</v>
      </c>
      <c r="Y356" s="17">
        <v>41222</v>
      </c>
      <c r="Z356" s="17">
        <v>8868</v>
      </c>
      <c r="AA356" s="17" t="s">
        <v>341</v>
      </c>
      <c r="AB356" s="17" t="s">
        <v>2601</v>
      </c>
    </row>
    <row r="357" spans="1:28" s="17" customFormat="1">
      <c r="A357" s="523" t="s">
        <v>1987</v>
      </c>
      <c r="B357" s="40"/>
      <c r="C357" s="23" t="s">
        <v>3203</v>
      </c>
      <c r="D357" s="17">
        <v>202205</v>
      </c>
      <c r="E357" s="23">
        <v>55</v>
      </c>
      <c r="F357" s="17" t="s">
        <v>2601</v>
      </c>
      <c r="G357" s="17" t="s">
        <v>1043</v>
      </c>
      <c r="H357" s="17" t="s">
        <v>191</v>
      </c>
      <c r="I357" s="17" t="s">
        <v>357</v>
      </c>
      <c r="K357" s="309">
        <v>30450</v>
      </c>
      <c r="L357" s="309">
        <v>40735</v>
      </c>
      <c r="M357" s="17" t="s">
        <v>13</v>
      </c>
      <c r="N357" s="17" t="s">
        <v>1988</v>
      </c>
      <c r="P357" s="17" t="s">
        <v>50</v>
      </c>
      <c r="Q357" s="17" t="s">
        <v>15</v>
      </c>
      <c r="R357" s="17">
        <v>45344</v>
      </c>
      <c r="V357" s="17" t="s">
        <v>3221</v>
      </c>
      <c r="W357" s="17" t="s">
        <v>3222</v>
      </c>
      <c r="X357" s="17" t="s">
        <v>3203</v>
      </c>
      <c r="Y357" s="17">
        <v>40351</v>
      </c>
      <c r="Z357" s="17">
        <v>7964</v>
      </c>
      <c r="AA357" s="17" t="s">
        <v>618</v>
      </c>
      <c r="AB357" s="17" t="s">
        <v>2601</v>
      </c>
    </row>
    <row r="358" spans="1:28" s="17" customFormat="1">
      <c r="A358" s="523" t="s">
        <v>2258</v>
      </c>
      <c r="B358" s="40"/>
      <c r="C358" s="23" t="s">
        <v>3203</v>
      </c>
      <c r="D358" s="17">
        <v>202205</v>
      </c>
      <c r="E358" s="23">
        <v>55</v>
      </c>
      <c r="F358" s="17" t="s">
        <v>2601</v>
      </c>
      <c r="G358" s="17" t="s">
        <v>209</v>
      </c>
      <c r="H358" s="17" t="s">
        <v>45</v>
      </c>
      <c r="I358" s="17" t="s">
        <v>82</v>
      </c>
      <c r="K358" s="309">
        <v>26983</v>
      </c>
      <c r="L358" s="309">
        <v>41521</v>
      </c>
      <c r="M358" s="17" t="s">
        <v>13</v>
      </c>
      <c r="N358" s="17" t="s">
        <v>1091</v>
      </c>
      <c r="P358" s="17" t="s">
        <v>19</v>
      </c>
      <c r="Q358" s="17" t="s">
        <v>15</v>
      </c>
      <c r="R358" s="17">
        <v>45356</v>
      </c>
      <c r="V358" s="17" t="s">
        <v>3223</v>
      </c>
      <c r="W358" s="17" t="s">
        <v>3224</v>
      </c>
      <c r="X358" s="17" t="s">
        <v>3203</v>
      </c>
      <c r="Y358" s="17">
        <v>40218</v>
      </c>
      <c r="Z358" s="17">
        <v>2749</v>
      </c>
      <c r="AA358" s="17" t="s">
        <v>618</v>
      </c>
      <c r="AB358" s="17" t="s">
        <v>2601</v>
      </c>
    </row>
    <row r="359" spans="1:28" s="17" customFormat="1">
      <c r="A359" s="17" t="s">
        <v>2251</v>
      </c>
      <c r="B359" s="40"/>
      <c r="C359" s="23" t="s">
        <v>3203</v>
      </c>
      <c r="D359" s="17">
        <v>202207</v>
      </c>
      <c r="E359" s="23">
        <v>55</v>
      </c>
      <c r="F359" s="17" t="s">
        <v>2601</v>
      </c>
      <c r="G359" s="17" t="s">
        <v>1496</v>
      </c>
      <c r="H359" s="17" t="s">
        <v>410</v>
      </c>
      <c r="I359" s="17" t="s">
        <v>125</v>
      </c>
      <c r="K359" s="309">
        <v>26008</v>
      </c>
      <c r="L359" s="309">
        <v>42086</v>
      </c>
      <c r="M359" s="17" t="s">
        <v>13</v>
      </c>
      <c r="N359" s="17" t="s">
        <v>978</v>
      </c>
      <c r="P359" s="17" t="s">
        <v>126</v>
      </c>
      <c r="Q359" s="17" t="s">
        <v>15</v>
      </c>
      <c r="R359" s="17">
        <v>45383</v>
      </c>
      <c r="V359" s="17" t="s">
        <v>3225</v>
      </c>
      <c r="W359" s="17" t="s">
        <v>3166</v>
      </c>
      <c r="X359" s="17" t="s">
        <v>3203</v>
      </c>
      <c r="Y359" s="17">
        <v>42633</v>
      </c>
      <c r="Z359" s="17">
        <v>2484</v>
      </c>
      <c r="AA359" s="17" t="s">
        <v>618</v>
      </c>
      <c r="AB359" s="17" t="s">
        <v>2601</v>
      </c>
    </row>
    <row r="360" spans="1:28" s="17" customFormat="1">
      <c r="A360" s="523" t="s">
        <v>1355</v>
      </c>
      <c r="B360" s="40"/>
      <c r="C360" s="23" t="s">
        <v>3203</v>
      </c>
      <c r="D360" s="17">
        <v>202206</v>
      </c>
      <c r="E360" s="23">
        <v>55</v>
      </c>
      <c r="F360" s="17" t="s">
        <v>2601</v>
      </c>
      <c r="G360" s="17" t="s">
        <v>759</v>
      </c>
      <c r="H360" s="17" t="s">
        <v>1356</v>
      </c>
      <c r="I360" s="17" t="s">
        <v>229</v>
      </c>
      <c r="K360" s="309">
        <v>31623</v>
      </c>
      <c r="L360" s="309">
        <v>42590</v>
      </c>
      <c r="M360" s="17" t="s">
        <v>13</v>
      </c>
      <c r="N360" s="17" t="s">
        <v>1357</v>
      </c>
      <c r="P360" s="17" t="s">
        <v>31</v>
      </c>
      <c r="Q360" s="17" t="s">
        <v>15</v>
      </c>
      <c r="R360" s="17">
        <v>45373</v>
      </c>
      <c r="V360" s="17" t="s">
        <v>3226</v>
      </c>
      <c r="W360" s="17" t="s">
        <v>3227</v>
      </c>
      <c r="X360" s="17" t="s">
        <v>3203</v>
      </c>
      <c r="Y360" s="17">
        <v>41075</v>
      </c>
      <c r="Z360" s="17">
        <v>2131</v>
      </c>
      <c r="AA360" s="17" t="s">
        <v>341</v>
      </c>
      <c r="AB360" s="17" t="s">
        <v>2601</v>
      </c>
    </row>
    <row r="361" spans="1:28" s="17" customFormat="1">
      <c r="A361" s="523" t="s">
        <v>1721</v>
      </c>
      <c r="B361" s="40"/>
      <c r="C361" s="23" t="s">
        <v>3203</v>
      </c>
      <c r="D361" s="17">
        <v>202206</v>
      </c>
      <c r="E361" s="23">
        <v>55</v>
      </c>
      <c r="F361" s="17" t="s">
        <v>2601</v>
      </c>
      <c r="G361" s="17" t="s">
        <v>759</v>
      </c>
      <c r="H361" s="17" t="s">
        <v>499</v>
      </c>
      <c r="I361" s="17" t="s">
        <v>235</v>
      </c>
      <c r="K361" s="309">
        <v>29971</v>
      </c>
      <c r="L361" s="309">
        <v>42647</v>
      </c>
      <c r="M361" s="17" t="s">
        <v>13</v>
      </c>
      <c r="N361" s="17" t="s">
        <v>1357</v>
      </c>
      <c r="P361" s="17" t="s">
        <v>31</v>
      </c>
      <c r="Q361" s="17" t="s">
        <v>15</v>
      </c>
      <c r="R361" s="17">
        <v>45373</v>
      </c>
      <c r="V361" s="17" t="s">
        <v>3226</v>
      </c>
      <c r="W361" s="17" t="s">
        <v>3227</v>
      </c>
      <c r="X361" s="17" t="s">
        <v>3203</v>
      </c>
      <c r="Y361" s="17">
        <v>41075</v>
      </c>
      <c r="Z361" s="17">
        <v>2131</v>
      </c>
      <c r="AA361" s="17" t="s">
        <v>618</v>
      </c>
      <c r="AB361" s="17" t="s">
        <v>2601</v>
      </c>
    </row>
    <row r="362" spans="1:28" s="17" customFormat="1">
      <c r="A362" s="523" t="s">
        <v>1818</v>
      </c>
      <c r="B362" s="40"/>
      <c r="C362" s="23" t="s">
        <v>3203</v>
      </c>
      <c r="D362" s="17">
        <v>202204</v>
      </c>
      <c r="E362" s="23">
        <v>55</v>
      </c>
      <c r="F362" s="17" t="s">
        <v>2601</v>
      </c>
      <c r="G362" s="17" t="s">
        <v>682</v>
      </c>
      <c r="H362" s="17" t="s">
        <v>223</v>
      </c>
      <c r="I362" s="17" t="s">
        <v>624</v>
      </c>
      <c r="K362" s="309">
        <v>35996</v>
      </c>
      <c r="L362" s="309">
        <v>42654</v>
      </c>
      <c r="M362" s="17" t="s">
        <v>13</v>
      </c>
      <c r="N362" s="17" t="s">
        <v>1819</v>
      </c>
      <c r="P362" s="17" t="s">
        <v>26</v>
      </c>
      <c r="Q362" s="17" t="s">
        <v>15</v>
      </c>
      <c r="R362" s="17">
        <v>45318</v>
      </c>
      <c r="V362" s="17" t="s">
        <v>3228</v>
      </c>
      <c r="W362" s="17" t="s">
        <v>3227</v>
      </c>
      <c r="X362" s="17" t="s">
        <v>3203</v>
      </c>
      <c r="Y362" s="17">
        <v>41075</v>
      </c>
      <c r="Z362" s="17">
        <v>1647</v>
      </c>
      <c r="AA362" s="17" t="s">
        <v>618</v>
      </c>
      <c r="AB362" s="17" t="s">
        <v>2601</v>
      </c>
    </row>
    <row r="363" spans="1:28" s="17" customFormat="1">
      <c r="A363" s="523" t="s">
        <v>2252</v>
      </c>
      <c r="B363" s="40"/>
      <c r="C363" s="23" t="s">
        <v>3203</v>
      </c>
      <c r="D363" s="17">
        <v>202205</v>
      </c>
      <c r="E363" s="23">
        <v>55</v>
      </c>
      <c r="F363" s="17" t="s">
        <v>2601</v>
      </c>
      <c r="G363" s="17" t="s">
        <v>2253</v>
      </c>
      <c r="H363" s="17" t="s">
        <v>2254</v>
      </c>
      <c r="I363" s="17" t="s">
        <v>125</v>
      </c>
      <c r="K363" s="309">
        <v>27067</v>
      </c>
      <c r="L363" s="309">
        <v>42919</v>
      </c>
      <c r="M363" s="17" t="s">
        <v>13</v>
      </c>
      <c r="N363" s="17" t="s">
        <v>1681</v>
      </c>
      <c r="P363" s="17" t="s">
        <v>31</v>
      </c>
      <c r="Q363" s="17" t="s">
        <v>15</v>
      </c>
      <c r="R363" s="17">
        <v>45373</v>
      </c>
      <c r="V363" s="17" t="s">
        <v>3229</v>
      </c>
      <c r="W363" s="17" t="s">
        <v>3230</v>
      </c>
      <c r="X363" s="17" t="s">
        <v>3203</v>
      </c>
      <c r="Y363" s="17">
        <v>41004</v>
      </c>
      <c r="Z363" s="17">
        <v>8103</v>
      </c>
      <c r="AA363" s="17" t="s">
        <v>618</v>
      </c>
      <c r="AB363" s="17" t="s">
        <v>2601</v>
      </c>
    </row>
    <row r="364" spans="1:28" s="17" customFormat="1">
      <c r="A364" s="45" t="s">
        <v>1182</v>
      </c>
      <c r="B364" s="40"/>
      <c r="C364" s="23" t="s">
        <v>3203</v>
      </c>
      <c r="D364" s="17">
        <v>202007</v>
      </c>
      <c r="E364" s="23">
        <v>55</v>
      </c>
      <c r="F364" s="17" t="s">
        <v>2601</v>
      </c>
      <c r="G364" s="17" t="s">
        <v>641</v>
      </c>
      <c r="H364" s="17" t="s">
        <v>1080</v>
      </c>
      <c r="I364" s="17" t="s">
        <v>58</v>
      </c>
      <c r="K364" s="309">
        <v>30487</v>
      </c>
      <c r="L364" s="309">
        <v>43168</v>
      </c>
      <c r="M364" s="17" t="s">
        <v>13</v>
      </c>
      <c r="N364" s="17" t="s">
        <v>1183</v>
      </c>
      <c r="P364" s="17" t="s">
        <v>182</v>
      </c>
      <c r="Q364" s="17" t="s">
        <v>15</v>
      </c>
      <c r="R364" s="17">
        <v>45326</v>
      </c>
      <c r="V364" s="17" t="s">
        <v>3231</v>
      </c>
      <c r="W364" s="17" t="s">
        <v>3232</v>
      </c>
      <c r="X364" s="17" t="s">
        <v>3203</v>
      </c>
      <c r="Y364" s="17">
        <v>41139</v>
      </c>
      <c r="Z364" s="17">
        <v>777</v>
      </c>
      <c r="AA364" s="17" t="s">
        <v>341</v>
      </c>
      <c r="AB364" s="17" t="s">
        <v>2601</v>
      </c>
    </row>
    <row r="365" spans="1:28" s="17" customFormat="1">
      <c r="A365" s="17" t="s">
        <v>1903</v>
      </c>
      <c r="B365" s="40"/>
      <c r="C365" s="23" t="s">
        <v>3203</v>
      </c>
      <c r="D365" s="17">
        <v>202109</v>
      </c>
      <c r="E365" s="23">
        <v>55</v>
      </c>
      <c r="F365" s="17" t="s">
        <v>2601</v>
      </c>
      <c r="G365" s="17" t="s">
        <v>1214</v>
      </c>
      <c r="H365" s="17" t="s">
        <v>125</v>
      </c>
      <c r="I365" s="17" t="s">
        <v>289</v>
      </c>
      <c r="K365" s="309">
        <v>15884</v>
      </c>
      <c r="L365" s="309">
        <v>43573</v>
      </c>
      <c r="M365" s="17" t="s">
        <v>13</v>
      </c>
      <c r="N365" s="17" t="s">
        <v>421</v>
      </c>
      <c r="O365" s="17" t="s">
        <v>972</v>
      </c>
      <c r="P365" s="17" t="s">
        <v>126</v>
      </c>
      <c r="Q365" s="17" t="s">
        <v>15</v>
      </c>
      <c r="R365" s="17">
        <v>45383</v>
      </c>
      <c r="S365" s="17">
        <v>1545</v>
      </c>
      <c r="V365" s="17" t="s">
        <v>3233</v>
      </c>
      <c r="W365" s="17" t="s">
        <v>3234</v>
      </c>
      <c r="X365" s="17" t="s">
        <v>3203</v>
      </c>
      <c r="Y365" s="17">
        <v>41042</v>
      </c>
      <c r="Z365" s="17">
        <v>8313</v>
      </c>
      <c r="AA365" s="17" t="s">
        <v>618</v>
      </c>
      <c r="AB365" s="17" t="s">
        <v>2601</v>
      </c>
    </row>
    <row r="366" spans="1:28" s="17" customFormat="1">
      <c r="A366" s="523" t="s">
        <v>2109</v>
      </c>
      <c r="B366" s="40"/>
      <c r="C366" s="23" t="s">
        <v>3203</v>
      </c>
      <c r="D366" s="17">
        <v>201909</v>
      </c>
      <c r="E366" s="23">
        <v>55</v>
      </c>
      <c r="F366" s="17" t="s">
        <v>2601</v>
      </c>
      <c r="G366" s="17" t="s">
        <v>773</v>
      </c>
      <c r="H366" s="17" t="s">
        <v>230</v>
      </c>
      <c r="I366" s="17" t="s">
        <v>530</v>
      </c>
      <c r="K366" s="309">
        <v>36058</v>
      </c>
      <c r="L366" s="309">
        <v>43588</v>
      </c>
      <c r="M366" s="17" t="s">
        <v>13</v>
      </c>
      <c r="N366" s="17" t="s">
        <v>1138</v>
      </c>
      <c r="P366" s="17" t="s">
        <v>31</v>
      </c>
      <c r="Q366" s="17" t="s">
        <v>15</v>
      </c>
      <c r="R366" s="17">
        <v>45373</v>
      </c>
      <c r="V366" s="17" t="s">
        <v>3235</v>
      </c>
      <c r="W366" s="17" t="s">
        <v>3236</v>
      </c>
      <c r="X366" s="17" t="s">
        <v>3203</v>
      </c>
      <c r="Y366" s="17">
        <v>41129</v>
      </c>
      <c r="Z366" s="17">
        <v>9483</v>
      </c>
      <c r="AA366" s="17" t="s">
        <v>618</v>
      </c>
      <c r="AB366" s="17" t="s">
        <v>2601</v>
      </c>
    </row>
    <row r="367" spans="1:28" s="17" customFormat="1">
      <c r="A367" s="523" t="s">
        <v>1982</v>
      </c>
      <c r="B367" s="40"/>
      <c r="C367" s="23" t="s">
        <v>3203</v>
      </c>
      <c r="D367" s="17">
        <v>202205</v>
      </c>
      <c r="E367" s="23">
        <v>55</v>
      </c>
      <c r="F367" s="17" t="s">
        <v>2601</v>
      </c>
      <c r="G367" s="17" t="s">
        <v>1983</v>
      </c>
      <c r="H367" s="17" t="s">
        <v>1242</v>
      </c>
      <c r="I367" s="17" t="s">
        <v>302</v>
      </c>
      <c r="K367" s="309">
        <v>34275</v>
      </c>
      <c r="L367" s="309">
        <v>43659</v>
      </c>
      <c r="M367" s="17" t="s">
        <v>13</v>
      </c>
      <c r="N367" s="17" t="s">
        <v>1854</v>
      </c>
      <c r="P367" s="17" t="s">
        <v>31</v>
      </c>
      <c r="Q367" s="17" t="s">
        <v>15</v>
      </c>
      <c r="R367" s="17">
        <v>45373</v>
      </c>
      <c r="V367" s="17" t="s">
        <v>3237</v>
      </c>
      <c r="W367" s="17" t="s">
        <v>3215</v>
      </c>
      <c r="X367" s="17" t="s">
        <v>3203</v>
      </c>
      <c r="Y367" s="17">
        <v>40324</v>
      </c>
      <c r="Z367" s="17">
        <v>1190</v>
      </c>
      <c r="AA367" s="17" t="s">
        <v>618</v>
      </c>
      <c r="AB367" s="17" t="s">
        <v>2601</v>
      </c>
    </row>
    <row r="368" spans="1:28" s="17" customFormat="1">
      <c r="A368" s="523" t="s">
        <v>2129</v>
      </c>
      <c r="B368" s="40"/>
      <c r="C368" s="23" t="s">
        <v>3203</v>
      </c>
      <c r="D368" s="17">
        <v>202111</v>
      </c>
      <c r="E368" s="23">
        <v>55</v>
      </c>
      <c r="F368" s="17" t="s">
        <v>2601</v>
      </c>
      <c r="G368" s="17" t="s">
        <v>1320</v>
      </c>
      <c r="H368" s="17" t="s">
        <v>502</v>
      </c>
      <c r="I368" s="17" t="s">
        <v>58</v>
      </c>
      <c r="K368" s="309">
        <v>37293</v>
      </c>
      <c r="L368" s="309">
        <v>43935</v>
      </c>
      <c r="M368" s="17" t="s">
        <v>13</v>
      </c>
      <c r="N368" s="17" t="s">
        <v>1321</v>
      </c>
      <c r="P368" s="17" t="s">
        <v>196</v>
      </c>
      <c r="Q368" s="17" t="s">
        <v>15</v>
      </c>
      <c r="R368" s="17">
        <v>45359</v>
      </c>
      <c r="V368" s="17" t="s">
        <v>3204</v>
      </c>
      <c r="W368" s="17" t="s">
        <v>3205</v>
      </c>
      <c r="X368" s="17" t="s">
        <v>3203</v>
      </c>
      <c r="Y368" s="17">
        <v>41005</v>
      </c>
      <c r="Z368" s="17">
        <v>7956</v>
      </c>
      <c r="AA368" s="17" t="s">
        <v>341</v>
      </c>
      <c r="AB368" s="17" t="s">
        <v>2601</v>
      </c>
    </row>
    <row r="369" spans="1:28" s="17" customFormat="1">
      <c r="A369" s="523" t="s">
        <v>2048</v>
      </c>
      <c r="B369" s="40"/>
      <c r="C369" s="23" t="s">
        <v>3203</v>
      </c>
      <c r="D369" s="17">
        <v>202201</v>
      </c>
      <c r="E369" s="23">
        <v>55</v>
      </c>
      <c r="F369" s="17" t="s">
        <v>2601</v>
      </c>
      <c r="G369" s="17" t="s">
        <v>1028</v>
      </c>
      <c r="H369" s="17" t="s">
        <v>434</v>
      </c>
      <c r="I369" s="17" t="s">
        <v>36</v>
      </c>
      <c r="K369" s="309">
        <v>27950</v>
      </c>
      <c r="L369" s="309">
        <v>44018</v>
      </c>
      <c r="M369" s="17" t="s">
        <v>13</v>
      </c>
      <c r="N369" s="17" t="s">
        <v>2049</v>
      </c>
      <c r="P369" s="17" t="s">
        <v>31</v>
      </c>
      <c r="Q369" s="17" t="s">
        <v>15</v>
      </c>
      <c r="R369" s="17">
        <v>45373</v>
      </c>
      <c r="S369" s="17">
        <v>4597</v>
      </c>
      <c r="V369" s="17" t="s">
        <v>3238</v>
      </c>
      <c r="W369" s="17" t="s">
        <v>3239</v>
      </c>
      <c r="X369" s="17" t="s">
        <v>3203</v>
      </c>
      <c r="Y369" s="17">
        <v>42748</v>
      </c>
      <c r="Z369" s="17">
        <v>8408</v>
      </c>
      <c r="AA369" s="17" t="s">
        <v>618</v>
      </c>
      <c r="AB369" s="17" t="s">
        <v>2601</v>
      </c>
    </row>
    <row r="370" spans="1:28" s="17" customFormat="1">
      <c r="A370" s="17" t="s">
        <v>2082</v>
      </c>
      <c r="B370" s="40"/>
      <c r="C370" s="23" t="s">
        <v>3203</v>
      </c>
      <c r="D370" s="17">
        <v>202207</v>
      </c>
      <c r="E370" s="23">
        <v>55</v>
      </c>
      <c r="F370" s="17" t="s">
        <v>2601</v>
      </c>
      <c r="G370" s="17" t="s">
        <v>102</v>
      </c>
      <c r="H370" s="17" t="s">
        <v>2083</v>
      </c>
      <c r="I370" s="17" t="s">
        <v>983</v>
      </c>
      <c r="K370" s="309">
        <v>34893</v>
      </c>
      <c r="L370" s="309">
        <v>44040</v>
      </c>
      <c r="M370" s="17" t="s">
        <v>13</v>
      </c>
      <c r="N370" s="17" t="s">
        <v>495</v>
      </c>
      <c r="O370" s="17" t="s">
        <v>886</v>
      </c>
      <c r="P370" s="17" t="s">
        <v>31</v>
      </c>
      <c r="Q370" s="17" t="s">
        <v>15</v>
      </c>
      <c r="R370" s="17">
        <v>45373</v>
      </c>
      <c r="V370" s="17" t="s">
        <v>3240</v>
      </c>
      <c r="W370" s="17" t="s">
        <v>3241</v>
      </c>
      <c r="X370" s="17" t="s">
        <v>3203</v>
      </c>
      <c r="Y370" s="17">
        <v>40509</v>
      </c>
      <c r="Z370" s="17">
        <v>9034</v>
      </c>
      <c r="AA370" s="17" t="s">
        <v>618</v>
      </c>
      <c r="AB370" s="17" t="s">
        <v>2601</v>
      </c>
    </row>
    <row r="371" spans="1:28" s="17" customFormat="1">
      <c r="A371" s="523" t="s">
        <v>1830</v>
      </c>
      <c r="B371" s="40"/>
      <c r="C371" s="23" t="s">
        <v>3203</v>
      </c>
      <c r="D371" s="17">
        <v>202207</v>
      </c>
      <c r="E371" s="23">
        <v>55</v>
      </c>
      <c r="F371" s="17" t="s">
        <v>2601</v>
      </c>
      <c r="G371" s="17" t="s">
        <v>102</v>
      </c>
      <c r="H371" s="17" t="s">
        <v>249</v>
      </c>
      <c r="I371" s="17" t="s">
        <v>1831</v>
      </c>
      <c r="K371" s="309">
        <v>33892</v>
      </c>
      <c r="L371" s="309">
        <v>44058</v>
      </c>
      <c r="M371" s="17" t="s">
        <v>13</v>
      </c>
      <c r="N371" s="17" t="s">
        <v>495</v>
      </c>
      <c r="O371" s="17" t="s">
        <v>886</v>
      </c>
      <c r="P371" s="17" t="s">
        <v>31</v>
      </c>
      <c r="Q371" s="17" t="s">
        <v>15</v>
      </c>
      <c r="R371" s="17">
        <v>45373</v>
      </c>
      <c r="S371" s="17">
        <v>8344</v>
      </c>
      <c r="V371" s="17" t="s">
        <v>3240</v>
      </c>
      <c r="W371" s="17" t="s">
        <v>3241</v>
      </c>
      <c r="X371" s="17" t="s">
        <v>3203</v>
      </c>
      <c r="Y371" s="17">
        <v>40509</v>
      </c>
      <c r="Z371" s="17">
        <v>9034</v>
      </c>
      <c r="AA371" s="17" t="s">
        <v>341</v>
      </c>
      <c r="AB371" s="17" t="s">
        <v>2601</v>
      </c>
    </row>
    <row r="372" spans="1:28" s="17" customFormat="1">
      <c r="A372" s="523" t="s">
        <v>1975</v>
      </c>
      <c r="B372" s="40"/>
      <c r="C372" s="23" t="s">
        <v>3203</v>
      </c>
      <c r="D372" s="17">
        <v>202110</v>
      </c>
      <c r="E372" s="23">
        <v>55</v>
      </c>
      <c r="F372" s="17" t="s">
        <v>2601</v>
      </c>
      <c r="G372" s="17" t="s">
        <v>1228</v>
      </c>
      <c r="H372" s="17" t="s">
        <v>1976</v>
      </c>
      <c r="I372" s="17" t="s">
        <v>43</v>
      </c>
      <c r="K372" s="309">
        <v>36813</v>
      </c>
      <c r="L372" s="309">
        <v>44145</v>
      </c>
      <c r="M372" s="17" t="s">
        <v>13</v>
      </c>
      <c r="N372" s="17" t="s">
        <v>1652</v>
      </c>
      <c r="P372" s="17" t="s">
        <v>31</v>
      </c>
      <c r="Q372" s="17" t="s">
        <v>15</v>
      </c>
      <c r="R372" s="17">
        <v>45373</v>
      </c>
      <c r="V372" s="17" t="s">
        <v>3242</v>
      </c>
      <c r="W372" s="17" t="s">
        <v>3243</v>
      </c>
      <c r="X372" s="17" t="s">
        <v>3203</v>
      </c>
      <c r="Y372" s="17">
        <v>42261</v>
      </c>
      <c r="Z372" s="17">
        <v>8885</v>
      </c>
      <c r="AA372" s="17" t="s">
        <v>618</v>
      </c>
      <c r="AB372" s="17" t="s">
        <v>2601</v>
      </c>
    </row>
    <row r="373" spans="1:28" s="17" customFormat="1">
      <c r="A373" s="523" t="s">
        <v>3244</v>
      </c>
      <c r="B373" s="40"/>
      <c r="C373" s="23" t="s">
        <v>3203</v>
      </c>
      <c r="D373" s="17">
        <v>202007</v>
      </c>
      <c r="E373" s="23">
        <v>55</v>
      </c>
      <c r="F373" s="17" t="s">
        <v>2601</v>
      </c>
      <c r="G373" s="17" t="s">
        <v>1065</v>
      </c>
      <c r="H373" s="17" t="s">
        <v>1760</v>
      </c>
      <c r="I373" s="17" t="s">
        <v>65</v>
      </c>
      <c r="K373" s="309">
        <v>28942</v>
      </c>
      <c r="L373" s="309">
        <v>44137</v>
      </c>
      <c r="M373" s="17" t="s">
        <v>13</v>
      </c>
      <c r="N373" s="17" t="s">
        <v>1990</v>
      </c>
      <c r="P373" s="17" t="s">
        <v>31</v>
      </c>
      <c r="Q373" s="17" t="s">
        <v>15</v>
      </c>
      <c r="R373" s="17">
        <v>45373</v>
      </c>
      <c r="V373" s="17" t="s">
        <v>3245</v>
      </c>
      <c r="W373" s="17" t="s">
        <v>3246</v>
      </c>
      <c r="X373" s="17" t="s">
        <v>3203</v>
      </c>
      <c r="Y373" s="17">
        <v>41017</v>
      </c>
      <c r="Z373" s="17">
        <v>1130</v>
      </c>
      <c r="AA373" s="17" t="s">
        <v>341</v>
      </c>
      <c r="AB373" s="17" t="s">
        <v>2601</v>
      </c>
    </row>
    <row r="374" spans="1:28" s="17" customFormat="1">
      <c r="A374" s="523" t="s">
        <v>3247</v>
      </c>
      <c r="B374" s="40"/>
      <c r="C374" s="23" t="s">
        <v>3203</v>
      </c>
      <c r="D374" s="17">
        <v>202203</v>
      </c>
      <c r="E374" s="23">
        <v>55</v>
      </c>
      <c r="F374" s="17" t="s">
        <v>2601</v>
      </c>
      <c r="G374" s="17" t="s">
        <v>669</v>
      </c>
      <c r="H374" s="17" t="s">
        <v>306</v>
      </c>
      <c r="I374" s="17" t="s">
        <v>56</v>
      </c>
      <c r="K374" s="309">
        <v>22667</v>
      </c>
      <c r="L374" s="309">
        <v>44235</v>
      </c>
      <c r="M374" s="17" t="s">
        <v>13</v>
      </c>
      <c r="N374" s="17" t="s">
        <v>305</v>
      </c>
      <c r="O374" s="17" t="s">
        <v>1931</v>
      </c>
      <c r="P374" s="17" t="s">
        <v>14</v>
      </c>
      <c r="Q374" s="17" t="s">
        <v>15</v>
      </c>
      <c r="R374" s="17">
        <v>45371</v>
      </c>
      <c r="V374" s="17" t="s">
        <v>3248</v>
      </c>
      <c r="W374" s="17" t="s">
        <v>3249</v>
      </c>
      <c r="X374" s="17" t="s">
        <v>3203</v>
      </c>
      <c r="Y374" s="17">
        <v>40741</v>
      </c>
      <c r="Z374" s="17">
        <v>8261</v>
      </c>
      <c r="AA374" s="17" t="s">
        <v>618</v>
      </c>
      <c r="AB374" s="17" t="s">
        <v>2601</v>
      </c>
    </row>
    <row r="375" spans="1:28" s="17" customFormat="1">
      <c r="A375" s="523" t="s">
        <v>2281</v>
      </c>
      <c r="B375" s="40"/>
      <c r="C375" s="23" t="s">
        <v>3250</v>
      </c>
      <c r="D375" s="17">
        <v>202108</v>
      </c>
      <c r="E375" s="23">
        <v>55</v>
      </c>
      <c r="F375" s="17" t="s">
        <v>2601</v>
      </c>
      <c r="G375" s="17" t="s">
        <v>2001</v>
      </c>
      <c r="H375" s="17" t="s">
        <v>981</v>
      </c>
      <c r="I375" s="17" t="s">
        <v>65</v>
      </c>
      <c r="K375" s="309">
        <v>25980</v>
      </c>
      <c r="L375" s="309">
        <v>43880</v>
      </c>
      <c r="M375" s="17" t="s">
        <v>13</v>
      </c>
      <c r="N375" s="17" t="s">
        <v>2002</v>
      </c>
      <c r="P375" s="17" t="s">
        <v>126</v>
      </c>
      <c r="Q375" s="17" t="s">
        <v>15</v>
      </c>
      <c r="R375" s="17">
        <v>45383</v>
      </c>
      <c r="V375" s="17" t="s">
        <v>3251</v>
      </c>
      <c r="W375" s="17" t="s">
        <v>3252</v>
      </c>
      <c r="X375" s="17" t="s">
        <v>3250</v>
      </c>
      <c r="Y375" s="17">
        <v>71110</v>
      </c>
      <c r="Z375" s="17">
        <v>2171</v>
      </c>
      <c r="AA375" s="17" t="s">
        <v>341</v>
      </c>
      <c r="AB375" s="17" t="s">
        <v>2601</v>
      </c>
    </row>
    <row r="376" spans="1:28" s="17" customFormat="1">
      <c r="A376" s="523" t="s">
        <v>2000</v>
      </c>
      <c r="B376" s="40"/>
      <c r="C376" s="23" t="s">
        <v>3250</v>
      </c>
      <c r="D376" s="17">
        <v>202108</v>
      </c>
      <c r="E376" s="23">
        <v>55</v>
      </c>
      <c r="F376" s="17" t="s">
        <v>2601</v>
      </c>
      <c r="G376" s="17" t="s">
        <v>2001</v>
      </c>
      <c r="H376" s="17" t="s">
        <v>77</v>
      </c>
      <c r="I376" s="17" t="s">
        <v>120</v>
      </c>
      <c r="K376" s="309">
        <v>24722</v>
      </c>
      <c r="L376" s="309">
        <v>43936</v>
      </c>
      <c r="M376" s="17" t="s">
        <v>13</v>
      </c>
      <c r="N376" s="17" t="s">
        <v>2002</v>
      </c>
      <c r="P376" s="17" t="s">
        <v>126</v>
      </c>
      <c r="Q376" s="17" t="s">
        <v>15</v>
      </c>
      <c r="R376" s="17">
        <v>45383</v>
      </c>
      <c r="V376" s="17" t="s">
        <v>3251</v>
      </c>
      <c r="W376" s="17" t="s">
        <v>3252</v>
      </c>
      <c r="X376" s="17" t="s">
        <v>3250</v>
      </c>
      <c r="Y376" s="17">
        <v>71110</v>
      </c>
      <c r="Z376" s="17">
        <v>2171</v>
      </c>
      <c r="AA376" s="17" t="s">
        <v>618</v>
      </c>
      <c r="AB376" s="17" t="s">
        <v>2601</v>
      </c>
    </row>
    <row r="377" spans="1:28" s="17" customFormat="1">
      <c r="A377" s="523" t="s">
        <v>1326</v>
      </c>
      <c r="B377" s="40"/>
      <c r="C377" s="23" t="s">
        <v>3250</v>
      </c>
      <c r="D377" s="17">
        <v>202101</v>
      </c>
      <c r="E377" s="23">
        <v>55</v>
      </c>
      <c r="F377" s="17" t="s">
        <v>2601</v>
      </c>
      <c r="G377" s="17" t="s">
        <v>413</v>
      </c>
      <c r="H377" s="17" t="s">
        <v>324</v>
      </c>
      <c r="I377" s="17" t="s">
        <v>771</v>
      </c>
      <c r="K377" s="309">
        <v>36954</v>
      </c>
      <c r="L377" s="309">
        <v>44039</v>
      </c>
      <c r="M377" s="17" t="s">
        <v>13</v>
      </c>
      <c r="N377" s="17" t="s">
        <v>1327</v>
      </c>
      <c r="P377" s="17" t="s">
        <v>14</v>
      </c>
      <c r="Q377" s="17" t="s">
        <v>15</v>
      </c>
      <c r="R377" s="17">
        <v>45371</v>
      </c>
      <c r="V377" s="17" t="s">
        <v>3253</v>
      </c>
      <c r="W377" s="17" t="s">
        <v>3254</v>
      </c>
      <c r="X377" s="17" t="s">
        <v>3250</v>
      </c>
      <c r="Y377" s="17">
        <v>70426</v>
      </c>
      <c r="Z377" s="17">
        <v>3704</v>
      </c>
      <c r="AA377" s="17" t="s">
        <v>618</v>
      </c>
      <c r="AB377" s="17" t="s">
        <v>2601</v>
      </c>
    </row>
    <row r="378" spans="1:28" s="17" customFormat="1">
      <c r="A378" s="45" t="s">
        <v>1340</v>
      </c>
      <c r="B378" s="40"/>
      <c r="C378" s="23" t="s">
        <v>3250</v>
      </c>
      <c r="D378" s="17">
        <v>202010</v>
      </c>
      <c r="E378" s="23">
        <v>55</v>
      </c>
      <c r="F378" s="17" t="s">
        <v>2601</v>
      </c>
      <c r="G378" s="17" t="s">
        <v>1341</v>
      </c>
      <c r="H378" s="17" t="s">
        <v>1342</v>
      </c>
      <c r="I378" s="17" t="s">
        <v>1343</v>
      </c>
      <c r="K378" s="309">
        <v>36189</v>
      </c>
      <c r="L378" s="309">
        <v>44103</v>
      </c>
      <c r="M378" s="17" t="s">
        <v>13</v>
      </c>
      <c r="N378" s="17" t="s">
        <v>1344</v>
      </c>
      <c r="P378" s="17" t="s">
        <v>14</v>
      </c>
      <c r="Q378" s="17" t="s">
        <v>15</v>
      </c>
      <c r="R378" s="17">
        <v>45371</v>
      </c>
      <c r="V378" s="17" t="s">
        <v>3255</v>
      </c>
      <c r="W378" s="17" t="s">
        <v>3256</v>
      </c>
      <c r="X378" s="17" t="s">
        <v>3250</v>
      </c>
      <c r="Y378" s="17">
        <v>70737</v>
      </c>
      <c r="Z378" s="17">
        <v>7789</v>
      </c>
      <c r="AA378" s="17" t="s">
        <v>341</v>
      </c>
      <c r="AB378" s="17" t="s">
        <v>2601</v>
      </c>
    </row>
    <row r="379" spans="1:28" s="17" customFormat="1">
      <c r="A379" s="45" t="s">
        <v>1680</v>
      </c>
      <c r="B379" s="40"/>
      <c r="C379" s="23" t="s">
        <v>1396</v>
      </c>
      <c r="D379" s="17">
        <v>201808</v>
      </c>
      <c r="E379" s="23">
        <v>55</v>
      </c>
      <c r="F379" s="17" t="s">
        <v>2601</v>
      </c>
      <c r="G379" s="17" t="s">
        <v>544</v>
      </c>
      <c r="H379" s="17" t="s">
        <v>734</v>
      </c>
      <c r="K379" s="309">
        <v>35062</v>
      </c>
      <c r="L379" s="309">
        <v>41803</v>
      </c>
      <c r="M379" s="17" t="s">
        <v>13</v>
      </c>
      <c r="N379" s="17" t="s">
        <v>545</v>
      </c>
      <c r="P379" s="17" t="s">
        <v>31</v>
      </c>
      <c r="Q379" s="17" t="s">
        <v>15</v>
      </c>
      <c r="R379" s="17">
        <v>45373</v>
      </c>
      <c r="V379" s="17" t="s">
        <v>3257</v>
      </c>
      <c r="W379" s="17" t="s">
        <v>3258</v>
      </c>
      <c r="X379" s="17" t="s">
        <v>1396</v>
      </c>
      <c r="Y379" s="17">
        <v>2143</v>
      </c>
      <c r="Z379" s="17">
        <v>3720</v>
      </c>
      <c r="AA379" s="17" t="s">
        <v>618</v>
      </c>
      <c r="AB379" s="17" t="s">
        <v>2601</v>
      </c>
    </row>
    <row r="380" spans="1:28" s="17" customFormat="1">
      <c r="A380" s="523" t="s">
        <v>3259</v>
      </c>
      <c r="B380" s="40"/>
      <c r="C380" s="23" t="s">
        <v>1396</v>
      </c>
      <c r="D380" s="17">
        <v>202207</v>
      </c>
      <c r="E380" s="23">
        <v>55</v>
      </c>
      <c r="F380" s="17" t="s">
        <v>2601</v>
      </c>
      <c r="G380" s="17" t="s">
        <v>765</v>
      </c>
      <c r="H380" s="17" t="s">
        <v>3260</v>
      </c>
      <c r="I380" s="17" t="s">
        <v>33</v>
      </c>
      <c r="K380" s="309">
        <v>22111</v>
      </c>
      <c r="L380" s="309">
        <v>44408</v>
      </c>
      <c r="M380" s="17" t="s">
        <v>13</v>
      </c>
      <c r="N380" s="17" t="s">
        <v>789</v>
      </c>
      <c r="O380" s="17" t="s">
        <v>805</v>
      </c>
      <c r="P380" s="17" t="s">
        <v>14</v>
      </c>
      <c r="Q380" s="17" t="s">
        <v>15</v>
      </c>
      <c r="R380" s="17">
        <v>45371</v>
      </c>
      <c r="S380" s="17">
        <v>7546</v>
      </c>
      <c r="V380" s="17" t="s">
        <v>3261</v>
      </c>
      <c r="W380" s="17" t="s">
        <v>3262</v>
      </c>
      <c r="X380" s="17" t="s">
        <v>1396</v>
      </c>
      <c r="Y380" s="17">
        <v>2176</v>
      </c>
      <c r="Z380" s="17">
        <v>6128</v>
      </c>
      <c r="AA380" s="17" t="s">
        <v>618</v>
      </c>
      <c r="AB380" s="17" t="s">
        <v>2601</v>
      </c>
    </row>
    <row r="381" spans="1:28" s="17" customFormat="1">
      <c r="A381" s="45" t="s">
        <v>1844</v>
      </c>
      <c r="B381" s="40"/>
      <c r="C381" s="23" t="s">
        <v>3263</v>
      </c>
      <c r="D381" s="17">
        <v>202011</v>
      </c>
      <c r="E381" s="23">
        <v>55</v>
      </c>
      <c r="F381" s="17" t="s">
        <v>2601</v>
      </c>
      <c r="G381" s="17" t="s">
        <v>114</v>
      </c>
      <c r="H381" s="17" t="s">
        <v>1845</v>
      </c>
      <c r="K381" s="309">
        <v>19849</v>
      </c>
      <c r="L381" s="309">
        <v>42444</v>
      </c>
      <c r="M381" s="17" t="s">
        <v>13</v>
      </c>
      <c r="N381" s="17" t="s">
        <v>1846</v>
      </c>
      <c r="P381" s="17" t="s">
        <v>31</v>
      </c>
      <c r="Q381" s="17" t="s">
        <v>15</v>
      </c>
      <c r="R381" s="17">
        <v>45373</v>
      </c>
      <c r="V381" s="17" t="s">
        <v>3264</v>
      </c>
      <c r="W381" s="17" t="s">
        <v>3265</v>
      </c>
      <c r="X381" s="17" t="s">
        <v>3263</v>
      </c>
      <c r="Y381" s="17">
        <v>21228</v>
      </c>
      <c r="Z381" s="17">
        <v>3763</v>
      </c>
      <c r="AA381" s="17" t="s">
        <v>618</v>
      </c>
      <c r="AB381" s="17" t="s">
        <v>2601</v>
      </c>
    </row>
    <row r="382" spans="1:28" s="17" customFormat="1">
      <c r="A382" s="523" t="s">
        <v>1548</v>
      </c>
      <c r="B382" s="40"/>
      <c r="C382" s="23" t="s">
        <v>3263</v>
      </c>
      <c r="D382" s="17">
        <v>202205</v>
      </c>
      <c r="E382" s="23">
        <v>55</v>
      </c>
      <c r="F382" s="17" t="s">
        <v>2601</v>
      </c>
      <c r="G382" s="17" t="s">
        <v>233</v>
      </c>
      <c r="H382" s="17" t="s">
        <v>1549</v>
      </c>
      <c r="I382" s="17" t="s">
        <v>129</v>
      </c>
      <c r="K382" s="309">
        <v>35232</v>
      </c>
      <c r="L382" s="309">
        <v>41817</v>
      </c>
      <c r="M382" s="17" t="s">
        <v>13</v>
      </c>
      <c r="N382" s="17" t="s">
        <v>1473</v>
      </c>
      <c r="P382" s="17" t="s">
        <v>31</v>
      </c>
      <c r="Q382" s="17" t="s">
        <v>15</v>
      </c>
      <c r="R382" s="17">
        <v>45373</v>
      </c>
      <c r="V382" s="17" t="s">
        <v>3266</v>
      </c>
      <c r="W382" s="17" t="s">
        <v>3267</v>
      </c>
      <c r="X382" s="17" t="s">
        <v>3263</v>
      </c>
      <c r="Y382" s="17">
        <v>20770</v>
      </c>
      <c r="Z382" s="17">
        <v>2927</v>
      </c>
      <c r="AA382" s="17" t="s">
        <v>618</v>
      </c>
      <c r="AB382" s="17" t="s">
        <v>2601</v>
      </c>
    </row>
    <row r="383" spans="1:28" s="17" customFormat="1">
      <c r="A383" s="45" t="s">
        <v>1632</v>
      </c>
      <c r="B383" s="40"/>
      <c r="C383" s="23" t="s">
        <v>3263</v>
      </c>
      <c r="D383" s="17">
        <v>202109</v>
      </c>
      <c r="E383" s="23">
        <v>55</v>
      </c>
      <c r="F383" s="17" t="s">
        <v>2601</v>
      </c>
      <c r="G383" s="17" t="s">
        <v>1633</v>
      </c>
      <c r="H383" s="17" t="s">
        <v>394</v>
      </c>
      <c r="I383" s="17" t="s">
        <v>249</v>
      </c>
      <c r="K383" s="309">
        <v>34580</v>
      </c>
      <c r="L383" s="309">
        <v>44109</v>
      </c>
      <c r="M383" s="17" t="s">
        <v>13</v>
      </c>
      <c r="N383" s="17" t="s">
        <v>1423</v>
      </c>
      <c r="P383" s="17" t="s">
        <v>14</v>
      </c>
      <c r="Q383" s="17" t="s">
        <v>15</v>
      </c>
      <c r="R383" s="17">
        <v>45371</v>
      </c>
      <c r="V383" s="17" t="s">
        <v>3268</v>
      </c>
      <c r="W383" s="17" t="s">
        <v>3269</v>
      </c>
      <c r="X383" s="17" t="s">
        <v>3263</v>
      </c>
      <c r="Y383" s="17">
        <v>20755</v>
      </c>
      <c r="Z383" s="17">
        <v>1979</v>
      </c>
      <c r="AA383" s="17" t="s">
        <v>618</v>
      </c>
      <c r="AB383" s="17" t="s">
        <v>2601</v>
      </c>
    </row>
    <row r="384" spans="1:28" s="17" customFormat="1">
      <c r="A384" s="17" t="s">
        <v>3270</v>
      </c>
      <c r="B384" s="40"/>
      <c r="C384" s="23" t="s">
        <v>3263</v>
      </c>
      <c r="D384" s="17">
        <v>201910</v>
      </c>
      <c r="E384" s="23">
        <v>55</v>
      </c>
      <c r="F384" s="17" t="s">
        <v>2601</v>
      </c>
      <c r="G384" s="17" t="s">
        <v>3271</v>
      </c>
      <c r="H384" s="17" t="s">
        <v>155</v>
      </c>
      <c r="I384" s="17" t="s">
        <v>56</v>
      </c>
      <c r="K384" s="309">
        <v>34678</v>
      </c>
      <c r="L384" s="309">
        <v>44512</v>
      </c>
      <c r="M384" s="17" t="s">
        <v>13</v>
      </c>
      <c r="N384" s="17" t="s">
        <v>988</v>
      </c>
      <c r="O384" s="17" t="s">
        <v>192</v>
      </c>
      <c r="P384" s="17" t="s">
        <v>31</v>
      </c>
      <c r="Q384" s="17" t="s">
        <v>15</v>
      </c>
      <c r="R384" s="17">
        <v>45373</v>
      </c>
      <c r="S384" s="17">
        <v>4728</v>
      </c>
      <c r="V384" s="17" t="s">
        <v>3272</v>
      </c>
      <c r="W384" s="17" t="s">
        <v>3273</v>
      </c>
      <c r="X384" s="17" t="s">
        <v>3263</v>
      </c>
      <c r="Y384" s="17">
        <v>20736</v>
      </c>
      <c r="Z384" s="17">
        <v>3546</v>
      </c>
      <c r="AA384" s="17" t="s">
        <v>618</v>
      </c>
      <c r="AB384" s="17" t="s">
        <v>2601</v>
      </c>
    </row>
    <row r="385" spans="1:28" s="17" customFormat="1">
      <c r="A385" s="523" t="s">
        <v>1480</v>
      </c>
      <c r="B385" s="40"/>
      <c r="C385" s="23" t="s">
        <v>3274</v>
      </c>
      <c r="D385" s="17">
        <v>202208</v>
      </c>
      <c r="E385" s="23">
        <v>55</v>
      </c>
      <c r="F385" s="17" t="s">
        <v>2601</v>
      </c>
      <c r="G385" s="17" t="s">
        <v>438</v>
      </c>
      <c r="H385" s="17" t="s">
        <v>379</v>
      </c>
      <c r="I385" s="17" t="s">
        <v>21</v>
      </c>
      <c r="K385" s="309">
        <v>28944</v>
      </c>
      <c r="L385" s="309">
        <v>36609</v>
      </c>
      <c r="M385" s="526" t="s">
        <v>13</v>
      </c>
      <c r="N385" s="17" t="s">
        <v>1481</v>
      </c>
      <c r="P385" s="17" t="s">
        <v>31</v>
      </c>
      <c r="Q385" s="17" t="s">
        <v>15</v>
      </c>
      <c r="R385" s="17">
        <v>45373</v>
      </c>
      <c r="U385" s="17" t="s">
        <v>27114</v>
      </c>
      <c r="V385" s="17" t="s">
        <v>3275</v>
      </c>
      <c r="W385" s="17" t="s">
        <v>3276</v>
      </c>
      <c r="X385" s="17" t="s">
        <v>3274</v>
      </c>
      <c r="Y385" s="17">
        <v>49307</v>
      </c>
      <c r="Z385" s="17">
        <v>9027</v>
      </c>
      <c r="AA385" s="17" t="s">
        <v>618</v>
      </c>
      <c r="AB385" s="17" t="s">
        <v>2601</v>
      </c>
    </row>
    <row r="386" spans="1:28" s="17" customFormat="1">
      <c r="A386" s="523" t="s">
        <v>1443</v>
      </c>
      <c r="B386" s="526" t="s">
        <v>27128</v>
      </c>
      <c r="C386" s="528" t="s">
        <v>3274</v>
      </c>
      <c r="D386" s="17">
        <v>202201</v>
      </c>
      <c r="E386" s="23">
        <v>55</v>
      </c>
      <c r="F386" s="17" t="s">
        <v>2601</v>
      </c>
      <c r="G386" s="17" t="s">
        <v>179</v>
      </c>
      <c r="H386" s="17" t="s">
        <v>1444</v>
      </c>
      <c r="I386" s="17" t="s">
        <v>82</v>
      </c>
      <c r="K386" s="309">
        <v>20343</v>
      </c>
      <c r="L386" s="309">
        <v>30468</v>
      </c>
      <c r="M386" s="526" t="s">
        <v>13</v>
      </c>
      <c r="N386" s="17" t="s">
        <v>1445</v>
      </c>
      <c r="P386" s="17" t="s">
        <v>19</v>
      </c>
      <c r="Q386" s="17" t="s">
        <v>15</v>
      </c>
      <c r="R386" s="17">
        <v>45356</v>
      </c>
      <c r="U386" s="17" t="s">
        <v>27115</v>
      </c>
      <c r="V386" s="17" t="s">
        <v>3277</v>
      </c>
      <c r="W386" s="17" t="s">
        <v>3278</v>
      </c>
      <c r="X386" s="17" t="s">
        <v>3274</v>
      </c>
      <c r="Y386" s="17">
        <v>49625</v>
      </c>
      <c r="Z386" s="17">
        <v>9537</v>
      </c>
      <c r="AA386" s="17" t="s">
        <v>341</v>
      </c>
      <c r="AB386" s="17" t="s">
        <v>2601</v>
      </c>
    </row>
    <row r="387" spans="1:28" s="17" customFormat="1">
      <c r="A387" s="17" t="s">
        <v>1984</v>
      </c>
      <c r="B387" s="40"/>
      <c r="C387" s="23" t="s">
        <v>3274</v>
      </c>
      <c r="D387" s="17">
        <v>202202</v>
      </c>
      <c r="E387" s="23">
        <v>55</v>
      </c>
      <c r="F387" s="17" t="s">
        <v>2601</v>
      </c>
      <c r="G387" s="17" t="s">
        <v>896</v>
      </c>
      <c r="H387" s="17" t="s">
        <v>611</v>
      </c>
      <c r="I387" s="17" t="s">
        <v>91</v>
      </c>
      <c r="K387" s="309">
        <v>14164</v>
      </c>
      <c r="L387" s="309">
        <v>28611</v>
      </c>
      <c r="M387" s="17" t="s">
        <v>13</v>
      </c>
      <c r="N387" s="17" t="s">
        <v>1985</v>
      </c>
      <c r="P387" s="17" t="s">
        <v>19</v>
      </c>
      <c r="Q387" s="17" t="s">
        <v>15</v>
      </c>
      <c r="R387" s="17">
        <v>45356</v>
      </c>
      <c r="U387" s="17" t="s">
        <v>27116</v>
      </c>
      <c r="V387" s="17" t="s">
        <v>3279</v>
      </c>
      <c r="W387" s="17" t="s">
        <v>3280</v>
      </c>
      <c r="X387" s="17" t="s">
        <v>3274</v>
      </c>
      <c r="Y387" s="17">
        <v>49735</v>
      </c>
      <c r="Z387" s="17">
        <v>8828</v>
      </c>
      <c r="AA387" s="17" t="s">
        <v>618</v>
      </c>
      <c r="AB387" s="17" t="s">
        <v>2601</v>
      </c>
    </row>
    <row r="388" spans="1:28" s="17" customFormat="1">
      <c r="A388" s="17" t="s">
        <v>1979</v>
      </c>
      <c r="B388" s="526" t="s">
        <v>27134</v>
      </c>
      <c r="C388" s="23" t="s">
        <v>3274</v>
      </c>
      <c r="D388" s="17">
        <v>202112</v>
      </c>
      <c r="E388" s="23">
        <v>55</v>
      </c>
      <c r="F388" s="17" t="s">
        <v>2601</v>
      </c>
      <c r="G388" s="17" t="s">
        <v>710</v>
      </c>
      <c r="H388" s="17" t="s">
        <v>107</v>
      </c>
      <c r="I388" s="17" t="s">
        <v>110</v>
      </c>
      <c r="K388" s="309">
        <v>17298</v>
      </c>
      <c r="L388" s="309">
        <v>32417</v>
      </c>
      <c r="M388" s="526" t="s">
        <v>13</v>
      </c>
      <c r="N388" s="17" t="s">
        <v>1880</v>
      </c>
      <c r="P388" s="17" t="s">
        <v>14</v>
      </c>
      <c r="Q388" s="17" t="s">
        <v>15</v>
      </c>
      <c r="R388" s="17">
        <v>45371</v>
      </c>
      <c r="U388" s="17" t="s">
        <v>27117</v>
      </c>
      <c r="V388" s="17" t="s">
        <v>3281</v>
      </c>
      <c r="W388" s="17" t="s">
        <v>3282</v>
      </c>
      <c r="X388" s="17" t="s">
        <v>3274</v>
      </c>
      <c r="Y388" s="17">
        <v>49456</v>
      </c>
      <c r="Z388" s="17">
        <v>2803</v>
      </c>
      <c r="AA388" s="17" t="s">
        <v>341</v>
      </c>
      <c r="AB388" s="17" t="s">
        <v>2601</v>
      </c>
    </row>
    <row r="389" spans="1:28" s="17" customFormat="1">
      <c r="A389" s="17" t="s">
        <v>1879</v>
      </c>
      <c r="B389" s="526" t="s">
        <v>27134</v>
      </c>
      <c r="C389" s="528" t="s">
        <v>3274</v>
      </c>
      <c r="D389" s="17">
        <v>202112</v>
      </c>
      <c r="E389" s="23">
        <v>55</v>
      </c>
      <c r="F389" s="17" t="s">
        <v>2601</v>
      </c>
      <c r="G389" s="17" t="s">
        <v>710</v>
      </c>
      <c r="H389" s="17" t="s">
        <v>116</v>
      </c>
      <c r="I389" s="17" t="s">
        <v>229</v>
      </c>
      <c r="K389" s="309">
        <v>15721</v>
      </c>
      <c r="L389" s="309">
        <v>32417</v>
      </c>
      <c r="M389" s="526" t="s">
        <v>13</v>
      </c>
      <c r="N389" s="17" t="s">
        <v>1880</v>
      </c>
      <c r="P389" s="17" t="s">
        <v>14</v>
      </c>
      <c r="Q389" s="17" t="s">
        <v>15</v>
      </c>
      <c r="R389" s="17">
        <v>45371</v>
      </c>
      <c r="U389" s="17" t="s">
        <v>27117</v>
      </c>
      <c r="V389" s="17" t="s">
        <v>3281</v>
      </c>
      <c r="W389" s="17" t="s">
        <v>3282</v>
      </c>
      <c r="X389" s="17" t="s">
        <v>3274</v>
      </c>
      <c r="Y389" s="17">
        <v>49456</v>
      </c>
      <c r="Z389" s="17">
        <v>2803</v>
      </c>
      <c r="AA389" s="17" t="s">
        <v>618</v>
      </c>
      <c r="AB389" s="17" t="s">
        <v>2601</v>
      </c>
    </row>
    <row r="390" spans="1:28" s="17" customFormat="1">
      <c r="A390" s="523" t="s">
        <v>1814</v>
      </c>
      <c r="B390" s="526" t="s">
        <v>27135</v>
      </c>
      <c r="C390" s="23" t="s">
        <v>3274</v>
      </c>
      <c r="D390" s="17">
        <v>202108</v>
      </c>
      <c r="E390" s="23">
        <v>55</v>
      </c>
      <c r="F390" s="17" t="s">
        <v>2601</v>
      </c>
      <c r="G390" s="17" t="s">
        <v>1404</v>
      </c>
      <c r="H390" s="17" t="s">
        <v>179</v>
      </c>
      <c r="I390" s="17" t="s">
        <v>122</v>
      </c>
      <c r="K390" s="309">
        <v>23124</v>
      </c>
      <c r="L390" s="309">
        <v>33767</v>
      </c>
      <c r="M390" s="526" t="s">
        <v>13</v>
      </c>
      <c r="N390" s="17" t="s">
        <v>1405</v>
      </c>
      <c r="P390" s="17" t="s">
        <v>14</v>
      </c>
      <c r="Q390" s="17" t="s">
        <v>15</v>
      </c>
      <c r="R390" s="17">
        <v>45371</v>
      </c>
      <c r="U390" s="17" t="s">
        <v>27118</v>
      </c>
      <c r="V390" s="17" t="s">
        <v>3283</v>
      </c>
      <c r="W390" s="17" t="s">
        <v>3284</v>
      </c>
      <c r="X390" s="17" t="s">
        <v>3274</v>
      </c>
      <c r="Y390" s="17">
        <v>48324</v>
      </c>
      <c r="Z390" s="17">
        <v>2503</v>
      </c>
      <c r="AA390" s="17" t="s">
        <v>618</v>
      </c>
      <c r="AB390" s="17" t="s">
        <v>2601</v>
      </c>
    </row>
    <row r="391" spans="1:28" s="17" customFormat="1">
      <c r="A391" s="523" t="s">
        <v>1820</v>
      </c>
      <c r="B391" s="526" t="s">
        <v>27136</v>
      </c>
      <c r="C391" s="23" t="s">
        <v>3274</v>
      </c>
      <c r="D391" s="17">
        <v>202108</v>
      </c>
      <c r="E391" s="23">
        <v>55</v>
      </c>
      <c r="F391" s="17" t="s">
        <v>2601</v>
      </c>
      <c r="G391" s="17" t="s">
        <v>1404</v>
      </c>
      <c r="H391" s="17" t="s">
        <v>648</v>
      </c>
      <c r="I391" s="17" t="s">
        <v>58</v>
      </c>
      <c r="K391" s="309">
        <v>24419</v>
      </c>
      <c r="L391" s="309">
        <v>33847</v>
      </c>
      <c r="M391" s="526" t="s">
        <v>13</v>
      </c>
      <c r="N391" s="17" t="s">
        <v>1405</v>
      </c>
      <c r="P391" s="17" t="s">
        <v>14</v>
      </c>
      <c r="Q391" s="17" t="s">
        <v>15</v>
      </c>
      <c r="R391" s="17">
        <v>45371</v>
      </c>
      <c r="U391" s="17" t="s">
        <v>27118</v>
      </c>
      <c r="V391" s="17" t="s">
        <v>3283</v>
      </c>
      <c r="W391" s="17" t="s">
        <v>3284</v>
      </c>
      <c r="X391" s="17" t="s">
        <v>3274</v>
      </c>
      <c r="Y391" s="17">
        <v>48324</v>
      </c>
      <c r="Z391" s="17">
        <v>2503</v>
      </c>
      <c r="AA391" s="17" t="s">
        <v>341</v>
      </c>
      <c r="AB391" s="17" t="s">
        <v>2601</v>
      </c>
    </row>
    <row r="392" spans="1:28" s="17" customFormat="1">
      <c r="A392" s="17" t="s">
        <v>2276</v>
      </c>
      <c r="B392" s="40"/>
      <c r="C392" s="23" t="s">
        <v>3274</v>
      </c>
      <c r="D392" s="17">
        <v>202206</v>
      </c>
      <c r="E392" s="23">
        <v>55</v>
      </c>
      <c r="F392" s="17" t="s">
        <v>2601</v>
      </c>
      <c r="G392" s="17" t="s">
        <v>1849</v>
      </c>
      <c r="H392" s="17" t="s">
        <v>130</v>
      </c>
      <c r="I392" s="17" t="s">
        <v>82</v>
      </c>
      <c r="K392" s="309">
        <v>20937</v>
      </c>
      <c r="L392" s="309">
        <v>42947</v>
      </c>
      <c r="M392" s="17" t="s">
        <v>13</v>
      </c>
      <c r="N392" s="17" t="s">
        <v>1850</v>
      </c>
      <c r="P392" s="17" t="s">
        <v>19</v>
      </c>
      <c r="Q392" s="17" t="s">
        <v>15</v>
      </c>
      <c r="R392" s="17">
        <v>45356</v>
      </c>
      <c r="S392" s="17">
        <v>8558</v>
      </c>
      <c r="U392" s="17" t="s">
        <v>27119</v>
      </c>
      <c r="V392" s="17" t="s">
        <v>3285</v>
      </c>
      <c r="W392" s="17" t="s">
        <v>3286</v>
      </c>
      <c r="X392" s="17" t="s">
        <v>3274</v>
      </c>
      <c r="Y392" s="17">
        <v>48730</v>
      </c>
      <c r="Z392" s="17">
        <v>1170</v>
      </c>
      <c r="AA392" s="17" t="s">
        <v>618</v>
      </c>
      <c r="AB392" s="17" t="s">
        <v>2601</v>
      </c>
    </row>
    <row r="393" spans="1:28" s="17" customFormat="1">
      <c r="A393" s="17" t="s">
        <v>1848</v>
      </c>
      <c r="B393" s="40"/>
      <c r="C393" s="23" t="s">
        <v>3274</v>
      </c>
      <c r="D393" s="17">
        <v>202206</v>
      </c>
      <c r="E393" s="23">
        <v>55</v>
      </c>
      <c r="F393" s="17" t="s">
        <v>2601</v>
      </c>
      <c r="G393" s="17" t="s">
        <v>1849</v>
      </c>
      <c r="H393" s="17" t="s">
        <v>249</v>
      </c>
      <c r="I393" s="17" t="s">
        <v>442</v>
      </c>
      <c r="K393" s="309">
        <v>22483</v>
      </c>
      <c r="L393" s="309">
        <v>42947</v>
      </c>
      <c r="M393" s="17" t="s">
        <v>13</v>
      </c>
      <c r="N393" s="17" t="s">
        <v>1850</v>
      </c>
      <c r="P393" s="17" t="s">
        <v>19</v>
      </c>
      <c r="Q393" s="17" t="s">
        <v>15</v>
      </c>
      <c r="R393" s="17">
        <v>45356</v>
      </c>
      <c r="S393" s="17">
        <v>8558</v>
      </c>
      <c r="U393" s="17" t="s">
        <v>27119</v>
      </c>
      <c r="V393" s="17" t="s">
        <v>3285</v>
      </c>
      <c r="W393" s="17" t="s">
        <v>3286</v>
      </c>
      <c r="X393" s="17" t="s">
        <v>3274</v>
      </c>
      <c r="Y393" s="17">
        <v>48730</v>
      </c>
      <c r="Z393" s="17">
        <v>1170</v>
      </c>
      <c r="AA393" s="17" t="s">
        <v>341</v>
      </c>
      <c r="AB393" s="17" t="s">
        <v>2601</v>
      </c>
    </row>
    <row r="394" spans="1:28" s="17" customFormat="1">
      <c r="A394" s="523" t="s">
        <v>2217</v>
      </c>
      <c r="B394" s="526" t="s">
        <v>27137</v>
      </c>
      <c r="C394" s="528" t="s">
        <v>3274</v>
      </c>
      <c r="D394" s="17">
        <v>202206</v>
      </c>
      <c r="E394" s="23">
        <v>55</v>
      </c>
      <c r="F394" s="17" t="s">
        <v>2601</v>
      </c>
      <c r="G394" s="17" t="s">
        <v>1233</v>
      </c>
      <c r="H394" s="17" t="s">
        <v>2218</v>
      </c>
      <c r="I394" s="17" t="s">
        <v>681</v>
      </c>
      <c r="K394" s="309">
        <v>33111</v>
      </c>
      <c r="L394" s="309">
        <v>39455</v>
      </c>
      <c r="M394" s="17" t="s">
        <v>13</v>
      </c>
      <c r="N394" s="17" t="s">
        <v>1519</v>
      </c>
      <c r="P394" s="17" t="s">
        <v>19</v>
      </c>
      <c r="Q394" s="17" t="s">
        <v>15</v>
      </c>
      <c r="R394" s="17">
        <v>45356</v>
      </c>
      <c r="S394" s="17">
        <v>1632</v>
      </c>
      <c r="U394" s="17" t="s">
        <v>27120</v>
      </c>
      <c r="V394" s="17" t="s">
        <v>3287</v>
      </c>
      <c r="W394" s="17" t="s">
        <v>3288</v>
      </c>
      <c r="X394" s="17" t="s">
        <v>3274</v>
      </c>
      <c r="Y394" s="17">
        <v>49509</v>
      </c>
      <c r="Z394" s="17">
        <v>4403</v>
      </c>
      <c r="AA394" s="17" t="s">
        <v>618</v>
      </c>
      <c r="AB394" s="17" t="s">
        <v>2601</v>
      </c>
    </row>
    <row r="395" spans="1:28" s="17" customFormat="1">
      <c r="A395" s="17" t="s">
        <v>1512</v>
      </c>
      <c r="B395" s="40"/>
      <c r="C395" s="23" t="s">
        <v>3274</v>
      </c>
      <c r="D395" s="17">
        <v>202108</v>
      </c>
      <c r="E395" s="23">
        <v>55</v>
      </c>
      <c r="F395" s="17" t="s">
        <v>2601</v>
      </c>
      <c r="G395" s="17" t="s">
        <v>906</v>
      </c>
      <c r="H395" s="17" t="s">
        <v>556</v>
      </c>
      <c r="I395" s="17" t="s">
        <v>147</v>
      </c>
      <c r="K395" s="309">
        <v>20515</v>
      </c>
      <c r="L395" s="309">
        <v>39482</v>
      </c>
      <c r="M395" s="17" t="s">
        <v>13</v>
      </c>
      <c r="N395" s="17" t="s">
        <v>907</v>
      </c>
      <c r="P395" s="17" t="s">
        <v>126</v>
      </c>
      <c r="Q395" s="17" t="s">
        <v>15</v>
      </c>
      <c r="R395" s="17">
        <v>45383</v>
      </c>
      <c r="U395" s="17" t="s">
        <v>27121</v>
      </c>
      <c r="V395" s="17" t="s">
        <v>3289</v>
      </c>
      <c r="W395" s="17" t="s">
        <v>3290</v>
      </c>
      <c r="X395" s="17" t="s">
        <v>3274</v>
      </c>
      <c r="Y395" s="17">
        <v>49014</v>
      </c>
      <c r="Z395" s="17">
        <v>8293</v>
      </c>
      <c r="AA395" s="17" t="s">
        <v>618</v>
      </c>
      <c r="AB395" s="17" t="s">
        <v>2601</v>
      </c>
    </row>
    <row r="396" spans="1:28" s="17" customFormat="1">
      <c r="A396" s="17" t="s">
        <v>905</v>
      </c>
      <c r="B396" s="40"/>
      <c r="C396" s="23" t="s">
        <v>3274</v>
      </c>
      <c r="D396" s="17">
        <v>202108</v>
      </c>
      <c r="E396" s="23">
        <v>55</v>
      </c>
      <c r="F396" s="17" t="s">
        <v>2601</v>
      </c>
      <c r="G396" s="17" t="s">
        <v>906</v>
      </c>
      <c r="H396" s="17" t="s">
        <v>130</v>
      </c>
      <c r="I396" s="17" t="s">
        <v>84</v>
      </c>
      <c r="K396" s="309">
        <v>20944</v>
      </c>
      <c r="L396" s="309">
        <v>39482</v>
      </c>
      <c r="M396" s="17" t="s">
        <v>13</v>
      </c>
      <c r="N396" s="17" t="s">
        <v>907</v>
      </c>
      <c r="P396" s="17" t="s">
        <v>126</v>
      </c>
      <c r="Q396" s="17" t="s">
        <v>15</v>
      </c>
      <c r="R396" s="17">
        <v>45383</v>
      </c>
      <c r="U396" s="17" t="s">
        <v>27121</v>
      </c>
      <c r="V396" s="17" t="s">
        <v>3289</v>
      </c>
      <c r="W396" s="17" t="s">
        <v>3290</v>
      </c>
      <c r="X396" s="17" t="s">
        <v>3274</v>
      </c>
      <c r="Y396" s="17">
        <v>49014</v>
      </c>
      <c r="Z396" s="17">
        <v>8293</v>
      </c>
      <c r="AA396" s="17" t="s">
        <v>341</v>
      </c>
      <c r="AB396" s="17" t="s">
        <v>2601</v>
      </c>
    </row>
    <row r="397" spans="1:28" s="17" customFormat="1">
      <c r="A397" s="17" t="s">
        <v>1132</v>
      </c>
      <c r="B397" s="40"/>
      <c r="C397" s="23" t="s">
        <v>3274</v>
      </c>
      <c r="D397" s="17">
        <v>202203</v>
      </c>
      <c r="E397" s="23">
        <v>55</v>
      </c>
      <c r="F397" s="17" t="s">
        <v>2601</v>
      </c>
      <c r="G397" s="17" t="s">
        <v>1133</v>
      </c>
      <c r="H397" s="17" t="s">
        <v>287</v>
      </c>
      <c r="I397" s="17" t="s">
        <v>58</v>
      </c>
      <c r="K397" s="309">
        <v>27352</v>
      </c>
      <c r="L397" s="309">
        <v>41187</v>
      </c>
      <c r="M397" s="17" t="s">
        <v>13</v>
      </c>
      <c r="N397" s="17" t="s">
        <v>1134</v>
      </c>
      <c r="P397" s="17" t="s">
        <v>14</v>
      </c>
      <c r="Q397" s="17" t="s">
        <v>15</v>
      </c>
      <c r="R397" s="17">
        <v>45371</v>
      </c>
      <c r="U397" s="17" t="s">
        <v>27122</v>
      </c>
      <c r="V397" s="17" t="s">
        <v>3291</v>
      </c>
      <c r="W397" s="17" t="s">
        <v>3292</v>
      </c>
      <c r="X397" s="17" t="s">
        <v>3274</v>
      </c>
      <c r="Y397" s="17">
        <v>49333</v>
      </c>
      <c r="Z397" s="17">
        <v>9222</v>
      </c>
      <c r="AA397" s="17" t="s">
        <v>618</v>
      </c>
      <c r="AB397" s="17" t="s">
        <v>2601</v>
      </c>
    </row>
    <row r="398" spans="1:28" s="17" customFormat="1">
      <c r="A398" s="17" t="s">
        <v>1959</v>
      </c>
      <c r="B398" s="40"/>
      <c r="C398" s="23" t="s">
        <v>3274</v>
      </c>
      <c r="D398" s="17">
        <v>202203</v>
      </c>
      <c r="E398" s="23">
        <v>55</v>
      </c>
      <c r="F398" s="17" t="s">
        <v>2601</v>
      </c>
      <c r="G398" s="17" t="s">
        <v>1133</v>
      </c>
      <c r="H398" s="17" t="s">
        <v>488</v>
      </c>
      <c r="I398" s="17" t="s">
        <v>317</v>
      </c>
      <c r="K398" s="309">
        <v>27391</v>
      </c>
      <c r="L398" s="309">
        <v>41187</v>
      </c>
      <c r="M398" s="17" t="s">
        <v>13</v>
      </c>
      <c r="N398" s="17" t="s">
        <v>1134</v>
      </c>
      <c r="P398" s="17" t="s">
        <v>14</v>
      </c>
      <c r="Q398" s="17" t="s">
        <v>15</v>
      </c>
      <c r="R398" s="17">
        <v>45371</v>
      </c>
      <c r="U398" s="17" t="s">
        <v>27122</v>
      </c>
      <c r="V398" s="17" t="s">
        <v>3291</v>
      </c>
      <c r="W398" s="17" t="s">
        <v>3292</v>
      </c>
      <c r="X398" s="17" t="s">
        <v>3274</v>
      </c>
      <c r="Y398" s="17">
        <v>49333</v>
      </c>
      <c r="Z398" s="17">
        <v>9222</v>
      </c>
      <c r="AA398" s="17" t="s">
        <v>341</v>
      </c>
      <c r="AB398" s="17" t="s">
        <v>2601</v>
      </c>
    </row>
    <row r="399" spans="1:28" s="17" customFormat="1">
      <c r="A399" s="523" t="s">
        <v>1124</v>
      </c>
      <c r="B399" s="526" t="s">
        <v>27131</v>
      </c>
      <c r="C399" s="23" t="s">
        <v>3274</v>
      </c>
      <c r="D399" s="17">
        <v>202206</v>
      </c>
      <c r="E399" s="23">
        <v>55</v>
      </c>
      <c r="F399" s="17" t="s">
        <v>2601</v>
      </c>
      <c r="G399" s="45" t="s">
        <v>843</v>
      </c>
      <c r="H399" s="45" t="s">
        <v>75</v>
      </c>
      <c r="I399" s="45" t="s">
        <v>1125</v>
      </c>
      <c r="K399" s="309">
        <v>30914</v>
      </c>
      <c r="L399" s="309">
        <v>42178</v>
      </c>
      <c r="M399" s="17" t="s">
        <v>13</v>
      </c>
      <c r="N399" s="17" t="s">
        <v>1126</v>
      </c>
      <c r="P399" s="17" t="s">
        <v>31</v>
      </c>
      <c r="Q399" s="17" t="s">
        <v>15</v>
      </c>
      <c r="R399" s="17">
        <v>45373</v>
      </c>
      <c r="S399" s="17">
        <v>8243</v>
      </c>
      <c r="U399" s="45" t="s">
        <v>27114</v>
      </c>
      <c r="V399" s="45" t="s">
        <v>3293</v>
      </c>
      <c r="W399" s="45" t="s">
        <v>3276</v>
      </c>
      <c r="X399" s="45" t="s">
        <v>3274</v>
      </c>
      <c r="Y399" s="45">
        <v>49307</v>
      </c>
      <c r="Z399" s="17">
        <v>9422</v>
      </c>
      <c r="AA399" s="17" t="s">
        <v>618</v>
      </c>
      <c r="AB399" s="17" t="s">
        <v>2601</v>
      </c>
    </row>
    <row r="400" spans="1:28" s="17" customFormat="1">
      <c r="A400" s="523" t="s">
        <v>1627</v>
      </c>
      <c r="B400" s="40"/>
      <c r="C400" s="23" t="s">
        <v>3274</v>
      </c>
      <c r="D400" s="17">
        <v>202206</v>
      </c>
      <c r="E400" s="23">
        <v>55</v>
      </c>
      <c r="F400" s="17" t="s">
        <v>2601</v>
      </c>
      <c r="G400" s="45" t="s">
        <v>843</v>
      </c>
      <c r="H400" s="45" t="s">
        <v>263</v>
      </c>
      <c r="I400" s="45" t="s">
        <v>995</v>
      </c>
      <c r="K400" s="309">
        <v>31582</v>
      </c>
      <c r="L400" s="309">
        <v>42178</v>
      </c>
      <c r="M400" s="17" t="s">
        <v>13</v>
      </c>
      <c r="N400" s="17" t="s">
        <v>1126</v>
      </c>
      <c r="P400" s="17" t="s">
        <v>31</v>
      </c>
      <c r="Q400" s="17" t="s">
        <v>15</v>
      </c>
      <c r="R400" s="17">
        <v>45373</v>
      </c>
      <c r="U400" s="45" t="s">
        <v>27114</v>
      </c>
      <c r="V400" s="45" t="s">
        <v>3293</v>
      </c>
      <c r="W400" s="45" t="s">
        <v>3276</v>
      </c>
      <c r="X400" s="45" t="s">
        <v>3274</v>
      </c>
      <c r="Y400" s="45">
        <v>49307</v>
      </c>
      <c r="Z400" s="17">
        <v>9422</v>
      </c>
      <c r="AA400" s="17" t="s">
        <v>341</v>
      </c>
      <c r="AB400" s="17" t="s">
        <v>2601</v>
      </c>
    </row>
    <row r="401" spans="1:28" s="17" customFormat="1">
      <c r="A401" s="523" t="s">
        <v>2142</v>
      </c>
      <c r="B401" s="526" t="s">
        <v>27129</v>
      </c>
      <c r="C401" s="23" t="s">
        <v>3274</v>
      </c>
      <c r="D401" s="17">
        <v>202202</v>
      </c>
      <c r="E401" s="23">
        <v>55</v>
      </c>
      <c r="F401" s="17" t="s">
        <v>2601</v>
      </c>
      <c r="G401" s="45" t="s">
        <v>106</v>
      </c>
      <c r="H401" s="45" t="s">
        <v>1010</v>
      </c>
      <c r="I401" s="45" t="s">
        <v>834</v>
      </c>
      <c r="K401" s="309">
        <v>33035</v>
      </c>
      <c r="L401" s="309">
        <v>42534</v>
      </c>
      <c r="M401" s="17" t="s">
        <v>13</v>
      </c>
      <c r="N401" s="17" t="s">
        <v>883</v>
      </c>
      <c r="O401" s="17" t="s">
        <v>1520</v>
      </c>
      <c r="P401" s="17" t="s">
        <v>31</v>
      </c>
      <c r="Q401" s="17" t="s">
        <v>15</v>
      </c>
      <c r="R401" s="17">
        <v>45373</v>
      </c>
      <c r="U401" s="45" t="s">
        <v>27123</v>
      </c>
      <c r="V401" s="45" t="s">
        <v>3294</v>
      </c>
      <c r="W401" s="45" t="s">
        <v>3207</v>
      </c>
      <c r="X401" s="45" t="s">
        <v>3274</v>
      </c>
      <c r="Y401" s="45">
        <v>49130</v>
      </c>
      <c r="Z401" s="17">
        <v>9606</v>
      </c>
      <c r="AA401" s="17" t="s">
        <v>618</v>
      </c>
      <c r="AB401" s="17" t="s">
        <v>2601</v>
      </c>
    </row>
    <row r="402" spans="1:28" s="17" customFormat="1">
      <c r="A402" s="17" t="s">
        <v>1587</v>
      </c>
      <c r="B402" s="40"/>
      <c r="C402" s="23" t="s">
        <v>3274</v>
      </c>
      <c r="D402" s="17">
        <v>202207</v>
      </c>
      <c r="E402" s="23">
        <v>55</v>
      </c>
      <c r="F402" s="17" t="s">
        <v>2601</v>
      </c>
      <c r="G402" s="17" t="s">
        <v>170</v>
      </c>
      <c r="H402" s="17" t="s">
        <v>281</v>
      </c>
      <c r="I402" s="17" t="s">
        <v>82</v>
      </c>
      <c r="K402" s="309">
        <v>25479</v>
      </c>
      <c r="L402" s="309">
        <v>42863</v>
      </c>
      <c r="M402" s="17" t="s">
        <v>13</v>
      </c>
      <c r="N402" s="17" t="s">
        <v>515</v>
      </c>
      <c r="O402" s="17" t="s">
        <v>97</v>
      </c>
      <c r="P402" s="17" t="s">
        <v>31</v>
      </c>
      <c r="Q402" s="17" t="s">
        <v>15</v>
      </c>
      <c r="R402" s="17">
        <v>45373</v>
      </c>
      <c r="U402" s="17" t="s">
        <v>27124</v>
      </c>
      <c r="V402" s="17" t="s">
        <v>3295</v>
      </c>
      <c r="W402" s="17" t="s">
        <v>3296</v>
      </c>
      <c r="X402" s="17" t="s">
        <v>3274</v>
      </c>
      <c r="Y402" s="17">
        <v>49304</v>
      </c>
      <c r="Z402" s="17">
        <v>8091</v>
      </c>
      <c r="AA402" s="17" t="s">
        <v>618</v>
      </c>
      <c r="AB402" s="17" t="s">
        <v>2601</v>
      </c>
    </row>
    <row r="403" spans="1:28" s="17" customFormat="1">
      <c r="A403" s="523" t="s">
        <v>1324</v>
      </c>
      <c r="B403" s="526" t="s">
        <v>27138</v>
      </c>
      <c r="C403" s="528" t="s">
        <v>3274</v>
      </c>
      <c r="D403" s="17">
        <v>202203</v>
      </c>
      <c r="E403" s="23">
        <v>55</v>
      </c>
      <c r="F403" s="17" t="s">
        <v>2601</v>
      </c>
      <c r="G403" s="17" t="s">
        <v>486</v>
      </c>
      <c r="H403" s="17" t="s">
        <v>140</v>
      </c>
      <c r="I403" s="17" t="s">
        <v>22</v>
      </c>
      <c r="K403" s="309">
        <v>28078</v>
      </c>
      <c r="L403" s="309">
        <v>43158</v>
      </c>
      <c r="M403" s="526" t="s">
        <v>13</v>
      </c>
      <c r="N403" s="17" t="s">
        <v>1325</v>
      </c>
      <c r="P403" s="17" t="s">
        <v>19</v>
      </c>
      <c r="Q403" s="17" t="s">
        <v>15</v>
      </c>
      <c r="R403" s="17">
        <v>45356</v>
      </c>
      <c r="U403" s="17" t="s">
        <v>27125</v>
      </c>
      <c r="V403" s="17" t="s">
        <v>3297</v>
      </c>
      <c r="W403" s="17" t="s">
        <v>3298</v>
      </c>
      <c r="X403" s="17" t="s">
        <v>3274</v>
      </c>
      <c r="Y403" s="17">
        <v>48809</v>
      </c>
      <c r="Z403" s="17">
        <v>1810</v>
      </c>
      <c r="AA403" s="17" t="s">
        <v>618</v>
      </c>
      <c r="AB403" s="17" t="s">
        <v>2601</v>
      </c>
    </row>
    <row r="404" spans="1:28" s="17" customFormat="1">
      <c r="A404" s="523" t="s">
        <v>1245</v>
      </c>
      <c r="B404" s="526" t="s">
        <v>27130</v>
      </c>
      <c r="C404" s="23" t="s">
        <v>3274</v>
      </c>
      <c r="D404" s="17">
        <v>202204</v>
      </c>
      <c r="E404" s="23">
        <v>55</v>
      </c>
      <c r="F404" s="17" t="s">
        <v>2601</v>
      </c>
      <c r="G404" s="45" t="s">
        <v>1246</v>
      </c>
      <c r="H404" s="45" t="s">
        <v>31</v>
      </c>
      <c r="I404" s="45" t="s">
        <v>174</v>
      </c>
      <c r="J404" s="45"/>
      <c r="K404" s="524">
        <v>34789</v>
      </c>
      <c r="L404" s="309">
        <v>43563</v>
      </c>
      <c r="M404" s="17" t="s">
        <v>13</v>
      </c>
      <c r="N404" s="17" t="s">
        <v>1247</v>
      </c>
      <c r="P404" s="17" t="s">
        <v>31</v>
      </c>
      <c r="Q404" s="17" t="s">
        <v>15</v>
      </c>
      <c r="R404" s="17">
        <v>45373</v>
      </c>
      <c r="U404" s="45" t="s">
        <v>27126</v>
      </c>
      <c r="V404" s="45" t="s">
        <v>3299</v>
      </c>
      <c r="W404" s="45" t="s">
        <v>3300</v>
      </c>
      <c r="X404" s="45" t="s">
        <v>3274</v>
      </c>
      <c r="Y404" s="45">
        <v>48225</v>
      </c>
      <c r="Z404" s="17">
        <v>1883</v>
      </c>
      <c r="AA404" s="17" t="s">
        <v>341</v>
      </c>
      <c r="AB404" s="17" t="s">
        <v>2601</v>
      </c>
    </row>
    <row r="405" spans="1:28" s="17" customFormat="1">
      <c r="A405" s="45" t="s">
        <v>1090</v>
      </c>
      <c r="B405" s="526" t="s">
        <v>27132</v>
      </c>
      <c r="C405" s="23" t="s">
        <v>3274</v>
      </c>
      <c r="D405" s="17">
        <v>202011</v>
      </c>
      <c r="E405" s="23">
        <v>55</v>
      </c>
      <c r="F405" s="17" t="s">
        <v>2601</v>
      </c>
      <c r="G405" s="17" t="s">
        <v>751</v>
      </c>
      <c r="H405" s="17" t="s">
        <v>304</v>
      </c>
      <c r="I405" s="17" t="s">
        <v>38</v>
      </c>
      <c r="K405" s="309">
        <v>35591</v>
      </c>
      <c r="L405" s="309">
        <v>43645</v>
      </c>
      <c r="M405" s="17" t="s">
        <v>13</v>
      </c>
      <c r="N405" s="17" t="s">
        <v>561</v>
      </c>
      <c r="O405" s="17" t="s">
        <v>779</v>
      </c>
      <c r="P405" s="17" t="s">
        <v>19</v>
      </c>
      <c r="Q405" s="17" t="s">
        <v>15</v>
      </c>
      <c r="R405" s="17">
        <v>45356</v>
      </c>
      <c r="U405" s="17" t="s">
        <v>27118</v>
      </c>
      <c r="V405" s="17" t="s">
        <v>3301</v>
      </c>
      <c r="W405" s="17" t="s">
        <v>3302</v>
      </c>
      <c r="X405" s="17" t="s">
        <v>3274</v>
      </c>
      <c r="Y405" s="17">
        <v>48375</v>
      </c>
      <c r="Z405" s="17">
        <v>4330</v>
      </c>
      <c r="AA405" s="17" t="s">
        <v>618</v>
      </c>
      <c r="AB405" s="17" t="s">
        <v>2601</v>
      </c>
    </row>
    <row r="406" spans="1:28" s="17" customFormat="1">
      <c r="A406" s="523" t="s">
        <v>1933</v>
      </c>
      <c r="B406" s="526" t="s">
        <v>27130</v>
      </c>
      <c r="C406" s="23" t="s">
        <v>3274</v>
      </c>
      <c r="D406" s="17">
        <v>202204</v>
      </c>
      <c r="E406" s="23">
        <v>55</v>
      </c>
      <c r="F406" s="17" t="s">
        <v>2601</v>
      </c>
      <c r="G406" s="45" t="s">
        <v>1934</v>
      </c>
      <c r="H406" s="45" t="s">
        <v>270</v>
      </c>
      <c r="I406" s="45" t="s">
        <v>125</v>
      </c>
      <c r="J406" s="45"/>
      <c r="K406" s="524">
        <v>34904</v>
      </c>
      <c r="L406" s="309">
        <v>43666</v>
      </c>
      <c r="M406" s="17" t="s">
        <v>13</v>
      </c>
      <c r="N406" s="17" t="s">
        <v>1247</v>
      </c>
      <c r="P406" s="17" t="s">
        <v>31</v>
      </c>
      <c r="Q406" s="17" t="s">
        <v>15</v>
      </c>
      <c r="R406" s="17">
        <v>45373</v>
      </c>
      <c r="U406" s="45" t="s">
        <v>27126</v>
      </c>
      <c r="V406" s="45" t="s">
        <v>3299</v>
      </c>
      <c r="W406" s="45" t="s">
        <v>3300</v>
      </c>
      <c r="X406" s="45" t="s">
        <v>3274</v>
      </c>
      <c r="Y406" s="45">
        <v>48225</v>
      </c>
      <c r="Z406" s="17">
        <v>1883</v>
      </c>
      <c r="AA406" s="17" t="s">
        <v>341</v>
      </c>
      <c r="AB406" s="17" t="s">
        <v>2601</v>
      </c>
    </row>
    <row r="407" spans="1:28" s="17" customFormat="1">
      <c r="A407" s="523" t="s">
        <v>2035</v>
      </c>
      <c r="B407" s="526" t="s">
        <v>27131</v>
      </c>
      <c r="C407" s="23" t="s">
        <v>3274</v>
      </c>
      <c r="D407" s="17">
        <v>202112</v>
      </c>
      <c r="E407" s="23">
        <v>55</v>
      </c>
      <c r="F407" s="17" t="s">
        <v>2601</v>
      </c>
      <c r="G407" s="45" t="s">
        <v>1558</v>
      </c>
      <c r="H407" s="45" t="s">
        <v>318</v>
      </c>
      <c r="I407" s="45" t="s">
        <v>52</v>
      </c>
      <c r="J407" s="45"/>
      <c r="K407" s="524">
        <v>35157</v>
      </c>
      <c r="L407" s="309">
        <v>44015</v>
      </c>
      <c r="M407" s="17" t="s">
        <v>13</v>
      </c>
      <c r="N407" s="17" t="s">
        <v>917</v>
      </c>
      <c r="O407" s="17" t="s">
        <v>653</v>
      </c>
      <c r="P407" s="17" t="s">
        <v>31</v>
      </c>
      <c r="Q407" s="17" t="s">
        <v>15</v>
      </c>
      <c r="R407" s="17">
        <v>45373</v>
      </c>
      <c r="U407" s="45" t="s">
        <v>27127</v>
      </c>
      <c r="V407" s="45" t="s">
        <v>3303</v>
      </c>
      <c r="W407" s="45" t="s">
        <v>3304</v>
      </c>
      <c r="X407" s="45" t="s">
        <v>3274</v>
      </c>
      <c r="Y407" s="45">
        <v>49008</v>
      </c>
      <c r="Z407" s="17">
        <v>1723</v>
      </c>
      <c r="AA407" s="17" t="s">
        <v>341</v>
      </c>
      <c r="AB407" s="17" t="s">
        <v>2601</v>
      </c>
    </row>
    <row r="408" spans="1:28" s="17" customFormat="1">
      <c r="A408" s="45" t="s">
        <v>2011</v>
      </c>
      <c r="B408" s="526" t="s">
        <v>27130</v>
      </c>
      <c r="C408" s="23" t="s">
        <v>3274</v>
      </c>
      <c r="D408" s="17">
        <v>202011</v>
      </c>
      <c r="E408" s="23">
        <v>55</v>
      </c>
      <c r="F408" s="17" t="s">
        <v>2601</v>
      </c>
      <c r="G408" s="45" t="s">
        <v>1239</v>
      </c>
      <c r="H408" s="45" t="s">
        <v>79</v>
      </c>
      <c r="I408" s="45" t="s">
        <v>800</v>
      </c>
      <c r="J408" s="45"/>
      <c r="K408" s="524">
        <v>19551</v>
      </c>
      <c r="L408" s="309">
        <v>44032</v>
      </c>
      <c r="M408" s="17" t="s">
        <v>13</v>
      </c>
      <c r="N408" s="17" t="s">
        <v>1586</v>
      </c>
      <c r="O408" s="17" t="s">
        <v>192</v>
      </c>
      <c r="P408" s="17" t="s">
        <v>31</v>
      </c>
      <c r="Q408" s="17" t="s">
        <v>15</v>
      </c>
      <c r="R408" s="17">
        <v>45373</v>
      </c>
      <c r="U408" s="45" t="s">
        <v>27123</v>
      </c>
      <c r="V408" s="45" t="s">
        <v>3305</v>
      </c>
      <c r="W408" s="45" t="s">
        <v>3306</v>
      </c>
      <c r="X408" s="45" t="s">
        <v>3274</v>
      </c>
      <c r="Y408" s="45">
        <v>48893</v>
      </c>
      <c r="Z408" s="17">
        <v>8601</v>
      </c>
      <c r="AA408" s="17" t="s">
        <v>341</v>
      </c>
      <c r="AB408" s="17" t="s">
        <v>2601</v>
      </c>
    </row>
    <row r="409" spans="1:28" s="17" customFormat="1">
      <c r="A409" s="523" t="s">
        <v>2025</v>
      </c>
      <c r="B409" s="526" t="s">
        <v>27131</v>
      </c>
      <c r="C409" s="23" t="s">
        <v>3274</v>
      </c>
      <c r="D409" s="17">
        <v>202112</v>
      </c>
      <c r="E409" s="23">
        <v>55</v>
      </c>
      <c r="F409" s="17" t="s">
        <v>2601</v>
      </c>
      <c r="G409" s="45" t="s">
        <v>1558</v>
      </c>
      <c r="H409" s="45" t="s">
        <v>2026</v>
      </c>
      <c r="I409" s="45" t="s">
        <v>2027</v>
      </c>
      <c r="J409" s="45"/>
      <c r="K409" s="524">
        <v>34963</v>
      </c>
      <c r="L409" s="309">
        <v>44056</v>
      </c>
      <c r="M409" s="17" t="s">
        <v>13</v>
      </c>
      <c r="N409" s="17" t="s">
        <v>917</v>
      </c>
      <c r="O409" s="17" t="s">
        <v>653</v>
      </c>
      <c r="P409" s="17" t="s">
        <v>31</v>
      </c>
      <c r="Q409" s="17" t="s">
        <v>15</v>
      </c>
      <c r="R409" s="17">
        <v>45373</v>
      </c>
      <c r="U409" s="45" t="s">
        <v>27127</v>
      </c>
      <c r="V409" s="45" t="s">
        <v>3303</v>
      </c>
      <c r="W409" s="45" t="s">
        <v>3304</v>
      </c>
      <c r="X409" s="45" t="s">
        <v>3274</v>
      </c>
      <c r="Y409" s="45">
        <v>49008</v>
      </c>
      <c r="Z409" s="17">
        <v>1723</v>
      </c>
      <c r="AA409" s="17" t="s">
        <v>341</v>
      </c>
      <c r="AB409" s="17" t="s">
        <v>2601</v>
      </c>
    </row>
    <row r="410" spans="1:28" s="17" customFormat="1">
      <c r="A410" s="523" t="s">
        <v>642</v>
      </c>
      <c r="B410" s="526" t="s">
        <v>27131</v>
      </c>
      <c r="C410" s="23" t="s">
        <v>3274</v>
      </c>
      <c r="D410" s="17">
        <v>202109</v>
      </c>
      <c r="E410" s="23">
        <v>55</v>
      </c>
      <c r="F410" s="17" t="s">
        <v>2601</v>
      </c>
      <c r="G410" s="45" t="s">
        <v>643</v>
      </c>
      <c r="H410" s="45" t="s">
        <v>165</v>
      </c>
      <c r="I410" s="45" t="s">
        <v>291</v>
      </c>
      <c r="J410" s="45"/>
      <c r="K410" s="524">
        <v>35470</v>
      </c>
      <c r="L410" s="309">
        <v>44084</v>
      </c>
      <c r="M410" s="17" t="s">
        <v>13</v>
      </c>
      <c r="N410" s="17" t="s">
        <v>644</v>
      </c>
      <c r="P410" s="17" t="s">
        <v>14</v>
      </c>
      <c r="Q410" s="17" t="s">
        <v>15</v>
      </c>
      <c r="R410" s="17">
        <v>45371</v>
      </c>
      <c r="U410" s="45" t="s">
        <v>27126</v>
      </c>
      <c r="V410" s="45" t="s">
        <v>3307</v>
      </c>
      <c r="W410" s="45" t="s">
        <v>3308</v>
      </c>
      <c r="X410" s="45" t="s">
        <v>3274</v>
      </c>
      <c r="Y410" s="45">
        <v>48111</v>
      </c>
      <c r="Z410" s="17">
        <v>2156</v>
      </c>
      <c r="AA410" s="17" t="s">
        <v>618</v>
      </c>
      <c r="AB410" s="17" t="s">
        <v>2601</v>
      </c>
    </row>
    <row r="411" spans="1:28" s="17" customFormat="1">
      <c r="A411" s="523" t="s">
        <v>3309</v>
      </c>
      <c r="B411" s="526" t="s">
        <v>27133</v>
      </c>
      <c r="C411" s="23" t="s">
        <v>3274</v>
      </c>
      <c r="D411" s="17">
        <v>202109</v>
      </c>
      <c r="E411" s="23">
        <v>55</v>
      </c>
      <c r="F411" s="17" t="s">
        <v>2601</v>
      </c>
      <c r="G411" s="17" t="s">
        <v>490</v>
      </c>
      <c r="H411" s="17" t="s">
        <v>1709</v>
      </c>
      <c r="I411" s="17" t="s">
        <v>350</v>
      </c>
      <c r="K411" s="309">
        <v>35147</v>
      </c>
      <c r="L411" s="309">
        <v>44273</v>
      </c>
      <c r="M411" s="17" t="s">
        <v>13</v>
      </c>
      <c r="N411" s="17" t="s">
        <v>645</v>
      </c>
      <c r="O411" s="17" t="s">
        <v>715</v>
      </c>
      <c r="P411" s="17" t="s">
        <v>14</v>
      </c>
      <c r="Q411" s="17" t="s">
        <v>15</v>
      </c>
      <c r="R411" s="17">
        <v>45371</v>
      </c>
      <c r="U411" s="17" t="s">
        <v>27117</v>
      </c>
      <c r="V411" s="17" t="s">
        <v>3310</v>
      </c>
      <c r="W411" s="17" t="s">
        <v>3311</v>
      </c>
      <c r="X411" s="17" t="s">
        <v>3274</v>
      </c>
      <c r="Y411" s="17">
        <v>49401</v>
      </c>
      <c r="Z411" s="17">
        <v>8238</v>
      </c>
      <c r="AA411" s="17" t="s">
        <v>341</v>
      </c>
      <c r="AB411" s="17" t="s">
        <v>2601</v>
      </c>
    </row>
    <row r="412" spans="1:28" s="17" customFormat="1">
      <c r="A412" s="523" t="s">
        <v>3312</v>
      </c>
      <c r="B412" s="526" t="s">
        <v>27133</v>
      </c>
      <c r="C412" s="23" t="s">
        <v>3274</v>
      </c>
      <c r="D412" s="17">
        <v>202109</v>
      </c>
      <c r="E412" s="23">
        <v>55</v>
      </c>
      <c r="F412" s="17" t="s">
        <v>2601</v>
      </c>
      <c r="G412" s="17" t="s">
        <v>490</v>
      </c>
      <c r="H412" s="17" t="s">
        <v>613</v>
      </c>
      <c r="I412" s="17" t="s">
        <v>185</v>
      </c>
      <c r="K412" s="309">
        <v>34250</v>
      </c>
      <c r="L412" s="309">
        <v>44344</v>
      </c>
      <c r="M412" s="17" t="s">
        <v>13</v>
      </c>
      <c r="N412" s="17" t="s">
        <v>645</v>
      </c>
      <c r="O412" s="17" t="s">
        <v>715</v>
      </c>
      <c r="P412" s="17" t="s">
        <v>14</v>
      </c>
      <c r="Q412" s="17" t="s">
        <v>15</v>
      </c>
      <c r="R412" s="17">
        <v>45371</v>
      </c>
      <c r="S412" s="17">
        <v>7528</v>
      </c>
      <c r="U412" s="17" t="s">
        <v>27117</v>
      </c>
      <c r="V412" s="17" t="s">
        <v>3310</v>
      </c>
      <c r="W412" s="17" t="s">
        <v>3311</v>
      </c>
      <c r="X412" s="17" t="s">
        <v>3274</v>
      </c>
      <c r="Y412" s="17">
        <v>49401</v>
      </c>
      <c r="Z412" s="17">
        <v>8238</v>
      </c>
      <c r="AA412" s="17" t="s">
        <v>618</v>
      </c>
      <c r="AB412" s="17" t="s">
        <v>2601</v>
      </c>
    </row>
    <row r="413" spans="1:28" s="17" customFormat="1">
      <c r="A413" s="523" t="s">
        <v>952</v>
      </c>
      <c r="B413" s="40"/>
      <c r="C413" s="23" t="s">
        <v>3313</v>
      </c>
      <c r="D413" s="17">
        <v>202207</v>
      </c>
      <c r="E413" s="23">
        <v>55</v>
      </c>
      <c r="F413" s="17" t="s">
        <v>2601</v>
      </c>
      <c r="G413" s="17" t="s">
        <v>953</v>
      </c>
      <c r="H413" s="17" t="s">
        <v>143</v>
      </c>
      <c r="I413" s="17" t="s">
        <v>61</v>
      </c>
      <c r="K413" s="309">
        <v>33245</v>
      </c>
      <c r="L413" s="309">
        <v>43265</v>
      </c>
      <c r="M413" s="17" t="s">
        <v>13</v>
      </c>
      <c r="N413" s="17" t="s">
        <v>954</v>
      </c>
      <c r="P413" s="17" t="s">
        <v>14</v>
      </c>
      <c r="Q413" s="17" t="s">
        <v>15</v>
      </c>
      <c r="R413" s="17">
        <v>45371</v>
      </c>
      <c r="V413" s="17" t="s">
        <v>3314</v>
      </c>
      <c r="W413" s="17" t="s">
        <v>3315</v>
      </c>
      <c r="X413" s="17" t="s">
        <v>3313</v>
      </c>
      <c r="Y413" s="17">
        <v>55359</v>
      </c>
      <c r="Z413" s="17">
        <v>9709</v>
      </c>
      <c r="AA413" s="17" t="s">
        <v>618</v>
      </c>
      <c r="AB413" s="17" t="s">
        <v>2601</v>
      </c>
    </row>
    <row r="414" spans="1:28" s="17" customFormat="1">
      <c r="A414" s="17" t="s">
        <v>1914</v>
      </c>
      <c r="B414" s="40"/>
      <c r="C414" s="23" t="s">
        <v>3316</v>
      </c>
      <c r="D414" s="17">
        <v>202010</v>
      </c>
      <c r="E414" s="23">
        <v>55</v>
      </c>
      <c r="F414" s="17" t="s">
        <v>2601</v>
      </c>
      <c r="G414" s="17" t="s">
        <v>694</v>
      </c>
      <c r="H414" s="17" t="s">
        <v>462</v>
      </c>
      <c r="I414" s="17" t="s">
        <v>58</v>
      </c>
      <c r="K414" s="309">
        <v>19752</v>
      </c>
      <c r="L414" s="309">
        <v>31017</v>
      </c>
      <c r="M414" s="17" t="s">
        <v>13</v>
      </c>
      <c r="N414" s="17" t="s">
        <v>1605</v>
      </c>
      <c r="P414" s="17" t="s">
        <v>126</v>
      </c>
      <c r="Q414" s="17" t="s">
        <v>15</v>
      </c>
      <c r="R414" s="17">
        <v>45383</v>
      </c>
      <c r="V414" s="17" t="s">
        <v>3317</v>
      </c>
      <c r="W414" s="17" t="s">
        <v>3318</v>
      </c>
      <c r="X414" s="17" t="s">
        <v>3316</v>
      </c>
      <c r="Y414" s="17">
        <v>65755</v>
      </c>
      <c r="Z414" s="17">
        <v>9706</v>
      </c>
      <c r="AA414" s="17" t="s">
        <v>618</v>
      </c>
      <c r="AB414" s="17" t="s">
        <v>2601</v>
      </c>
    </row>
    <row r="415" spans="1:28" s="17" customFormat="1">
      <c r="A415" s="523" t="s">
        <v>1742</v>
      </c>
      <c r="B415" s="40"/>
      <c r="C415" s="23" t="s">
        <v>3316</v>
      </c>
      <c r="D415" s="17">
        <v>202111</v>
      </c>
      <c r="E415" s="23">
        <v>55</v>
      </c>
      <c r="F415" s="17" t="s">
        <v>2601</v>
      </c>
      <c r="G415" s="17" t="s">
        <v>106</v>
      </c>
      <c r="H415" s="17" t="s">
        <v>1743</v>
      </c>
      <c r="I415" s="17" t="s">
        <v>132</v>
      </c>
      <c r="K415" s="309">
        <v>26856</v>
      </c>
      <c r="L415" s="309">
        <v>39085</v>
      </c>
      <c r="M415" s="17" t="s">
        <v>13</v>
      </c>
      <c r="N415" s="17" t="s">
        <v>1744</v>
      </c>
      <c r="P415" s="17" t="s">
        <v>14</v>
      </c>
      <c r="Q415" s="17" t="s">
        <v>15</v>
      </c>
      <c r="R415" s="17">
        <v>45371</v>
      </c>
      <c r="V415" s="17" t="s">
        <v>3319</v>
      </c>
      <c r="W415" s="17" t="s">
        <v>3320</v>
      </c>
      <c r="X415" s="17" t="s">
        <v>3316</v>
      </c>
      <c r="Y415" s="17">
        <v>65201</v>
      </c>
      <c r="Z415" s="17">
        <v>6910</v>
      </c>
      <c r="AA415" s="17" t="s">
        <v>618</v>
      </c>
      <c r="AB415" s="17" t="s">
        <v>2601</v>
      </c>
    </row>
    <row r="416" spans="1:28" s="17" customFormat="1">
      <c r="A416" s="17" t="s">
        <v>921</v>
      </c>
      <c r="B416" s="40"/>
      <c r="C416" s="23" t="s">
        <v>3316</v>
      </c>
      <c r="D416" s="17">
        <v>202207</v>
      </c>
      <c r="E416" s="23">
        <v>55</v>
      </c>
      <c r="F416" s="17" t="s">
        <v>2601</v>
      </c>
      <c r="G416" s="17" t="s">
        <v>922</v>
      </c>
      <c r="H416" s="17" t="s">
        <v>52</v>
      </c>
      <c r="I416" s="17" t="s">
        <v>70</v>
      </c>
      <c r="K416" s="309">
        <v>22758</v>
      </c>
      <c r="L416" s="309">
        <v>32509</v>
      </c>
      <c r="M416" s="17" t="s">
        <v>13</v>
      </c>
      <c r="N416" s="17" t="s">
        <v>923</v>
      </c>
      <c r="P416" s="17" t="s">
        <v>14</v>
      </c>
      <c r="Q416" s="17" t="s">
        <v>15</v>
      </c>
      <c r="R416" s="17">
        <v>45371</v>
      </c>
      <c r="V416" s="17" t="s">
        <v>3321</v>
      </c>
      <c r="W416" s="17" t="s">
        <v>3322</v>
      </c>
      <c r="X416" s="17" t="s">
        <v>3316</v>
      </c>
      <c r="Y416" s="17">
        <v>63122</v>
      </c>
      <c r="Z416" s="17">
        <v>4908</v>
      </c>
      <c r="AA416" s="17" t="s">
        <v>341</v>
      </c>
      <c r="AB416" s="17" t="s">
        <v>2601</v>
      </c>
    </row>
    <row r="417" spans="1:28" s="17" customFormat="1">
      <c r="A417" s="17" t="s">
        <v>2172</v>
      </c>
      <c r="B417" s="40"/>
      <c r="C417" s="23" t="s">
        <v>3316</v>
      </c>
      <c r="D417" s="17">
        <v>202207</v>
      </c>
      <c r="E417" s="23">
        <v>55</v>
      </c>
      <c r="F417" s="17" t="s">
        <v>2601</v>
      </c>
      <c r="G417" s="17" t="s">
        <v>922</v>
      </c>
      <c r="H417" s="17" t="s">
        <v>915</v>
      </c>
      <c r="I417" s="17" t="s">
        <v>56</v>
      </c>
      <c r="K417" s="309">
        <v>23455</v>
      </c>
      <c r="L417" s="309">
        <v>32509</v>
      </c>
      <c r="M417" s="17" t="s">
        <v>13</v>
      </c>
      <c r="N417" s="17" t="s">
        <v>923</v>
      </c>
      <c r="P417" s="17" t="s">
        <v>14</v>
      </c>
      <c r="Q417" s="17" t="s">
        <v>15</v>
      </c>
      <c r="R417" s="17">
        <v>45371</v>
      </c>
      <c r="V417" s="17" t="s">
        <v>3321</v>
      </c>
      <c r="W417" s="17" t="s">
        <v>3322</v>
      </c>
      <c r="X417" s="17" t="s">
        <v>3316</v>
      </c>
      <c r="Y417" s="17">
        <v>63122</v>
      </c>
      <c r="Z417" s="17">
        <v>4908</v>
      </c>
      <c r="AA417" s="17" t="s">
        <v>618</v>
      </c>
      <c r="AB417" s="17" t="s">
        <v>2601</v>
      </c>
    </row>
    <row r="418" spans="1:28" s="17" customFormat="1">
      <c r="A418" s="17" t="s">
        <v>1899</v>
      </c>
      <c r="B418" s="40"/>
      <c r="C418" s="23" t="s">
        <v>3316</v>
      </c>
      <c r="D418" s="17">
        <v>202110</v>
      </c>
      <c r="E418" s="23">
        <v>55</v>
      </c>
      <c r="F418" s="17" t="s">
        <v>2601</v>
      </c>
      <c r="G418" s="17" t="s">
        <v>693</v>
      </c>
      <c r="H418" s="17" t="s">
        <v>391</v>
      </c>
      <c r="I418" s="17" t="s">
        <v>229</v>
      </c>
      <c r="K418" s="309">
        <v>21198</v>
      </c>
      <c r="L418" s="309">
        <v>38185</v>
      </c>
      <c r="M418" s="17" t="s">
        <v>13</v>
      </c>
      <c r="N418" s="17" t="s">
        <v>1900</v>
      </c>
      <c r="P418" s="17" t="s">
        <v>31</v>
      </c>
      <c r="Q418" s="17" t="s">
        <v>15</v>
      </c>
      <c r="R418" s="17">
        <v>45373</v>
      </c>
      <c r="V418" s="17" t="s">
        <v>3323</v>
      </c>
      <c r="W418" s="17" t="s">
        <v>3324</v>
      </c>
      <c r="X418" s="17" t="s">
        <v>3316</v>
      </c>
      <c r="Y418" s="17">
        <v>63026</v>
      </c>
      <c r="Z418" s="17">
        <v>4994</v>
      </c>
      <c r="AA418" s="17" t="s">
        <v>341</v>
      </c>
      <c r="AB418" s="17" t="s">
        <v>2601</v>
      </c>
    </row>
    <row r="419" spans="1:28" s="17" customFormat="1">
      <c r="A419" s="17" t="s">
        <v>2121</v>
      </c>
      <c r="B419" s="40"/>
      <c r="C419" s="23" t="s">
        <v>3316</v>
      </c>
      <c r="D419" s="17">
        <v>202110</v>
      </c>
      <c r="E419" s="23">
        <v>55</v>
      </c>
      <c r="F419" s="17" t="s">
        <v>2601</v>
      </c>
      <c r="G419" s="17" t="s">
        <v>2122</v>
      </c>
      <c r="H419" s="17" t="s">
        <v>79</v>
      </c>
      <c r="I419" s="17" t="s">
        <v>91</v>
      </c>
      <c r="K419" s="309">
        <v>18728</v>
      </c>
      <c r="L419" s="309">
        <v>38208</v>
      </c>
      <c r="M419" s="17" t="s">
        <v>13</v>
      </c>
      <c r="N419" s="17" t="s">
        <v>1900</v>
      </c>
      <c r="P419" s="17" t="s">
        <v>31</v>
      </c>
      <c r="Q419" s="17" t="s">
        <v>15</v>
      </c>
      <c r="R419" s="17">
        <v>45373</v>
      </c>
      <c r="V419" s="17" t="s">
        <v>3323</v>
      </c>
      <c r="W419" s="17" t="s">
        <v>3324</v>
      </c>
      <c r="X419" s="17" t="s">
        <v>3316</v>
      </c>
      <c r="Y419" s="17">
        <v>63026</v>
      </c>
      <c r="Z419" s="17">
        <v>4994</v>
      </c>
      <c r="AA419" s="17" t="s">
        <v>618</v>
      </c>
      <c r="AB419" s="17" t="s">
        <v>2601</v>
      </c>
    </row>
    <row r="420" spans="1:28" s="17" customFormat="1">
      <c r="A420" s="523" t="s">
        <v>1428</v>
      </c>
      <c r="B420" s="40"/>
      <c r="C420" s="23" t="s">
        <v>3316</v>
      </c>
      <c r="D420" s="17">
        <v>202201</v>
      </c>
      <c r="E420" s="23">
        <v>55</v>
      </c>
      <c r="F420" s="17" t="s">
        <v>2601</v>
      </c>
      <c r="G420" s="17" t="s">
        <v>1429</v>
      </c>
      <c r="H420" s="17" t="s">
        <v>1297</v>
      </c>
      <c r="I420" s="17" t="s">
        <v>48</v>
      </c>
      <c r="K420" s="309">
        <v>29326</v>
      </c>
      <c r="L420" s="309">
        <v>39308</v>
      </c>
      <c r="M420" s="17" t="s">
        <v>13</v>
      </c>
      <c r="N420" s="17" t="s">
        <v>1430</v>
      </c>
      <c r="P420" s="17" t="s">
        <v>31</v>
      </c>
      <c r="Q420" s="17" t="s">
        <v>15</v>
      </c>
      <c r="R420" s="17">
        <v>45373</v>
      </c>
      <c r="V420" s="17" t="s">
        <v>3325</v>
      </c>
      <c r="W420" s="17" t="s">
        <v>3326</v>
      </c>
      <c r="X420" s="17" t="s">
        <v>3316</v>
      </c>
      <c r="Y420" s="17">
        <v>63304</v>
      </c>
      <c r="Z420" s="17">
        <v>5501</v>
      </c>
      <c r="AA420" s="17" t="s">
        <v>618</v>
      </c>
      <c r="AB420" s="17" t="s">
        <v>2601</v>
      </c>
    </row>
    <row r="421" spans="1:28" s="17" customFormat="1">
      <c r="A421" s="45" t="s">
        <v>1261</v>
      </c>
      <c r="B421" s="40"/>
      <c r="C421" s="23" t="s">
        <v>3316</v>
      </c>
      <c r="D421" s="17">
        <v>202205</v>
      </c>
      <c r="E421" s="23">
        <v>55</v>
      </c>
      <c r="F421" s="17" t="s">
        <v>2601</v>
      </c>
      <c r="G421" s="17" t="s">
        <v>1262</v>
      </c>
      <c r="H421" s="17" t="s">
        <v>629</v>
      </c>
      <c r="I421" s="17" t="s">
        <v>371</v>
      </c>
      <c r="K421" s="309">
        <v>30733</v>
      </c>
      <c r="L421" s="309">
        <v>40026</v>
      </c>
      <c r="M421" s="17" t="s">
        <v>13</v>
      </c>
      <c r="N421" s="17" t="s">
        <v>1263</v>
      </c>
      <c r="P421" s="17" t="s">
        <v>26</v>
      </c>
      <c r="Q421" s="17" t="s">
        <v>15</v>
      </c>
      <c r="R421" s="17">
        <v>45318</v>
      </c>
      <c r="S421" s="17">
        <v>9707</v>
      </c>
      <c r="V421" s="17" t="s">
        <v>3327</v>
      </c>
      <c r="W421" s="17" t="s">
        <v>3328</v>
      </c>
      <c r="X421" s="17" t="s">
        <v>3316</v>
      </c>
      <c r="Y421" s="17">
        <v>65452</v>
      </c>
      <c r="Z421" s="17">
        <v>7107</v>
      </c>
      <c r="AA421" s="17" t="s">
        <v>618</v>
      </c>
      <c r="AB421" s="17" t="s">
        <v>2601</v>
      </c>
    </row>
    <row r="422" spans="1:28" s="17" customFormat="1">
      <c r="A422" s="523" t="s">
        <v>1782</v>
      </c>
      <c r="B422" s="40"/>
      <c r="C422" s="23" t="s">
        <v>3316</v>
      </c>
      <c r="D422" s="17">
        <v>202108</v>
      </c>
      <c r="E422" s="23">
        <v>55</v>
      </c>
      <c r="F422" s="17" t="s">
        <v>2601</v>
      </c>
      <c r="G422" s="17" t="s">
        <v>1783</v>
      </c>
      <c r="H422" s="17" t="s">
        <v>333</v>
      </c>
      <c r="I422" s="17" t="s">
        <v>140</v>
      </c>
      <c r="K422" s="309">
        <v>31169</v>
      </c>
      <c r="L422" s="309">
        <v>41548</v>
      </c>
      <c r="M422" s="17" t="s">
        <v>13</v>
      </c>
      <c r="N422" s="17" t="s">
        <v>1784</v>
      </c>
      <c r="P422" s="17" t="s">
        <v>31</v>
      </c>
      <c r="Q422" s="17" t="s">
        <v>15</v>
      </c>
      <c r="R422" s="17">
        <v>45373</v>
      </c>
      <c r="V422" s="17" t="s">
        <v>3329</v>
      </c>
      <c r="W422" s="17" t="s">
        <v>3330</v>
      </c>
      <c r="X422" s="17" t="s">
        <v>3316</v>
      </c>
      <c r="Y422" s="17">
        <v>63010</v>
      </c>
      <c r="Z422" s="17">
        <v>2671</v>
      </c>
      <c r="AA422" s="17" t="s">
        <v>341</v>
      </c>
      <c r="AB422" s="17" t="s">
        <v>2601</v>
      </c>
    </row>
    <row r="423" spans="1:28" s="17" customFormat="1">
      <c r="A423" s="523" t="s">
        <v>2227</v>
      </c>
      <c r="B423" s="40"/>
      <c r="C423" s="23" t="s">
        <v>3316</v>
      </c>
      <c r="D423" s="17">
        <v>202108</v>
      </c>
      <c r="E423" s="23">
        <v>55</v>
      </c>
      <c r="F423" s="17" t="s">
        <v>2601</v>
      </c>
      <c r="G423" s="17" t="s">
        <v>1783</v>
      </c>
      <c r="H423" s="17" t="s">
        <v>313</v>
      </c>
      <c r="I423" s="17" t="s">
        <v>2228</v>
      </c>
      <c r="K423" s="309">
        <v>31700</v>
      </c>
      <c r="L423" s="309">
        <v>41548</v>
      </c>
      <c r="M423" s="17" t="s">
        <v>13</v>
      </c>
      <c r="N423" s="17" t="s">
        <v>1784</v>
      </c>
      <c r="P423" s="17" t="s">
        <v>31</v>
      </c>
      <c r="Q423" s="17" t="s">
        <v>15</v>
      </c>
      <c r="R423" s="17">
        <v>45373</v>
      </c>
      <c r="S423" s="17">
        <v>8452</v>
      </c>
      <c r="V423" s="17" t="s">
        <v>3329</v>
      </c>
      <c r="W423" s="17" t="s">
        <v>3330</v>
      </c>
      <c r="X423" s="17" t="s">
        <v>3316</v>
      </c>
      <c r="Y423" s="17">
        <v>63010</v>
      </c>
      <c r="Z423" s="17">
        <v>2671</v>
      </c>
      <c r="AA423" s="17" t="s">
        <v>618</v>
      </c>
      <c r="AB423" s="17" t="s">
        <v>2601</v>
      </c>
    </row>
    <row r="424" spans="1:28" s="17" customFormat="1">
      <c r="A424" s="45" t="s">
        <v>1756</v>
      </c>
      <c r="B424" s="40"/>
      <c r="C424" s="23" t="s">
        <v>3316</v>
      </c>
      <c r="D424" s="17">
        <v>202008</v>
      </c>
      <c r="E424" s="23">
        <v>55</v>
      </c>
      <c r="F424" s="17" t="s">
        <v>2601</v>
      </c>
      <c r="G424" s="17" t="s">
        <v>236</v>
      </c>
      <c r="H424" s="17" t="s">
        <v>587</v>
      </c>
      <c r="I424" s="17" t="s">
        <v>620</v>
      </c>
      <c r="K424" s="309">
        <v>35048</v>
      </c>
      <c r="L424" s="309">
        <v>41837</v>
      </c>
      <c r="M424" s="17" t="s">
        <v>13</v>
      </c>
      <c r="N424" s="17" t="s">
        <v>1567</v>
      </c>
      <c r="P424" s="17" t="s">
        <v>31</v>
      </c>
      <c r="Q424" s="17" t="s">
        <v>15</v>
      </c>
      <c r="R424" s="17">
        <v>45373</v>
      </c>
      <c r="S424" s="17">
        <v>2446</v>
      </c>
      <c r="V424" s="17" t="s">
        <v>3331</v>
      </c>
      <c r="W424" s="17" t="s">
        <v>3322</v>
      </c>
      <c r="X424" s="17" t="s">
        <v>3316</v>
      </c>
      <c r="Y424" s="17">
        <v>63104</v>
      </c>
      <c r="Z424" s="17">
        <v>2946</v>
      </c>
      <c r="AA424" s="17" t="s">
        <v>341</v>
      </c>
      <c r="AB424" s="17" t="s">
        <v>2601</v>
      </c>
    </row>
    <row r="425" spans="1:28" s="17" customFormat="1">
      <c r="A425" s="45" t="s">
        <v>2067</v>
      </c>
      <c r="B425" s="40"/>
      <c r="C425" s="23" t="s">
        <v>3316</v>
      </c>
      <c r="D425" s="17">
        <v>202011</v>
      </c>
      <c r="E425" s="23">
        <v>55</v>
      </c>
      <c r="F425" s="17" t="s">
        <v>2601</v>
      </c>
      <c r="G425" s="17" t="s">
        <v>930</v>
      </c>
      <c r="H425" s="17" t="s">
        <v>499</v>
      </c>
      <c r="I425" s="17" t="s">
        <v>84</v>
      </c>
      <c r="K425" s="309">
        <v>33899</v>
      </c>
      <c r="L425" s="309">
        <v>42814</v>
      </c>
      <c r="M425" s="17" t="s">
        <v>13</v>
      </c>
      <c r="N425" s="17" t="s">
        <v>1970</v>
      </c>
      <c r="P425" s="17" t="s">
        <v>14</v>
      </c>
      <c r="Q425" s="17" t="s">
        <v>15</v>
      </c>
      <c r="R425" s="17">
        <v>45371</v>
      </c>
      <c r="V425" s="17" t="s">
        <v>3332</v>
      </c>
      <c r="W425" s="17" t="s">
        <v>3333</v>
      </c>
      <c r="X425" s="17" t="s">
        <v>3316</v>
      </c>
      <c r="Y425" s="17">
        <v>64060</v>
      </c>
      <c r="Z425" s="17">
        <v>8731</v>
      </c>
      <c r="AA425" s="17" t="s">
        <v>618</v>
      </c>
      <c r="AB425" s="17" t="s">
        <v>2601</v>
      </c>
    </row>
    <row r="426" spans="1:28" s="17" customFormat="1">
      <c r="A426" s="523" t="s">
        <v>959</v>
      </c>
      <c r="B426" s="40"/>
      <c r="C426" s="23" t="s">
        <v>3316</v>
      </c>
      <c r="D426" s="17">
        <v>202206</v>
      </c>
      <c r="E426" s="23">
        <v>55</v>
      </c>
      <c r="F426" s="17" t="s">
        <v>2601</v>
      </c>
      <c r="G426" s="17" t="s">
        <v>598</v>
      </c>
      <c r="H426" s="17" t="s">
        <v>919</v>
      </c>
      <c r="I426" s="17" t="s">
        <v>162</v>
      </c>
      <c r="K426" s="309">
        <v>18791</v>
      </c>
      <c r="L426" s="309">
        <v>43210</v>
      </c>
      <c r="M426" s="17" t="s">
        <v>13</v>
      </c>
      <c r="N426" s="17" t="s">
        <v>960</v>
      </c>
      <c r="P426" s="17" t="s">
        <v>19</v>
      </c>
      <c r="Q426" s="17" t="s">
        <v>15</v>
      </c>
      <c r="R426" s="17">
        <v>45356</v>
      </c>
      <c r="S426" s="17">
        <v>2908</v>
      </c>
      <c r="V426" s="17" t="s">
        <v>3334</v>
      </c>
      <c r="W426" s="17" t="s">
        <v>3335</v>
      </c>
      <c r="X426" s="17" t="s">
        <v>3316</v>
      </c>
      <c r="Y426" s="17">
        <v>63383</v>
      </c>
      <c r="Z426" s="17">
        <v>2930</v>
      </c>
      <c r="AA426" s="17" t="s">
        <v>618</v>
      </c>
      <c r="AB426" s="17" t="s">
        <v>2601</v>
      </c>
    </row>
    <row r="427" spans="1:28" s="17" customFormat="1">
      <c r="A427" s="523" t="s">
        <v>1436</v>
      </c>
      <c r="B427" s="40"/>
      <c r="C427" s="23" t="s">
        <v>3316</v>
      </c>
      <c r="D427" s="17">
        <v>202109</v>
      </c>
      <c r="E427" s="23">
        <v>55</v>
      </c>
      <c r="F427" s="17" t="s">
        <v>2601</v>
      </c>
      <c r="G427" s="17" t="s">
        <v>378</v>
      </c>
      <c r="H427" s="17" t="s">
        <v>801</v>
      </c>
      <c r="I427" s="17" t="s">
        <v>125</v>
      </c>
      <c r="K427" s="309">
        <v>26203</v>
      </c>
      <c r="L427" s="309">
        <v>43708</v>
      </c>
      <c r="M427" s="17" t="s">
        <v>13</v>
      </c>
      <c r="N427" s="17" t="s">
        <v>1437</v>
      </c>
      <c r="P427" s="17" t="s">
        <v>14</v>
      </c>
      <c r="Q427" s="17" t="s">
        <v>15</v>
      </c>
      <c r="R427" s="17">
        <v>45371</v>
      </c>
      <c r="S427" s="17">
        <v>2462</v>
      </c>
      <c r="V427" s="17" t="s">
        <v>3336</v>
      </c>
      <c r="W427" s="17" t="s">
        <v>3326</v>
      </c>
      <c r="X427" s="17" t="s">
        <v>3316</v>
      </c>
      <c r="Y427" s="17">
        <v>63304</v>
      </c>
      <c r="Z427" s="17">
        <v>4537</v>
      </c>
      <c r="AA427" s="17" t="s">
        <v>341</v>
      </c>
      <c r="AB427" s="17" t="s">
        <v>2601</v>
      </c>
    </row>
    <row r="428" spans="1:28" s="17" customFormat="1">
      <c r="A428" s="523" t="s">
        <v>1624</v>
      </c>
      <c r="B428" s="40"/>
      <c r="C428" s="23" t="s">
        <v>3316</v>
      </c>
      <c r="D428" s="17">
        <v>202207</v>
      </c>
      <c r="E428" s="23">
        <v>55</v>
      </c>
      <c r="F428" s="17" t="s">
        <v>2601</v>
      </c>
      <c r="G428" s="17" t="s">
        <v>1625</v>
      </c>
      <c r="H428" s="17" t="s">
        <v>130</v>
      </c>
      <c r="I428" s="17" t="s">
        <v>22</v>
      </c>
      <c r="K428" s="309">
        <v>23052</v>
      </c>
      <c r="L428" s="309">
        <v>43719</v>
      </c>
      <c r="M428" s="17" t="s">
        <v>13</v>
      </c>
      <c r="N428" s="17" t="s">
        <v>1626</v>
      </c>
      <c r="P428" s="17" t="s">
        <v>31</v>
      </c>
      <c r="Q428" s="17" t="s">
        <v>15</v>
      </c>
      <c r="R428" s="17">
        <v>45373</v>
      </c>
      <c r="V428" s="17" t="s">
        <v>3337</v>
      </c>
      <c r="W428" s="17" t="s">
        <v>3338</v>
      </c>
      <c r="X428" s="17" t="s">
        <v>3316</v>
      </c>
      <c r="Y428" s="17">
        <v>63368</v>
      </c>
      <c r="Z428" s="17">
        <v>8209</v>
      </c>
      <c r="AA428" s="17" t="s">
        <v>341</v>
      </c>
      <c r="AB428" s="17" t="s">
        <v>2601</v>
      </c>
    </row>
    <row r="429" spans="1:28" s="17" customFormat="1">
      <c r="A429" s="523" t="s">
        <v>2074</v>
      </c>
      <c r="B429" s="40"/>
      <c r="C429" s="23" t="s">
        <v>3316</v>
      </c>
      <c r="D429" s="17">
        <v>202207</v>
      </c>
      <c r="E429" s="23">
        <v>55</v>
      </c>
      <c r="F429" s="17" t="s">
        <v>2601</v>
      </c>
      <c r="G429" s="17" t="s">
        <v>1625</v>
      </c>
      <c r="H429" s="17" t="s">
        <v>166</v>
      </c>
      <c r="I429" s="17" t="s">
        <v>65</v>
      </c>
      <c r="J429" s="17" t="s">
        <v>203</v>
      </c>
      <c r="K429" s="309">
        <v>22468</v>
      </c>
      <c r="L429" s="309">
        <v>43725</v>
      </c>
      <c r="M429" s="17" t="s">
        <v>13</v>
      </c>
      <c r="N429" s="17" t="s">
        <v>1626</v>
      </c>
      <c r="P429" s="17" t="s">
        <v>31</v>
      </c>
      <c r="Q429" s="17" t="s">
        <v>15</v>
      </c>
      <c r="R429" s="17">
        <v>45373</v>
      </c>
      <c r="V429" s="17" t="s">
        <v>3337</v>
      </c>
      <c r="W429" s="17" t="s">
        <v>3338</v>
      </c>
      <c r="X429" s="17" t="s">
        <v>3316</v>
      </c>
      <c r="Y429" s="17">
        <v>63368</v>
      </c>
      <c r="Z429" s="17">
        <v>8209</v>
      </c>
      <c r="AA429" s="17" t="s">
        <v>618</v>
      </c>
      <c r="AB429" s="17" t="s">
        <v>2601</v>
      </c>
    </row>
    <row r="430" spans="1:28" s="17" customFormat="1">
      <c r="A430" s="523" t="s">
        <v>1824</v>
      </c>
      <c r="B430" s="40"/>
      <c r="C430" s="23" t="s">
        <v>3316</v>
      </c>
      <c r="D430" s="17">
        <v>202207</v>
      </c>
      <c r="E430" s="23">
        <v>55</v>
      </c>
      <c r="F430" s="17" t="s">
        <v>2601</v>
      </c>
      <c r="G430" s="17" t="s">
        <v>1625</v>
      </c>
      <c r="H430" s="17" t="s">
        <v>55</v>
      </c>
      <c r="I430" s="17" t="s">
        <v>58</v>
      </c>
      <c r="K430" s="309">
        <v>14971</v>
      </c>
      <c r="L430" s="309">
        <v>43725</v>
      </c>
      <c r="M430" s="17" t="s">
        <v>13</v>
      </c>
      <c r="N430" s="17" t="s">
        <v>1626</v>
      </c>
      <c r="P430" s="17" t="s">
        <v>31</v>
      </c>
      <c r="Q430" s="17" t="s">
        <v>15</v>
      </c>
      <c r="R430" s="17">
        <v>45373</v>
      </c>
      <c r="V430" s="17" t="s">
        <v>3337</v>
      </c>
      <c r="W430" s="17" t="s">
        <v>3338</v>
      </c>
      <c r="X430" s="17" t="s">
        <v>3316</v>
      </c>
      <c r="Y430" s="17">
        <v>63368</v>
      </c>
      <c r="Z430" s="17">
        <v>8209</v>
      </c>
      <c r="AA430" s="17" t="s">
        <v>341</v>
      </c>
      <c r="AB430" s="17" t="s">
        <v>2601</v>
      </c>
    </row>
    <row r="431" spans="1:28" s="17" customFormat="1">
      <c r="A431" s="523" t="s">
        <v>1971</v>
      </c>
      <c r="B431" s="40"/>
      <c r="C431" s="23" t="s">
        <v>3316</v>
      </c>
      <c r="D431" s="17">
        <v>202201</v>
      </c>
      <c r="E431" s="23">
        <v>55</v>
      </c>
      <c r="F431" s="17" t="s">
        <v>2601</v>
      </c>
      <c r="G431" s="17" t="s">
        <v>1429</v>
      </c>
      <c r="H431" s="17" t="s">
        <v>590</v>
      </c>
      <c r="I431" s="17" t="s">
        <v>382</v>
      </c>
      <c r="K431" s="309">
        <v>37305</v>
      </c>
      <c r="L431" s="309">
        <v>43866</v>
      </c>
      <c r="M431" s="17" t="s">
        <v>13</v>
      </c>
      <c r="N431" s="17" t="s">
        <v>1430</v>
      </c>
      <c r="P431" s="17" t="s">
        <v>31</v>
      </c>
      <c r="Q431" s="17" t="s">
        <v>15</v>
      </c>
      <c r="R431" s="17">
        <v>45373</v>
      </c>
      <c r="V431" s="17" t="s">
        <v>3325</v>
      </c>
      <c r="W431" s="17" t="s">
        <v>3326</v>
      </c>
      <c r="X431" s="17" t="s">
        <v>3316</v>
      </c>
      <c r="Y431" s="17">
        <v>63304</v>
      </c>
      <c r="Z431" s="17">
        <v>5501</v>
      </c>
      <c r="AA431" s="17" t="s">
        <v>618</v>
      </c>
      <c r="AB431" s="17" t="s">
        <v>2601</v>
      </c>
    </row>
    <row r="432" spans="1:28" s="17" customFormat="1">
      <c r="A432" s="523" t="s">
        <v>1197</v>
      </c>
      <c r="B432" s="40"/>
      <c r="C432" s="23" t="s">
        <v>3316</v>
      </c>
      <c r="D432" s="17">
        <v>202109</v>
      </c>
      <c r="E432" s="23">
        <v>55</v>
      </c>
      <c r="F432" s="17" t="s">
        <v>2601</v>
      </c>
      <c r="G432" s="17" t="s">
        <v>1198</v>
      </c>
      <c r="H432" s="17" t="s">
        <v>467</v>
      </c>
      <c r="I432" s="17" t="s">
        <v>616</v>
      </c>
      <c r="K432" s="309">
        <v>35315</v>
      </c>
      <c r="L432" s="309">
        <v>43987</v>
      </c>
      <c r="M432" s="17" t="s">
        <v>13</v>
      </c>
      <c r="N432" s="17" t="s">
        <v>1199</v>
      </c>
      <c r="P432" s="17" t="s">
        <v>31</v>
      </c>
      <c r="Q432" s="17" t="s">
        <v>15</v>
      </c>
      <c r="R432" s="17">
        <v>45373</v>
      </c>
      <c r="V432" s="17" t="s">
        <v>3339</v>
      </c>
      <c r="W432" s="17" t="s">
        <v>3340</v>
      </c>
      <c r="X432" s="17" t="s">
        <v>3316</v>
      </c>
      <c r="Y432" s="17">
        <v>64108</v>
      </c>
      <c r="Z432" s="17">
        <v>3144</v>
      </c>
      <c r="AA432" s="17" t="s">
        <v>618</v>
      </c>
      <c r="AB432" s="17" t="s">
        <v>2601</v>
      </c>
    </row>
    <row r="433" spans="1:28" s="17" customFormat="1">
      <c r="A433" s="523" t="s">
        <v>1471</v>
      </c>
      <c r="B433" s="40"/>
      <c r="C433" s="23" t="s">
        <v>3316</v>
      </c>
      <c r="D433" s="17">
        <v>202109</v>
      </c>
      <c r="E433" s="23">
        <v>55</v>
      </c>
      <c r="F433" s="17" t="s">
        <v>2601</v>
      </c>
      <c r="G433" s="17" t="s">
        <v>378</v>
      </c>
      <c r="H433" s="17" t="s">
        <v>460</v>
      </c>
      <c r="I433" s="17" t="s">
        <v>65</v>
      </c>
      <c r="K433" s="309">
        <v>25383</v>
      </c>
      <c r="L433" s="309">
        <v>44012</v>
      </c>
      <c r="M433" s="17" t="s">
        <v>13</v>
      </c>
      <c r="N433" s="17" t="s">
        <v>1437</v>
      </c>
      <c r="P433" s="17" t="s">
        <v>14</v>
      </c>
      <c r="Q433" s="17" t="s">
        <v>15</v>
      </c>
      <c r="R433" s="17">
        <v>45371</v>
      </c>
      <c r="V433" s="17" t="s">
        <v>3336</v>
      </c>
      <c r="W433" s="17" t="s">
        <v>3326</v>
      </c>
      <c r="X433" s="17" t="s">
        <v>3316</v>
      </c>
      <c r="Y433" s="17">
        <v>63304</v>
      </c>
      <c r="Z433" s="17">
        <v>4537</v>
      </c>
      <c r="AA433" s="17" t="s">
        <v>618</v>
      </c>
      <c r="AB433" s="17" t="s">
        <v>2601</v>
      </c>
    </row>
    <row r="434" spans="1:28" s="17" customFormat="1">
      <c r="A434" s="523" t="s">
        <v>1538</v>
      </c>
      <c r="B434" s="40"/>
      <c r="C434" s="23" t="s">
        <v>3316</v>
      </c>
      <c r="D434" s="17">
        <v>202110</v>
      </c>
      <c r="E434" s="23">
        <v>55</v>
      </c>
      <c r="F434" s="17" t="s">
        <v>2601</v>
      </c>
      <c r="G434" s="17" t="s">
        <v>106</v>
      </c>
      <c r="H434" s="17" t="s">
        <v>1106</v>
      </c>
      <c r="I434" s="17" t="s">
        <v>386</v>
      </c>
      <c r="K434" s="309">
        <v>35641</v>
      </c>
      <c r="L434" s="309">
        <v>44097</v>
      </c>
      <c r="M434" s="17" t="s">
        <v>13</v>
      </c>
      <c r="N434" s="17" t="s">
        <v>1252</v>
      </c>
      <c r="P434" s="17" t="s">
        <v>31</v>
      </c>
      <c r="Q434" s="17" t="s">
        <v>15</v>
      </c>
      <c r="R434" s="17">
        <v>45373</v>
      </c>
      <c r="V434" s="17" t="s">
        <v>3341</v>
      </c>
      <c r="W434" s="17" t="s">
        <v>3320</v>
      </c>
      <c r="X434" s="17" t="s">
        <v>3316</v>
      </c>
      <c r="Y434" s="17">
        <v>65202</v>
      </c>
      <c r="Z434" s="17">
        <v>6404</v>
      </c>
      <c r="AA434" s="17" t="s">
        <v>618</v>
      </c>
      <c r="AB434" s="17" t="s">
        <v>2601</v>
      </c>
    </row>
    <row r="435" spans="1:28" s="17" customFormat="1">
      <c r="A435" s="523" t="s">
        <v>1250</v>
      </c>
      <c r="B435" s="40"/>
      <c r="C435" s="23" t="s">
        <v>3316</v>
      </c>
      <c r="D435" s="17">
        <v>202110</v>
      </c>
      <c r="E435" s="23">
        <v>55</v>
      </c>
      <c r="F435" s="17" t="s">
        <v>2601</v>
      </c>
      <c r="G435" s="17" t="s">
        <v>234</v>
      </c>
      <c r="H435" s="17" t="s">
        <v>491</v>
      </c>
      <c r="I435" s="17" t="s">
        <v>1251</v>
      </c>
      <c r="K435" s="309">
        <v>35627</v>
      </c>
      <c r="L435" s="309">
        <v>44097</v>
      </c>
      <c r="M435" s="17" t="s">
        <v>13</v>
      </c>
      <c r="N435" s="17" t="s">
        <v>1252</v>
      </c>
      <c r="P435" s="17" t="s">
        <v>31</v>
      </c>
      <c r="Q435" s="17" t="s">
        <v>15</v>
      </c>
      <c r="R435" s="17">
        <v>45373</v>
      </c>
      <c r="V435" s="17" t="s">
        <v>3341</v>
      </c>
      <c r="W435" s="17" t="s">
        <v>3320</v>
      </c>
      <c r="X435" s="17" t="s">
        <v>3316</v>
      </c>
      <c r="Y435" s="17">
        <v>65202</v>
      </c>
      <c r="Z435" s="17">
        <v>6404</v>
      </c>
      <c r="AA435" s="17" t="s">
        <v>618</v>
      </c>
      <c r="AB435" s="17" t="s">
        <v>2601</v>
      </c>
    </row>
    <row r="436" spans="1:28" s="17" customFormat="1">
      <c r="A436" s="45" t="s">
        <v>2075</v>
      </c>
      <c r="B436" s="40"/>
      <c r="C436" s="23" t="s">
        <v>3316</v>
      </c>
      <c r="D436" s="17">
        <v>202009</v>
      </c>
      <c r="E436" s="23">
        <v>55</v>
      </c>
      <c r="F436" s="17" t="s">
        <v>2601</v>
      </c>
      <c r="G436" s="17" t="s">
        <v>2076</v>
      </c>
      <c r="H436" s="17" t="s">
        <v>390</v>
      </c>
      <c r="I436" s="17" t="s">
        <v>120</v>
      </c>
      <c r="J436" s="17" t="s">
        <v>203</v>
      </c>
      <c r="K436" s="309">
        <v>28005</v>
      </c>
      <c r="L436" s="309">
        <v>44138</v>
      </c>
      <c r="M436" s="17" t="s">
        <v>13</v>
      </c>
      <c r="N436" s="17" t="s">
        <v>1605</v>
      </c>
      <c r="P436" s="17" t="s">
        <v>126</v>
      </c>
      <c r="Q436" s="17" t="s">
        <v>15</v>
      </c>
      <c r="R436" s="17">
        <v>45383</v>
      </c>
      <c r="V436" s="17" t="s">
        <v>3317</v>
      </c>
      <c r="W436" s="17" t="s">
        <v>3318</v>
      </c>
      <c r="X436" s="17" t="s">
        <v>3316</v>
      </c>
      <c r="Y436" s="17">
        <v>65755</v>
      </c>
      <c r="Z436" s="17">
        <v>9706</v>
      </c>
      <c r="AA436" s="17" t="s">
        <v>618</v>
      </c>
      <c r="AB436" s="17" t="s">
        <v>2601</v>
      </c>
    </row>
    <row r="437" spans="1:28" s="17" customFormat="1">
      <c r="A437" s="523" t="s">
        <v>3342</v>
      </c>
      <c r="B437" s="40"/>
      <c r="C437" s="23" t="s">
        <v>3316</v>
      </c>
      <c r="D437" s="17">
        <v>202201</v>
      </c>
      <c r="E437" s="23">
        <v>55</v>
      </c>
      <c r="F437" s="17" t="s">
        <v>2601</v>
      </c>
      <c r="G437" s="17" t="s">
        <v>1429</v>
      </c>
      <c r="H437" s="17" t="s">
        <v>625</v>
      </c>
      <c r="I437" s="17" t="s">
        <v>839</v>
      </c>
      <c r="K437" s="309">
        <v>37762</v>
      </c>
      <c r="L437" s="309">
        <v>44354</v>
      </c>
      <c r="M437" s="17" t="s">
        <v>13</v>
      </c>
      <c r="N437" s="17" t="s">
        <v>1430</v>
      </c>
      <c r="P437" s="17" t="s">
        <v>31</v>
      </c>
      <c r="Q437" s="17" t="s">
        <v>15</v>
      </c>
      <c r="R437" s="17">
        <v>45373</v>
      </c>
      <c r="V437" s="17" t="s">
        <v>3325</v>
      </c>
      <c r="W437" s="17" t="s">
        <v>3326</v>
      </c>
      <c r="X437" s="17" t="s">
        <v>3316</v>
      </c>
      <c r="Y437" s="17">
        <v>63304</v>
      </c>
      <c r="Z437" s="17">
        <v>5501</v>
      </c>
      <c r="AA437" s="17" t="s">
        <v>618</v>
      </c>
      <c r="AB437" s="17" t="s">
        <v>2601</v>
      </c>
    </row>
    <row r="438" spans="1:28" s="17" customFormat="1">
      <c r="A438" s="523" t="s">
        <v>3343</v>
      </c>
      <c r="B438" s="40"/>
      <c r="C438" s="23" t="s">
        <v>3316</v>
      </c>
      <c r="D438" s="17">
        <v>202202</v>
      </c>
      <c r="E438" s="23">
        <v>55</v>
      </c>
      <c r="F438" s="17" t="s">
        <v>2601</v>
      </c>
      <c r="G438" s="17" t="s">
        <v>266</v>
      </c>
      <c r="H438" s="17" t="s">
        <v>3344</v>
      </c>
      <c r="I438" s="17" t="s">
        <v>531</v>
      </c>
      <c r="K438" s="309">
        <v>33451</v>
      </c>
      <c r="L438" s="309">
        <v>44462</v>
      </c>
      <c r="M438" s="17" t="s">
        <v>13</v>
      </c>
      <c r="N438" s="17" t="s">
        <v>712</v>
      </c>
      <c r="P438" s="17" t="s">
        <v>19</v>
      </c>
      <c r="Q438" s="17" t="s">
        <v>15</v>
      </c>
      <c r="R438" s="17">
        <v>45356</v>
      </c>
      <c r="V438" s="17" t="s">
        <v>3345</v>
      </c>
      <c r="W438" s="17" t="s">
        <v>3346</v>
      </c>
      <c r="X438" s="17" t="s">
        <v>3316</v>
      </c>
      <c r="Y438" s="17">
        <v>64601</v>
      </c>
      <c r="Z438" s="17">
        <v>8416</v>
      </c>
      <c r="AA438" s="17" t="s">
        <v>618</v>
      </c>
      <c r="AB438" s="17" t="s">
        <v>2601</v>
      </c>
    </row>
    <row r="439" spans="1:28" s="17" customFormat="1">
      <c r="A439" s="523" t="s">
        <v>1966</v>
      </c>
      <c r="B439" s="40"/>
      <c r="C439" s="23" t="s">
        <v>2585</v>
      </c>
      <c r="D439" s="17">
        <v>202201</v>
      </c>
      <c r="E439" s="23">
        <v>55</v>
      </c>
      <c r="F439" s="17" t="s">
        <v>2601</v>
      </c>
      <c r="G439" s="17" t="s">
        <v>1148</v>
      </c>
      <c r="H439" s="17" t="s">
        <v>176</v>
      </c>
      <c r="I439" s="17" t="s">
        <v>22</v>
      </c>
      <c r="K439" s="309">
        <v>24735</v>
      </c>
      <c r="L439" s="309">
        <v>41838</v>
      </c>
      <c r="M439" s="17" t="s">
        <v>13</v>
      </c>
      <c r="N439" s="17" t="s">
        <v>1967</v>
      </c>
      <c r="P439" s="17" t="s">
        <v>14</v>
      </c>
      <c r="Q439" s="17" t="s">
        <v>15</v>
      </c>
      <c r="R439" s="17">
        <v>45371</v>
      </c>
      <c r="V439" s="17" t="s">
        <v>3347</v>
      </c>
      <c r="W439" s="17" t="s">
        <v>2773</v>
      </c>
      <c r="X439" s="17" t="s">
        <v>2585</v>
      </c>
      <c r="Y439" s="17">
        <v>39560</v>
      </c>
      <c r="Z439" s="17">
        <v>5735</v>
      </c>
      <c r="AA439" s="17" t="s">
        <v>618</v>
      </c>
      <c r="AB439" s="17" t="s">
        <v>2601</v>
      </c>
    </row>
    <row r="440" spans="1:28" s="17" customFormat="1">
      <c r="A440" s="45" t="s">
        <v>943</v>
      </c>
      <c r="B440" s="40"/>
      <c r="C440" s="23" t="s">
        <v>2585</v>
      </c>
      <c r="D440" s="17">
        <v>202010</v>
      </c>
      <c r="E440" s="23">
        <v>55</v>
      </c>
      <c r="F440" s="17" t="s">
        <v>2601</v>
      </c>
      <c r="G440" s="17" t="s">
        <v>944</v>
      </c>
      <c r="H440" s="17" t="s">
        <v>453</v>
      </c>
      <c r="I440" s="17" t="s">
        <v>628</v>
      </c>
      <c r="K440" s="309">
        <v>23670</v>
      </c>
      <c r="L440" s="309">
        <v>43533</v>
      </c>
      <c r="M440" s="17" t="s">
        <v>13</v>
      </c>
      <c r="N440" s="17" t="s">
        <v>945</v>
      </c>
      <c r="P440" s="17" t="s">
        <v>31</v>
      </c>
      <c r="Q440" s="17" t="s">
        <v>15</v>
      </c>
      <c r="R440" s="17">
        <v>45373</v>
      </c>
      <c r="V440" s="17" t="s">
        <v>3348</v>
      </c>
      <c r="W440" s="17" t="s">
        <v>3349</v>
      </c>
      <c r="X440" s="17" t="s">
        <v>2585</v>
      </c>
      <c r="Y440" s="17">
        <v>38651</v>
      </c>
      <c r="Z440" s="17">
        <v>2510</v>
      </c>
      <c r="AA440" s="17" t="s">
        <v>341</v>
      </c>
      <c r="AB440" s="17" t="s">
        <v>2601</v>
      </c>
    </row>
    <row r="441" spans="1:28" s="17" customFormat="1">
      <c r="A441" s="45" t="s">
        <v>2036</v>
      </c>
      <c r="B441" s="40"/>
      <c r="C441" s="23" t="s">
        <v>2585</v>
      </c>
      <c r="D441" s="17">
        <v>202010</v>
      </c>
      <c r="E441" s="23">
        <v>55</v>
      </c>
      <c r="F441" s="17" t="s">
        <v>2601</v>
      </c>
      <c r="G441" s="17" t="s">
        <v>944</v>
      </c>
      <c r="H441" s="17" t="s">
        <v>140</v>
      </c>
      <c r="I441" s="17" t="s">
        <v>2037</v>
      </c>
      <c r="K441" s="309">
        <v>22753</v>
      </c>
      <c r="L441" s="309">
        <v>43547</v>
      </c>
      <c r="M441" s="17" t="s">
        <v>13</v>
      </c>
      <c r="N441" s="17" t="s">
        <v>945</v>
      </c>
      <c r="P441" s="17" t="s">
        <v>31</v>
      </c>
      <c r="Q441" s="17" t="s">
        <v>15</v>
      </c>
      <c r="R441" s="17">
        <v>45373</v>
      </c>
      <c r="V441" s="17" t="s">
        <v>3348</v>
      </c>
      <c r="W441" s="17" t="s">
        <v>3349</v>
      </c>
      <c r="X441" s="17" t="s">
        <v>2585</v>
      </c>
      <c r="Y441" s="17">
        <v>38651</v>
      </c>
      <c r="Z441" s="17">
        <v>2510</v>
      </c>
      <c r="AA441" s="17" t="s">
        <v>618</v>
      </c>
      <c r="AB441" s="17" t="s">
        <v>2601</v>
      </c>
    </row>
    <row r="442" spans="1:28" s="17" customFormat="1">
      <c r="A442" s="523" t="s">
        <v>3350</v>
      </c>
      <c r="B442" s="40"/>
      <c r="C442" s="23" t="s">
        <v>2585</v>
      </c>
      <c r="D442" s="17">
        <v>202206</v>
      </c>
      <c r="E442" s="23">
        <v>55</v>
      </c>
      <c r="F442" s="17" t="s">
        <v>2601</v>
      </c>
      <c r="G442" s="17" t="s">
        <v>727</v>
      </c>
      <c r="H442" s="17" t="s">
        <v>165</v>
      </c>
      <c r="I442" s="17" t="s">
        <v>110</v>
      </c>
      <c r="K442" s="309">
        <v>20779</v>
      </c>
      <c r="L442" s="309">
        <v>44513</v>
      </c>
      <c r="M442" s="17" t="s">
        <v>13</v>
      </c>
      <c r="N442" s="17" t="s">
        <v>3351</v>
      </c>
      <c r="P442" s="17" t="s">
        <v>14</v>
      </c>
      <c r="Q442" s="17" t="s">
        <v>15</v>
      </c>
      <c r="R442" s="17">
        <v>45371</v>
      </c>
      <c r="S442" s="17">
        <v>7508</v>
      </c>
      <c r="V442" s="17" t="s">
        <v>3352</v>
      </c>
      <c r="W442" s="17" t="s">
        <v>3353</v>
      </c>
      <c r="X442" s="17" t="s">
        <v>2585</v>
      </c>
      <c r="Y442" s="17">
        <v>39532</v>
      </c>
      <c r="Z442" s="17">
        <v>4664</v>
      </c>
      <c r="AA442" s="17" t="s">
        <v>341</v>
      </c>
      <c r="AB442" s="17" t="s">
        <v>2601</v>
      </c>
    </row>
    <row r="443" spans="1:28" s="17" customFormat="1">
      <c r="A443" s="523" t="s">
        <v>3354</v>
      </c>
      <c r="B443" s="40"/>
      <c r="C443" s="23" t="s">
        <v>2585</v>
      </c>
      <c r="D443" s="17">
        <v>202205</v>
      </c>
      <c r="E443" s="23">
        <v>55</v>
      </c>
      <c r="F443" s="17" t="s">
        <v>2601</v>
      </c>
      <c r="G443" s="17" t="s">
        <v>547</v>
      </c>
      <c r="H443" s="17" t="s">
        <v>3355</v>
      </c>
      <c r="I443" s="17" t="s">
        <v>465</v>
      </c>
      <c r="K443" s="309">
        <v>35536</v>
      </c>
      <c r="L443" s="309">
        <v>44660</v>
      </c>
      <c r="M443" s="17" t="s">
        <v>13</v>
      </c>
      <c r="N443" s="17" t="s">
        <v>690</v>
      </c>
      <c r="P443" s="17" t="s">
        <v>31</v>
      </c>
      <c r="Q443" s="17" t="s">
        <v>15</v>
      </c>
      <c r="R443" s="17">
        <v>45373</v>
      </c>
      <c r="S443" s="17">
        <v>8756</v>
      </c>
      <c r="V443" s="17" t="s">
        <v>3356</v>
      </c>
      <c r="W443" s="17" t="s">
        <v>3357</v>
      </c>
      <c r="X443" s="17" t="s">
        <v>2585</v>
      </c>
      <c r="Y443" s="17">
        <v>39705</v>
      </c>
      <c r="Z443" s="17">
        <v>7589</v>
      </c>
      <c r="AA443" s="17" t="s">
        <v>618</v>
      </c>
      <c r="AB443" s="17" t="s">
        <v>2601</v>
      </c>
    </row>
    <row r="444" spans="1:28" s="17" customFormat="1">
      <c r="A444" s="45" t="s">
        <v>1835</v>
      </c>
      <c r="B444" s="40"/>
      <c r="C444" s="23" t="s">
        <v>1332</v>
      </c>
      <c r="D444" s="17">
        <v>202010</v>
      </c>
      <c r="E444" s="23">
        <v>55</v>
      </c>
      <c r="F444" s="17" t="s">
        <v>2601</v>
      </c>
      <c r="G444" s="17" t="s">
        <v>1836</v>
      </c>
      <c r="H444" s="17" t="s">
        <v>1216</v>
      </c>
      <c r="I444" s="17" t="s">
        <v>21</v>
      </c>
      <c r="K444" s="309">
        <v>19773</v>
      </c>
      <c r="L444" s="309">
        <v>32721</v>
      </c>
      <c r="M444" s="17" t="s">
        <v>13</v>
      </c>
      <c r="N444" s="17" t="s">
        <v>1837</v>
      </c>
      <c r="P444" s="17" t="s">
        <v>14</v>
      </c>
      <c r="Q444" s="17" t="s">
        <v>15</v>
      </c>
      <c r="R444" s="17">
        <v>45371</v>
      </c>
      <c r="V444" s="17" t="s">
        <v>3358</v>
      </c>
      <c r="W444" s="17" t="s">
        <v>3359</v>
      </c>
      <c r="X444" s="17" t="s">
        <v>1332</v>
      </c>
      <c r="Y444" s="17">
        <v>59937</v>
      </c>
      <c r="Z444" s="17">
        <v>3480</v>
      </c>
      <c r="AA444" s="17" t="s">
        <v>618</v>
      </c>
      <c r="AB444" s="17" t="s">
        <v>2601</v>
      </c>
    </row>
    <row r="445" spans="1:28" s="17" customFormat="1">
      <c r="A445" s="523" t="s">
        <v>2168</v>
      </c>
      <c r="B445" s="40"/>
      <c r="C445" s="23" t="s">
        <v>1332</v>
      </c>
      <c r="D445" s="17">
        <v>202201</v>
      </c>
      <c r="E445" s="23">
        <v>55</v>
      </c>
      <c r="F445" s="17" t="s">
        <v>2601</v>
      </c>
      <c r="G445" s="17" t="s">
        <v>10</v>
      </c>
      <c r="H445" s="17" t="s">
        <v>670</v>
      </c>
      <c r="I445" s="17" t="s">
        <v>178</v>
      </c>
      <c r="K445" s="309">
        <v>24763</v>
      </c>
      <c r="L445" s="309">
        <v>44097</v>
      </c>
      <c r="M445" s="17" t="s">
        <v>13</v>
      </c>
      <c r="N445" s="17" t="s">
        <v>2169</v>
      </c>
      <c r="P445" s="17" t="s">
        <v>14</v>
      </c>
      <c r="Q445" s="17" t="s">
        <v>15</v>
      </c>
      <c r="R445" s="17">
        <v>45371</v>
      </c>
      <c r="V445" s="17" t="s">
        <v>3360</v>
      </c>
      <c r="W445" s="17" t="s">
        <v>3361</v>
      </c>
      <c r="X445" s="17" t="s">
        <v>1332</v>
      </c>
      <c r="Y445" s="17">
        <v>59030</v>
      </c>
      <c r="Z445" s="17">
        <v>653</v>
      </c>
      <c r="AA445" s="17" t="s">
        <v>341</v>
      </c>
      <c r="AB445" s="17" t="s">
        <v>2601</v>
      </c>
    </row>
    <row r="446" spans="1:28" s="17" customFormat="1">
      <c r="A446" s="523" t="s">
        <v>3362</v>
      </c>
      <c r="B446" s="40"/>
      <c r="C446" s="23" t="s">
        <v>1332</v>
      </c>
      <c r="D446" s="17">
        <v>202201</v>
      </c>
      <c r="E446" s="23">
        <v>55</v>
      </c>
      <c r="F446" s="17" t="s">
        <v>2601</v>
      </c>
      <c r="G446" s="17" t="s">
        <v>10</v>
      </c>
      <c r="H446" s="17" t="s">
        <v>86</v>
      </c>
      <c r="I446" s="17" t="s">
        <v>82</v>
      </c>
      <c r="K446" s="309">
        <v>24245</v>
      </c>
      <c r="L446" s="309">
        <v>44200</v>
      </c>
      <c r="M446" s="17" t="s">
        <v>13</v>
      </c>
      <c r="N446" s="17" t="s">
        <v>2169</v>
      </c>
      <c r="P446" s="17" t="s">
        <v>14</v>
      </c>
      <c r="Q446" s="17" t="s">
        <v>15</v>
      </c>
      <c r="R446" s="17">
        <v>45371</v>
      </c>
      <c r="V446" s="17" t="s">
        <v>3360</v>
      </c>
      <c r="W446" s="17" t="s">
        <v>3361</v>
      </c>
      <c r="X446" s="17" t="s">
        <v>1332</v>
      </c>
      <c r="Y446" s="17">
        <v>59030</v>
      </c>
      <c r="Z446" s="17">
        <v>653</v>
      </c>
      <c r="AA446" s="17" t="s">
        <v>618</v>
      </c>
      <c r="AB446" s="17" t="s">
        <v>2601</v>
      </c>
    </row>
    <row r="447" spans="1:28" s="17" customFormat="1">
      <c r="A447" s="523" t="s">
        <v>1565</v>
      </c>
      <c r="B447" s="40"/>
      <c r="C447" s="23" t="s">
        <v>3363</v>
      </c>
      <c r="D447" s="17">
        <v>202109</v>
      </c>
      <c r="E447" s="23">
        <v>55</v>
      </c>
      <c r="F447" s="17" t="s">
        <v>2601</v>
      </c>
      <c r="G447" s="17" t="s">
        <v>480</v>
      </c>
      <c r="H447" s="17" t="s">
        <v>77</v>
      </c>
      <c r="I447" s="17" t="s">
        <v>526</v>
      </c>
      <c r="K447" s="309">
        <v>26155</v>
      </c>
      <c r="L447" s="309">
        <v>32945</v>
      </c>
      <c r="M447" s="17" t="s">
        <v>13</v>
      </c>
      <c r="N447" s="17" t="s">
        <v>1566</v>
      </c>
      <c r="P447" s="17" t="s">
        <v>126</v>
      </c>
      <c r="Q447" s="17" t="s">
        <v>15</v>
      </c>
      <c r="R447" s="17">
        <v>45383</v>
      </c>
      <c r="V447" s="17" t="s">
        <v>3364</v>
      </c>
      <c r="W447" s="17" t="s">
        <v>3365</v>
      </c>
      <c r="X447" s="17" t="s">
        <v>3363</v>
      </c>
      <c r="Y447" s="17">
        <v>27587</v>
      </c>
      <c r="Z447" s="17">
        <v>6662</v>
      </c>
      <c r="AA447" s="17" t="s">
        <v>618</v>
      </c>
      <c r="AB447" s="17" t="s">
        <v>2601</v>
      </c>
    </row>
    <row r="448" spans="1:28" s="17" customFormat="1">
      <c r="A448" s="17" t="s">
        <v>2175</v>
      </c>
      <c r="B448" s="40"/>
      <c r="C448" s="23" t="s">
        <v>3363</v>
      </c>
      <c r="D448" s="17">
        <v>202112</v>
      </c>
      <c r="E448" s="23">
        <v>55</v>
      </c>
      <c r="F448" s="17" t="s">
        <v>2601</v>
      </c>
      <c r="G448" s="17" t="s">
        <v>546</v>
      </c>
      <c r="H448" s="17" t="s">
        <v>369</v>
      </c>
      <c r="I448" s="17" t="s">
        <v>25</v>
      </c>
      <c r="K448" s="309">
        <v>21213</v>
      </c>
      <c r="L448" s="309">
        <v>28611</v>
      </c>
      <c r="M448" s="17" t="s">
        <v>13</v>
      </c>
      <c r="N448" s="17" t="s">
        <v>2176</v>
      </c>
      <c r="P448" s="17" t="s">
        <v>31</v>
      </c>
      <c r="Q448" s="17" t="s">
        <v>15</v>
      </c>
      <c r="R448" s="17">
        <v>45373</v>
      </c>
      <c r="V448" s="17" t="s">
        <v>3366</v>
      </c>
      <c r="W448" s="17" t="s">
        <v>3367</v>
      </c>
      <c r="X448" s="17" t="s">
        <v>3363</v>
      </c>
      <c r="Y448" s="17">
        <v>28117</v>
      </c>
      <c r="Z448" s="17">
        <v>8584</v>
      </c>
      <c r="AA448" s="17" t="s">
        <v>618</v>
      </c>
      <c r="AB448" s="17" t="s">
        <v>2601</v>
      </c>
    </row>
    <row r="449" spans="1:28" s="17" customFormat="1">
      <c r="A449" s="17" t="s">
        <v>900</v>
      </c>
      <c r="B449" s="40"/>
      <c r="C449" s="23" t="s">
        <v>3363</v>
      </c>
      <c r="D449" s="17">
        <v>202206</v>
      </c>
      <c r="E449" s="23">
        <v>55</v>
      </c>
      <c r="F449" s="17" t="s">
        <v>2601</v>
      </c>
      <c r="G449" s="17" t="s">
        <v>683</v>
      </c>
      <c r="H449" s="17" t="s">
        <v>412</v>
      </c>
      <c r="I449" s="17" t="s">
        <v>494</v>
      </c>
      <c r="K449" s="309">
        <v>24619</v>
      </c>
      <c r="L449" s="309">
        <v>36500</v>
      </c>
      <c r="M449" s="17" t="s">
        <v>13</v>
      </c>
      <c r="N449" s="17" t="s">
        <v>901</v>
      </c>
      <c r="P449" s="17" t="s">
        <v>31</v>
      </c>
      <c r="Q449" s="17" t="s">
        <v>15</v>
      </c>
      <c r="R449" s="17">
        <v>45373</v>
      </c>
      <c r="V449" s="17" t="s">
        <v>3368</v>
      </c>
      <c r="W449" s="17" t="s">
        <v>3369</v>
      </c>
      <c r="X449" s="17" t="s">
        <v>3363</v>
      </c>
      <c r="Y449" s="17">
        <v>27258</v>
      </c>
      <c r="Z449" s="17">
        <v>9653</v>
      </c>
      <c r="AA449" s="17" t="s">
        <v>341</v>
      </c>
      <c r="AB449" s="17" t="s">
        <v>2601</v>
      </c>
    </row>
    <row r="450" spans="1:28" s="17" customFormat="1">
      <c r="A450" s="17" t="s">
        <v>1766</v>
      </c>
      <c r="B450" s="40"/>
      <c r="C450" s="23" t="s">
        <v>3363</v>
      </c>
      <c r="D450" s="17">
        <v>202206</v>
      </c>
      <c r="E450" s="23">
        <v>55</v>
      </c>
      <c r="F450" s="17" t="s">
        <v>2601</v>
      </c>
      <c r="G450" s="17" t="s">
        <v>683</v>
      </c>
      <c r="H450" s="17" t="s">
        <v>202</v>
      </c>
      <c r="I450" s="17" t="s">
        <v>48</v>
      </c>
      <c r="K450" s="309">
        <v>24434</v>
      </c>
      <c r="L450" s="309">
        <v>36627</v>
      </c>
      <c r="M450" s="17" t="s">
        <v>13</v>
      </c>
      <c r="N450" s="17" t="s">
        <v>901</v>
      </c>
      <c r="P450" s="17" t="s">
        <v>31</v>
      </c>
      <c r="Q450" s="17" t="s">
        <v>15</v>
      </c>
      <c r="R450" s="17">
        <v>45373</v>
      </c>
      <c r="V450" s="17" t="s">
        <v>3368</v>
      </c>
      <c r="W450" s="17" t="s">
        <v>3369</v>
      </c>
      <c r="X450" s="17" t="s">
        <v>3363</v>
      </c>
      <c r="Y450" s="17">
        <v>27258</v>
      </c>
      <c r="Z450" s="17">
        <v>9653</v>
      </c>
      <c r="AA450" s="17" t="s">
        <v>618</v>
      </c>
      <c r="AB450" s="17" t="s">
        <v>2601</v>
      </c>
    </row>
    <row r="451" spans="1:28" s="17" customFormat="1">
      <c r="A451" s="523" t="s">
        <v>1588</v>
      </c>
      <c r="B451" s="40"/>
      <c r="C451" s="23" t="s">
        <v>3363</v>
      </c>
      <c r="D451" s="17">
        <v>202109</v>
      </c>
      <c r="E451" s="23">
        <v>55</v>
      </c>
      <c r="F451" s="17" t="s">
        <v>2601</v>
      </c>
      <c r="G451" s="17" t="s">
        <v>554</v>
      </c>
      <c r="H451" s="17" t="s">
        <v>528</v>
      </c>
      <c r="I451" s="17" t="s">
        <v>65</v>
      </c>
      <c r="K451" s="309">
        <v>26617</v>
      </c>
      <c r="L451" s="309">
        <v>37888</v>
      </c>
      <c r="M451" s="17" t="s">
        <v>13</v>
      </c>
      <c r="N451" s="17" t="s">
        <v>1589</v>
      </c>
      <c r="P451" s="17" t="s">
        <v>31</v>
      </c>
      <c r="Q451" s="17" t="s">
        <v>15</v>
      </c>
      <c r="R451" s="17">
        <v>45373</v>
      </c>
      <c r="V451" s="17" t="s">
        <v>3370</v>
      </c>
      <c r="W451" s="17" t="s">
        <v>3371</v>
      </c>
      <c r="X451" s="17" t="s">
        <v>3363</v>
      </c>
      <c r="Y451" s="17">
        <v>28314</v>
      </c>
      <c r="Z451" s="17">
        <v>8488</v>
      </c>
      <c r="AA451" s="17" t="s">
        <v>618</v>
      </c>
      <c r="AB451" s="17" t="s">
        <v>2601</v>
      </c>
    </row>
    <row r="452" spans="1:28" s="17" customFormat="1">
      <c r="A452" s="523" t="s">
        <v>2269</v>
      </c>
      <c r="B452" s="40"/>
      <c r="C452" s="23" t="s">
        <v>3363</v>
      </c>
      <c r="D452" s="17">
        <v>202207</v>
      </c>
      <c r="E452" s="23">
        <v>55</v>
      </c>
      <c r="F452" s="17" t="s">
        <v>2601</v>
      </c>
      <c r="G452" s="17" t="s">
        <v>755</v>
      </c>
      <c r="H452" s="17" t="s">
        <v>456</v>
      </c>
      <c r="I452" s="17" t="s">
        <v>147</v>
      </c>
      <c r="K452" s="309">
        <v>32589</v>
      </c>
      <c r="L452" s="309">
        <v>39329</v>
      </c>
      <c r="M452" s="17" t="s">
        <v>13</v>
      </c>
      <c r="N452" s="17" t="s">
        <v>756</v>
      </c>
      <c r="P452" s="17" t="s">
        <v>31</v>
      </c>
      <c r="Q452" s="17" t="s">
        <v>15</v>
      </c>
      <c r="R452" s="17">
        <v>45373</v>
      </c>
      <c r="V452" s="17" t="s">
        <v>3372</v>
      </c>
      <c r="W452" s="17" t="s">
        <v>3373</v>
      </c>
      <c r="X452" s="17" t="s">
        <v>3363</v>
      </c>
      <c r="Y452" s="17">
        <v>27127</v>
      </c>
      <c r="Z452" s="17">
        <v>8865</v>
      </c>
      <c r="AA452" s="17" t="s">
        <v>618</v>
      </c>
      <c r="AB452" s="17" t="s">
        <v>2601</v>
      </c>
    </row>
    <row r="453" spans="1:28" s="17" customFormat="1">
      <c r="A453" s="523" t="s">
        <v>1354</v>
      </c>
      <c r="B453" s="40"/>
      <c r="C453" s="23" t="s">
        <v>3363</v>
      </c>
      <c r="D453" s="17">
        <v>202108</v>
      </c>
      <c r="E453" s="23">
        <v>55</v>
      </c>
      <c r="F453" s="17" t="s">
        <v>2601</v>
      </c>
      <c r="G453" s="17" t="s">
        <v>559</v>
      </c>
      <c r="H453" s="17" t="s">
        <v>77</v>
      </c>
      <c r="I453" s="17" t="s">
        <v>354</v>
      </c>
      <c r="K453" s="309">
        <v>28522</v>
      </c>
      <c r="L453" s="309">
        <v>39494</v>
      </c>
      <c r="M453" s="17" t="s">
        <v>13</v>
      </c>
      <c r="N453" s="17" t="s">
        <v>974</v>
      </c>
      <c r="P453" s="17" t="s">
        <v>31</v>
      </c>
      <c r="Q453" s="17" t="s">
        <v>15</v>
      </c>
      <c r="R453" s="17">
        <v>45373</v>
      </c>
      <c r="V453" s="17" t="s">
        <v>3374</v>
      </c>
      <c r="W453" s="17" t="s">
        <v>3375</v>
      </c>
      <c r="X453" s="17" t="s">
        <v>3363</v>
      </c>
      <c r="Y453" s="17">
        <v>27357</v>
      </c>
      <c r="Z453" s="17">
        <v>8301</v>
      </c>
      <c r="AA453" s="17" t="s">
        <v>341</v>
      </c>
      <c r="AB453" s="17" t="s">
        <v>2601</v>
      </c>
    </row>
    <row r="454" spans="1:28" s="17" customFormat="1">
      <c r="A454" s="523" t="s">
        <v>1350</v>
      </c>
      <c r="B454" s="40"/>
      <c r="C454" s="23" t="s">
        <v>3363</v>
      </c>
      <c r="D454" s="17">
        <v>202207</v>
      </c>
      <c r="E454" s="23">
        <v>55</v>
      </c>
      <c r="F454" s="17" t="s">
        <v>2601</v>
      </c>
      <c r="G454" s="17" t="s">
        <v>348</v>
      </c>
      <c r="H454" s="17" t="s">
        <v>318</v>
      </c>
      <c r="I454" s="17" t="s">
        <v>356</v>
      </c>
      <c r="K454" s="309">
        <v>33294</v>
      </c>
      <c r="L454" s="309">
        <v>39983</v>
      </c>
      <c r="M454" s="17" t="s">
        <v>13</v>
      </c>
      <c r="N454" s="17" t="s">
        <v>1351</v>
      </c>
      <c r="P454" s="17" t="s">
        <v>31</v>
      </c>
      <c r="Q454" s="17" t="s">
        <v>15</v>
      </c>
      <c r="R454" s="17">
        <v>45373</v>
      </c>
      <c r="V454" s="17" t="s">
        <v>3376</v>
      </c>
      <c r="W454" s="17" t="s">
        <v>3377</v>
      </c>
      <c r="X454" s="17" t="s">
        <v>3363</v>
      </c>
      <c r="Y454" s="17">
        <v>28401</v>
      </c>
      <c r="Z454" s="17">
        <v>7737</v>
      </c>
      <c r="AA454" s="17" t="s">
        <v>341</v>
      </c>
      <c r="AB454" s="17" t="s">
        <v>2601</v>
      </c>
    </row>
    <row r="455" spans="1:28" s="17" customFormat="1">
      <c r="A455" s="523" t="s">
        <v>1585</v>
      </c>
      <c r="B455" s="40"/>
      <c r="C455" s="23" t="s">
        <v>3363</v>
      </c>
      <c r="D455" s="17">
        <v>202207</v>
      </c>
      <c r="E455" s="23">
        <v>55</v>
      </c>
      <c r="F455" s="17" t="s">
        <v>2601</v>
      </c>
      <c r="G455" s="17" t="s">
        <v>348</v>
      </c>
      <c r="H455" s="17" t="s">
        <v>75</v>
      </c>
      <c r="I455" s="17" t="s">
        <v>198</v>
      </c>
      <c r="K455" s="309">
        <v>33420</v>
      </c>
      <c r="L455" s="309">
        <v>40686</v>
      </c>
      <c r="M455" s="17" t="s">
        <v>13</v>
      </c>
      <c r="N455" s="17" t="s">
        <v>1351</v>
      </c>
      <c r="P455" s="17" t="s">
        <v>31</v>
      </c>
      <c r="Q455" s="17" t="s">
        <v>15</v>
      </c>
      <c r="R455" s="17">
        <v>45373</v>
      </c>
      <c r="V455" s="17" t="s">
        <v>3376</v>
      </c>
      <c r="W455" s="17" t="s">
        <v>3377</v>
      </c>
      <c r="X455" s="17" t="s">
        <v>3363</v>
      </c>
      <c r="Y455" s="17">
        <v>28401</v>
      </c>
      <c r="Z455" s="17">
        <v>7737</v>
      </c>
      <c r="AA455" s="17" t="s">
        <v>618</v>
      </c>
      <c r="AB455" s="17" t="s">
        <v>2601</v>
      </c>
    </row>
    <row r="456" spans="1:28" s="17" customFormat="1">
      <c r="A456" s="523" t="s">
        <v>1764</v>
      </c>
      <c r="B456" s="40"/>
      <c r="C456" s="23" t="s">
        <v>3363</v>
      </c>
      <c r="D456" s="17">
        <v>202208</v>
      </c>
      <c r="E456" s="23">
        <v>55</v>
      </c>
      <c r="F456" s="17" t="s">
        <v>2601</v>
      </c>
      <c r="G456" s="17" t="s">
        <v>273</v>
      </c>
      <c r="H456" s="17" t="s">
        <v>1408</v>
      </c>
      <c r="I456" s="17" t="s">
        <v>628</v>
      </c>
      <c r="K456" s="309">
        <v>28818</v>
      </c>
      <c r="L456" s="309">
        <v>40985</v>
      </c>
      <c r="M456" s="17" t="s">
        <v>13</v>
      </c>
      <c r="N456" s="17" t="s">
        <v>1765</v>
      </c>
      <c r="P456" s="17" t="s">
        <v>31</v>
      </c>
      <c r="Q456" s="17" t="s">
        <v>15</v>
      </c>
      <c r="R456" s="17">
        <v>45373</v>
      </c>
      <c r="V456" s="17" t="s">
        <v>3378</v>
      </c>
      <c r="W456" s="17" t="s">
        <v>3379</v>
      </c>
      <c r="X456" s="17" t="s">
        <v>3363</v>
      </c>
      <c r="Y456" s="17">
        <v>28078</v>
      </c>
      <c r="Z456" s="17">
        <v>5120</v>
      </c>
      <c r="AA456" s="17" t="s">
        <v>618</v>
      </c>
      <c r="AB456" s="17" t="s">
        <v>2601</v>
      </c>
    </row>
    <row r="457" spans="1:28" s="17" customFormat="1">
      <c r="A457" s="17" t="s">
        <v>1935</v>
      </c>
      <c r="B457" s="40"/>
      <c r="C457" s="23" t="s">
        <v>3363</v>
      </c>
      <c r="D457" s="17">
        <v>202111</v>
      </c>
      <c r="E457" s="23">
        <v>55</v>
      </c>
      <c r="F457" s="17" t="s">
        <v>2601</v>
      </c>
      <c r="G457" s="17" t="s">
        <v>1489</v>
      </c>
      <c r="H457" s="17" t="s">
        <v>378</v>
      </c>
      <c r="I457" s="17" t="s">
        <v>65</v>
      </c>
      <c r="K457" s="309">
        <v>21341</v>
      </c>
      <c r="L457" s="309">
        <v>41065</v>
      </c>
      <c r="M457" s="17" t="s">
        <v>13</v>
      </c>
      <c r="N457" s="17" t="s">
        <v>1490</v>
      </c>
      <c r="P457" s="17" t="s">
        <v>14</v>
      </c>
      <c r="Q457" s="17" t="s">
        <v>15</v>
      </c>
      <c r="R457" s="17">
        <v>45371</v>
      </c>
      <c r="V457" s="17" t="s">
        <v>3380</v>
      </c>
      <c r="W457" s="17" t="s">
        <v>3381</v>
      </c>
      <c r="X457" s="17" t="s">
        <v>3363</v>
      </c>
      <c r="Y457" s="17">
        <v>28711</v>
      </c>
      <c r="Z457" s="17">
        <v>6040</v>
      </c>
      <c r="AA457" s="17" t="s">
        <v>341</v>
      </c>
      <c r="AB457" s="17" t="s">
        <v>2601</v>
      </c>
    </row>
    <row r="458" spans="1:28" s="17" customFormat="1">
      <c r="A458" s="17" t="s">
        <v>1488</v>
      </c>
      <c r="B458" s="40"/>
      <c r="C458" s="23" t="s">
        <v>3363</v>
      </c>
      <c r="D458" s="17">
        <v>202111</v>
      </c>
      <c r="E458" s="23">
        <v>55</v>
      </c>
      <c r="F458" s="17" t="s">
        <v>2601</v>
      </c>
      <c r="G458" s="17" t="s">
        <v>1489</v>
      </c>
      <c r="H458" s="17" t="s">
        <v>1238</v>
      </c>
      <c r="I458" s="17" t="s">
        <v>82</v>
      </c>
      <c r="K458" s="309">
        <v>21478</v>
      </c>
      <c r="L458" s="309">
        <v>41065</v>
      </c>
      <c r="M458" s="17" t="s">
        <v>13</v>
      </c>
      <c r="N458" s="17" t="s">
        <v>1490</v>
      </c>
      <c r="P458" s="17" t="s">
        <v>14</v>
      </c>
      <c r="Q458" s="17" t="s">
        <v>15</v>
      </c>
      <c r="R458" s="17">
        <v>45371</v>
      </c>
      <c r="V458" s="17" t="s">
        <v>3380</v>
      </c>
      <c r="W458" s="17" t="s">
        <v>3381</v>
      </c>
      <c r="X458" s="17" t="s">
        <v>3363</v>
      </c>
      <c r="Y458" s="17">
        <v>28711</v>
      </c>
      <c r="Z458" s="17">
        <v>6040</v>
      </c>
      <c r="AA458" s="17" t="s">
        <v>618</v>
      </c>
      <c r="AB458" s="17" t="s">
        <v>2601</v>
      </c>
    </row>
    <row r="459" spans="1:28" s="17" customFormat="1">
      <c r="A459" s="523" t="s">
        <v>1874</v>
      </c>
      <c r="B459" s="40"/>
      <c r="C459" s="23" t="s">
        <v>3363</v>
      </c>
      <c r="D459" s="17">
        <v>202109</v>
      </c>
      <c r="E459" s="23">
        <v>55</v>
      </c>
      <c r="F459" s="17" t="s">
        <v>2601</v>
      </c>
      <c r="G459" s="17" t="s">
        <v>1875</v>
      </c>
      <c r="H459" s="17" t="s">
        <v>310</v>
      </c>
      <c r="I459" s="17" t="s">
        <v>229</v>
      </c>
      <c r="K459" s="309">
        <v>30595</v>
      </c>
      <c r="L459" s="309">
        <v>41219</v>
      </c>
      <c r="M459" s="17" t="s">
        <v>13</v>
      </c>
      <c r="N459" s="17" t="s">
        <v>1589</v>
      </c>
      <c r="P459" s="17" t="s">
        <v>31</v>
      </c>
      <c r="Q459" s="17" t="s">
        <v>15</v>
      </c>
      <c r="R459" s="17">
        <v>45373</v>
      </c>
      <c r="V459" s="17" t="s">
        <v>3370</v>
      </c>
      <c r="W459" s="17" t="s">
        <v>3371</v>
      </c>
      <c r="X459" s="17" t="s">
        <v>3363</v>
      </c>
      <c r="Y459" s="17">
        <v>28314</v>
      </c>
      <c r="Z459" s="17">
        <v>8488</v>
      </c>
      <c r="AA459" s="17" t="s">
        <v>618</v>
      </c>
      <c r="AB459" s="17" t="s">
        <v>2601</v>
      </c>
    </row>
    <row r="460" spans="1:28" s="17" customFormat="1">
      <c r="A460" s="523" t="s">
        <v>1363</v>
      </c>
      <c r="B460" s="40"/>
      <c r="C460" s="23" t="s">
        <v>3363</v>
      </c>
      <c r="D460" s="17">
        <v>202207</v>
      </c>
      <c r="E460" s="23">
        <v>55</v>
      </c>
      <c r="F460" s="17" t="s">
        <v>2601</v>
      </c>
      <c r="G460" s="17" t="s">
        <v>908</v>
      </c>
      <c r="H460" s="17" t="s">
        <v>332</v>
      </c>
      <c r="I460" s="17" t="s">
        <v>43</v>
      </c>
      <c r="K460" s="309">
        <v>31523</v>
      </c>
      <c r="L460" s="309">
        <v>41565</v>
      </c>
      <c r="M460" s="17" t="s">
        <v>13</v>
      </c>
      <c r="N460" s="17" t="s">
        <v>1364</v>
      </c>
      <c r="O460" s="17" t="s">
        <v>448</v>
      </c>
      <c r="P460" s="17" t="s">
        <v>19</v>
      </c>
      <c r="Q460" s="17" t="s">
        <v>15</v>
      </c>
      <c r="R460" s="17">
        <v>45356</v>
      </c>
      <c r="S460" s="17">
        <v>1981</v>
      </c>
      <c r="V460" s="17" t="s">
        <v>3382</v>
      </c>
      <c r="W460" s="17" t="s">
        <v>3383</v>
      </c>
      <c r="X460" s="17" t="s">
        <v>3363</v>
      </c>
      <c r="Y460" s="17">
        <v>27850</v>
      </c>
      <c r="Z460" s="17">
        <v>9574</v>
      </c>
      <c r="AA460" s="17" t="s">
        <v>618</v>
      </c>
      <c r="AB460" s="17" t="s">
        <v>2601</v>
      </c>
    </row>
    <row r="461" spans="1:28" s="17" customFormat="1">
      <c r="A461" s="523" t="s">
        <v>962</v>
      </c>
      <c r="B461" s="40"/>
      <c r="C461" s="23" t="s">
        <v>3363</v>
      </c>
      <c r="D461" s="17">
        <v>202202</v>
      </c>
      <c r="E461" s="23">
        <v>55</v>
      </c>
      <c r="F461" s="17" t="s">
        <v>2601</v>
      </c>
      <c r="G461" s="17" t="s">
        <v>931</v>
      </c>
      <c r="H461" s="17" t="s">
        <v>437</v>
      </c>
      <c r="I461" s="17" t="s">
        <v>22</v>
      </c>
      <c r="K461" s="309">
        <v>29586</v>
      </c>
      <c r="L461" s="309">
        <v>41600</v>
      </c>
      <c r="M461" s="17" t="s">
        <v>13</v>
      </c>
      <c r="N461" s="17" t="s">
        <v>729</v>
      </c>
      <c r="O461" s="17" t="s">
        <v>706</v>
      </c>
      <c r="P461" s="17" t="s">
        <v>31</v>
      </c>
      <c r="Q461" s="17" t="s">
        <v>15</v>
      </c>
      <c r="R461" s="17">
        <v>45373</v>
      </c>
      <c r="V461" s="17" t="s">
        <v>3384</v>
      </c>
      <c r="W461" s="17" t="s">
        <v>3385</v>
      </c>
      <c r="X461" s="17" t="s">
        <v>3363</v>
      </c>
      <c r="Y461" s="17">
        <v>27209</v>
      </c>
      <c r="Z461" s="17">
        <v>9610</v>
      </c>
      <c r="AA461" s="17" t="s">
        <v>618</v>
      </c>
      <c r="AB461" s="17" t="s">
        <v>2601</v>
      </c>
    </row>
    <row r="462" spans="1:28" s="17" customFormat="1">
      <c r="A462" s="17" t="s">
        <v>1521</v>
      </c>
      <c r="B462" s="40"/>
      <c r="C462" s="23" t="s">
        <v>3363</v>
      </c>
      <c r="D462" s="17">
        <v>202110</v>
      </c>
      <c r="E462" s="23">
        <v>55</v>
      </c>
      <c r="F462" s="17" t="s">
        <v>2601</v>
      </c>
      <c r="G462" s="17" t="s">
        <v>1170</v>
      </c>
      <c r="H462" s="17" t="s">
        <v>743</v>
      </c>
      <c r="I462" s="17" t="s">
        <v>65</v>
      </c>
      <c r="K462" s="309">
        <v>22633</v>
      </c>
      <c r="L462" s="309">
        <v>41618</v>
      </c>
      <c r="M462" s="17" t="s">
        <v>13</v>
      </c>
      <c r="N462" s="17" t="s">
        <v>1522</v>
      </c>
      <c r="P462" s="17" t="s">
        <v>31</v>
      </c>
      <c r="Q462" s="17" t="s">
        <v>15</v>
      </c>
      <c r="R462" s="17">
        <v>45373</v>
      </c>
      <c r="V462" s="17" t="s">
        <v>3386</v>
      </c>
      <c r="W462" s="17" t="s">
        <v>3367</v>
      </c>
      <c r="X462" s="17" t="s">
        <v>3363</v>
      </c>
      <c r="Y462" s="17">
        <v>28115</v>
      </c>
      <c r="Z462" s="17">
        <v>7276</v>
      </c>
      <c r="AA462" s="17" t="s">
        <v>618</v>
      </c>
      <c r="AB462" s="17" t="s">
        <v>2601</v>
      </c>
    </row>
    <row r="463" spans="1:28" s="17" customFormat="1">
      <c r="A463" s="523" t="s">
        <v>2114</v>
      </c>
      <c r="B463" s="40"/>
      <c r="C463" s="23" t="s">
        <v>3363</v>
      </c>
      <c r="D463" s="17">
        <v>202111</v>
      </c>
      <c r="E463" s="23">
        <v>55</v>
      </c>
      <c r="F463" s="17" t="s">
        <v>2601</v>
      </c>
      <c r="G463" s="17" t="s">
        <v>763</v>
      </c>
      <c r="H463" s="17" t="s">
        <v>629</v>
      </c>
      <c r="I463" s="17" t="s">
        <v>371</v>
      </c>
      <c r="K463" s="309">
        <v>21874</v>
      </c>
      <c r="L463" s="309">
        <v>41737</v>
      </c>
      <c r="M463" s="17" t="s">
        <v>13</v>
      </c>
      <c r="N463" s="17" t="s">
        <v>2085</v>
      </c>
      <c r="P463" s="17" t="s">
        <v>14</v>
      </c>
      <c r="Q463" s="17" t="s">
        <v>15</v>
      </c>
      <c r="R463" s="17">
        <v>45371</v>
      </c>
      <c r="V463" s="17" t="s">
        <v>3387</v>
      </c>
      <c r="W463" s="17" t="s">
        <v>3388</v>
      </c>
      <c r="X463" s="17" t="s">
        <v>3363</v>
      </c>
      <c r="Y463" s="17">
        <v>28601</v>
      </c>
      <c r="Z463" s="17">
        <v>1174</v>
      </c>
      <c r="AA463" s="17" t="s">
        <v>618</v>
      </c>
      <c r="AB463" s="17" t="s">
        <v>2601</v>
      </c>
    </row>
    <row r="464" spans="1:28" s="17" customFormat="1">
      <c r="A464" s="45" t="s">
        <v>1018</v>
      </c>
      <c r="B464" s="40"/>
      <c r="C464" s="23" t="s">
        <v>3363</v>
      </c>
      <c r="D464" s="17">
        <v>202007</v>
      </c>
      <c r="E464" s="23">
        <v>55</v>
      </c>
      <c r="F464" s="17" t="s">
        <v>2601</v>
      </c>
      <c r="G464" s="17" t="s">
        <v>376</v>
      </c>
      <c r="H464" s="17" t="s">
        <v>1019</v>
      </c>
      <c r="I464" s="17" t="s">
        <v>317</v>
      </c>
      <c r="K464" s="309">
        <v>21940</v>
      </c>
      <c r="L464" s="309">
        <v>42163</v>
      </c>
      <c r="M464" s="17" t="s">
        <v>13</v>
      </c>
      <c r="N464" s="17" t="s">
        <v>1013</v>
      </c>
      <c r="P464" s="17" t="s">
        <v>31</v>
      </c>
      <c r="Q464" s="17" t="s">
        <v>15</v>
      </c>
      <c r="R464" s="17">
        <v>45373</v>
      </c>
      <c r="S464" s="17">
        <v>8980</v>
      </c>
      <c r="V464" s="17" t="s">
        <v>3389</v>
      </c>
      <c r="W464" s="17" t="s">
        <v>3373</v>
      </c>
      <c r="X464" s="17" t="s">
        <v>3363</v>
      </c>
      <c r="Y464" s="17">
        <v>27104</v>
      </c>
      <c r="Z464" s="17">
        <v>1250</v>
      </c>
      <c r="AA464" s="17" t="s">
        <v>618</v>
      </c>
      <c r="AB464" s="17" t="s">
        <v>2601</v>
      </c>
    </row>
    <row r="465" spans="1:28" s="17" customFormat="1">
      <c r="A465" s="523" t="s">
        <v>1041</v>
      </c>
      <c r="B465" s="40"/>
      <c r="C465" s="23" t="s">
        <v>3363</v>
      </c>
      <c r="D465" s="17">
        <v>202111</v>
      </c>
      <c r="E465" s="23">
        <v>55</v>
      </c>
      <c r="F465" s="17" t="s">
        <v>2601</v>
      </c>
      <c r="G465" s="17" t="s">
        <v>641</v>
      </c>
      <c r="H465" s="17" t="s">
        <v>757</v>
      </c>
      <c r="I465" s="17" t="s">
        <v>125</v>
      </c>
      <c r="K465" s="309">
        <v>35027</v>
      </c>
      <c r="L465" s="309">
        <v>42240</v>
      </c>
      <c r="M465" s="17" t="s">
        <v>13</v>
      </c>
      <c r="N465" s="17" t="s">
        <v>1042</v>
      </c>
      <c r="P465" s="17" t="s">
        <v>19</v>
      </c>
      <c r="Q465" s="17" t="s">
        <v>15</v>
      </c>
      <c r="R465" s="17">
        <v>45356</v>
      </c>
      <c r="V465" s="17" t="s">
        <v>3390</v>
      </c>
      <c r="W465" s="17" t="s">
        <v>3391</v>
      </c>
      <c r="X465" s="17" t="s">
        <v>3363</v>
      </c>
      <c r="Y465" s="17">
        <v>27559</v>
      </c>
      <c r="Z465" s="17">
        <v>9455</v>
      </c>
      <c r="AA465" s="17" t="s">
        <v>618</v>
      </c>
      <c r="AB465" s="17" t="s">
        <v>2601</v>
      </c>
    </row>
    <row r="466" spans="1:28" s="17" customFormat="1">
      <c r="A466" s="523" t="s">
        <v>1698</v>
      </c>
      <c r="B466" s="40"/>
      <c r="C466" s="23" t="s">
        <v>3363</v>
      </c>
      <c r="D466" s="17">
        <v>202111</v>
      </c>
      <c r="E466" s="23">
        <v>55</v>
      </c>
      <c r="F466" s="17" t="s">
        <v>2601</v>
      </c>
      <c r="G466" s="17" t="s">
        <v>516</v>
      </c>
      <c r="H466" s="17" t="s">
        <v>98</v>
      </c>
      <c r="I466" s="17" t="s">
        <v>174</v>
      </c>
      <c r="K466" s="309">
        <v>28770</v>
      </c>
      <c r="L466" s="309">
        <v>42331</v>
      </c>
      <c r="M466" s="17" t="s">
        <v>13</v>
      </c>
      <c r="N466" s="17" t="s">
        <v>1541</v>
      </c>
      <c r="P466" s="17" t="s">
        <v>31</v>
      </c>
      <c r="Q466" s="17" t="s">
        <v>15</v>
      </c>
      <c r="R466" s="17">
        <v>45373</v>
      </c>
      <c r="V466" s="17" t="s">
        <v>3392</v>
      </c>
      <c r="W466" s="17" t="s">
        <v>3365</v>
      </c>
      <c r="X466" s="17" t="s">
        <v>3363</v>
      </c>
      <c r="Y466" s="17">
        <v>27587</v>
      </c>
      <c r="Z466" s="17">
        <v>1608</v>
      </c>
      <c r="AA466" s="17" t="s">
        <v>341</v>
      </c>
      <c r="AB466" s="17" t="s">
        <v>2601</v>
      </c>
    </row>
    <row r="467" spans="1:28" s="17" customFormat="1">
      <c r="A467" s="523" t="s">
        <v>1539</v>
      </c>
      <c r="B467" s="40"/>
      <c r="C467" s="23" t="s">
        <v>3363</v>
      </c>
      <c r="D467" s="17">
        <v>202111</v>
      </c>
      <c r="E467" s="23">
        <v>55</v>
      </c>
      <c r="F467" s="17" t="s">
        <v>2601</v>
      </c>
      <c r="G467" s="17" t="s">
        <v>516</v>
      </c>
      <c r="H467" s="17" t="s">
        <v>1540</v>
      </c>
      <c r="I467" s="17" t="s">
        <v>350</v>
      </c>
      <c r="K467" s="309">
        <v>28480</v>
      </c>
      <c r="L467" s="309">
        <v>42331</v>
      </c>
      <c r="M467" s="17" t="s">
        <v>13</v>
      </c>
      <c r="N467" s="17" t="s">
        <v>1541</v>
      </c>
      <c r="P467" s="17" t="s">
        <v>31</v>
      </c>
      <c r="Q467" s="17" t="s">
        <v>15</v>
      </c>
      <c r="R467" s="17">
        <v>45373</v>
      </c>
      <c r="V467" s="17" t="s">
        <v>3392</v>
      </c>
      <c r="W467" s="17" t="s">
        <v>3365</v>
      </c>
      <c r="X467" s="17" t="s">
        <v>3363</v>
      </c>
      <c r="Y467" s="17">
        <v>27587</v>
      </c>
      <c r="Z467" s="17">
        <v>1608</v>
      </c>
      <c r="AA467" s="17" t="s">
        <v>618</v>
      </c>
      <c r="AB467" s="17" t="s">
        <v>2601</v>
      </c>
    </row>
    <row r="468" spans="1:28" s="17" customFormat="1">
      <c r="A468" s="523" t="s">
        <v>1518</v>
      </c>
      <c r="B468" s="40"/>
      <c r="C468" s="23" t="s">
        <v>3363</v>
      </c>
      <c r="D468" s="17">
        <v>202203</v>
      </c>
      <c r="E468" s="23">
        <v>55</v>
      </c>
      <c r="F468" s="17" t="s">
        <v>2601</v>
      </c>
      <c r="G468" s="17" t="s">
        <v>436</v>
      </c>
      <c r="H468" s="17" t="s">
        <v>61</v>
      </c>
      <c r="I468" s="17" t="s">
        <v>36</v>
      </c>
      <c r="J468" s="17" t="s">
        <v>203</v>
      </c>
      <c r="K468" s="309">
        <v>35088</v>
      </c>
      <c r="L468" s="309">
        <v>42388</v>
      </c>
      <c r="M468" s="17" t="s">
        <v>13</v>
      </c>
      <c r="N468" s="17" t="s">
        <v>811</v>
      </c>
      <c r="P468" s="17" t="s">
        <v>31</v>
      </c>
      <c r="Q468" s="17" t="s">
        <v>15</v>
      </c>
      <c r="R468" s="17">
        <v>45373</v>
      </c>
      <c r="V468" s="17" t="s">
        <v>3393</v>
      </c>
      <c r="W468" s="17" t="s">
        <v>3394</v>
      </c>
      <c r="X468" s="17" t="s">
        <v>3363</v>
      </c>
      <c r="Y468" s="17">
        <v>27263</v>
      </c>
      <c r="Z468" s="17">
        <v>3881</v>
      </c>
      <c r="AA468" s="17" t="s">
        <v>618</v>
      </c>
      <c r="AB468" s="17" t="s">
        <v>2601</v>
      </c>
    </row>
    <row r="469" spans="1:28" s="17" customFormat="1">
      <c r="A469" s="523" t="s">
        <v>2259</v>
      </c>
      <c r="B469" s="40"/>
      <c r="C469" s="23" t="s">
        <v>3363</v>
      </c>
      <c r="D469" s="17">
        <v>202108</v>
      </c>
      <c r="E469" s="23">
        <v>55</v>
      </c>
      <c r="F469" s="17" t="s">
        <v>2601</v>
      </c>
      <c r="G469" s="17" t="s">
        <v>559</v>
      </c>
      <c r="H469" s="17" t="s">
        <v>437</v>
      </c>
      <c r="I469" s="17" t="s">
        <v>96</v>
      </c>
      <c r="K469" s="309">
        <v>28656</v>
      </c>
      <c r="L469" s="309">
        <v>42444</v>
      </c>
      <c r="M469" s="17" t="s">
        <v>13</v>
      </c>
      <c r="N469" s="17" t="s">
        <v>974</v>
      </c>
      <c r="P469" s="17" t="s">
        <v>31</v>
      </c>
      <c r="Q469" s="17" t="s">
        <v>15</v>
      </c>
      <c r="R469" s="17">
        <v>45373</v>
      </c>
      <c r="V469" s="17" t="s">
        <v>3374</v>
      </c>
      <c r="W469" s="17" t="s">
        <v>3375</v>
      </c>
      <c r="X469" s="17" t="s">
        <v>3363</v>
      </c>
      <c r="Y469" s="17">
        <v>27357</v>
      </c>
      <c r="Z469" s="17">
        <v>8301</v>
      </c>
      <c r="AA469" s="17" t="s">
        <v>618</v>
      </c>
      <c r="AB469" s="17" t="s">
        <v>2601</v>
      </c>
    </row>
    <row r="470" spans="1:28" s="17" customFormat="1">
      <c r="A470" s="523" t="s">
        <v>2198</v>
      </c>
      <c r="B470" s="40"/>
      <c r="C470" s="23" t="s">
        <v>3363</v>
      </c>
      <c r="D470" s="17">
        <v>202111</v>
      </c>
      <c r="E470" s="23">
        <v>55</v>
      </c>
      <c r="F470" s="17" t="s">
        <v>2601</v>
      </c>
      <c r="G470" s="17" t="s">
        <v>560</v>
      </c>
      <c r="H470" s="17" t="s">
        <v>352</v>
      </c>
      <c r="I470" s="17" t="s">
        <v>555</v>
      </c>
      <c r="K470" s="309">
        <v>34724</v>
      </c>
      <c r="L470" s="309">
        <v>42591</v>
      </c>
      <c r="M470" s="17" t="s">
        <v>13</v>
      </c>
      <c r="N470" s="17" t="s">
        <v>1042</v>
      </c>
      <c r="P470" s="17" t="s">
        <v>19</v>
      </c>
      <c r="Q470" s="17" t="s">
        <v>15</v>
      </c>
      <c r="R470" s="17">
        <v>45356</v>
      </c>
      <c r="S470" s="17">
        <v>9784</v>
      </c>
      <c r="V470" s="17" t="s">
        <v>3390</v>
      </c>
      <c r="W470" s="17" t="s">
        <v>3391</v>
      </c>
      <c r="X470" s="17" t="s">
        <v>3363</v>
      </c>
      <c r="Y470" s="17">
        <v>27559</v>
      </c>
      <c r="Z470" s="17">
        <v>9455</v>
      </c>
      <c r="AA470" s="17" t="s">
        <v>618</v>
      </c>
      <c r="AB470" s="17" t="s">
        <v>2601</v>
      </c>
    </row>
    <row r="471" spans="1:28" s="17" customFormat="1">
      <c r="A471" s="45" t="s">
        <v>1610</v>
      </c>
      <c r="B471" s="40"/>
      <c r="C471" s="23" t="s">
        <v>3363</v>
      </c>
      <c r="D471" s="17">
        <v>202110</v>
      </c>
      <c r="E471" s="23">
        <v>55</v>
      </c>
      <c r="F471" s="17" t="s">
        <v>2601</v>
      </c>
      <c r="G471" s="17" t="s">
        <v>638</v>
      </c>
      <c r="H471" s="17" t="s">
        <v>174</v>
      </c>
      <c r="K471" s="309">
        <v>21845</v>
      </c>
      <c r="L471" s="309">
        <v>42636</v>
      </c>
      <c r="M471" s="17" t="s">
        <v>13</v>
      </c>
      <c r="N471" s="17" t="s">
        <v>1522</v>
      </c>
      <c r="P471" s="17" t="s">
        <v>31</v>
      </c>
      <c r="Q471" s="17" t="s">
        <v>15</v>
      </c>
      <c r="R471" s="17">
        <v>45373</v>
      </c>
      <c r="V471" s="17" t="s">
        <v>3386</v>
      </c>
      <c r="W471" s="17" t="s">
        <v>3367</v>
      </c>
      <c r="X471" s="17" t="s">
        <v>3363</v>
      </c>
      <c r="Y471" s="17">
        <v>28115</v>
      </c>
      <c r="Z471" s="17">
        <v>7276</v>
      </c>
      <c r="AA471" s="17" t="s">
        <v>618</v>
      </c>
      <c r="AB471" s="17" t="s">
        <v>2601</v>
      </c>
    </row>
    <row r="472" spans="1:28" s="17" customFormat="1">
      <c r="A472" s="523" t="s">
        <v>2149</v>
      </c>
      <c r="B472" s="40"/>
      <c r="C472" s="23" t="s">
        <v>3363</v>
      </c>
      <c r="D472" s="17">
        <v>202205</v>
      </c>
      <c r="E472" s="23">
        <v>55</v>
      </c>
      <c r="F472" s="17" t="s">
        <v>2601</v>
      </c>
      <c r="G472" s="17" t="s">
        <v>562</v>
      </c>
      <c r="H472" s="17" t="s">
        <v>782</v>
      </c>
      <c r="I472" s="17" t="s">
        <v>588</v>
      </c>
      <c r="K472" s="309">
        <v>35891</v>
      </c>
      <c r="L472" s="309">
        <v>42654</v>
      </c>
      <c r="M472" s="17" t="s">
        <v>13</v>
      </c>
      <c r="N472" s="17" t="s">
        <v>934</v>
      </c>
      <c r="P472" s="17" t="s">
        <v>126</v>
      </c>
      <c r="Q472" s="17" t="s">
        <v>15</v>
      </c>
      <c r="R472" s="17">
        <v>45383</v>
      </c>
      <c r="V472" s="17" t="s">
        <v>3395</v>
      </c>
      <c r="W472" s="17" t="s">
        <v>3396</v>
      </c>
      <c r="X472" s="17" t="s">
        <v>3363</v>
      </c>
      <c r="Y472" s="17">
        <v>27027</v>
      </c>
      <c r="Z472" s="17">
        <v>8136</v>
      </c>
      <c r="AA472" s="17" t="s">
        <v>618</v>
      </c>
      <c r="AB472" s="17" t="s">
        <v>2601</v>
      </c>
    </row>
    <row r="473" spans="1:28" s="17" customFormat="1">
      <c r="A473" s="17" t="s">
        <v>737</v>
      </c>
      <c r="B473" s="40"/>
      <c r="C473" s="23" t="s">
        <v>3363</v>
      </c>
      <c r="D473" s="17">
        <v>202204</v>
      </c>
      <c r="E473" s="23">
        <v>55</v>
      </c>
      <c r="F473" s="17" t="s">
        <v>2601</v>
      </c>
      <c r="G473" s="17" t="s">
        <v>738</v>
      </c>
      <c r="H473" s="17" t="s">
        <v>497</v>
      </c>
      <c r="I473" s="17" t="s">
        <v>739</v>
      </c>
      <c r="K473" s="309">
        <v>35462</v>
      </c>
      <c r="L473" s="309">
        <v>43300</v>
      </c>
      <c r="M473" s="17" t="s">
        <v>13</v>
      </c>
      <c r="N473" s="17" t="s">
        <v>740</v>
      </c>
      <c r="O473" s="17" t="s">
        <v>97</v>
      </c>
      <c r="P473" s="17" t="s">
        <v>31</v>
      </c>
      <c r="Q473" s="17" t="s">
        <v>15</v>
      </c>
      <c r="R473" s="17">
        <v>45373</v>
      </c>
      <c r="S473" s="17">
        <v>3078</v>
      </c>
      <c r="V473" s="17" t="s">
        <v>3397</v>
      </c>
      <c r="W473" s="17" t="s">
        <v>3398</v>
      </c>
      <c r="X473" s="17" t="s">
        <v>3363</v>
      </c>
      <c r="Y473" s="17">
        <v>27615</v>
      </c>
      <c r="Z473" s="17">
        <v>7712</v>
      </c>
      <c r="AA473" s="17" t="s">
        <v>618</v>
      </c>
      <c r="AB473" s="17" t="s">
        <v>2601</v>
      </c>
    </row>
    <row r="474" spans="1:28" s="17" customFormat="1">
      <c r="A474" s="523" t="s">
        <v>2132</v>
      </c>
      <c r="B474" s="40"/>
      <c r="C474" s="23" t="s">
        <v>3363</v>
      </c>
      <c r="D474" s="17">
        <v>202112</v>
      </c>
      <c r="E474" s="23">
        <v>55</v>
      </c>
      <c r="F474" s="17" t="s">
        <v>2601</v>
      </c>
      <c r="G474" s="17" t="s">
        <v>1841</v>
      </c>
      <c r="H474" s="17" t="s">
        <v>2133</v>
      </c>
      <c r="I474" s="17" t="s">
        <v>2134</v>
      </c>
      <c r="K474" s="309">
        <v>29859</v>
      </c>
      <c r="L474" s="309">
        <v>43348</v>
      </c>
      <c r="M474" s="17" t="s">
        <v>13</v>
      </c>
      <c r="N474" s="17" t="s">
        <v>700</v>
      </c>
      <c r="O474" s="17" t="s">
        <v>1608</v>
      </c>
      <c r="P474" s="17" t="s">
        <v>31</v>
      </c>
      <c r="Q474" s="17" t="s">
        <v>15</v>
      </c>
      <c r="R474" s="17">
        <v>45373</v>
      </c>
      <c r="S474" s="17">
        <v>2531</v>
      </c>
      <c r="V474" s="17" t="s">
        <v>3399</v>
      </c>
      <c r="W474" s="17" t="s">
        <v>3400</v>
      </c>
      <c r="X474" s="17" t="s">
        <v>3363</v>
      </c>
      <c r="Y474" s="17">
        <v>28539</v>
      </c>
      <c r="Z474" s="17">
        <v>3723</v>
      </c>
      <c r="AA474" s="17" t="s">
        <v>618</v>
      </c>
      <c r="AB474" s="17" t="s">
        <v>2601</v>
      </c>
    </row>
    <row r="475" spans="1:28" s="17" customFormat="1">
      <c r="A475" s="523" t="s">
        <v>1663</v>
      </c>
      <c r="B475" s="40"/>
      <c r="C475" s="23" t="s">
        <v>3363</v>
      </c>
      <c r="D475" s="17">
        <v>202109</v>
      </c>
      <c r="E475" s="23">
        <v>55</v>
      </c>
      <c r="F475" s="17" t="s">
        <v>2601</v>
      </c>
      <c r="G475" s="17" t="s">
        <v>617</v>
      </c>
      <c r="H475" s="17" t="s">
        <v>1109</v>
      </c>
      <c r="I475" s="17" t="s">
        <v>131</v>
      </c>
      <c r="K475" s="309">
        <v>32839</v>
      </c>
      <c r="L475" s="309">
        <v>43433</v>
      </c>
      <c r="M475" s="17" t="s">
        <v>13</v>
      </c>
      <c r="N475" s="17" t="s">
        <v>924</v>
      </c>
      <c r="P475" s="17" t="s">
        <v>126</v>
      </c>
      <c r="Q475" s="17" t="s">
        <v>15</v>
      </c>
      <c r="R475" s="17">
        <v>45383</v>
      </c>
      <c r="V475" s="17" t="s">
        <v>3401</v>
      </c>
      <c r="W475" s="17" t="s">
        <v>3402</v>
      </c>
      <c r="X475" s="17" t="s">
        <v>3363</v>
      </c>
      <c r="Y475" s="17">
        <v>27592</v>
      </c>
      <c r="Z475" s="17">
        <v>8523</v>
      </c>
      <c r="AA475" s="17" t="s">
        <v>618</v>
      </c>
      <c r="AB475" s="17" t="s">
        <v>2601</v>
      </c>
    </row>
    <row r="476" spans="1:28" s="17" customFormat="1">
      <c r="A476" s="17" t="s">
        <v>2101</v>
      </c>
      <c r="B476" s="40"/>
      <c r="C476" s="23" t="s">
        <v>3363</v>
      </c>
      <c r="D476" s="17">
        <v>202108</v>
      </c>
      <c r="E476" s="23">
        <v>55</v>
      </c>
      <c r="F476" s="17" t="s">
        <v>2601</v>
      </c>
      <c r="G476" s="17" t="s">
        <v>559</v>
      </c>
      <c r="H476" s="17" t="s">
        <v>1883</v>
      </c>
      <c r="I476" s="17" t="s">
        <v>12</v>
      </c>
      <c r="K476" s="309">
        <v>37146</v>
      </c>
      <c r="L476" s="309">
        <v>43364</v>
      </c>
      <c r="M476" s="17" t="s">
        <v>13</v>
      </c>
      <c r="N476" s="17" t="s">
        <v>974</v>
      </c>
      <c r="P476" s="17" t="s">
        <v>31</v>
      </c>
      <c r="Q476" s="17" t="s">
        <v>15</v>
      </c>
      <c r="R476" s="17">
        <v>45373</v>
      </c>
      <c r="V476" s="17" t="s">
        <v>3374</v>
      </c>
      <c r="W476" s="17" t="s">
        <v>3375</v>
      </c>
      <c r="X476" s="17" t="s">
        <v>3363</v>
      </c>
      <c r="Y476" s="17">
        <v>27357</v>
      </c>
      <c r="Z476" s="17">
        <v>8301</v>
      </c>
      <c r="AA476" s="17" t="s">
        <v>341</v>
      </c>
      <c r="AB476" s="17" t="s">
        <v>2601</v>
      </c>
    </row>
    <row r="477" spans="1:28" s="17" customFormat="1">
      <c r="A477" s="523" t="s">
        <v>1515</v>
      </c>
      <c r="B477" s="40"/>
      <c r="C477" s="23" t="s">
        <v>3363</v>
      </c>
      <c r="D477" s="17">
        <v>202204</v>
      </c>
      <c r="E477" s="23">
        <v>55</v>
      </c>
      <c r="F477" s="17" t="s">
        <v>2601</v>
      </c>
      <c r="G477" s="17" t="s">
        <v>684</v>
      </c>
      <c r="H477" s="17" t="s">
        <v>122</v>
      </c>
      <c r="I477" s="17" t="s">
        <v>73</v>
      </c>
      <c r="K477" s="309">
        <v>25435</v>
      </c>
      <c r="L477" s="309">
        <v>43649</v>
      </c>
      <c r="M477" s="17" t="s">
        <v>13</v>
      </c>
      <c r="N477" s="17" t="s">
        <v>1487</v>
      </c>
      <c r="P477" s="17" t="s">
        <v>26</v>
      </c>
      <c r="Q477" s="17" t="s">
        <v>15</v>
      </c>
      <c r="R477" s="17">
        <v>45318</v>
      </c>
      <c r="V477" s="17" t="s">
        <v>3403</v>
      </c>
      <c r="W477" s="17" t="s">
        <v>3404</v>
      </c>
      <c r="X477" s="17" t="s">
        <v>3363</v>
      </c>
      <c r="Y477" s="17">
        <v>28721</v>
      </c>
      <c r="Z477" s="17">
        <v>8277</v>
      </c>
      <c r="AA477" s="17" t="s">
        <v>341</v>
      </c>
      <c r="AB477" s="17" t="s">
        <v>2601</v>
      </c>
    </row>
    <row r="478" spans="1:28" s="17" customFormat="1">
      <c r="A478" s="523" t="s">
        <v>1486</v>
      </c>
      <c r="B478" s="40"/>
      <c r="C478" s="23" t="s">
        <v>3363</v>
      </c>
      <c r="D478" s="17">
        <v>202204</v>
      </c>
      <c r="E478" s="23">
        <v>55</v>
      </c>
      <c r="F478" s="17" t="s">
        <v>2601</v>
      </c>
      <c r="G478" s="17" t="s">
        <v>684</v>
      </c>
      <c r="H478" s="17" t="s">
        <v>130</v>
      </c>
      <c r="I478" s="17" t="s">
        <v>588</v>
      </c>
      <c r="K478" s="309">
        <v>21851</v>
      </c>
      <c r="L478" s="309">
        <v>43712</v>
      </c>
      <c r="M478" s="17" t="s">
        <v>13</v>
      </c>
      <c r="N478" s="17" t="s">
        <v>1487</v>
      </c>
      <c r="P478" s="17" t="s">
        <v>26</v>
      </c>
      <c r="Q478" s="17" t="s">
        <v>15</v>
      </c>
      <c r="R478" s="17">
        <v>45318</v>
      </c>
      <c r="V478" s="17" t="s">
        <v>3403</v>
      </c>
      <c r="W478" s="17" t="s">
        <v>3404</v>
      </c>
      <c r="X478" s="17" t="s">
        <v>3363</v>
      </c>
      <c r="Y478" s="17">
        <v>28721</v>
      </c>
      <c r="Z478" s="17">
        <v>8277</v>
      </c>
      <c r="AA478" s="17" t="s">
        <v>618</v>
      </c>
      <c r="AB478" s="17" t="s">
        <v>2601</v>
      </c>
    </row>
    <row r="479" spans="1:28" s="17" customFormat="1">
      <c r="A479" s="523" t="s">
        <v>1666</v>
      </c>
      <c r="B479" s="40"/>
      <c r="C479" s="23" t="s">
        <v>3363</v>
      </c>
      <c r="D479" s="17">
        <v>202112</v>
      </c>
      <c r="E479" s="23">
        <v>55</v>
      </c>
      <c r="F479" s="17" t="s">
        <v>2601</v>
      </c>
      <c r="G479" s="17" t="s">
        <v>309</v>
      </c>
      <c r="H479" s="17" t="s">
        <v>492</v>
      </c>
      <c r="I479" s="17" t="s">
        <v>229</v>
      </c>
      <c r="K479" s="309">
        <v>22420</v>
      </c>
      <c r="L479" s="309">
        <v>44014</v>
      </c>
      <c r="M479" s="17" t="s">
        <v>13</v>
      </c>
      <c r="N479" s="17" t="s">
        <v>3405</v>
      </c>
      <c r="P479" s="17" t="s">
        <v>31</v>
      </c>
      <c r="Q479" s="17" t="s">
        <v>15</v>
      </c>
      <c r="R479" s="17">
        <v>45373</v>
      </c>
      <c r="S479" s="17">
        <v>7633</v>
      </c>
      <c r="V479" s="17" t="s">
        <v>3406</v>
      </c>
      <c r="W479" s="17" t="s">
        <v>3377</v>
      </c>
      <c r="X479" s="17" t="s">
        <v>3363</v>
      </c>
      <c r="Y479" s="17">
        <v>28405</v>
      </c>
      <c r="Z479" s="17">
        <v>8517</v>
      </c>
      <c r="AA479" s="17" t="s">
        <v>618</v>
      </c>
      <c r="AB479" s="17" t="s">
        <v>2601</v>
      </c>
    </row>
    <row r="480" spans="1:28" s="17" customFormat="1">
      <c r="A480" s="523" t="s">
        <v>1553</v>
      </c>
      <c r="B480" s="40"/>
      <c r="C480" s="23" t="s">
        <v>3363</v>
      </c>
      <c r="D480" s="17">
        <v>202111</v>
      </c>
      <c r="E480" s="23">
        <v>55</v>
      </c>
      <c r="F480" s="17" t="s">
        <v>2601</v>
      </c>
      <c r="G480" s="17" t="s">
        <v>1554</v>
      </c>
      <c r="H480" s="17" t="s">
        <v>1555</v>
      </c>
      <c r="I480" s="17" t="s">
        <v>17</v>
      </c>
      <c r="K480" s="309">
        <v>36051</v>
      </c>
      <c r="L480" s="309">
        <v>44012</v>
      </c>
      <c r="M480" s="17" t="s">
        <v>13</v>
      </c>
      <c r="N480" s="17" t="s">
        <v>1556</v>
      </c>
      <c r="P480" s="17" t="s">
        <v>19</v>
      </c>
      <c r="Q480" s="17" t="s">
        <v>15</v>
      </c>
      <c r="R480" s="17">
        <v>45356</v>
      </c>
      <c r="V480" s="17" t="s">
        <v>3407</v>
      </c>
      <c r="W480" s="17" t="s">
        <v>3408</v>
      </c>
      <c r="X480" s="17" t="s">
        <v>3363</v>
      </c>
      <c r="Y480" s="17">
        <v>28731</v>
      </c>
      <c r="Z480" s="17">
        <v>8700</v>
      </c>
      <c r="AA480" s="17" t="s">
        <v>618</v>
      </c>
      <c r="AB480" s="17" t="s">
        <v>2601</v>
      </c>
    </row>
    <row r="481" spans="1:28" s="17" customFormat="1">
      <c r="A481" s="45" t="s">
        <v>973</v>
      </c>
      <c r="B481" s="40"/>
      <c r="C481" s="23" t="s">
        <v>3363</v>
      </c>
      <c r="D481" s="17">
        <v>202108</v>
      </c>
      <c r="E481" s="23">
        <v>55</v>
      </c>
      <c r="F481" s="17" t="s">
        <v>2601</v>
      </c>
      <c r="G481" s="17" t="s">
        <v>559</v>
      </c>
      <c r="H481" s="17" t="s">
        <v>343</v>
      </c>
      <c r="I481" s="17" t="s">
        <v>82</v>
      </c>
      <c r="K481" s="309">
        <v>36223</v>
      </c>
      <c r="L481" s="309">
        <v>44103</v>
      </c>
      <c r="M481" s="17" t="s">
        <v>13</v>
      </c>
      <c r="N481" s="17" t="s">
        <v>974</v>
      </c>
      <c r="P481" s="17" t="s">
        <v>31</v>
      </c>
      <c r="Q481" s="17" t="s">
        <v>15</v>
      </c>
      <c r="R481" s="17">
        <v>45373</v>
      </c>
      <c r="V481" s="17" t="s">
        <v>3374</v>
      </c>
      <c r="W481" s="17" t="s">
        <v>3375</v>
      </c>
      <c r="X481" s="17" t="s">
        <v>3363</v>
      </c>
      <c r="Y481" s="17">
        <v>27357</v>
      </c>
      <c r="Z481" s="17">
        <v>8301</v>
      </c>
      <c r="AA481" s="17" t="s">
        <v>341</v>
      </c>
      <c r="AB481" s="17" t="s">
        <v>2601</v>
      </c>
    </row>
    <row r="482" spans="1:28" s="17" customFormat="1">
      <c r="A482" s="17" t="s">
        <v>1629</v>
      </c>
      <c r="B482" s="40"/>
      <c r="C482" s="23" t="s">
        <v>3363</v>
      </c>
      <c r="D482" s="17">
        <v>202011</v>
      </c>
      <c r="E482" s="23">
        <v>55</v>
      </c>
      <c r="F482" s="17" t="s">
        <v>2601</v>
      </c>
      <c r="G482" s="17" t="s">
        <v>1155</v>
      </c>
      <c r="H482" s="17" t="s">
        <v>1630</v>
      </c>
      <c r="I482" s="17" t="s">
        <v>63</v>
      </c>
      <c r="K482" s="309">
        <v>32439</v>
      </c>
      <c r="L482" s="309">
        <v>44103</v>
      </c>
      <c r="M482" s="17" t="s">
        <v>13</v>
      </c>
      <c r="N482" s="17" t="s">
        <v>1092</v>
      </c>
      <c r="O482" s="17" t="s">
        <v>863</v>
      </c>
      <c r="P482" s="17" t="s">
        <v>14</v>
      </c>
      <c r="Q482" s="17" t="s">
        <v>15</v>
      </c>
      <c r="R482" s="17">
        <v>45371</v>
      </c>
      <c r="V482" s="17" t="s">
        <v>3409</v>
      </c>
      <c r="W482" s="17" t="s">
        <v>3410</v>
      </c>
      <c r="X482" s="17" t="s">
        <v>3363</v>
      </c>
      <c r="Y482" s="17">
        <v>27703</v>
      </c>
      <c r="Z482" s="17">
        <v>7630</v>
      </c>
      <c r="AA482" s="17" t="s">
        <v>618</v>
      </c>
      <c r="AB482" s="17" t="s">
        <v>2601</v>
      </c>
    </row>
    <row r="483" spans="1:28" s="17" customFormat="1">
      <c r="A483" s="523" t="s">
        <v>3411</v>
      </c>
      <c r="B483" s="40"/>
      <c r="C483" s="23" t="s">
        <v>3363</v>
      </c>
      <c r="D483" s="17">
        <v>202207</v>
      </c>
      <c r="E483" s="23">
        <v>55</v>
      </c>
      <c r="F483" s="17" t="s">
        <v>2601</v>
      </c>
      <c r="G483" s="17" t="s">
        <v>1594</v>
      </c>
      <c r="H483" s="17" t="s">
        <v>52</v>
      </c>
      <c r="I483" s="17" t="s">
        <v>228</v>
      </c>
      <c r="K483" s="309">
        <v>26938</v>
      </c>
      <c r="L483" s="309">
        <v>44156</v>
      </c>
      <c r="M483" s="17" t="s">
        <v>13</v>
      </c>
      <c r="N483" s="17" t="s">
        <v>1364</v>
      </c>
      <c r="O483" s="17" t="s">
        <v>448</v>
      </c>
      <c r="P483" s="17" t="s">
        <v>19</v>
      </c>
      <c r="Q483" s="17" t="s">
        <v>15</v>
      </c>
      <c r="R483" s="17">
        <v>45356</v>
      </c>
      <c r="S483" s="17">
        <v>1981</v>
      </c>
      <c r="V483" s="17" t="s">
        <v>3382</v>
      </c>
      <c r="W483" s="17" t="s">
        <v>3383</v>
      </c>
      <c r="X483" s="17" t="s">
        <v>3363</v>
      </c>
      <c r="Y483" s="17">
        <v>27850</v>
      </c>
      <c r="Z483" s="17">
        <v>9574</v>
      </c>
      <c r="AA483" s="17" t="s">
        <v>618</v>
      </c>
      <c r="AB483" s="17" t="s">
        <v>2601</v>
      </c>
    </row>
    <row r="484" spans="1:28" s="17" customFormat="1">
      <c r="A484" s="17" t="s">
        <v>3412</v>
      </c>
      <c r="B484" s="40"/>
      <c r="C484" s="23" t="s">
        <v>3363</v>
      </c>
      <c r="D484" s="17">
        <v>202206</v>
      </c>
      <c r="E484" s="23">
        <v>55</v>
      </c>
      <c r="F484" s="17" t="s">
        <v>2601</v>
      </c>
      <c r="G484" s="17" t="s">
        <v>683</v>
      </c>
      <c r="H484" s="17" t="s">
        <v>208</v>
      </c>
      <c r="I484" s="17" t="s">
        <v>82</v>
      </c>
      <c r="K484" s="309">
        <v>36838</v>
      </c>
      <c r="L484" s="309">
        <v>44127</v>
      </c>
      <c r="M484" s="17" t="s">
        <v>13</v>
      </c>
      <c r="N484" s="17" t="s">
        <v>901</v>
      </c>
      <c r="P484" s="17" t="s">
        <v>31</v>
      </c>
      <c r="Q484" s="17" t="s">
        <v>15</v>
      </c>
      <c r="R484" s="17">
        <v>45373</v>
      </c>
      <c r="V484" s="17" t="s">
        <v>3368</v>
      </c>
      <c r="W484" s="17" t="s">
        <v>3369</v>
      </c>
      <c r="X484" s="17" t="s">
        <v>3363</v>
      </c>
      <c r="Y484" s="17">
        <v>27258</v>
      </c>
      <c r="Z484" s="17">
        <v>9653</v>
      </c>
      <c r="AA484" s="17" t="s">
        <v>341</v>
      </c>
      <c r="AB484" s="17" t="s">
        <v>2601</v>
      </c>
    </row>
    <row r="485" spans="1:28" s="17" customFormat="1">
      <c r="A485" s="523" t="s">
        <v>3413</v>
      </c>
      <c r="B485" s="40"/>
      <c r="C485" s="23" t="s">
        <v>3363</v>
      </c>
      <c r="D485" s="17">
        <v>202208</v>
      </c>
      <c r="E485" s="23">
        <v>55</v>
      </c>
      <c r="F485" s="17" t="s">
        <v>2601</v>
      </c>
      <c r="G485" s="17" t="s">
        <v>3414</v>
      </c>
      <c r="H485" s="17" t="s">
        <v>847</v>
      </c>
      <c r="I485" s="17" t="s">
        <v>3415</v>
      </c>
      <c r="K485" s="309">
        <v>31471</v>
      </c>
      <c r="L485" s="309">
        <v>44193</v>
      </c>
      <c r="M485" s="17" t="s">
        <v>13</v>
      </c>
      <c r="N485" s="17" t="s">
        <v>3416</v>
      </c>
      <c r="P485" s="17" t="s">
        <v>31</v>
      </c>
      <c r="Q485" s="17" t="s">
        <v>15</v>
      </c>
      <c r="R485" s="17">
        <v>45373</v>
      </c>
      <c r="V485" s="17" t="s">
        <v>3417</v>
      </c>
      <c r="W485" s="17" t="s">
        <v>3418</v>
      </c>
      <c r="X485" s="17" t="s">
        <v>3363</v>
      </c>
      <c r="Y485" s="17">
        <v>28376</v>
      </c>
      <c r="Z485" s="17">
        <v>5064</v>
      </c>
      <c r="AA485" s="17" t="s">
        <v>618</v>
      </c>
      <c r="AB485" s="17" t="s">
        <v>2601</v>
      </c>
    </row>
    <row r="486" spans="1:28" s="17" customFormat="1">
      <c r="A486" s="523" t="s">
        <v>3419</v>
      </c>
      <c r="B486" s="40"/>
      <c r="C486" s="23" t="s">
        <v>3363</v>
      </c>
      <c r="D486" s="17">
        <v>202208</v>
      </c>
      <c r="E486" s="23">
        <v>55</v>
      </c>
      <c r="F486" s="17" t="s">
        <v>2601</v>
      </c>
      <c r="G486" s="17" t="s">
        <v>654</v>
      </c>
      <c r="H486" s="17" t="s">
        <v>18</v>
      </c>
      <c r="I486" s="17" t="s">
        <v>1439</v>
      </c>
      <c r="K486" s="309">
        <v>22495</v>
      </c>
      <c r="L486" s="309">
        <v>44502</v>
      </c>
      <c r="M486" s="17" t="s">
        <v>13</v>
      </c>
      <c r="N486" s="17" t="s">
        <v>3420</v>
      </c>
      <c r="P486" s="17" t="s">
        <v>19</v>
      </c>
      <c r="Q486" s="17" t="s">
        <v>15</v>
      </c>
      <c r="R486" s="17">
        <v>45356</v>
      </c>
      <c r="V486" s="17" t="s">
        <v>3421</v>
      </c>
      <c r="W486" s="17" t="s">
        <v>3422</v>
      </c>
      <c r="X486" s="17" t="s">
        <v>3363</v>
      </c>
      <c r="Y486" s="17">
        <v>28461</v>
      </c>
      <c r="Z486" s="17">
        <v>8378</v>
      </c>
      <c r="AA486" s="17" t="s">
        <v>618</v>
      </c>
      <c r="AB486" s="17" t="s">
        <v>2601</v>
      </c>
    </row>
    <row r="487" spans="1:28" s="17" customFormat="1">
      <c r="A487" s="523" t="s">
        <v>3423</v>
      </c>
      <c r="B487" s="40"/>
      <c r="C487" s="23" t="s">
        <v>3424</v>
      </c>
      <c r="D487" s="17">
        <v>202201</v>
      </c>
      <c r="E487" s="23">
        <v>55</v>
      </c>
      <c r="F487" s="17" t="s">
        <v>2601</v>
      </c>
      <c r="G487" s="17" t="s">
        <v>772</v>
      </c>
      <c r="H487" s="17" t="s">
        <v>75</v>
      </c>
      <c r="I487" s="17" t="s">
        <v>1237</v>
      </c>
      <c r="K487" s="309">
        <v>34985</v>
      </c>
      <c r="L487" s="309">
        <v>44413</v>
      </c>
      <c r="M487" s="17" t="s">
        <v>13</v>
      </c>
      <c r="N487" s="17" t="s">
        <v>3425</v>
      </c>
      <c r="P487" s="17" t="s">
        <v>14</v>
      </c>
      <c r="Q487" s="17" t="s">
        <v>15</v>
      </c>
      <c r="R487" s="17">
        <v>45371</v>
      </c>
      <c r="V487" s="17" t="s">
        <v>3426</v>
      </c>
      <c r="W487" s="17" t="s">
        <v>3427</v>
      </c>
      <c r="X487" s="17" t="s">
        <v>3424</v>
      </c>
      <c r="Y487" s="17">
        <v>58102</v>
      </c>
      <c r="Z487" s="17">
        <v>3559</v>
      </c>
      <c r="AA487" s="17" t="s">
        <v>618</v>
      </c>
      <c r="AB487" s="17" t="s">
        <v>2601</v>
      </c>
    </row>
    <row r="488" spans="1:28" s="17" customFormat="1">
      <c r="A488" s="45" t="s">
        <v>584</v>
      </c>
      <c r="B488" s="40"/>
      <c r="C488" s="23" t="s">
        <v>3428</v>
      </c>
      <c r="D488" s="17">
        <v>202010</v>
      </c>
      <c r="E488" s="23">
        <v>55</v>
      </c>
      <c r="F488" s="17" t="s">
        <v>2601</v>
      </c>
      <c r="G488" s="17" t="s">
        <v>10</v>
      </c>
      <c r="H488" s="17" t="s">
        <v>274</v>
      </c>
      <c r="I488" s="17" t="s">
        <v>341</v>
      </c>
      <c r="K488" s="309">
        <v>21261</v>
      </c>
      <c r="L488" s="309">
        <v>37848</v>
      </c>
      <c r="M488" s="17" t="s">
        <v>13</v>
      </c>
      <c r="N488" s="17" t="s">
        <v>585</v>
      </c>
      <c r="P488" s="17" t="s">
        <v>14</v>
      </c>
      <c r="Q488" s="17" t="s">
        <v>15</v>
      </c>
      <c r="R488" s="17">
        <v>45371</v>
      </c>
      <c r="V488" s="17" t="s">
        <v>3429</v>
      </c>
      <c r="W488" s="17" t="s">
        <v>3430</v>
      </c>
      <c r="X488" s="17" t="s">
        <v>3428</v>
      </c>
      <c r="Y488" s="17">
        <v>68507</v>
      </c>
      <c r="Z488" s="17">
        <v>1277</v>
      </c>
      <c r="AA488" s="17" t="s">
        <v>341</v>
      </c>
      <c r="AB488" s="17" t="s">
        <v>2601</v>
      </c>
    </row>
    <row r="489" spans="1:28" s="17" customFormat="1">
      <c r="A489" s="45" t="s">
        <v>1365</v>
      </c>
      <c r="B489" s="40"/>
      <c r="C489" s="23" t="s">
        <v>3428</v>
      </c>
      <c r="D489" s="17">
        <v>202010</v>
      </c>
      <c r="E489" s="23">
        <v>55</v>
      </c>
      <c r="F489" s="17" t="s">
        <v>2601</v>
      </c>
      <c r="G489" s="17" t="s">
        <v>10</v>
      </c>
      <c r="H489" s="17" t="s">
        <v>531</v>
      </c>
      <c r="I489" s="17" t="s">
        <v>58</v>
      </c>
      <c r="K489" s="309">
        <v>22031</v>
      </c>
      <c r="L489" s="309">
        <v>38085</v>
      </c>
      <c r="M489" s="17" t="s">
        <v>13</v>
      </c>
      <c r="N489" s="17" t="s">
        <v>585</v>
      </c>
      <c r="P489" s="17" t="s">
        <v>14</v>
      </c>
      <c r="Q489" s="17" t="s">
        <v>15</v>
      </c>
      <c r="R489" s="17">
        <v>45371</v>
      </c>
      <c r="V489" s="17" t="s">
        <v>3429</v>
      </c>
      <c r="W489" s="17" t="s">
        <v>3430</v>
      </c>
      <c r="X489" s="17" t="s">
        <v>3428</v>
      </c>
      <c r="Y489" s="17">
        <v>68507</v>
      </c>
      <c r="Z489" s="17">
        <v>1277</v>
      </c>
      <c r="AA489" s="17" t="s">
        <v>618</v>
      </c>
      <c r="AB489" s="17" t="s">
        <v>2601</v>
      </c>
    </row>
    <row r="490" spans="1:28" s="17" customFormat="1">
      <c r="A490" s="523" t="s">
        <v>1469</v>
      </c>
      <c r="B490" s="40"/>
      <c r="C490" s="23" t="s">
        <v>3428</v>
      </c>
      <c r="D490" s="17">
        <v>202206</v>
      </c>
      <c r="E490" s="23">
        <v>55</v>
      </c>
      <c r="F490" s="17" t="s">
        <v>2601</v>
      </c>
      <c r="G490" s="17" t="s">
        <v>1295</v>
      </c>
      <c r="H490" s="17" t="s">
        <v>1470</v>
      </c>
      <c r="I490" s="17" t="s">
        <v>302</v>
      </c>
      <c r="K490" s="309">
        <v>33362</v>
      </c>
      <c r="L490" s="309">
        <v>41698</v>
      </c>
      <c r="M490" s="17" t="s">
        <v>13</v>
      </c>
      <c r="N490" s="17" t="s">
        <v>1296</v>
      </c>
      <c r="P490" s="17" t="s">
        <v>126</v>
      </c>
      <c r="Q490" s="17" t="s">
        <v>15</v>
      </c>
      <c r="R490" s="17">
        <v>45383</v>
      </c>
      <c r="V490" s="17" t="s">
        <v>3431</v>
      </c>
      <c r="W490" s="17" t="s">
        <v>3115</v>
      </c>
      <c r="X490" s="17" t="s">
        <v>3428</v>
      </c>
      <c r="Y490" s="17">
        <v>68025</v>
      </c>
      <c r="Z490" s="17">
        <v>4174</v>
      </c>
      <c r="AA490" s="17" t="s">
        <v>618</v>
      </c>
      <c r="AB490" s="17" t="s">
        <v>2601</v>
      </c>
    </row>
    <row r="491" spans="1:28" s="17" customFormat="1">
      <c r="A491" s="523" t="s">
        <v>1294</v>
      </c>
      <c r="B491" s="40"/>
      <c r="C491" s="23" t="s">
        <v>3428</v>
      </c>
      <c r="D491" s="17">
        <v>202206</v>
      </c>
      <c r="E491" s="23">
        <v>55</v>
      </c>
      <c r="F491" s="17" t="s">
        <v>2601</v>
      </c>
      <c r="G491" s="17" t="s">
        <v>1295</v>
      </c>
      <c r="H491" s="17" t="s">
        <v>35</v>
      </c>
      <c r="I491" s="17" t="s">
        <v>479</v>
      </c>
      <c r="K491" s="309">
        <v>32974</v>
      </c>
      <c r="L491" s="309">
        <v>42087</v>
      </c>
      <c r="M491" s="17" t="s">
        <v>13</v>
      </c>
      <c r="N491" s="17" t="s">
        <v>1296</v>
      </c>
      <c r="P491" s="17" t="s">
        <v>126</v>
      </c>
      <c r="Q491" s="17" t="s">
        <v>15</v>
      </c>
      <c r="R491" s="17">
        <v>45383</v>
      </c>
      <c r="V491" s="17" t="s">
        <v>3431</v>
      </c>
      <c r="W491" s="17" t="s">
        <v>3115</v>
      </c>
      <c r="X491" s="17" t="s">
        <v>3428</v>
      </c>
      <c r="Y491" s="17">
        <v>68025</v>
      </c>
      <c r="Z491" s="17">
        <v>4174</v>
      </c>
      <c r="AA491" s="17" t="s">
        <v>341</v>
      </c>
      <c r="AB491" s="17" t="s">
        <v>2601</v>
      </c>
    </row>
    <row r="492" spans="1:28" s="17" customFormat="1">
      <c r="A492" s="45" t="s">
        <v>1103</v>
      </c>
      <c r="B492" s="40"/>
      <c r="C492" s="23" t="s">
        <v>3428</v>
      </c>
      <c r="D492" s="17">
        <v>202110</v>
      </c>
      <c r="E492" s="23">
        <v>55</v>
      </c>
      <c r="F492" s="17" t="s">
        <v>2601</v>
      </c>
      <c r="G492" s="17" t="s">
        <v>814</v>
      </c>
      <c r="H492" s="17" t="s">
        <v>1104</v>
      </c>
      <c r="I492" s="17" t="s">
        <v>118</v>
      </c>
      <c r="K492" s="309">
        <v>37197</v>
      </c>
      <c r="L492" s="309">
        <v>43736</v>
      </c>
      <c r="M492" s="17" t="s">
        <v>13</v>
      </c>
      <c r="N492" s="17" t="s">
        <v>1105</v>
      </c>
      <c r="P492" s="17" t="s">
        <v>31</v>
      </c>
      <c r="Q492" s="17" t="s">
        <v>15</v>
      </c>
      <c r="R492" s="17">
        <v>45373</v>
      </c>
      <c r="V492" s="17" t="s">
        <v>3432</v>
      </c>
      <c r="W492" s="17" t="s">
        <v>3433</v>
      </c>
      <c r="X492" s="17" t="s">
        <v>3428</v>
      </c>
      <c r="Y492" s="17">
        <v>68128</v>
      </c>
      <c r="Z492" s="17">
        <v>2047</v>
      </c>
      <c r="AA492" s="17" t="s">
        <v>618</v>
      </c>
      <c r="AB492" s="17" t="s">
        <v>2601</v>
      </c>
    </row>
    <row r="493" spans="1:28" s="17" customFormat="1">
      <c r="A493" s="523" t="s">
        <v>1774</v>
      </c>
      <c r="B493" s="40"/>
      <c r="C493" s="23" t="s">
        <v>3428</v>
      </c>
      <c r="D493" s="17">
        <v>202111</v>
      </c>
      <c r="E493" s="23">
        <v>55</v>
      </c>
      <c r="F493" s="17" t="s">
        <v>2601</v>
      </c>
      <c r="G493" s="17" t="s">
        <v>1465</v>
      </c>
      <c r="H493" s="17" t="s">
        <v>125</v>
      </c>
      <c r="I493" s="17" t="s">
        <v>695</v>
      </c>
      <c r="K493" s="309">
        <v>30443</v>
      </c>
      <c r="L493" s="309">
        <v>44006</v>
      </c>
      <c r="M493" s="17" t="s">
        <v>13</v>
      </c>
      <c r="N493" s="17" t="s">
        <v>1466</v>
      </c>
      <c r="P493" s="17" t="s">
        <v>126</v>
      </c>
      <c r="Q493" s="17" t="s">
        <v>15</v>
      </c>
      <c r="R493" s="17">
        <v>45383</v>
      </c>
      <c r="S493" s="17">
        <v>1909</v>
      </c>
      <c r="V493" s="17" t="s">
        <v>3434</v>
      </c>
      <c r="W493" s="17" t="s">
        <v>3435</v>
      </c>
      <c r="X493" s="17" t="s">
        <v>3428</v>
      </c>
      <c r="Y493" s="17">
        <v>68406</v>
      </c>
      <c r="Z493" s="17">
        <v>337</v>
      </c>
      <c r="AA493" s="17" t="s">
        <v>618</v>
      </c>
      <c r="AB493" s="17" t="s">
        <v>2601</v>
      </c>
    </row>
    <row r="494" spans="1:28" s="17" customFormat="1">
      <c r="A494" s="45" t="s">
        <v>2097</v>
      </c>
      <c r="B494" s="40"/>
      <c r="C494" s="23" t="s">
        <v>884</v>
      </c>
      <c r="D494" s="17">
        <v>202009</v>
      </c>
      <c r="E494" s="23">
        <v>55</v>
      </c>
      <c r="F494" s="17" t="s">
        <v>2601</v>
      </c>
      <c r="G494" s="17" t="s">
        <v>1770</v>
      </c>
      <c r="H494" s="17" t="s">
        <v>315</v>
      </c>
      <c r="I494" s="17" t="s">
        <v>69</v>
      </c>
      <c r="K494" s="309">
        <v>35048</v>
      </c>
      <c r="L494" s="309">
        <v>43836</v>
      </c>
      <c r="M494" s="17" t="s">
        <v>13</v>
      </c>
      <c r="N494" s="17" t="s">
        <v>985</v>
      </c>
      <c r="O494" s="17" t="s">
        <v>458</v>
      </c>
      <c r="P494" s="17" t="s">
        <v>126</v>
      </c>
      <c r="Q494" s="17" t="s">
        <v>15</v>
      </c>
      <c r="R494" s="17">
        <v>45383</v>
      </c>
      <c r="V494" s="17" t="s">
        <v>3436</v>
      </c>
      <c r="W494" s="17" t="s">
        <v>3437</v>
      </c>
      <c r="X494" s="17" t="s">
        <v>884</v>
      </c>
      <c r="Y494" s="17">
        <v>3842</v>
      </c>
      <c r="Z494" s="17">
        <v>3692</v>
      </c>
      <c r="AA494" s="17" t="s">
        <v>618</v>
      </c>
      <c r="AB494" s="17" t="s">
        <v>2601</v>
      </c>
    </row>
    <row r="495" spans="1:28" s="17" customFormat="1">
      <c r="A495" s="523" t="s">
        <v>3438</v>
      </c>
      <c r="B495" s="40"/>
      <c r="C495" s="23" t="s">
        <v>884</v>
      </c>
      <c r="D495" s="17">
        <v>202202</v>
      </c>
      <c r="E495" s="23">
        <v>55</v>
      </c>
      <c r="F495" s="17" t="s">
        <v>2601</v>
      </c>
      <c r="G495" s="17" t="s">
        <v>459</v>
      </c>
      <c r="H495" s="17" t="s">
        <v>164</v>
      </c>
      <c r="I495" s="17" t="s">
        <v>36</v>
      </c>
      <c r="K495" s="309">
        <v>31997</v>
      </c>
      <c r="L495" s="309">
        <v>44333</v>
      </c>
      <c r="M495" s="17" t="s">
        <v>13</v>
      </c>
      <c r="N495" s="17" t="s">
        <v>408</v>
      </c>
      <c r="O495" s="17" t="s">
        <v>1704</v>
      </c>
      <c r="P495" s="17" t="s">
        <v>31</v>
      </c>
      <c r="Q495" s="17" t="s">
        <v>15</v>
      </c>
      <c r="R495" s="17">
        <v>45373</v>
      </c>
      <c r="V495" s="17" t="s">
        <v>3439</v>
      </c>
      <c r="W495" s="17" t="s">
        <v>3440</v>
      </c>
      <c r="X495" s="17" t="s">
        <v>884</v>
      </c>
      <c r="Y495" s="17">
        <v>3469</v>
      </c>
      <c r="Z495" s="17">
        <v>513</v>
      </c>
      <c r="AA495" s="17" t="s">
        <v>618</v>
      </c>
      <c r="AB495" s="17" t="s">
        <v>2601</v>
      </c>
    </row>
    <row r="496" spans="1:28" s="17" customFormat="1">
      <c r="A496" s="17" t="s">
        <v>1277</v>
      </c>
      <c r="B496" s="40"/>
      <c r="C496" s="23" t="s">
        <v>3441</v>
      </c>
      <c r="D496" s="17">
        <v>202207</v>
      </c>
      <c r="E496" s="23">
        <v>55</v>
      </c>
      <c r="F496" s="17" t="s">
        <v>2601</v>
      </c>
      <c r="G496" s="17" t="s">
        <v>1278</v>
      </c>
      <c r="H496" s="17" t="s">
        <v>344</v>
      </c>
      <c r="I496" s="17" t="s">
        <v>22</v>
      </c>
      <c r="K496" s="309">
        <v>27355</v>
      </c>
      <c r="L496" s="309">
        <v>42830</v>
      </c>
      <c r="M496" s="17" t="s">
        <v>13</v>
      </c>
      <c r="N496" s="17" t="s">
        <v>781</v>
      </c>
      <c r="O496" s="17" t="s">
        <v>1279</v>
      </c>
      <c r="P496" s="17" t="s">
        <v>14</v>
      </c>
      <c r="Q496" s="17" t="s">
        <v>15</v>
      </c>
      <c r="R496" s="17">
        <v>45371</v>
      </c>
      <c r="V496" s="17" t="s">
        <v>3442</v>
      </c>
      <c r="W496" s="17" t="s">
        <v>3443</v>
      </c>
      <c r="X496" s="17" t="s">
        <v>3441</v>
      </c>
      <c r="Y496" s="17">
        <v>7035</v>
      </c>
      <c r="Z496" s="17">
        <v>1240</v>
      </c>
      <c r="AA496" s="17" t="s">
        <v>618</v>
      </c>
      <c r="AB496" s="17" t="s">
        <v>2601</v>
      </c>
    </row>
    <row r="497" spans="1:28" s="17" customFormat="1">
      <c r="A497" s="523" t="s">
        <v>1644</v>
      </c>
      <c r="B497" s="40"/>
      <c r="C497" s="23" t="s">
        <v>3441</v>
      </c>
      <c r="D497" s="17">
        <v>202111</v>
      </c>
      <c r="E497" s="23">
        <v>55</v>
      </c>
      <c r="F497" s="17" t="s">
        <v>2601</v>
      </c>
      <c r="G497" s="17" t="s">
        <v>1188</v>
      </c>
      <c r="H497" s="17" t="s">
        <v>1604</v>
      </c>
      <c r="I497" s="17" t="s">
        <v>58</v>
      </c>
      <c r="K497" s="309">
        <v>24226</v>
      </c>
      <c r="L497" s="309">
        <v>43133</v>
      </c>
      <c r="M497" s="17" t="s">
        <v>13</v>
      </c>
      <c r="N497" s="17" t="s">
        <v>1189</v>
      </c>
      <c r="P497" s="17" t="s">
        <v>31</v>
      </c>
      <c r="Q497" s="17" t="s">
        <v>15</v>
      </c>
      <c r="R497" s="17">
        <v>45373</v>
      </c>
      <c r="V497" s="17" t="s">
        <v>3444</v>
      </c>
      <c r="W497" s="17" t="s">
        <v>3445</v>
      </c>
      <c r="X497" s="17" t="s">
        <v>3441</v>
      </c>
      <c r="Y497" s="17">
        <v>8361</v>
      </c>
      <c r="Z497" s="17">
        <v>7740</v>
      </c>
      <c r="AA497" s="17" t="s">
        <v>618</v>
      </c>
      <c r="AB497" s="17" t="s">
        <v>2601</v>
      </c>
    </row>
    <row r="498" spans="1:28" s="17" customFormat="1">
      <c r="A498" s="523" t="s">
        <v>1187</v>
      </c>
      <c r="B498" s="40"/>
      <c r="C498" s="23" t="s">
        <v>3441</v>
      </c>
      <c r="D498" s="17">
        <v>202111</v>
      </c>
      <c r="E498" s="23">
        <v>55</v>
      </c>
      <c r="F498" s="17" t="s">
        <v>2601</v>
      </c>
      <c r="G498" s="17" t="s">
        <v>1188</v>
      </c>
      <c r="H498" s="17" t="s">
        <v>52</v>
      </c>
      <c r="I498" s="17" t="s">
        <v>70</v>
      </c>
      <c r="K498" s="309">
        <v>25014</v>
      </c>
      <c r="L498" s="309">
        <v>43136</v>
      </c>
      <c r="M498" s="17" t="s">
        <v>13</v>
      </c>
      <c r="N498" s="17" t="s">
        <v>1189</v>
      </c>
      <c r="P498" s="17" t="s">
        <v>31</v>
      </c>
      <c r="Q498" s="17" t="s">
        <v>15</v>
      </c>
      <c r="R498" s="17">
        <v>45373</v>
      </c>
      <c r="V498" s="17" t="s">
        <v>3444</v>
      </c>
      <c r="W498" s="17" t="s">
        <v>3445</v>
      </c>
      <c r="X498" s="17" t="s">
        <v>3441</v>
      </c>
      <c r="Y498" s="17">
        <v>8361</v>
      </c>
      <c r="Z498" s="17">
        <v>7740</v>
      </c>
      <c r="AA498" s="17" t="s">
        <v>341</v>
      </c>
      <c r="AB498" s="17" t="s">
        <v>2601</v>
      </c>
    </row>
    <row r="499" spans="1:28" s="17" customFormat="1">
      <c r="A499" s="523" t="s">
        <v>1248</v>
      </c>
      <c r="B499" s="40"/>
      <c r="C499" s="23" t="s">
        <v>1178</v>
      </c>
      <c r="D499" s="17">
        <v>202208</v>
      </c>
      <c r="E499" s="23">
        <v>55</v>
      </c>
      <c r="F499" s="17" t="s">
        <v>2601</v>
      </c>
      <c r="G499" s="17" t="s">
        <v>1249</v>
      </c>
      <c r="H499" s="17" t="s">
        <v>258</v>
      </c>
      <c r="I499" s="17" t="s">
        <v>2586</v>
      </c>
      <c r="K499" s="309">
        <v>25325</v>
      </c>
      <c r="L499" s="309">
        <v>42129</v>
      </c>
      <c r="M499" s="17" t="s">
        <v>13</v>
      </c>
      <c r="N499" s="17" t="s">
        <v>1564</v>
      </c>
      <c r="P499" s="17" t="s">
        <v>19</v>
      </c>
      <c r="Q499" s="17" t="s">
        <v>15</v>
      </c>
      <c r="R499" s="17">
        <v>45356</v>
      </c>
      <c r="S499" s="17">
        <v>3819</v>
      </c>
      <c r="V499" s="17" t="s">
        <v>3446</v>
      </c>
      <c r="W499" s="17" t="s">
        <v>3447</v>
      </c>
      <c r="X499" s="17" t="s">
        <v>1178</v>
      </c>
      <c r="Y499" s="17">
        <v>87507</v>
      </c>
      <c r="Z499" s="17">
        <v>4056</v>
      </c>
      <c r="AA499" s="17" t="s">
        <v>618</v>
      </c>
      <c r="AB499" s="17" t="s">
        <v>2601</v>
      </c>
    </row>
    <row r="500" spans="1:28" s="17" customFormat="1">
      <c r="A500" s="45" t="s">
        <v>1139</v>
      </c>
      <c r="B500" s="40"/>
      <c r="C500" s="23" t="s">
        <v>1178</v>
      </c>
      <c r="D500" s="17">
        <v>202205</v>
      </c>
      <c r="E500" s="23">
        <v>55</v>
      </c>
      <c r="F500" s="17" t="s">
        <v>2601</v>
      </c>
      <c r="G500" s="17" t="s">
        <v>473</v>
      </c>
      <c r="H500" s="17" t="s">
        <v>396</v>
      </c>
      <c r="I500" s="17" t="s">
        <v>58</v>
      </c>
      <c r="K500" s="309">
        <v>20843</v>
      </c>
      <c r="L500" s="309">
        <v>41989</v>
      </c>
      <c r="M500" s="17" t="s">
        <v>13</v>
      </c>
      <c r="N500" s="17" t="s">
        <v>1140</v>
      </c>
      <c r="P500" s="17" t="s">
        <v>31</v>
      </c>
      <c r="Q500" s="17" t="s">
        <v>15</v>
      </c>
      <c r="R500" s="17">
        <v>45373</v>
      </c>
      <c r="V500" s="17" t="s">
        <v>3448</v>
      </c>
      <c r="W500" s="17" t="s">
        <v>3449</v>
      </c>
      <c r="X500" s="17" t="s">
        <v>1178</v>
      </c>
      <c r="Y500" s="17">
        <v>87112</v>
      </c>
      <c r="Z500" s="17">
        <v>4069</v>
      </c>
      <c r="AA500" s="17" t="s">
        <v>618</v>
      </c>
      <c r="AB500" s="17" t="s">
        <v>2601</v>
      </c>
    </row>
    <row r="501" spans="1:28" s="17" customFormat="1">
      <c r="A501" s="523" t="s">
        <v>963</v>
      </c>
      <c r="B501" s="40"/>
      <c r="C501" s="23" t="s">
        <v>1178</v>
      </c>
      <c r="D501" s="17">
        <v>202201</v>
      </c>
      <c r="E501" s="23">
        <v>55</v>
      </c>
      <c r="F501" s="17" t="s">
        <v>2601</v>
      </c>
      <c r="G501" s="17" t="s">
        <v>964</v>
      </c>
      <c r="H501" s="17" t="s">
        <v>965</v>
      </c>
      <c r="I501" s="17" t="s">
        <v>651</v>
      </c>
      <c r="K501" s="309">
        <v>37009</v>
      </c>
      <c r="L501" s="309">
        <v>44049</v>
      </c>
      <c r="M501" s="17" t="s">
        <v>13</v>
      </c>
      <c r="N501" s="17" t="s">
        <v>966</v>
      </c>
      <c r="O501" s="17" t="s">
        <v>192</v>
      </c>
      <c r="P501" s="17" t="s">
        <v>31</v>
      </c>
      <c r="Q501" s="17" t="s">
        <v>15</v>
      </c>
      <c r="R501" s="17">
        <v>45373</v>
      </c>
      <c r="V501" s="17" t="s">
        <v>3450</v>
      </c>
      <c r="W501" s="17" t="s">
        <v>3449</v>
      </c>
      <c r="X501" s="17" t="s">
        <v>1178</v>
      </c>
      <c r="Y501" s="17">
        <v>87120</v>
      </c>
      <c r="Z501" s="17">
        <v>6571</v>
      </c>
      <c r="AA501" s="17" t="s">
        <v>618</v>
      </c>
      <c r="AB501" s="17" t="s">
        <v>2601</v>
      </c>
    </row>
    <row r="502" spans="1:28" s="17" customFormat="1">
      <c r="A502" s="523" t="s">
        <v>1222</v>
      </c>
      <c r="B502" s="40"/>
      <c r="C502" s="23" t="s">
        <v>3451</v>
      </c>
      <c r="D502" s="17">
        <v>202108</v>
      </c>
      <c r="E502" s="23">
        <v>55</v>
      </c>
      <c r="F502" s="17" t="s">
        <v>2601</v>
      </c>
      <c r="G502" s="17" t="s">
        <v>1223</v>
      </c>
      <c r="H502" s="17" t="s">
        <v>147</v>
      </c>
      <c r="I502" s="17" t="s">
        <v>1224</v>
      </c>
      <c r="K502" s="309">
        <v>26718</v>
      </c>
      <c r="L502" s="309">
        <v>43815</v>
      </c>
      <c r="M502" s="17" t="s">
        <v>13</v>
      </c>
      <c r="N502" s="17" t="s">
        <v>123</v>
      </c>
      <c r="O502" s="17" t="s">
        <v>1225</v>
      </c>
      <c r="P502" s="17" t="s">
        <v>31</v>
      </c>
      <c r="Q502" s="17" t="s">
        <v>15</v>
      </c>
      <c r="R502" s="17">
        <v>45373</v>
      </c>
      <c r="V502" s="17" t="s">
        <v>3452</v>
      </c>
      <c r="W502" s="17" t="s">
        <v>3453</v>
      </c>
      <c r="X502" s="17" t="s">
        <v>3451</v>
      </c>
      <c r="Y502" s="17">
        <v>89002</v>
      </c>
      <c r="Z502" s="17">
        <v>9703</v>
      </c>
      <c r="AA502" s="17" t="s">
        <v>618</v>
      </c>
      <c r="AB502" s="17" t="s">
        <v>2601</v>
      </c>
    </row>
    <row r="503" spans="1:28" s="17" customFormat="1">
      <c r="A503" s="45" t="s">
        <v>1590</v>
      </c>
      <c r="B503" s="40"/>
      <c r="C503" s="23" t="s">
        <v>3454</v>
      </c>
      <c r="D503" s="17">
        <v>202011</v>
      </c>
      <c r="E503" s="23">
        <v>55</v>
      </c>
      <c r="F503" s="17" t="s">
        <v>2601</v>
      </c>
      <c r="G503" s="17" t="s">
        <v>661</v>
      </c>
      <c r="H503" s="17" t="s">
        <v>77</v>
      </c>
      <c r="I503" s="17" t="s">
        <v>99</v>
      </c>
      <c r="K503" s="309">
        <v>20100</v>
      </c>
      <c r="L503" s="309">
        <v>29342</v>
      </c>
      <c r="M503" s="17" t="s">
        <v>13</v>
      </c>
      <c r="N503" s="17" t="s">
        <v>1591</v>
      </c>
      <c r="P503" s="17" t="s">
        <v>14</v>
      </c>
      <c r="Q503" s="17" t="s">
        <v>15</v>
      </c>
      <c r="R503" s="17">
        <v>45371</v>
      </c>
      <c r="V503" s="17" t="s">
        <v>3455</v>
      </c>
      <c r="W503" s="17" t="s">
        <v>3456</v>
      </c>
      <c r="X503" s="17" t="s">
        <v>3454</v>
      </c>
      <c r="Y503" s="17">
        <v>12309</v>
      </c>
      <c r="Z503" s="17">
        <v>3765</v>
      </c>
      <c r="AA503" s="17" t="s">
        <v>618</v>
      </c>
      <c r="AB503" s="17" t="s">
        <v>2601</v>
      </c>
    </row>
    <row r="504" spans="1:28" s="17" customFormat="1">
      <c r="A504" s="45" t="s">
        <v>1986</v>
      </c>
      <c r="B504" s="40"/>
      <c r="C504" s="23" t="s">
        <v>3454</v>
      </c>
      <c r="D504" s="17">
        <v>202011</v>
      </c>
      <c r="E504" s="23">
        <v>55</v>
      </c>
      <c r="F504" s="17" t="s">
        <v>2601</v>
      </c>
      <c r="G504" s="17" t="s">
        <v>661</v>
      </c>
      <c r="H504" s="17" t="s">
        <v>306</v>
      </c>
      <c r="I504" s="17" t="s">
        <v>291</v>
      </c>
      <c r="K504" s="309">
        <v>20159</v>
      </c>
      <c r="L504" s="309">
        <v>28764</v>
      </c>
      <c r="M504" s="17" t="s">
        <v>13</v>
      </c>
      <c r="N504" s="17" t="s">
        <v>1591</v>
      </c>
      <c r="P504" s="17" t="s">
        <v>14</v>
      </c>
      <c r="Q504" s="17" t="s">
        <v>15</v>
      </c>
      <c r="R504" s="17">
        <v>45371</v>
      </c>
      <c r="V504" s="17" t="s">
        <v>3455</v>
      </c>
      <c r="W504" s="17" t="s">
        <v>3456</v>
      </c>
      <c r="X504" s="17" t="s">
        <v>3454</v>
      </c>
      <c r="Y504" s="17">
        <v>12309</v>
      </c>
      <c r="Z504" s="17">
        <v>3765</v>
      </c>
      <c r="AA504" s="17" t="s">
        <v>341</v>
      </c>
      <c r="AB504" s="17" t="s">
        <v>2601</v>
      </c>
    </row>
    <row r="505" spans="1:28" s="17" customFormat="1">
      <c r="A505" s="523" t="s">
        <v>1617</v>
      </c>
      <c r="B505" s="40"/>
      <c r="C505" s="23" t="s">
        <v>3454</v>
      </c>
      <c r="D505" s="17">
        <v>202206</v>
      </c>
      <c r="E505" s="23">
        <v>55</v>
      </c>
      <c r="F505" s="17" t="s">
        <v>2601</v>
      </c>
      <c r="G505" s="17" t="s">
        <v>1618</v>
      </c>
      <c r="H505" s="17" t="s">
        <v>287</v>
      </c>
      <c r="I505" s="17" t="s">
        <v>61</v>
      </c>
      <c r="K505" s="309">
        <v>28797</v>
      </c>
      <c r="L505" s="309">
        <v>37851</v>
      </c>
      <c r="M505" s="17" t="s">
        <v>13</v>
      </c>
      <c r="N505" s="17" t="s">
        <v>1619</v>
      </c>
      <c r="P505" s="17" t="s">
        <v>19</v>
      </c>
      <c r="Q505" s="17" t="s">
        <v>15</v>
      </c>
      <c r="R505" s="17">
        <v>45356</v>
      </c>
      <c r="V505" s="17" t="s">
        <v>3457</v>
      </c>
      <c r="W505" s="17" t="s">
        <v>3458</v>
      </c>
      <c r="X505" s="17" t="s">
        <v>3454</v>
      </c>
      <c r="Y505" s="17">
        <v>11720</v>
      </c>
      <c r="Z505" s="17">
        <v>1628</v>
      </c>
      <c r="AA505" s="17" t="s">
        <v>618</v>
      </c>
      <c r="AB505" s="17" t="s">
        <v>2601</v>
      </c>
    </row>
    <row r="506" spans="1:28" s="17" customFormat="1">
      <c r="A506" s="523" t="s">
        <v>786</v>
      </c>
      <c r="B506" s="40"/>
      <c r="C506" s="23" t="s">
        <v>3454</v>
      </c>
      <c r="D506" s="17">
        <v>202108</v>
      </c>
      <c r="E506" s="23">
        <v>55</v>
      </c>
      <c r="F506" s="17" t="s">
        <v>2601</v>
      </c>
      <c r="G506" s="17" t="s">
        <v>787</v>
      </c>
      <c r="H506" s="17" t="s">
        <v>631</v>
      </c>
      <c r="I506" s="17" t="s">
        <v>25</v>
      </c>
      <c r="K506" s="309">
        <v>25514</v>
      </c>
      <c r="L506" s="309">
        <v>38919</v>
      </c>
      <c r="M506" s="17" t="s">
        <v>13</v>
      </c>
      <c r="N506" s="17" t="s">
        <v>788</v>
      </c>
      <c r="P506" s="17" t="s">
        <v>14</v>
      </c>
      <c r="Q506" s="17" t="s">
        <v>15</v>
      </c>
      <c r="R506" s="17">
        <v>45371</v>
      </c>
      <c r="S506" s="17">
        <v>1200</v>
      </c>
      <c r="V506" s="17" t="s">
        <v>3459</v>
      </c>
      <c r="W506" s="17" t="s">
        <v>3460</v>
      </c>
      <c r="X506" s="17" t="s">
        <v>3454</v>
      </c>
      <c r="Y506" s="17">
        <v>13027</v>
      </c>
      <c r="Z506" s="17">
        <v>3080</v>
      </c>
      <c r="AA506" s="17" t="s">
        <v>618</v>
      </c>
      <c r="AB506" s="17" t="s">
        <v>2601</v>
      </c>
    </row>
    <row r="507" spans="1:28" s="17" customFormat="1">
      <c r="A507" s="523" t="s">
        <v>1433</v>
      </c>
      <c r="B507" s="40"/>
      <c r="C507" s="23" t="s">
        <v>3454</v>
      </c>
      <c r="D507" s="17">
        <v>202108</v>
      </c>
      <c r="E507" s="23">
        <v>55</v>
      </c>
      <c r="F507" s="17" t="s">
        <v>2601</v>
      </c>
      <c r="G507" s="17" t="s">
        <v>787</v>
      </c>
      <c r="H507" s="17" t="s">
        <v>388</v>
      </c>
      <c r="I507" s="17" t="s">
        <v>17</v>
      </c>
      <c r="K507" s="309">
        <v>25721</v>
      </c>
      <c r="L507" s="309">
        <v>39692</v>
      </c>
      <c r="M507" s="17" t="s">
        <v>13</v>
      </c>
      <c r="N507" s="17" t="s">
        <v>788</v>
      </c>
      <c r="P507" s="17" t="s">
        <v>14</v>
      </c>
      <c r="Q507" s="17" t="s">
        <v>15</v>
      </c>
      <c r="R507" s="17">
        <v>45371</v>
      </c>
      <c r="S507" s="17">
        <v>1200</v>
      </c>
      <c r="V507" s="17" t="s">
        <v>3459</v>
      </c>
      <c r="W507" s="17" t="s">
        <v>3460</v>
      </c>
      <c r="X507" s="17" t="s">
        <v>3454</v>
      </c>
      <c r="Y507" s="17">
        <v>13027</v>
      </c>
      <c r="Z507" s="17">
        <v>3080</v>
      </c>
      <c r="AA507" s="17" t="s">
        <v>341</v>
      </c>
      <c r="AB507" s="17" t="s">
        <v>2601</v>
      </c>
    </row>
    <row r="508" spans="1:28" s="17" customFormat="1">
      <c r="A508" s="523" t="s">
        <v>1667</v>
      </c>
      <c r="B508" s="40"/>
      <c r="C508" s="23" t="s">
        <v>3454</v>
      </c>
      <c r="D508" s="17">
        <v>202108</v>
      </c>
      <c r="E508" s="23">
        <v>55</v>
      </c>
      <c r="F508" s="17" t="s">
        <v>2601</v>
      </c>
      <c r="G508" s="17" t="s">
        <v>1668</v>
      </c>
      <c r="H508" s="17" t="s">
        <v>456</v>
      </c>
      <c r="I508" s="17" t="s">
        <v>229</v>
      </c>
      <c r="K508" s="309">
        <v>29085</v>
      </c>
      <c r="L508" s="309">
        <v>38979</v>
      </c>
      <c r="M508" s="17" t="s">
        <v>13</v>
      </c>
      <c r="N508" s="17" t="s">
        <v>1669</v>
      </c>
      <c r="P508" s="17" t="s">
        <v>31</v>
      </c>
      <c r="Q508" s="17" t="s">
        <v>15</v>
      </c>
      <c r="R508" s="17">
        <v>45373</v>
      </c>
      <c r="V508" s="17" t="s">
        <v>3461</v>
      </c>
      <c r="W508" s="17" t="s">
        <v>3462</v>
      </c>
      <c r="X508" s="17" t="s">
        <v>3454</v>
      </c>
      <c r="Y508" s="17">
        <v>11375</v>
      </c>
      <c r="Z508" s="17">
        <v>5733</v>
      </c>
      <c r="AA508" s="17" t="s">
        <v>618</v>
      </c>
      <c r="AB508" s="17" t="s">
        <v>2601</v>
      </c>
    </row>
    <row r="509" spans="1:28" s="17" customFormat="1">
      <c r="A509" s="523" t="s">
        <v>1194</v>
      </c>
      <c r="B509" s="40"/>
      <c r="C509" s="23" t="s">
        <v>3454</v>
      </c>
      <c r="D509" s="17">
        <v>202108</v>
      </c>
      <c r="E509" s="23">
        <v>55</v>
      </c>
      <c r="F509" s="17" t="s">
        <v>2601</v>
      </c>
      <c r="G509" s="17" t="s">
        <v>403</v>
      </c>
      <c r="H509" s="17" t="s">
        <v>347</v>
      </c>
      <c r="I509" s="17" t="s">
        <v>65</v>
      </c>
      <c r="K509" s="309">
        <v>34905</v>
      </c>
      <c r="L509" s="309">
        <v>41541</v>
      </c>
      <c r="M509" s="17" t="s">
        <v>13</v>
      </c>
      <c r="N509" s="17" t="s">
        <v>1195</v>
      </c>
      <c r="P509" s="17" t="s">
        <v>31</v>
      </c>
      <c r="Q509" s="17" t="s">
        <v>15</v>
      </c>
      <c r="R509" s="17">
        <v>45373</v>
      </c>
      <c r="V509" s="17" t="s">
        <v>3463</v>
      </c>
      <c r="W509" s="17" t="s">
        <v>3464</v>
      </c>
      <c r="X509" s="17" t="s">
        <v>3454</v>
      </c>
      <c r="Y509" s="17">
        <v>10028</v>
      </c>
      <c r="Z509" s="17">
        <v>4117</v>
      </c>
      <c r="AA509" s="17" t="s">
        <v>618</v>
      </c>
      <c r="AB509" s="17" t="s">
        <v>2601</v>
      </c>
    </row>
    <row r="510" spans="1:28" s="17" customFormat="1">
      <c r="A510" s="523" t="s">
        <v>1257</v>
      </c>
      <c r="B510" s="40"/>
      <c r="C510" s="23" t="s">
        <v>3454</v>
      </c>
      <c r="D510" s="17">
        <v>202108</v>
      </c>
      <c r="E510" s="23">
        <v>55</v>
      </c>
      <c r="F510" s="17" t="s">
        <v>2601</v>
      </c>
      <c r="G510" s="17" t="s">
        <v>762</v>
      </c>
      <c r="H510" s="17" t="s">
        <v>104</v>
      </c>
      <c r="I510" s="17" t="s">
        <v>367</v>
      </c>
      <c r="K510" s="309">
        <v>33249</v>
      </c>
      <c r="L510" s="309">
        <v>42654</v>
      </c>
      <c r="M510" s="17" t="s">
        <v>13</v>
      </c>
      <c r="N510" s="17" t="s">
        <v>1195</v>
      </c>
      <c r="P510" s="17" t="s">
        <v>31</v>
      </c>
      <c r="Q510" s="17" t="s">
        <v>15</v>
      </c>
      <c r="R510" s="17">
        <v>45373</v>
      </c>
      <c r="V510" s="17" t="s">
        <v>3463</v>
      </c>
      <c r="W510" s="17" t="s">
        <v>3464</v>
      </c>
      <c r="X510" s="17" t="s">
        <v>3454</v>
      </c>
      <c r="Y510" s="17">
        <v>10028</v>
      </c>
      <c r="Z510" s="17">
        <v>4117</v>
      </c>
      <c r="AA510" s="17" t="s">
        <v>618</v>
      </c>
      <c r="AB510" s="17" t="s">
        <v>2601</v>
      </c>
    </row>
    <row r="511" spans="1:28" s="17" customFormat="1">
      <c r="A511" s="523" t="s">
        <v>1157</v>
      </c>
      <c r="B511" s="40"/>
      <c r="C511" s="23" t="s">
        <v>3454</v>
      </c>
      <c r="D511" s="17">
        <v>202203</v>
      </c>
      <c r="E511" s="23">
        <v>55</v>
      </c>
      <c r="F511" s="17" t="s">
        <v>2601</v>
      </c>
      <c r="G511" s="17" t="s">
        <v>234</v>
      </c>
      <c r="H511" s="17" t="s">
        <v>753</v>
      </c>
      <c r="I511" s="17" t="s">
        <v>134</v>
      </c>
      <c r="K511" s="309">
        <v>33996</v>
      </c>
      <c r="L511" s="309">
        <v>43228</v>
      </c>
      <c r="M511" s="17" t="s">
        <v>13</v>
      </c>
      <c r="N511" s="17" t="s">
        <v>1158</v>
      </c>
      <c r="P511" s="17" t="s">
        <v>14</v>
      </c>
      <c r="Q511" s="17" t="s">
        <v>15</v>
      </c>
      <c r="R511" s="17">
        <v>45371</v>
      </c>
      <c r="V511" s="17" t="s">
        <v>3465</v>
      </c>
      <c r="W511" s="17" t="s">
        <v>3466</v>
      </c>
      <c r="X511" s="17" t="s">
        <v>3454</v>
      </c>
      <c r="Y511" s="17">
        <v>14075</v>
      </c>
      <c r="Z511" s="17">
        <v>1243</v>
      </c>
      <c r="AA511" s="17" t="s">
        <v>618</v>
      </c>
      <c r="AB511" s="17" t="s">
        <v>2601</v>
      </c>
    </row>
    <row r="512" spans="1:28" s="17" customFormat="1">
      <c r="A512" s="523" t="s">
        <v>2106</v>
      </c>
      <c r="B512" s="40"/>
      <c r="C512" s="23" t="s">
        <v>3454</v>
      </c>
      <c r="D512" s="17">
        <v>202203</v>
      </c>
      <c r="E512" s="23">
        <v>55</v>
      </c>
      <c r="F512" s="17" t="s">
        <v>2601</v>
      </c>
      <c r="G512" s="17" t="s">
        <v>234</v>
      </c>
      <c r="H512" s="17" t="s">
        <v>451</v>
      </c>
      <c r="I512" s="17" t="s">
        <v>125</v>
      </c>
      <c r="K512" s="309">
        <v>34051</v>
      </c>
      <c r="L512" s="309">
        <v>43323</v>
      </c>
      <c r="M512" s="17" t="s">
        <v>13</v>
      </c>
      <c r="N512" s="17" t="s">
        <v>1158</v>
      </c>
      <c r="P512" s="17" t="s">
        <v>14</v>
      </c>
      <c r="Q512" s="17" t="s">
        <v>15</v>
      </c>
      <c r="R512" s="17">
        <v>45371</v>
      </c>
      <c r="V512" s="17" t="s">
        <v>3465</v>
      </c>
      <c r="W512" s="17" t="s">
        <v>3466</v>
      </c>
      <c r="X512" s="17" t="s">
        <v>3454</v>
      </c>
      <c r="Y512" s="17">
        <v>14075</v>
      </c>
      <c r="Z512" s="17">
        <v>1243</v>
      </c>
      <c r="AA512" s="17" t="s">
        <v>341</v>
      </c>
      <c r="AB512" s="17" t="s">
        <v>2601</v>
      </c>
    </row>
    <row r="513" spans="1:28" s="17" customFormat="1">
      <c r="A513" s="523" t="s">
        <v>1322</v>
      </c>
      <c r="B513" s="40"/>
      <c r="C513" s="23" t="s">
        <v>3454</v>
      </c>
      <c r="D513" s="17">
        <v>202108</v>
      </c>
      <c r="E513" s="23">
        <v>55</v>
      </c>
      <c r="F513" s="17" t="s">
        <v>2601</v>
      </c>
      <c r="G513" s="17" t="s">
        <v>787</v>
      </c>
      <c r="H513" s="17" t="s">
        <v>1323</v>
      </c>
      <c r="I513" s="17" t="s">
        <v>147</v>
      </c>
      <c r="K513" s="309">
        <v>36753</v>
      </c>
      <c r="L513" s="309">
        <v>43378</v>
      </c>
      <c r="M513" s="17" t="s">
        <v>13</v>
      </c>
      <c r="N513" s="17" t="s">
        <v>788</v>
      </c>
      <c r="P513" s="17" t="s">
        <v>14</v>
      </c>
      <c r="Q513" s="17" t="s">
        <v>15</v>
      </c>
      <c r="R513" s="17">
        <v>45371</v>
      </c>
      <c r="V513" s="17" t="s">
        <v>3459</v>
      </c>
      <c r="W513" s="17" t="s">
        <v>3460</v>
      </c>
      <c r="X513" s="17" t="s">
        <v>3454</v>
      </c>
      <c r="Y513" s="17">
        <v>13027</v>
      </c>
      <c r="Z513" s="17">
        <v>3080</v>
      </c>
      <c r="AA513" s="17" t="s">
        <v>341</v>
      </c>
      <c r="AB513" s="17" t="s">
        <v>2601</v>
      </c>
    </row>
    <row r="514" spans="1:28" s="17" customFormat="1">
      <c r="A514" s="523" t="s">
        <v>1200</v>
      </c>
      <c r="B514" s="40"/>
      <c r="C514" s="23" t="s">
        <v>3454</v>
      </c>
      <c r="D514" s="17">
        <v>202206</v>
      </c>
      <c r="E514" s="23">
        <v>55</v>
      </c>
      <c r="F514" s="17" t="s">
        <v>2601</v>
      </c>
      <c r="G514" s="17" t="s">
        <v>556</v>
      </c>
      <c r="H514" s="17" t="s">
        <v>451</v>
      </c>
      <c r="I514" s="17" t="s">
        <v>48</v>
      </c>
      <c r="K514" s="309">
        <v>35122</v>
      </c>
      <c r="L514" s="309">
        <v>43707</v>
      </c>
      <c r="M514" s="17" t="s">
        <v>13</v>
      </c>
      <c r="N514" s="17" t="s">
        <v>1201</v>
      </c>
      <c r="P514" s="17" t="s">
        <v>31</v>
      </c>
      <c r="Q514" s="17" t="s">
        <v>15</v>
      </c>
      <c r="R514" s="17">
        <v>45373</v>
      </c>
      <c r="V514" s="17" t="s">
        <v>3467</v>
      </c>
      <c r="W514" s="17" t="s">
        <v>3458</v>
      </c>
      <c r="X514" s="17" t="s">
        <v>3454</v>
      </c>
      <c r="Y514" s="17">
        <v>11720</v>
      </c>
      <c r="Z514" s="17">
        <v>1628</v>
      </c>
      <c r="AA514" s="17" t="s">
        <v>618</v>
      </c>
      <c r="AB514" s="17" t="s">
        <v>2601</v>
      </c>
    </row>
    <row r="515" spans="1:28" s="17" customFormat="1">
      <c r="A515" s="523" t="s">
        <v>2012</v>
      </c>
      <c r="B515" s="40"/>
      <c r="C515" s="23" t="s">
        <v>3454</v>
      </c>
      <c r="D515" s="17">
        <v>202108</v>
      </c>
      <c r="E515" s="23">
        <v>55</v>
      </c>
      <c r="F515" s="17" t="s">
        <v>2601</v>
      </c>
      <c r="G515" s="17" t="s">
        <v>787</v>
      </c>
      <c r="H515" s="17" t="s">
        <v>727</v>
      </c>
      <c r="I515" s="17" t="s">
        <v>17</v>
      </c>
      <c r="K515" s="309">
        <v>36248</v>
      </c>
      <c r="L515" s="309">
        <v>43900</v>
      </c>
      <c r="M515" s="17" t="s">
        <v>13</v>
      </c>
      <c r="N515" s="17" t="s">
        <v>788</v>
      </c>
      <c r="P515" s="17" t="s">
        <v>14</v>
      </c>
      <c r="Q515" s="17" t="s">
        <v>15</v>
      </c>
      <c r="R515" s="17">
        <v>45371</v>
      </c>
      <c r="V515" s="17" t="s">
        <v>3459</v>
      </c>
      <c r="W515" s="17" t="s">
        <v>3460</v>
      </c>
      <c r="X515" s="17" t="s">
        <v>3454</v>
      </c>
      <c r="Y515" s="17">
        <v>13027</v>
      </c>
      <c r="Z515" s="17">
        <v>3080</v>
      </c>
      <c r="AA515" s="17" t="s">
        <v>341</v>
      </c>
      <c r="AB515" s="17" t="s">
        <v>2601</v>
      </c>
    </row>
    <row r="516" spans="1:28" s="17" customFormat="1">
      <c r="A516" s="523" t="s">
        <v>674</v>
      </c>
      <c r="B516" s="40"/>
      <c r="C516" s="23" t="s">
        <v>3468</v>
      </c>
      <c r="D516" s="17">
        <v>202204</v>
      </c>
      <c r="E516" s="23">
        <v>55</v>
      </c>
      <c r="F516" s="17" t="s">
        <v>2601</v>
      </c>
      <c r="G516" s="17" t="s">
        <v>675</v>
      </c>
      <c r="H516" s="17" t="s">
        <v>160</v>
      </c>
      <c r="I516" s="17" t="s">
        <v>676</v>
      </c>
      <c r="K516" s="309">
        <v>29291</v>
      </c>
      <c r="L516" s="309">
        <v>41709</v>
      </c>
      <c r="M516" s="17" t="s">
        <v>13</v>
      </c>
      <c r="N516" s="17" t="s">
        <v>677</v>
      </c>
      <c r="O516" s="17" t="s">
        <v>387</v>
      </c>
      <c r="P516" s="17" t="s">
        <v>31</v>
      </c>
      <c r="Q516" s="17" t="s">
        <v>15</v>
      </c>
      <c r="R516" s="17">
        <v>45373</v>
      </c>
      <c r="V516" s="17" t="s">
        <v>3469</v>
      </c>
      <c r="W516" s="17" t="s">
        <v>3470</v>
      </c>
      <c r="X516" s="17" t="s">
        <v>3468</v>
      </c>
      <c r="Y516" s="17">
        <v>73120</v>
      </c>
      <c r="Z516" s="17">
        <v>942</v>
      </c>
      <c r="AA516" s="17" t="s">
        <v>618</v>
      </c>
      <c r="AB516" s="17" t="s">
        <v>2601</v>
      </c>
    </row>
    <row r="517" spans="1:28" s="17" customFormat="1">
      <c r="A517" s="45" t="s">
        <v>1142</v>
      </c>
      <c r="B517" s="40"/>
      <c r="C517" s="23" t="s">
        <v>3468</v>
      </c>
      <c r="D517" s="17">
        <v>202007</v>
      </c>
      <c r="E517" s="23">
        <v>55</v>
      </c>
      <c r="F517" s="17" t="s">
        <v>2601</v>
      </c>
      <c r="G517" s="17" t="s">
        <v>1143</v>
      </c>
      <c r="H517" s="17" t="s">
        <v>639</v>
      </c>
      <c r="I517" s="17" t="s">
        <v>201</v>
      </c>
      <c r="K517" s="309">
        <v>35509</v>
      </c>
      <c r="L517" s="309">
        <v>43727</v>
      </c>
      <c r="M517" s="17" t="s">
        <v>13</v>
      </c>
      <c r="N517" s="17" t="s">
        <v>1144</v>
      </c>
      <c r="P517" s="17" t="s">
        <v>14</v>
      </c>
      <c r="Q517" s="17" t="s">
        <v>15</v>
      </c>
      <c r="R517" s="17">
        <v>45371</v>
      </c>
      <c r="V517" s="17" t="s">
        <v>3471</v>
      </c>
      <c r="W517" s="17" t="s">
        <v>3472</v>
      </c>
      <c r="X517" s="17" t="s">
        <v>3468</v>
      </c>
      <c r="Y517" s="17">
        <v>73521</v>
      </c>
      <c r="Z517" s="17">
        <v>1206</v>
      </c>
      <c r="AA517" s="17" t="s">
        <v>618</v>
      </c>
      <c r="AB517" s="17" t="s">
        <v>2601</v>
      </c>
    </row>
    <row r="518" spans="1:28" s="17" customFormat="1">
      <c r="A518" s="523" t="s">
        <v>891</v>
      </c>
      <c r="B518" s="40"/>
      <c r="C518" s="23" t="s">
        <v>3468</v>
      </c>
      <c r="D518" s="17">
        <v>202111</v>
      </c>
      <c r="E518" s="23">
        <v>55</v>
      </c>
      <c r="F518" s="17" t="s">
        <v>2601</v>
      </c>
      <c r="G518" s="17" t="s">
        <v>766</v>
      </c>
      <c r="H518" s="17" t="s">
        <v>371</v>
      </c>
      <c r="I518" s="17" t="s">
        <v>892</v>
      </c>
      <c r="K518" s="309">
        <v>24329</v>
      </c>
      <c r="L518" s="309">
        <v>44138</v>
      </c>
      <c r="M518" s="17" t="s">
        <v>13</v>
      </c>
      <c r="N518" s="17" t="s">
        <v>893</v>
      </c>
      <c r="P518" s="17" t="s">
        <v>182</v>
      </c>
      <c r="Q518" s="17" t="s">
        <v>15</v>
      </c>
      <c r="R518" s="17">
        <v>45326</v>
      </c>
      <c r="V518" s="17" t="s">
        <v>3473</v>
      </c>
      <c r="W518" s="17" t="s">
        <v>3474</v>
      </c>
      <c r="X518" s="17" t="s">
        <v>3468</v>
      </c>
      <c r="Y518" s="17">
        <v>73160</v>
      </c>
      <c r="Z518" s="17">
        <v>7677</v>
      </c>
      <c r="AA518" s="17" t="s">
        <v>341</v>
      </c>
      <c r="AB518" s="17" t="s">
        <v>2601</v>
      </c>
    </row>
    <row r="519" spans="1:28" s="17" customFormat="1">
      <c r="A519" s="523" t="s">
        <v>3475</v>
      </c>
      <c r="B519" s="40"/>
      <c r="C519" s="23" t="s">
        <v>3476</v>
      </c>
      <c r="D519" s="17">
        <v>202207</v>
      </c>
      <c r="E519" s="23">
        <v>55</v>
      </c>
      <c r="F519" s="17" t="s">
        <v>2601</v>
      </c>
      <c r="G519" s="17" t="s">
        <v>1033</v>
      </c>
      <c r="H519" s="17" t="s">
        <v>205</v>
      </c>
      <c r="I519" s="17" t="s">
        <v>131</v>
      </c>
      <c r="K519" s="309">
        <v>37887</v>
      </c>
      <c r="L519" s="309">
        <v>44472</v>
      </c>
      <c r="M519" s="17" t="s">
        <v>13</v>
      </c>
      <c r="N519" s="17" t="s">
        <v>1379</v>
      </c>
      <c r="P519" s="17" t="s">
        <v>182</v>
      </c>
      <c r="Q519" s="17" t="s">
        <v>15</v>
      </c>
      <c r="R519" s="17">
        <v>45326</v>
      </c>
      <c r="V519" s="17" t="s">
        <v>3477</v>
      </c>
      <c r="W519" s="17" t="s">
        <v>3478</v>
      </c>
      <c r="X519" s="17" t="s">
        <v>3476</v>
      </c>
      <c r="Y519" s="17">
        <v>97215</v>
      </c>
      <c r="Z519" s="17">
        <v>2844</v>
      </c>
      <c r="AA519" s="17" t="s">
        <v>618</v>
      </c>
      <c r="AB519" s="17" t="s">
        <v>2601</v>
      </c>
    </row>
    <row r="520" spans="1:28" s="17" customFormat="1">
      <c r="A520" s="523" t="s">
        <v>2183</v>
      </c>
      <c r="B520" s="40"/>
      <c r="C520" s="23" t="s">
        <v>3479</v>
      </c>
      <c r="D520" s="17">
        <v>202205</v>
      </c>
      <c r="E520" s="23">
        <v>55</v>
      </c>
      <c r="F520" s="17" t="s">
        <v>2601</v>
      </c>
      <c r="G520" s="17" t="s">
        <v>54</v>
      </c>
      <c r="H520" s="17" t="s">
        <v>570</v>
      </c>
      <c r="I520" s="17" t="s">
        <v>2184</v>
      </c>
      <c r="K520" s="309">
        <v>26787</v>
      </c>
      <c r="L520" s="309">
        <v>40726</v>
      </c>
      <c r="M520" s="17" t="s">
        <v>13</v>
      </c>
      <c r="N520" s="17" t="s">
        <v>1943</v>
      </c>
      <c r="P520" s="17" t="s">
        <v>31</v>
      </c>
      <c r="Q520" s="17" t="s">
        <v>15</v>
      </c>
      <c r="R520" s="17">
        <v>45373</v>
      </c>
      <c r="S520" s="17">
        <v>8464</v>
      </c>
      <c r="V520" s="17" t="s">
        <v>3480</v>
      </c>
      <c r="W520" s="17" t="s">
        <v>3481</v>
      </c>
      <c r="X520" s="17" t="s">
        <v>3479</v>
      </c>
      <c r="Y520" s="17">
        <v>19380</v>
      </c>
      <c r="Z520" s="17">
        <v>1800</v>
      </c>
      <c r="AA520" s="17" t="s">
        <v>341</v>
      </c>
      <c r="AB520" s="17" t="s">
        <v>2601</v>
      </c>
    </row>
    <row r="521" spans="1:28" s="17" customFormat="1">
      <c r="A521" s="523" t="s">
        <v>2179</v>
      </c>
      <c r="B521" s="40"/>
      <c r="C521" s="23" t="s">
        <v>3479</v>
      </c>
      <c r="D521" s="17">
        <v>201912</v>
      </c>
      <c r="E521" s="23">
        <v>55</v>
      </c>
      <c r="F521" s="17" t="s">
        <v>2601</v>
      </c>
      <c r="G521" s="17" t="s">
        <v>646</v>
      </c>
      <c r="H521" s="17" t="s">
        <v>523</v>
      </c>
      <c r="I521" s="17" t="s">
        <v>12</v>
      </c>
      <c r="K521" s="309">
        <v>34961</v>
      </c>
      <c r="L521" s="309">
        <v>41557</v>
      </c>
      <c r="M521" s="17" t="s">
        <v>13</v>
      </c>
      <c r="N521" s="17" t="s">
        <v>2081</v>
      </c>
      <c r="P521" s="17" t="s">
        <v>31</v>
      </c>
      <c r="Q521" s="17" t="s">
        <v>15</v>
      </c>
      <c r="R521" s="17">
        <v>45373</v>
      </c>
      <c r="V521" s="17" t="s">
        <v>3482</v>
      </c>
      <c r="W521" s="17" t="s">
        <v>3483</v>
      </c>
      <c r="X521" s="17" t="s">
        <v>3479</v>
      </c>
      <c r="Y521" s="17">
        <v>17408</v>
      </c>
      <c r="Z521" s="17">
        <v>4248</v>
      </c>
      <c r="AA521" s="17" t="s">
        <v>618</v>
      </c>
      <c r="AB521" s="17" t="s">
        <v>2601</v>
      </c>
    </row>
    <row r="522" spans="1:28" s="17" customFormat="1">
      <c r="A522" s="523" t="s">
        <v>142</v>
      </c>
      <c r="B522" s="40"/>
      <c r="C522" s="23" t="s">
        <v>3479</v>
      </c>
      <c r="D522" s="17">
        <v>202205</v>
      </c>
      <c r="E522" s="23">
        <v>55</v>
      </c>
      <c r="F522" s="17" t="s">
        <v>2601</v>
      </c>
      <c r="G522" s="17" t="s">
        <v>54</v>
      </c>
      <c r="H522" s="17" t="s">
        <v>143</v>
      </c>
      <c r="I522" s="17" t="s">
        <v>63</v>
      </c>
      <c r="K522" s="309">
        <v>27038</v>
      </c>
      <c r="L522" s="309">
        <v>42049</v>
      </c>
      <c r="M522" s="17" t="s">
        <v>13</v>
      </c>
      <c r="N522" s="17" t="s">
        <v>1943</v>
      </c>
      <c r="P522" s="17" t="s">
        <v>31</v>
      </c>
      <c r="Q522" s="17" t="s">
        <v>15</v>
      </c>
      <c r="R522" s="17">
        <v>45373</v>
      </c>
      <c r="S522" s="17">
        <v>8464</v>
      </c>
      <c r="V522" s="17" t="s">
        <v>3480</v>
      </c>
      <c r="W522" s="17" t="s">
        <v>3481</v>
      </c>
      <c r="X522" s="17" t="s">
        <v>3479</v>
      </c>
      <c r="Y522" s="17">
        <v>19380</v>
      </c>
      <c r="Z522" s="17">
        <v>1800</v>
      </c>
      <c r="AA522" s="17" t="s">
        <v>618</v>
      </c>
      <c r="AB522" s="17" t="s">
        <v>2601</v>
      </c>
    </row>
    <row r="523" spans="1:28" s="17" customFormat="1">
      <c r="A523" s="17" t="s">
        <v>2207</v>
      </c>
      <c r="B523" s="40"/>
      <c r="C523" s="23" t="s">
        <v>3479</v>
      </c>
      <c r="D523" s="17">
        <v>202108</v>
      </c>
      <c r="E523" s="23">
        <v>55</v>
      </c>
      <c r="F523" s="17" t="s">
        <v>2601</v>
      </c>
      <c r="G523" s="17" t="s">
        <v>505</v>
      </c>
      <c r="H523" s="17" t="s">
        <v>813</v>
      </c>
      <c r="I523" s="17" t="s">
        <v>22</v>
      </c>
      <c r="K523" s="309">
        <v>21823</v>
      </c>
      <c r="L523" s="309">
        <v>42654</v>
      </c>
      <c r="M523" s="17" t="s">
        <v>13</v>
      </c>
      <c r="N523" s="17" t="s">
        <v>2208</v>
      </c>
      <c r="P523" s="17" t="s">
        <v>14</v>
      </c>
      <c r="Q523" s="17" t="s">
        <v>15</v>
      </c>
      <c r="R523" s="17">
        <v>45371</v>
      </c>
      <c r="V523" s="17" t="s">
        <v>3484</v>
      </c>
      <c r="W523" s="17" t="s">
        <v>3485</v>
      </c>
      <c r="X523" s="17" t="s">
        <v>3479</v>
      </c>
      <c r="Y523" s="17">
        <v>16803</v>
      </c>
      <c r="Z523" s="17">
        <v>2843</v>
      </c>
      <c r="AA523" s="17" t="s">
        <v>618</v>
      </c>
      <c r="AB523" s="17" t="s">
        <v>2601</v>
      </c>
    </row>
    <row r="524" spans="1:28" s="17" customFormat="1">
      <c r="A524" s="523" t="s">
        <v>1034</v>
      </c>
      <c r="B524" s="40"/>
      <c r="C524" s="23" t="s">
        <v>3479</v>
      </c>
      <c r="D524" s="17">
        <v>202111</v>
      </c>
      <c r="E524" s="23">
        <v>55</v>
      </c>
      <c r="F524" s="17" t="s">
        <v>2601</v>
      </c>
      <c r="G524" s="17" t="s">
        <v>1035</v>
      </c>
      <c r="H524" s="17" t="s">
        <v>338</v>
      </c>
      <c r="I524" s="17" t="s">
        <v>1036</v>
      </c>
      <c r="K524" s="309">
        <v>36417</v>
      </c>
      <c r="L524" s="309">
        <v>43273</v>
      </c>
      <c r="M524" s="17" t="s">
        <v>13</v>
      </c>
      <c r="N524" s="17" t="s">
        <v>1037</v>
      </c>
      <c r="P524" s="17" t="s">
        <v>31</v>
      </c>
      <c r="Q524" s="17" t="s">
        <v>15</v>
      </c>
      <c r="R524" s="17">
        <v>45373</v>
      </c>
      <c r="V524" s="17" t="s">
        <v>3486</v>
      </c>
      <c r="W524" s="17" t="s">
        <v>3483</v>
      </c>
      <c r="X524" s="17" t="s">
        <v>3479</v>
      </c>
      <c r="Y524" s="17">
        <v>17408</v>
      </c>
      <c r="Z524" s="17">
        <v>6324</v>
      </c>
      <c r="AA524" s="17" t="s">
        <v>618</v>
      </c>
      <c r="AB524" s="17" t="s">
        <v>2601</v>
      </c>
    </row>
    <row r="525" spans="1:28" s="17" customFormat="1">
      <c r="A525" s="523" t="s">
        <v>1387</v>
      </c>
      <c r="B525" s="40"/>
      <c r="C525" s="23" t="s">
        <v>3479</v>
      </c>
      <c r="D525" s="17">
        <v>202202</v>
      </c>
      <c r="E525" s="23">
        <v>55</v>
      </c>
      <c r="F525" s="17" t="s">
        <v>2601</v>
      </c>
      <c r="G525" s="17" t="s">
        <v>536</v>
      </c>
      <c r="H525" s="17" t="s">
        <v>323</v>
      </c>
      <c r="I525" s="17" t="s">
        <v>35</v>
      </c>
      <c r="K525" s="309">
        <v>35279</v>
      </c>
      <c r="L525" s="309">
        <v>43268</v>
      </c>
      <c r="M525" s="17" t="s">
        <v>13</v>
      </c>
      <c r="N525" s="17" t="s">
        <v>1388</v>
      </c>
      <c r="P525" s="17" t="s">
        <v>19</v>
      </c>
      <c r="Q525" s="17" t="s">
        <v>15</v>
      </c>
      <c r="R525" s="17">
        <v>45356</v>
      </c>
      <c r="V525" s="17" t="s">
        <v>3487</v>
      </c>
      <c r="W525" s="17" t="s">
        <v>3488</v>
      </c>
      <c r="X525" s="17" t="s">
        <v>3479</v>
      </c>
      <c r="Y525" s="17">
        <v>15005</v>
      </c>
      <c r="Z525" s="17">
        <v>2858</v>
      </c>
      <c r="AA525" s="17" t="s">
        <v>618</v>
      </c>
      <c r="AB525" s="17" t="s">
        <v>2601</v>
      </c>
    </row>
    <row r="526" spans="1:28" s="17" customFormat="1">
      <c r="A526" s="523" t="s">
        <v>2297</v>
      </c>
      <c r="B526" s="40"/>
      <c r="C526" s="23" t="s">
        <v>3479</v>
      </c>
      <c r="D526" s="17">
        <v>202109</v>
      </c>
      <c r="E526" s="23">
        <v>55</v>
      </c>
      <c r="F526" s="17" t="s">
        <v>2601</v>
      </c>
      <c r="G526" s="17" t="s">
        <v>93</v>
      </c>
      <c r="H526" s="17" t="s">
        <v>184</v>
      </c>
      <c r="I526" s="17" t="s">
        <v>122</v>
      </c>
      <c r="K526" s="309">
        <v>22541</v>
      </c>
      <c r="L526" s="309">
        <v>43294</v>
      </c>
      <c r="M526" s="17" t="s">
        <v>13</v>
      </c>
      <c r="N526" s="17" t="s">
        <v>2298</v>
      </c>
      <c r="P526" s="17" t="s">
        <v>19</v>
      </c>
      <c r="Q526" s="17" t="s">
        <v>15</v>
      </c>
      <c r="R526" s="17">
        <v>45356</v>
      </c>
      <c r="V526" s="17" t="s">
        <v>3489</v>
      </c>
      <c r="W526" s="17" t="s">
        <v>3490</v>
      </c>
      <c r="X526" s="17" t="s">
        <v>3479</v>
      </c>
      <c r="Y526" s="17">
        <v>15009</v>
      </c>
      <c r="Z526" s="17">
        <v>1342</v>
      </c>
      <c r="AA526" s="17" t="s">
        <v>618</v>
      </c>
      <c r="AB526" s="17" t="s">
        <v>2601</v>
      </c>
    </row>
    <row r="527" spans="1:28" s="17" customFormat="1">
      <c r="A527" s="523" t="s">
        <v>2182</v>
      </c>
      <c r="B527" s="40"/>
      <c r="C527" s="23" t="s">
        <v>3479</v>
      </c>
      <c r="D527" s="17">
        <v>202205</v>
      </c>
      <c r="E527" s="23">
        <v>55</v>
      </c>
      <c r="F527" s="17" t="s">
        <v>2601</v>
      </c>
      <c r="G527" s="17" t="s">
        <v>1062</v>
      </c>
      <c r="H527" s="17" t="s">
        <v>703</v>
      </c>
      <c r="I527" s="17" t="s">
        <v>129</v>
      </c>
      <c r="K527" s="309">
        <v>36167</v>
      </c>
      <c r="L527" s="309">
        <v>43837</v>
      </c>
      <c r="M527" s="17" t="s">
        <v>13</v>
      </c>
      <c r="N527" s="17" t="s">
        <v>1063</v>
      </c>
      <c r="P527" s="17" t="s">
        <v>26</v>
      </c>
      <c r="Q527" s="17" t="s">
        <v>15</v>
      </c>
      <c r="R527" s="17">
        <v>45318</v>
      </c>
      <c r="V527" s="17" t="s">
        <v>3491</v>
      </c>
      <c r="W527" s="17" t="s">
        <v>3492</v>
      </c>
      <c r="X527" s="17" t="s">
        <v>3479</v>
      </c>
      <c r="Y527" s="17">
        <v>15102</v>
      </c>
      <c r="Z527" s="17">
        <v>3812</v>
      </c>
      <c r="AA527" s="17" t="s">
        <v>618</v>
      </c>
      <c r="AB527" s="17" t="s">
        <v>2601</v>
      </c>
    </row>
    <row r="528" spans="1:28" s="17" customFormat="1">
      <c r="A528" s="45" t="s">
        <v>1956</v>
      </c>
      <c r="B528" s="40"/>
      <c r="C528" s="23" t="s">
        <v>3479</v>
      </c>
      <c r="D528" s="17">
        <v>202104</v>
      </c>
      <c r="E528" s="23">
        <v>55</v>
      </c>
      <c r="F528" s="17" t="s">
        <v>2601</v>
      </c>
      <c r="G528" s="17" t="s">
        <v>1501</v>
      </c>
      <c r="H528" s="17" t="s">
        <v>35</v>
      </c>
      <c r="I528" s="17" t="s">
        <v>22</v>
      </c>
      <c r="K528" s="309">
        <v>24254</v>
      </c>
      <c r="L528" s="309">
        <v>44105</v>
      </c>
      <c r="M528" s="17" t="s">
        <v>13</v>
      </c>
      <c r="N528" s="17" t="s">
        <v>1502</v>
      </c>
      <c r="P528" s="17" t="s">
        <v>19</v>
      </c>
      <c r="Q528" s="17" t="s">
        <v>15</v>
      </c>
      <c r="R528" s="17">
        <v>45356</v>
      </c>
      <c r="V528" s="17" t="s">
        <v>3493</v>
      </c>
      <c r="W528" s="17" t="s">
        <v>3494</v>
      </c>
      <c r="X528" s="17" t="s">
        <v>3479</v>
      </c>
      <c r="Y528" s="17">
        <v>18612</v>
      </c>
      <c r="Z528" s="17">
        <v>1145</v>
      </c>
      <c r="AA528" s="17" t="s">
        <v>618</v>
      </c>
      <c r="AB528" s="17" t="s">
        <v>2601</v>
      </c>
    </row>
    <row r="529" spans="1:28" s="17" customFormat="1">
      <c r="A529" s="523" t="s">
        <v>3495</v>
      </c>
      <c r="B529" s="40"/>
      <c r="C529" s="23" t="s">
        <v>3479</v>
      </c>
      <c r="D529" s="17">
        <v>202202</v>
      </c>
      <c r="E529" s="23">
        <v>55</v>
      </c>
      <c r="F529" s="17" t="s">
        <v>2601</v>
      </c>
      <c r="G529" s="17" t="s">
        <v>1410</v>
      </c>
      <c r="H529" s="17" t="s">
        <v>435</v>
      </c>
      <c r="I529" s="17" t="s">
        <v>65</v>
      </c>
      <c r="K529" s="309">
        <v>26817</v>
      </c>
      <c r="L529" s="309">
        <v>44295</v>
      </c>
      <c r="M529" s="17" t="s">
        <v>13</v>
      </c>
      <c r="N529" s="17" t="s">
        <v>3496</v>
      </c>
      <c r="P529" s="17" t="s">
        <v>31</v>
      </c>
      <c r="Q529" s="17" t="s">
        <v>15</v>
      </c>
      <c r="R529" s="17">
        <v>45373</v>
      </c>
      <c r="V529" s="17" t="s">
        <v>3497</v>
      </c>
      <c r="W529" s="17" t="s">
        <v>3498</v>
      </c>
      <c r="X529" s="17" t="s">
        <v>3479</v>
      </c>
      <c r="Y529" s="17">
        <v>17042</v>
      </c>
      <c r="Z529" s="17">
        <v>6941</v>
      </c>
      <c r="AA529" s="17" t="s">
        <v>618</v>
      </c>
      <c r="AB529" s="17" t="s">
        <v>2601</v>
      </c>
    </row>
    <row r="530" spans="1:28" s="17" customFormat="1">
      <c r="A530" s="17" t="s">
        <v>2211</v>
      </c>
      <c r="B530" s="40"/>
      <c r="C530" s="23" t="s">
        <v>3499</v>
      </c>
      <c r="D530" s="17">
        <v>202204</v>
      </c>
      <c r="E530" s="23">
        <v>55</v>
      </c>
      <c r="F530" s="17" t="s">
        <v>2601</v>
      </c>
      <c r="G530" s="17" t="s">
        <v>436</v>
      </c>
      <c r="H530" s="17" t="s">
        <v>55</v>
      </c>
      <c r="I530" s="17" t="s">
        <v>56</v>
      </c>
      <c r="K530" s="309">
        <v>23640</v>
      </c>
      <c r="L530" s="309">
        <v>36469</v>
      </c>
      <c r="M530" s="17" t="s">
        <v>13</v>
      </c>
      <c r="N530" s="17" t="s">
        <v>1736</v>
      </c>
      <c r="P530" s="17" t="s">
        <v>31</v>
      </c>
      <c r="Q530" s="17" t="s">
        <v>15</v>
      </c>
      <c r="R530" s="17">
        <v>45373</v>
      </c>
      <c r="S530" s="17">
        <v>3419</v>
      </c>
      <c r="V530" s="17" t="s">
        <v>3500</v>
      </c>
      <c r="W530" s="17" t="s">
        <v>3501</v>
      </c>
      <c r="X530" s="17" t="s">
        <v>3499</v>
      </c>
      <c r="Y530" s="17">
        <v>2885</v>
      </c>
      <c r="Z530" s="17">
        <v>4436</v>
      </c>
      <c r="AA530" s="17" t="s">
        <v>618</v>
      </c>
      <c r="AB530" s="17" t="s">
        <v>2601</v>
      </c>
    </row>
    <row r="531" spans="1:28" s="17" customFormat="1">
      <c r="A531" s="17" t="s">
        <v>1734</v>
      </c>
      <c r="B531" s="40"/>
      <c r="C531" s="23" t="s">
        <v>3499</v>
      </c>
      <c r="D531" s="17">
        <v>202204</v>
      </c>
      <c r="E531" s="23">
        <v>55</v>
      </c>
      <c r="F531" s="17" t="s">
        <v>2601</v>
      </c>
      <c r="G531" s="17" t="s">
        <v>436</v>
      </c>
      <c r="H531" s="17" t="s">
        <v>18</v>
      </c>
      <c r="I531" s="17" t="s">
        <v>1735</v>
      </c>
      <c r="K531" s="309">
        <v>29397</v>
      </c>
      <c r="L531" s="309">
        <v>41848</v>
      </c>
      <c r="M531" s="17" t="s">
        <v>13</v>
      </c>
      <c r="N531" s="17" t="s">
        <v>1736</v>
      </c>
      <c r="P531" s="17" t="s">
        <v>31</v>
      </c>
      <c r="Q531" s="17" t="s">
        <v>15</v>
      </c>
      <c r="R531" s="17">
        <v>45373</v>
      </c>
      <c r="V531" s="17" t="s">
        <v>3500</v>
      </c>
      <c r="W531" s="17" t="s">
        <v>3501</v>
      </c>
      <c r="X531" s="17" t="s">
        <v>3499</v>
      </c>
      <c r="Y531" s="17">
        <v>2885</v>
      </c>
      <c r="Z531" s="17">
        <v>4436</v>
      </c>
      <c r="AA531" s="17" t="s">
        <v>341</v>
      </c>
      <c r="AB531" s="17" t="s">
        <v>2601</v>
      </c>
    </row>
    <row r="532" spans="1:28" s="17" customFormat="1">
      <c r="A532" s="17" t="s">
        <v>2248</v>
      </c>
      <c r="B532" s="40"/>
      <c r="C532" s="23" t="s">
        <v>3502</v>
      </c>
      <c r="D532" s="17">
        <v>202111</v>
      </c>
      <c r="E532" s="23">
        <v>55</v>
      </c>
      <c r="F532" s="17" t="s">
        <v>2601</v>
      </c>
      <c r="G532" s="17" t="s">
        <v>2249</v>
      </c>
      <c r="H532" s="17" t="s">
        <v>238</v>
      </c>
      <c r="I532" s="17" t="s">
        <v>662</v>
      </c>
      <c r="K532" s="309">
        <v>15551</v>
      </c>
      <c r="L532" s="309">
        <v>31778</v>
      </c>
      <c r="M532" s="17" t="s">
        <v>13</v>
      </c>
      <c r="N532" s="17" t="s">
        <v>1653</v>
      </c>
      <c r="P532" s="17" t="s">
        <v>14</v>
      </c>
      <c r="Q532" s="17" t="s">
        <v>15</v>
      </c>
      <c r="R532" s="17">
        <v>45371</v>
      </c>
      <c r="V532" s="17" t="s">
        <v>3503</v>
      </c>
      <c r="W532" s="17" t="s">
        <v>3504</v>
      </c>
      <c r="X532" s="17" t="s">
        <v>3502</v>
      </c>
      <c r="Y532" s="17">
        <v>29817</v>
      </c>
      <c r="Z532" s="17">
        <v>8335</v>
      </c>
      <c r="AA532" s="17" t="s">
        <v>618</v>
      </c>
      <c r="AB532" s="17" t="s">
        <v>2601</v>
      </c>
    </row>
    <row r="533" spans="1:28" s="17" customFormat="1">
      <c r="A533" s="17" t="s">
        <v>1932</v>
      </c>
      <c r="B533" s="40"/>
      <c r="C533" s="23" t="s">
        <v>3502</v>
      </c>
      <c r="D533" s="17">
        <v>202205</v>
      </c>
      <c r="E533" s="23">
        <v>55</v>
      </c>
      <c r="F533" s="17" t="s">
        <v>2601</v>
      </c>
      <c r="G533" s="17" t="s">
        <v>1220</v>
      </c>
      <c r="H533" s="17" t="s">
        <v>296</v>
      </c>
      <c r="I533" s="17" t="s">
        <v>161</v>
      </c>
      <c r="K533" s="309">
        <v>19191</v>
      </c>
      <c r="L533" s="309">
        <v>28764</v>
      </c>
      <c r="M533" s="17" t="s">
        <v>13</v>
      </c>
      <c r="N533" s="17" t="s">
        <v>1383</v>
      </c>
      <c r="P533" s="17" t="s">
        <v>19</v>
      </c>
      <c r="Q533" s="17" t="s">
        <v>15</v>
      </c>
      <c r="R533" s="17">
        <v>45356</v>
      </c>
      <c r="S533" s="17">
        <v>4495</v>
      </c>
      <c r="V533" s="17" t="s">
        <v>3505</v>
      </c>
      <c r="W533" s="17" t="s">
        <v>3506</v>
      </c>
      <c r="X533" s="17" t="s">
        <v>3502</v>
      </c>
      <c r="Y533" s="17">
        <v>29909</v>
      </c>
      <c r="Z533" s="17">
        <v>4418</v>
      </c>
      <c r="AA533" s="17" t="s">
        <v>341</v>
      </c>
      <c r="AB533" s="17" t="s">
        <v>2601</v>
      </c>
    </row>
    <row r="534" spans="1:28" s="17" customFormat="1">
      <c r="A534" s="17" t="s">
        <v>2087</v>
      </c>
      <c r="B534" s="40"/>
      <c r="C534" s="23" t="s">
        <v>3502</v>
      </c>
      <c r="D534" s="17">
        <v>202205</v>
      </c>
      <c r="E534" s="23">
        <v>55</v>
      </c>
      <c r="F534" s="17" t="s">
        <v>2601</v>
      </c>
      <c r="G534" s="17" t="s">
        <v>1220</v>
      </c>
      <c r="H534" s="17" t="s">
        <v>17</v>
      </c>
      <c r="I534" s="17" t="s">
        <v>283</v>
      </c>
      <c r="K534" s="309">
        <v>19248</v>
      </c>
      <c r="L534" s="309">
        <v>28764</v>
      </c>
      <c r="M534" s="17" t="s">
        <v>13</v>
      </c>
      <c r="N534" s="17" t="s">
        <v>1383</v>
      </c>
      <c r="P534" s="17" t="s">
        <v>19</v>
      </c>
      <c r="Q534" s="17" t="s">
        <v>15</v>
      </c>
      <c r="R534" s="17">
        <v>45356</v>
      </c>
      <c r="V534" s="17" t="s">
        <v>3505</v>
      </c>
      <c r="W534" s="17" t="s">
        <v>3506</v>
      </c>
      <c r="X534" s="17" t="s">
        <v>3502</v>
      </c>
      <c r="Y534" s="17">
        <v>29909</v>
      </c>
      <c r="Z534" s="17">
        <v>4418</v>
      </c>
      <c r="AA534" s="17" t="s">
        <v>618</v>
      </c>
      <c r="AB534" s="17" t="s">
        <v>2601</v>
      </c>
    </row>
    <row r="535" spans="1:28" s="17" customFormat="1">
      <c r="A535" s="45" t="s">
        <v>2220</v>
      </c>
      <c r="B535" s="40"/>
      <c r="C535" s="23" t="s">
        <v>3502</v>
      </c>
      <c r="D535" s="17">
        <v>202010</v>
      </c>
      <c r="E535" s="23">
        <v>55</v>
      </c>
      <c r="F535" s="17" t="s">
        <v>2601</v>
      </c>
      <c r="G535" s="17" t="s">
        <v>691</v>
      </c>
      <c r="H535" s="17" t="s">
        <v>11</v>
      </c>
      <c r="I535" s="17" t="s">
        <v>397</v>
      </c>
      <c r="K535" s="309">
        <v>31004</v>
      </c>
      <c r="L535" s="309">
        <v>37587</v>
      </c>
      <c r="M535" s="17" t="s">
        <v>13</v>
      </c>
      <c r="N535" s="17" t="s">
        <v>2148</v>
      </c>
      <c r="P535" s="17" t="s">
        <v>31</v>
      </c>
      <c r="Q535" s="17" t="s">
        <v>15</v>
      </c>
      <c r="R535" s="17">
        <v>45373</v>
      </c>
      <c r="V535" s="17" t="s">
        <v>3507</v>
      </c>
      <c r="W535" s="17" t="s">
        <v>3508</v>
      </c>
      <c r="X535" s="17" t="s">
        <v>3502</v>
      </c>
      <c r="Y535" s="17">
        <v>29485</v>
      </c>
      <c r="Z535" s="17">
        <v>7476</v>
      </c>
      <c r="AA535" s="17" t="s">
        <v>341</v>
      </c>
      <c r="AB535" s="17" t="s">
        <v>2601</v>
      </c>
    </row>
    <row r="536" spans="1:28" s="17" customFormat="1">
      <c r="A536" s="17" t="s">
        <v>1886</v>
      </c>
      <c r="B536" s="40"/>
      <c r="C536" s="23" t="s">
        <v>3502</v>
      </c>
      <c r="D536" s="17">
        <v>202202</v>
      </c>
      <c r="E536" s="23">
        <v>55</v>
      </c>
      <c r="F536" s="17" t="s">
        <v>2601</v>
      </c>
      <c r="G536" s="17" t="s">
        <v>688</v>
      </c>
      <c r="H536" s="17" t="s">
        <v>271</v>
      </c>
      <c r="I536" s="17" t="s">
        <v>65</v>
      </c>
      <c r="K536" s="309">
        <v>21180</v>
      </c>
      <c r="L536" s="309">
        <v>36847</v>
      </c>
      <c r="M536" s="17" t="s">
        <v>13</v>
      </c>
      <c r="N536" s="17" t="s">
        <v>1887</v>
      </c>
      <c r="P536" s="17" t="s">
        <v>31</v>
      </c>
      <c r="Q536" s="17" t="s">
        <v>15</v>
      </c>
      <c r="R536" s="17">
        <v>45373</v>
      </c>
      <c r="V536" s="17" t="s">
        <v>3509</v>
      </c>
      <c r="W536" s="17" t="s">
        <v>3510</v>
      </c>
      <c r="X536" s="17" t="s">
        <v>3502</v>
      </c>
      <c r="Y536" s="17">
        <v>29909</v>
      </c>
      <c r="Z536" s="17">
        <v>4326</v>
      </c>
      <c r="AA536" s="17" t="s">
        <v>618</v>
      </c>
      <c r="AB536" s="17" t="s">
        <v>2601</v>
      </c>
    </row>
    <row r="537" spans="1:28" s="17" customFormat="1">
      <c r="A537" s="17" t="s">
        <v>2069</v>
      </c>
      <c r="B537" s="40"/>
      <c r="C537" s="23" t="s">
        <v>3502</v>
      </c>
      <c r="D537" s="17">
        <v>202202</v>
      </c>
      <c r="E537" s="23">
        <v>55</v>
      </c>
      <c r="F537" s="17" t="s">
        <v>2601</v>
      </c>
      <c r="G537" s="17" t="s">
        <v>688</v>
      </c>
      <c r="H537" s="17" t="s">
        <v>378</v>
      </c>
      <c r="I537" s="17" t="s">
        <v>477</v>
      </c>
      <c r="K537" s="309">
        <v>20209</v>
      </c>
      <c r="L537" s="309">
        <v>38233</v>
      </c>
      <c r="M537" s="17" t="s">
        <v>13</v>
      </c>
      <c r="N537" s="17" t="s">
        <v>1887</v>
      </c>
      <c r="P537" s="17" t="s">
        <v>31</v>
      </c>
      <c r="Q537" s="17" t="s">
        <v>15</v>
      </c>
      <c r="R537" s="17">
        <v>45373</v>
      </c>
      <c r="V537" s="17" t="s">
        <v>3509</v>
      </c>
      <c r="W537" s="17" t="s">
        <v>3510</v>
      </c>
      <c r="X537" s="17" t="s">
        <v>3502</v>
      </c>
      <c r="Y537" s="17">
        <v>29909</v>
      </c>
      <c r="Z537" s="17">
        <v>4326</v>
      </c>
      <c r="AA537" s="17" t="s">
        <v>341</v>
      </c>
      <c r="AB537" s="17" t="s">
        <v>2601</v>
      </c>
    </row>
    <row r="538" spans="1:28" s="17" customFormat="1">
      <c r="A538" s="523" t="s">
        <v>2111</v>
      </c>
      <c r="B538" s="40"/>
      <c r="C538" s="23" t="s">
        <v>3502</v>
      </c>
      <c r="D538" s="17">
        <v>202112</v>
      </c>
      <c r="E538" s="23">
        <v>55</v>
      </c>
      <c r="F538" s="17" t="s">
        <v>2601</v>
      </c>
      <c r="G538" s="17" t="s">
        <v>678</v>
      </c>
      <c r="H538" s="17" t="s">
        <v>2112</v>
      </c>
      <c r="I538" s="17" t="s">
        <v>22</v>
      </c>
      <c r="K538" s="309">
        <v>24714</v>
      </c>
      <c r="L538" s="309">
        <v>38249</v>
      </c>
      <c r="M538" s="17" t="s">
        <v>13</v>
      </c>
      <c r="N538" s="17" t="s">
        <v>1570</v>
      </c>
      <c r="P538" s="17" t="s">
        <v>14</v>
      </c>
      <c r="Q538" s="17" t="s">
        <v>15</v>
      </c>
      <c r="R538" s="17">
        <v>45371</v>
      </c>
      <c r="V538" s="17" t="s">
        <v>3511</v>
      </c>
      <c r="W538" s="17" t="s">
        <v>3512</v>
      </c>
      <c r="X538" s="17" t="s">
        <v>3502</v>
      </c>
      <c r="Y538" s="17">
        <v>29566</v>
      </c>
      <c r="Z538" s="17">
        <v>8482</v>
      </c>
      <c r="AA538" s="17" t="s">
        <v>618</v>
      </c>
      <c r="AB538" s="17" t="s">
        <v>2601</v>
      </c>
    </row>
    <row r="539" spans="1:28" s="17" customFormat="1">
      <c r="A539" s="17" t="s">
        <v>956</v>
      </c>
      <c r="B539" s="40"/>
      <c r="C539" s="23" t="s">
        <v>3502</v>
      </c>
      <c r="D539" s="17">
        <v>202110</v>
      </c>
      <c r="E539" s="23">
        <v>55</v>
      </c>
      <c r="F539" s="17" t="s">
        <v>2601</v>
      </c>
      <c r="G539" s="17" t="s">
        <v>522</v>
      </c>
      <c r="H539" s="17" t="s">
        <v>17</v>
      </c>
      <c r="I539" s="17" t="s">
        <v>58</v>
      </c>
      <c r="K539" s="309">
        <v>19581</v>
      </c>
      <c r="L539" s="309">
        <v>38642</v>
      </c>
      <c r="M539" s="17" t="s">
        <v>13</v>
      </c>
      <c r="N539" s="17" t="s">
        <v>957</v>
      </c>
      <c r="P539" s="17" t="s">
        <v>31</v>
      </c>
      <c r="Q539" s="17" t="s">
        <v>15</v>
      </c>
      <c r="R539" s="17">
        <v>45373</v>
      </c>
      <c r="V539" s="17" t="s">
        <v>3513</v>
      </c>
      <c r="W539" s="17" t="s">
        <v>3514</v>
      </c>
      <c r="X539" s="17" t="s">
        <v>3502</v>
      </c>
      <c r="Y539" s="17">
        <v>29617</v>
      </c>
      <c r="Z539" s="17">
        <v>3103</v>
      </c>
      <c r="AA539" s="17" t="s">
        <v>618</v>
      </c>
      <c r="AB539" s="17" t="s">
        <v>2601</v>
      </c>
    </row>
    <row r="540" spans="1:28" s="17" customFormat="1">
      <c r="A540" s="45" t="s">
        <v>2147</v>
      </c>
      <c r="B540" s="40"/>
      <c r="C540" s="23" t="s">
        <v>3502</v>
      </c>
      <c r="D540" s="17">
        <v>202010</v>
      </c>
      <c r="E540" s="23">
        <v>55</v>
      </c>
      <c r="F540" s="17" t="s">
        <v>2601</v>
      </c>
      <c r="G540" s="17" t="s">
        <v>691</v>
      </c>
      <c r="H540" s="17" t="s">
        <v>254</v>
      </c>
      <c r="I540" s="17" t="s">
        <v>65</v>
      </c>
      <c r="K540" s="309">
        <v>31861</v>
      </c>
      <c r="L540" s="309">
        <v>39710</v>
      </c>
      <c r="M540" s="17" t="s">
        <v>13</v>
      </c>
      <c r="N540" s="17" t="s">
        <v>2148</v>
      </c>
      <c r="P540" s="17" t="s">
        <v>31</v>
      </c>
      <c r="Q540" s="17" t="s">
        <v>15</v>
      </c>
      <c r="R540" s="17">
        <v>45373</v>
      </c>
      <c r="S540" s="17">
        <v>9556</v>
      </c>
      <c r="V540" s="17" t="s">
        <v>3507</v>
      </c>
      <c r="W540" s="17" t="s">
        <v>3508</v>
      </c>
      <c r="X540" s="17" t="s">
        <v>3502</v>
      </c>
      <c r="Y540" s="17">
        <v>29485</v>
      </c>
      <c r="Z540" s="17">
        <v>7476</v>
      </c>
      <c r="AA540" s="17" t="s">
        <v>618</v>
      </c>
      <c r="AB540" s="17" t="s">
        <v>2601</v>
      </c>
    </row>
    <row r="541" spans="1:28" s="17" customFormat="1">
      <c r="A541" s="523" t="s">
        <v>1638</v>
      </c>
      <c r="B541" s="40"/>
      <c r="C541" s="23" t="s">
        <v>3502</v>
      </c>
      <c r="D541" s="17">
        <v>202108</v>
      </c>
      <c r="E541" s="23">
        <v>55</v>
      </c>
      <c r="F541" s="17" t="s">
        <v>2601</v>
      </c>
      <c r="G541" s="17" t="s">
        <v>860</v>
      </c>
      <c r="H541" s="17" t="s">
        <v>150</v>
      </c>
      <c r="I541" s="17" t="s">
        <v>70</v>
      </c>
      <c r="K541" s="309">
        <v>29339</v>
      </c>
      <c r="L541" s="309">
        <v>40855</v>
      </c>
      <c r="M541" s="17" t="s">
        <v>13</v>
      </c>
      <c r="N541" s="17" t="s">
        <v>861</v>
      </c>
      <c r="P541" s="17" t="s">
        <v>31</v>
      </c>
      <c r="Q541" s="17" t="s">
        <v>15</v>
      </c>
      <c r="R541" s="17">
        <v>45373</v>
      </c>
      <c r="V541" s="17" t="s">
        <v>3515</v>
      </c>
      <c r="W541" s="17" t="s">
        <v>3516</v>
      </c>
      <c r="X541" s="17" t="s">
        <v>3502</v>
      </c>
      <c r="Y541" s="17">
        <v>29526</v>
      </c>
      <c r="Z541" s="17">
        <v>1305</v>
      </c>
      <c r="AA541" s="17" t="s">
        <v>618</v>
      </c>
      <c r="AB541" s="17" t="s">
        <v>2601</v>
      </c>
    </row>
    <row r="542" spans="1:28" s="17" customFormat="1">
      <c r="A542" s="45" t="s">
        <v>1877</v>
      </c>
      <c r="B542" s="40"/>
      <c r="C542" s="23" t="s">
        <v>3502</v>
      </c>
      <c r="D542" s="17">
        <v>202110</v>
      </c>
      <c r="E542" s="23">
        <v>55</v>
      </c>
      <c r="F542" s="17" t="s">
        <v>2601</v>
      </c>
      <c r="G542" s="17" t="s">
        <v>159</v>
      </c>
      <c r="H542" s="17" t="s">
        <v>17</v>
      </c>
      <c r="I542" s="17" t="s">
        <v>428</v>
      </c>
      <c r="K542" s="309">
        <v>21924</v>
      </c>
      <c r="L542" s="309">
        <v>41597</v>
      </c>
      <c r="M542" s="17" t="s">
        <v>13</v>
      </c>
      <c r="N542" s="17" t="s">
        <v>1878</v>
      </c>
      <c r="P542" s="17" t="s">
        <v>19</v>
      </c>
      <c r="Q542" s="17" t="s">
        <v>15</v>
      </c>
      <c r="R542" s="17">
        <v>45356</v>
      </c>
      <c r="V542" s="17" t="s">
        <v>3517</v>
      </c>
      <c r="W542" s="17" t="s">
        <v>3518</v>
      </c>
      <c r="X542" s="17" t="s">
        <v>3502</v>
      </c>
      <c r="Y542" s="17">
        <v>29644</v>
      </c>
      <c r="Z542" s="17">
        <v>9197</v>
      </c>
      <c r="AA542" s="17" t="s">
        <v>618</v>
      </c>
      <c r="AB542" s="17" t="s">
        <v>2601</v>
      </c>
    </row>
    <row r="543" spans="1:28" s="17" customFormat="1">
      <c r="A543" s="523" t="s">
        <v>1781</v>
      </c>
      <c r="B543" s="40"/>
      <c r="C543" s="23" t="s">
        <v>3502</v>
      </c>
      <c r="D543" s="17">
        <v>202110</v>
      </c>
      <c r="E543" s="23">
        <v>55</v>
      </c>
      <c r="F543" s="17" t="s">
        <v>2601</v>
      </c>
      <c r="G543" s="17" t="s">
        <v>286</v>
      </c>
      <c r="H543" s="17" t="s">
        <v>950</v>
      </c>
      <c r="I543" s="17" t="s">
        <v>618</v>
      </c>
      <c r="K543" s="309">
        <v>23203</v>
      </c>
      <c r="L543" s="309">
        <v>41542</v>
      </c>
      <c r="M543" s="17" t="s">
        <v>13</v>
      </c>
      <c r="N543" s="17" t="s">
        <v>951</v>
      </c>
      <c r="P543" s="17" t="s">
        <v>31</v>
      </c>
      <c r="Q543" s="17" t="s">
        <v>15</v>
      </c>
      <c r="R543" s="17">
        <v>45373</v>
      </c>
      <c r="V543" s="17" t="s">
        <v>3519</v>
      </c>
      <c r="W543" s="17" t="s">
        <v>3520</v>
      </c>
      <c r="X543" s="17" t="s">
        <v>3502</v>
      </c>
      <c r="Y543" s="17">
        <v>29732</v>
      </c>
      <c r="Z543" s="17">
        <v>3809</v>
      </c>
      <c r="AA543" s="17" t="s">
        <v>341</v>
      </c>
      <c r="AB543" s="17" t="s">
        <v>2601</v>
      </c>
    </row>
    <row r="544" spans="1:28" s="17" customFormat="1">
      <c r="A544" s="523" t="s">
        <v>948</v>
      </c>
      <c r="B544" s="40"/>
      <c r="C544" s="23" t="s">
        <v>3502</v>
      </c>
      <c r="D544" s="17">
        <v>202110</v>
      </c>
      <c r="E544" s="23">
        <v>55</v>
      </c>
      <c r="F544" s="17" t="s">
        <v>2601</v>
      </c>
      <c r="G544" s="17" t="s">
        <v>286</v>
      </c>
      <c r="H544" s="17" t="s">
        <v>949</v>
      </c>
      <c r="I544" s="17" t="s">
        <v>950</v>
      </c>
      <c r="K544" s="309">
        <v>22932</v>
      </c>
      <c r="L544" s="309">
        <v>41542</v>
      </c>
      <c r="M544" s="17" t="s">
        <v>13</v>
      </c>
      <c r="N544" s="17" t="s">
        <v>951</v>
      </c>
      <c r="P544" s="17" t="s">
        <v>31</v>
      </c>
      <c r="Q544" s="17" t="s">
        <v>15</v>
      </c>
      <c r="R544" s="17">
        <v>45373</v>
      </c>
      <c r="V544" s="17" t="s">
        <v>3519</v>
      </c>
      <c r="W544" s="17" t="s">
        <v>3520</v>
      </c>
      <c r="X544" s="17" t="s">
        <v>3502</v>
      </c>
      <c r="Y544" s="17">
        <v>29732</v>
      </c>
      <c r="Z544" s="17">
        <v>3809</v>
      </c>
      <c r="AA544" s="17" t="s">
        <v>341</v>
      </c>
      <c r="AB544" s="17" t="s">
        <v>2601</v>
      </c>
    </row>
    <row r="545" spans="1:28" s="17" customFormat="1">
      <c r="A545" s="523" t="s">
        <v>2209</v>
      </c>
      <c r="B545" s="40"/>
      <c r="C545" s="23" t="s">
        <v>3502</v>
      </c>
      <c r="D545" s="17">
        <v>202110</v>
      </c>
      <c r="E545" s="23">
        <v>55</v>
      </c>
      <c r="F545" s="17" t="s">
        <v>2601</v>
      </c>
      <c r="G545" s="17" t="s">
        <v>159</v>
      </c>
      <c r="H545" s="17" t="s">
        <v>500</v>
      </c>
      <c r="I545" s="17" t="s">
        <v>453</v>
      </c>
      <c r="K545" s="309">
        <v>22423</v>
      </c>
      <c r="L545" s="309">
        <v>41912</v>
      </c>
      <c r="M545" s="17" t="s">
        <v>13</v>
      </c>
      <c r="N545" s="17" t="s">
        <v>1878</v>
      </c>
      <c r="P545" s="17" t="s">
        <v>19</v>
      </c>
      <c r="Q545" s="17" t="s">
        <v>15</v>
      </c>
      <c r="R545" s="17">
        <v>45356</v>
      </c>
      <c r="V545" s="17" t="s">
        <v>3517</v>
      </c>
      <c r="W545" s="17" t="s">
        <v>3518</v>
      </c>
      <c r="X545" s="17" t="s">
        <v>3502</v>
      </c>
      <c r="Y545" s="17">
        <v>29644</v>
      </c>
      <c r="Z545" s="17">
        <v>9197</v>
      </c>
      <c r="AA545" s="17" t="s">
        <v>341</v>
      </c>
      <c r="AB545" s="17" t="s">
        <v>2601</v>
      </c>
    </row>
    <row r="546" spans="1:28" s="17" customFormat="1">
      <c r="A546" s="523" t="s">
        <v>1946</v>
      </c>
      <c r="B546" s="40"/>
      <c r="C546" s="23" t="s">
        <v>3502</v>
      </c>
      <c r="D546" s="17">
        <v>202207</v>
      </c>
      <c r="E546" s="23">
        <v>55</v>
      </c>
      <c r="F546" s="17" t="s">
        <v>2601</v>
      </c>
      <c r="G546" s="17" t="s">
        <v>1006</v>
      </c>
      <c r="H546" s="17" t="s">
        <v>535</v>
      </c>
      <c r="I546" s="17" t="s">
        <v>371</v>
      </c>
      <c r="K546" s="309">
        <v>20739</v>
      </c>
      <c r="L546" s="309">
        <v>42247</v>
      </c>
      <c r="M546" s="17" t="s">
        <v>13</v>
      </c>
      <c r="N546" s="17" t="s">
        <v>1821</v>
      </c>
      <c r="P546" s="17" t="s">
        <v>31</v>
      </c>
      <c r="Q546" s="17" t="s">
        <v>15</v>
      </c>
      <c r="R546" s="17">
        <v>45373</v>
      </c>
      <c r="V546" s="17" t="s">
        <v>3521</v>
      </c>
      <c r="W546" s="17" t="s">
        <v>3522</v>
      </c>
      <c r="X546" s="17" t="s">
        <v>3502</v>
      </c>
      <c r="Y546" s="17">
        <v>29687</v>
      </c>
      <c r="Z546" s="17">
        <v>5871</v>
      </c>
      <c r="AA546" s="17" t="s">
        <v>618</v>
      </c>
      <c r="AB546" s="17" t="s">
        <v>2601</v>
      </c>
    </row>
    <row r="547" spans="1:28" s="17" customFormat="1">
      <c r="A547" s="523" t="s">
        <v>2060</v>
      </c>
      <c r="B547" s="40"/>
      <c r="C547" s="23" t="s">
        <v>3502</v>
      </c>
      <c r="D547" s="17">
        <v>202205</v>
      </c>
      <c r="E547" s="23">
        <v>55</v>
      </c>
      <c r="F547" s="17" t="s">
        <v>2601</v>
      </c>
      <c r="G547" s="17" t="s">
        <v>2061</v>
      </c>
      <c r="H547" s="17" t="s">
        <v>241</v>
      </c>
      <c r="I547" s="17" t="s">
        <v>548</v>
      </c>
      <c r="K547" s="309">
        <v>22084</v>
      </c>
      <c r="L547" s="309">
        <v>42416</v>
      </c>
      <c r="M547" s="17" t="s">
        <v>13</v>
      </c>
      <c r="N547" s="17" t="s">
        <v>2062</v>
      </c>
      <c r="P547" s="17" t="s">
        <v>14</v>
      </c>
      <c r="Q547" s="17" t="s">
        <v>15</v>
      </c>
      <c r="R547" s="17">
        <v>45371</v>
      </c>
      <c r="V547" s="17" t="s">
        <v>3523</v>
      </c>
      <c r="W547" s="17" t="s">
        <v>3524</v>
      </c>
      <c r="X547" s="17" t="s">
        <v>3502</v>
      </c>
      <c r="Y547" s="17">
        <v>29316</v>
      </c>
      <c r="Z547" s="17">
        <v>9345</v>
      </c>
      <c r="AA547" s="17" t="s">
        <v>618</v>
      </c>
      <c r="AB547" s="17" t="s">
        <v>2601</v>
      </c>
    </row>
    <row r="548" spans="1:28" s="17" customFormat="1">
      <c r="A548" s="17" t="s">
        <v>2199</v>
      </c>
      <c r="B548" s="40"/>
      <c r="C548" s="23" t="s">
        <v>3502</v>
      </c>
      <c r="D548" s="17">
        <v>202108</v>
      </c>
      <c r="E548" s="23">
        <v>55</v>
      </c>
      <c r="F548" s="17" t="s">
        <v>2601</v>
      </c>
      <c r="G548" s="17" t="s">
        <v>928</v>
      </c>
      <c r="H548" s="17" t="s">
        <v>601</v>
      </c>
      <c r="I548" s="17" t="s">
        <v>48</v>
      </c>
      <c r="K548" s="309">
        <v>36350</v>
      </c>
      <c r="L548" s="309">
        <v>42817</v>
      </c>
      <c r="M548" s="17" t="s">
        <v>13</v>
      </c>
      <c r="N548" s="17" t="s">
        <v>929</v>
      </c>
      <c r="P548" s="17" t="s">
        <v>14</v>
      </c>
      <c r="Q548" s="17" t="s">
        <v>15</v>
      </c>
      <c r="R548" s="17">
        <v>45371</v>
      </c>
      <c r="V548" s="17" t="s">
        <v>3525</v>
      </c>
      <c r="W548" s="17" t="s">
        <v>3526</v>
      </c>
      <c r="X548" s="17" t="s">
        <v>3502</v>
      </c>
      <c r="Y548" s="17">
        <v>29906</v>
      </c>
      <c r="Z548" s="17">
        <v>9088</v>
      </c>
      <c r="AA548" s="17" t="s">
        <v>618</v>
      </c>
      <c r="AB548" s="17" t="s">
        <v>2601</v>
      </c>
    </row>
    <row r="549" spans="1:28" s="17" customFormat="1">
      <c r="A549" s="17" t="s">
        <v>1402</v>
      </c>
      <c r="B549" s="40"/>
      <c r="C549" s="23" t="s">
        <v>3502</v>
      </c>
      <c r="D549" s="17">
        <v>202108</v>
      </c>
      <c r="E549" s="23">
        <v>55</v>
      </c>
      <c r="F549" s="17" t="s">
        <v>2601</v>
      </c>
      <c r="G549" s="17" t="s">
        <v>1136</v>
      </c>
      <c r="H549" s="17" t="s">
        <v>782</v>
      </c>
      <c r="I549" s="17" t="s">
        <v>1403</v>
      </c>
      <c r="K549" s="309">
        <v>36337</v>
      </c>
      <c r="L549" s="309">
        <v>42821</v>
      </c>
      <c r="M549" s="17" t="s">
        <v>13</v>
      </c>
      <c r="N549" s="17" t="s">
        <v>1353</v>
      </c>
      <c r="P549" s="17" t="s">
        <v>14</v>
      </c>
      <c r="Q549" s="17" t="s">
        <v>15</v>
      </c>
      <c r="R549" s="17">
        <v>45371</v>
      </c>
      <c r="V549" s="17" t="s">
        <v>3525</v>
      </c>
      <c r="W549" s="17" t="s">
        <v>3526</v>
      </c>
      <c r="X549" s="17" t="s">
        <v>3502</v>
      </c>
      <c r="Y549" s="17">
        <v>29906</v>
      </c>
      <c r="Z549" s="17">
        <v>9088</v>
      </c>
      <c r="AA549" s="17" t="s">
        <v>618</v>
      </c>
      <c r="AB549" s="17" t="s">
        <v>2601</v>
      </c>
    </row>
    <row r="550" spans="1:28" s="17" customFormat="1">
      <c r="A550" s="523" t="s">
        <v>1000</v>
      </c>
      <c r="B550" s="40"/>
      <c r="C550" s="23" t="s">
        <v>3502</v>
      </c>
      <c r="D550" s="17">
        <v>202109</v>
      </c>
      <c r="E550" s="23">
        <v>55</v>
      </c>
      <c r="F550" s="17" t="s">
        <v>2601</v>
      </c>
      <c r="G550" s="17" t="s">
        <v>217</v>
      </c>
      <c r="H550" s="17" t="s">
        <v>389</v>
      </c>
      <c r="I550" s="17" t="s">
        <v>229</v>
      </c>
      <c r="K550" s="309">
        <v>36237</v>
      </c>
      <c r="L550" s="309">
        <v>42991</v>
      </c>
      <c r="M550" s="17" t="s">
        <v>13</v>
      </c>
      <c r="N550" s="17" t="s">
        <v>1001</v>
      </c>
      <c r="P550" s="17" t="s">
        <v>19</v>
      </c>
      <c r="Q550" s="17" t="s">
        <v>15</v>
      </c>
      <c r="R550" s="17">
        <v>45356</v>
      </c>
      <c r="V550" s="17" t="s">
        <v>3527</v>
      </c>
      <c r="W550" s="17" t="s">
        <v>3528</v>
      </c>
      <c r="X550" s="17" t="s">
        <v>3502</v>
      </c>
      <c r="Y550" s="17">
        <v>29579</v>
      </c>
      <c r="Z550" s="17">
        <v>3183</v>
      </c>
      <c r="AA550" s="17" t="s">
        <v>618</v>
      </c>
      <c r="AB550" s="17" t="s">
        <v>2601</v>
      </c>
    </row>
    <row r="551" spans="1:28" s="17" customFormat="1">
      <c r="A551" s="523" t="s">
        <v>1918</v>
      </c>
      <c r="B551" s="40"/>
      <c r="C551" s="23" t="s">
        <v>3502</v>
      </c>
      <c r="D551" s="17">
        <v>202110</v>
      </c>
      <c r="E551" s="23">
        <v>55</v>
      </c>
      <c r="F551" s="17" t="s">
        <v>2601</v>
      </c>
      <c r="G551" s="17" t="s">
        <v>614</v>
      </c>
      <c r="H551" s="17" t="s">
        <v>212</v>
      </c>
      <c r="I551" s="17" t="s">
        <v>18</v>
      </c>
      <c r="K551" s="309">
        <v>30504</v>
      </c>
      <c r="L551" s="309">
        <v>43139</v>
      </c>
      <c r="M551" s="17" t="s">
        <v>13</v>
      </c>
      <c r="N551" s="17" t="s">
        <v>1114</v>
      </c>
      <c r="P551" s="17" t="s">
        <v>126</v>
      </c>
      <c r="Q551" s="17" t="s">
        <v>15</v>
      </c>
      <c r="R551" s="17">
        <v>45383</v>
      </c>
      <c r="V551" s="17" t="s">
        <v>3529</v>
      </c>
      <c r="W551" s="17" t="s">
        <v>2840</v>
      </c>
      <c r="X551" s="17" t="s">
        <v>3502</v>
      </c>
      <c r="Y551" s="17">
        <v>29020</v>
      </c>
      <c r="Z551" s="17">
        <v>2605</v>
      </c>
      <c r="AA551" s="17" t="s">
        <v>618</v>
      </c>
      <c r="AB551" s="17" t="s">
        <v>2601</v>
      </c>
    </row>
    <row r="552" spans="1:28" s="17" customFormat="1">
      <c r="A552" s="45" t="s">
        <v>1833</v>
      </c>
      <c r="B552" s="40"/>
      <c r="C552" s="23" t="s">
        <v>3502</v>
      </c>
      <c r="D552" s="17">
        <v>202011</v>
      </c>
      <c r="E552" s="23">
        <v>55</v>
      </c>
      <c r="F552" s="17" t="s">
        <v>2601</v>
      </c>
      <c r="G552" s="17" t="s">
        <v>1834</v>
      </c>
      <c r="H552" s="17" t="s">
        <v>143</v>
      </c>
      <c r="I552" s="17" t="s">
        <v>371</v>
      </c>
      <c r="K552" s="309">
        <v>34576</v>
      </c>
      <c r="L552" s="309">
        <v>43325</v>
      </c>
      <c r="M552" s="17" t="s">
        <v>13</v>
      </c>
      <c r="N552" s="17" t="s">
        <v>992</v>
      </c>
      <c r="O552" s="17" t="s">
        <v>363</v>
      </c>
      <c r="P552" s="17" t="s">
        <v>31</v>
      </c>
      <c r="Q552" s="17" t="s">
        <v>15</v>
      </c>
      <c r="R552" s="17">
        <v>45373</v>
      </c>
      <c r="V552" s="17" t="s">
        <v>3530</v>
      </c>
      <c r="W552" s="17" t="s">
        <v>3514</v>
      </c>
      <c r="X552" s="17" t="s">
        <v>3502</v>
      </c>
      <c r="Y552" s="17">
        <v>29615</v>
      </c>
      <c r="Z552" s="17">
        <v>1843</v>
      </c>
      <c r="AA552" s="17" t="s">
        <v>618</v>
      </c>
      <c r="AB552" s="17" t="s">
        <v>2601</v>
      </c>
    </row>
    <row r="553" spans="1:28" s="17" customFormat="1">
      <c r="A553" s="45" t="s">
        <v>1099</v>
      </c>
      <c r="B553" s="40"/>
      <c r="C553" s="23" t="s">
        <v>3502</v>
      </c>
      <c r="D553" s="17">
        <v>202102</v>
      </c>
      <c r="E553" s="23">
        <v>55</v>
      </c>
      <c r="F553" s="17" t="s">
        <v>2601</v>
      </c>
      <c r="G553" s="17" t="s">
        <v>1100</v>
      </c>
      <c r="H553" s="17" t="s">
        <v>147</v>
      </c>
      <c r="I553" s="17" t="s">
        <v>99</v>
      </c>
      <c r="J553" s="17" t="s">
        <v>203</v>
      </c>
      <c r="K553" s="309">
        <v>35131</v>
      </c>
      <c r="L553" s="309">
        <v>43895</v>
      </c>
      <c r="M553" s="17" t="s">
        <v>13</v>
      </c>
      <c r="N553" s="17" t="s">
        <v>1101</v>
      </c>
      <c r="O553" s="17" t="s">
        <v>192</v>
      </c>
      <c r="P553" s="17" t="s">
        <v>31</v>
      </c>
      <c r="Q553" s="17" t="s">
        <v>15</v>
      </c>
      <c r="R553" s="17">
        <v>45373</v>
      </c>
      <c r="V553" s="17" t="s">
        <v>3531</v>
      </c>
      <c r="W553" s="17" t="s">
        <v>3532</v>
      </c>
      <c r="X553" s="17" t="s">
        <v>3502</v>
      </c>
      <c r="Y553" s="17">
        <v>29456</v>
      </c>
      <c r="Z553" s="17">
        <v>3065</v>
      </c>
      <c r="AA553" s="17" t="s">
        <v>618</v>
      </c>
      <c r="AB553" s="17" t="s">
        <v>2601</v>
      </c>
    </row>
    <row r="554" spans="1:28" s="17" customFormat="1">
      <c r="A554" s="523" t="s">
        <v>1751</v>
      </c>
      <c r="B554" s="40"/>
      <c r="C554" s="23" t="s">
        <v>3502</v>
      </c>
      <c r="D554" s="17">
        <v>202207</v>
      </c>
      <c r="E554" s="23">
        <v>55</v>
      </c>
      <c r="F554" s="17" t="s">
        <v>2601</v>
      </c>
      <c r="G554" s="17" t="s">
        <v>1169</v>
      </c>
      <c r="H554" s="17" t="s">
        <v>841</v>
      </c>
      <c r="I554" s="17" t="s">
        <v>422</v>
      </c>
      <c r="K554" s="309">
        <v>36977</v>
      </c>
      <c r="L554" s="309">
        <v>43973</v>
      </c>
      <c r="M554" s="17" t="s">
        <v>13</v>
      </c>
      <c r="N554" s="17" t="s">
        <v>1479</v>
      </c>
      <c r="P554" s="17" t="s">
        <v>31</v>
      </c>
      <c r="Q554" s="17" t="s">
        <v>15</v>
      </c>
      <c r="R554" s="17">
        <v>45373</v>
      </c>
      <c r="V554" s="17" t="s">
        <v>3533</v>
      </c>
      <c r="W554" s="17" t="s">
        <v>3534</v>
      </c>
      <c r="X554" s="17" t="s">
        <v>3502</v>
      </c>
      <c r="Y554" s="17">
        <v>29710</v>
      </c>
      <c r="Z554" s="17">
        <v>7816</v>
      </c>
      <c r="AA554" s="17" t="s">
        <v>618</v>
      </c>
      <c r="AB554" s="17" t="s">
        <v>2601</v>
      </c>
    </row>
    <row r="555" spans="1:28" s="17" customFormat="1">
      <c r="A555" s="523" t="s">
        <v>2171</v>
      </c>
      <c r="B555" s="40"/>
      <c r="C555" s="23" t="s">
        <v>3502</v>
      </c>
      <c r="D555" s="17">
        <v>202207</v>
      </c>
      <c r="E555" s="23">
        <v>55</v>
      </c>
      <c r="F555" s="17" t="s">
        <v>2601</v>
      </c>
      <c r="G555" s="17" t="s">
        <v>1311</v>
      </c>
      <c r="H555" s="17" t="s">
        <v>453</v>
      </c>
      <c r="I555" s="17" t="s">
        <v>48</v>
      </c>
      <c r="K555" s="309">
        <v>27538</v>
      </c>
      <c r="L555" s="309">
        <v>43991</v>
      </c>
      <c r="M555" s="17" t="s">
        <v>13</v>
      </c>
      <c r="N555" s="17" t="s">
        <v>1312</v>
      </c>
      <c r="P555" s="17" t="s">
        <v>31</v>
      </c>
      <c r="Q555" s="17" t="s">
        <v>15</v>
      </c>
      <c r="R555" s="17">
        <v>45373</v>
      </c>
      <c r="V555" s="17" t="s">
        <v>3535</v>
      </c>
      <c r="W555" s="17" t="s">
        <v>3483</v>
      </c>
      <c r="X555" s="17" t="s">
        <v>3502</v>
      </c>
      <c r="Y555" s="17">
        <v>29745</v>
      </c>
      <c r="Z555" s="17">
        <v>8940</v>
      </c>
      <c r="AA555" s="17" t="s">
        <v>618</v>
      </c>
      <c r="AB555" s="17" t="s">
        <v>2601</v>
      </c>
    </row>
    <row r="556" spans="1:28" s="17" customFormat="1">
      <c r="A556" s="523" t="s">
        <v>1111</v>
      </c>
      <c r="B556" s="40"/>
      <c r="C556" s="23" t="s">
        <v>3502</v>
      </c>
      <c r="D556" s="17">
        <v>202110</v>
      </c>
      <c r="E556" s="23">
        <v>55</v>
      </c>
      <c r="F556" s="17" t="s">
        <v>2601</v>
      </c>
      <c r="G556" s="17" t="s">
        <v>1112</v>
      </c>
      <c r="H556" s="17" t="s">
        <v>1113</v>
      </c>
      <c r="I556" s="17" t="s">
        <v>125</v>
      </c>
      <c r="K556" s="309">
        <v>32361</v>
      </c>
      <c r="L556" s="309">
        <v>44066</v>
      </c>
      <c r="M556" s="17" t="s">
        <v>13</v>
      </c>
      <c r="N556" s="17" t="s">
        <v>1114</v>
      </c>
      <c r="P556" s="17" t="s">
        <v>126</v>
      </c>
      <c r="Q556" s="17" t="s">
        <v>15</v>
      </c>
      <c r="R556" s="17">
        <v>45383</v>
      </c>
      <c r="V556" s="17" t="s">
        <v>3529</v>
      </c>
      <c r="W556" s="17" t="s">
        <v>2840</v>
      </c>
      <c r="X556" s="17" t="s">
        <v>3502</v>
      </c>
      <c r="Y556" s="17">
        <v>29020</v>
      </c>
      <c r="Z556" s="17">
        <v>2605</v>
      </c>
      <c r="AA556" s="17" t="s">
        <v>618</v>
      </c>
      <c r="AB556" s="17" t="s">
        <v>2601</v>
      </c>
    </row>
    <row r="557" spans="1:28" s="17" customFormat="1">
      <c r="A557" s="523" t="s">
        <v>1476</v>
      </c>
      <c r="B557" s="40"/>
      <c r="C557" s="23" t="s">
        <v>3502</v>
      </c>
      <c r="D557" s="17">
        <v>202202</v>
      </c>
      <c r="E557" s="23">
        <v>55</v>
      </c>
      <c r="F557" s="17" t="s">
        <v>2601</v>
      </c>
      <c r="G557" s="17" t="s">
        <v>359</v>
      </c>
      <c r="H557" s="17" t="s">
        <v>467</v>
      </c>
      <c r="I557" s="17" t="s">
        <v>56</v>
      </c>
      <c r="K557" s="309">
        <v>35935</v>
      </c>
      <c r="L557" s="309">
        <v>44074</v>
      </c>
      <c r="M557" s="17" t="s">
        <v>13</v>
      </c>
      <c r="N557" s="17" t="s">
        <v>1477</v>
      </c>
      <c r="P557" s="17" t="s">
        <v>205</v>
      </c>
      <c r="Q557" s="17" t="s">
        <v>15</v>
      </c>
      <c r="R557" s="17">
        <v>45337</v>
      </c>
      <c r="V557" s="17" t="s">
        <v>3536</v>
      </c>
      <c r="W557" s="17" t="s">
        <v>3522</v>
      </c>
      <c r="X557" s="17" t="s">
        <v>3502</v>
      </c>
      <c r="Y557" s="17">
        <v>29687</v>
      </c>
      <c r="Z557" s="17">
        <v>6122</v>
      </c>
      <c r="AA557" s="17" t="s">
        <v>341</v>
      </c>
      <c r="AB557" s="17" t="s">
        <v>2601</v>
      </c>
    </row>
    <row r="558" spans="1:28" s="17" customFormat="1">
      <c r="A558" s="523" t="s">
        <v>2013</v>
      </c>
      <c r="B558" s="40"/>
      <c r="C558" s="23" t="s">
        <v>3502</v>
      </c>
      <c r="D558" s="17">
        <v>202111</v>
      </c>
      <c r="E558" s="23">
        <v>55</v>
      </c>
      <c r="F558" s="17" t="s">
        <v>2601</v>
      </c>
      <c r="G558" s="17" t="s">
        <v>292</v>
      </c>
      <c r="H558" s="17" t="s">
        <v>780</v>
      </c>
      <c r="I558" s="17" t="s">
        <v>56</v>
      </c>
      <c r="K558" s="309">
        <v>35761</v>
      </c>
      <c r="L558" s="309">
        <v>44105</v>
      </c>
      <c r="M558" s="17" t="s">
        <v>13</v>
      </c>
      <c r="N558" s="17" t="s">
        <v>293</v>
      </c>
      <c r="P558" s="17" t="s">
        <v>26</v>
      </c>
      <c r="Q558" s="17" t="s">
        <v>15</v>
      </c>
      <c r="R558" s="17">
        <v>45318</v>
      </c>
      <c r="V558" s="17" t="s">
        <v>3537</v>
      </c>
      <c r="W558" s="17" t="s">
        <v>3514</v>
      </c>
      <c r="X558" s="17" t="s">
        <v>3502</v>
      </c>
      <c r="Y558" s="17">
        <v>29615</v>
      </c>
      <c r="Z558" s="17">
        <v>5190</v>
      </c>
      <c r="AA558" s="17" t="s">
        <v>618</v>
      </c>
      <c r="AB558" s="17" t="s">
        <v>2601</v>
      </c>
    </row>
    <row r="559" spans="1:28" s="17" customFormat="1">
      <c r="A559" s="523" t="s">
        <v>3538</v>
      </c>
      <c r="B559" s="40"/>
      <c r="C559" s="23" t="s">
        <v>3502</v>
      </c>
      <c r="D559" s="17">
        <v>202204</v>
      </c>
      <c r="E559" s="23">
        <v>55</v>
      </c>
      <c r="F559" s="17" t="s">
        <v>2601</v>
      </c>
      <c r="G559" s="17" t="s">
        <v>2143</v>
      </c>
      <c r="H559" s="17" t="s">
        <v>1102</v>
      </c>
      <c r="I559" s="17" t="s">
        <v>12</v>
      </c>
      <c r="K559" s="309">
        <v>36071</v>
      </c>
      <c r="L559" s="309">
        <v>44488</v>
      </c>
      <c r="M559" s="17" t="s">
        <v>13</v>
      </c>
      <c r="N559" s="17" t="s">
        <v>789</v>
      </c>
      <c r="O559" s="17" t="s">
        <v>485</v>
      </c>
      <c r="P559" s="17" t="s">
        <v>14</v>
      </c>
      <c r="Q559" s="17" t="s">
        <v>15</v>
      </c>
      <c r="R559" s="17">
        <v>45371</v>
      </c>
      <c r="S559" s="17">
        <v>7546</v>
      </c>
      <c r="V559" s="17" t="s">
        <v>3539</v>
      </c>
      <c r="W559" s="17" t="s">
        <v>3508</v>
      </c>
      <c r="X559" s="17" t="s">
        <v>3502</v>
      </c>
      <c r="Y559" s="17">
        <v>29486</v>
      </c>
      <c r="Z559" s="17">
        <v>2428</v>
      </c>
      <c r="AA559" s="17" t="s">
        <v>618</v>
      </c>
      <c r="AB559" s="17" t="s">
        <v>2601</v>
      </c>
    </row>
    <row r="560" spans="1:28" s="17" customFormat="1">
      <c r="A560" s="523" t="s">
        <v>3540</v>
      </c>
      <c r="B560" s="40"/>
      <c r="C560" s="23" t="s">
        <v>3502</v>
      </c>
      <c r="D560" s="17">
        <v>202208</v>
      </c>
      <c r="E560" s="23">
        <v>55</v>
      </c>
      <c r="F560" s="17" t="s">
        <v>2601</v>
      </c>
      <c r="G560" s="17" t="s">
        <v>284</v>
      </c>
      <c r="H560" s="17" t="s">
        <v>347</v>
      </c>
      <c r="I560" s="17" t="s">
        <v>43</v>
      </c>
      <c r="K560" s="309">
        <v>34610</v>
      </c>
      <c r="L560" s="309">
        <v>44708</v>
      </c>
      <c r="M560" s="17" t="s">
        <v>13</v>
      </c>
      <c r="N560" s="17" t="s">
        <v>2169</v>
      </c>
      <c r="P560" s="17" t="s">
        <v>14</v>
      </c>
      <c r="Q560" s="17" t="s">
        <v>15</v>
      </c>
      <c r="R560" s="17">
        <v>45371</v>
      </c>
      <c r="S560" s="17">
        <v>3025</v>
      </c>
      <c r="V560" s="17" t="s">
        <v>3541</v>
      </c>
      <c r="W560" s="17" t="s">
        <v>3483</v>
      </c>
      <c r="X560" s="17" t="s">
        <v>3502</v>
      </c>
      <c r="Y560" s="17">
        <v>29745</v>
      </c>
      <c r="Z560" s="17">
        <v>2282</v>
      </c>
      <c r="AA560" s="17" t="s">
        <v>618</v>
      </c>
      <c r="AB560" s="17" t="s">
        <v>2601</v>
      </c>
    </row>
    <row r="561" spans="1:28" s="17" customFormat="1">
      <c r="A561" s="17" t="s">
        <v>1546</v>
      </c>
      <c r="B561" s="40"/>
      <c r="C561" s="23" t="s">
        <v>3542</v>
      </c>
      <c r="D561" s="17">
        <v>202112</v>
      </c>
      <c r="E561" s="23">
        <v>55</v>
      </c>
      <c r="F561" s="17" t="s">
        <v>2601</v>
      </c>
      <c r="G561" s="17" t="s">
        <v>697</v>
      </c>
      <c r="H561" s="17" t="s">
        <v>104</v>
      </c>
      <c r="I561" s="17" t="s">
        <v>70</v>
      </c>
      <c r="K561" s="309">
        <v>22594</v>
      </c>
      <c r="L561" s="309">
        <v>40495</v>
      </c>
      <c r="M561" s="17" t="s">
        <v>13</v>
      </c>
      <c r="N561" s="17" t="s">
        <v>1547</v>
      </c>
      <c r="P561" s="17" t="s">
        <v>89</v>
      </c>
      <c r="Q561" s="17" t="s">
        <v>15</v>
      </c>
      <c r="R561" s="17">
        <v>45339</v>
      </c>
      <c r="V561" s="17" t="s">
        <v>3543</v>
      </c>
      <c r="W561" s="17" t="s">
        <v>3544</v>
      </c>
      <c r="X561" s="17" t="s">
        <v>3542</v>
      </c>
      <c r="Y561" s="17">
        <v>57783</v>
      </c>
      <c r="Z561" s="17">
        <v>254</v>
      </c>
      <c r="AA561" s="17" t="s">
        <v>618</v>
      </c>
      <c r="AB561" s="17" t="s">
        <v>2601</v>
      </c>
    </row>
    <row r="562" spans="1:28" s="17" customFormat="1">
      <c r="A562" s="17" t="s">
        <v>1981</v>
      </c>
      <c r="B562" s="40"/>
      <c r="C562" s="23" t="s">
        <v>3542</v>
      </c>
      <c r="D562" s="17">
        <v>202112</v>
      </c>
      <c r="E562" s="23">
        <v>55</v>
      </c>
      <c r="F562" s="17" t="s">
        <v>2601</v>
      </c>
      <c r="G562" s="17" t="s">
        <v>697</v>
      </c>
      <c r="H562" s="17" t="s">
        <v>205</v>
      </c>
      <c r="I562" s="17" t="s">
        <v>168</v>
      </c>
      <c r="K562" s="309">
        <v>22883</v>
      </c>
      <c r="L562" s="309">
        <v>41177</v>
      </c>
      <c r="M562" s="17" t="s">
        <v>13</v>
      </c>
      <c r="N562" s="17" t="s">
        <v>1547</v>
      </c>
      <c r="P562" s="17" t="s">
        <v>89</v>
      </c>
      <c r="Q562" s="17" t="s">
        <v>15</v>
      </c>
      <c r="R562" s="17">
        <v>45339</v>
      </c>
      <c r="V562" s="17" t="s">
        <v>3543</v>
      </c>
      <c r="W562" s="17" t="s">
        <v>3544</v>
      </c>
      <c r="X562" s="17" t="s">
        <v>3542</v>
      </c>
      <c r="Y562" s="17">
        <v>57783</v>
      </c>
      <c r="Z562" s="17">
        <v>254</v>
      </c>
      <c r="AA562" s="17" t="s">
        <v>341</v>
      </c>
      <c r="AB562" s="17" t="s">
        <v>2601</v>
      </c>
    </row>
    <row r="563" spans="1:28" s="17" customFormat="1">
      <c r="A563" s="45" t="s">
        <v>1752</v>
      </c>
      <c r="B563" s="40"/>
      <c r="C563" s="23" t="s">
        <v>3542</v>
      </c>
      <c r="D563" s="17">
        <v>202109</v>
      </c>
      <c r="E563" s="23">
        <v>55</v>
      </c>
      <c r="F563" s="17" t="s">
        <v>2601</v>
      </c>
      <c r="G563" s="17" t="s">
        <v>1120</v>
      </c>
      <c r="H563" s="17" t="s">
        <v>212</v>
      </c>
      <c r="I563" s="17" t="s">
        <v>99</v>
      </c>
      <c r="K563" s="309">
        <v>25696</v>
      </c>
      <c r="L563" s="309">
        <v>43942</v>
      </c>
      <c r="M563" s="17" t="s">
        <v>13</v>
      </c>
      <c r="N563" s="17" t="s">
        <v>1202</v>
      </c>
      <c r="P563" s="17" t="s">
        <v>31</v>
      </c>
      <c r="Q563" s="17" t="s">
        <v>15</v>
      </c>
      <c r="R563" s="17">
        <v>45373</v>
      </c>
      <c r="S563" s="17">
        <v>9774</v>
      </c>
      <c r="V563" s="17" t="s">
        <v>3545</v>
      </c>
      <c r="W563" s="17" t="s">
        <v>3546</v>
      </c>
      <c r="X563" s="17" t="s">
        <v>3542</v>
      </c>
      <c r="Y563" s="17">
        <v>57375</v>
      </c>
      <c r="Z563" s="17">
        <v>5906</v>
      </c>
      <c r="AA563" s="17" t="s">
        <v>618</v>
      </c>
      <c r="AB563" s="17" t="s">
        <v>2601</v>
      </c>
    </row>
    <row r="564" spans="1:28" s="17" customFormat="1">
      <c r="A564" s="523" t="s">
        <v>2104</v>
      </c>
      <c r="B564" s="40"/>
      <c r="C564" s="23" t="s">
        <v>3542</v>
      </c>
      <c r="D564" s="17">
        <v>202112</v>
      </c>
      <c r="E564" s="23">
        <v>55</v>
      </c>
      <c r="F564" s="17" t="s">
        <v>2601</v>
      </c>
      <c r="G564" s="17" t="s">
        <v>697</v>
      </c>
      <c r="H564" s="17" t="s">
        <v>993</v>
      </c>
      <c r="I564" s="17" t="s">
        <v>154</v>
      </c>
      <c r="K564" s="309">
        <v>36287</v>
      </c>
      <c r="L564" s="309">
        <v>44041</v>
      </c>
      <c r="M564" s="17" t="s">
        <v>13</v>
      </c>
      <c r="N564" s="17" t="s">
        <v>1547</v>
      </c>
      <c r="P564" s="17" t="s">
        <v>89</v>
      </c>
      <c r="Q564" s="17" t="s">
        <v>15</v>
      </c>
      <c r="R564" s="17">
        <v>45339</v>
      </c>
      <c r="S564" s="17">
        <v>8702</v>
      </c>
      <c r="V564" s="17" t="s">
        <v>3543</v>
      </c>
      <c r="W564" s="17" t="s">
        <v>3544</v>
      </c>
      <c r="X564" s="17" t="s">
        <v>3542</v>
      </c>
      <c r="Y564" s="17">
        <v>57783</v>
      </c>
      <c r="Z564" s="17">
        <v>254</v>
      </c>
      <c r="AA564" s="17" t="s">
        <v>341</v>
      </c>
      <c r="AB564" s="17" t="s">
        <v>2601</v>
      </c>
    </row>
    <row r="565" spans="1:28" s="17" customFormat="1">
      <c r="A565" s="17" t="s">
        <v>1620</v>
      </c>
      <c r="B565" s="40"/>
      <c r="C565" s="23" t="s">
        <v>3542</v>
      </c>
      <c r="D565" s="17">
        <v>202112</v>
      </c>
      <c r="E565" s="23">
        <v>55</v>
      </c>
      <c r="F565" s="17" t="s">
        <v>2601</v>
      </c>
      <c r="G565" s="17" t="s">
        <v>697</v>
      </c>
      <c r="H565" s="17" t="s">
        <v>427</v>
      </c>
      <c r="I565" s="17" t="s">
        <v>162</v>
      </c>
      <c r="K565" s="309">
        <v>37532</v>
      </c>
      <c r="L565" s="309">
        <v>44076</v>
      </c>
      <c r="M565" s="17" t="s">
        <v>13</v>
      </c>
      <c r="N565" s="17" t="s">
        <v>1547</v>
      </c>
      <c r="P565" s="17" t="s">
        <v>89</v>
      </c>
      <c r="Q565" s="17" t="s">
        <v>15</v>
      </c>
      <c r="R565" s="17">
        <v>45339</v>
      </c>
      <c r="V565" s="17" t="s">
        <v>3543</v>
      </c>
      <c r="W565" s="17" t="s">
        <v>3544</v>
      </c>
      <c r="X565" s="17" t="s">
        <v>3542</v>
      </c>
      <c r="Y565" s="17">
        <v>57783</v>
      </c>
      <c r="Z565" s="17">
        <v>254</v>
      </c>
      <c r="AA565" s="17" t="s">
        <v>341</v>
      </c>
      <c r="AB565" s="17" t="s">
        <v>2601</v>
      </c>
    </row>
    <row r="566" spans="1:28" s="17" customFormat="1">
      <c r="A566" s="45" t="s">
        <v>2146</v>
      </c>
      <c r="B566" s="40"/>
      <c r="C566" s="23" t="s">
        <v>3542</v>
      </c>
      <c r="D566" s="17">
        <v>202109</v>
      </c>
      <c r="E566" s="23">
        <v>55</v>
      </c>
      <c r="F566" s="17" t="s">
        <v>2601</v>
      </c>
      <c r="G566" s="17" t="s">
        <v>1120</v>
      </c>
      <c r="H566" s="17" t="s">
        <v>420</v>
      </c>
      <c r="I566" s="17" t="s">
        <v>82</v>
      </c>
      <c r="K566" s="309">
        <v>30046</v>
      </c>
      <c r="L566" s="309">
        <v>44096</v>
      </c>
      <c r="M566" s="17" t="s">
        <v>13</v>
      </c>
      <c r="N566" s="17" t="s">
        <v>1202</v>
      </c>
      <c r="P566" s="17" t="s">
        <v>31</v>
      </c>
      <c r="Q566" s="17" t="s">
        <v>15</v>
      </c>
      <c r="R566" s="17">
        <v>45373</v>
      </c>
      <c r="V566" s="17" t="s">
        <v>3545</v>
      </c>
      <c r="W566" s="17" t="s">
        <v>3546</v>
      </c>
      <c r="X566" s="17" t="s">
        <v>3542</v>
      </c>
      <c r="Y566" s="17">
        <v>57375</v>
      </c>
      <c r="Z566" s="17">
        <v>5906</v>
      </c>
      <c r="AA566" s="17" t="s">
        <v>618</v>
      </c>
      <c r="AB566" s="17" t="s">
        <v>2601</v>
      </c>
    </row>
    <row r="567" spans="1:28" s="17" customFormat="1">
      <c r="A567" s="523" t="s">
        <v>2018</v>
      </c>
      <c r="B567" s="40"/>
      <c r="C567" s="23" t="s">
        <v>3542</v>
      </c>
      <c r="D567" s="17">
        <v>202205</v>
      </c>
      <c r="E567" s="23">
        <v>55</v>
      </c>
      <c r="F567" s="17" t="s">
        <v>2601</v>
      </c>
      <c r="G567" s="17" t="s">
        <v>1569</v>
      </c>
      <c r="H567" s="17" t="s">
        <v>128</v>
      </c>
      <c r="I567" s="17" t="s">
        <v>84</v>
      </c>
      <c r="K567" s="309">
        <v>22299</v>
      </c>
      <c r="L567" s="309">
        <v>44141</v>
      </c>
      <c r="M567" s="17" t="s">
        <v>13</v>
      </c>
      <c r="N567" s="17" t="s">
        <v>1938</v>
      </c>
      <c r="P567" s="17" t="s">
        <v>14</v>
      </c>
      <c r="Q567" s="17" t="s">
        <v>15</v>
      </c>
      <c r="R567" s="17">
        <v>45371</v>
      </c>
      <c r="V567" s="17" t="s">
        <v>3547</v>
      </c>
      <c r="W567" s="17" t="s">
        <v>3548</v>
      </c>
      <c r="X567" s="17" t="s">
        <v>3542</v>
      </c>
      <c r="Y567" s="17">
        <v>57104</v>
      </c>
      <c r="Z567" s="17">
        <v>4112</v>
      </c>
      <c r="AA567" s="17" t="s">
        <v>618</v>
      </c>
      <c r="AB567" s="17" t="s">
        <v>2601</v>
      </c>
    </row>
    <row r="568" spans="1:28" s="17" customFormat="1">
      <c r="A568" s="523" t="s">
        <v>1911</v>
      </c>
      <c r="B568" s="40"/>
      <c r="C568" s="23" t="s">
        <v>3549</v>
      </c>
      <c r="D568" s="17">
        <v>202201</v>
      </c>
      <c r="E568" s="23">
        <v>55</v>
      </c>
      <c r="F568" s="17" t="s">
        <v>2601</v>
      </c>
      <c r="G568" s="17" t="s">
        <v>1912</v>
      </c>
      <c r="H568" s="17" t="s">
        <v>418</v>
      </c>
      <c r="I568" s="17" t="s">
        <v>56</v>
      </c>
      <c r="K568" s="309">
        <v>14703</v>
      </c>
      <c r="L568" s="309">
        <v>28611</v>
      </c>
      <c r="M568" s="17" t="s">
        <v>13</v>
      </c>
      <c r="N568" s="17" t="s">
        <v>717</v>
      </c>
      <c r="P568" s="17" t="s">
        <v>50</v>
      </c>
      <c r="Q568" s="17" t="s">
        <v>15</v>
      </c>
      <c r="R568" s="17">
        <v>45344</v>
      </c>
      <c r="V568" s="17" t="s">
        <v>3550</v>
      </c>
      <c r="W568" s="17" t="s">
        <v>3551</v>
      </c>
      <c r="X568" s="17" t="s">
        <v>3549</v>
      </c>
      <c r="Y568" s="17">
        <v>37766</v>
      </c>
      <c r="Z568" s="17">
        <v>4510</v>
      </c>
      <c r="AA568" s="17" t="s">
        <v>618</v>
      </c>
      <c r="AB568" s="17" t="s">
        <v>2601</v>
      </c>
    </row>
    <row r="569" spans="1:28" s="17" customFormat="1">
      <c r="A569" s="523" t="s">
        <v>2192</v>
      </c>
      <c r="B569" s="40"/>
      <c r="C569" s="23" t="s">
        <v>3549</v>
      </c>
      <c r="D569" s="17">
        <v>202201</v>
      </c>
      <c r="E569" s="23">
        <v>55</v>
      </c>
      <c r="F569" s="17" t="s">
        <v>2601</v>
      </c>
      <c r="G569" s="17" t="s">
        <v>1912</v>
      </c>
      <c r="H569" s="17" t="s">
        <v>52</v>
      </c>
      <c r="I569" s="17" t="s">
        <v>36</v>
      </c>
      <c r="K569" s="309">
        <v>14030</v>
      </c>
      <c r="L569" s="309">
        <v>28611</v>
      </c>
      <c r="M569" s="17" t="s">
        <v>13</v>
      </c>
      <c r="N569" s="17" t="s">
        <v>717</v>
      </c>
      <c r="P569" s="17" t="s">
        <v>50</v>
      </c>
      <c r="Q569" s="17" t="s">
        <v>15</v>
      </c>
      <c r="R569" s="17">
        <v>45344</v>
      </c>
      <c r="V569" s="17" t="s">
        <v>3550</v>
      </c>
      <c r="W569" s="17" t="s">
        <v>3551</v>
      </c>
      <c r="X569" s="17" t="s">
        <v>3549</v>
      </c>
      <c r="Y569" s="17">
        <v>37766</v>
      </c>
      <c r="Z569" s="17">
        <v>4510</v>
      </c>
      <c r="AA569" s="17" t="s">
        <v>341</v>
      </c>
      <c r="AB569" s="17" t="s">
        <v>2601</v>
      </c>
    </row>
    <row r="570" spans="1:28" s="17" customFormat="1">
      <c r="A570" s="523" t="s">
        <v>877</v>
      </c>
      <c r="B570" s="40"/>
      <c r="C570" s="23" t="s">
        <v>3549</v>
      </c>
      <c r="D570" s="17">
        <v>202110</v>
      </c>
      <c r="E570" s="23">
        <v>55</v>
      </c>
      <c r="F570" s="17" t="s">
        <v>2601</v>
      </c>
      <c r="G570" s="17" t="s">
        <v>878</v>
      </c>
      <c r="H570" s="17" t="s">
        <v>83</v>
      </c>
      <c r="I570" s="17" t="s">
        <v>1236</v>
      </c>
      <c r="K570" s="309">
        <v>17676</v>
      </c>
      <c r="L570" s="309">
        <v>35100</v>
      </c>
      <c r="M570" s="17" t="s">
        <v>13</v>
      </c>
      <c r="N570" s="17" t="s">
        <v>2135</v>
      </c>
      <c r="P570" s="17" t="s">
        <v>205</v>
      </c>
      <c r="Q570" s="17" t="s">
        <v>15</v>
      </c>
      <c r="R570" s="17">
        <v>45337</v>
      </c>
      <c r="S570" s="17">
        <v>9746</v>
      </c>
      <c r="V570" s="17" t="s">
        <v>3552</v>
      </c>
      <c r="W570" s="17" t="s">
        <v>3553</v>
      </c>
      <c r="X570" s="17" t="s">
        <v>3549</v>
      </c>
      <c r="Y570" s="17">
        <v>37312</v>
      </c>
      <c r="Z570" s="17">
        <v>7121</v>
      </c>
      <c r="AA570" s="17" t="s">
        <v>618</v>
      </c>
      <c r="AB570" s="17" t="s">
        <v>2601</v>
      </c>
    </row>
    <row r="571" spans="1:28" s="17" customFormat="1">
      <c r="A571" s="523" t="s">
        <v>2235</v>
      </c>
      <c r="B571" s="40"/>
      <c r="C571" s="23" t="s">
        <v>3549</v>
      </c>
      <c r="D571" s="17">
        <v>202111</v>
      </c>
      <c r="E571" s="23">
        <v>55</v>
      </c>
      <c r="F571" s="17" t="s">
        <v>2601</v>
      </c>
      <c r="G571" s="17" t="s">
        <v>816</v>
      </c>
      <c r="H571" s="17" t="s">
        <v>378</v>
      </c>
      <c r="I571" s="17" t="s">
        <v>548</v>
      </c>
      <c r="K571" s="309">
        <v>25042</v>
      </c>
      <c r="L571" s="309">
        <v>31871</v>
      </c>
      <c r="M571" s="17" t="s">
        <v>13</v>
      </c>
      <c r="N571" s="17" t="s">
        <v>818</v>
      </c>
      <c r="P571" s="17" t="s">
        <v>89</v>
      </c>
      <c r="Q571" s="17" t="s">
        <v>15</v>
      </c>
      <c r="R571" s="17">
        <v>45339</v>
      </c>
      <c r="V571" s="17" t="s">
        <v>3554</v>
      </c>
      <c r="W571" s="17" t="s">
        <v>3555</v>
      </c>
      <c r="X571" s="17" t="s">
        <v>3549</v>
      </c>
      <c r="Y571" s="17">
        <v>38506</v>
      </c>
      <c r="Z571" s="17">
        <v>6455</v>
      </c>
      <c r="AA571" s="17" t="s">
        <v>341</v>
      </c>
      <c r="AB571" s="17" t="s">
        <v>2601</v>
      </c>
    </row>
    <row r="572" spans="1:28" s="17" customFormat="1">
      <c r="A572" s="523" t="s">
        <v>815</v>
      </c>
      <c r="B572" s="40"/>
      <c r="C572" s="23" t="s">
        <v>3549</v>
      </c>
      <c r="D572" s="17">
        <v>202111</v>
      </c>
      <c r="E572" s="23">
        <v>55</v>
      </c>
      <c r="F572" s="17" t="s">
        <v>2601</v>
      </c>
      <c r="G572" s="17" t="s">
        <v>816</v>
      </c>
      <c r="H572" s="17" t="s">
        <v>96</v>
      </c>
      <c r="I572" s="17" t="s">
        <v>817</v>
      </c>
      <c r="K572" s="309">
        <v>25013</v>
      </c>
      <c r="L572" s="309">
        <v>33139</v>
      </c>
      <c r="M572" s="17" t="s">
        <v>13</v>
      </c>
      <c r="N572" s="17" t="s">
        <v>818</v>
      </c>
      <c r="P572" s="17" t="s">
        <v>89</v>
      </c>
      <c r="Q572" s="17" t="s">
        <v>15</v>
      </c>
      <c r="R572" s="17">
        <v>45339</v>
      </c>
      <c r="V572" s="17" t="s">
        <v>3554</v>
      </c>
      <c r="W572" s="17" t="s">
        <v>3555</v>
      </c>
      <c r="X572" s="17" t="s">
        <v>3549</v>
      </c>
      <c r="Y572" s="17">
        <v>38506</v>
      </c>
      <c r="Z572" s="17">
        <v>6455</v>
      </c>
      <c r="AA572" s="17" t="s">
        <v>618</v>
      </c>
      <c r="AB572" s="17" t="s">
        <v>2601</v>
      </c>
    </row>
    <row r="573" spans="1:28" s="17" customFormat="1">
      <c r="A573" s="523" t="s">
        <v>2294</v>
      </c>
      <c r="B573" s="40"/>
      <c r="C573" s="23" t="s">
        <v>3549</v>
      </c>
      <c r="D573" s="17">
        <v>202110</v>
      </c>
      <c r="E573" s="23">
        <v>55</v>
      </c>
      <c r="F573" s="17" t="s">
        <v>2601</v>
      </c>
      <c r="G573" s="17" t="s">
        <v>730</v>
      </c>
      <c r="H573" s="17" t="s">
        <v>2295</v>
      </c>
      <c r="I573" s="17" t="s">
        <v>1561</v>
      </c>
      <c r="K573" s="309">
        <v>14274</v>
      </c>
      <c r="L573" s="309">
        <v>26239</v>
      </c>
      <c r="M573" s="17" t="s">
        <v>13</v>
      </c>
      <c r="N573" s="17" t="s">
        <v>2296</v>
      </c>
      <c r="P573" s="17" t="s">
        <v>19</v>
      </c>
      <c r="Q573" s="17" t="s">
        <v>15</v>
      </c>
      <c r="R573" s="17">
        <v>45356</v>
      </c>
      <c r="V573" s="17" t="s">
        <v>3556</v>
      </c>
      <c r="W573" s="17" t="s">
        <v>3557</v>
      </c>
      <c r="X573" s="17" t="s">
        <v>3549</v>
      </c>
      <c r="Y573" s="17">
        <v>37215</v>
      </c>
      <c r="Z573" s="17">
        <v>6157</v>
      </c>
      <c r="AA573" s="17" t="s">
        <v>341</v>
      </c>
      <c r="AB573" s="17" t="s">
        <v>2601</v>
      </c>
    </row>
    <row r="574" spans="1:28" s="17" customFormat="1">
      <c r="A574" s="523" t="s">
        <v>1096</v>
      </c>
      <c r="B574" s="40"/>
      <c r="C574" s="23" t="s">
        <v>3549</v>
      </c>
      <c r="D574" s="17">
        <v>202206</v>
      </c>
      <c r="E574" s="23">
        <v>55</v>
      </c>
      <c r="F574" s="17" t="s">
        <v>2601</v>
      </c>
      <c r="G574" s="17" t="s">
        <v>612</v>
      </c>
      <c r="H574" s="17" t="s">
        <v>391</v>
      </c>
      <c r="I574" s="17" t="s">
        <v>235</v>
      </c>
      <c r="K574" s="309">
        <v>28100</v>
      </c>
      <c r="L574" s="309">
        <v>42374</v>
      </c>
      <c r="M574" s="17" t="s">
        <v>13</v>
      </c>
      <c r="N574" s="17" t="s">
        <v>1097</v>
      </c>
      <c r="P574" s="17" t="s">
        <v>14</v>
      </c>
      <c r="Q574" s="17" t="s">
        <v>15</v>
      </c>
      <c r="R574" s="17">
        <v>45371</v>
      </c>
      <c r="V574" s="17" t="s">
        <v>3558</v>
      </c>
      <c r="W574" s="17" t="s">
        <v>3559</v>
      </c>
      <c r="X574" s="17" t="s">
        <v>3549</v>
      </c>
      <c r="Y574" s="17">
        <v>37128</v>
      </c>
      <c r="Z574" s="17">
        <v>6263</v>
      </c>
      <c r="AA574" s="17" t="s">
        <v>618</v>
      </c>
      <c r="AB574" s="17" t="s">
        <v>2601</v>
      </c>
    </row>
    <row r="575" spans="1:28" s="17" customFormat="1">
      <c r="A575" s="523" t="s">
        <v>1762</v>
      </c>
      <c r="B575" s="40"/>
      <c r="C575" s="23" t="s">
        <v>3549</v>
      </c>
      <c r="D575" s="17">
        <v>202208</v>
      </c>
      <c r="E575" s="23">
        <v>55</v>
      </c>
      <c r="F575" s="17" t="s">
        <v>2601</v>
      </c>
      <c r="G575" s="17" t="s">
        <v>666</v>
      </c>
      <c r="H575" s="17" t="s">
        <v>109</v>
      </c>
      <c r="I575" s="17" t="s">
        <v>65</v>
      </c>
      <c r="K575" s="309">
        <v>29446</v>
      </c>
      <c r="L575" s="309">
        <v>43826</v>
      </c>
      <c r="M575" s="17" t="s">
        <v>13</v>
      </c>
      <c r="N575" s="17" t="s">
        <v>1955</v>
      </c>
      <c r="P575" s="17" t="s">
        <v>19</v>
      </c>
      <c r="Q575" s="17" t="s">
        <v>15</v>
      </c>
      <c r="R575" s="17">
        <v>45356</v>
      </c>
      <c r="S575" s="17">
        <v>4031</v>
      </c>
      <c r="V575" s="17" t="s">
        <v>3560</v>
      </c>
      <c r="W575" s="17" t="s">
        <v>3561</v>
      </c>
      <c r="X575" s="17" t="s">
        <v>3549</v>
      </c>
      <c r="Y575" s="17">
        <v>37683</v>
      </c>
      <c r="Z575" s="17">
        <v>2169</v>
      </c>
      <c r="AA575" s="17" t="s">
        <v>618</v>
      </c>
      <c r="AB575" s="17" t="s">
        <v>2601</v>
      </c>
    </row>
    <row r="576" spans="1:28" s="17" customFormat="1">
      <c r="A576" s="45" t="s">
        <v>1904</v>
      </c>
      <c r="B576" s="40"/>
      <c r="C576" s="23" t="s">
        <v>3549</v>
      </c>
      <c r="D576" s="17">
        <v>202011</v>
      </c>
      <c r="E576" s="23">
        <v>55</v>
      </c>
      <c r="F576" s="17" t="s">
        <v>2601</v>
      </c>
      <c r="G576" s="17" t="s">
        <v>591</v>
      </c>
      <c r="H576" s="17" t="s">
        <v>377</v>
      </c>
      <c r="I576" s="17" t="s">
        <v>250</v>
      </c>
      <c r="K576" s="309">
        <v>17931</v>
      </c>
      <c r="L576" s="309">
        <v>32917</v>
      </c>
      <c r="M576" s="17" t="s">
        <v>13</v>
      </c>
      <c r="N576" s="17" t="s">
        <v>708</v>
      </c>
      <c r="P576" s="17" t="s">
        <v>31</v>
      </c>
      <c r="Q576" s="17" t="s">
        <v>15</v>
      </c>
      <c r="R576" s="17">
        <v>45373</v>
      </c>
      <c r="V576" s="17" t="s">
        <v>3562</v>
      </c>
      <c r="W576" s="17" t="s">
        <v>3563</v>
      </c>
      <c r="X576" s="17" t="s">
        <v>3549</v>
      </c>
      <c r="Y576" s="17">
        <v>37110</v>
      </c>
      <c r="Z576" s="17">
        <v>7602</v>
      </c>
      <c r="AA576" s="17" t="s">
        <v>618</v>
      </c>
      <c r="AB576" s="17" t="s">
        <v>2601</v>
      </c>
    </row>
    <row r="577" spans="1:28" s="17" customFormat="1">
      <c r="A577" s="45" t="s">
        <v>707</v>
      </c>
      <c r="B577" s="40"/>
      <c r="C577" s="23" t="s">
        <v>3549</v>
      </c>
      <c r="D577" s="17">
        <v>202011</v>
      </c>
      <c r="E577" s="23">
        <v>55</v>
      </c>
      <c r="F577" s="17" t="s">
        <v>2601</v>
      </c>
      <c r="G577" s="17" t="s">
        <v>591</v>
      </c>
      <c r="H577" s="17" t="s">
        <v>418</v>
      </c>
      <c r="I577" s="17" t="s">
        <v>24</v>
      </c>
      <c r="K577" s="309">
        <v>18318</v>
      </c>
      <c r="L577" s="309">
        <v>33155</v>
      </c>
      <c r="M577" s="17" t="s">
        <v>13</v>
      </c>
      <c r="N577" s="17" t="s">
        <v>708</v>
      </c>
      <c r="P577" s="17" t="s">
        <v>31</v>
      </c>
      <c r="Q577" s="17" t="s">
        <v>15</v>
      </c>
      <c r="R577" s="17">
        <v>45373</v>
      </c>
      <c r="V577" s="17" t="s">
        <v>3562</v>
      </c>
      <c r="W577" s="17" t="s">
        <v>3563</v>
      </c>
      <c r="X577" s="17" t="s">
        <v>3549</v>
      </c>
      <c r="Y577" s="17">
        <v>37110</v>
      </c>
      <c r="Z577" s="17">
        <v>7602</v>
      </c>
      <c r="AA577" s="17" t="s">
        <v>341</v>
      </c>
      <c r="AB577" s="17" t="s">
        <v>2601</v>
      </c>
    </row>
    <row r="578" spans="1:28" s="17" customFormat="1">
      <c r="A578" s="45" t="s">
        <v>2157</v>
      </c>
      <c r="B578" s="40"/>
      <c r="C578" s="23" t="s">
        <v>3549</v>
      </c>
      <c r="D578" s="17">
        <v>202004</v>
      </c>
      <c r="E578" s="23">
        <v>55</v>
      </c>
      <c r="F578" s="17" t="s">
        <v>2601</v>
      </c>
      <c r="G578" s="17" t="s">
        <v>2158</v>
      </c>
      <c r="H578" s="17" t="s">
        <v>979</v>
      </c>
      <c r="I578" s="17" t="s">
        <v>229</v>
      </c>
      <c r="J578" s="17" t="s">
        <v>203</v>
      </c>
      <c r="K578" s="309">
        <v>17084</v>
      </c>
      <c r="L578" s="309">
        <v>40466</v>
      </c>
      <c r="M578" s="17" t="s">
        <v>13</v>
      </c>
      <c r="N578" s="17" t="s">
        <v>406</v>
      </c>
      <c r="P578" s="17" t="s">
        <v>19</v>
      </c>
      <c r="Q578" s="17" t="s">
        <v>15</v>
      </c>
      <c r="R578" s="17">
        <v>45356</v>
      </c>
      <c r="V578" s="17" t="s">
        <v>3564</v>
      </c>
      <c r="W578" s="17" t="s">
        <v>3565</v>
      </c>
      <c r="X578" s="17" t="s">
        <v>3549</v>
      </c>
      <c r="Y578" s="17">
        <v>37091</v>
      </c>
      <c r="Z578" s="17">
        <v>6511</v>
      </c>
      <c r="AA578" s="17" t="s">
        <v>618</v>
      </c>
      <c r="AB578" s="17" t="s">
        <v>2601</v>
      </c>
    </row>
    <row r="579" spans="1:28" s="17" customFormat="1">
      <c r="A579" s="523" t="s">
        <v>2004</v>
      </c>
      <c r="B579" s="40"/>
      <c r="C579" s="23" t="s">
        <v>3549</v>
      </c>
      <c r="D579" s="17">
        <v>202110</v>
      </c>
      <c r="E579" s="23">
        <v>55</v>
      </c>
      <c r="F579" s="17" t="s">
        <v>2601</v>
      </c>
      <c r="G579" s="17" t="s">
        <v>1265</v>
      </c>
      <c r="H579" s="17" t="s">
        <v>244</v>
      </c>
      <c r="I579" s="17" t="s">
        <v>22</v>
      </c>
      <c r="K579" s="309">
        <v>20611</v>
      </c>
      <c r="L579" s="309">
        <v>39564</v>
      </c>
      <c r="M579" s="17" t="s">
        <v>13</v>
      </c>
      <c r="N579" s="17" t="s">
        <v>840</v>
      </c>
      <c r="P579" s="17" t="s">
        <v>14</v>
      </c>
      <c r="Q579" s="17" t="s">
        <v>15</v>
      </c>
      <c r="R579" s="17">
        <v>45371</v>
      </c>
      <c r="V579" s="17" t="s">
        <v>3566</v>
      </c>
      <c r="W579" s="17" t="s">
        <v>3567</v>
      </c>
      <c r="X579" s="17" t="s">
        <v>3549</v>
      </c>
      <c r="Y579" s="17">
        <v>37757</v>
      </c>
      <c r="Z579" s="17">
        <v>4412</v>
      </c>
      <c r="AA579" s="17" t="s">
        <v>618</v>
      </c>
      <c r="AB579" s="17" t="s">
        <v>2601</v>
      </c>
    </row>
    <row r="580" spans="1:28" s="17" customFormat="1">
      <c r="A580" s="523" t="s">
        <v>1264</v>
      </c>
      <c r="B580" s="40"/>
      <c r="C580" s="23" t="s">
        <v>3549</v>
      </c>
      <c r="D580" s="17">
        <v>202110</v>
      </c>
      <c r="E580" s="23">
        <v>55</v>
      </c>
      <c r="F580" s="17" t="s">
        <v>2601</v>
      </c>
      <c r="G580" s="17" t="s">
        <v>1265</v>
      </c>
      <c r="H580" s="17" t="s">
        <v>60</v>
      </c>
      <c r="I580" s="17" t="s">
        <v>317</v>
      </c>
      <c r="K580" s="309">
        <v>23946</v>
      </c>
      <c r="L580" s="309">
        <v>39564</v>
      </c>
      <c r="M580" s="17" t="s">
        <v>13</v>
      </c>
      <c r="N580" s="17" t="s">
        <v>840</v>
      </c>
      <c r="P580" s="17" t="s">
        <v>14</v>
      </c>
      <c r="Q580" s="17" t="s">
        <v>15</v>
      </c>
      <c r="R580" s="17">
        <v>45371</v>
      </c>
      <c r="V580" s="17" t="s">
        <v>3566</v>
      </c>
      <c r="W580" s="17" t="s">
        <v>3567</v>
      </c>
      <c r="X580" s="17" t="s">
        <v>3549</v>
      </c>
      <c r="Y580" s="17">
        <v>37757</v>
      </c>
      <c r="Z580" s="17">
        <v>4412</v>
      </c>
      <c r="AA580" s="17" t="s">
        <v>618</v>
      </c>
      <c r="AB580" s="17" t="s">
        <v>2601</v>
      </c>
    </row>
    <row r="581" spans="1:28" s="17" customFormat="1">
      <c r="A581" s="523" t="s">
        <v>1230</v>
      </c>
      <c r="B581" s="40"/>
      <c r="C581" s="23" t="s">
        <v>3549</v>
      </c>
      <c r="D581" s="17">
        <v>202110</v>
      </c>
      <c r="E581" s="23">
        <v>55</v>
      </c>
      <c r="F581" s="17" t="s">
        <v>2601</v>
      </c>
      <c r="G581" s="17" t="s">
        <v>1231</v>
      </c>
      <c r="H581" s="17" t="s">
        <v>162</v>
      </c>
      <c r="I581" s="17" t="s">
        <v>160</v>
      </c>
      <c r="K581" s="309">
        <v>30187</v>
      </c>
      <c r="L581" s="309">
        <v>36766</v>
      </c>
      <c r="M581" s="17" t="s">
        <v>13</v>
      </c>
      <c r="N581" s="17" t="s">
        <v>1232</v>
      </c>
      <c r="P581" s="17" t="s">
        <v>31</v>
      </c>
      <c r="Q581" s="17" t="s">
        <v>15</v>
      </c>
      <c r="R581" s="17">
        <v>45373</v>
      </c>
      <c r="V581" s="17" t="s">
        <v>3568</v>
      </c>
      <c r="W581" s="17" t="s">
        <v>3557</v>
      </c>
      <c r="X581" s="17" t="s">
        <v>3549</v>
      </c>
      <c r="Y581" s="17">
        <v>37202</v>
      </c>
      <c r="Z581" s="17">
        <v>4210</v>
      </c>
      <c r="AA581" s="17" t="s">
        <v>618</v>
      </c>
      <c r="AB581" s="17" t="s">
        <v>2601</v>
      </c>
    </row>
    <row r="582" spans="1:28" s="17" customFormat="1">
      <c r="A582" s="17" t="s">
        <v>1631</v>
      </c>
      <c r="B582" s="40"/>
      <c r="C582" s="23" t="s">
        <v>3549</v>
      </c>
      <c r="D582" s="17">
        <v>202205</v>
      </c>
      <c r="E582" s="23">
        <v>55</v>
      </c>
      <c r="F582" s="17" t="s">
        <v>2601</v>
      </c>
      <c r="G582" s="17" t="s">
        <v>1211</v>
      </c>
      <c r="H582" s="17" t="s">
        <v>112</v>
      </c>
      <c r="I582" s="17" t="s">
        <v>371</v>
      </c>
      <c r="K582" s="309">
        <v>21606</v>
      </c>
      <c r="L582" s="309">
        <v>39727</v>
      </c>
      <c r="M582" s="17" t="s">
        <v>13</v>
      </c>
      <c r="N582" s="17" t="s">
        <v>3569</v>
      </c>
      <c r="P582" s="17" t="s">
        <v>31</v>
      </c>
      <c r="Q582" s="17" t="s">
        <v>15</v>
      </c>
      <c r="R582" s="17">
        <v>45373</v>
      </c>
      <c r="V582" s="17" t="s">
        <v>3570</v>
      </c>
      <c r="W582" s="17" t="s">
        <v>3571</v>
      </c>
      <c r="X582" s="17" t="s">
        <v>3549</v>
      </c>
      <c r="Y582" s="17">
        <v>38572</v>
      </c>
      <c r="Z582" s="17">
        <v>2088</v>
      </c>
      <c r="AA582" s="17" t="s">
        <v>618</v>
      </c>
      <c r="AB582" s="17" t="s">
        <v>2601</v>
      </c>
    </row>
    <row r="583" spans="1:28" s="17" customFormat="1">
      <c r="A583" s="17" t="s">
        <v>1210</v>
      </c>
      <c r="B583" s="40"/>
      <c r="C583" s="23" t="s">
        <v>3549</v>
      </c>
      <c r="D583" s="17">
        <v>202205</v>
      </c>
      <c r="E583" s="23">
        <v>55</v>
      </c>
      <c r="F583" s="17" t="s">
        <v>2601</v>
      </c>
      <c r="G583" s="17" t="s">
        <v>1211</v>
      </c>
      <c r="H583" s="17" t="s">
        <v>165</v>
      </c>
      <c r="I583" s="17" t="s">
        <v>817</v>
      </c>
      <c r="K583" s="309">
        <v>22537</v>
      </c>
      <c r="L583" s="309">
        <v>39727</v>
      </c>
      <c r="M583" s="17" t="s">
        <v>13</v>
      </c>
      <c r="N583" s="17" t="s">
        <v>3569</v>
      </c>
      <c r="P583" s="17" t="s">
        <v>31</v>
      </c>
      <c r="Q583" s="17" t="s">
        <v>15</v>
      </c>
      <c r="R583" s="17">
        <v>45373</v>
      </c>
      <c r="V583" s="17" t="s">
        <v>3570</v>
      </c>
      <c r="W583" s="17" t="s">
        <v>3571</v>
      </c>
      <c r="X583" s="17" t="s">
        <v>3549</v>
      </c>
      <c r="Y583" s="17">
        <v>38572</v>
      </c>
      <c r="Z583" s="17">
        <v>2088</v>
      </c>
      <c r="AA583" s="17" t="s">
        <v>341</v>
      </c>
      <c r="AB583" s="17" t="s">
        <v>2601</v>
      </c>
    </row>
    <row r="584" spans="1:28" s="17" customFormat="1">
      <c r="A584" s="523" t="s">
        <v>1936</v>
      </c>
      <c r="B584" s="40"/>
      <c r="C584" s="23" t="s">
        <v>3549</v>
      </c>
      <c r="D584" s="17">
        <v>202205</v>
      </c>
      <c r="E584" s="23">
        <v>55</v>
      </c>
      <c r="F584" s="17" t="s">
        <v>2601</v>
      </c>
      <c r="G584" s="17" t="s">
        <v>666</v>
      </c>
      <c r="H584" s="17" t="s">
        <v>461</v>
      </c>
      <c r="I584" s="17" t="s">
        <v>12</v>
      </c>
      <c r="K584" s="309">
        <v>31945</v>
      </c>
      <c r="L584" s="309">
        <v>42501</v>
      </c>
      <c r="M584" s="17" t="s">
        <v>13</v>
      </c>
      <c r="N584" s="17" t="s">
        <v>1862</v>
      </c>
      <c r="P584" s="17" t="s">
        <v>576</v>
      </c>
      <c r="Q584" s="17" t="s">
        <v>15</v>
      </c>
      <c r="R584" s="17">
        <v>45322</v>
      </c>
      <c r="V584" s="17" t="s">
        <v>3572</v>
      </c>
      <c r="W584" s="17" t="s">
        <v>3573</v>
      </c>
      <c r="X584" s="17" t="s">
        <v>3549</v>
      </c>
      <c r="Y584" s="17">
        <v>37040</v>
      </c>
      <c r="Z584" s="17">
        <v>2212</v>
      </c>
      <c r="AA584" s="17" t="s">
        <v>618</v>
      </c>
      <c r="AB584" s="17" t="s">
        <v>2601</v>
      </c>
    </row>
    <row r="585" spans="1:28" s="17" customFormat="1">
      <c r="A585" s="523" t="s">
        <v>1536</v>
      </c>
      <c r="B585" s="40"/>
      <c r="C585" s="23" t="s">
        <v>3549</v>
      </c>
      <c r="D585" s="17">
        <v>202109</v>
      </c>
      <c r="E585" s="23">
        <v>55</v>
      </c>
      <c r="F585" s="17" t="s">
        <v>2601</v>
      </c>
      <c r="G585" s="17" t="s">
        <v>483</v>
      </c>
      <c r="H585" s="17" t="s">
        <v>792</v>
      </c>
      <c r="K585" s="309">
        <v>22996</v>
      </c>
      <c r="L585" s="309">
        <v>41873</v>
      </c>
      <c r="M585" s="17" t="s">
        <v>13</v>
      </c>
      <c r="N585" s="17" t="s">
        <v>1537</v>
      </c>
      <c r="P585" s="17" t="s">
        <v>14</v>
      </c>
      <c r="Q585" s="17" t="s">
        <v>15</v>
      </c>
      <c r="R585" s="17">
        <v>45371</v>
      </c>
      <c r="V585" s="17" t="s">
        <v>3574</v>
      </c>
      <c r="W585" s="17" t="s">
        <v>3575</v>
      </c>
      <c r="X585" s="17" t="s">
        <v>3549</v>
      </c>
      <c r="Y585" s="17">
        <v>37876</v>
      </c>
      <c r="Z585" s="17">
        <v>5401</v>
      </c>
      <c r="AA585" s="17" t="s">
        <v>341</v>
      </c>
      <c r="AB585" s="17" t="s">
        <v>2601</v>
      </c>
    </row>
    <row r="586" spans="1:28" s="17" customFormat="1">
      <c r="A586" s="45" t="s">
        <v>2229</v>
      </c>
      <c r="B586" s="40"/>
      <c r="C586" s="23" t="s">
        <v>3549</v>
      </c>
      <c r="D586" s="17">
        <v>202011</v>
      </c>
      <c r="E586" s="23">
        <v>55</v>
      </c>
      <c r="F586" s="17" t="s">
        <v>2601</v>
      </c>
      <c r="G586" s="17" t="s">
        <v>2230</v>
      </c>
      <c r="H586" s="17" t="s">
        <v>230</v>
      </c>
      <c r="I586" s="17" t="s">
        <v>407</v>
      </c>
      <c r="K586" s="309">
        <v>35427</v>
      </c>
      <c r="L586" s="309">
        <v>42163</v>
      </c>
      <c r="M586" s="17" t="s">
        <v>13</v>
      </c>
      <c r="N586" s="17" t="s">
        <v>2231</v>
      </c>
      <c r="P586" s="17" t="s">
        <v>31</v>
      </c>
      <c r="Q586" s="17" t="s">
        <v>15</v>
      </c>
      <c r="R586" s="17">
        <v>45373</v>
      </c>
      <c r="S586" s="17">
        <v>1142</v>
      </c>
      <c r="V586" s="17" t="s">
        <v>3576</v>
      </c>
      <c r="W586" s="17" t="s">
        <v>3577</v>
      </c>
      <c r="X586" s="17" t="s">
        <v>3549</v>
      </c>
      <c r="Y586" s="17">
        <v>37172</v>
      </c>
      <c r="Z586" s="17">
        <v>7335</v>
      </c>
      <c r="AA586" s="17" t="s">
        <v>341</v>
      </c>
      <c r="AB586" s="17" t="s">
        <v>2601</v>
      </c>
    </row>
    <row r="587" spans="1:28" s="17" customFormat="1">
      <c r="A587" s="523" t="s">
        <v>1754</v>
      </c>
      <c r="B587" s="40"/>
      <c r="C587" s="23" t="s">
        <v>3549</v>
      </c>
      <c r="D587" s="17">
        <v>202109</v>
      </c>
      <c r="E587" s="23">
        <v>55</v>
      </c>
      <c r="F587" s="17" t="s">
        <v>2601</v>
      </c>
      <c r="G587" s="17" t="s">
        <v>1045</v>
      </c>
      <c r="H587" s="17" t="s">
        <v>511</v>
      </c>
      <c r="I587" s="17" t="s">
        <v>291</v>
      </c>
      <c r="K587" s="309">
        <v>35689</v>
      </c>
      <c r="L587" s="309">
        <v>42341</v>
      </c>
      <c r="M587" s="17" t="s">
        <v>13</v>
      </c>
      <c r="N587" s="17" t="s">
        <v>1755</v>
      </c>
      <c r="P587" s="17" t="s">
        <v>31</v>
      </c>
      <c r="Q587" s="17" t="s">
        <v>15</v>
      </c>
      <c r="R587" s="17">
        <v>45373</v>
      </c>
      <c r="V587" s="17" t="s">
        <v>3578</v>
      </c>
      <c r="W587" s="17" t="s">
        <v>3579</v>
      </c>
      <c r="X587" s="17" t="s">
        <v>3549</v>
      </c>
      <c r="Y587" s="17">
        <v>37174</v>
      </c>
      <c r="Z587" s="17">
        <v>2867</v>
      </c>
      <c r="AA587" s="17" t="s">
        <v>618</v>
      </c>
      <c r="AB587" s="17" t="s">
        <v>2601</v>
      </c>
    </row>
    <row r="588" spans="1:28" s="17" customFormat="1">
      <c r="A588" s="523" t="s">
        <v>2055</v>
      </c>
      <c r="B588" s="40"/>
      <c r="C588" s="23" t="s">
        <v>3549</v>
      </c>
      <c r="D588" s="17">
        <v>202109</v>
      </c>
      <c r="E588" s="23">
        <v>55</v>
      </c>
      <c r="F588" s="17" t="s">
        <v>2601</v>
      </c>
      <c r="G588" s="17" t="s">
        <v>483</v>
      </c>
      <c r="H588" s="17" t="s">
        <v>362</v>
      </c>
      <c r="I588" s="17" t="s">
        <v>229</v>
      </c>
      <c r="K588" s="309">
        <v>22606</v>
      </c>
      <c r="L588" s="309">
        <v>42352</v>
      </c>
      <c r="M588" s="17" t="s">
        <v>13</v>
      </c>
      <c r="N588" s="17" t="s">
        <v>1537</v>
      </c>
      <c r="P588" s="17" t="s">
        <v>14</v>
      </c>
      <c r="Q588" s="17" t="s">
        <v>15</v>
      </c>
      <c r="R588" s="17">
        <v>45371</v>
      </c>
      <c r="V588" s="17" t="s">
        <v>3574</v>
      </c>
      <c r="W588" s="17" t="s">
        <v>3575</v>
      </c>
      <c r="X588" s="17" t="s">
        <v>3549</v>
      </c>
      <c r="Y588" s="17">
        <v>37876</v>
      </c>
      <c r="Z588" s="17">
        <v>5401</v>
      </c>
      <c r="AA588" s="17" t="s">
        <v>618</v>
      </c>
      <c r="AB588" s="17" t="s">
        <v>2601</v>
      </c>
    </row>
    <row r="589" spans="1:28" s="17" customFormat="1">
      <c r="A589" s="523" t="s">
        <v>1544</v>
      </c>
      <c r="B589" s="40"/>
      <c r="C589" s="23" t="s">
        <v>3549</v>
      </c>
      <c r="D589" s="17">
        <v>202207</v>
      </c>
      <c r="E589" s="23">
        <v>55</v>
      </c>
      <c r="F589" s="17" t="s">
        <v>2601</v>
      </c>
      <c r="G589" s="17" t="s">
        <v>940</v>
      </c>
      <c r="H589" s="17" t="s">
        <v>626</v>
      </c>
      <c r="I589" s="17" t="s">
        <v>70</v>
      </c>
      <c r="J589" s="17" t="s">
        <v>203</v>
      </c>
      <c r="K589" s="309">
        <v>26718</v>
      </c>
      <c r="L589" s="309">
        <v>42412</v>
      </c>
      <c r="M589" s="17" t="s">
        <v>13</v>
      </c>
      <c r="N589" s="17" t="s">
        <v>3580</v>
      </c>
      <c r="P589" s="17" t="s">
        <v>14</v>
      </c>
      <c r="Q589" s="17" t="s">
        <v>15</v>
      </c>
      <c r="R589" s="17">
        <v>45371</v>
      </c>
      <c r="S589" s="17">
        <v>9179</v>
      </c>
      <c r="V589" s="17" t="s">
        <v>3581</v>
      </c>
      <c r="W589" s="17" t="s">
        <v>3551</v>
      </c>
      <c r="X589" s="17" t="s">
        <v>3549</v>
      </c>
      <c r="Y589" s="17">
        <v>37766</v>
      </c>
      <c r="Z589" s="17">
        <v>4925</v>
      </c>
      <c r="AA589" s="17" t="s">
        <v>618</v>
      </c>
      <c r="AB589" s="17" t="s">
        <v>2601</v>
      </c>
    </row>
    <row r="590" spans="1:28" s="17" customFormat="1">
      <c r="A590" s="45" t="s">
        <v>2125</v>
      </c>
      <c r="B590" s="40"/>
      <c r="C590" s="23" t="s">
        <v>3549</v>
      </c>
      <c r="D590" s="17">
        <v>202004</v>
      </c>
      <c r="E590" s="23">
        <v>55</v>
      </c>
      <c r="F590" s="17" t="s">
        <v>2601</v>
      </c>
      <c r="G590" s="17" t="s">
        <v>2126</v>
      </c>
      <c r="H590" s="17" t="s">
        <v>396</v>
      </c>
      <c r="I590" s="17" t="s">
        <v>147</v>
      </c>
      <c r="K590" s="309">
        <v>25825</v>
      </c>
      <c r="L590" s="309">
        <v>42517</v>
      </c>
      <c r="M590" s="17" t="s">
        <v>13</v>
      </c>
      <c r="N590" s="17" t="s">
        <v>2127</v>
      </c>
      <c r="P590" s="17" t="s">
        <v>126</v>
      </c>
      <c r="Q590" s="17" t="s">
        <v>15</v>
      </c>
      <c r="R590" s="17">
        <v>45383</v>
      </c>
      <c r="V590" s="17" t="s">
        <v>3582</v>
      </c>
      <c r="W590" s="17" t="s">
        <v>3583</v>
      </c>
      <c r="X590" s="17" t="s">
        <v>3549</v>
      </c>
      <c r="Y590" s="17">
        <v>37922</v>
      </c>
      <c r="Z590" s="17">
        <v>6068</v>
      </c>
      <c r="AA590" s="17" t="s">
        <v>618</v>
      </c>
      <c r="AB590" s="17" t="s">
        <v>2601</v>
      </c>
    </row>
    <row r="591" spans="1:28" s="17" customFormat="1">
      <c r="A591" s="45" t="s">
        <v>1767</v>
      </c>
      <c r="B591" s="40"/>
      <c r="C591" s="23" t="s">
        <v>3549</v>
      </c>
      <c r="D591" s="17">
        <v>202204</v>
      </c>
      <c r="E591" s="23">
        <v>55</v>
      </c>
      <c r="F591" s="17" t="s">
        <v>2601</v>
      </c>
      <c r="G591" s="17" t="s">
        <v>650</v>
      </c>
      <c r="H591" s="17" t="s">
        <v>212</v>
      </c>
      <c r="I591" s="17" t="s">
        <v>134</v>
      </c>
      <c r="K591" s="309">
        <v>26126</v>
      </c>
      <c r="L591" s="309">
        <v>42635</v>
      </c>
      <c r="M591" s="17" t="s">
        <v>13</v>
      </c>
      <c r="N591" s="17" t="s">
        <v>1768</v>
      </c>
      <c r="P591" s="17" t="s">
        <v>31</v>
      </c>
      <c r="Q591" s="17" t="s">
        <v>15</v>
      </c>
      <c r="R591" s="17">
        <v>45373</v>
      </c>
      <c r="S591" s="17">
        <v>1827</v>
      </c>
      <c r="V591" s="17" t="s">
        <v>3584</v>
      </c>
      <c r="W591" s="17" t="s">
        <v>3585</v>
      </c>
      <c r="X591" s="17" t="s">
        <v>3549</v>
      </c>
      <c r="Y591" s="17">
        <v>37046</v>
      </c>
      <c r="Z591" s="17">
        <v>9227</v>
      </c>
      <c r="AA591" s="17" t="s">
        <v>618</v>
      </c>
      <c r="AB591" s="17" t="s">
        <v>2601</v>
      </c>
    </row>
    <row r="592" spans="1:28" s="17" customFormat="1">
      <c r="A592" s="45" t="s">
        <v>1151</v>
      </c>
      <c r="B592" s="40"/>
      <c r="C592" s="23" t="s">
        <v>3549</v>
      </c>
      <c r="D592" s="17">
        <v>202011</v>
      </c>
      <c r="E592" s="23">
        <v>55</v>
      </c>
      <c r="F592" s="17" t="s">
        <v>2601</v>
      </c>
      <c r="G592" s="17" t="s">
        <v>1152</v>
      </c>
      <c r="H592" s="17" t="s">
        <v>365</v>
      </c>
      <c r="I592" s="17" t="s">
        <v>618</v>
      </c>
      <c r="K592" s="309">
        <v>28035</v>
      </c>
      <c r="L592" s="309">
        <v>42636</v>
      </c>
      <c r="M592" s="17" t="s">
        <v>13</v>
      </c>
      <c r="N592" s="17" t="s">
        <v>1153</v>
      </c>
      <c r="P592" s="17" t="s">
        <v>19</v>
      </c>
      <c r="Q592" s="17" t="s">
        <v>15</v>
      </c>
      <c r="R592" s="17">
        <v>45356</v>
      </c>
      <c r="V592" s="17" t="s">
        <v>3586</v>
      </c>
      <c r="W592" s="17" t="s">
        <v>3583</v>
      </c>
      <c r="X592" s="17" t="s">
        <v>3549</v>
      </c>
      <c r="Y592" s="17">
        <v>37923</v>
      </c>
      <c r="Z592" s="17">
        <v>5505</v>
      </c>
      <c r="AA592" s="17" t="s">
        <v>618</v>
      </c>
      <c r="AB592" s="17" t="s">
        <v>2601</v>
      </c>
    </row>
    <row r="593" spans="1:28" s="17" customFormat="1">
      <c r="A593" s="45" t="s">
        <v>2098</v>
      </c>
      <c r="B593" s="40"/>
      <c r="C593" s="23" t="s">
        <v>3549</v>
      </c>
      <c r="D593" s="17">
        <v>202010</v>
      </c>
      <c r="E593" s="23">
        <v>55</v>
      </c>
      <c r="F593" s="17" t="s">
        <v>2601</v>
      </c>
      <c r="G593" s="17" t="s">
        <v>1152</v>
      </c>
      <c r="H593" s="17" t="s">
        <v>446</v>
      </c>
      <c r="I593" s="17" t="s">
        <v>65</v>
      </c>
      <c r="K593" s="309">
        <v>23140</v>
      </c>
      <c r="L593" s="309">
        <v>42636</v>
      </c>
      <c r="M593" s="17" t="s">
        <v>13</v>
      </c>
      <c r="N593" s="17" t="s">
        <v>1153</v>
      </c>
      <c r="P593" s="17" t="s">
        <v>19</v>
      </c>
      <c r="Q593" s="17" t="s">
        <v>15</v>
      </c>
      <c r="R593" s="17">
        <v>45356</v>
      </c>
      <c r="V593" s="17" t="s">
        <v>3587</v>
      </c>
      <c r="W593" s="17" t="s">
        <v>3583</v>
      </c>
      <c r="X593" s="17" t="s">
        <v>3549</v>
      </c>
      <c r="Y593" s="17">
        <v>37923</v>
      </c>
      <c r="Z593" s="17">
        <v>5530</v>
      </c>
      <c r="AA593" s="17" t="s">
        <v>618</v>
      </c>
      <c r="AB593" s="17" t="s">
        <v>2601</v>
      </c>
    </row>
    <row r="594" spans="1:28" s="17" customFormat="1">
      <c r="A594" s="523" t="s">
        <v>1868</v>
      </c>
      <c r="B594" s="40"/>
      <c r="C594" s="23" t="s">
        <v>3549</v>
      </c>
      <c r="D594" s="17">
        <v>202207</v>
      </c>
      <c r="E594" s="23">
        <v>55</v>
      </c>
      <c r="F594" s="17" t="s">
        <v>2601</v>
      </c>
      <c r="G594" s="17" t="s">
        <v>909</v>
      </c>
      <c r="H594" s="17" t="s">
        <v>426</v>
      </c>
      <c r="I594" s="17" t="s">
        <v>96</v>
      </c>
      <c r="K594" s="309">
        <v>31517</v>
      </c>
      <c r="L594" s="309">
        <v>42864</v>
      </c>
      <c r="M594" s="17" t="s">
        <v>13</v>
      </c>
      <c r="N594" s="17" t="s">
        <v>1417</v>
      </c>
      <c r="P594" s="17" t="s">
        <v>14</v>
      </c>
      <c r="Q594" s="17" t="s">
        <v>15</v>
      </c>
      <c r="R594" s="17">
        <v>45371</v>
      </c>
      <c r="V594" s="17" t="s">
        <v>3588</v>
      </c>
      <c r="W594" s="17" t="s">
        <v>3589</v>
      </c>
      <c r="X594" s="17" t="s">
        <v>3549</v>
      </c>
      <c r="Y594" s="17">
        <v>37737</v>
      </c>
      <c r="Z594" s="17">
        <v>2557</v>
      </c>
      <c r="AA594" s="17" t="s">
        <v>341</v>
      </c>
      <c r="AB594" s="17" t="s">
        <v>2601</v>
      </c>
    </row>
    <row r="595" spans="1:28" s="17" customFormat="1">
      <c r="A595" s="523" t="s">
        <v>1416</v>
      </c>
      <c r="B595" s="40"/>
      <c r="C595" s="23" t="s">
        <v>3549</v>
      </c>
      <c r="D595" s="17">
        <v>202207</v>
      </c>
      <c r="E595" s="23">
        <v>55</v>
      </c>
      <c r="F595" s="17" t="s">
        <v>2601</v>
      </c>
      <c r="G595" s="17" t="s">
        <v>909</v>
      </c>
      <c r="H595" s="17" t="s">
        <v>652</v>
      </c>
      <c r="I595" s="17" t="s">
        <v>174</v>
      </c>
      <c r="K595" s="309">
        <v>32036</v>
      </c>
      <c r="L595" s="309">
        <v>42864</v>
      </c>
      <c r="M595" s="17" t="s">
        <v>13</v>
      </c>
      <c r="N595" s="17" t="s">
        <v>1417</v>
      </c>
      <c r="P595" s="17" t="s">
        <v>14</v>
      </c>
      <c r="Q595" s="17" t="s">
        <v>15</v>
      </c>
      <c r="R595" s="17">
        <v>45371</v>
      </c>
      <c r="V595" s="17" t="s">
        <v>3588</v>
      </c>
      <c r="W595" s="17" t="s">
        <v>3589</v>
      </c>
      <c r="X595" s="17" t="s">
        <v>3549</v>
      </c>
      <c r="Y595" s="17">
        <v>37737</v>
      </c>
      <c r="Z595" s="17">
        <v>2557</v>
      </c>
      <c r="AA595" s="17" t="s">
        <v>618</v>
      </c>
      <c r="AB595" s="17" t="s">
        <v>2601</v>
      </c>
    </row>
    <row r="596" spans="1:28" s="17" customFormat="1">
      <c r="A596" s="523" t="s">
        <v>2299</v>
      </c>
      <c r="B596" s="40"/>
      <c r="C596" s="23" t="s">
        <v>3549</v>
      </c>
      <c r="D596" s="17">
        <v>202108</v>
      </c>
      <c r="E596" s="23">
        <v>55</v>
      </c>
      <c r="F596" s="17" t="s">
        <v>2601</v>
      </c>
      <c r="G596" s="17" t="s">
        <v>493</v>
      </c>
      <c r="H596" s="17" t="s">
        <v>778</v>
      </c>
      <c r="I596" s="17" t="s">
        <v>531</v>
      </c>
      <c r="K596" s="309">
        <v>28980</v>
      </c>
      <c r="L596" s="309">
        <v>42956</v>
      </c>
      <c r="M596" s="17" t="s">
        <v>13</v>
      </c>
      <c r="N596" s="17" t="s">
        <v>1334</v>
      </c>
      <c r="P596" s="17" t="s">
        <v>80</v>
      </c>
      <c r="Q596" s="17" t="s">
        <v>15</v>
      </c>
      <c r="R596" s="17">
        <v>45308</v>
      </c>
      <c r="V596" s="17" t="s">
        <v>3590</v>
      </c>
      <c r="W596" s="17" t="s">
        <v>3583</v>
      </c>
      <c r="X596" s="17" t="s">
        <v>3549</v>
      </c>
      <c r="Y596" s="17">
        <v>37938</v>
      </c>
      <c r="Z596" s="17">
        <v>4357</v>
      </c>
      <c r="AA596" s="17" t="s">
        <v>618</v>
      </c>
      <c r="AB596" s="17" t="s">
        <v>2601</v>
      </c>
    </row>
    <row r="597" spans="1:28" s="17" customFormat="1">
      <c r="A597" s="523" t="s">
        <v>1333</v>
      </c>
      <c r="B597" s="40"/>
      <c r="C597" s="23" t="s">
        <v>3549</v>
      </c>
      <c r="D597" s="17">
        <v>202108</v>
      </c>
      <c r="E597" s="23">
        <v>55</v>
      </c>
      <c r="F597" s="17" t="s">
        <v>2601</v>
      </c>
      <c r="G597" s="17" t="s">
        <v>493</v>
      </c>
      <c r="H597" s="17" t="s">
        <v>499</v>
      </c>
      <c r="I597" s="17" t="s">
        <v>99</v>
      </c>
      <c r="K597" s="309">
        <v>32468</v>
      </c>
      <c r="L597" s="309">
        <v>42975</v>
      </c>
      <c r="M597" s="17" t="s">
        <v>13</v>
      </c>
      <c r="N597" s="17" t="s">
        <v>1334</v>
      </c>
      <c r="P597" s="17" t="s">
        <v>80</v>
      </c>
      <c r="Q597" s="17" t="s">
        <v>15</v>
      </c>
      <c r="R597" s="17">
        <v>45308</v>
      </c>
      <c r="V597" s="17" t="s">
        <v>3590</v>
      </c>
      <c r="W597" s="17" t="s">
        <v>3583</v>
      </c>
      <c r="X597" s="17" t="s">
        <v>3549</v>
      </c>
      <c r="Y597" s="17">
        <v>37938</v>
      </c>
      <c r="Z597" s="17">
        <v>4357</v>
      </c>
      <c r="AA597" s="17" t="s">
        <v>341</v>
      </c>
      <c r="AB597" s="17" t="s">
        <v>2601</v>
      </c>
    </row>
    <row r="598" spans="1:28" s="17" customFormat="1">
      <c r="A598" s="523" t="s">
        <v>1968</v>
      </c>
      <c r="B598" s="40"/>
      <c r="C598" s="23" t="s">
        <v>3549</v>
      </c>
      <c r="D598" s="17">
        <v>202206</v>
      </c>
      <c r="E598" s="23">
        <v>55</v>
      </c>
      <c r="F598" s="17" t="s">
        <v>2601</v>
      </c>
      <c r="G598" s="17" t="s">
        <v>961</v>
      </c>
      <c r="H598" s="17" t="s">
        <v>174</v>
      </c>
      <c r="I598" s="17" t="s">
        <v>17</v>
      </c>
      <c r="J598" s="17" t="s">
        <v>203</v>
      </c>
      <c r="K598" s="309">
        <v>26246</v>
      </c>
      <c r="L598" s="309">
        <v>43018</v>
      </c>
      <c r="M598" s="17" t="s">
        <v>13</v>
      </c>
      <c r="N598" s="17" t="s">
        <v>1969</v>
      </c>
      <c r="P598" s="17" t="s">
        <v>31</v>
      </c>
      <c r="Q598" s="17" t="s">
        <v>15</v>
      </c>
      <c r="R598" s="17">
        <v>45373</v>
      </c>
      <c r="V598" s="17" t="s">
        <v>3591</v>
      </c>
      <c r="W598" s="17" t="s">
        <v>3583</v>
      </c>
      <c r="X598" s="17" t="s">
        <v>3549</v>
      </c>
      <c r="Y598" s="17">
        <v>37923</v>
      </c>
      <c r="Z598" s="17">
        <v>2214</v>
      </c>
      <c r="AA598" s="17" t="s">
        <v>618</v>
      </c>
      <c r="AB598" s="17" t="s">
        <v>2601</v>
      </c>
    </row>
    <row r="599" spans="1:28" s="17" customFormat="1">
      <c r="A599" s="523" t="s">
        <v>2246</v>
      </c>
      <c r="B599" s="40"/>
      <c r="C599" s="23" t="s">
        <v>3549</v>
      </c>
      <c r="D599" s="17">
        <v>202206</v>
      </c>
      <c r="E599" s="23">
        <v>55</v>
      </c>
      <c r="F599" s="17" t="s">
        <v>2601</v>
      </c>
      <c r="G599" s="17" t="s">
        <v>961</v>
      </c>
      <c r="H599" s="17" t="s">
        <v>583</v>
      </c>
      <c r="I599" s="17" t="s">
        <v>1293</v>
      </c>
      <c r="K599" s="309">
        <v>27336</v>
      </c>
      <c r="L599" s="309">
        <v>43018</v>
      </c>
      <c r="M599" s="17" t="s">
        <v>13</v>
      </c>
      <c r="N599" s="17" t="s">
        <v>1969</v>
      </c>
      <c r="P599" s="17" t="s">
        <v>31</v>
      </c>
      <c r="Q599" s="17" t="s">
        <v>15</v>
      </c>
      <c r="R599" s="17">
        <v>45373</v>
      </c>
      <c r="S599" s="17">
        <v>7579</v>
      </c>
      <c r="V599" s="17" t="s">
        <v>3591</v>
      </c>
      <c r="W599" s="17" t="s">
        <v>3583</v>
      </c>
      <c r="X599" s="17" t="s">
        <v>3549</v>
      </c>
      <c r="Y599" s="17">
        <v>37923</v>
      </c>
      <c r="Z599" s="17">
        <v>2214</v>
      </c>
      <c r="AA599" s="17" t="s">
        <v>341</v>
      </c>
      <c r="AB599" s="17" t="s">
        <v>2601</v>
      </c>
    </row>
    <row r="600" spans="1:28" s="17" customFormat="1">
      <c r="A600" s="523" t="s">
        <v>1657</v>
      </c>
      <c r="B600" s="40"/>
      <c r="C600" s="23" t="s">
        <v>3549</v>
      </c>
      <c r="D600" s="17">
        <v>202112</v>
      </c>
      <c r="E600" s="23">
        <v>55</v>
      </c>
      <c r="F600" s="17" t="s">
        <v>2601</v>
      </c>
      <c r="G600" s="17" t="s">
        <v>767</v>
      </c>
      <c r="H600" s="17" t="s">
        <v>1658</v>
      </c>
      <c r="I600" s="17" t="s">
        <v>82</v>
      </c>
      <c r="K600" s="309">
        <v>36139</v>
      </c>
      <c r="L600" s="309">
        <v>43139</v>
      </c>
      <c r="M600" s="17" t="s">
        <v>13</v>
      </c>
      <c r="N600" s="17" t="s">
        <v>398</v>
      </c>
      <c r="O600" s="17" t="s">
        <v>1084</v>
      </c>
      <c r="P600" s="17" t="s">
        <v>19</v>
      </c>
      <c r="Q600" s="17" t="s">
        <v>15</v>
      </c>
      <c r="R600" s="17">
        <v>45356</v>
      </c>
      <c r="S600" s="17">
        <v>2557</v>
      </c>
      <c r="V600" s="17" t="s">
        <v>3592</v>
      </c>
      <c r="W600" s="17" t="s">
        <v>3593</v>
      </c>
      <c r="X600" s="17" t="s">
        <v>3549</v>
      </c>
      <c r="Y600" s="17">
        <v>38301</v>
      </c>
      <c r="Z600" s="17">
        <v>7621</v>
      </c>
      <c r="AA600" s="17" t="s">
        <v>341</v>
      </c>
      <c r="AB600" s="17" t="s">
        <v>2601</v>
      </c>
    </row>
    <row r="601" spans="1:28" s="17" customFormat="1">
      <c r="A601" s="523" t="s">
        <v>1871</v>
      </c>
      <c r="B601" s="40"/>
      <c r="C601" s="23" t="s">
        <v>3549</v>
      </c>
      <c r="D601" s="17">
        <v>202111</v>
      </c>
      <c r="E601" s="23">
        <v>55</v>
      </c>
      <c r="F601" s="17" t="s">
        <v>2601</v>
      </c>
      <c r="G601" s="17" t="s">
        <v>1872</v>
      </c>
      <c r="H601" s="17" t="s">
        <v>461</v>
      </c>
      <c r="I601" s="17" t="s">
        <v>63</v>
      </c>
      <c r="K601" s="309">
        <v>30624</v>
      </c>
      <c r="L601" s="309">
        <v>43382</v>
      </c>
      <c r="M601" s="17" t="s">
        <v>13</v>
      </c>
      <c r="N601" s="17" t="s">
        <v>1873</v>
      </c>
      <c r="P601" s="17" t="s">
        <v>14</v>
      </c>
      <c r="Q601" s="17" t="s">
        <v>15</v>
      </c>
      <c r="R601" s="17">
        <v>45371</v>
      </c>
      <c r="V601" s="17" t="s">
        <v>3594</v>
      </c>
      <c r="W601" s="17" t="s">
        <v>3595</v>
      </c>
      <c r="X601" s="17" t="s">
        <v>3549</v>
      </c>
      <c r="Y601" s="17">
        <v>37034</v>
      </c>
      <c r="Z601" s="17">
        <v>3233</v>
      </c>
      <c r="AA601" s="17" t="s">
        <v>618</v>
      </c>
      <c r="AB601" s="17" t="s">
        <v>2601</v>
      </c>
    </row>
    <row r="602" spans="1:28" s="17" customFormat="1">
      <c r="A602" s="45" t="s">
        <v>2056</v>
      </c>
      <c r="B602" s="40"/>
      <c r="C602" s="23" t="s">
        <v>3549</v>
      </c>
      <c r="D602" s="17">
        <v>202011</v>
      </c>
      <c r="E602" s="23">
        <v>55</v>
      </c>
      <c r="F602" s="17" t="s">
        <v>2601</v>
      </c>
      <c r="G602" s="17" t="s">
        <v>1338</v>
      </c>
      <c r="H602" s="17" t="s">
        <v>194</v>
      </c>
      <c r="I602" s="17" t="s">
        <v>555</v>
      </c>
      <c r="K602" s="309">
        <v>34129</v>
      </c>
      <c r="L602" s="309">
        <v>43675</v>
      </c>
      <c r="M602" s="17" t="s">
        <v>13</v>
      </c>
      <c r="N602" s="17" t="s">
        <v>1339</v>
      </c>
      <c r="P602" s="17" t="s">
        <v>14</v>
      </c>
      <c r="Q602" s="17" t="s">
        <v>15</v>
      </c>
      <c r="R602" s="17">
        <v>45371</v>
      </c>
      <c r="S602" s="17">
        <v>1283</v>
      </c>
      <c r="V602" s="17" t="s">
        <v>3596</v>
      </c>
      <c r="W602" s="17" t="s">
        <v>3571</v>
      </c>
      <c r="X602" s="17" t="s">
        <v>3549</v>
      </c>
      <c r="Y602" s="17">
        <v>38558</v>
      </c>
      <c r="Z602" s="17">
        <v>9012</v>
      </c>
      <c r="AA602" s="17" t="s">
        <v>618</v>
      </c>
      <c r="AB602" s="17" t="s">
        <v>2601</v>
      </c>
    </row>
    <row r="603" spans="1:28" s="17" customFormat="1">
      <c r="A603" s="45" t="s">
        <v>1337</v>
      </c>
      <c r="B603" s="40"/>
      <c r="C603" s="23" t="s">
        <v>3549</v>
      </c>
      <c r="D603" s="17">
        <v>202011</v>
      </c>
      <c r="E603" s="23">
        <v>55</v>
      </c>
      <c r="F603" s="17" t="s">
        <v>2601</v>
      </c>
      <c r="G603" s="17" t="s">
        <v>1338</v>
      </c>
      <c r="H603" s="17" t="s">
        <v>321</v>
      </c>
      <c r="I603" s="17" t="s">
        <v>304</v>
      </c>
      <c r="K603" s="309">
        <v>33849</v>
      </c>
      <c r="L603" s="309">
        <v>43675</v>
      </c>
      <c r="M603" s="17" t="s">
        <v>13</v>
      </c>
      <c r="N603" s="17" t="s">
        <v>1339</v>
      </c>
      <c r="P603" s="17" t="s">
        <v>14</v>
      </c>
      <c r="Q603" s="17" t="s">
        <v>15</v>
      </c>
      <c r="R603" s="17">
        <v>45371</v>
      </c>
      <c r="S603" s="17">
        <v>1283</v>
      </c>
      <c r="V603" s="17" t="s">
        <v>3596</v>
      </c>
      <c r="W603" s="17" t="s">
        <v>3571</v>
      </c>
      <c r="X603" s="17" t="s">
        <v>3549</v>
      </c>
      <c r="Y603" s="17">
        <v>38558</v>
      </c>
      <c r="Z603" s="17">
        <v>9012</v>
      </c>
      <c r="AA603" s="17" t="s">
        <v>341</v>
      </c>
      <c r="AB603" s="17" t="s">
        <v>2601</v>
      </c>
    </row>
    <row r="604" spans="1:28" s="17" customFormat="1">
      <c r="A604" s="523" t="s">
        <v>1973</v>
      </c>
      <c r="B604" s="40"/>
      <c r="C604" s="23" t="s">
        <v>3549</v>
      </c>
      <c r="D604" s="17">
        <v>202111</v>
      </c>
      <c r="E604" s="23">
        <v>55</v>
      </c>
      <c r="F604" s="17" t="s">
        <v>2601</v>
      </c>
      <c r="G604" s="17" t="s">
        <v>1872</v>
      </c>
      <c r="H604" s="17" t="s">
        <v>442</v>
      </c>
      <c r="I604" s="17" t="s">
        <v>277</v>
      </c>
      <c r="K604" s="309">
        <v>25464</v>
      </c>
      <c r="L604" s="309">
        <v>43758</v>
      </c>
      <c r="M604" s="17" t="s">
        <v>13</v>
      </c>
      <c r="N604" s="17" t="s">
        <v>1873</v>
      </c>
      <c r="P604" s="17" t="s">
        <v>14</v>
      </c>
      <c r="Q604" s="17" t="s">
        <v>15</v>
      </c>
      <c r="R604" s="17">
        <v>45371</v>
      </c>
      <c r="V604" s="17" t="s">
        <v>3594</v>
      </c>
      <c r="W604" s="17" t="s">
        <v>3595</v>
      </c>
      <c r="X604" s="17" t="s">
        <v>3549</v>
      </c>
      <c r="Y604" s="17">
        <v>37034</v>
      </c>
      <c r="Z604" s="17">
        <v>3233</v>
      </c>
      <c r="AA604" s="17" t="s">
        <v>341</v>
      </c>
      <c r="AB604" s="17" t="s">
        <v>2601</v>
      </c>
    </row>
    <row r="605" spans="1:28" s="17" customFormat="1">
      <c r="A605" s="523" t="s">
        <v>880</v>
      </c>
      <c r="B605" s="40"/>
      <c r="C605" s="23" t="s">
        <v>3549</v>
      </c>
      <c r="D605" s="17">
        <v>202108</v>
      </c>
      <c r="E605" s="23">
        <v>55</v>
      </c>
      <c r="F605" s="17" t="s">
        <v>2601</v>
      </c>
      <c r="G605" s="17" t="s">
        <v>881</v>
      </c>
      <c r="H605" s="17" t="s">
        <v>103</v>
      </c>
      <c r="I605" s="17" t="s">
        <v>104</v>
      </c>
      <c r="K605" s="309">
        <v>37505</v>
      </c>
      <c r="L605" s="309">
        <v>43860</v>
      </c>
      <c r="M605" s="17" t="s">
        <v>13</v>
      </c>
      <c r="N605" s="17" t="s">
        <v>882</v>
      </c>
      <c r="P605" s="17" t="s">
        <v>31</v>
      </c>
      <c r="Q605" s="17" t="s">
        <v>15</v>
      </c>
      <c r="R605" s="17">
        <v>45373</v>
      </c>
      <c r="V605" s="17" t="s">
        <v>3597</v>
      </c>
      <c r="W605" s="17" t="s">
        <v>3598</v>
      </c>
      <c r="X605" s="17" t="s">
        <v>3549</v>
      </c>
      <c r="Y605" s="17">
        <v>37764</v>
      </c>
      <c r="Z605" s="17">
        <v>1121</v>
      </c>
      <c r="AA605" s="17" t="s">
        <v>618</v>
      </c>
      <c r="AB605" s="17" t="s">
        <v>2601</v>
      </c>
    </row>
    <row r="606" spans="1:28" s="17" customFormat="1">
      <c r="A606" s="523" t="s">
        <v>2016</v>
      </c>
      <c r="B606" s="40"/>
      <c r="C606" s="23" t="s">
        <v>3549</v>
      </c>
      <c r="D606" s="17">
        <v>202201</v>
      </c>
      <c r="E606" s="23">
        <v>55</v>
      </c>
      <c r="F606" s="17" t="s">
        <v>2601</v>
      </c>
      <c r="G606" s="17" t="s">
        <v>595</v>
      </c>
      <c r="H606" s="17" t="s">
        <v>176</v>
      </c>
      <c r="I606" s="17" t="s">
        <v>56</v>
      </c>
      <c r="K606" s="309">
        <v>23020</v>
      </c>
      <c r="L606" s="309">
        <v>43932</v>
      </c>
      <c r="M606" s="17" t="s">
        <v>13</v>
      </c>
      <c r="N606" s="17" t="s">
        <v>717</v>
      </c>
      <c r="P606" s="17" t="s">
        <v>50</v>
      </c>
      <c r="Q606" s="17" t="s">
        <v>15</v>
      </c>
      <c r="R606" s="17">
        <v>45344</v>
      </c>
      <c r="V606" s="17" t="s">
        <v>3550</v>
      </c>
      <c r="W606" s="17" t="s">
        <v>3551</v>
      </c>
      <c r="X606" s="17" t="s">
        <v>3549</v>
      </c>
      <c r="Y606" s="17">
        <v>37766</v>
      </c>
      <c r="Z606" s="17">
        <v>4510</v>
      </c>
      <c r="AA606" s="17" t="s">
        <v>618</v>
      </c>
      <c r="AB606" s="17" t="s">
        <v>2601</v>
      </c>
    </row>
    <row r="607" spans="1:28" s="17" customFormat="1">
      <c r="A607" s="523" t="s">
        <v>716</v>
      </c>
      <c r="B607" s="40"/>
      <c r="C607" s="23" t="s">
        <v>3549</v>
      </c>
      <c r="D607" s="17">
        <v>202201</v>
      </c>
      <c r="E607" s="23">
        <v>55</v>
      </c>
      <c r="F607" s="17" t="s">
        <v>2601</v>
      </c>
      <c r="G607" s="17" t="s">
        <v>595</v>
      </c>
      <c r="H607" s="17" t="s">
        <v>47</v>
      </c>
      <c r="I607" s="17" t="s">
        <v>63</v>
      </c>
      <c r="K607" s="309">
        <v>21748</v>
      </c>
      <c r="L607" s="309">
        <v>43932</v>
      </c>
      <c r="M607" s="17" t="s">
        <v>13</v>
      </c>
      <c r="N607" s="17" t="s">
        <v>717</v>
      </c>
      <c r="P607" s="17" t="s">
        <v>50</v>
      </c>
      <c r="Q607" s="17" t="s">
        <v>15</v>
      </c>
      <c r="R607" s="17">
        <v>45344</v>
      </c>
      <c r="S607" s="17">
        <v>8600</v>
      </c>
      <c r="V607" s="17" t="s">
        <v>3550</v>
      </c>
      <c r="W607" s="17" t="s">
        <v>3551</v>
      </c>
      <c r="X607" s="17" t="s">
        <v>3549</v>
      </c>
      <c r="Y607" s="17">
        <v>37766</v>
      </c>
      <c r="Z607" s="17">
        <v>4510</v>
      </c>
      <c r="AA607" s="17" t="s">
        <v>341</v>
      </c>
      <c r="AB607" s="17" t="s">
        <v>2601</v>
      </c>
    </row>
    <row r="608" spans="1:28" s="17" customFormat="1">
      <c r="A608" s="523" t="s">
        <v>810</v>
      </c>
      <c r="B608" s="40"/>
      <c r="C608" s="23" t="s">
        <v>3549</v>
      </c>
      <c r="D608" s="17">
        <v>202203</v>
      </c>
      <c r="E608" s="23">
        <v>55</v>
      </c>
      <c r="F608" s="17" t="s">
        <v>2601</v>
      </c>
      <c r="G608" s="17" t="s">
        <v>436</v>
      </c>
      <c r="H608" s="17" t="s">
        <v>155</v>
      </c>
      <c r="I608" s="17" t="s">
        <v>91</v>
      </c>
      <c r="K608" s="309">
        <v>27556</v>
      </c>
      <c r="L608" s="309">
        <v>43999</v>
      </c>
      <c r="M608" s="17" t="s">
        <v>13</v>
      </c>
      <c r="N608" s="17" t="s">
        <v>811</v>
      </c>
      <c r="P608" s="17" t="s">
        <v>31</v>
      </c>
      <c r="Q608" s="17" t="s">
        <v>15</v>
      </c>
      <c r="R608" s="17">
        <v>45373</v>
      </c>
      <c r="V608" s="17" t="s">
        <v>3599</v>
      </c>
      <c r="W608" s="17" t="s">
        <v>3600</v>
      </c>
      <c r="X608" s="17" t="s">
        <v>3549</v>
      </c>
      <c r="Y608" s="17">
        <v>37015</v>
      </c>
      <c r="Z608" s="17">
        <v>3942</v>
      </c>
      <c r="AA608" s="17" t="s">
        <v>618</v>
      </c>
      <c r="AB608" s="17" t="s">
        <v>2601</v>
      </c>
    </row>
    <row r="609" spans="1:28" s="17" customFormat="1">
      <c r="A609" s="523" t="s">
        <v>1176</v>
      </c>
      <c r="B609" s="40"/>
      <c r="C609" s="23" t="s">
        <v>3549</v>
      </c>
      <c r="D609" s="17">
        <v>202111</v>
      </c>
      <c r="E609" s="23">
        <v>55</v>
      </c>
      <c r="F609" s="17" t="s">
        <v>2601</v>
      </c>
      <c r="G609" s="17" t="s">
        <v>816</v>
      </c>
      <c r="H609" s="17" t="s">
        <v>1177</v>
      </c>
      <c r="I609" s="17" t="s">
        <v>122</v>
      </c>
      <c r="K609" s="309">
        <v>37420</v>
      </c>
      <c r="L609" s="309">
        <v>44015</v>
      </c>
      <c r="M609" s="17" t="s">
        <v>13</v>
      </c>
      <c r="N609" s="17" t="s">
        <v>818</v>
      </c>
      <c r="P609" s="17" t="s">
        <v>89</v>
      </c>
      <c r="Q609" s="17" t="s">
        <v>15</v>
      </c>
      <c r="R609" s="17">
        <v>45339</v>
      </c>
      <c r="V609" s="17" t="s">
        <v>3554</v>
      </c>
      <c r="W609" s="17" t="s">
        <v>3555</v>
      </c>
      <c r="X609" s="17" t="s">
        <v>3549</v>
      </c>
      <c r="Y609" s="17">
        <v>38506</v>
      </c>
      <c r="Z609" s="17">
        <v>6455</v>
      </c>
      <c r="AA609" s="17" t="s">
        <v>341</v>
      </c>
      <c r="AB609" s="17" t="s">
        <v>2601</v>
      </c>
    </row>
    <row r="610" spans="1:28" s="17" customFormat="1">
      <c r="A610" s="523" t="s">
        <v>1745</v>
      </c>
      <c r="B610" s="40"/>
      <c r="C610" s="23" t="s">
        <v>3549</v>
      </c>
      <c r="D610" s="17">
        <v>202108</v>
      </c>
      <c r="E610" s="23">
        <v>55</v>
      </c>
      <c r="F610" s="17" t="s">
        <v>2601</v>
      </c>
      <c r="G610" s="17" t="s">
        <v>493</v>
      </c>
      <c r="H610" s="17" t="s">
        <v>589</v>
      </c>
      <c r="I610" s="17" t="s">
        <v>278</v>
      </c>
      <c r="K610" s="309">
        <v>37323</v>
      </c>
      <c r="L610" s="309">
        <v>44022</v>
      </c>
      <c r="M610" s="17" t="s">
        <v>13</v>
      </c>
      <c r="N610" s="17" t="s">
        <v>1334</v>
      </c>
      <c r="P610" s="17" t="s">
        <v>80</v>
      </c>
      <c r="Q610" s="17" t="s">
        <v>15</v>
      </c>
      <c r="R610" s="17">
        <v>45308</v>
      </c>
      <c r="V610" s="17" t="s">
        <v>3590</v>
      </c>
      <c r="W610" s="17" t="s">
        <v>3583</v>
      </c>
      <c r="X610" s="17" t="s">
        <v>3549</v>
      </c>
      <c r="Y610" s="17">
        <v>37938</v>
      </c>
      <c r="Z610" s="17">
        <v>4357</v>
      </c>
      <c r="AA610" s="17" t="s">
        <v>341</v>
      </c>
      <c r="AB610" s="17" t="s">
        <v>2601</v>
      </c>
    </row>
    <row r="611" spans="1:28" s="17" customFormat="1">
      <c r="A611" s="17" t="s">
        <v>1674</v>
      </c>
      <c r="B611" s="40"/>
      <c r="C611" s="23" t="s">
        <v>3549</v>
      </c>
      <c r="D611" s="17">
        <v>202111</v>
      </c>
      <c r="E611" s="23">
        <v>55</v>
      </c>
      <c r="F611" s="17" t="s">
        <v>2601</v>
      </c>
      <c r="G611" s="17" t="s">
        <v>597</v>
      </c>
      <c r="H611" s="17" t="s">
        <v>244</v>
      </c>
      <c r="I611" s="17" t="s">
        <v>1131</v>
      </c>
      <c r="K611" s="309">
        <v>21856</v>
      </c>
      <c r="L611" s="309">
        <v>44010</v>
      </c>
      <c r="M611" s="17" t="s">
        <v>13</v>
      </c>
      <c r="N611" s="17" t="s">
        <v>1306</v>
      </c>
      <c r="P611" s="17" t="s">
        <v>14</v>
      </c>
      <c r="Q611" s="17" t="s">
        <v>15</v>
      </c>
      <c r="R611" s="17">
        <v>45371</v>
      </c>
      <c r="V611" s="17" t="s">
        <v>3601</v>
      </c>
      <c r="W611" s="17" t="s">
        <v>3577</v>
      </c>
      <c r="X611" s="17" t="s">
        <v>3549</v>
      </c>
      <c r="Y611" s="17">
        <v>37172</v>
      </c>
      <c r="Z611" s="17">
        <v>7701</v>
      </c>
      <c r="AA611" s="17" t="s">
        <v>618</v>
      </c>
      <c r="AB611" s="17" t="s">
        <v>2601</v>
      </c>
    </row>
    <row r="612" spans="1:28" s="17" customFormat="1">
      <c r="A612" s="17" t="s">
        <v>1305</v>
      </c>
      <c r="B612" s="40"/>
      <c r="C612" s="23" t="s">
        <v>3549</v>
      </c>
      <c r="D612" s="17">
        <v>202111</v>
      </c>
      <c r="E612" s="23">
        <v>55</v>
      </c>
      <c r="F612" s="17" t="s">
        <v>2601</v>
      </c>
      <c r="G612" s="17" t="s">
        <v>597</v>
      </c>
      <c r="H612" s="17" t="s">
        <v>164</v>
      </c>
      <c r="I612" s="17" t="s">
        <v>93</v>
      </c>
      <c r="K612" s="309">
        <v>23063</v>
      </c>
      <c r="L612" s="309">
        <v>44010</v>
      </c>
      <c r="M612" s="17" t="s">
        <v>13</v>
      </c>
      <c r="N612" s="17" t="s">
        <v>1306</v>
      </c>
      <c r="P612" s="17" t="s">
        <v>14</v>
      </c>
      <c r="Q612" s="17" t="s">
        <v>15</v>
      </c>
      <c r="R612" s="17">
        <v>45371</v>
      </c>
      <c r="V612" s="17" t="s">
        <v>3601</v>
      </c>
      <c r="W612" s="17" t="s">
        <v>3577</v>
      </c>
      <c r="X612" s="17" t="s">
        <v>3549</v>
      </c>
      <c r="Y612" s="17">
        <v>37172</v>
      </c>
      <c r="Z612" s="17">
        <v>7701</v>
      </c>
      <c r="AA612" s="17" t="s">
        <v>341</v>
      </c>
      <c r="AB612" s="17" t="s">
        <v>2601</v>
      </c>
    </row>
    <row r="613" spans="1:28" s="17" customFormat="1">
      <c r="A613" s="523" t="s">
        <v>2257</v>
      </c>
      <c r="B613" s="40"/>
      <c r="C613" s="23" t="s">
        <v>3549</v>
      </c>
      <c r="D613" s="17">
        <v>202205</v>
      </c>
      <c r="E613" s="23">
        <v>55</v>
      </c>
      <c r="F613" s="17" t="s">
        <v>2601</v>
      </c>
      <c r="G613" s="17" t="s">
        <v>233</v>
      </c>
      <c r="H613" s="17" t="s">
        <v>501</v>
      </c>
      <c r="I613" s="17" t="s">
        <v>56</v>
      </c>
      <c r="K613" s="309">
        <v>35997</v>
      </c>
      <c r="L613" s="309">
        <v>44062</v>
      </c>
      <c r="M613" s="17" t="s">
        <v>13</v>
      </c>
      <c r="N613" s="17" t="s">
        <v>1513</v>
      </c>
      <c r="P613" s="17" t="s">
        <v>26</v>
      </c>
      <c r="Q613" s="17" t="s">
        <v>15</v>
      </c>
      <c r="R613" s="17">
        <v>45318</v>
      </c>
      <c r="V613" s="17" t="s">
        <v>3602</v>
      </c>
      <c r="W613" s="17" t="s">
        <v>3557</v>
      </c>
      <c r="X613" s="17" t="s">
        <v>3549</v>
      </c>
      <c r="Y613" s="17">
        <v>37203</v>
      </c>
      <c r="Z613" s="17">
        <v>6166</v>
      </c>
      <c r="AA613" s="17" t="s">
        <v>618</v>
      </c>
      <c r="AB613" s="17" t="s">
        <v>2601</v>
      </c>
    </row>
    <row r="614" spans="1:28" s="17" customFormat="1">
      <c r="A614" s="523" t="s">
        <v>1861</v>
      </c>
      <c r="B614" s="40"/>
      <c r="C614" s="23" t="s">
        <v>3549</v>
      </c>
      <c r="D614" s="17">
        <v>202205</v>
      </c>
      <c r="E614" s="23">
        <v>55</v>
      </c>
      <c r="F614" s="17" t="s">
        <v>2601</v>
      </c>
      <c r="G614" s="17" t="s">
        <v>666</v>
      </c>
      <c r="H614" s="17" t="s">
        <v>119</v>
      </c>
      <c r="I614" s="17" t="s">
        <v>17</v>
      </c>
      <c r="K614" s="309">
        <v>32657</v>
      </c>
      <c r="L614" s="309">
        <v>44138</v>
      </c>
      <c r="M614" s="17" t="s">
        <v>13</v>
      </c>
      <c r="N614" s="17" t="s">
        <v>1862</v>
      </c>
      <c r="P614" s="17" t="s">
        <v>576</v>
      </c>
      <c r="Q614" s="17" t="s">
        <v>15</v>
      </c>
      <c r="R614" s="17">
        <v>45322</v>
      </c>
      <c r="V614" s="17" t="s">
        <v>3572</v>
      </c>
      <c r="W614" s="17" t="s">
        <v>3573</v>
      </c>
      <c r="X614" s="17" t="s">
        <v>3549</v>
      </c>
      <c r="Y614" s="17">
        <v>37040</v>
      </c>
      <c r="Z614" s="17">
        <v>2212</v>
      </c>
      <c r="AA614" s="17" t="s">
        <v>341</v>
      </c>
      <c r="AB614" s="17" t="s">
        <v>2601</v>
      </c>
    </row>
    <row r="615" spans="1:28" s="17" customFormat="1">
      <c r="A615" s="523" t="s">
        <v>3603</v>
      </c>
      <c r="B615" s="40"/>
      <c r="C615" s="23" t="s">
        <v>3549</v>
      </c>
      <c r="D615" s="17">
        <v>202205</v>
      </c>
      <c r="E615" s="23">
        <v>55</v>
      </c>
      <c r="F615" s="17" t="s">
        <v>2601</v>
      </c>
      <c r="G615" s="17" t="s">
        <v>855</v>
      </c>
      <c r="H615" s="17" t="s">
        <v>367</v>
      </c>
      <c r="I615" s="17" t="s">
        <v>58</v>
      </c>
      <c r="K615" s="309">
        <v>18847</v>
      </c>
      <c r="L615" s="309">
        <v>44314</v>
      </c>
      <c r="M615" s="17" t="s">
        <v>13</v>
      </c>
      <c r="N615" s="17" t="s">
        <v>2077</v>
      </c>
      <c r="P615" s="17" t="s">
        <v>31</v>
      </c>
      <c r="Q615" s="17" t="s">
        <v>15</v>
      </c>
      <c r="R615" s="17">
        <v>45373</v>
      </c>
      <c r="S615" s="17">
        <v>4812</v>
      </c>
      <c r="V615" s="17" t="s">
        <v>3604</v>
      </c>
      <c r="W615" s="17" t="s">
        <v>3583</v>
      </c>
      <c r="X615" s="17" t="s">
        <v>3549</v>
      </c>
      <c r="Y615" s="17">
        <v>37919</v>
      </c>
      <c r="Z615" s="17">
        <v>8491</v>
      </c>
      <c r="AA615" s="17" t="s">
        <v>618</v>
      </c>
      <c r="AB615" s="17" t="s">
        <v>2601</v>
      </c>
    </row>
    <row r="616" spans="1:28" s="17" customFormat="1">
      <c r="A616" s="523" t="s">
        <v>3605</v>
      </c>
      <c r="B616" s="40"/>
      <c r="C616" s="23" t="s">
        <v>3549</v>
      </c>
      <c r="D616" s="17">
        <v>202106</v>
      </c>
      <c r="E616" s="23">
        <v>55</v>
      </c>
      <c r="F616" s="17" t="s">
        <v>2601</v>
      </c>
      <c r="G616" s="17" t="s">
        <v>416</v>
      </c>
      <c r="H616" s="17" t="s">
        <v>313</v>
      </c>
      <c r="I616" s="17" t="s">
        <v>373</v>
      </c>
      <c r="K616" s="309">
        <v>34055</v>
      </c>
      <c r="L616" s="309">
        <v>44334</v>
      </c>
      <c r="M616" s="17" t="s">
        <v>13</v>
      </c>
      <c r="N616" s="17" t="s">
        <v>1205</v>
      </c>
      <c r="P616" s="17" t="s">
        <v>26</v>
      </c>
      <c r="Q616" s="17" t="s">
        <v>15</v>
      </c>
      <c r="R616" s="17">
        <v>45318</v>
      </c>
      <c r="V616" s="17" t="s">
        <v>3606</v>
      </c>
      <c r="W616" s="17" t="s">
        <v>3607</v>
      </c>
      <c r="X616" s="17" t="s">
        <v>3549</v>
      </c>
      <c r="Y616" s="17">
        <v>37745</v>
      </c>
      <c r="Z616" s="17">
        <v>3066</v>
      </c>
      <c r="AA616" s="17" t="s">
        <v>618</v>
      </c>
      <c r="AB616" s="17" t="s">
        <v>2601</v>
      </c>
    </row>
    <row r="617" spans="1:28" s="17" customFormat="1">
      <c r="A617" s="523" t="s">
        <v>3608</v>
      </c>
      <c r="B617" s="40"/>
      <c r="C617" s="23" t="s">
        <v>3549</v>
      </c>
      <c r="D617" s="17">
        <v>202208</v>
      </c>
      <c r="E617" s="23">
        <v>55</v>
      </c>
      <c r="F617" s="17" t="s">
        <v>2601</v>
      </c>
      <c r="G617" s="17" t="s">
        <v>54</v>
      </c>
      <c r="H617" s="17" t="s">
        <v>496</v>
      </c>
      <c r="I617" s="17" t="s">
        <v>82</v>
      </c>
      <c r="K617" s="309">
        <v>24599</v>
      </c>
      <c r="L617" s="309">
        <v>44517</v>
      </c>
      <c r="M617" s="17" t="s">
        <v>13</v>
      </c>
      <c r="N617" s="17" t="s">
        <v>797</v>
      </c>
      <c r="O617" s="17" t="s">
        <v>363</v>
      </c>
      <c r="P617" s="17" t="s">
        <v>31</v>
      </c>
      <c r="Q617" s="17" t="s">
        <v>15</v>
      </c>
      <c r="R617" s="17">
        <v>45373</v>
      </c>
      <c r="V617" s="17" t="s">
        <v>3609</v>
      </c>
      <c r="W617" s="17" t="s">
        <v>3610</v>
      </c>
      <c r="X617" s="17" t="s">
        <v>3549</v>
      </c>
      <c r="Y617" s="17">
        <v>37421</v>
      </c>
      <c r="Z617" s="17">
        <v>3541</v>
      </c>
      <c r="AA617" s="17" t="s">
        <v>618</v>
      </c>
      <c r="AB617" s="17" t="s">
        <v>2601</v>
      </c>
    </row>
    <row r="618" spans="1:28" s="17" customFormat="1">
      <c r="A618" s="523" t="s">
        <v>2214</v>
      </c>
      <c r="B618" s="40"/>
      <c r="C618" s="23" t="s">
        <v>3611</v>
      </c>
      <c r="D618" s="17">
        <v>202203</v>
      </c>
      <c r="E618" s="23">
        <v>55</v>
      </c>
      <c r="F618" s="17" t="s">
        <v>2601</v>
      </c>
      <c r="G618" s="17" t="s">
        <v>226</v>
      </c>
      <c r="H618" s="17" t="s">
        <v>1593</v>
      </c>
      <c r="I618" s="17" t="s">
        <v>161</v>
      </c>
      <c r="K618" s="309">
        <v>25468</v>
      </c>
      <c r="L618" s="309">
        <v>32203</v>
      </c>
      <c r="M618" s="17" t="s">
        <v>13</v>
      </c>
      <c r="N618" s="17" t="s">
        <v>2197</v>
      </c>
      <c r="P618" s="17" t="s">
        <v>19</v>
      </c>
      <c r="Q618" s="17" t="s">
        <v>15</v>
      </c>
      <c r="R618" s="17">
        <v>45356</v>
      </c>
      <c r="V618" s="17" t="s">
        <v>3612</v>
      </c>
      <c r="W618" s="17" t="s">
        <v>3613</v>
      </c>
      <c r="X618" s="17" t="s">
        <v>3611</v>
      </c>
      <c r="Y618" s="17">
        <v>75067</v>
      </c>
      <c r="Z618" s="17">
        <v>6114</v>
      </c>
      <c r="AA618" s="17" t="s">
        <v>618</v>
      </c>
      <c r="AB618" s="17" t="s">
        <v>2601</v>
      </c>
    </row>
    <row r="619" spans="1:28" s="17" customFormat="1">
      <c r="A619" s="17" t="s">
        <v>2196</v>
      </c>
      <c r="B619" s="40"/>
      <c r="C619" s="23" t="s">
        <v>3611</v>
      </c>
      <c r="D619" s="17">
        <v>202203</v>
      </c>
      <c r="E619" s="23">
        <v>55</v>
      </c>
      <c r="F619" s="17" t="s">
        <v>2601</v>
      </c>
      <c r="G619" s="17" t="s">
        <v>226</v>
      </c>
      <c r="H619" s="17" t="s">
        <v>535</v>
      </c>
      <c r="I619" s="17" t="s">
        <v>61</v>
      </c>
      <c r="K619" s="309">
        <v>26113</v>
      </c>
      <c r="L619" s="309">
        <v>32885</v>
      </c>
      <c r="M619" s="17" t="s">
        <v>13</v>
      </c>
      <c r="N619" s="17" t="s">
        <v>2197</v>
      </c>
      <c r="P619" s="17" t="s">
        <v>19</v>
      </c>
      <c r="Q619" s="17" t="s">
        <v>15</v>
      </c>
      <c r="R619" s="17">
        <v>45356</v>
      </c>
      <c r="V619" s="17" t="s">
        <v>3612</v>
      </c>
      <c r="W619" s="17" t="s">
        <v>3613</v>
      </c>
      <c r="X619" s="17" t="s">
        <v>3611</v>
      </c>
      <c r="Y619" s="17">
        <v>75067</v>
      </c>
      <c r="Z619" s="17">
        <v>6114</v>
      </c>
      <c r="AA619" s="17" t="s">
        <v>341</v>
      </c>
      <c r="AB619" s="17" t="s">
        <v>2601</v>
      </c>
    </row>
    <row r="620" spans="1:28" s="17" customFormat="1">
      <c r="A620" s="523" t="s">
        <v>2032</v>
      </c>
      <c r="B620" s="40"/>
      <c r="C620" s="23" t="s">
        <v>3611</v>
      </c>
      <c r="D620" s="17">
        <v>202201</v>
      </c>
      <c r="E620" s="23">
        <v>55</v>
      </c>
      <c r="F620" s="17" t="s">
        <v>2601</v>
      </c>
      <c r="G620" s="17" t="s">
        <v>2033</v>
      </c>
      <c r="H620" s="17" t="s">
        <v>987</v>
      </c>
      <c r="I620" s="17" t="s">
        <v>33</v>
      </c>
      <c r="K620" s="309">
        <v>30750</v>
      </c>
      <c r="L620" s="309">
        <v>37173</v>
      </c>
      <c r="M620" s="17" t="s">
        <v>13</v>
      </c>
      <c r="N620" s="17" t="s">
        <v>1415</v>
      </c>
      <c r="P620" s="17" t="s">
        <v>19</v>
      </c>
      <c r="Q620" s="17" t="s">
        <v>15</v>
      </c>
      <c r="R620" s="17">
        <v>45356</v>
      </c>
      <c r="V620" s="17" t="s">
        <v>3614</v>
      </c>
      <c r="W620" s="17" t="s">
        <v>3615</v>
      </c>
      <c r="X620" s="17" t="s">
        <v>3611</v>
      </c>
      <c r="Y620" s="17">
        <v>75454</v>
      </c>
      <c r="Z620" s="17">
        <v>9813</v>
      </c>
      <c r="AA620" s="17" t="s">
        <v>618</v>
      </c>
      <c r="AB620" s="17" t="s">
        <v>2601</v>
      </c>
    </row>
    <row r="621" spans="1:28" s="17" customFormat="1">
      <c r="A621" s="523" t="s">
        <v>1963</v>
      </c>
      <c r="B621" s="40"/>
      <c r="C621" s="23" t="s">
        <v>3611</v>
      </c>
      <c r="D621" s="17">
        <v>202206</v>
      </c>
      <c r="E621" s="23">
        <v>55</v>
      </c>
      <c r="F621" s="17" t="s">
        <v>2601</v>
      </c>
      <c r="G621" s="17" t="s">
        <v>784</v>
      </c>
      <c r="H621" s="17" t="s">
        <v>165</v>
      </c>
      <c r="I621" s="17" t="s">
        <v>135</v>
      </c>
      <c r="K621" s="309">
        <v>20980</v>
      </c>
      <c r="L621" s="309">
        <v>30437</v>
      </c>
      <c r="M621" s="17" t="s">
        <v>13</v>
      </c>
      <c r="N621" s="17" t="s">
        <v>1964</v>
      </c>
      <c r="P621" s="17" t="s">
        <v>14</v>
      </c>
      <c r="Q621" s="17" t="s">
        <v>15</v>
      </c>
      <c r="R621" s="17">
        <v>45371</v>
      </c>
      <c r="V621" s="17" t="s">
        <v>3616</v>
      </c>
      <c r="W621" s="17" t="s">
        <v>3617</v>
      </c>
      <c r="X621" s="17" t="s">
        <v>3611</v>
      </c>
      <c r="Y621" s="17">
        <v>75024</v>
      </c>
      <c r="Z621" s="17">
        <v>324</v>
      </c>
      <c r="AA621" s="17" t="s">
        <v>618</v>
      </c>
      <c r="AB621" s="17" t="s">
        <v>2601</v>
      </c>
    </row>
    <row r="622" spans="1:28" s="17" customFormat="1">
      <c r="A622" s="523" t="s">
        <v>1024</v>
      </c>
      <c r="B622" s="40"/>
      <c r="C622" s="23" t="s">
        <v>3611</v>
      </c>
      <c r="D622" s="17">
        <v>202110</v>
      </c>
      <c r="E622" s="23">
        <v>55</v>
      </c>
      <c r="F622" s="17" t="s">
        <v>2601</v>
      </c>
      <c r="G622" s="17" t="s">
        <v>659</v>
      </c>
      <c r="H622" s="17" t="s">
        <v>290</v>
      </c>
      <c r="I622" s="17" t="s">
        <v>21</v>
      </c>
      <c r="K622" s="309">
        <v>14278</v>
      </c>
      <c r="L622" s="309">
        <v>38048</v>
      </c>
      <c r="M622" s="17" t="s">
        <v>13</v>
      </c>
      <c r="N622" s="17" t="s">
        <v>660</v>
      </c>
      <c r="P622" s="17" t="s">
        <v>14</v>
      </c>
      <c r="Q622" s="17" t="s">
        <v>15</v>
      </c>
      <c r="R622" s="17">
        <v>45371</v>
      </c>
      <c r="S622" s="17">
        <v>1137</v>
      </c>
      <c r="V622" s="17" t="s">
        <v>3618</v>
      </c>
      <c r="W622" s="17" t="s">
        <v>3619</v>
      </c>
      <c r="X622" s="17" t="s">
        <v>3611</v>
      </c>
      <c r="Y622" s="17">
        <v>78520</v>
      </c>
      <c r="Z622" s="17">
        <v>9031</v>
      </c>
      <c r="AA622" s="17" t="s">
        <v>618</v>
      </c>
      <c r="AB622" s="17" t="s">
        <v>2601</v>
      </c>
    </row>
    <row r="623" spans="1:28" s="17" customFormat="1">
      <c r="A623" s="523" t="s">
        <v>1461</v>
      </c>
      <c r="B623" s="40"/>
      <c r="C623" s="23" t="s">
        <v>3611</v>
      </c>
      <c r="D623" s="17">
        <v>202204</v>
      </c>
      <c r="E623" s="23">
        <v>55</v>
      </c>
      <c r="F623" s="17" t="s">
        <v>2601</v>
      </c>
      <c r="G623" s="17" t="s">
        <v>1203</v>
      </c>
      <c r="H623" s="17" t="s">
        <v>1462</v>
      </c>
      <c r="I623" s="17" t="s">
        <v>132</v>
      </c>
      <c r="K623" s="309">
        <v>33174</v>
      </c>
      <c r="L623" s="309">
        <v>39695</v>
      </c>
      <c r="M623" s="17" t="s">
        <v>13</v>
      </c>
      <c r="N623" s="17" t="s">
        <v>1434</v>
      </c>
      <c r="O623" s="17" t="s">
        <v>414</v>
      </c>
      <c r="P623" s="17" t="s">
        <v>19</v>
      </c>
      <c r="Q623" s="17" t="s">
        <v>15</v>
      </c>
      <c r="R623" s="17">
        <v>45356</v>
      </c>
      <c r="S623" s="17">
        <v>2178</v>
      </c>
      <c r="V623" s="17" t="s">
        <v>3620</v>
      </c>
      <c r="W623" s="17" t="s">
        <v>3621</v>
      </c>
      <c r="X623" s="17" t="s">
        <v>3611</v>
      </c>
      <c r="Y623" s="17">
        <v>77042</v>
      </c>
      <c r="Z623" s="17">
        <v>3007</v>
      </c>
      <c r="AA623" s="17" t="s">
        <v>618</v>
      </c>
      <c r="AB623" s="17" t="s">
        <v>2601</v>
      </c>
    </row>
    <row r="624" spans="1:28" s="17" customFormat="1">
      <c r="A624" s="523" t="s">
        <v>2071</v>
      </c>
      <c r="B624" s="40"/>
      <c r="C624" s="23" t="s">
        <v>3611</v>
      </c>
      <c r="D624" s="17">
        <v>202108</v>
      </c>
      <c r="E624" s="23">
        <v>55</v>
      </c>
      <c r="F624" s="17" t="s">
        <v>2601</v>
      </c>
      <c r="G624" s="17" t="s">
        <v>599</v>
      </c>
      <c r="H624" s="17" t="s">
        <v>40</v>
      </c>
      <c r="I624" s="17" t="s">
        <v>63</v>
      </c>
      <c r="K624" s="309">
        <v>28845</v>
      </c>
      <c r="L624" s="309">
        <v>39680</v>
      </c>
      <c r="M624" s="17" t="s">
        <v>13</v>
      </c>
      <c r="N624" s="17" t="s">
        <v>660</v>
      </c>
      <c r="P624" s="17" t="s">
        <v>14</v>
      </c>
      <c r="Q624" s="17" t="s">
        <v>15</v>
      </c>
      <c r="R624" s="17">
        <v>45371</v>
      </c>
      <c r="V624" s="17" t="s">
        <v>3622</v>
      </c>
      <c r="W624" s="17" t="s">
        <v>3623</v>
      </c>
      <c r="X624" s="17" t="s">
        <v>3611</v>
      </c>
      <c r="Y624" s="17">
        <v>78575</v>
      </c>
      <c r="Z624" s="17">
        <v>1281</v>
      </c>
      <c r="AA624" s="17" t="s">
        <v>618</v>
      </c>
      <c r="AB624" s="17" t="s">
        <v>2601</v>
      </c>
    </row>
    <row r="625" spans="1:28" s="17" customFormat="1">
      <c r="A625" s="45" t="s">
        <v>1972</v>
      </c>
      <c r="B625" s="40"/>
      <c r="C625" s="23" t="s">
        <v>3611</v>
      </c>
      <c r="D625" s="17">
        <v>202205</v>
      </c>
      <c r="E625" s="23">
        <v>55</v>
      </c>
      <c r="F625" s="17" t="s">
        <v>2601</v>
      </c>
      <c r="G625" s="17" t="s">
        <v>1234</v>
      </c>
      <c r="H625" s="17" t="s">
        <v>842</v>
      </c>
      <c r="I625" s="17" t="s">
        <v>324</v>
      </c>
      <c r="K625" s="309">
        <v>31008</v>
      </c>
      <c r="L625" s="309">
        <v>40637</v>
      </c>
      <c r="M625" s="17" t="s">
        <v>13</v>
      </c>
      <c r="N625" s="17" t="s">
        <v>1390</v>
      </c>
      <c r="P625" s="17" t="s">
        <v>14</v>
      </c>
      <c r="Q625" s="17" t="s">
        <v>15</v>
      </c>
      <c r="R625" s="17">
        <v>45371</v>
      </c>
      <c r="S625" s="17">
        <v>7501</v>
      </c>
      <c r="V625" s="17" t="s">
        <v>3624</v>
      </c>
      <c r="W625" s="17" t="s">
        <v>3621</v>
      </c>
      <c r="X625" s="17" t="s">
        <v>3611</v>
      </c>
      <c r="Y625" s="17">
        <v>77059</v>
      </c>
      <c r="Z625" s="17">
        <v>5905</v>
      </c>
      <c r="AA625" s="17" t="s">
        <v>341</v>
      </c>
      <c r="AB625" s="17" t="s">
        <v>2601</v>
      </c>
    </row>
    <row r="626" spans="1:28" s="17" customFormat="1">
      <c r="A626" s="45" t="s">
        <v>1389</v>
      </c>
      <c r="B626" s="40"/>
      <c r="C626" s="23" t="s">
        <v>3611</v>
      </c>
      <c r="D626" s="17">
        <v>202205</v>
      </c>
      <c r="E626" s="23">
        <v>55</v>
      </c>
      <c r="F626" s="17" t="s">
        <v>2601</v>
      </c>
      <c r="G626" s="17" t="s">
        <v>1234</v>
      </c>
      <c r="H626" s="17" t="s">
        <v>449</v>
      </c>
      <c r="I626" s="17" t="s">
        <v>70</v>
      </c>
      <c r="K626" s="309">
        <v>31270</v>
      </c>
      <c r="L626" s="309">
        <v>40637</v>
      </c>
      <c r="M626" s="17" t="s">
        <v>13</v>
      </c>
      <c r="N626" s="17" t="s">
        <v>1390</v>
      </c>
      <c r="P626" s="17" t="s">
        <v>14</v>
      </c>
      <c r="Q626" s="17" t="s">
        <v>15</v>
      </c>
      <c r="R626" s="17">
        <v>45371</v>
      </c>
      <c r="S626" s="17">
        <v>7501</v>
      </c>
      <c r="V626" s="17" t="s">
        <v>3624</v>
      </c>
      <c r="W626" s="17" t="s">
        <v>3621</v>
      </c>
      <c r="X626" s="17" t="s">
        <v>3611</v>
      </c>
      <c r="Y626" s="17">
        <v>77059</v>
      </c>
      <c r="Z626" s="17">
        <v>5905</v>
      </c>
      <c r="AA626" s="17" t="s">
        <v>618</v>
      </c>
      <c r="AB626" s="17" t="s">
        <v>2601</v>
      </c>
    </row>
    <row r="627" spans="1:28" s="17" customFormat="1">
      <c r="A627" s="45" t="s">
        <v>2236</v>
      </c>
      <c r="B627" s="40"/>
      <c r="C627" s="23" t="s">
        <v>3611</v>
      </c>
      <c r="D627" s="17">
        <v>202008</v>
      </c>
      <c r="E627" s="23">
        <v>55</v>
      </c>
      <c r="F627" s="17" t="s">
        <v>2601</v>
      </c>
      <c r="G627" s="17" t="s">
        <v>2088</v>
      </c>
      <c r="H627" s="17" t="s">
        <v>281</v>
      </c>
      <c r="I627" s="17" t="s">
        <v>70</v>
      </c>
      <c r="K627" s="309">
        <v>28740</v>
      </c>
      <c r="L627" s="309">
        <v>40788</v>
      </c>
      <c r="M627" s="17" t="s">
        <v>13</v>
      </c>
      <c r="N627" s="17" t="s">
        <v>1093</v>
      </c>
      <c r="P627" s="17" t="s">
        <v>31</v>
      </c>
      <c r="Q627" s="17" t="s">
        <v>15</v>
      </c>
      <c r="R627" s="17">
        <v>45373</v>
      </c>
      <c r="V627" s="17" t="s">
        <v>3625</v>
      </c>
      <c r="W627" s="17" t="s">
        <v>3626</v>
      </c>
      <c r="X627" s="17" t="s">
        <v>3611</v>
      </c>
      <c r="Y627" s="17">
        <v>76244</v>
      </c>
      <c r="Z627" s="17">
        <v>4397</v>
      </c>
      <c r="AA627" s="17" t="s">
        <v>341</v>
      </c>
      <c r="AB627" s="17" t="s">
        <v>2601</v>
      </c>
    </row>
    <row r="628" spans="1:28" s="17" customFormat="1">
      <c r="A628" s="523" t="s">
        <v>2262</v>
      </c>
      <c r="B628" s="40"/>
      <c r="C628" s="23" t="s">
        <v>3611</v>
      </c>
      <c r="D628" s="17">
        <v>202204</v>
      </c>
      <c r="E628" s="23">
        <v>55</v>
      </c>
      <c r="F628" s="17" t="s">
        <v>2601</v>
      </c>
      <c r="G628" s="17" t="s">
        <v>10</v>
      </c>
      <c r="H628" s="17" t="s">
        <v>77</v>
      </c>
      <c r="I628" s="17" t="s">
        <v>164</v>
      </c>
      <c r="K628" s="309">
        <v>23676</v>
      </c>
      <c r="L628" s="309">
        <v>41167</v>
      </c>
      <c r="M628" s="17" t="s">
        <v>13</v>
      </c>
      <c r="N628" s="17" t="s">
        <v>1535</v>
      </c>
      <c r="P628" s="17" t="s">
        <v>14</v>
      </c>
      <c r="Q628" s="17" t="s">
        <v>15</v>
      </c>
      <c r="R628" s="17">
        <v>45371</v>
      </c>
      <c r="V628" s="17" t="s">
        <v>3627</v>
      </c>
      <c r="W628" s="17" t="s">
        <v>3628</v>
      </c>
      <c r="X628" s="17" t="s">
        <v>3611</v>
      </c>
      <c r="Y628" s="17">
        <v>78247</v>
      </c>
      <c r="Z628" s="17">
        <v>5136</v>
      </c>
      <c r="AA628" s="17" t="s">
        <v>618</v>
      </c>
      <c r="AB628" s="17" t="s">
        <v>2601</v>
      </c>
    </row>
    <row r="629" spans="1:28" s="17" customFormat="1">
      <c r="A629" s="523" t="s">
        <v>1450</v>
      </c>
      <c r="B629" s="40"/>
      <c r="C629" s="23" t="s">
        <v>3611</v>
      </c>
      <c r="D629" s="17">
        <v>202206</v>
      </c>
      <c r="E629" s="23">
        <v>55</v>
      </c>
      <c r="F629" s="17" t="s">
        <v>2601</v>
      </c>
      <c r="G629" s="17" t="s">
        <v>1451</v>
      </c>
      <c r="H629" s="17" t="s">
        <v>392</v>
      </c>
      <c r="I629" s="17" t="s">
        <v>82</v>
      </c>
      <c r="K629" s="309">
        <v>25468</v>
      </c>
      <c r="L629" s="309">
        <v>41506</v>
      </c>
      <c r="M629" s="17" t="s">
        <v>13</v>
      </c>
      <c r="N629" s="17" t="s">
        <v>1452</v>
      </c>
      <c r="P629" s="17" t="s">
        <v>14</v>
      </c>
      <c r="Q629" s="17" t="s">
        <v>15</v>
      </c>
      <c r="R629" s="17">
        <v>45371</v>
      </c>
      <c r="V629" s="17" t="s">
        <v>3629</v>
      </c>
      <c r="W629" s="17" t="s">
        <v>3630</v>
      </c>
      <c r="X629" s="17" t="s">
        <v>3611</v>
      </c>
      <c r="Y629" s="17">
        <v>79124</v>
      </c>
      <c r="Z629" s="17">
        <v>2211</v>
      </c>
      <c r="AA629" s="17" t="s">
        <v>341</v>
      </c>
      <c r="AB629" s="17" t="s">
        <v>2601</v>
      </c>
    </row>
    <row r="630" spans="1:28" s="17" customFormat="1">
      <c r="A630" s="523" t="s">
        <v>1898</v>
      </c>
      <c r="B630" s="40"/>
      <c r="C630" s="23" t="s">
        <v>3611</v>
      </c>
      <c r="D630" s="17">
        <v>202206</v>
      </c>
      <c r="E630" s="23">
        <v>55</v>
      </c>
      <c r="F630" s="17" t="s">
        <v>2601</v>
      </c>
      <c r="G630" s="17" t="s">
        <v>1451</v>
      </c>
      <c r="H630" s="17" t="s">
        <v>580</v>
      </c>
      <c r="I630" s="17" t="s">
        <v>565</v>
      </c>
      <c r="K630" s="309">
        <v>24855</v>
      </c>
      <c r="L630" s="309">
        <v>41506</v>
      </c>
      <c r="M630" s="17" t="s">
        <v>13</v>
      </c>
      <c r="N630" s="17" t="s">
        <v>1452</v>
      </c>
      <c r="P630" s="17" t="s">
        <v>14</v>
      </c>
      <c r="Q630" s="17" t="s">
        <v>15</v>
      </c>
      <c r="R630" s="17">
        <v>45371</v>
      </c>
      <c r="V630" s="17" t="s">
        <v>3629</v>
      </c>
      <c r="W630" s="17" t="s">
        <v>3630</v>
      </c>
      <c r="X630" s="17" t="s">
        <v>3611</v>
      </c>
      <c r="Y630" s="17">
        <v>79124</v>
      </c>
      <c r="Z630" s="17">
        <v>2211</v>
      </c>
      <c r="AA630" s="17" t="s">
        <v>618</v>
      </c>
      <c r="AB630" s="17" t="s">
        <v>2601</v>
      </c>
    </row>
    <row r="631" spans="1:28" s="17" customFormat="1">
      <c r="A631" s="17" t="s">
        <v>1266</v>
      </c>
      <c r="B631" s="40"/>
      <c r="C631" s="23" t="s">
        <v>3611</v>
      </c>
      <c r="D631" s="17">
        <v>202202</v>
      </c>
      <c r="E631" s="23">
        <v>55</v>
      </c>
      <c r="F631" s="17" t="s">
        <v>2601</v>
      </c>
      <c r="G631" s="17" t="s">
        <v>411</v>
      </c>
      <c r="H631" s="17" t="s">
        <v>299</v>
      </c>
      <c r="I631" s="17" t="s">
        <v>1267</v>
      </c>
      <c r="K631" s="309">
        <v>23509</v>
      </c>
      <c r="L631" s="309">
        <v>41799</v>
      </c>
      <c r="M631" s="17" t="s">
        <v>13</v>
      </c>
      <c r="N631" s="17" t="s">
        <v>1268</v>
      </c>
      <c r="P631" s="17" t="s">
        <v>14</v>
      </c>
      <c r="Q631" s="17" t="s">
        <v>15</v>
      </c>
      <c r="R631" s="17">
        <v>45371</v>
      </c>
      <c r="V631" s="17" t="s">
        <v>3631</v>
      </c>
      <c r="W631" s="17" t="s">
        <v>3632</v>
      </c>
      <c r="X631" s="17" t="s">
        <v>3611</v>
      </c>
      <c r="Y631" s="17">
        <v>78108</v>
      </c>
      <c r="Z631" s="17">
        <v>4366</v>
      </c>
      <c r="AA631" s="17" t="s">
        <v>618</v>
      </c>
      <c r="AB631" s="17" t="s">
        <v>2601</v>
      </c>
    </row>
    <row r="632" spans="1:28" s="17" customFormat="1">
      <c r="A632" s="45" t="s">
        <v>1685</v>
      </c>
      <c r="B632" s="40"/>
      <c r="C632" s="23" t="s">
        <v>3611</v>
      </c>
      <c r="D632" s="17">
        <v>202009</v>
      </c>
      <c r="E632" s="23">
        <v>55</v>
      </c>
      <c r="F632" s="17" t="s">
        <v>2601</v>
      </c>
      <c r="G632" s="17" t="s">
        <v>1686</v>
      </c>
      <c r="H632" s="17" t="s">
        <v>18</v>
      </c>
      <c r="I632" s="17" t="s">
        <v>17</v>
      </c>
      <c r="K632" s="309">
        <v>33585</v>
      </c>
      <c r="L632" s="309">
        <v>41814</v>
      </c>
      <c r="M632" s="17" t="s">
        <v>13</v>
      </c>
      <c r="N632" s="17" t="s">
        <v>1687</v>
      </c>
      <c r="P632" s="17" t="s">
        <v>31</v>
      </c>
      <c r="Q632" s="17" t="s">
        <v>15</v>
      </c>
      <c r="R632" s="17">
        <v>45373</v>
      </c>
      <c r="S632" s="17">
        <v>1661</v>
      </c>
      <c r="V632" s="17" t="s">
        <v>3633</v>
      </c>
      <c r="W632" s="17" t="s">
        <v>3634</v>
      </c>
      <c r="X632" s="17" t="s">
        <v>3611</v>
      </c>
      <c r="Y632" s="17">
        <v>77388</v>
      </c>
      <c r="Z632" s="17">
        <v>4154</v>
      </c>
      <c r="AA632" s="17" t="s">
        <v>341</v>
      </c>
      <c r="AB632" s="17" t="s">
        <v>2601</v>
      </c>
    </row>
    <row r="633" spans="1:28" s="17" customFormat="1">
      <c r="A633" s="523" t="s">
        <v>2265</v>
      </c>
      <c r="B633" s="40"/>
      <c r="C633" s="23" t="s">
        <v>3611</v>
      </c>
      <c r="D633" s="17">
        <v>202207</v>
      </c>
      <c r="E633" s="23">
        <v>55</v>
      </c>
      <c r="F633" s="17" t="s">
        <v>2601</v>
      </c>
      <c r="G633" s="17" t="s">
        <v>603</v>
      </c>
      <c r="H633" s="17" t="s">
        <v>128</v>
      </c>
      <c r="I633" s="17" t="s">
        <v>397</v>
      </c>
      <c r="K633" s="309">
        <v>28742</v>
      </c>
      <c r="L633" s="309">
        <v>41869</v>
      </c>
      <c r="M633" s="17" t="s">
        <v>13</v>
      </c>
      <c r="N633" s="17" t="s">
        <v>2092</v>
      </c>
      <c r="P633" s="17" t="s">
        <v>31</v>
      </c>
      <c r="Q633" s="17" t="s">
        <v>15</v>
      </c>
      <c r="R633" s="17">
        <v>45373</v>
      </c>
      <c r="V633" s="17" t="s">
        <v>3635</v>
      </c>
      <c r="W633" s="17" t="s">
        <v>3636</v>
      </c>
      <c r="X633" s="17" t="s">
        <v>3611</v>
      </c>
      <c r="Y633" s="17">
        <v>78132</v>
      </c>
      <c r="Z633" s="17">
        <v>167</v>
      </c>
      <c r="AA633" s="17" t="s">
        <v>618</v>
      </c>
      <c r="AB633" s="17" t="s">
        <v>2601</v>
      </c>
    </row>
    <row r="634" spans="1:28" s="17" customFormat="1">
      <c r="A634" s="45" t="s">
        <v>2010</v>
      </c>
      <c r="B634" s="40"/>
      <c r="C634" s="23" t="s">
        <v>3611</v>
      </c>
      <c r="D634" s="17">
        <v>202009</v>
      </c>
      <c r="E634" s="23">
        <v>55</v>
      </c>
      <c r="F634" s="17" t="s">
        <v>2601</v>
      </c>
      <c r="G634" s="17" t="s">
        <v>1686</v>
      </c>
      <c r="H634" s="17" t="s">
        <v>155</v>
      </c>
      <c r="I634" s="17" t="s">
        <v>628</v>
      </c>
      <c r="K634" s="309">
        <v>33672</v>
      </c>
      <c r="L634" s="309">
        <v>41927</v>
      </c>
      <c r="M634" s="17" t="s">
        <v>13</v>
      </c>
      <c r="N634" s="17" t="s">
        <v>1687</v>
      </c>
      <c r="P634" s="17" t="s">
        <v>31</v>
      </c>
      <c r="Q634" s="17" t="s">
        <v>15</v>
      </c>
      <c r="R634" s="17">
        <v>45373</v>
      </c>
      <c r="S634" s="17">
        <v>1661</v>
      </c>
      <c r="V634" s="17" t="s">
        <v>3633</v>
      </c>
      <c r="W634" s="17" t="s">
        <v>3634</v>
      </c>
      <c r="X634" s="17" t="s">
        <v>3611</v>
      </c>
      <c r="Y634" s="17">
        <v>77388</v>
      </c>
      <c r="Z634" s="17">
        <v>4154</v>
      </c>
      <c r="AA634" s="17" t="s">
        <v>618</v>
      </c>
      <c r="AB634" s="17" t="s">
        <v>2601</v>
      </c>
    </row>
    <row r="635" spans="1:28" s="17" customFormat="1">
      <c r="A635" s="523" t="s">
        <v>1926</v>
      </c>
      <c r="B635" s="40"/>
      <c r="C635" s="23" t="s">
        <v>3611</v>
      </c>
      <c r="D635" s="17">
        <v>202204</v>
      </c>
      <c r="E635" s="23">
        <v>55</v>
      </c>
      <c r="F635" s="17" t="s">
        <v>2601</v>
      </c>
      <c r="G635" s="17" t="s">
        <v>10</v>
      </c>
      <c r="H635" s="17" t="s">
        <v>407</v>
      </c>
      <c r="I635" s="17" t="s">
        <v>1927</v>
      </c>
      <c r="K635" s="309">
        <v>19995</v>
      </c>
      <c r="L635" s="309">
        <v>42236</v>
      </c>
      <c r="M635" s="17" t="s">
        <v>13</v>
      </c>
      <c r="N635" s="17" t="s">
        <v>1535</v>
      </c>
      <c r="P635" s="17" t="s">
        <v>14</v>
      </c>
      <c r="Q635" s="17" t="s">
        <v>15</v>
      </c>
      <c r="R635" s="17">
        <v>45371</v>
      </c>
      <c r="V635" s="17" t="s">
        <v>3627</v>
      </c>
      <c r="W635" s="17" t="s">
        <v>3628</v>
      </c>
      <c r="X635" s="17" t="s">
        <v>3611</v>
      </c>
      <c r="Y635" s="17">
        <v>78247</v>
      </c>
      <c r="Z635" s="17">
        <v>5136</v>
      </c>
      <c r="AA635" s="17" t="s">
        <v>341</v>
      </c>
      <c r="AB635" s="17" t="s">
        <v>2601</v>
      </c>
    </row>
    <row r="636" spans="1:28" s="17" customFormat="1">
      <c r="A636" s="45" t="s">
        <v>2165</v>
      </c>
      <c r="B636" s="40"/>
      <c r="C636" s="23" t="s">
        <v>3611</v>
      </c>
      <c r="D636" s="17">
        <v>202003</v>
      </c>
      <c r="E636" s="23">
        <v>55</v>
      </c>
      <c r="F636" s="17" t="s">
        <v>2601</v>
      </c>
      <c r="G636" s="17" t="s">
        <v>1498</v>
      </c>
      <c r="H636" s="17" t="s">
        <v>425</v>
      </c>
      <c r="I636" s="17" t="s">
        <v>70</v>
      </c>
      <c r="K636" s="309">
        <v>24472</v>
      </c>
      <c r="L636" s="309">
        <v>42384</v>
      </c>
      <c r="M636" s="17" t="s">
        <v>13</v>
      </c>
      <c r="N636" s="17" t="s">
        <v>1241</v>
      </c>
      <c r="P636" s="17" t="s">
        <v>14</v>
      </c>
      <c r="Q636" s="17" t="s">
        <v>15</v>
      </c>
      <c r="R636" s="17">
        <v>45371</v>
      </c>
      <c r="V636" s="17" t="s">
        <v>3637</v>
      </c>
      <c r="W636" s="17" t="s">
        <v>3638</v>
      </c>
      <c r="X636" s="17" t="s">
        <v>3611</v>
      </c>
      <c r="Y636" s="17">
        <v>75050</v>
      </c>
      <c r="Z636" s="17">
        <v>2890</v>
      </c>
      <c r="AA636" s="17" t="s">
        <v>341</v>
      </c>
      <c r="AB636" s="17" t="s">
        <v>2601</v>
      </c>
    </row>
    <row r="637" spans="1:28" s="17" customFormat="1">
      <c r="A637" s="45" t="s">
        <v>2017</v>
      </c>
      <c r="B637" s="40"/>
      <c r="C637" s="23" t="s">
        <v>3611</v>
      </c>
      <c r="D637" s="17">
        <v>202010</v>
      </c>
      <c r="E637" s="23">
        <v>55</v>
      </c>
      <c r="F637" s="17" t="s">
        <v>2601</v>
      </c>
      <c r="G637" s="17" t="s">
        <v>750</v>
      </c>
      <c r="H637" s="17" t="s">
        <v>340</v>
      </c>
      <c r="I637" s="17" t="s">
        <v>22</v>
      </c>
      <c r="K637" s="309">
        <v>26164</v>
      </c>
      <c r="L637" s="309">
        <v>42416</v>
      </c>
      <c r="M637" s="17" t="s">
        <v>13</v>
      </c>
      <c r="N637" s="17" t="s">
        <v>1359</v>
      </c>
      <c r="P637" s="17" t="s">
        <v>126</v>
      </c>
      <c r="Q637" s="17" t="s">
        <v>15</v>
      </c>
      <c r="R637" s="17">
        <v>45383</v>
      </c>
      <c r="S637" s="17">
        <v>9798</v>
      </c>
      <c r="V637" s="17" t="s">
        <v>3639</v>
      </c>
      <c r="W637" s="17" t="s">
        <v>3640</v>
      </c>
      <c r="X637" s="17" t="s">
        <v>3611</v>
      </c>
      <c r="Y637" s="17">
        <v>76087</v>
      </c>
      <c r="Z637" s="17">
        <v>7015</v>
      </c>
      <c r="AA637" s="17" t="s">
        <v>618</v>
      </c>
      <c r="AB637" s="17" t="s">
        <v>2601</v>
      </c>
    </row>
    <row r="638" spans="1:28" s="17" customFormat="1">
      <c r="A638" s="45" t="s">
        <v>1893</v>
      </c>
      <c r="B638" s="40"/>
      <c r="C638" s="23" t="s">
        <v>3611</v>
      </c>
      <c r="D638" s="17">
        <v>202010</v>
      </c>
      <c r="E638" s="23">
        <v>55</v>
      </c>
      <c r="F638" s="17" t="s">
        <v>2601</v>
      </c>
      <c r="G638" s="17" t="s">
        <v>750</v>
      </c>
      <c r="H638" s="17" t="s">
        <v>22</v>
      </c>
      <c r="I638" s="17" t="s">
        <v>164</v>
      </c>
      <c r="K638" s="309">
        <v>25111</v>
      </c>
      <c r="L638" s="309">
        <v>42416</v>
      </c>
      <c r="M638" s="17" t="s">
        <v>13</v>
      </c>
      <c r="N638" s="17" t="s">
        <v>1359</v>
      </c>
      <c r="P638" s="17" t="s">
        <v>126</v>
      </c>
      <c r="Q638" s="17" t="s">
        <v>15</v>
      </c>
      <c r="R638" s="17">
        <v>45383</v>
      </c>
      <c r="S638" s="17">
        <v>9798</v>
      </c>
      <c r="V638" s="17" t="s">
        <v>3639</v>
      </c>
      <c r="W638" s="17" t="s">
        <v>3640</v>
      </c>
      <c r="X638" s="17" t="s">
        <v>3611</v>
      </c>
      <c r="Y638" s="17">
        <v>76087</v>
      </c>
      <c r="Z638" s="17">
        <v>7015</v>
      </c>
      <c r="AA638" s="17" t="s">
        <v>341</v>
      </c>
      <c r="AB638" s="17" t="s">
        <v>2601</v>
      </c>
    </row>
    <row r="639" spans="1:28" s="17" customFormat="1">
      <c r="A639" s="45" t="s">
        <v>1497</v>
      </c>
      <c r="B639" s="40"/>
      <c r="C639" s="23" t="s">
        <v>3611</v>
      </c>
      <c r="D639" s="17">
        <v>202003</v>
      </c>
      <c r="E639" s="23">
        <v>55</v>
      </c>
      <c r="F639" s="17" t="s">
        <v>2601</v>
      </c>
      <c r="G639" s="17" t="s">
        <v>1498</v>
      </c>
      <c r="H639" s="17" t="s">
        <v>77</v>
      </c>
      <c r="I639" s="17" t="s">
        <v>140</v>
      </c>
      <c r="K639" s="309">
        <v>24576</v>
      </c>
      <c r="L639" s="309">
        <v>42416</v>
      </c>
      <c r="M639" s="17" t="s">
        <v>13</v>
      </c>
      <c r="N639" s="17" t="s">
        <v>1241</v>
      </c>
      <c r="P639" s="17" t="s">
        <v>14</v>
      </c>
      <c r="Q639" s="17" t="s">
        <v>15</v>
      </c>
      <c r="R639" s="17">
        <v>45371</v>
      </c>
      <c r="V639" s="17" t="s">
        <v>3637</v>
      </c>
      <c r="W639" s="17" t="s">
        <v>3638</v>
      </c>
      <c r="X639" s="17" t="s">
        <v>3611</v>
      </c>
      <c r="Y639" s="17">
        <v>75050</v>
      </c>
      <c r="Z639" s="17">
        <v>2890</v>
      </c>
      <c r="AA639" s="17" t="s">
        <v>618</v>
      </c>
      <c r="AB639" s="17" t="s">
        <v>2601</v>
      </c>
    </row>
    <row r="640" spans="1:28" s="17" customFormat="1">
      <c r="A640" s="45" t="s">
        <v>1235</v>
      </c>
      <c r="B640" s="40"/>
      <c r="C640" s="23" t="s">
        <v>3611</v>
      </c>
      <c r="D640" s="17">
        <v>202006</v>
      </c>
      <c r="E640" s="23">
        <v>55</v>
      </c>
      <c r="F640" s="17" t="s">
        <v>2601</v>
      </c>
      <c r="G640" s="17" t="s">
        <v>1083</v>
      </c>
      <c r="H640" s="17" t="s">
        <v>594</v>
      </c>
      <c r="I640" s="17" t="s">
        <v>154</v>
      </c>
      <c r="K640" s="309">
        <v>34361</v>
      </c>
      <c r="L640" s="309">
        <v>43382</v>
      </c>
      <c r="M640" s="17" t="s">
        <v>13</v>
      </c>
      <c r="N640" s="17" t="s">
        <v>409</v>
      </c>
      <c r="O640" s="17" t="s">
        <v>805</v>
      </c>
      <c r="P640" s="17" t="s">
        <v>14</v>
      </c>
      <c r="Q640" s="17" t="s">
        <v>15</v>
      </c>
      <c r="R640" s="17">
        <v>45371</v>
      </c>
      <c r="V640" s="17" t="s">
        <v>3641</v>
      </c>
      <c r="W640" s="17" t="s">
        <v>3621</v>
      </c>
      <c r="X640" s="17" t="s">
        <v>3611</v>
      </c>
      <c r="Y640" s="17">
        <v>77006</v>
      </c>
      <c r="Z640" s="17">
        <v>5887</v>
      </c>
      <c r="AA640" s="17" t="s">
        <v>618</v>
      </c>
      <c r="AB640" s="17" t="s">
        <v>2601</v>
      </c>
    </row>
    <row r="641" spans="1:28" s="17" customFormat="1">
      <c r="A641" s="45" t="s">
        <v>1060</v>
      </c>
      <c r="B641" s="40"/>
      <c r="C641" s="23" t="s">
        <v>3611</v>
      </c>
      <c r="D641" s="17">
        <v>202204</v>
      </c>
      <c r="E641" s="23">
        <v>55</v>
      </c>
      <c r="F641" s="17" t="s">
        <v>2601</v>
      </c>
      <c r="G641" s="17" t="s">
        <v>1061</v>
      </c>
      <c r="H641" s="17" t="s">
        <v>116</v>
      </c>
      <c r="I641" s="17" t="s">
        <v>99</v>
      </c>
      <c r="J641" s="17" t="s">
        <v>203</v>
      </c>
      <c r="K641" s="309">
        <v>34347</v>
      </c>
      <c r="L641" s="309">
        <v>43477</v>
      </c>
      <c r="M641" s="17" t="s">
        <v>13</v>
      </c>
      <c r="N641" s="17" t="s">
        <v>1058</v>
      </c>
      <c r="O641" s="17" t="s">
        <v>346</v>
      </c>
      <c r="P641" s="17" t="s">
        <v>14</v>
      </c>
      <c r="Q641" s="17" t="s">
        <v>15</v>
      </c>
      <c r="R641" s="17">
        <v>45371</v>
      </c>
      <c r="V641" s="17" t="s">
        <v>3642</v>
      </c>
      <c r="W641" s="17" t="s">
        <v>3643</v>
      </c>
      <c r="X641" s="17" t="s">
        <v>3611</v>
      </c>
      <c r="Y641" s="17">
        <v>76021</v>
      </c>
      <c r="Z641" s="17">
        <v>1815</v>
      </c>
      <c r="AA641" s="17" t="s">
        <v>618</v>
      </c>
      <c r="AB641" s="17" t="s">
        <v>2601</v>
      </c>
    </row>
    <row r="642" spans="1:28" s="17" customFormat="1">
      <c r="A642" s="523" t="s">
        <v>2286</v>
      </c>
      <c r="B642" s="40"/>
      <c r="C642" s="23" t="s">
        <v>3611</v>
      </c>
      <c r="D642" s="17">
        <v>202107</v>
      </c>
      <c r="E642" s="23">
        <v>55</v>
      </c>
      <c r="F642" s="17" t="s">
        <v>2601</v>
      </c>
      <c r="G642" s="17" t="s">
        <v>569</v>
      </c>
      <c r="H642" s="17" t="s">
        <v>2287</v>
      </c>
      <c r="I642" s="17" t="s">
        <v>876</v>
      </c>
      <c r="K642" s="309">
        <v>26483</v>
      </c>
      <c r="L642" s="309">
        <v>43652</v>
      </c>
      <c r="M642" s="17" t="s">
        <v>13</v>
      </c>
      <c r="N642" s="17" t="s">
        <v>938</v>
      </c>
      <c r="P642" s="17" t="s">
        <v>126</v>
      </c>
      <c r="Q642" s="17" t="s">
        <v>15</v>
      </c>
      <c r="R642" s="17">
        <v>45383</v>
      </c>
      <c r="V642" s="17" t="s">
        <v>3644</v>
      </c>
      <c r="W642" s="17" t="s">
        <v>3645</v>
      </c>
      <c r="X642" s="17" t="s">
        <v>3611</v>
      </c>
      <c r="Y642" s="17">
        <v>79761</v>
      </c>
      <c r="Z642" s="17">
        <v>3244</v>
      </c>
      <c r="AA642" s="17" t="s">
        <v>618</v>
      </c>
      <c r="AB642" s="17" t="s">
        <v>2601</v>
      </c>
    </row>
    <row r="643" spans="1:28" s="17" customFormat="1">
      <c r="A643" s="523" t="s">
        <v>1375</v>
      </c>
      <c r="B643" s="40"/>
      <c r="C643" s="23" t="s">
        <v>3611</v>
      </c>
      <c r="D643" s="17">
        <v>201909</v>
      </c>
      <c r="E643" s="23">
        <v>55</v>
      </c>
      <c r="F643" s="17" t="s">
        <v>2601</v>
      </c>
      <c r="G643" s="17" t="s">
        <v>1376</v>
      </c>
      <c r="H643" s="17" t="s">
        <v>1377</v>
      </c>
      <c r="I643" s="17" t="s">
        <v>30</v>
      </c>
      <c r="K643" s="309">
        <v>27228</v>
      </c>
      <c r="L643" s="309">
        <v>43683</v>
      </c>
      <c r="M643" s="17" t="s">
        <v>13</v>
      </c>
      <c r="N643" s="17" t="s">
        <v>1110</v>
      </c>
      <c r="P643" s="17" t="s">
        <v>31</v>
      </c>
      <c r="Q643" s="17" t="s">
        <v>15</v>
      </c>
      <c r="R643" s="17">
        <v>45373</v>
      </c>
      <c r="V643" s="17" t="s">
        <v>3646</v>
      </c>
      <c r="W643" s="17" t="s">
        <v>3621</v>
      </c>
      <c r="X643" s="17" t="s">
        <v>3611</v>
      </c>
      <c r="Y643" s="17">
        <v>77084</v>
      </c>
      <c r="Z643" s="17">
        <v>7701</v>
      </c>
      <c r="AA643" s="17" t="s">
        <v>341</v>
      </c>
      <c r="AB643" s="17" t="s">
        <v>2601</v>
      </c>
    </row>
    <row r="644" spans="1:28" s="17" customFormat="1">
      <c r="A644" s="523" t="s">
        <v>794</v>
      </c>
      <c r="B644" s="40"/>
      <c r="C644" s="23" t="s">
        <v>3611</v>
      </c>
      <c r="D644" s="17">
        <v>202203</v>
      </c>
      <c r="E644" s="23">
        <v>55</v>
      </c>
      <c r="F644" s="17" t="s">
        <v>2601</v>
      </c>
      <c r="G644" s="17" t="s">
        <v>795</v>
      </c>
      <c r="H644" s="17" t="s">
        <v>18</v>
      </c>
      <c r="I644" s="17" t="s">
        <v>249</v>
      </c>
      <c r="K644" s="309">
        <v>24298</v>
      </c>
      <c r="L644" s="309">
        <v>43789</v>
      </c>
      <c r="M644" s="17" t="s">
        <v>13</v>
      </c>
      <c r="N644" s="17" t="s">
        <v>796</v>
      </c>
      <c r="P644" s="17" t="s">
        <v>19</v>
      </c>
      <c r="Q644" s="17" t="s">
        <v>15</v>
      </c>
      <c r="R644" s="17">
        <v>45356</v>
      </c>
      <c r="V644" s="17" t="s">
        <v>3647</v>
      </c>
      <c r="W644" s="17" t="s">
        <v>3617</v>
      </c>
      <c r="X644" s="17" t="s">
        <v>3611</v>
      </c>
      <c r="Y644" s="17">
        <v>75075</v>
      </c>
      <c r="Z644" s="17">
        <v>6707</v>
      </c>
      <c r="AA644" s="17" t="s">
        <v>618</v>
      </c>
      <c r="AB644" s="17" t="s">
        <v>2601</v>
      </c>
    </row>
    <row r="645" spans="1:28" s="17" customFormat="1">
      <c r="A645" s="523" t="s">
        <v>1810</v>
      </c>
      <c r="B645" s="40"/>
      <c r="C645" s="23" t="s">
        <v>3611</v>
      </c>
      <c r="D645" s="17">
        <v>202112</v>
      </c>
      <c r="E645" s="23">
        <v>55</v>
      </c>
      <c r="F645" s="17" t="s">
        <v>2601</v>
      </c>
      <c r="G645" s="17" t="s">
        <v>9</v>
      </c>
      <c r="H645" s="17" t="s">
        <v>122</v>
      </c>
      <c r="I645" s="17" t="s">
        <v>718</v>
      </c>
      <c r="J645" s="17" t="s">
        <v>203</v>
      </c>
      <c r="K645" s="309">
        <v>25251</v>
      </c>
      <c r="L645" s="309">
        <v>43826</v>
      </c>
      <c r="M645" s="17" t="s">
        <v>13</v>
      </c>
      <c r="N645" s="17" t="s">
        <v>1811</v>
      </c>
      <c r="P645" s="17" t="s">
        <v>31</v>
      </c>
      <c r="Q645" s="17" t="s">
        <v>15</v>
      </c>
      <c r="R645" s="17">
        <v>45373</v>
      </c>
      <c r="S645" s="17">
        <v>1094</v>
      </c>
      <c r="V645" s="17" t="s">
        <v>3648</v>
      </c>
      <c r="W645" s="17" t="s">
        <v>3649</v>
      </c>
      <c r="X645" s="17" t="s">
        <v>3611</v>
      </c>
      <c r="Y645" s="17">
        <v>77640</v>
      </c>
      <c r="Z645" s="17">
        <v>1179</v>
      </c>
      <c r="AA645" s="17" t="s">
        <v>341</v>
      </c>
      <c r="AB645" s="17" t="s">
        <v>2601</v>
      </c>
    </row>
    <row r="646" spans="1:28" s="17" customFormat="1">
      <c r="A646" s="523" t="s">
        <v>2300</v>
      </c>
      <c r="B646" s="40"/>
      <c r="C646" s="23" t="s">
        <v>3611</v>
      </c>
      <c r="D646" s="17">
        <v>202203</v>
      </c>
      <c r="E646" s="23">
        <v>55</v>
      </c>
      <c r="F646" s="17" t="s">
        <v>2601</v>
      </c>
      <c r="G646" s="17" t="s">
        <v>795</v>
      </c>
      <c r="H646" s="17" t="s">
        <v>138</v>
      </c>
      <c r="I646" s="17" t="s">
        <v>249</v>
      </c>
      <c r="K646" s="309">
        <v>36797</v>
      </c>
      <c r="L646" s="309">
        <v>43834</v>
      </c>
      <c r="M646" s="17" t="s">
        <v>13</v>
      </c>
      <c r="N646" s="17" t="s">
        <v>796</v>
      </c>
      <c r="P646" s="17" t="s">
        <v>19</v>
      </c>
      <c r="Q646" s="17" t="s">
        <v>15</v>
      </c>
      <c r="R646" s="17">
        <v>45356</v>
      </c>
      <c r="V646" s="17" t="s">
        <v>3647</v>
      </c>
      <c r="W646" s="17" t="s">
        <v>3617</v>
      </c>
      <c r="X646" s="17" t="s">
        <v>3611</v>
      </c>
      <c r="Y646" s="17">
        <v>75075</v>
      </c>
      <c r="Z646" s="17">
        <v>6707</v>
      </c>
      <c r="AA646" s="17" t="s">
        <v>341</v>
      </c>
      <c r="AB646" s="17" t="s">
        <v>2601</v>
      </c>
    </row>
    <row r="647" spans="1:28" s="17" customFormat="1">
      <c r="A647" s="523" t="s">
        <v>1891</v>
      </c>
      <c r="B647" s="40"/>
      <c r="C647" s="23" t="s">
        <v>3611</v>
      </c>
      <c r="D647" s="17">
        <v>202201</v>
      </c>
      <c r="E647" s="23">
        <v>55</v>
      </c>
      <c r="F647" s="17" t="s">
        <v>2601</v>
      </c>
      <c r="G647" s="17" t="s">
        <v>802</v>
      </c>
      <c r="H647" s="17" t="s">
        <v>594</v>
      </c>
      <c r="I647" s="17" t="s">
        <v>588</v>
      </c>
      <c r="K647" s="309">
        <v>36148</v>
      </c>
      <c r="L647" s="309">
        <v>43818</v>
      </c>
      <c r="M647" s="17" t="s">
        <v>13</v>
      </c>
      <c r="N647" s="17" t="s">
        <v>1892</v>
      </c>
      <c r="P647" s="17" t="s">
        <v>14</v>
      </c>
      <c r="Q647" s="17" t="s">
        <v>15</v>
      </c>
      <c r="R647" s="17">
        <v>45371</v>
      </c>
      <c r="V647" s="17" t="s">
        <v>3650</v>
      </c>
      <c r="W647" s="17" t="s">
        <v>3628</v>
      </c>
      <c r="X647" s="17" t="s">
        <v>3611</v>
      </c>
      <c r="Y647" s="17">
        <v>78259</v>
      </c>
      <c r="Z647" s="17">
        <v>2467</v>
      </c>
      <c r="AA647" s="17" t="s">
        <v>618</v>
      </c>
      <c r="AB647" s="17" t="s">
        <v>2601</v>
      </c>
    </row>
    <row r="648" spans="1:28" s="17" customFormat="1">
      <c r="A648" s="523" t="s">
        <v>746</v>
      </c>
      <c r="B648" s="40"/>
      <c r="C648" s="23" t="s">
        <v>3611</v>
      </c>
      <c r="D648" s="17">
        <v>202110</v>
      </c>
      <c r="E648" s="23">
        <v>55</v>
      </c>
      <c r="F648" s="17" t="s">
        <v>2601</v>
      </c>
      <c r="G648" s="17" t="s">
        <v>747</v>
      </c>
      <c r="H648" s="17" t="s">
        <v>748</v>
      </c>
      <c r="I648" s="17" t="s">
        <v>709</v>
      </c>
      <c r="K648" s="309">
        <v>36851</v>
      </c>
      <c r="L648" s="309">
        <v>44029</v>
      </c>
      <c r="M648" s="17" t="s">
        <v>13</v>
      </c>
      <c r="N648" s="17" t="s">
        <v>749</v>
      </c>
      <c r="P648" s="17" t="s">
        <v>14</v>
      </c>
      <c r="Q648" s="17" t="s">
        <v>15</v>
      </c>
      <c r="R648" s="17">
        <v>45371</v>
      </c>
      <c r="V648" s="17" t="s">
        <v>3651</v>
      </c>
      <c r="W648" s="17" t="s">
        <v>3621</v>
      </c>
      <c r="X648" s="17" t="s">
        <v>3611</v>
      </c>
      <c r="Y648" s="17">
        <v>77042</v>
      </c>
      <c r="Z648" s="17">
        <v>2069</v>
      </c>
      <c r="AA648" s="17" t="s">
        <v>618</v>
      </c>
      <c r="AB648" s="17" t="s">
        <v>2601</v>
      </c>
    </row>
    <row r="649" spans="1:28" s="17" customFormat="1">
      <c r="A649" s="523" t="s">
        <v>937</v>
      </c>
      <c r="B649" s="40"/>
      <c r="C649" s="23" t="s">
        <v>3611</v>
      </c>
      <c r="D649" s="17">
        <v>202107</v>
      </c>
      <c r="E649" s="23">
        <v>55</v>
      </c>
      <c r="F649" s="17" t="s">
        <v>2601</v>
      </c>
      <c r="G649" s="17" t="s">
        <v>288</v>
      </c>
      <c r="H649" s="17" t="s">
        <v>104</v>
      </c>
      <c r="I649" s="17" t="s">
        <v>132</v>
      </c>
      <c r="K649" s="309">
        <v>24860</v>
      </c>
      <c r="L649" s="309">
        <v>44052</v>
      </c>
      <c r="M649" s="17" t="s">
        <v>13</v>
      </c>
      <c r="N649" s="17" t="s">
        <v>938</v>
      </c>
      <c r="P649" s="17" t="s">
        <v>126</v>
      </c>
      <c r="Q649" s="17" t="s">
        <v>15</v>
      </c>
      <c r="R649" s="17">
        <v>45383</v>
      </c>
      <c r="V649" s="17" t="s">
        <v>3644</v>
      </c>
      <c r="W649" s="17" t="s">
        <v>3645</v>
      </c>
      <c r="X649" s="17" t="s">
        <v>3611</v>
      </c>
      <c r="Y649" s="17">
        <v>79761</v>
      </c>
      <c r="Z649" s="17">
        <v>3244</v>
      </c>
      <c r="AA649" s="17" t="s">
        <v>618</v>
      </c>
      <c r="AB649" s="17" t="s">
        <v>2601</v>
      </c>
    </row>
    <row r="650" spans="1:28" s="17" customFormat="1">
      <c r="A650" s="45" t="s">
        <v>1682</v>
      </c>
      <c r="B650" s="40"/>
      <c r="C650" s="23" t="s">
        <v>3611</v>
      </c>
      <c r="D650" s="17">
        <v>202106</v>
      </c>
      <c r="E650" s="23">
        <v>55</v>
      </c>
      <c r="F650" s="17" t="s">
        <v>2601</v>
      </c>
      <c r="G650" s="17" t="s">
        <v>967</v>
      </c>
      <c r="H650" s="17" t="s">
        <v>527</v>
      </c>
      <c r="I650" s="17" t="s">
        <v>371</v>
      </c>
      <c r="J650" s="17" t="s">
        <v>203</v>
      </c>
      <c r="K650" s="309">
        <v>33508</v>
      </c>
      <c r="L650" s="309">
        <v>44069</v>
      </c>
      <c r="M650" s="17" t="s">
        <v>13</v>
      </c>
      <c r="N650" s="17" t="s">
        <v>1069</v>
      </c>
      <c r="O650" s="17" t="s">
        <v>485</v>
      </c>
      <c r="P650" s="17" t="s">
        <v>31</v>
      </c>
      <c r="Q650" s="17" t="s">
        <v>15</v>
      </c>
      <c r="R650" s="17">
        <v>45373</v>
      </c>
      <c r="V650" s="17" t="s">
        <v>3652</v>
      </c>
      <c r="W650" s="17" t="s">
        <v>3653</v>
      </c>
      <c r="X650" s="17" t="s">
        <v>3611</v>
      </c>
      <c r="Y650" s="17">
        <v>76706</v>
      </c>
      <c r="Z650" s="17">
        <v>4505</v>
      </c>
      <c r="AA650" s="17" t="s">
        <v>618</v>
      </c>
      <c r="AB650" s="17" t="s">
        <v>2601</v>
      </c>
    </row>
    <row r="651" spans="1:28" s="17" customFormat="1">
      <c r="A651" s="523" t="s">
        <v>2091</v>
      </c>
      <c r="B651" s="40"/>
      <c r="C651" s="23" t="s">
        <v>3611</v>
      </c>
      <c r="D651" s="17">
        <v>202207</v>
      </c>
      <c r="E651" s="23">
        <v>55</v>
      </c>
      <c r="F651" s="17" t="s">
        <v>2601</v>
      </c>
      <c r="G651" s="17" t="s">
        <v>603</v>
      </c>
      <c r="H651" s="17" t="s">
        <v>354</v>
      </c>
      <c r="I651" s="17" t="s">
        <v>65</v>
      </c>
      <c r="K651" s="309">
        <v>27935</v>
      </c>
      <c r="L651" s="309">
        <v>44067</v>
      </c>
      <c r="M651" s="17" t="s">
        <v>13</v>
      </c>
      <c r="N651" s="17" t="s">
        <v>2092</v>
      </c>
      <c r="P651" s="17" t="s">
        <v>31</v>
      </c>
      <c r="Q651" s="17" t="s">
        <v>15</v>
      </c>
      <c r="R651" s="17">
        <v>45373</v>
      </c>
      <c r="S651" s="17">
        <v>1911</v>
      </c>
      <c r="V651" s="17" t="s">
        <v>3635</v>
      </c>
      <c r="W651" s="17" t="s">
        <v>3636</v>
      </c>
      <c r="X651" s="17" t="s">
        <v>3611</v>
      </c>
      <c r="Y651" s="17">
        <v>78132</v>
      </c>
      <c r="Z651" s="17">
        <v>167</v>
      </c>
      <c r="AA651" s="17" t="s">
        <v>341</v>
      </c>
      <c r="AB651" s="17" t="s">
        <v>2601</v>
      </c>
    </row>
    <row r="652" spans="1:28" s="17" customFormat="1">
      <c r="A652" s="523" t="s">
        <v>1825</v>
      </c>
      <c r="B652" s="40"/>
      <c r="C652" s="23" t="s">
        <v>3611</v>
      </c>
      <c r="D652" s="17">
        <v>202204</v>
      </c>
      <c r="E652" s="23">
        <v>55</v>
      </c>
      <c r="F652" s="17" t="s">
        <v>2601</v>
      </c>
      <c r="G652" s="17" t="s">
        <v>1826</v>
      </c>
      <c r="H652" s="17" t="s">
        <v>194</v>
      </c>
      <c r="I652" s="17" t="s">
        <v>1827</v>
      </c>
      <c r="K652" s="309">
        <v>34948</v>
      </c>
      <c r="L652" s="309">
        <v>44083</v>
      </c>
      <c r="M652" s="17" t="s">
        <v>13</v>
      </c>
      <c r="N652" s="17" t="s">
        <v>1058</v>
      </c>
      <c r="O652" s="17" t="s">
        <v>346</v>
      </c>
      <c r="P652" s="17" t="s">
        <v>14</v>
      </c>
      <c r="Q652" s="17" t="s">
        <v>15</v>
      </c>
      <c r="R652" s="17">
        <v>45371</v>
      </c>
      <c r="V652" s="17" t="s">
        <v>3642</v>
      </c>
      <c r="W652" s="17" t="s">
        <v>3643</v>
      </c>
      <c r="X652" s="17" t="s">
        <v>3611</v>
      </c>
      <c r="Y652" s="17">
        <v>76021</v>
      </c>
      <c r="Z652" s="17">
        <v>1815</v>
      </c>
      <c r="AA652" s="17" t="s">
        <v>618</v>
      </c>
      <c r="AB652" s="17" t="s">
        <v>2601</v>
      </c>
    </row>
    <row r="653" spans="1:28" s="17" customFormat="1">
      <c r="A653" s="523" t="s">
        <v>3654</v>
      </c>
      <c r="B653" s="40"/>
      <c r="C653" s="23" t="s">
        <v>3611</v>
      </c>
      <c r="D653" s="17">
        <v>202112</v>
      </c>
      <c r="E653" s="23">
        <v>55</v>
      </c>
      <c r="F653" s="17" t="s">
        <v>2601</v>
      </c>
      <c r="G653" s="17" t="s">
        <v>9</v>
      </c>
      <c r="H653" s="17" t="s">
        <v>426</v>
      </c>
      <c r="I653" s="17" t="s">
        <v>833</v>
      </c>
      <c r="K653" s="309">
        <v>25581</v>
      </c>
      <c r="L653" s="309">
        <v>44324</v>
      </c>
      <c r="M653" s="17" t="s">
        <v>13</v>
      </c>
      <c r="N653" s="17" t="s">
        <v>1811</v>
      </c>
      <c r="P653" s="17" t="s">
        <v>31</v>
      </c>
      <c r="Q653" s="17" t="s">
        <v>15</v>
      </c>
      <c r="R653" s="17">
        <v>45373</v>
      </c>
      <c r="V653" s="17" t="s">
        <v>3648</v>
      </c>
      <c r="W653" s="17" t="s">
        <v>3649</v>
      </c>
      <c r="X653" s="17" t="s">
        <v>3611</v>
      </c>
      <c r="Y653" s="17">
        <v>77640</v>
      </c>
      <c r="Z653" s="17">
        <v>1179</v>
      </c>
      <c r="AA653" s="17" t="s">
        <v>618</v>
      </c>
      <c r="AB653" s="17" t="s">
        <v>2601</v>
      </c>
    </row>
    <row r="654" spans="1:28" s="17" customFormat="1">
      <c r="A654" s="523" t="s">
        <v>3655</v>
      </c>
      <c r="B654" s="40"/>
      <c r="C654" s="23" t="s">
        <v>3611</v>
      </c>
      <c r="D654" s="17">
        <v>202111</v>
      </c>
      <c r="E654" s="23">
        <v>55</v>
      </c>
      <c r="F654" s="17" t="s">
        <v>2601</v>
      </c>
      <c r="G654" s="17" t="s">
        <v>831</v>
      </c>
      <c r="H654" s="17" t="s">
        <v>804</v>
      </c>
      <c r="I654" s="17" t="s">
        <v>225</v>
      </c>
      <c r="K654" s="309">
        <v>19943</v>
      </c>
      <c r="L654" s="309">
        <v>44368</v>
      </c>
      <c r="M654" s="17" t="s">
        <v>13</v>
      </c>
      <c r="N654" s="17" t="s">
        <v>832</v>
      </c>
      <c r="P654" s="17" t="s">
        <v>14</v>
      </c>
      <c r="Q654" s="17" t="s">
        <v>15</v>
      </c>
      <c r="R654" s="17">
        <v>45371</v>
      </c>
      <c r="V654" s="17" t="s">
        <v>3656</v>
      </c>
      <c r="W654" s="17" t="s">
        <v>3628</v>
      </c>
      <c r="X654" s="17" t="s">
        <v>3611</v>
      </c>
      <c r="Y654" s="17">
        <v>78204</v>
      </c>
      <c r="Z654" s="17">
        <v>2380</v>
      </c>
      <c r="AA654" s="17" t="s">
        <v>618</v>
      </c>
      <c r="AB654" s="17" t="s">
        <v>2601</v>
      </c>
    </row>
    <row r="655" spans="1:28" s="17" customFormat="1">
      <c r="A655" s="523" t="s">
        <v>3657</v>
      </c>
      <c r="B655" s="40"/>
      <c r="C655" s="23" t="s">
        <v>3611</v>
      </c>
      <c r="D655" s="17">
        <v>202208</v>
      </c>
      <c r="E655" s="23">
        <v>55</v>
      </c>
      <c r="F655" s="17" t="s">
        <v>2601</v>
      </c>
      <c r="G655" s="17" t="s">
        <v>1249</v>
      </c>
      <c r="H655" s="17" t="s">
        <v>871</v>
      </c>
      <c r="I655" s="17" t="s">
        <v>350</v>
      </c>
      <c r="K655" s="309">
        <v>36311</v>
      </c>
      <c r="L655" s="309">
        <v>44421</v>
      </c>
      <c r="M655" s="17" t="s">
        <v>13</v>
      </c>
      <c r="N655" s="17" t="s">
        <v>3658</v>
      </c>
      <c r="P655" s="17" t="s">
        <v>14</v>
      </c>
      <c r="Q655" s="17" t="s">
        <v>15</v>
      </c>
      <c r="R655" s="17">
        <v>45371</v>
      </c>
      <c r="V655" s="17" t="s">
        <v>3659</v>
      </c>
      <c r="W655" s="17" t="s">
        <v>3660</v>
      </c>
      <c r="X655" s="17" t="s">
        <v>3611</v>
      </c>
      <c r="Y655" s="17">
        <v>78704</v>
      </c>
      <c r="Z655" s="17">
        <v>4543</v>
      </c>
      <c r="AA655" s="17" t="s">
        <v>618</v>
      </c>
      <c r="AB655" s="17" t="s">
        <v>2601</v>
      </c>
    </row>
    <row r="656" spans="1:28" s="17" customFormat="1">
      <c r="A656" s="523" t="s">
        <v>3661</v>
      </c>
      <c r="B656" s="40"/>
      <c r="C656" s="23" t="s">
        <v>3611</v>
      </c>
      <c r="D656" s="17">
        <v>202204</v>
      </c>
      <c r="E656" s="23">
        <v>55</v>
      </c>
      <c r="F656" s="17" t="s">
        <v>2601</v>
      </c>
      <c r="G656" s="17" t="s">
        <v>327</v>
      </c>
      <c r="H656" s="17" t="s">
        <v>174</v>
      </c>
      <c r="I656" s="17" t="s">
        <v>52</v>
      </c>
      <c r="K656" s="309">
        <v>24148</v>
      </c>
      <c r="L656" s="309">
        <v>44468</v>
      </c>
      <c r="M656" s="17" t="s">
        <v>13</v>
      </c>
      <c r="N656" s="17" t="s">
        <v>3662</v>
      </c>
      <c r="P656" s="17" t="s">
        <v>14</v>
      </c>
      <c r="Q656" s="17" t="s">
        <v>15</v>
      </c>
      <c r="R656" s="17">
        <v>45371</v>
      </c>
      <c r="V656" s="17" t="s">
        <v>3663</v>
      </c>
      <c r="W656" s="17" t="s">
        <v>3628</v>
      </c>
      <c r="X656" s="17" t="s">
        <v>3611</v>
      </c>
      <c r="Y656" s="17">
        <v>78252</v>
      </c>
      <c r="Z656" s="17">
        <v>1864</v>
      </c>
      <c r="AA656" s="17" t="s">
        <v>618</v>
      </c>
      <c r="AB656" s="17" t="s">
        <v>2601</v>
      </c>
    </row>
    <row r="657" spans="1:28" s="17" customFormat="1">
      <c r="A657" s="523" t="s">
        <v>3664</v>
      </c>
      <c r="B657" s="40"/>
      <c r="C657" s="23" t="s">
        <v>3611</v>
      </c>
      <c r="D657" s="17">
        <v>202206</v>
      </c>
      <c r="E657" s="23">
        <v>55</v>
      </c>
      <c r="F657" s="17" t="s">
        <v>2601</v>
      </c>
      <c r="G657" s="17" t="s">
        <v>1451</v>
      </c>
      <c r="H657" s="17" t="s">
        <v>475</v>
      </c>
      <c r="I657" s="17" t="s">
        <v>147</v>
      </c>
      <c r="K657" s="309">
        <v>37933</v>
      </c>
      <c r="L657" s="309">
        <v>44508</v>
      </c>
      <c r="M657" s="17" t="s">
        <v>13</v>
      </c>
      <c r="N657" s="17" t="s">
        <v>1452</v>
      </c>
      <c r="P657" s="17" t="s">
        <v>14</v>
      </c>
      <c r="Q657" s="17" t="s">
        <v>15</v>
      </c>
      <c r="R657" s="17">
        <v>45371</v>
      </c>
      <c r="V657" s="17" t="s">
        <v>3629</v>
      </c>
      <c r="W657" s="17" t="s">
        <v>3630</v>
      </c>
      <c r="X657" s="17" t="s">
        <v>3611</v>
      </c>
      <c r="Y657" s="17">
        <v>79124</v>
      </c>
      <c r="Z657" s="17">
        <v>2211</v>
      </c>
      <c r="AA657" s="17" t="s">
        <v>341</v>
      </c>
      <c r="AB657" s="17" t="s">
        <v>2601</v>
      </c>
    </row>
    <row r="658" spans="1:28" s="17" customFormat="1">
      <c r="A658" s="17" t="s">
        <v>3665</v>
      </c>
      <c r="B658" s="40"/>
      <c r="C658" s="23" t="s">
        <v>3611</v>
      </c>
      <c r="D658" s="17">
        <v>202205</v>
      </c>
      <c r="E658" s="23">
        <v>55</v>
      </c>
      <c r="F658" s="17" t="s">
        <v>2601</v>
      </c>
      <c r="G658" s="17" t="s">
        <v>10</v>
      </c>
      <c r="H658" s="17" t="s">
        <v>726</v>
      </c>
      <c r="I658" s="17" t="s">
        <v>1362</v>
      </c>
      <c r="K658" s="309">
        <v>22907</v>
      </c>
      <c r="L658" s="309">
        <v>44516</v>
      </c>
      <c r="M658" s="17" t="s">
        <v>13</v>
      </c>
      <c r="N658" s="17" t="s">
        <v>1285</v>
      </c>
      <c r="P658" s="17" t="s">
        <v>14</v>
      </c>
      <c r="Q658" s="17" t="s">
        <v>15</v>
      </c>
      <c r="R658" s="17">
        <v>45371</v>
      </c>
      <c r="V658" s="17" t="s">
        <v>3666</v>
      </c>
      <c r="W658" s="17" t="s">
        <v>3628</v>
      </c>
      <c r="X658" s="17" t="s">
        <v>3611</v>
      </c>
      <c r="Y658" s="17">
        <v>78253</v>
      </c>
      <c r="Z658" s="17">
        <v>4202</v>
      </c>
      <c r="AA658" s="17" t="s">
        <v>618</v>
      </c>
      <c r="AB658" s="17" t="s">
        <v>2601</v>
      </c>
    </row>
    <row r="659" spans="1:28" s="17" customFormat="1">
      <c r="A659" s="17" t="s">
        <v>2280</v>
      </c>
      <c r="B659" s="40"/>
      <c r="C659" s="23" t="s">
        <v>1440</v>
      </c>
      <c r="D659" s="17">
        <v>202205</v>
      </c>
      <c r="E659" s="23">
        <v>55</v>
      </c>
      <c r="F659" s="17" t="s">
        <v>2601</v>
      </c>
      <c r="G659" s="17" t="s">
        <v>687</v>
      </c>
      <c r="H659" s="17" t="s">
        <v>290</v>
      </c>
      <c r="I659" s="17" t="s">
        <v>400</v>
      </c>
      <c r="K659" s="309">
        <v>25969</v>
      </c>
      <c r="L659" s="309">
        <v>38957</v>
      </c>
      <c r="M659" s="17" t="s">
        <v>13</v>
      </c>
      <c r="N659" s="17" t="s">
        <v>504</v>
      </c>
      <c r="O659" s="17" t="s">
        <v>1812</v>
      </c>
      <c r="P659" s="17" t="s">
        <v>31</v>
      </c>
      <c r="Q659" s="17" t="s">
        <v>15</v>
      </c>
      <c r="R659" s="17">
        <v>45373</v>
      </c>
      <c r="V659" s="17" t="s">
        <v>3667</v>
      </c>
      <c r="W659" s="17" t="s">
        <v>3668</v>
      </c>
      <c r="X659" s="17" t="s">
        <v>1440</v>
      </c>
      <c r="Y659" s="17">
        <v>84097</v>
      </c>
      <c r="Z659" s="17">
        <v>6725</v>
      </c>
      <c r="AA659" s="17" t="s">
        <v>618</v>
      </c>
      <c r="AB659" s="17" t="s">
        <v>2601</v>
      </c>
    </row>
    <row r="660" spans="1:28" s="17" customFormat="1">
      <c r="A660" s="523" t="s">
        <v>1449</v>
      </c>
      <c r="B660" s="40"/>
      <c r="C660" s="23" t="s">
        <v>1440</v>
      </c>
      <c r="D660" s="17">
        <v>202110</v>
      </c>
      <c r="E660" s="23">
        <v>55</v>
      </c>
      <c r="F660" s="17" t="s">
        <v>2601</v>
      </c>
      <c r="G660" s="17" t="s">
        <v>1243</v>
      </c>
      <c r="H660" s="17" t="s">
        <v>185</v>
      </c>
      <c r="I660" s="17" t="s">
        <v>537</v>
      </c>
      <c r="K660" s="309">
        <v>34797</v>
      </c>
      <c r="L660" s="309">
        <v>43600</v>
      </c>
      <c r="M660" s="17" t="s">
        <v>13</v>
      </c>
      <c r="N660" s="17" t="s">
        <v>1284</v>
      </c>
      <c r="P660" s="17" t="s">
        <v>31</v>
      </c>
      <c r="Q660" s="17" t="s">
        <v>15</v>
      </c>
      <c r="R660" s="17">
        <v>45373</v>
      </c>
      <c r="S660" s="17">
        <v>8900</v>
      </c>
      <c r="V660" s="17" t="s">
        <v>2741</v>
      </c>
      <c r="W660" s="17" t="s">
        <v>3669</v>
      </c>
      <c r="X660" s="17" t="s">
        <v>1440</v>
      </c>
      <c r="Y660" s="17">
        <v>84020</v>
      </c>
      <c r="Z660" s="17">
        <v>9999</v>
      </c>
      <c r="AA660" s="17" t="s">
        <v>341</v>
      </c>
      <c r="AB660" s="17" t="s">
        <v>2601</v>
      </c>
    </row>
    <row r="661" spans="1:28" s="17" customFormat="1">
      <c r="A661" s="523" t="s">
        <v>1282</v>
      </c>
      <c r="B661" s="40"/>
      <c r="C661" s="23" t="s">
        <v>1440</v>
      </c>
      <c r="D661" s="17">
        <v>202110</v>
      </c>
      <c r="E661" s="23">
        <v>55</v>
      </c>
      <c r="F661" s="17" t="s">
        <v>2601</v>
      </c>
      <c r="G661" s="17" t="s">
        <v>1243</v>
      </c>
      <c r="H661" s="17" t="s">
        <v>1283</v>
      </c>
      <c r="I661" s="17" t="s">
        <v>28</v>
      </c>
      <c r="K661" s="309">
        <v>35044</v>
      </c>
      <c r="L661" s="309">
        <v>43836</v>
      </c>
      <c r="M661" s="17" t="s">
        <v>13</v>
      </c>
      <c r="N661" s="17" t="s">
        <v>1284</v>
      </c>
      <c r="P661" s="17" t="s">
        <v>31</v>
      </c>
      <c r="Q661" s="17" t="s">
        <v>15</v>
      </c>
      <c r="R661" s="17">
        <v>45373</v>
      </c>
      <c r="S661" s="17">
        <v>8900</v>
      </c>
      <c r="V661" s="17" t="s">
        <v>2741</v>
      </c>
      <c r="W661" s="17" t="s">
        <v>3669</v>
      </c>
      <c r="X661" s="17" t="s">
        <v>1440</v>
      </c>
      <c r="Y661" s="17">
        <v>84020</v>
      </c>
      <c r="Z661" s="17">
        <v>9999</v>
      </c>
      <c r="AA661" s="17" t="s">
        <v>618</v>
      </c>
      <c r="AB661" s="17" t="s">
        <v>2601</v>
      </c>
    </row>
    <row r="662" spans="1:28" s="17" customFormat="1">
      <c r="A662" s="523" t="s">
        <v>1915</v>
      </c>
      <c r="B662" s="40"/>
      <c r="C662" s="23" t="s">
        <v>1440</v>
      </c>
      <c r="D662" s="17">
        <v>202203</v>
      </c>
      <c r="E662" s="23">
        <v>55</v>
      </c>
      <c r="F662" s="17" t="s">
        <v>2601</v>
      </c>
      <c r="G662" s="17" t="s">
        <v>1079</v>
      </c>
      <c r="H662" s="17" t="s">
        <v>1916</v>
      </c>
      <c r="I662" s="17" t="s">
        <v>352</v>
      </c>
      <c r="K662" s="309">
        <v>34382</v>
      </c>
      <c r="L662" s="309">
        <v>44095</v>
      </c>
      <c r="M662" s="17" t="s">
        <v>13</v>
      </c>
      <c r="N662" s="17" t="s">
        <v>1917</v>
      </c>
      <c r="P662" s="17" t="s">
        <v>14</v>
      </c>
      <c r="Q662" s="17" t="s">
        <v>15</v>
      </c>
      <c r="R662" s="17">
        <v>45371</v>
      </c>
      <c r="V662" s="17" t="s">
        <v>3670</v>
      </c>
      <c r="W662" s="17" t="s">
        <v>3671</v>
      </c>
      <c r="X662" s="17" t="s">
        <v>1440</v>
      </c>
      <c r="Y662" s="17">
        <v>84056</v>
      </c>
      <c r="Z662" s="17">
        <v>1214</v>
      </c>
      <c r="AA662" s="17" t="s">
        <v>618</v>
      </c>
      <c r="AB662" s="17" t="s">
        <v>2601</v>
      </c>
    </row>
    <row r="663" spans="1:28" s="17" customFormat="1">
      <c r="A663" s="17" t="s">
        <v>1869</v>
      </c>
      <c r="B663" s="40"/>
      <c r="C663" s="23" t="s">
        <v>3672</v>
      </c>
      <c r="D663" s="17">
        <v>202208</v>
      </c>
      <c r="E663" s="23">
        <v>55</v>
      </c>
      <c r="F663" s="17" t="s">
        <v>2601</v>
      </c>
      <c r="G663" s="17" t="s">
        <v>977</v>
      </c>
      <c r="H663" s="17" t="s">
        <v>1542</v>
      </c>
      <c r="I663" s="17" t="s">
        <v>21</v>
      </c>
      <c r="K663" s="309">
        <v>21615</v>
      </c>
      <c r="L663" s="309">
        <v>28611</v>
      </c>
      <c r="M663" s="17" t="s">
        <v>13</v>
      </c>
      <c r="N663" s="17" t="s">
        <v>1870</v>
      </c>
      <c r="P663" s="17" t="s">
        <v>31</v>
      </c>
      <c r="Q663" s="17" t="s">
        <v>15</v>
      </c>
      <c r="R663" s="17">
        <v>45373</v>
      </c>
      <c r="V663" s="17" t="s">
        <v>3673</v>
      </c>
      <c r="W663" s="17" t="s">
        <v>3674</v>
      </c>
      <c r="X663" s="17" t="s">
        <v>3672</v>
      </c>
      <c r="Y663" s="17">
        <v>20105</v>
      </c>
      <c r="Z663" s="17">
        <v>2770</v>
      </c>
      <c r="AA663" s="17" t="s">
        <v>618</v>
      </c>
      <c r="AB663" s="17" t="s">
        <v>2601</v>
      </c>
    </row>
    <row r="664" spans="1:28" s="17" customFormat="1">
      <c r="A664" s="45" t="s">
        <v>1007</v>
      </c>
      <c r="B664" s="40"/>
      <c r="C664" s="23" t="s">
        <v>3672</v>
      </c>
      <c r="D664" s="17">
        <v>202103</v>
      </c>
      <c r="E664" s="23">
        <v>55</v>
      </c>
      <c r="F664" s="17" t="s">
        <v>2601</v>
      </c>
      <c r="G664" s="17" t="s">
        <v>382</v>
      </c>
      <c r="H664" s="17" t="s">
        <v>122</v>
      </c>
      <c r="I664" s="17" t="s">
        <v>21</v>
      </c>
      <c r="K664" s="309">
        <v>16817</v>
      </c>
      <c r="L664" s="309">
        <v>28611</v>
      </c>
      <c r="M664" s="17" t="s">
        <v>13</v>
      </c>
      <c r="N664" s="17" t="s">
        <v>1008</v>
      </c>
      <c r="P664" s="17" t="s">
        <v>31</v>
      </c>
      <c r="Q664" s="17" t="s">
        <v>15</v>
      </c>
      <c r="R664" s="17">
        <v>45373</v>
      </c>
      <c r="V664" s="17" t="s">
        <v>3675</v>
      </c>
      <c r="W664" s="17" t="s">
        <v>3676</v>
      </c>
      <c r="X664" s="17" t="s">
        <v>3672</v>
      </c>
      <c r="Y664" s="17">
        <v>22039</v>
      </c>
      <c r="Z664" s="17">
        <v>2955</v>
      </c>
      <c r="AA664" s="17" t="s">
        <v>618</v>
      </c>
      <c r="AB664" s="17" t="s">
        <v>2601</v>
      </c>
    </row>
    <row r="665" spans="1:28" s="17" customFormat="1">
      <c r="A665" s="45" t="s">
        <v>2003</v>
      </c>
      <c r="B665" s="40"/>
      <c r="C665" s="23" t="s">
        <v>3672</v>
      </c>
      <c r="D665" s="17">
        <v>202103</v>
      </c>
      <c r="E665" s="23">
        <v>55</v>
      </c>
      <c r="F665" s="17" t="s">
        <v>2601</v>
      </c>
      <c r="G665" s="17" t="s">
        <v>382</v>
      </c>
      <c r="H665" s="17" t="s">
        <v>296</v>
      </c>
      <c r="I665" s="17" t="s">
        <v>804</v>
      </c>
      <c r="K665" s="309">
        <v>17805</v>
      </c>
      <c r="L665" s="309">
        <v>28611</v>
      </c>
      <c r="M665" s="17" t="s">
        <v>13</v>
      </c>
      <c r="N665" s="17" t="s">
        <v>1008</v>
      </c>
      <c r="P665" s="17" t="s">
        <v>31</v>
      </c>
      <c r="Q665" s="17" t="s">
        <v>15</v>
      </c>
      <c r="R665" s="17">
        <v>45373</v>
      </c>
      <c r="V665" s="17" t="s">
        <v>3675</v>
      </c>
      <c r="W665" s="17" t="s">
        <v>3676</v>
      </c>
      <c r="X665" s="17" t="s">
        <v>3672</v>
      </c>
      <c r="Y665" s="17">
        <v>22039</v>
      </c>
      <c r="Z665" s="17">
        <v>2955</v>
      </c>
      <c r="AA665" s="17" t="s">
        <v>341</v>
      </c>
      <c r="AB665" s="17" t="s">
        <v>2601</v>
      </c>
    </row>
    <row r="666" spans="1:28" s="17" customFormat="1">
      <c r="A666" s="17" t="s">
        <v>1616</v>
      </c>
      <c r="B666" s="40"/>
      <c r="C666" s="23" t="s">
        <v>3672</v>
      </c>
      <c r="D666" s="17">
        <v>202202</v>
      </c>
      <c r="E666" s="23">
        <v>55</v>
      </c>
      <c r="F666" s="17" t="s">
        <v>2601</v>
      </c>
      <c r="G666" s="17" t="s">
        <v>889</v>
      </c>
      <c r="H666" s="17" t="s">
        <v>482</v>
      </c>
      <c r="I666" s="17" t="s">
        <v>360</v>
      </c>
      <c r="K666" s="309">
        <v>16015</v>
      </c>
      <c r="L666" s="309">
        <v>28611</v>
      </c>
      <c r="M666" s="17" t="s">
        <v>13</v>
      </c>
      <c r="N666" s="17" t="s">
        <v>1310</v>
      </c>
      <c r="P666" s="17" t="s">
        <v>31</v>
      </c>
      <c r="Q666" s="17" t="s">
        <v>15</v>
      </c>
      <c r="R666" s="17">
        <v>45373</v>
      </c>
      <c r="V666" s="17" t="s">
        <v>3677</v>
      </c>
      <c r="W666" s="17" t="s">
        <v>3678</v>
      </c>
      <c r="X666" s="17" t="s">
        <v>3672</v>
      </c>
      <c r="Y666" s="17">
        <v>22963</v>
      </c>
      <c r="Z666" s="17">
        <v>3247</v>
      </c>
      <c r="AA666" s="17" t="s">
        <v>618</v>
      </c>
      <c r="AB666" s="17" t="s">
        <v>2601</v>
      </c>
    </row>
    <row r="667" spans="1:28" s="17" customFormat="1">
      <c r="A667" s="17" t="s">
        <v>1280</v>
      </c>
      <c r="B667" s="40"/>
      <c r="C667" s="23" t="s">
        <v>3672</v>
      </c>
      <c r="D667" s="17">
        <v>202207</v>
      </c>
      <c r="E667" s="23">
        <v>55</v>
      </c>
      <c r="F667" s="17" t="s">
        <v>2601</v>
      </c>
      <c r="G667" s="17" t="s">
        <v>1082</v>
      </c>
      <c r="H667" s="17" t="s">
        <v>1094</v>
      </c>
      <c r="I667" s="17" t="s">
        <v>593</v>
      </c>
      <c r="K667" s="309">
        <v>13133</v>
      </c>
      <c r="L667" s="309">
        <v>26057</v>
      </c>
      <c r="M667" s="17" t="s">
        <v>13</v>
      </c>
      <c r="N667" s="17" t="s">
        <v>1281</v>
      </c>
      <c r="P667" s="17" t="s">
        <v>31</v>
      </c>
      <c r="Q667" s="17" t="s">
        <v>15</v>
      </c>
      <c r="R667" s="17">
        <v>45373</v>
      </c>
      <c r="V667" s="17" t="s">
        <v>3679</v>
      </c>
      <c r="W667" s="17" t="s">
        <v>3680</v>
      </c>
      <c r="X667" s="17" t="s">
        <v>3672</v>
      </c>
      <c r="Y667" s="17">
        <v>20148</v>
      </c>
      <c r="Z667" s="17">
        <v>5621</v>
      </c>
      <c r="AA667" s="17" t="s">
        <v>618</v>
      </c>
      <c r="AB667" s="17" t="s">
        <v>2601</v>
      </c>
    </row>
    <row r="668" spans="1:28" s="17" customFormat="1">
      <c r="A668" s="523" t="s">
        <v>1865</v>
      </c>
      <c r="B668" s="40"/>
      <c r="C668" s="23" t="s">
        <v>3672</v>
      </c>
      <c r="D668" s="17">
        <v>202205</v>
      </c>
      <c r="E668" s="23">
        <v>55</v>
      </c>
      <c r="F668" s="17" t="s">
        <v>2601</v>
      </c>
      <c r="G668" s="17" t="s">
        <v>539</v>
      </c>
      <c r="H668" s="17" t="s">
        <v>212</v>
      </c>
      <c r="I668" s="17" t="s">
        <v>166</v>
      </c>
      <c r="K668" s="309">
        <v>28707</v>
      </c>
      <c r="L668" s="309">
        <v>36278</v>
      </c>
      <c r="M668" s="17" t="s">
        <v>13</v>
      </c>
      <c r="N668" s="17" t="s">
        <v>1866</v>
      </c>
      <c r="P668" s="17" t="s">
        <v>19</v>
      </c>
      <c r="Q668" s="17" t="s">
        <v>15</v>
      </c>
      <c r="R668" s="17">
        <v>45356</v>
      </c>
      <c r="V668" s="17" t="s">
        <v>3681</v>
      </c>
      <c r="W668" s="17" t="s">
        <v>3682</v>
      </c>
      <c r="X668" s="17" t="s">
        <v>3672</v>
      </c>
      <c r="Y668" s="17">
        <v>22079</v>
      </c>
      <c r="Z668" s="17">
        <v>1348</v>
      </c>
      <c r="AA668" s="17" t="s">
        <v>341</v>
      </c>
      <c r="AB668" s="17" t="s">
        <v>2601</v>
      </c>
    </row>
    <row r="669" spans="1:28" s="17" customFormat="1">
      <c r="A669" s="523" t="s">
        <v>2247</v>
      </c>
      <c r="B669" s="40"/>
      <c r="C669" s="23" t="s">
        <v>3672</v>
      </c>
      <c r="D669" s="17">
        <v>202203</v>
      </c>
      <c r="E669" s="23">
        <v>55</v>
      </c>
      <c r="F669" s="17" t="s">
        <v>2601</v>
      </c>
      <c r="G669" s="17" t="s">
        <v>1485</v>
      </c>
      <c r="H669" s="17" t="s">
        <v>75</v>
      </c>
      <c r="I669" s="17" t="s">
        <v>195</v>
      </c>
      <c r="K669" s="309">
        <v>32878</v>
      </c>
      <c r="L669" s="309">
        <v>43890</v>
      </c>
      <c r="M669" s="17" t="s">
        <v>13</v>
      </c>
      <c r="N669" s="17" t="s">
        <v>1075</v>
      </c>
      <c r="O669" s="17" t="s">
        <v>898</v>
      </c>
      <c r="P669" s="17" t="s">
        <v>14</v>
      </c>
      <c r="Q669" s="17" t="s">
        <v>15</v>
      </c>
      <c r="R669" s="17">
        <v>45371</v>
      </c>
      <c r="S669" s="17">
        <v>1481</v>
      </c>
      <c r="V669" s="17" t="s">
        <v>3683</v>
      </c>
      <c r="W669" s="17" t="s">
        <v>3684</v>
      </c>
      <c r="X669" s="17" t="s">
        <v>3672</v>
      </c>
      <c r="Y669" s="17">
        <v>23606</v>
      </c>
      <c r="Z669" s="17">
        <v>4611</v>
      </c>
      <c r="AA669" s="17" t="s">
        <v>618</v>
      </c>
      <c r="AB669" s="17" t="s">
        <v>2601</v>
      </c>
    </row>
    <row r="670" spans="1:28" s="17" customFormat="1">
      <c r="A670" s="523" t="s">
        <v>2267</v>
      </c>
      <c r="B670" s="40"/>
      <c r="C670" s="23" t="s">
        <v>3672</v>
      </c>
      <c r="D670" s="17">
        <v>202205</v>
      </c>
      <c r="E670" s="23">
        <v>55</v>
      </c>
      <c r="F670" s="17" t="s">
        <v>2601</v>
      </c>
      <c r="G670" s="17" t="s">
        <v>539</v>
      </c>
      <c r="H670" s="17" t="s">
        <v>299</v>
      </c>
      <c r="I670" s="17" t="s">
        <v>415</v>
      </c>
      <c r="K670" s="309">
        <v>28041</v>
      </c>
      <c r="L670" s="309">
        <v>39601</v>
      </c>
      <c r="M670" s="17" t="s">
        <v>13</v>
      </c>
      <c r="N670" s="17" t="s">
        <v>1866</v>
      </c>
      <c r="P670" s="17" t="s">
        <v>19</v>
      </c>
      <c r="Q670" s="17" t="s">
        <v>15</v>
      </c>
      <c r="R670" s="17">
        <v>45356</v>
      </c>
      <c r="V670" s="17" t="s">
        <v>3681</v>
      </c>
      <c r="W670" s="17" t="s">
        <v>3682</v>
      </c>
      <c r="X670" s="17" t="s">
        <v>3672</v>
      </c>
      <c r="Y670" s="17">
        <v>22079</v>
      </c>
      <c r="Z670" s="17">
        <v>1348</v>
      </c>
      <c r="AA670" s="17" t="s">
        <v>618</v>
      </c>
      <c r="AB670" s="17" t="s">
        <v>2601</v>
      </c>
    </row>
    <row r="671" spans="1:28" s="17" customFormat="1">
      <c r="A671" s="45" t="s">
        <v>2170</v>
      </c>
      <c r="B671" s="40"/>
      <c r="C671" s="23" t="s">
        <v>3672</v>
      </c>
      <c r="D671" s="17">
        <v>202011</v>
      </c>
      <c r="E671" s="23">
        <v>55</v>
      </c>
      <c r="F671" s="17" t="s">
        <v>2601</v>
      </c>
      <c r="G671" s="17" t="s">
        <v>520</v>
      </c>
      <c r="H671" s="17" t="s">
        <v>164</v>
      </c>
      <c r="I671" s="17" t="s">
        <v>229</v>
      </c>
      <c r="K671" s="309">
        <v>31170</v>
      </c>
      <c r="L671" s="309">
        <v>40484</v>
      </c>
      <c r="M671" s="17" t="s">
        <v>13</v>
      </c>
      <c r="N671" s="17" t="s">
        <v>1817</v>
      </c>
      <c r="P671" s="17" t="s">
        <v>31</v>
      </c>
      <c r="Q671" s="17" t="s">
        <v>15</v>
      </c>
      <c r="R671" s="17">
        <v>45373</v>
      </c>
      <c r="S671" s="17">
        <v>2635</v>
      </c>
      <c r="V671" s="17" t="s">
        <v>3685</v>
      </c>
      <c r="W671" s="17" t="s">
        <v>3686</v>
      </c>
      <c r="X671" s="17" t="s">
        <v>3672</v>
      </c>
      <c r="Y671" s="17">
        <v>22180</v>
      </c>
      <c r="Z671" s="17">
        <v>7020</v>
      </c>
      <c r="AA671" s="17" t="s">
        <v>618</v>
      </c>
      <c r="AB671" s="17" t="s">
        <v>2601</v>
      </c>
    </row>
    <row r="672" spans="1:28" s="17" customFormat="1">
      <c r="A672" s="45" t="s">
        <v>2057</v>
      </c>
      <c r="B672" s="40"/>
      <c r="C672" s="23" t="s">
        <v>3672</v>
      </c>
      <c r="D672" s="17">
        <v>202104</v>
      </c>
      <c r="E672" s="23">
        <v>55</v>
      </c>
      <c r="F672" s="17" t="s">
        <v>2601</v>
      </c>
      <c r="G672" s="17" t="s">
        <v>669</v>
      </c>
      <c r="H672" s="17" t="s">
        <v>165</v>
      </c>
      <c r="I672" s="17" t="s">
        <v>30</v>
      </c>
      <c r="K672" s="309">
        <v>29382</v>
      </c>
      <c r="L672" s="309">
        <v>41191</v>
      </c>
      <c r="M672" s="17" t="s">
        <v>13</v>
      </c>
      <c r="N672" s="17" t="s">
        <v>2058</v>
      </c>
      <c r="P672" s="17" t="s">
        <v>14</v>
      </c>
      <c r="Q672" s="17" t="s">
        <v>15</v>
      </c>
      <c r="R672" s="17">
        <v>45371</v>
      </c>
      <c r="V672" s="17" t="s">
        <v>3687</v>
      </c>
      <c r="W672" s="17" t="s">
        <v>3688</v>
      </c>
      <c r="X672" s="17" t="s">
        <v>3672</v>
      </c>
      <c r="Y672" s="17">
        <v>23188</v>
      </c>
      <c r="Z672" s="17">
        <v>1055</v>
      </c>
      <c r="AA672" s="17" t="s">
        <v>618</v>
      </c>
      <c r="AB672" s="17" t="s">
        <v>2601</v>
      </c>
    </row>
    <row r="673" spans="1:28" s="17" customFormat="1">
      <c r="A673" s="523" t="s">
        <v>1763</v>
      </c>
      <c r="B673" s="40"/>
      <c r="C673" s="23" t="s">
        <v>3672</v>
      </c>
      <c r="D673" s="17">
        <v>202109</v>
      </c>
      <c r="E673" s="23">
        <v>55</v>
      </c>
      <c r="F673" s="17" t="s">
        <v>2601</v>
      </c>
      <c r="G673" s="17" t="s">
        <v>102</v>
      </c>
      <c r="H673" s="17" t="s">
        <v>86</v>
      </c>
      <c r="I673" s="17" t="s">
        <v>1077</v>
      </c>
      <c r="K673" s="309">
        <v>20815</v>
      </c>
      <c r="L673" s="309">
        <v>42460</v>
      </c>
      <c r="M673" s="17" t="s">
        <v>13</v>
      </c>
      <c r="N673" s="17" t="s">
        <v>1599</v>
      </c>
      <c r="P673" s="17" t="s">
        <v>14</v>
      </c>
      <c r="Q673" s="17" t="s">
        <v>15</v>
      </c>
      <c r="R673" s="17">
        <v>45371</v>
      </c>
      <c r="V673" s="17" t="s">
        <v>3689</v>
      </c>
      <c r="W673" s="17" t="s">
        <v>3690</v>
      </c>
      <c r="X673" s="17" t="s">
        <v>3672</v>
      </c>
      <c r="Y673" s="17">
        <v>23024</v>
      </c>
      <c r="Z673" s="17">
        <v>4726</v>
      </c>
      <c r="AA673" s="17" t="s">
        <v>618</v>
      </c>
      <c r="AB673" s="17" t="s">
        <v>2601</v>
      </c>
    </row>
    <row r="674" spans="1:28" s="17" customFormat="1">
      <c r="A674" s="45" t="s">
        <v>1572</v>
      </c>
      <c r="B674" s="40"/>
      <c r="C674" s="23" t="s">
        <v>3672</v>
      </c>
      <c r="D674" s="17">
        <v>202012</v>
      </c>
      <c r="E674" s="23">
        <v>55</v>
      </c>
      <c r="F674" s="17" t="s">
        <v>2601</v>
      </c>
      <c r="G674" s="17" t="s">
        <v>450</v>
      </c>
      <c r="H674" s="17" t="s">
        <v>499</v>
      </c>
      <c r="I674" s="17" t="s">
        <v>43</v>
      </c>
      <c r="K674" s="309">
        <v>35478</v>
      </c>
      <c r="L674" s="309">
        <v>42464</v>
      </c>
      <c r="M674" s="17" t="s">
        <v>13</v>
      </c>
      <c r="N674" s="17" t="s">
        <v>1573</v>
      </c>
      <c r="O674" s="17" t="s">
        <v>192</v>
      </c>
      <c r="P674" s="17" t="s">
        <v>14</v>
      </c>
      <c r="Q674" s="17" t="s">
        <v>15</v>
      </c>
      <c r="R674" s="17">
        <v>45371</v>
      </c>
      <c r="V674" s="17" t="s">
        <v>3691</v>
      </c>
      <c r="W674" s="17" t="s">
        <v>3111</v>
      </c>
      <c r="X674" s="17" t="s">
        <v>3672</v>
      </c>
      <c r="Y674" s="17">
        <v>23225</v>
      </c>
      <c r="Z674" s="17">
        <v>4430</v>
      </c>
      <c r="AA674" s="17" t="s">
        <v>618</v>
      </c>
      <c r="AB674" s="17" t="s">
        <v>2601</v>
      </c>
    </row>
    <row r="675" spans="1:28" s="17" customFormat="1">
      <c r="A675" s="523" t="s">
        <v>1642</v>
      </c>
      <c r="B675" s="40"/>
      <c r="C675" s="23" t="s">
        <v>3672</v>
      </c>
      <c r="D675" s="17">
        <v>202112</v>
      </c>
      <c r="E675" s="23">
        <v>55</v>
      </c>
      <c r="F675" s="17" t="s">
        <v>2601</v>
      </c>
      <c r="G675" s="17" t="s">
        <v>791</v>
      </c>
      <c r="H675" s="17" t="s">
        <v>69</v>
      </c>
      <c r="I675" s="17" t="s">
        <v>28</v>
      </c>
      <c r="K675" s="309">
        <v>22596</v>
      </c>
      <c r="L675" s="309">
        <v>42626</v>
      </c>
      <c r="M675" s="17" t="s">
        <v>13</v>
      </c>
      <c r="N675" s="17" t="s">
        <v>1643</v>
      </c>
      <c r="P675" s="17" t="s">
        <v>31</v>
      </c>
      <c r="Q675" s="17" t="s">
        <v>15</v>
      </c>
      <c r="R675" s="17">
        <v>45373</v>
      </c>
      <c r="S675" s="17">
        <v>1273</v>
      </c>
      <c r="V675" s="17" t="s">
        <v>3692</v>
      </c>
      <c r="W675" s="17" t="s">
        <v>3693</v>
      </c>
      <c r="X675" s="17" t="s">
        <v>3672</v>
      </c>
      <c r="Y675" s="17">
        <v>22201</v>
      </c>
      <c r="Z675" s="17">
        <v>5506</v>
      </c>
      <c r="AA675" s="17" t="s">
        <v>618</v>
      </c>
      <c r="AB675" s="17" t="s">
        <v>2601</v>
      </c>
    </row>
    <row r="676" spans="1:28" s="17" customFormat="1">
      <c r="A676" s="523" t="s">
        <v>1683</v>
      </c>
      <c r="B676" s="40"/>
      <c r="C676" s="23" t="s">
        <v>3672</v>
      </c>
      <c r="D676" s="17">
        <v>202206</v>
      </c>
      <c r="E676" s="23">
        <v>55</v>
      </c>
      <c r="F676" s="17" t="s">
        <v>2601</v>
      </c>
      <c r="G676" s="17" t="s">
        <v>853</v>
      </c>
      <c r="H676" s="17" t="s">
        <v>96</v>
      </c>
      <c r="I676" s="17" t="s">
        <v>82</v>
      </c>
      <c r="K676" s="309">
        <v>27592</v>
      </c>
      <c r="L676" s="309">
        <v>42688</v>
      </c>
      <c r="M676" s="17" t="s">
        <v>13</v>
      </c>
      <c r="N676" s="17" t="s">
        <v>1054</v>
      </c>
      <c r="P676" s="17" t="s">
        <v>14</v>
      </c>
      <c r="Q676" s="17" t="s">
        <v>15</v>
      </c>
      <c r="R676" s="17">
        <v>45371</v>
      </c>
      <c r="V676" s="17" t="s">
        <v>3694</v>
      </c>
      <c r="W676" s="17" t="s">
        <v>3695</v>
      </c>
      <c r="X676" s="17" t="s">
        <v>3672</v>
      </c>
      <c r="Y676" s="17">
        <v>22973</v>
      </c>
      <c r="Z676" s="17">
        <v>3743</v>
      </c>
      <c r="AA676" s="17" t="s">
        <v>618</v>
      </c>
      <c r="AB676" s="17" t="s">
        <v>2601</v>
      </c>
    </row>
    <row r="677" spans="1:28" s="17" customFormat="1">
      <c r="A677" s="523" t="s">
        <v>1053</v>
      </c>
      <c r="B677" s="40"/>
      <c r="C677" s="23" t="s">
        <v>3672</v>
      </c>
      <c r="D677" s="17">
        <v>202206</v>
      </c>
      <c r="E677" s="23">
        <v>55</v>
      </c>
      <c r="F677" s="17" t="s">
        <v>2601</v>
      </c>
      <c r="G677" s="17" t="s">
        <v>853</v>
      </c>
      <c r="H677" s="17" t="s">
        <v>147</v>
      </c>
      <c r="I677" s="17" t="s">
        <v>134</v>
      </c>
      <c r="K677" s="309">
        <v>26588</v>
      </c>
      <c r="L677" s="309">
        <v>42688</v>
      </c>
      <c r="M677" s="17" t="s">
        <v>13</v>
      </c>
      <c r="N677" s="17" t="s">
        <v>1054</v>
      </c>
      <c r="P677" s="17" t="s">
        <v>14</v>
      </c>
      <c r="Q677" s="17" t="s">
        <v>15</v>
      </c>
      <c r="R677" s="17">
        <v>45371</v>
      </c>
      <c r="V677" s="17" t="s">
        <v>3694</v>
      </c>
      <c r="W677" s="17" t="s">
        <v>3695</v>
      </c>
      <c r="X677" s="17" t="s">
        <v>3672</v>
      </c>
      <c r="Y677" s="17">
        <v>22973</v>
      </c>
      <c r="Z677" s="17">
        <v>3743</v>
      </c>
      <c r="AA677" s="17" t="s">
        <v>618</v>
      </c>
      <c r="AB677" s="17" t="s">
        <v>2601</v>
      </c>
    </row>
    <row r="678" spans="1:28" s="17" customFormat="1">
      <c r="A678" s="523" t="s">
        <v>2271</v>
      </c>
      <c r="B678" s="40"/>
      <c r="C678" s="23" t="s">
        <v>3672</v>
      </c>
      <c r="D678" s="17">
        <v>202108</v>
      </c>
      <c r="E678" s="23">
        <v>55</v>
      </c>
      <c r="F678" s="17" t="s">
        <v>2601</v>
      </c>
      <c r="G678" s="17" t="s">
        <v>1412</v>
      </c>
      <c r="H678" s="17" t="s">
        <v>479</v>
      </c>
      <c r="I678" s="17" t="s">
        <v>18</v>
      </c>
      <c r="K678" s="309">
        <v>36587</v>
      </c>
      <c r="L678" s="309">
        <v>43166</v>
      </c>
      <c r="M678" s="17" t="s">
        <v>13</v>
      </c>
      <c r="N678" s="17" t="s">
        <v>1413</v>
      </c>
      <c r="P678" s="17" t="s">
        <v>31</v>
      </c>
      <c r="Q678" s="17" t="s">
        <v>15</v>
      </c>
      <c r="R678" s="17">
        <v>45373</v>
      </c>
      <c r="S678" s="17">
        <v>9294</v>
      </c>
      <c r="V678" s="17" t="s">
        <v>3696</v>
      </c>
      <c r="W678" s="17" t="s">
        <v>3697</v>
      </c>
      <c r="X678" s="17" t="s">
        <v>3672</v>
      </c>
      <c r="Y678" s="17">
        <v>23503</v>
      </c>
      <c r="Z678" s="17">
        <v>1159</v>
      </c>
      <c r="AA678" s="17" t="s">
        <v>618</v>
      </c>
      <c r="AB678" s="17" t="s">
        <v>2601</v>
      </c>
    </row>
    <row r="679" spans="1:28" s="17" customFormat="1">
      <c r="A679" s="45" t="s">
        <v>1074</v>
      </c>
      <c r="B679" s="40"/>
      <c r="C679" s="23" t="s">
        <v>3672</v>
      </c>
      <c r="D679" s="17">
        <v>202203</v>
      </c>
      <c r="E679" s="23">
        <v>55</v>
      </c>
      <c r="F679" s="17" t="s">
        <v>2601</v>
      </c>
      <c r="G679" s="17" t="s">
        <v>1485</v>
      </c>
      <c r="H679" s="17" t="s">
        <v>665</v>
      </c>
      <c r="I679" s="17" t="s">
        <v>596</v>
      </c>
      <c r="K679" s="309">
        <v>35144</v>
      </c>
      <c r="L679" s="309">
        <v>43388</v>
      </c>
      <c r="M679" s="17" t="s">
        <v>13</v>
      </c>
      <c r="N679" s="17" t="s">
        <v>1075</v>
      </c>
      <c r="O679" s="17" t="s">
        <v>898</v>
      </c>
      <c r="P679" s="17" t="s">
        <v>14</v>
      </c>
      <c r="Q679" s="17" t="s">
        <v>15</v>
      </c>
      <c r="R679" s="17">
        <v>45371</v>
      </c>
      <c r="V679" s="17" t="s">
        <v>3683</v>
      </c>
      <c r="W679" s="17" t="s">
        <v>3684</v>
      </c>
      <c r="X679" s="17" t="s">
        <v>3672</v>
      </c>
      <c r="Y679" s="17">
        <v>23606</v>
      </c>
      <c r="Z679" s="17">
        <v>4611</v>
      </c>
      <c r="AA679" s="17" t="s">
        <v>341</v>
      </c>
      <c r="AB679" s="17" t="s">
        <v>2601</v>
      </c>
    </row>
    <row r="680" spans="1:28" s="17" customFormat="1">
      <c r="A680" s="17" t="s">
        <v>1906</v>
      </c>
      <c r="B680" s="40"/>
      <c r="C680" s="23" t="s">
        <v>3672</v>
      </c>
      <c r="D680" s="17">
        <v>202207</v>
      </c>
      <c r="E680" s="23">
        <v>55</v>
      </c>
      <c r="F680" s="17" t="s">
        <v>2601</v>
      </c>
      <c r="G680" s="17" t="s">
        <v>2587</v>
      </c>
      <c r="H680" s="17" t="s">
        <v>312</v>
      </c>
      <c r="I680" s="17" t="s">
        <v>1219</v>
      </c>
      <c r="K680" s="309">
        <v>33784</v>
      </c>
      <c r="L680" s="309">
        <v>43554</v>
      </c>
      <c r="M680" s="17" t="s">
        <v>13</v>
      </c>
      <c r="N680" s="17" t="s">
        <v>498</v>
      </c>
      <c r="O680" s="17" t="s">
        <v>942</v>
      </c>
      <c r="P680" s="17" t="s">
        <v>31</v>
      </c>
      <c r="Q680" s="17" t="s">
        <v>15</v>
      </c>
      <c r="R680" s="17">
        <v>45373</v>
      </c>
      <c r="V680" s="17" t="s">
        <v>3698</v>
      </c>
      <c r="W680" s="17" t="s">
        <v>3699</v>
      </c>
      <c r="X680" s="17" t="s">
        <v>3672</v>
      </c>
      <c r="Y680" s="17">
        <v>22801</v>
      </c>
      <c r="Z680" s="17">
        <v>3956</v>
      </c>
      <c r="AA680" s="17" t="s">
        <v>341</v>
      </c>
      <c r="AB680" s="17" t="s">
        <v>2601</v>
      </c>
    </row>
    <row r="681" spans="1:28" s="17" customFormat="1">
      <c r="A681" s="523" t="s">
        <v>633</v>
      </c>
      <c r="B681" s="40"/>
      <c r="C681" s="23" t="s">
        <v>3672</v>
      </c>
      <c r="D681" s="17">
        <v>202208</v>
      </c>
      <c r="E681" s="23">
        <v>55</v>
      </c>
      <c r="F681" s="17" t="s">
        <v>2601</v>
      </c>
      <c r="G681" s="17" t="s">
        <v>634</v>
      </c>
      <c r="H681" s="17" t="s">
        <v>635</v>
      </c>
      <c r="I681" s="17" t="s">
        <v>636</v>
      </c>
      <c r="K681" s="309">
        <v>30129</v>
      </c>
      <c r="L681" s="309">
        <v>43628</v>
      </c>
      <c r="M681" s="17" t="s">
        <v>13</v>
      </c>
      <c r="N681" s="17" t="s">
        <v>3700</v>
      </c>
      <c r="P681" s="17" t="s">
        <v>14</v>
      </c>
      <c r="Q681" s="17" t="s">
        <v>15</v>
      </c>
      <c r="R681" s="17">
        <v>45371</v>
      </c>
      <c r="S681" s="17">
        <v>1358</v>
      </c>
      <c r="V681" s="17" t="s">
        <v>3701</v>
      </c>
      <c r="W681" s="17" t="s">
        <v>3693</v>
      </c>
      <c r="X681" s="17" t="s">
        <v>3672</v>
      </c>
      <c r="Y681" s="17">
        <v>22207</v>
      </c>
      <c r="Z681" s="17">
        <v>4126</v>
      </c>
      <c r="AA681" s="17" t="s">
        <v>341</v>
      </c>
      <c r="AB681" s="17" t="s">
        <v>2601</v>
      </c>
    </row>
    <row r="682" spans="1:28" s="17" customFormat="1">
      <c r="A682" s="523" t="s">
        <v>1847</v>
      </c>
      <c r="B682" s="40"/>
      <c r="C682" s="23" t="s">
        <v>3672</v>
      </c>
      <c r="D682" s="17">
        <v>202109</v>
      </c>
      <c r="E682" s="23">
        <v>55</v>
      </c>
      <c r="F682" s="17" t="s">
        <v>2601</v>
      </c>
      <c r="G682" s="17" t="s">
        <v>692</v>
      </c>
      <c r="H682" s="17" t="s">
        <v>422</v>
      </c>
      <c r="I682" s="17" t="s">
        <v>673</v>
      </c>
      <c r="K682" s="309">
        <v>37106</v>
      </c>
      <c r="L682" s="309">
        <v>43697</v>
      </c>
      <c r="M682" s="17" t="s">
        <v>13</v>
      </c>
      <c r="N682" s="17" t="s">
        <v>1023</v>
      </c>
      <c r="P682" s="17" t="s">
        <v>31</v>
      </c>
      <c r="Q682" s="17" t="s">
        <v>15</v>
      </c>
      <c r="R682" s="17">
        <v>45373</v>
      </c>
      <c r="V682" s="17" t="s">
        <v>3696</v>
      </c>
      <c r="W682" s="17" t="s">
        <v>3697</v>
      </c>
      <c r="X682" s="17" t="s">
        <v>3672</v>
      </c>
      <c r="Y682" s="17">
        <v>23503</v>
      </c>
      <c r="Z682" s="17">
        <v>1159</v>
      </c>
      <c r="AA682" s="17" t="s">
        <v>618</v>
      </c>
      <c r="AB682" s="17" t="s">
        <v>2601</v>
      </c>
    </row>
    <row r="683" spans="1:28" s="17" customFormat="1">
      <c r="A683" s="17" t="s">
        <v>3702</v>
      </c>
      <c r="B683" s="40"/>
      <c r="C683" s="23" t="s">
        <v>3672</v>
      </c>
      <c r="D683" s="17">
        <v>202207</v>
      </c>
      <c r="E683" s="23">
        <v>55</v>
      </c>
      <c r="F683" s="17" t="s">
        <v>2601</v>
      </c>
      <c r="G683" s="17" t="s">
        <v>2587</v>
      </c>
      <c r="H683" s="17" t="s">
        <v>3703</v>
      </c>
      <c r="I683" s="17" t="s">
        <v>3704</v>
      </c>
      <c r="K683" s="309">
        <v>32892</v>
      </c>
      <c r="L683" s="309">
        <v>44420</v>
      </c>
      <c r="M683" s="17" t="s">
        <v>13</v>
      </c>
      <c r="N683" s="17" t="s">
        <v>498</v>
      </c>
      <c r="O683" s="17" t="s">
        <v>942</v>
      </c>
      <c r="P683" s="17" t="s">
        <v>31</v>
      </c>
      <c r="Q683" s="17" t="s">
        <v>15</v>
      </c>
      <c r="R683" s="17">
        <v>45373</v>
      </c>
      <c r="V683" s="17" t="s">
        <v>3698</v>
      </c>
      <c r="W683" s="17" t="s">
        <v>3699</v>
      </c>
      <c r="X683" s="17" t="s">
        <v>3672</v>
      </c>
      <c r="Y683" s="17">
        <v>22801</v>
      </c>
      <c r="Z683" s="17">
        <v>3956</v>
      </c>
      <c r="AA683" s="17" t="s">
        <v>618</v>
      </c>
      <c r="AB683" s="17" t="s">
        <v>2601</v>
      </c>
    </row>
    <row r="684" spans="1:28" s="17" customFormat="1">
      <c r="A684" s="523" t="s">
        <v>3705</v>
      </c>
      <c r="B684" s="40"/>
      <c r="C684" s="23" t="s">
        <v>3672</v>
      </c>
      <c r="D684" s="17">
        <v>202207</v>
      </c>
      <c r="E684" s="23">
        <v>55</v>
      </c>
      <c r="F684" s="17" t="s">
        <v>2601</v>
      </c>
      <c r="G684" s="17" t="s">
        <v>2239</v>
      </c>
      <c r="H684" s="17" t="s">
        <v>491</v>
      </c>
      <c r="I684" s="17" t="s">
        <v>12</v>
      </c>
      <c r="K684" s="309">
        <v>36512</v>
      </c>
      <c r="L684" s="309">
        <v>44453</v>
      </c>
      <c r="M684" s="17" t="s">
        <v>13</v>
      </c>
      <c r="N684" s="17" t="s">
        <v>812</v>
      </c>
      <c r="P684" s="17" t="s">
        <v>31</v>
      </c>
      <c r="Q684" s="17" t="s">
        <v>15</v>
      </c>
      <c r="R684" s="17">
        <v>45373</v>
      </c>
      <c r="S684" s="17">
        <v>1003</v>
      </c>
      <c r="V684" s="17" t="s">
        <v>3706</v>
      </c>
      <c r="W684" s="17" t="s">
        <v>3707</v>
      </c>
      <c r="X684" s="17" t="s">
        <v>3672</v>
      </c>
      <c r="Y684" s="17">
        <v>22546</v>
      </c>
      <c r="Z684" s="17">
        <v>93</v>
      </c>
      <c r="AA684" s="17" t="s">
        <v>618</v>
      </c>
      <c r="AB684" s="17" t="s">
        <v>2601</v>
      </c>
    </row>
    <row r="685" spans="1:28" s="17" customFormat="1">
      <c r="A685" s="17" t="s">
        <v>3708</v>
      </c>
      <c r="B685" s="40"/>
      <c r="C685" s="23" t="s">
        <v>3672</v>
      </c>
      <c r="D685" s="17">
        <v>202111</v>
      </c>
      <c r="E685" s="23">
        <v>55</v>
      </c>
      <c r="F685" s="17" t="s">
        <v>2601</v>
      </c>
      <c r="G685" s="17" t="s">
        <v>10</v>
      </c>
      <c r="H685" s="17" t="s">
        <v>230</v>
      </c>
      <c r="I685" s="17" t="s">
        <v>118</v>
      </c>
      <c r="K685" s="309">
        <v>32829</v>
      </c>
      <c r="L685" s="309">
        <v>44510</v>
      </c>
      <c r="M685" s="17" t="s">
        <v>13</v>
      </c>
      <c r="N685" s="17" t="s">
        <v>3709</v>
      </c>
      <c r="P685" s="17" t="s">
        <v>14</v>
      </c>
      <c r="Q685" s="17" t="s">
        <v>15</v>
      </c>
      <c r="R685" s="17">
        <v>45371</v>
      </c>
      <c r="S685" s="17">
        <v>7502</v>
      </c>
      <c r="V685" s="17" t="s">
        <v>3710</v>
      </c>
      <c r="W685" s="17" t="s">
        <v>3711</v>
      </c>
      <c r="X685" s="17" t="s">
        <v>3672</v>
      </c>
      <c r="Y685" s="17">
        <v>20148</v>
      </c>
      <c r="Z685" s="17">
        <v>6840</v>
      </c>
      <c r="AA685" s="17" t="s">
        <v>618</v>
      </c>
      <c r="AB685" s="17" t="s">
        <v>2601</v>
      </c>
    </row>
    <row r="686" spans="1:28" s="17" customFormat="1">
      <c r="A686" s="45" t="s">
        <v>2266</v>
      </c>
      <c r="B686" s="40"/>
      <c r="C686" s="23" t="s">
        <v>3712</v>
      </c>
      <c r="D686" s="17">
        <v>202106</v>
      </c>
      <c r="E686" s="23">
        <v>55</v>
      </c>
      <c r="F686" s="17" t="s">
        <v>2601</v>
      </c>
      <c r="G686" s="17" t="s">
        <v>1694</v>
      </c>
      <c r="H686" s="17" t="s">
        <v>18</v>
      </c>
      <c r="I686" s="17" t="s">
        <v>339</v>
      </c>
      <c r="K686" s="309">
        <v>28926</v>
      </c>
      <c r="L686" s="309">
        <v>43353</v>
      </c>
      <c r="M686" s="17" t="s">
        <v>13</v>
      </c>
      <c r="N686" s="17" t="s">
        <v>1695</v>
      </c>
      <c r="P686" s="17" t="s">
        <v>14</v>
      </c>
      <c r="Q686" s="17" t="s">
        <v>15</v>
      </c>
      <c r="R686" s="17">
        <v>45371</v>
      </c>
      <c r="V686" s="17" t="s">
        <v>3713</v>
      </c>
      <c r="W686" s="17" t="s">
        <v>3714</v>
      </c>
      <c r="X686" s="17" t="s">
        <v>3712</v>
      </c>
      <c r="Y686" s="17">
        <v>99011</v>
      </c>
      <c r="Z686" s="17">
        <v>1314</v>
      </c>
      <c r="AA686" s="17" t="s">
        <v>341</v>
      </c>
      <c r="AB686" s="17" t="s">
        <v>2601</v>
      </c>
    </row>
    <row r="687" spans="1:28" s="17" customFormat="1">
      <c r="A687" s="45" t="s">
        <v>1693</v>
      </c>
      <c r="B687" s="40"/>
      <c r="C687" s="23" t="s">
        <v>3712</v>
      </c>
      <c r="D687" s="17">
        <v>202106</v>
      </c>
      <c r="E687" s="23">
        <v>55</v>
      </c>
      <c r="F687" s="17" t="s">
        <v>2601</v>
      </c>
      <c r="G687" s="17" t="s">
        <v>1694</v>
      </c>
      <c r="H687" s="17" t="s">
        <v>160</v>
      </c>
      <c r="I687" s="17" t="s">
        <v>82</v>
      </c>
      <c r="K687" s="309">
        <v>30325</v>
      </c>
      <c r="L687" s="309">
        <v>39858</v>
      </c>
      <c r="M687" s="17" t="s">
        <v>13</v>
      </c>
      <c r="N687" s="17" t="s">
        <v>1695</v>
      </c>
      <c r="P687" s="17" t="s">
        <v>14</v>
      </c>
      <c r="Q687" s="17" t="s">
        <v>15</v>
      </c>
      <c r="R687" s="17">
        <v>45371</v>
      </c>
      <c r="V687" s="17" t="s">
        <v>3713</v>
      </c>
      <c r="W687" s="17" t="s">
        <v>3714</v>
      </c>
      <c r="X687" s="17" t="s">
        <v>3712</v>
      </c>
      <c r="Y687" s="17">
        <v>99011</v>
      </c>
      <c r="Z687" s="17">
        <v>1314</v>
      </c>
      <c r="AA687" s="17" t="s">
        <v>618</v>
      </c>
      <c r="AB687" s="17" t="s">
        <v>2601</v>
      </c>
    </row>
    <row r="688" spans="1:28" s="17" customFormat="1">
      <c r="A688" s="523" t="s">
        <v>1992</v>
      </c>
      <c r="B688" s="40"/>
      <c r="C688" s="23" t="s">
        <v>3712</v>
      </c>
      <c r="D688" s="17">
        <v>202207</v>
      </c>
      <c r="E688" s="23">
        <v>55</v>
      </c>
      <c r="F688" s="17" t="s">
        <v>2601</v>
      </c>
      <c r="G688" s="17" t="s">
        <v>1948</v>
      </c>
      <c r="H688" s="17" t="s">
        <v>343</v>
      </c>
      <c r="I688" s="17" t="s">
        <v>99</v>
      </c>
      <c r="K688" s="309">
        <v>19163</v>
      </c>
      <c r="L688" s="309">
        <v>41148</v>
      </c>
      <c r="M688" s="17" t="s">
        <v>13</v>
      </c>
      <c r="N688" s="17" t="s">
        <v>1949</v>
      </c>
      <c r="P688" s="17" t="s">
        <v>196</v>
      </c>
      <c r="Q688" s="17" t="s">
        <v>15</v>
      </c>
      <c r="R688" s="17">
        <v>45359</v>
      </c>
      <c r="V688" s="17" t="s">
        <v>3715</v>
      </c>
      <c r="W688" s="17" t="s">
        <v>3716</v>
      </c>
      <c r="X688" s="17" t="s">
        <v>3712</v>
      </c>
      <c r="Y688" s="17">
        <v>98557</v>
      </c>
      <c r="Z688" s="17">
        <v>9623</v>
      </c>
      <c r="AA688" s="17" t="s">
        <v>341</v>
      </c>
      <c r="AB688" s="17" t="s">
        <v>2601</v>
      </c>
    </row>
    <row r="689" spans="1:28" s="17" customFormat="1">
      <c r="A689" s="523" t="s">
        <v>1947</v>
      </c>
      <c r="B689" s="40"/>
      <c r="C689" s="23" t="s">
        <v>3712</v>
      </c>
      <c r="D689" s="17">
        <v>202207</v>
      </c>
      <c r="E689" s="23">
        <v>55</v>
      </c>
      <c r="F689" s="17" t="s">
        <v>2601</v>
      </c>
      <c r="G689" s="17" t="s">
        <v>1948</v>
      </c>
      <c r="H689" s="17" t="s">
        <v>600</v>
      </c>
      <c r="I689" s="17" t="s">
        <v>99</v>
      </c>
      <c r="K689" s="309">
        <v>17840</v>
      </c>
      <c r="L689" s="309">
        <v>41159</v>
      </c>
      <c r="M689" s="17" t="s">
        <v>13</v>
      </c>
      <c r="N689" s="17" t="s">
        <v>1949</v>
      </c>
      <c r="P689" s="17" t="s">
        <v>196</v>
      </c>
      <c r="Q689" s="17" t="s">
        <v>15</v>
      </c>
      <c r="R689" s="17">
        <v>45359</v>
      </c>
      <c r="V689" s="17" t="s">
        <v>3715</v>
      </c>
      <c r="W689" s="17" t="s">
        <v>3716</v>
      </c>
      <c r="X689" s="17" t="s">
        <v>3712</v>
      </c>
      <c r="Y689" s="17">
        <v>98557</v>
      </c>
      <c r="Z689" s="17">
        <v>9623</v>
      </c>
      <c r="AA689" s="17" t="s">
        <v>618</v>
      </c>
      <c r="AB689" s="17" t="s">
        <v>2601</v>
      </c>
    </row>
    <row r="690" spans="1:28" s="17" customFormat="1">
      <c r="A690" s="523" t="s">
        <v>1799</v>
      </c>
      <c r="B690" s="40"/>
      <c r="C690" s="23" t="s">
        <v>3712</v>
      </c>
      <c r="D690" s="17">
        <v>202205</v>
      </c>
      <c r="E690" s="23">
        <v>55</v>
      </c>
      <c r="F690" s="17" t="s">
        <v>2601</v>
      </c>
      <c r="G690" s="17" t="s">
        <v>785</v>
      </c>
      <c r="H690" s="17" t="s">
        <v>265</v>
      </c>
      <c r="I690" s="17" t="s">
        <v>43</v>
      </c>
      <c r="K690" s="309">
        <v>34317</v>
      </c>
      <c r="L690" s="309">
        <v>42444</v>
      </c>
      <c r="M690" s="17" t="s">
        <v>13</v>
      </c>
      <c r="N690" s="17" t="s">
        <v>1800</v>
      </c>
      <c r="P690" s="17" t="s">
        <v>19</v>
      </c>
      <c r="Q690" s="17" t="s">
        <v>15</v>
      </c>
      <c r="R690" s="17">
        <v>45356</v>
      </c>
      <c r="V690" s="17" t="s">
        <v>3717</v>
      </c>
      <c r="W690" s="17" t="s">
        <v>3718</v>
      </c>
      <c r="X690" s="17" t="s">
        <v>3712</v>
      </c>
      <c r="Y690" s="17">
        <v>98682</v>
      </c>
      <c r="Z690" s="17">
        <v>5195</v>
      </c>
      <c r="AA690" s="17" t="s">
        <v>618</v>
      </c>
      <c r="AB690" s="17" t="s">
        <v>2601</v>
      </c>
    </row>
    <row r="691" spans="1:28" s="17" customFormat="1">
      <c r="A691" s="523" t="s">
        <v>2250</v>
      </c>
      <c r="B691" s="40"/>
      <c r="C691" s="23" t="s">
        <v>3712</v>
      </c>
      <c r="D691" s="17">
        <v>202201</v>
      </c>
      <c r="E691" s="23">
        <v>55</v>
      </c>
      <c r="F691" s="17" t="s">
        <v>2601</v>
      </c>
      <c r="G691" s="17" t="s">
        <v>1421</v>
      </c>
      <c r="H691" s="17" t="s">
        <v>52</v>
      </c>
      <c r="I691" s="17" t="s">
        <v>198</v>
      </c>
      <c r="K691" s="309">
        <v>27202</v>
      </c>
      <c r="L691" s="309">
        <v>44000</v>
      </c>
      <c r="M691" s="17" t="s">
        <v>13</v>
      </c>
      <c r="N691" s="17" t="s">
        <v>3719</v>
      </c>
      <c r="P691" s="17" t="s">
        <v>14</v>
      </c>
      <c r="Q691" s="17" t="s">
        <v>15</v>
      </c>
      <c r="R691" s="17">
        <v>45371</v>
      </c>
      <c r="V691" s="17" t="s">
        <v>3720</v>
      </c>
      <c r="W691" s="17" t="s">
        <v>3721</v>
      </c>
      <c r="X691" s="17" t="s">
        <v>3712</v>
      </c>
      <c r="Y691" s="17">
        <v>98023</v>
      </c>
      <c r="Z691" s="17">
        <v>4008</v>
      </c>
      <c r="AA691" s="17" t="s">
        <v>618</v>
      </c>
      <c r="AB691" s="17" t="s">
        <v>2601</v>
      </c>
    </row>
    <row r="692" spans="1:28" s="17" customFormat="1">
      <c r="A692" s="523" t="s">
        <v>3722</v>
      </c>
      <c r="B692" s="40"/>
      <c r="C692" s="23" t="s">
        <v>3723</v>
      </c>
      <c r="D692" s="17">
        <v>202202</v>
      </c>
      <c r="E692" s="23">
        <v>55</v>
      </c>
      <c r="F692" s="17" t="s">
        <v>2601</v>
      </c>
      <c r="G692" s="17" t="s">
        <v>1499</v>
      </c>
      <c r="H692" s="17" t="s">
        <v>122</v>
      </c>
      <c r="I692" s="17" t="s">
        <v>671</v>
      </c>
      <c r="K692" s="309">
        <v>12979</v>
      </c>
      <c r="L692" s="309">
        <v>44410</v>
      </c>
      <c r="M692" s="17" t="s">
        <v>13</v>
      </c>
      <c r="N692" s="17" t="s">
        <v>2177</v>
      </c>
      <c r="P692" s="17" t="s">
        <v>31</v>
      </c>
      <c r="Q692" s="17" t="s">
        <v>15</v>
      </c>
      <c r="R692" s="17">
        <v>45373</v>
      </c>
      <c r="V692" s="17" t="s">
        <v>3724</v>
      </c>
      <c r="W692" s="17" t="s">
        <v>3725</v>
      </c>
      <c r="X692" s="17" t="s">
        <v>3723</v>
      </c>
      <c r="Y692" s="17">
        <v>53147</v>
      </c>
      <c r="Z692" s="17">
        <v>4571</v>
      </c>
      <c r="AA692" s="17" t="s">
        <v>618</v>
      </c>
      <c r="AB692" s="17" t="s">
        <v>2601</v>
      </c>
    </row>
    <row r="693" spans="1:28" s="17" customFormat="1">
      <c r="A693" s="17" t="s">
        <v>1086</v>
      </c>
      <c r="B693" s="40"/>
      <c r="C693" s="23" t="s">
        <v>3723</v>
      </c>
      <c r="D693" s="17">
        <v>202203</v>
      </c>
      <c r="E693" s="23">
        <v>55</v>
      </c>
      <c r="F693" s="17" t="s">
        <v>2601</v>
      </c>
      <c r="G693" s="17" t="s">
        <v>384</v>
      </c>
      <c r="H693" s="17" t="s">
        <v>205</v>
      </c>
      <c r="I693" s="17" t="s">
        <v>465</v>
      </c>
      <c r="K693" s="309">
        <v>11173</v>
      </c>
      <c r="L693" s="309">
        <v>28611</v>
      </c>
      <c r="M693" s="17" t="s">
        <v>13</v>
      </c>
      <c r="N693" s="17" t="s">
        <v>1087</v>
      </c>
      <c r="P693" s="17" t="s">
        <v>14</v>
      </c>
      <c r="Q693" s="17" t="s">
        <v>15</v>
      </c>
      <c r="R693" s="17">
        <v>45371</v>
      </c>
      <c r="V693" s="17" t="s">
        <v>3726</v>
      </c>
      <c r="W693" s="17" t="s">
        <v>3727</v>
      </c>
      <c r="X693" s="17" t="s">
        <v>3723</v>
      </c>
      <c r="Y693" s="17">
        <v>54004</v>
      </c>
      <c r="Z693" s="17">
        <v>9076</v>
      </c>
      <c r="AA693" s="17" t="s">
        <v>618</v>
      </c>
      <c r="AB693" s="17" t="s">
        <v>2601</v>
      </c>
    </row>
    <row r="694" spans="1:28" s="17" customFormat="1">
      <c r="A694" s="523" t="s">
        <v>1919</v>
      </c>
      <c r="B694" s="40"/>
      <c r="C694" s="23" t="s">
        <v>3723</v>
      </c>
      <c r="D694" s="17">
        <v>202203</v>
      </c>
      <c r="E694" s="23">
        <v>55</v>
      </c>
      <c r="F694" s="17" t="s">
        <v>2601</v>
      </c>
      <c r="G694" s="17" t="s">
        <v>1920</v>
      </c>
      <c r="H694" s="17" t="s">
        <v>287</v>
      </c>
      <c r="I694" s="17" t="s">
        <v>317</v>
      </c>
      <c r="K694" s="309">
        <v>20732</v>
      </c>
      <c r="L694" s="309">
        <v>40542</v>
      </c>
      <c r="M694" s="17" t="s">
        <v>13</v>
      </c>
      <c r="N694" s="17" t="s">
        <v>1087</v>
      </c>
      <c r="P694" s="17" t="s">
        <v>14</v>
      </c>
      <c r="Q694" s="17" t="s">
        <v>15</v>
      </c>
      <c r="R694" s="17">
        <v>45371</v>
      </c>
      <c r="V694" s="17" t="s">
        <v>3726</v>
      </c>
      <c r="W694" s="17" t="s">
        <v>3727</v>
      </c>
      <c r="X694" s="17" t="s">
        <v>3723</v>
      </c>
      <c r="Y694" s="17">
        <v>54004</v>
      </c>
      <c r="Z694" s="17">
        <v>9076</v>
      </c>
      <c r="AA694" s="17" t="s">
        <v>618</v>
      </c>
      <c r="AB694" s="17" t="s">
        <v>2601</v>
      </c>
    </row>
    <row r="695" spans="1:28" s="17" customFormat="1">
      <c r="A695" s="523" t="s">
        <v>2014</v>
      </c>
      <c r="B695" s="40"/>
      <c r="C695" s="23" t="s">
        <v>3723</v>
      </c>
      <c r="D695" s="17">
        <v>202111</v>
      </c>
      <c r="E695" s="23">
        <v>55</v>
      </c>
      <c r="F695" s="17" t="s">
        <v>2601</v>
      </c>
      <c r="G695" s="17" t="s">
        <v>656</v>
      </c>
      <c r="H695" s="17" t="s">
        <v>616</v>
      </c>
      <c r="I695" s="17" t="s">
        <v>118</v>
      </c>
      <c r="K695" s="309">
        <v>33896</v>
      </c>
      <c r="L695" s="309">
        <v>43018</v>
      </c>
      <c r="M695" s="17" t="s">
        <v>13</v>
      </c>
      <c r="N695" s="17" t="s">
        <v>1747</v>
      </c>
      <c r="P695" s="17" t="s">
        <v>14</v>
      </c>
      <c r="Q695" s="17" t="s">
        <v>15</v>
      </c>
      <c r="R695" s="17">
        <v>45371</v>
      </c>
      <c r="V695" s="17" t="s">
        <v>3728</v>
      </c>
      <c r="W695" s="17" t="s">
        <v>2715</v>
      </c>
      <c r="X695" s="17" t="s">
        <v>3723</v>
      </c>
      <c r="Y695" s="17">
        <v>53703</v>
      </c>
      <c r="Z695" s="17">
        <v>4413</v>
      </c>
      <c r="AA695" s="17" t="s">
        <v>618</v>
      </c>
      <c r="AB695" s="17" t="s">
        <v>2601</v>
      </c>
    </row>
    <row r="696" spans="1:28" s="17" customFormat="1">
      <c r="A696" s="523" t="s">
        <v>1702</v>
      </c>
      <c r="B696" s="40"/>
      <c r="C696" s="23" t="s">
        <v>3723</v>
      </c>
      <c r="D696" s="17">
        <v>202108</v>
      </c>
      <c r="E696" s="23">
        <v>55</v>
      </c>
      <c r="F696" s="17" t="s">
        <v>2601</v>
      </c>
      <c r="G696" s="17" t="s">
        <v>1059</v>
      </c>
      <c r="H696" s="17" t="s">
        <v>628</v>
      </c>
      <c r="I696" s="17" t="s">
        <v>82</v>
      </c>
      <c r="K696" s="309">
        <v>19221</v>
      </c>
      <c r="L696" s="309">
        <v>43130</v>
      </c>
      <c r="M696" s="17" t="s">
        <v>13</v>
      </c>
      <c r="N696" s="17" t="s">
        <v>1181</v>
      </c>
      <c r="P696" s="17" t="s">
        <v>31</v>
      </c>
      <c r="Q696" s="17" t="s">
        <v>15</v>
      </c>
      <c r="R696" s="17">
        <v>45373</v>
      </c>
      <c r="V696" s="17" t="s">
        <v>3729</v>
      </c>
      <c r="W696" s="17" t="s">
        <v>3730</v>
      </c>
      <c r="X696" s="17" t="s">
        <v>3723</v>
      </c>
      <c r="Y696" s="17">
        <v>53040</v>
      </c>
      <c r="Z696" s="17">
        <v>8965</v>
      </c>
      <c r="AA696" s="17" t="s">
        <v>618</v>
      </c>
      <c r="AB696" s="17" t="s">
        <v>2601</v>
      </c>
    </row>
    <row r="697" spans="1:28" s="17" customFormat="1">
      <c r="A697" s="523" t="s">
        <v>1180</v>
      </c>
      <c r="B697" s="40"/>
      <c r="C697" s="23" t="s">
        <v>3723</v>
      </c>
      <c r="D697" s="17">
        <v>202108</v>
      </c>
      <c r="E697" s="23">
        <v>55</v>
      </c>
      <c r="F697" s="17" t="s">
        <v>2601</v>
      </c>
      <c r="G697" s="17" t="s">
        <v>1059</v>
      </c>
      <c r="H697" s="17" t="s">
        <v>471</v>
      </c>
      <c r="I697" s="17" t="s">
        <v>470</v>
      </c>
      <c r="K697" s="309">
        <v>19384</v>
      </c>
      <c r="L697" s="309">
        <v>43130</v>
      </c>
      <c r="M697" s="17" t="s">
        <v>13</v>
      </c>
      <c r="N697" s="17" t="s">
        <v>1181</v>
      </c>
      <c r="P697" s="17" t="s">
        <v>31</v>
      </c>
      <c r="Q697" s="17" t="s">
        <v>15</v>
      </c>
      <c r="R697" s="17">
        <v>45373</v>
      </c>
      <c r="V697" s="17" t="s">
        <v>3729</v>
      </c>
      <c r="W697" s="17" t="s">
        <v>3730</v>
      </c>
      <c r="X697" s="17" t="s">
        <v>3723</v>
      </c>
      <c r="Y697" s="17">
        <v>53040</v>
      </c>
      <c r="Z697" s="17">
        <v>8965</v>
      </c>
      <c r="AA697" s="17" t="s">
        <v>341</v>
      </c>
      <c r="AB697" s="17" t="s">
        <v>2601</v>
      </c>
    </row>
    <row r="698" spans="1:28" s="17" customFormat="1">
      <c r="A698" s="523" t="s">
        <v>1746</v>
      </c>
      <c r="B698" s="40"/>
      <c r="C698" s="23" t="s">
        <v>3723</v>
      </c>
      <c r="D698" s="17">
        <v>202111</v>
      </c>
      <c r="E698" s="23">
        <v>55</v>
      </c>
      <c r="F698" s="17" t="s">
        <v>2601</v>
      </c>
      <c r="G698" s="17" t="s">
        <v>656</v>
      </c>
      <c r="H698" s="17" t="s">
        <v>249</v>
      </c>
      <c r="I698" s="17" t="s">
        <v>110</v>
      </c>
      <c r="K698" s="309">
        <v>34188</v>
      </c>
      <c r="L698" s="309">
        <v>43381</v>
      </c>
      <c r="M698" s="17" t="s">
        <v>13</v>
      </c>
      <c r="N698" s="17" t="s">
        <v>1747</v>
      </c>
      <c r="P698" s="17" t="s">
        <v>14</v>
      </c>
      <c r="Q698" s="17" t="s">
        <v>15</v>
      </c>
      <c r="R698" s="17">
        <v>45371</v>
      </c>
      <c r="V698" s="17" t="s">
        <v>3728</v>
      </c>
      <c r="W698" s="17" t="s">
        <v>2715</v>
      </c>
      <c r="X698" s="17" t="s">
        <v>3723</v>
      </c>
      <c r="Y698" s="17">
        <v>53703</v>
      </c>
      <c r="Z698" s="17">
        <v>4413</v>
      </c>
      <c r="AA698" s="17" t="s">
        <v>341</v>
      </c>
      <c r="AB698" s="17" t="s">
        <v>2601</v>
      </c>
    </row>
    <row r="699" spans="1:28" s="17" customFormat="1">
      <c r="A699" s="523" t="s">
        <v>1500</v>
      </c>
      <c r="B699" s="40"/>
      <c r="C699" s="23" t="s">
        <v>3723</v>
      </c>
      <c r="D699" s="17">
        <v>202108</v>
      </c>
      <c r="E699" s="23">
        <v>55</v>
      </c>
      <c r="F699" s="17" t="s">
        <v>2601</v>
      </c>
      <c r="G699" s="17" t="s">
        <v>1048</v>
      </c>
      <c r="H699" s="17" t="s">
        <v>125</v>
      </c>
      <c r="I699" s="17" t="s">
        <v>350</v>
      </c>
      <c r="K699" s="309">
        <v>28188</v>
      </c>
      <c r="L699" s="309">
        <v>44109</v>
      </c>
      <c r="M699" s="17" t="s">
        <v>13</v>
      </c>
      <c r="N699" s="17" t="s">
        <v>1050</v>
      </c>
      <c r="P699" s="17" t="s">
        <v>14</v>
      </c>
      <c r="Q699" s="17" t="s">
        <v>15</v>
      </c>
      <c r="R699" s="17">
        <v>45371</v>
      </c>
      <c r="V699" s="17" t="s">
        <v>3731</v>
      </c>
      <c r="W699" s="17" t="s">
        <v>3732</v>
      </c>
      <c r="X699" s="17" t="s">
        <v>3723</v>
      </c>
      <c r="Y699" s="17">
        <v>53965</v>
      </c>
      <c r="Z699" s="17">
        <v>7921</v>
      </c>
      <c r="AA699" s="17" t="s">
        <v>341</v>
      </c>
      <c r="AB699" s="17" t="s">
        <v>2601</v>
      </c>
    </row>
    <row r="700" spans="1:28" s="17" customFormat="1">
      <c r="A700" s="523" t="s">
        <v>1047</v>
      </c>
      <c r="B700" s="40"/>
      <c r="C700" s="23" t="s">
        <v>3723</v>
      </c>
      <c r="D700" s="17">
        <v>202108</v>
      </c>
      <c r="E700" s="23">
        <v>55</v>
      </c>
      <c r="F700" s="17" t="s">
        <v>2601</v>
      </c>
      <c r="G700" s="17" t="s">
        <v>1048</v>
      </c>
      <c r="H700" s="17" t="s">
        <v>1049</v>
      </c>
      <c r="I700" s="17" t="s">
        <v>506</v>
      </c>
      <c r="K700" s="309">
        <v>26051</v>
      </c>
      <c r="L700" s="309">
        <v>44109</v>
      </c>
      <c r="M700" s="17" t="s">
        <v>13</v>
      </c>
      <c r="N700" s="17" t="s">
        <v>1050</v>
      </c>
      <c r="P700" s="17" t="s">
        <v>14</v>
      </c>
      <c r="Q700" s="17" t="s">
        <v>15</v>
      </c>
      <c r="R700" s="17">
        <v>45371</v>
      </c>
      <c r="V700" s="17" t="s">
        <v>3731</v>
      </c>
      <c r="W700" s="17" t="s">
        <v>3732</v>
      </c>
      <c r="X700" s="17" t="s">
        <v>3723</v>
      </c>
      <c r="Y700" s="17">
        <v>53965</v>
      </c>
      <c r="Z700" s="17">
        <v>7921</v>
      </c>
      <c r="AA700" s="17" t="s">
        <v>618</v>
      </c>
      <c r="AB700" s="17" t="s">
        <v>2601</v>
      </c>
    </row>
    <row r="701" spans="1:28" s="17" customFormat="1">
      <c r="A701" s="523" t="s">
        <v>2024</v>
      </c>
      <c r="B701" s="40"/>
      <c r="C701" s="23" t="s">
        <v>3723</v>
      </c>
      <c r="D701" s="17">
        <v>202205</v>
      </c>
      <c r="E701" s="23">
        <v>55</v>
      </c>
      <c r="F701" s="17" t="s">
        <v>2601</v>
      </c>
      <c r="G701" s="17" t="s">
        <v>619</v>
      </c>
      <c r="H701" s="17" t="s">
        <v>52</v>
      </c>
      <c r="I701" s="17" t="s">
        <v>61</v>
      </c>
      <c r="K701" s="309">
        <v>37559</v>
      </c>
      <c r="L701" s="309">
        <v>44137</v>
      </c>
      <c r="M701" s="17" t="s">
        <v>13</v>
      </c>
      <c r="N701" s="17" t="s">
        <v>1491</v>
      </c>
      <c r="P701" s="17" t="s">
        <v>19</v>
      </c>
      <c r="Q701" s="17" t="s">
        <v>15</v>
      </c>
      <c r="R701" s="17">
        <v>45356</v>
      </c>
      <c r="V701" s="17" t="s">
        <v>3733</v>
      </c>
      <c r="W701" s="17" t="s">
        <v>3734</v>
      </c>
      <c r="X701" s="17" t="s">
        <v>3723</v>
      </c>
      <c r="Y701" s="17">
        <v>54911</v>
      </c>
      <c r="Z701" s="17">
        <v>4957</v>
      </c>
      <c r="AA701" s="17" t="s">
        <v>618</v>
      </c>
      <c r="AB701" s="17" t="s">
        <v>2601</v>
      </c>
    </row>
    <row r="702" spans="1:28" s="17" customFormat="1">
      <c r="A702" s="17" t="s">
        <v>3735</v>
      </c>
      <c r="B702" s="40"/>
      <c r="C702" s="23" t="s">
        <v>3723</v>
      </c>
      <c r="D702" s="17">
        <v>202202</v>
      </c>
      <c r="E702" s="23">
        <v>55</v>
      </c>
      <c r="F702" s="17" t="s">
        <v>2601</v>
      </c>
      <c r="G702" s="17" t="s">
        <v>3736</v>
      </c>
      <c r="H702" s="17" t="s">
        <v>513</v>
      </c>
      <c r="I702" s="17" t="s">
        <v>43</v>
      </c>
      <c r="K702" s="309">
        <v>25142</v>
      </c>
      <c r="L702" s="309">
        <v>44194</v>
      </c>
      <c r="M702" s="17" t="s">
        <v>13</v>
      </c>
      <c r="N702" s="17" t="s">
        <v>1656</v>
      </c>
      <c r="P702" s="17" t="s">
        <v>14</v>
      </c>
      <c r="Q702" s="17" t="s">
        <v>15</v>
      </c>
      <c r="R702" s="17">
        <v>45371</v>
      </c>
      <c r="S702" s="17">
        <v>1306</v>
      </c>
      <c r="V702" s="17" t="s">
        <v>3737</v>
      </c>
      <c r="W702" s="17" t="s">
        <v>3738</v>
      </c>
      <c r="X702" s="17" t="s">
        <v>3723</v>
      </c>
      <c r="Y702" s="17">
        <v>53185</v>
      </c>
      <c r="Z702" s="17">
        <v>4488</v>
      </c>
      <c r="AA702" s="17" t="s">
        <v>618</v>
      </c>
      <c r="AB702" s="17" t="s">
        <v>2601</v>
      </c>
    </row>
    <row r="703" spans="1:28" s="17" customFormat="1">
      <c r="A703" s="523" t="s">
        <v>3739</v>
      </c>
      <c r="B703" s="40"/>
      <c r="C703" s="23" t="s">
        <v>3723</v>
      </c>
      <c r="D703" s="17">
        <v>202205</v>
      </c>
      <c r="E703" s="23">
        <v>55</v>
      </c>
      <c r="F703" s="17" t="s">
        <v>2601</v>
      </c>
      <c r="G703" s="17" t="s">
        <v>215</v>
      </c>
      <c r="H703" s="17" t="s">
        <v>1772</v>
      </c>
      <c r="I703" s="17" t="s">
        <v>302</v>
      </c>
      <c r="K703" s="309">
        <v>37783</v>
      </c>
      <c r="L703" s="309">
        <v>44358</v>
      </c>
      <c r="M703" s="17" t="s">
        <v>13</v>
      </c>
      <c r="N703" s="17" t="s">
        <v>980</v>
      </c>
      <c r="P703" s="17" t="s">
        <v>14</v>
      </c>
      <c r="Q703" s="17" t="s">
        <v>15</v>
      </c>
      <c r="R703" s="17">
        <v>45371</v>
      </c>
      <c r="V703" s="17" t="s">
        <v>3740</v>
      </c>
      <c r="W703" s="17" t="s">
        <v>3741</v>
      </c>
      <c r="X703" s="17" t="s">
        <v>3723</v>
      </c>
      <c r="Y703" s="17">
        <v>54956</v>
      </c>
      <c r="Z703" s="17">
        <v>5603</v>
      </c>
      <c r="AA703" s="17" t="s">
        <v>618</v>
      </c>
      <c r="AB703" s="17" t="s">
        <v>2601</v>
      </c>
    </row>
    <row r="704" spans="1:28" s="17" customFormat="1">
      <c r="A704" s="523" t="s">
        <v>3742</v>
      </c>
      <c r="B704" s="40"/>
      <c r="C704" s="23" t="s">
        <v>3723</v>
      </c>
      <c r="D704" s="17">
        <v>202206</v>
      </c>
      <c r="E704" s="23">
        <v>55</v>
      </c>
      <c r="F704" s="17" t="s">
        <v>2601</v>
      </c>
      <c r="G704" s="17" t="s">
        <v>3743</v>
      </c>
      <c r="H704" s="17" t="s">
        <v>158</v>
      </c>
      <c r="I704" s="17" t="s">
        <v>174</v>
      </c>
      <c r="K704" s="309">
        <v>21368</v>
      </c>
      <c r="L704" s="309">
        <v>44408</v>
      </c>
      <c r="M704" s="17" t="s">
        <v>13</v>
      </c>
      <c r="N704" s="17" t="s">
        <v>1525</v>
      </c>
      <c r="O704" s="17" t="s">
        <v>192</v>
      </c>
      <c r="P704" s="17" t="s">
        <v>31</v>
      </c>
      <c r="Q704" s="17" t="s">
        <v>15</v>
      </c>
      <c r="R704" s="17">
        <v>45373</v>
      </c>
      <c r="V704" s="17" t="s">
        <v>3744</v>
      </c>
      <c r="W704" s="17" t="s">
        <v>3745</v>
      </c>
      <c r="X704" s="17" t="s">
        <v>3723</v>
      </c>
      <c r="Y704" s="17">
        <v>53066</v>
      </c>
      <c r="Z704" s="17">
        <v>3312</v>
      </c>
      <c r="AA704" s="17" t="s">
        <v>618</v>
      </c>
      <c r="AB704" s="17" t="s">
        <v>2601</v>
      </c>
    </row>
    <row r="705" spans="1:28" s="17" customFormat="1">
      <c r="A705" s="523" t="s">
        <v>3746</v>
      </c>
      <c r="B705" s="40"/>
      <c r="C705" s="23" t="s">
        <v>3723</v>
      </c>
      <c r="D705" s="17">
        <v>202207</v>
      </c>
      <c r="E705" s="23">
        <v>55</v>
      </c>
      <c r="F705" s="17" t="s">
        <v>2601</v>
      </c>
      <c r="G705" s="17" t="s">
        <v>207</v>
      </c>
      <c r="H705" s="17" t="s">
        <v>356</v>
      </c>
      <c r="I705" s="17" t="s">
        <v>129</v>
      </c>
      <c r="K705" s="309">
        <v>23163</v>
      </c>
      <c r="L705" s="309">
        <v>44471</v>
      </c>
      <c r="M705" s="17" t="s">
        <v>13</v>
      </c>
      <c r="N705" s="17" t="s">
        <v>615</v>
      </c>
      <c r="P705" s="17" t="s">
        <v>14</v>
      </c>
      <c r="Q705" s="17" t="s">
        <v>15</v>
      </c>
      <c r="R705" s="17">
        <v>45371</v>
      </c>
      <c r="S705" s="17">
        <v>8120</v>
      </c>
      <c r="V705" s="17" t="s">
        <v>3747</v>
      </c>
      <c r="W705" s="17" t="s">
        <v>3748</v>
      </c>
      <c r="X705" s="17" t="s">
        <v>3723</v>
      </c>
      <c r="Y705" s="17">
        <v>53228</v>
      </c>
      <c r="Z705" s="17">
        <v>1435</v>
      </c>
      <c r="AA705" s="17" t="s">
        <v>618</v>
      </c>
      <c r="AB705" s="17" t="s">
        <v>2601</v>
      </c>
    </row>
    <row r="706" spans="1:28" s="17" customFormat="1">
      <c r="A706" s="523" t="s">
        <v>3749</v>
      </c>
      <c r="B706" s="40"/>
      <c r="C706" s="23" t="s">
        <v>3723</v>
      </c>
      <c r="D706" s="17">
        <v>202207</v>
      </c>
      <c r="E706" s="23">
        <v>55</v>
      </c>
      <c r="F706" s="17" t="s">
        <v>2601</v>
      </c>
      <c r="G706" s="17" t="s">
        <v>207</v>
      </c>
      <c r="H706" s="17" t="s">
        <v>336</v>
      </c>
      <c r="I706" s="17" t="s">
        <v>104</v>
      </c>
      <c r="K706" s="309">
        <v>21683</v>
      </c>
      <c r="L706" s="309">
        <v>44471</v>
      </c>
      <c r="M706" s="17" t="s">
        <v>13</v>
      </c>
      <c r="N706" s="17" t="s">
        <v>615</v>
      </c>
      <c r="P706" s="17" t="s">
        <v>14</v>
      </c>
      <c r="Q706" s="17" t="s">
        <v>15</v>
      </c>
      <c r="R706" s="17">
        <v>45371</v>
      </c>
      <c r="V706" s="17" t="s">
        <v>3747</v>
      </c>
      <c r="W706" s="17" t="s">
        <v>3748</v>
      </c>
      <c r="X706" s="17" t="s">
        <v>3723</v>
      </c>
      <c r="Y706" s="17">
        <v>53228</v>
      </c>
      <c r="Z706" s="17">
        <v>1435</v>
      </c>
      <c r="AA706" s="17" t="s">
        <v>341</v>
      </c>
      <c r="AB706" s="17" t="s">
        <v>2601</v>
      </c>
    </row>
    <row r="707" spans="1:28" s="17" customFormat="1">
      <c r="A707" s="45" t="s">
        <v>2099</v>
      </c>
      <c r="B707" s="40"/>
      <c r="C707" s="23" t="s">
        <v>3750</v>
      </c>
      <c r="D707" s="17">
        <v>202205</v>
      </c>
      <c r="E707" s="23">
        <v>55</v>
      </c>
      <c r="F707" s="17" t="s">
        <v>2601</v>
      </c>
      <c r="G707" s="17" t="s">
        <v>234</v>
      </c>
      <c r="H707" s="17" t="s">
        <v>396</v>
      </c>
      <c r="I707" s="17" t="s">
        <v>48</v>
      </c>
      <c r="K707" s="309">
        <v>21442</v>
      </c>
      <c r="L707" s="309">
        <v>36535</v>
      </c>
      <c r="M707" s="17" t="s">
        <v>13</v>
      </c>
      <c r="N707" s="17" t="s">
        <v>1260</v>
      </c>
      <c r="P707" s="17" t="s">
        <v>205</v>
      </c>
      <c r="Q707" s="17" t="s">
        <v>15</v>
      </c>
      <c r="R707" s="17">
        <v>45337</v>
      </c>
      <c r="V707" s="17" t="s">
        <v>3751</v>
      </c>
      <c r="W707" s="17" t="s">
        <v>3752</v>
      </c>
      <c r="X707" s="17" t="s">
        <v>3750</v>
      </c>
      <c r="Y707" s="17">
        <v>25139</v>
      </c>
      <c r="Z707" s="17">
        <v>215</v>
      </c>
      <c r="AA707" s="17" t="s">
        <v>618</v>
      </c>
      <c r="AB707" s="17" t="s">
        <v>2601</v>
      </c>
    </row>
    <row r="708" spans="1:28" s="17" customFormat="1">
      <c r="A708" s="523" t="s">
        <v>1888</v>
      </c>
      <c r="B708" s="40"/>
      <c r="C708" s="23" t="s">
        <v>3750</v>
      </c>
      <c r="D708" s="17">
        <v>202111</v>
      </c>
      <c r="E708" s="23">
        <v>55</v>
      </c>
      <c r="F708" s="17" t="s">
        <v>2601</v>
      </c>
      <c r="G708" s="17" t="s">
        <v>106</v>
      </c>
      <c r="H708" s="17" t="s">
        <v>122</v>
      </c>
      <c r="I708" s="17" t="s">
        <v>1568</v>
      </c>
      <c r="K708" s="309">
        <v>33421</v>
      </c>
      <c r="L708" s="309">
        <v>40057</v>
      </c>
      <c r="M708" s="17" t="s">
        <v>13</v>
      </c>
      <c r="N708" s="17" t="s">
        <v>1889</v>
      </c>
      <c r="P708" s="17" t="s">
        <v>19</v>
      </c>
      <c r="Q708" s="17" t="s">
        <v>15</v>
      </c>
      <c r="R708" s="17">
        <v>45356</v>
      </c>
      <c r="V708" s="17" t="s">
        <v>3753</v>
      </c>
      <c r="W708" s="17" t="s">
        <v>3754</v>
      </c>
      <c r="X708" s="17" t="s">
        <v>3750</v>
      </c>
      <c r="Y708" s="17">
        <v>26690</v>
      </c>
      <c r="Z708" s="17">
        <v>6014</v>
      </c>
      <c r="AA708" s="17" t="s">
        <v>618</v>
      </c>
      <c r="AB708" s="17" t="s">
        <v>2601</v>
      </c>
    </row>
    <row r="709" spans="1:28" s="17" customFormat="1">
      <c r="A709" s="17" t="s">
        <v>2255</v>
      </c>
      <c r="B709" s="40"/>
      <c r="C709" s="23" t="s">
        <v>3750</v>
      </c>
      <c r="D709" s="17">
        <v>202110</v>
      </c>
      <c r="E709" s="23">
        <v>55</v>
      </c>
      <c r="F709" s="17" t="s">
        <v>2601</v>
      </c>
      <c r="G709" s="17" t="s">
        <v>1303</v>
      </c>
      <c r="H709" s="17" t="s">
        <v>277</v>
      </c>
      <c r="I709" s="17" t="s">
        <v>18</v>
      </c>
      <c r="K709" s="309">
        <v>26954</v>
      </c>
      <c r="L709" s="309">
        <v>42682</v>
      </c>
      <c r="M709" s="17" t="s">
        <v>13</v>
      </c>
      <c r="N709" s="17" t="s">
        <v>982</v>
      </c>
      <c r="O709" s="17" t="s">
        <v>514</v>
      </c>
      <c r="P709" s="17" t="s">
        <v>31</v>
      </c>
      <c r="Q709" s="17" t="s">
        <v>15</v>
      </c>
      <c r="R709" s="17">
        <v>45373</v>
      </c>
      <c r="S709" s="17">
        <v>4593</v>
      </c>
      <c r="V709" s="17" t="s">
        <v>3755</v>
      </c>
      <c r="W709" s="17" t="s">
        <v>3756</v>
      </c>
      <c r="X709" s="17" t="s">
        <v>3750</v>
      </c>
      <c r="Y709" s="17">
        <v>25405</v>
      </c>
      <c r="Z709" s="17">
        <v>5119</v>
      </c>
      <c r="AA709" s="17" t="s">
        <v>618</v>
      </c>
      <c r="AB709" s="17" t="s">
        <v>2601</v>
      </c>
    </row>
    <row r="710" spans="1:28" s="17" customFormat="1">
      <c r="A710" s="523" t="s">
        <v>1401</v>
      </c>
      <c r="B710" s="40"/>
      <c r="C710" s="23" t="s">
        <v>3750</v>
      </c>
      <c r="D710" s="17">
        <v>201903</v>
      </c>
      <c r="E710" s="23">
        <v>55</v>
      </c>
      <c r="F710" s="17" t="s">
        <v>2601</v>
      </c>
      <c r="G710" s="17" t="s">
        <v>64</v>
      </c>
      <c r="H710" s="17" t="s">
        <v>468</v>
      </c>
      <c r="I710" s="17" t="s">
        <v>48</v>
      </c>
      <c r="K710" s="309">
        <v>30843</v>
      </c>
      <c r="L710" s="309">
        <v>43295</v>
      </c>
      <c r="M710" s="17" t="s">
        <v>13</v>
      </c>
      <c r="N710" s="17" t="s">
        <v>564</v>
      </c>
      <c r="P710" s="17" t="s">
        <v>126</v>
      </c>
      <c r="Q710" s="17" t="s">
        <v>15</v>
      </c>
      <c r="R710" s="17">
        <v>45383</v>
      </c>
      <c r="V710" s="17" t="s">
        <v>3757</v>
      </c>
      <c r="W710" s="17" t="s">
        <v>3758</v>
      </c>
      <c r="X710" s="17" t="s">
        <v>3750</v>
      </c>
      <c r="Y710" s="17">
        <v>26062</v>
      </c>
      <c r="Z710" s="17">
        <v>5343</v>
      </c>
      <c r="AA710" s="17" t="s">
        <v>618</v>
      </c>
      <c r="AB710" s="17" t="s">
        <v>2601</v>
      </c>
    </row>
    <row r="711" spans="1:28" s="17" customFormat="1">
      <c r="A711" s="17" t="s">
        <v>2068</v>
      </c>
      <c r="B711" s="40"/>
      <c r="C711" s="23" t="s">
        <v>3750</v>
      </c>
      <c r="D711" s="17">
        <v>202110</v>
      </c>
      <c r="E711" s="23">
        <v>55</v>
      </c>
      <c r="F711" s="17" t="s">
        <v>2601</v>
      </c>
      <c r="G711" s="17" t="s">
        <v>489</v>
      </c>
      <c r="H711" s="17" t="s">
        <v>274</v>
      </c>
      <c r="I711" s="17" t="s">
        <v>704</v>
      </c>
      <c r="K711" s="309">
        <v>22436</v>
      </c>
      <c r="L711" s="309">
        <v>43587</v>
      </c>
      <c r="M711" s="17" t="s">
        <v>13</v>
      </c>
      <c r="N711" s="17" t="s">
        <v>982</v>
      </c>
      <c r="O711" s="17" t="s">
        <v>514</v>
      </c>
      <c r="P711" s="17" t="s">
        <v>31</v>
      </c>
      <c r="Q711" s="17" t="s">
        <v>15</v>
      </c>
      <c r="R711" s="17">
        <v>45373</v>
      </c>
      <c r="S711" s="17">
        <v>4593</v>
      </c>
      <c r="V711" s="17" t="s">
        <v>3755</v>
      </c>
      <c r="W711" s="17" t="s">
        <v>3756</v>
      </c>
      <c r="X711" s="17" t="s">
        <v>3750</v>
      </c>
      <c r="Y711" s="17">
        <v>25405</v>
      </c>
      <c r="Z711" s="17">
        <v>5119</v>
      </c>
      <c r="AA711" s="17" t="s">
        <v>618</v>
      </c>
      <c r="AB711" s="17" t="s">
        <v>2601</v>
      </c>
    </row>
    <row r="712" spans="1:28" s="17" customFormat="1">
      <c r="A712" s="523" t="s">
        <v>1723</v>
      </c>
      <c r="B712" s="40"/>
      <c r="C712" s="23" t="s">
        <v>3750</v>
      </c>
      <c r="D712" s="17">
        <v>202006</v>
      </c>
      <c r="E712" s="23">
        <v>55</v>
      </c>
      <c r="F712" s="17" t="s">
        <v>2601</v>
      </c>
      <c r="G712" s="17" t="s">
        <v>685</v>
      </c>
      <c r="H712" s="17" t="s">
        <v>112</v>
      </c>
      <c r="I712" s="17" t="s">
        <v>428</v>
      </c>
      <c r="J712" s="17" t="s">
        <v>100</v>
      </c>
      <c r="K712" s="309">
        <v>33201</v>
      </c>
      <c r="L712" s="309">
        <v>43631</v>
      </c>
      <c r="M712" s="17" t="s">
        <v>13</v>
      </c>
      <c r="N712" s="17" t="s">
        <v>764</v>
      </c>
      <c r="P712" s="17" t="s">
        <v>14</v>
      </c>
      <c r="Q712" s="17" t="s">
        <v>15</v>
      </c>
      <c r="R712" s="17">
        <v>45371</v>
      </c>
      <c r="V712" s="17" t="s">
        <v>3759</v>
      </c>
      <c r="W712" s="17" t="s">
        <v>3760</v>
      </c>
      <c r="X712" s="17" t="s">
        <v>3750</v>
      </c>
      <c r="Y712" s="17">
        <v>24701</v>
      </c>
      <c r="Z712" s="17">
        <v>7752</v>
      </c>
      <c r="AA712" s="17" t="s">
        <v>618</v>
      </c>
      <c r="AB712" s="17" t="s">
        <v>2601</v>
      </c>
    </row>
    <row r="713" spans="1:28" s="17" customFormat="1">
      <c r="A713" s="523" t="s">
        <v>3761</v>
      </c>
      <c r="B713" s="40"/>
      <c r="C713" s="23" t="s">
        <v>3750</v>
      </c>
      <c r="D713" s="17">
        <v>202201</v>
      </c>
      <c r="E713" s="23">
        <v>55</v>
      </c>
      <c r="F713" s="17" t="s">
        <v>2601</v>
      </c>
      <c r="G713" s="17" t="s">
        <v>658</v>
      </c>
      <c r="H713" s="17" t="s">
        <v>11</v>
      </c>
      <c r="I713" s="17" t="s">
        <v>58</v>
      </c>
      <c r="K713" s="309">
        <v>31447</v>
      </c>
      <c r="L713" s="309">
        <v>44363</v>
      </c>
      <c r="M713" s="17" t="s">
        <v>13</v>
      </c>
      <c r="N713" s="17" t="s">
        <v>1446</v>
      </c>
      <c r="P713" s="17" t="s">
        <v>31</v>
      </c>
      <c r="Q713" s="17" t="s">
        <v>15</v>
      </c>
      <c r="R713" s="17">
        <v>45373</v>
      </c>
      <c r="S713" s="17">
        <v>3342</v>
      </c>
      <c r="V713" s="17" t="s">
        <v>3762</v>
      </c>
      <c r="W713" s="17" t="s">
        <v>3763</v>
      </c>
      <c r="X713" s="17" t="s">
        <v>3750</v>
      </c>
      <c r="Y713" s="17">
        <v>26101</v>
      </c>
      <c r="Z713" s="17">
        <v>3649</v>
      </c>
      <c r="AA713" s="17" t="s">
        <v>618</v>
      </c>
      <c r="AB713" s="17" t="s">
        <v>2601</v>
      </c>
    </row>
    <row r="714" spans="1:28" s="17" customFormat="1">
      <c r="A714" s="523" t="s">
        <v>3764</v>
      </c>
      <c r="B714" s="40"/>
      <c r="C714" s="23" t="s">
        <v>3765</v>
      </c>
      <c r="D714" s="17">
        <v>202205</v>
      </c>
      <c r="E714" s="23">
        <v>55</v>
      </c>
      <c r="F714" s="17" t="s">
        <v>2601</v>
      </c>
      <c r="G714" s="17" t="s">
        <v>1141</v>
      </c>
      <c r="H714" s="17" t="s">
        <v>452</v>
      </c>
      <c r="I714" s="17" t="s">
        <v>342</v>
      </c>
      <c r="K714" s="309">
        <v>35396</v>
      </c>
      <c r="L714" s="309">
        <v>44533</v>
      </c>
      <c r="M714" s="17" t="s">
        <v>13</v>
      </c>
      <c r="N714" s="17" t="s">
        <v>1409</v>
      </c>
      <c r="P714" s="17" t="s">
        <v>14</v>
      </c>
      <c r="Q714" s="17" t="s">
        <v>15</v>
      </c>
      <c r="R714" s="17">
        <v>45371</v>
      </c>
      <c r="S714" s="17">
        <v>1340</v>
      </c>
      <c r="V714" s="17" t="s">
        <v>3766</v>
      </c>
      <c r="W714" s="17" t="s">
        <v>3767</v>
      </c>
      <c r="X714" s="17" t="s">
        <v>3765</v>
      </c>
      <c r="Y714" s="17">
        <v>83128</v>
      </c>
      <c r="Z714" s="17">
        <v>3921</v>
      </c>
      <c r="AA714" s="17" t="s">
        <v>618</v>
      </c>
      <c r="AB714" s="17" t="s">
        <v>2601</v>
      </c>
    </row>
  </sheetData>
  <sortState ref="A2:AB714">
    <sortCondition ref="C2:C71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O9850"/>
  <sheetViews>
    <sheetView topLeftCell="A9574" workbookViewId="0">
      <selection activeCell="A9585" sqref="A9585:XFD9585"/>
    </sheetView>
  </sheetViews>
  <sheetFormatPr defaultRowHeight="14.4"/>
  <cols>
    <col min="1" max="1" width="19.33203125" customWidth="1"/>
    <col min="8" max="8" width="11.21875" customWidth="1"/>
    <col min="9" max="9" width="12.109375" customWidth="1"/>
  </cols>
  <sheetData>
    <row r="1" spans="1:118" s="522" customFormat="1" ht="55.2" customHeight="1">
      <c r="A1" s="522" t="s">
        <v>3768</v>
      </c>
      <c r="B1" s="522" t="s">
        <v>3770</v>
      </c>
      <c r="C1" s="522" t="s">
        <v>3786</v>
      </c>
      <c r="D1" s="522" t="s">
        <v>0</v>
      </c>
      <c r="E1" s="522" t="s">
        <v>1</v>
      </c>
      <c r="F1" s="522" t="s">
        <v>2</v>
      </c>
      <c r="G1" s="522" t="s">
        <v>3</v>
      </c>
      <c r="H1" s="522" t="s">
        <v>3772</v>
      </c>
      <c r="I1" s="522" t="s">
        <v>3773</v>
      </c>
      <c r="J1" s="522" t="s">
        <v>3774</v>
      </c>
      <c r="K1" s="522" t="s">
        <v>3787</v>
      </c>
      <c r="L1" s="522" t="s">
        <v>4</v>
      </c>
      <c r="M1" s="522" t="s">
        <v>5</v>
      </c>
      <c r="N1" s="522" t="s">
        <v>3775</v>
      </c>
      <c r="O1" s="522" t="s">
        <v>3776</v>
      </c>
      <c r="P1" s="522" t="s">
        <v>3777</v>
      </c>
      <c r="Q1" s="522" t="s">
        <v>6</v>
      </c>
      <c r="R1" s="522" t="s">
        <v>7</v>
      </c>
      <c r="S1" s="522" t="s">
        <v>8</v>
      </c>
      <c r="T1" s="522" t="s">
        <v>3788</v>
      </c>
      <c r="U1" s="522" t="s">
        <v>3789</v>
      </c>
      <c r="V1" s="522" t="s">
        <v>3790</v>
      </c>
      <c r="W1" s="522" t="s">
        <v>3791</v>
      </c>
      <c r="X1" s="522" t="s">
        <v>3792</v>
      </c>
      <c r="Y1" s="522" t="s">
        <v>3793</v>
      </c>
      <c r="Z1" s="522" t="s">
        <v>3794</v>
      </c>
      <c r="AA1" s="522" t="s">
        <v>3795</v>
      </c>
      <c r="AB1" s="522" t="s">
        <v>3796</v>
      </c>
      <c r="AC1" s="522" t="s">
        <v>3797</v>
      </c>
      <c r="AD1" s="522" t="s">
        <v>3798</v>
      </c>
      <c r="AE1" s="522" t="s">
        <v>3799</v>
      </c>
      <c r="AF1" s="522" t="s">
        <v>3800</v>
      </c>
      <c r="AG1" s="522" t="s">
        <v>3801</v>
      </c>
      <c r="AH1" s="522" t="s">
        <v>3802</v>
      </c>
      <c r="AI1" s="522" t="s">
        <v>3803</v>
      </c>
      <c r="AJ1" s="522" t="s">
        <v>3804</v>
      </c>
      <c r="AK1" s="522" t="s">
        <v>3805</v>
      </c>
      <c r="AL1" s="522" t="s">
        <v>3806</v>
      </c>
      <c r="AM1" s="522" t="s">
        <v>3807</v>
      </c>
      <c r="AN1" s="522" t="s">
        <v>3808</v>
      </c>
      <c r="AO1" s="522" t="s">
        <v>3809</v>
      </c>
      <c r="AP1" s="522" t="s">
        <v>3810</v>
      </c>
      <c r="AQ1" s="522" t="s">
        <v>3811</v>
      </c>
      <c r="AR1" s="522" t="s">
        <v>3812</v>
      </c>
      <c r="AS1" s="522" t="s">
        <v>3813</v>
      </c>
      <c r="AT1" s="522" t="s">
        <v>9</v>
      </c>
      <c r="AU1" s="522" t="s">
        <v>3814</v>
      </c>
      <c r="AV1" s="522" t="s">
        <v>3815</v>
      </c>
      <c r="AW1" s="522" t="s">
        <v>3816</v>
      </c>
      <c r="AX1" s="522" t="s">
        <v>3817</v>
      </c>
      <c r="AY1" s="522" t="s">
        <v>3818</v>
      </c>
      <c r="AZ1" s="522" t="s">
        <v>3819</v>
      </c>
      <c r="BA1" s="522" t="s">
        <v>3820</v>
      </c>
      <c r="BB1" s="522" t="s">
        <v>3821</v>
      </c>
      <c r="BC1" s="522" t="s">
        <v>3822</v>
      </c>
      <c r="BD1" s="522" t="s">
        <v>3823</v>
      </c>
      <c r="BE1" s="522" t="s">
        <v>3824</v>
      </c>
      <c r="BF1" s="522" t="s">
        <v>3825</v>
      </c>
      <c r="BG1" s="522" t="s">
        <v>3826</v>
      </c>
      <c r="BH1" s="522" t="s">
        <v>3827</v>
      </c>
      <c r="BI1" s="522" t="s">
        <v>3828</v>
      </c>
      <c r="BJ1" s="522" t="s">
        <v>3829</v>
      </c>
      <c r="BK1" s="522" t="s">
        <v>3830</v>
      </c>
      <c r="BL1" s="522" t="s">
        <v>3831</v>
      </c>
      <c r="BM1" s="522" t="s">
        <v>3832</v>
      </c>
      <c r="BN1" s="522" t="s">
        <v>3833</v>
      </c>
      <c r="BO1" s="522" t="s">
        <v>3834</v>
      </c>
      <c r="BP1" s="522" t="s">
        <v>3835</v>
      </c>
      <c r="BQ1" s="522" t="s">
        <v>3836</v>
      </c>
      <c r="BR1" s="522" t="s">
        <v>3837</v>
      </c>
      <c r="BS1" s="522" t="s">
        <v>3838</v>
      </c>
      <c r="BT1" s="522" t="s">
        <v>3839</v>
      </c>
      <c r="BU1" s="522" t="s">
        <v>3840</v>
      </c>
      <c r="BV1" s="522" t="s">
        <v>3841</v>
      </c>
      <c r="BW1" s="522" t="s">
        <v>3842</v>
      </c>
      <c r="BX1" s="522" t="s">
        <v>3843</v>
      </c>
      <c r="BY1" s="522" t="s">
        <v>3844</v>
      </c>
      <c r="BZ1" s="522" t="s">
        <v>3845</v>
      </c>
      <c r="CA1" s="522" t="s">
        <v>3846</v>
      </c>
      <c r="CB1" s="522" t="s">
        <v>3847</v>
      </c>
      <c r="CC1" s="522" t="s">
        <v>3848</v>
      </c>
      <c r="CD1" s="522" t="s">
        <v>3849</v>
      </c>
      <c r="CE1" s="522" t="s">
        <v>3850</v>
      </c>
      <c r="CF1" s="522" t="s">
        <v>3851</v>
      </c>
      <c r="CG1" s="522" t="s">
        <v>3852</v>
      </c>
      <c r="CH1" s="522" t="s">
        <v>3853</v>
      </c>
      <c r="CI1" s="522" t="s">
        <v>3854</v>
      </c>
      <c r="CJ1" s="522" t="s">
        <v>3855</v>
      </c>
      <c r="CK1" s="522" t="s">
        <v>3856</v>
      </c>
      <c r="CL1" s="522" t="s">
        <v>3857</v>
      </c>
      <c r="CM1" s="522" t="s">
        <v>3858</v>
      </c>
      <c r="CN1" s="522" t="s">
        <v>3859</v>
      </c>
      <c r="CO1" s="522" t="s">
        <v>3860</v>
      </c>
      <c r="CP1" s="522" t="s">
        <v>3861</v>
      </c>
      <c r="CQ1" s="522" t="s">
        <v>3862</v>
      </c>
      <c r="CR1" s="522" t="s">
        <v>3863</v>
      </c>
      <c r="CS1" s="522" t="s">
        <v>3864</v>
      </c>
      <c r="CT1" s="522" t="s">
        <v>3865</v>
      </c>
      <c r="CU1" s="522" t="s">
        <v>3866</v>
      </c>
      <c r="CV1" s="522" t="s">
        <v>3867</v>
      </c>
      <c r="CW1" s="522" t="s">
        <v>3868</v>
      </c>
      <c r="CX1" s="522" t="s">
        <v>3869</v>
      </c>
      <c r="CY1" s="522" t="s">
        <v>3870</v>
      </c>
      <c r="CZ1" s="522" t="s">
        <v>3871</v>
      </c>
      <c r="DA1" s="522" t="s">
        <v>3872</v>
      </c>
      <c r="DB1" s="522" t="s">
        <v>3873</v>
      </c>
      <c r="DC1" s="522" t="s">
        <v>3874</v>
      </c>
      <c r="DD1" s="522" t="s">
        <v>3875</v>
      </c>
      <c r="DE1" s="522" t="s">
        <v>3876</v>
      </c>
      <c r="DF1" s="522" t="s">
        <v>3877</v>
      </c>
      <c r="DG1" s="522" t="s">
        <v>3878</v>
      </c>
      <c r="DH1" s="522" t="s">
        <v>3879</v>
      </c>
      <c r="DI1" s="522" t="s">
        <v>3880</v>
      </c>
      <c r="DJ1" s="522" t="s">
        <v>3881</v>
      </c>
      <c r="DK1" s="522" t="s">
        <v>3882</v>
      </c>
      <c r="DL1" s="522" t="s">
        <v>3883</v>
      </c>
      <c r="DM1" s="522" t="s">
        <v>3884</v>
      </c>
      <c r="DN1" s="522" t="s">
        <v>3885</v>
      </c>
    </row>
    <row r="2" spans="1:118" s="17" customFormat="1">
      <c r="A2" s="17" t="s">
        <v>15345</v>
      </c>
      <c r="B2" s="17">
        <v>55</v>
      </c>
      <c r="C2" s="17">
        <v>71461</v>
      </c>
      <c r="D2" s="17" t="s">
        <v>15346</v>
      </c>
      <c r="E2" s="17" t="s">
        <v>96</v>
      </c>
      <c r="F2" s="17" t="s">
        <v>82</v>
      </c>
      <c r="H2" s="309">
        <v>26466</v>
      </c>
      <c r="I2" s="309">
        <v>33149</v>
      </c>
      <c r="J2" s="17" t="s">
        <v>3888</v>
      </c>
      <c r="L2" s="17" t="s">
        <v>15302</v>
      </c>
      <c r="N2" s="17" t="s">
        <v>31</v>
      </c>
      <c r="O2" s="17" t="s">
        <v>15</v>
      </c>
      <c r="P2" s="17">
        <v>45373</v>
      </c>
      <c r="AC2" s="17" t="s">
        <v>9895</v>
      </c>
      <c r="AD2" s="17" t="s">
        <v>9896</v>
      </c>
      <c r="AF2" s="17">
        <v>8</v>
      </c>
      <c r="AG2" s="17">
        <v>2</v>
      </c>
      <c r="AM2" s="17" t="s">
        <v>44</v>
      </c>
      <c r="AN2" s="17" t="s">
        <v>15244</v>
      </c>
      <c r="AO2" s="17">
        <v>3</v>
      </c>
      <c r="AP2" s="17">
        <v>80</v>
      </c>
      <c r="AQ2" s="17">
        <v>5</v>
      </c>
      <c r="AR2" s="17" t="s">
        <v>9898</v>
      </c>
      <c r="AT2" s="17" t="s">
        <v>15057</v>
      </c>
      <c r="BD2" s="17" t="s">
        <v>3901</v>
      </c>
      <c r="BQ2" s="17" t="s">
        <v>30</v>
      </c>
      <c r="CH2" s="17" t="s">
        <v>3901</v>
      </c>
      <c r="DN2" s="17">
        <f>COUNTIF(AU2:DM2, "X")</f>
        <v>2</v>
      </c>
    </row>
    <row r="3" spans="1:118" s="17" customFormat="1">
      <c r="A3" s="17" t="s">
        <v>21737</v>
      </c>
      <c r="B3" s="17">
        <v>55</v>
      </c>
      <c r="C3" s="17">
        <v>122344</v>
      </c>
      <c r="D3" s="17" t="s">
        <v>799</v>
      </c>
      <c r="E3" s="17" t="s">
        <v>400</v>
      </c>
      <c r="F3" s="17" t="s">
        <v>22</v>
      </c>
      <c r="H3" s="309">
        <v>21531</v>
      </c>
      <c r="I3" s="309">
        <v>37585</v>
      </c>
      <c r="J3" s="17" t="s">
        <v>3888</v>
      </c>
      <c r="L3" s="17" t="s">
        <v>21738</v>
      </c>
      <c r="N3" s="17" t="s">
        <v>89</v>
      </c>
      <c r="O3" s="17" t="s">
        <v>15</v>
      </c>
      <c r="P3" s="17">
        <v>45339</v>
      </c>
      <c r="Q3" s="17">
        <v>9764</v>
      </c>
      <c r="AF3" s="17">
        <v>8</v>
      </c>
      <c r="AG3" s="17">
        <v>2</v>
      </c>
      <c r="AH3" s="17" t="s">
        <v>11926</v>
      </c>
      <c r="AK3" s="17" t="s">
        <v>21650</v>
      </c>
      <c r="AM3" s="17" t="s">
        <v>197</v>
      </c>
      <c r="AN3" s="17" t="s">
        <v>21651</v>
      </c>
      <c r="AO3" s="17">
        <v>3</v>
      </c>
      <c r="AP3" s="17">
        <v>80</v>
      </c>
      <c r="AQ3" s="17">
        <v>5</v>
      </c>
      <c r="AR3" s="17" t="s">
        <v>21652</v>
      </c>
      <c r="BD3" s="17" t="s">
        <v>3901</v>
      </c>
      <c r="BF3" s="17" t="s">
        <v>3901</v>
      </c>
      <c r="BN3" s="17" t="s">
        <v>3901</v>
      </c>
      <c r="BS3" s="17" t="s">
        <v>3901</v>
      </c>
      <c r="CF3" s="17" t="s">
        <v>3901</v>
      </c>
      <c r="CH3" s="17" t="s">
        <v>3901</v>
      </c>
      <c r="CL3" s="17" t="s">
        <v>3901</v>
      </c>
      <c r="CM3" s="17" t="s">
        <v>3901</v>
      </c>
      <c r="CQ3" s="17" t="s">
        <v>3901</v>
      </c>
      <c r="CR3" s="17" t="s">
        <v>21</v>
      </c>
      <c r="CU3" s="17" t="s">
        <v>3901</v>
      </c>
      <c r="DN3" s="17">
        <f>COUNTIF(AU3:DM3, "X")</f>
        <v>10</v>
      </c>
    </row>
    <row r="4" spans="1:118" s="17" customFormat="1">
      <c r="A4" s="17" t="s">
        <v>18175</v>
      </c>
      <c r="B4" s="17">
        <v>55</v>
      </c>
      <c r="C4" s="17">
        <v>58075</v>
      </c>
      <c r="D4" s="17" t="s">
        <v>18176</v>
      </c>
      <c r="E4" s="17" t="s">
        <v>18177</v>
      </c>
      <c r="F4" s="17" t="s">
        <v>70</v>
      </c>
      <c r="H4" s="309">
        <v>21738</v>
      </c>
      <c r="I4" s="309">
        <v>32387</v>
      </c>
      <c r="J4" s="17" t="s">
        <v>3888</v>
      </c>
      <c r="L4" s="17" t="s">
        <v>18178</v>
      </c>
      <c r="N4" s="17" t="s">
        <v>31</v>
      </c>
      <c r="O4" s="17" t="s">
        <v>15</v>
      </c>
      <c r="P4" s="17">
        <v>45373</v>
      </c>
      <c r="AD4" s="17" t="s">
        <v>9896</v>
      </c>
      <c r="AF4" s="17">
        <v>8</v>
      </c>
      <c r="AG4" s="17">
        <v>2</v>
      </c>
      <c r="AM4" s="17" t="s">
        <v>32</v>
      </c>
      <c r="AN4" s="17" t="s">
        <v>18168</v>
      </c>
      <c r="AO4" s="17">
        <v>3</v>
      </c>
      <c r="AP4" s="17">
        <v>80</v>
      </c>
      <c r="AQ4" s="17">
        <v>5</v>
      </c>
      <c r="AR4" s="17" t="s">
        <v>9898</v>
      </c>
      <c r="AV4" s="17" t="s">
        <v>3901</v>
      </c>
      <c r="BC4" s="17" t="s">
        <v>30</v>
      </c>
      <c r="BD4" s="17" t="s">
        <v>3901</v>
      </c>
      <c r="BK4" s="17" t="s">
        <v>3901</v>
      </c>
      <c r="BQ4" s="17" t="s">
        <v>30</v>
      </c>
      <c r="BS4" s="17" t="s">
        <v>3901</v>
      </c>
      <c r="CH4" s="17" t="s">
        <v>3901</v>
      </c>
      <c r="CU4" s="17" t="s">
        <v>3901</v>
      </c>
      <c r="CX4" s="17" t="s">
        <v>3901</v>
      </c>
      <c r="CY4" s="17" t="s">
        <v>30</v>
      </c>
      <c r="DA4" s="17" t="s">
        <v>3901</v>
      </c>
      <c r="DN4" s="17">
        <f>COUNTIF(AU4:DM4, "X")</f>
        <v>8</v>
      </c>
    </row>
    <row r="5" spans="1:118" s="17" customFormat="1">
      <c r="A5" s="523" t="s">
        <v>996</v>
      </c>
      <c r="B5" s="17">
        <v>55</v>
      </c>
      <c r="C5" s="17">
        <v>17753</v>
      </c>
      <c r="D5" s="17" t="s">
        <v>298</v>
      </c>
      <c r="E5" s="17" t="s">
        <v>205</v>
      </c>
      <c r="F5" s="17" t="s">
        <v>55</v>
      </c>
      <c r="H5" s="309">
        <v>19727</v>
      </c>
      <c r="I5" s="309">
        <v>28611</v>
      </c>
      <c r="J5" s="17" t="s">
        <v>3888</v>
      </c>
      <c r="K5" s="17" t="s">
        <v>21</v>
      </c>
      <c r="L5" s="17" t="s">
        <v>997</v>
      </c>
      <c r="N5" s="17" t="s">
        <v>31</v>
      </c>
      <c r="O5" s="17" t="s">
        <v>15</v>
      </c>
      <c r="P5" s="17">
        <v>45373</v>
      </c>
      <c r="AC5" s="17" t="s">
        <v>9895</v>
      </c>
      <c r="AD5" s="17" t="s">
        <v>9896</v>
      </c>
      <c r="AF5" s="17">
        <v>15</v>
      </c>
      <c r="AG5" s="17">
        <v>2</v>
      </c>
      <c r="AM5" s="17" t="s">
        <v>76</v>
      </c>
      <c r="AN5" s="17" t="s">
        <v>25452</v>
      </c>
      <c r="AO5" s="17">
        <v>3</v>
      </c>
      <c r="AP5" s="17">
        <v>80</v>
      </c>
      <c r="AQ5" s="17">
        <v>5</v>
      </c>
      <c r="AR5" s="17" t="s">
        <v>9898</v>
      </c>
      <c r="AT5" s="17" t="s">
        <v>9899</v>
      </c>
      <c r="AV5" s="17" t="s">
        <v>3901</v>
      </c>
      <c r="BD5" s="17" t="s">
        <v>3901</v>
      </c>
      <c r="BH5" s="17" t="s">
        <v>3901</v>
      </c>
      <c r="BS5" s="17" t="s">
        <v>3901</v>
      </c>
      <c r="BY5" s="17" t="s">
        <v>3901</v>
      </c>
      <c r="CF5" s="17" t="s">
        <v>3901</v>
      </c>
      <c r="CH5" s="17" t="s">
        <v>3901</v>
      </c>
      <c r="CM5" s="17" t="s">
        <v>21</v>
      </c>
      <c r="CN5" s="17" t="s">
        <v>3901</v>
      </c>
      <c r="CQ5" s="17" t="s">
        <v>3901</v>
      </c>
      <c r="CR5" s="17" t="s">
        <v>21</v>
      </c>
      <c r="CU5" s="17" t="s">
        <v>3901</v>
      </c>
      <c r="CY5" s="17" t="s">
        <v>21</v>
      </c>
      <c r="DA5" s="17" t="s">
        <v>3901</v>
      </c>
      <c r="DE5" s="17" t="s">
        <v>21</v>
      </c>
      <c r="DF5" s="17" t="s">
        <v>3901</v>
      </c>
      <c r="DJ5" s="17" t="s">
        <v>3901</v>
      </c>
      <c r="DK5" s="17" t="s">
        <v>21</v>
      </c>
      <c r="DN5" s="17">
        <f>COUNTIF(AU5:DM5, "X")</f>
        <v>13</v>
      </c>
    </row>
    <row r="6" spans="1:118" s="17" customFormat="1">
      <c r="A6" s="17" t="s">
        <v>23962</v>
      </c>
      <c r="B6" s="17">
        <v>55</v>
      </c>
      <c r="C6" s="17">
        <v>80125</v>
      </c>
      <c r="D6" s="17" t="s">
        <v>298</v>
      </c>
      <c r="E6" s="17" t="s">
        <v>6054</v>
      </c>
      <c r="F6" s="17" t="s">
        <v>110</v>
      </c>
      <c r="H6" s="309">
        <v>19688</v>
      </c>
      <c r="I6" s="309">
        <v>33875</v>
      </c>
      <c r="J6" s="17" t="s">
        <v>3888</v>
      </c>
      <c r="L6" s="17" t="s">
        <v>23963</v>
      </c>
      <c r="N6" s="17" t="s">
        <v>126</v>
      </c>
      <c r="O6" s="17" t="s">
        <v>15</v>
      </c>
      <c r="P6" s="17">
        <v>45383</v>
      </c>
      <c r="AF6" s="17">
        <v>8</v>
      </c>
      <c r="AG6" s="17">
        <v>2</v>
      </c>
      <c r="AI6" s="17" t="s">
        <v>20542</v>
      </c>
      <c r="AM6" s="17" t="s">
        <v>127</v>
      </c>
      <c r="AN6" s="17" t="s">
        <v>23839</v>
      </c>
      <c r="AO6" s="17">
        <v>3</v>
      </c>
      <c r="AP6" s="17">
        <v>80</v>
      </c>
      <c r="AQ6" s="17">
        <v>5</v>
      </c>
      <c r="AR6" s="17" t="s">
        <v>22585</v>
      </c>
      <c r="AS6" s="17" t="s">
        <v>23503</v>
      </c>
      <c r="AV6" s="17" t="s">
        <v>3901</v>
      </c>
      <c r="AX6" s="17" t="s">
        <v>3901</v>
      </c>
      <c r="BA6" s="17" t="s">
        <v>3901</v>
      </c>
      <c r="BQ6" s="17" t="s">
        <v>30</v>
      </c>
      <c r="BS6" s="17" t="s">
        <v>3901</v>
      </c>
      <c r="BY6" s="17" t="s">
        <v>3901</v>
      </c>
      <c r="CC6" s="17" t="s">
        <v>3901</v>
      </c>
      <c r="CH6" s="17" t="s">
        <v>3901</v>
      </c>
      <c r="CU6" s="17" t="s">
        <v>3901</v>
      </c>
      <c r="DN6" s="17">
        <f>COUNTIF(AU6:DM6, "X")</f>
        <v>8</v>
      </c>
    </row>
    <row r="7" spans="1:118" s="17" customFormat="1">
      <c r="A7" s="17" t="s">
        <v>22346</v>
      </c>
      <c r="B7" s="17">
        <v>55</v>
      </c>
      <c r="C7" s="17">
        <v>118888</v>
      </c>
      <c r="D7" s="17" t="s">
        <v>298</v>
      </c>
      <c r="E7" s="17" t="s">
        <v>75</v>
      </c>
      <c r="F7" s="17" t="s">
        <v>63</v>
      </c>
      <c r="H7" s="309">
        <v>29612</v>
      </c>
      <c r="I7" s="309">
        <v>37281</v>
      </c>
      <c r="J7" s="17" t="s">
        <v>3888</v>
      </c>
      <c r="L7" s="17" t="s">
        <v>22347</v>
      </c>
      <c r="N7" s="17" t="s">
        <v>19</v>
      </c>
      <c r="O7" s="17" t="s">
        <v>15</v>
      </c>
      <c r="P7" s="17">
        <v>45356</v>
      </c>
      <c r="AF7" s="17">
        <v>8</v>
      </c>
      <c r="AG7" s="17">
        <v>2</v>
      </c>
      <c r="AH7" s="17" t="s">
        <v>11926</v>
      </c>
      <c r="AK7" s="17" t="s">
        <v>11927</v>
      </c>
      <c r="AM7" s="17" t="s">
        <v>200</v>
      </c>
      <c r="AN7" s="17" t="s">
        <v>22312</v>
      </c>
      <c r="AO7" s="17">
        <v>3</v>
      </c>
      <c r="AP7" s="17">
        <v>80</v>
      </c>
      <c r="AQ7" s="17">
        <v>5</v>
      </c>
      <c r="AR7" s="17" t="s">
        <v>11941</v>
      </c>
      <c r="BK7" s="17" t="s">
        <v>3901</v>
      </c>
      <c r="BS7" s="17" t="s">
        <v>3901</v>
      </c>
      <c r="CC7" s="17" t="s">
        <v>3901</v>
      </c>
      <c r="CH7" s="17" t="s">
        <v>3901</v>
      </c>
      <c r="CU7" s="17" t="s">
        <v>3901</v>
      </c>
      <c r="DN7" s="17">
        <f>COUNTIF(AU7:DM7, "X")</f>
        <v>5</v>
      </c>
    </row>
    <row r="8" spans="1:118" s="17" customFormat="1">
      <c r="A8" s="17" t="s">
        <v>21890</v>
      </c>
      <c r="B8" s="17">
        <v>55</v>
      </c>
      <c r="C8" s="17">
        <v>110791</v>
      </c>
      <c r="D8" s="17" t="s">
        <v>298</v>
      </c>
      <c r="E8" s="17" t="s">
        <v>14248</v>
      </c>
      <c r="F8" s="17" t="s">
        <v>371</v>
      </c>
      <c r="H8" s="309">
        <v>30009</v>
      </c>
      <c r="I8" s="309">
        <v>43521</v>
      </c>
      <c r="J8" s="17" t="s">
        <v>3888</v>
      </c>
      <c r="L8" s="17" t="s">
        <v>21891</v>
      </c>
      <c r="N8" s="17" t="s">
        <v>196</v>
      </c>
      <c r="O8" s="17" t="s">
        <v>15</v>
      </c>
      <c r="P8" s="17">
        <v>45359</v>
      </c>
      <c r="AF8" s="17">
        <v>8</v>
      </c>
      <c r="AG8" s="17">
        <v>2</v>
      </c>
      <c r="AH8" s="17" t="s">
        <v>11926</v>
      </c>
      <c r="AK8" s="17" t="s">
        <v>21650</v>
      </c>
      <c r="AM8" s="17" t="s">
        <v>145</v>
      </c>
      <c r="AN8" s="17" t="s">
        <v>21819</v>
      </c>
      <c r="AO8" s="17">
        <v>3</v>
      </c>
      <c r="AP8" s="17">
        <v>80</v>
      </c>
      <c r="AQ8" s="17">
        <v>5</v>
      </c>
      <c r="AR8" s="17" t="s">
        <v>21652</v>
      </c>
      <c r="AV8" s="17" t="s">
        <v>3901</v>
      </c>
      <c r="DN8" s="17">
        <f>COUNTIF(AU8:DM8, "X")</f>
        <v>1</v>
      </c>
    </row>
    <row r="9" spans="1:118" s="17" customFormat="1">
      <c r="A9" s="17" t="s">
        <v>19552</v>
      </c>
      <c r="B9" s="17">
        <v>55</v>
      </c>
      <c r="C9" s="17">
        <v>111195</v>
      </c>
      <c r="D9" s="17" t="s">
        <v>12879</v>
      </c>
      <c r="E9" s="17" t="s">
        <v>4839</v>
      </c>
      <c r="F9" s="17" t="s">
        <v>235</v>
      </c>
      <c r="H9" s="309">
        <v>28720</v>
      </c>
      <c r="I9" s="309">
        <v>38227</v>
      </c>
      <c r="J9" s="17" t="s">
        <v>3888</v>
      </c>
      <c r="L9" s="17" t="s">
        <v>19553</v>
      </c>
      <c r="N9" s="17" t="s">
        <v>163</v>
      </c>
      <c r="O9" s="17" t="s">
        <v>15</v>
      </c>
      <c r="P9" s="17">
        <v>45312</v>
      </c>
      <c r="AF9" s="17">
        <v>8</v>
      </c>
      <c r="AG9" s="17">
        <v>2</v>
      </c>
      <c r="AH9" s="17" t="s">
        <v>11926</v>
      </c>
      <c r="AK9" s="17" t="s">
        <v>11927</v>
      </c>
      <c r="AM9" s="17" t="s">
        <v>2615</v>
      </c>
      <c r="AN9" s="17" t="s">
        <v>19445</v>
      </c>
      <c r="AO9" s="17">
        <v>3</v>
      </c>
      <c r="AP9" s="17">
        <v>80</v>
      </c>
      <c r="AQ9" s="17">
        <v>5</v>
      </c>
      <c r="AR9" s="17" t="s">
        <v>19446</v>
      </c>
      <c r="AX9" s="17" t="s">
        <v>3901</v>
      </c>
      <c r="BD9" s="17" t="s">
        <v>3901</v>
      </c>
      <c r="BS9" s="17" t="s">
        <v>3901</v>
      </c>
      <c r="CH9" s="17" t="s">
        <v>3901</v>
      </c>
      <c r="CN9" s="17" t="s">
        <v>3901</v>
      </c>
      <c r="CU9" s="17" t="s">
        <v>3901</v>
      </c>
      <c r="DA9" s="17" t="s">
        <v>3901</v>
      </c>
      <c r="DN9" s="17">
        <f>COUNTIF(AU9:DM9, "X")</f>
        <v>7</v>
      </c>
    </row>
    <row r="10" spans="1:118" s="17" customFormat="1">
      <c r="A10" s="17" t="s">
        <v>14062</v>
      </c>
      <c r="B10" s="17">
        <v>55</v>
      </c>
      <c r="C10" s="17">
        <v>89467</v>
      </c>
      <c r="D10" s="17" t="s">
        <v>5568</v>
      </c>
      <c r="E10" s="17" t="s">
        <v>4316</v>
      </c>
      <c r="F10" s="17" t="s">
        <v>58</v>
      </c>
      <c r="H10" s="309">
        <v>22757</v>
      </c>
      <c r="I10" s="309">
        <v>42114</v>
      </c>
      <c r="J10" s="17" t="s">
        <v>3888</v>
      </c>
      <c r="L10" s="17" t="s">
        <v>13816</v>
      </c>
      <c r="N10" s="17" t="s">
        <v>31</v>
      </c>
      <c r="O10" s="17" t="s">
        <v>15</v>
      </c>
      <c r="P10" s="17">
        <v>45373</v>
      </c>
      <c r="Q10" s="17">
        <v>3688</v>
      </c>
      <c r="AC10" s="17" t="s">
        <v>9895</v>
      </c>
      <c r="AD10" s="17" t="s">
        <v>9896</v>
      </c>
      <c r="AF10" s="17">
        <v>15</v>
      </c>
      <c r="AG10" s="17">
        <v>2</v>
      </c>
      <c r="AM10" s="17" t="s">
        <v>240</v>
      </c>
      <c r="AN10" s="17" t="s">
        <v>13567</v>
      </c>
      <c r="AO10" s="17">
        <v>3</v>
      </c>
      <c r="AP10" s="17">
        <v>80</v>
      </c>
      <c r="AQ10" s="17">
        <v>5</v>
      </c>
      <c r="AR10" s="17" t="s">
        <v>9898</v>
      </c>
      <c r="AT10" s="17" t="s">
        <v>12990</v>
      </c>
      <c r="DN10" s="17">
        <f>COUNTIF(AU10:DM10, "X")</f>
        <v>0</v>
      </c>
    </row>
    <row r="11" spans="1:118" s="17" customFormat="1">
      <c r="A11" s="17" t="s">
        <v>14283</v>
      </c>
      <c r="B11" s="17">
        <v>55</v>
      </c>
      <c r="C11" s="17">
        <v>117589</v>
      </c>
      <c r="D11" s="17" t="s">
        <v>5568</v>
      </c>
      <c r="E11" s="17" t="s">
        <v>38</v>
      </c>
      <c r="F11" s="17" t="s">
        <v>70</v>
      </c>
      <c r="H11" s="309">
        <v>30270</v>
      </c>
      <c r="I11" s="309">
        <v>42167</v>
      </c>
      <c r="J11" s="17" t="s">
        <v>3888</v>
      </c>
      <c r="L11" s="17" t="s">
        <v>14284</v>
      </c>
      <c r="N11" s="17" t="s">
        <v>31</v>
      </c>
      <c r="O11" s="17" t="s">
        <v>15</v>
      </c>
      <c r="P11" s="17">
        <v>45373</v>
      </c>
      <c r="AC11" s="17" t="s">
        <v>9895</v>
      </c>
      <c r="AD11" s="17" t="s">
        <v>9896</v>
      </c>
      <c r="AF11" s="17">
        <v>8</v>
      </c>
      <c r="AG11" s="17">
        <v>2</v>
      </c>
      <c r="AM11" s="17" t="s">
        <v>157</v>
      </c>
      <c r="AN11" s="17" t="s">
        <v>14151</v>
      </c>
      <c r="AO11" s="17">
        <v>3</v>
      </c>
      <c r="AP11" s="17">
        <v>80</v>
      </c>
      <c r="AQ11" s="17">
        <v>5</v>
      </c>
      <c r="AR11" s="17" t="s">
        <v>9898</v>
      </c>
      <c r="AT11" s="17" t="s">
        <v>14152</v>
      </c>
      <c r="DN11" s="17">
        <f>COUNTIF(AU11:DM11, "X")</f>
        <v>0</v>
      </c>
    </row>
    <row r="12" spans="1:118" s="17" customFormat="1">
      <c r="A12" s="17" t="s">
        <v>20956</v>
      </c>
      <c r="B12" s="17">
        <v>55</v>
      </c>
      <c r="C12" s="17">
        <v>107308</v>
      </c>
      <c r="D12" s="17" t="s">
        <v>5568</v>
      </c>
      <c r="E12" s="17" t="s">
        <v>396</v>
      </c>
      <c r="F12" s="17" t="s">
        <v>99</v>
      </c>
      <c r="H12" s="309">
        <v>26741</v>
      </c>
      <c r="I12" s="309">
        <v>36250</v>
      </c>
      <c r="J12" s="17" t="s">
        <v>3888</v>
      </c>
      <c r="L12" s="17" t="s">
        <v>20957</v>
      </c>
      <c r="N12" s="17" t="s">
        <v>80</v>
      </c>
      <c r="O12" s="17" t="s">
        <v>15</v>
      </c>
      <c r="P12" s="17">
        <v>45308</v>
      </c>
      <c r="AF12" s="17">
        <v>8</v>
      </c>
      <c r="AG12" s="17">
        <v>2</v>
      </c>
      <c r="AI12" s="17" t="s">
        <v>20851</v>
      </c>
      <c r="AM12" s="17" t="s">
        <v>27</v>
      </c>
      <c r="AN12" s="17" t="s">
        <v>20847</v>
      </c>
      <c r="AO12" s="17">
        <v>3</v>
      </c>
      <c r="AP12" s="17">
        <v>80</v>
      </c>
      <c r="AQ12" s="17">
        <v>5</v>
      </c>
      <c r="AR12" s="17" t="s">
        <v>20671</v>
      </c>
      <c r="BC12" s="17" t="s">
        <v>30</v>
      </c>
      <c r="BD12" s="17" t="s">
        <v>3901</v>
      </c>
      <c r="BH12" s="17" t="s">
        <v>3901</v>
      </c>
      <c r="DN12" s="17">
        <f>COUNTIF(AU12:DM12, "X")</f>
        <v>2</v>
      </c>
    </row>
    <row r="13" spans="1:118" s="17" customFormat="1">
      <c r="A13" s="17" t="s">
        <v>20370</v>
      </c>
      <c r="B13" s="17">
        <v>55</v>
      </c>
      <c r="C13" s="17">
        <v>28699</v>
      </c>
      <c r="D13" s="17" t="s">
        <v>20371</v>
      </c>
      <c r="E13" s="17" t="s">
        <v>611</v>
      </c>
      <c r="F13" s="17" t="s">
        <v>316</v>
      </c>
      <c r="H13" s="309">
        <v>16895</v>
      </c>
      <c r="I13" s="309">
        <v>30468</v>
      </c>
      <c r="J13" s="17" t="s">
        <v>3888</v>
      </c>
      <c r="L13" s="17" t="s">
        <v>20372</v>
      </c>
      <c r="N13" s="17" t="s">
        <v>14</v>
      </c>
      <c r="O13" s="17" t="s">
        <v>15</v>
      </c>
      <c r="P13" s="17">
        <v>45371</v>
      </c>
      <c r="AF13" s="17">
        <v>8</v>
      </c>
      <c r="AG13" s="17">
        <v>2</v>
      </c>
      <c r="AI13" s="17" t="s">
        <v>10178</v>
      </c>
      <c r="AM13" s="17" t="s">
        <v>85</v>
      </c>
      <c r="AN13" s="17" t="s">
        <v>20273</v>
      </c>
      <c r="AO13" s="17">
        <v>3</v>
      </c>
      <c r="AP13" s="17">
        <v>80</v>
      </c>
      <c r="AQ13" s="17">
        <v>5</v>
      </c>
      <c r="AR13" s="17" t="s">
        <v>10180</v>
      </c>
      <c r="BD13" s="17" t="s">
        <v>3901</v>
      </c>
      <c r="BH13" s="17" t="s">
        <v>3901</v>
      </c>
      <c r="BK13" s="17" t="s">
        <v>3901</v>
      </c>
      <c r="BQ13" s="17" t="s">
        <v>30</v>
      </c>
      <c r="BS13" s="17" t="s">
        <v>3901</v>
      </c>
      <c r="BU13" s="17" t="s">
        <v>3901</v>
      </c>
      <c r="CH13" s="17" t="s">
        <v>3901</v>
      </c>
      <c r="CU13" s="17" t="s">
        <v>3901</v>
      </c>
      <c r="DN13" s="17">
        <f>COUNTIF(AU13:DM13, "X")</f>
        <v>7</v>
      </c>
    </row>
    <row r="14" spans="1:118" s="17" customFormat="1">
      <c r="A14" s="17" t="s">
        <v>5082</v>
      </c>
      <c r="B14" s="17">
        <v>55</v>
      </c>
      <c r="C14" s="17">
        <v>107172</v>
      </c>
      <c r="D14" s="17" t="s">
        <v>5083</v>
      </c>
      <c r="E14" s="17" t="s">
        <v>158</v>
      </c>
      <c r="F14" s="17" t="s">
        <v>70</v>
      </c>
      <c r="H14" s="309">
        <v>27106</v>
      </c>
      <c r="I14" s="309">
        <v>42975</v>
      </c>
      <c r="J14" s="17" t="s">
        <v>3888</v>
      </c>
      <c r="L14" s="17" t="s">
        <v>5084</v>
      </c>
      <c r="N14" s="17" t="s">
        <v>19</v>
      </c>
      <c r="O14" s="17" t="s">
        <v>15</v>
      </c>
      <c r="P14" s="17">
        <v>45356</v>
      </c>
      <c r="AC14" s="17" t="s">
        <v>3890</v>
      </c>
      <c r="AD14" s="17" t="s">
        <v>3891</v>
      </c>
      <c r="AF14" s="17">
        <v>8</v>
      </c>
      <c r="AG14" s="17">
        <v>2</v>
      </c>
      <c r="AM14" s="17" t="s">
        <v>2603</v>
      </c>
      <c r="AN14" s="17" t="s">
        <v>5023</v>
      </c>
      <c r="AO14" s="17">
        <v>3</v>
      </c>
      <c r="AP14" s="17">
        <v>80</v>
      </c>
      <c r="AQ14" s="17">
        <v>5</v>
      </c>
      <c r="AT14" s="17" t="s">
        <v>3893</v>
      </c>
      <c r="DN14" s="17">
        <f>COUNTIF(AU14:DM14, "X")</f>
        <v>0</v>
      </c>
    </row>
    <row r="15" spans="1:118" s="17" customFormat="1">
      <c r="A15" s="17" t="s">
        <v>8084</v>
      </c>
      <c r="B15" s="17">
        <v>55</v>
      </c>
      <c r="C15" s="17">
        <v>103863</v>
      </c>
      <c r="D15" s="17" t="s">
        <v>5083</v>
      </c>
      <c r="E15" s="17" t="s">
        <v>434</v>
      </c>
      <c r="F15" s="17" t="s">
        <v>70</v>
      </c>
      <c r="H15" s="309">
        <v>27599</v>
      </c>
      <c r="I15" s="309">
        <v>35923</v>
      </c>
      <c r="J15" s="17" t="s">
        <v>3888</v>
      </c>
      <c r="L15" s="17" t="s">
        <v>8085</v>
      </c>
      <c r="N15" s="17" t="s">
        <v>19</v>
      </c>
      <c r="O15" s="17" t="s">
        <v>15</v>
      </c>
      <c r="P15" s="17">
        <v>45356</v>
      </c>
      <c r="Q15" s="17">
        <v>3632</v>
      </c>
      <c r="AC15" s="17" t="s">
        <v>3890</v>
      </c>
      <c r="AD15" s="17" t="s">
        <v>3891</v>
      </c>
      <c r="AF15" s="17">
        <v>8</v>
      </c>
      <c r="AG15" s="17">
        <v>2</v>
      </c>
      <c r="AM15" s="17" t="s">
        <v>117</v>
      </c>
      <c r="AN15" s="17" t="s">
        <v>7978</v>
      </c>
      <c r="AO15" s="17">
        <v>3</v>
      </c>
      <c r="AP15" s="17">
        <v>80</v>
      </c>
      <c r="AQ15" s="17">
        <v>5</v>
      </c>
      <c r="AT15" s="17" t="s">
        <v>7979</v>
      </c>
      <c r="DN15" s="17">
        <f>COUNTIF(AU15:DM15, "X")</f>
        <v>0</v>
      </c>
    </row>
    <row r="16" spans="1:118" s="17" customFormat="1">
      <c r="A16" s="17" t="s">
        <v>13403</v>
      </c>
      <c r="B16" s="17">
        <v>55</v>
      </c>
      <c r="C16" s="17">
        <v>91604</v>
      </c>
      <c r="D16" s="17" t="s">
        <v>93</v>
      </c>
      <c r="E16" s="17" t="s">
        <v>333</v>
      </c>
      <c r="F16" s="17" t="s">
        <v>21</v>
      </c>
      <c r="H16" s="309">
        <v>28425</v>
      </c>
      <c r="I16" s="309">
        <v>34985</v>
      </c>
      <c r="J16" s="17" t="s">
        <v>3888</v>
      </c>
      <c r="L16" s="17" t="s">
        <v>13404</v>
      </c>
      <c r="N16" s="17" t="s">
        <v>31</v>
      </c>
      <c r="O16" s="17" t="s">
        <v>15</v>
      </c>
      <c r="P16" s="17">
        <v>45373</v>
      </c>
      <c r="AC16" s="17" t="s">
        <v>9895</v>
      </c>
      <c r="AD16" s="17" t="s">
        <v>9896</v>
      </c>
      <c r="AF16" s="17">
        <v>8</v>
      </c>
      <c r="AG16" s="17">
        <v>2</v>
      </c>
      <c r="AM16" s="17" t="s">
        <v>115</v>
      </c>
      <c r="AN16" s="17" t="s">
        <v>13186</v>
      </c>
      <c r="AO16" s="17">
        <v>3</v>
      </c>
      <c r="AP16" s="17">
        <v>80</v>
      </c>
      <c r="AQ16" s="17">
        <v>5</v>
      </c>
      <c r="AR16" s="17" t="s">
        <v>9898</v>
      </c>
      <c r="AT16" s="17" t="s">
        <v>12990</v>
      </c>
      <c r="AV16" s="17" t="s">
        <v>3901</v>
      </c>
      <c r="BQ16" s="17" t="s">
        <v>30</v>
      </c>
      <c r="BS16" s="17" t="s">
        <v>3901</v>
      </c>
      <c r="BY16" s="17" t="s">
        <v>3901</v>
      </c>
      <c r="CC16" s="17" t="s">
        <v>3901</v>
      </c>
      <c r="CU16" s="17" t="s">
        <v>3901</v>
      </c>
      <c r="DN16" s="17">
        <f>COUNTIF(AU16:DM16, "X")</f>
        <v>5</v>
      </c>
    </row>
    <row r="17" spans="1:118" s="17" customFormat="1">
      <c r="A17" s="17" t="s">
        <v>21282</v>
      </c>
      <c r="B17" s="17">
        <v>55</v>
      </c>
      <c r="C17" s="17">
        <v>95388</v>
      </c>
      <c r="D17" s="17" t="s">
        <v>93</v>
      </c>
      <c r="E17" s="17" t="s">
        <v>531</v>
      </c>
      <c r="F17" s="17" t="s">
        <v>99</v>
      </c>
      <c r="H17" s="309">
        <v>26054</v>
      </c>
      <c r="I17" s="309">
        <v>35208</v>
      </c>
      <c r="J17" s="17" t="s">
        <v>3888</v>
      </c>
      <c r="L17" s="17" t="s">
        <v>21236</v>
      </c>
      <c r="N17" s="17" t="s">
        <v>26</v>
      </c>
      <c r="O17" s="17" t="s">
        <v>15</v>
      </c>
      <c r="P17" s="17">
        <v>45318</v>
      </c>
      <c r="AF17" s="17">
        <v>8</v>
      </c>
      <c r="AG17" s="17">
        <v>2</v>
      </c>
      <c r="AI17" s="17" t="s">
        <v>20669</v>
      </c>
      <c r="AM17" s="17" t="s">
        <v>2616</v>
      </c>
      <c r="AN17" s="17" t="s">
        <v>21221</v>
      </c>
      <c r="AO17" s="17">
        <v>3</v>
      </c>
      <c r="AP17" s="17">
        <v>80</v>
      </c>
      <c r="AQ17" s="17">
        <v>5</v>
      </c>
      <c r="AR17" s="17" t="s">
        <v>20671</v>
      </c>
      <c r="AS17" s="17" t="s">
        <v>21222</v>
      </c>
      <c r="AV17" s="17" t="s">
        <v>3901</v>
      </c>
      <c r="BS17" s="17" t="s">
        <v>3901</v>
      </c>
      <c r="CH17" s="17" t="s">
        <v>3901</v>
      </c>
      <c r="CQ17" s="17" t="s">
        <v>3901</v>
      </c>
      <c r="CU17" s="17" t="s">
        <v>3901</v>
      </c>
      <c r="DN17" s="17">
        <f>COUNTIF(AU17:DM17, "X")</f>
        <v>5</v>
      </c>
    </row>
    <row r="18" spans="1:118" s="17" customFormat="1">
      <c r="A18" s="17" t="s">
        <v>14816</v>
      </c>
      <c r="B18" s="17">
        <v>55</v>
      </c>
      <c r="C18" s="17">
        <v>110872</v>
      </c>
      <c r="D18" s="17" t="s">
        <v>93</v>
      </c>
      <c r="E18" s="17" t="s">
        <v>25</v>
      </c>
      <c r="F18" s="17" t="s">
        <v>56</v>
      </c>
      <c r="H18" s="309">
        <v>17287</v>
      </c>
      <c r="I18" s="309">
        <v>36565</v>
      </c>
      <c r="J18" s="17" t="s">
        <v>3888</v>
      </c>
      <c r="L18" s="17" t="s">
        <v>14817</v>
      </c>
      <c r="N18" s="17" t="s">
        <v>31</v>
      </c>
      <c r="O18" s="17" t="s">
        <v>15</v>
      </c>
      <c r="P18" s="17">
        <v>45373</v>
      </c>
      <c r="AC18" s="17" t="s">
        <v>9895</v>
      </c>
      <c r="AD18" s="17" t="s">
        <v>9896</v>
      </c>
      <c r="AF18" s="17">
        <v>8</v>
      </c>
      <c r="AG18" s="17">
        <v>2</v>
      </c>
      <c r="AM18" s="17" t="s">
        <v>335</v>
      </c>
      <c r="AN18" s="17" t="s">
        <v>14693</v>
      </c>
      <c r="AO18" s="17">
        <v>3</v>
      </c>
      <c r="AP18" s="17">
        <v>80</v>
      </c>
      <c r="AQ18" s="17">
        <v>5</v>
      </c>
      <c r="AR18" s="17" t="s">
        <v>9898</v>
      </c>
      <c r="AT18" s="17" t="s">
        <v>14152</v>
      </c>
      <c r="AU18" s="17" t="s">
        <v>30</v>
      </c>
      <c r="AV18" s="17" t="s">
        <v>3901</v>
      </c>
      <c r="BB18" s="17" t="s">
        <v>3901</v>
      </c>
      <c r="BD18" s="17" t="s">
        <v>3901</v>
      </c>
      <c r="BS18" s="17" t="s">
        <v>3901</v>
      </c>
      <c r="CH18" s="17" t="s">
        <v>3901</v>
      </c>
      <c r="CR18" s="17" t="s">
        <v>30</v>
      </c>
      <c r="CU18" s="17" t="s">
        <v>3901</v>
      </c>
      <c r="DA18" s="17" t="s">
        <v>3901</v>
      </c>
      <c r="DN18" s="17">
        <f>COUNTIF(AU18:DM18, "X")</f>
        <v>7</v>
      </c>
    </row>
    <row r="19" spans="1:118" s="17" customFormat="1">
      <c r="A19" s="17" t="s">
        <v>6516</v>
      </c>
      <c r="B19" s="17">
        <v>55</v>
      </c>
      <c r="C19" s="17">
        <v>80581</v>
      </c>
      <c r="D19" s="17" t="s">
        <v>93</v>
      </c>
      <c r="E19" s="17" t="s">
        <v>267</v>
      </c>
      <c r="F19" s="17" t="s">
        <v>341</v>
      </c>
      <c r="G19" s="17" t="s">
        <v>203</v>
      </c>
      <c r="H19" s="309">
        <v>23623</v>
      </c>
      <c r="I19" s="309">
        <v>33856</v>
      </c>
      <c r="J19" s="17" t="s">
        <v>3888</v>
      </c>
      <c r="L19" s="17" t="s">
        <v>6319</v>
      </c>
      <c r="N19" s="17" t="s">
        <v>19</v>
      </c>
      <c r="O19" s="17" t="s">
        <v>15</v>
      </c>
      <c r="P19" s="17">
        <v>45356</v>
      </c>
      <c r="Q19" s="17">
        <v>2743</v>
      </c>
      <c r="AC19" s="17" t="s">
        <v>3890</v>
      </c>
      <c r="AD19" s="17" t="s">
        <v>3891</v>
      </c>
      <c r="AF19" s="17">
        <v>15</v>
      </c>
      <c r="AG19" s="17">
        <v>2</v>
      </c>
      <c r="AM19" s="17" t="s">
        <v>232</v>
      </c>
      <c r="AN19" s="17" t="s">
        <v>6280</v>
      </c>
      <c r="AO19" s="17">
        <v>3</v>
      </c>
      <c r="AP19" s="17">
        <v>80</v>
      </c>
      <c r="AQ19" s="17">
        <v>5</v>
      </c>
      <c r="AT19" s="17" t="s">
        <v>5516</v>
      </c>
      <c r="BC19" s="17" t="s">
        <v>30</v>
      </c>
      <c r="BD19" s="17" t="s">
        <v>3901</v>
      </c>
      <c r="BK19" s="17" t="s">
        <v>3901</v>
      </c>
      <c r="BQ19" s="17" t="s">
        <v>30</v>
      </c>
      <c r="BS19" s="17" t="s">
        <v>3901</v>
      </c>
      <c r="BY19" s="17" t="s">
        <v>3901</v>
      </c>
      <c r="CH19" s="17" t="s">
        <v>3901</v>
      </c>
      <c r="DN19" s="17">
        <f>COUNTIF(AU19:DM19, "X")</f>
        <v>5</v>
      </c>
    </row>
    <row r="20" spans="1:118" s="17" customFormat="1">
      <c r="A20" s="17" t="s">
        <v>21778</v>
      </c>
      <c r="B20" s="17">
        <v>55</v>
      </c>
      <c r="C20" s="17">
        <v>33778</v>
      </c>
      <c r="D20" s="17" t="s">
        <v>461</v>
      </c>
      <c r="E20" s="17" t="s">
        <v>18714</v>
      </c>
      <c r="F20" s="17" t="s">
        <v>132</v>
      </c>
      <c r="H20" s="309">
        <v>11296</v>
      </c>
      <c r="I20" s="309">
        <v>28611</v>
      </c>
      <c r="J20" s="17" t="s">
        <v>3888</v>
      </c>
      <c r="L20" s="17" t="s">
        <v>21662</v>
      </c>
      <c r="N20" s="17" t="s">
        <v>196</v>
      </c>
      <c r="O20" s="17" t="s">
        <v>15</v>
      </c>
      <c r="P20" s="17">
        <v>45359</v>
      </c>
      <c r="AF20" s="17">
        <v>8</v>
      </c>
      <c r="AG20" s="17">
        <v>2</v>
      </c>
      <c r="AH20" s="17" t="s">
        <v>11926</v>
      </c>
      <c r="AK20" s="17" t="s">
        <v>21650</v>
      </c>
      <c r="AM20" s="17" t="s">
        <v>197</v>
      </c>
      <c r="AN20" s="17" t="s">
        <v>21651</v>
      </c>
      <c r="AO20" s="17">
        <v>3</v>
      </c>
      <c r="AP20" s="17">
        <v>80</v>
      </c>
      <c r="AQ20" s="17">
        <v>5</v>
      </c>
      <c r="AR20" s="17" t="s">
        <v>21652</v>
      </c>
      <c r="AV20" s="17" t="s">
        <v>3901</v>
      </c>
      <c r="AY20" s="17" t="s">
        <v>21</v>
      </c>
      <c r="AZ20" s="17" t="s">
        <v>3901</v>
      </c>
      <c r="BD20" s="17" t="s">
        <v>3901</v>
      </c>
      <c r="BS20" s="17" t="s">
        <v>3901</v>
      </c>
      <c r="CH20" s="17" t="s">
        <v>3901</v>
      </c>
      <c r="DN20" s="17">
        <f>COUNTIF(AU20:DM20, "X")</f>
        <v>5</v>
      </c>
    </row>
    <row r="21" spans="1:118" s="17" customFormat="1">
      <c r="A21" s="17" t="s">
        <v>21661</v>
      </c>
      <c r="B21" s="17">
        <v>55</v>
      </c>
      <c r="C21" s="17">
        <v>33779</v>
      </c>
      <c r="D21" s="17" t="s">
        <v>461</v>
      </c>
      <c r="E21" s="17" t="s">
        <v>35</v>
      </c>
      <c r="F21" s="17" t="s">
        <v>455</v>
      </c>
      <c r="H21" s="309">
        <v>12428</v>
      </c>
      <c r="I21" s="309">
        <v>28611</v>
      </c>
      <c r="J21" s="17" t="s">
        <v>3888</v>
      </c>
      <c r="L21" s="17" t="s">
        <v>21662</v>
      </c>
      <c r="N21" s="17" t="s">
        <v>196</v>
      </c>
      <c r="O21" s="17" t="s">
        <v>15</v>
      </c>
      <c r="P21" s="17">
        <v>45359</v>
      </c>
      <c r="AF21" s="17">
        <v>8</v>
      </c>
      <c r="AG21" s="17">
        <v>2</v>
      </c>
      <c r="AH21" s="17" t="s">
        <v>11926</v>
      </c>
      <c r="AK21" s="17" t="s">
        <v>21650</v>
      </c>
      <c r="AM21" s="17" t="s">
        <v>197</v>
      </c>
      <c r="AN21" s="17" t="s">
        <v>21651</v>
      </c>
      <c r="AO21" s="17">
        <v>3</v>
      </c>
      <c r="AP21" s="17">
        <v>80</v>
      </c>
      <c r="AQ21" s="17">
        <v>5</v>
      </c>
      <c r="AR21" s="17" t="s">
        <v>21652</v>
      </c>
      <c r="AV21" s="17" t="s">
        <v>3901</v>
      </c>
      <c r="AZ21" s="17" t="s">
        <v>3901</v>
      </c>
      <c r="BD21" s="17" t="s">
        <v>3901</v>
      </c>
      <c r="BS21" s="17" t="s">
        <v>3901</v>
      </c>
      <c r="CH21" s="17" t="s">
        <v>3901</v>
      </c>
      <c r="DN21" s="17">
        <f>COUNTIF(AU21:DM21, "X")</f>
        <v>5</v>
      </c>
    </row>
    <row r="22" spans="1:118" s="17" customFormat="1">
      <c r="A22" s="17" t="s">
        <v>21559</v>
      </c>
      <c r="B22" s="17">
        <v>55</v>
      </c>
      <c r="C22" s="17">
        <v>121500</v>
      </c>
      <c r="D22" s="17" t="s">
        <v>21560</v>
      </c>
      <c r="E22" s="17" t="s">
        <v>278</v>
      </c>
      <c r="F22" s="17" t="s">
        <v>65</v>
      </c>
      <c r="H22" s="309">
        <v>30945</v>
      </c>
      <c r="I22" s="309">
        <v>37536</v>
      </c>
      <c r="J22" s="17" t="s">
        <v>3888</v>
      </c>
      <c r="L22" s="17" t="s">
        <v>21561</v>
      </c>
      <c r="N22" s="17" t="s">
        <v>26</v>
      </c>
      <c r="O22" s="17" t="s">
        <v>15</v>
      </c>
      <c r="P22" s="17">
        <v>45318</v>
      </c>
      <c r="Q22" s="17">
        <v>1648</v>
      </c>
      <c r="AF22" s="17">
        <v>8</v>
      </c>
      <c r="AG22" s="17">
        <v>2</v>
      </c>
      <c r="AI22" s="17" t="s">
        <v>20669</v>
      </c>
      <c r="AM22" s="17" t="s">
        <v>2617</v>
      </c>
      <c r="AN22" s="17" t="s">
        <v>21447</v>
      </c>
      <c r="AO22" s="17">
        <v>3</v>
      </c>
      <c r="AP22" s="17">
        <v>80</v>
      </c>
      <c r="AQ22" s="17">
        <v>5</v>
      </c>
      <c r="AR22" s="17" t="s">
        <v>20671</v>
      </c>
      <c r="AS22" s="17" t="s">
        <v>21222</v>
      </c>
      <c r="AZ22" s="17" t="s">
        <v>3901</v>
      </c>
      <c r="BH22" s="17" t="s">
        <v>3901</v>
      </c>
      <c r="BN22" s="17" t="s">
        <v>3901</v>
      </c>
      <c r="BQ22" s="17" t="s">
        <v>21</v>
      </c>
      <c r="BS22" s="17" t="s">
        <v>3901</v>
      </c>
      <c r="BY22" s="17" t="s">
        <v>3901</v>
      </c>
      <c r="CC22" s="17" t="s">
        <v>3901</v>
      </c>
      <c r="CF22" s="17" t="s">
        <v>3901</v>
      </c>
      <c r="CH22" s="17" t="s">
        <v>3901</v>
      </c>
      <c r="CQ22" s="17" t="s">
        <v>3901</v>
      </c>
      <c r="CU22" s="17" t="s">
        <v>3901</v>
      </c>
      <c r="DA22" s="17" t="s">
        <v>3901</v>
      </c>
      <c r="DN22" s="17">
        <f>COUNTIF(AU22:DM22, "X")</f>
        <v>11</v>
      </c>
    </row>
    <row r="23" spans="1:118" s="17" customFormat="1">
      <c r="A23" s="17" t="s">
        <v>24263</v>
      </c>
      <c r="B23" s="17">
        <v>55</v>
      </c>
      <c r="C23" s="17">
        <v>36426</v>
      </c>
      <c r="D23" s="17" t="s">
        <v>21560</v>
      </c>
      <c r="E23" s="17" t="s">
        <v>914</v>
      </c>
      <c r="H23" s="309">
        <v>13647</v>
      </c>
      <c r="I23" s="309">
        <v>30956</v>
      </c>
      <c r="J23" s="17" t="s">
        <v>3888</v>
      </c>
      <c r="L23" s="17" t="s">
        <v>24264</v>
      </c>
      <c r="N23" s="17" t="s">
        <v>126</v>
      </c>
      <c r="O23" s="17" t="s">
        <v>15</v>
      </c>
      <c r="P23" s="17">
        <v>45383</v>
      </c>
      <c r="Q23" s="17">
        <v>1360</v>
      </c>
      <c r="AF23" s="17">
        <v>8</v>
      </c>
      <c r="AG23" s="17">
        <v>2</v>
      </c>
      <c r="AI23" s="17" t="s">
        <v>20542</v>
      </c>
      <c r="AM23" s="17" t="s">
        <v>239</v>
      </c>
      <c r="AN23" s="17" t="s">
        <v>24146</v>
      </c>
      <c r="AO23" s="17">
        <v>3</v>
      </c>
      <c r="AP23" s="17">
        <v>80</v>
      </c>
      <c r="AQ23" s="17">
        <v>5</v>
      </c>
      <c r="AR23" s="17" t="s">
        <v>22585</v>
      </c>
      <c r="AS23" s="17" t="s">
        <v>23503</v>
      </c>
      <c r="AV23" s="17" t="s">
        <v>3901</v>
      </c>
      <c r="AY23" s="17" t="s">
        <v>3901</v>
      </c>
      <c r="BB23" s="17" t="s">
        <v>3901</v>
      </c>
      <c r="BC23" s="17" t="s">
        <v>3901</v>
      </c>
      <c r="BD23" s="17" t="s">
        <v>3901</v>
      </c>
      <c r="BH23" s="17" t="s">
        <v>3901</v>
      </c>
      <c r="BK23" s="17" t="s">
        <v>3901</v>
      </c>
      <c r="BN23" s="17" t="s">
        <v>3901</v>
      </c>
      <c r="BS23" s="17" t="s">
        <v>3901</v>
      </c>
      <c r="CF23" s="17" t="s">
        <v>3901</v>
      </c>
      <c r="CH23" s="17" t="s">
        <v>3901</v>
      </c>
      <c r="DN23" s="17">
        <f>COUNTIF(AU23:DM23, "X")</f>
        <v>11</v>
      </c>
    </row>
    <row r="24" spans="1:118" s="17" customFormat="1">
      <c r="A24" s="17" t="s">
        <v>16182</v>
      </c>
      <c r="B24" s="17">
        <v>55</v>
      </c>
      <c r="C24" s="17">
        <v>118006</v>
      </c>
      <c r="D24" s="17" t="s">
        <v>9964</v>
      </c>
      <c r="E24" s="17" t="s">
        <v>426</v>
      </c>
      <c r="F24" s="17" t="s">
        <v>22</v>
      </c>
      <c r="H24" s="309">
        <v>30488</v>
      </c>
      <c r="I24" s="309">
        <v>37173</v>
      </c>
      <c r="J24" s="17" t="s">
        <v>3888</v>
      </c>
      <c r="L24" s="17" t="s">
        <v>16183</v>
      </c>
      <c r="N24" s="17" t="s">
        <v>31</v>
      </c>
      <c r="O24" s="17" t="s">
        <v>15</v>
      </c>
      <c r="P24" s="17">
        <v>45373</v>
      </c>
      <c r="AC24" s="17" t="s">
        <v>9895</v>
      </c>
      <c r="AD24" s="17" t="s">
        <v>9896</v>
      </c>
      <c r="AF24" s="17">
        <v>8</v>
      </c>
      <c r="AG24" s="17">
        <v>2</v>
      </c>
      <c r="AM24" s="17" t="s">
        <v>37</v>
      </c>
      <c r="AN24" s="17" t="s">
        <v>16071</v>
      </c>
      <c r="AO24" s="17">
        <v>3</v>
      </c>
      <c r="AP24" s="17">
        <v>80</v>
      </c>
      <c r="AQ24" s="17">
        <v>5</v>
      </c>
      <c r="AR24" s="17" t="s">
        <v>9898</v>
      </c>
      <c r="AT24" s="17" t="s">
        <v>16072</v>
      </c>
      <c r="BD24" s="17" t="s">
        <v>3901</v>
      </c>
      <c r="BK24" s="17" t="s">
        <v>3901</v>
      </c>
      <c r="BS24" s="17" t="s">
        <v>3901</v>
      </c>
      <c r="CH24" s="17" t="s">
        <v>3901</v>
      </c>
      <c r="DN24" s="17">
        <f>COUNTIF(AU24:DM24, "X")</f>
        <v>4</v>
      </c>
    </row>
    <row r="25" spans="1:118" s="17" customFormat="1">
      <c r="A25" s="17" t="s">
        <v>21635</v>
      </c>
      <c r="B25" s="17">
        <v>55</v>
      </c>
      <c r="C25" s="17">
        <v>31308</v>
      </c>
      <c r="D25" s="17" t="s">
        <v>21636</v>
      </c>
      <c r="E25" s="17" t="s">
        <v>5197</v>
      </c>
      <c r="F25" s="17" t="s">
        <v>525</v>
      </c>
      <c r="H25" s="309">
        <v>12255</v>
      </c>
      <c r="I25" s="309">
        <v>28611</v>
      </c>
      <c r="J25" s="17" t="s">
        <v>3888</v>
      </c>
      <c r="L25" s="17" t="s">
        <v>21637</v>
      </c>
      <c r="N25" s="17" t="s">
        <v>26</v>
      </c>
      <c r="O25" s="17" t="s">
        <v>15</v>
      </c>
      <c r="P25" s="17">
        <v>45318</v>
      </c>
      <c r="AF25" s="17">
        <v>15</v>
      </c>
      <c r="AG25" s="17">
        <v>2</v>
      </c>
      <c r="AI25" s="17" t="s">
        <v>20669</v>
      </c>
      <c r="AM25" s="17" t="s">
        <v>2617</v>
      </c>
      <c r="AN25" s="17" t="s">
        <v>21447</v>
      </c>
      <c r="AO25" s="17">
        <v>3</v>
      </c>
      <c r="AP25" s="17">
        <v>80</v>
      </c>
      <c r="AQ25" s="17">
        <v>5</v>
      </c>
      <c r="AR25" s="17" t="s">
        <v>20671</v>
      </c>
      <c r="AS25" s="17" t="s">
        <v>21222</v>
      </c>
      <c r="AV25" s="17" t="s">
        <v>3901</v>
      </c>
      <c r="AX25" s="17" t="s">
        <v>3901</v>
      </c>
      <c r="AZ25" s="17" t="s">
        <v>3901</v>
      </c>
      <c r="BB25" s="17" t="s">
        <v>3901</v>
      </c>
      <c r="BC25" s="17" t="s">
        <v>30</v>
      </c>
      <c r="BD25" s="17" t="s">
        <v>3901</v>
      </c>
      <c r="BF25" s="17" t="s">
        <v>3901</v>
      </c>
      <c r="BH25" s="17" t="s">
        <v>3901</v>
      </c>
      <c r="BK25" s="17" t="s">
        <v>3901</v>
      </c>
      <c r="BN25" s="17" t="s">
        <v>3901</v>
      </c>
      <c r="BQ25" s="17" t="s">
        <v>30</v>
      </c>
      <c r="BS25" s="17" t="s">
        <v>3901</v>
      </c>
      <c r="BY25" s="17" t="s">
        <v>3901</v>
      </c>
      <c r="CF25" s="17" t="s">
        <v>3901</v>
      </c>
      <c r="CH25" s="17" t="s">
        <v>3901</v>
      </c>
      <c r="CL25" s="17" t="s">
        <v>3901</v>
      </c>
      <c r="CN25" s="17" t="s">
        <v>3901</v>
      </c>
      <c r="CQ25" s="17" t="s">
        <v>3901</v>
      </c>
      <c r="CU25" s="17" t="s">
        <v>3901</v>
      </c>
      <c r="DD25" s="17" t="s">
        <v>3901</v>
      </c>
      <c r="DN25" s="17">
        <f>COUNTIF(AU25:DM25, "X")</f>
        <v>18</v>
      </c>
    </row>
    <row r="26" spans="1:118" s="17" customFormat="1">
      <c r="A26" s="17" t="s">
        <v>9725</v>
      </c>
      <c r="B26" s="17">
        <v>55</v>
      </c>
      <c r="C26" s="17">
        <v>53356</v>
      </c>
      <c r="D26" s="17" t="s">
        <v>209</v>
      </c>
      <c r="E26" s="17" t="s">
        <v>91</v>
      </c>
      <c r="F26" s="17" t="s">
        <v>149</v>
      </c>
      <c r="H26" s="309">
        <v>8262</v>
      </c>
      <c r="I26" s="309">
        <v>28764</v>
      </c>
      <c r="J26" s="17" t="s">
        <v>3888</v>
      </c>
      <c r="L26" s="17" t="s">
        <v>9726</v>
      </c>
      <c r="N26" s="17" t="s">
        <v>19</v>
      </c>
      <c r="O26" s="17" t="s">
        <v>15</v>
      </c>
      <c r="P26" s="17">
        <v>45356</v>
      </c>
      <c r="AC26" s="17" t="s">
        <v>3890</v>
      </c>
      <c r="AD26" s="17" t="s">
        <v>3891</v>
      </c>
      <c r="AF26" s="17">
        <v>15</v>
      </c>
      <c r="AG26" s="17">
        <v>2</v>
      </c>
      <c r="AM26" s="17" t="s">
        <v>218</v>
      </c>
      <c r="AN26" s="17" t="s">
        <v>9598</v>
      </c>
      <c r="AO26" s="17">
        <v>3</v>
      </c>
      <c r="AP26" s="17">
        <v>80</v>
      </c>
      <c r="AQ26" s="17">
        <v>5</v>
      </c>
      <c r="AT26" s="17" t="s">
        <v>9082</v>
      </c>
      <c r="AU26" s="17" t="s">
        <v>21</v>
      </c>
      <c r="AV26" s="17" t="s">
        <v>3901</v>
      </c>
      <c r="BA26" s="17" t="s">
        <v>3901</v>
      </c>
      <c r="BB26" s="17" t="s">
        <v>3901</v>
      </c>
      <c r="BD26" s="17" t="s">
        <v>3901</v>
      </c>
      <c r="BH26" s="17" t="s">
        <v>3901</v>
      </c>
      <c r="BK26" s="17" t="s">
        <v>3901</v>
      </c>
      <c r="BN26" s="17" t="s">
        <v>3901</v>
      </c>
      <c r="BS26" s="17" t="s">
        <v>3901</v>
      </c>
      <c r="BY26" s="17" t="s">
        <v>3901</v>
      </c>
      <c r="CD26" s="17" t="s">
        <v>3901</v>
      </c>
      <c r="CF26" s="17" t="s">
        <v>3901</v>
      </c>
      <c r="CH26" s="17" t="s">
        <v>3901</v>
      </c>
      <c r="CL26" s="17" t="s">
        <v>3901</v>
      </c>
      <c r="CQ26" s="17" t="s">
        <v>3901</v>
      </c>
      <c r="CR26" s="17" t="s">
        <v>21</v>
      </c>
      <c r="CU26" s="17" t="s">
        <v>3901</v>
      </c>
      <c r="DN26" s="17">
        <f>COUNTIF(AU26:DM26, "X")</f>
        <v>15</v>
      </c>
    </row>
    <row r="27" spans="1:118" s="17" customFormat="1">
      <c r="A27" s="17" t="s">
        <v>22403</v>
      </c>
      <c r="B27" s="17">
        <v>55</v>
      </c>
      <c r="C27" s="17">
        <v>35766</v>
      </c>
      <c r="D27" s="17" t="s">
        <v>209</v>
      </c>
      <c r="E27" s="17" t="s">
        <v>349</v>
      </c>
      <c r="F27" s="17" t="s">
        <v>302</v>
      </c>
      <c r="H27" s="309">
        <v>14661</v>
      </c>
      <c r="I27" s="309">
        <v>28611</v>
      </c>
      <c r="J27" s="17" t="s">
        <v>3888</v>
      </c>
      <c r="L27" s="17" t="s">
        <v>22404</v>
      </c>
      <c r="N27" s="17" t="s">
        <v>31</v>
      </c>
      <c r="O27" s="17" t="s">
        <v>15</v>
      </c>
      <c r="P27" s="17">
        <v>45373</v>
      </c>
      <c r="AF27" s="17">
        <v>8</v>
      </c>
      <c r="AG27" s="17">
        <v>2</v>
      </c>
      <c r="AH27" s="17" t="s">
        <v>11926</v>
      </c>
      <c r="AK27" s="17" t="s">
        <v>11927</v>
      </c>
      <c r="AM27" s="17" t="s">
        <v>200</v>
      </c>
      <c r="AN27" s="17" t="s">
        <v>22312</v>
      </c>
      <c r="AO27" s="17">
        <v>3</v>
      </c>
      <c r="AP27" s="17">
        <v>80</v>
      </c>
      <c r="AQ27" s="17">
        <v>5</v>
      </c>
      <c r="AR27" s="17" t="s">
        <v>11941</v>
      </c>
      <c r="AU27" s="17" t="s">
        <v>21</v>
      </c>
      <c r="AV27" s="17" t="s">
        <v>3901</v>
      </c>
      <c r="AX27" s="17" t="s">
        <v>3901</v>
      </c>
      <c r="AY27" s="17" t="s">
        <v>21</v>
      </c>
      <c r="AZ27" s="17" t="s">
        <v>3901</v>
      </c>
      <c r="BD27" s="17" t="s">
        <v>3901</v>
      </c>
      <c r="BH27" s="17" t="s">
        <v>3901</v>
      </c>
      <c r="BK27" s="17" t="s">
        <v>3901</v>
      </c>
      <c r="BS27" s="17" t="s">
        <v>3901</v>
      </c>
      <c r="CC27" s="17" t="s">
        <v>3901</v>
      </c>
      <c r="CG27" s="17" t="s">
        <v>21</v>
      </c>
      <c r="CH27" s="17" t="s">
        <v>3901</v>
      </c>
      <c r="CL27" s="17" t="s">
        <v>3901</v>
      </c>
      <c r="CN27" s="17" t="s">
        <v>3901</v>
      </c>
      <c r="CQ27" s="17" t="s">
        <v>3901</v>
      </c>
      <c r="CR27" s="17" t="s">
        <v>21</v>
      </c>
      <c r="CU27" s="17" t="s">
        <v>3901</v>
      </c>
      <c r="CX27" s="17" t="s">
        <v>3901</v>
      </c>
      <c r="CY27" s="17" t="s">
        <v>21</v>
      </c>
      <c r="DA27" s="17" t="s">
        <v>3901</v>
      </c>
      <c r="DF27" s="17" t="s">
        <v>3901</v>
      </c>
      <c r="DN27" s="17">
        <f>COUNTIF(AU27:DM27, "X")</f>
        <v>16</v>
      </c>
    </row>
    <row r="28" spans="1:118" s="17" customFormat="1">
      <c r="A28" s="17" t="s">
        <v>13546</v>
      </c>
      <c r="B28" s="17">
        <v>55</v>
      </c>
      <c r="C28" s="17">
        <v>10158</v>
      </c>
      <c r="D28" s="17" t="s">
        <v>209</v>
      </c>
      <c r="E28" s="17" t="s">
        <v>9860</v>
      </c>
      <c r="F28" s="17" t="s">
        <v>4923</v>
      </c>
      <c r="H28" s="309">
        <v>10903</v>
      </c>
      <c r="I28" s="309">
        <v>28581</v>
      </c>
      <c r="J28" s="17" t="s">
        <v>3888</v>
      </c>
      <c r="L28" s="17" t="s">
        <v>13547</v>
      </c>
      <c r="N28" s="17" t="s">
        <v>31</v>
      </c>
      <c r="O28" s="17" t="s">
        <v>15</v>
      </c>
      <c r="P28" s="17">
        <v>45373</v>
      </c>
      <c r="AC28" s="17" t="s">
        <v>9895</v>
      </c>
      <c r="AD28" s="17" t="s">
        <v>9896</v>
      </c>
      <c r="AF28" s="17">
        <v>8</v>
      </c>
      <c r="AG28" s="17">
        <v>2</v>
      </c>
      <c r="AM28" s="17" t="s">
        <v>115</v>
      </c>
      <c r="AN28" s="17" t="s">
        <v>13186</v>
      </c>
      <c r="AO28" s="17">
        <v>3</v>
      </c>
      <c r="AP28" s="17">
        <v>80</v>
      </c>
      <c r="AQ28" s="17">
        <v>5</v>
      </c>
      <c r="AR28" s="17" t="s">
        <v>9898</v>
      </c>
      <c r="AT28" s="17" t="s">
        <v>12990</v>
      </c>
      <c r="AU28" s="17" t="s">
        <v>21</v>
      </c>
      <c r="AV28" s="17" t="s">
        <v>3901</v>
      </c>
      <c r="AW28" s="17" t="s">
        <v>21</v>
      </c>
      <c r="AZ28" s="17" t="s">
        <v>3901</v>
      </c>
      <c r="BA28" s="17" t="s">
        <v>21</v>
      </c>
      <c r="BB28" s="17" t="s">
        <v>3901</v>
      </c>
      <c r="BC28" s="17" t="s">
        <v>21</v>
      </c>
      <c r="BD28" s="17" t="s">
        <v>3901</v>
      </c>
      <c r="BF28" s="17" t="s">
        <v>3901</v>
      </c>
      <c r="BH28" s="17" t="s">
        <v>3901</v>
      </c>
      <c r="BK28" s="17" t="s">
        <v>3901</v>
      </c>
      <c r="BL28" s="17" t="s">
        <v>21</v>
      </c>
      <c r="BN28" s="17" t="s">
        <v>3901</v>
      </c>
      <c r="BS28" s="17" t="s">
        <v>3901</v>
      </c>
      <c r="BY28" s="17" t="s">
        <v>3901</v>
      </c>
      <c r="CC28" s="17" t="s">
        <v>3901</v>
      </c>
      <c r="CD28" s="17" t="s">
        <v>3901</v>
      </c>
      <c r="CF28" s="17" t="s">
        <v>3901</v>
      </c>
      <c r="CH28" s="17" t="s">
        <v>3901</v>
      </c>
      <c r="CN28" s="17" t="s">
        <v>3901</v>
      </c>
      <c r="DN28" s="17">
        <f>COUNTIF(AU28:DM28, "X")</f>
        <v>15</v>
      </c>
    </row>
    <row r="29" spans="1:118" s="17" customFormat="1">
      <c r="A29" s="17" t="s">
        <v>16150</v>
      </c>
      <c r="B29" s="17">
        <v>55</v>
      </c>
      <c r="C29" s="17">
        <v>98352</v>
      </c>
      <c r="D29" s="17" t="s">
        <v>4460</v>
      </c>
      <c r="E29" s="17" t="s">
        <v>36</v>
      </c>
      <c r="F29" s="17" t="s">
        <v>120</v>
      </c>
      <c r="H29" s="309">
        <v>25815</v>
      </c>
      <c r="I29" s="309">
        <v>35394</v>
      </c>
      <c r="J29" s="17" t="s">
        <v>3888</v>
      </c>
      <c r="L29" s="17" t="s">
        <v>16151</v>
      </c>
      <c r="N29" s="17" t="s">
        <v>31</v>
      </c>
      <c r="O29" s="17" t="s">
        <v>15</v>
      </c>
      <c r="P29" s="17">
        <v>45373</v>
      </c>
      <c r="AC29" s="17" t="s">
        <v>9895</v>
      </c>
      <c r="AD29" s="17" t="s">
        <v>9896</v>
      </c>
      <c r="AF29" s="17">
        <v>8</v>
      </c>
      <c r="AG29" s="17">
        <v>2</v>
      </c>
      <c r="AM29" s="17" t="s">
        <v>37</v>
      </c>
      <c r="AN29" s="17" t="s">
        <v>16071</v>
      </c>
      <c r="AO29" s="17">
        <v>3</v>
      </c>
      <c r="AP29" s="17">
        <v>80</v>
      </c>
      <c r="AQ29" s="17">
        <v>5</v>
      </c>
      <c r="AR29" s="17" t="s">
        <v>9898</v>
      </c>
      <c r="AT29" s="17" t="s">
        <v>16072</v>
      </c>
      <c r="AV29" s="17" t="s">
        <v>3901</v>
      </c>
      <c r="AZ29" s="17" t="s">
        <v>3901</v>
      </c>
      <c r="BB29" s="17" t="s">
        <v>3901</v>
      </c>
      <c r="BC29" s="17" t="s">
        <v>21</v>
      </c>
      <c r="BD29" s="17" t="s">
        <v>3901</v>
      </c>
      <c r="BK29" s="17" t="s">
        <v>3901</v>
      </c>
      <c r="BQ29" s="17" t="s">
        <v>30</v>
      </c>
      <c r="BS29" s="17" t="s">
        <v>3901</v>
      </c>
      <c r="BY29" s="17" t="s">
        <v>3901</v>
      </c>
      <c r="CC29" s="17" t="s">
        <v>3901</v>
      </c>
      <c r="CF29" s="17" t="s">
        <v>3901</v>
      </c>
      <c r="CG29" s="17" t="s">
        <v>21</v>
      </c>
      <c r="CH29" s="17" t="s">
        <v>3901</v>
      </c>
      <c r="CU29" s="17" t="s">
        <v>3901</v>
      </c>
      <c r="CX29" s="17" t="s">
        <v>3901</v>
      </c>
      <c r="DA29" s="17" t="s">
        <v>3901</v>
      </c>
      <c r="DN29" s="17">
        <f>COUNTIF(AU29:DM29, "X")</f>
        <v>13</v>
      </c>
    </row>
    <row r="30" spans="1:118" s="17" customFormat="1">
      <c r="A30" s="17" t="s">
        <v>25052</v>
      </c>
      <c r="B30" s="17">
        <v>55</v>
      </c>
      <c r="C30" s="17">
        <v>56717</v>
      </c>
      <c r="D30" s="17" t="s">
        <v>174</v>
      </c>
      <c r="E30" s="17" t="s">
        <v>290</v>
      </c>
      <c r="F30" s="17" t="s">
        <v>533</v>
      </c>
      <c r="H30" s="309">
        <v>19396</v>
      </c>
      <c r="I30" s="309">
        <v>29312</v>
      </c>
      <c r="J30" s="17" t="s">
        <v>3888</v>
      </c>
      <c r="L30" s="17" t="s">
        <v>24838</v>
      </c>
      <c r="N30" s="17" t="s">
        <v>31</v>
      </c>
      <c r="O30" s="17" t="s">
        <v>15</v>
      </c>
      <c r="P30" s="17">
        <v>45373</v>
      </c>
      <c r="AC30" s="17" t="s">
        <v>9895</v>
      </c>
      <c r="AD30" s="17" t="s">
        <v>9896</v>
      </c>
      <c r="AF30" s="17">
        <v>8</v>
      </c>
      <c r="AG30" s="17">
        <v>2</v>
      </c>
      <c r="AM30" s="17" t="s">
        <v>268</v>
      </c>
      <c r="AN30" s="17" t="s">
        <v>24751</v>
      </c>
      <c r="AO30" s="17">
        <v>3</v>
      </c>
      <c r="AP30" s="17">
        <v>80</v>
      </c>
      <c r="AQ30" s="17">
        <v>5</v>
      </c>
      <c r="AR30" s="17" t="s">
        <v>9898</v>
      </c>
      <c r="AT30" s="17" t="s">
        <v>14152</v>
      </c>
      <c r="AV30" s="17" t="s">
        <v>3901</v>
      </c>
      <c r="CC30" s="17" t="s">
        <v>3901</v>
      </c>
      <c r="CD30" s="17" t="s">
        <v>3901</v>
      </c>
      <c r="CH30" s="17" t="s">
        <v>3901</v>
      </c>
      <c r="DN30" s="17">
        <f>COUNTIF(AU30:DM30, "X")</f>
        <v>4</v>
      </c>
    </row>
    <row r="31" spans="1:118" s="17" customFormat="1">
      <c r="A31" s="17" t="s">
        <v>24616</v>
      </c>
      <c r="B31" s="17">
        <v>55</v>
      </c>
      <c r="C31" s="17">
        <v>100497</v>
      </c>
      <c r="D31" s="17" t="s">
        <v>24617</v>
      </c>
      <c r="E31" s="17" t="s">
        <v>24618</v>
      </c>
      <c r="H31" s="309">
        <v>24974</v>
      </c>
      <c r="I31" s="309">
        <v>35613</v>
      </c>
      <c r="J31" s="17" t="s">
        <v>3888</v>
      </c>
      <c r="L31" s="17" t="s">
        <v>24619</v>
      </c>
      <c r="N31" s="17" t="s">
        <v>19</v>
      </c>
      <c r="O31" s="17" t="s">
        <v>15</v>
      </c>
      <c r="P31" s="17">
        <v>45356</v>
      </c>
      <c r="AD31" s="17" t="s">
        <v>3891</v>
      </c>
      <c r="AF31" s="17">
        <v>8</v>
      </c>
      <c r="AG31" s="17">
        <v>2</v>
      </c>
      <c r="AM31" s="17" t="s">
        <v>141</v>
      </c>
      <c r="AN31" s="17" t="s">
        <v>24484</v>
      </c>
      <c r="AO31" s="17">
        <v>3</v>
      </c>
      <c r="AP31" s="17">
        <v>80</v>
      </c>
      <c r="AQ31" s="17">
        <v>5</v>
      </c>
      <c r="AR31" s="17" t="s">
        <v>24485</v>
      </c>
      <c r="BS31" s="17" t="s">
        <v>3901</v>
      </c>
      <c r="DN31" s="17">
        <f>COUNTIF(AU31:DM31, "X")</f>
        <v>1</v>
      </c>
    </row>
    <row r="32" spans="1:118" s="17" customFormat="1">
      <c r="A32" s="17" t="s">
        <v>13470</v>
      </c>
      <c r="B32" s="17">
        <v>55</v>
      </c>
      <c r="C32" s="17">
        <v>91412</v>
      </c>
      <c r="D32" s="17" t="s">
        <v>6949</v>
      </c>
      <c r="E32" s="17" t="s">
        <v>373</v>
      </c>
      <c r="F32" s="17" t="s">
        <v>22</v>
      </c>
      <c r="H32" s="309">
        <v>24380</v>
      </c>
      <c r="I32" s="309">
        <v>38989</v>
      </c>
      <c r="J32" s="17" t="s">
        <v>3888</v>
      </c>
      <c r="L32" s="17" t="s">
        <v>13471</v>
      </c>
      <c r="N32" s="17" t="s">
        <v>31</v>
      </c>
      <c r="O32" s="17" t="s">
        <v>15</v>
      </c>
      <c r="P32" s="17">
        <v>45373</v>
      </c>
      <c r="AC32" s="17" t="s">
        <v>9895</v>
      </c>
      <c r="AD32" s="17" t="s">
        <v>9896</v>
      </c>
      <c r="AF32" s="17">
        <v>15</v>
      </c>
      <c r="AG32" s="17">
        <v>2</v>
      </c>
      <c r="AM32" s="17" t="s">
        <v>115</v>
      </c>
      <c r="AN32" s="17" t="s">
        <v>13186</v>
      </c>
      <c r="AO32" s="17">
        <v>3</v>
      </c>
      <c r="AP32" s="17">
        <v>80</v>
      </c>
      <c r="AQ32" s="17">
        <v>5</v>
      </c>
      <c r="AR32" s="17" t="s">
        <v>9898</v>
      </c>
      <c r="AT32" s="17" t="s">
        <v>12990</v>
      </c>
      <c r="BS32" s="17" t="s">
        <v>3901</v>
      </c>
      <c r="CH32" s="17" t="s">
        <v>3901</v>
      </c>
      <c r="CU32" s="17" t="s">
        <v>3901</v>
      </c>
      <c r="DN32" s="17">
        <f>COUNTIF(AU32:DM32, "X")</f>
        <v>3</v>
      </c>
    </row>
    <row r="33" spans="1:118" s="17" customFormat="1">
      <c r="A33" s="17" t="s">
        <v>5537</v>
      </c>
      <c r="B33" s="17">
        <v>55</v>
      </c>
      <c r="C33" s="17">
        <v>115564</v>
      </c>
      <c r="D33" s="17" t="s">
        <v>5538</v>
      </c>
      <c r="E33" s="17" t="s">
        <v>494</v>
      </c>
      <c r="F33" s="17" t="s">
        <v>65</v>
      </c>
      <c r="H33" s="309">
        <v>26461</v>
      </c>
      <c r="I33" s="309">
        <v>36922</v>
      </c>
      <c r="J33" s="17" t="s">
        <v>3888</v>
      </c>
      <c r="L33" s="17" t="s">
        <v>5539</v>
      </c>
      <c r="N33" s="17" t="s">
        <v>19</v>
      </c>
      <c r="O33" s="17" t="s">
        <v>15</v>
      </c>
      <c r="P33" s="17">
        <v>45356</v>
      </c>
      <c r="AC33" s="17" t="s">
        <v>3890</v>
      </c>
      <c r="AD33" s="17" t="s">
        <v>3891</v>
      </c>
      <c r="AF33" s="17">
        <v>8</v>
      </c>
      <c r="AG33" s="17">
        <v>2</v>
      </c>
      <c r="AM33" s="17" t="s">
        <v>105</v>
      </c>
      <c r="AN33" s="17" t="s">
        <v>5515</v>
      </c>
      <c r="AO33" s="17">
        <v>3</v>
      </c>
      <c r="AP33" s="17">
        <v>80</v>
      </c>
      <c r="AQ33" s="17">
        <v>5</v>
      </c>
      <c r="AT33" s="17" t="s">
        <v>5516</v>
      </c>
      <c r="DN33" s="17">
        <f>COUNTIF(AU33:DM33, "X")</f>
        <v>0</v>
      </c>
    </row>
    <row r="34" spans="1:118" s="17" customFormat="1">
      <c r="A34" s="17" t="s">
        <v>12781</v>
      </c>
      <c r="B34" s="17">
        <v>55</v>
      </c>
      <c r="C34" s="17">
        <v>109473</v>
      </c>
      <c r="D34" s="17" t="s">
        <v>9675</v>
      </c>
      <c r="E34" s="17" t="s">
        <v>743</v>
      </c>
      <c r="F34" s="17" t="s">
        <v>110</v>
      </c>
      <c r="H34" s="309">
        <v>18996</v>
      </c>
      <c r="I34" s="309">
        <v>36487</v>
      </c>
      <c r="J34" s="17" t="s">
        <v>3888</v>
      </c>
      <c r="L34" s="17" t="s">
        <v>12782</v>
      </c>
      <c r="M34" s="17" t="s">
        <v>387</v>
      </c>
      <c r="N34" s="17" t="s">
        <v>31</v>
      </c>
      <c r="O34" s="17" t="s">
        <v>15</v>
      </c>
      <c r="P34" s="17">
        <v>45373</v>
      </c>
      <c r="AC34" s="17" t="s">
        <v>9895</v>
      </c>
      <c r="AD34" s="17" t="s">
        <v>9896</v>
      </c>
      <c r="AF34" s="17">
        <v>8</v>
      </c>
      <c r="AG34" s="17">
        <v>2</v>
      </c>
      <c r="AM34" s="17" t="s">
        <v>156</v>
      </c>
      <c r="AN34" s="17" t="s">
        <v>12693</v>
      </c>
      <c r="AO34" s="17">
        <v>3</v>
      </c>
      <c r="AP34" s="17">
        <v>80</v>
      </c>
      <c r="AQ34" s="17">
        <v>5</v>
      </c>
      <c r="AR34" s="17" t="s">
        <v>9898</v>
      </c>
      <c r="AT34" s="17" t="s">
        <v>11929</v>
      </c>
      <c r="AZ34" s="17" t="s">
        <v>3901</v>
      </c>
      <c r="BD34" s="17" t="s">
        <v>3901</v>
      </c>
      <c r="BS34" s="17" t="s">
        <v>3901</v>
      </c>
      <c r="CU34" s="17" t="s">
        <v>3901</v>
      </c>
      <c r="DN34" s="17">
        <f>COUNTIF(AU34:DM34, "X")</f>
        <v>4</v>
      </c>
    </row>
    <row r="35" spans="1:118" s="17" customFormat="1">
      <c r="A35" s="17" t="s">
        <v>10312</v>
      </c>
      <c r="B35" s="17">
        <v>55</v>
      </c>
      <c r="C35" s="17">
        <v>85856</v>
      </c>
      <c r="D35" s="17" t="s">
        <v>10313</v>
      </c>
      <c r="E35" s="17" t="s">
        <v>10314</v>
      </c>
      <c r="F35" s="17" t="s">
        <v>18</v>
      </c>
      <c r="H35" s="309">
        <v>27865</v>
      </c>
      <c r="I35" s="309">
        <v>34051</v>
      </c>
      <c r="J35" s="17" t="s">
        <v>3888</v>
      </c>
      <c r="L35" s="17" t="s">
        <v>10315</v>
      </c>
      <c r="N35" s="17" t="s">
        <v>14</v>
      </c>
      <c r="O35" s="17" t="s">
        <v>15</v>
      </c>
      <c r="P35" s="17">
        <v>45371</v>
      </c>
      <c r="AC35" s="17" t="s">
        <v>14</v>
      </c>
      <c r="AF35" s="17">
        <v>8</v>
      </c>
      <c r="AG35" s="17">
        <v>2</v>
      </c>
      <c r="AI35" s="17" t="s">
        <v>10178</v>
      </c>
      <c r="AM35" s="17" t="s">
        <v>74</v>
      </c>
      <c r="AN35" s="17" t="s">
        <v>10179</v>
      </c>
      <c r="AO35" s="17">
        <v>3</v>
      </c>
      <c r="AP35" s="17">
        <v>80</v>
      </c>
      <c r="AQ35" s="17">
        <v>5</v>
      </c>
      <c r="AR35" s="17" t="s">
        <v>10180</v>
      </c>
      <c r="AV35" s="17" t="s">
        <v>3901</v>
      </c>
      <c r="BD35" s="17" t="s">
        <v>3901</v>
      </c>
      <c r="BS35" s="17" t="s">
        <v>3901</v>
      </c>
      <c r="CC35" s="17" t="s">
        <v>3901</v>
      </c>
      <c r="CH35" s="17" t="s">
        <v>3901</v>
      </c>
      <c r="CN35" s="17" t="s">
        <v>3901</v>
      </c>
      <c r="CR35" s="17" t="s">
        <v>21</v>
      </c>
      <c r="DN35" s="17">
        <f>COUNTIF(AU35:DM35, "X")</f>
        <v>6</v>
      </c>
    </row>
    <row r="36" spans="1:118" s="17" customFormat="1">
      <c r="A36" s="17" t="s">
        <v>10789</v>
      </c>
      <c r="B36" s="17">
        <v>55</v>
      </c>
      <c r="C36" s="17">
        <v>98088</v>
      </c>
      <c r="D36" s="17" t="s">
        <v>10313</v>
      </c>
      <c r="E36" s="17" t="s">
        <v>336</v>
      </c>
      <c r="F36" s="17" t="s">
        <v>48</v>
      </c>
      <c r="H36" s="309">
        <v>28628</v>
      </c>
      <c r="I36" s="309">
        <v>39482</v>
      </c>
      <c r="J36" s="17" t="s">
        <v>3888</v>
      </c>
      <c r="L36" s="17" t="s">
        <v>10790</v>
      </c>
      <c r="N36" s="17" t="s">
        <v>14</v>
      </c>
      <c r="O36" s="17" t="s">
        <v>15</v>
      </c>
      <c r="P36" s="17">
        <v>45371</v>
      </c>
      <c r="Q36" s="17">
        <v>1419</v>
      </c>
      <c r="AC36" s="17" t="s">
        <v>14</v>
      </c>
      <c r="AF36" s="17">
        <v>15</v>
      </c>
      <c r="AG36" s="17">
        <v>2</v>
      </c>
      <c r="AI36" s="17" t="s">
        <v>10178</v>
      </c>
      <c r="AM36" s="17" t="s">
        <v>16</v>
      </c>
      <c r="AN36" s="17" t="s">
        <v>10763</v>
      </c>
      <c r="AO36" s="17">
        <v>3</v>
      </c>
      <c r="AP36" s="17">
        <v>80</v>
      </c>
      <c r="AQ36" s="17">
        <v>5</v>
      </c>
      <c r="AR36" s="17" t="s">
        <v>10180</v>
      </c>
      <c r="BS36" s="17" t="s">
        <v>3901</v>
      </c>
      <c r="CH36" s="17" t="s">
        <v>3901</v>
      </c>
      <c r="CQ36" s="17" t="s">
        <v>3901</v>
      </c>
      <c r="CU36" s="17" t="s">
        <v>3901</v>
      </c>
      <c r="DN36" s="17">
        <f>COUNTIF(AU36:DM36, "X")</f>
        <v>4</v>
      </c>
    </row>
    <row r="37" spans="1:118" s="17" customFormat="1">
      <c r="A37" s="17" t="s">
        <v>19135</v>
      </c>
      <c r="B37" s="17">
        <v>55</v>
      </c>
      <c r="C37" s="17">
        <v>13558</v>
      </c>
      <c r="D37" s="17" t="s">
        <v>10313</v>
      </c>
      <c r="E37" s="17" t="s">
        <v>147</v>
      </c>
      <c r="F37" s="17" t="s">
        <v>132</v>
      </c>
      <c r="H37" s="309">
        <v>18311</v>
      </c>
      <c r="I37" s="309">
        <v>28611</v>
      </c>
      <c r="J37" s="17" t="s">
        <v>3888</v>
      </c>
      <c r="L37" s="17" t="s">
        <v>19136</v>
      </c>
      <c r="N37" s="17" t="s">
        <v>31</v>
      </c>
      <c r="O37" s="17" t="s">
        <v>15</v>
      </c>
      <c r="P37" s="17">
        <v>45373</v>
      </c>
      <c r="AD37" s="17" t="s">
        <v>9896</v>
      </c>
      <c r="AF37" s="17">
        <v>8</v>
      </c>
      <c r="AG37" s="17">
        <v>2</v>
      </c>
      <c r="AM37" s="17" t="s">
        <v>337</v>
      </c>
      <c r="AN37" s="17" t="s">
        <v>19113</v>
      </c>
      <c r="AO37" s="17">
        <v>3</v>
      </c>
      <c r="AP37" s="17">
        <v>80</v>
      </c>
      <c r="AQ37" s="17">
        <v>5</v>
      </c>
      <c r="AR37" s="17" t="s">
        <v>9898</v>
      </c>
      <c r="AU37" s="17" t="s">
        <v>21</v>
      </c>
      <c r="AV37" s="17" t="s">
        <v>3901</v>
      </c>
      <c r="AW37" s="17" t="s">
        <v>3901</v>
      </c>
      <c r="AY37" s="17" t="s">
        <v>21</v>
      </c>
      <c r="AZ37" s="17" t="s">
        <v>3901</v>
      </c>
      <c r="BB37" s="17" t="s">
        <v>3901</v>
      </c>
      <c r="BC37" s="17" t="s">
        <v>21</v>
      </c>
      <c r="BD37" s="17" t="s">
        <v>3901</v>
      </c>
      <c r="BF37" s="17" t="s">
        <v>3901</v>
      </c>
      <c r="BH37" s="17" t="s">
        <v>3901</v>
      </c>
      <c r="BJ37" s="17" t="s">
        <v>21</v>
      </c>
      <c r="BK37" s="17" t="s">
        <v>3901</v>
      </c>
      <c r="BN37" s="17" t="s">
        <v>3901</v>
      </c>
      <c r="BQ37" s="17" t="s">
        <v>30</v>
      </c>
      <c r="BS37" s="17" t="s">
        <v>3901</v>
      </c>
      <c r="BU37" s="17" t="s">
        <v>3901</v>
      </c>
      <c r="BY37" s="17" t="s">
        <v>3901</v>
      </c>
      <c r="BZ37" s="17" t="s">
        <v>30</v>
      </c>
      <c r="CC37" s="17" t="s">
        <v>3901</v>
      </c>
      <c r="CF37" s="17" t="s">
        <v>3901</v>
      </c>
      <c r="CG37" s="17" t="s">
        <v>21</v>
      </c>
      <c r="CH37" s="17" t="s">
        <v>3901</v>
      </c>
      <c r="CM37" s="17" t="s">
        <v>21</v>
      </c>
      <c r="CN37" s="17" t="s">
        <v>3901</v>
      </c>
      <c r="CQ37" s="17" t="s">
        <v>3901</v>
      </c>
      <c r="CR37" s="17" t="s">
        <v>21</v>
      </c>
      <c r="CU37" s="17" t="s">
        <v>3901</v>
      </c>
      <c r="CX37" s="17" t="s">
        <v>3901</v>
      </c>
      <c r="CY37" s="17" t="s">
        <v>21</v>
      </c>
      <c r="DA37" s="17" t="s">
        <v>3901</v>
      </c>
      <c r="DN37" s="17">
        <f>COUNTIF(AU37:DM37, "X")</f>
        <v>20</v>
      </c>
    </row>
    <row r="38" spans="1:118" s="17" customFormat="1">
      <c r="A38" s="17" t="s">
        <v>19164</v>
      </c>
      <c r="B38" s="17">
        <v>55</v>
      </c>
      <c r="C38" s="17">
        <v>13559</v>
      </c>
      <c r="D38" s="17" t="s">
        <v>10313</v>
      </c>
      <c r="E38" s="17" t="s">
        <v>356</v>
      </c>
      <c r="F38" s="17" t="s">
        <v>110</v>
      </c>
      <c r="H38" s="309">
        <v>18742</v>
      </c>
      <c r="I38" s="309">
        <v>28611</v>
      </c>
      <c r="J38" s="17" t="s">
        <v>3888</v>
      </c>
      <c r="L38" s="17" t="s">
        <v>19136</v>
      </c>
      <c r="N38" s="17" t="s">
        <v>31</v>
      </c>
      <c r="O38" s="17" t="s">
        <v>15</v>
      </c>
      <c r="P38" s="17">
        <v>45373</v>
      </c>
      <c r="AD38" s="17" t="s">
        <v>9896</v>
      </c>
      <c r="AF38" s="17">
        <v>8</v>
      </c>
      <c r="AG38" s="17">
        <v>2</v>
      </c>
      <c r="AM38" s="17" t="s">
        <v>337</v>
      </c>
      <c r="AN38" s="17" t="s">
        <v>19113</v>
      </c>
      <c r="AO38" s="17">
        <v>3</v>
      </c>
      <c r="AP38" s="17">
        <v>80</v>
      </c>
      <c r="AQ38" s="17">
        <v>5</v>
      </c>
      <c r="AR38" s="17" t="s">
        <v>9898</v>
      </c>
      <c r="AU38" s="17" t="s">
        <v>21</v>
      </c>
      <c r="AV38" s="17" t="s">
        <v>3901</v>
      </c>
      <c r="AW38" s="17" t="s">
        <v>3901</v>
      </c>
      <c r="AX38" s="17" t="s">
        <v>3901</v>
      </c>
      <c r="AY38" s="17" t="s">
        <v>21</v>
      </c>
      <c r="AZ38" s="17" t="s">
        <v>3901</v>
      </c>
      <c r="BB38" s="17" t="s">
        <v>3901</v>
      </c>
      <c r="BC38" s="17" t="s">
        <v>21</v>
      </c>
      <c r="BD38" s="17" t="s">
        <v>3901</v>
      </c>
      <c r="BF38" s="17" t="s">
        <v>3901</v>
      </c>
      <c r="BH38" s="17" t="s">
        <v>3901</v>
      </c>
      <c r="BJ38" s="17" t="s">
        <v>21</v>
      </c>
      <c r="BK38" s="17" t="s">
        <v>3901</v>
      </c>
      <c r="BN38" s="17" t="s">
        <v>3901</v>
      </c>
      <c r="BQ38" s="17" t="s">
        <v>30</v>
      </c>
      <c r="BS38" s="17" t="s">
        <v>3901</v>
      </c>
      <c r="BU38" s="17" t="s">
        <v>3901</v>
      </c>
      <c r="BY38" s="17" t="s">
        <v>3901</v>
      </c>
      <c r="BZ38" s="17" t="s">
        <v>30</v>
      </c>
      <c r="CC38" s="17" t="s">
        <v>3901</v>
      </c>
      <c r="CF38" s="17" t="s">
        <v>3901</v>
      </c>
      <c r="CH38" s="17" t="s">
        <v>3901</v>
      </c>
      <c r="CM38" s="17" t="s">
        <v>30</v>
      </c>
      <c r="CQ38" s="17" t="s">
        <v>3901</v>
      </c>
      <c r="CR38" s="17" t="s">
        <v>21</v>
      </c>
      <c r="CU38" s="17" t="s">
        <v>3901</v>
      </c>
      <c r="CX38" s="17" t="s">
        <v>3901</v>
      </c>
      <c r="CY38" s="17" t="s">
        <v>21</v>
      </c>
      <c r="DA38" s="17" t="s">
        <v>3901</v>
      </c>
      <c r="DN38" s="17">
        <f>COUNTIF(AU38:DM38, "X")</f>
        <v>20</v>
      </c>
    </row>
    <row r="39" spans="1:118" s="17" customFormat="1">
      <c r="A39" s="17" t="s">
        <v>24891</v>
      </c>
      <c r="B39" s="17">
        <v>55</v>
      </c>
      <c r="C39" s="17">
        <v>112553</v>
      </c>
      <c r="D39" s="17" t="s">
        <v>4809</v>
      </c>
      <c r="E39" s="17" t="s">
        <v>4196</v>
      </c>
      <c r="F39" s="17" t="s">
        <v>70</v>
      </c>
      <c r="H39" s="309">
        <v>24586</v>
      </c>
      <c r="I39" s="309">
        <v>39510</v>
      </c>
      <c r="J39" s="17" t="s">
        <v>3888</v>
      </c>
      <c r="L39" s="17" t="s">
        <v>24753</v>
      </c>
      <c r="M39" s="17" t="s">
        <v>387</v>
      </c>
      <c r="N39" s="17" t="s">
        <v>31</v>
      </c>
      <c r="O39" s="17" t="s">
        <v>15</v>
      </c>
      <c r="P39" s="17">
        <v>45373</v>
      </c>
      <c r="Q39" s="17">
        <v>1916</v>
      </c>
      <c r="AC39" s="17" t="s">
        <v>9895</v>
      </c>
      <c r="AD39" s="17" t="s">
        <v>9896</v>
      </c>
      <c r="AF39" s="17">
        <v>8</v>
      </c>
      <c r="AG39" s="17">
        <v>2</v>
      </c>
      <c r="AM39" s="17" t="s">
        <v>268</v>
      </c>
      <c r="AN39" s="17" t="s">
        <v>24751</v>
      </c>
      <c r="AO39" s="17">
        <v>3</v>
      </c>
      <c r="AP39" s="17">
        <v>80</v>
      </c>
      <c r="AQ39" s="17">
        <v>5</v>
      </c>
      <c r="AR39" s="17" t="s">
        <v>9898</v>
      </c>
      <c r="AT39" s="17" t="s">
        <v>14152</v>
      </c>
      <c r="BS39" s="17" t="s">
        <v>3901</v>
      </c>
      <c r="DN39" s="17">
        <f>COUNTIF(AU39:DM39, "X")</f>
        <v>1</v>
      </c>
    </row>
    <row r="40" spans="1:118" s="17" customFormat="1">
      <c r="A40" s="17" t="s">
        <v>7236</v>
      </c>
      <c r="B40" s="17">
        <v>55</v>
      </c>
      <c r="C40" s="17">
        <v>110094</v>
      </c>
      <c r="D40" s="17" t="s">
        <v>603</v>
      </c>
      <c r="E40" s="17" t="s">
        <v>7237</v>
      </c>
      <c r="F40" s="17" t="s">
        <v>48</v>
      </c>
      <c r="H40" s="309">
        <v>26006</v>
      </c>
      <c r="I40" s="309">
        <v>40899</v>
      </c>
      <c r="J40" s="17" t="s">
        <v>3888</v>
      </c>
      <c r="L40" s="17" t="s">
        <v>7238</v>
      </c>
      <c r="N40" s="17" t="s">
        <v>19</v>
      </c>
      <c r="O40" s="17" t="s">
        <v>15</v>
      </c>
      <c r="P40" s="17">
        <v>45356</v>
      </c>
      <c r="Q40" s="17">
        <v>2449</v>
      </c>
      <c r="AC40" s="17" t="s">
        <v>3890</v>
      </c>
      <c r="AD40" s="17" t="s">
        <v>3891</v>
      </c>
      <c r="AF40" s="17">
        <v>8</v>
      </c>
      <c r="AG40" s="17">
        <v>2</v>
      </c>
      <c r="AM40" s="17" t="s">
        <v>248</v>
      </c>
      <c r="AN40" s="17" t="s">
        <v>6588</v>
      </c>
      <c r="AO40" s="17">
        <v>3</v>
      </c>
      <c r="AP40" s="17">
        <v>80</v>
      </c>
      <c r="AQ40" s="17">
        <v>5</v>
      </c>
      <c r="AT40" s="17" t="s">
        <v>6589</v>
      </c>
      <c r="BH40" s="17" t="s">
        <v>3901</v>
      </c>
      <c r="DN40" s="17">
        <f>COUNTIF(AU40:DM40, "X")</f>
        <v>1</v>
      </c>
    </row>
    <row r="41" spans="1:118" s="17" customFormat="1">
      <c r="A41" s="523" t="s">
        <v>1691</v>
      </c>
      <c r="B41" s="17">
        <v>55</v>
      </c>
      <c r="C41" s="17">
        <v>60185</v>
      </c>
      <c r="D41" s="17" t="s">
        <v>655</v>
      </c>
      <c r="E41" s="17" t="s">
        <v>713</v>
      </c>
      <c r="F41" s="17" t="s">
        <v>166</v>
      </c>
      <c r="H41" s="309">
        <v>22909</v>
      </c>
      <c r="I41" s="309">
        <v>30437</v>
      </c>
      <c r="J41" s="17" t="s">
        <v>3888</v>
      </c>
      <c r="L41" s="17" t="s">
        <v>1692</v>
      </c>
      <c r="N41" s="17" t="s">
        <v>14</v>
      </c>
      <c r="O41" s="17" t="s">
        <v>15</v>
      </c>
      <c r="P41" s="17">
        <v>45371</v>
      </c>
      <c r="AC41" s="17" t="s">
        <v>17772</v>
      </c>
      <c r="AF41" s="17">
        <v>15</v>
      </c>
      <c r="AG41" s="17">
        <v>2</v>
      </c>
      <c r="AH41" s="17" t="s">
        <v>11926</v>
      </c>
      <c r="AK41" s="17" t="s">
        <v>17298</v>
      </c>
      <c r="AM41" s="17" t="s">
        <v>78</v>
      </c>
      <c r="AN41" s="17" t="s">
        <v>26289</v>
      </c>
      <c r="AO41" s="17">
        <v>3</v>
      </c>
      <c r="AP41" s="17">
        <v>80</v>
      </c>
      <c r="AQ41" s="17">
        <v>5</v>
      </c>
      <c r="AT41" s="17" t="s">
        <v>25610</v>
      </c>
      <c r="AU41" s="17" t="s">
        <v>21</v>
      </c>
      <c r="AV41" s="17" t="s">
        <v>3901</v>
      </c>
      <c r="AX41" s="17" t="s">
        <v>3901</v>
      </c>
      <c r="AZ41" s="17" t="s">
        <v>3901</v>
      </c>
      <c r="BA41" s="17" t="s">
        <v>21</v>
      </c>
      <c r="BB41" s="17" t="s">
        <v>3901</v>
      </c>
      <c r="BD41" s="17" t="s">
        <v>3901</v>
      </c>
      <c r="BJ41" s="17" t="s">
        <v>21</v>
      </c>
      <c r="BK41" s="17" t="s">
        <v>3901</v>
      </c>
      <c r="BQ41" s="17" t="s">
        <v>21</v>
      </c>
      <c r="BS41" s="17" t="s">
        <v>3901</v>
      </c>
      <c r="CC41" s="17" t="s">
        <v>3901</v>
      </c>
      <c r="CF41" s="17" t="s">
        <v>3901</v>
      </c>
      <c r="CH41" s="17" t="s">
        <v>3901</v>
      </c>
      <c r="CR41" s="17" t="s">
        <v>21</v>
      </c>
      <c r="CU41" s="17" t="s">
        <v>3901</v>
      </c>
      <c r="DA41" s="17" t="s">
        <v>3901</v>
      </c>
      <c r="DF41" s="17" t="s">
        <v>3901</v>
      </c>
      <c r="DN41" s="17">
        <f>COUNTIF(AU41:DM41, "X")</f>
        <v>13</v>
      </c>
    </row>
    <row r="42" spans="1:118" s="17" customFormat="1">
      <c r="A42" s="523" t="s">
        <v>2120</v>
      </c>
      <c r="B42" s="17">
        <v>55</v>
      </c>
      <c r="C42" s="17">
        <v>112998</v>
      </c>
      <c r="D42" s="17" t="s">
        <v>655</v>
      </c>
      <c r="E42" s="17" t="s">
        <v>274</v>
      </c>
      <c r="F42" s="17" t="s">
        <v>125</v>
      </c>
      <c r="H42" s="309">
        <v>24237</v>
      </c>
      <c r="I42" s="309">
        <v>36774</v>
      </c>
      <c r="J42" s="17" t="s">
        <v>3888</v>
      </c>
      <c r="L42" s="17" t="s">
        <v>1692</v>
      </c>
      <c r="N42" s="17" t="s">
        <v>14</v>
      </c>
      <c r="O42" s="17" t="s">
        <v>15</v>
      </c>
      <c r="P42" s="17">
        <v>45371</v>
      </c>
      <c r="AC42" s="17" t="s">
        <v>17772</v>
      </c>
      <c r="AF42" s="17">
        <v>15</v>
      </c>
      <c r="AG42" s="17">
        <v>2</v>
      </c>
      <c r="AH42" s="17" t="s">
        <v>11926</v>
      </c>
      <c r="AK42" s="17" t="s">
        <v>17298</v>
      </c>
      <c r="AM42" s="17" t="s">
        <v>78</v>
      </c>
      <c r="AN42" s="17" t="s">
        <v>26289</v>
      </c>
      <c r="AO42" s="17">
        <v>3</v>
      </c>
      <c r="AP42" s="17">
        <v>80</v>
      </c>
      <c r="AQ42" s="17">
        <v>5</v>
      </c>
      <c r="AT42" s="17" t="s">
        <v>25610</v>
      </c>
      <c r="AV42" s="17" t="s">
        <v>3901</v>
      </c>
      <c r="AX42" s="17" t="s">
        <v>3901</v>
      </c>
      <c r="AZ42" s="17" t="s">
        <v>3901</v>
      </c>
      <c r="BB42" s="17" t="s">
        <v>3901</v>
      </c>
      <c r="BD42" s="17" t="s">
        <v>3901</v>
      </c>
      <c r="BK42" s="17" t="s">
        <v>3901</v>
      </c>
      <c r="BQ42" s="17" t="s">
        <v>30</v>
      </c>
      <c r="BS42" s="17" t="s">
        <v>3901</v>
      </c>
      <c r="CC42" s="17" t="s">
        <v>3901</v>
      </c>
      <c r="CF42" s="17" t="s">
        <v>3901</v>
      </c>
      <c r="CH42" s="17" t="s">
        <v>3901</v>
      </c>
      <c r="CR42" s="17" t="s">
        <v>21</v>
      </c>
      <c r="CU42" s="17" t="s">
        <v>3901</v>
      </c>
      <c r="DA42" s="17" t="s">
        <v>3901</v>
      </c>
      <c r="DF42" s="17" t="s">
        <v>3901</v>
      </c>
      <c r="DN42" s="17">
        <f>COUNTIF(AU42:DM42, "X")</f>
        <v>13</v>
      </c>
    </row>
    <row r="43" spans="1:118" s="17" customFormat="1">
      <c r="A43" s="17" t="s">
        <v>13795</v>
      </c>
      <c r="B43" s="17">
        <v>55</v>
      </c>
      <c r="C43" s="17">
        <v>122515</v>
      </c>
      <c r="D43" s="17" t="s">
        <v>655</v>
      </c>
      <c r="E43" s="17" t="s">
        <v>4304</v>
      </c>
      <c r="F43" s="17" t="s">
        <v>21</v>
      </c>
      <c r="H43" s="309">
        <v>31149</v>
      </c>
      <c r="I43" s="309">
        <v>43949</v>
      </c>
      <c r="J43" s="17" t="s">
        <v>3888</v>
      </c>
      <c r="L43" s="17" t="s">
        <v>13796</v>
      </c>
      <c r="N43" s="17" t="s">
        <v>31</v>
      </c>
      <c r="O43" s="17" t="s">
        <v>15</v>
      </c>
      <c r="P43" s="17">
        <v>45373</v>
      </c>
      <c r="AC43" s="17" t="s">
        <v>9895</v>
      </c>
      <c r="AD43" s="17" t="s">
        <v>9896</v>
      </c>
      <c r="AF43" s="17">
        <v>15</v>
      </c>
      <c r="AG43" s="17">
        <v>2</v>
      </c>
      <c r="AM43" s="17" t="s">
        <v>240</v>
      </c>
      <c r="AN43" s="17" t="s">
        <v>13567</v>
      </c>
      <c r="AO43" s="17">
        <v>3</v>
      </c>
      <c r="AP43" s="17">
        <v>80</v>
      </c>
      <c r="AQ43" s="17">
        <v>5</v>
      </c>
      <c r="AR43" s="17" t="s">
        <v>9898</v>
      </c>
      <c r="AT43" s="17" t="s">
        <v>12990</v>
      </c>
      <c r="BZ43" s="17" t="s">
        <v>21</v>
      </c>
      <c r="CF43" s="17" t="s">
        <v>3901</v>
      </c>
      <c r="CH43" s="17" t="s">
        <v>3901</v>
      </c>
      <c r="DN43" s="17">
        <f>COUNTIF(AU43:DM43, "X")</f>
        <v>2</v>
      </c>
    </row>
    <row r="44" spans="1:118" s="17" customFormat="1">
      <c r="A44" s="523" t="s">
        <v>1457</v>
      </c>
      <c r="B44" s="17">
        <v>55</v>
      </c>
      <c r="C44" s="17">
        <v>73007</v>
      </c>
      <c r="D44" s="17" t="s">
        <v>1458</v>
      </c>
      <c r="E44" s="17" t="s">
        <v>711</v>
      </c>
      <c r="F44" s="17" t="s">
        <v>154</v>
      </c>
      <c r="H44" s="309">
        <v>21785</v>
      </c>
      <c r="I44" s="309">
        <v>33331</v>
      </c>
      <c r="J44" s="17" t="s">
        <v>3888</v>
      </c>
      <c r="L44" s="17" t="s">
        <v>1459</v>
      </c>
      <c r="N44" s="17" t="s">
        <v>50</v>
      </c>
      <c r="O44" s="17" t="s">
        <v>15</v>
      </c>
      <c r="P44" s="17">
        <v>45344</v>
      </c>
      <c r="AF44" s="17">
        <v>15</v>
      </c>
      <c r="AG44" s="17">
        <v>2</v>
      </c>
      <c r="AH44" s="17" t="s">
        <v>11926</v>
      </c>
      <c r="AK44" s="17" t="s">
        <v>17298</v>
      </c>
      <c r="AM44" s="17" t="s">
        <v>46</v>
      </c>
      <c r="AN44" s="17" t="s">
        <v>17553</v>
      </c>
      <c r="AO44" s="17">
        <v>3</v>
      </c>
      <c r="AP44" s="17">
        <v>80</v>
      </c>
      <c r="AQ44" s="17">
        <v>5</v>
      </c>
      <c r="AR44" s="17" t="s">
        <v>17300</v>
      </c>
      <c r="AV44" s="17" t="s">
        <v>3901</v>
      </c>
      <c r="AZ44" s="17" t="s">
        <v>3901</v>
      </c>
      <c r="BC44" s="17" t="s">
        <v>30</v>
      </c>
      <c r="BD44" s="17" t="s">
        <v>3901</v>
      </c>
      <c r="BF44" s="17" t="s">
        <v>3901</v>
      </c>
      <c r="BH44" s="17" t="s">
        <v>3901</v>
      </c>
      <c r="BK44" s="17" t="s">
        <v>3901</v>
      </c>
      <c r="BQ44" s="17" t="s">
        <v>30</v>
      </c>
      <c r="BS44" s="17" t="s">
        <v>3901</v>
      </c>
      <c r="CC44" s="17" t="s">
        <v>3901</v>
      </c>
      <c r="CF44" s="17" t="s">
        <v>3901</v>
      </c>
      <c r="CH44" s="17" t="s">
        <v>3901</v>
      </c>
      <c r="CM44" s="17" t="s">
        <v>30</v>
      </c>
      <c r="CN44" s="17" t="s">
        <v>3901</v>
      </c>
      <c r="CR44" s="17" t="s">
        <v>30</v>
      </c>
      <c r="CU44" s="17" t="s">
        <v>3901</v>
      </c>
      <c r="CX44" s="17" t="s">
        <v>3901</v>
      </c>
      <c r="DA44" s="17" t="s">
        <v>3901</v>
      </c>
      <c r="DF44" s="17" t="s">
        <v>3901</v>
      </c>
      <c r="DN44" s="17">
        <f>COUNTIF(AU44:DM44, "X")</f>
        <v>15</v>
      </c>
    </row>
    <row r="45" spans="1:118" s="17" customFormat="1">
      <c r="A45" s="523" t="s">
        <v>1563</v>
      </c>
      <c r="B45" s="17">
        <v>55</v>
      </c>
      <c r="C45" s="17">
        <v>79406</v>
      </c>
      <c r="D45" s="17" t="s">
        <v>1458</v>
      </c>
      <c r="E45" s="17" t="s">
        <v>301</v>
      </c>
      <c r="F45" s="17" t="s">
        <v>472</v>
      </c>
      <c r="H45" s="309">
        <v>22050</v>
      </c>
      <c r="I45" s="309">
        <v>33867</v>
      </c>
      <c r="J45" s="17" t="s">
        <v>3888</v>
      </c>
      <c r="L45" s="17" t="s">
        <v>1459</v>
      </c>
      <c r="N45" s="17" t="s">
        <v>50</v>
      </c>
      <c r="O45" s="17" t="s">
        <v>15</v>
      </c>
      <c r="P45" s="17">
        <v>45344</v>
      </c>
      <c r="AF45" s="17">
        <v>15</v>
      </c>
      <c r="AG45" s="17">
        <v>2</v>
      </c>
      <c r="AH45" s="17" t="s">
        <v>11926</v>
      </c>
      <c r="AK45" s="17" t="s">
        <v>17298</v>
      </c>
      <c r="AM45" s="17" t="s">
        <v>46</v>
      </c>
      <c r="AN45" s="17" t="s">
        <v>17553</v>
      </c>
      <c r="AO45" s="17">
        <v>3</v>
      </c>
      <c r="AP45" s="17">
        <v>80</v>
      </c>
      <c r="AQ45" s="17">
        <v>5</v>
      </c>
      <c r="AR45" s="17" t="s">
        <v>17300</v>
      </c>
      <c r="AV45" s="17" t="s">
        <v>3901</v>
      </c>
      <c r="AZ45" s="17" t="s">
        <v>3901</v>
      </c>
      <c r="BC45" s="17" t="s">
        <v>30</v>
      </c>
      <c r="BD45" s="17" t="s">
        <v>3901</v>
      </c>
      <c r="BF45" s="17" t="s">
        <v>3901</v>
      </c>
      <c r="BH45" s="17" t="s">
        <v>3901</v>
      </c>
      <c r="BK45" s="17" t="s">
        <v>3901</v>
      </c>
      <c r="BQ45" s="17" t="s">
        <v>30</v>
      </c>
      <c r="BS45" s="17" t="s">
        <v>3901</v>
      </c>
      <c r="BY45" s="17" t="s">
        <v>3901</v>
      </c>
      <c r="CC45" s="17" t="s">
        <v>3901</v>
      </c>
      <c r="CF45" s="17" t="s">
        <v>3901</v>
      </c>
      <c r="CH45" s="17" t="s">
        <v>3901</v>
      </c>
      <c r="CM45" s="17" t="s">
        <v>30</v>
      </c>
      <c r="CN45" s="17" t="s">
        <v>3901</v>
      </c>
      <c r="CQ45" s="17" t="s">
        <v>3901</v>
      </c>
      <c r="CR45" s="17" t="s">
        <v>30</v>
      </c>
      <c r="CU45" s="17" t="s">
        <v>3901</v>
      </c>
      <c r="CX45" s="17" t="s">
        <v>3901</v>
      </c>
      <c r="DA45" s="17" t="s">
        <v>3901</v>
      </c>
      <c r="DF45" s="17" t="s">
        <v>3901</v>
      </c>
      <c r="DN45" s="17">
        <f>COUNTIF(AU45:DM45, "X")</f>
        <v>17</v>
      </c>
    </row>
    <row r="46" spans="1:118" s="17" customFormat="1">
      <c r="A46" s="17" t="s">
        <v>20463</v>
      </c>
      <c r="B46" s="17">
        <v>55</v>
      </c>
      <c r="C46" s="17">
        <v>110141</v>
      </c>
      <c r="D46" s="17" t="s">
        <v>14431</v>
      </c>
      <c r="E46" s="17" t="s">
        <v>389</v>
      </c>
      <c r="F46" s="17" t="s">
        <v>18</v>
      </c>
      <c r="H46" s="309">
        <v>30044</v>
      </c>
      <c r="I46" s="309">
        <v>36545</v>
      </c>
      <c r="J46" s="17" t="s">
        <v>3888</v>
      </c>
      <c r="L46" s="17" t="s">
        <v>20464</v>
      </c>
      <c r="N46" s="17" t="s">
        <v>14</v>
      </c>
      <c r="O46" s="17" t="s">
        <v>15</v>
      </c>
      <c r="P46" s="17">
        <v>45371</v>
      </c>
      <c r="AF46" s="17">
        <v>15</v>
      </c>
      <c r="AG46" s="17">
        <v>2</v>
      </c>
      <c r="AI46" s="17" t="s">
        <v>10178</v>
      </c>
      <c r="AM46" s="17" t="s">
        <v>85</v>
      </c>
      <c r="AN46" s="17" t="s">
        <v>20273</v>
      </c>
      <c r="AO46" s="17">
        <v>3</v>
      </c>
      <c r="AP46" s="17">
        <v>80</v>
      </c>
      <c r="AQ46" s="17">
        <v>5</v>
      </c>
      <c r="AR46" s="17" t="s">
        <v>10180</v>
      </c>
      <c r="AU46" s="17" t="s">
        <v>21</v>
      </c>
      <c r="CF46" s="17" t="s">
        <v>3901</v>
      </c>
      <c r="CH46" s="17" t="s">
        <v>3901</v>
      </c>
      <c r="DN46" s="17">
        <f>COUNTIF(AU46:DM46, "X")</f>
        <v>2</v>
      </c>
    </row>
    <row r="47" spans="1:118" s="17" customFormat="1">
      <c r="A47" s="17" t="s">
        <v>20636</v>
      </c>
      <c r="B47" s="17">
        <v>55</v>
      </c>
      <c r="C47" s="17">
        <v>85746</v>
      </c>
      <c r="D47" s="17" t="s">
        <v>20537</v>
      </c>
      <c r="E47" s="17" t="s">
        <v>5175</v>
      </c>
      <c r="F47" s="17" t="s">
        <v>56</v>
      </c>
      <c r="H47" s="309">
        <v>27925</v>
      </c>
      <c r="I47" s="309">
        <v>34418</v>
      </c>
      <c r="J47" s="17" t="s">
        <v>3888</v>
      </c>
      <c r="L47" s="17" t="s">
        <v>20538</v>
      </c>
      <c r="N47" s="17" t="s">
        <v>14</v>
      </c>
      <c r="O47" s="17" t="s">
        <v>15</v>
      </c>
      <c r="P47" s="17">
        <v>45371</v>
      </c>
      <c r="AF47" s="17">
        <v>8</v>
      </c>
      <c r="AG47" s="17">
        <v>2</v>
      </c>
      <c r="AI47" s="17" t="s">
        <v>10178</v>
      </c>
      <c r="AM47" s="17" t="s">
        <v>94</v>
      </c>
      <c r="AN47" s="17" t="s">
        <v>20471</v>
      </c>
      <c r="AO47" s="17">
        <v>3</v>
      </c>
      <c r="AP47" s="17">
        <v>80</v>
      </c>
      <c r="AQ47" s="17">
        <v>5</v>
      </c>
      <c r="AR47" s="17" t="s">
        <v>10180</v>
      </c>
      <c r="BJ47" s="17" t="s">
        <v>21</v>
      </c>
      <c r="BS47" s="17" t="s">
        <v>3901</v>
      </c>
      <c r="BU47" s="17" t="s">
        <v>3901</v>
      </c>
      <c r="CF47" s="17" t="s">
        <v>3901</v>
      </c>
      <c r="CH47" s="17" t="s">
        <v>3901</v>
      </c>
      <c r="CI47" s="17" t="s">
        <v>3901</v>
      </c>
      <c r="CU47" s="17" t="s">
        <v>3901</v>
      </c>
      <c r="DB47" s="17" t="s">
        <v>3901</v>
      </c>
      <c r="DN47" s="17">
        <f>COUNTIF(AU47:DM47, "X")</f>
        <v>7</v>
      </c>
    </row>
    <row r="48" spans="1:118" s="17" customFormat="1">
      <c r="A48" s="17" t="s">
        <v>13987</v>
      </c>
      <c r="B48" s="17">
        <v>55</v>
      </c>
      <c r="C48" s="17">
        <v>113813</v>
      </c>
      <c r="D48" s="17" t="s">
        <v>13988</v>
      </c>
      <c r="E48" s="17" t="s">
        <v>7955</v>
      </c>
      <c r="F48" s="17" t="s">
        <v>48</v>
      </c>
      <c r="H48" s="309">
        <v>27299</v>
      </c>
      <c r="I48" s="309">
        <v>36809</v>
      </c>
      <c r="J48" s="17" t="s">
        <v>3888</v>
      </c>
      <c r="L48" s="17" t="s">
        <v>13989</v>
      </c>
      <c r="N48" s="17" t="s">
        <v>31</v>
      </c>
      <c r="O48" s="17" t="s">
        <v>15</v>
      </c>
      <c r="P48" s="17">
        <v>45373</v>
      </c>
      <c r="AC48" s="17" t="s">
        <v>9895</v>
      </c>
      <c r="AD48" s="17" t="s">
        <v>9896</v>
      </c>
      <c r="AF48" s="17">
        <v>15</v>
      </c>
      <c r="AG48" s="17">
        <v>2</v>
      </c>
      <c r="AM48" s="17" t="s">
        <v>240</v>
      </c>
      <c r="AN48" s="17" t="s">
        <v>13567</v>
      </c>
      <c r="AO48" s="17">
        <v>3</v>
      </c>
      <c r="AP48" s="17">
        <v>80</v>
      </c>
      <c r="AQ48" s="17">
        <v>5</v>
      </c>
      <c r="AR48" s="17" t="s">
        <v>9898</v>
      </c>
      <c r="AT48" s="17" t="s">
        <v>12990</v>
      </c>
      <c r="AV48" s="17" t="s">
        <v>3901</v>
      </c>
      <c r="AZ48" s="17" t="s">
        <v>3901</v>
      </c>
      <c r="BC48" s="17" t="s">
        <v>30</v>
      </c>
      <c r="BD48" s="17" t="s">
        <v>3901</v>
      </c>
      <c r="BK48" s="17" t="s">
        <v>3901</v>
      </c>
      <c r="BQ48" s="17" t="s">
        <v>30</v>
      </c>
      <c r="BY48" s="17" t="s">
        <v>3901</v>
      </c>
      <c r="CC48" s="17" t="s">
        <v>3901</v>
      </c>
      <c r="CU48" s="17" t="s">
        <v>3901</v>
      </c>
      <c r="DD48" s="17" t="s">
        <v>3901</v>
      </c>
      <c r="DN48" s="17">
        <f>COUNTIF(AU48:DM48, "X")</f>
        <v>8</v>
      </c>
    </row>
    <row r="49" spans="1:118" s="17" customFormat="1">
      <c r="A49" s="17" t="s">
        <v>20203</v>
      </c>
      <c r="B49" s="17">
        <v>55</v>
      </c>
      <c r="C49" s="17">
        <v>122714</v>
      </c>
      <c r="D49" s="17" t="s">
        <v>11</v>
      </c>
      <c r="E49" s="17" t="s">
        <v>4566</v>
      </c>
      <c r="F49" s="17" t="s">
        <v>82</v>
      </c>
      <c r="H49" s="309">
        <v>28083</v>
      </c>
      <c r="I49" s="309">
        <v>37609</v>
      </c>
      <c r="J49" s="17" t="s">
        <v>3888</v>
      </c>
      <c r="L49" s="17" t="s">
        <v>20204</v>
      </c>
      <c r="M49" s="17" t="s">
        <v>363</v>
      </c>
      <c r="N49" s="17" t="s">
        <v>31</v>
      </c>
      <c r="O49" s="17" t="s">
        <v>15</v>
      </c>
      <c r="P49" s="17">
        <v>45373</v>
      </c>
      <c r="AD49" s="17" t="s">
        <v>9896</v>
      </c>
      <c r="AF49" s="17">
        <v>15</v>
      </c>
      <c r="AG49" s="17">
        <v>2</v>
      </c>
      <c r="AM49" s="17" t="s">
        <v>180</v>
      </c>
      <c r="AN49" s="17" t="s">
        <v>20012</v>
      </c>
      <c r="AO49" s="17">
        <v>3</v>
      </c>
      <c r="AP49" s="17">
        <v>80</v>
      </c>
      <c r="AQ49" s="17">
        <v>5</v>
      </c>
      <c r="AR49" s="17" t="s">
        <v>10180</v>
      </c>
      <c r="AV49" s="17" t="s">
        <v>3901</v>
      </c>
      <c r="BQ49" s="17" t="s">
        <v>30</v>
      </c>
      <c r="DN49" s="17">
        <f>COUNTIF(AU49:DM49, "X")</f>
        <v>1</v>
      </c>
    </row>
    <row r="50" spans="1:118" s="17" customFormat="1">
      <c r="A50" s="17" t="s">
        <v>9379</v>
      </c>
      <c r="B50" s="17">
        <v>55</v>
      </c>
      <c r="C50" s="17">
        <v>119772</v>
      </c>
      <c r="D50" s="17" t="s">
        <v>5422</v>
      </c>
      <c r="E50" s="17" t="s">
        <v>181</v>
      </c>
      <c r="F50" s="17" t="s">
        <v>30</v>
      </c>
      <c r="H50" s="309">
        <v>30763</v>
      </c>
      <c r="I50" s="309">
        <v>37359</v>
      </c>
      <c r="J50" s="17" t="s">
        <v>3888</v>
      </c>
      <c r="L50" s="17" t="s">
        <v>9380</v>
      </c>
      <c r="M50" s="17" t="s">
        <v>448</v>
      </c>
      <c r="N50" s="17" t="s">
        <v>19</v>
      </c>
      <c r="O50" s="17" t="s">
        <v>15</v>
      </c>
      <c r="P50" s="17">
        <v>45356</v>
      </c>
      <c r="Q50" s="17">
        <v>2881</v>
      </c>
      <c r="AC50" s="17" t="s">
        <v>3890</v>
      </c>
      <c r="AD50" s="17" t="s">
        <v>3891</v>
      </c>
      <c r="AF50" s="17">
        <v>8</v>
      </c>
      <c r="AG50" s="17">
        <v>2</v>
      </c>
      <c r="AM50" s="17" t="s">
        <v>29</v>
      </c>
      <c r="AN50" s="17" t="s">
        <v>9081</v>
      </c>
      <c r="AO50" s="17">
        <v>3</v>
      </c>
      <c r="AP50" s="17">
        <v>80</v>
      </c>
      <c r="AQ50" s="17">
        <v>5</v>
      </c>
      <c r="AT50" s="17" t="s">
        <v>9082</v>
      </c>
      <c r="BD50" s="17" t="s">
        <v>3901</v>
      </c>
      <c r="BS50" s="17" t="s">
        <v>3901</v>
      </c>
      <c r="DN50" s="17">
        <f>COUNTIF(AU50:DM50, "X")</f>
        <v>2</v>
      </c>
    </row>
    <row r="51" spans="1:118" s="17" customFormat="1">
      <c r="A51" s="17" t="s">
        <v>12336</v>
      </c>
      <c r="B51" s="17">
        <v>55</v>
      </c>
      <c r="C51" s="17">
        <v>119718</v>
      </c>
      <c r="D51" s="17" t="s">
        <v>4737</v>
      </c>
      <c r="E51" s="17" t="s">
        <v>425</v>
      </c>
      <c r="F51" s="17" t="s">
        <v>96</v>
      </c>
      <c r="H51" s="309">
        <v>28174</v>
      </c>
      <c r="I51" s="309">
        <v>37360</v>
      </c>
      <c r="J51" s="17" t="s">
        <v>3888</v>
      </c>
      <c r="L51" s="17" t="s">
        <v>12337</v>
      </c>
      <c r="N51" s="17" t="s">
        <v>31</v>
      </c>
      <c r="O51" s="17" t="s">
        <v>15</v>
      </c>
      <c r="P51" s="17">
        <v>45373</v>
      </c>
      <c r="AC51" s="17" t="s">
        <v>9895</v>
      </c>
      <c r="AD51" s="17" t="s">
        <v>9896</v>
      </c>
      <c r="AF51" s="17">
        <v>15</v>
      </c>
      <c r="AG51" s="17">
        <v>2</v>
      </c>
      <c r="AM51" s="17" t="s">
        <v>295</v>
      </c>
      <c r="AN51" s="17" t="s">
        <v>12166</v>
      </c>
      <c r="AO51" s="17">
        <v>3</v>
      </c>
      <c r="AP51" s="17">
        <v>80</v>
      </c>
      <c r="AQ51" s="17">
        <v>5</v>
      </c>
      <c r="AR51" s="17" t="s">
        <v>9898</v>
      </c>
      <c r="AT51" s="17" t="s">
        <v>11929</v>
      </c>
      <c r="BS51" s="17" t="s">
        <v>3901</v>
      </c>
      <c r="CH51" s="17" t="s">
        <v>3901</v>
      </c>
      <c r="CQ51" s="17" t="s">
        <v>3901</v>
      </c>
      <c r="CU51" s="17" t="s">
        <v>3901</v>
      </c>
      <c r="DN51" s="17">
        <f>COUNTIF(AU51:DM51, "X")</f>
        <v>4</v>
      </c>
    </row>
    <row r="52" spans="1:118" s="17" customFormat="1">
      <c r="A52" s="17" t="s">
        <v>6495</v>
      </c>
      <c r="B52" s="17">
        <v>55</v>
      </c>
      <c r="C52" s="17">
        <v>78268</v>
      </c>
      <c r="D52" s="17" t="s">
        <v>4737</v>
      </c>
      <c r="E52" s="17" t="s">
        <v>290</v>
      </c>
      <c r="F52" s="17" t="s">
        <v>43</v>
      </c>
      <c r="H52" s="309">
        <v>26863</v>
      </c>
      <c r="I52" s="309">
        <v>33772</v>
      </c>
      <c r="J52" s="17" t="s">
        <v>3888</v>
      </c>
      <c r="L52" s="17" t="s">
        <v>6496</v>
      </c>
      <c r="N52" s="17" t="s">
        <v>19</v>
      </c>
      <c r="O52" s="17" t="s">
        <v>15</v>
      </c>
      <c r="P52" s="17">
        <v>45356</v>
      </c>
      <c r="T52" s="17" t="s">
        <v>6497</v>
      </c>
      <c r="V52" s="17" t="s">
        <v>19</v>
      </c>
      <c r="W52" s="17" t="s">
        <v>15</v>
      </c>
      <c r="X52" s="17">
        <v>45356</v>
      </c>
      <c r="AC52" s="17" t="s">
        <v>3890</v>
      </c>
      <c r="AD52" s="17" t="s">
        <v>3891</v>
      </c>
      <c r="AF52" s="17">
        <v>8</v>
      </c>
      <c r="AG52" s="17">
        <v>2</v>
      </c>
      <c r="AM52" s="17" t="s">
        <v>232</v>
      </c>
      <c r="AN52" s="17" t="s">
        <v>6280</v>
      </c>
      <c r="AO52" s="17">
        <v>3</v>
      </c>
      <c r="AP52" s="17">
        <v>80</v>
      </c>
      <c r="AQ52" s="17">
        <v>5</v>
      </c>
      <c r="AT52" s="17" t="s">
        <v>5516</v>
      </c>
      <c r="DN52" s="17">
        <f>COUNTIF(AU52:DM52, "X")</f>
        <v>0</v>
      </c>
    </row>
    <row r="53" spans="1:118" s="17" customFormat="1">
      <c r="A53" s="17" t="s">
        <v>5525</v>
      </c>
      <c r="B53" s="17">
        <v>55</v>
      </c>
      <c r="C53" s="17">
        <v>43216</v>
      </c>
      <c r="D53" s="17" t="s">
        <v>4737</v>
      </c>
      <c r="E53" s="17" t="s">
        <v>548</v>
      </c>
      <c r="F53" s="17" t="s">
        <v>33</v>
      </c>
      <c r="H53" s="309">
        <v>24520</v>
      </c>
      <c r="I53" s="309">
        <v>31321</v>
      </c>
      <c r="J53" s="17" t="s">
        <v>3888</v>
      </c>
      <c r="L53" s="17" t="s">
        <v>5526</v>
      </c>
      <c r="N53" s="17" t="s">
        <v>19</v>
      </c>
      <c r="O53" s="17" t="s">
        <v>15</v>
      </c>
      <c r="P53" s="17">
        <v>45356</v>
      </c>
      <c r="AC53" s="17" t="s">
        <v>3890</v>
      </c>
      <c r="AD53" s="17" t="s">
        <v>3891</v>
      </c>
      <c r="AF53" s="17">
        <v>8</v>
      </c>
      <c r="AG53" s="17">
        <v>2</v>
      </c>
      <c r="AM53" s="17" t="s">
        <v>105</v>
      </c>
      <c r="AN53" s="17" t="s">
        <v>5515</v>
      </c>
      <c r="AO53" s="17">
        <v>3</v>
      </c>
      <c r="AP53" s="17">
        <v>80</v>
      </c>
      <c r="AQ53" s="17">
        <v>5</v>
      </c>
      <c r="AT53" s="17" t="s">
        <v>5516</v>
      </c>
      <c r="DN53" s="17">
        <f>COUNTIF(AU53:DM53, "X")</f>
        <v>0</v>
      </c>
    </row>
    <row r="54" spans="1:118" s="17" customFormat="1">
      <c r="A54" s="17" t="s">
        <v>13704</v>
      </c>
      <c r="B54" s="17">
        <v>55</v>
      </c>
      <c r="C54" s="17">
        <v>110039</v>
      </c>
      <c r="D54" s="17" t="s">
        <v>4737</v>
      </c>
      <c r="E54" s="17" t="s">
        <v>147</v>
      </c>
      <c r="F54" s="17" t="s">
        <v>30</v>
      </c>
      <c r="H54" s="309">
        <v>26700</v>
      </c>
      <c r="I54" s="309">
        <v>36495</v>
      </c>
      <c r="J54" s="17" t="s">
        <v>3888</v>
      </c>
      <c r="L54" s="17" t="s">
        <v>13705</v>
      </c>
      <c r="N54" s="17" t="s">
        <v>31</v>
      </c>
      <c r="O54" s="17" t="s">
        <v>15</v>
      </c>
      <c r="P54" s="17">
        <v>45373</v>
      </c>
      <c r="AC54" s="17" t="s">
        <v>9895</v>
      </c>
      <c r="AD54" s="17" t="s">
        <v>9896</v>
      </c>
      <c r="AF54" s="17">
        <v>15</v>
      </c>
      <c r="AG54" s="17">
        <v>2</v>
      </c>
      <c r="AM54" s="17" t="s">
        <v>240</v>
      </c>
      <c r="AN54" s="17" t="s">
        <v>13567</v>
      </c>
      <c r="AO54" s="17">
        <v>3</v>
      </c>
      <c r="AP54" s="17">
        <v>80</v>
      </c>
      <c r="AQ54" s="17">
        <v>5</v>
      </c>
      <c r="AR54" s="17" t="s">
        <v>9898</v>
      </c>
      <c r="AT54" s="17" t="s">
        <v>12990</v>
      </c>
      <c r="BD54" s="17" t="s">
        <v>3901</v>
      </c>
      <c r="BK54" s="17" t="s">
        <v>3901</v>
      </c>
      <c r="BQ54" s="17" t="s">
        <v>30</v>
      </c>
      <c r="BS54" s="17" t="s">
        <v>3901</v>
      </c>
      <c r="BY54" s="17" t="s">
        <v>3901</v>
      </c>
      <c r="CD54" s="17" t="s">
        <v>3901</v>
      </c>
      <c r="CF54" s="17" t="s">
        <v>3901</v>
      </c>
      <c r="CH54" s="17" t="s">
        <v>3901</v>
      </c>
      <c r="CQ54" s="17" t="s">
        <v>3901</v>
      </c>
      <c r="CR54" s="17" t="s">
        <v>30</v>
      </c>
      <c r="CU54" s="17" t="s">
        <v>3901</v>
      </c>
      <c r="DA54" s="17" t="s">
        <v>3901</v>
      </c>
      <c r="DD54" s="17" t="s">
        <v>3901</v>
      </c>
      <c r="DF54" s="17" t="s">
        <v>3901</v>
      </c>
      <c r="DN54" s="17">
        <f>COUNTIF(AU54:DM54, "X")</f>
        <v>12</v>
      </c>
    </row>
    <row r="55" spans="1:118" s="17" customFormat="1">
      <c r="A55" s="17" t="s">
        <v>22439</v>
      </c>
      <c r="B55" s="17">
        <v>55</v>
      </c>
      <c r="C55" s="17">
        <v>120447</v>
      </c>
      <c r="D55" s="17" t="s">
        <v>8592</v>
      </c>
      <c r="E55" s="17" t="s">
        <v>61</v>
      </c>
      <c r="F55" s="17" t="s">
        <v>428</v>
      </c>
      <c r="H55" s="309">
        <v>24809</v>
      </c>
      <c r="I55" s="309">
        <v>37439</v>
      </c>
      <c r="J55" s="17" t="s">
        <v>3888</v>
      </c>
      <c r="L55" s="17" t="s">
        <v>22315</v>
      </c>
      <c r="N55" s="17" t="s">
        <v>31</v>
      </c>
      <c r="O55" s="17" t="s">
        <v>15</v>
      </c>
      <c r="P55" s="17">
        <v>45373</v>
      </c>
      <c r="Q55" s="17">
        <v>7763</v>
      </c>
      <c r="AF55" s="17">
        <v>8</v>
      </c>
      <c r="AG55" s="17">
        <v>2</v>
      </c>
      <c r="AH55" s="17" t="s">
        <v>11926</v>
      </c>
      <c r="AK55" s="17" t="s">
        <v>11927</v>
      </c>
      <c r="AM55" s="17" t="s">
        <v>200</v>
      </c>
      <c r="AN55" s="17" t="s">
        <v>22312</v>
      </c>
      <c r="AO55" s="17">
        <v>3</v>
      </c>
      <c r="AP55" s="17">
        <v>80</v>
      </c>
      <c r="AQ55" s="17">
        <v>5</v>
      </c>
      <c r="AR55" s="17" t="s">
        <v>11941</v>
      </c>
      <c r="BS55" s="17" t="s">
        <v>3901</v>
      </c>
      <c r="CQ55" s="17" t="s">
        <v>3901</v>
      </c>
      <c r="CU55" s="17" t="s">
        <v>3901</v>
      </c>
      <c r="CV55" s="17" t="s">
        <v>3901</v>
      </c>
      <c r="DN55" s="17">
        <f>COUNTIF(AU55:DM55, "X")</f>
        <v>4</v>
      </c>
    </row>
    <row r="56" spans="1:118" s="17" customFormat="1">
      <c r="A56" s="17" t="s">
        <v>5040</v>
      </c>
      <c r="B56" s="17">
        <v>55</v>
      </c>
      <c r="C56" s="17">
        <v>98741</v>
      </c>
      <c r="D56" s="17" t="s">
        <v>5041</v>
      </c>
      <c r="E56" s="17" t="s">
        <v>52</v>
      </c>
      <c r="F56" s="17" t="s">
        <v>22</v>
      </c>
      <c r="H56" s="309">
        <v>23164</v>
      </c>
      <c r="I56" s="309">
        <v>35417</v>
      </c>
      <c r="J56" s="17" t="s">
        <v>3888</v>
      </c>
      <c r="L56" s="17" t="s">
        <v>5042</v>
      </c>
      <c r="N56" s="17" t="s">
        <v>19</v>
      </c>
      <c r="O56" s="17" t="s">
        <v>15</v>
      </c>
      <c r="P56" s="17">
        <v>45356</v>
      </c>
      <c r="AC56" s="17" t="s">
        <v>3890</v>
      </c>
      <c r="AD56" s="17" t="s">
        <v>3891</v>
      </c>
      <c r="AF56" s="17">
        <v>8</v>
      </c>
      <c r="AG56" s="17">
        <v>2</v>
      </c>
      <c r="AM56" s="17" t="s">
        <v>2603</v>
      </c>
      <c r="AN56" s="17" t="s">
        <v>5023</v>
      </c>
      <c r="AO56" s="17">
        <v>3</v>
      </c>
      <c r="AP56" s="17">
        <v>80</v>
      </c>
      <c r="AQ56" s="17">
        <v>5</v>
      </c>
      <c r="AT56" s="17" t="s">
        <v>3893</v>
      </c>
      <c r="DN56" s="17">
        <f>COUNTIF(AU56:DM56, "X")</f>
        <v>0</v>
      </c>
    </row>
    <row r="57" spans="1:118" s="17" customFormat="1">
      <c r="A57" s="17" t="s">
        <v>24015</v>
      </c>
      <c r="B57" s="17">
        <v>55</v>
      </c>
      <c r="C57" s="17">
        <v>74122</v>
      </c>
      <c r="D57" s="17" t="s">
        <v>17595</v>
      </c>
      <c r="E57" s="17" t="s">
        <v>432</v>
      </c>
      <c r="F57" s="17" t="s">
        <v>456</v>
      </c>
      <c r="H57" s="309">
        <v>26689</v>
      </c>
      <c r="I57" s="309">
        <v>33513</v>
      </c>
      <c r="J57" s="17" t="s">
        <v>3888</v>
      </c>
      <c r="L57" s="17" t="s">
        <v>24016</v>
      </c>
      <c r="N57" s="17" t="s">
        <v>126</v>
      </c>
      <c r="O57" s="17" t="s">
        <v>15</v>
      </c>
      <c r="P57" s="17">
        <v>45383</v>
      </c>
      <c r="AF57" s="17">
        <v>8</v>
      </c>
      <c r="AG57" s="17">
        <v>2</v>
      </c>
      <c r="AI57" s="17" t="s">
        <v>20542</v>
      </c>
      <c r="AM57" s="17" t="s">
        <v>127</v>
      </c>
      <c r="AN57" s="17" t="s">
        <v>23839</v>
      </c>
      <c r="AO57" s="17">
        <v>3</v>
      </c>
      <c r="AP57" s="17">
        <v>80</v>
      </c>
      <c r="AQ57" s="17">
        <v>5</v>
      </c>
      <c r="AR57" s="17" t="s">
        <v>22585</v>
      </c>
      <c r="AS57" s="17" t="s">
        <v>23503</v>
      </c>
      <c r="DN57" s="17">
        <f>COUNTIF(AU57:DM57, "X")</f>
        <v>0</v>
      </c>
    </row>
    <row r="58" spans="1:118" s="17" customFormat="1">
      <c r="A58" s="17" t="s">
        <v>16795</v>
      </c>
      <c r="B58" s="17">
        <v>55</v>
      </c>
      <c r="C58" s="17">
        <v>115883</v>
      </c>
      <c r="D58" s="17" t="s">
        <v>16796</v>
      </c>
      <c r="E58" s="17" t="s">
        <v>16797</v>
      </c>
      <c r="F58" s="17" t="s">
        <v>397</v>
      </c>
      <c r="H58" s="309">
        <v>30295</v>
      </c>
      <c r="I58" s="309">
        <v>44078</v>
      </c>
      <c r="J58" s="17" t="s">
        <v>3888</v>
      </c>
      <c r="L58" s="17" t="s">
        <v>16798</v>
      </c>
      <c r="N58" s="17" t="s">
        <v>31</v>
      </c>
      <c r="O58" s="17" t="s">
        <v>15</v>
      </c>
      <c r="P58" s="17">
        <v>45373</v>
      </c>
      <c r="AC58" s="17" t="s">
        <v>9895</v>
      </c>
      <c r="AD58" s="17" t="s">
        <v>9896</v>
      </c>
      <c r="AF58" s="17">
        <v>15</v>
      </c>
      <c r="AG58" s="17">
        <v>2</v>
      </c>
      <c r="AM58" s="17" t="s">
        <v>220</v>
      </c>
      <c r="AN58" s="17" t="s">
        <v>16782</v>
      </c>
      <c r="AO58" s="17">
        <v>3</v>
      </c>
      <c r="AP58" s="17">
        <v>80</v>
      </c>
      <c r="AQ58" s="17">
        <v>5</v>
      </c>
      <c r="AR58" s="17" t="s">
        <v>9898</v>
      </c>
      <c r="AT58" s="17" t="s">
        <v>9899</v>
      </c>
      <c r="DN58" s="17">
        <f>COUNTIF(AU58:DM58, "X")</f>
        <v>0</v>
      </c>
    </row>
    <row r="59" spans="1:118" s="17" customFormat="1">
      <c r="A59" s="17" t="s">
        <v>19522</v>
      </c>
      <c r="B59" s="17">
        <v>55</v>
      </c>
      <c r="C59" s="17">
        <v>29408</v>
      </c>
      <c r="D59" s="17" t="s">
        <v>538</v>
      </c>
      <c r="E59" s="17" t="s">
        <v>14157</v>
      </c>
      <c r="F59" s="17" t="s">
        <v>324</v>
      </c>
      <c r="H59" s="309">
        <v>19333</v>
      </c>
      <c r="I59" s="309">
        <v>30956</v>
      </c>
      <c r="J59" s="17" t="s">
        <v>3888</v>
      </c>
      <c r="L59" s="17" t="s">
        <v>19523</v>
      </c>
      <c r="N59" s="17" t="s">
        <v>31</v>
      </c>
      <c r="O59" s="17" t="s">
        <v>15</v>
      </c>
      <c r="P59" s="17">
        <v>45373</v>
      </c>
      <c r="AF59" s="17">
        <v>15</v>
      </c>
      <c r="AG59" s="17">
        <v>2</v>
      </c>
      <c r="AH59" s="17" t="s">
        <v>11926</v>
      </c>
      <c r="AK59" s="17" t="s">
        <v>11927</v>
      </c>
      <c r="AM59" s="17" t="s">
        <v>2615</v>
      </c>
      <c r="AN59" s="17" t="s">
        <v>19445</v>
      </c>
      <c r="AO59" s="17">
        <v>3</v>
      </c>
      <c r="AP59" s="17">
        <v>80</v>
      </c>
      <c r="AQ59" s="17">
        <v>5</v>
      </c>
      <c r="AR59" s="17" t="s">
        <v>19446</v>
      </c>
      <c r="AU59" s="17" t="s">
        <v>21</v>
      </c>
      <c r="AV59" s="17" t="s">
        <v>3901</v>
      </c>
      <c r="AZ59" s="17" t="s">
        <v>3901</v>
      </c>
      <c r="BD59" s="17" t="s">
        <v>3901</v>
      </c>
      <c r="BK59" s="17" t="s">
        <v>3901</v>
      </c>
      <c r="BS59" s="17" t="s">
        <v>3901</v>
      </c>
      <c r="BZ59" s="17" t="s">
        <v>21</v>
      </c>
      <c r="CC59" s="17" t="s">
        <v>3901</v>
      </c>
      <c r="CF59" s="17" t="s">
        <v>3901</v>
      </c>
      <c r="CH59" s="17" t="s">
        <v>3901</v>
      </c>
      <c r="CN59" s="17" t="s">
        <v>3901</v>
      </c>
      <c r="CQ59" s="17" t="s">
        <v>3901</v>
      </c>
      <c r="CR59" s="17" t="s">
        <v>21</v>
      </c>
      <c r="CU59" s="17" t="s">
        <v>3901</v>
      </c>
      <c r="CY59" s="17" t="s">
        <v>21</v>
      </c>
      <c r="DA59" s="17" t="s">
        <v>3901</v>
      </c>
      <c r="DN59" s="17">
        <f>COUNTIF(AU59:DM59, "X")</f>
        <v>12</v>
      </c>
    </row>
    <row r="60" spans="1:118" s="17" customFormat="1">
      <c r="A60" s="17" t="s">
        <v>17846</v>
      </c>
      <c r="B60" s="17">
        <v>55</v>
      </c>
      <c r="C60" s="17">
        <v>55986</v>
      </c>
      <c r="D60" s="17" t="s">
        <v>538</v>
      </c>
      <c r="E60" s="17" t="s">
        <v>55</v>
      </c>
      <c r="F60" s="17" t="s">
        <v>171</v>
      </c>
      <c r="H60" s="309">
        <v>13284</v>
      </c>
      <c r="I60" s="309">
        <v>29160</v>
      </c>
      <c r="J60" s="17" t="s">
        <v>3888</v>
      </c>
      <c r="L60" s="17" t="s">
        <v>17847</v>
      </c>
      <c r="N60" s="17" t="s">
        <v>14</v>
      </c>
      <c r="O60" s="17" t="s">
        <v>15</v>
      </c>
      <c r="P60" s="17">
        <v>45371</v>
      </c>
      <c r="AF60" s="17">
        <v>15</v>
      </c>
      <c r="AG60" s="17">
        <v>2</v>
      </c>
      <c r="AH60" s="17" t="s">
        <v>11926</v>
      </c>
      <c r="AK60" s="17" t="s">
        <v>17298</v>
      </c>
      <c r="AM60" s="17" t="s">
        <v>71</v>
      </c>
      <c r="AN60" s="17" t="s">
        <v>17760</v>
      </c>
      <c r="AO60" s="17">
        <v>3</v>
      </c>
      <c r="AP60" s="17">
        <v>80</v>
      </c>
      <c r="AQ60" s="17">
        <v>5</v>
      </c>
      <c r="AR60" s="17" t="s">
        <v>17300</v>
      </c>
      <c r="AU60" s="17" t="s">
        <v>21</v>
      </c>
      <c r="AV60" s="17" t="s">
        <v>3901</v>
      </c>
      <c r="AX60" s="17" t="s">
        <v>3901</v>
      </c>
      <c r="AZ60" s="17" t="s">
        <v>3901</v>
      </c>
      <c r="BB60" s="17" t="s">
        <v>3901</v>
      </c>
      <c r="BD60" s="17" t="s">
        <v>3901</v>
      </c>
      <c r="BF60" s="17" t="s">
        <v>3901</v>
      </c>
      <c r="BH60" s="17" t="s">
        <v>3901</v>
      </c>
      <c r="BK60" s="17" t="s">
        <v>3901</v>
      </c>
      <c r="BQ60" s="17" t="s">
        <v>21</v>
      </c>
      <c r="BS60" s="17" t="s">
        <v>3901</v>
      </c>
      <c r="BY60" s="17" t="s">
        <v>3901</v>
      </c>
      <c r="BZ60" s="17" t="s">
        <v>21</v>
      </c>
      <c r="CC60" s="17" t="s">
        <v>3901</v>
      </c>
      <c r="CF60" s="17" t="s">
        <v>3901</v>
      </c>
      <c r="CG60" s="17" t="s">
        <v>21</v>
      </c>
      <c r="CH60" s="17" t="s">
        <v>3901</v>
      </c>
      <c r="CL60" s="17" t="s">
        <v>3901</v>
      </c>
      <c r="CM60" s="17" t="s">
        <v>21</v>
      </c>
      <c r="CN60" s="17" t="s">
        <v>3901</v>
      </c>
      <c r="CO60" s="17" t="s">
        <v>3901</v>
      </c>
      <c r="CQ60" s="17" t="s">
        <v>3901</v>
      </c>
      <c r="CR60" s="17" t="s">
        <v>21</v>
      </c>
      <c r="CU60" s="17" t="s">
        <v>3901</v>
      </c>
      <c r="CV60" s="17" t="s">
        <v>3901</v>
      </c>
      <c r="CX60" s="17" t="s">
        <v>3901</v>
      </c>
      <c r="CY60" s="17" t="s">
        <v>21</v>
      </c>
      <c r="DA60" s="17" t="s">
        <v>3901</v>
      </c>
      <c r="DD60" s="17" t="s">
        <v>3901</v>
      </c>
      <c r="DN60" s="17">
        <f>COUNTIF(AU60:DM60, "X")</f>
        <v>22</v>
      </c>
    </row>
    <row r="61" spans="1:118" s="17" customFormat="1">
      <c r="A61" s="17" t="s">
        <v>19589</v>
      </c>
      <c r="B61" s="17">
        <v>55</v>
      </c>
      <c r="C61" s="17">
        <v>13485</v>
      </c>
      <c r="D61" s="17" t="s">
        <v>538</v>
      </c>
      <c r="E61" s="17" t="s">
        <v>19590</v>
      </c>
      <c r="F61" s="17" t="s">
        <v>628</v>
      </c>
      <c r="H61" s="309">
        <v>19105</v>
      </c>
      <c r="I61" s="309">
        <v>30713</v>
      </c>
      <c r="J61" s="17" t="s">
        <v>3888</v>
      </c>
      <c r="L61" s="17" t="s">
        <v>19523</v>
      </c>
      <c r="N61" s="17" t="s">
        <v>31</v>
      </c>
      <c r="O61" s="17" t="s">
        <v>15</v>
      </c>
      <c r="P61" s="17">
        <v>45373</v>
      </c>
      <c r="AF61" s="17">
        <v>15</v>
      </c>
      <c r="AG61" s="17">
        <v>2</v>
      </c>
      <c r="AH61" s="17" t="s">
        <v>11926</v>
      </c>
      <c r="AK61" s="17" t="s">
        <v>11927</v>
      </c>
      <c r="AM61" s="17" t="s">
        <v>2615</v>
      </c>
      <c r="AN61" s="17" t="s">
        <v>19445</v>
      </c>
      <c r="AO61" s="17">
        <v>3</v>
      </c>
      <c r="AP61" s="17">
        <v>80</v>
      </c>
      <c r="AQ61" s="17">
        <v>5</v>
      </c>
      <c r="AR61" s="17" t="s">
        <v>19446</v>
      </c>
      <c r="AU61" s="17" t="s">
        <v>21</v>
      </c>
      <c r="AV61" s="17" t="s">
        <v>3901</v>
      </c>
      <c r="AZ61" s="17" t="s">
        <v>3901</v>
      </c>
      <c r="BD61" s="17" t="s">
        <v>3901</v>
      </c>
      <c r="BH61" s="17" t="s">
        <v>3901</v>
      </c>
      <c r="BK61" s="17" t="s">
        <v>3901</v>
      </c>
      <c r="BS61" s="17" t="s">
        <v>3901</v>
      </c>
      <c r="BY61" s="17" t="s">
        <v>3901</v>
      </c>
      <c r="BZ61" s="17" t="s">
        <v>21</v>
      </c>
      <c r="CC61" s="17" t="s">
        <v>3901</v>
      </c>
      <c r="CF61" s="17" t="s">
        <v>3901</v>
      </c>
      <c r="CG61" s="17" t="s">
        <v>21</v>
      </c>
      <c r="CH61" s="17" t="s">
        <v>3901</v>
      </c>
      <c r="CM61" s="17" t="s">
        <v>21</v>
      </c>
      <c r="CN61" s="17" t="s">
        <v>3901</v>
      </c>
      <c r="CQ61" s="17" t="s">
        <v>3901</v>
      </c>
      <c r="CR61" s="17" t="s">
        <v>21</v>
      </c>
      <c r="CU61" s="17" t="s">
        <v>3901</v>
      </c>
      <c r="CY61" s="17" t="s">
        <v>21</v>
      </c>
      <c r="DA61" s="17" t="s">
        <v>3901</v>
      </c>
      <c r="DN61" s="17">
        <f>COUNTIF(AU61:DM61, "X")</f>
        <v>14</v>
      </c>
    </row>
    <row r="62" spans="1:118" s="17" customFormat="1">
      <c r="A62" s="17" t="s">
        <v>19524</v>
      </c>
      <c r="B62" s="17">
        <v>55</v>
      </c>
      <c r="C62" s="17">
        <v>74913</v>
      </c>
      <c r="D62" s="17" t="s">
        <v>4190</v>
      </c>
      <c r="E62" s="17" t="s">
        <v>116</v>
      </c>
      <c r="F62" s="17" t="s">
        <v>99</v>
      </c>
      <c r="G62" s="17" t="s">
        <v>203</v>
      </c>
      <c r="H62" s="309">
        <v>27155</v>
      </c>
      <c r="I62" s="309">
        <v>40694</v>
      </c>
      <c r="J62" s="17" t="s">
        <v>3888</v>
      </c>
      <c r="L62" s="17" t="s">
        <v>19525</v>
      </c>
      <c r="N62" s="17" t="s">
        <v>163</v>
      </c>
      <c r="O62" s="17" t="s">
        <v>15</v>
      </c>
      <c r="P62" s="17">
        <v>45312</v>
      </c>
      <c r="AF62" s="17">
        <v>8</v>
      </c>
      <c r="AG62" s="17">
        <v>2</v>
      </c>
      <c r="AH62" s="17" t="s">
        <v>11926</v>
      </c>
      <c r="AK62" s="17" t="s">
        <v>11927</v>
      </c>
      <c r="AM62" s="17" t="s">
        <v>2615</v>
      </c>
      <c r="AN62" s="17" t="s">
        <v>19445</v>
      </c>
      <c r="AO62" s="17">
        <v>3</v>
      </c>
      <c r="AP62" s="17">
        <v>80</v>
      </c>
      <c r="AQ62" s="17">
        <v>5</v>
      </c>
      <c r="AR62" s="17" t="s">
        <v>19446</v>
      </c>
      <c r="AV62" s="17" t="s">
        <v>3901</v>
      </c>
      <c r="CF62" s="17" t="s">
        <v>3901</v>
      </c>
      <c r="DN62" s="17">
        <f>COUNTIF(AU62:DM62, "X")</f>
        <v>2</v>
      </c>
    </row>
    <row r="63" spans="1:118" s="17" customFormat="1">
      <c r="A63" s="17" t="s">
        <v>7439</v>
      </c>
      <c r="B63" s="17">
        <v>55</v>
      </c>
      <c r="C63" s="17">
        <v>89117</v>
      </c>
      <c r="D63" s="17" t="s">
        <v>4190</v>
      </c>
      <c r="E63" s="17" t="s">
        <v>212</v>
      </c>
      <c r="F63" s="17" t="s">
        <v>164</v>
      </c>
      <c r="H63" s="309">
        <v>27883</v>
      </c>
      <c r="I63" s="309">
        <v>34781</v>
      </c>
      <c r="J63" s="17" t="s">
        <v>3888</v>
      </c>
      <c r="L63" s="17" t="s">
        <v>7440</v>
      </c>
      <c r="N63" s="17" t="s">
        <v>19</v>
      </c>
      <c r="O63" s="17" t="s">
        <v>15</v>
      </c>
      <c r="P63" s="17">
        <v>45356</v>
      </c>
      <c r="AC63" s="17" t="s">
        <v>3890</v>
      </c>
      <c r="AD63" s="17" t="s">
        <v>3891</v>
      </c>
      <c r="AF63" s="17">
        <v>15</v>
      </c>
      <c r="AG63" s="17">
        <v>2</v>
      </c>
      <c r="AM63" s="17" t="s">
        <v>2605</v>
      </c>
      <c r="AN63" s="17" t="s">
        <v>7253</v>
      </c>
      <c r="AO63" s="17">
        <v>3</v>
      </c>
      <c r="AP63" s="17">
        <v>80</v>
      </c>
      <c r="AQ63" s="17">
        <v>5</v>
      </c>
      <c r="AT63" s="17" t="s">
        <v>6589</v>
      </c>
      <c r="BD63" s="17" t="s">
        <v>3901</v>
      </c>
      <c r="BK63" s="17" t="s">
        <v>3901</v>
      </c>
      <c r="BY63" s="17" t="s">
        <v>3901</v>
      </c>
      <c r="CH63" s="17" t="s">
        <v>3901</v>
      </c>
      <c r="CL63" s="17" t="s">
        <v>3901</v>
      </c>
      <c r="CQ63" s="17" t="s">
        <v>3901</v>
      </c>
      <c r="CU63" s="17" t="s">
        <v>3901</v>
      </c>
      <c r="CX63" s="17" t="s">
        <v>3901</v>
      </c>
      <c r="DN63" s="17">
        <f>COUNTIF(AU63:DM63, "X")</f>
        <v>8</v>
      </c>
    </row>
    <row r="64" spans="1:118" s="17" customFormat="1">
      <c r="A64" s="17" t="s">
        <v>4189</v>
      </c>
      <c r="B64" s="17">
        <v>55</v>
      </c>
      <c r="C64" s="17">
        <v>120342</v>
      </c>
      <c r="D64" s="17" t="s">
        <v>4190</v>
      </c>
      <c r="E64" s="17" t="s">
        <v>109</v>
      </c>
      <c r="F64" s="17" t="s">
        <v>135</v>
      </c>
      <c r="H64" s="309">
        <v>25003</v>
      </c>
      <c r="I64" s="309">
        <v>37399</v>
      </c>
      <c r="J64" s="17" t="s">
        <v>3888</v>
      </c>
      <c r="L64" s="17" t="s">
        <v>4191</v>
      </c>
      <c r="N64" s="17" t="s">
        <v>19</v>
      </c>
      <c r="O64" s="17" t="s">
        <v>15</v>
      </c>
      <c r="P64" s="17">
        <v>45356</v>
      </c>
      <c r="AC64" s="17" t="s">
        <v>3890</v>
      </c>
      <c r="AD64" s="17" t="s">
        <v>3891</v>
      </c>
      <c r="AF64" s="17">
        <v>8</v>
      </c>
      <c r="AG64" s="17">
        <v>2</v>
      </c>
      <c r="AM64" s="17" t="s">
        <v>172</v>
      </c>
      <c r="AN64" s="17" t="s">
        <v>3892</v>
      </c>
      <c r="AO64" s="17">
        <v>3</v>
      </c>
      <c r="AP64" s="17">
        <v>80</v>
      </c>
      <c r="AQ64" s="17">
        <v>5</v>
      </c>
      <c r="AT64" s="17" t="s">
        <v>3893</v>
      </c>
      <c r="AZ64" s="17" t="s">
        <v>3901</v>
      </c>
      <c r="DN64" s="17">
        <f>COUNTIF(AU64:DM64, "X")</f>
        <v>1</v>
      </c>
    </row>
    <row r="65" spans="1:118" s="17" customFormat="1">
      <c r="A65" s="17" t="s">
        <v>23838</v>
      </c>
      <c r="B65" s="17">
        <v>55</v>
      </c>
      <c r="C65" s="17">
        <v>116344</v>
      </c>
      <c r="D65" s="17" t="s">
        <v>23582</v>
      </c>
      <c r="E65" s="17" t="s">
        <v>312</v>
      </c>
      <c r="F65" s="17" t="s">
        <v>131</v>
      </c>
      <c r="H65" s="309">
        <v>24368</v>
      </c>
      <c r="I65" s="309">
        <v>41272</v>
      </c>
      <c r="J65" s="17" t="s">
        <v>3888</v>
      </c>
      <c r="L65" s="17" t="s">
        <v>23583</v>
      </c>
      <c r="M65" s="17" t="s">
        <v>401</v>
      </c>
      <c r="N65" s="17" t="s">
        <v>126</v>
      </c>
      <c r="O65" s="17" t="s">
        <v>15</v>
      </c>
      <c r="P65" s="17">
        <v>45383</v>
      </c>
      <c r="AF65" s="17">
        <v>8</v>
      </c>
      <c r="AG65" s="17">
        <v>2</v>
      </c>
      <c r="AI65" s="17" t="s">
        <v>20542</v>
      </c>
      <c r="AM65" s="17" t="s">
        <v>303</v>
      </c>
      <c r="AN65" s="17" t="s">
        <v>23502</v>
      </c>
      <c r="AO65" s="17">
        <v>3</v>
      </c>
      <c r="AP65" s="17">
        <v>80</v>
      </c>
      <c r="AQ65" s="17">
        <v>5</v>
      </c>
      <c r="AR65" s="17" t="s">
        <v>22585</v>
      </c>
      <c r="AS65" s="17" t="s">
        <v>23503</v>
      </c>
      <c r="CU65" s="17" t="s">
        <v>3901</v>
      </c>
      <c r="DN65" s="17">
        <f>COUNTIF(AU65:DM65, "X")</f>
        <v>1</v>
      </c>
    </row>
    <row r="66" spans="1:118" s="17" customFormat="1">
      <c r="A66" s="17" t="s">
        <v>23703</v>
      </c>
      <c r="B66" s="17">
        <v>55</v>
      </c>
      <c r="C66" s="17">
        <v>74751</v>
      </c>
      <c r="D66" s="17" t="s">
        <v>23582</v>
      </c>
      <c r="E66" s="17" t="s">
        <v>112</v>
      </c>
      <c r="F66" s="17" t="s">
        <v>82</v>
      </c>
      <c r="H66" s="309">
        <v>26592</v>
      </c>
      <c r="I66" s="309">
        <v>33611</v>
      </c>
      <c r="J66" s="17" t="s">
        <v>3888</v>
      </c>
      <c r="L66" s="17" t="s">
        <v>23583</v>
      </c>
      <c r="M66" s="17" t="s">
        <v>401</v>
      </c>
      <c r="N66" s="17" t="s">
        <v>126</v>
      </c>
      <c r="O66" s="17" t="s">
        <v>15</v>
      </c>
      <c r="P66" s="17">
        <v>45383</v>
      </c>
      <c r="AF66" s="17">
        <v>8</v>
      </c>
      <c r="AG66" s="17">
        <v>2</v>
      </c>
      <c r="AI66" s="17" t="s">
        <v>20542</v>
      </c>
      <c r="AM66" s="17" t="s">
        <v>303</v>
      </c>
      <c r="AN66" s="17" t="s">
        <v>23502</v>
      </c>
      <c r="AO66" s="17">
        <v>3</v>
      </c>
      <c r="AP66" s="17">
        <v>80</v>
      </c>
      <c r="AQ66" s="17">
        <v>5</v>
      </c>
      <c r="AR66" s="17" t="s">
        <v>22585</v>
      </c>
      <c r="AS66" s="17" t="s">
        <v>23503</v>
      </c>
      <c r="CH66" s="17" t="s">
        <v>3901</v>
      </c>
      <c r="CU66" s="17" t="s">
        <v>3901</v>
      </c>
      <c r="DN66" s="17">
        <f>COUNTIF(AU66:DM66, "X")</f>
        <v>2</v>
      </c>
    </row>
    <row r="67" spans="1:118" s="17" customFormat="1">
      <c r="A67" s="17" t="s">
        <v>18594</v>
      </c>
      <c r="B67" s="17">
        <v>55</v>
      </c>
      <c r="C67" s="17">
        <v>91345</v>
      </c>
      <c r="D67" s="17" t="s">
        <v>329</v>
      </c>
      <c r="E67" s="17" t="s">
        <v>181</v>
      </c>
      <c r="F67" s="17" t="s">
        <v>58</v>
      </c>
      <c r="H67" s="309">
        <v>28577</v>
      </c>
      <c r="I67" s="309">
        <v>42384</v>
      </c>
      <c r="J67" s="17" t="s">
        <v>3888</v>
      </c>
      <c r="L67" s="17" t="s">
        <v>18595</v>
      </c>
      <c r="N67" s="17" t="s">
        <v>182</v>
      </c>
      <c r="O67" s="17" t="s">
        <v>15</v>
      </c>
      <c r="P67" s="17">
        <v>45326</v>
      </c>
      <c r="AF67" s="17">
        <v>8</v>
      </c>
      <c r="AG67" s="17">
        <v>2</v>
      </c>
      <c r="AH67" s="17" t="s">
        <v>11926</v>
      </c>
      <c r="AK67" s="17" t="s">
        <v>11927</v>
      </c>
      <c r="AM67" s="17" t="s">
        <v>2614</v>
      </c>
      <c r="AN67" s="17" t="s">
        <v>18350</v>
      </c>
      <c r="AO67" s="17">
        <v>3</v>
      </c>
      <c r="AP67" s="17">
        <v>80</v>
      </c>
      <c r="AQ67" s="17">
        <v>5</v>
      </c>
      <c r="AR67" s="17" t="s">
        <v>18351</v>
      </c>
      <c r="DN67" s="17">
        <f>COUNTIF(AU67:DM67, "X")</f>
        <v>0</v>
      </c>
    </row>
    <row r="68" spans="1:118" s="17" customFormat="1">
      <c r="A68" s="17" t="s">
        <v>5852</v>
      </c>
      <c r="B68" s="17">
        <v>55</v>
      </c>
      <c r="C68" s="17">
        <v>91553</v>
      </c>
      <c r="D68" s="17" t="s">
        <v>329</v>
      </c>
      <c r="E68" s="17" t="s">
        <v>270</v>
      </c>
      <c r="F68" s="17" t="s">
        <v>5853</v>
      </c>
      <c r="H68" s="309">
        <v>28418</v>
      </c>
      <c r="I68" s="309">
        <v>34984</v>
      </c>
      <c r="J68" s="17" t="s">
        <v>3888</v>
      </c>
      <c r="L68" s="17" t="s">
        <v>5854</v>
      </c>
      <c r="N68" s="17" t="s">
        <v>19</v>
      </c>
      <c r="O68" s="17" t="s">
        <v>15</v>
      </c>
      <c r="P68" s="17">
        <v>45356</v>
      </c>
      <c r="Q68" s="17">
        <v>3427</v>
      </c>
      <c r="AC68" s="17" t="s">
        <v>3890</v>
      </c>
      <c r="AD68" s="17" t="s">
        <v>3891</v>
      </c>
      <c r="AF68" s="17">
        <v>8</v>
      </c>
      <c r="AG68" s="17">
        <v>2</v>
      </c>
      <c r="AM68" s="17" t="s">
        <v>105</v>
      </c>
      <c r="AN68" s="17" t="s">
        <v>5515</v>
      </c>
      <c r="AO68" s="17">
        <v>3</v>
      </c>
      <c r="AP68" s="17">
        <v>80</v>
      </c>
      <c r="AQ68" s="17">
        <v>5</v>
      </c>
      <c r="AT68" s="17" t="s">
        <v>5516</v>
      </c>
      <c r="BS68" s="17" t="s">
        <v>3901</v>
      </c>
      <c r="CH68" s="17" t="s">
        <v>3901</v>
      </c>
      <c r="CU68" s="17" t="s">
        <v>3901</v>
      </c>
      <c r="DN68" s="17">
        <f>COUNTIF(AU68:DM68, "X")</f>
        <v>3</v>
      </c>
    </row>
    <row r="69" spans="1:118" s="17" customFormat="1">
      <c r="A69" s="17" t="s">
        <v>20794</v>
      </c>
      <c r="B69" s="17">
        <v>55</v>
      </c>
      <c r="C69" s="17">
        <v>92149</v>
      </c>
      <c r="D69" s="17" t="s">
        <v>329</v>
      </c>
      <c r="E69" s="17" t="s">
        <v>4436</v>
      </c>
      <c r="F69" s="17" t="s">
        <v>65</v>
      </c>
      <c r="H69" s="309">
        <v>15677</v>
      </c>
      <c r="I69" s="309">
        <v>35047</v>
      </c>
      <c r="J69" s="17" t="s">
        <v>3888</v>
      </c>
      <c r="L69" s="17" t="s">
        <v>20795</v>
      </c>
      <c r="N69" s="17" t="s">
        <v>26</v>
      </c>
      <c r="O69" s="17" t="s">
        <v>15</v>
      </c>
      <c r="P69" s="17">
        <v>45318</v>
      </c>
      <c r="AF69" s="17">
        <v>8</v>
      </c>
      <c r="AG69" s="17">
        <v>2</v>
      </c>
      <c r="AI69" s="17" t="s">
        <v>20669</v>
      </c>
      <c r="AM69" s="17" t="s">
        <v>53</v>
      </c>
      <c r="AN69" s="17" t="s">
        <v>20670</v>
      </c>
      <c r="AO69" s="17">
        <v>3</v>
      </c>
      <c r="AP69" s="17">
        <v>80</v>
      </c>
      <c r="AQ69" s="17">
        <v>5</v>
      </c>
      <c r="AR69" s="17" t="s">
        <v>20671</v>
      </c>
      <c r="AU69" s="17" t="s">
        <v>21</v>
      </c>
      <c r="AV69" s="17" t="s">
        <v>3901</v>
      </c>
      <c r="BD69" s="17" t="s">
        <v>3901</v>
      </c>
      <c r="BJ69" s="17" t="s">
        <v>21</v>
      </c>
      <c r="BK69" s="17" t="s">
        <v>3901</v>
      </c>
      <c r="BN69" s="17" t="s">
        <v>3901</v>
      </c>
      <c r="BQ69" s="17" t="s">
        <v>21</v>
      </c>
      <c r="BS69" s="17" t="s">
        <v>3901</v>
      </c>
      <c r="BY69" s="17" t="s">
        <v>3901</v>
      </c>
      <c r="BZ69" s="17" t="s">
        <v>21</v>
      </c>
      <c r="CC69" s="17" t="s">
        <v>3901</v>
      </c>
      <c r="CF69" s="17" t="s">
        <v>3901</v>
      </c>
      <c r="CG69" s="17" t="s">
        <v>21</v>
      </c>
      <c r="CH69" s="17" t="s">
        <v>3901</v>
      </c>
      <c r="CI69" s="17" t="s">
        <v>3901</v>
      </c>
      <c r="CL69" s="17" t="s">
        <v>3901</v>
      </c>
      <c r="CN69" s="17" t="s">
        <v>3901</v>
      </c>
      <c r="CQ69" s="17" t="s">
        <v>3901</v>
      </c>
      <c r="CR69" s="17" t="s">
        <v>21</v>
      </c>
      <c r="CU69" s="17" t="s">
        <v>3901</v>
      </c>
      <c r="CY69" s="17" t="s">
        <v>21</v>
      </c>
      <c r="DA69" s="17" t="s">
        <v>3901</v>
      </c>
      <c r="DD69" s="17" t="s">
        <v>3901</v>
      </c>
      <c r="DF69" s="17" t="s">
        <v>3901</v>
      </c>
      <c r="DN69" s="17">
        <f>COUNTIF(AU69:DM69, "X")</f>
        <v>17</v>
      </c>
    </row>
    <row r="70" spans="1:118" s="17" customFormat="1">
      <c r="A70" s="17" t="s">
        <v>7431</v>
      </c>
      <c r="B70" s="17">
        <v>55</v>
      </c>
      <c r="C70" s="17">
        <v>87796</v>
      </c>
      <c r="D70" s="17" t="s">
        <v>7432</v>
      </c>
      <c r="E70" s="17" t="s">
        <v>79</v>
      </c>
      <c r="F70" s="17" t="s">
        <v>43</v>
      </c>
      <c r="H70" s="309">
        <v>24782</v>
      </c>
      <c r="I70" s="309">
        <v>34672</v>
      </c>
      <c r="J70" s="17" t="s">
        <v>3888</v>
      </c>
      <c r="L70" s="17" t="s">
        <v>7433</v>
      </c>
      <c r="N70" s="17" t="s">
        <v>19</v>
      </c>
      <c r="O70" s="17" t="s">
        <v>15</v>
      </c>
      <c r="P70" s="17">
        <v>45356</v>
      </c>
      <c r="AC70" s="17" t="s">
        <v>3890</v>
      </c>
      <c r="AD70" s="17" t="s">
        <v>3891</v>
      </c>
      <c r="AF70" s="17">
        <v>8</v>
      </c>
      <c r="AG70" s="17">
        <v>2</v>
      </c>
      <c r="AM70" s="17" t="s">
        <v>2605</v>
      </c>
      <c r="AN70" s="17" t="s">
        <v>7253</v>
      </c>
      <c r="AO70" s="17">
        <v>3</v>
      </c>
      <c r="AP70" s="17">
        <v>80</v>
      </c>
      <c r="AQ70" s="17">
        <v>5</v>
      </c>
      <c r="AT70" s="17" t="s">
        <v>6589</v>
      </c>
      <c r="AU70" s="17" t="s">
        <v>21</v>
      </c>
      <c r="AV70" s="17" t="s">
        <v>3901</v>
      </c>
      <c r="BB70" s="17" t="s">
        <v>3901</v>
      </c>
      <c r="BC70" s="17" t="s">
        <v>30</v>
      </c>
      <c r="BD70" s="17" t="s">
        <v>3901</v>
      </c>
      <c r="BJ70" s="17" t="s">
        <v>30</v>
      </c>
      <c r="BK70" s="17" t="s">
        <v>3901</v>
      </c>
      <c r="BQ70" s="17" t="s">
        <v>30</v>
      </c>
      <c r="BS70" s="17" t="s">
        <v>3901</v>
      </c>
      <c r="CF70" s="17" t="s">
        <v>3901</v>
      </c>
      <c r="CH70" s="17" t="s">
        <v>3901</v>
      </c>
      <c r="CU70" s="17" t="s">
        <v>3901</v>
      </c>
      <c r="DN70" s="17">
        <f>COUNTIF(AU70:DM70, "X")</f>
        <v>8</v>
      </c>
    </row>
    <row r="71" spans="1:118" s="17" customFormat="1">
      <c r="A71" s="17" t="s">
        <v>5513</v>
      </c>
      <c r="B71" s="17">
        <v>55</v>
      </c>
      <c r="C71" s="17">
        <v>38431</v>
      </c>
      <c r="D71" s="17" t="s">
        <v>102</v>
      </c>
      <c r="E71" s="17" t="s">
        <v>315</v>
      </c>
      <c r="F71" s="17" t="s">
        <v>5125</v>
      </c>
      <c r="H71" s="309">
        <v>23920</v>
      </c>
      <c r="I71" s="309">
        <v>44123</v>
      </c>
      <c r="J71" s="17" t="s">
        <v>3888</v>
      </c>
      <c r="L71" s="17" t="s">
        <v>5514</v>
      </c>
      <c r="N71" s="17" t="s">
        <v>19</v>
      </c>
      <c r="O71" s="17" t="s">
        <v>15</v>
      </c>
      <c r="P71" s="17">
        <v>45356</v>
      </c>
      <c r="AC71" s="17" t="s">
        <v>3890</v>
      </c>
      <c r="AD71" s="17" t="s">
        <v>3891</v>
      </c>
      <c r="AF71" s="17">
        <v>15</v>
      </c>
      <c r="AG71" s="17">
        <v>2</v>
      </c>
      <c r="AM71" s="17" t="s">
        <v>105</v>
      </c>
      <c r="AN71" s="17" t="s">
        <v>5515</v>
      </c>
      <c r="AO71" s="17">
        <v>3</v>
      </c>
      <c r="AP71" s="17">
        <v>80</v>
      </c>
      <c r="AQ71" s="17">
        <v>5</v>
      </c>
      <c r="AT71" s="17" t="s">
        <v>5516</v>
      </c>
      <c r="AV71" s="17" t="s">
        <v>3901</v>
      </c>
      <c r="BD71" s="17" t="s">
        <v>3901</v>
      </c>
      <c r="DN71" s="17">
        <f>COUNTIF(AU71:DM71, "X")</f>
        <v>2</v>
      </c>
    </row>
    <row r="72" spans="1:118" s="17" customFormat="1">
      <c r="A72" s="17" t="s">
        <v>10767</v>
      </c>
      <c r="B72" s="17">
        <v>55</v>
      </c>
      <c r="C72" s="17">
        <v>78495</v>
      </c>
      <c r="D72" s="17" t="s">
        <v>10768</v>
      </c>
      <c r="E72" s="17" t="s">
        <v>378</v>
      </c>
      <c r="F72" s="17" t="s">
        <v>63</v>
      </c>
      <c r="H72" s="309">
        <v>10672</v>
      </c>
      <c r="I72" s="309">
        <v>33836</v>
      </c>
      <c r="J72" s="17" t="s">
        <v>3888</v>
      </c>
      <c r="L72" s="17" t="s">
        <v>10769</v>
      </c>
      <c r="N72" s="17" t="s">
        <v>14</v>
      </c>
      <c r="O72" s="17" t="s">
        <v>15</v>
      </c>
      <c r="P72" s="17">
        <v>45371</v>
      </c>
      <c r="AC72" s="17" t="s">
        <v>14</v>
      </c>
      <c r="AF72" s="17">
        <v>15</v>
      </c>
      <c r="AG72" s="17">
        <v>2</v>
      </c>
      <c r="AI72" s="17" t="s">
        <v>10178</v>
      </c>
      <c r="AM72" s="17" t="s">
        <v>16</v>
      </c>
      <c r="AN72" s="17" t="s">
        <v>10763</v>
      </c>
      <c r="AO72" s="17">
        <v>3</v>
      </c>
      <c r="AP72" s="17">
        <v>80</v>
      </c>
      <c r="AQ72" s="17">
        <v>5</v>
      </c>
      <c r="AR72" s="17" t="s">
        <v>10180</v>
      </c>
      <c r="AV72" s="17" t="s">
        <v>3901</v>
      </c>
      <c r="AZ72" s="17" t="s">
        <v>3901</v>
      </c>
      <c r="BD72" s="17" t="s">
        <v>3901</v>
      </c>
      <c r="BH72" s="17" t="s">
        <v>3901</v>
      </c>
      <c r="BK72" s="17" t="s">
        <v>3901</v>
      </c>
      <c r="BQ72" s="17" t="s">
        <v>21</v>
      </c>
      <c r="BS72" s="17" t="s">
        <v>3901</v>
      </c>
      <c r="BU72" s="17" t="s">
        <v>3901</v>
      </c>
      <c r="BY72" s="17" t="s">
        <v>3901</v>
      </c>
      <c r="BZ72" s="17" t="s">
        <v>21</v>
      </c>
      <c r="CC72" s="17" t="s">
        <v>3901</v>
      </c>
      <c r="CF72" s="17" t="s">
        <v>3901</v>
      </c>
      <c r="CG72" s="17" t="s">
        <v>21</v>
      </c>
      <c r="CH72" s="17" t="s">
        <v>3901</v>
      </c>
      <c r="CL72" s="17" t="s">
        <v>3901</v>
      </c>
      <c r="CN72" s="17" t="s">
        <v>3901</v>
      </c>
      <c r="CQ72" s="17" t="s">
        <v>3901</v>
      </c>
      <c r="CR72" s="17" t="s">
        <v>21</v>
      </c>
      <c r="CU72" s="17" t="s">
        <v>3901</v>
      </c>
      <c r="DA72" s="17" t="s">
        <v>3901</v>
      </c>
      <c r="DD72" s="17" t="s">
        <v>3901</v>
      </c>
      <c r="DF72" s="17" t="s">
        <v>3901</v>
      </c>
      <c r="DM72" s="17" t="s">
        <v>3901</v>
      </c>
      <c r="DN72" s="17">
        <f>COUNTIF(AU72:DM72, "X")</f>
        <v>19</v>
      </c>
    </row>
    <row r="73" spans="1:118" s="17" customFormat="1">
      <c r="A73" s="17" t="s">
        <v>7618</v>
      </c>
      <c r="B73" s="17">
        <v>55</v>
      </c>
      <c r="C73" s="17">
        <v>106990</v>
      </c>
      <c r="D73" s="17" t="s">
        <v>7619</v>
      </c>
      <c r="E73" s="17" t="s">
        <v>7604</v>
      </c>
      <c r="H73" s="309">
        <v>20809</v>
      </c>
      <c r="I73" s="309">
        <v>43501</v>
      </c>
      <c r="J73" s="17" t="s">
        <v>3888</v>
      </c>
      <c r="L73" s="17" t="s">
        <v>7579</v>
      </c>
      <c r="M73" s="17" t="s">
        <v>7620</v>
      </c>
      <c r="N73" s="17" t="s">
        <v>19</v>
      </c>
      <c r="O73" s="17" t="s">
        <v>15</v>
      </c>
      <c r="P73" s="17">
        <v>45356</v>
      </c>
      <c r="AC73" s="17" t="s">
        <v>3890</v>
      </c>
      <c r="AD73" s="17" t="s">
        <v>3891</v>
      </c>
      <c r="AF73" s="17">
        <v>15</v>
      </c>
      <c r="AG73" s="17">
        <v>2</v>
      </c>
      <c r="AM73" s="17" t="s">
        <v>2606</v>
      </c>
      <c r="AN73" s="17" t="s">
        <v>7570</v>
      </c>
      <c r="AO73" s="17">
        <v>3</v>
      </c>
      <c r="AP73" s="17">
        <v>80</v>
      </c>
      <c r="AQ73" s="17">
        <v>5</v>
      </c>
      <c r="AT73" s="17" t="s">
        <v>6589</v>
      </c>
      <c r="DN73" s="17">
        <f>COUNTIF(AU73:DM73, "X")</f>
        <v>0</v>
      </c>
    </row>
    <row r="74" spans="1:118" s="17" customFormat="1">
      <c r="A74" s="523" t="s">
        <v>1911</v>
      </c>
      <c r="B74" s="17">
        <v>55</v>
      </c>
      <c r="C74" s="17">
        <v>22013</v>
      </c>
      <c r="D74" s="17" t="s">
        <v>1912</v>
      </c>
      <c r="E74" s="17" t="s">
        <v>418</v>
      </c>
      <c r="F74" s="17" t="s">
        <v>56</v>
      </c>
      <c r="H74" s="309">
        <v>14703</v>
      </c>
      <c r="I74" s="309">
        <v>28611</v>
      </c>
      <c r="J74" s="17" t="s">
        <v>3888</v>
      </c>
      <c r="L74" s="17" t="s">
        <v>717</v>
      </c>
      <c r="N74" s="17" t="s">
        <v>50</v>
      </c>
      <c r="O74" s="17" t="s">
        <v>15</v>
      </c>
      <c r="P74" s="17">
        <v>45344</v>
      </c>
      <c r="AF74" s="17">
        <v>15</v>
      </c>
      <c r="AG74" s="17">
        <v>2</v>
      </c>
      <c r="AH74" s="17" t="s">
        <v>11926</v>
      </c>
      <c r="AK74" s="17" t="s">
        <v>17298</v>
      </c>
      <c r="AM74" s="17" t="s">
        <v>51</v>
      </c>
      <c r="AN74" s="17" t="s">
        <v>17933</v>
      </c>
      <c r="AO74" s="17">
        <v>3</v>
      </c>
      <c r="AP74" s="17">
        <v>80</v>
      </c>
      <c r="AQ74" s="17">
        <v>5</v>
      </c>
      <c r="AR74" s="17" t="s">
        <v>17300</v>
      </c>
      <c r="AU74" s="17" t="s">
        <v>21</v>
      </c>
      <c r="AV74" s="17" t="s">
        <v>3901</v>
      </c>
      <c r="AZ74" s="17" t="s">
        <v>3901</v>
      </c>
      <c r="BD74" s="17" t="s">
        <v>3901</v>
      </c>
      <c r="BF74" s="17" t="s">
        <v>3901</v>
      </c>
      <c r="BH74" s="17" t="s">
        <v>3901</v>
      </c>
      <c r="BK74" s="17" t="s">
        <v>3901</v>
      </c>
      <c r="BS74" s="17" t="s">
        <v>3901</v>
      </c>
      <c r="BY74" s="17" t="s">
        <v>3901</v>
      </c>
      <c r="CC74" s="17" t="s">
        <v>3901</v>
      </c>
      <c r="CH74" s="17" t="s">
        <v>3901</v>
      </c>
      <c r="CN74" s="17" t="s">
        <v>3901</v>
      </c>
      <c r="CQ74" s="17" t="s">
        <v>3901</v>
      </c>
      <c r="CU74" s="17" t="s">
        <v>3901</v>
      </c>
      <c r="CX74" s="17" t="s">
        <v>3901</v>
      </c>
      <c r="DA74" s="17" t="s">
        <v>3901</v>
      </c>
      <c r="DF74" s="17" t="s">
        <v>3901</v>
      </c>
      <c r="DN74" s="17">
        <f>COUNTIF(AU74:DM74, "X")</f>
        <v>16</v>
      </c>
    </row>
    <row r="75" spans="1:118" s="17" customFormat="1">
      <c r="A75" s="523" t="s">
        <v>2192</v>
      </c>
      <c r="B75" s="17">
        <v>55</v>
      </c>
      <c r="C75" s="17">
        <v>22012</v>
      </c>
      <c r="D75" s="17" t="s">
        <v>1912</v>
      </c>
      <c r="E75" s="17" t="s">
        <v>52</v>
      </c>
      <c r="F75" s="17" t="s">
        <v>36</v>
      </c>
      <c r="H75" s="309">
        <v>14030</v>
      </c>
      <c r="I75" s="309">
        <v>28611</v>
      </c>
      <c r="J75" s="17" t="s">
        <v>3888</v>
      </c>
      <c r="L75" s="17" t="s">
        <v>717</v>
      </c>
      <c r="N75" s="17" t="s">
        <v>50</v>
      </c>
      <c r="O75" s="17" t="s">
        <v>15</v>
      </c>
      <c r="P75" s="17">
        <v>45344</v>
      </c>
      <c r="AF75" s="17">
        <v>15</v>
      </c>
      <c r="AG75" s="17">
        <v>2</v>
      </c>
      <c r="AH75" s="17" t="s">
        <v>11926</v>
      </c>
      <c r="AK75" s="17" t="s">
        <v>17298</v>
      </c>
      <c r="AM75" s="17" t="s">
        <v>51</v>
      </c>
      <c r="AN75" s="17" t="s">
        <v>17933</v>
      </c>
      <c r="AO75" s="17">
        <v>3</v>
      </c>
      <c r="AP75" s="17">
        <v>80</v>
      </c>
      <c r="AQ75" s="17">
        <v>5</v>
      </c>
      <c r="AR75" s="17" t="s">
        <v>17300</v>
      </c>
      <c r="AU75" s="17" t="s">
        <v>21</v>
      </c>
      <c r="AV75" s="17" t="s">
        <v>3901</v>
      </c>
      <c r="AZ75" s="17" t="s">
        <v>3901</v>
      </c>
      <c r="BD75" s="17" t="s">
        <v>3901</v>
      </c>
      <c r="BF75" s="17" t="s">
        <v>3901</v>
      </c>
      <c r="BH75" s="17" t="s">
        <v>3901</v>
      </c>
      <c r="BK75" s="17" t="s">
        <v>3901</v>
      </c>
      <c r="BS75" s="17" t="s">
        <v>3901</v>
      </c>
      <c r="BY75" s="17" t="s">
        <v>3901</v>
      </c>
      <c r="CC75" s="17" t="s">
        <v>3901</v>
      </c>
      <c r="CH75" s="17" t="s">
        <v>3901</v>
      </c>
      <c r="CN75" s="17" t="s">
        <v>3901</v>
      </c>
      <c r="CQ75" s="17" t="s">
        <v>3901</v>
      </c>
      <c r="CU75" s="17" t="s">
        <v>3901</v>
      </c>
      <c r="CX75" s="17" t="s">
        <v>3901</v>
      </c>
      <c r="DA75" s="17" t="s">
        <v>3901</v>
      </c>
      <c r="DF75" s="17" t="s">
        <v>3901</v>
      </c>
      <c r="DN75" s="17">
        <f>COUNTIF(AU75:DM75, "X")</f>
        <v>16</v>
      </c>
    </row>
    <row r="76" spans="1:118" s="17" customFormat="1">
      <c r="A76" s="17" t="s">
        <v>5192</v>
      </c>
      <c r="B76" s="17">
        <v>55</v>
      </c>
      <c r="C76" s="17">
        <v>104241</v>
      </c>
      <c r="D76" s="17" t="s">
        <v>5193</v>
      </c>
      <c r="E76" s="17" t="s">
        <v>4351</v>
      </c>
      <c r="F76" s="17" t="s">
        <v>99</v>
      </c>
      <c r="H76" s="309">
        <v>23101</v>
      </c>
      <c r="I76" s="309">
        <v>42576</v>
      </c>
      <c r="J76" s="17" t="s">
        <v>3888</v>
      </c>
      <c r="L76" s="17" t="s">
        <v>5194</v>
      </c>
      <c r="N76" s="17" t="s">
        <v>19</v>
      </c>
      <c r="O76" s="17" t="s">
        <v>15</v>
      </c>
      <c r="P76" s="17">
        <v>45356</v>
      </c>
      <c r="AC76" s="17" t="s">
        <v>3890</v>
      </c>
      <c r="AD76" s="17" t="s">
        <v>3891</v>
      </c>
      <c r="AF76" s="17">
        <v>8</v>
      </c>
      <c r="AG76" s="17">
        <v>2</v>
      </c>
      <c r="AM76" s="17" t="s">
        <v>2603</v>
      </c>
      <c r="AN76" s="17" t="s">
        <v>5023</v>
      </c>
      <c r="AO76" s="17">
        <v>3</v>
      </c>
      <c r="AP76" s="17">
        <v>80</v>
      </c>
      <c r="AQ76" s="17">
        <v>5</v>
      </c>
      <c r="AT76" s="17" t="s">
        <v>3893</v>
      </c>
      <c r="DN76" s="17">
        <f>COUNTIF(AU76:DM76, "X")</f>
        <v>0</v>
      </c>
    </row>
    <row r="77" spans="1:118" s="17" customFormat="1">
      <c r="A77" s="17" t="s">
        <v>9194</v>
      </c>
      <c r="B77" s="17">
        <v>55</v>
      </c>
      <c r="C77" s="17">
        <v>118802</v>
      </c>
      <c r="D77" s="17" t="s">
        <v>9195</v>
      </c>
      <c r="E77" s="17" t="s">
        <v>237</v>
      </c>
      <c r="F77" s="17" t="s">
        <v>11</v>
      </c>
      <c r="H77" s="309">
        <v>30411</v>
      </c>
      <c r="I77" s="309">
        <v>37263</v>
      </c>
      <c r="J77" s="17" t="s">
        <v>3888</v>
      </c>
      <c r="L77" s="17" t="s">
        <v>398</v>
      </c>
      <c r="M77" s="17" t="s">
        <v>9196</v>
      </c>
      <c r="N77" s="17" t="s">
        <v>19</v>
      </c>
      <c r="O77" s="17" t="s">
        <v>15</v>
      </c>
      <c r="P77" s="17">
        <v>45356</v>
      </c>
      <c r="AC77" s="17" t="s">
        <v>3890</v>
      </c>
      <c r="AD77" s="17" t="s">
        <v>3891</v>
      </c>
      <c r="AF77" s="17">
        <v>8</v>
      </c>
      <c r="AG77" s="17">
        <v>2</v>
      </c>
      <c r="AM77" s="17" t="s">
        <v>29</v>
      </c>
      <c r="AN77" s="17" t="s">
        <v>9081</v>
      </c>
      <c r="AO77" s="17">
        <v>3</v>
      </c>
      <c r="AP77" s="17">
        <v>80</v>
      </c>
      <c r="AQ77" s="17">
        <v>5</v>
      </c>
      <c r="AT77" s="17" t="s">
        <v>9082</v>
      </c>
      <c r="DN77" s="17">
        <f>COUNTIF(AU77:DM77, "X")</f>
        <v>0</v>
      </c>
    </row>
    <row r="78" spans="1:118" s="17" customFormat="1">
      <c r="A78" s="17" t="s">
        <v>5979</v>
      </c>
      <c r="B78" s="17">
        <v>55</v>
      </c>
      <c r="C78" s="17">
        <v>81187</v>
      </c>
      <c r="D78" s="17" t="s">
        <v>5980</v>
      </c>
      <c r="E78" s="17" t="s">
        <v>315</v>
      </c>
      <c r="F78" s="17" t="s">
        <v>510</v>
      </c>
      <c r="H78" s="309">
        <v>22562</v>
      </c>
      <c r="I78" s="309">
        <v>33876</v>
      </c>
      <c r="J78" s="17" t="s">
        <v>3888</v>
      </c>
      <c r="L78" s="17" t="s">
        <v>5981</v>
      </c>
      <c r="N78" s="17" t="s">
        <v>19</v>
      </c>
      <c r="O78" s="17" t="s">
        <v>15</v>
      </c>
      <c r="P78" s="17">
        <v>45356</v>
      </c>
      <c r="AC78" s="17" t="s">
        <v>3890</v>
      </c>
      <c r="AD78" s="17" t="s">
        <v>3891</v>
      </c>
      <c r="AF78" s="17">
        <v>8</v>
      </c>
      <c r="AG78" s="17">
        <v>2</v>
      </c>
      <c r="AM78" s="17" t="s">
        <v>2604</v>
      </c>
      <c r="AN78" s="17" t="s">
        <v>5966</v>
      </c>
      <c r="AO78" s="17">
        <v>3</v>
      </c>
      <c r="AP78" s="17">
        <v>80</v>
      </c>
      <c r="AQ78" s="17">
        <v>5</v>
      </c>
      <c r="AT78" s="17" t="s">
        <v>5516</v>
      </c>
      <c r="AV78" s="17" t="s">
        <v>3901</v>
      </c>
      <c r="BA78" s="17" t="s">
        <v>3901</v>
      </c>
      <c r="BQ78" s="17" t="s">
        <v>30</v>
      </c>
      <c r="BS78" s="17" t="s">
        <v>3901</v>
      </c>
      <c r="CF78" s="17" t="s">
        <v>3901</v>
      </c>
      <c r="CH78" s="17" t="s">
        <v>3901</v>
      </c>
      <c r="CQ78" s="17" t="s">
        <v>3901</v>
      </c>
      <c r="CR78" s="17" t="s">
        <v>30</v>
      </c>
      <c r="CU78" s="17" t="s">
        <v>3901</v>
      </c>
      <c r="DN78" s="17">
        <f>COUNTIF(AU78:DM78, "X")</f>
        <v>7</v>
      </c>
    </row>
    <row r="79" spans="1:118" s="17" customFormat="1">
      <c r="A79" s="17" t="s">
        <v>22872</v>
      </c>
      <c r="B79" s="17">
        <v>55</v>
      </c>
      <c r="C79" s="17">
        <v>694</v>
      </c>
      <c r="D79" s="17" t="s">
        <v>22873</v>
      </c>
      <c r="E79" s="17" t="s">
        <v>166</v>
      </c>
      <c r="F79" s="17" t="s">
        <v>174</v>
      </c>
      <c r="H79" s="309">
        <v>23501</v>
      </c>
      <c r="I79" s="309">
        <v>30437</v>
      </c>
      <c r="J79" s="17" t="s">
        <v>3888</v>
      </c>
      <c r="L79" s="17" t="s">
        <v>22874</v>
      </c>
      <c r="N79" s="17" t="s">
        <v>205</v>
      </c>
      <c r="O79" s="17" t="s">
        <v>15</v>
      </c>
      <c r="P79" s="17">
        <v>45337</v>
      </c>
      <c r="T79" s="17" t="s">
        <v>22875</v>
      </c>
      <c r="V79" s="17" t="s">
        <v>205</v>
      </c>
      <c r="W79" s="17" t="s">
        <v>15</v>
      </c>
      <c r="X79" s="17">
        <v>45337</v>
      </c>
      <c r="AF79" s="17">
        <v>8</v>
      </c>
      <c r="AG79" s="17">
        <v>2</v>
      </c>
      <c r="AI79" s="17" t="s">
        <v>20542</v>
      </c>
      <c r="AM79" s="17" t="s">
        <v>253</v>
      </c>
      <c r="AN79" s="17" t="s">
        <v>22821</v>
      </c>
      <c r="AO79" s="17">
        <v>3</v>
      </c>
      <c r="AP79" s="17">
        <v>80</v>
      </c>
      <c r="AQ79" s="17">
        <v>5</v>
      </c>
      <c r="AR79" s="17" t="s">
        <v>22585</v>
      </c>
      <c r="AS79" s="17" t="s">
        <v>22824</v>
      </c>
      <c r="AV79" s="17" t="s">
        <v>3901</v>
      </c>
      <c r="AZ79" s="17" t="s">
        <v>3901</v>
      </c>
      <c r="BB79" s="17" t="s">
        <v>3901</v>
      </c>
      <c r="BD79" s="17" t="s">
        <v>3901</v>
      </c>
      <c r="BH79" s="17" t="s">
        <v>3901</v>
      </c>
      <c r="BK79" s="17" t="s">
        <v>3901</v>
      </c>
      <c r="BN79" s="17" t="s">
        <v>3901</v>
      </c>
      <c r="BS79" s="17" t="s">
        <v>3901</v>
      </c>
      <c r="BY79" s="17" t="s">
        <v>3901</v>
      </c>
      <c r="BZ79" s="17" t="s">
        <v>21</v>
      </c>
      <c r="CC79" s="17" t="s">
        <v>3901</v>
      </c>
      <c r="CF79" s="17" t="s">
        <v>3901</v>
      </c>
      <c r="CG79" s="17" t="s">
        <v>21</v>
      </c>
      <c r="CH79" s="17" t="s">
        <v>3901</v>
      </c>
      <c r="CL79" s="17" t="s">
        <v>3901</v>
      </c>
      <c r="CM79" s="17" t="s">
        <v>21</v>
      </c>
      <c r="CN79" s="17" t="s">
        <v>3901</v>
      </c>
      <c r="CU79" s="17" t="s">
        <v>3901</v>
      </c>
      <c r="CV79" s="17" t="s">
        <v>3901</v>
      </c>
      <c r="CX79" s="17" t="s">
        <v>3901</v>
      </c>
      <c r="DA79" s="17" t="s">
        <v>3901</v>
      </c>
      <c r="DN79" s="17">
        <f>COUNTIF(AU79:DM79, "X")</f>
        <v>18</v>
      </c>
    </row>
    <row r="80" spans="1:118" s="17" customFormat="1">
      <c r="A80" s="17" t="s">
        <v>14156</v>
      </c>
      <c r="B80" s="17">
        <v>55</v>
      </c>
      <c r="C80" s="17">
        <v>62353</v>
      </c>
      <c r="D80" s="17" t="s">
        <v>4742</v>
      </c>
      <c r="E80" s="17" t="s">
        <v>14157</v>
      </c>
      <c r="H80" s="309">
        <v>21679</v>
      </c>
      <c r="I80" s="309">
        <v>30468</v>
      </c>
      <c r="J80" s="17" t="s">
        <v>3888</v>
      </c>
      <c r="L80" s="17" t="s">
        <v>14158</v>
      </c>
      <c r="N80" s="17" t="s">
        <v>31</v>
      </c>
      <c r="O80" s="17" t="s">
        <v>15</v>
      </c>
      <c r="P80" s="17">
        <v>45373</v>
      </c>
      <c r="AC80" s="17" t="s">
        <v>9895</v>
      </c>
      <c r="AD80" s="17" t="s">
        <v>9896</v>
      </c>
      <c r="AF80" s="17">
        <v>8</v>
      </c>
      <c r="AG80" s="17">
        <v>2</v>
      </c>
      <c r="AM80" s="17" t="s">
        <v>157</v>
      </c>
      <c r="AN80" s="17" t="s">
        <v>14151</v>
      </c>
      <c r="AO80" s="17">
        <v>3</v>
      </c>
      <c r="AP80" s="17">
        <v>80</v>
      </c>
      <c r="AQ80" s="17">
        <v>5</v>
      </c>
      <c r="AR80" s="17" t="s">
        <v>9898</v>
      </c>
      <c r="AT80" s="17" t="s">
        <v>14152</v>
      </c>
      <c r="AU80" s="17" t="s">
        <v>21</v>
      </c>
      <c r="AV80" s="17" t="s">
        <v>3901</v>
      </c>
      <c r="AW80" s="17" t="s">
        <v>3901</v>
      </c>
      <c r="AX80" s="17" t="s">
        <v>3901</v>
      </c>
      <c r="AY80" s="17" t="s">
        <v>21</v>
      </c>
      <c r="AZ80" s="17" t="s">
        <v>3901</v>
      </c>
      <c r="BB80" s="17" t="s">
        <v>3901</v>
      </c>
      <c r="BC80" s="17" t="s">
        <v>21</v>
      </c>
      <c r="BD80" s="17" t="s">
        <v>3901</v>
      </c>
      <c r="BF80" s="17" t="s">
        <v>3901</v>
      </c>
      <c r="BH80" s="17" t="s">
        <v>3901</v>
      </c>
      <c r="BJ80" s="17" t="s">
        <v>21</v>
      </c>
      <c r="BK80" s="17" t="s">
        <v>3901</v>
      </c>
      <c r="BL80" s="17" t="s">
        <v>21</v>
      </c>
      <c r="BN80" s="17" t="s">
        <v>3901</v>
      </c>
      <c r="BQ80" s="17" t="s">
        <v>21</v>
      </c>
      <c r="BS80" s="17" t="s">
        <v>3901</v>
      </c>
      <c r="BU80" s="17" t="s">
        <v>3901</v>
      </c>
      <c r="BY80" s="17" t="s">
        <v>3901</v>
      </c>
      <c r="BZ80" s="17" t="s">
        <v>21</v>
      </c>
      <c r="CC80" s="17" t="s">
        <v>3901</v>
      </c>
      <c r="CD80" s="17" t="s">
        <v>3901</v>
      </c>
      <c r="CF80" s="17" t="s">
        <v>3901</v>
      </c>
      <c r="CG80" s="17" t="s">
        <v>21</v>
      </c>
      <c r="CH80" s="17" t="s">
        <v>3901</v>
      </c>
      <c r="CL80" s="17" t="s">
        <v>3901</v>
      </c>
      <c r="CM80" s="17" t="s">
        <v>21</v>
      </c>
      <c r="CN80" s="17" t="s">
        <v>3901</v>
      </c>
      <c r="CO80" s="17" t="s">
        <v>21</v>
      </c>
      <c r="CR80" s="17" t="s">
        <v>21</v>
      </c>
      <c r="CY80" s="17" t="s">
        <v>21</v>
      </c>
      <c r="DN80" s="17">
        <f>COUNTIF(AU80:DM80, "X")</f>
        <v>19</v>
      </c>
    </row>
    <row r="81" spans="1:118" s="17" customFormat="1">
      <c r="A81" s="523" t="s">
        <v>2214</v>
      </c>
      <c r="B81" s="17">
        <v>55</v>
      </c>
      <c r="C81" s="17">
        <v>49554</v>
      </c>
      <c r="D81" s="17" t="s">
        <v>226</v>
      </c>
      <c r="E81" s="17" t="s">
        <v>1593</v>
      </c>
      <c r="F81" s="17" t="s">
        <v>161</v>
      </c>
      <c r="H81" s="309">
        <v>25468</v>
      </c>
      <c r="I81" s="309">
        <v>32203</v>
      </c>
      <c r="J81" s="17" t="s">
        <v>3888</v>
      </c>
      <c r="K81" s="17" t="s">
        <v>21</v>
      </c>
      <c r="L81" s="17" t="s">
        <v>2197</v>
      </c>
      <c r="N81" s="17" t="s">
        <v>19</v>
      </c>
      <c r="O81" s="17" t="s">
        <v>15</v>
      </c>
      <c r="P81" s="17">
        <v>45356</v>
      </c>
      <c r="AC81" s="17" t="s">
        <v>3890</v>
      </c>
      <c r="AD81" s="17" t="s">
        <v>3891</v>
      </c>
      <c r="AF81" s="17">
        <v>15</v>
      </c>
      <c r="AG81" s="17">
        <v>2</v>
      </c>
      <c r="AM81" s="17" t="s">
        <v>105</v>
      </c>
      <c r="AN81" s="17" t="s">
        <v>5515</v>
      </c>
      <c r="AO81" s="17">
        <v>3</v>
      </c>
      <c r="AP81" s="17">
        <v>80</v>
      </c>
      <c r="AQ81" s="17">
        <v>5</v>
      </c>
      <c r="AT81" s="17" t="s">
        <v>5516</v>
      </c>
      <c r="AU81" s="17" t="s">
        <v>21</v>
      </c>
      <c r="AV81" s="17" t="s">
        <v>3901</v>
      </c>
      <c r="AX81" s="17" t="s">
        <v>3901</v>
      </c>
      <c r="AZ81" s="17" t="s">
        <v>3901</v>
      </c>
      <c r="BA81" s="17" t="s">
        <v>21</v>
      </c>
      <c r="BB81" s="17" t="s">
        <v>3901</v>
      </c>
      <c r="BD81" s="17" t="s">
        <v>3901</v>
      </c>
      <c r="BH81" s="17" t="s">
        <v>3901</v>
      </c>
      <c r="BK81" s="17" t="s">
        <v>3901</v>
      </c>
      <c r="BN81" s="17" t="s">
        <v>3901</v>
      </c>
      <c r="BQ81" s="17" t="s">
        <v>21</v>
      </c>
      <c r="BS81" s="17" t="s">
        <v>3901</v>
      </c>
      <c r="BY81" s="17" t="s">
        <v>3901</v>
      </c>
      <c r="CC81" s="17" t="s">
        <v>3901</v>
      </c>
      <c r="CD81" s="17" t="s">
        <v>3901</v>
      </c>
      <c r="CF81" s="17" t="s">
        <v>3901</v>
      </c>
      <c r="CG81" s="17" t="s">
        <v>21</v>
      </c>
      <c r="CH81" s="17" t="s">
        <v>3901</v>
      </c>
      <c r="CL81" s="17" t="s">
        <v>3901</v>
      </c>
      <c r="CM81" s="17" t="s">
        <v>21</v>
      </c>
      <c r="CN81" s="17" t="s">
        <v>3901</v>
      </c>
      <c r="CQ81" s="17" t="s">
        <v>3901</v>
      </c>
      <c r="CU81" s="17" t="s">
        <v>3901</v>
      </c>
      <c r="DE81" s="17" t="s">
        <v>21</v>
      </c>
      <c r="DF81" s="17" t="s">
        <v>3901</v>
      </c>
      <c r="DJ81" s="17" t="s">
        <v>3901</v>
      </c>
      <c r="DN81" s="17">
        <f>COUNTIF(AU81:DM81, "X")</f>
        <v>20</v>
      </c>
    </row>
    <row r="82" spans="1:118" s="17" customFormat="1">
      <c r="A82" s="17" t="s">
        <v>6402</v>
      </c>
      <c r="B82" s="17">
        <v>55</v>
      </c>
      <c r="C82" s="17">
        <v>107646</v>
      </c>
      <c r="D82" s="17" t="s">
        <v>226</v>
      </c>
      <c r="E82" s="17" t="s">
        <v>323</v>
      </c>
      <c r="F82" s="17" t="s">
        <v>35</v>
      </c>
      <c r="H82" s="309">
        <v>29704</v>
      </c>
      <c r="I82" s="309">
        <v>36270</v>
      </c>
      <c r="J82" s="17" t="s">
        <v>3888</v>
      </c>
      <c r="L82" s="17" t="s">
        <v>6403</v>
      </c>
      <c r="N82" s="17" t="s">
        <v>19</v>
      </c>
      <c r="O82" s="17" t="s">
        <v>15</v>
      </c>
      <c r="P82" s="17">
        <v>45356</v>
      </c>
      <c r="AC82" s="17" t="s">
        <v>3890</v>
      </c>
      <c r="AD82" s="17" t="s">
        <v>3891</v>
      </c>
      <c r="AF82" s="17">
        <v>8</v>
      </c>
      <c r="AG82" s="17">
        <v>2</v>
      </c>
      <c r="AM82" s="17" t="s">
        <v>232</v>
      </c>
      <c r="AN82" s="17" t="s">
        <v>6280</v>
      </c>
      <c r="AO82" s="17">
        <v>3</v>
      </c>
      <c r="AP82" s="17">
        <v>80</v>
      </c>
      <c r="AQ82" s="17">
        <v>5</v>
      </c>
      <c r="AT82" s="17" t="s">
        <v>5516</v>
      </c>
      <c r="AU82" s="17" t="s">
        <v>3901</v>
      </c>
      <c r="AV82" s="17" t="s">
        <v>3901</v>
      </c>
      <c r="BA82" s="17" t="s">
        <v>3901</v>
      </c>
      <c r="BB82" s="17" t="s">
        <v>3901</v>
      </c>
      <c r="BC82" s="17" t="s">
        <v>30</v>
      </c>
      <c r="BK82" s="17" t="s">
        <v>3901</v>
      </c>
      <c r="CQ82" s="17" t="s">
        <v>3901</v>
      </c>
      <c r="DN82" s="17">
        <f>COUNTIF(AU82:DM82, "X")</f>
        <v>6</v>
      </c>
    </row>
    <row r="83" spans="1:118" s="17" customFormat="1">
      <c r="A83" s="17" t="s">
        <v>5204</v>
      </c>
      <c r="B83" s="17">
        <v>55</v>
      </c>
      <c r="C83" s="17">
        <v>113907</v>
      </c>
      <c r="D83" s="17" t="s">
        <v>5205</v>
      </c>
      <c r="E83" s="17" t="s">
        <v>5206</v>
      </c>
      <c r="F83" s="17" t="s">
        <v>5207</v>
      </c>
      <c r="H83" s="309">
        <v>29327</v>
      </c>
      <c r="I83" s="309">
        <v>36810</v>
      </c>
      <c r="J83" s="17" t="s">
        <v>3888</v>
      </c>
      <c r="L83" s="17" t="s">
        <v>5208</v>
      </c>
      <c r="N83" s="17" t="s">
        <v>19</v>
      </c>
      <c r="O83" s="17" t="s">
        <v>15</v>
      </c>
      <c r="P83" s="17">
        <v>45356</v>
      </c>
      <c r="Q83" s="17">
        <v>3407</v>
      </c>
      <c r="AC83" s="17" t="s">
        <v>3890</v>
      </c>
      <c r="AD83" s="17" t="s">
        <v>3891</v>
      </c>
      <c r="AF83" s="17">
        <v>15</v>
      </c>
      <c r="AG83" s="17">
        <v>2</v>
      </c>
      <c r="AM83" s="17" t="s">
        <v>2603</v>
      </c>
      <c r="AN83" s="17" t="s">
        <v>5023</v>
      </c>
      <c r="AO83" s="17">
        <v>3</v>
      </c>
      <c r="AP83" s="17">
        <v>80</v>
      </c>
      <c r="AQ83" s="17">
        <v>5</v>
      </c>
      <c r="AT83" s="17" t="s">
        <v>3893</v>
      </c>
      <c r="AV83" s="17" t="s">
        <v>3901</v>
      </c>
      <c r="CH83" s="17" t="s">
        <v>3901</v>
      </c>
      <c r="CU83" s="17" t="s">
        <v>3901</v>
      </c>
      <c r="DN83" s="17">
        <f>COUNTIF(AU83:DM83, "X")</f>
        <v>3</v>
      </c>
    </row>
    <row r="84" spans="1:118" s="17" customFormat="1">
      <c r="A84" s="17" t="s">
        <v>6365</v>
      </c>
      <c r="B84" s="17">
        <v>55</v>
      </c>
      <c r="C84" s="17">
        <v>102817</v>
      </c>
      <c r="D84" s="17" t="s">
        <v>6209</v>
      </c>
      <c r="E84" s="17" t="s">
        <v>441</v>
      </c>
      <c r="F84" s="17" t="s">
        <v>132</v>
      </c>
      <c r="H84" s="309">
        <v>16865</v>
      </c>
      <c r="I84" s="309">
        <v>35857</v>
      </c>
      <c r="J84" s="17" t="s">
        <v>3888</v>
      </c>
      <c r="L84" s="17" t="s">
        <v>6366</v>
      </c>
      <c r="N84" s="17" t="s">
        <v>19</v>
      </c>
      <c r="O84" s="17" t="s">
        <v>15</v>
      </c>
      <c r="P84" s="17">
        <v>45356</v>
      </c>
      <c r="AC84" s="17" t="s">
        <v>3890</v>
      </c>
      <c r="AD84" s="17" t="s">
        <v>3891</v>
      </c>
      <c r="AF84" s="17">
        <v>8</v>
      </c>
      <c r="AG84" s="17">
        <v>2</v>
      </c>
      <c r="AM84" s="17" t="s">
        <v>232</v>
      </c>
      <c r="AN84" s="17" t="s">
        <v>6280</v>
      </c>
      <c r="AO84" s="17">
        <v>3</v>
      </c>
      <c r="AP84" s="17">
        <v>80</v>
      </c>
      <c r="AQ84" s="17">
        <v>5</v>
      </c>
      <c r="AT84" s="17" t="s">
        <v>5516</v>
      </c>
      <c r="AV84" s="17" t="s">
        <v>3901</v>
      </c>
      <c r="AZ84" s="17" t="s">
        <v>3901</v>
      </c>
      <c r="BD84" s="17" t="s">
        <v>3901</v>
      </c>
      <c r="CN84" s="17" t="s">
        <v>3901</v>
      </c>
      <c r="DN84" s="17">
        <f>COUNTIF(AU84:DM84, "X")</f>
        <v>4</v>
      </c>
    </row>
    <row r="85" spans="1:118" s="17" customFormat="1">
      <c r="A85" s="17" t="s">
        <v>21859</v>
      </c>
      <c r="B85" s="17">
        <v>55</v>
      </c>
      <c r="C85" s="17">
        <v>95689</v>
      </c>
      <c r="D85" s="17" t="s">
        <v>13029</v>
      </c>
      <c r="E85" s="17" t="s">
        <v>281</v>
      </c>
      <c r="F85" s="17" t="s">
        <v>65</v>
      </c>
      <c r="H85" s="309">
        <v>22002</v>
      </c>
      <c r="I85" s="309">
        <v>35242</v>
      </c>
      <c r="J85" s="17" t="s">
        <v>3888</v>
      </c>
      <c r="L85" s="17" t="s">
        <v>21860</v>
      </c>
      <c r="N85" s="17" t="s">
        <v>205</v>
      </c>
      <c r="O85" s="17" t="s">
        <v>15</v>
      </c>
      <c r="P85" s="17">
        <v>45337</v>
      </c>
      <c r="AF85" s="17">
        <v>8</v>
      </c>
      <c r="AG85" s="17">
        <v>2</v>
      </c>
      <c r="AH85" s="17" t="s">
        <v>21861</v>
      </c>
      <c r="AK85" s="17" t="s">
        <v>21862</v>
      </c>
      <c r="AM85" s="17" t="s">
        <v>145</v>
      </c>
      <c r="AN85" s="17" t="s">
        <v>21819</v>
      </c>
      <c r="AO85" s="17">
        <v>3</v>
      </c>
      <c r="AP85" s="17">
        <v>80</v>
      </c>
      <c r="AQ85" s="17">
        <v>5</v>
      </c>
      <c r="AR85" s="17" t="s">
        <v>21652</v>
      </c>
      <c r="AV85" s="17" t="s">
        <v>3901</v>
      </c>
      <c r="AZ85" s="17" t="s">
        <v>3901</v>
      </c>
      <c r="BD85" s="17" t="s">
        <v>3901</v>
      </c>
      <c r="BH85" s="17" t="s">
        <v>3901</v>
      </c>
      <c r="BK85" s="17" t="s">
        <v>3901</v>
      </c>
      <c r="BS85" s="17" t="s">
        <v>3901</v>
      </c>
      <c r="CC85" s="17" t="s">
        <v>3901</v>
      </c>
      <c r="CF85" s="17" t="s">
        <v>3901</v>
      </c>
      <c r="CG85" s="17" t="s">
        <v>21</v>
      </c>
      <c r="CH85" s="17" t="s">
        <v>3901</v>
      </c>
      <c r="CN85" s="17" t="s">
        <v>3901</v>
      </c>
      <c r="CR85" s="17" t="s">
        <v>21</v>
      </c>
      <c r="CU85" s="17" t="s">
        <v>3901</v>
      </c>
      <c r="DN85" s="17">
        <f>COUNTIF(AU85:DM85, "X")</f>
        <v>11</v>
      </c>
    </row>
    <row r="86" spans="1:118" s="17" customFormat="1">
      <c r="A86" s="17" t="s">
        <v>16061</v>
      </c>
      <c r="B86" s="17">
        <v>55</v>
      </c>
      <c r="C86" s="17">
        <v>75926</v>
      </c>
      <c r="D86" s="17" t="s">
        <v>16062</v>
      </c>
      <c r="E86" s="17" t="s">
        <v>16063</v>
      </c>
      <c r="F86" s="17" t="s">
        <v>25</v>
      </c>
      <c r="H86" s="309">
        <v>26776</v>
      </c>
      <c r="I86" s="309">
        <v>33680</v>
      </c>
      <c r="J86" s="17" t="s">
        <v>3888</v>
      </c>
      <c r="L86" s="17" t="s">
        <v>16064</v>
      </c>
      <c r="N86" s="17" t="s">
        <v>31</v>
      </c>
      <c r="O86" s="17" t="s">
        <v>15</v>
      </c>
      <c r="P86" s="17">
        <v>45373</v>
      </c>
      <c r="AC86" s="17" t="s">
        <v>9895</v>
      </c>
      <c r="AD86" s="17" t="s">
        <v>9896</v>
      </c>
      <c r="AF86" s="17">
        <v>8</v>
      </c>
      <c r="AG86" s="17">
        <v>2</v>
      </c>
      <c r="AM86" s="17" t="s">
        <v>121</v>
      </c>
      <c r="AN86" s="17" t="s">
        <v>15516</v>
      </c>
      <c r="AO86" s="17">
        <v>3</v>
      </c>
      <c r="AP86" s="17">
        <v>80</v>
      </c>
      <c r="AQ86" s="17">
        <v>5</v>
      </c>
      <c r="AR86" s="17" t="s">
        <v>9898</v>
      </c>
      <c r="AT86" s="17" t="s">
        <v>15057</v>
      </c>
      <c r="BD86" s="17" t="s">
        <v>3901</v>
      </c>
      <c r="BK86" s="17" t="s">
        <v>3901</v>
      </c>
      <c r="BQ86" s="17" t="s">
        <v>21</v>
      </c>
      <c r="BS86" s="17" t="s">
        <v>3901</v>
      </c>
      <c r="CC86" s="17" t="s">
        <v>3901</v>
      </c>
      <c r="CH86" s="17" t="s">
        <v>3901</v>
      </c>
      <c r="CN86" s="17" t="s">
        <v>3901</v>
      </c>
      <c r="CQ86" s="17" t="s">
        <v>3901</v>
      </c>
      <c r="CU86" s="17" t="s">
        <v>3901</v>
      </c>
      <c r="DN86" s="17">
        <f>COUNTIF(AU86:DM86, "X")</f>
        <v>8</v>
      </c>
    </row>
    <row r="87" spans="1:118" s="17" customFormat="1">
      <c r="A87" s="17" t="s">
        <v>22775</v>
      </c>
      <c r="B87" s="17">
        <v>55</v>
      </c>
      <c r="C87" s="17">
        <v>45864</v>
      </c>
      <c r="D87" s="17" t="s">
        <v>728</v>
      </c>
      <c r="E87" s="17" t="s">
        <v>341</v>
      </c>
      <c r="F87" s="17" t="s">
        <v>99</v>
      </c>
      <c r="H87" s="309">
        <v>18879</v>
      </c>
      <c r="I87" s="309">
        <v>31656</v>
      </c>
      <c r="J87" s="17" t="s">
        <v>3888</v>
      </c>
      <c r="L87" s="17" t="s">
        <v>22763</v>
      </c>
      <c r="N87" s="17" t="s">
        <v>126</v>
      </c>
      <c r="O87" s="17" t="s">
        <v>15</v>
      </c>
      <c r="P87" s="17">
        <v>45383</v>
      </c>
      <c r="AF87" s="17">
        <v>8</v>
      </c>
      <c r="AG87" s="17">
        <v>2</v>
      </c>
      <c r="AI87" s="17" t="s">
        <v>20542</v>
      </c>
      <c r="AM87" s="17" t="s">
        <v>133</v>
      </c>
      <c r="AN87" s="17" t="s">
        <v>22584</v>
      </c>
      <c r="AO87" s="17">
        <v>3</v>
      </c>
      <c r="AP87" s="17">
        <v>80</v>
      </c>
      <c r="AQ87" s="17">
        <v>5</v>
      </c>
      <c r="AR87" s="17" t="s">
        <v>22585</v>
      </c>
      <c r="AU87" s="17" t="s">
        <v>30</v>
      </c>
      <c r="AV87" s="17" t="s">
        <v>3901</v>
      </c>
      <c r="AX87" s="17" t="s">
        <v>3901</v>
      </c>
      <c r="AZ87" s="17" t="s">
        <v>3901</v>
      </c>
      <c r="BB87" s="17" t="s">
        <v>3901</v>
      </c>
      <c r="BD87" s="17" t="s">
        <v>3901</v>
      </c>
      <c r="BH87" s="17" t="s">
        <v>3901</v>
      </c>
      <c r="BK87" s="17" t="s">
        <v>3901</v>
      </c>
      <c r="BQ87" s="17" t="s">
        <v>30</v>
      </c>
      <c r="CC87" s="17" t="s">
        <v>3901</v>
      </c>
      <c r="CG87" s="17" t="s">
        <v>30</v>
      </c>
      <c r="CI87" s="17" t="s">
        <v>3901</v>
      </c>
      <c r="CM87" s="17" t="s">
        <v>30</v>
      </c>
      <c r="CN87" s="17" t="s">
        <v>3901</v>
      </c>
      <c r="CQ87" s="17" t="s">
        <v>3901</v>
      </c>
      <c r="CR87" s="17" t="s">
        <v>21</v>
      </c>
      <c r="CU87" s="17" t="s">
        <v>3901</v>
      </c>
      <c r="CX87" s="17" t="s">
        <v>3901</v>
      </c>
      <c r="DA87" s="17" t="s">
        <v>3901</v>
      </c>
      <c r="DN87" s="17">
        <f>COUNTIF(AU87:DM87, "X")</f>
        <v>14</v>
      </c>
    </row>
    <row r="88" spans="1:118" s="17" customFormat="1">
      <c r="A88" s="17" t="s">
        <v>22816</v>
      </c>
      <c r="B88" s="17">
        <v>55</v>
      </c>
      <c r="C88" s="17">
        <v>53926</v>
      </c>
      <c r="D88" s="17" t="s">
        <v>728</v>
      </c>
      <c r="E88" s="17" t="s">
        <v>176</v>
      </c>
      <c r="F88" s="17" t="s">
        <v>22</v>
      </c>
      <c r="H88" s="309">
        <v>20891</v>
      </c>
      <c r="I88" s="309">
        <v>32387</v>
      </c>
      <c r="J88" s="17" t="s">
        <v>3888</v>
      </c>
      <c r="L88" s="17" t="s">
        <v>22763</v>
      </c>
      <c r="N88" s="17" t="s">
        <v>126</v>
      </c>
      <c r="O88" s="17" t="s">
        <v>15</v>
      </c>
      <c r="P88" s="17">
        <v>45383</v>
      </c>
      <c r="AF88" s="17">
        <v>8</v>
      </c>
      <c r="AG88" s="17">
        <v>2</v>
      </c>
      <c r="AI88" s="17" t="s">
        <v>20542</v>
      </c>
      <c r="AM88" s="17" t="s">
        <v>133</v>
      </c>
      <c r="AN88" s="17" t="s">
        <v>22584</v>
      </c>
      <c r="AO88" s="17">
        <v>3</v>
      </c>
      <c r="AP88" s="17">
        <v>80</v>
      </c>
      <c r="AQ88" s="17">
        <v>5</v>
      </c>
      <c r="AR88" s="17" t="s">
        <v>22585</v>
      </c>
      <c r="BB88" s="17" t="s">
        <v>3901</v>
      </c>
      <c r="BD88" s="17" t="s">
        <v>3901</v>
      </c>
      <c r="BK88" s="17" t="s">
        <v>3901</v>
      </c>
      <c r="BS88" s="17" t="s">
        <v>3901</v>
      </c>
      <c r="CH88" s="17" t="s">
        <v>3901</v>
      </c>
      <c r="CI88" s="17" t="s">
        <v>3901</v>
      </c>
      <c r="CN88" s="17" t="s">
        <v>3901</v>
      </c>
      <c r="CQ88" s="17" t="s">
        <v>3901</v>
      </c>
      <c r="CR88" s="17" t="s">
        <v>21</v>
      </c>
      <c r="CU88" s="17" t="s">
        <v>3901</v>
      </c>
      <c r="DA88" s="17" t="s">
        <v>3901</v>
      </c>
      <c r="DN88" s="17">
        <f>COUNTIF(AU88:DM88, "X")</f>
        <v>10</v>
      </c>
    </row>
    <row r="89" spans="1:118" s="17" customFormat="1">
      <c r="A89" s="17" t="s">
        <v>4480</v>
      </c>
      <c r="B89" s="17">
        <v>55</v>
      </c>
      <c r="C89" s="17">
        <v>88199</v>
      </c>
      <c r="D89" s="17" t="s">
        <v>4481</v>
      </c>
      <c r="E89" s="17" t="s">
        <v>4482</v>
      </c>
      <c r="F89" s="17" t="s">
        <v>22</v>
      </c>
      <c r="H89" s="309">
        <v>25230</v>
      </c>
      <c r="I89" s="309">
        <v>34716</v>
      </c>
      <c r="J89" s="17" t="s">
        <v>3888</v>
      </c>
      <c r="L89" s="17" t="s">
        <v>4483</v>
      </c>
      <c r="N89" s="17" t="s">
        <v>19</v>
      </c>
      <c r="O89" s="17" t="s">
        <v>15</v>
      </c>
      <c r="P89" s="17">
        <v>45356</v>
      </c>
      <c r="AC89" s="17" t="s">
        <v>3890</v>
      </c>
      <c r="AD89" s="17" t="s">
        <v>3891</v>
      </c>
      <c r="AF89" s="17">
        <v>8</v>
      </c>
      <c r="AG89" s="17">
        <v>2</v>
      </c>
      <c r="AM89" s="17" t="s">
        <v>2602</v>
      </c>
      <c r="AN89" s="17" t="s">
        <v>4371</v>
      </c>
      <c r="AO89" s="17">
        <v>3</v>
      </c>
      <c r="AP89" s="17">
        <v>80</v>
      </c>
      <c r="AQ89" s="17">
        <v>5</v>
      </c>
      <c r="AT89" s="17" t="s">
        <v>3893</v>
      </c>
      <c r="CU89" s="17" t="s">
        <v>3901</v>
      </c>
      <c r="DN89" s="17">
        <f>COUNTIF(AU89:DM89, "X")</f>
        <v>1</v>
      </c>
    </row>
    <row r="90" spans="1:118" s="17" customFormat="1">
      <c r="A90" s="17" t="s">
        <v>12589</v>
      </c>
      <c r="B90" s="17">
        <v>55</v>
      </c>
      <c r="C90" s="17">
        <v>89676</v>
      </c>
      <c r="D90" s="17" t="s">
        <v>724</v>
      </c>
      <c r="E90" s="17" t="s">
        <v>342</v>
      </c>
      <c r="F90" s="17" t="s">
        <v>70</v>
      </c>
      <c r="H90" s="309">
        <v>25903</v>
      </c>
      <c r="I90" s="309">
        <v>42473</v>
      </c>
      <c r="J90" s="17" t="s">
        <v>3888</v>
      </c>
      <c r="L90" s="17" t="s">
        <v>12590</v>
      </c>
      <c r="N90" s="17" t="s">
        <v>31</v>
      </c>
      <c r="O90" s="17" t="s">
        <v>15</v>
      </c>
      <c r="P90" s="17">
        <v>45373</v>
      </c>
      <c r="AC90" s="17" t="s">
        <v>9895</v>
      </c>
      <c r="AD90" s="17" t="s">
        <v>9896</v>
      </c>
      <c r="AF90" s="17">
        <v>8</v>
      </c>
      <c r="AG90" s="17">
        <v>2</v>
      </c>
      <c r="AM90" s="17" t="s">
        <v>222</v>
      </c>
      <c r="AN90" s="17" t="s">
        <v>12432</v>
      </c>
      <c r="AO90" s="17">
        <v>3</v>
      </c>
      <c r="AP90" s="17">
        <v>80</v>
      </c>
      <c r="AQ90" s="17">
        <v>5</v>
      </c>
      <c r="AR90" s="17" t="s">
        <v>9898</v>
      </c>
      <c r="AT90" s="17" t="s">
        <v>11929</v>
      </c>
      <c r="CU90" s="17" t="s">
        <v>3901</v>
      </c>
      <c r="DN90" s="17">
        <f>COUNTIF(AU90:DM90, "X")</f>
        <v>1</v>
      </c>
    </row>
    <row r="91" spans="1:118" s="17" customFormat="1">
      <c r="A91" s="17" t="s">
        <v>21369</v>
      </c>
      <c r="B91" s="17">
        <v>55</v>
      </c>
      <c r="C91" s="17">
        <v>120234</v>
      </c>
      <c r="D91" s="17" t="s">
        <v>12145</v>
      </c>
      <c r="E91" s="17" t="s">
        <v>18515</v>
      </c>
      <c r="F91" s="17" t="s">
        <v>65</v>
      </c>
      <c r="H91" s="309">
        <v>22787</v>
      </c>
      <c r="I91" s="309">
        <v>37413</v>
      </c>
      <c r="J91" s="17" t="s">
        <v>3888</v>
      </c>
      <c r="L91" s="17" t="s">
        <v>21370</v>
      </c>
      <c r="N91" s="17" t="s">
        <v>26</v>
      </c>
      <c r="O91" s="17" t="s">
        <v>15</v>
      </c>
      <c r="P91" s="17">
        <v>45318</v>
      </c>
      <c r="AF91" s="17">
        <v>8</v>
      </c>
      <c r="AG91" s="17">
        <v>2</v>
      </c>
      <c r="AI91" s="17" t="s">
        <v>20669</v>
      </c>
      <c r="AM91" s="17" t="s">
        <v>2616</v>
      </c>
      <c r="AN91" s="17" t="s">
        <v>21221</v>
      </c>
      <c r="AO91" s="17">
        <v>3</v>
      </c>
      <c r="AP91" s="17">
        <v>80</v>
      </c>
      <c r="AQ91" s="17">
        <v>5</v>
      </c>
      <c r="AR91" s="17" t="s">
        <v>20671</v>
      </c>
      <c r="AS91" s="17" t="s">
        <v>21222</v>
      </c>
      <c r="AZ91" s="17" t="s">
        <v>3901</v>
      </c>
      <c r="BD91" s="17" t="s">
        <v>3901</v>
      </c>
      <c r="BK91" s="17" t="s">
        <v>3901</v>
      </c>
      <c r="BQ91" s="17" t="s">
        <v>30</v>
      </c>
      <c r="BS91" s="17" t="s">
        <v>3901</v>
      </c>
      <c r="CF91" s="17" t="s">
        <v>3901</v>
      </c>
      <c r="CU91" s="17" t="s">
        <v>3901</v>
      </c>
      <c r="DN91" s="17">
        <f>COUNTIF(AU91:DM91, "X")</f>
        <v>6</v>
      </c>
    </row>
    <row r="92" spans="1:118" s="17" customFormat="1">
      <c r="A92" s="17" t="s">
        <v>11281</v>
      </c>
      <c r="B92" s="17">
        <v>55</v>
      </c>
      <c r="C92" s="17">
        <v>54108</v>
      </c>
      <c r="D92" s="17" t="s">
        <v>11282</v>
      </c>
      <c r="E92" s="17" t="s">
        <v>471</v>
      </c>
      <c r="F92" s="17" t="s">
        <v>135</v>
      </c>
      <c r="H92" s="309">
        <v>22421</v>
      </c>
      <c r="I92" s="309">
        <v>28946</v>
      </c>
      <c r="J92" s="17" t="s">
        <v>3888</v>
      </c>
      <c r="K92" s="17" t="s">
        <v>21</v>
      </c>
      <c r="L92" s="17" t="s">
        <v>11283</v>
      </c>
      <c r="N92" s="17" t="s">
        <v>14</v>
      </c>
      <c r="O92" s="17" t="s">
        <v>15</v>
      </c>
      <c r="P92" s="17">
        <v>45371</v>
      </c>
      <c r="AC92" s="17" t="s">
        <v>14</v>
      </c>
      <c r="AF92" s="17">
        <v>15</v>
      </c>
      <c r="AG92" s="17">
        <v>2</v>
      </c>
      <c r="AI92" s="17" t="s">
        <v>10178</v>
      </c>
      <c r="AM92" s="17" t="s">
        <v>151</v>
      </c>
      <c r="AN92" s="17" t="s">
        <v>11216</v>
      </c>
      <c r="AO92" s="17">
        <v>3</v>
      </c>
      <c r="AP92" s="17">
        <v>80</v>
      </c>
      <c r="AQ92" s="17">
        <v>5</v>
      </c>
      <c r="AR92" s="17" t="s">
        <v>10180</v>
      </c>
      <c r="AU92" s="17" t="s">
        <v>21</v>
      </c>
      <c r="AV92" s="17" t="s">
        <v>3901</v>
      </c>
      <c r="AW92" s="17" t="s">
        <v>3901</v>
      </c>
      <c r="AX92" s="17" t="s">
        <v>3901</v>
      </c>
      <c r="AY92" s="17" t="s">
        <v>21</v>
      </c>
      <c r="AZ92" s="17" t="s">
        <v>3901</v>
      </c>
      <c r="BB92" s="17" t="s">
        <v>3901</v>
      </c>
      <c r="BC92" s="17" t="s">
        <v>21</v>
      </c>
      <c r="BD92" s="17" t="s">
        <v>3901</v>
      </c>
      <c r="BH92" s="17" t="s">
        <v>3901</v>
      </c>
      <c r="BJ92" s="17" t="s">
        <v>21</v>
      </c>
      <c r="BK92" s="17" t="s">
        <v>3901</v>
      </c>
      <c r="BN92" s="17" t="s">
        <v>3901</v>
      </c>
      <c r="BQ92" s="17" t="s">
        <v>21</v>
      </c>
      <c r="BS92" s="17" t="s">
        <v>3901</v>
      </c>
      <c r="BU92" s="17" t="s">
        <v>3901</v>
      </c>
      <c r="BY92" s="17" t="s">
        <v>3901</v>
      </c>
      <c r="BZ92" s="17" t="s">
        <v>21</v>
      </c>
      <c r="CC92" s="17" t="s">
        <v>3901</v>
      </c>
      <c r="CD92" s="17" t="s">
        <v>3901</v>
      </c>
      <c r="CF92" s="17" t="s">
        <v>3901</v>
      </c>
      <c r="CG92" s="17" t="s">
        <v>21</v>
      </c>
      <c r="CH92" s="17" t="s">
        <v>3901</v>
      </c>
      <c r="CI92" s="17" t="s">
        <v>3901</v>
      </c>
      <c r="CL92" s="17" t="s">
        <v>3901</v>
      </c>
      <c r="CM92" s="17" t="s">
        <v>21</v>
      </c>
      <c r="CN92" s="17" t="s">
        <v>3901</v>
      </c>
      <c r="CQ92" s="17" t="s">
        <v>3901</v>
      </c>
      <c r="CR92" s="17" t="s">
        <v>21</v>
      </c>
      <c r="CU92" s="17" t="s">
        <v>3901</v>
      </c>
      <c r="CV92" s="17" t="s">
        <v>3901</v>
      </c>
      <c r="CX92" s="17" t="s">
        <v>3901</v>
      </c>
      <c r="CY92" s="17" t="s">
        <v>21</v>
      </c>
      <c r="DA92" s="17" t="s">
        <v>3901</v>
      </c>
      <c r="DB92" s="17" t="s">
        <v>3901</v>
      </c>
      <c r="DD92" s="17" t="s">
        <v>3901</v>
      </c>
      <c r="DE92" s="17" t="s">
        <v>21</v>
      </c>
      <c r="DF92" s="17" t="s">
        <v>3901</v>
      </c>
      <c r="DN92" s="17">
        <f>COUNTIF(AU92:DM92, "X")</f>
        <v>27</v>
      </c>
    </row>
    <row r="93" spans="1:118" s="17" customFormat="1">
      <c r="A93" s="17" t="s">
        <v>20589</v>
      </c>
      <c r="B93" s="17">
        <v>55</v>
      </c>
      <c r="C93" s="17">
        <v>97399</v>
      </c>
      <c r="D93" s="17" t="s">
        <v>15396</v>
      </c>
      <c r="E93" s="17" t="s">
        <v>18</v>
      </c>
      <c r="F93" s="17" t="s">
        <v>30</v>
      </c>
      <c r="G93" s="17" t="s">
        <v>203</v>
      </c>
      <c r="H93" s="309">
        <v>21443</v>
      </c>
      <c r="I93" s="309">
        <v>35340</v>
      </c>
      <c r="J93" s="17" t="s">
        <v>3888</v>
      </c>
      <c r="L93" s="17" t="s">
        <v>20590</v>
      </c>
      <c r="N93" s="17" t="s">
        <v>14</v>
      </c>
      <c r="O93" s="17" t="s">
        <v>15</v>
      </c>
      <c r="P93" s="17">
        <v>45371</v>
      </c>
      <c r="AF93" s="17">
        <v>8</v>
      </c>
      <c r="AG93" s="17">
        <v>2</v>
      </c>
      <c r="AI93" s="17" t="s">
        <v>10178</v>
      </c>
      <c r="AM93" s="17" t="s">
        <v>94</v>
      </c>
      <c r="AN93" s="17" t="s">
        <v>20471</v>
      </c>
      <c r="AO93" s="17">
        <v>3</v>
      </c>
      <c r="AP93" s="17">
        <v>80</v>
      </c>
      <c r="AQ93" s="17">
        <v>5</v>
      </c>
      <c r="AR93" s="17" t="s">
        <v>10180</v>
      </c>
      <c r="AV93" s="17" t="s">
        <v>3901</v>
      </c>
      <c r="BD93" s="17" t="s">
        <v>3901</v>
      </c>
      <c r="BS93" s="17" t="s">
        <v>3901</v>
      </c>
      <c r="DN93" s="17">
        <f>COUNTIF(AU93:DM93, "X")</f>
        <v>3</v>
      </c>
    </row>
    <row r="94" spans="1:118" s="17" customFormat="1">
      <c r="A94" s="17" t="s">
        <v>24332</v>
      </c>
      <c r="B94" s="17">
        <v>55</v>
      </c>
      <c r="C94" s="17">
        <v>39224</v>
      </c>
      <c r="D94" s="17" t="s">
        <v>15577</v>
      </c>
      <c r="E94" s="17" t="s">
        <v>423</v>
      </c>
      <c r="F94" s="17" t="s">
        <v>56</v>
      </c>
      <c r="H94" s="309">
        <v>13880</v>
      </c>
      <c r="I94" s="309">
        <v>28611</v>
      </c>
      <c r="J94" s="17" t="s">
        <v>3888</v>
      </c>
      <c r="L94" s="17" t="s">
        <v>24205</v>
      </c>
      <c r="M94" s="17" t="s">
        <v>7620</v>
      </c>
      <c r="N94" s="17" t="s">
        <v>126</v>
      </c>
      <c r="O94" s="17" t="s">
        <v>15</v>
      </c>
      <c r="P94" s="17">
        <v>45383</v>
      </c>
      <c r="AF94" s="17">
        <v>8</v>
      </c>
      <c r="AG94" s="17">
        <v>2</v>
      </c>
      <c r="AI94" s="17" t="s">
        <v>20542</v>
      </c>
      <c r="AM94" s="17" t="s">
        <v>239</v>
      </c>
      <c r="AN94" s="17" t="s">
        <v>24146</v>
      </c>
      <c r="AO94" s="17">
        <v>3</v>
      </c>
      <c r="AP94" s="17">
        <v>80</v>
      </c>
      <c r="AQ94" s="17">
        <v>5</v>
      </c>
      <c r="AR94" s="17" t="s">
        <v>22585</v>
      </c>
      <c r="AS94" s="17" t="s">
        <v>23503</v>
      </c>
      <c r="AV94" s="17" t="s">
        <v>3901</v>
      </c>
      <c r="AZ94" s="17" t="s">
        <v>3901</v>
      </c>
      <c r="BB94" s="17" t="s">
        <v>3901</v>
      </c>
      <c r="BD94" s="17" t="s">
        <v>3901</v>
      </c>
      <c r="BK94" s="17" t="s">
        <v>3901</v>
      </c>
      <c r="BQ94" s="17" t="s">
        <v>21</v>
      </c>
      <c r="BS94" s="17" t="s">
        <v>3901</v>
      </c>
      <c r="CC94" s="17" t="s">
        <v>3901</v>
      </c>
      <c r="CG94" s="17" t="s">
        <v>21</v>
      </c>
      <c r="CN94" s="17" t="s">
        <v>3901</v>
      </c>
      <c r="CQ94" s="17" t="s">
        <v>3901</v>
      </c>
      <c r="CR94" s="17" t="s">
        <v>21</v>
      </c>
      <c r="CU94" s="17" t="s">
        <v>3901</v>
      </c>
      <c r="DA94" s="17" t="s">
        <v>3901</v>
      </c>
      <c r="DN94" s="17">
        <f>COUNTIF(AU94:DM94, "X")</f>
        <v>11</v>
      </c>
    </row>
    <row r="95" spans="1:118" s="17" customFormat="1">
      <c r="A95" s="17" t="s">
        <v>8422</v>
      </c>
      <c r="B95" s="17">
        <v>55</v>
      </c>
      <c r="C95" s="17">
        <v>121415</v>
      </c>
      <c r="D95" s="17" t="s">
        <v>904</v>
      </c>
      <c r="E95" s="17" t="s">
        <v>8423</v>
      </c>
      <c r="F95" s="17" t="s">
        <v>397</v>
      </c>
      <c r="H95" s="309">
        <v>30991</v>
      </c>
      <c r="I95" s="309">
        <v>37525</v>
      </c>
      <c r="J95" s="17" t="s">
        <v>3888</v>
      </c>
      <c r="L95" s="17" t="s">
        <v>8424</v>
      </c>
      <c r="N95" s="17" t="s">
        <v>19</v>
      </c>
      <c r="O95" s="17" t="s">
        <v>15</v>
      </c>
      <c r="P95" s="17">
        <v>45356</v>
      </c>
      <c r="AC95" s="17" t="s">
        <v>3890</v>
      </c>
      <c r="AD95" s="17" t="s">
        <v>3891</v>
      </c>
      <c r="AF95" s="17">
        <v>8</v>
      </c>
      <c r="AG95" s="17">
        <v>2</v>
      </c>
      <c r="AM95" s="17" t="s">
        <v>2607</v>
      </c>
      <c r="AN95" s="17" t="s">
        <v>8305</v>
      </c>
      <c r="AO95" s="17">
        <v>3</v>
      </c>
      <c r="AP95" s="17">
        <v>80</v>
      </c>
      <c r="AQ95" s="17">
        <v>5</v>
      </c>
      <c r="AT95" s="17" t="s">
        <v>7979</v>
      </c>
      <c r="AZ95" s="17" t="s">
        <v>3901</v>
      </c>
      <c r="BD95" s="17" t="s">
        <v>3901</v>
      </c>
      <c r="BS95" s="17" t="s">
        <v>3901</v>
      </c>
      <c r="CF95" s="17" t="s">
        <v>3901</v>
      </c>
      <c r="CH95" s="17" t="s">
        <v>3901</v>
      </c>
      <c r="CU95" s="17" t="s">
        <v>3901</v>
      </c>
      <c r="DN95" s="17">
        <f>COUNTIF(AU95:DM95, "X")</f>
        <v>6</v>
      </c>
    </row>
    <row r="96" spans="1:118" s="17" customFormat="1">
      <c r="A96" s="17" t="s">
        <v>6452</v>
      </c>
      <c r="B96" s="17">
        <v>55</v>
      </c>
      <c r="C96" s="17">
        <v>433</v>
      </c>
      <c r="D96" s="17" t="s">
        <v>904</v>
      </c>
      <c r="E96" s="17" t="s">
        <v>368</v>
      </c>
      <c r="F96" s="17" t="s">
        <v>65</v>
      </c>
      <c r="H96" s="309">
        <v>14179</v>
      </c>
      <c r="I96" s="309">
        <v>28581</v>
      </c>
      <c r="J96" s="17" t="s">
        <v>3888</v>
      </c>
      <c r="L96" s="17" t="s">
        <v>6453</v>
      </c>
      <c r="N96" s="17" t="s">
        <v>19</v>
      </c>
      <c r="O96" s="17" t="s">
        <v>15</v>
      </c>
      <c r="P96" s="17">
        <v>45356</v>
      </c>
      <c r="AC96" s="17" t="s">
        <v>3890</v>
      </c>
      <c r="AD96" s="17" t="s">
        <v>3891</v>
      </c>
      <c r="AF96" s="17">
        <v>8</v>
      </c>
      <c r="AG96" s="17">
        <v>2</v>
      </c>
      <c r="AM96" s="17" t="s">
        <v>232</v>
      </c>
      <c r="AN96" s="17" t="s">
        <v>6280</v>
      </c>
      <c r="AO96" s="17">
        <v>3</v>
      </c>
      <c r="AP96" s="17">
        <v>80</v>
      </c>
      <c r="AQ96" s="17">
        <v>5</v>
      </c>
      <c r="AT96" s="17" t="s">
        <v>5516</v>
      </c>
      <c r="AV96" s="17" t="s">
        <v>3901</v>
      </c>
      <c r="AZ96" s="17" t="s">
        <v>3901</v>
      </c>
      <c r="BD96" s="17" t="s">
        <v>3901</v>
      </c>
      <c r="BN96" s="17" t="s">
        <v>3901</v>
      </c>
      <c r="BQ96" s="17" t="s">
        <v>30</v>
      </c>
      <c r="BS96" s="17" t="s">
        <v>3901</v>
      </c>
      <c r="BY96" s="17" t="s">
        <v>3901</v>
      </c>
      <c r="CC96" s="17" t="s">
        <v>3901</v>
      </c>
      <c r="CD96" s="17" t="s">
        <v>3901</v>
      </c>
      <c r="CF96" s="17" t="s">
        <v>3901</v>
      </c>
      <c r="CL96" s="17" t="s">
        <v>3901</v>
      </c>
      <c r="CM96" s="17" t="s">
        <v>30</v>
      </c>
      <c r="DN96" s="17">
        <f>COUNTIF(AU96:DM96, "X")</f>
        <v>10</v>
      </c>
    </row>
    <row r="97" spans="1:118" s="17" customFormat="1">
      <c r="A97" s="17" t="s">
        <v>22822</v>
      </c>
      <c r="B97" s="17">
        <v>55</v>
      </c>
      <c r="C97" s="17">
        <v>47995</v>
      </c>
      <c r="D97" s="17" t="s">
        <v>904</v>
      </c>
      <c r="E97" s="17" t="s">
        <v>324</v>
      </c>
      <c r="F97" s="17" t="s">
        <v>164</v>
      </c>
      <c r="H97" s="309">
        <v>25405</v>
      </c>
      <c r="I97" s="309">
        <v>31929</v>
      </c>
      <c r="J97" s="17" t="s">
        <v>3888</v>
      </c>
      <c r="L97" s="17" t="s">
        <v>22823</v>
      </c>
      <c r="N97" s="17" t="s">
        <v>205</v>
      </c>
      <c r="O97" s="17" t="s">
        <v>15</v>
      </c>
      <c r="P97" s="17">
        <v>45337</v>
      </c>
      <c r="AF97" s="17">
        <v>8</v>
      </c>
      <c r="AG97" s="17">
        <v>2</v>
      </c>
      <c r="AI97" s="17" t="s">
        <v>20542</v>
      </c>
      <c r="AM97" s="17" t="s">
        <v>253</v>
      </c>
      <c r="AN97" s="17" t="s">
        <v>22821</v>
      </c>
      <c r="AO97" s="17">
        <v>3</v>
      </c>
      <c r="AP97" s="17">
        <v>80</v>
      </c>
      <c r="AQ97" s="17">
        <v>5</v>
      </c>
      <c r="AR97" s="17" t="s">
        <v>22585</v>
      </c>
      <c r="AS97" s="17" t="s">
        <v>22824</v>
      </c>
      <c r="AV97" s="17" t="s">
        <v>3901</v>
      </c>
      <c r="BD97" s="17" t="s">
        <v>3901</v>
      </c>
      <c r="BK97" s="17" t="s">
        <v>3901</v>
      </c>
      <c r="BN97" s="17" t="s">
        <v>3901</v>
      </c>
      <c r="BQ97" s="17" t="s">
        <v>30</v>
      </c>
      <c r="BS97" s="17" t="s">
        <v>3901</v>
      </c>
      <c r="BY97" s="17" t="s">
        <v>3901</v>
      </c>
      <c r="CC97" s="17" t="s">
        <v>3901</v>
      </c>
      <c r="CF97" s="17" t="s">
        <v>3901</v>
      </c>
      <c r="CH97" s="17" t="s">
        <v>3901</v>
      </c>
      <c r="CQ97" s="17" t="s">
        <v>3901</v>
      </c>
      <c r="CU97" s="17" t="s">
        <v>3901</v>
      </c>
      <c r="DN97" s="17">
        <f>COUNTIF(AU97:DM97, "X")</f>
        <v>11</v>
      </c>
    </row>
    <row r="98" spans="1:118" s="17" customFormat="1">
      <c r="A98" s="17" t="s">
        <v>20666</v>
      </c>
      <c r="B98" s="17">
        <v>55</v>
      </c>
      <c r="C98" s="17">
        <v>119139</v>
      </c>
      <c r="D98" s="17" t="s">
        <v>20667</v>
      </c>
      <c r="E98" s="17" t="s">
        <v>434</v>
      </c>
      <c r="F98" s="17" t="s">
        <v>104</v>
      </c>
      <c r="H98" s="309">
        <v>27153</v>
      </c>
      <c r="I98" s="309">
        <v>37313</v>
      </c>
      <c r="J98" s="17" t="s">
        <v>3888</v>
      </c>
      <c r="L98" s="17" t="s">
        <v>20668</v>
      </c>
      <c r="N98" s="17" t="s">
        <v>26</v>
      </c>
      <c r="O98" s="17" t="s">
        <v>15</v>
      </c>
      <c r="P98" s="17">
        <v>45318</v>
      </c>
      <c r="AF98" s="17">
        <v>8</v>
      </c>
      <c r="AG98" s="17">
        <v>2</v>
      </c>
      <c r="AI98" s="17" t="s">
        <v>20669</v>
      </c>
      <c r="AM98" s="17" t="s">
        <v>53</v>
      </c>
      <c r="AN98" s="17" t="s">
        <v>20670</v>
      </c>
      <c r="AO98" s="17">
        <v>3</v>
      </c>
      <c r="AP98" s="17">
        <v>80</v>
      </c>
      <c r="AQ98" s="17">
        <v>5</v>
      </c>
      <c r="AR98" s="17" t="s">
        <v>20671</v>
      </c>
      <c r="BY98" s="17" t="s">
        <v>3901</v>
      </c>
      <c r="CC98" s="17" t="s">
        <v>3901</v>
      </c>
      <c r="CH98" s="17" t="s">
        <v>3901</v>
      </c>
      <c r="CI98" s="17" t="s">
        <v>3901</v>
      </c>
      <c r="CQ98" s="17" t="s">
        <v>3901</v>
      </c>
      <c r="CU98" s="17" t="s">
        <v>3901</v>
      </c>
      <c r="DN98" s="17">
        <f>COUNTIF(AU98:DM98, "X")</f>
        <v>6</v>
      </c>
    </row>
    <row r="99" spans="1:118" s="17" customFormat="1">
      <c r="A99" s="17" t="s">
        <v>20793</v>
      </c>
      <c r="B99" s="17">
        <v>55</v>
      </c>
      <c r="C99" s="17">
        <v>94946</v>
      </c>
      <c r="D99" s="17" t="s">
        <v>20667</v>
      </c>
      <c r="E99" s="17" t="s">
        <v>12</v>
      </c>
      <c r="F99" s="17" t="s">
        <v>299</v>
      </c>
      <c r="H99" s="309">
        <v>28767</v>
      </c>
      <c r="I99" s="309">
        <v>35163</v>
      </c>
      <c r="J99" s="17" t="s">
        <v>3888</v>
      </c>
      <c r="L99" s="17" t="s">
        <v>20668</v>
      </c>
      <c r="N99" s="17" t="s">
        <v>26</v>
      </c>
      <c r="O99" s="17" t="s">
        <v>15</v>
      </c>
      <c r="P99" s="17">
        <v>45318</v>
      </c>
      <c r="AF99" s="17">
        <v>8</v>
      </c>
      <c r="AG99" s="17">
        <v>2</v>
      </c>
      <c r="AI99" s="17" t="s">
        <v>20669</v>
      </c>
      <c r="AM99" s="17" t="s">
        <v>53</v>
      </c>
      <c r="AN99" s="17" t="s">
        <v>20670</v>
      </c>
      <c r="AO99" s="17">
        <v>3</v>
      </c>
      <c r="AP99" s="17">
        <v>80</v>
      </c>
      <c r="AQ99" s="17">
        <v>5</v>
      </c>
      <c r="AR99" s="17" t="s">
        <v>20671</v>
      </c>
      <c r="BD99" s="17" t="s">
        <v>3901</v>
      </c>
      <c r="BH99" s="17" t="s">
        <v>3901</v>
      </c>
      <c r="BJ99" s="17" t="s">
        <v>30</v>
      </c>
      <c r="BK99" s="17" t="s">
        <v>3901</v>
      </c>
      <c r="BN99" s="17" t="s">
        <v>3901</v>
      </c>
      <c r="BQ99" s="17" t="s">
        <v>30</v>
      </c>
      <c r="BS99" s="17" t="s">
        <v>3901</v>
      </c>
      <c r="BY99" s="17" t="s">
        <v>3901</v>
      </c>
      <c r="CC99" s="17" t="s">
        <v>3901</v>
      </c>
      <c r="CF99" s="17" t="s">
        <v>3901</v>
      </c>
      <c r="CH99" s="17" t="s">
        <v>3901</v>
      </c>
      <c r="CI99" s="17" t="s">
        <v>3901</v>
      </c>
      <c r="CU99" s="17" t="s">
        <v>3901</v>
      </c>
      <c r="DN99" s="17">
        <f>COUNTIF(AU99:DM99, "X")</f>
        <v>11</v>
      </c>
    </row>
    <row r="100" spans="1:118" s="17" customFormat="1">
      <c r="A100" s="17" t="s">
        <v>9519</v>
      </c>
      <c r="B100" s="17">
        <v>55</v>
      </c>
      <c r="C100" s="17">
        <v>103525</v>
      </c>
      <c r="D100" s="17" t="s">
        <v>9520</v>
      </c>
      <c r="E100" s="17" t="s">
        <v>164</v>
      </c>
      <c r="F100" s="17" t="s">
        <v>61</v>
      </c>
      <c r="H100" s="309">
        <v>29076</v>
      </c>
      <c r="I100" s="309">
        <v>40045</v>
      </c>
      <c r="J100" s="17" t="s">
        <v>3888</v>
      </c>
      <c r="L100" s="17" t="s">
        <v>9521</v>
      </c>
      <c r="N100" s="17" t="s">
        <v>19</v>
      </c>
      <c r="O100" s="17" t="s">
        <v>15</v>
      </c>
      <c r="P100" s="17">
        <v>45356</v>
      </c>
      <c r="AC100" s="17" t="s">
        <v>3890</v>
      </c>
      <c r="AD100" s="17" t="s">
        <v>3891</v>
      </c>
      <c r="AF100" s="17">
        <v>8</v>
      </c>
      <c r="AG100" s="17">
        <v>2</v>
      </c>
      <c r="AM100" s="17" t="s">
        <v>311</v>
      </c>
      <c r="AN100" s="17" t="s">
        <v>9449</v>
      </c>
      <c r="AO100" s="17">
        <v>3</v>
      </c>
      <c r="AP100" s="17">
        <v>80</v>
      </c>
      <c r="AQ100" s="17">
        <v>5</v>
      </c>
      <c r="AT100" s="17" t="s">
        <v>9082</v>
      </c>
      <c r="DN100" s="17">
        <f>COUNTIF(AU100:DM100, "X")</f>
        <v>0</v>
      </c>
    </row>
    <row r="101" spans="1:118" s="17" customFormat="1">
      <c r="A101" s="17" t="s">
        <v>15174</v>
      </c>
      <c r="B101" s="17">
        <v>55</v>
      </c>
      <c r="C101" s="17">
        <v>71572</v>
      </c>
      <c r="D101" s="17" t="s">
        <v>7412</v>
      </c>
      <c r="E101" s="17" t="s">
        <v>224</v>
      </c>
      <c r="F101" s="17" t="s">
        <v>65</v>
      </c>
      <c r="H101" s="309">
        <v>26226</v>
      </c>
      <c r="I101" s="309">
        <v>33132</v>
      </c>
      <c r="J101" s="17" t="s">
        <v>3888</v>
      </c>
      <c r="L101" s="17" t="s">
        <v>15143</v>
      </c>
      <c r="N101" s="17" t="s">
        <v>31</v>
      </c>
      <c r="O101" s="17" t="s">
        <v>15</v>
      </c>
      <c r="P101" s="17">
        <v>45373</v>
      </c>
      <c r="AC101" s="17" t="s">
        <v>9895</v>
      </c>
      <c r="AD101" s="17" t="s">
        <v>9896</v>
      </c>
      <c r="AF101" s="17">
        <v>8</v>
      </c>
      <c r="AG101" s="17">
        <v>2</v>
      </c>
      <c r="AM101" s="17" t="s">
        <v>62</v>
      </c>
      <c r="AN101" s="17" t="s">
        <v>15056</v>
      </c>
      <c r="AO101" s="17">
        <v>3</v>
      </c>
      <c r="AP101" s="17">
        <v>80</v>
      </c>
      <c r="AQ101" s="17">
        <v>5</v>
      </c>
      <c r="AR101" s="17" t="s">
        <v>9898</v>
      </c>
      <c r="AT101" s="17" t="s">
        <v>15057</v>
      </c>
      <c r="AV101" s="17" t="s">
        <v>3901</v>
      </c>
      <c r="BB101" s="17" t="s">
        <v>3901</v>
      </c>
      <c r="BD101" s="17" t="s">
        <v>3901</v>
      </c>
      <c r="BH101" s="17" t="s">
        <v>3901</v>
      </c>
      <c r="BK101" s="17" t="s">
        <v>3901</v>
      </c>
      <c r="BQ101" s="17" t="s">
        <v>30</v>
      </c>
      <c r="BS101" s="17" t="s">
        <v>3901</v>
      </c>
      <c r="BY101" s="17" t="s">
        <v>3901</v>
      </c>
      <c r="BZ101" s="17" t="s">
        <v>21</v>
      </c>
      <c r="CC101" s="17" t="s">
        <v>3901</v>
      </c>
      <c r="CD101" s="17" t="s">
        <v>3901</v>
      </c>
      <c r="CF101" s="17" t="s">
        <v>3901</v>
      </c>
      <c r="CH101" s="17" t="s">
        <v>3901</v>
      </c>
      <c r="CQ101" s="17" t="s">
        <v>3901</v>
      </c>
      <c r="CR101" s="17" t="s">
        <v>21</v>
      </c>
      <c r="CU101" s="17" t="s">
        <v>3901</v>
      </c>
      <c r="DA101" s="17" t="s">
        <v>3901</v>
      </c>
      <c r="DD101" s="17" t="s">
        <v>3901</v>
      </c>
      <c r="DN101" s="17">
        <f>COUNTIF(AU101:DM101, "X")</f>
        <v>15</v>
      </c>
    </row>
    <row r="102" spans="1:118" s="17" customFormat="1">
      <c r="A102" s="17" t="s">
        <v>21925</v>
      </c>
      <c r="B102" s="17">
        <v>55</v>
      </c>
      <c r="C102" s="17">
        <v>43355</v>
      </c>
      <c r="D102" s="17" t="s">
        <v>5682</v>
      </c>
      <c r="E102" s="17" t="s">
        <v>323</v>
      </c>
      <c r="F102" s="17" t="s">
        <v>36</v>
      </c>
      <c r="H102" s="309">
        <v>20618</v>
      </c>
      <c r="I102" s="309">
        <v>31321</v>
      </c>
      <c r="J102" s="17" t="s">
        <v>3888</v>
      </c>
      <c r="K102" s="17" t="s">
        <v>30</v>
      </c>
      <c r="L102" s="17" t="s">
        <v>21926</v>
      </c>
      <c r="N102" s="17" t="s">
        <v>196</v>
      </c>
      <c r="O102" s="17" t="s">
        <v>15</v>
      </c>
      <c r="P102" s="17">
        <v>45359</v>
      </c>
      <c r="AF102" s="17">
        <v>8</v>
      </c>
      <c r="AG102" s="17">
        <v>2</v>
      </c>
      <c r="AH102" s="17" t="s">
        <v>11926</v>
      </c>
      <c r="AK102" s="17" t="s">
        <v>21650</v>
      </c>
      <c r="AM102" s="17" t="s">
        <v>255</v>
      </c>
      <c r="AN102" s="17" t="s">
        <v>21914</v>
      </c>
      <c r="AO102" s="17">
        <v>3</v>
      </c>
      <c r="AP102" s="17">
        <v>80</v>
      </c>
      <c r="AQ102" s="17">
        <v>5</v>
      </c>
      <c r="AR102" s="17" t="s">
        <v>21652</v>
      </c>
      <c r="AS102" s="17" t="s">
        <v>21915</v>
      </c>
      <c r="AV102" s="17" t="s">
        <v>3901</v>
      </c>
      <c r="AX102" s="17" t="s">
        <v>3901</v>
      </c>
      <c r="AY102" s="17" t="s">
        <v>30</v>
      </c>
      <c r="AZ102" s="17" t="s">
        <v>3901</v>
      </c>
      <c r="BB102" s="17" t="s">
        <v>3901</v>
      </c>
      <c r="BC102" s="17" t="s">
        <v>30</v>
      </c>
      <c r="BD102" s="17" t="s">
        <v>3901</v>
      </c>
      <c r="BH102" s="17" t="s">
        <v>3901</v>
      </c>
      <c r="BJ102" s="17" t="s">
        <v>30</v>
      </c>
      <c r="BK102" s="17" t="s">
        <v>3901</v>
      </c>
      <c r="BQ102" s="17" t="s">
        <v>30</v>
      </c>
      <c r="BS102" s="17" t="s">
        <v>3901</v>
      </c>
      <c r="CC102" s="17" t="s">
        <v>3901</v>
      </c>
      <c r="CH102" s="17" t="s">
        <v>3901</v>
      </c>
      <c r="CR102" s="17" t="s">
        <v>30</v>
      </c>
      <c r="CU102" s="17" t="s">
        <v>3901</v>
      </c>
      <c r="CX102" s="17" t="s">
        <v>3901</v>
      </c>
      <c r="DA102" s="17" t="s">
        <v>3901</v>
      </c>
      <c r="DE102" s="17" t="s">
        <v>30</v>
      </c>
      <c r="DF102" s="17" t="s">
        <v>3901</v>
      </c>
      <c r="DN102" s="17">
        <f>COUNTIF(AU102:DM102, "X")</f>
        <v>14</v>
      </c>
    </row>
    <row r="103" spans="1:118" s="17" customFormat="1">
      <c r="A103" s="17" t="s">
        <v>25587</v>
      </c>
      <c r="B103" s="17">
        <v>55</v>
      </c>
      <c r="C103" s="17">
        <v>118563</v>
      </c>
      <c r="D103" s="17" t="s">
        <v>11344</v>
      </c>
      <c r="E103" s="17" t="s">
        <v>18</v>
      </c>
      <c r="F103" s="17" t="s">
        <v>620</v>
      </c>
      <c r="H103" s="309">
        <v>25751</v>
      </c>
      <c r="I103" s="309">
        <v>37231</v>
      </c>
      <c r="J103" s="17" t="s">
        <v>3888</v>
      </c>
      <c r="L103" s="17" t="s">
        <v>25588</v>
      </c>
      <c r="N103" s="17" t="s">
        <v>31</v>
      </c>
      <c r="O103" s="17" t="s">
        <v>15</v>
      </c>
      <c r="P103" s="17">
        <v>45373</v>
      </c>
      <c r="AC103" s="17" t="s">
        <v>9895</v>
      </c>
      <c r="AD103" s="17" t="s">
        <v>9896</v>
      </c>
      <c r="AF103" s="17">
        <v>8</v>
      </c>
      <c r="AG103" s="17">
        <v>2</v>
      </c>
      <c r="AM103" s="17" t="s">
        <v>76</v>
      </c>
      <c r="AN103" s="17" t="s">
        <v>25452</v>
      </c>
      <c r="AO103" s="17">
        <v>3</v>
      </c>
      <c r="AP103" s="17">
        <v>80</v>
      </c>
      <c r="AQ103" s="17">
        <v>5</v>
      </c>
      <c r="AR103" s="17" t="s">
        <v>9898</v>
      </c>
      <c r="AT103" s="17" t="s">
        <v>9899</v>
      </c>
      <c r="BD103" s="17" t="s">
        <v>3901</v>
      </c>
      <c r="BS103" s="17" t="s">
        <v>3901</v>
      </c>
      <c r="CH103" s="17" t="s">
        <v>3901</v>
      </c>
      <c r="CU103" s="17" t="s">
        <v>3901</v>
      </c>
      <c r="CV103" s="17" t="s">
        <v>3901</v>
      </c>
      <c r="DN103" s="17">
        <f>COUNTIF(AU103:DM103, "X")</f>
        <v>5</v>
      </c>
    </row>
    <row r="104" spans="1:118" s="17" customFormat="1">
      <c r="A104" s="17" t="s">
        <v>6653</v>
      </c>
      <c r="B104" s="17">
        <v>55</v>
      </c>
      <c r="C104" s="17">
        <v>49221</v>
      </c>
      <c r="D104" s="17" t="s">
        <v>6654</v>
      </c>
      <c r="E104" s="17" t="s">
        <v>407</v>
      </c>
      <c r="F104" s="17" t="s">
        <v>65</v>
      </c>
      <c r="H104" s="309">
        <v>18493</v>
      </c>
      <c r="I104" s="309">
        <v>32174</v>
      </c>
      <c r="J104" s="17" t="s">
        <v>3888</v>
      </c>
      <c r="L104" s="17" t="s">
        <v>6655</v>
      </c>
      <c r="N104" s="17" t="s">
        <v>19</v>
      </c>
      <c r="O104" s="17" t="s">
        <v>15</v>
      </c>
      <c r="P104" s="17">
        <v>45356</v>
      </c>
      <c r="AC104" s="17" t="s">
        <v>3890</v>
      </c>
      <c r="AD104" s="17" t="s">
        <v>3891</v>
      </c>
      <c r="AF104" s="17">
        <v>8</v>
      </c>
      <c r="AG104" s="17">
        <v>2</v>
      </c>
      <c r="AM104" s="17" t="s">
        <v>248</v>
      </c>
      <c r="AN104" s="17" t="s">
        <v>6588</v>
      </c>
      <c r="AO104" s="17">
        <v>3</v>
      </c>
      <c r="AP104" s="17">
        <v>80</v>
      </c>
      <c r="AQ104" s="17">
        <v>5</v>
      </c>
      <c r="AT104" s="17" t="s">
        <v>6589</v>
      </c>
      <c r="AU104" s="17" t="s">
        <v>21</v>
      </c>
      <c r="AV104" s="17" t="s">
        <v>3901</v>
      </c>
      <c r="BA104" s="17" t="s">
        <v>3901</v>
      </c>
      <c r="BB104" s="17" t="s">
        <v>3901</v>
      </c>
      <c r="BD104" s="17" t="s">
        <v>3901</v>
      </c>
      <c r="BH104" s="17" t="s">
        <v>3901</v>
      </c>
      <c r="BK104" s="17" t="s">
        <v>3901</v>
      </c>
      <c r="BQ104" s="17" t="s">
        <v>21</v>
      </c>
      <c r="BS104" s="17" t="s">
        <v>3901</v>
      </c>
      <c r="BY104" s="17" t="s">
        <v>3901</v>
      </c>
      <c r="BZ104" s="17" t="s">
        <v>21</v>
      </c>
      <c r="CC104" s="17" t="s">
        <v>3901</v>
      </c>
      <c r="CD104" s="17" t="s">
        <v>3901</v>
      </c>
      <c r="CF104" s="17" t="s">
        <v>3901</v>
      </c>
      <c r="CH104" s="17" t="s">
        <v>3901</v>
      </c>
      <c r="CN104" s="17" t="s">
        <v>3901</v>
      </c>
      <c r="CQ104" s="17" t="s">
        <v>3901</v>
      </c>
      <c r="CR104" s="17" t="s">
        <v>21</v>
      </c>
      <c r="CS104" s="17" t="s">
        <v>3901</v>
      </c>
      <c r="CU104" s="17" t="s">
        <v>3901</v>
      </c>
      <c r="CY104" s="17" t="s">
        <v>21</v>
      </c>
      <c r="DN104" s="17">
        <f>COUNTIF(AU104:DM104, "X")</f>
        <v>16</v>
      </c>
    </row>
    <row r="105" spans="1:118" s="17" customFormat="1">
      <c r="A105" s="17" t="s">
        <v>21319</v>
      </c>
      <c r="B105" s="17">
        <v>55</v>
      </c>
      <c r="C105" s="17">
        <v>74490</v>
      </c>
      <c r="D105" s="17" t="s">
        <v>21019</v>
      </c>
      <c r="E105" s="17" t="s">
        <v>410</v>
      </c>
      <c r="F105" s="17" t="s">
        <v>91</v>
      </c>
      <c r="H105" s="309">
        <v>21698</v>
      </c>
      <c r="I105" s="309">
        <v>33443</v>
      </c>
      <c r="J105" s="17" t="s">
        <v>3888</v>
      </c>
      <c r="L105" s="17" t="s">
        <v>21320</v>
      </c>
      <c r="N105" s="17" t="s">
        <v>26</v>
      </c>
      <c r="O105" s="17" t="s">
        <v>15</v>
      </c>
      <c r="P105" s="17">
        <v>45318</v>
      </c>
      <c r="AF105" s="17">
        <v>8</v>
      </c>
      <c r="AG105" s="17">
        <v>2</v>
      </c>
      <c r="AI105" s="17" t="s">
        <v>20669</v>
      </c>
      <c r="AM105" s="17" t="s">
        <v>2616</v>
      </c>
      <c r="AN105" s="17" t="s">
        <v>21221</v>
      </c>
      <c r="AO105" s="17">
        <v>3</v>
      </c>
      <c r="AP105" s="17">
        <v>80</v>
      </c>
      <c r="AQ105" s="17">
        <v>5</v>
      </c>
      <c r="AR105" s="17" t="s">
        <v>20671</v>
      </c>
      <c r="AS105" s="17" t="s">
        <v>21222</v>
      </c>
      <c r="AV105" s="17" t="s">
        <v>3901</v>
      </c>
      <c r="AX105" s="17" t="s">
        <v>3901</v>
      </c>
      <c r="BB105" s="17" t="s">
        <v>3901</v>
      </c>
      <c r="BD105" s="17" t="s">
        <v>3901</v>
      </c>
      <c r="BF105" s="17" t="s">
        <v>3901</v>
      </c>
      <c r="BH105" s="17" t="s">
        <v>3901</v>
      </c>
      <c r="BN105" s="17" t="s">
        <v>3901</v>
      </c>
      <c r="BY105" s="17" t="s">
        <v>3901</v>
      </c>
      <c r="CF105" s="17" t="s">
        <v>3901</v>
      </c>
      <c r="CH105" s="17" t="s">
        <v>3901</v>
      </c>
      <c r="CI105" s="17" t="s">
        <v>3901</v>
      </c>
      <c r="CU105" s="17" t="s">
        <v>3901</v>
      </c>
      <c r="CY105" s="17" t="s">
        <v>3901</v>
      </c>
      <c r="DN105" s="17">
        <f>COUNTIF(AU105:DM105, "X")</f>
        <v>13</v>
      </c>
    </row>
    <row r="106" spans="1:118" s="17" customFormat="1">
      <c r="A106" s="17" t="s">
        <v>21401</v>
      </c>
      <c r="B106" s="17">
        <v>55</v>
      </c>
      <c r="C106" s="17">
        <v>70558</v>
      </c>
      <c r="D106" s="17" t="s">
        <v>21019</v>
      </c>
      <c r="E106" s="17" t="s">
        <v>17</v>
      </c>
      <c r="F106" s="17" t="s">
        <v>371</v>
      </c>
      <c r="H106" s="309">
        <v>16044</v>
      </c>
      <c r="I106" s="309">
        <v>33137</v>
      </c>
      <c r="J106" s="17" t="s">
        <v>3888</v>
      </c>
      <c r="L106" s="17" t="s">
        <v>21320</v>
      </c>
      <c r="N106" s="17" t="s">
        <v>26</v>
      </c>
      <c r="O106" s="17" t="s">
        <v>15</v>
      </c>
      <c r="P106" s="17">
        <v>45318</v>
      </c>
      <c r="AF106" s="17">
        <v>8</v>
      </c>
      <c r="AG106" s="17">
        <v>2</v>
      </c>
      <c r="AI106" s="17" t="s">
        <v>20669</v>
      </c>
      <c r="AM106" s="17" t="s">
        <v>2616</v>
      </c>
      <c r="AN106" s="17" t="s">
        <v>21221</v>
      </c>
      <c r="AO106" s="17">
        <v>3</v>
      </c>
      <c r="AP106" s="17">
        <v>80</v>
      </c>
      <c r="AQ106" s="17">
        <v>5</v>
      </c>
      <c r="AR106" s="17" t="s">
        <v>20671</v>
      </c>
      <c r="AS106" s="17" t="s">
        <v>21222</v>
      </c>
      <c r="AX106" s="17" t="s">
        <v>3901</v>
      </c>
      <c r="BB106" s="17" t="s">
        <v>3901</v>
      </c>
      <c r="BD106" s="17" t="s">
        <v>3901</v>
      </c>
      <c r="BF106" s="17" t="s">
        <v>3901</v>
      </c>
      <c r="BH106" s="17" t="s">
        <v>3901</v>
      </c>
      <c r="BN106" s="17" t="s">
        <v>3901</v>
      </c>
      <c r="BS106" s="17" t="s">
        <v>3901</v>
      </c>
      <c r="BY106" s="17" t="s">
        <v>3901</v>
      </c>
      <c r="CI106" s="17" t="s">
        <v>3901</v>
      </c>
      <c r="CU106" s="17" t="s">
        <v>3901</v>
      </c>
      <c r="CY106" s="17" t="s">
        <v>21</v>
      </c>
      <c r="DN106" s="17">
        <f>COUNTIF(AU106:DM106, "X")</f>
        <v>10</v>
      </c>
    </row>
    <row r="107" spans="1:118" s="17" customFormat="1">
      <c r="A107" s="17" t="s">
        <v>19747</v>
      </c>
      <c r="B107" s="17">
        <v>55</v>
      </c>
      <c r="C107" s="17">
        <v>27342</v>
      </c>
      <c r="D107" s="17" t="s">
        <v>19748</v>
      </c>
      <c r="E107" s="17" t="s">
        <v>441</v>
      </c>
      <c r="F107" s="17" t="s">
        <v>4254</v>
      </c>
      <c r="H107" s="309">
        <v>15464</v>
      </c>
      <c r="I107" s="309">
        <v>28611</v>
      </c>
      <c r="J107" s="17" t="s">
        <v>3888</v>
      </c>
      <c r="L107" s="17" t="s">
        <v>19724</v>
      </c>
      <c r="N107" s="17" t="s">
        <v>14</v>
      </c>
      <c r="O107" s="17" t="s">
        <v>15</v>
      </c>
      <c r="P107" s="17">
        <v>45371</v>
      </c>
      <c r="AF107" s="17">
        <v>15</v>
      </c>
      <c r="AG107" s="17">
        <v>2</v>
      </c>
      <c r="AI107" s="17" t="s">
        <v>10178</v>
      </c>
      <c r="AM107" s="17" t="s">
        <v>219</v>
      </c>
      <c r="AN107" s="17" t="s">
        <v>19675</v>
      </c>
      <c r="AO107" s="17">
        <v>3</v>
      </c>
      <c r="AP107" s="17">
        <v>80</v>
      </c>
      <c r="AQ107" s="17">
        <v>5</v>
      </c>
      <c r="AR107" s="17" t="s">
        <v>10180</v>
      </c>
      <c r="AU107" s="17" t="s">
        <v>21</v>
      </c>
      <c r="AV107" s="17" t="s">
        <v>3901</v>
      </c>
      <c r="AX107" s="17" t="s">
        <v>3901</v>
      </c>
      <c r="AZ107" s="17" t="s">
        <v>3901</v>
      </c>
      <c r="BD107" s="17" t="s">
        <v>3901</v>
      </c>
      <c r="BH107" s="17" t="s">
        <v>3901</v>
      </c>
      <c r="BJ107" s="17" t="s">
        <v>21</v>
      </c>
      <c r="BK107" s="17" t="s">
        <v>3901</v>
      </c>
      <c r="BN107" s="17" t="s">
        <v>3901</v>
      </c>
      <c r="BQ107" s="17" t="s">
        <v>21</v>
      </c>
      <c r="BS107" s="17" t="s">
        <v>3901</v>
      </c>
      <c r="BU107" s="17" t="s">
        <v>3901</v>
      </c>
      <c r="BY107" s="17" t="s">
        <v>3901</v>
      </c>
      <c r="BZ107" s="17" t="s">
        <v>21</v>
      </c>
      <c r="CC107" s="17" t="s">
        <v>3901</v>
      </c>
      <c r="CF107" s="17" t="s">
        <v>3901</v>
      </c>
      <c r="CH107" s="17" t="s">
        <v>3901</v>
      </c>
      <c r="CL107" s="17" t="s">
        <v>3901</v>
      </c>
      <c r="CN107" s="17" t="s">
        <v>3901</v>
      </c>
      <c r="CQ107" s="17" t="s">
        <v>3901</v>
      </c>
      <c r="CR107" s="17" t="s">
        <v>30</v>
      </c>
      <c r="CU107" s="17" t="s">
        <v>3901</v>
      </c>
      <c r="CX107" s="17" t="s">
        <v>3901</v>
      </c>
      <c r="DN107" s="17">
        <f>COUNTIF(AU107:DM107, "X")</f>
        <v>18</v>
      </c>
    </row>
    <row r="108" spans="1:118" s="17" customFormat="1">
      <c r="A108" s="17" t="s">
        <v>14559</v>
      </c>
      <c r="B108" s="17">
        <v>55</v>
      </c>
      <c r="C108" s="17">
        <v>75436</v>
      </c>
      <c r="D108" s="17" t="s">
        <v>14560</v>
      </c>
      <c r="E108" s="17" t="s">
        <v>165</v>
      </c>
      <c r="F108" s="17" t="s">
        <v>84</v>
      </c>
      <c r="H108" s="309">
        <v>23045</v>
      </c>
      <c r="I108" s="309">
        <v>33658</v>
      </c>
      <c r="J108" s="17" t="s">
        <v>3888</v>
      </c>
      <c r="L108" s="17" t="s">
        <v>14561</v>
      </c>
      <c r="N108" s="17" t="s">
        <v>31</v>
      </c>
      <c r="O108" s="17" t="s">
        <v>15</v>
      </c>
      <c r="P108" s="17">
        <v>45373</v>
      </c>
      <c r="AC108" s="17" t="s">
        <v>9895</v>
      </c>
      <c r="AD108" s="17" t="s">
        <v>9896</v>
      </c>
      <c r="AF108" s="17">
        <v>15</v>
      </c>
      <c r="AG108" s="17">
        <v>2</v>
      </c>
      <c r="AM108" s="17" t="s">
        <v>108</v>
      </c>
      <c r="AN108" s="17" t="s">
        <v>14364</v>
      </c>
      <c r="AO108" s="17">
        <v>3</v>
      </c>
      <c r="AP108" s="17">
        <v>80</v>
      </c>
      <c r="AQ108" s="17">
        <v>5</v>
      </c>
      <c r="AR108" s="17" t="s">
        <v>9898</v>
      </c>
      <c r="AT108" s="17" t="s">
        <v>14152</v>
      </c>
      <c r="AV108" s="17" t="s">
        <v>3901</v>
      </c>
      <c r="AZ108" s="17" t="s">
        <v>3901</v>
      </c>
      <c r="BD108" s="17" t="s">
        <v>3901</v>
      </c>
      <c r="BS108" s="17" t="s">
        <v>3901</v>
      </c>
      <c r="CH108" s="17" t="s">
        <v>3901</v>
      </c>
      <c r="CN108" s="17" t="s">
        <v>3901</v>
      </c>
      <c r="CU108" s="17" t="s">
        <v>3901</v>
      </c>
      <c r="DA108" s="17" t="s">
        <v>3901</v>
      </c>
      <c r="DN108" s="17">
        <f>COUNTIF(AU108:DM108, "X")</f>
        <v>8</v>
      </c>
    </row>
    <row r="109" spans="1:118" s="17" customFormat="1">
      <c r="A109" s="17" t="s">
        <v>25998</v>
      </c>
      <c r="B109" s="17">
        <v>55</v>
      </c>
      <c r="C109" s="17">
        <v>64697</v>
      </c>
      <c r="D109" s="17" t="s">
        <v>25999</v>
      </c>
      <c r="E109" s="17" t="s">
        <v>296</v>
      </c>
      <c r="F109" s="17" t="s">
        <v>22</v>
      </c>
      <c r="H109" s="309">
        <v>17619</v>
      </c>
      <c r="I109" s="309">
        <v>30225</v>
      </c>
      <c r="J109" s="17" t="s">
        <v>3888</v>
      </c>
      <c r="L109" s="17" t="s">
        <v>26000</v>
      </c>
      <c r="N109" s="17" t="s">
        <v>14</v>
      </c>
      <c r="O109" s="17" t="s">
        <v>15</v>
      </c>
      <c r="P109" s="17">
        <v>45371</v>
      </c>
      <c r="AC109" s="17" t="s">
        <v>17772</v>
      </c>
      <c r="AF109" s="17">
        <v>15</v>
      </c>
      <c r="AG109" s="17">
        <v>2</v>
      </c>
      <c r="AH109" s="17" t="s">
        <v>11926</v>
      </c>
      <c r="AK109" s="17" t="s">
        <v>17298</v>
      </c>
      <c r="AM109" s="17" t="s">
        <v>39</v>
      </c>
      <c r="AN109" s="17" t="s">
        <v>25609</v>
      </c>
      <c r="AO109" s="17">
        <v>3</v>
      </c>
      <c r="AP109" s="17">
        <v>80</v>
      </c>
      <c r="AQ109" s="17">
        <v>5</v>
      </c>
      <c r="AT109" s="17" t="s">
        <v>25610</v>
      </c>
      <c r="AU109" s="17" t="s">
        <v>21</v>
      </c>
      <c r="AV109" s="17" t="s">
        <v>3901</v>
      </c>
      <c r="AX109" s="17" t="s">
        <v>3901</v>
      </c>
      <c r="AZ109" s="17" t="s">
        <v>3901</v>
      </c>
      <c r="BB109" s="17" t="s">
        <v>3901</v>
      </c>
      <c r="BD109" s="17" t="s">
        <v>3901</v>
      </c>
      <c r="BH109" s="17" t="s">
        <v>3901</v>
      </c>
      <c r="BJ109" s="17" t="s">
        <v>21</v>
      </c>
      <c r="BK109" s="17" t="s">
        <v>3901</v>
      </c>
      <c r="BS109" s="17" t="s">
        <v>3901</v>
      </c>
      <c r="BY109" s="17" t="s">
        <v>3901</v>
      </c>
      <c r="BZ109" s="17" t="s">
        <v>21</v>
      </c>
      <c r="CC109" s="17" t="s">
        <v>3901</v>
      </c>
      <c r="CF109" s="17" t="s">
        <v>3901</v>
      </c>
      <c r="CG109" s="17" t="s">
        <v>21</v>
      </c>
      <c r="CH109" s="17" t="s">
        <v>3901</v>
      </c>
      <c r="CN109" s="17" t="s">
        <v>3901</v>
      </c>
      <c r="CR109" s="17" t="s">
        <v>21</v>
      </c>
      <c r="CU109" s="17" t="s">
        <v>3901</v>
      </c>
      <c r="DA109" s="17" t="s">
        <v>3901</v>
      </c>
      <c r="DN109" s="17">
        <f>COUNTIF(AU109:DM109, "X")</f>
        <v>15</v>
      </c>
    </row>
    <row r="110" spans="1:118" s="17" customFormat="1">
      <c r="A110" s="17" t="s">
        <v>20971</v>
      </c>
      <c r="B110" s="17">
        <v>55</v>
      </c>
      <c r="C110" s="17">
        <v>93730</v>
      </c>
      <c r="D110" s="17" t="s">
        <v>20972</v>
      </c>
      <c r="E110" s="17" t="s">
        <v>224</v>
      </c>
      <c r="F110" s="17" t="s">
        <v>354</v>
      </c>
      <c r="H110" s="309">
        <v>28464</v>
      </c>
      <c r="I110" s="309">
        <v>43442</v>
      </c>
      <c r="J110" s="17" t="s">
        <v>3888</v>
      </c>
      <c r="L110" s="17" t="s">
        <v>20973</v>
      </c>
      <c r="N110" s="17" t="s">
        <v>26</v>
      </c>
      <c r="O110" s="17" t="s">
        <v>15</v>
      </c>
      <c r="P110" s="17">
        <v>45318</v>
      </c>
      <c r="AF110" s="17">
        <v>8</v>
      </c>
      <c r="AG110" s="17">
        <v>2</v>
      </c>
      <c r="AI110" s="17" t="s">
        <v>20669</v>
      </c>
      <c r="AM110" s="17" t="s">
        <v>27</v>
      </c>
      <c r="AN110" s="17" t="s">
        <v>20847</v>
      </c>
      <c r="AO110" s="17">
        <v>3</v>
      </c>
      <c r="AP110" s="17">
        <v>80</v>
      </c>
      <c r="AQ110" s="17">
        <v>5</v>
      </c>
      <c r="AR110" s="17" t="s">
        <v>20671</v>
      </c>
      <c r="AV110" s="17" t="s">
        <v>3901</v>
      </c>
      <c r="DN110" s="17">
        <f>COUNTIF(AU110:DM110, "X")</f>
        <v>1</v>
      </c>
    </row>
    <row r="111" spans="1:118" s="17" customFormat="1">
      <c r="A111" s="17" t="s">
        <v>14968</v>
      </c>
      <c r="B111" s="17">
        <v>55</v>
      </c>
      <c r="C111" s="17">
        <v>109464</v>
      </c>
      <c r="D111" s="17" t="s">
        <v>14969</v>
      </c>
      <c r="E111" s="17" t="s">
        <v>499</v>
      </c>
      <c r="F111" s="17" t="s">
        <v>430</v>
      </c>
      <c r="H111" s="309">
        <v>29899</v>
      </c>
      <c r="I111" s="309">
        <v>36483</v>
      </c>
      <c r="J111" s="17" t="s">
        <v>3888</v>
      </c>
      <c r="L111" s="17" t="s">
        <v>14707</v>
      </c>
      <c r="N111" s="17" t="s">
        <v>31</v>
      </c>
      <c r="O111" s="17" t="s">
        <v>15</v>
      </c>
      <c r="P111" s="17">
        <v>45373</v>
      </c>
      <c r="AC111" s="17" t="s">
        <v>9895</v>
      </c>
      <c r="AD111" s="17" t="s">
        <v>9896</v>
      </c>
      <c r="AF111" s="17">
        <v>8</v>
      </c>
      <c r="AG111" s="17">
        <v>2</v>
      </c>
      <c r="AM111" s="17" t="s">
        <v>335</v>
      </c>
      <c r="AN111" s="17" t="s">
        <v>14693</v>
      </c>
      <c r="AO111" s="17">
        <v>3</v>
      </c>
      <c r="AP111" s="17">
        <v>80</v>
      </c>
      <c r="AQ111" s="17">
        <v>5</v>
      </c>
      <c r="AR111" s="17" t="s">
        <v>9898</v>
      </c>
      <c r="AT111" s="17" t="s">
        <v>14152</v>
      </c>
      <c r="AU111" s="17" t="s">
        <v>21</v>
      </c>
      <c r="AV111" s="17" t="s">
        <v>3901</v>
      </c>
      <c r="AX111" s="17" t="s">
        <v>3901</v>
      </c>
      <c r="AY111" s="17" t="s">
        <v>21</v>
      </c>
      <c r="AZ111" s="17" t="s">
        <v>3901</v>
      </c>
      <c r="BB111" s="17" t="s">
        <v>3901</v>
      </c>
      <c r="BC111" s="17" t="s">
        <v>21</v>
      </c>
      <c r="BD111" s="17" t="s">
        <v>3901</v>
      </c>
      <c r="BH111" s="17" t="s">
        <v>3901</v>
      </c>
      <c r="BK111" s="17" t="s">
        <v>3901</v>
      </c>
      <c r="BN111" s="17" t="s">
        <v>3901</v>
      </c>
      <c r="CH111" s="17" t="s">
        <v>3901</v>
      </c>
      <c r="CL111" s="17" t="s">
        <v>3901</v>
      </c>
      <c r="CQ111" s="17" t="s">
        <v>3901</v>
      </c>
      <c r="CR111" s="17" t="s">
        <v>21</v>
      </c>
      <c r="CU111" s="17" t="s">
        <v>3901</v>
      </c>
      <c r="DN111" s="17">
        <f>COUNTIF(AU111:DM111, "X")</f>
        <v>12</v>
      </c>
    </row>
    <row r="112" spans="1:118" s="17" customFormat="1">
      <c r="A112" s="17" t="s">
        <v>19680</v>
      </c>
      <c r="B112" s="17">
        <v>55</v>
      </c>
      <c r="C112" s="17">
        <v>92272</v>
      </c>
      <c r="D112" s="17" t="s">
        <v>763</v>
      </c>
      <c r="E112" s="17" t="s">
        <v>12511</v>
      </c>
      <c r="F112" s="17" t="s">
        <v>65</v>
      </c>
      <c r="H112" s="309">
        <v>24811</v>
      </c>
      <c r="I112" s="309">
        <v>35048</v>
      </c>
      <c r="J112" s="17" t="s">
        <v>3888</v>
      </c>
      <c r="L112" s="17" t="s">
        <v>19681</v>
      </c>
      <c r="N112" s="17" t="s">
        <v>14</v>
      </c>
      <c r="O112" s="17" t="s">
        <v>15</v>
      </c>
      <c r="P112" s="17">
        <v>45371</v>
      </c>
      <c r="AF112" s="17">
        <v>8</v>
      </c>
      <c r="AG112" s="17">
        <v>2</v>
      </c>
      <c r="AI112" s="17" t="s">
        <v>10178</v>
      </c>
      <c r="AM112" s="17" t="s">
        <v>219</v>
      </c>
      <c r="AN112" s="17" t="s">
        <v>19675</v>
      </c>
      <c r="AO112" s="17">
        <v>3</v>
      </c>
      <c r="AP112" s="17">
        <v>80</v>
      </c>
      <c r="AQ112" s="17">
        <v>5</v>
      </c>
      <c r="AR112" s="17" t="s">
        <v>10180</v>
      </c>
      <c r="BD112" s="17" t="s">
        <v>3901</v>
      </c>
      <c r="BH112" s="17" t="s">
        <v>3901</v>
      </c>
      <c r="BK112" s="17" t="s">
        <v>3901</v>
      </c>
      <c r="BQ112" s="17" t="s">
        <v>30</v>
      </c>
      <c r="BS112" s="17" t="s">
        <v>3901</v>
      </c>
      <c r="CC112" s="17" t="s">
        <v>3901</v>
      </c>
      <c r="CH112" s="17" t="s">
        <v>3901</v>
      </c>
      <c r="CU112" s="17" t="s">
        <v>3901</v>
      </c>
      <c r="DA112" s="17" t="s">
        <v>3901</v>
      </c>
      <c r="DN112" s="17">
        <f>COUNTIF(AU112:DM112, "X")</f>
        <v>8</v>
      </c>
    </row>
    <row r="113" spans="1:118" s="17" customFormat="1">
      <c r="A113" s="17" t="s">
        <v>13259</v>
      </c>
      <c r="B113" s="17">
        <v>55</v>
      </c>
      <c r="C113" s="17">
        <v>118579</v>
      </c>
      <c r="D113" s="17" t="s">
        <v>13260</v>
      </c>
      <c r="E113" s="17" t="s">
        <v>13261</v>
      </c>
      <c r="F113" s="17" t="s">
        <v>13262</v>
      </c>
      <c r="H113" s="309">
        <v>30111</v>
      </c>
      <c r="I113" s="309">
        <v>37226</v>
      </c>
      <c r="J113" s="17" t="s">
        <v>3888</v>
      </c>
      <c r="L113" s="17" t="s">
        <v>13263</v>
      </c>
      <c r="N113" s="17" t="s">
        <v>31</v>
      </c>
      <c r="O113" s="17" t="s">
        <v>15</v>
      </c>
      <c r="P113" s="17">
        <v>45373</v>
      </c>
      <c r="AC113" s="17" t="s">
        <v>9895</v>
      </c>
      <c r="AD113" s="17" t="s">
        <v>9896</v>
      </c>
      <c r="AF113" s="17">
        <v>8</v>
      </c>
      <c r="AG113" s="17">
        <v>2</v>
      </c>
      <c r="AM113" s="17" t="s">
        <v>115</v>
      </c>
      <c r="AN113" s="17" t="s">
        <v>13186</v>
      </c>
      <c r="AO113" s="17">
        <v>3</v>
      </c>
      <c r="AP113" s="17">
        <v>80</v>
      </c>
      <c r="AQ113" s="17">
        <v>5</v>
      </c>
      <c r="AR113" s="17" t="s">
        <v>9898</v>
      </c>
      <c r="AT113" s="17" t="s">
        <v>12990</v>
      </c>
      <c r="BD113" s="17" t="s">
        <v>3901</v>
      </c>
      <c r="BK113" s="17" t="s">
        <v>3901</v>
      </c>
      <c r="BQ113" s="17" t="s">
        <v>21</v>
      </c>
      <c r="BS113" s="17" t="s">
        <v>3901</v>
      </c>
      <c r="CU113" s="17" t="s">
        <v>3901</v>
      </c>
      <c r="DA113" s="17" t="s">
        <v>3901</v>
      </c>
      <c r="DN113" s="17">
        <f>COUNTIF(AU113:DM113, "X")</f>
        <v>5</v>
      </c>
    </row>
    <row r="114" spans="1:118" s="17" customFormat="1">
      <c r="A114" s="17" t="s">
        <v>22512</v>
      </c>
      <c r="B114" s="17">
        <v>55</v>
      </c>
      <c r="C114" s="17">
        <v>121792</v>
      </c>
      <c r="D114" s="17" t="s">
        <v>4508</v>
      </c>
      <c r="E114" s="17" t="s">
        <v>22513</v>
      </c>
      <c r="F114" s="17" t="s">
        <v>22</v>
      </c>
      <c r="H114" s="309">
        <v>26590</v>
      </c>
      <c r="I114" s="309">
        <v>37529</v>
      </c>
      <c r="J114" s="17" t="s">
        <v>3888</v>
      </c>
      <c r="L114" s="17" t="s">
        <v>22491</v>
      </c>
      <c r="N114" s="17" t="s">
        <v>31</v>
      </c>
      <c r="O114" s="17" t="s">
        <v>15</v>
      </c>
      <c r="P114" s="17">
        <v>45373</v>
      </c>
      <c r="AF114" s="17">
        <v>8</v>
      </c>
      <c r="AG114" s="17">
        <v>2</v>
      </c>
      <c r="AH114" s="17" t="s">
        <v>11926</v>
      </c>
      <c r="AK114" s="17" t="s">
        <v>11927</v>
      </c>
      <c r="AM114" s="17" t="s">
        <v>177</v>
      </c>
      <c r="AN114" s="17" t="s">
        <v>22466</v>
      </c>
      <c r="AO114" s="17">
        <v>3</v>
      </c>
      <c r="AP114" s="17">
        <v>80</v>
      </c>
      <c r="AQ114" s="17">
        <v>5</v>
      </c>
      <c r="AR114" s="17" t="s">
        <v>11941</v>
      </c>
      <c r="BD114" s="17" t="s">
        <v>3901</v>
      </c>
      <c r="BK114" s="17" t="s">
        <v>3901</v>
      </c>
      <c r="BS114" s="17" t="s">
        <v>3901</v>
      </c>
      <c r="CH114" s="17" t="s">
        <v>3901</v>
      </c>
      <c r="DN114" s="17">
        <f>COUNTIF(AU114:DM114, "X")</f>
        <v>4</v>
      </c>
    </row>
    <row r="115" spans="1:118" s="17" customFormat="1">
      <c r="A115" s="17" t="s">
        <v>7160</v>
      </c>
      <c r="B115" s="17">
        <v>55</v>
      </c>
      <c r="C115" s="17">
        <v>98562</v>
      </c>
      <c r="D115" s="17" t="s">
        <v>329</v>
      </c>
      <c r="E115" s="17" t="s">
        <v>5888</v>
      </c>
      <c r="F115" s="17" t="s">
        <v>96</v>
      </c>
      <c r="H115" s="309">
        <v>28538</v>
      </c>
      <c r="I115" s="309">
        <v>43689</v>
      </c>
      <c r="J115" s="17" t="s">
        <v>3888</v>
      </c>
      <c r="L115" s="17" t="s">
        <v>6646</v>
      </c>
      <c r="M115" s="17" t="s">
        <v>387</v>
      </c>
      <c r="N115" s="17" t="s">
        <v>19</v>
      </c>
      <c r="O115" s="17" t="s">
        <v>15</v>
      </c>
      <c r="P115" s="17">
        <v>45356</v>
      </c>
      <c r="Q115" s="17">
        <v>2465</v>
      </c>
      <c r="AC115" s="17" t="s">
        <v>3890</v>
      </c>
      <c r="AD115" s="17" t="s">
        <v>3891</v>
      </c>
      <c r="AF115" s="17">
        <v>15</v>
      </c>
      <c r="AG115" s="17">
        <v>2</v>
      </c>
      <c r="AM115" s="17" t="s">
        <v>248</v>
      </c>
      <c r="AN115" s="17" t="s">
        <v>6588</v>
      </c>
      <c r="AO115" s="17">
        <v>3</v>
      </c>
      <c r="AP115" s="17">
        <v>80</v>
      </c>
      <c r="AQ115" s="17">
        <v>5</v>
      </c>
      <c r="AT115" s="17" t="s">
        <v>6589</v>
      </c>
      <c r="DD115" s="17" t="s">
        <v>3901</v>
      </c>
      <c r="DN115" s="17">
        <f>COUNTIF(AU115:DM115, "X")</f>
        <v>1</v>
      </c>
    </row>
    <row r="116" spans="1:118" s="17" customFormat="1">
      <c r="A116" s="17" t="s">
        <v>20359</v>
      </c>
      <c r="B116" s="17">
        <v>55</v>
      </c>
      <c r="C116" s="17">
        <v>106210</v>
      </c>
      <c r="D116" s="17" t="s">
        <v>20360</v>
      </c>
      <c r="E116" s="17" t="s">
        <v>122</v>
      </c>
      <c r="F116" s="17" t="s">
        <v>58</v>
      </c>
      <c r="H116" s="309">
        <v>18173</v>
      </c>
      <c r="I116" s="309">
        <v>36137</v>
      </c>
      <c r="J116" s="17" t="s">
        <v>3888</v>
      </c>
      <c r="L116" s="17" t="s">
        <v>20361</v>
      </c>
      <c r="N116" s="17" t="s">
        <v>14</v>
      </c>
      <c r="O116" s="17" t="s">
        <v>15</v>
      </c>
      <c r="P116" s="17">
        <v>45371</v>
      </c>
      <c r="AF116" s="17">
        <v>8</v>
      </c>
      <c r="AG116" s="17">
        <v>2</v>
      </c>
      <c r="AI116" s="17" t="s">
        <v>10178</v>
      </c>
      <c r="AM116" s="17" t="s">
        <v>85</v>
      </c>
      <c r="AN116" s="17" t="s">
        <v>20273</v>
      </c>
      <c r="AO116" s="17">
        <v>3</v>
      </c>
      <c r="AP116" s="17">
        <v>80</v>
      </c>
      <c r="AQ116" s="17">
        <v>5</v>
      </c>
      <c r="AR116" s="17" t="s">
        <v>10180</v>
      </c>
      <c r="BD116" s="17" t="s">
        <v>3901</v>
      </c>
      <c r="BJ116" s="17" t="s">
        <v>21</v>
      </c>
      <c r="BK116" s="17" t="s">
        <v>3901</v>
      </c>
      <c r="BS116" s="17" t="s">
        <v>3901</v>
      </c>
      <c r="CC116" s="17" t="s">
        <v>3901</v>
      </c>
      <c r="CH116" s="17" t="s">
        <v>3901</v>
      </c>
      <c r="CU116" s="17" t="s">
        <v>3901</v>
      </c>
      <c r="DN116" s="17">
        <f>COUNTIF(AU116:DM116, "X")</f>
        <v>6</v>
      </c>
    </row>
    <row r="117" spans="1:118" s="17" customFormat="1">
      <c r="A117" s="17" t="s">
        <v>8791</v>
      </c>
      <c r="B117" s="17">
        <v>55</v>
      </c>
      <c r="C117" s="17">
        <v>83311</v>
      </c>
      <c r="D117" s="17" t="s">
        <v>522</v>
      </c>
      <c r="E117" s="17" t="s">
        <v>8792</v>
      </c>
      <c r="F117" s="17" t="s">
        <v>8793</v>
      </c>
      <c r="H117" s="309">
        <v>27612</v>
      </c>
      <c r="I117" s="309">
        <v>42591</v>
      </c>
      <c r="J117" s="17" t="s">
        <v>3888</v>
      </c>
      <c r="L117" s="17" t="s">
        <v>8794</v>
      </c>
      <c r="N117" s="17" t="s">
        <v>19</v>
      </c>
      <c r="O117" s="17" t="s">
        <v>15</v>
      </c>
      <c r="P117" s="17">
        <v>45356</v>
      </c>
      <c r="AC117" s="17" t="s">
        <v>3890</v>
      </c>
      <c r="AD117" s="17" t="s">
        <v>3891</v>
      </c>
      <c r="AF117" s="17">
        <v>8</v>
      </c>
      <c r="AG117" s="17">
        <v>2</v>
      </c>
      <c r="AM117" s="17" t="s">
        <v>2608</v>
      </c>
      <c r="AN117" s="17" t="s">
        <v>8704</v>
      </c>
      <c r="AO117" s="17">
        <v>3</v>
      </c>
      <c r="AP117" s="17">
        <v>80</v>
      </c>
      <c r="AQ117" s="17">
        <v>5</v>
      </c>
      <c r="AT117" s="17" t="s">
        <v>7979</v>
      </c>
      <c r="BA117" s="17" t="s">
        <v>3901</v>
      </c>
      <c r="BD117" s="17" t="s">
        <v>3901</v>
      </c>
      <c r="BK117" s="17" t="s">
        <v>3901</v>
      </c>
      <c r="BQ117" s="17" t="s">
        <v>3901</v>
      </c>
      <c r="DN117" s="17">
        <f>COUNTIF(AU117:DM117, "X")</f>
        <v>4</v>
      </c>
    </row>
    <row r="118" spans="1:118" s="17" customFormat="1">
      <c r="A118" s="17" t="s">
        <v>23020</v>
      </c>
      <c r="B118" s="17">
        <v>55</v>
      </c>
      <c r="C118" s="17">
        <v>6100</v>
      </c>
      <c r="D118" s="17" t="s">
        <v>19821</v>
      </c>
      <c r="E118" s="17" t="s">
        <v>18</v>
      </c>
      <c r="F118" s="17" t="s">
        <v>371</v>
      </c>
      <c r="H118" s="309">
        <v>23584</v>
      </c>
      <c r="I118" s="309">
        <v>30560</v>
      </c>
      <c r="J118" s="17" t="s">
        <v>3888</v>
      </c>
      <c r="L118" s="17" t="s">
        <v>23021</v>
      </c>
      <c r="N118" s="17" t="s">
        <v>205</v>
      </c>
      <c r="O118" s="17" t="s">
        <v>15</v>
      </c>
      <c r="P118" s="17">
        <v>45337</v>
      </c>
      <c r="AF118" s="17">
        <v>8</v>
      </c>
      <c r="AG118" s="17">
        <v>2</v>
      </c>
      <c r="AI118" s="17" t="s">
        <v>20542</v>
      </c>
      <c r="AM118" s="17" t="s">
        <v>253</v>
      </c>
      <c r="AN118" s="17" t="s">
        <v>22821</v>
      </c>
      <c r="AO118" s="17">
        <v>3</v>
      </c>
      <c r="AP118" s="17">
        <v>80</v>
      </c>
      <c r="AQ118" s="17">
        <v>5</v>
      </c>
      <c r="AR118" s="17" t="s">
        <v>22585</v>
      </c>
      <c r="AV118" s="17" t="s">
        <v>3901</v>
      </c>
      <c r="AX118" s="17" t="s">
        <v>3901</v>
      </c>
      <c r="AZ118" s="17" t="s">
        <v>3901</v>
      </c>
      <c r="BA118" s="17" t="s">
        <v>3901</v>
      </c>
      <c r="BB118" s="17" t="s">
        <v>3901</v>
      </c>
      <c r="BD118" s="17" t="s">
        <v>3901</v>
      </c>
      <c r="BH118" s="17" t="s">
        <v>3901</v>
      </c>
      <c r="BK118" s="17" t="s">
        <v>3901</v>
      </c>
      <c r="BS118" s="17" t="s">
        <v>3901</v>
      </c>
      <c r="BY118" s="17" t="s">
        <v>3901</v>
      </c>
      <c r="CF118" s="17" t="s">
        <v>3901</v>
      </c>
      <c r="CH118" s="17" t="s">
        <v>3901</v>
      </c>
      <c r="CN118" s="17" t="s">
        <v>3901</v>
      </c>
      <c r="CQ118" s="17" t="s">
        <v>3901</v>
      </c>
      <c r="CR118" s="17" t="s">
        <v>21</v>
      </c>
      <c r="CU118" s="17" t="s">
        <v>3901</v>
      </c>
      <c r="DN118" s="17">
        <f>COUNTIF(AU118:DM118, "X")</f>
        <v>15</v>
      </c>
    </row>
    <row r="119" spans="1:118" s="17" customFormat="1">
      <c r="A119" s="523" t="s">
        <v>1565</v>
      </c>
      <c r="B119" s="17">
        <v>55</v>
      </c>
      <c r="C119" s="17">
        <v>69312</v>
      </c>
      <c r="D119" s="17" t="s">
        <v>480</v>
      </c>
      <c r="E119" s="17" t="s">
        <v>77</v>
      </c>
      <c r="F119" s="17" t="s">
        <v>526</v>
      </c>
      <c r="H119" s="309">
        <v>26155</v>
      </c>
      <c r="I119" s="309">
        <v>32945</v>
      </c>
      <c r="J119" s="17" t="s">
        <v>3888</v>
      </c>
      <c r="L119" s="17" t="s">
        <v>1566</v>
      </c>
      <c r="N119" s="17" t="s">
        <v>126</v>
      </c>
      <c r="O119" s="17" t="s">
        <v>15</v>
      </c>
      <c r="P119" s="17">
        <v>45383</v>
      </c>
      <c r="AF119" s="17">
        <v>8</v>
      </c>
      <c r="AG119" s="17">
        <v>2</v>
      </c>
      <c r="AI119" s="17" t="s">
        <v>20542</v>
      </c>
      <c r="AM119" s="17" t="s">
        <v>239</v>
      </c>
      <c r="AN119" s="17" t="s">
        <v>24146</v>
      </c>
      <c r="AO119" s="17">
        <v>3</v>
      </c>
      <c r="AP119" s="17">
        <v>80</v>
      </c>
      <c r="AQ119" s="17">
        <v>5</v>
      </c>
      <c r="AR119" s="17" t="s">
        <v>22585</v>
      </c>
      <c r="AS119" s="17" t="s">
        <v>23503</v>
      </c>
      <c r="AU119" s="17" t="s">
        <v>21</v>
      </c>
      <c r="AV119" s="17" t="s">
        <v>3901</v>
      </c>
      <c r="BD119" s="17" t="s">
        <v>3901</v>
      </c>
      <c r="BK119" s="17" t="s">
        <v>3901</v>
      </c>
      <c r="BQ119" s="17" t="s">
        <v>21</v>
      </c>
      <c r="BS119" s="17" t="s">
        <v>3901</v>
      </c>
      <c r="BY119" s="17" t="s">
        <v>3901</v>
      </c>
      <c r="CC119" s="17" t="s">
        <v>3901</v>
      </c>
      <c r="CF119" s="17" t="s">
        <v>3901</v>
      </c>
      <c r="CG119" s="17" t="s">
        <v>21</v>
      </c>
      <c r="CH119" s="17" t="s">
        <v>3901</v>
      </c>
      <c r="CI119" s="17" t="s">
        <v>3901</v>
      </c>
      <c r="CL119" s="17" t="s">
        <v>3901</v>
      </c>
      <c r="CM119" s="17" t="s">
        <v>21</v>
      </c>
      <c r="CN119" s="17" t="s">
        <v>3901</v>
      </c>
      <c r="CO119" s="17" t="s">
        <v>3901</v>
      </c>
      <c r="CQ119" s="17" t="s">
        <v>3901</v>
      </c>
      <c r="CR119" s="17" t="s">
        <v>21</v>
      </c>
      <c r="CU119" s="17" t="s">
        <v>3901</v>
      </c>
      <c r="CV119" s="17" t="s">
        <v>3901</v>
      </c>
      <c r="CX119" s="17" t="s">
        <v>3901</v>
      </c>
      <c r="DA119" s="17" t="s">
        <v>3901</v>
      </c>
      <c r="DD119" s="17" t="s">
        <v>3901</v>
      </c>
      <c r="DF119" s="17" t="s">
        <v>3901</v>
      </c>
      <c r="DN119" s="17">
        <f>COUNTIF(AU119:DM119, "X")</f>
        <v>19</v>
      </c>
    </row>
    <row r="120" spans="1:118" s="17" customFormat="1">
      <c r="A120" s="17" t="s">
        <v>20393</v>
      </c>
      <c r="B120" s="17">
        <v>55</v>
      </c>
      <c r="C120" s="17">
        <v>115619</v>
      </c>
      <c r="D120" s="17" t="s">
        <v>480</v>
      </c>
      <c r="E120" s="17" t="s">
        <v>20394</v>
      </c>
      <c r="F120" s="17" t="s">
        <v>58</v>
      </c>
      <c r="H120" s="309">
        <v>10208</v>
      </c>
      <c r="I120" s="309">
        <v>36918</v>
      </c>
      <c r="J120" s="17" t="s">
        <v>3888</v>
      </c>
      <c r="L120" s="17" t="s">
        <v>20395</v>
      </c>
      <c r="N120" s="17" t="s">
        <v>14</v>
      </c>
      <c r="O120" s="17" t="s">
        <v>15</v>
      </c>
      <c r="P120" s="17">
        <v>45371</v>
      </c>
      <c r="AF120" s="17">
        <v>15</v>
      </c>
      <c r="AG120" s="17">
        <v>2</v>
      </c>
      <c r="AI120" s="17" t="s">
        <v>10178</v>
      </c>
      <c r="AM120" s="17" t="s">
        <v>85</v>
      </c>
      <c r="AN120" s="17" t="s">
        <v>20273</v>
      </c>
      <c r="AO120" s="17">
        <v>3</v>
      </c>
      <c r="AP120" s="17">
        <v>80</v>
      </c>
      <c r="AQ120" s="17">
        <v>5</v>
      </c>
      <c r="AR120" s="17" t="s">
        <v>10180</v>
      </c>
      <c r="AX120" s="17" t="s">
        <v>3901</v>
      </c>
      <c r="AY120" s="17" t="s">
        <v>21</v>
      </c>
      <c r="AZ120" s="17" t="s">
        <v>3901</v>
      </c>
      <c r="BB120" s="17" t="s">
        <v>3901</v>
      </c>
      <c r="BC120" s="17" t="s">
        <v>21</v>
      </c>
      <c r="BD120" s="17" t="s">
        <v>3901</v>
      </c>
      <c r="BH120" s="17" t="s">
        <v>3901</v>
      </c>
      <c r="BJ120" s="17" t="s">
        <v>21</v>
      </c>
      <c r="BK120" s="17" t="s">
        <v>3901</v>
      </c>
      <c r="BN120" s="17" t="s">
        <v>3901</v>
      </c>
      <c r="BQ120" s="17" t="s">
        <v>21</v>
      </c>
      <c r="BS120" s="17" t="s">
        <v>3901</v>
      </c>
      <c r="BU120" s="17" t="s">
        <v>3901</v>
      </c>
      <c r="BY120" s="17" t="s">
        <v>3901</v>
      </c>
      <c r="BZ120" s="17" t="s">
        <v>21</v>
      </c>
      <c r="CC120" s="17" t="s">
        <v>3901</v>
      </c>
      <c r="CD120" s="17" t="s">
        <v>3901</v>
      </c>
      <c r="CF120" s="17" t="s">
        <v>3901</v>
      </c>
      <c r="CG120" s="17" t="s">
        <v>21</v>
      </c>
      <c r="CH120" s="17" t="s">
        <v>3901</v>
      </c>
      <c r="CI120" s="17" t="s">
        <v>3901</v>
      </c>
      <c r="CL120" s="17" t="s">
        <v>3901</v>
      </c>
      <c r="CM120" s="17" t="s">
        <v>21</v>
      </c>
      <c r="CN120" s="17" t="s">
        <v>3901</v>
      </c>
      <c r="CO120" s="17" t="s">
        <v>3901</v>
      </c>
      <c r="CQ120" s="17" t="s">
        <v>3901</v>
      </c>
      <c r="CR120" s="17" t="s">
        <v>21</v>
      </c>
      <c r="CU120" s="17" t="s">
        <v>3901</v>
      </c>
      <c r="CV120" s="17" t="s">
        <v>3901</v>
      </c>
      <c r="CX120" s="17" t="s">
        <v>3901</v>
      </c>
      <c r="CY120" s="17" t="s">
        <v>21</v>
      </c>
      <c r="DA120" s="17" t="s">
        <v>3901</v>
      </c>
      <c r="DD120" s="17" t="s">
        <v>3901</v>
      </c>
      <c r="DN120" s="17">
        <f>COUNTIF(AU120:DM120, "X")</f>
        <v>24</v>
      </c>
    </row>
    <row r="121" spans="1:118" s="17" customFormat="1">
      <c r="A121" s="17" t="s">
        <v>17032</v>
      </c>
      <c r="B121" s="17">
        <v>55</v>
      </c>
      <c r="C121" s="17">
        <v>122324</v>
      </c>
      <c r="D121" s="17" t="s">
        <v>11344</v>
      </c>
      <c r="E121" s="17" t="s">
        <v>147</v>
      </c>
      <c r="F121" s="17" t="s">
        <v>48</v>
      </c>
      <c r="H121" s="309">
        <v>20355</v>
      </c>
      <c r="I121" s="309">
        <v>37554</v>
      </c>
      <c r="J121" s="17" t="s">
        <v>3888</v>
      </c>
      <c r="L121" s="17" t="s">
        <v>17033</v>
      </c>
      <c r="N121" s="17" t="s">
        <v>31</v>
      </c>
      <c r="O121" s="17" t="s">
        <v>15</v>
      </c>
      <c r="P121" s="17">
        <v>45373</v>
      </c>
      <c r="AC121" s="17" t="s">
        <v>9895</v>
      </c>
      <c r="AD121" s="17" t="s">
        <v>9896</v>
      </c>
      <c r="AF121" s="17">
        <v>8</v>
      </c>
      <c r="AG121" s="17">
        <v>2</v>
      </c>
      <c r="AM121" s="17" t="s">
        <v>220</v>
      </c>
      <c r="AN121" s="17" t="s">
        <v>16782</v>
      </c>
      <c r="AO121" s="17">
        <v>3</v>
      </c>
      <c r="AP121" s="17">
        <v>80</v>
      </c>
      <c r="AQ121" s="17">
        <v>5</v>
      </c>
      <c r="AR121" s="17" t="s">
        <v>9898</v>
      </c>
      <c r="AT121" s="17" t="s">
        <v>9899</v>
      </c>
      <c r="DN121" s="17">
        <f>COUNTIF(AU121:DM121, "X")</f>
        <v>0</v>
      </c>
    </row>
    <row r="122" spans="1:118" s="17" customFormat="1">
      <c r="A122" s="17" t="s">
        <v>25034</v>
      </c>
      <c r="B122" s="17">
        <v>55</v>
      </c>
      <c r="C122" s="17">
        <v>115679</v>
      </c>
      <c r="D122" s="17" t="s">
        <v>14801</v>
      </c>
      <c r="E122" s="17" t="s">
        <v>176</v>
      </c>
      <c r="F122" s="17" t="s">
        <v>70</v>
      </c>
      <c r="H122" s="309">
        <v>24827</v>
      </c>
      <c r="I122" s="309">
        <v>39809</v>
      </c>
      <c r="J122" s="17" t="s">
        <v>3888</v>
      </c>
      <c r="L122" s="17" t="s">
        <v>25035</v>
      </c>
      <c r="N122" s="17" t="s">
        <v>31</v>
      </c>
      <c r="O122" s="17" t="s">
        <v>15</v>
      </c>
      <c r="P122" s="17">
        <v>45373</v>
      </c>
      <c r="AC122" s="17" t="s">
        <v>9895</v>
      </c>
      <c r="AD122" s="17" t="s">
        <v>9896</v>
      </c>
      <c r="AF122" s="17">
        <v>8</v>
      </c>
      <c r="AG122" s="17">
        <v>2</v>
      </c>
      <c r="AM122" s="17" t="s">
        <v>268</v>
      </c>
      <c r="AN122" s="17" t="s">
        <v>24751</v>
      </c>
      <c r="AO122" s="17">
        <v>3</v>
      </c>
      <c r="AP122" s="17">
        <v>80</v>
      </c>
      <c r="AQ122" s="17">
        <v>5</v>
      </c>
      <c r="AR122" s="17" t="s">
        <v>9898</v>
      </c>
      <c r="AT122" s="17" t="s">
        <v>14152</v>
      </c>
      <c r="CQ122" s="17" t="s">
        <v>3901</v>
      </c>
      <c r="CU122" s="17" t="s">
        <v>3901</v>
      </c>
      <c r="DN122" s="17">
        <f>COUNTIF(AU122:DM122, "X")</f>
        <v>2</v>
      </c>
    </row>
    <row r="123" spans="1:118" s="17" customFormat="1">
      <c r="A123" s="17" t="s">
        <v>15934</v>
      </c>
      <c r="B123" s="17">
        <v>55</v>
      </c>
      <c r="C123" s="17">
        <v>104688</v>
      </c>
      <c r="D123" s="17" t="s">
        <v>4773</v>
      </c>
      <c r="E123" s="17" t="s">
        <v>6796</v>
      </c>
      <c r="F123" s="17" t="s">
        <v>82</v>
      </c>
      <c r="H123" s="309">
        <v>25417</v>
      </c>
      <c r="I123" s="309">
        <v>42250</v>
      </c>
      <c r="J123" s="17" t="s">
        <v>3888</v>
      </c>
      <c r="L123" s="17" t="s">
        <v>15935</v>
      </c>
      <c r="N123" s="17" t="s">
        <v>31</v>
      </c>
      <c r="O123" s="17" t="s">
        <v>15</v>
      </c>
      <c r="P123" s="17">
        <v>45373</v>
      </c>
      <c r="Q123" s="17">
        <v>2719</v>
      </c>
      <c r="AC123" s="17" t="s">
        <v>9895</v>
      </c>
      <c r="AD123" s="17" t="s">
        <v>9896</v>
      </c>
      <c r="AF123" s="17">
        <v>15</v>
      </c>
      <c r="AG123" s="17">
        <v>2</v>
      </c>
      <c r="AM123" s="17" t="s">
        <v>121</v>
      </c>
      <c r="AN123" s="17" t="s">
        <v>15516</v>
      </c>
      <c r="AO123" s="17">
        <v>3</v>
      </c>
      <c r="AP123" s="17">
        <v>80</v>
      </c>
      <c r="AQ123" s="17">
        <v>5</v>
      </c>
      <c r="AR123" s="17" t="s">
        <v>9898</v>
      </c>
      <c r="AT123" s="17" t="s">
        <v>15057</v>
      </c>
      <c r="DN123" s="17">
        <f>COUNTIF(AU123:DM123, "X")</f>
        <v>0</v>
      </c>
    </row>
    <row r="124" spans="1:118" s="17" customFormat="1">
      <c r="A124" s="17" t="s">
        <v>19348</v>
      </c>
      <c r="B124" s="17">
        <v>55</v>
      </c>
      <c r="C124" s="17">
        <v>23083</v>
      </c>
      <c r="D124" s="17" t="s">
        <v>6236</v>
      </c>
      <c r="E124" s="17" t="s">
        <v>79</v>
      </c>
      <c r="F124" s="17" t="s">
        <v>8989</v>
      </c>
      <c r="H124" s="309">
        <v>14807</v>
      </c>
      <c r="I124" s="309">
        <v>28611</v>
      </c>
      <c r="J124" s="17" t="s">
        <v>3888</v>
      </c>
      <c r="L124" s="17" t="s">
        <v>19349</v>
      </c>
      <c r="N124" s="17" t="s">
        <v>31</v>
      </c>
      <c r="O124" s="17" t="s">
        <v>15</v>
      </c>
      <c r="P124" s="17">
        <v>45373</v>
      </c>
      <c r="AF124" s="17">
        <v>8</v>
      </c>
      <c r="AG124" s="17">
        <v>2</v>
      </c>
      <c r="AH124" s="17" t="s">
        <v>11926</v>
      </c>
      <c r="AK124" s="17" t="s">
        <v>11927</v>
      </c>
      <c r="AM124" s="17" t="s">
        <v>34</v>
      </c>
      <c r="AN124" s="17" t="s">
        <v>19238</v>
      </c>
      <c r="AO124" s="17">
        <v>3</v>
      </c>
      <c r="AP124" s="17">
        <v>80</v>
      </c>
      <c r="AQ124" s="17">
        <v>5</v>
      </c>
      <c r="AR124" s="17" t="s">
        <v>19239</v>
      </c>
      <c r="AV124" s="17" t="s">
        <v>3901</v>
      </c>
      <c r="BD124" s="17" t="s">
        <v>3901</v>
      </c>
      <c r="BJ124" s="17" t="s">
        <v>21</v>
      </c>
      <c r="BK124" s="17" t="s">
        <v>3901</v>
      </c>
      <c r="BS124" s="17" t="s">
        <v>3901</v>
      </c>
      <c r="CH124" s="17" t="s">
        <v>3901</v>
      </c>
      <c r="CU124" s="17" t="s">
        <v>3901</v>
      </c>
      <c r="DN124" s="17">
        <f>COUNTIF(AU124:DM124, "X")</f>
        <v>6</v>
      </c>
    </row>
    <row r="125" spans="1:118" s="17" customFormat="1">
      <c r="A125" s="17" t="s">
        <v>22399</v>
      </c>
      <c r="B125" s="17">
        <v>55</v>
      </c>
      <c r="C125" s="17">
        <v>72165</v>
      </c>
      <c r="D125" s="17" t="s">
        <v>20110</v>
      </c>
      <c r="E125" s="17" t="s">
        <v>205</v>
      </c>
      <c r="F125" s="17" t="s">
        <v>48</v>
      </c>
      <c r="H125" s="309">
        <v>23987</v>
      </c>
      <c r="I125" s="309">
        <v>33135</v>
      </c>
      <c r="J125" s="17" t="s">
        <v>3888</v>
      </c>
      <c r="L125" s="17" t="s">
        <v>22400</v>
      </c>
      <c r="N125" s="17" t="s">
        <v>19</v>
      </c>
      <c r="O125" s="17" t="s">
        <v>15</v>
      </c>
      <c r="P125" s="17">
        <v>45356</v>
      </c>
      <c r="AF125" s="17">
        <v>15</v>
      </c>
      <c r="AG125" s="17">
        <v>2</v>
      </c>
      <c r="AH125" s="17" t="s">
        <v>11926</v>
      </c>
      <c r="AK125" s="17" t="s">
        <v>11927</v>
      </c>
      <c r="AM125" s="17" t="s">
        <v>200</v>
      </c>
      <c r="AN125" s="17" t="s">
        <v>22312</v>
      </c>
      <c r="AO125" s="17">
        <v>3</v>
      </c>
      <c r="AP125" s="17">
        <v>80</v>
      </c>
      <c r="AQ125" s="17">
        <v>5</v>
      </c>
      <c r="AR125" s="17" t="s">
        <v>11941</v>
      </c>
      <c r="AU125" s="17" t="s">
        <v>30</v>
      </c>
      <c r="AV125" s="17" t="s">
        <v>3901</v>
      </c>
      <c r="AX125" s="17" t="s">
        <v>3901</v>
      </c>
      <c r="AZ125" s="17" t="s">
        <v>3901</v>
      </c>
      <c r="BB125" s="17" t="s">
        <v>3901</v>
      </c>
      <c r="BH125" s="17" t="s">
        <v>3901</v>
      </c>
      <c r="BJ125" s="17" t="s">
        <v>21</v>
      </c>
      <c r="BK125" s="17" t="s">
        <v>3901</v>
      </c>
      <c r="BS125" s="17" t="s">
        <v>3901</v>
      </c>
      <c r="BY125" s="17" t="s">
        <v>3901</v>
      </c>
      <c r="BZ125" s="17" t="s">
        <v>21</v>
      </c>
      <c r="CC125" s="17" t="s">
        <v>3901</v>
      </c>
      <c r="CD125" s="17" t="s">
        <v>3901</v>
      </c>
      <c r="CF125" s="17" t="s">
        <v>3901</v>
      </c>
      <c r="CG125" s="17" t="s">
        <v>21</v>
      </c>
      <c r="CH125" s="17" t="s">
        <v>3901</v>
      </c>
      <c r="CN125" s="17" t="s">
        <v>3901</v>
      </c>
      <c r="CQ125" s="17" t="s">
        <v>3901</v>
      </c>
      <c r="CR125" s="17" t="s">
        <v>21</v>
      </c>
      <c r="DA125" s="17" t="s">
        <v>3901</v>
      </c>
      <c r="DF125" s="17" t="s">
        <v>3901</v>
      </c>
      <c r="DN125" s="17">
        <f>COUNTIF(AU125:DM125, "X")</f>
        <v>16</v>
      </c>
    </row>
    <row r="126" spans="1:118" s="17" customFormat="1">
      <c r="A126" s="17" t="s">
        <v>9330</v>
      </c>
      <c r="B126" s="17">
        <v>55</v>
      </c>
      <c r="C126" s="17">
        <v>80588</v>
      </c>
      <c r="D126" s="17" t="s">
        <v>9331</v>
      </c>
      <c r="E126" s="17" t="s">
        <v>315</v>
      </c>
      <c r="F126" s="17" t="s">
        <v>84</v>
      </c>
      <c r="H126" s="309">
        <v>27093</v>
      </c>
      <c r="I126" s="309">
        <v>42132</v>
      </c>
      <c r="J126" s="17" t="s">
        <v>3888</v>
      </c>
      <c r="L126" s="17" t="s">
        <v>9102</v>
      </c>
      <c r="N126" s="17" t="s">
        <v>19</v>
      </c>
      <c r="O126" s="17" t="s">
        <v>15</v>
      </c>
      <c r="P126" s="17">
        <v>45356</v>
      </c>
      <c r="AC126" s="17" t="s">
        <v>3890</v>
      </c>
      <c r="AD126" s="17" t="s">
        <v>3891</v>
      </c>
      <c r="AF126" s="17">
        <v>15</v>
      </c>
      <c r="AG126" s="17">
        <v>2</v>
      </c>
      <c r="AM126" s="17" t="s">
        <v>29</v>
      </c>
      <c r="AN126" s="17" t="s">
        <v>9081</v>
      </c>
      <c r="AO126" s="17">
        <v>3</v>
      </c>
      <c r="AP126" s="17">
        <v>80</v>
      </c>
      <c r="AQ126" s="17">
        <v>5</v>
      </c>
      <c r="AT126" s="17" t="s">
        <v>9082</v>
      </c>
      <c r="CQ126" s="17" t="s">
        <v>3901</v>
      </c>
      <c r="CU126" s="17" t="s">
        <v>3901</v>
      </c>
      <c r="DN126" s="17">
        <f>COUNTIF(AU126:DM126, "X")</f>
        <v>2</v>
      </c>
    </row>
    <row r="127" spans="1:118" s="17" customFormat="1">
      <c r="A127" s="17" t="s">
        <v>11493</v>
      </c>
      <c r="B127" s="17">
        <v>55</v>
      </c>
      <c r="C127" s="17">
        <v>72631</v>
      </c>
      <c r="D127" s="17" t="s">
        <v>11322</v>
      </c>
      <c r="E127" s="17" t="s">
        <v>11494</v>
      </c>
      <c r="F127" s="17" t="s">
        <v>162</v>
      </c>
      <c r="H127" s="309">
        <v>19404</v>
      </c>
      <c r="I127" s="309">
        <v>33301</v>
      </c>
      <c r="J127" s="17" t="s">
        <v>3888</v>
      </c>
      <c r="L127" s="17" t="s">
        <v>11323</v>
      </c>
      <c r="N127" s="17" t="s">
        <v>14</v>
      </c>
      <c r="O127" s="17" t="s">
        <v>15</v>
      </c>
      <c r="P127" s="17">
        <v>45371</v>
      </c>
      <c r="AC127" s="17" t="s">
        <v>14</v>
      </c>
      <c r="AF127" s="17">
        <v>15</v>
      </c>
      <c r="AG127" s="17">
        <v>2</v>
      </c>
      <c r="AI127" s="17" t="s">
        <v>10178</v>
      </c>
      <c r="AM127" s="17" t="s">
        <v>151</v>
      </c>
      <c r="AN127" s="17" t="s">
        <v>11216</v>
      </c>
      <c r="AO127" s="17">
        <v>3</v>
      </c>
      <c r="AP127" s="17">
        <v>80</v>
      </c>
      <c r="AQ127" s="17">
        <v>5</v>
      </c>
      <c r="AR127" s="17" t="s">
        <v>10180</v>
      </c>
      <c r="AV127" s="17" t="s">
        <v>3901</v>
      </c>
      <c r="AX127" s="17" t="s">
        <v>3901</v>
      </c>
      <c r="BB127" s="17" t="s">
        <v>3901</v>
      </c>
      <c r="BD127" s="17" t="s">
        <v>3901</v>
      </c>
      <c r="BH127" s="17" t="s">
        <v>3901</v>
      </c>
      <c r="BJ127" s="17" t="s">
        <v>30</v>
      </c>
      <c r="BN127" s="17" t="s">
        <v>3901</v>
      </c>
      <c r="BS127" s="17" t="s">
        <v>3901</v>
      </c>
      <c r="BU127" s="17" t="s">
        <v>3901</v>
      </c>
      <c r="BY127" s="17" t="s">
        <v>3901</v>
      </c>
      <c r="CC127" s="17" t="s">
        <v>3901</v>
      </c>
      <c r="CH127" s="17" t="s">
        <v>3901</v>
      </c>
      <c r="CI127" s="17" t="s">
        <v>3901</v>
      </c>
      <c r="CL127" s="17" t="s">
        <v>3901</v>
      </c>
      <c r="CO127" s="17" t="s">
        <v>3901</v>
      </c>
      <c r="CQ127" s="17" t="s">
        <v>3901</v>
      </c>
      <c r="CR127" s="17" t="s">
        <v>30</v>
      </c>
      <c r="CU127" s="17" t="s">
        <v>3901</v>
      </c>
      <c r="CV127" s="17" t="s">
        <v>3901</v>
      </c>
      <c r="CX127" s="17" t="s">
        <v>3901</v>
      </c>
      <c r="DA127" s="17" t="s">
        <v>3901</v>
      </c>
      <c r="DD127" s="17" t="s">
        <v>3901</v>
      </c>
      <c r="DN127" s="17">
        <f>COUNTIF(AU127:DM127, "X")</f>
        <v>20</v>
      </c>
    </row>
    <row r="128" spans="1:118" s="17" customFormat="1">
      <c r="A128" s="17" t="s">
        <v>11321</v>
      </c>
      <c r="B128" s="17">
        <v>55</v>
      </c>
      <c r="C128" s="17">
        <v>73512</v>
      </c>
      <c r="D128" s="17" t="s">
        <v>11322</v>
      </c>
      <c r="E128" s="17" t="s">
        <v>122</v>
      </c>
      <c r="F128" s="17" t="s">
        <v>322</v>
      </c>
      <c r="H128" s="309">
        <v>18678</v>
      </c>
      <c r="I128" s="309">
        <v>33427</v>
      </c>
      <c r="J128" s="17" t="s">
        <v>3888</v>
      </c>
      <c r="L128" s="17" t="s">
        <v>11323</v>
      </c>
      <c r="N128" s="17" t="s">
        <v>14</v>
      </c>
      <c r="O128" s="17" t="s">
        <v>15</v>
      </c>
      <c r="P128" s="17">
        <v>45371</v>
      </c>
      <c r="AC128" s="17" t="s">
        <v>14</v>
      </c>
      <c r="AF128" s="17">
        <v>15</v>
      </c>
      <c r="AG128" s="17">
        <v>2</v>
      </c>
      <c r="AI128" s="17" t="s">
        <v>10178</v>
      </c>
      <c r="AM128" s="17" t="s">
        <v>151</v>
      </c>
      <c r="AN128" s="17" t="s">
        <v>11216</v>
      </c>
      <c r="AO128" s="17">
        <v>3</v>
      </c>
      <c r="AP128" s="17">
        <v>80</v>
      </c>
      <c r="AQ128" s="17">
        <v>5</v>
      </c>
      <c r="AR128" s="17" t="s">
        <v>10180</v>
      </c>
      <c r="AV128" s="17" t="s">
        <v>3901</v>
      </c>
      <c r="BH128" s="17" t="s">
        <v>3901</v>
      </c>
      <c r="BJ128" s="17" t="s">
        <v>3901</v>
      </c>
      <c r="BK128" s="17" t="s">
        <v>3901</v>
      </c>
      <c r="BS128" s="17" t="s">
        <v>3901</v>
      </c>
      <c r="BU128" s="17" t="s">
        <v>3901</v>
      </c>
      <c r="BY128" s="17" t="s">
        <v>3901</v>
      </c>
      <c r="CH128" s="17" t="s">
        <v>3901</v>
      </c>
      <c r="DN128" s="17">
        <f>COUNTIF(AU128:DM128, "X")</f>
        <v>8</v>
      </c>
    </row>
    <row r="129" spans="1:118" s="17" customFormat="1">
      <c r="A129" s="17" t="s">
        <v>23528</v>
      </c>
      <c r="B129" s="17">
        <v>55</v>
      </c>
      <c r="C129" s="17">
        <v>119805</v>
      </c>
      <c r="D129" s="17" t="s">
        <v>11322</v>
      </c>
      <c r="E129" s="17" t="s">
        <v>463</v>
      </c>
      <c r="F129" s="17" t="s">
        <v>110</v>
      </c>
      <c r="H129" s="309">
        <v>30553</v>
      </c>
      <c r="I129" s="309">
        <v>39756</v>
      </c>
      <c r="J129" s="17" t="s">
        <v>3888</v>
      </c>
      <c r="L129" s="17" t="s">
        <v>23529</v>
      </c>
      <c r="N129" s="17" t="s">
        <v>126</v>
      </c>
      <c r="O129" s="17" t="s">
        <v>15</v>
      </c>
      <c r="P129" s="17">
        <v>45383</v>
      </c>
      <c r="AF129" s="17">
        <v>8</v>
      </c>
      <c r="AG129" s="17">
        <v>2</v>
      </c>
      <c r="AI129" s="17" t="s">
        <v>20542</v>
      </c>
      <c r="AM129" s="17" t="s">
        <v>303</v>
      </c>
      <c r="AN129" s="17" t="s">
        <v>23502</v>
      </c>
      <c r="AO129" s="17">
        <v>3</v>
      </c>
      <c r="AP129" s="17">
        <v>80</v>
      </c>
      <c r="AQ129" s="17">
        <v>5</v>
      </c>
      <c r="AR129" s="17" t="s">
        <v>22585</v>
      </c>
      <c r="AS129" s="17" t="s">
        <v>23503</v>
      </c>
      <c r="CU129" s="17" t="s">
        <v>3901</v>
      </c>
      <c r="DN129" s="17">
        <f>COUNTIF(AU129:DM129, "X")</f>
        <v>1</v>
      </c>
    </row>
    <row r="130" spans="1:118" s="17" customFormat="1">
      <c r="A130" s="17" t="s">
        <v>12312</v>
      </c>
      <c r="B130" s="17">
        <v>55</v>
      </c>
      <c r="C130" s="17">
        <v>103639</v>
      </c>
      <c r="D130" s="17" t="s">
        <v>6679</v>
      </c>
      <c r="E130" s="17" t="s">
        <v>12313</v>
      </c>
      <c r="F130" s="17" t="s">
        <v>65</v>
      </c>
      <c r="H130" s="309">
        <v>22185</v>
      </c>
      <c r="I130" s="309">
        <v>35893</v>
      </c>
      <c r="J130" s="17" t="s">
        <v>3888</v>
      </c>
      <c r="L130" s="17" t="s">
        <v>12314</v>
      </c>
      <c r="N130" s="17" t="s">
        <v>31</v>
      </c>
      <c r="O130" s="17" t="s">
        <v>15</v>
      </c>
      <c r="P130" s="17">
        <v>45373</v>
      </c>
      <c r="AC130" s="17" t="s">
        <v>9895</v>
      </c>
      <c r="AD130" s="17" t="s">
        <v>9896</v>
      </c>
      <c r="AF130" s="17">
        <v>8</v>
      </c>
      <c r="AG130" s="17">
        <v>2</v>
      </c>
      <c r="AM130" s="17" t="s">
        <v>295</v>
      </c>
      <c r="AN130" s="17" t="s">
        <v>12166</v>
      </c>
      <c r="AO130" s="17">
        <v>3</v>
      </c>
      <c r="AP130" s="17">
        <v>80</v>
      </c>
      <c r="AQ130" s="17">
        <v>5</v>
      </c>
      <c r="AR130" s="17" t="s">
        <v>9898</v>
      </c>
      <c r="AT130" s="17" t="s">
        <v>11929</v>
      </c>
      <c r="BS130" s="17" t="s">
        <v>3901</v>
      </c>
      <c r="DN130" s="17">
        <f>COUNTIF(AU130:DM130, "X")</f>
        <v>1</v>
      </c>
    </row>
    <row r="131" spans="1:118" s="17" customFormat="1">
      <c r="A131" s="17" t="s">
        <v>6678</v>
      </c>
      <c r="B131" s="17">
        <v>55</v>
      </c>
      <c r="C131" s="17">
        <v>79076</v>
      </c>
      <c r="D131" s="17" t="s">
        <v>6679</v>
      </c>
      <c r="E131" s="17" t="s">
        <v>432</v>
      </c>
      <c r="F131" s="17" t="s">
        <v>65</v>
      </c>
      <c r="H131" s="309">
        <v>20242</v>
      </c>
      <c r="I131" s="309">
        <v>33842</v>
      </c>
      <c r="J131" s="17" t="s">
        <v>3888</v>
      </c>
      <c r="L131" s="17" t="s">
        <v>6680</v>
      </c>
      <c r="N131" s="17" t="s">
        <v>19</v>
      </c>
      <c r="O131" s="17" t="s">
        <v>15</v>
      </c>
      <c r="P131" s="17">
        <v>45356</v>
      </c>
      <c r="AC131" s="17" t="s">
        <v>3890</v>
      </c>
      <c r="AD131" s="17" t="s">
        <v>3891</v>
      </c>
      <c r="AF131" s="17">
        <v>8</v>
      </c>
      <c r="AG131" s="17">
        <v>2</v>
      </c>
      <c r="AM131" s="17" t="s">
        <v>248</v>
      </c>
      <c r="AN131" s="17" t="s">
        <v>6588</v>
      </c>
      <c r="AO131" s="17">
        <v>3</v>
      </c>
      <c r="AP131" s="17">
        <v>80</v>
      </c>
      <c r="AQ131" s="17">
        <v>5</v>
      </c>
      <c r="AT131" s="17" t="s">
        <v>6589</v>
      </c>
      <c r="AV131" s="17" t="s">
        <v>3901</v>
      </c>
      <c r="AZ131" s="17" t="s">
        <v>3901</v>
      </c>
      <c r="BB131" s="17" t="s">
        <v>3901</v>
      </c>
      <c r="BD131" s="17" t="s">
        <v>3901</v>
      </c>
      <c r="BH131" s="17" t="s">
        <v>3901</v>
      </c>
      <c r="BK131" s="17" t="s">
        <v>3901</v>
      </c>
      <c r="BN131" s="17" t="s">
        <v>3901</v>
      </c>
      <c r="BQ131" s="17" t="s">
        <v>30</v>
      </c>
      <c r="BS131" s="17" t="s">
        <v>3901</v>
      </c>
      <c r="BY131" s="17" t="s">
        <v>3901</v>
      </c>
      <c r="CH131" s="17" t="s">
        <v>3901</v>
      </c>
      <c r="CN131" s="17" t="s">
        <v>3901</v>
      </c>
      <c r="CQ131" s="17" t="s">
        <v>3901</v>
      </c>
      <c r="CU131" s="17" t="s">
        <v>3901</v>
      </c>
      <c r="DN131" s="17">
        <f>COUNTIF(AU131:DM131, "X")</f>
        <v>13</v>
      </c>
    </row>
    <row r="132" spans="1:118" s="17" customFormat="1">
      <c r="A132" s="17" t="s">
        <v>10501</v>
      </c>
      <c r="B132" s="17">
        <v>55</v>
      </c>
      <c r="C132" s="17">
        <v>115080</v>
      </c>
      <c r="D132" s="17" t="s">
        <v>4425</v>
      </c>
      <c r="E132" s="17" t="s">
        <v>17</v>
      </c>
      <c r="F132" s="17" t="s">
        <v>48</v>
      </c>
      <c r="G132" s="17" t="s">
        <v>203</v>
      </c>
      <c r="H132" s="309">
        <v>30336</v>
      </c>
      <c r="I132" s="309">
        <v>41167</v>
      </c>
      <c r="J132" s="17" t="s">
        <v>3888</v>
      </c>
      <c r="L132" s="17" t="s">
        <v>10502</v>
      </c>
      <c r="M132" s="17" t="s">
        <v>387</v>
      </c>
      <c r="N132" s="17" t="s">
        <v>14</v>
      </c>
      <c r="O132" s="17" t="s">
        <v>15</v>
      </c>
      <c r="P132" s="17">
        <v>45371</v>
      </c>
      <c r="AC132" s="17" t="s">
        <v>14</v>
      </c>
      <c r="AF132" s="17">
        <v>8</v>
      </c>
      <c r="AG132" s="17">
        <v>2</v>
      </c>
      <c r="AI132" s="17" t="s">
        <v>10178</v>
      </c>
      <c r="AM132" s="17" t="s">
        <v>193</v>
      </c>
      <c r="AN132" s="17" t="s">
        <v>10381</v>
      </c>
      <c r="AO132" s="17">
        <v>3</v>
      </c>
      <c r="AP132" s="17">
        <v>80</v>
      </c>
      <c r="AQ132" s="17">
        <v>5</v>
      </c>
      <c r="AR132" s="17" t="s">
        <v>10180</v>
      </c>
      <c r="CU132" s="17" t="s">
        <v>3901</v>
      </c>
      <c r="DN132" s="17">
        <f>COUNTIF(AU132:DM132, "X")</f>
        <v>1</v>
      </c>
    </row>
    <row r="133" spans="1:118" s="17" customFormat="1">
      <c r="A133" s="17" t="s">
        <v>22296</v>
      </c>
      <c r="B133" s="17">
        <v>55</v>
      </c>
      <c r="C133" s="17">
        <v>32619</v>
      </c>
      <c r="D133" s="17" t="s">
        <v>4425</v>
      </c>
      <c r="E133" s="17" t="s">
        <v>367</v>
      </c>
      <c r="F133" s="17" t="s">
        <v>70</v>
      </c>
      <c r="H133" s="309">
        <v>22199</v>
      </c>
      <c r="I133" s="309">
        <v>30956</v>
      </c>
      <c r="J133" s="17" t="s">
        <v>3888</v>
      </c>
      <c r="K133" s="17" t="s">
        <v>21</v>
      </c>
      <c r="L133" s="17" t="s">
        <v>22297</v>
      </c>
      <c r="N133" s="17" t="s">
        <v>19</v>
      </c>
      <c r="O133" s="17" t="s">
        <v>15</v>
      </c>
      <c r="P133" s="17">
        <v>45356</v>
      </c>
      <c r="AD133" s="17" t="s">
        <v>3891</v>
      </c>
      <c r="AF133" s="17">
        <v>15</v>
      </c>
      <c r="AG133" s="17">
        <v>2</v>
      </c>
      <c r="AM133" s="17" t="s">
        <v>246</v>
      </c>
      <c r="AN133" s="17" t="s">
        <v>22149</v>
      </c>
      <c r="AO133" s="17">
        <v>3</v>
      </c>
      <c r="AP133" s="17">
        <v>80</v>
      </c>
      <c r="AQ133" s="17">
        <v>5</v>
      </c>
      <c r="AR133" s="17" t="s">
        <v>22150</v>
      </c>
      <c r="AV133" s="17" t="s">
        <v>3901</v>
      </c>
      <c r="BA133" s="17" t="s">
        <v>3901</v>
      </c>
      <c r="BD133" s="17" t="s">
        <v>3901</v>
      </c>
      <c r="BN133" s="17" t="s">
        <v>3901</v>
      </c>
      <c r="BQ133" s="17" t="s">
        <v>21</v>
      </c>
      <c r="BS133" s="17" t="s">
        <v>3901</v>
      </c>
      <c r="CC133" s="17" t="s">
        <v>3901</v>
      </c>
      <c r="CH133" s="17" t="s">
        <v>3901</v>
      </c>
      <c r="DE133" s="17" t="s">
        <v>21</v>
      </c>
      <c r="DN133" s="17">
        <f>COUNTIF(AU133:DM133, "X")</f>
        <v>7</v>
      </c>
    </row>
    <row r="134" spans="1:118" s="17" customFormat="1">
      <c r="A134" s="17" t="s">
        <v>16015</v>
      </c>
      <c r="B134" s="17">
        <v>55</v>
      </c>
      <c r="C134" s="17">
        <v>100208</v>
      </c>
      <c r="D134" s="17" t="s">
        <v>4425</v>
      </c>
      <c r="E134" s="17" t="s">
        <v>11018</v>
      </c>
      <c r="F134" s="17" t="s">
        <v>22</v>
      </c>
      <c r="H134" s="309">
        <v>28983</v>
      </c>
      <c r="I134" s="309">
        <v>43873</v>
      </c>
      <c r="J134" s="17" t="s">
        <v>3888</v>
      </c>
      <c r="L134" s="17" t="s">
        <v>16016</v>
      </c>
      <c r="N134" s="17" t="s">
        <v>31</v>
      </c>
      <c r="O134" s="17" t="s">
        <v>15</v>
      </c>
      <c r="P134" s="17">
        <v>45373</v>
      </c>
      <c r="AC134" s="17" t="s">
        <v>9895</v>
      </c>
      <c r="AD134" s="17" t="s">
        <v>9896</v>
      </c>
      <c r="AF134" s="17">
        <v>15</v>
      </c>
      <c r="AG134" s="17">
        <v>2</v>
      </c>
      <c r="AM134" s="17" t="s">
        <v>121</v>
      </c>
      <c r="AN134" s="17" t="s">
        <v>15516</v>
      </c>
      <c r="AO134" s="17">
        <v>3</v>
      </c>
      <c r="AP134" s="17">
        <v>80</v>
      </c>
      <c r="AQ134" s="17">
        <v>5</v>
      </c>
      <c r="AR134" s="17" t="s">
        <v>9898</v>
      </c>
      <c r="AT134" s="17" t="s">
        <v>15057</v>
      </c>
      <c r="DN134" s="17">
        <f>COUNTIF(AU134:DM134, "X")</f>
        <v>0</v>
      </c>
    </row>
    <row r="135" spans="1:118" s="17" customFormat="1">
      <c r="A135" s="17" t="s">
        <v>6367</v>
      </c>
      <c r="B135" s="17">
        <v>55</v>
      </c>
      <c r="C135" s="17">
        <v>91525</v>
      </c>
      <c r="D135" s="17" t="s">
        <v>4425</v>
      </c>
      <c r="E135" s="17" t="s">
        <v>324</v>
      </c>
      <c r="F135" s="17" t="s">
        <v>317</v>
      </c>
      <c r="H135" s="309">
        <v>22908</v>
      </c>
      <c r="I135" s="309">
        <v>34983</v>
      </c>
      <c r="J135" s="17" t="s">
        <v>3888</v>
      </c>
      <c r="L135" s="17" t="s">
        <v>6368</v>
      </c>
      <c r="N135" s="17" t="s">
        <v>19</v>
      </c>
      <c r="O135" s="17" t="s">
        <v>15</v>
      </c>
      <c r="P135" s="17">
        <v>45356</v>
      </c>
      <c r="AC135" s="17" t="s">
        <v>3890</v>
      </c>
      <c r="AD135" s="17" t="s">
        <v>3891</v>
      </c>
      <c r="AF135" s="17">
        <v>8</v>
      </c>
      <c r="AG135" s="17">
        <v>2</v>
      </c>
      <c r="AM135" s="17" t="s">
        <v>232</v>
      </c>
      <c r="AN135" s="17" t="s">
        <v>6280</v>
      </c>
      <c r="AO135" s="17">
        <v>3</v>
      </c>
      <c r="AP135" s="17">
        <v>80</v>
      </c>
      <c r="AQ135" s="17">
        <v>5</v>
      </c>
      <c r="AT135" s="17" t="s">
        <v>5516</v>
      </c>
      <c r="AV135" s="17" t="s">
        <v>3901</v>
      </c>
      <c r="BD135" s="17" t="s">
        <v>3901</v>
      </c>
      <c r="BS135" s="17" t="s">
        <v>3901</v>
      </c>
      <c r="CH135" s="17" t="s">
        <v>3901</v>
      </c>
      <c r="CQ135" s="17" t="s">
        <v>3901</v>
      </c>
      <c r="CU135" s="17" t="s">
        <v>3901</v>
      </c>
      <c r="DN135" s="17">
        <f>COUNTIF(AU135:DM135, "X")</f>
        <v>6</v>
      </c>
    </row>
    <row r="136" spans="1:118" s="17" customFormat="1">
      <c r="A136" s="17" t="s">
        <v>20557</v>
      </c>
      <c r="B136" s="17">
        <v>55</v>
      </c>
      <c r="C136" s="17">
        <v>122132</v>
      </c>
      <c r="D136" s="17" t="s">
        <v>8455</v>
      </c>
      <c r="E136" s="17" t="s">
        <v>3913</v>
      </c>
      <c r="F136" s="17" t="s">
        <v>82</v>
      </c>
      <c r="H136" s="309">
        <v>20845</v>
      </c>
      <c r="I136" s="309">
        <v>37592</v>
      </c>
      <c r="J136" s="17" t="s">
        <v>3888</v>
      </c>
      <c r="L136" s="17" t="s">
        <v>20558</v>
      </c>
      <c r="N136" s="17" t="s">
        <v>31</v>
      </c>
      <c r="O136" s="17" t="s">
        <v>15</v>
      </c>
      <c r="P136" s="17">
        <v>45373</v>
      </c>
      <c r="AF136" s="17">
        <v>15</v>
      </c>
      <c r="AG136" s="17">
        <v>2</v>
      </c>
      <c r="AI136" s="17" t="s">
        <v>10178</v>
      </c>
      <c r="AM136" s="17" t="s">
        <v>94</v>
      </c>
      <c r="AN136" s="17" t="s">
        <v>20471</v>
      </c>
      <c r="AO136" s="17">
        <v>3</v>
      </c>
      <c r="AP136" s="17">
        <v>80</v>
      </c>
      <c r="AQ136" s="17">
        <v>5</v>
      </c>
      <c r="AR136" s="17" t="s">
        <v>10180</v>
      </c>
      <c r="BD136" s="17" t="s">
        <v>3901</v>
      </c>
      <c r="BH136" s="17" t="s">
        <v>3901</v>
      </c>
      <c r="BJ136" s="17" t="s">
        <v>21</v>
      </c>
      <c r="BK136" s="17" t="s">
        <v>3901</v>
      </c>
      <c r="BS136" s="17" t="s">
        <v>3901</v>
      </c>
      <c r="CC136" s="17" t="s">
        <v>3901</v>
      </c>
      <c r="CH136" s="17" t="s">
        <v>3901</v>
      </c>
      <c r="CN136" s="17" t="s">
        <v>3901</v>
      </c>
      <c r="CU136" s="17" t="s">
        <v>3901</v>
      </c>
      <c r="DA136" s="17" t="s">
        <v>3901</v>
      </c>
      <c r="DF136" s="17" t="s">
        <v>3901</v>
      </c>
      <c r="DN136" s="17">
        <f>COUNTIF(AU136:DM136, "X")</f>
        <v>10</v>
      </c>
    </row>
    <row r="137" spans="1:118" s="17" customFormat="1">
      <c r="A137" s="17" t="s">
        <v>11869</v>
      </c>
      <c r="B137" s="17">
        <v>55</v>
      </c>
      <c r="C137" s="17">
        <v>111946</v>
      </c>
      <c r="D137" s="17" t="s">
        <v>546</v>
      </c>
      <c r="E137" s="17" t="s">
        <v>165</v>
      </c>
      <c r="F137" s="17" t="s">
        <v>56</v>
      </c>
      <c r="H137" s="309">
        <v>24518</v>
      </c>
      <c r="I137" s="309">
        <v>36656</v>
      </c>
      <c r="J137" s="17" t="s">
        <v>3888</v>
      </c>
      <c r="L137" s="17" t="s">
        <v>11870</v>
      </c>
      <c r="N137" s="17" t="s">
        <v>14</v>
      </c>
      <c r="O137" s="17" t="s">
        <v>15</v>
      </c>
      <c r="P137" s="17">
        <v>45371</v>
      </c>
      <c r="AC137" s="17" t="s">
        <v>14</v>
      </c>
      <c r="AF137" s="17">
        <v>8</v>
      </c>
      <c r="AG137" s="17">
        <v>2</v>
      </c>
      <c r="AI137" s="17" t="s">
        <v>10178</v>
      </c>
      <c r="AM137" s="17" t="s">
        <v>173</v>
      </c>
      <c r="AN137" s="17" t="s">
        <v>11705</v>
      </c>
      <c r="AO137" s="17">
        <v>3</v>
      </c>
      <c r="AP137" s="17">
        <v>80</v>
      </c>
      <c r="AQ137" s="17">
        <v>5</v>
      </c>
      <c r="AR137" s="17" t="s">
        <v>10180</v>
      </c>
      <c r="AZ137" s="17" t="s">
        <v>3901</v>
      </c>
      <c r="BD137" s="17" t="s">
        <v>3901</v>
      </c>
      <c r="BN137" s="17" t="s">
        <v>3901</v>
      </c>
      <c r="BQ137" s="17" t="s">
        <v>21</v>
      </c>
      <c r="BS137" s="17" t="s">
        <v>3901</v>
      </c>
      <c r="BU137" s="17" t="s">
        <v>3901</v>
      </c>
      <c r="BY137" s="17" t="s">
        <v>3901</v>
      </c>
      <c r="CC137" s="17" t="s">
        <v>3901</v>
      </c>
      <c r="CF137" s="17" t="s">
        <v>3901</v>
      </c>
      <c r="CH137" s="17" t="s">
        <v>3901</v>
      </c>
      <c r="CN137" s="17" t="s">
        <v>3901</v>
      </c>
      <c r="CQ137" s="17" t="s">
        <v>3901</v>
      </c>
      <c r="CR137" s="17" t="s">
        <v>21</v>
      </c>
      <c r="CU137" s="17" t="s">
        <v>3901</v>
      </c>
      <c r="DA137" s="17" t="s">
        <v>3901</v>
      </c>
      <c r="DN137" s="17">
        <f>COUNTIF(AU137:DM137, "X")</f>
        <v>13</v>
      </c>
    </row>
    <row r="138" spans="1:118" s="17" customFormat="1">
      <c r="A138" s="17" t="s">
        <v>11423</v>
      </c>
      <c r="B138" s="17">
        <v>55</v>
      </c>
      <c r="C138" s="17">
        <v>102537</v>
      </c>
      <c r="D138" s="17" t="s">
        <v>546</v>
      </c>
      <c r="E138" s="17" t="s">
        <v>453</v>
      </c>
      <c r="F138" s="17" t="s">
        <v>5175</v>
      </c>
      <c r="H138" s="309">
        <v>25868</v>
      </c>
      <c r="I138" s="309">
        <v>35807</v>
      </c>
      <c r="J138" s="17" t="s">
        <v>3888</v>
      </c>
      <c r="L138" s="17" t="s">
        <v>11411</v>
      </c>
      <c r="M138" s="17" t="s">
        <v>4579</v>
      </c>
      <c r="N138" s="17" t="s">
        <v>14</v>
      </c>
      <c r="O138" s="17" t="s">
        <v>15</v>
      </c>
      <c r="P138" s="17">
        <v>45371</v>
      </c>
      <c r="AC138" s="17" t="s">
        <v>14</v>
      </c>
      <c r="AF138" s="17">
        <v>8</v>
      </c>
      <c r="AG138" s="17">
        <v>2</v>
      </c>
      <c r="AI138" s="17" t="s">
        <v>10178</v>
      </c>
      <c r="AM138" s="17" t="s">
        <v>151</v>
      </c>
      <c r="AN138" s="17" t="s">
        <v>11216</v>
      </c>
      <c r="AO138" s="17">
        <v>3</v>
      </c>
      <c r="AP138" s="17">
        <v>80</v>
      </c>
      <c r="AQ138" s="17">
        <v>5</v>
      </c>
      <c r="AR138" s="17" t="s">
        <v>10180</v>
      </c>
      <c r="AV138" s="17" t="s">
        <v>3901</v>
      </c>
      <c r="BD138" s="17" t="s">
        <v>3901</v>
      </c>
      <c r="BH138" s="17" t="s">
        <v>3901</v>
      </c>
      <c r="BJ138" s="17" t="s">
        <v>21</v>
      </c>
      <c r="BK138" s="17" t="s">
        <v>3901</v>
      </c>
      <c r="BN138" s="17" t="s">
        <v>3901</v>
      </c>
      <c r="BS138" s="17" t="s">
        <v>3901</v>
      </c>
      <c r="CG138" s="17" t="s">
        <v>21</v>
      </c>
      <c r="CH138" s="17" t="s">
        <v>3901</v>
      </c>
      <c r="CU138" s="17" t="s">
        <v>3901</v>
      </c>
      <c r="DA138" s="17" t="s">
        <v>3901</v>
      </c>
      <c r="DN138" s="17">
        <f>COUNTIF(AU138:DM138, "X")</f>
        <v>9</v>
      </c>
    </row>
    <row r="139" spans="1:118" s="17" customFormat="1">
      <c r="A139" s="17" t="s">
        <v>6284</v>
      </c>
      <c r="B139" s="17">
        <v>55</v>
      </c>
      <c r="C139" s="17">
        <v>114108</v>
      </c>
      <c r="D139" s="17" t="s">
        <v>6285</v>
      </c>
      <c r="E139" s="17" t="s">
        <v>147</v>
      </c>
      <c r="F139" s="17" t="s">
        <v>22</v>
      </c>
      <c r="H139" s="309">
        <v>25832</v>
      </c>
      <c r="I139" s="309">
        <v>44095</v>
      </c>
      <c r="J139" s="17" t="s">
        <v>3888</v>
      </c>
      <c r="L139" s="17" t="s">
        <v>6286</v>
      </c>
      <c r="N139" s="17" t="s">
        <v>19</v>
      </c>
      <c r="O139" s="17" t="s">
        <v>15</v>
      </c>
      <c r="P139" s="17">
        <v>45356</v>
      </c>
      <c r="AC139" s="17" t="s">
        <v>3890</v>
      </c>
      <c r="AD139" s="17" t="s">
        <v>3891</v>
      </c>
      <c r="AF139" s="17">
        <v>15</v>
      </c>
      <c r="AG139" s="17">
        <v>2</v>
      </c>
      <c r="AM139" s="17" t="s">
        <v>232</v>
      </c>
      <c r="AN139" s="17" t="s">
        <v>6280</v>
      </c>
      <c r="AO139" s="17">
        <v>3</v>
      </c>
      <c r="AP139" s="17">
        <v>80</v>
      </c>
      <c r="AQ139" s="17">
        <v>5</v>
      </c>
      <c r="AT139" s="17" t="s">
        <v>5516</v>
      </c>
      <c r="BS139" s="17" t="s">
        <v>3901</v>
      </c>
      <c r="CH139" s="17" t="s">
        <v>3901</v>
      </c>
      <c r="DN139" s="17">
        <f>COUNTIF(AU139:DM139, "X")</f>
        <v>2</v>
      </c>
    </row>
    <row r="140" spans="1:118" s="17" customFormat="1">
      <c r="A140" s="17" t="s">
        <v>6471</v>
      </c>
      <c r="B140" s="17">
        <v>55</v>
      </c>
      <c r="C140" s="17">
        <v>101616</v>
      </c>
      <c r="D140" s="17" t="s">
        <v>3887</v>
      </c>
      <c r="E140" s="17" t="s">
        <v>6472</v>
      </c>
      <c r="F140" s="17" t="s">
        <v>70</v>
      </c>
      <c r="H140" s="309">
        <v>29067</v>
      </c>
      <c r="I140" s="309">
        <v>35706</v>
      </c>
      <c r="J140" s="17" t="s">
        <v>3888</v>
      </c>
      <c r="L140" s="17" t="s">
        <v>6473</v>
      </c>
      <c r="N140" s="17" t="s">
        <v>19</v>
      </c>
      <c r="O140" s="17" t="s">
        <v>15</v>
      </c>
      <c r="P140" s="17">
        <v>45356</v>
      </c>
      <c r="AC140" s="17" t="s">
        <v>3890</v>
      </c>
      <c r="AD140" s="17" t="s">
        <v>3891</v>
      </c>
      <c r="AF140" s="17">
        <v>8</v>
      </c>
      <c r="AG140" s="17">
        <v>2</v>
      </c>
      <c r="AM140" s="17" t="s">
        <v>232</v>
      </c>
      <c r="AN140" s="17" t="s">
        <v>6280</v>
      </c>
      <c r="AO140" s="17">
        <v>3</v>
      </c>
      <c r="AP140" s="17">
        <v>80</v>
      </c>
      <c r="AQ140" s="17">
        <v>5</v>
      </c>
      <c r="AT140" s="17" t="s">
        <v>5516</v>
      </c>
      <c r="AU140" s="17" t="s">
        <v>30</v>
      </c>
      <c r="AV140" s="17" t="s">
        <v>3901</v>
      </c>
      <c r="AZ140" s="17" t="s">
        <v>3901</v>
      </c>
      <c r="BD140" s="17" t="s">
        <v>3901</v>
      </c>
      <c r="BJ140" s="17" t="s">
        <v>21</v>
      </c>
      <c r="BS140" s="17" t="s">
        <v>3901</v>
      </c>
      <c r="CC140" s="17" t="s">
        <v>3901</v>
      </c>
      <c r="CF140" s="17" t="s">
        <v>3901</v>
      </c>
      <c r="CH140" s="17" t="s">
        <v>3901</v>
      </c>
      <c r="CL140" s="17" t="s">
        <v>3901</v>
      </c>
      <c r="CN140" s="17" t="s">
        <v>3901</v>
      </c>
      <c r="CQ140" s="17" t="s">
        <v>3901</v>
      </c>
      <c r="CR140" s="17" t="s">
        <v>21</v>
      </c>
      <c r="CU140" s="17" t="s">
        <v>3901</v>
      </c>
      <c r="DA140" s="17" t="s">
        <v>3901</v>
      </c>
      <c r="DN140" s="17">
        <f>COUNTIF(AU140:DM140, "X")</f>
        <v>12</v>
      </c>
    </row>
    <row r="141" spans="1:118" s="17" customFormat="1">
      <c r="A141" s="17" t="s">
        <v>19235</v>
      </c>
      <c r="B141" s="17">
        <v>55</v>
      </c>
      <c r="C141" s="17">
        <v>119490</v>
      </c>
      <c r="D141" s="17" t="s">
        <v>19126</v>
      </c>
      <c r="E141" s="17" t="s">
        <v>7982</v>
      </c>
      <c r="F141" s="17" t="s">
        <v>58</v>
      </c>
      <c r="H141" s="309">
        <v>28206</v>
      </c>
      <c r="I141" s="309">
        <v>37361</v>
      </c>
      <c r="J141" s="17" t="s">
        <v>3888</v>
      </c>
      <c r="L141" s="17" t="s">
        <v>19127</v>
      </c>
      <c r="N141" s="17" t="s">
        <v>31</v>
      </c>
      <c r="O141" s="17" t="s">
        <v>15</v>
      </c>
      <c r="P141" s="17">
        <v>45373</v>
      </c>
      <c r="Q141" s="17">
        <v>9581</v>
      </c>
      <c r="AD141" s="17" t="s">
        <v>9896</v>
      </c>
      <c r="AF141" s="17">
        <v>8</v>
      </c>
      <c r="AG141" s="17">
        <v>2</v>
      </c>
      <c r="AM141" s="17" t="s">
        <v>337</v>
      </c>
      <c r="AN141" s="17" t="s">
        <v>19113</v>
      </c>
      <c r="AO141" s="17">
        <v>3</v>
      </c>
      <c r="AP141" s="17">
        <v>80</v>
      </c>
      <c r="AQ141" s="17">
        <v>5</v>
      </c>
      <c r="AR141" s="17" t="s">
        <v>9898</v>
      </c>
      <c r="BQ141" s="17" t="s">
        <v>30</v>
      </c>
      <c r="BS141" s="17" t="s">
        <v>3901</v>
      </c>
      <c r="BZ141" s="17" t="s">
        <v>21</v>
      </c>
      <c r="CC141" s="17" t="s">
        <v>3901</v>
      </c>
      <c r="CD141" s="17" t="s">
        <v>3901</v>
      </c>
      <c r="CF141" s="17" t="s">
        <v>3901</v>
      </c>
      <c r="CG141" s="17" t="s">
        <v>21</v>
      </c>
      <c r="CH141" s="17" t="s">
        <v>3901</v>
      </c>
      <c r="DN141" s="17">
        <f>COUNTIF(AU141:DM141, "X")</f>
        <v>5</v>
      </c>
    </row>
    <row r="142" spans="1:118" s="17" customFormat="1">
      <c r="A142" s="17" t="s">
        <v>19125</v>
      </c>
      <c r="B142" s="17">
        <v>55</v>
      </c>
      <c r="C142" s="17">
        <v>96554</v>
      </c>
      <c r="D142" s="17" t="s">
        <v>19126</v>
      </c>
      <c r="E142" s="17" t="s">
        <v>174</v>
      </c>
      <c r="F142" s="17" t="s">
        <v>99</v>
      </c>
      <c r="H142" s="309">
        <v>27998</v>
      </c>
      <c r="I142" s="309">
        <v>35305</v>
      </c>
      <c r="J142" s="17" t="s">
        <v>3888</v>
      </c>
      <c r="L142" s="17" t="s">
        <v>19127</v>
      </c>
      <c r="N142" s="17" t="s">
        <v>31</v>
      </c>
      <c r="O142" s="17" t="s">
        <v>15</v>
      </c>
      <c r="P142" s="17">
        <v>45373</v>
      </c>
      <c r="AD142" s="17" t="s">
        <v>9896</v>
      </c>
      <c r="AF142" s="17">
        <v>8</v>
      </c>
      <c r="AG142" s="17">
        <v>2</v>
      </c>
      <c r="AM142" s="17" t="s">
        <v>337</v>
      </c>
      <c r="AN142" s="17" t="s">
        <v>19113</v>
      </c>
      <c r="AO142" s="17">
        <v>3</v>
      </c>
      <c r="AP142" s="17">
        <v>80</v>
      </c>
      <c r="AQ142" s="17">
        <v>5</v>
      </c>
      <c r="AR142" s="17" t="s">
        <v>9898</v>
      </c>
      <c r="AV142" s="17" t="s">
        <v>3901</v>
      </c>
      <c r="BD142" s="17" t="s">
        <v>3901</v>
      </c>
      <c r="BQ142" s="17" t="s">
        <v>30</v>
      </c>
      <c r="BS142" s="17" t="s">
        <v>3901</v>
      </c>
      <c r="BZ142" s="17" t="s">
        <v>21</v>
      </c>
      <c r="CC142" s="17" t="s">
        <v>3901</v>
      </c>
      <c r="CD142" s="17" t="s">
        <v>3901</v>
      </c>
      <c r="CF142" s="17" t="s">
        <v>3901</v>
      </c>
      <c r="CG142" s="17" t="s">
        <v>21</v>
      </c>
      <c r="CH142" s="17" t="s">
        <v>3901</v>
      </c>
      <c r="CU142" s="17" t="s">
        <v>3901</v>
      </c>
      <c r="DN142" s="17">
        <f>COUNTIF(AU142:DM142, "X")</f>
        <v>8</v>
      </c>
    </row>
    <row r="143" spans="1:118" s="17" customFormat="1">
      <c r="A143" s="17" t="s">
        <v>4419</v>
      </c>
      <c r="B143" s="17">
        <v>55</v>
      </c>
      <c r="C143" s="17">
        <v>104711</v>
      </c>
      <c r="D143" s="17" t="s">
        <v>4420</v>
      </c>
      <c r="E143" s="17" t="s">
        <v>1927</v>
      </c>
      <c r="F143" s="17" t="s">
        <v>110</v>
      </c>
      <c r="H143" s="309">
        <v>28343</v>
      </c>
      <c r="I143" s="309">
        <v>36042</v>
      </c>
      <c r="J143" s="17" t="s">
        <v>3888</v>
      </c>
      <c r="L143" s="17" t="s">
        <v>4421</v>
      </c>
      <c r="N143" s="17" t="s">
        <v>19</v>
      </c>
      <c r="O143" s="17" t="s">
        <v>15</v>
      </c>
      <c r="P143" s="17">
        <v>45356</v>
      </c>
      <c r="AC143" s="17" t="s">
        <v>3890</v>
      </c>
      <c r="AD143" s="17" t="s">
        <v>3891</v>
      </c>
      <c r="AF143" s="17">
        <v>8</v>
      </c>
      <c r="AG143" s="17">
        <v>2</v>
      </c>
      <c r="AM143" s="17" t="s">
        <v>2602</v>
      </c>
      <c r="AN143" s="17" t="s">
        <v>4371</v>
      </c>
      <c r="AO143" s="17">
        <v>3</v>
      </c>
      <c r="AP143" s="17">
        <v>80</v>
      </c>
      <c r="AQ143" s="17">
        <v>5</v>
      </c>
      <c r="AT143" s="17" t="s">
        <v>3893</v>
      </c>
      <c r="BQ143" s="17" t="s">
        <v>30</v>
      </c>
      <c r="DN143" s="17">
        <f>COUNTIF(AU143:DM143, "X")</f>
        <v>0</v>
      </c>
    </row>
    <row r="144" spans="1:118" s="17" customFormat="1">
      <c r="A144" s="17" t="s">
        <v>21774</v>
      </c>
      <c r="B144" s="17">
        <v>55</v>
      </c>
      <c r="C144" s="17">
        <v>82402</v>
      </c>
      <c r="D144" s="17" t="s">
        <v>13798</v>
      </c>
      <c r="E144" s="17" t="s">
        <v>140</v>
      </c>
      <c r="F144" s="17" t="s">
        <v>48</v>
      </c>
      <c r="H144" s="309">
        <v>14569</v>
      </c>
      <c r="I144" s="309">
        <v>33877</v>
      </c>
      <c r="J144" s="17" t="s">
        <v>3888</v>
      </c>
      <c r="L144" s="17" t="s">
        <v>21684</v>
      </c>
      <c r="N144" s="17" t="s">
        <v>196</v>
      </c>
      <c r="O144" s="17" t="s">
        <v>15</v>
      </c>
      <c r="P144" s="17">
        <v>45359</v>
      </c>
      <c r="AF144" s="17">
        <v>8</v>
      </c>
      <c r="AG144" s="17">
        <v>2</v>
      </c>
      <c r="AH144" s="17" t="s">
        <v>11926</v>
      </c>
      <c r="AK144" s="17" t="s">
        <v>21650</v>
      </c>
      <c r="AM144" s="17" t="s">
        <v>197</v>
      </c>
      <c r="AN144" s="17" t="s">
        <v>21651</v>
      </c>
      <c r="AO144" s="17">
        <v>3</v>
      </c>
      <c r="AP144" s="17">
        <v>80</v>
      </c>
      <c r="AQ144" s="17">
        <v>5</v>
      </c>
      <c r="AR144" s="17" t="s">
        <v>21652</v>
      </c>
      <c r="AV144" s="17" t="s">
        <v>3901</v>
      </c>
      <c r="BK144" s="17" t="s">
        <v>3901</v>
      </c>
      <c r="BN144" s="17" t="s">
        <v>3901</v>
      </c>
      <c r="BQ144" s="17" t="s">
        <v>30</v>
      </c>
      <c r="BS144" s="17" t="s">
        <v>3901</v>
      </c>
      <c r="BY144" s="17" t="s">
        <v>3901</v>
      </c>
      <c r="CC144" s="17" t="s">
        <v>3901</v>
      </c>
      <c r="CF144" s="17" t="s">
        <v>3901</v>
      </c>
      <c r="CH144" s="17" t="s">
        <v>3901</v>
      </c>
      <c r="CN144" s="17" t="s">
        <v>3901</v>
      </c>
      <c r="CU144" s="17" t="s">
        <v>3901</v>
      </c>
      <c r="DN144" s="17">
        <f>COUNTIF(AU144:DM144, "X")</f>
        <v>10</v>
      </c>
    </row>
    <row r="145" spans="1:118" s="17" customFormat="1">
      <c r="A145" s="17" t="s">
        <v>8227</v>
      </c>
      <c r="B145" s="17">
        <v>55</v>
      </c>
      <c r="C145" s="17">
        <v>5156</v>
      </c>
      <c r="D145" s="17" t="s">
        <v>8228</v>
      </c>
      <c r="E145" s="17" t="s">
        <v>122</v>
      </c>
      <c r="F145" s="17" t="s">
        <v>229</v>
      </c>
      <c r="H145" s="309">
        <v>12234</v>
      </c>
      <c r="I145" s="309">
        <v>28581</v>
      </c>
      <c r="J145" s="17" t="s">
        <v>3888</v>
      </c>
      <c r="L145" s="17" t="s">
        <v>8229</v>
      </c>
      <c r="N145" s="17" t="s">
        <v>19</v>
      </c>
      <c r="O145" s="17" t="s">
        <v>15</v>
      </c>
      <c r="P145" s="17">
        <v>45356</v>
      </c>
      <c r="AC145" s="17" t="s">
        <v>3890</v>
      </c>
      <c r="AD145" s="17" t="s">
        <v>3891</v>
      </c>
      <c r="AF145" s="17">
        <v>15</v>
      </c>
      <c r="AG145" s="17">
        <v>2</v>
      </c>
      <c r="AM145" s="17" t="s">
        <v>117</v>
      </c>
      <c r="AN145" s="17" t="s">
        <v>7978</v>
      </c>
      <c r="AO145" s="17">
        <v>3</v>
      </c>
      <c r="AP145" s="17">
        <v>80</v>
      </c>
      <c r="AQ145" s="17">
        <v>5</v>
      </c>
      <c r="AT145" s="17" t="s">
        <v>7979</v>
      </c>
      <c r="AU145" s="17" t="s">
        <v>30</v>
      </c>
      <c r="AV145" s="17" t="s">
        <v>3901</v>
      </c>
      <c r="AX145" s="17" t="s">
        <v>3901</v>
      </c>
      <c r="AZ145" s="17" t="s">
        <v>3901</v>
      </c>
      <c r="BA145" s="17" t="s">
        <v>3901</v>
      </c>
      <c r="BB145" s="17" t="s">
        <v>3901</v>
      </c>
      <c r="BC145" s="17" t="s">
        <v>30</v>
      </c>
      <c r="BD145" s="17" t="s">
        <v>3901</v>
      </c>
      <c r="BH145" s="17" t="s">
        <v>3901</v>
      </c>
      <c r="BJ145" s="17" t="s">
        <v>30</v>
      </c>
      <c r="BK145" s="17" t="s">
        <v>3901</v>
      </c>
      <c r="BN145" s="17" t="s">
        <v>3901</v>
      </c>
      <c r="BQ145" s="17" t="s">
        <v>30</v>
      </c>
      <c r="BS145" s="17" t="s">
        <v>3901</v>
      </c>
      <c r="CC145" s="17" t="s">
        <v>3901</v>
      </c>
      <c r="CG145" s="17" t="s">
        <v>30</v>
      </c>
      <c r="CH145" s="17" t="s">
        <v>3901</v>
      </c>
      <c r="CN145" s="17" t="s">
        <v>3901</v>
      </c>
      <c r="CU145" s="17" t="s">
        <v>3901</v>
      </c>
      <c r="DA145" s="17" t="s">
        <v>3901</v>
      </c>
      <c r="DN145" s="17">
        <f>COUNTIF(AU145:DM145, "X")</f>
        <v>15</v>
      </c>
    </row>
    <row r="146" spans="1:118" s="17" customFormat="1">
      <c r="A146" s="17" t="s">
        <v>9377</v>
      </c>
      <c r="B146" s="17">
        <v>55</v>
      </c>
      <c r="C146" s="17">
        <v>104597</v>
      </c>
      <c r="D146" s="17" t="s">
        <v>9378</v>
      </c>
      <c r="E146" s="17" t="s">
        <v>5830</v>
      </c>
      <c r="F146" s="17" t="s">
        <v>65</v>
      </c>
      <c r="H146" s="309">
        <v>28844</v>
      </c>
      <c r="I146" s="309">
        <v>42403</v>
      </c>
      <c r="J146" s="17" t="s">
        <v>3888</v>
      </c>
      <c r="L146" s="17" t="s">
        <v>9163</v>
      </c>
      <c r="N146" s="17" t="s">
        <v>19</v>
      </c>
      <c r="O146" s="17" t="s">
        <v>15</v>
      </c>
      <c r="P146" s="17">
        <v>45356</v>
      </c>
      <c r="AC146" s="17" t="s">
        <v>3890</v>
      </c>
      <c r="AD146" s="17" t="s">
        <v>3891</v>
      </c>
      <c r="AF146" s="17">
        <v>8</v>
      </c>
      <c r="AG146" s="17">
        <v>2</v>
      </c>
      <c r="AM146" s="17" t="s">
        <v>29</v>
      </c>
      <c r="AN146" s="17" t="s">
        <v>9081</v>
      </c>
      <c r="AO146" s="17">
        <v>3</v>
      </c>
      <c r="AP146" s="17">
        <v>80</v>
      </c>
      <c r="AQ146" s="17">
        <v>5</v>
      </c>
      <c r="AT146" s="17" t="s">
        <v>9082</v>
      </c>
      <c r="AV146" s="17" t="s">
        <v>3901</v>
      </c>
      <c r="BD146" s="17" t="s">
        <v>3901</v>
      </c>
      <c r="BK146" s="17" t="s">
        <v>3901</v>
      </c>
      <c r="BN146" s="17" t="s">
        <v>3901</v>
      </c>
      <c r="BQ146" s="17" t="s">
        <v>30</v>
      </c>
      <c r="BS146" s="17" t="s">
        <v>3901</v>
      </c>
      <c r="BY146" s="17" t="s">
        <v>3901</v>
      </c>
      <c r="CC146" s="17" t="s">
        <v>3901</v>
      </c>
      <c r="CF146" s="17" t="s">
        <v>3901</v>
      </c>
      <c r="CH146" s="17" t="s">
        <v>3901</v>
      </c>
      <c r="CU146" s="17" t="s">
        <v>3901</v>
      </c>
      <c r="DN146" s="17">
        <f>COUNTIF(AU146:DM146, "X")</f>
        <v>10</v>
      </c>
    </row>
    <row r="147" spans="1:118" s="17" customFormat="1">
      <c r="A147" s="17" t="s">
        <v>7389</v>
      </c>
      <c r="B147" s="17">
        <v>55</v>
      </c>
      <c r="C147" s="17">
        <v>97603</v>
      </c>
      <c r="D147" s="17" t="s">
        <v>7390</v>
      </c>
      <c r="E147" s="17" t="s">
        <v>434</v>
      </c>
      <c r="F147" s="17" t="s">
        <v>17</v>
      </c>
      <c r="G147" s="17" t="s">
        <v>203</v>
      </c>
      <c r="H147" s="309">
        <v>28538</v>
      </c>
      <c r="I147" s="309">
        <v>35346</v>
      </c>
      <c r="J147" s="17" t="s">
        <v>3888</v>
      </c>
      <c r="L147" s="17" t="s">
        <v>7391</v>
      </c>
      <c r="N147" s="17" t="s">
        <v>19</v>
      </c>
      <c r="O147" s="17" t="s">
        <v>15</v>
      </c>
      <c r="P147" s="17">
        <v>45356</v>
      </c>
      <c r="Q147" s="17">
        <v>2014</v>
      </c>
      <c r="AC147" s="17" t="s">
        <v>3890</v>
      </c>
      <c r="AD147" s="17" t="s">
        <v>3891</v>
      </c>
      <c r="AF147" s="17">
        <v>15</v>
      </c>
      <c r="AG147" s="17">
        <v>2</v>
      </c>
      <c r="AM147" s="17" t="s">
        <v>2605</v>
      </c>
      <c r="AN147" s="17" t="s">
        <v>7253</v>
      </c>
      <c r="AO147" s="17">
        <v>3</v>
      </c>
      <c r="AP147" s="17">
        <v>80</v>
      </c>
      <c r="AQ147" s="17">
        <v>5</v>
      </c>
      <c r="AT147" s="17" t="s">
        <v>6589</v>
      </c>
      <c r="CU147" s="17" t="s">
        <v>3901</v>
      </c>
      <c r="DN147" s="17">
        <f>COUNTIF(AU147:DM147, "X")</f>
        <v>1</v>
      </c>
    </row>
    <row r="148" spans="1:118" s="17" customFormat="1">
      <c r="A148" s="17" t="s">
        <v>16509</v>
      </c>
      <c r="B148" s="17">
        <v>55</v>
      </c>
      <c r="C148" s="17">
        <v>94337</v>
      </c>
      <c r="D148" s="17" t="s">
        <v>7390</v>
      </c>
      <c r="E148" s="17" t="s">
        <v>122</v>
      </c>
      <c r="F148" s="17" t="s">
        <v>22</v>
      </c>
      <c r="H148" s="309">
        <v>25988</v>
      </c>
      <c r="I148" s="309">
        <v>35149</v>
      </c>
      <c r="J148" s="17" t="s">
        <v>3888</v>
      </c>
      <c r="L148" s="17" t="s">
        <v>16510</v>
      </c>
      <c r="N148" s="17" t="s">
        <v>31</v>
      </c>
      <c r="O148" s="17" t="s">
        <v>15</v>
      </c>
      <c r="P148" s="17">
        <v>45373</v>
      </c>
      <c r="Q148" s="17">
        <v>2725</v>
      </c>
      <c r="AC148" s="17" t="s">
        <v>9895</v>
      </c>
      <c r="AD148" s="17" t="s">
        <v>9896</v>
      </c>
      <c r="AF148" s="17">
        <v>8</v>
      </c>
      <c r="AG148" s="17">
        <v>2</v>
      </c>
      <c r="AM148" s="17" t="s">
        <v>41</v>
      </c>
      <c r="AN148" s="17" t="s">
        <v>16339</v>
      </c>
      <c r="AO148" s="17">
        <v>3</v>
      </c>
      <c r="AP148" s="17">
        <v>80</v>
      </c>
      <c r="AQ148" s="17">
        <v>5</v>
      </c>
      <c r="AR148" s="17" t="s">
        <v>9898</v>
      </c>
      <c r="AT148" s="17" t="s">
        <v>16072</v>
      </c>
      <c r="AV148" s="17" t="s">
        <v>3901</v>
      </c>
      <c r="BD148" s="17" t="s">
        <v>3901</v>
      </c>
      <c r="BK148" s="17" t="s">
        <v>3901</v>
      </c>
      <c r="BS148" s="17" t="s">
        <v>3901</v>
      </c>
      <c r="BY148" s="17" t="s">
        <v>3901</v>
      </c>
      <c r="CC148" s="17" t="s">
        <v>3901</v>
      </c>
      <c r="DN148" s="17">
        <f>COUNTIF(AU148:DM148, "X")</f>
        <v>6</v>
      </c>
    </row>
    <row r="149" spans="1:118" s="17" customFormat="1">
      <c r="A149" s="17" t="s">
        <v>6687</v>
      </c>
      <c r="B149" s="17">
        <v>55</v>
      </c>
      <c r="C149" s="17">
        <v>113241</v>
      </c>
      <c r="D149" s="17" t="s">
        <v>1220</v>
      </c>
      <c r="E149" s="17" t="s">
        <v>1010</v>
      </c>
      <c r="F149" s="17" t="s">
        <v>17</v>
      </c>
      <c r="H149" s="309">
        <v>30040</v>
      </c>
      <c r="I149" s="309">
        <v>41214</v>
      </c>
      <c r="J149" s="17" t="s">
        <v>3888</v>
      </c>
      <c r="L149" s="17" t="s">
        <v>6688</v>
      </c>
      <c r="N149" s="17" t="s">
        <v>19</v>
      </c>
      <c r="O149" s="17" t="s">
        <v>15</v>
      </c>
      <c r="P149" s="17">
        <v>45356</v>
      </c>
      <c r="Q149" s="17">
        <v>9108</v>
      </c>
      <c r="AC149" s="17" t="s">
        <v>3890</v>
      </c>
      <c r="AD149" s="17" t="s">
        <v>3891</v>
      </c>
      <c r="AF149" s="17">
        <v>8</v>
      </c>
      <c r="AG149" s="17">
        <v>2</v>
      </c>
      <c r="AM149" s="17" t="s">
        <v>248</v>
      </c>
      <c r="AN149" s="17" t="s">
        <v>6588</v>
      </c>
      <c r="AO149" s="17">
        <v>3</v>
      </c>
      <c r="AP149" s="17">
        <v>80</v>
      </c>
      <c r="AQ149" s="17">
        <v>5</v>
      </c>
      <c r="AT149" s="17" t="s">
        <v>6589</v>
      </c>
      <c r="AV149" s="17" t="s">
        <v>3901</v>
      </c>
      <c r="BA149" s="17" t="s">
        <v>3901</v>
      </c>
      <c r="BD149" s="17" t="s">
        <v>3901</v>
      </c>
      <c r="CI149" s="17" t="s">
        <v>3901</v>
      </c>
      <c r="CQ149" s="17" t="s">
        <v>3901</v>
      </c>
      <c r="CU149" s="17" t="s">
        <v>3901</v>
      </c>
      <c r="DN149" s="17">
        <f>COUNTIF(AU149:DM149, "X")</f>
        <v>6</v>
      </c>
    </row>
    <row r="150" spans="1:118" s="17" customFormat="1">
      <c r="A150" s="17" t="s">
        <v>22490</v>
      </c>
      <c r="B150" s="17">
        <v>55</v>
      </c>
      <c r="C150" s="17">
        <v>92016</v>
      </c>
      <c r="D150" s="17" t="s">
        <v>4508</v>
      </c>
      <c r="E150" s="17" t="s">
        <v>344</v>
      </c>
      <c r="F150" s="17" t="s">
        <v>22</v>
      </c>
      <c r="G150" s="17" t="s">
        <v>203</v>
      </c>
      <c r="H150" s="309">
        <v>23288</v>
      </c>
      <c r="I150" s="309">
        <v>35038</v>
      </c>
      <c r="J150" s="17" t="s">
        <v>3888</v>
      </c>
      <c r="L150" s="17" t="s">
        <v>22491</v>
      </c>
      <c r="N150" s="17" t="s">
        <v>31</v>
      </c>
      <c r="O150" s="17" t="s">
        <v>15</v>
      </c>
      <c r="P150" s="17">
        <v>45373</v>
      </c>
      <c r="Q150" s="17">
        <v>2003</v>
      </c>
      <c r="AF150" s="17">
        <v>8</v>
      </c>
      <c r="AG150" s="17">
        <v>2</v>
      </c>
      <c r="AH150" s="17" t="s">
        <v>11926</v>
      </c>
      <c r="AK150" s="17" t="s">
        <v>11927</v>
      </c>
      <c r="AM150" s="17" t="s">
        <v>177</v>
      </c>
      <c r="AN150" s="17" t="s">
        <v>22466</v>
      </c>
      <c r="AO150" s="17">
        <v>3</v>
      </c>
      <c r="AP150" s="17">
        <v>80</v>
      </c>
      <c r="AQ150" s="17">
        <v>5</v>
      </c>
      <c r="AR150" s="17" t="s">
        <v>11941</v>
      </c>
      <c r="AV150" s="17" t="s">
        <v>3901</v>
      </c>
      <c r="BD150" s="17" t="s">
        <v>3901</v>
      </c>
      <c r="BK150" s="17" t="s">
        <v>3901</v>
      </c>
      <c r="BS150" s="17" t="s">
        <v>3901</v>
      </c>
      <c r="CH150" s="17" t="s">
        <v>3901</v>
      </c>
      <c r="CU150" s="17" t="s">
        <v>3901</v>
      </c>
      <c r="DA150" s="17" t="s">
        <v>3901</v>
      </c>
      <c r="DN150" s="17">
        <f>COUNTIF(AU150:DM150, "X")</f>
        <v>7</v>
      </c>
    </row>
    <row r="151" spans="1:118" s="17" customFormat="1">
      <c r="A151" s="17" t="s">
        <v>8713</v>
      </c>
      <c r="B151" s="17">
        <v>55</v>
      </c>
      <c r="C151" s="17">
        <v>66243</v>
      </c>
      <c r="D151" s="17" t="s">
        <v>4508</v>
      </c>
      <c r="E151" s="17" t="s">
        <v>492</v>
      </c>
      <c r="F151" s="17" t="s">
        <v>110</v>
      </c>
      <c r="H151" s="309">
        <v>25282</v>
      </c>
      <c r="I151" s="309">
        <v>40987</v>
      </c>
      <c r="J151" s="17" t="s">
        <v>3888</v>
      </c>
      <c r="L151" s="17" t="s">
        <v>8714</v>
      </c>
      <c r="N151" s="17" t="s">
        <v>19</v>
      </c>
      <c r="O151" s="17" t="s">
        <v>15</v>
      </c>
      <c r="P151" s="17">
        <v>45356</v>
      </c>
      <c r="Q151" s="17">
        <v>1616</v>
      </c>
      <c r="AC151" s="17" t="s">
        <v>3890</v>
      </c>
      <c r="AD151" s="17" t="s">
        <v>3891</v>
      </c>
      <c r="AF151" s="17">
        <v>15</v>
      </c>
      <c r="AG151" s="17">
        <v>2</v>
      </c>
      <c r="AM151" s="17" t="s">
        <v>2608</v>
      </c>
      <c r="AN151" s="17" t="s">
        <v>8704</v>
      </c>
      <c r="AO151" s="17">
        <v>3</v>
      </c>
      <c r="AP151" s="17">
        <v>80</v>
      </c>
      <c r="AQ151" s="17">
        <v>5</v>
      </c>
      <c r="AT151" s="17" t="s">
        <v>7979</v>
      </c>
      <c r="CH151" s="17" t="s">
        <v>3901</v>
      </c>
      <c r="CU151" s="17" t="s">
        <v>3901</v>
      </c>
      <c r="DN151" s="17">
        <f>COUNTIF(AU151:DM151, "X")</f>
        <v>2</v>
      </c>
    </row>
    <row r="152" spans="1:118" s="17" customFormat="1">
      <c r="A152" s="17" t="s">
        <v>4507</v>
      </c>
      <c r="B152" s="17">
        <v>55</v>
      </c>
      <c r="C152" s="17">
        <v>119688</v>
      </c>
      <c r="D152" s="17" t="s">
        <v>4508</v>
      </c>
      <c r="E152" s="17" t="s">
        <v>435</v>
      </c>
      <c r="F152" s="17" t="s">
        <v>99</v>
      </c>
      <c r="H152" s="309">
        <v>20915</v>
      </c>
      <c r="I152" s="309">
        <v>42110</v>
      </c>
      <c r="J152" s="17" t="s">
        <v>3888</v>
      </c>
      <c r="L152" s="17" t="s">
        <v>4509</v>
      </c>
      <c r="N152" s="17" t="s">
        <v>19</v>
      </c>
      <c r="O152" s="17" t="s">
        <v>15</v>
      </c>
      <c r="P152" s="17">
        <v>45356</v>
      </c>
      <c r="AC152" s="17" t="s">
        <v>3890</v>
      </c>
      <c r="AD152" s="17" t="s">
        <v>3891</v>
      </c>
      <c r="AF152" s="17">
        <v>8</v>
      </c>
      <c r="AG152" s="17">
        <v>2</v>
      </c>
      <c r="AM152" s="17" t="s">
        <v>2602</v>
      </c>
      <c r="AN152" s="17" t="s">
        <v>4371</v>
      </c>
      <c r="AO152" s="17">
        <v>3</v>
      </c>
      <c r="AP152" s="17">
        <v>80</v>
      </c>
      <c r="AQ152" s="17">
        <v>5</v>
      </c>
      <c r="AT152" s="17" t="s">
        <v>3893</v>
      </c>
      <c r="DN152" s="17">
        <f>COUNTIF(AU152:DM152, "X")</f>
        <v>0</v>
      </c>
    </row>
    <row r="153" spans="1:118" s="17" customFormat="1">
      <c r="A153" s="17" t="s">
        <v>8847</v>
      </c>
      <c r="B153" s="17">
        <v>55</v>
      </c>
      <c r="C153" s="17">
        <v>44380</v>
      </c>
      <c r="D153" s="17" t="s">
        <v>8848</v>
      </c>
      <c r="E153" s="17" t="s">
        <v>42</v>
      </c>
      <c r="F153" s="17" t="s">
        <v>43</v>
      </c>
      <c r="H153" s="309">
        <v>24877</v>
      </c>
      <c r="I153" s="309">
        <v>31503</v>
      </c>
      <c r="J153" s="17" t="s">
        <v>3888</v>
      </c>
      <c r="L153" s="17" t="s">
        <v>8849</v>
      </c>
      <c r="N153" s="17" t="s">
        <v>19</v>
      </c>
      <c r="O153" s="17" t="s">
        <v>15</v>
      </c>
      <c r="P153" s="17">
        <v>45356</v>
      </c>
      <c r="AC153" s="17" t="s">
        <v>3890</v>
      </c>
      <c r="AD153" s="17" t="s">
        <v>3891</v>
      </c>
      <c r="AF153" s="17">
        <v>8</v>
      </c>
      <c r="AG153" s="17">
        <v>2</v>
      </c>
      <c r="AM153" s="17" t="s">
        <v>2608</v>
      </c>
      <c r="AN153" s="17" t="s">
        <v>8704</v>
      </c>
      <c r="AO153" s="17">
        <v>3</v>
      </c>
      <c r="AP153" s="17">
        <v>80</v>
      </c>
      <c r="AQ153" s="17">
        <v>5</v>
      </c>
      <c r="AT153" s="17" t="s">
        <v>7979</v>
      </c>
      <c r="BD153" s="17" t="s">
        <v>3901</v>
      </c>
      <c r="BQ153" s="17" t="s">
        <v>30</v>
      </c>
      <c r="BS153" s="17" t="s">
        <v>3901</v>
      </c>
      <c r="CU153" s="17" t="s">
        <v>3901</v>
      </c>
      <c r="DN153" s="17">
        <f>COUNTIF(AU153:DM153, "X")</f>
        <v>3</v>
      </c>
    </row>
    <row r="154" spans="1:118" s="17" customFormat="1">
      <c r="A154" s="17" t="s">
        <v>25216</v>
      </c>
      <c r="B154" s="17">
        <v>55</v>
      </c>
      <c r="C154" s="17">
        <v>81565</v>
      </c>
      <c r="D154" s="17" t="s">
        <v>25217</v>
      </c>
      <c r="E154" s="17" t="s">
        <v>25218</v>
      </c>
      <c r="F154" s="17" t="s">
        <v>437</v>
      </c>
      <c r="H154" s="309">
        <v>24722</v>
      </c>
      <c r="I154" s="309">
        <v>33879</v>
      </c>
      <c r="J154" s="17" t="s">
        <v>3888</v>
      </c>
      <c r="L154" s="17" t="s">
        <v>25219</v>
      </c>
      <c r="N154" s="17" t="s">
        <v>31</v>
      </c>
      <c r="O154" s="17" t="s">
        <v>15</v>
      </c>
      <c r="P154" s="17">
        <v>45373</v>
      </c>
      <c r="Q154" s="17">
        <v>2416</v>
      </c>
      <c r="AC154" s="17" t="s">
        <v>9895</v>
      </c>
      <c r="AD154" s="17" t="s">
        <v>9896</v>
      </c>
      <c r="AF154" s="17">
        <v>15</v>
      </c>
      <c r="AG154" s="17">
        <v>2</v>
      </c>
      <c r="AM154" s="17" t="s">
        <v>67</v>
      </c>
      <c r="AN154" s="17" t="s">
        <v>25087</v>
      </c>
      <c r="AO154" s="17">
        <v>3</v>
      </c>
      <c r="AP154" s="17">
        <v>80</v>
      </c>
      <c r="AQ154" s="17">
        <v>5</v>
      </c>
      <c r="AR154" s="17" t="s">
        <v>9898</v>
      </c>
      <c r="AT154" s="17" t="s">
        <v>16072</v>
      </c>
      <c r="BD154" s="17" t="s">
        <v>3901</v>
      </c>
      <c r="BS154" s="17" t="s">
        <v>3901</v>
      </c>
      <c r="CH154" s="17" t="s">
        <v>3901</v>
      </c>
      <c r="CU154" s="17" t="s">
        <v>3901</v>
      </c>
      <c r="DN154" s="17">
        <f>COUNTIF(AU154:DM154, "X")</f>
        <v>4</v>
      </c>
    </row>
    <row r="155" spans="1:118" s="17" customFormat="1">
      <c r="A155" s="17" t="s">
        <v>9365</v>
      </c>
      <c r="B155" s="17">
        <v>55</v>
      </c>
      <c r="C155" s="17">
        <v>112325</v>
      </c>
      <c r="D155" s="17" t="s">
        <v>9366</v>
      </c>
      <c r="E155" s="17" t="s">
        <v>315</v>
      </c>
      <c r="F155" s="17" t="s">
        <v>289</v>
      </c>
      <c r="H155" s="309">
        <v>25842</v>
      </c>
      <c r="I155" s="309">
        <v>36706</v>
      </c>
      <c r="J155" s="17" t="s">
        <v>3888</v>
      </c>
      <c r="L155" s="17" t="s">
        <v>9367</v>
      </c>
      <c r="N155" s="17" t="s">
        <v>19</v>
      </c>
      <c r="O155" s="17" t="s">
        <v>15</v>
      </c>
      <c r="P155" s="17">
        <v>45356</v>
      </c>
      <c r="Q155" s="17">
        <v>2502</v>
      </c>
      <c r="AC155" s="17" t="s">
        <v>3890</v>
      </c>
      <c r="AD155" s="17" t="s">
        <v>3891</v>
      </c>
      <c r="AF155" s="17">
        <v>8</v>
      </c>
      <c r="AG155" s="17">
        <v>2</v>
      </c>
      <c r="AM155" s="17" t="s">
        <v>29</v>
      </c>
      <c r="AN155" s="17" t="s">
        <v>9081</v>
      </c>
      <c r="AO155" s="17">
        <v>3</v>
      </c>
      <c r="AP155" s="17">
        <v>80</v>
      </c>
      <c r="AQ155" s="17">
        <v>5</v>
      </c>
      <c r="AT155" s="17" t="s">
        <v>9082</v>
      </c>
      <c r="AV155" s="17" t="s">
        <v>3901</v>
      </c>
      <c r="AZ155" s="17" t="s">
        <v>3901</v>
      </c>
      <c r="BD155" s="17" t="s">
        <v>3901</v>
      </c>
      <c r="BS155" s="17" t="s">
        <v>3901</v>
      </c>
      <c r="DN155" s="17">
        <f>COUNTIF(AU155:DM155, "X")</f>
        <v>4</v>
      </c>
    </row>
    <row r="156" spans="1:118" s="17" customFormat="1">
      <c r="A156" s="17" t="s">
        <v>24330</v>
      </c>
      <c r="B156" s="17">
        <v>55</v>
      </c>
      <c r="C156" s="17">
        <v>73813</v>
      </c>
      <c r="D156" s="17" t="s">
        <v>7747</v>
      </c>
      <c r="E156" s="17" t="s">
        <v>7604</v>
      </c>
      <c r="F156" s="17" t="s">
        <v>96</v>
      </c>
      <c r="H156" s="309">
        <v>25854</v>
      </c>
      <c r="I156" s="309">
        <v>33479</v>
      </c>
      <c r="J156" s="17" t="s">
        <v>3888</v>
      </c>
      <c r="L156" s="17" t="s">
        <v>24331</v>
      </c>
      <c r="M156" s="17" t="s">
        <v>478</v>
      </c>
      <c r="N156" s="17" t="s">
        <v>126</v>
      </c>
      <c r="O156" s="17" t="s">
        <v>15</v>
      </c>
      <c r="P156" s="17">
        <v>45383</v>
      </c>
      <c r="AF156" s="17">
        <v>8</v>
      </c>
      <c r="AG156" s="17">
        <v>2</v>
      </c>
      <c r="AI156" s="17" t="s">
        <v>20542</v>
      </c>
      <c r="AM156" s="17" t="s">
        <v>239</v>
      </c>
      <c r="AN156" s="17" t="s">
        <v>24146</v>
      </c>
      <c r="AO156" s="17">
        <v>3</v>
      </c>
      <c r="AP156" s="17">
        <v>80</v>
      </c>
      <c r="AQ156" s="17">
        <v>5</v>
      </c>
      <c r="AR156" s="17" t="s">
        <v>22585</v>
      </c>
      <c r="AS156" s="17" t="s">
        <v>23503</v>
      </c>
      <c r="BD156" s="17" t="s">
        <v>3901</v>
      </c>
      <c r="DN156" s="17">
        <f>COUNTIF(AU156:DM156, "X")</f>
        <v>1</v>
      </c>
    </row>
    <row r="157" spans="1:118" s="17" customFormat="1">
      <c r="A157" s="17" t="s">
        <v>6137</v>
      </c>
      <c r="B157" s="17">
        <v>55</v>
      </c>
      <c r="C157" s="17">
        <v>49788</v>
      </c>
      <c r="D157" s="17" t="s">
        <v>6138</v>
      </c>
      <c r="E157" s="17" t="s">
        <v>453</v>
      </c>
      <c r="F157" s="17" t="s">
        <v>84</v>
      </c>
      <c r="H157" s="309">
        <v>25686</v>
      </c>
      <c r="I157" s="309">
        <v>32203</v>
      </c>
      <c r="J157" s="17" t="s">
        <v>3888</v>
      </c>
      <c r="L157" s="17" t="s">
        <v>6139</v>
      </c>
      <c r="N157" s="17" t="s">
        <v>19</v>
      </c>
      <c r="O157" s="17" t="s">
        <v>15</v>
      </c>
      <c r="P157" s="17">
        <v>45356</v>
      </c>
      <c r="AC157" s="17" t="s">
        <v>3890</v>
      </c>
      <c r="AD157" s="17" t="s">
        <v>3891</v>
      </c>
      <c r="AF157" s="17">
        <v>8</v>
      </c>
      <c r="AG157" s="17">
        <v>2</v>
      </c>
      <c r="AM157" s="17" t="s">
        <v>2604</v>
      </c>
      <c r="AN157" s="17" t="s">
        <v>5966</v>
      </c>
      <c r="AO157" s="17">
        <v>3</v>
      </c>
      <c r="AP157" s="17">
        <v>80</v>
      </c>
      <c r="AQ157" s="17">
        <v>5</v>
      </c>
      <c r="AT157" s="17" t="s">
        <v>5516</v>
      </c>
      <c r="AV157" s="17" t="s">
        <v>3901</v>
      </c>
      <c r="BA157" s="17" t="s">
        <v>3901</v>
      </c>
      <c r="BB157" s="17" t="s">
        <v>3901</v>
      </c>
      <c r="BD157" s="17" t="s">
        <v>3901</v>
      </c>
      <c r="BH157" s="17" t="s">
        <v>3901</v>
      </c>
      <c r="BK157" s="17" t="s">
        <v>3901</v>
      </c>
      <c r="BL157" s="17" t="s">
        <v>3901</v>
      </c>
      <c r="BN157" s="17" t="s">
        <v>3901</v>
      </c>
      <c r="BQ157" s="17" t="s">
        <v>30</v>
      </c>
      <c r="BS157" s="17" t="s">
        <v>3901</v>
      </c>
      <c r="BY157" s="17" t="s">
        <v>3901</v>
      </c>
      <c r="CC157" s="17" t="s">
        <v>3901</v>
      </c>
      <c r="CD157" s="17" t="s">
        <v>3901</v>
      </c>
      <c r="CF157" s="17" t="s">
        <v>3901</v>
      </c>
      <c r="CH157" s="17" t="s">
        <v>3901</v>
      </c>
      <c r="CN157" s="17" t="s">
        <v>3901</v>
      </c>
      <c r="CU157" s="17" t="s">
        <v>3901</v>
      </c>
      <c r="DN157" s="17">
        <f>COUNTIF(AU157:DM157, "X")</f>
        <v>16</v>
      </c>
    </row>
    <row r="158" spans="1:118" s="17" customFormat="1">
      <c r="A158" s="17" t="s">
        <v>7872</v>
      </c>
      <c r="B158" s="17">
        <v>55</v>
      </c>
      <c r="C158" s="17">
        <v>89582</v>
      </c>
      <c r="D158" s="17" t="s">
        <v>4826</v>
      </c>
      <c r="E158" s="17" t="s">
        <v>7873</v>
      </c>
      <c r="F158" s="17" t="s">
        <v>63</v>
      </c>
      <c r="G158" s="17" t="s">
        <v>4335</v>
      </c>
      <c r="H158" s="309">
        <v>18660</v>
      </c>
      <c r="I158" s="309">
        <v>43130</v>
      </c>
      <c r="J158" s="17" t="s">
        <v>3888</v>
      </c>
      <c r="L158" s="17" t="s">
        <v>7874</v>
      </c>
      <c r="N158" s="17" t="s">
        <v>19</v>
      </c>
      <c r="O158" s="17" t="s">
        <v>15</v>
      </c>
      <c r="P158" s="17">
        <v>45356</v>
      </c>
      <c r="AC158" s="17" t="s">
        <v>3890</v>
      </c>
      <c r="AD158" s="17" t="s">
        <v>3891</v>
      </c>
      <c r="AF158" s="17">
        <v>8</v>
      </c>
      <c r="AG158" s="17">
        <v>2</v>
      </c>
      <c r="AM158" s="17" t="s">
        <v>2606</v>
      </c>
      <c r="AN158" s="17" t="s">
        <v>7570</v>
      </c>
      <c r="AO158" s="17">
        <v>3</v>
      </c>
      <c r="AP158" s="17">
        <v>80</v>
      </c>
      <c r="AQ158" s="17">
        <v>5</v>
      </c>
      <c r="AT158" s="17" t="s">
        <v>6589</v>
      </c>
      <c r="DN158" s="17">
        <f>COUNTIF(AU158:DM158, "X")</f>
        <v>0</v>
      </c>
    </row>
    <row r="159" spans="1:118" s="17" customFormat="1">
      <c r="A159" s="17" t="s">
        <v>12665</v>
      </c>
      <c r="B159" s="17">
        <v>55</v>
      </c>
      <c r="C159" s="17">
        <v>69095</v>
      </c>
      <c r="D159" s="17" t="s">
        <v>4826</v>
      </c>
      <c r="E159" s="17" t="s">
        <v>12666</v>
      </c>
      <c r="F159" s="17" t="s">
        <v>84</v>
      </c>
      <c r="H159" s="309">
        <v>21527</v>
      </c>
      <c r="I159" s="309">
        <v>32904</v>
      </c>
      <c r="J159" s="17" t="s">
        <v>3888</v>
      </c>
      <c r="L159" s="17" t="s">
        <v>12667</v>
      </c>
      <c r="N159" s="17" t="s">
        <v>31</v>
      </c>
      <c r="O159" s="17" t="s">
        <v>15</v>
      </c>
      <c r="P159" s="17">
        <v>45373</v>
      </c>
      <c r="AC159" s="17" t="s">
        <v>9895</v>
      </c>
      <c r="AD159" s="17" t="s">
        <v>9896</v>
      </c>
      <c r="AF159" s="17">
        <v>8</v>
      </c>
      <c r="AG159" s="17">
        <v>2</v>
      </c>
      <c r="AM159" s="17" t="s">
        <v>222</v>
      </c>
      <c r="AN159" s="17" t="s">
        <v>12432</v>
      </c>
      <c r="AO159" s="17">
        <v>3</v>
      </c>
      <c r="AP159" s="17">
        <v>80</v>
      </c>
      <c r="AQ159" s="17">
        <v>5</v>
      </c>
      <c r="AR159" s="17" t="s">
        <v>9898</v>
      </c>
      <c r="AT159" s="17" t="s">
        <v>11929</v>
      </c>
      <c r="BD159" s="17" t="s">
        <v>3901</v>
      </c>
      <c r="CD159" s="17" t="s">
        <v>3901</v>
      </c>
      <c r="CF159" s="17" t="s">
        <v>3901</v>
      </c>
      <c r="CH159" s="17" t="s">
        <v>3901</v>
      </c>
      <c r="DN159" s="17">
        <f>COUNTIF(AU159:DM159, "X")</f>
        <v>4</v>
      </c>
    </row>
    <row r="160" spans="1:118" s="17" customFormat="1">
      <c r="A160" s="17" t="s">
        <v>16964</v>
      </c>
      <c r="B160" s="17">
        <v>55</v>
      </c>
      <c r="C160" s="17">
        <v>106411</v>
      </c>
      <c r="D160" s="17" t="s">
        <v>565</v>
      </c>
      <c r="E160" s="17" t="s">
        <v>344</v>
      </c>
      <c r="F160" s="17" t="s">
        <v>120</v>
      </c>
      <c r="H160" s="309">
        <v>19807</v>
      </c>
      <c r="I160" s="309">
        <v>41138</v>
      </c>
      <c r="J160" s="17" t="s">
        <v>3888</v>
      </c>
      <c r="K160" s="17" t="s">
        <v>21</v>
      </c>
      <c r="L160" s="17" t="s">
        <v>16833</v>
      </c>
      <c r="N160" s="17" t="s">
        <v>31</v>
      </c>
      <c r="O160" s="17" t="s">
        <v>15</v>
      </c>
      <c r="P160" s="17">
        <v>45373</v>
      </c>
      <c r="AC160" s="17" t="s">
        <v>9895</v>
      </c>
      <c r="AD160" s="17" t="s">
        <v>9896</v>
      </c>
      <c r="AF160" s="17">
        <v>15</v>
      </c>
      <c r="AG160" s="17">
        <v>2</v>
      </c>
      <c r="AM160" s="17" t="s">
        <v>220</v>
      </c>
      <c r="AN160" s="17" t="s">
        <v>16782</v>
      </c>
      <c r="AO160" s="17">
        <v>3</v>
      </c>
      <c r="AP160" s="17">
        <v>80</v>
      </c>
      <c r="AQ160" s="17">
        <v>5</v>
      </c>
      <c r="AR160" s="17" t="s">
        <v>9898</v>
      </c>
      <c r="AT160" s="17" t="s">
        <v>9899</v>
      </c>
      <c r="AV160" s="17" t="s">
        <v>3901</v>
      </c>
      <c r="AZ160" s="17" t="s">
        <v>3901</v>
      </c>
      <c r="BD160" s="17" t="s">
        <v>3901</v>
      </c>
      <c r="CH160" s="17" t="s">
        <v>3901</v>
      </c>
      <c r="CU160" s="17" t="s">
        <v>3901</v>
      </c>
      <c r="DA160" s="17" t="s">
        <v>3901</v>
      </c>
      <c r="DE160" s="17" t="s">
        <v>21</v>
      </c>
      <c r="DF160" s="17" t="s">
        <v>3901</v>
      </c>
      <c r="DJ160" s="17" t="s">
        <v>3901</v>
      </c>
      <c r="DK160" s="17" t="s">
        <v>21</v>
      </c>
      <c r="DN160" s="17">
        <f>COUNTIF(AU160:DM160, "X")</f>
        <v>8</v>
      </c>
    </row>
    <row r="161" spans="1:118" s="17" customFormat="1">
      <c r="A161" s="17" t="s">
        <v>22113</v>
      </c>
      <c r="B161" s="17">
        <v>55</v>
      </c>
      <c r="C161" s="17">
        <v>114320</v>
      </c>
      <c r="D161" s="17" t="s">
        <v>22114</v>
      </c>
      <c r="E161" s="17" t="s">
        <v>426</v>
      </c>
      <c r="F161" s="17" t="s">
        <v>56</v>
      </c>
      <c r="H161" s="309">
        <v>30025</v>
      </c>
      <c r="I161" s="309">
        <v>42087</v>
      </c>
      <c r="J161" s="17" t="s">
        <v>3888</v>
      </c>
      <c r="L161" s="17" t="s">
        <v>21959</v>
      </c>
      <c r="N161" s="17" t="s">
        <v>196</v>
      </c>
      <c r="O161" s="17" t="s">
        <v>15</v>
      </c>
      <c r="P161" s="17">
        <v>45359</v>
      </c>
      <c r="Q161" s="17">
        <v>8713</v>
      </c>
      <c r="AF161" s="17">
        <v>8</v>
      </c>
      <c r="AG161" s="17">
        <v>2</v>
      </c>
      <c r="AH161" s="17" t="s">
        <v>11926</v>
      </c>
      <c r="AK161" s="17" t="s">
        <v>21650</v>
      </c>
      <c r="AM161" s="17" t="s">
        <v>255</v>
      </c>
      <c r="AN161" s="17" t="s">
        <v>21914</v>
      </c>
      <c r="AO161" s="17">
        <v>3</v>
      </c>
      <c r="AP161" s="17">
        <v>80</v>
      </c>
      <c r="AQ161" s="17">
        <v>5</v>
      </c>
      <c r="AR161" s="17" t="s">
        <v>21652</v>
      </c>
      <c r="AS161" s="17" t="s">
        <v>21915</v>
      </c>
      <c r="AV161" s="17" t="s">
        <v>3901</v>
      </c>
      <c r="AZ161" s="17" t="s">
        <v>3901</v>
      </c>
      <c r="CU161" s="17" t="s">
        <v>3901</v>
      </c>
      <c r="DN161" s="17">
        <f>COUNTIF(AU161:DM161, "X")</f>
        <v>3</v>
      </c>
    </row>
    <row r="162" spans="1:118" s="17" customFormat="1">
      <c r="A162" s="17" t="s">
        <v>23845</v>
      </c>
      <c r="B162" s="17">
        <v>55</v>
      </c>
      <c r="C162" s="17">
        <v>63645</v>
      </c>
      <c r="D162" s="17" t="s">
        <v>565</v>
      </c>
      <c r="E162" s="17" t="s">
        <v>11778</v>
      </c>
      <c r="F162" s="17" t="s">
        <v>99</v>
      </c>
      <c r="H162" s="309">
        <v>19561</v>
      </c>
      <c r="I162" s="309">
        <v>42212</v>
      </c>
      <c r="J162" s="17" t="s">
        <v>3888</v>
      </c>
      <c r="L162" s="17" t="s">
        <v>23846</v>
      </c>
      <c r="N162" s="17" t="s">
        <v>126</v>
      </c>
      <c r="O162" s="17" t="s">
        <v>15</v>
      </c>
      <c r="P162" s="17">
        <v>45383</v>
      </c>
      <c r="AF162" s="17">
        <v>8</v>
      </c>
      <c r="AG162" s="17">
        <v>2</v>
      </c>
      <c r="AI162" s="17" t="s">
        <v>20542</v>
      </c>
      <c r="AM162" s="17" t="s">
        <v>127</v>
      </c>
      <c r="AN162" s="17" t="s">
        <v>23839</v>
      </c>
      <c r="AO162" s="17">
        <v>3</v>
      </c>
      <c r="AP162" s="17">
        <v>80</v>
      </c>
      <c r="AQ162" s="17">
        <v>5</v>
      </c>
      <c r="AR162" s="17" t="s">
        <v>22585</v>
      </c>
      <c r="AS162" s="17" t="s">
        <v>23503</v>
      </c>
      <c r="AU162" s="17" t="s">
        <v>21</v>
      </c>
      <c r="AV162" s="17" t="s">
        <v>3901</v>
      </c>
      <c r="AZ162" s="17" t="s">
        <v>3901</v>
      </c>
      <c r="BD162" s="17" t="s">
        <v>3901</v>
      </c>
      <c r="DN162" s="17">
        <f>COUNTIF(AU162:DM162, "X")</f>
        <v>3</v>
      </c>
    </row>
    <row r="163" spans="1:118" s="17" customFormat="1">
      <c r="A163" s="17" t="s">
        <v>6296</v>
      </c>
      <c r="B163" s="17">
        <v>55</v>
      </c>
      <c r="C163" s="17">
        <v>111000</v>
      </c>
      <c r="D163" s="17" t="s">
        <v>565</v>
      </c>
      <c r="E163" s="17" t="s">
        <v>312</v>
      </c>
      <c r="F163" s="17" t="s">
        <v>56</v>
      </c>
      <c r="H163" s="309">
        <v>24839</v>
      </c>
      <c r="I163" s="309">
        <v>43818</v>
      </c>
      <c r="J163" s="17" t="s">
        <v>3888</v>
      </c>
      <c r="L163" s="17" t="s">
        <v>6297</v>
      </c>
      <c r="N163" s="17" t="s">
        <v>19</v>
      </c>
      <c r="O163" s="17" t="s">
        <v>15</v>
      </c>
      <c r="P163" s="17">
        <v>45356</v>
      </c>
      <c r="AC163" s="17" t="s">
        <v>3890</v>
      </c>
      <c r="AD163" s="17" t="s">
        <v>3891</v>
      </c>
      <c r="AF163" s="17">
        <v>15</v>
      </c>
      <c r="AG163" s="17">
        <v>2</v>
      </c>
      <c r="AM163" s="17" t="s">
        <v>232</v>
      </c>
      <c r="AN163" s="17" t="s">
        <v>6280</v>
      </c>
      <c r="AO163" s="17">
        <v>3</v>
      </c>
      <c r="AP163" s="17">
        <v>80</v>
      </c>
      <c r="AQ163" s="17">
        <v>5</v>
      </c>
      <c r="AT163" s="17" t="s">
        <v>5516</v>
      </c>
      <c r="AZ163" s="17" t="s">
        <v>3901</v>
      </c>
      <c r="BD163" s="17" t="s">
        <v>3901</v>
      </c>
      <c r="BQ163" s="17" t="s">
        <v>30</v>
      </c>
      <c r="BS163" s="17" t="s">
        <v>3901</v>
      </c>
      <c r="DN163" s="17">
        <f>COUNTIF(AU163:DM163, "X")</f>
        <v>3</v>
      </c>
    </row>
    <row r="164" spans="1:118" s="17" customFormat="1">
      <c r="A164" s="17" t="s">
        <v>22947</v>
      </c>
      <c r="B164" s="17">
        <v>55</v>
      </c>
      <c r="C164" s="17">
        <v>117810</v>
      </c>
      <c r="D164" s="17" t="s">
        <v>22948</v>
      </c>
      <c r="E164" s="17" t="s">
        <v>14023</v>
      </c>
      <c r="F164" s="17" t="s">
        <v>25</v>
      </c>
      <c r="H164" s="309">
        <v>17615</v>
      </c>
      <c r="I164" s="309">
        <v>43206</v>
      </c>
      <c r="J164" s="17" t="s">
        <v>3888</v>
      </c>
      <c r="L164" s="17" t="s">
        <v>22949</v>
      </c>
      <c r="N164" s="17" t="s">
        <v>205</v>
      </c>
      <c r="O164" s="17" t="s">
        <v>15</v>
      </c>
      <c r="P164" s="17">
        <v>45337</v>
      </c>
      <c r="Q164" s="17">
        <v>7719</v>
      </c>
      <c r="AF164" s="17">
        <v>8</v>
      </c>
      <c r="AG164" s="17">
        <v>2</v>
      </c>
      <c r="AI164" s="17" t="s">
        <v>20542</v>
      </c>
      <c r="AM164" s="17" t="s">
        <v>253</v>
      </c>
      <c r="AN164" s="17" t="s">
        <v>22821</v>
      </c>
      <c r="AO164" s="17">
        <v>3</v>
      </c>
      <c r="AP164" s="17">
        <v>80</v>
      </c>
      <c r="AQ164" s="17">
        <v>5</v>
      </c>
      <c r="AR164" s="17" t="s">
        <v>22585</v>
      </c>
      <c r="AS164" s="17" t="s">
        <v>22824</v>
      </c>
      <c r="DN164" s="17">
        <f>COUNTIF(AU164:DM164, "X")</f>
        <v>0</v>
      </c>
    </row>
    <row r="165" spans="1:118" s="17" customFormat="1">
      <c r="A165" s="17" t="s">
        <v>19849</v>
      </c>
      <c r="B165" s="17">
        <v>55</v>
      </c>
      <c r="C165" s="17">
        <v>85359</v>
      </c>
      <c r="D165" s="17" t="s">
        <v>80</v>
      </c>
      <c r="E165" s="17" t="s">
        <v>741</v>
      </c>
      <c r="F165" s="17" t="s">
        <v>494</v>
      </c>
      <c r="H165" s="309">
        <v>21447</v>
      </c>
      <c r="I165" s="309">
        <v>43362</v>
      </c>
      <c r="J165" s="17" t="s">
        <v>3888</v>
      </c>
      <c r="L165" s="17" t="s">
        <v>19850</v>
      </c>
      <c r="N165" s="17" t="s">
        <v>14</v>
      </c>
      <c r="O165" s="17" t="s">
        <v>15</v>
      </c>
      <c r="P165" s="17">
        <v>45371</v>
      </c>
      <c r="AF165" s="17">
        <v>15</v>
      </c>
      <c r="AG165" s="17">
        <v>2</v>
      </c>
      <c r="AI165" s="17" t="s">
        <v>10178</v>
      </c>
      <c r="AM165" s="17" t="s">
        <v>148</v>
      </c>
      <c r="AN165" s="17" t="s">
        <v>19836</v>
      </c>
      <c r="AO165" s="17">
        <v>3</v>
      </c>
      <c r="AP165" s="17">
        <v>80</v>
      </c>
      <c r="AQ165" s="17">
        <v>5</v>
      </c>
      <c r="AR165" s="17" t="s">
        <v>10180</v>
      </c>
      <c r="DN165" s="17">
        <f>COUNTIF(AU165:DM165, "X")</f>
        <v>0</v>
      </c>
    </row>
    <row r="166" spans="1:118" s="17" customFormat="1">
      <c r="A166" s="17" t="s">
        <v>9757</v>
      </c>
      <c r="B166" s="17">
        <v>55</v>
      </c>
      <c r="C166" s="17">
        <v>100819</v>
      </c>
      <c r="D166" s="17" t="s">
        <v>9758</v>
      </c>
      <c r="E166" s="17" t="s">
        <v>17</v>
      </c>
      <c r="F166" s="17" t="s">
        <v>22</v>
      </c>
      <c r="H166" s="309">
        <v>23174</v>
      </c>
      <c r="I166" s="309">
        <v>35649</v>
      </c>
      <c r="J166" s="17" t="s">
        <v>3888</v>
      </c>
      <c r="L166" s="17" t="s">
        <v>9759</v>
      </c>
      <c r="N166" s="17" t="s">
        <v>19</v>
      </c>
      <c r="O166" s="17" t="s">
        <v>15</v>
      </c>
      <c r="P166" s="17">
        <v>45356</v>
      </c>
      <c r="AC166" s="17" t="s">
        <v>3890</v>
      </c>
      <c r="AD166" s="17" t="s">
        <v>3891</v>
      </c>
      <c r="AF166" s="17">
        <v>8</v>
      </c>
      <c r="AG166" s="17">
        <v>2</v>
      </c>
      <c r="AM166" s="17" t="s">
        <v>285</v>
      </c>
      <c r="AN166" s="17" t="s">
        <v>9737</v>
      </c>
      <c r="AO166" s="17">
        <v>3</v>
      </c>
      <c r="AP166" s="17">
        <v>80</v>
      </c>
      <c r="AQ166" s="17">
        <v>5</v>
      </c>
      <c r="AT166" s="17" t="s">
        <v>9082</v>
      </c>
      <c r="DN166" s="17">
        <f>COUNTIF(AU166:DM166, "X")</f>
        <v>0</v>
      </c>
    </row>
    <row r="167" spans="1:118" s="17" customFormat="1">
      <c r="A167" s="17" t="s">
        <v>25145</v>
      </c>
      <c r="B167" s="17">
        <v>55</v>
      </c>
      <c r="C167" s="17">
        <v>46689</v>
      </c>
      <c r="D167" s="17" t="s">
        <v>150</v>
      </c>
      <c r="E167" s="17" t="s">
        <v>144</v>
      </c>
      <c r="F167" s="17" t="s">
        <v>386</v>
      </c>
      <c r="H167" s="309">
        <v>19797</v>
      </c>
      <c r="I167" s="309">
        <v>31686</v>
      </c>
      <c r="J167" s="17" t="s">
        <v>3888</v>
      </c>
      <c r="L167" s="17" t="s">
        <v>370</v>
      </c>
      <c r="N167" s="17" t="s">
        <v>31</v>
      </c>
      <c r="O167" s="17" t="s">
        <v>15</v>
      </c>
      <c r="P167" s="17">
        <v>45373</v>
      </c>
      <c r="AC167" s="17" t="s">
        <v>9895</v>
      </c>
      <c r="AD167" s="17" t="s">
        <v>9896</v>
      </c>
      <c r="AF167" s="17">
        <v>8</v>
      </c>
      <c r="AG167" s="17">
        <v>2</v>
      </c>
      <c r="AM167" s="17" t="s">
        <v>67</v>
      </c>
      <c r="AN167" s="17" t="s">
        <v>25087</v>
      </c>
      <c r="AO167" s="17">
        <v>3</v>
      </c>
      <c r="AP167" s="17">
        <v>80</v>
      </c>
      <c r="AQ167" s="17">
        <v>5</v>
      </c>
      <c r="AR167" s="17" t="s">
        <v>9898</v>
      </c>
      <c r="AT167" s="17" t="s">
        <v>16072</v>
      </c>
      <c r="AU167" s="17" t="s">
        <v>21</v>
      </c>
      <c r="AV167" s="17" t="s">
        <v>3901</v>
      </c>
      <c r="BB167" s="17" t="s">
        <v>3901</v>
      </c>
      <c r="BD167" s="17" t="s">
        <v>3901</v>
      </c>
      <c r="BK167" s="17" t="s">
        <v>3901</v>
      </c>
      <c r="BN167" s="17" t="s">
        <v>3901</v>
      </c>
      <c r="BQ167" s="17" t="s">
        <v>21</v>
      </c>
      <c r="BS167" s="17" t="s">
        <v>3901</v>
      </c>
      <c r="BY167" s="17" t="s">
        <v>3901</v>
      </c>
      <c r="BZ167" s="17" t="s">
        <v>21</v>
      </c>
      <c r="CC167" s="17" t="s">
        <v>3901</v>
      </c>
      <c r="CF167" s="17" t="s">
        <v>3901</v>
      </c>
      <c r="CG167" s="17" t="s">
        <v>21</v>
      </c>
      <c r="CH167" s="17" t="s">
        <v>3901</v>
      </c>
      <c r="CN167" s="17" t="s">
        <v>3901</v>
      </c>
      <c r="CQ167" s="17" t="s">
        <v>3901</v>
      </c>
      <c r="CU167" s="17" t="s">
        <v>3901</v>
      </c>
      <c r="CX167" s="17" t="s">
        <v>3901</v>
      </c>
      <c r="DA167" s="17" t="s">
        <v>3901</v>
      </c>
      <c r="DN167" s="17">
        <f>COUNTIF(AU167:DM167, "X")</f>
        <v>15</v>
      </c>
    </row>
    <row r="168" spans="1:118" s="17" customFormat="1">
      <c r="A168" s="17" t="s">
        <v>23711</v>
      </c>
      <c r="B168" s="17">
        <v>55</v>
      </c>
      <c r="C168" s="17">
        <v>120304</v>
      </c>
      <c r="D168" s="17" t="s">
        <v>150</v>
      </c>
      <c r="E168" s="17" t="s">
        <v>453</v>
      </c>
      <c r="F168" s="17" t="s">
        <v>70</v>
      </c>
      <c r="H168" s="309">
        <v>27837</v>
      </c>
      <c r="I168" s="309">
        <v>37427</v>
      </c>
      <c r="J168" s="17" t="s">
        <v>3888</v>
      </c>
      <c r="L168" s="17" t="s">
        <v>23712</v>
      </c>
      <c r="N168" s="17" t="s">
        <v>126</v>
      </c>
      <c r="O168" s="17" t="s">
        <v>15</v>
      </c>
      <c r="P168" s="17">
        <v>45383</v>
      </c>
      <c r="AF168" s="17">
        <v>8</v>
      </c>
      <c r="AG168" s="17">
        <v>2</v>
      </c>
      <c r="AI168" s="17" t="s">
        <v>20542</v>
      </c>
      <c r="AM168" s="17" t="s">
        <v>303</v>
      </c>
      <c r="AN168" s="17" t="s">
        <v>23502</v>
      </c>
      <c r="AO168" s="17">
        <v>3</v>
      </c>
      <c r="AP168" s="17">
        <v>80</v>
      </c>
      <c r="AQ168" s="17">
        <v>5</v>
      </c>
      <c r="AR168" s="17" t="s">
        <v>22585</v>
      </c>
      <c r="AS168" s="17" t="s">
        <v>23503</v>
      </c>
      <c r="DN168" s="17">
        <f>COUNTIF(AU168:DM168, "X")</f>
        <v>0</v>
      </c>
    </row>
    <row r="169" spans="1:118" s="17" customFormat="1">
      <c r="A169" s="17" t="s">
        <v>23252</v>
      </c>
      <c r="B169" s="17">
        <v>55</v>
      </c>
      <c r="C169" s="17">
        <v>120097</v>
      </c>
      <c r="D169" s="17" t="s">
        <v>150</v>
      </c>
      <c r="E169" s="17" t="s">
        <v>362</v>
      </c>
      <c r="F169" s="17" t="s">
        <v>110</v>
      </c>
      <c r="H169" s="309">
        <v>29733</v>
      </c>
      <c r="I169" s="309">
        <v>37400</v>
      </c>
      <c r="J169" s="17" t="s">
        <v>3888</v>
      </c>
      <c r="L169" s="17" t="s">
        <v>23253</v>
      </c>
      <c r="N169" s="17" t="s">
        <v>126</v>
      </c>
      <c r="O169" s="17" t="s">
        <v>15</v>
      </c>
      <c r="P169" s="17">
        <v>45383</v>
      </c>
      <c r="Q169" s="17">
        <v>9614</v>
      </c>
      <c r="AF169" s="17">
        <v>8</v>
      </c>
      <c r="AG169" s="17">
        <v>2</v>
      </c>
      <c r="AI169" s="17" t="s">
        <v>20542</v>
      </c>
      <c r="AM169" s="17" t="s">
        <v>259</v>
      </c>
      <c r="AN169" s="17" t="s">
        <v>23210</v>
      </c>
      <c r="AO169" s="17">
        <v>3</v>
      </c>
      <c r="AP169" s="17">
        <v>80</v>
      </c>
      <c r="AQ169" s="17">
        <v>5</v>
      </c>
      <c r="AR169" s="17" t="s">
        <v>22585</v>
      </c>
      <c r="BD169" s="17" t="s">
        <v>3901</v>
      </c>
      <c r="BS169" s="17" t="s">
        <v>3901</v>
      </c>
      <c r="CU169" s="17" t="s">
        <v>3901</v>
      </c>
      <c r="DN169" s="17">
        <f>COUNTIF(AU169:DM169, "X")</f>
        <v>3</v>
      </c>
    </row>
    <row r="170" spans="1:118" s="17" customFormat="1">
      <c r="A170" s="17" t="s">
        <v>5296</v>
      </c>
      <c r="B170" s="17">
        <v>55</v>
      </c>
      <c r="C170" s="17">
        <v>99755</v>
      </c>
      <c r="D170" s="17" t="s">
        <v>5297</v>
      </c>
      <c r="E170" s="17" t="s">
        <v>324</v>
      </c>
      <c r="F170" s="17" t="s">
        <v>21</v>
      </c>
      <c r="H170" s="309">
        <v>28806</v>
      </c>
      <c r="I170" s="309">
        <v>42492</v>
      </c>
      <c r="J170" s="17" t="s">
        <v>3888</v>
      </c>
      <c r="L170" s="17" t="s">
        <v>5298</v>
      </c>
      <c r="N170" s="17" t="s">
        <v>19</v>
      </c>
      <c r="O170" s="17" t="s">
        <v>15</v>
      </c>
      <c r="P170" s="17">
        <v>45356</v>
      </c>
      <c r="AC170" s="17" t="s">
        <v>3890</v>
      </c>
      <c r="AD170" s="17" t="s">
        <v>3891</v>
      </c>
      <c r="AF170" s="17">
        <v>8</v>
      </c>
      <c r="AG170" s="17">
        <v>2</v>
      </c>
      <c r="AM170" s="17" t="s">
        <v>2603</v>
      </c>
      <c r="AN170" s="17" t="s">
        <v>5023</v>
      </c>
      <c r="AO170" s="17">
        <v>3</v>
      </c>
      <c r="AP170" s="17">
        <v>80</v>
      </c>
      <c r="AQ170" s="17">
        <v>5</v>
      </c>
      <c r="AT170" s="17" t="s">
        <v>3893</v>
      </c>
      <c r="BD170" s="17" t="s">
        <v>3901</v>
      </c>
      <c r="CU170" s="17" t="s">
        <v>3901</v>
      </c>
      <c r="DN170" s="17">
        <f>COUNTIF(AU170:DM170, "X")</f>
        <v>2</v>
      </c>
    </row>
    <row r="171" spans="1:118" s="17" customFormat="1">
      <c r="A171" s="17" t="s">
        <v>4111</v>
      </c>
      <c r="B171" s="17">
        <v>55</v>
      </c>
      <c r="C171" s="17">
        <v>120506</v>
      </c>
      <c r="D171" s="17" t="s">
        <v>4112</v>
      </c>
      <c r="E171" s="17" t="s">
        <v>4113</v>
      </c>
      <c r="F171" s="17" t="s">
        <v>48</v>
      </c>
      <c r="H171" s="309">
        <v>25605</v>
      </c>
      <c r="I171" s="309">
        <v>37421</v>
      </c>
      <c r="J171" s="17" t="s">
        <v>3888</v>
      </c>
      <c r="L171" s="17" t="s">
        <v>4114</v>
      </c>
      <c r="N171" s="17" t="s">
        <v>19</v>
      </c>
      <c r="O171" s="17" t="s">
        <v>15</v>
      </c>
      <c r="P171" s="17">
        <v>45356</v>
      </c>
      <c r="AC171" s="17" t="s">
        <v>3890</v>
      </c>
      <c r="AD171" s="17" t="s">
        <v>3891</v>
      </c>
      <c r="AF171" s="17">
        <v>8</v>
      </c>
      <c r="AG171" s="17">
        <v>2</v>
      </c>
      <c r="AM171" s="17" t="s">
        <v>172</v>
      </c>
      <c r="AN171" s="17" t="s">
        <v>3892</v>
      </c>
      <c r="AO171" s="17">
        <v>3</v>
      </c>
      <c r="AP171" s="17">
        <v>80</v>
      </c>
      <c r="AQ171" s="17">
        <v>5</v>
      </c>
      <c r="AT171" s="17" t="s">
        <v>3893</v>
      </c>
      <c r="BS171" s="17" t="s">
        <v>3901</v>
      </c>
      <c r="CH171" s="17" t="s">
        <v>3901</v>
      </c>
      <c r="DN171" s="17">
        <f>COUNTIF(AU171:DM171, "X")</f>
        <v>2</v>
      </c>
    </row>
    <row r="172" spans="1:118" s="17" customFormat="1">
      <c r="A172" s="17" t="s">
        <v>9534</v>
      </c>
      <c r="B172" s="17">
        <v>55</v>
      </c>
      <c r="C172" s="17">
        <v>112116</v>
      </c>
      <c r="D172" s="17" t="s">
        <v>8162</v>
      </c>
      <c r="E172" s="17" t="s">
        <v>212</v>
      </c>
      <c r="F172" s="17" t="s">
        <v>310</v>
      </c>
      <c r="H172" s="309">
        <v>30122</v>
      </c>
      <c r="I172" s="309">
        <v>42375</v>
      </c>
      <c r="J172" s="17" t="s">
        <v>3888</v>
      </c>
      <c r="L172" s="17" t="s">
        <v>9535</v>
      </c>
      <c r="N172" s="17" t="s">
        <v>19</v>
      </c>
      <c r="O172" s="17" t="s">
        <v>15</v>
      </c>
      <c r="P172" s="17">
        <v>45356</v>
      </c>
      <c r="AC172" s="17" t="s">
        <v>3890</v>
      </c>
      <c r="AD172" s="17" t="s">
        <v>3891</v>
      </c>
      <c r="AF172" s="17">
        <v>8</v>
      </c>
      <c r="AG172" s="17">
        <v>2</v>
      </c>
      <c r="AM172" s="17" t="s">
        <v>311</v>
      </c>
      <c r="AN172" s="17" t="s">
        <v>9449</v>
      </c>
      <c r="AO172" s="17">
        <v>3</v>
      </c>
      <c r="AP172" s="17">
        <v>80</v>
      </c>
      <c r="AQ172" s="17">
        <v>5</v>
      </c>
      <c r="AT172" s="17" t="s">
        <v>9082</v>
      </c>
      <c r="BD172" s="17" t="s">
        <v>3901</v>
      </c>
      <c r="CU172" s="17" t="s">
        <v>3901</v>
      </c>
      <c r="CY172" s="17" t="s">
        <v>21</v>
      </c>
      <c r="DN172" s="17">
        <f>COUNTIF(AU172:DM172, "X")</f>
        <v>2</v>
      </c>
    </row>
    <row r="173" spans="1:118" s="17" customFormat="1">
      <c r="A173" s="17" t="s">
        <v>16345</v>
      </c>
      <c r="B173" s="17">
        <v>55</v>
      </c>
      <c r="C173" s="17">
        <v>76194</v>
      </c>
      <c r="D173" s="17" t="s">
        <v>16346</v>
      </c>
      <c r="E173" s="17" t="s">
        <v>287</v>
      </c>
      <c r="F173" s="17" t="s">
        <v>17</v>
      </c>
      <c r="H173" s="309">
        <v>26955</v>
      </c>
      <c r="I173" s="309">
        <v>44120</v>
      </c>
      <c r="J173" s="17" t="s">
        <v>3888</v>
      </c>
      <c r="L173" s="17" t="s">
        <v>16347</v>
      </c>
      <c r="N173" s="17" t="s">
        <v>31</v>
      </c>
      <c r="O173" s="17" t="s">
        <v>15</v>
      </c>
      <c r="P173" s="17">
        <v>45373</v>
      </c>
      <c r="AC173" s="17" t="s">
        <v>9895</v>
      </c>
      <c r="AD173" s="17" t="s">
        <v>9896</v>
      </c>
      <c r="AF173" s="17">
        <v>15</v>
      </c>
      <c r="AG173" s="17">
        <v>2</v>
      </c>
      <c r="AM173" s="17" t="s">
        <v>41</v>
      </c>
      <c r="AN173" s="17" t="s">
        <v>16339</v>
      </c>
      <c r="AO173" s="17">
        <v>3</v>
      </c>
      <c r="AP173" s="17">
        <v>80</v>
      </c>
      <c r="AQ173" s="17">
        <v>5</v>
      </c>
      <c r="AR173" s="17" t="s">
        <v>9898</v>
      </c>
      <c r="AT173" s="17" t="s">
        <v>16072</v>
      </c>
      <c r="BS173" s="17" t="s">
        <v>3901</v>
      </c>
      <c r="DN173" s="17">
        <f>COUNTIF(AU173:DM173, "X")</f>
        <v>1</v>
      </c>
    </row>
    <row r="174" spans="1:118" s="17" customFormat="1">
      <c r="A174" s="17" t="s">
        <v>8161</v>
      </c>
      <c r="B174" s="17">
        <v>55</v>
      </c>
      <c r="C174" s="17">
        <v>107357</v>
      </c>
      <c r="D174" s="17" t="s">
        <v>8162</v>
      </c>
      <c r="E174" s="17" t="s">
        <v>556</v>
      </c>
      <c r="F174" s="17" t="s">
        <v>63</v>
      </c>
      <c r="G174" s="17" t="s">
        <v>203</v>
      </c>
      <c r="H174" s="309">
        <v>25769</v>
      </c>
      <c r="I174" s="309">
        <v>36251</v>
      </c>
      <c r="J174" s="17" t="s">
        <v>3888</v>
      </c>
      <c r="L174" s="17" t="s">
        <v>8163</v>
      </c>
      <c r="N174" s="17" t="s">
        <v>19</v>
      </c>
      <c r="O174" s="17" t="s">
        <v>15</v>
      </c>
      <c r="P174" s="17">
        <v>45356</v>
      </c>
      <c r="AC174" s="17" t="s">
        <v>3890</v>
      </c>
      <c r="AD174" s="17" t="s">
        <v>3891</v>
      </c>
      <c r="AF174" s="17">
        <v>8</v>
      </c>
      <c r="AG174" s="17">
        <v>2</v>
      </c>
      <c r="AM174" s="17" t="s">
        <v>117</v>
      </c>
      <c r="AN174" s="17" t="s">
        <v>7978</v>
      </c>
      <c r="AO174" s="17">
        <v>3</v>
      </c>
      <c r="AP174" s="17">
        <v>80</v>
      </c>
      <c r="AQ174" s="17">
        <v>5</v>
      </c>
      <c r="AT174" s="17" t="s">
        <v>7979</v>
      </c>
      <c r="AV174" s="17" t="s">
        <v>3901</v>
      </c>
      <c r="BD174" s="17" t="s">
        <v>3901</v>
      </c>
      <c r="BK174" s="17" t="s">
        <v>3901</v>
      </c>
      <c r="BQ174" s="17" t="s">
        <v>21</v>
      </c>
      <c r="BS174" s="17" t="s">
        <v>3901</v>
      </c>
      <c r="CH174" s="17" t="s">
        <v>3901</v>
      </c>
      <c r="CQ174" s="17" t="s">
        <v>3901</v>
      </c>
      <c r="CU174" s="17" t="s">
        <v>3901</v>
      </c>
      <c r="DN174" s="17">
        <f>COUNTIF(AU174:DM174, "X")</f>
        <v>7</v>
      </c>
    </row>
    <row r="175" spans="1:118" s="17" customFormat="1">
      <c r="A175" s="17" t="s">
        <v>8937</v>
      </c>
      <c r="B175" s="17">
        <v>55</v>
      </c>
      <c r="C175" s="17">
        <v>118877</v>
      </c>
      <c r="D175" s="17" t="s">
        <v>785</v>
      </c>
      <c r="E175" s="17" t="s">
        <v>52</v>
      </c>
      <c r="F175" s="17" t="s">
        <v>58</v>
      </c>
      <c r="H175" s="309">
        <v>30022</v>
      </c>
      <c r="I175" s="309">
        <v>37282</v>
      </c>
      <c r="J175" s="17" t="s">
        <v>3888</v>
      </c>
      <c r="L175" s="17" t="s">
        <v>1800</v>
      </c>
      <c r="N175" s="17" t="s">
        <v>19</v>
      </c>
      <c r="O175" s="17" t="s">
        <v>15</v>
      </c>
      <c r="P175" s="17">
        <v>45356</v>
      </c>
      <c r="Q175" s="17">
        <v>9793</v>
      </c>
      <c r="AC175" s="17" t="s">
        <v>3890</v>
      </c>
      <c r="AD175" s="17" t="s">
        <v>3891</v>
      </c>
      <c r="AF175" s="17">
        <v>15</v>
      </c>
      <c r="AG175" s="17">
        <v>2</v>
      </c>
      <c r="AM175" s="17" t="s">
        <v>2608</v>
      </c>
      <c r="AN175" s="17" t="s">
        <v>8704</v>
      </c>
      <c r="AO175" s="17">
        <v>3</v>
      </c>
      <c r="AP175" s="17">
        <v>80</v>
      </c>
      <c r="AQ175" s="17">
        <v>5</v>
      </c>
      <c r="AT175" s="17" t="s">
        <v>7979</v>
      </c>
      <c r="BD175" s="17" t="s">
        <v>3901</v>
      </c>
      <c r="BK175" s="17" t="s">
        <v>3901</v>
      </c>
      <c r="CF175" s="17" t="s">
        <v>3901</v>
      </c>
      <c r="CQ175" s="17" t="s">
        <v>3901</v>
      </c>
      <c r="CU175" s="17" t="s">
        <v>3901</v>
      </c>
      <c r="DN175" s="17">
        <f>COUNTIF(AU175:DM175, "X")</f>
        <v>5</v>
      </c>
    </row>
    <row r="176" spans="1:118" s="17" customFormat="1">
      <c r="A176" s="17" t="s">
        <v>20950</v>
      </c>
      <c r="B176" s="17">
        <v>55</v>
      </c>
      <c r="C176" s="17">
        <v>98336</v>
      </c>
      <c r="D176" s="17" t="s">
        <v>20951</v>
      </c>
      <c r="E176" s="17" t="s">
        <v>7982</v>
      </c>
      <c r="F176" s="17" t="s">
        <v>171</v>
      </c>
      <c r="H176" s="309">
        <v>24916</v>
      </c>
      <c r="I176" s="309">
        <v>41354</v>
      </c>
      <c r="J176" s="17" t="s">
        <v>3888</v>
      </c>
      <c r="L176" s="17" t="s">
        <v>20952</v>
      </c>
      <c r="N176" s="17" t="s">
        <v>80</v>
      </c>
      <c r="O176" s="17" t="s">
        <v>15</v>
      </c>
      <c r="P176" s="17">
        <v>45308</v>
      </c>
      <c r="AF176" s="17">
        <v>15</v>
      </c>
      <c r="AG176" s="17">
        <v>2</v>
      </c>
      <c r="AI176" s="17" t="s">
        <v>20851</v>
      </c>
      <c r="AM176" s="17" t="s">
        <v>27</v>
      </c>
      <c r="AN176" s="17" t="s">
        <v>20847</v>
      </c>
      <c r="AO176" s="17">
        <v>3</v>
      </c>
      <c r="AP176" s="17">
        <v>80</v>
      </c>
      <c r="AQ176" s="17">
        <v>5</v>
      </c>
      <c r="AR176" s="17" t="s">
        <v>20671</v>
      </c>
      <c r="DN176" s="17">
        <f>COUNTIF(AU176:DM176, "X")</f>
        <v>0</v>
      </c>
    </row>
    <row r="177" spans="1:118" s="17" customFormat="1">
      <c r="A177" s="17" t="s">
        <v>6007</v>
      </c>
      <c r="B177" s="17">
        <v>55</v>
      </c>
      <c r="C177" s="17">
        <v>111690</v>
      </c>
      <c r="D177" s="17" t="s">
        <v>6008</v>
      </c>
      <c r="E177" s="17" t="s">
        <v>442</v>
      </c>
      <c r="F177" s="17" t="s">
        <v>249</v>
      </c>
      <c r="H177" s="309">
        <v>28946</v>
      </c>
      <c r="I177" s="309">
        <v>42462</v>
      </c>
      <c r="J177" s="17" t="s">
        <v>3888</v>
      </c>
      <c r="L177" s="17" t="s">
        <v>6009</v>
      </c>
      <c r="N177" s="17" t="s">
        <v>19</v>
      </c>
      <c r="O177" s="17" t="s">
        <v>15</v>
      </c>
      <c r="P177" s="17">
        <v>45356</v>
      </c>
      <c r="AC177" s="17" t="s">
        <v>3890</v>
      </c>
      <c r="AD177" s="17" t="s">
        <v>3891</v>
      </c>
      <c r="AF177" s="17">
        <v>8</v>
      </c>
      <c r="AG177" s="17">
        <v>2</v>
      </c>
      <c r="AM177" s="17" t="s">
        <v>2604</v>
      </c>
      <c r="AN177" s="17" t="s">
        <v>5966</v>
      </c>
      <c r="AO177" s="17">
        <v>3</v>
      </c>
      <c r="AP177" s="17">
        <v>80</v>
      </c>
      <c r="AQ177" s="17">
        <v>5</v>
      </c>
      <c r="AT177" s="17" t="s">
        <v>5516</v>
      </c>
      <c r="AV177" s="17" t="s">
        <v>3901</v>
      </c>
      <c r="DN177" s="17">
        <f>COUNTIF(AU177:DM177, "X")</f>
        <v>1</v>
      </c>
    </row>
    <row r="178" spans="1:118" s="17" customFormat="1">
      <c r="A178" s="17" t="s">
        <v>23758</v>
      </c>
      <c r="B178" s="17">
        <v>55</v>
      </c>
      <c r="C178" s="17">
        <v>68241</v>
      </c>
      <c r="D178" s="17" t="s">
        <v>493</v>
      </c>
      <c r="E178" s="17" t="s">
        <v>4254</v>
      </c>
      <c r="F178" s="17" t="s">
        <v>84</v>
      </c>
      <c r="H178" s="309">
        <v>21750</v>
      </c>
      <c r="I178" s="309">
        <v>32721</v>
      </c>
      <c r="J178" s="17" t="s">
        <v>3888</v>
      </c>
      <c r="L178" s="17" t="s">
        <v>23547</v>
      </c>
      <c r="M178" s="17" t="s">
        <v>401</v>
      </c>
      <c r="N178" s="17" t="s">
        <v>126</v>
      </c>
      <c r="O178" s="17" t="s">
        <v>15</v>
      </c>
      <c r="P178" s="17">
        <v>45383</v>
      </c>
      <c r="AF178" s="17">
        <v>8</v>
      </c>
      <c r="AG178" s="17">
        <v>2</v>
      </c>
      <c r="AI178" s="17" t="s">
        <v>20542</v>
      </c>
      <c r="AM178" s="17" t="s">
        <v>303</v>
      </c>
      <c r="AN178" s="17" t="s">
        <v>23502</v>
      </c>
      <c r="AO178" s="17">
        <v>3</v>
      </c>
      <c r="AP178" s="17">
        <v>80</v>
      </c>
      <c r="AQ178" s="17">
        <v>5</v>
      </c>
      <c r="AR178" s="17" t="s">
        <v>22585</v>
      </c>
      <c r="AS178" s="17" t="s">
        <v>23503</v>
      </c>
      <c r="AV178" s="17" t="s">
        <v>3901</v>
      </c>
      <c r="AZ178" s="17" t="s">
        <v>3901</v>
      </c>
      <c r="BD178" s="17" t="s">
        <v>3901</v>
      </c>
      <c r="BS178" s="17" t="s">
        <v>3901</v>
      </c>
      <c r="CC178" s="17" t="s">
        <v>3901</v>
      </c>
      <c r="CF178" s="17" t="s">
        <v>3901</v>
      </c>
      <c r="CH178" s="17" t="s">
        <v>3901</v>
      </c>
      <c r="CN178" s="17" t="s">
        <v>3901</v>
      </c>
      <c r="CR178" s="17" t="s">
        <v>21</v>
      </c>
      <c r="CU178" s="17" t="s">
        <v>3901</v>
      </c>
      <c r="CX178" s="17" t="s">
        <v>3901</v>
      </c>
      <c r="DA178" s="17" t="s">
        <v>3901</v>
      </c>
      <c r="DF178" s="17" t="s">
        <v>3901</v>
      </c>
      <c r="DN178" s="17">
        <f>COUNTIF(AU178:DM178, "X")</f>
        <v>12</v>
      </c>
    </row>
    <row r="179" spans="1:118" s="17" customFormat="1">
      <c r="A179" s="17" t="s">
        <v>10020</v>
      </c>
      <c r="B179" s="17">
        <v>55</v>
      </c>
      <c r="C179" s="17">
        <v>96987</v>
      </c>
      <c r="D179" s="17" t="s">
        <v>10021</v>
      </c>
      <c r="E179" s="17" t="s">
        <v>594</v>
      </c>
      <c r="F179" s="17" t="s">
        <v>494</v>
      </c>
      <c r="H179" s="309">
        <v>26766</v>
      </c>
      <c r="I179" s="309">
        <v>35331</v>
      </c>
      <c r="J179" s="17" t="s">
        <v>3888</v>
      </c>
      <c r="L179" s="17" t="s">
        <v>982</v>
      </c>
      <c r="M179" s="17" t="s">
        <v>351</v>
      </c>
      <c r="N179" s="17" t="s">
        <v>31</v>
      </c>
      <c r="O179" s="17" t="s">
        <v>15</v>
      </c>
      <c r="P179" s="17">
        <v>45373</v>
      </c>
      <c r="AC179" s="17" t="s">
        <v>9895</v>
      </c>
      <c r="AD179" s="17" t="s">
        <v>9896</v>
      </c>
      <c r="AF179" s="17">
        <v>8</v>
      </c>
      <c r="AG179" s="17">
        <v>2</v>
      </c>
      <c r="AM179" s="17" t="s">
        <v>216</v>
      </c>
      <c r="AN179" s="17" t="s">
        <v>9897</v>
      </c>
      <c r="AO179" s="17">
        <v>3</v>
      </c>
      <c r="AP179" s="17">
        <v>80</v>
      </c>
      <c r="AQ179" s="17">
        <v>5</v>
      </c>
      <c r="AR179" s="17" t="s">
        <v>9898</v>
      </c>
      <c r="AT179" s="17" t="s">
        <v>9899</v>
      </c>
      <c r="AV179" s="17" t="s">
        <v>3901</v>
      </c>
      <c r="AW179" s="17" t="s">
        <v>3901</v>
      </c>
      <c r="AY179" s="17" t="s">
        <v>21</v>
      </c>
      <c r="AZ179" s="17" t="s">
        <v>3901</v>
      </c>
      <c r="BB179" s="17" t="s">
        <v>3901</v>
      </c>
      <c r="BD179" s="17" t="s">
        <v>3901</v>
      </c>
      <c r="BF179" s="17" t="s">
        <v>3901</v>
      </c>
      <c r="BJ179" s="17" t="s">
        <v>21</v>
      </c>
      <c r="BK179" s="17" t="s">
        <v>3901</v>
      </c>
      <c r="BS179" s="17" t="s">
        <v>3901</v>
      </c>
      <c r="CC179" s="17" t="s">
        <v>3901</v>
      </c>
      <c r="CD179" s="17" t="s">
        <v>3901</v>
      </c>
      <c r="CF179" s="17" t="s">
        <v>3901</v>
      </c>
      <c r="CH179" s="17" t="s">
        <v>3901</v>
      </c>
      <c r="CL179" s="17" t="s">
        <v>3901</v>
      </c>
      <c r="CN179" s="17" t="s">
        <v>3901</v>
      </c>
      <c r="CO179" s="17" t="s">
        <v>21</v>
      </c>
      <c r="CR179" s="17" t="s">
        <v>21</v>
      </c>
      <c r="CU179" s="17" t="s">
        <v>3901</v>
      </c>
      <c r="CX179" s="17" t="s">
        <v>3901</v>
      </c>
      <c r="DA179" s="17" t="s">
        <v>3901</v>
      </c>
      <c r="DN179" s="17">
        <f>COUNTIF(AU179:DM179, "X")</f>
        <v>17</v>
      </c>
    </row>
    <row r="180" spans="1:118" s="17" customFormat="1">
      <c r="A180" s="17" t="s">
        <v>23270</v>
      </c>
      <c r="B180" s="17">
        <v>55</v>
      </c>
      <c r="C180" s="17">
        <v>38000</v>
      </c>
      <c r="D180" s="17" t="s">
        <v>23271</v>
      </c>
      <c r="E180" s="17" t="s">
        <v>179</v>
      </c>
      <c r="F180" s="17" t="s">
        <v>235</v>
      </c>
      <c r="H180" s="309">
        <v>13023</v>
      </c>
      <c r="I180" s="309">
        <v>28611</v>
      </c>
      <c r="J180" s="17" t="s">
        <v>3888</v>
      </c>
      <c r="L180" s="17" t="s">
        <v>23272</v>
      </c>
      <c r="N180" s="17" t="s">
        <v>126</v>
      </c>
      <c r="O180" s="17" t="s">
        <v>15</v>
      </c>
      <c r="P180" s="17">
        <v>45383</v>
      </c>
      <c r="AF180" s="17">
        <v>8</v>
      </c>
      <c r="AG180" s="17">
        <v>2</v>
      </c>
      <c r="AI180" s="17" t="s">
        <v>20542</v>
      </c>
      <c r="AM180" s="17" t="s">
        <v>259</v>
      </c>
      <c r="AN180" s="17" t="s">
        <v>23210</v>
      </c>
      <c r="AO180" s="17">
        <v>3</v>
      </c>
      <c r="AP180" s="17">
        <v>80</v>
      </c>
      <c r="AQ180" s="17">
        <v>5</v>
      </c>
      <c r="AR180" s="17" t="s">
        <v>22585</v>
      </c>
      <c r="AU180" s="17" t="s">
        <v>21</v>
      </c>
      <c r="AV180" s="17" t="s">
        <v>3901</v>
      </c>
      <c r="AX180" s="17" t="s">
        <v>3901</v>
      </c>
      <c r="AY180" s="17" t="s">
        <v>21</v>
      </c>
      <c r="AZ180" s="17" t="s">
        <v>3901</v>
      </c>
      <c r="BA180" s="17" t="s">
        <v>3901</v>
      </c>
      <c r="BB180" s="17" t="s">
        <v>3901</v>
      </c>
      <c r="BC180" s="17" t="s">
        <v>21</v>
      </c>
      <c r="BD180" s="17" t="s">
        <v>3901</v>
      </c>
      <c r="BH180" s="17" t="s">
        <v>3901</v>
      </c>
      <c r="BK180" s="17" t="s">
        <v>3901</v>
      </c>
      <c r="BN180" s="17" t="s">
        <v>3901</v>
      </c>
      <c r="BQ180" s="17" t="s">
        <v>21</v>
      </c>
      <c r="BS180" s="17" t="s">
        <v>3901</v>
      </c>
      <c r="BY180" s="17" t="s">
        <v>3901</v>
      </c>
      <c r="BZ180" s="17" t="s">
        <v>21</v>
      </c>
      <c r="CC180" s="17" t="s">
        <v>3901</v>
      </c>
      <c r="CD180" s="17" t="s">
        <v>3901</v>
      </c>
      <c r="CF180" s="17" t="s">
        <v>3901</v>
      </c>
      <c r="CG180" s="17" t="s">
        <v>21</v>
      </c>
      <c r="CH180" s="17" t="s">
        <v>3901</v>
      </c>
      <c r="CI180" s="17" t="s">
        <v>3901</v>
      </c>
      <c r="CL180" s="17" t="s">
        <v>3901</v>
      </c>
      <c r="CM180" s="17" t="s">
        <v>21</v>
      </c>
      <c r="CN180" s="17" t="s">
        <v>3901</v>
      </c>
      <c r="CQ180" s="17" t="s">
        <v>3901</v>
      </c>
      <c r="CR180" s="17" t="s">
        <v>21</v>
      </c>
      <c r="CU180" s="17" t="s">
        <v>3901</v>
      </c>
      <c r="CX180" s="17" t="s">
        <v>3901</v>
      </c>
      <c r="DA180" s="17" t="s">
        <v>3901</v>
      </c>
      <c r="DN180" s="17">
        <f>COUNTIF(AU180:DM180, "X")</f>
        <v>22</v>
      </c>
    </row>
    <row r="181" spans="1:118" s="17" customFormat="1">
      <c r="A181" s="17" t="s">
        <v>13156</v>
      </c>
      <c r="B181" s="17">
        <v>55</v>
      </c>
      <c r="C181" s="17">
        <v>93148</v>
      </c>
      <c r="D181" s="17" t="s">
        <v>13117</v>
      </c>
      <c r="E181" s="17" t="s">
        <v>13157</v>
      </c>
      <c r="F181" s="17" t="s">
        <v>70</v>
      </c>
      <c r="H181" s="309">
        <v>27082</v>
      </c>
      <c r="I181" s="309">
        <v>35102</v>
      </c>
      <c r="J181" s="17" t="s">
        <v>3888</v>
      </c>
      <c r="L181" s="17" t="s">
        <v>13118</v>
      </c>
      <c r="N181" s="17" t="s">
        <v>31</v>
      </c>
      <c r="O181" s="17" t="s">
        <v>15</v>
      </c>
      <c r="P181" s="17">
        <v>45373</v>
      </c>
      <c r="AC181" s="17" t="s">
        <v>9895</v>
      </c>
      <c r="AD181" s="17" t="s">
        <v>9896</v>
      </c>
      <c r="AF181" s="17">
        <v>15</v>
      </c>
      <c r="AG181" s="17">
        <v>2</v>
      </c>
      <c r="AM181" s="17" t="s">
        <v>59</v>
      </c>
      <c r="AN181" s="17" t="s">
        <v>12989</v>
      </c>
      <c r="AO181" s="17">
        <v>3</v>
      </c>
      <c r="AP181" s="17">
        <v>80</v>
      </c>
      <c r="AQ181" s="17">
        <v>5</v>
      </c>
      <c r="AR181" s="17" t="s">
        <v>9898</v>
      </c>
      <c r="AT181" s="17" t="s">
        <v>12990</v>
      </c>
      <c r="AU181" s="17" t="s">
        <v>21</v>
      </c>
      <c r="AV181" s="17" t="s">
        <v>3901</v>
      </c>
      <c r="AW181" s="17" t="s">
        <v>21</v>
      </c>
      <c r="AX181" s="17" t="s">
        <v>3901</v>
      </c>
      <c r="AY181" s="17" t="s">
        <v>21</v>
      </c>
      <c r="AZ181" s="17" t="s">
        <v>3901</v>
      </c>
      <c r="BA181" s="17" t="s">
        <v>21</v>
      </c>
      <c r="BD181" s="17" t="s">
        <v>3901</v>
      </c>
      <c r="BK181" s="17" t="s">
        <v>3901</v>
      </c>
      <c r="BN181" s="17" t="s">
        <v>3901</v>
      </c>
      <c r="BS181" s="17" t="s">
        <v>3901</v>
      </c>
      <c r="BY181" s="17" t="s">
        <v>3901</v>
      </c>
      <c r="BZ181" s="17" t="s">
        <v>21</v>
      </c>
      <c r="CC181" s="17" t="s">
        <v>3901</v>
      </c>
      <c r="CF181" s="17" t="s">
        <v>3901</v>
      </c>
      <c r="CH181" s="17" t="s">
        <v>3901</v>
      </c>
      <c r="CN181" s="17" t="s">
        <v>3901</v>
      </c>
      <c r="CQ181" s="17" t="s">
        <v>3901</v>
      </c>
      <c r="CR181" s="17" t="s">
        <v>21</v>
      </c>
      <c r="CU181" s="17" t="s">
        <v>3901</v>
      </c>
      <c r="CV181" s="17" t="s">
        <v>21</v>
      </c>
      <c r="CX181" s="17" t="s">
        <v>3901</v>
      </c>
      <c r="CY181" s="17" t="s">
        <v>21</v>
      </c>
      <c r="DN181" s="17">
        <f>COUNTIF(AU181:DM181, "X")</f>
        <v>15</v>
      </c>
    </row>
    <row r="182" spans="1:118" s="17" customFormat="1">
      <c r="A182" s="17" t="s">
        <v>18264</v>
      </c>
      <c r="B182" s="17">
        <v>55</v>
      </c>
      <c r="C182" s="17">
        <v>86298</v>
      </c>
      <c r="D182" s="17" t="s">
        <v>13117</v>
      </c>
      <c r="E182" s="17" t="s">
        <v>432</v>
      </c>
      <c r="F182" s="17" t="s">
        <v>99</v>
      </c>
      <c r="H182" s="309">
        <v>27783</v>
      </c>
      <c r="I182" s="309">
        <v>34444</v>
      </c>
      <c r="J182" s="17" t="s">
        <v>3888</v>
      </c>
      <c r="K182" s="17" t="s">
        <v>21</v>
      </c>
      <c r="L182" s="17" t="s">
        <v>18265</v>
      </c>
      <c r="N182" s="17" t="s">
        <v>31</v>
      </c>
      <c r="O182" s="17" t="s">
        <v>15</v>
      </c>
      <c r="P182" s="17">
        <v>45373</v>
      </c>
      <c r="AD182" s="17" t="s">
        <v>9896</v>
      </c>
      <c r="AF182" s="17">
        <v>15</v>
      </c>
      <c r="AG182" s="17">
        <v>2</v>
      </c>
      <c r="AM182" s="17" t="s">
        <v>32</v>
      </c>
      <c r="AN182" s="17" t="s">
        <v>18168</v>
      </c>
      <c r="AO182" s="17">
        <v>3</v>
      </c>
      <c r="AP182" s="17">
        <v>80</v>
      </c>
      <c r="AQ182" s="17">
        <v>5</v>
      </c>
      <c r="AR182" s="17" t="s">
        <v>9898</v>
      </c>
      <c r="AV182" s="17" t="s">
        <v>3901</v>
      </c>
      <c r="AZ182" s="17" t="s">
        <v>3901</v>
      </c>
      <c r="BB182" s="17" t="s">
        <v>3901</v>
      </c>
      <c r="BC182" s="17" t="s">
        <v>21</v>
      </c>
      <c r="BD182" s="17" t="s">
        <v>3901</v>
      </c>
      <c r="BF182" s="17" t="s">
        <v>3901</v>
      </c>
      <c r="BH182" s="17" t="s">
        <v>3901</v>
      </c>
      <c r="BJ182" s="17" t="s">
        <v>21</v>
      </c>
      <c r="BK182" s="17" t="s">
        <v>3901</v>
      </c>
      <c r="BQ182" s="17" t="s">
        <v>21</v>
      </c>
      <c r="BS182" s="17" t="s">
        <v>3901</v>
      </c>
      <c r="BY182" s="17" t="s">
        <v>3901</v>
      </c>
      <c r="CC182" s="17" t="s">
        <v>3901</v>
      </c>
      <c r="CD182" s="17" t="s">
        <v>3901</v>
      </c>
      <c r="CF182" s="17" t="s">
        <v>3901</v>
      </c>
      <c r="CG182" s="17" t="s">
        <v>21</v>
      </c>
      <c r="CL182" s="17" t="s">
        <v>3901</v>
      </c>
      <c r="CU182" s="17" t="s">
        <v>3901</v>
      </c>
      <c r="CX182" s="17" t="s">
        <v>3901</v>
      </c>
      <c r="DA182" s="17" t="s">
        <v>3901</v>
      </c>
      <c r="DD182" s="17" t="s">
        <v>3901</v>
      </c>
      <c r="DE182" s="17" t="s">
        <v>21</v>
      </c>
      <c r="DN182" s="17">
        <f>COUNTIF(AU182:DM182, "X")</f>
        <v>17</v>
      </c>
    </row>
    <row r="183" spans="1:118" s="17" customFormat="1">
      <c r="A183" s="17" t="s">
        <v>13116</v>
      </c>
      <c r="B183" s="17">
        <v>55</v>
      </c>
      <c r="C183" s="17">
        <v>109910</v>
      </c>
      <c r="D183" s="17" t="s">
        <v>13117</v>
      </c>
      <c r="E183" s="17" t="s">
        <v>104</v>
      </c>
      <c r="F183" s="17" t="s">
        <v>249</v>
      </c>
      <c r="H183" s="309">
        <v>27238</v>
      </c>
      <c r="I183" s="309">
        <v>36511</v>
      </c>
      <c r="J183" s="17" t="s">
        <v>3888</v>
      </c>
      <c r="L183" s="17" t="s">
        <v>13118</v>
      </c>
      <c r="N183" s="17" t="s">
        <v>31</v>
      </c>
      <c r="O183" s="17" t="s">
        <v>15</v>
      </c>
      <c r="P183" s="17">
        <v>45373</v>
      </c>
      <c r="AC183" s="17" t="s">
        <v>9895</v>
      </c>
      <c r="AD183" s="17" t="s">
        <v>9896</v>
      </c>
      <c r="AF183" s="17">
        <v>15</v>
      </c>
      <c r="AG183" s="17">
        <v>2</v>
      </c>
      <c r="AM183" s="17" t="s">
        <v>59</v>
      </c>
      <c r="AN183" s="17" t="s">
        <v>12989</v>
      </c>
      <c r="AO183" s="17">
        <v>3</v>
      </c>
      <c r="AP183" s="17">
        <v>80</v>
      </c>
      <c r="AQ183" s="17">
        <v>5</v>
      </c>
      <c r="AR183" s="17" t="s">
        <v>9898</v>
      </c>
      <c r="AT183" s="17" t="s">
        <v>12990</v>
      </c>
      <c r="AV183" s="17" t="s">
        <v>3901</v>
      </c>
      <c r="AX183" s="17" t="s">
        <v>3901</v>
      </c>
      <c r="AZ183" s="17" t="s">
        <v>3901</v>
      </c>
      <c r="BA183" s="17" t="s">
        <v>21</v>
      </c>
      <c r="BB183" s="17" t="s">
        <v>3901</v>
      </c>
      <c r="BC183" s="17" t="s">
        <v>21</v>
      </c>
      <c r="BD183" s="17" t="s">
        <v>3901</v>
      </c>
      <c r="BH183" s="17" t="s">
        <v>3901</v>
      </c>
      <c r="BJ183" s="17" t="s">
        <v>21</v>
      </c>
      <c r="BK183" s="17" t="s">
        <v>3901</v>
      </c>
      <c r="BN183" s="17" t="s">
        <v>3901</v>
      </c>
      <c r="BQ183" s="17" t="s">
        <v>30</v>
      </c>
      <c r="BS183" s="17" t="s">
        <v>3901</v>
      </c>
      <c r="BY183" s="17" t="s">
        <v>3901</v>
      </c>
      <c r="BZ183" s="17" t="s">
        <v>21</v>
      </c>
      <c r="CC183" s="17" t="s">
        <v>3901</v>
      </c>
      <c r="CF183" s="17" t="s">
        <v>3901</v>
      </c>
      <c r="CG183" s="17" t="s">
        <v>21</v>
      </c>
      <c r="CH183" s="17" t="s">
        <v>3901</v>
      </c>
      <c r="CM183" s="17" t="s">
        <v>21</v>
      </c>
      <c r="CN183" s="17" t="s">
        <v>3901</v>
      </c>
      <c r="CQ183" s="17" t="s">
        <v>3901</v>
      </c>
      <c r="CR183" s="17" t="s">
        <v>21</v>
      </c>
      <c r="CU183" s="17" t="s">
        <v>3901</v>
      </c>
      <c r="CV183" s="17" t="s">
        <v>21</v>
      </c>
      <c r="CX183" s="17" t="s">
        <v>3901</v>
      </c>
      <c r="CY183" s="17" t="s">
        <v>21</v>
      </c>
      <c r="DN183" s="17">
        <f>COUNTIF(AU183:DM183, "X")</f>
        <v>17</v>
      </c>
    </row>
    <row r="184" spans="1:118" s="17" customFormat="1">
      <c r="A184" s="17" t="s">
        <v>11998</v>
      </c>
      <c r="B184" s="17">
        <v>55</v>
      </c>
      <c r="C184" s="17">
        <v>120671</v>
      </c>
      <c r="D184" s="17" t="s">
        <v>11999</v>
      </c>
      <c r="E184" s="17" t="s">
        <v>741</v>
      </c>
      <c r="F184" s="17" t="s">
        <v>58</v>
      </c>
      <c r="H184" s="309">
        <v>25479</v>
      </c>
      <c r="I184" s="309">
        <v>37461</v>
      </c>
      <c r="J184" s="17" t="s">
        <v>3888</v>
      </c>
      <c r="L184" s="17" t="s">
        <v>12000</v>
      </c>
      <c r="M184" s="17" t="s">
        <v>97</v>
      </c>
      <c r="N184" s="17" t="s">
        <v>31</v>
      </c>
      <c r="O184" s="17" t="s">
        <v>15</v>
      </c>
      <c r="P184" s="17">
        <v>45373</v>
      </c>
      <c r="AC184" s="17" t="s">
        <v>9895</v>
      </c>
      <c r="AD184" s="17" t="s">
        <v>9896</v>
      </c>
      <c r="AF184" s="17">
        <v>15</v>
      </c>
      <c r="AG184" s="17">
        <v>2</v>
      </c>
      <c r="AM184" s="17" t="s">
        <v>227</v>
      </c>
      <c r="AN184" s="17" t="s">
        <v>11928</v>
      </c>
      <c r="AO184" s="17">
        <v>3</v>
      </c>
      <c r="AP184" s="17">
        <v>80</v>
      </c>
      <c r="AQ184" s="17">
        <v>5</v>
      </c>
      <c r="AR184" s="17" t="s">
        <v>9898</v>
      </c>
      <c r="AT184" s="17" t="s">
        <v>11929</v>
      </c>
      <c r="BD184" s="17" t="s">
        <v>3901</v>
      </c>
      <c r="CH184" s="17" t="s">
        <v>3901</v>
      </c>
      <c r="DN184" s="17">
        <f>COUNTIF(AU184:DM184, "X")</f>
        <v>2</v>
      </c>
    </row>
    <row r="185" spans="1:118" s="17" customFormat="1">
      <c r="A185" s="17" t="s">
        <v>20612</v>
      </c>
      <c r="B185" s="17">
        <v>55</v>
      </c>
      <c r="C185" s="17">
        <v>29657</v>
      </c>
      <c r="D185" s="17" t="s">
        <v>20613</v>
      </c>
      <c r="E185" s="17" t="s">
        <v>25</v>
      </c>
      <c r="F185" s="17" t="s">
        <v>40</v>
      </c>
      <c r="H185" s="309">
        <v>17992</v>
      </c>
      <c r="I185" s="309">
        <v>28611</v>
      </c>
      <c r="J185" s="17" t="s">
        <v>3888</v>
      </c>
      <c r="L185" s="17" t="s">
        <v>20614</v>
      </c>
      <c r="N185" s="17" t="s">
        <v>14</v>
      </c>
      <c r="O185" s="17" t="s">
        <v>15</v>
      </c>
      <c r="P185" s="17">
        <v>45371</v>
      </c>
      <c r="AF185" s="17">
        <v>15</v>
      </c>
      <c r="AG185" s="17">
        <v>2</v>
      </c>
      <c r="AI185" s="17" t="s">
        <v>10178</v>
      </c>
      <c r="AM185" s="17" t="s">
        <v>94</v>
      </c>
      <c r="AN185" s="17" t="s">
        <v>20471</v>
      </c>
      <c r="AO185" s="17">
        <v>3</v>
      </c>
      <c r="AP185" s="17">
        <v>80</v>
      </c>
      <c r="AQ185" s="17">
        <v>5</v>
      </c>
      <c r="AR185" s="17" t="s">
        <v>10180</v>
      </c>
      <c r="AU185" s="17" t="s">
        <v>30</v>
      </c>
      <c r="AV185" s="17" t="s">
        <v>3901</v>
      </c>
      <c r="AZ185" s="17" t="s">
        <v>3901</v>
      </c>
      <c r="BD185" s="17" t="s">
        <v>3901</v>
      </c>
      <c r="BH185" s="17" t="s">
        <v>3901</v>
      </c>
      <c r="BN185" s="17" t="s">
        <v>3901</v>
      </c>
      <c r="BQ185" s="17" t="s">
        <v>30</v>
      </c>
      <c r="BS185" s="17" t="s">
        <v>3901</v>
      </c>
      <c r="BY185" s="17" t="s">
        <v>3901</v>
      </c>
      <c r="CC185" s="17" t="s">
        <v>3901</v>
      </c>
      <c r="CH185" s="17" t="s">
        <v>3901</v>
      </c>
      <c r="CL185" s="17" t="s">
        <v>3901</v>
      </c>
      <c r="CN185" s="17" t="s">
        <v>3901</v>
      </c>
      <c r="CQ185" s="17" t="s">
        <v>3901</v>
      </c>
      <c r="CU185" s="17" t="s">
        <v>3901</v>
      </c>
      <c r="CX185" s="17" t="s">
        <v>3901</v>
      </c>
      <c r="CY185" s="17" t="s">
        <v>21</v>
      </c>
      <c r="DD185" s="17" t="s">
        <v>3901</v>
      </c>
      <c r="DN185" s="17">
        <f>COUNTIF(AU185:DM185, "X")</f>
        <v>15</v>
      </c>
    </row>
    <row r="186" spans="1:118" s="17" customFormat="1">
      <c r="A186" s="17" t="s">
        <v>4049</v>
      </c>
      <c r="B186" s="17">
        <v>55</v>
      </c>
      <c r="C186" s="17">
        <v>101105</v>
      </c>
      <c r="D186" s="17" t="s">
        <v>4050</v>
      </c>
      <c r="E186" s="17" t="s">
        <v>17</v>
      </c>
      <c r="F186" s="17" t="s">
        <v>93</v>
      </c>
      <c r="H186" s="309">
        <v>28868</v>
      </c>
      <c r="I186" s="309">
        <v>35675</v>
      </c>
      <c r="J186" s="17" t="s">
        <v>3888</v>
      </c>
      <c r="L186" s="17" t="s">
        <v>4051</v>
      </c>
      <c r="N186" s="17" t="s">
        <v>19</v>
      </c>
      <c r="O186" s="17" t="s">
        <v>15</v>
      </c>
      <c r="P186" s="17">
        <v>45356</v>
      </c>
      <c r="AC186" s="17" t="s">
        <v>3890</v>
      </c>
      <c r="AD186" s="17" t="s">
        <v>3891</v>
      </c>
      <c r="AF186" s="17">
        <v>8</v>
      </c>
      <c r="AG186" s="17">
        <v>2</v>
      </c>
      <c r="AM186" s="17" t="s">
        <v>172</v>
      </c>
      <c r="AN186" s="17" t="s">
        <v>3892</v>
      </c>
      <c r="AO186" s="17">
        <v>3</v>
      </c>
      <c r="AP186" s="17">
        <v>80</v>
      </c>
      <c r="AQ186" s="17">
        <v>5</v>
      </c>
      <c r="AT186" s="17" t="s">
        <v>3893</v>
      </c>
      <c r="AV186" s="17" t="s">
        <v>3901</v>
      </c>
      <c r="BD186" s="17" t="s">
        <v>3901</v>
      </c>
      <c r="DN186" s="17">
        <f>COUNTIF(AU186:DM186, "X")</f>
        <v>2</v>
      </c>
    </row>
    <row r="187" spans="1:118" s="17" customFormat="1">
      <c r="A187" s="17" t="s">
        <v>20934</v>
      </c>
      <c r="B187" s="17">
        <v>55</v>
      </c>
      <c r="C187" s="17">
        <v>16715</v>
      </c>
      <c r="D187" s="17" t="s">
        <v>20935</v>
      </c>
      <c r="E187" s="17" t="s">
        <v>176</v>
      </c>
      <c r="F187" s="17" t="s">
        <v>261</v>
      </c>
      <c r="H187" s="309">
        <v>24089</v>
      </c>
      <c r="I187" s="309">
        <v>30773</v>
      </c>
      <c r="J187" s="17" t="s">
        <v>3888</v>
      </c>
      <c r="L187" s="17" t="s">
        <v>20936</v>
      </c>
      <c r="N187" s="17" t="s">
        <v>26</v>
      </c>
      <c r="O187" s="17" t="s">
        <v>15</v>
      </c>
      <c r="P187" s="17">
        <v>45318</v>
      </c>
      <c r="AF187" s="17">
        <v>8</v>
      </c>
      <c r="AG187" s="17">
        <v>2</v>
      </c>
      <c r="AI187" s="17" t="s">
        <v>20669</v>
      </c>
      <c r="AM187" s="17" t="s">
        <v>27</v>
      </c>
      <c r="AN187" s="17" t="s">
        <v>20847</v>
      </c>
      <c r="AO187" s="17">
        <v>3</v>
      </c>
      <c r="AP187" s="17">
        <v>80</v>
      </c>
      <c r="AQ187" s="17">
        <v>5</v>
      </c>
      <c r="AR187" s="17" t="s">
        <v>20671</v>
      </c>
      <c r="BD187" s="17" t="s">
        <v>3901</v>
      </c>
      <c r="BK187" s="17" t="s">
        <v>3901</v>
      </c>
      <c r="BS187" s="17" t="s">
        <v>3901</v>
      </c>
      <c r="CC187" s="17" t="s">
        <v>3901</v>
      </c>
      <c r="CF187" s="17" t="s">
        <v>3901</v>
      </c>
      <c r="CH187" s="17" t="s">
        <v>3901</v>
      </c>
      <c r="CI187" s="17" t="s">
        <v>3901</v>
      </c>
      <c r="DN187" s="17">
        <f>COUNTIF(AU187:DM187, "X")</f>
        <v>7</v>
      </c>
    </row>
    <row r="188" spans="1:118" s="17" customFormat="1">
      <c r="A188" s="17" t="s">
        <v>18482</v>
      </c>
      <c r="B188" s="17">
        <v>55</v>
      </c>
      <c r="C188" s="17">
        <v>88371</v>
      </c>
      <c r="D188" s="17" t="s">
        <v>4190</v>
      </c>
      <c r="E188" s="17" t="s">
        <v>18483</v>
      </c>
      <c r="F188" s="17" t="s">
        <v>43</v>
      </c>
      <c r="H188" s="309">
        <v>27697</v>
      </c>
      <c r="I188" s="309">
        <v>40821</v>
      </c>
      <c r="J188" s="17" t="s">
        <v>3888</v>
      </c>
      <c r="L188" s="17" t="s">
        <v>18484</v>
      </c>
      <c r="N188" s="17" t="s">
        <v>182</v>
      </c>
      <c r="O188" s="17" t="s">
        <v>15</v>
      </c>
      <c r="P188" s="17">
        <v>45326</v>
      </c>
      <c r="AF188" s="17">
        <v>15</v>
      </c>
      <c r="AG188" s="17">
        <v>2</v>
      </c>
      <c r="AH188" s="17" t="s">
        <v>11926</v>
      </c>
      <c r="AK188" s="17" t="s">
        <v>11927</v>
      </c>
      <c r="AM188" s="17" t="s">
        <v>2614</v>
      </c>
      <c r="AN188" s="17" t="s">
        <v>18350</v>
      </c>
      <c r="AO188" s="17">
        <v>3</v>
      </c>
      <c r="AP188" s="17">
        <v>80</v>
      </c>
      <c r="AQ188" s="17">
        <v>5</v>
      </c>
      <c r="AR188" s="17" t="s">
        <v>18351</v>
      </c>
      <c r="CF188" s="17" t="s">
        <v>3901</v>
      </c>
      <c r="CH188" s="17" t="s">
        <v>3901</v>
      </c>
      <c r="CN188" s="17" t="s">
        <v>3901</v>
      </c>
      <c r="CR188" s="17" t="s">
        <v>21</v>
      </c>
      <c r="CU188" s="17" t="s">
        <v>3901</v>
      </c>
      <c r="DA188" s="17" t="s">
        <v>3901</v>
      </c>
      <c r="DN188" s="17">
        <f>COUNTIF(AU188:DM188, "X")</f>
        <v>5</v>
      </c>
    </row>
    <row r="189" spans="1:118" s="17" customFormat="1">
      <c r="A189" s="17" t="s">
        <v>14611</v>
      </c>
      <c r="B189" s="17">
        <v>55</v>
      </c>
      <c r="C189" s="17">
        <v>105464</v>
      </c>
      <c r="D189" s="17" t="s">
        <v>353</v>
      </c>
      <c r="E189" s="17" t="s">
        <v>333</v>
      </c>
      <c r="F189" s="17" t="s">
        <v>249</v>
      </c>
      <c r="H189" s="309">
        <v>29240</v>
      </c>
      <c r="I189" s="309">
        <v>36074</v>
      </c>
      <c r="J189" s="17" t="s">
        <v>3888</v>
      </c>
      <c r="L189" s="17" t="s">
        <v>14590</v>
      </c>
      <c r="N189" s="17" t="s">
        <v>31</v>
      </c>
      <c r="O189" s="17" t="s">
        <v>15</v>
      </c>
      <c r="P189" s="17">
        <v>45373</v>
      </c>
      <c r="AC189" s="17" t="s">
        <v>9895</v>
      </c>
      <c r="AD189" s="17" t="s">
        <v>9896</v>
      </c>
      <c r="AF189" s="17">
        <v>15</v>
      </c>
      <c r="AG189" s="17">
        <v>2</v>
      </c>
      <c r="AM189" s="17" t="s">
        <v>108</v>
      </c>
      <c r="AN189" s="17" t="s">
        <v>14364</v>
      </c>
      <c r="AO189" s="17">
        <v>3</v>
      </c>
      <c r="AP189" s="17">
        <v>80</v>
      </c>
      <c r="AQ189" s="17">
        <v>5</v>
      </c>
      <c r="AR189" s="17" t="s">
        <v>9898</v>
      </c>
      <c r="AT189" s="17" t="s">
        <v>14152</v>
      </c>
      <c r="DN189" s="17">
        <f>COUNTIF(AU189:DM189, "X")</f>
        <v>0</v>
      </c>
    </row>
    <row r="190" spans="1:118" s="17" customFormat="1">
      <c r="A190" s="17" t="s">
        <v>10468</v>
      </c>
      <c r="B190" s="17">
        <v>55</v>
      </c>
      <c r="C190" s="17">
        <v>96196</v>
      </c>
      <c r="D190" s="17" t="s">
        <v>353</v>
      </c>
      <c r="E190" s="17" t="s">
        <v>10469</v>
      </c>
      <c r="F190" s="17" t="s">
        <v>63</v>
      </c>
      <c r="H190" s="309">
        <v>25014</v>
      </c>
      <c r="I190" s="309">
        <v>35303</v>
      </c>
      <c r="J190" s="17" t="s">
        <v>3888</v>
      </c>
      <c r="L190" s="17" t="s">
        <v>10470</v>
      </c>
      <c r="N190" s="17" t="s">
        <v>14</v>
      </c>
      <c r="O190" s="17" t="s">
        <v>15</v>
      </c>
      <c r="P190" s="17">
        <v>45371</v>
      </c>
      <c r="AC190" s="17" t="s">
        <v>14</v>
      </c>
      <c r="AF190" s="17">
        <v>15</v>
      </c>
      <c r="AG190" s="17">
        <v>2</v>
      </c>
      <c r="AI190" s="17" t="s">
        <v>10178</v>
      </c>
      <c r="AM190" s="17" t="s">
        <v>193</v>
      </c>
      <c r="AN190" s="17" t="s">
        <v>10381</v>
      </c>
      <c r="AO190" s="17">
        <v>3</v>
      </c>
      <c r="AP190" s="17">
        <v>80</v>
      </c>
      <c r="AQ190" s="17">
        <v>5</v>
      </c>
      <c r="AR190" s="17" t="s">
        <v>10180</v>
      </c>
      <c r="AU190" s="17" t="s">
        <v>21</v>
      </c>
      <c r="BA190" s="17" t="s">
        <v>21</v>
      </c>
      <c r="BB190" s="17" t="s">
        <v>3901</v>
      </c>
      <c r="BD190" s="17" t="s">
        <v>3901</v>
      </c>
      <c r="BH190" s="17" t="s">
        <v>3901</v>
      </c>
      <c r="BK190" s="17" t="s">
        <v>3901</v>
      </c>
      <c r="BQ190" s="17" t="s">
        <v>21</v>
      </c>
      <c r="BS190" s="17" t="s">
        <v>3901</v>
      </c>
      <c r="BY190" s="17" t="s">
        <v>3901</v>
      </c>
      <c r="BZ190" s="17" t="s">
        <v>21</v>
      </c>
      <c r="CC190" s="17" t="s">
        <v>3901</v>
      </c>
      <c r="CF190" s="17" t="s">
        <v>3901</v>
      </c>
      <c r="CH190" s="17" t="s">
        <v>3901</v>
      </c>
      <c r="CI190" s="17" t="s">
        <v>3901</v>
      </c>
      <c r="CL190" s="17" t="s">
        <v>3901</v>
      </c>
      <c r="CN190" s="17" t="s">
        <v>3901</v>
      </c>
      <c r="CQ190" s="17" t="s">
        <v>3901</v>
      </c>
      <c r="CR190" s="17" t="s">
        <v>21</v>
      </c>
      <c r="CU190" s="17" t="s">
        <v>3901</v>
      </c>
      <c r="CV190" s="17" t="s">
        <v>3901</v>
      </c>
      <c r="CX190" s="17" t="s">
        <v>3901</v>
      </c>
      <c r="DF190" s="17" t="s">
        <v>3901</v>
      </c>
      <c r="DN190" s="17">
        <f>COUNTIF(AU190:DM190, "X")</f>
        <v>17</v>
      </c>
    </row>
    <row r="191" spans="1:118" s="17" customFormat="1">
      <c r="A191" s="17" t="s">
        <v>23130</v>
      </c>
      <c r="B191" s="17">
        <v>55</v>
      </c>
      <c r="C191" s="17">
        <v>76702</v>
      </c>
      <c r="D191" s="17" t="s">
        <v>353</v>
      </c>
      <c r="E191" s="17" t="s">
        <v>367</v>
      </c>
      <c r="F191" s="17" t="s">
        <v>70</v>
      </c>
      <c r="H191" s="309">
        <v>23407</v>
      </c>
      <c r="I191" s="309">
        <v>33721</v>
      </c>
      <c r="J191" s="17" t="s">
        <v>3888</v>
      </c>
      <c r="L191" s="17" t="s">
        <v>23131</v>
      </c>
      <c r="N191" s="17" t="s">
        <v>89</v>
      </c>
      <c r="O191" s="17" t="s">
        <v>15</v>
      </c>
      <c r="P191" s="17">
        <v>45339</v>
      </c>
      <c r="AF191" s="17">
        <v>8</v>
      </c>
      <c r="AG191" s="17">
        <v>2</v>
      </c>
      <c r="AI191" s="17" t="s">
        <v>20542</v>
      </c>
      <c r="AM191" s="17" t="s">
        <v>90</v>
      </c>
      <c r="AN191" s="17" t="s">
        <v>23025</v>
      </c>
      <c r="AO191" s="17">
        <v>3</v>
      </c>
      <c r="AP191" s="17">
        <v>80</v>
      </c>
      <c r="AQ191" s="17">
        <v>5</v>
      </c>
      <c r="AR191" s="17" t="s">
        <v>22585</v>
      </c>
      <c r="BK191" s="17" t="s">
        <v>3901</v>
      </c>
      <c r="BQ191" s="17" t="s">
        <v>3901</v>
      </c>
      <c r="BS191" s="17" t="s">
        <v>3901</v>
      </c>
      <c r="BY191" s="17" t="s">
        <v>3901</v>
      </c>
      <c r="CC191" s="17" t="s">
        <v>3901</v>
      </c>
      <c r="CF191" s="17" t="s">
        <v>3901</v>
      </c>
      <c r="CH191" s="17" t="s">
        <v>3901</v>
      </c>
      <c r="CQ191" s="17" t="s">
        <v>3901</v>
      </c>
      <c r="CU191" s="17" t="s">
        <v>3901</v>
      </c>
      <c r="DN191" s="17">
        <f>COUNTIF(AU191:DM191, "X")</f>
        <v>9</v>
      </c>
    </row>
    <row r="192" spans="1:118" s="17" customFormat="1">
      <c r="A192" s="17" t="s">
        <v>9614</v>
      </c>
      <c r="B192" s="17">
        <v>55</v>
      </c>
      <c r="C192" s="17">
        <v>103140</v>
      </c>
      <c r="D192" s="17" t="s">
        <v>353</v>
      </c>
      <c r="E192" s="17" t="s">
        <v>4254</v>
      </c>
      <c r="F192" s="17" t="s">
        <v>48</v>
      </c>
      <c r="H192" s="309">
        <v>19789</v>
      </c>
      <c r="I192" s="309">
        <v>38782</v>
      </c>
      <c r="J192" s="17" t="s">
        <v>3888</v>
      </c>
      <c r="L192" s="17" t="s">
        <v>9615</v>
      </c>
      <c r="N192" s="17" t="s">
        <v>19</v>
      </c>
      <c r="O192" s="17" t="s">
        <v>15</v>
      </c>
      <c r="P192" s="17">
        <v>45356</v>
      </c>
      <c r="AC192" s="17" t="s">
        <v>3890</v>
      </c>
      <c r="AD192" s="17" t="s">
        <v>3891</v>
      </c>
      <c r="AF192" s="17">
        <v>8</v>
      </c>
      <c r="AG192" s="17">
        <v>2</v>
      </c>
      <c r="AM192" s="17" t="s">
        <v>218</v>
      </c>
      <c r="AN192" s="17" t="s">
        <v>9598</v>
      </c>
      <c r="AO192" s="17">
        <v>3</v>
      </c>
      <c r="AP192" s="17">
        <v>80</v>
      </c>
      <c r="AQ192" s="17">
        <v>5</v>
      </c>
      <c r="AT192" s="17" t="s">
        <v>9082</v>
      </c>
      <c r="DN192" s="17">
        <f>COUNTIF(AU192:DM192, "X")</f>
        <v>0</v>
      </c>
    </row>
    <row r="193" spans="1:118" s="17" customFormat="1">
      <c r="A193" s="17" t="s">
        <v>24728</v>
      </c>
      <c r="B193" s="17">
        <v>55</v>
      </c>
      <c r="C193" s="17">
        <v>79789</v>
      </c>
      <c r="D193" s="17" t="s">
        <v>353</v>
      </c>
      <c r="E193" s="17" t="s">
        <v>167</v>
      </c>
      <c r="F193" s="17" t="s">
        <v>48</v>
      </c>
      <c r="H193" s="309">
        <v>20067</v>
      </c>
      <c r="I193" s="309">
        <v>40526</v>
      </c>
      <c r="J193" s="17" t="s">
        <v>3888</v>
      </c>
      <c r="L193" s="17" t="s">
        <v>24713</v>
      </c>
      <c r="N193" s="17" t="s">
        <v>19</v>
      </c>
      <c r="O193" s="17" t="s">
        <v>15</v>
      </c>
      <c r="P193" s="17">
        <v>45356</v>
      </c>
      <c r="AD193" s="17" t="s">
        <v>3891</v>
      </c>
      <c r="AF193" s="17">
        <v>15</v>
      </c>
      <c r="AG193" s="17">
        <v>2</v>
      </c>
      <c r="AM193" s="17" t="s">
        <v>141</v>
      </c>
      <c r="AN193" s="17" t="s">
        <v>24484</v>
      </c>
      <c r="AO193" s="17">
        <v>3</v>
      </c>
      <c r="AP193" s="17">
        <v>80</v>
      </c>
      <c r="AQ193" s="17">
        <v>5</v>
      </c>
      <c r="AR193" s="17" t="s">
        <v>24485</v>
      </c>
      <c r="DN193" s="17">
        <f>COUNTIF(AU193:DM193, "X")</f>
        <v>0</v>
      </c>
    </row>
    <row r="194" spans="1:118" s="17" customFormat="1">
      <c r="A194" s="17" t="s">
        <v>7242</v>
      </c>
      <c r="B194" s="17">
        <v>55</v>
      </c>
      <c r="C194" s="17">
        <v>93906</v>
      </c>
      <c r="D194" s="17" t="s">
        <v>7243</v>
      </c>
      <c r="E194" s="17" t="s">
        <v>160</v>
      </c>
      <c r="F194" s="17" t="s">
        <v>28</v>
      </c>
      <c r="H194" s="309">
        <v>28289</v>
      </c>
      <c r="I194" s="309">
        <v>35118</v>
      </c>
      <c r="J194" s="17" t="s">
        <v>3888</v>
      </c>
      <c r="L194" s="17" t="s">
        <v>6641</v>
      </c>
      <c r="M194" s="17" t="s">
        <v>7244</v>
      </c>
      <c r="N194" s="17" t="s">
        <v>19</v>
      </c>
      <c r="O194" s="17" t="s">
        <v>15</v>
      </c>
      <c r="P194" s="17">
        <v>45356</v>
      </c>
      <c r="Q194" s="17">
        <v>8232</v>
      </c>
      <c r="AC194" s="17" t="s">
        <v>3890</v>
      </c>
      <c r="AD194" s="17" t="s">
        <v>3891</v>
      </c>
      <c r="AF194" s="17">
        <v>15</v>
      </c>
      <c r="AG194" s="17">
        <v>2</v>
      </c>
      <c r="AM194" s="17" t="s">
        <v>248</v>
      </c>
      <c r="AN194" s="17" t="s">
        <v>6588</v>
      </c>
      <c r="AO194" s="17">
        <v>3</v>
      </c>
      <c r="AP194" s="17">
        <v>80</v>
      </c>
      <c r="AQ194" s="17">
        <v>5</v>
      </c>
      <c r="AT194" s="17" t="s">
        <v>6589</v>
      </c>
      <c r="DN194" s="17">
        <f>COUNTIF(AU194:DM194, "X")</f>
        <v>0</v>
      </c>
    </row>
    <row r="195" spans="1:118" s="17" customFormat="1">
      <c r="A195" s="17" t="s">
        <v>26127</v>
      </c>
      <c r="B195" s="17">
        <v>55</v>
      </c>
      <c r="C195" s="17">
        <v>67862</v>
      </c>
      <c r="D195" s="17" t="s">
        <v>353</v>
      </c>
      <c r="E195" s="17" t="s">
        <v>165</v>
      </c>
      <c r="F195" s="17" t="s">
        <v>82</v>
      </c>
      <c r="H195" s="309">
        <v>25979</v>
      </c>
      <c r="I195" s="309">
        <v>32540</v>
      </c>
      <c r="J195" s="17" t="s">
        <v>3888</v>
      </c>
      <c r="L195" s="17" t="s">
        <v>26078</v>
      </c>
      <c r="N195" s="17" t="s">
        <v>19</v>
      </c>
      <c r="O195" s="17" t="s">
        <v>15</v>
      </c>
      <c r="P195" s="17">
        <v>45356</v>
      </c>
      <c r="AD195" s="17" t="s">
        <v>3891</v>
      </c>
      <c r="AF195" s="17">
        <v>8</v>
      </c>
      <c r="AG195" s="17">
        <v>2</v>
      </c>
      <c r="AM195" s="17" t="s">
        <v>20</v>
      </c>
      <c r="AN195" s="17" t="s">
        <v>26023</v>
      </c>
      <c r="AO195" s="17">
        <v>3</v>
      </c>
      <c r="AP195" s="17">
        <v>80</v>
      </c>
      <c r="AQ195" s="17">
        <v>5</v>
      </c>
      <c r="AR195" s="17" t="s">
        <v>22150</v>
      </c>
      <c r="AV195" s="17" t="s">
        <v>3901</v>
      </c>
      <c r="AZ195" s="17" t="s">
        <v>3901</v>
      </c>
      <c r="BA195" s="17" t="s">
        <v>3901</v>
      </c>
      <c r="BB195" s="17" t="s">
        <v>3901</v>
      </c>
      <c r="BC195" s="17" t="s">
        <v>30</v>
      </c>
      <c r="BD195" s="17" t="s">
        <v>3901</v>
      </c>
      <c r="BK195" s="17" t="s">
        <v>3901</v>
      </c>
      <c r="BN195" s="17" t="s">
        <v>3901</v>
      </c>
      <c r="BQ195" s="17" t="s">
        <v>30</v>
      </c>
      <c r="BS195" s="17" t="s">
        <v>3901</v>
      </c>
      <c r="BY195" s="17" t="s">
        <v>3901</v>
      </c>
      <c r="CF195" s="17" t="s">
        <v>3901</v>
      </c>
      <c r="CH195" s="17" t="s">
        <v>3901</v>
      </c>
      <c r="CI195" s="17" t="s">
        <v>3901</v>
      </c>
      <c r="CM195" s="17" t="s">
        <v>30</v>
      </c>
      <c r="CQ195" s="17" t="s">
        <v>3901</v>
      </c>
      <c r="CR195" s="17" t="s">
        <v>21</v>
      </c>
      <c r="CU195" s="17" t="s">
        <v>3901</v>
      </c>
      <c r="CX195" s="17" t="s">
        <v>3901</v>
      </c>
      <c r="DN195" s="17">
        <f>COUNTIF(AU195:DM195, "X")</f>
        <v>15</v>
      </c>
    </row>
    <row r="196" spans="1:118" s="17" customFormat="1">
      <c r="A196" s="17" t="s">
        <v>3902</v>
      </c>
      <c r="B196" s="17">
        <v>55</v>
      </c>
      <c r="C196" s="17">
        <v>82760</v>
      </c>
      <c r="D196" s="17" t="s">
        <v>327</v>
      </c>
      <c r="E196" s="17" t="s">
        <v>165</v>
      </c>
      <c r="F196" s="17" t="s">
        <v>48</v>
      </c>
      <c r="H196" s="309">
        <v>23509</v>
      </c>
      <c r="I196" s="309">
        <v>33882</v>
      </c>
      <c r="J196" s="17" t="s">
        <v>3888</v>
      </c>
      <c r="L196" s="17" t="s">
        <v>3903</v>
      </c>
      <c r="N196" s="17" t="s">
        <v>19</v>
      </c>
      <c r="O196" s="17" t="s">
        <v>15</v>
      </c>
      <c r="P196" s="17">
        <v>45356</v>
      </c>
      <c r="AC196" s="17" t="s">
        <v>3890</v>
      </c>
      <c r="AD196" s="17" t="s">
        <v>3891</v>
      </c>
      <c r="AF196" s="17">
        <v>8</v>
      </c>
      <c r="AG196" s="17">
        <v>2</v>
      </c>
      <c r="AM196" s="17" t="s">
        <v>172</v>
      </c>
      <c r="AN196" s="17" t="s">
        <v>3892</v>
      </c>
      <c r="AO196" s="17">
        <v>3</v>
      </c>
      <c r="AP196" s="17">
        <v>80</v>
      </c>
      <c r="AQ196" s="17">
        <v>5</v>
      </c>
      <c r="AT196" s="17" t="s">
        <v>3893</v>
      </c>
      <c r="BD196" s="17" t="s">
        <v>3901</v>
      </c>
      <c r="BK196" s="17" t="s">
        <v>3901</v>
      </c>
      <c r="BQ196" s="17" t="s">
        <v>30</v>
      </c>
      <c r="BS196" s="17" t="s">
        <v>3901</v>
      </c>
      <c r="CF196" s="17" t="s">
        <v>3901</v>
      </c>
      <c r="CH196" s="17" t="s">
        <v>3901</v>
      </c>
      <c r="CN196" s="17" t="s">
        <v>3901</v>
      </c>
      <c r="CR196" s="17" t="s">
        <v>21</v>
      </c>
      <c r="CU196" s="17" t="s">
        <v>3901</v>
      </c>
      <c r="DF196" s="17" t="s">
        <v>3901</v>
      </c>
      <c r="DN196" s="17">
        <f>COUNTIF(AU196:DM196, "X")</f>
        <v>8</v>
      </c>
    </row>
    <row r="197" spans="1:118" s="17" customFormat="1">
      <c r="A197" s="17" t="s">
        <v>22153</v>
      </c>
      <c r="B197" s="17">
        <v>55</v>
      </c>
      <c r="C197" s="17">
        <v>122304</v>
      </c>
      <c r="D197" s="17" t="s">
        <v>353</v>
      </c>
      <c r="E197" s="17" t="s">
        <v>299</v>
      </c>
      <c r="F197" s="17" t="s">
        <v>235</v>
      </c>
      <c r="H197" s="309">
        <v>25142</v>
      </c>
      <c r="I197" s="309">
        <v>37603</v>
      </c>
      <c r="J197" s="17" t="s">
        <v>3888</v>
      </c>
      <c r="L197" s="17" t="s">
        <v>22154</v>
      </c>
      <c r="N197" s="17" t="s">
        <v>19</v>
      </c>
      <c r="O197" s="17" t="s">
        <v>15</v>
      </c>
      <c r="P197" s="17">
        <v>45356</v>
      </c>
      <c r="AD197" s="17" t="s">
        <v>3891</v>
      </c>
      <c r="AF197" s="17">
        <v>8</v>
      </c>
      <c r="AG197" s="17">
        <v>2</v>
      </c>
      <c r="AM197" s="17" t="s">
        <v>246</v>
      </c>
      <c r="AN197" s="17" t="s">
        <v>22149</v>
      </c>
      <c r="AO197" s="17">
        <v>3</v>
      </c>
      <c r="AP197" s="17">
        <v>80</v>
      </c>
      <c r="AQ197" s="17">
        <v>5</v>
      </c>
      <c r="AR197" s="17" t="s">
        <v>22150</v>
      </c>
      <c r="BA197" s="17" t="s">
        <v>3901</v>
      </c>
      <c r="BD197" s="17" t="s">
        <v>3901</v>
      </c>
      <c r="BQ197" s="17" t="s">
        <v>3901</v>
      </c>
      <c r="BS197" s="17" t="s">
        <v>3901</v>
      </c>
      <c r="DN197" s="17">
        <f>COUNTIF(AU197:DM197, "X")</f>
        <v>4</v>
      </c>
    </row>
    <row r="198" spans="1:118" s="17" customFormat="1">
      <c r="A198" s="17" t="s">
        <v>20534</v>
      </c>
      <c r="B198" s="17">
        <v>55</v>
      </c>
      <c r="C198" s="17">
        <v>107995</v>
      </c>
      <c r="D198" s="17" t="s">
        <v>353</v>
      </c>
      <c r="E198" s="17" t="s">
        <v>254</v>
      </c>
      <c r="F198" s="17" t="s">
        <v>30</v>
      </c>
      <c r="H198" s="309">
        <v>29438</v>
      </c>
      <c r="I198" s="309">
        <v>42954</v>
      </c>
      <c r="J198" s="17" t="s">
        <v>3888</v>
      </c>
      <c r="L198" s="17" t="s">
        <v>20535</v>
      </c>
      <c r="N198" s="17" t="s">
        <v>14</v>
      </c>
      <c r="O198" s="17" t="s">
        <v>15</v>
      </c>
      <c r="P198" s="17">
        <v>45371</v>
      </c>
      <c r="AF198" s="17">
        <v>8</v>
      </c>
      <c r="AG198" s="17">
        <v>2</v>
      </c>
      <c r="AI198" s="17" t="s">
        <v>10178</v>
      </c>
      <c r="AM198" s="17" t="s">
        <v>94</v>
      </c>
      <c r="AN198" s="17" t="s">
        <v>20471</v>
      </c>
      <c r="AO198" s="17">
        <v>3</v>
      </c>
      <c r="AP198" s="17">
        <v>80</v>
      </c>
      <c r="AQ198" s="17">
        <v>5</v>
      </c>
      <c r="AR198" s="17" t="s">
        <v>10180</v>
      </c>
      <c r="DN198" s="17">
        <f>COUNTIF(AU198:DM198, "X")</f>
        <v>0</v>
      </c>
    </row>
    <row r="199" spans="1:118" s="17" customFormat="1">
      <c r="A199" s="17" t="s">
        <v>10733</v>
      </c>
      <c r="B199" s="17">
        <v>55</v>
      </c>
      <c r="C199" s="17">
        <v>113479</v>
      </c>
      <c r="D199" s="17" t="s">
        <v>353</v>
      </c>
      <c r="E199" s="17" t="s">
        <v>462</v>
      </c>
      <c r="F199" s="17" t="s">
        <v>47</v>
      </c>
      <c r="G199" s="17" t="s">
        <v>4335</v>
      </c>
      <c r="H199" s="309">
        <v>16117</v>
      </c>
      <c r="I199" s="309">
        <v>36795</v>
      </c>
      <c r="J199" s="17" t="s">
        <v>3888</v>
      </c>
      <c r="L199" s="17" t="s">
        <v>10440</v>
      </c>
      <c r="M199" s="17" t="s">
        <v>401</v>
      </c>
      <c r="N199" s="17" t="s">
        <v>14</v>
      </c>
      <c r="O199" s="17" t="s">
        <v>15</v>
      </c>
      <c r="P199" s="17">
        <v>45371</v>
      </c>
      <c r="AC199" s="17" t="s">
        <v>14</v>
      </c>
      <c r="AF199" s="17">
        <v>8</v>
      </c>
      <c r="AG199" s="17">
        <v>2</v>
      </c>
      <c r="AI199" s="17" t="s">
        <v>10178</v>
      </c>
      <c r="AM199" s="17" t="s">
        <v>193</v>
      </c>
      <c r="AN199" s="17" t="s">
        <v>10381</v>
      </c>
      <c r="AO199" s="17">
        <v>3</v>
      </c>
      <c r="AP199" s="17">
        <v>80</v>
      </c>
      <c r="AQ199" s="17">
        <v>5</v>
      </c>
      <c r="AR199" s="17" t="s">
        <v>10180</v>
      </c>
      <c r="AV199" s="17" t="s">
        <v>3901</v>
      </c>
      <c r="BD199" s="17" t="s">
        <v>3901</v>
      </c>
      <c r="BS199" s="17" t="s">
        <v>3901</v>
      </c>
      <c r="CF199" s="17" t="s">
        <v>3901</v>
      </c>
      <c r="CH199" s="17" t="s">
        <v>3901</v>
      </c>
      <c r="CQ199" s="17" t="s">
        <v>3901</v>
      </c>
      <c r="CU199" s="17" t="s">
        <v>3901</v>
      </c>
      <c r="DN199" s="17">
        <f>COUNTIF(AU199:DM199, "X")</f>
        <v>7</v>
      </c>
    </row>
    <row r="200" spans="1:118" s="17" customFormat="1">
      <c r="A200" s="17" t="s">
        <v>7476</v>
      </c>
      <c r="B200" s="17">
        <v>55</v>
      </c>
      <c r="C200" s="17">
        <v>93894</v>
      </c>
      <c r="D200" s="17" t="s">
        <v>353</v>
      </c>
      <c r="E200" s="17" t="s">
        <v>392</v>
      </c>
      <c r="F200" s="17" t="s">
        <v>316</v>
      </c>
      <c r="H200" s="309">
        <v>24151</v>
      </c>
      <c r="I200" s="309">
        <v>42632</v>
      </c>
      <c r="J200" s="17" t="s">
        <v>3888</v>
      </c>
      <c r="L200" s="17" t="s">
        <v>7477</v>
      </c>
      <c r="N200" s="17" t="s">
        <v>19</v>
      </c>
      <c r="O200" s="17" t="s">
        <v>15</v>
      </c>
      <c r="P200" s="17">
        <v>45356</v>
      </c>
      <c r="AC200" s="17" t="s">
        <v>3890</v>
      </c>
      <c r="AD200" s="17" t="s">
        <v>3891</v>
      </c>
      <c r="AF200" s="17">
        <v>8</v>
      </c>
      <c r="AG200" s="17">
        <v>2</v>
      </c>
      <c r="AM200" s="17" t="s">
        <v>2605</v>
      </c>
      <c r="AN200" s="17" t="s">
        <v>7253</v>
      </c>
      <c r="AO200" s="17">
        <v>3</v>
      </c>
      <c r="AP200" s="17">
        <v>80</v>
      </c>
      <c r="AQ200" s="17">
        <v>5</v>
      </c>
      <c r="AT200" s="17" t="s">
        <v>6589</v>
      </c>
      <c r="DN200" s="17">
        <f>COUNTIF(AU200:DM200, "X")</f>
        <v>0</v>
      </c>
    </row>
    <row r="201" spans="1:118" s="17" customFormat="1">
      <c r="A201" s="17" t="s">
        <v>21764</v>
      </c>
      <c r="B201" s="17">
        <v>55</v>
      </c>
      <c r="C201" s="17">
        <v>111883</v>
      </c>
      <c r="D201" s="17" t="s">
        <v>4433</v>
      </c>
      <c r="E201" s="17" t="s">
        <v>224</v>
      </c>
      <c r="F201" s="17" t="s">
        <v>110</v>
      </c>
      <c r="H201" s="309">
        <v>30005</v>
      </c>
      <c r="I201" s="309">
        <v>36655</v>
      </c>
      <c r="J201" s="17" t="s">
        <v>3888</v>
      </c>
      <c r="L201" s="17" t="s">
        <v>21724</v>
      </c>
      <c r="N201" s="17" t="s">
        <v>89</v>
      </c>
      <c r="O201" s="17" t="s">
        <v>15</v>
      </c>
      <c r="P201" s="17">
        <v>45339</v>
      </c>
      <c r="AF201" s="17">
        <v>8</v>
      </c>
      <c r="AG201" s="17">
        <v>2</v>
      </c>
      <c r="AH201" s="17" t="s">
        <v>11926</v>
      </c>
      <c r="AK201" s="17" t="s">
        <v>21650</v>
      </c>
      <c r="AM201" s="17" t="s">
        <v>197</v>
      </c>
      <c r="AN201" s="17" t="s">
        <v>21651</v>
      </c>
      <c r="AO201" s="17">
        <v>3</v>
      </c>
      <c r="AP201" s="17">
        <v>80</v>
      </c>
      <c r="AQ201" s="17">
        <v>5</v>
      </c>
      <c r="AR201" s="17" t="s">
        <v>21652</v>
      </c>
      <c r="BS201" s="17" t="s">
        <v>3901</v>
      </c>
      <c r="DN201" s="17">
        <f>COUNTIF(AU201:DM201, "X")</f>
        <v>1</v>
      </c>
    </row>
    <row r="202" spans="1:118" s="17" customFormat="1">
      <c r="A202" s="17" t="s">
        <v>13850</v>
      </c>
      <c r="B202" s="17">
        <v>55</v>
      </c>
      <c r="C202" s="17">
        <v>57504</v>
      </c>
      <c r="D202" s="17" t="s">
        <v>4433</v>
      </c>
      <c r="E202" s="17" t="s">
        <v>5690</v>
      </c>
      <c r="F202" s="17" t="s">
        <v>82</v>
      </c>
      <c r="H202" s="309">
        <v>19379</v>
      </c>
      <c r="I202" s="309">
        <v>42047</v>
      </c>
      <c r="J202" s="17" t="s">
        <v>3888</v>
      </c>
      <c r="L202" s="17" t="s">
        <v>13851</v>
      </c>
      <c r="N202" s="17" t="s">
        <v>31</v>
      </c>
      <c r="O202" s="17" t="s">
        <v>15</v>
      </c>
      <c r="P202" s="17">
        <v>45373</v>
      </c>
      <c r="AC202" s="17" t="s">
        <v>9895</v>
      </c>
      <c r="AD202" s="17" t="s">
        <v>9896</v>
      </c>
      <c r="AF202" s="17">
        <v>15</v>
      </c>
      <c r="AG202" s="17">
        <v>2</v>
      </c>
      <c r="AM202" s="17" t="s">
        <v>240</v>
      </c>
      <c r="AN202" s="17" t="s">
        <v>13567</v>
      </c>
      <c r="AO202" s="17">
        <v>3</v>
      </c>
      <c r="AP202" s="17">
        <v>80</v>
      </c>
      <c r="AQ202" s="17">
        <v>5</v>
      </c>
      <c r="AR202" s="17" t="s">
        <v>9898</v>
      </c>
      <c r="AT202" s="17" t="s">
        <v>12990</v>
      </c>
      <c r="CU202" s="17" t="s">
        <v>3901</v>
      </c>
      <c r="DD202" s="17" t="s">
        <v>3901</v>
      </c>
      <c r="DF202" s="17" t="s">
        <v>3901</v>
      </c>
      <c r="DN202" s="17">
        <f>COUNTIF(AU202:DM202, "X")</f>
        <v>3</v>
      </c>
    </row>
    <row r="203" spans="1:118" s="17" customFormat="1">
      <c r="A203" s="17" t="s">
        <v>23864</v>
      </c>
      <c r="B203" s="17">
        <v>55</v>
      </c>
      <c r="C203" s="17">
        <v>74530</v>
      </c>
      <c r="D203" s="17" t="s">
        <v>4433</v>
      </c>
      <c r="E203" s="17" t="s">
        <v>323</v>
      </c>
      <c r="G203" s="17" t="s">
        <v>4335</v>
      </c>
      <c r="H203" s="309">
        <v>20309</v>
      </c>
      <c r="I203" s="309">
        <v>42682</v>
      </c>
      <c r="J203" s="17" t="s">
        <v>3888</v>
      </c>
      <c r="L203" s="17" t="s">
        <v>23865</v>
      </c>
      <c r="N203" s="17" t="s">
        <v>126</v>
      </c>
      <c r="O203" s="17" t="s">
        <v>15</v>
      </c>
      <c r="P203" s="17">
        <v>45383</v>
      </c>
      <c r="AF203" s="17">
        <v>8</v>
      </c>
      <c r="AG203" s="17">
        <v>2</v>
      </c>
      <c r="AI203" s="17" t="s">
        <v>20542</v>
      </c>
      <c r="AM203" s="17" t="s">
        <v>127</v>
      </c>
      <c r="AN203" s="17" t="s">
        <v>23839</v>
      </c>
      <c r="AO203" s="17">
        <v>3</v>
      </c>
      <c r="AP203" s="17">
        <v>80</v>
      </c>
      <c r="AQ203" s="17">
        <v>5</v>
      </c>
      <c r="AR203" s="17" t="s">
        <v>22585</v>
      </c>
      <c r="AS203" s="17" t="s">
        <v>23503</v>
      </c>
      <c r="BB203" s="17" t="s">
        <v>3901</v>
      </c>
      <c r="BS203" s="17" t="s">
        <v>3901</v>
      </c>
      <c r="CU203" s="17" t="s">
        <v>3901</v>
      </c>
      <c r="DN203" s="17">
        <f>COUNTIF(AU203:DM203, "X")</f>
        <v>3</v>
      </c>
    </row>
    <row r="204" spans="1:118" s="17" customFormat="1">
      <c r="A204" s="17" t="s">
        <v>4432</v>
      </c>
      <c r="B204" s="17">
        <v>55</v>
      </c>
      <c r="C204" s="17">
        <v>88755</v>
      </c>
      <c r="D204" s="17" t="s">
        <v>4433</v>
      </c>
      <c r="E204" s="17" t="s">
        <v>4434</v>
      </c>
      <c r="F204" s="17" t="s">
        <v>1249</v>
      </c>
      <c r="H204" s="309">
        <v>13180</v>
      </c>
      <c r="I204" s="309">
        <v>39407</v>
      </c>
      <c r="J204" s="17" t="s">
        <v>3888</v>
      </c>
      <c r="L204" s="17" t="s">
        <v>1564</v>
      </c>
      <c r="N204" s="17" t="s">
        <v>19</v>
      </c>
      <c r="O204" s="17" t="s">
        <v>15</v>
      </c>
      <c r="P204" s="17">
        <v>45356</v>
      </c>
      <c r="AC204" s="17" t="s">
        <v>3890</v>
      </c>
      <c r="AD204" s="17" t="s">
        <v>3891</v>
      </c>
      <c r="AF204" s="17">
        <v>8</v>
      </c>
      <c r="AG204" s="17">
        <v>2</v>
      </c>
      <c r="AM204" s="17" t="s">
        <v>2602</v>
      </c>
      <c r="AN204" s="17" t="s">
        <v>4371</v>
      </c>
      <c r="AO204" s="17">
        <v>3</v>
      </c>
      <c r="AP204" s="17">
        <v>80</v>
      </c>
      <c r="AQ204" s="17">
        <v>5</v>
      </c>
      <c r="AT204" s="17" t="s">
        <v>3893</v>
      </c>
      <c r="BS204" s="17" t="s">
        <v>3901</v>
      </c>
      <c r="BY204" s="17" t="s">
        <v>3901</v>
      </c>
      <c r="CC204" s="17" t="s">
        <v>3901</v>
      </c>
      <c r="CH204" s="17" t="s">
        <v>3901</v>
      </c>
      <c r="CN204" s="17" t="s">
        <v>3901</v>
      </c>
      <c r="CQ204" s="17" t="s">
        <v>3901</v>
      </c>
      <c r="CU204" s="17" t="s">
        <v>3901</v>
      </c>
      <c r="DN204" s="17">
        <f>COUNTIF(AU204:DM204, "X")</f>
        <v>7</v>
      </c>
    </row>
    <row r="205" spans="1:118" s="17" customFormat="1">
      <c r="A205" s="17" t="s">
        <v>21586</v>
      </c>
      <c r="B205" s="17">
        <v>55</v>
      </c>
      <c r="C205" s="17">
        <v>121644</v>
      </c>
      <c r="D205" s="17" t="s">
        <v>527</v>
      </c>
      <c r="E205" s="17" t="s">
        <v>7231</v>
      </c>
      <c r="F205" s="17" t="s">
        <v>21587</v>
      </c>
      <c r="H205" s="309">
        <v>30991</v>
      </c>
      <c r="I205" s="309">
        <v>40455</v>
      </c>
      <c r="J205" s="17" t="s">
        <v>3888</v>
      </c>
      <c r="L205" s="17" t="s">
        <v>21556</v>
      </c>
      <c r="N205" s="17" t="s">
        <v>26</v>
      </c>
      <c r="O205" s="17" t="s">
        <v>15</v>
      </c>
      <c r="P205" s="17">
        <v>45318</v>
      </c>
      <c r="AF205" s="17">
        <v>8</v>
      </c>
      <c r="AG205" s="17">
        <v>2</v>
      </c>
      <c r="AI205" s="17" t="s">
        <v>20669</v>
      </c>
      <c r="AM205" s="17" t="s">
        <v>2617</v>
      </c>
      <c r="AN205" s="17" t="s">
        <v>21447</v>
      </c>
      <c r="AO205" s="17">
        <v>3</v>
      </c>
      <c r="AP205" s="17">
        <v>80</v>
      </c>
      <c r="AQ205" s="17">
        <v>5</v>
      </c>
      <c r="AR205" s="17" t="s">
        <v>20671</v>
      </c>
      <c r="AS205" s="17" t="s">
        <v>21222</v>
      </c>
      <c r="DN205" s="17">
        <f>COUNTIF(AU205:DM205, "X")</f>
        <v>0</v>
      </c>
    </row>
    <row r="206" spans="1:118" s="17" customFormat="1">
      <c r="A206" s="17" t="s">
        <v>23215</v>
      </c>
      <c r="B206" s="17">
        <v>55</v>
      </c>
      <c r="C206" s="17">
        <v>68423</v>
      </c>
      <c r="D206" s="17" t="s">
        <v>359</v>
      </c>
      <c r="E206" s="17" t="s">
        <v>181</v>
      </c>
      <c r="F206" s="17" t="s">
        <v>99</v>
      </c>
      <c r="G206" s="17" t="s">
        <v>4335</v>
      </c>
      <c r="H206" s="309">
        <v>25936</v>
      </c>
      <c r="I206" s="309">
        <v>32752</v>
      </c>
      <c r="J206" s="17" t="s">
        <v>3888</v>
      </c>
      <c r="L206" s="17" t="s">
        <v>23216</v>
      </c>
      <c r="N206" s="17" t="s">
        <v>23217</v>
      </c>
      <c r="O206" s="17" t="s">
        <v>15</v>
      </c>
      <c r="P206" s="17">
        <v>45361</v>
      </c>
      <c r="T206" s="17" t="s">
        <v>23218</v>
      </c>
      <c r="V206" s="17" t="s">
        <v>23217</v>
      </c>
      <c r="W206" s="17" t="s">
        <v>15</v>
      </c>
      <c r="X206" s="17">
        <v>45361</v>
      </c>
      <c r="AF206" s="17">
        <v>8</v>
      </c>
      <c r="AG206" s="17">
        <v>2</v>
      </c>
      <c r="AI206" s="17" t="s">
        <v>20542</v>
      </c>
      <c r="AM206" s="17" t="s">
        <v>259</v>
      </c>
      <c r="AN206" s="17" t="s">
        <v>23210</v>
      </c>
      <c r="AO206" s="17">
        <v>3</v>
      </c>
      <c r="AP206" s="17">
        <v>80</v>
      </c>
      <c r="AQ206" s="17">
        <v>5</v>
      </c>
      <c r="AR206" s="17" t="s">
        <v>22585</v>
      </c>
      <c r="AS206" s="17" t="s">
        <v>23219</v>
      </c>
      <c r="AV206" s="17" t="s">
        <v>3901</v>
      </c>
      <c r="BD206" s="17" t="s">
        <v>3901</v>
      </c>
      <c r="BK206" s="17" t="s">
        <v>3901</v>
      </c>
      <c r="BS206" s="17" t="s">
        <v>3901</v>
      </c>
      <c r="CF206" s="17" t="s">
        <v>3901</v>
      </c>
      <c r="CH206" s="17" t="s">
        <v>3901</v>
      </c>
      <c r="DN206" s="17">
        <f>COUNTIF(AU206:DM206, "X")</f>
        <v>6</v>
      </c>
    </row>
    <row r="207" spans="1:118" s="17" customFormat="1">
      <c r="A207" s="17" t="s">
        <v>20139</v>
      </c>
      <c r="B207" s="17">
        <v>55</v>
      </c>
      <c r="C207" s="17">
        <v>105761</v>
      </c>
      <c r="D207" s="17" t="s">
        <v>1639</v>
      </c>
      <c r="E207" s="17" t="s">
        <v>369</v>
      </c>
      <c r="F207" s="17" t="s">
        <v>299</v>
      </c>
      <c r="H207" s="309">
        <v>23680</v>
      </c>
      <c r="I207" s="309">
        <v>36076</v>
      </c>
      <c r="J207" s="17" t="s">
        <v>3888</v>
      </c>
      <c r="L207" s="17" t="s">
        <v>20105</v>
      </c>
      <c r="N207" s="17" t="s">
        <v>14</v>
      </c>
      <c r="O207" s="17" t="s">
        <v>15</v>
      </c>
      <c r="P207" s="17">
        <v>45371</v>
      </c>
      <c r="AF207" s="17">
        <v>8</v>
      </c>
      <c r="AG207" s="17">
        <v>2</v>
      </c>
      <c r="AI207" s="17" t="s">
        <v>10178</v>
      </c>
      <c r="AM207" s="17" t="s">
        <v>180</v>
      </c>
      <c r="AN207" s="17" t="s">
        <v>20012</v>
      </c>
      <c r="AO207" s="17">
        <v>3</v>
      </c>
      <c r="AP207" s="17">
        <v>80</v>
      </c>
      <c r="AQ207" s="17">
        <v>5</v>
      </c>
      <c r="AR207" s="17" t="s">
        <v>10180</v>
      </c>
      <c r="AV207" s="17" t="s">
        <v>3901</v>
      </c>
      <c r="AZ207" s="17" t="s">
        <v>3901</v>
      </c>
      <c r="BB207" s="17" t="s">
        <v>3901</v>
      </c>
      <c r="BD207" s="17" t="s">
        <v>3901</v>
      </c>
      <c r="BQ207" s="17" t="s">
        <v>30</v>
      </c>
      <c r="BS207" s="17" t="s">
        <v>3901</v>
      </c>
      <c r="BU207" s="17" t="s">
        <v>3901</v>
      </c>
      <c r="CC207" s="17" t="s">
        <v>3901</v>
      </c>
      <c r="CH207" s="17" t="s">
        <v>3901</v>
      </c>
      <c r="CI207" s="17" t="s">
        <v>3901</v>
      </c>
      <c r="CN207" s="17" t="s">
        <v>3901</v>
      </c>
      <c r="CQ207" s="17" t="s">
        <v>3901</v>
      </c>
      <c r="CR207" s="17" t="s">
        <v>30</v>
      </c>
      <c r="DN207" s="17">
        <f>COUNTIF(AU207:DM207, "X")</f>
        <v>11</v>
      </c>
    </row>
    <row r="208" spans="1:118" s="17" customFormat="1">
      <c r="A208" s="17" t="s">
        <v>9695</v>
      </c>
      <c r="B208" s="17">
        <v>55</v>
      </c>
      <c r="C208" s="17">
        <v>110600</v>
      </c>
      <c r="D208" s="17" t="s">
        <v>9696</v>
      </c>
      <c r="E208" s="17" t="s">
        <v>249</v>
      </c>
      <c r="F208" s="17" t="s">
        <v>18</v>
      </c>
      <c r="H208" s="309">
        <v>30047</v>
      </c>
      <c r="I208" s="309">
        <v>41038</v>
      </c>
      <c r="J208" s="17" t="s">
        <v>3888</v>
      </c>
      <c r="L208" s="17" t="s">
        <v>9697</v>
      </c>
      <c r="N208" s="17" t="s">
        <v>19</v>
      </c>
      <c r="O208" s="17" t="s">
        <v>15</v>
      </c>
      <c r="P208" s="17">
        <v>45356</v>
      </c>
      <c r="AC208" s="17" t="s">
        <v>3890</v>
      </c>
      <c r="AD208" s="17" t="s">
        <v>3891</v>
      </c>
      <c r="AF208" s="17">
        <v>15</v>
      </c>
      <c r="AG208" s="17">
        <v>2</v>
      </c>
      <c r="AM208" s="17" t="s">
        <v>218</v>
      </c>
      <c r="AN208" s="17" t="s">
        <v>9598</v>
      </c>
      <c r="AO208" s="17">
        <v>3</v>
      </c>
      <c r="AP208" s="17">
        <v>80</v>
      </c>
      <c r="AQ208" s="17">
        <v>5</v>
      </c>
      <c r="AT208" s="17" t="s">
        <v>9082</v>
      </c>
      <c r="AV208" s="17" t="s">
        <v>3901</v>
      </c>
      <c r="CQ208" s="17" t="s">
        <v>3901</v>
      </c>
      <c r="DN208" s="17">
        <f>COUNTIF(AU208:DM208, "X")</f>
        <v>2</v>
      </c>
    </row>
    <row r="209" spans="1:118" s="17" customFormat="1">
      <c r="A209" s="17" t="s">
        <v>5914</v>
      </c>
      <c r="B209" s="17">
        <v>55</v>
      </c>
      <c r="C209" s="17">
        <v>115919</v>
      </c>
      <c r="D209" s="17" t="s">
        <v>5915</v>
      </c>
      <c r="E209" s="17" t="s">
        <v>55</v>
      </c>
      <c r="F209" s="17" t="s">
        <v>58</v>
      </c>
      <c r="H209" s="309">
        <v>26179</v>
      </c>
      <c r="I209" s="309">
        <v>36942</v>
      </c>
      <c r="J209" s="17" t="s">
        <v>3888</v>
      </c>
      <c r="L209" s="17" t="s">
        <v>5916</v>
      </c>
      <c r="N209" s="17" t="s">
        <v>19</v>
      </c>
      <c r="O209" s="17" t="s">
        <v>15</v>
      </c>
      <c r="P209" s="17">
        <v>45356</v>
      </c>
      <c r="Q209" s="17">
        <v>3315</v>
      </c>
      <c r="AC209" s="17" t="s">
        <v>3890</v>
      </c>
      <c r="AD209" s="17" t="s">
        <v>3891</v>
      </c>
      <c r="AF209" s="17">
        <v>15</v>
      </c>
      <c r="AG209" s="17">
        <v>2</v>
      </c>
      <c r="AM209" s="17" t="s">
        <v>105</v>
      </c>
      <c r="AN209" s="17" t="s">
        <v>5515</v>
      </c>
      <c r="AO209" s="17">
        <v>3</v>
      </c>
      <c r="AP209" s="17">
        <v>80</v>
      </c>
      <c r="AQ209" s="17">
        <v>5</v>
      </c>
      <c r="AT209" s="17" t="s">
        <v>5516</v>
      </c>
      <c r="DN209" s="17">
        <f>COUNTIF(AU209:DM209, "X")</f>
        <v>0</v>
      </c>
    </row>
    <row r="210" spans="1:118" s="17" customFormat="1">
      <c r="A210" s="17" t="s">
        <v>21653</v>
      </c>
      <c r="B210" s="17">
        <v>55</v>
      </c>
      <c r="C210" s="17">
        <v>69381</v>
      </c>
      <c r="D210" s="17" t="s">
        <v>5915</v>
      </c>
      <c r="E210" s="17" t="s">
        <v>344</v>
      </c>
      <c r="F210" s="17" t="s">
        <v>14948</v>
      </c>
      <c r="H210" s="309">
        <v>26098</v>
      </c>
      <c r="I210" s="309">
        <v>32947</v>
      </c>
      <c r="J210" s="17" t="s">
        <v>3888</v>
      </c>
      <c r="L210" s="17" t="s">
        <v>21654</v>
      </c>
      <c r="N210" s="17" t="s">
        <v>196</v>
      </c>
      <c r="O210" s="17" t="s">
        <v>15</v>
      </c>
      <c r="P210" s="17">
        <v>45359</v>
      </c>
      <c r="AF210" s="17">
        <v>8</v>
      </c>
      <c r="AG210" s="17">
        <v>2</v>
      </c>
      <c r="AH210" s="17" t="s">
        <v>11926</v>
      </c>
      <c r="AK210" s="17" t="s">
        <v>21650</v>
      </c>
      <c r="AM210" s="17" t="s">
        <v>197</v>
      </c>
      <c r="AN210" s="17" t="s">
        <v>21651</v>
      </c>
      <c r="AO210" s="17">
        <v>3</v>
      </c>
      <c r="AP210" s="17">
        <v>80</v>
      </c>
      <c r="AQ210" s="17">
        <v>5</v>
      </c>
      <c r="AR210" s="17" t="s">
        <v>21652</v>
      </c>
      <c r="BD210" s="17" t="s">
        <v>3901</v>
      </c>
      <c r="BK210" s="17" t="s">
        <v>3901</v>
      </c>
      <c r="BN210" s="17" t="s">
        <v>3901</v>
      </c>
      <c r="BS210" s="17" t="s">
        <v>3901</v>
      </c>
      <c r="CH210" s="17" t="s">
        <v>3901</v>
      </c>
      <c r="DN210" s="17">
        <f>COUNTIF(AU210:DM210, "X")</f>
        <v>5</v>
      </c>
    </row>
    <row r="211" spans="1:118" s="17" customFormat="1">
      <c r="A211" s="17" t="s">
        <v>21976</v>
      </c>
      <c r="B211" s="17">
        <v>55</v>
      </c>
      <c r="C211" s="17">
        <v>33205</v>
      </c>
      <c r="D211" s="17" t="s">
        <v>5915</v>
      </c>
      <c r="E211" s="17" t="s">
        <v>107</v>
      </c>
      <c r="H211" s="309">
        <v>11139</v>
      </c>
      <c r="I211" s="309">
        <v>28611</v>
      </c>
      <c r="J211" s="17" t="s">
        <v>3888</v>
      </c>
      <c r="L211" s="17" t="s">
        <v>21977</v>
      </c>
      <c r="N211" s="17" t="s">
        <v>196</v>
      </c>
      <c r="O211" s="17" t="s">
        <v>15</v>
      </c>
      <c r="P211" s="17">
        <v>45359</v>
      </c>
      <c r="AF211" s="17">
        <v>8</v>
      </c>
      <c r="AG211" s="17">
        <v>2</v>
      </c>
      <c r="AH211" s="17" t="s">
        <v>11926</v>
      </c>
      <c r="AK211" s="17" t="s">
        <v>21650</v>
      </c>
      <c r="AM211" s="17" t="s">
        <v>255</v>
      </c>
      <c r="AN211" s="17" t="s">
        <v>21914</v>
      </c>
      <c r="AO211" s="17">
        <v>3</v>
      </c>
      <c r="AP211" s="17">
        <v>80</v>
      </c>
      <c r="AQ211" s="17">
        <v>5</v>
      </c>
      <c r="AR211" s="17" t="s">
        <v>21652</v>
      </c>
      <c r="AS211" s="17" t="s">
        <v>21915</v>
      </c>
      <c r="AU211" s="17" t="s">
        <v>21</v>
      </c>
      <c r="AV211" s="17" t="s">
        <v>3901</v>
      </c>
      <c r="AX211" s="17" t="s">
        <v>3901</v>
      </c>
      <c r="AY211" s="17" t="s">
        <v>21</v>
      </c>
      <c r="AZ211" s="17" t="s">
        <v>3901</v>
      </c>
      <c r="BB211" s="17" t="s">
        <v>3901</v>
      </c>
      <c r="BC211" s="17" t="s">
        <v>21</v>
      </c>
      <c r="BD211" s="17" t="s">
        <v>3901</v>
      </c>
      <c r="BH211" s="17" t="s">
        <v>3901</v>
      </c>
      <c r="BJ211" s="17" t="s">
        <v>21</v>
      </c>
      <c r="BK211" s="17" t="s">
        <v>3901</v>
      </c>
      <c r="BN211" s="17" t="s">
        <v>3901</v>
      </c>
      <c r="BQ211" s="17" t="s">
        <v>21</v>
      </c>
      <c r="BS211" s="17" t="s">
        <v>3901</v>
      </c>
      <c r="BY211" s="17" t="s">
        <v>3901</v>
      </c>
      <c r="BZ211" s="17" t="s">
        <v>21</v>
      </c>
      <c r="CC211" s="17" t="s">
        <v>3901</v>
      </c>
      <c r="CF211" s="17" t="s">
        <v>3901</v>
      </c>
      <c r="CG211" s="17" t="s">
        <v>21</v>
      </c>
      <c r="CH211" s="17" t="s">
        <v>3901</v>
      </c>
      <c r="CM211" s="17" t="s">
        <v>21</v>
      </c>
      <c r="CN211" s="17" t="s">
        <v>3901</v>
      </c>
      <c r="CQ211" s="17" t="s">
        <v>3901</v>
      </c>
      <c r="CU211" s="17" t="s">
        <v>3901</v>
      </c>
      <c r="DN211" s="17">
        <f>COUNTIF(AU211:DM211, "X")</f>
        <v>16</v>
      </c>
    </row>
    <row r="212" spans="1:118" s="17" customFormat="1">
      <c r="A212" s="17" t="s">
        <v>18497</v>
      </c>
      <c r="B212" s="17">
        <v>55</v>
      </c>
      <c r="C212" s="17">
        <v>104240</v>
      </c>
      <c r="D212" s="17" t="s">
        <v>5518</v>
      </c>
      <c r="E212" s="17" t="s">
        <v>8450</v>
      </c>
      <c r="F212" s="17" t="s">
        <v>12</v>
      </c>
      <c r="H212" s="309">
        <v>28989</v>
      </c>
      <c r="I212" s="309">
        <v>42919</v>
      </c>
      <c r="J212" s="17" t="s">
        <v>3888</v>
      </c>
      <c r="L212" s="17" t="s">
        <v>18498</v>
      </c>
      <c r="N212" s="17" t="s">
        <v>18354</v>
      </c>
      <c r="O212" s="17" t="s">
        <v>15</v>
      </c>
      <c r="P212" s="17">
        <v>45317</v>
      </c>
      <c r="AF212" s="17">
        <v>15</v>
      </c>
      <c r="AG212" s="17">
        <v>2</v>
      </c>
      <c r="AH212" s="17" t="s">
        <v>11926</v>
      </c>
      <c r="AK212" s="17" t="s">
        <v>11927</v>
      </c>
      <c r="AM212" s="17" t="s">
        <v>2614</v>
      </c>
      <c r="AN212" s="17" t="s">
        <v>18350</v>
      </c>
      <c r="AO212" s="17">
        <v>3</v>
      </c>
      <c r="AP212" s="17">
        <v>80</v>
      </c>
      <c r="AQ212" s="17">
        <v>5</v>
      </c>
      <c r="AR212" s="17" t="s">
        <v>18351</v>
      </c>
      <c r="CX212" s="17" t="s">
        <v>3901</v>
      </c>
      <c r="DN212" s="17">
        <f>COUNTIF(AU212:DM212, "X")</f>
        <v>1</v>
      </c>
    </row>
    <row r="213" spans="1:118" s="17" customFormat="1">
      <c r="A213" s="17" t="s">
        <v>20674</v>
      </c>
      <c r="B213" s="17">
        <v>55</v>
      </c>
      <c r="C213" s="17">
        <v>32073</v>
      </c>
      <c r="D213" s="17" t="s">
        <v>20675</v>
      </c>
      <c r="E213" s="17" t="s">
        <v>507</v>
      </c>
      <c r="F213" s="17" t="s">
        <v>58</v>
      </c>
      <c r="H213" s="309">
        <v>15818</v>
      </c>
      <c r="I213" s="309">
        <v>28611</v>
      </c>
      <c r="J213" s="17" t="s">
        <v>3888</v>
      </c>
      <c r="L213" s="17" t="s">
        <v>20676</v>
      </c>
      <c r="N213" s="17" t="s">
        <v>26</v>
      </c>
      <c r="O213" s="17" t="s">
        <v>15</v>
      </c>
      <c r="P213" s="17">
        <v>45318</v>
      </c>
      <c r="AF213" s="17">
        <v>8</v>
      </c>
      <c r="AG213" s="17">
        <v>2</v>
      </c>
      <c r="AI213" s="17" t="s">
        <v>20669</v>
      </c>
      <c r="AM213" s="17" t="s">
        <v>53</v>
      </c>
      <c r="AN213" s="17" t="s">
        <v>20670</v>
      </c>
      <c r="AO213" s="17">
        <v>3</v>
      </c>
      <c r="AP213" s="17">
        <v>80</v>
      </c>
      <c r="AQ213" s="17">
        <v>5</v>
      </c>
      <c r="AR213" s="17" t="s">
        <v>20671</v>
      </c>
      <c r="AU213" s="17" t="s">
        <v>30</v>
      </c>
      <c r="AV213" s="17" t="s">
        <v>3901</v>
      </c>
      <c r="AX213" s="17" t="s">
        <v>3901</v>
      </c>
      <c r="AZ213" s="17" t="s">
        <v>3901</v>
      </c>
      <c r="BB213" s="17" t="s">
        <v>3901</v>
      </c>
      <c r="BD213" s="17" t="s">
        <v>3901</v>
      </c>
      <c r="BF213" s="17" t="s">
        <v>3901</v>
      </c>
      <c r="BH213" s="17" t="s">
        <v>3901</v>
      </c>
      <c r="BJ213" s="17" t="s">
        <v>30</v>
      </c>
      <c r="BK213" s="17" t="s">
        <v>3901</v>
      </c>
      <c r="BL213" s="17" t="s">
        <v>3901</v>
      </c>
      <c r="BN213" s="17" t="s">
        <v>3901</v>
      </c>
      <c r="BQ213" s="17" t="s">
        <v>30</v>
      </c>
      <c r="BS213" s="17" t="s">
        <v>3901</v>
      </c>
      <c r="BY213" s="17" t="s">
        <v>3901</v>
      </c>
      <c r="BZ213" s="17" t="s">
        <v>21</v>
      </c>
      <c r="CC213" s="17" t="s">
        <v>3901</v>
      </c>
      <c r="CF213" s="17" t="s">
        <v>3901</v>
      </c>
      <c r="CG213" s="17" t="s">
        <v>21</v>
      </c>
      <c r="CH213" s="17" t="s">
        <v>3901</v>
      </c>
      <c r="CI213" s="17" t="s">
        <v>3901</v>
      </c>
      <c r="CM213" s="17" t="s">
        <v>21</v>
      </c>
      <c r="CN213" s="17" t="s">
        <v>3901</v>
      </c>
      <c r="CU213" s="17" t="s">
        <v>3901</v>
      </c>
      <c r="DN213" s="17">
        <f>COUNTIF(AU213:DM213, "X")</f>
        <v>18</v>
      </c>
    </row>
    <row r="214" spans="1:118" s="17" customFormat="1">
      <c r="A214" s="17" t="s">
        <v>16717</v>
      </c>
      <c r="B214" s="17">
        <v>55</v>
      </c>
      <c r="C214" s="17">
        <v>81240</v>
      </c>
      <c r="D214" s="17" t="s">
        <v>16657</v>
      </c>
      <c r="E214" s="17" t="s">
        <v>122</v>
      </c>
      <c r="F214" s="17" t="s">
        <v>198</v>
      </c>
      <c r="H214" s="309">
        <v>24389</v>
      </c>
      <c r="I214" s="309">
        <v>33882</v>
      </c>
      <c r="J214" s="17" t="s">
        <v>3888</v>
      </c>
      <c r="L214" s="17" t="s">
        <v>16658</v>
      </c>
      <c r="N214" s="17" t="s">
        <v>31</v>
      </c>
      <c r="O214" s="17" t="s">
        <v>15</v>
      </c>
      <c r="P214" s="17">
        <v>45373</v>
      </c>
      <c r="AC214" s="17" t="s">
        <v>9895</v>
      </c>
      <c r="AD214" s="17" t="s">
        <v>9896</v>
      </c>
      <c r="AF214" s="17">
        <v>15</v>
      </c>
      <c r="AG214" s="17">
        <v>2</v>
      </c>
      <c r="AM214" s="17" t="s">
        <v>124</v>
      </c>
      <c r="AN214" s="17" t="s">
        <v>16646</v>
      </c>
      <c r="AO214" s="17">
        <v>3</v>
      </c>
      <c r="AP214" s="17">
        <v>80</v>
      </c>
      <c r="AQ214" s="17">
        <v>5</v>
      </c>
      <c r="AR214" s="17" t="s">
        <v>9898</v>
      </c>
      <c r="AT214" s="17" t="s">
        <v>9899</v>
      </c>
      <c r="AV214" s="17" t="s">
        <v>3901</v>
      </c>
      <c r="AW214" s="17" t="s">
        <v>3901</v>
      </c>
      <c r="AX214" s="17" t="s">
        <v>3901</v>
      </c>
      <c r="BB214" s="17" t="s">
        <v>3901</v>
      </c>
      <c r="BD214" s="17" t="s">
        <v>3901</v>
      </c>
      <c r="BS214" s="17" t="s">
        <v>3901</v>
      </c>
      <c r="BU214" s="17" t="s">
        <v>3901</v>
      </c>
      <c r="BY214" s="17" t="s">
        <v>3901</v>
      </c>
      <c r="CH214" s="17" t="s">
        <v>3901</v>
      </c>
      <c r="CX214" s="17" t="s">
        <v>3901</v>
      </c>
      <c r="DA214" s="17" t="s">
        <v>3901</v>
      </c>
      <c r="DF214" s="17" t="s">
        <v>3901</v>
      </c>
      <c r="DN214" s="17">
        <f>COUNTIF(AU214:DM214, "X")</f>
        <v>12</v>
      </c>
    </row>
    <row r="215" spans="1:118" s="17" customFormat="1">
      <c r="A215" s="17" t="s">
        <v>14169</v>
      </c>
      <c r="B215" s="17">
        <v>55</v>
      </c>
      <c r="C215" s="17">
        <v>119017</v>
      </c>
      <c r="D215" s="17" t="s">
        <v>14170</v>
      </c>
      <c r="E215" s="17" t="s">
        <v>5289</v>
      </c>
      <c r="F215" s="17" t="s">
        <v>22</v>
      </c>
      <c r="H215" s="309">
        <v>29578</v>
      </c>
      <c r="I215" s="309">
        <v>41808</v>
      </c>
      <c r="J215" s="17" t="s">
        <v>3888</v>
      </c>
      <c r="L215" s="17" t="s">
        <v>14171</v>
      </c>
      <c r="N215" s="17" t="s">
        <v>31</v>
      </c>
      <c r="O215" s="17" t="s">
        <v>15</v>
      </c>
      <c r="P215" s="17">
        <v>45373</v>
      </c>
      <c r="AC215" s="17" t="s">
        <v>9895</v>
      </c>
      <c r="AD215" s="17" t="s">
        <v>9896</v>
      </c>
      <c r="AF215" s="17">
        <v>8</v>
      </c>
      <c r="AG215" s="17">
        <v>2</v>
      </c>
      <c r="AM215" s="17" t="s">
        <v>157</v>
      </c>
      <c r="AN215" s="17" t="s">
        <v>14151</v>
      </c>
      <c r="AO215" s="17">
        <v>3</v>
      </c>
      <c r="AP215" s="17">
        <v>80</v>
      </c>
      <c r="AQ215" s="17">
        <v>5</v>
      </c>
      <c r="AR215" s="17" t="s">
        <v>9898</v>
      </c>
      <c r="AT215" s="17" t="s">
        <v>14152</v>
      </c>
      <c r="DN215" s="17">
        <f>COUNTIF(AU215:DM215, "X")</f>
        <v>0</v>
      </c>
    </row>
    <row r="216" spans="1:118" s="17" customFormat="1">
      <c r="A216" s="17" t="s">
        <v>7546</v>
      </c>
      <c r="B216" s="17">
        <v>55</v>
      </c>
      <c r="C216" s="17">
        <v>75545</v>
      </c>
      <c r="D216" s="17" t="s">
        <v>5430</v>
      </c>
      <c r="E216" s="17" t="s">
        <v>5315</v>
      </c>
      <c r="F216" s="17" t="s">
        <v>4690</v>
      </c>
      <c r="H216" s="309">
        <v>27265</v>
      </c>
      <c r="I216" s="309">
        <v>41052</v>
      </c>
      <c r="J216" s="17" t="s">
        <v>3888</v>
      </c>
      <c r="L216" s="17" t="s">
        <v>7547</v>
      </c>
      <c r="N216" s="17" t="s">
        <v>19</v>
      </c>
      <c r="O216" s="17" t="s">
        <v>15</v>
      </c>
      <c r="P216" s="17">
        <v>45356</v>
      </c>
      <c r="AC216" s="17" t="s">
        <v>3890</v>
      </c>
      <c r="AD216" s="17" t="s">
        <v>3891</v>
      </c>
      <c r="AF216" s="17">
        <v>8</v>
      </c>
      <c r="AG216" s="17">
        <v>2</v>
      </c>
      <c r="AM216" s="17" t="s">
        <v>2605</v>
      </c>
      <c r="AN216" s="17" t="s">
        <v>7253</v>
      </c>
      <c r="AO216" s="17">
        <v>3</v>
      </c>
      <c r="AP216" s="17">
        <v>80</v>
      </c>
      <c r="AQ216" s="17">
        <v>5</v>
      </c>
      <c r="AT216" s="17" t="s">
        <v>6589</v>
      </c>
      <c r="BS216" s="17" t="s">
        <v>3901</v>
      </c>
      <c r="CH216" s="17" t="s">
        <v>3901</v>
      </c>
      <c r="CU216" s="17" t="s">
        <v>3901</v>
      </c>
      <c r="DN216" s="17">
        <f>COUNTIF(AU216:DM216, "X")</f>
        <v>3</v>
      </c>
    </row>
    <row r="217" spans="1:118" s="17" customFormat="1">
      <c r="A217" s="17" t="s">
        <v>5473</v>
      </c>
      <c r="B217" s="17">
        <v>55</v>
      </c>
      <c r="C217" s="17">
        <v>119529</v>
      </c>
      <c r="D217" s="17" t="s">
        <v>5430</v>
      </c>
      <c r="E217" s="17" t="s">
        <v>5474</v>
      </c>
      <c r="F217" s="17" t="s">
        <v>356</v>
      </c>
      <c r="H217" s="309">
        <v>28196</v>
      </c>
      <c r="I217" s="309">
        <v>37362</v>
      </c>
      <c r="J217" s="17" t="s">
        <v>3888</v>
      </c>
      <c r="L217" s="17" t="s">
        <v>5431</v>
      </c>
      <c r="N217" s="17" t="s">
        <v>19</v>
      </c>
      <c r="O217" s="17" t="s">
        <v>15</v>
      </c>
      <c r="P217" s="17">
        <v>45356</v>
      </c>
      <c r="AC217" s="17" t="s">
        <v>3890</v>
      </c>
      <c r="AD217" s="17" t="s">
        <v>3891</v>
      </c>
      <c r="AF217" s="17">
        <v>8</v>
      </c>
      <c r="AG217" s="17">
        <v>2</v>
      </c>
      <c r="AM217" s="17" t="s">
        <v>2603</v>
      </c>
      <c r="AN217" s="17" t="s">
        <v>5023</v>
      </c>
      <c r="AO217" s="17">
        <v>3</v>
      </c>
      <c r="AP217" s="17">
        <v>80</v>
      </c>
      <c r="AQ217" s="17">
        <v>5</v>
      </c>
      <c r="AT217" s="17" t="s">
        <v>3893</v>
      </c>
      <c r="AV217" s="17" t="s">
        <v>3901</v>
      </c>
      <c r="AX217" s="17" t="s">
        <v>3901</v>
      </c>
      <c r="BQ217" s="17" t="s">
        <v>30</v>
      </c>
      <c r="BS217" s="17" t="s">
        <v>3901</v>
      </c>
      <c r="CF217" s="17" t="s">
        <v>3901</v>
      </c>
      <c r="CQ217" s="17" t="s">
        <v>3901</v>
      </c>
      <c r="CU217" s="17" t="s">
        <v>3901</v>
      </c>
      <c r="DN217" s="17">
        <f>COUNTIF(AU217:DM217, "X")</f>
        <v>6</v>
      </c>
    </row>
    <row r="218" spans="1:118" s="17" customFormat="1">
      <c r="A218" s="17" t="s">
        <v>7112</v>
      </c>
      <c r="B218" s="17">
        <v>55</v>
      </c>
      <c r="C218" s="17">
        <v>92578</v>
      </c>
      <c r="D218" s="17" t="s">
        <v>865</v>
      </c>
      <c r="E218" s="17" t="s">
        <v>655</v>
      </c>
      <c r="F218" s="17" t="s">
        <v>120</v>
      </c>
      <c r="H218" s="309">
        <v>23500</v>
      </c>
      <c r="I218" s="309">
        <v>35054</v>
      </c>
      <c r="J218" s="17" t="s">
        <v>3888</v>
      </c>
      <c r="L218" s="17" t="s">
        <v>7113</v>
      </c>
      <c r="N218" s="17" t="s">
        <v>19</v>
      </c>
      <c r="O218" s="17" t="s">
        <v>15</v>
      </c>
      <c r="P218" s="17">
        <v>45356</v>
      </c>
      <c r="AC218" s="17" t="s">
        <v>3890</v>
      </c>
      <c r="AD218" s="17" t="s">
        <v>3891</v>
      </c>
      <c r="AF218" s="17">
        <v>8</v>
      </c>
      <c r="AG218" s="17">
        <v>2</v>
      </c>
      <c r="AM218" s="17" t="s">
        <v>248</v>
      </c>
      <c r="AN218" s="17" t="s">
        <v>6588</v>
      </c>
      <c r="AO218" s="17">
        <v>3</v>
      </c>
      <c r="AP218" s="17">
        <v>80</v>
      </c>
      <c r="AQ218" s="17">
        <v>5</v>
      </c>
      <c r="AT218" s="17" t="s">
        <v>6589</v>
      </c>
      <c r="DN218" s="17">
        <f>COUNTIF(AU218:DM218, "X")</f>
        <v>0</v>
      </c>
    </row>
    <row r="219" spans="1:118" s="17" customFormat="1">
      <c r="A219" s="17" t="s">
        <v>22753</v>
      </c>
      <c r="B219" s="17">
        <v>55</v>
      </c>
      <c r="C219" s="17">
        <v>96927</v>
      </c>
      <c r="D219" s="17" t="s">
        <v>13576</v>
      </c>
      <c r="E219" s="17" t="s">
        <v>22754</v>
      </c>
      <c r="F219" s="17" t="s">
        <v>171</v>
      </c>
      <c r="H219" s="309">
        <v>21016</v>
      </c>
      <c r="I219" s="309">
        <v>35326</v>
      </c>
      <c r="J219" s="17" t="s">
        <v>3888</v>
      </c>
      <c r="L219" s="17" t="s">
        <v>22755</v>
      </c>
      <c r="N219" s="17" t="s">
        <v>31</v>
      </c>
      <c r="O219" s="17" t="s">
        <v>15</v>
      </c>
      <c r="P219" s="17">
        <v>45373</v>
      </c>
      <c r="AF219" s="17">
        <v>8</v>
      </c>
      <c r="AG219" s="17">
        <v>2</v>
      </c>
      <c r="AI219" s="17" t="s">
        <v>20542</v>
      </c>
      <c r="AM219" s="17" t="s">
        <v>133</v>
      </c>
      <c r="AN219" s="17" t="s">
        <v>22584</v>
      </c>
      <c r="AO219" s="17">
        <v>3</v>
      </c>
      <c r="AP219" s="17">
        <v>80</v>
      </c>
      <c r="AQ219" s="17">
        <v>5</v>
      </c>
      <c r="AR219" s="17" t="s">
        <v>22585</v>
      </c>
      <c r="AU219" s="17" t="s">
        <v>30</v>
      </c>
      <c r="AV219" s="17" t="s">
        <v>3901</v>
      </c>
      <c r="BB219" s="17" t="s">
        <v>3901</v>
      </c>
      <c r="BD219" s="17" t="s">
        <v>3901</v>
      </c>
      <c r="BQ219" s="17" t="s">
        <v>30</v>
      </c>
      <c r="BS219" s="17" t="s">
        <v>3901</v>
      </c>
      <c r="BY219" s="17" t="s">
        <v>3901</v>
      </c>
      <c r="DN219" s="17">
        <f>COUNTIF(AU219:DM219, "X")</f>
        <v>5</v>
      </c>
    </row>
    <row r="220" spans="1:118" s="17" customFormat="1">
      <c r="A220" s="17" t="s">
        <v>19941</v>
      </c>
      <c r="B220" s="17">
        <v>55</v>
      </c>
      <c r="C220" s="17">
        <v>90784</v>
      </c>
      <c r="D220" s="17" t="s">
        <v>10935</v>
      </c>
      <c r="E220" s="17" t="s">
        <v>19942</v>
      </c>
      <c r="F220" s="17" t="s">
        <v>120</v>
      </c>
      <c r="H220" s="309">
        <v>27563</v>
      </c>
      <c r="I220" s="309">
        <v>43981</v>
      </c>
      <c r="J220" s="17" t="s">
        <v>3888</v>
      </c>
      <c r="L220" s="17" t="s">
        <v>19943</v>
      </c>
      <c r="N220" s="17" t="s">
        <v>14</v>
      </c>
      <c r="O220" s="17" t="s">
        <v>15</v>
      </c>
      <c r="P220" s="17">
        <v>45371</v>
      </c>
      <c r="AF220" s="17">
        <v>15</v>
      </c>
      <c r="AG220" s="17">
        <v>2</v>
      </c>
      <c r="AI220" s="17" t="s">
        <v>10178</v>
      </c>
      <c r="AM220" s="17" t="s">
        <v>148</v>
      </c>
      <c r="AN220" s="17" t="s">
        <v>19836</v>
      </c>
      <c r="AO220" s="17">
        <v>3</v>
      </c>
      <c r="AP220" s="17">
        <v>80</v>
      </c>
      <c r="AQ220" s="17">
        <v>5</v>
      </c>
      <c r="AR220" s="17" t="s">
        <v>10180</v>
      </c>
      <c r="DN220" s="17">
        <f>COUNTIF(AU220:DM220, "X")</f>
        <v>0</v>
      </c>
    </row>
    <row r="221" spans="1:118" s="17" customFormat="1">
      <c r="A221" s="17" t="s">
        <v>18335</v>
      </c>
      <c r="B221" s="17">
        <v>55</v>
      </c>
      <c r="C221" s="17">
        <v>91213</v>
      </c>
      <c r="D221" s="17" t="s">
        <v>6117</v>
      </c>
      <c r="E221" s="17" t="s">
        <v>18</v>
      </c>
      <c r="F221" s="17" t="s">
        <v>154</v>
      </c>
      <c r="H221" s="309">
        <v>19951</v>
      </c>
      <c r="I221" s="309">
        <v>43431</v>
      </c>
      <c r="J221" s="17" t="s">
        <v>3888</v>
      </c>
      <c r="L221" s="17" t="s">
        <v>18336</v>
      </c>
      <c r="N221" s="17" t="s">
        <v>31</v>
      </c>
      <c r="O221" s="17" t="s">
        <v>15</v>
      </c>
      <c r="P221" s="17">
        <v>45373</v>
      </c>
      <c r="AD221" s="17" t="s">
        <v>9896</v>
      </c>
      <c r="AF221" s="17">
        <v>15</v>
      </c>
      <c r="AG221" s="17">
        <v>2</v>
      </c>
      <c r="AM221" s="17" t="s">
        <v>32</v>
      </c>
      <c r="AN221" s="17" t="s">
        <v>18168</v>
      </c>
      <c r="AO221" s="17">
        <v>3</v>
      </c>
      <c r="AP221" s="17">
        <v>80</v>
      </c>
      <c r="AQ221" s="17">
        <v>5</v>
      </c>
      <c r="AR221" s="17" t="s">
        <v>9898</v>
      </c>
      <c r="DN221" s="17">
        <f>COUNTIF(AU221:DM221, "X")</f>
        <v>0</v>
      </c>
    </row>
    <row r="222" spans="1:118" s="17" customFormat="1">
      <c r="A222" s="17" t="s">
        <v>17444</v>
      </c>
      <c r="B222" s="17">
        <v>55</v>
      </c>
      <c r="C222" s="17">
        <v>101931</v>
      </c>
      <c r="D222" s="17" t="s">
        <v>5344</v>
      </c>
      <c r="E222" s="17" t="s">
        <v>17445</v>
      </c>
      <c r="F222" s="17" t="s">
        <v>82</v>
      </c>
      <c r="H222" s="309">
        <v>19633</v>
      </c>
      <c r="I222" s="309">
        <v>35717</v>
      </c>
      <c r="J222" s="17" t="s">
        <v>3888</v>
      </c>
      <c r="L222" s="17" t="s">
        <v>17446</v>
      </c>
      <c r="N222" s="17" t="s">
        <v>14</v>
      </c>
      <c r="O222" s="17" t="s">
        <v>15</v>
      </c>
      <c r="P222" s="17">
        <v>45371</v>
      </c>
      <c r="AF222" s="17">
        <v>15</v>
      </c>
      <c r="AG222" s="17">
        <v>2</v>
      </c>
      <c r="AH222" s="17" t="s">
        <v>11926</v>
      </c>
      <c r="AK222" s="17" t="s">
        <v>17298</v>
      </c>
      <c r="AM222" s="17" t="s">
        <v>88</v>
      </c>
      <c r="AN222" s="17" t="s">
        <v>17299</v>
      </c>
      <c r="AO222" s="17">
        <v>3</v>
      </c>
      <c r="AP222" s="17">
        <v>80</v>
      </c>
      <c r="AQ222" s="17">
        <v>5</v>
      </c>
      <c r="AR222" s="17" t="s">
        <v>17300</v>
      </c>
      <c r="AV222" s="17" t="s">
        <v>3901</v>
      </c>
      <c r="BD222" s="17" t="s">
        <v>3901</v>
      </c>
      <c r="BK222" s="17" t="s">
        <v>3901</v>
      </c>
      <c r="BS222" s="17" t="s">
        <v>3901</v>
      </c>
      <c r="CC222" s="17" t="s">
        <v>3901</v>
      </c>
      <c r="CF222" s="17" t="s">
        <v>3901</v>
      </c>
      <c r="CH222" s="17" t="s">
        <v>3901</v>
      </c>
      <c r="CQ222" s="17" t="s">
        <v>3901</v>
      </c>
      <c r="CR222" s="17" t="s">
        <v>30</v>
      </c>
      <c r="CU222" s="17" t="s">
        <v>3901</v>
      </c>
      <c r="DA222" s="17" t="s">
        <v>3901</v>
      </c>
      <c r="DN222" s="17">
        <f>COUNTIF(AU222:DM222, "X")</f>
        <v>10</v>
      </c>
    </row>
    <row r="223" spans="1:118" s="17" customFormat="1">
      <c r="A223" s="17" t="s">
        <v>22848</v>
      </c>
      <c r="B223" s="17">
        <v>55</v>
      </c>
      <c r="C223" s="17">
        <v>89218</v>
      </c>
      <c r="D223" s="17" t="s">
        <v>4643</v>
      </c>
      <c r="E223" s="17" t="s">
        <v>4460</v>
      </c>
      <c r="F223" s="17" t="s">
        <v>25</v>
      </c>
      <c r="H223" s="309">
        <v>27807</v>
      </c>
      <c r="I223" s="309">
        <v>34788</v>
      </c>
      <c r="J223" s="17" t="s">
        <v>3888</v>
      </c>
      <c r="L223" s="17" t="s">
        <v>22849</v>
      </c>
      <c r="N223" s="17" t="s">
        <v>205</v>
      </c>
      <c r="O223" s="17" t="s">
        <v>15</v>
      </c>
      <c r="P223" s="17">
        <v>45337</v>
      </c>
      <c r="Q223" s="17">
        <v>8722</v>
      </c>
      <c r="AF223" s="17">
        <v>8</v>
      </c>
      <c r="AG223" s="17">
        <v>2</v>
      </c>
      <c r="AI223" s="17" t="s">
        <v>20542</v>
      </c>
      <c r="AM223" s="17" t="s">
        <v>253</v>
      </c>
      <c r="AN223" s="17" t="s">
        <v>22821</v>
      </c>
      <c r="AO223" s="17">
        <v>3</v>
      </c>
      <c r="AP223" s="17">
        <v>80</v>
      </c>
      <c r="AQ223" s="17">
        <v>5</v>
      </c>
      <c r="AR223" s="17" t="s">
        <v>22585</v>
      </c>
      <c r="BD223" s="17" t="s">
        <v>3901</v>
      </c>
      <c r="BY223" s="17" t="s">
        <v>3901</v>
      </c>
      <c r="CC223" s="17" t="s">
        <v>3901</v>
      </c>
      <c r="CH223" s="17" t="s">
        <v>3901</v>
      </c>
      <c r="CN223" s="17" t="s">
        <v>3901</v>
      </c>
      <c r="CO223" s="17" t="s">
        <v>21</v>
      </c>
      <c r="CQ223" s="17" t="s">
        <v>3901</v>
      </c>
      <c r="CR223" s="17" t="s">
        <v>21</v>
      </c>
      <c r="CU223" s="17" t="s">
        <v>3901</v>
      </c>
      <c r="DA223" s="17" t="s">
        <v>3901</v>
      </c>
      <c r="DN223" s="17">
        <f>COUNTIF(AU223:DM223, "X")</f>
        <v>8</v>
      </c>
    </row>
    <row r="224" spans="1:118" s="17" customFormat="1">
      <c r="A224" s="17" t="s">
        <v>5688</v>
      </c>
      <c r="B224" s="17">
        <v>55</v>
      </c>
      <c r="C224" s="17">
        <v>70915</v>
      </c>
      <c r="D224" s="17" t="s">
        <v>5689</v>
      </c>
      <c r="E224" s="17" t="s">
        <v>5690</v>
      </c>
      <c r="F224" s="17" t="s">
        <v>82</v>
      </c>
      <c r="H224" s="309">
        <v>24832</v>
      </c>
      <c r="I224" s="309">
        <v>33133</v>
      </c>
      <c r="J224" s="17" t="s">
        <v>3888</v>
      </c>
      <c r="L224" s="17" t="s">
        <v>5691</v>
      </c>
      <c r="N224" s="17" t="s">
        <v>19</v>
      </c>
      <c r="O224" s="17" t="s">
        <v>15</v>
      </c>
      <c r="P224" s="17">
        <v>45356</v>
      </c>
      <c r="AC224" s="17" t="s">
        <v>3890</v>
      </c>
      <c r="AD224" s="17" t="s">
        <v>3891</v>
      </c>
      <c r="AF224" s="17">
        <v>15</v>
      </c>
      <c r="AG224" s="17">
        <v>2</v>
      </c>
      <c r="AM224" s="17" t="s">
        <v>105</v>
      </c>
      <c r="AN224" s="17" t="s">
        <v>5515</v>
      </c>
      <c r="AO224" s="17">
        <v>3</v>
      </c>
      <c r="AP224" s="17">
        <v>80</v>
      </c>
      <c r="AQ224" s="17">
        <v>5</v>
      </c>
      <c r="AT224" s="17" t="s">
        <v>5516</v>
      </c>
      <c r="AZ224" s="17" t="s">
        <v>3901</v>
      </c>
      <c r="BA224" s="17" t="s">
        <v>3901</v>
      </c>
      <c r="BD224" s="17" t="s">
        <v>3901</v>
      </c>
      <c r="BS224" s="17" t="s">
        <v>3901</v>
      </c>
      <c r="CH224" s="17" t="s">
        <v>3901</v>
      </c>
      <c r="CR224" s="17" t="s">
        <v>21</v>
      </c>
      <c r="CU224" s="17" t="s">
        <v>3901</v>
      </c>
      <c r="DF224" s="17" t="s">
        <v>3901</v>
      </c>
      <c r="DN224" s="17">
        <f>COUNTIF(AU224:DM224, "X")</f>
        <v>7</v>
      </c>
    </row>
    <row r="225" spans="1:118" s="17" customFormat="1">
      <c r="A225" s="17" t="s">
        <v>4642</v>
      </c>
      <c r="B225" s="17">
        <v>55</v>
      </c>
      <c r="C225" s="17">
        <v>87031</v>
      </c>
      <c r="D225" s="17" t="s">
        <v>4643</v>
      </c>
      <c r="E225" s="17" t="s">
        <v>531</v>
      </c>
      <c r="F225" s="17" t="s">
        <v>229</v>
      </c>
      <c r="H225" s="309">
        <v>27988</v>
      </c>
      <c r="I225" s="309">
        <v>42184</v>
      </c>
      <c r="J225" s="17" t="s">
        <v>3888</v>
      </c>
      <c r="L225" s="17" t="s">
        <v>4644</v>
      </c>
      <c r="N225" s="17" t="s">
        <v>19</v>
      </c>
      <c r="O225" s="17" t="s">
        <v>15</v>
      </c>
      <c r="P225" s="17">
        <v>45356</v>
      </c>
      <c r="AC225" s="17" t="s">
        <v>3890</v>
      </c>
      <c r="AD225" s="17" t="s">
        <v>3891</v>
      </c>
      <c r="AF225" s="17">
        <v>15</v>
      </c>
      <c r="AG225" s="17">
        <v>2</v>
      </c>
      <c r="AM225" s="17" t="s">
        <v>2602</v>
      </c>
      <c r="AN225" s="17" t="s">
        <v>4371</v>
      </c>
      <c r="AO225" s="17">
        <v>3</v>
      </c>
      <c r="AP225" s="17">
        <v>80</v>
      </c>
      <c r="AQ225" s="17">
        <v>5</v>
      </c>
      <c r="AT225" s="17" t="s">
        <v>3893</v>
      </c>
      <c r="BD225" s="17" t="s">
        <v>3901</v>
      </c>
      <c r="DN225" s="17">
        <f>COUNTIF(AU225:DM225, "X")</f>
        <v>1</v>
      </c>
    </row>
    <row r="226" spans="1:118" s="17" customFormat="1">
      <c r="A226" s="17" t="s">
        <v>25472</v>
      </c>
      <c r="B226" s="17">
        <v>55</v>
      </c>
      <c r="C226" s="17">
        <v>75587</v>
      </c>
      <c r="D226" s="17" t="s">
        <v>4643</v>
      </c>
      <c r="E226" s="17" t="s">
        <v>719</v>
      </c>
      <c r="F226" s="17" t="s">
        <v>350</v>
      </c>
      <c r="H226" s="309">
        <v>27227</v>
      </c>
      <c r="I226" s="309">
        <v>33674</v>
      </c>
      <c r="J226" s="17" t="s">
        <v>3888</v>
      </c>
      <c r="L226" s="17" t="s">
        <v>25473</v>
      </c>
      <c r="N226" s="17" t="s">
        <v>31</v>
      </c>
      <c r="O226" s="17" t="s">
        <v>15</v>
      </c>
      <c r="P226" s="17">
        <v>45373</v>
      </c>
      <c r="AC226" s="17" t="s">
        <v>9895</v>
      </c>
      <c r="AD226" s="17" t="s">
        <v>9896</v>
      </c>
      <c r="AF226" s="17">
        <v>8</v>
      </c>
      <c r="AG226" s="17">
        <v>2</v>
      </c>
      <c r="AM226" s="17" t="s">
        <v>76</v>
      </c>
      <c r="AN226" s="17" t="s">
        <v>25452</v>
      </c>
      <c r="AO226" s="17">
        <v>3</v>
      </c>
      <c r="AP226" s="17">
        <v>80</v>
      </c>
      <c r="AQ226" s="17">
        <v>5</v>
      </c>
      <c r="AR226" s="17" t="s">
        <v>9898</v>
      </c>
      <c r="AT226" s="17" t="s">
        <v>9899</v>
      </c>
      <c r="AV226" s="17" t="s">
        <v>3901</v>
      </c>
      <c r="BD226" s="17" t="s">
        <v>3901</v>
      </c>
      <c r="BK226" s="17" t="s">
        <v>3901</v>
      </c>
      <c r="BS226" s="17" t="s">
        <v>3901</v>
      </c>
      <c r="CF226" s="17" t="s">
        <v>3901</v>
      </c>
      <c r="CH226" s="17" t="s">
        <v>3901</v>
      </c>
      <c r="DN226" s="17">
        <f>COUNTIF(AU226:DM226, "X")</f>
        <v>6</v>
      </c>
    </row>
    <row r="227" spans="1:118" s="17" customFormat="1">
      <c r="A227" s="17" t="s">
        <v>19453</v>
      </c>
      <c r="B227" s="17">
        <v>55</v>
      </c>
      <c r="C227" s="17">
        <v>47267</v>
      </c>
      <c r="D227" s="17" t="s">
        <v>4643</v>
      </c>
      <c r="E227" s="17" t="s">
        <v>19454</v>
      </c>
      <c r="F227" s="17" t="s">
        <v>526</v>
      </c>
      <c r="H227" s="309">
        <v>20123</v>
      </c>
      <c r="I227" s="309">
        <v>31809</v>
      </c>
      <c r="J227" s="17" t="s">
        <v>3888</v>
      </c>
      <c r="L227" s="17" t="s">
        <v>19455</v>
      </c>
      <c r="N227" s="17" t="s">
        <v>31</v>
      </c>
      <c r="O227" s="17" t="s">
        <v>15</v>
      </c>
      <c r="P227" s="17">
        <v>45373</v>
      </c>
      <c r="AF227" s="17">
        <v>8</v>
      </c>
      <c r="AG227" s="17">
        <v>2</v>
      </c>
      <c r="AH227" s="17" t="s">
        <v>11926</v>
      </c>
      <c r="AK227" s="17" t="s">
        <v>11927</v>
      </c>
      <c r="AM227" s="17" t="s">
        <v>2615</v>
      </c>
      <c r="AN227" s="17" t="s">
        <v>19445</v>
      </c>
      <c r="AO227" s="17">
        <v>3</v>
      </c>
      <c r="AP227" s="17">
        <v>80</v>
      </c>
      <c r="AQ227" s="17">
        <v>5</v>
      </c>
      <c r="AR227" s="17" t="s">
        <v>19446</v>
      </c>
      <c r="AU227" s="17" t="s">
        <v>21</v>
      </c>
      <c r="AV227" s="17" t="s">
        <v>3901</v>
      </c>
      <c r="AZ227" s="17" t="s">
        <v>3901</v>
      </c>
      <c r="BB227" s="17" t="s">
        <v>3901</v>
      </c>
      <c r="BD227" s="17" t="s">
        <v>3901</v>
      </c>
      <c r="BH227" s="17" t="s">
        <v>3901</v>
      </c>
      <c r="BJ227" s="17" t="s">
        <v>21</v>
      </c>
      <c r="BK227" s="17" t="s">
        <v>3901</v>
      </c>
      <c r="BS227" s="17" t="s">
        <v>3901</v>
      </c>
      <c r="BY227" s="17" t="s">
        <v>3901</v>
      </c>
      <c r="CF227" s="17" t="s">
        <v>3901</v>
      </c>
      <c r="CH227" s="17" t="s">
        <v>3901</v>
      </c>
      <c r="CQ227" s="17" t="s">
        <v>3901</v>
      </c>
      <c r="CR227" s="17" t="s">
        <v>21</v>
      </c>
      <c r="CU227" s="17" t="s">
        <v>3901</v>
      </c>
      <c r="DA227" s="17" t="s">
        <v>3901</v>
      </c>
      <c r="DN227" s="17">
        <f>COUNTIF(AU227:DM227, "X")</f>
        <v>13</v>
      </c>
    </row>
    <row r="228" spans="1:118" s="17" customFormat="1">
      <c r="A228" s="17" t="s">
        <v>14067</v>
      </c>
      <c r="B228" s="17">
        <v>55</v>
      </c>
      <c r="C228" s="17">
        <v>66148</v>
      </c>
      <c r="D228" s="17" t="s">
        <v>4643</v>
      </c>
      <c r="E228" s="17" t="s">
        <v>6081</v>
      </c>
      <c r="F228" s="17" t="s">
        <v>14068</v>
      </c>
      <c r="H228" s="309">
        <v>25829</v>
      </c>
      <c r="I228" s="309">
        <v>39708</v>
      </c>
      <c r="J228" s="17" t="s">
        <v>3888</v>
      </c>
      <c r="L228" s="17" t="s">
        <v>14069</v>
      </c>
      <c r="N228" s="17" t="s">
        <v>31</v>
      </c>
      <c r="O228" s="17" t="s">
        <v>15</v>
      </c>
      <c r="P228" s="17">
        <v>45373</v>
      </c>
      <c r="AC228" s="17" t="s">
        <v>9895</v>
      </c>
      <c r="AD228" s="17" t="s">
        <v>9896</v>
      </c>
      <c r="AF228" s="17">
        <v>15</v>
      </c>
      <c r="AG228" s="17">
        <v>2</v>
      </c>
      <c r="AM228" s="17" t="s">
        <v>240</v>
      </c>
      <c r="AN228" s="17" t="s">
        <v>13567</v>
      </c>
      <c r="AO228" s="17">
        <v>3</v>
      </c>
      <c r="AP228" s="17">
        <v>80</v>
      </c>
      <c r="AQ228" s="17">
        <v>5</v>
      </c>
      <c r="AR228" s="17" t="s">
        <v>9898</v>
      </c>
      <c r="AT228" s="17" t="s">
        <v>12990</v>
      </c>
      <c r="AV228" s="17" t="s">
        <v>3901</v>
      </c>
      <c r="BS228" s="17" t="s">
        <v>3901</v>
      </c>
      <c r="CH228" s="17" t="s">
        <v>3901</v>
      </c>
      <c r="CU228" s="17" t="s">
        <v>3901</v>
      </c>
      <c r="DF228" s="17" t="s">
        <v>3901</v>
      </c>
      <c r="DN228" s="17">
        <f>COUNTIF(AU228:DM228, "X")</f>
        <v>5</v>
      </c>
    </row>
    <row r="229" spans="1:118" s="17" customFormat="1">
      <c r="A229" s="17" t="s">
        <v>17485</v>
      </c>
      <c r="B229" s="17">
        <v>55</v>
      </c>
      <c r="C229" s="17">
        <v>72905</v>
      </c>
      <c r="D229" s="17" t="s">
        <v>4643</v>
      </c>
      <c r="E229" s="17" t="s">
        <v>4382</v>
      </c>
      <c r="F229" s="17" t="s">
        <v>120</v>
      </c>
      <c r="H229" s="309">
        <v>26268</v>
      </c>
      <c r="I229" s="309">
        <v>33324</v>
      </c>
      <c r="J229" s="17" t="s">
        <v>3888</v>
      </c>
      <c r="L229" s="17" t="s">
        <v>17486</v>
      </c>
      <c r="N229" s="17" t="s">
        <v>14</v>
      </c>
      <c r="O229" s="17" t="s">
        <v>15</v>
      </c>
      <c r="P229" s="17">
        <v>45371</v>
      </c>
      <c r="AF229" s="17">
        <v>15</v>
      </c>
      <c r="AG229" s="17">
        <v>2</v>
      </c>
      <c r="AH229" s="17" t="s">
        <v>11926</v>
      </c>
      <c r="AK229" s="17" t="s">
        <v>17298</v>
      </c>
      <c r="AM229" s="17" t="s">
        <v>88</v>
      </c>
      <c r="AN229" s="17" t="s">
        <v>17299</v>
      </c>
      <c r="AO229" s="17">
        <v>3</v>
      </c>
      <c r="AP229" s="17">
        <v>80</v>
      </c>
      <c r="AQ229" s="17">
        <v>5</v>
      </c>
      <c r="AR229" s="17" t="s">
        <v>17300</v>
      </c>
      <c r="BD229" s="17" t="s">
        <v>3901</v>
      </c>
      <c r="BQ229" s="17" t="s">
        <v>30</v>
      </c>
      <c r="BS229" s="17" t="s">
        <v>3901</v>
      </c>
      <c r="CH229" s="17" t="s">
        <v>3901</v>
      </c>
      <c r="CN229" s="17" t="s">
        <v>3901</v>
      </c>
      <c r="DN229" s="17">
        <f>COUNTIF(AU229:DM229, "X")</f>
        <v>4</v>
      </c>
    </row>
    <row r="230" spans="1:118" s="17" customFormat="1">
      <c r="A230" s="523" t="s">
        <v>2153</v>
      </c>
      <c r="B230" s="17">
        <v>55</v>
      </c>
      <c r="C230" s="17">
        <v>97466</v>
      </c>
      <c r="D230" s="17" t="s">
        <v>433</v>
      </c>
      <c r="E230" s="17" t="s">
        <v>165</v>
      </c>
      <c r="F230" s="17" t="s">
        <v>30</v>
      </c>
      <c r="H230" s="309">
        <v>26929</v>
      </c>
      <c r="I230" s="309">
        <v>35342</v>
      </c>
      <c r="J230" s="17" t="s">
        <v>3888</v>
      </c>
      <c r="L230" s="17" t="s">
        <v>1509</v>
      </c>
      <c r="N230" s="17" t="s">
        <v>14</v>
      </c>
      <c r="O230" s="17" t="s">
        <v>15</v>
      </c>
      <c r="P230" s="17">
        <v>45371</v>
      </c>
      <c r="AF230" s="17">
        <v>15</v>
      </c>
      <c r="AG230" s="17">
        <v>2</v>
      </c>
      <c r="AH230" s="17" t="s">
        <v>11926</v>
      </c>
      <c r="AK230" s="17" t="s">
        <v>17298</v>
      </c>
      <c r="AM230" s="17" t="s">
        <v>51</v>
      </c>
      <c r="AN230" s="17" t="s">
        <v>17933</v>
      </c>
      <c r="AO230" s="17">
        <v>3</v>
      </c>
      <c r="AP230" s="17">
        <v>80</v>
      </c>
      <c r="AQ230" s="17">
        <v>5</v>
      </c>
      <c r="AR230" s="17" t="s">
        <v>17300</v>
      </c>
      <c r="AV230" s="17" t="s">
        <v>3901</v>
      </c>
      <c r="BD230" s="17" t="s">
        <v>3901</v>
      </c>
      <c r="BF230" s="17" t="s">
        <v>3901</v>
      </c>
      <c r="BH230" s="17" t="s">
        <v>3901</v>
      </c>
      <c r="BK230" s="17" t="s">
        <v>3901</v>
      </c>
      <c r="BQ230" s="17" t="s">
        <v>30</v>
      </c>
      <c r="BS230" s="17" t="s">
        <v>3901</v>
      </c>
      <c r="BY230" s="17" t="s">
        <v>3901</v>
      </c>
      <c r="CF230" s="17" t="s">
        <v>3901</v>
      </c>
      <c r="CG230" s="17" t="s">
        <v>21</v>
      </c>
      <c r="CM230" s="17" t="s">
        <v>21</v>
      </c>
      <c r="CQ230" s="17" t="s">
        <v>3901</v>
      </c>
      <c r="CU230" s="17" t="s">
        <v>3901</v>
      </c>
      <c r="CX230" s="17" t="s">
        <v>3901</v>
      </c>
      <c r="DA230" s="17" t="s">
        <v>3901</v>
      </c>
      <c r="DF230" s="17" t="s">
        <v>3901</v>
      </c>
      <c r="DN230" s="17">
        <f>COUNTIF(AU230:DM230, "X")</f>
        <v>13</v>
      </c>
    </row>
    <row r="231" spans="1:118" s="17" customFormat="1">
      <c r="A231" s="523" t="s">
        <v>2073</v>
      </c>
      <c r="B231" s="17">
        <v>55</v>
      </c>
      <c r="C231" s="17">
        <v>95701</v>
      </c>
      <c r="D231" s="17" t="s">
        <v>433</v>
      </c>
      <c r="E231" s="17" t="s">
        <v>122</v>
      </c>
      <c r="F231" s="17" t="s">
        <v>48</v>
      </c>
      <c r="G231" s="17" t="s">
        <v>203</v>
      </c>
      <c r="H231" s="309">
        <v>25377</v>
      </c>
      <c r="I231" s="309">
        <v>35242</v>
      </c>
      <c r="J231" s="17" t="s">
        <v>3888</v>
      </c>
      <c r="L231" s="17" t="s">
        <v>1509</v>
      </c>
      <c r="N231" s="17" t="s">
        <v>14</v>
      </c>
      <c r="O231" s="17" t="s">
        <v>15</v>
      </c>
      <c r="P231" s="17">
        <v>45371</v>
      </c>
      <c r="AF231" s="17">
        <v>15</v>
      </c>
      <c r="AG231" s="17">
        <v>2</v>
      </c>
      <c r="AH231" s="17" t="s">
        <v>11926</v>
      </c>
      <c r="AK231" s="17" t="s">
        <v>17298</v>
      </c>
      <c r="AM231" s="17" t="s">
        <v>51</v>
      </c>
      <c r="AN231" s="17" t="s">
        <v>17933</v>
      </c>
      <c r="AO231" s="17">
        <v>3</v>
      </c>
      <c r="AP231" s="17">
        <v>80</v>
      </c>
      <c r="AQ231" s="17">
        <v>5</v>
      </c>
      <c r="AR231" s="17" t="s">
        <v>17300</v>
      </c>
      <c r="AV231" s="17" t="s">
        <v>3901</v>
      </c>
      <c r="BD231" s="17" t="s">
        <v>3901</v>
      </c>
      <c r="BF231" s="17" t="s">
        <v>3901</v>
      </c>
      <c r="BH231" s="17" t="s">
        <v>3901</v>
      </c>
      <c r="BJ231" s="17" t="s">
        <v>21</v>
      </c>
      <c r="BQ231" s="17" t="s">
        <v>30</v>
      </c>
      <c r="BS231" s="17" t="s">
        <v>3901</v>
      </c>
      <c r="BY231" s="17" t="s">
        <v>3901</v>
      </c>
      <c r="BZ231" s="17" t="s">
        <v>30</v>
      </c>
      <c r="CH231" s="17" t="s">
        <v>3901</v>
      </c>
      <c r="CL231" s="17" t="s">
        <v>3901</v>
      </c>
      <c r="CM231" s="17" t="s">
        <v>30</v>
      </c>
      <c r="CU231" s="17" t="s">
        <v>3901</v>
      </c>
      <c r="CX231" s="17" t="s">
        <v>3901</v>
      </c>
      <c r="DA231" s="17" t="s">
        <v>3901</v>
      </c>
      <c r="DF231" s="17" t="s">
        <v>3901</v>
      </c>
      <c r="DN231" s="17">
        <f>COUNTIF(AU231:DM231, "X")</f>
        <v>12</v>
      </c>
    </row>
    <row r="232" spans="1:118" s="17" customFormat="1">
      <c r="A232" s="17" t="s">
        <v>12866</v>
      </c>
      <c r="B232" s="17">
        <v>55</v>
      </c>
      <c r="C232" s="17">
        <v>64494</v>
      </c>
      <c r="D232" s="17" t="s">
        <v>4961</v>
      </c>
      <c r="E232" s="17" t="s">
        <v>147</v>
      </c>
      <c r="F232" s="17" t="s">
        <v>354</v>
      </c>
      <c r="H232" s="309">
        <v>23508</v>
      </c>
      <c r="I232" s="309">
        <v>30225</v>
      </c>
      <c r="J232" s="17" t="s">
        <v>3888</v>
      </c>
      <c r="L232" s="17" t="s">
        <v>12867</v>
      </c>
      <c r="N232" s="17" t="s">
        <v>31</v>
      </c>
      <c r="O232" s="17" t="s">
        <v>15</v>
      </c>
      <c r="P232" s="17">
        <v>45373</v>
      </c>
      <c r="AC232" s="17" t="s">
        <v>9895</v>
      </c>
      <c r="AD232" s="17" t="s">
        <v>9896</v>
      </c>
      <c r="AF232" s="17">
        <v>15</v>
      </c>
      <c r="AG232" s="17">
        <v>2</v>
      </c>
      <c r="AM232" s="17" t="s">
        <v>156</v>
      </c>
      <c r="AN232" s="17" t="s">
        <v>12693</v>
      </c>
      <c r="AO232" s="17">
        <v>3</v>
      </c>
      <c r="AP232" s="17">
        <v>80</v>
      </c>
      <c r="AQ232" s="17">
        <v>5</v>
      </c>
      <c r="AR232" s="17" t="s">
        <v>9898</v>
      </c>
      <c r="AT232" s="17" t="s">
        <v>11929</v>
      </c>
      <c r="BD232" s="17" t="s">
        <v>3901</v>
      </c>
      <c r="BK232" s="17" t="s">
        <v>3901</v>
      </c>
      <c r="BQ232" s="17" t="s">
        <v>21</v>
      </c>
      <c r="BS232" s="17" t="s">
        <v>3901</v>
      </c>
      <c r="BY232" s="17" t="s">
        <v>3901</v>
      </c>
      <c r="BZ232" s="17" t="s">
        <v>21</v>
      </c>
      <c r="CC232" s="17" t="s">
        <v>3901</v>
      </c>
      <c r="CD232" s="17" t="s">
        <v>3901</v>
      </c>
      <c r="CH232" s="17" t="s">
        <v>3901</v>
      </c>
      <c r="CM232" s="17" t="s">
        <v>21</v>
      </c>
      <c r="CN232" s="17" t="s">
        <v>3901</v>
      </c>
      <c r="CQ232" s="17" t="s">
        <v>3901</v>
      </c>
      <c r="CR232" s="17" t="s">
        <v>21</v>
      </c>
      <c r="CU232" s="17" t="s">
        <v>3901</v>
      </c>
      <c r="DN232" s="17">
        <f>COUNTIF(AU232:DM232, "X")</f>
        <v>10</v>
      </c>
    </row>
    <row r="233" spans="1:118" s="17" customFormat="1">
      <c r="A233" s="17" t="s">
        <v>20707</v>
      </c>
      <c r="B233" s="17">
        <v>55</v>
      </c>
      <c r="C233" s="17">
        <v>77221</v>
      </c>
      <c r="D233" s="17" t="s">
        <v>8939</v>
      </c>
      <c r="E233" s="17" t="s">
        <v>17316</v>
      </c>
      <c r="F233" s="17" t="s">
        <v>7279</v>
      </c>
      <c r="H233" s="309">
        <v>22023</v>
      </c>
      <c r="I233" s="309">
        <v>33763</v>
      </c>
      <c r="J233" s="17" t="s">
        <v>3888</v>
      </c>
      <c r="L233" s="17" t="s">
        <v>20708</v>
      </c>
      <c r="N233" s="17" t="s">
        <v>26</v>
      </c>
      <c r="O233" s="17" t="s">
        <v>15</v>
      </c>
      <c r="P233" s="17">
        <v>45318</v>
      </c>
      <c r="AF233" s="17">
        <v>8</v>
      </c>
      <c r="AG233" s="17">
        <v>2</v>
      </c>
      <c r="AI233" s="17" t="s">
        <v>20669</v>
      </c>
      <c r="AM233" s="17" t="s">
        <v>53</v>
      </c>
      <c r="AN233" s="17" t="s">
        <v>20670</v>
      </c>
      <c r="AO233" s="17">
        <v>3</v>
      </c>
      <c r="AP233" s="17">
        <v>80</v>
      </c>
      <c r="AQ233" s="17">
        <v>5</v>
      </c>
      <c r="AR233" s="17" t="s">
        <v>20671</v>
      </c>
      <c r="AU233" s="17" t="s">
        <v>21</v>
      </c>
      <c r="AV233" s="17" t="s">
        <v>3901</v>
      </c>
      <c r="AX233" s="17" t="s">
        <v>3901</v>
      </c>
      <c r="BB233" s="17" t="s">
        <v>3901</v>
      </c>
      <c r="BD233" s="17" t="s">
        <v>3901</v>
      </c>
      <c r="BF233" s="17" t="s">
        <v>3901</v>
      </c>
      <c r="BH233" s="17" t="s">
        <v>3901</v>
      </c>
      <c r="BK233" s="17" t="s">
        <v>3901</v>
      </c>
      <c r="BL233" s="17" t="s">
        <v>3901</v>
      </c>
      <c r="BN233" s="17" t="s">
        <v>3901</v>
      </c>
      <c r="BQ233" s="17" t="s">
        <v>21</v>
      </c>
      <c r="BS233" s="17" t="s">
        <v>3901</v>
      </c>
      <c r="BY233" s="17" t="s">
        <v>3901</v>
      </c>
      <c r="CC233" s="17" t="s">
        <v>3901</v>
      </c>
      <c r="CD233" s="17" t="s">
        <v>3901</v>
      </c>
      <c r="CF233" s="17" t="s">
        <v>3901</v>
      </c>
      <c r="CH233" s="17" t="s">
        <v>3901</v>
      </c>
      <c r="CI233" s="17" t="s">
        <v>3901</v>
      </c>
      <c r="CL233" s="17" t="s">
        <v>3901</v>
      </c>
      <c r="CM233" s="17" t="s">
        <v>21</v>
      </c>
      <c r="CN233" s="17" t="s">
        <v>3901</v>
      </c>
      <c r="CQ233" s="17" t="s">
        <v>3901</v>
      </c>
      <c r="CU233" s="17" t="s">
        <v>3901</v>
      </c>
      <c r="CX233" s="17" t="s">
        <v>3901</v>
      </c>
      <c r="DN233" s="17">
        <f>COUNTIF(AU233:DM233, "X")</f>
        <v>21</v>
      </c>
    </row>
    <row r="234" spans="1:118" s="17" customFormat="1">
      <c r="A234" s="17" t="s">
        <v>15475</v>
      </c>
      <c r="B234" s="17">
        <v>55</v>
      </c>
      <c r="C234" s="17">
        <v>105366</v>
      </c>
      <c r="D234" s="17" t="s">
        <v>8939</v>
      </c>
      <c r="E234" s="17" t="s">
        <v>10232</v>
      </c>
      <c r="F234" s="17" t="s">
        <v>43</v>
      </c>
      <c r="H234" s="309">
        <v>29476</v>
      </c>
      <c r="I234" s="309">
        <v>36074</v>
      </c>
      <c r="J234" s="17" t="s">
        <v>3888</v>
      </c>
      <c r="L234" s="17" t="s">
        <v>15476</v>
      </c>
      <c r="N234" s="17" t="s">
        <v>31</v>
      </c>
      <c r="O234" s="17" t="s">
        <v>15</v>
      </c>
      <c r="P234" s="17">
        <v>45373</v>
      </c>
      <c r="Q234" s="17">
        <v>3951</v>
      </c>
      <c r="AC234" s="17" t="s">
        <v>9895</v>
      </c>
      <c r="AD234" s="17" t="s">
        <v>9896</v>
      </c>
      <c r="AF234" s="17">
        <v>15</v>
      </c>
      <c r="AG234" s="17">
        <v>2</v>
      </c>
      <c r="AM234" s="17" t="s">
        <v>44</v>
      </c>
      <c r="AN234" s="17" t="s">
        <v>15244</v>
      </c>
      <c r="AO234" s="17">
        <v>3</v>
      </c>
      <c r="AP234" s="17">
        <v>80</v>
      </c>
      <c r="AQ234" s="17">
        <v>5</v>
      </c>
      <c r="AR234" s="17" t="s">
        <v>9898</v>
      </c>
      <c r="AT234" s="17" t="s">
        <v>15057</v>
      </c>
      <c r="DN234" s="17">
        <f>COUNTIF(AU234:DM234, "X")</f>
        <v>0</v>
      </c>
    </row>
    <row r="235" spans="1:118" s="17" customFormat="1">
      <c r="A235" s="523" t="s">
        <v>2194</v>
      </c>
      <c r="B235" s="17">
        <v>55</v>
      </c>
      <c r="C235" s="17">
        <v>101178</v>
      </c>
      <c r="D235" s="17" t="s">
        <v>2195</v>
      </c>
      <c r="E235" s="17" t="s">
        <v>83</v>
      </c>
      <c r="F235" s="17" t="s">
        <v>131</v>
      </c>
      <c r="H235" s="309">
        <v>29013</v>
      </c>
      <c r="I235" s="309">
        <v>35677</v>
      </c>
      <c r="J235" s="17" t="s">
        <v>3888</v>
      </c>
      <c r="K235" s="17" t="s">
        <v>21</v>
      </c>
      <c r="L235" s="17" t="s">
        <v>1998</v>
      </c>
      <c r="N235" s="17" t="s">
        <v>31</v>
      </c>
      <c r="O235" s="17" t="s">
        <v>15</v>
      </c>
      <c r="P235" s="17">
        <v>45373</v>
      </c>
      <c r="AD235" s="17" t="s">
        <v>9896</v>
      </c>
      <c r="AF235" s="17">
        <v>15</v>
      </c>
      <c r="AG235" s="17">
        <v>2</v>
      </c>
      <c r="AM235" s="17" t="s">
        <v>314</v>
      </c>
      <c r="AN235" s="17" t="s">
        <v>18984</v>
      </c>
      <c r="AO235" s="17">
        <v>3</v>
      </c>
      <c r="AP235" s="17">
        <v>80</v>
      </c>
      <c r="AQ235" s="17">
        <v>5</v>
      </c>
      <c r="AR235" s="17" t="s">
        <v>9898</v>
      </c>
      <c r="AU235" s="17" t="s">
        <v>21</v>
      </c>
      <c r="AV235" s="17" t="s">
        <v>3901</v>
      </c>
      <c r="AW235" s="17" t="s">
        <v>3901</v>
      </c>
      <c r="AZ235" s="17" t="s">
        <v>3901</v>
      </c>
      <c r="BD235" s="17" t="s">
        <v>3901</v>
      </c>
      <c r="BF235" s="17" t="s">
        <v>3901</v>
      </c>
      <c r="BH235" s="17" t="s">
        <v>3901</v>
      </c>
      <c r="BJ235" s="17" t="s">
        <v>30</v>
      </c>
      <c r="BK235" s="17" t="s">
        <v>3901</v>
      </c>
      <c r="BQ235" s="17" t="s">
        <v>30</v>
      </c>
      <c r="BS235" s="17" t="s">
        <v>3901</v>
      </c>
      <c r="BU235" s="17" t="s">
        <v>3901</v>
      </c>
      <c r="BY235" s="17" t="s">
        <v>3901</v>
      </c>
      <c r="BZ235" s="17" t="s">
        <v>30</v>
      </c>
      <c r="CC235" s="17" t="s">
        <v>3901</v>
      </c>
      <c r="CD235" s="17" t="s">
        <v>3901</v>
      </c>
      <c r="CF235" s="17" t="s">
        <v>3901</v>
      </c>
      <c r="CG235" s="17" t="s">
        <v>30</v>
      </c>
      <c r="CH235" s="17" t="s">
        <v>3901</v>
      </c>
      <c r="CL235" s="17" t="s">
        <v>3901</v>
      </c>
      <c r="CM235" s="17" t="s">
        <v>21</v>
      </c>
      <c r="CN235" s="17" t="s">
        <v>3901</v>
      </c>
      <c r="CO235" s="17" t="s">
        <v>21</v>
      </c>
      <c r="CQ235" s="17" t="s">
        <v>3901</v>
      </c>
      <c r="CR235" s="17" t="s">
        <v>21</v>
      </c>
      <c r="CS235" s="17" t="s">
        <v>3901</v>
      </c>
      <c r="CT235" s="17" t="s">
        <v>3901</v>
      </c>
      <c r="CU235" s="17" t="s">
        <v>3901</v>
      </c>
      <c r="CV235" s="17" t="s">
        <v>21</v>
      </c>
      <c r="CX235" s="17" t="s">
        <v>3901</v>
      </c>
      <c r="CY235" s="17" t="s">
        <v>21</v>
      </c>
      <c r="DA235" s="17" t="s">
        <v>3901</v>
      </c>
      <c r="DB235" s="17" t="s">
        <v>21</v>
      </c>
      <c r="DD235" s="17" t="s">
        <v>3901</v>
      </c>
      <c r="DE235" s="17" t="s">
        <v>21</v>
      </c>
      <c r="DF235" s="17" t="s">
        <v>3901</v>
      </c>
      <c r="DJ235" s="17" t="s">
        <v>3901</v>
      </c>
      <c r="DN235" s="17">
        <f>COUNTIF(AU235:DM235, "X")</f>
        <v>25</v>
      </c>
    </row>
    <row r="236" spans="1:118" s="17" customFormat="1">
      <c r="A236" s="17" t="s">
        <v>10392</v>
      </c>
      <c r="B236" s="17">
        <v>55</v>
      </c>
      <c r="C236" s="17">
        <v>20812</v>
      </c>
      <c r="D236" s="17" t="s">
        <v>10393</v>
      </c>
      <c r="E236" s="17" t="s">
        <v>668</v>
      </c>
      <c r="F236" s="17" t="s">
        <v>235</v>
      </c>
      <c r="G236" s="17" t="s">
        <v>203</v>
      </c>
      <c r="H236" s="309">
        <v>11516</v>
      </c>
      <c r="I236" s="309">
        <v>28611</v>
      </c>
      <c r="J236" s="17" t="s">
        <v>3888</v>
      </c>
      <c r="L236" s="17" t="s">
        <v>10394</v>
      </c>
      <c r="N236" s="17" t="s">
        <v>14</v>
      </c>
      <c r="O236" s="17" t="s">
        <v>15</v>
      </c>
      <c r="P236" s="17">
        <v>45371</v>
      </c>
      <c r="AC236" s="17" t="s">
        <v>14</v>
      </c>
      <c r="AF236" s="17">
        <v>8</v>
      </c>
      <c r="AG236" s="17">
        <v>2</v>
      </c>
      <c r="AI236" s="17" t="s">
        <v>10178</v>
      </c>
      <c r="AM236" s="17" t="s">
        <v>193</v>
      </c>
      <c r="AN236" s="17" t="s">
        <v>10381</v>
      </c>
      <c r="AO236" s="17">
        <v>3</v>
      </c>
      <c r="AP236" s="17">
        <v>80</v>
      </c>
      <c r="AQ236" s="17">
        <v>5</v>
      </c>
      <c r="AR236" s="17" t="s">
        <v>10180</v>
      </c>
      <c r="AU236" s="17" t="s">
        <v>30</v>
      </c>
      <c r="AV236" s="17" t="s">
        <v>3901</v>
      </c>
      <c r="AY236" s="17" t="s">
        <v>30</v>
      </c>
      <c r="AZ236" s="17" t="s">
        <v>3901</v>
      </c>
      <c r="BB236" s="17" t="s">
        <v>3901</v>
      </c>
      <c r="BC236" s="17" t="s">
        <v>30</v>
      </c>
      <c r="BD236" s="17" t="s">
        <v>3901</v>
      </c>
      <c r="BF236" s="17" t="s">
        <v>3901</v>
      </c>
      <c r="BH236" s="17" t="s">
        <v>3901</v>
      </c>
      <c r="BK236" s="17" t="s">
        <v>3901</v>
      </c>
      <c r="BN236" s="17" t="s">
        <v>3901</v>
      </c>
      <c r="BQ236" s="17" t="s">
        <v>30</v>
      </c>
      <c r="CC236" s="17" t="s">
        <v>3901</v>
      </c>
      <c r="CF236" s="17" t="s">
        <v>3901</v>
      </c>
      <c r="CH236" s="17" t="s">
        <v>3901</v>
      </c>
      <c r="CM236" s="17" t="s">
        <v>21</v>
      </c>
      <c r="CN236" s="17" t="s">
        <v>3901</v>
      </c>
      <c r="CQ236" s="17" t="s">
        <v>3901</v>
      </c>
      <c r="CX236" s="17" t="s">
        <v>3901</v>
      </c>
      <c r="DN236" s="17">
        <f>COUNTIF(AU236:DM236, "X")</f>
        <v>14</v>
      </c>
    </row>
    <row r="237" spans="1:118" s="17" customFormat="1">
      <c r="A237" s="17" t="s">
        <v>9410</v>
      </c>
      <c r="B237" s="17">
        <v>55</v>
      </c>
      <c r="C237" s="17">
        <v>8245</v>
      </c>
      <c r="D237" s="17" t="s">
        <v>9411</v>
      </c>
      <c r="E237" s="17" t="s">
        <v>9412</v>
      </c>
      <c r="F237" s="17" t="s">
        <v>9413</v>
      </c>
      <c r="H237" s="309">
        <v>9846</v>
      </c>
      <c r="I237" s="309">
        <v>28581</v>
      </c>
      <c r="J237" s="17" t="s">
        <v>3888</v>
      </c>
      <c r="L237" s="17" t="s">
        <v>9414</v>
      </c>
      <c r="N237" s="17" t="s">
        <v>19</v>
      </c>
      <c r="O237" s="17" t="s">
        <v>15</v>
      </c>
      <c r="P237" s="17">
        <v>45356</v>
      </c>
      <c r="AC237" s="17" t="s">
        <v>3890</v>
      </c>
      <c r="AD237" s="17" t="s">
        <v>3891</v>
      </c>
      <c r="AF237" s="17">
        <v>15</v>
      </c>
      <c r="AG237" s="17">
        <v>2</v>
      </c>
      <c r="AM237" s="17" t="s">
        <v>29</v>
      </c>
      <c r="AN237" s="17" t="s">
        <v>9081</v>
      </c>
      <c r="AO237" s="17">
        <v>3</v>
      </c>
      <c r="AP237" s="17">
        <v>80</v>
      </c>
      <c r="AQ237" s="17">
        <v>5</v>
      </c>
      <c r="AT237" s="17" t="s">
        <v>9082</v>
      </c>
      <c r="AV237" s="17" t="s">
        <v>3901</v>
      </c>
      <c r="AX237" s="17" t="s">
        <v>3901</v>
      </c>
      <c r="AZ237" s="17" t="s">
        <v>3901</v>
      </c>
      <c r="BB237" s="17" t="s">
        <v>3901</v>
      </c>
      <c r="BD237" s="17" t="s">
        <v>3901</v>
      </c>
      <c r="BH237" s="17" t="s">
        <v>3901</v>
      </c>
      <c r="BJ237" s="17" t="s">
        <v>30</v>
      </c>
      <c r="BK237" s="17" t="s">
        <v>3901</v>
      </c>
      <c r="BN237" s="17" t="s">
        <v>3901</v>
      </c>
      <c r="BQ237" s="17" t="s">
        <v>30</v>
      </c>
      <c r="BS237" s="17" t="s">
        <v>3901</v>
      </c>
      <c r="BY237" s="17" t="s">
        <v>3901</v>
      </c>
      <c r="CC237" s="17" t="s">
        <v>3901</v>
      </c>
      <c r="CF237" s="17" t="s">
        <v>3901</v>
      </c>
      <c r="CH237" s="17" t="s">
        <v>3901</v>
      </c>
      <c r="CU237" s="17" t="s">
        <v>3901</v>
      </c>
      <c r="DA237" s="17" t="s">
        <v>3901</v>
      </c>
      <c r="DE237" s="17" t="s">
        <v>3901</v>
      </c>
      <c r="DN237" s="17">
        <f>COUNTIF(AU237:DM237, "X")</f>
        <v>16</v>
      </c>
    </row>
    <row r="238" spans="1:118" s="17" customFormat="1">
      <c r="A238" s="17" t="s">
        <v>22798</v>
      </c>
      <c r="B238" s="17">
        <v>55</v>
      </c>
      <c r="C238" s="17">
        <v>119050</v>
      </c>
      <c r="D238" s="17" t="s">
        <v>3982</v>
      </c>
      <c r="E238" s="17" t="s">
        <v>237</v>
      </c>
      <c r="F238" s="17" t="s">
        <v>70</v>
      </c>
      <c r="H238" s="309">
        <v>28168</v>
      </c>
      <c r="I238" s="309">
        <v>41389</v>
      </c>
      <c r="J238" s="17" t="s">
        <v>3888</v>
      </c>
      <c r="L238" s="17" t="s">
        <v>22799</v>
      </c>
      <c r="N238" s="17" t="s">
        <v>126</v>
      </c>
      <c r="O238" s="17" t="s">
        <v>15</v>
      </c>
      <c r="P238" s="17">
        <v>45383</v>
      </c>
      <c r="AF238" s="17">
        <v>8</v>
      </c>
      <c r="AG238" s="17">
        <v>2</v>
      </c>
      <c r="AI238" s="17" t="s">
        <v>20542</v>
      </c>
      <c r="AM238" s="17" t="s">
        <v>133</v>
      </c>
      <c r="AN238" s="17" t="s">
        <v>22584</v>
      </c>
      <c r="AO238" s="17">
        <v>3</v>
      </c>
      <c r="AP238" s="17">
        <v>80</v>
      </c>
      <c r="AQ238" s="17">
        <v>5</v>
      </c>
      <c r="AR238" s="17" t="s">
        <v>22585</v>
      </c>
      <c r="BK238" s="17" t="s">
        <v>3901</v>
      </c>
      <c r="CQ238" s="17" t="s">
        <v>3901</v>
      </c>
      <c r="CR238" s="17" t="s">
        <v>21</v>
      </c>
      <c r="DN238" s="17">
        <f>COUNTIF(AU238:DM238, "X")</f>
        <v>2</v>
      </c>
    </row>
    <row r="239" spans="1:118" s="17" customFormat="1">
      <c r="A239" s="17" t="s">
        <v>14789</v>
      </c>
      <c r="B239" s="17">
        <v>55</v>
      </c>
      <c r="C239" s="17">
        <v>121155</v>
      </c>
      <c r="D239" s="17" t="s">
        <v>4226</v>
      </c>
      <c r="E239" s="17" t="s">
        <v>315</v>
      </c>
      <c r="F239" s="17" t="s">
        <v>25</v>
      </c>
      <c r="H239" s="309">
        <v>30541</v>
      </c>
      <c r="I239" s="309">
        <v>37449</v>
      </c>
      <c r="J239" s="17" t="s">
        <v>3888</v>
      </c>
      <c r="L239" s="17" t="s">
        <v>14790</v>
      </c>
      <c r="N239" s="17" t="s">
        <v>31</v>
      </c>
      <c r="O239" s="17" t="s">
        <v>15</v>
      </c>
      <c r="P239" s="17">
        <v>45373</v>
      </c>
      <c r="AC239" s="17" t="s">
        <v>9895</v>
      </c>
      <c r="AD239" s="17" t="s">
        <v>9896</v>
      </c>
      <c r="AF239" s="17">
        <v>15</v>
      </c>
      <c r="AG239" s="17">
        <v>2</v>
      </c>
      <c r="AM239" s="17" t="s">
        <v>335</v>
      </c>
      <c r="AN239" s="17" t="s">
        <v>14693</v>
      </c>
      <c r="AO239" s="17">
        <v>3</v>
      </c>
      <c r="AP239" s="17">
        <v>80</v>
      </c>
      <c r="AQ239" s="17">
        <v>5</v>
      </c>
      <c r="AR239" s="17" t="s">
        <v>9898</v>
      </c>
      <c r="AT239" s="17" t="s">
        <v>14152</v>
      </c>
      <c r="BS239" s="17" t="s">
        <v>3901</v>
      </c>
      <c r="CH239" s="17" t="s">
        <v>3901</v>
      </c>
      <c r="DN239" s="17">
        <f>COUNTIF(AU239:DM239, "X")</f>
        <v>2</v>
      </c>
    </row>
    <row r="240" spans="1:118" s="17" customFormat="1">
      <c r="A240" s="17" t="s">
        <v>15225</v>
      </c>
      <c r="B240" s="17">
        <v>55</v>
      </c>
      <c r="C240" s="17">
        <v>109886</v>
      </c>
      <c r="D240" s="17" t="s">
        <v>15122</v>
      </c>
      <c r="E240" s="17" t="s">
        <v>224</v>
      </c>
      <c r="F240" s="17" t="s">
        <v>70</v>
      </c>
      <c r="G240" s="17" t="s">
        <v>4335</v>
      </c>
      <c r="H240" s="309">
        <v>26337</v>
      </c>
      <c r="I240" s="309">
        <v>36507</v>
      </c>
      <c r="J240" s="17" t="s">
        <v>3888</v>
      </c>
      <c r="L240" s="17" t="s">
        <v>15123</v>
      </c>
      <c r="N240" s="17" t="s">
        <v>31</v>
      </c>
      <c r="O240" s="17" t="s">
        <v>15</v>
      </c>
      <c r="P240" s="17">
        <v>45373</v>
      </c>
      <c r="AC240" s="17" t="s">
        <v>9895</v>
      </c>
      <c r="AD240" s="17" t="s">
        <v>9896</v>
      </c>
      <c r="AF240" s="17">
        <v>15</v>
      </c>
      <c r="AG240" s="17">
        <v>2</v>
      </c>
      <c r="AM240" s="17" t="s">
        <v>62</v>
      </c>
      <c r="AN240" s="17" t="s">
        <v>15056</v>
      </c>
      <c r="AO240" s="17">
        <v>3</v>
      </c>
      <c r="AP240" s="17">
        <v>80</v>
      </c>
      <c r="AQ240" s="17">
        <v>5</v>
      </c>
      <c r="AR240" s="17" t="s">
        <v>9898</v>
      </c>
      <c r="AT240" s="17" t="s">
        <v>15057</v>
      </c>
      <c r="AV240" s="17" t="s">
        <v>3901</v>
      </c>
      <c r="AZ240" s="17" t="s">
        <v>3901</v>
      </c>
      <c r="BB240" s="17" t="s">
        <v>3901</v>
      </c>
      <c r="BD240" s="17" t="s">
        <v>3901</v>
      </c>
      <c r="BS240" s="17" t="s">
        <v>3901</v>
      </c>
      <c r="CC240" s="17" t="s">
        <v>3901</v>
      </c>
      <c r="CH240" s="17" t="s">
        <v>3901</v>
      </c>
      <c r="CU240" s="17" t="s">
        <v>3901</v>
      </c>
      <c r="DN240" s="17">
        <f>COUNTIF(AU240:DM240, "X")</f>
        <v>8</v>
      </c>
    </row>
    <row r="241" spans="1:118" s="17" customFormat="1">
      <c r="A241" s="17" t="s">
        <v>15147</v>
      </c>
      <c r="B241" s="17">
        <v>55</v>
      </c>
      <c r="C241" s="17">
        <v>109884</v>
      </c>
      <c r="D241" s="17" t="s">
        <v>15122</v>
      </c>
      <c r="E241" s="17" t="s">
        <v>13324</v>
      </c>
      <c r="F241" s="17" t="s">
        <v>70</v>
      </c>
      <c r="H241" s="309">
        <v>24653</v>
      </c>
      <c r="I241" s="309">
        <v>36507</v>
      </c>
      <c r="J241" s="17" t="s">
        <v>3888</v>
      </c>
      <c r="L241" s="17" t="s">
        <v>15123</v>
      </c>
      <c r="N241" s="17" t="s">
        <v>31</v>
      </c>
      <c r="O241" s="17" t="s">
        <v>15</v>
      </c>
      <c r="P241" s="17">
        <v>45373</v>
      </c>
      <c r="AC241" s="17" t="s">
        <v>9895</v>
      </c>
      <c r="AD241" s="17" t="s">
        <v>9896</v>
      </c>
      <c r="AF241" s="17">
        <v>15</v>
      </c>
      <c r="AG241" s="17">
        <v>2</v>
      </c>
      <c r="AM241" s="17" t="s">
        <v>62</v>
      </c>
      <c r="AN241" s="17" t="s">
        <v>15056</v>
      </c>
      <c r="AO241" s="17">
        <v>3</v>
      </c>
      <c r="AP241" s="17">
        <v>80</v>
      </c>
      <c r="AQ241" s="17">
        <v>5</v>
      </c>
      <c r="AR241" s="17" t="s">
        <v>9898</v>
      </c>
      <c r="AT241" s="17" t="s">
        <v>15057</v>
      </c>
      <c r="AV241" s="17" t="s">
        <v>3901</v>
      </c>
      <c r="AZ241" s="17" t="s">
        <v>3901</v>
      </c>
      <c r="BD241" s="17" t="s">
        <v>3901</v>
      </c>
      <c r="BS241" s="17" t="s">
        <v>3901</v>
      </c>
      <c r="CH241" s="17" t="s">
        <v>3901</v>
      </c>
      <c r="CN241" s="17" t="s">
        <v>3901</v>
      </c>
      <c r="CQ241" s="17" t="s">
        <v>3901</v>
      </c>
      <c r="CR241" s="17" t="s">
        <v>21</v>
      </c>
      <c r="CU241" s="17" t="s">
        <v>3901</v>
      </c>
      <c r="DA241" s="17" t="s">
        <v>3901</v>
      </c>
      <c r="DN241" s="17">
        <f>COUNTIF(AU241:DM241, "X")</f>
        <v>9</v>
      </c>
    </row>
    <row r="242" spans="1:118" s="17" customFormat="1">
      <c r="A242" s="17" t="s">
        <v>6041</v>
      </c>
      <c r="B242" s="17">
        <v>55</v>
      </c>
      <c r="C242" s="17">
        <v>106570</v>
      </c>
      <c r="D242" s="17" t="s">
        <v>6042</v>
      </c>
      <c r="E242" s="17" t="s">
        <v>332</v>
      </c>
      <c r="F242" s="17" t="s">
        <v>65</v>
      </c>
      <c r="H242" s="309">
        <v>24460</v>
      </c>
      <c r="I242" s="309">
        <v>43453</v>
      </c>
      <c r="J242" s="17" t="s">
        <v>3888</v>
      </c>
      <c r="L242" s="17" t="s">
        <v>6043</v>
      </c>
      <c r="N242" s="17" t="s">
        <v>19</v>
      </c>
      <c r="O242" s="17" t="s">
        <v>15</v>
      </c>
      <c r="P242" s="17">
        <v>45356</v>
      </c>
      <c r="AC242" s="17" t="s">
        <v>3890</v>
      </c>
      <c r="AD242" s="17" t="s">
        <v>3891</v>
      </c>
      <c r="AF242" s="17">
        <v>8</v>
      </c>
      <c r="AG242" s="17">
        <v>2</v>
      </c>
      <c r="AM242" s="17" t="s">
        <v>2604</v>
      </c>
      <c r="AN242" s="17" t="s">
        <v>5966</v>
      </c>
      <c r="AO242" s="17">
        <v>3</v>
      </c>
      <c r="AP242" s="17">
        <v>80</v>
      </c>
      <c r="AQ242" s="17">
        <v>5</v>
      </c>
      <c r="AT242" s="17" t="s">
        <v>5516</v>
      </c>
      <c r="DN242" s="17">
        <f>COUNTIF(AU242:DM242, "X")</f>
        <v>0</v>
      </c>
    </row>
    <row r="243" spans="1:118" s="17" customFormat="1">
      <c r="A243" s="17" t="s">
        <v>6547</v>
      </c>
      <c r="B243" s="17">
        <v>55</v>
      </c>
      <c r="C243" s="17">
        <v>79891</v>
      </c>
      <c r="D243" s="17" t="s">
        <v>4234</v>
      </c>
      <c r="E243" s="17" t="s">
        <v>167</v>
      </c>
      <c r="F243" s="17" t="s">
        <v>82</v>
      </c>
      <c r="H243" s="309">
        <v>21596</v>
      </c>
      <c r="I243" s="309">
        <v>33870</v>
      </c>
      <c r="J243" s="17" t="s">
        <v>3888</v>
      </c>
      <c r="L243" s="17" t="s">
        <v>6548</v>
      </c>
      <c r="N243" s="17" t="s">
        <v>19</v>
      </c>
      <c r="O243" s="17" t="s">
        <v>15</v>
      </c>
      <c r="P243" s="17">
        <v>45356</v>
      </c>
      <c r="AC243" s="17" t="s">
        <v>3890</v>
      </c>
      <c r="AD243" s="17" t="s">
        <v>3891</v>
      </c>
      <c r="AF243" s="17">
        <v>8</v>
      </c>
      <c r="AG243" s="17">
        <v>2</v>
      </c>
      <c r="AM243" s="17" t="s">
        <v>232</v>
      </c>
      <c r="AN243" s="17" t="s">
        <v>6280</v>
      </c>
      <c r="AO243" s="17">
        <v>3</v>
      </c>
      <c r="AP243" s="17">
        <v>80</v>
      </c>
      <c r="AQ243" s="17">
        <v>5</v>
      </c>
      <c r="AT243" s="17" t="s">
        <v>5516</v>
      </c>
      <c r="AZ243" s="17" t="s">
        <v>3901</v>
      </c>
      <c r="BA243" s="17" t="s">
        <v>3901</v>
      </c>
      <c r="BC243" s="17" t="s">
        <v>30</v>
      </c>
      <c r="BD243" s="17" t="s">
        <v>3901</v>
      </c>
      <c r="BK243" s="17" t="s">
        <v>3901</v>
      </c>
      <c r="BN243" s="17" t="s">
        <v>3901</v>
      </c>
      <c r="BQ243" s="17" t="s">
        <v>30</v>
      </c>
      <c r="BS243" s="17" t="s">
        <v>3901</v>
      </c>
      <c r="CC243" s="17" t="s">
        <v>3901</v>
      </c>
      <c r="CF243" s="17" t="s">
        <v>3901</v>
      </c>
      <c r="CH243" s="17" t="s">
        <v>3901</v>
      </c>
      <c r="CR243" s="17" t="s">
        <v>30</v>
      </c>
      <c r="DN243" s="17">
        <f>COUNTIF(AU243:DM243, "X")</f>
        <v>9</v>
      </c>
    </row>
    <row r="244" spans="1:118" s="17" customFormat="1">
      <c r="A244" s="17" t="s">
        <v>21154</v>
      </c>
      <c r="B244" s="17">
        <v>55</v>
      </c>
      <c r="C244" s="17">
        <v>105524</v>
      </c>
      <c r="D244" s="17" t="s">
        <v>21155</v>
      </c>
      <c r="E244" s="17" t="s">
        <v>4155</v>
      </c>
      <c r="F244" s="17" t="s">
        <v>147</v>
      </c>
      <c r="H244" s="309">
        <v>27256</v>
      </c>
      <c r="I244" s="309">
        <v>36075</v>
      </c>
      <c r="J244" s="17" t="s">
        <v>3888</v>
      </c>
      <c r="L244" s="17" t="s">
        <v>21117</v>
      </c>
      <c r="N244" s="17" t="s">
        <v>80</v>
      </c>
      <c r="O244" s="17" t="s">
        <v>15</v>
      </c>
      <c r="P244" s="17">
        <v>45308</v>
      </c>
      <c r="AF244" s="17">
        <v>15</v>
      </c>
      <c r="AG244" s="17">
        <v>2</v>
      </c>
      <c r="AI244" s="17" t="s">
        <v>20851</v>
      </c>
      <c r="AM244" s="17" t="s">
        <v>81</v>
      </c>
      <c r="AN244" s="17" t="s">
        <v>21035</v>
      </c>
      <c r="AO244" s="17">
        <v>3</v>
      </c>
      <c r="AP244" s="17">
        <v>80</v>
      </c>
      <c r="AQ244" s="17">
        <v>5</v>
      </c>
      <c r="AR244" s="17" t="s">
        <v>20671</v>
      </c>
      <c r="AS244" s="17" t="s">
        <v>21036</v>
      </c>
      <c r="BD244" s="17" t="s">
        <v>3901</v>
      </c>
      <c r="CF244" s="17" t="s">
        <v>3901</v>
      </c>
      <c r="CH244" s="17" t="s">
        <v>3901</v>
      </c>
      <c r="CL244" s="17" t="s">
        <v>3901</v>
      </c>
      <c r="CU244" s="17" t="s">
        <v>3901</v>
      </c>
      <c r="DN244" s="17">
        <f>COUNTIF(AU244:DM244, "X")</f>
        <v>5</v>
      </c>
    </row>
    <row r="245" spans="1:118" s="17" customFormat="1">
      <c r="A245" s="17" t="s">
        <v>24745</v>
      </c>
      <c r="B245" s="17">
        <v>55</v>
      </c>
      <c r="C245" s="17">
        <v>87656</v>
      </c>
      <c r="D245" s="17" t="s">
        <v>24746</v>
      </c>
      <c r="E245" s="17" t="s">
        <v>432</v>
      </c>
      <c r="F245" s="17" t="s">
        <v>30</v>
      </c>
      <c r="H245" s="309">
        <v>21691</v>
      </c>
      <c r="I245" s="309">
        <v>34582</v>
      </c>
      <c r="J245" s="17" t="s">
        <v>3888</v>
      </c>
      <c r="L245" s="17" t="s">
        <v>24747</v>
      </c>
      <c r="N245" s="17" t="s">
        <v>19</v>
      </c>
      <c r="O245" s="17" t="s">
        <v>15</v>
      </c>
      <c r="P245" s="17">
        <v>45356</v>
      </c>
      <c r="AD245" s="17" t="s">
        <v>3891</v>
      </c>
      <c r="AF245" s="17">
        <v>8</v>
      </c>
      <c r="AG245" s="17">
        <v>2</v>
      </c>
      <c r="AM245" s="17" t="s">
        <v>141</v>
      </c>
      <c r="AN245" s="17" t="s">
        <v>24484</v>
      </c>
      <c r="AO245" s="17">
        <v>3</v>
      </c>
      <c r="AP245" s="17">
        <v>80</v>
      </c>
      <c r="AQ245" s="17">
        <v>5</v>
      </c>
      <c r="AR245" s="17" t="s">
        <v>24485</v>
      </c>
      <c r="AZ245" s="17" t="s">
        <v>3901</v>
      </c>
      <c r="BA245" s="17" t="s">
        <v>3901</v>
      </c>
      <c r="BD245" s="17" t="s">
        <v>3901</v>
      </c>
      <c r="BK245" s="17" t="s">
        <v>3901</v>
      </c>
      <c r="BL245" s="17" t="s">
        <v>3901</v>
      </c>
      <c r="BN245" s="17" t="s">
        <v>3901</v>
      </c>
      <c r="BQ245" s="17" t="s">
        <v>30</v>
      </c>
      <c r="BS245" s="17" t="s">
        <v>3901</v>
      </c>
      <c r="BY245" s="17" t="s">
        <v>3901</v>
      </c>
      <c r="DN245" s="17">
        <f>COUNTIF(AU245:DM245, "X")</f>
        <v>8</v>
      </c>
    </row>
    <row r="246" spans="1:118" s="17" customFormat="1">
      <c r="A246" s="17" t="s">
        <v>5254</v>
      </c>
      <c r="B246" s="17">
        <v>55</v>
      </c>
      <c r="C246" s="17">
        <v>110831</v>
      </c>
      <c r="D246" s="17" t="s">
        <v>5255</v>
      </c>
      <c r="E246" s="17" t="s">
        <v>86</v>
      </c>
      <c r="F246" s="17" t="s">
        <v>58</v>
      </c>
      <c r="H246" s="309">
        <v>29925</v>
      </c>
      <c r="I246" s="309">
        <v>42775</v>
      </c>
      <c r="J246" s="17" t="s">
        <v>3888</v>
      </c>
      <c r="L246" s="17" t="s">
        <v>5256</v>
      </c>
      <c r="N246" s="17" t="s">
        <v>19</v>
      </c>
      <c r="O246" s="17" t="s">
        <v>15</v>
      </c>
      <c r="P246" s="17">
        <v>45356</v>
      </c>
      <c r="AC246" s="17" t="s">
        <v>3890</v>
      </c>
      <c r="AD246" s="17" t="s">
        <v>3891</v>
      </c>
      <c r="AF246" s="17">
        <v>8</v>
      </c>
      <c r="AG246" s="17">
        <v>2</v>
      </c>
      <c r="AM246" s="17" t="s">
        <v>2603</v>
      </c>
      <c r="AN246" s="17" t="s">
        <v>5023</v>
      </c>
      <c r="AO246" s="17">
        <v>3</v>
      </c>
      <c r="AP246" s="17">
        <v>80</v>
      </c>
      <c r="AQ246" s="17">
        <v>5</v>
      </c>
      <c r="AT246" s="17" t="s">
        <v>3893</v>
      </c>
      <c r="AU246" s="17" t="s">
        <v>21</v>
      </c>
      <c r="AV246" s="17" t="s">
        <v>3901</v>
      </c>
      <c r="AZ246" s="17" t="s">
        <v>3901</v>
      </c>
      <c r="BA246" s="17" t="s">
        <v>3901</v>
      </c>
      <c r="BQ246" s="17" t="s">
        <v>30</v>
      </c>
      <c r="BS246" s="17" t="s">
        <v>3901</v>
      </c>
      <c r="BY246" s="17" t="s">
        <v>3901</v>
      </c>
      <c r="CC246" s="17" t="s">
        <v>3901</v>
      </c>
      <c r="CD246" s="17" t="s">
        <v>3901</v>
      </c>
      <c r="CF246" s="17" t="s">
        <v>3901</v>
      </c>
      <c r="CH246" s="17" t="s">
        <v>3901</v>
      </c>
      <c r="CL246" s="17" t="s">
        <v>3901</v>
      </c>
      <c r="DN246" s="17">
        <f>COUNTIF(AU246:DM246, "X")</f>
        <v>10</v>
      </c>
    </row>
    <row r="247" spans="1:118" s="17" customFormat="1">
      <c r="A247" s="17" t="s">
        <v>24303</v>
      </c>
      <c r="B247" s="17">
        <v>55</v>
      </c>
      <c r="C247" s="17">
        <v>100401</v>
      </c>
      <c r="D247" s="17" t="s">
        <v>10405</v>
      </c>
      <c r="E247" s="17" t="s">
        <v>24304</v>
      </c>
      <c r="F247" s="17" t="s">
        <v>135</v>
      </c>
      <c r="H247" s="309">
        <v>25710</v>
      </c>
      <c r="I247" s="309">
        <v>42878</v>
      </c>
      <c r="J247" s="17" t="s">
        <v>3888</v>
      </c>
      <c r="L247" s="17" t="s">
        <v>24305</v>
      </c>
      <c r="N247" s="17" t="s">
        <v>126</v>
      </c>
      <c r="O247" s="17" t="s">
        <v>15</v>
      </c>
      <c r="P247" s="17">
        <v>45383</v>
      </c>
      <c r="AF247" s="17">
        <v>8</v>
      </c>
      <c r="AG247" s="17">
        <v>2</v>
      </c>
      <c r="AI247" s="17" t="s">
        <v>20542</v>
      </c>
      <c r="AM247" s="17" t="s">
        <v>239</v>
      </c>
      <c r="AN247" s="17" t="s">
        <v>24146</v>
      </c>
      <c r="AO247" s="17">
        <v>3</v>
      </c>
      <c r="AP247" s="17">
        <v>80</v>
      </c>
      <c r="AQ247" s="17">
        <v>5</v>
      </c>
      <c r="AR247" s="17" t="s">
        <v>22585</v>
      </c>
      <c r="AS247" s="17" t="s">
        <v>23503</v>
      </c>
      <c r="DN247" s="17">
        <f>COUNTIF(AU247:DM247, "X")</f>
        <v>0</v>
      </c>
    </row>
    <row r="248" spans="1:118" s="17" customFormat="1">
      <c r="A248" s="17" t="s">
        <v>25615</v>
      </c>
      <c r="B248" s="17">
        <v>55</v>
      </c>
      <c r="C248" s="17">
        <v>55901</v>
      </c>
      <c r="D248" s="17" t="s">
        <v>25616</v>
      </c>
      <c r="E248" s="17" t="s">
        <v>356</v>
      </c>
      <c r="F248" s="17" t="s">
        <v>56</v>
      </c>
      <c r="H248" s="309">
        <v>12712</v>
      </c>
      <c r="I248" s="309">
        <v>29129</v>
      </c>
      <c r="J248" s="17" t="s">
        <v>3888</v>
      </c>
      <c r="L248" s="17" t="s">
        <v>25617</v>
      </c>
      <c r="N248" s="17" t="s">
        <v>14</v>
      </c>
      <c r="O248" s="17" t="s">
        <v>15</v>
      </c>
      <c r="P248" s="17">
        <v>45371</v>
      </c>
      <c r="AC248" s="17" t="s">
        <v>17772</v>
      </c>
      <c r="AF248" s="17">
        <v>15</v>
      </c>
      <c r="AG248" s="17">
        <v>2</v>
      </c>
      <c r="AH248" s="17" t="s">
        <v>11926</v>
      </c>
      <c r="AK248" s="17" t="s">
        <v>17298</v>
      </c>
      <c r="AM248" s="17" t="s">
        <v>39</v>
      </c>
      <c r="AN248" s="17" t="s">
        <v>25609</v>
      </c>
      <c r="AO248" s="17">
        <v>3</v>
      </c>
      <c r="AP248" s="17">
        <v>80</v>
      </c>
      <c r="AQ248" s="17">
        <v>5</v>
      </c>
      <c r="AT248" s="17" t="s">
        <v>25610</v>
      </c>
      <c r="AU248" s="17" t="s">
        <v>30</v>
      </c>
      <c r="AV248" s="17" t="s">
        <v>3901</v>
      </c>
      <c r="AZ248" s="17" t="s">
        <v>3901</v>
      </c>
      <c r="BA248" s="17" t="s">
        <v>30</v>
      </c>
      <c r="BB248" s="17" t="s">
        <v>3901</v>
      </c>
      <c r="BC248" s="17" t="s">
        <v>30</v>
      </c>
      <c r="BD248" s="17" t="s">
        <v>3901</v>
      </c>
      <c r="BK248" s="17" t="s">
        <v>3901</v>
      </c>
      <c r="BS248" s="17" t="s">
        <v>3901</v>
      </c>
      <c r="CH248" s="17" t="s">
        <v>3901</v>
      </c>
      <c r="CU248" s="17" t="s">
        <v>3901</v>
      </c>
      <c r="DA248" s="17" t="s">
        <v>3901</v>
      </c>
      <c r="DF248" s="17" t="s">
        <v>3901</v>
      </c>
      <c r="DN248" s="17">
        <f>COUNTIF(AU248:DM248, "X")</f>
        <v>10</v>
      </c>
    </row>
    <row r="249" spans="1:118" s="17" customFormat="1">
      <c r="A249" s="17" t="s">
        <v>5346</v>
      </c>
      <c r="B249" s="17">
        <v>55</v>
      </c>
      <c r="C249" s="17">
        <v>67907</v>
      </c>
      <c r="D249" s="17" t="s">
        <v>484</v>
      </c>
      <c r="E249" s="17" t="s">
        <v>392</v>
      </c>
      <c r="F249" s="17" t="s">
        <v>4626</v>
      </c>
      <c r="H249" s="309">
        <v>26093</v>
      </c>
      <c r="I249" s="309">
        <v>42300</v>
      </c>
      <c r="J249" s="17" t="s">
        <v>3888</v>
      </c>
      <c r="L249" s="17" t="s">
        <v>5347</v>
      </c>
      <c r="N249" s="17" t="s">
        <v>19</v>
      </c>
      <c r="O249" s="17" t="s">
        <v>15</v>
      </c>
      <c r="P249" s="17">
        <v>45356</v>
      </c>
      <c r="AC249" s="17" t="s">
        <v>3890</v>
      </c>
      <c r="AD249" s="17" t="s">
        <v>3891</v>
      </c>
      <c r="AF249" s="17">
        <v>8</v>
      </c>
      <c r="AG249" s="17">
        <v>2</v>
      </c>
      <c r="AM249" s="17" t="s">
        <v>2603</v>
      </c>
      <c r="AN249" s="17" t="s">
        <v>5023</v>
      </c>
      <c r="AO249" s="17">
        <v>3</v>
      </c>
      <c r="AP249" s="17">
        <v>80</v>
      </c>
      <c r="AQ249" s="17">
        <v>5</v>
      </c>
      <c r="AT249" s="17" t="s">
        <v>3893</v>
      </c>
      <c r="DN249" s="17">
        <f>COUNTIF(AU249:DM249, "X")</f>
        <v>0</v>
      </c>
    </row>
    <row r="250" spans="1:118" s="17" customFormat="1">
      <c r="A250" s="17" t="s">
        <v>6422</v>
      </c>
      <c r="B250" s="17">
        <v>55</v>
      </c>
      <c r="C250" s="17">
        <v>87059</v>
      </c>
      <c r="D250" s="17" t="s">
        <v>5053</v>
      </c>
      <c r="E250" s="17" t="s">
        <v>69</v>
      </c>
      <c r="F250" s="17" t="s">
        <v>171</v>
      </c>
      <c r="H250" s="309">
        <v>27874</v>
      </c>
      <c r="I250" s="309">
        <v>34596</v>
      </c>
      <c r="J250" s="17" t="s">
        <v>3888</v>
      </c>
      <c r="L250" s="17" t="s">
        <v>6423</v>
      </c>
      <c r="N250" s="17" t="s">
        <v>19</v>
      </c>
      <c r="O250" s="17" t="s">
        <v>15</v>
      </c>
      <c r="P250" s="17">
        <v>45356</v>
      </c>
      <c r="AC250" s="17" t="s">
        <v>3890</v>
      </c>
      <c r="AD250" s="17" t="s">
        <v>3891</v>
      </c>
      <c r="AF250" s="17">
        <v>15</v>
      </c>
      <c r="AG250" s="17">
        <v>2</v>
      </c>
      <c r="AM250" s="17" t="s">
        <v>232</v>
      </c>
      <c r="AN250" s="17" t="s">
        <v>6280</v>
      </c>
      <c r="AO250" s="17">
        <v>3</v>
      </c>
      <c r="AP250" s="17">
        <v>80</v>
      </c>
      <c r="AQ250" s="17">
        <v>5</v>
      </c>
      <c r="AT250" s="17" t="s">
        <v>5516</v>
      </c>
      <c r="BD250" s="17" t="s">
        <v>3901</v>
      </c>
      <c r="BS250" s="17" t="s">
        <v>3901</v>
      </c>
      <c r="DN250" s="17">
        <f>COUNTIF(AU250:DM250, "X")</f>
        <v>2</v>
      </c>
    </row>
    <row r="251" spans="1:118" s="17" customFormat="1">
      <c r="A251" s="17" t="s">
        <v>5886</v>
      </c>
      <c r="B251" s="17">
        <v>55</v>
      </c>
      <c r="C251" s="17">
        <v>105898</v>
      </c>
      <c r="D251" s="17" t="s">
        <v>5887</v>
      </c>
      <c r="E251" s="17" t="s">
        <v>5888</v>
      </c>
      <c r="F251" s="17" t="s">
        <v>65</v>
      </c>
      <c r="H251" s="309">
        <v>26116</v>
      </c>
      <c r="I251" s="309">
        <v>36108</v>
      </c>
      <c r="J251" s="17" t="s">
        <v>3888</v>
      </c>
      <c r="L251" s="17" t="s">
        <v>5889</v>
      </c>
      <c r="N251" s="17" t="s">
        <v>19</v>
      </c>
      <c r="O251" s="17" t="s">
        <v>15</v>
      </c>
      <c r="P251" s="17">
        <v>45356</v>
      </c>
      <c r="AC251" s="17" t="s">
        <v>3890</v>
      </c>
      <c r="AD251" s="17" t="s">
        <v>3891</v>
      </c>
      <c r="AF251" s="17">
        <v>8</v>
      </c>
      <c r="AG251" s="17">
        <v>2</v>
      </c>
      <c r="AM251" s="17" t="s">
        <v>105</v>
      </c>
      <c r="AN251" s="17" t="s">
        <v>5515</v>
      </c>
      <c r="AO251" s="17">
        <v>3</v>
      </c>
      <c r="AP251" s="17">
        <v>80</v>
      </c>
      <c r="AQ251" s="17">
        <v>5</v>
      </c>
      <c r="AT251" s="17" t="s">
        <v>5516</v>
      </c>
      <c r="AV251" s="17" t="s">
        <v>3901</v>
      </c>
      <c r="BA251" s="17" t="s">
        <v>3901</v>
      </c>
      <c r="BQ251" s="17" t="s">
        <v>30</v>
      </c>
      <c r="BS251" s="17" t="s">
        <v>3901</v>
      </c>
      <c r="CC251" s="17" t="s">
        <v>3901</v>
      </c>
      <c r="CH251" s="17" t="s">
        <v>3901</v>
      </c>
      <c r="DN251" s="17">
        <f>COUNTIF(AU251:DM251, "X")</f>
        <v>5</v>
      </c>
    </row>
    <row r="252" spans="1:118" s="17" customFormat="1">
      <c r="A252" s="17" t="s">
        <v>24317</v>
      </c>
      <c r="B252" s="17">
        <v>55</v>
      </c>
      <c r="C252" s="17">
        <v>73791</v>
      </c>
      <c r="D252" s="17" t="s">
        <v>24318</v>
      </c>
      <c r="E252" s="17" t="s">
        <v>160</v>
      </c>
      <c r="F252" s="17" t="s">
        <v>25</v>
      </c>
      <c r="H252" s="309">
        <v>25685</v>
      </c>
      <c r="I252" s="309">
        <v>33484</v>
      </c>
      <c r="J252" s="17" t="s">
        <v>3888</v>
      </c>
      <c r="L252" s="17" t="s">
        <v>24319</v>
      </c>
      <c r="M252" s="17" t="s">
        <v>24111</v>
      </c>
      <c r="N252" s="17" t="s">
        <v>126</v>
      </c>
      <c r="O252" s="17" t="s">
        <v>15</v>
      </c>
      <c r="P252" s="17">
        <v>45383</v>
      </c>
      <c r="AF252" s="17">
        <v>8</v>
      </c>
      <c r="AG252" s="17">
        <v>2</v>
      </c>
      <c r="AI252" s="17" t="s">
        <v>20542</v>
      </c>
      <c r="AM252" s="17" t="s">
        <v>239</v>
      </c>
      <c r="AN252" s="17" t="s">
        <v>24146</v>
      </c>
      <c r="AO252" s="17">
        <v>3</v>
      </c>
      <c r="AP252" s="17">
        <v>80</v>
      </c>
      <c r="AQ252" s="17">
        <v>5</v>
      </c>
      <c r="AR252" s="17" t="s">
        <v>22585</v>
      </c>
      <c r="AS252" s="17" t="s">
        <v>23503</v>
      </c>
      <c r="AV252" s="17" t="s">
        <v>3901</v>
      </c>
      <c r="AX252" s="17" t="s">
        <v>3901</v>
      </c>
      <c r="BB252" s="17" t="s">
        <v>3901</v>
      </c>
      <c r="BD252" s="17" t="s">
        <v>3901</v>
      </c>
      <c r="BK252" s="17" t="s">
        <v>3901</v>
      </c>
      <c r="BS252" s="17" t="s">
        <v>3901</v>
      </c>
      <c r="CU252" s="17" t="s">
        <v>3901</v>
      </c>
      <c r="DN252" s="17">
        <f>COUNTIF(AU252:DM252, "X")</f>
        <v>7</v>
      </c>
    </row>
    <row r="253" spans="1:118" s="17" customFormat="1">
      <c r="A253" s="17" t="s">
        <v>4239</v>
      </c>
      <c r="B253" s="17">
        <v>55</v>
      </c>
      <c r="C253" s="17">
        <v>88751</v>
      </c>
      <c r="D253" s="17" t="s">
        <v>598</v>
      </c>
      <c r="E253" s="17" t="s">
        <v>4240</v>
      </c>
      <c r="H253" s="309">
        <v>24885</v>
      </c>
      <c r="I253" s="309">
        <v>39835</v>
      </c>
      <c r="J253" s="17" t="s">
        <v>3888</v>
      </c>
      <c r="L253" s="17" t="s">
        <v>4241</v>
      </c>
      <c r="N253" s="17" t="s">
        <v>19</v>
      </c>
      <c r="O253" s="17" t="s">
        <v>15</v>
      </c>
      <c r="P253" s="17">
        <v>45356</v>
      </c>
      <c r="AC253" s="17" t="s">
        <v>3890</v>
      </c>
      <c r="AD253" s="17" t="s">
        <v>3891</v>
      </c>
      <c r="AF253" s="17">
        <v>8</v>
      </c>
      <c r="AG253" s="17">
        <v>2</v>
      </c>
      <c r="AM253" s="17" t="s">
        <v>172</v>
      </c>
      <c r="AN253" s="17" t="s">
        <v>3892</v>
      </c>
      <c r="AO253" s="17">
        <v>3</v>
      </c>
      <c r="AP253" s="17">
        <v>80</v>
      </c>
      <c r="AQ253" s="17">
        <v>5</v>
      </c>
      <c r="AT253" s="17" t="s">
        <v>3893</v>
      </c>
      <c r="DN253" s="17">
        <f>COUNTIF(AU253:DM253, "X")</f>
        <v>0</v>
      </c>
    </row>
    <row r="254" spans="1:118" s="17" customFormat="1">
      <c r="A254" s="17" t="s">
        <v>23098</v>
      </c>
      <c r="B254" s="17">
        <v>55</v>
      </c>
      <c r="C254" s="17">
        <v>79369</v>
      </c>
      <c r="D254" s="17" t="s">
        <v>12260</v>
      </c>
      <c r="E254" s="17" t="s">
        <v>274</v>
      </c>
      <c r="F254" s="17" t="s">
        <v>99</v>
      </c>
      <c r="H254" s="309">
        <v>21088</v>
      </c>
      <c r="I254" s="309">
        <v>33849</v>
      </c>
      <c r="J254" s="17" t="s">
        <v>3888</v>
      </c>
      <c r="L254" s="17" t="s">
        <v>23099</v>
      </c>
      <c r="N254" s="17" t="s">
        <v>89</v>
      </c>
      <c r="O254" s="17" t="s">
        <v>15</v>
      </c>
      <c r="P254" s="17">
        <v>45339</v>
      </c>
      <c r="AF254" s="17">
        <v>8</v>
      </c>
      <c r="AG254" s="17">
        <v>2</v>
      </c>
      <c r="AI254" s="17" t="s">
        <v>20542</v>
      </c>
      <c r="AM254" s="17" t="s">
        <v>90</v>
      </c>
      <c r="AN254" s="17" t="s">
        <v>23025</v>
      </c>
      <c r="AO254" s="17">
        <v>3</v>
      </c>
      <c r="AP254" s="17">
        <v>80</v>
      </c>
      <c r="AQ254" s="17">
        <v>5</v>
      </c>
      <c r="AR254" s="17" t="s">
        <v>22585</v>
      </c>
      <c r="AV254" s="17" t="s">
        <v>3901</v>
      </c>
      <c r="AX254" s="17" t="s">
        <v>3901</v>
      </c>
      <c r="BC254" s="17" t="s">
        <v>21</v>
      </c>
      <c r="BD254" s="17" t="s">
        <v>3901</v>
      </c>
      <c r="BJ254" s="17" t="s">
        <v>21</v>
      </c>
      <c r="BK254" s="17" t="s">
        <v>3901</v>
      </c>
      <c r="BS254" s="17" t="s">
        <v>3901</v>
      </c>
      <c r="BY254" s="17" t="s">
        <v>3901</v>
      </c>
      <c r="BZ254" s="17" t="s">
        <v>21</v>
      </c>
      <c r="CC254" s="17" t="s">
        <v>3901</v>
      </c>
      <c r="CF254" s="17" t="s">
        <v>3901</v>
      </c>
      <c r="CH254" s="17" t="s">
        <v>3901</v>
      </c>
      <c r="CL254" s="17" t="s">
        <v>3901</v>
      </c>
      <c r="CU254" s="17" t="s">
        <v>3901</v>
      </c>
      <c r="DN254" s="17">
        <f>COUNTIF(AU254:DM254, "X")</f>
        <v>11</v>
      </c>
    </row>
    <row r="255" spans="1:118" s="17" customFormat="1">
      <c r="A255" s="17" t="s">
        <v>21215</v>
      </c>
      <c r="B255" s="17">
        <v>55</v>
      </c>
      <c r="C255" s="17">
        <v>105698</v>
      </c>
      <c r="D255" s="17" t="s">
        <v>15189</v>
      </c>
      <c r="E255" s="17" t="s">
        <v>407</v>
      </c>
      <c r="F255" s="17" t="s">
        <v>58</v>
      </c>
      <c r="H255" s="309">
        <v>14514</v>
      </c>
      <c r="I255" s="309">
        <v>36075</v>
      </c>
      <c r="J255" s="17" t="s">
        <v>3888</v>
      </c>
      <c r="L255" s="17" t="s">
        <v>21216</v>
      </c>
      <c r="N255" s="17" t="s">
        <v>80</v>
      </c>
      <c r="O255" s="17" t="s">
        <v>15</v>
      </c>
      <c r="P255" s="17">
        <v>45308</v>
      </c>
      <c r="AF255" s="17">
        <v>8</v>
      </c>
      <c r="AG255" s="17">
        <v>2</v>
      </c>
      <c r="AI255" s="17" t="s">
        <v>20851</v>
      </c>
      <c r="AM255" s="17" t="s">
        <v>81</v>
      </c>
      <c r="AN255" s="17" t="s">
        <v>21035</v>
      </c>
      <c r="AO255" s="17">
        <v>3</v>
      </c>
      <c r="AP255" s="17">
        <v>80</v>
      </c>
      <c r="AQ255" s="17">
        <v>5</v>
      </c>
      <c r="AR255" s="17" t="s">
        <v>20671</v>
      </c>
      <c r="AS255" s="17" t="s">
        <v>21036</v>
      </c>
      <c r="AV255" s="17" t="s">
        <v>3901</v>
      </c>
      <c r="AZ255" s="17" t="s">
        <v>3901</v>
      </c>
      <c r="BB255" s="17" t="s">
        <v>3901</v>
      </c>
      <c r="BC255" s="17" t="s">
        <v>30</v>
      </c>
      <c r="BD255" s="17" t="s">
        <v>3901</v>
      </c>
      <c r="BJ255" s="17" t="s">
        <v>30</v>
      </c>
      <c r="BK255" s="17" t="s">
        <v>3901</v>
      </c>
      <c r="BN255" s="17" t="s">
        <v>3901</v>
      </c>
      <c r="BQ255" s="17" t="s">
        <v>30</v>
      </c>
      <c r="BS255" s="17" t="s">
        <v>3901</v>
      </c>
      <c r="BY255" s="17" t="s">
        <v>3901</v>
      </c>
      <c r="CC255" s="17" t="s">
        <v>3901</v>
      </c>
      <c r="CF255" s="17" t="s">
        <v>3901</v>
      </c>
      <c r="CH255" s="17" t="s">
        <v>3901</v>
      </c>
      <c r="CN255" s="17" t="s">
        <v>3901</v>
      </c>
      <c r="CU255" s="17" t="s">
        <v>3901</v>
      </c>
      <c r="DA255" s="17" t="s">
        <v>3901</v>
      </c>
      <c r="DN255" s="17">
        <f>COUNTIF(AU255:DM255, "X")</f>
        <v>14</v>
      </c>
    </row>
    <row r="256" spans="1:118" s="17" customFormat="1">
      <c r="A256" s="523" t="s">
        <v>1288</v>
      </c>
      <c r="B256" s="17">
        <v>55</v>
      </c>
      <c r="C256" s="17">
        <v>104082</v>
      </c>
      <c r="D256" s="17" t="s">
        <v>1125</v>
      </c>
      <c r="E256" s="17" t="s">
        <v>61</v>
      </c>
      <c r="F256" s="17" t="s">
        <v>65</v>
      </c>
      <c r="H256" s="309">
        <v>28961</v>
      </c>
      <c r="I256" s="309">
        <v>42842</v>
      </c>
      <c r="J256" s="17" t="s">
        <v>3888</v>
      </c>
      <c r="L256" s="17" t="s">
        <v>1289</v>
      </c>
      <c r="N256" s="17" t="s">
        <v>31</v>
      </c>
      <c r="O256" s="17" t="s">
        <v>15</v>
      </c>
      <c r="P256" s="17">
        <v>45373</v>
      </c>
      <c r="AC256" s="17" t="s">
        <v>9895</v>
      </c>
      <c r="AD256" s="17" t="s">
        <v>9896</v>
      </c>
      <c r="AF256" s="17">
        <v>15</v>
      </c>
      <c r="AG256" s="17">
        <v>2</v>
      </c>
      <c r="AM256" s="17" t="s">
        <v>222</v>
      </c>
      <c r="AN256" s="17" t="s">
        <v>12432</v>
      </c>
      <c r="AO256" s="17">
        <v>3</v>
      </c>
      <c r="AP256" s="17">
        <v>80</v>
      </c>
      <c r="AQ256" s="17">
        <v>5</v>
      </c>
      <c r="AR256" s="17" t="s">
        <v>9898</v>
      </c>
      <c r="AT256" s="17" t="s">
        <v>11929</v>
      </c>
      <c r="DF256" s="17" t="s">
        <v>3901</v>
      </c>
      <c r="DN256" s="17">
        <f>COUNTIF(AU256:DM256, "X")</f>
        <v>1</v>
      </c>
    </row>
    <row r="257" spans="1:118" s="17" customFormat="1">
      <c r="A257" s="17" t="s">
        <v>20400</v>
      </c>
      <c r="B257" s="17">
        <v>55</v>
      </c>
      <c r="C257" s="17">
        <v>28912</v>
      </c>
      <c r="D257" s="17" t="s">
        <v>1125</v>
      </c>
      <c r="E257" s="17" t="s">
        <v>20401</v>
      </c>
      <c r="F257" s="17" t="s">
        <v>30</v>
      </c>
      <c r="H257" s="309">
        <v>15727</v>
      </c>
      <c r="I257" s="309">
        <v>28611</v>
      </c>
      <c r="J257" s="17" t="s">
        <v>3888</v>
      </c>
      <c r="L257" s="17" t="s">
        <v>20402</v>
      </c>
      <c r="N257" s="17" t="s">
        <v>14</v>
      </c>
      <c r="O257" s="17" t="s">
        <v>15</v>
      </c>
      <c r="P257" s="17">
        <v>45371</v>
      </c>
      <c r="AF257" s="17">
        <v>8</v>
      </c>
      <c r="AG257" s="17">
        <v>2</v>
      </c>
      <c r="AI257" s="17" t="s">
        <v>10178</v>
      </c>
      <c r="AM257" s="17" t="s">
        <v>85</v>
      </c>
      <c r="AN257" s="17" t="s">
        <v>20273</v>
      </c>
      <c r="AO257" s="17">
        <v>3</v>
      </c>
      <c r="AP257" s="17">
        <v>80</v>
      </c>
      <c r="AQ257" s="17">
        <v>5</v>
      </c>
      <c r="AR257" s="17" t="s">
        <v>10180</v>
      </c>
      <c r="AV257" s="17" t="s">
        <v>3901</v>
      </c>
      <c r="BD257" s="17" t="s">
        <v>3901</v>
      </c>
      <c r="BH257" s="17" t="s">
        <v>3901</v>
      </c>
      <c r="BK257" s="17" t="s">
        <v>3901</v>
      </c>
      <c r="BQ257" s="17" t="s">
        <v>30</v>
      </c>
      <c r="BS257" s="17" t="s">
        <v>3901</v>
      </c>
      <c r="BU257" s="17" t="s">
        <v>3901</v>
      </c>
      <c r="BY257" s="17" t="s">
        <v>3901</v>
      </c>
      <c r="CC257" s="17" t="s">
        <v>3901</v>
      </c>
      <c r="CF257" s="17" t="s">
        <v>3901</v>
      </c>
      <c r="CH257" s="17" t="s">
        <v>3901</v>
      </c>
      <c r="CI257" s="17" t="s">
        <v>3901</v>
      </c>
      <c r="CM257" s="17" t="s">
        <v>21</v>
      </c>
      <c r="CO257" s="17" t="s">
        <v>3901</v>
      </c>
      <c r="CQ257" s="17" t="s">
        <v>3901</v>
      </c>
      <c r="CU257" s="17" t="s">
        <v>3901</v>
      </c>
      <c r="DN257" s="17">
        <f>COUNTIF(AU257:DM257, "X")</f>
        <v>14</v>
      </c>
    </row>
    <row r="258" spans="1:118" s="17" customFormat="1">
      <c r="A258" s="17" t="s">
        <v>20554</v>
      </c>
      <c r="B258" s="17">
        <v>55</v>
      </c>
      <c r="C258" s="17">
        <v>86323</v>
      </c>
      <c r="D258" s="17" t="s">
        <v>20555</v>
      </c>
      <c r="E258" s="17" t="s">
        <v>35</v>
      </c>
      <c r="F258" s="17" t="s">
        <v>655</v>
      </c>
      <c r="H258" s="309">
        <v>19255</v>
      </c>
      <c r="I258" s="309">
        <v>34449</v>
      </c>
      <c r="J258" s="17" t="s">
        <v>3888</v>
      </c>
      <c r="L258" s="17" t="s">
        <v>20556</v>
      </c>
      <c r="N258" s="17" t="s">
        <v>31</v>
      </c>
      <c r="O258" s="17" t="s">
        <v>15</v>
      </c>
      <c r="P258" s="17">
        <v>45373</v>
      </c>
      <c r="AD258" s="17" t="s">
        <v>9896</v>
      </c>
      <c r="AF258" s="17">
        <v>8</v>
      </c>
      <c r="AG258" s="17">
        <v>2</v>
      </c>
      <c r="AM258" s="17" t="s">
        <v>94</v>
      </c>
      <c r="AN258" s="17" t="s">
        <v>20471</v>
      </c>
      <c r="AO258" s="17">
        <v>3</v>
      </c>
      <c r="AP258" s="17">
        <v>80</v>
      </c>
      <c r="AQ258" s="17">
        <v>5</v>
      </c>
      <c r="AR258" s="17" t="s">
        <v>10180</v>
      </c>
      <c r="AV258" s="17" t="s">
        <v>3901</v>
      </c>
      <c r="AZ258" s="17" t="s">
        <v>3901</v>
      </c>
      <c r="BD258" s="17" t="s">
        <v>3901</v>
      </c>
      <c r="BK258" s="17" t="s">
        <v>3901</v>
      </c>
      <c r="BQ258" s="17" t="s">
        <v>21</v>
      </c>
      <c r="BS258" s="17" t="s">
        <v>3901</v>
      </c>
      <c r="BZ258" s="17" t="s">
        <v>21</v>
      </c>
      <c r="CC258" s="17" t="s">
        <v>3901</v>
      </c>
      <c r="CH258" s="17" t="s">
        <v>3901</v>
      </c>
      <c r="CU258" s="17" t="s">
        <v>3901</v>
      </c>
      <c r="DN258" s="17">
        <f>COUNTIF(AU258:DM258, "X")</f>
        <v>8</v>
      </c>
    </row>
    <row r="259" spans="1:118" s="17" customFormat="1">
      <c r="A259" s="17" t="s">
        <v>22692</v>
      </c>
      <c r="B259" s="17">
        <v>55</v>
      </c>
      <c r="C259" s="17">
        <v>70374</v>
      </c>
      <c r="D259" s="17" t="s">
        <v>4711</v>
      </c>
      <c r="E259" s="17" t="s">
        <v>17</v>
      </c>
      <c r="F259" s="17" t="s">
        <v>70</v>
      </c>
      <c r="H259" s="309">
        <v>21595</v>
      </c>
      <c r="I259" s="309">
        <v>33117</v>
      </c>
      <c r="J259" s="17" t="s">
        <v>3888</v>
      </c>
      <c r="L259" s="17" t="s">
        <v>22641</v>
      </c>
      <c r="N259" s="17" t="s">
        <v>89</v>
      </c>
      <c r="O259" s="17" t="s">
        <v>15</v>
      </c>
      <c r="P259" s="17">
        <v>45339</v>
      </c>
      <c r="AF259" s="17">
        <v>8</v>
      </c>
      <c r="AG259" s="17">
        <v>2</v>
      </c>
      <c r="AI259" s="17" t="s">
        <v>20542</v>
      </c>
      <c r="AM259" s="17" t="s">
        <v>133</v>
      </c>
      <c r="AN259" s="17" t="s">
        <v>22584</v>
      </c>
      <c r="AO259" s="17">
        <v>3</v>
      </c>
      <c r="AP259" s="17">
        <v>80</v>
      </c>
      <c r="AQ259" s="17">
        <v>5</v>
      </c>
      <c r="AR259" s="17" t="s">
        <v>22585</v>
      </c>
      <c r="AU259" s="17" t="s">
        <v>30</v>
      </c>
      <c r="AV259" s="17" t="s">
        <v>3901</v>
      </c>
      <c r="BK259" s="17" t="s">
        <v>3901</v>
      </c>
      <c r="BS259" s="17" t="s">
        <v>3901</v>
      </c>
      <c r="CH259" s="17" t="s">
        <v>3901</v>
      </c>
      <c r="CU259" s="17" t="s">
        <v>3901</v>
      </c>
      <c r="DN259" s="17">
        <f>COUNTIF(AU259:DM259, "X")</f>
        <v>5</v>
      </c>
    </row>
    <row r="260" spans="1:118" s="17" customFormat="1">
      <c r="A260" s="17" t="s">
        <v>22640</v>
      </c>
      <c r="B260" s="17">
        <v>55</v>
      </c>
      <c r="C260" s="17">
        <v>5823</v>
      </c>
      <c r="D260" s="17" t="s">
        <v>4711</v>
      </c>
      <c r="E260" s="17" t="s">
        <v>130</v>
      </c>
      <c r="F260" s="17" t="s">
        <v>6616</v>
      </c>
      <c r="H260" s="309">
        <v>21691</v>
      </c>
      <c r="I260" s="309">
        <v>30560</v>
      </c>
      <c r="J260" s="17" t="s">
        <v>3888</v>
      </c>
      <c r="L260" s="17" t="s">
        <v>22641</v>
      </c>
      <c r="N260" s="17" t="s">
        <v>89</v>
      </c>
      <c r="O260" s="17" t="s">
        <v>15</v>
      </c>
      <c r="P260" s="17">
        <v>45339</v>
      </c>
      <c r="AF260" s="17">
        <v>8</v>
      </c>
      <c r="AG260" s="17">
        <v>2</v>
      </c>
      <c r="AI260" s="17" t="s">
        <v>20542</v>
      </c>
      <c r="AM260" s="17" t="s">
        <v>133</v>
      </c>
      <c r="AN260" s="17" t="s">
        <v>22584</v>
      </c>
      <c r="AO260" s="17">
        <v>3</v>
      </c>
      <c r="AP260" s="17">
        <v>80</v>
      </c>
      <c r="AQ260" s="17">
        <v>5</v>
      </c>
      <c r="AR260" s="17" t="s">
        <v>22585</v>
      </c>
      <c r="AU260" s="17" t="s">
        <v>21</v>
      </c>
      <c r="AV260" s="17" t="s">
        <v>3901</v>
      </c>
      <c r="AW260" s="17" t="s">
        <v>3901</v>
      </c>
      <c r="AX260" s="17" t="s">
        <v>3901</v>
      </c>
      <c r="AY260" s="17" t="s">
        <v>21</v>
      </c>
      <c r="AZ260" s="17" t="s">
        <v>3901</v>
      </c>
      <c r="BB260" s="17" t="s">
        <v>3901</v>
      </c>
      <c r="BC260" s="17" t="s">
        <v>21</v>
      </c>
      <c r="BD260" s="17" t="s">
        <v>3901</v>
      </c>
      <c r="BH260" s="17" t="s">
        <v>3901</v>
      </c>
      <c r="BJ260" s="17" t="s">
        <v>21</v>
      </c>
      <c r="BK260" s="17" t="s">
        <v>3901</v>
      </c>
      <c r="BN260" s="17" t="s">
        <v>3901</v>
      </c>
      <c r="BQ260" s="17" t="s">
        <v>30</v>
      </c>
      <c r="BS260" s="17" t="s">
        <v>3901</v>
      </c>
      <c r="BY260" s="17" t="s">
        <v>3901</v>
      </c>
      <c r="BZ260" s="17" t="s">
        <v>21</v>
      </c>
      <c r="CC260" s="17" t="s">
        <v>3901</v>
      </c>
      <c r="CF260" s="17" t="s">
        <v>3901</v>
      </c>
      <c r="CG260" s="17" t="s">
        <v>21</v>
      </c>
      <c r="CH260" s="17" t="s">
        <v>3901</v>
      </c>
      <c r="CM260" s="17" t="s">
        <v>21</v>
      </c>
      <c r="CN260" s="17" t="s">
        <v>3901</v>
      </c>
      <c r="CQ260" s="17" t="s">
        <v>3901</v>
      </c>
      <c r="CR260" s="17" t="s">
        <v>21</v>
      </c>
      <c r="CU260" s="17" t="s">
        <v>3901</v>
      </c>
      <c r="DN260" s="17">
        <f>COUNTIF(AU260:DM260, "X")</f>
        <v>17</v>
      </c>
    </row>
    <row r="261" spans="1:118" s="17" customFormat="1">
      <c r="A261" s="17" t="s">
        <v>8224</v>
      </c>
      <c r="B261" s="17">
        <v>55</v>
      </c>
      <c r="C261" s="17">
        <v>78442</v>
      </c>
      <c r="D261" s="17" t="s">
        <v>5861</v>
      </c>
      <c r="E261" s="17" t="s">
        <v>56</v>
      </c>
      <c r="F261" s="17" t="s">
        <v>125</v>
      </c>
      <c r="H261" s="309">
        <v>23344</v>
      </c>
      <c r="I261" s="309">
        <v>41333</v>
      </c>
      <c r="J261" s="17" t="s">
        <v>3888</v>
      </c>
      <c r="L261" s="17" t="s">
        <v>8225</v>
      </c>
      <c r="N261" s="17" t="s">
        <v>19</v>
      </c>
      <c r="O261" s="17" t="s">
        <v>15</v>
      </c>
      <c r="P261" s="17">
        <v>45356</v>
      </c>
      <c r="AC261" s="17" t="s">
        <v>3890</v>
      </c>
      <c r="AD261" s="17" t="s">
        <v>3891</v>
      </c>
      <c r="AF261" s="17">
        <v>15</v>
      </c>
      <c r="AG261" s="17">
        <v>2</v>
      </c>
      <c r="AM261" s="17" t="s">
        <v>117</v>
      </c>
      <c r="AN261" s="17" t="s">
        <v>7978</v>
      </c>
      <c r="AO261" s="17">
        <v>3</v>
      </c>
      <c r="AP261" s="17">
        <v>80</v>
      </c>
      <c r="AQ261" s="17">
        <v>5</v>
      </c>
      <c r="AT261" s="17" t="s">
        <v>7979</v>
      </c>
      <c r="BA261" s="17" t="s">
        <v>3901</v>
      </c>
      <c r="DN261" s="17">
        <f>COUNTIF(AU261:DM261, "X")</f>
        <v>1</v>
      </c>
    </row>
    <row r="262" spans="1:118" s="17" customFormat="1">
      <c r="A262" s="17" t="s">
        <v>5452</v>
      </c>
      <c r="B262" s="17">
        <v>55</v>
      </c>
      <c r="C262" s="17">
        <v>87449</v>
      </c>
      <c r="D262" s="17" t="s">
        <v>5453</v>
      </c>
      <c r="E262" s="17" t="s">
        <v>5454</v>
      </c>
      <c r="F262" s="17" t="s">
        <v>21</v>
      </c>
      <c r="H262" s="309">
        <v>22808</v>
      </c>
      <c r="I262" s="309">
        <v>34612</v>
      </c>
      <c r="J262" s="17" t="s">
        <v>3888</v>
      </c>
      <c r="L262" s="17" t="s">
        <v>5455</v>
      </c>
      <c r="N262" s="17" t="s">
        <v>19</v>
      </c>
      <c r="O262" s="17" t="s">
        <v>15</v>
      </c>
      <c r="P262" s="17">
        <v>45356</v>
      </c>
      <c r="AC262" s="17" t="s">
        <v>3890</v>
      </c>
      <c r="AD262" s="17" t="s">
        <v>3891</v>
      </c>
      <c r="AF262" s="17">
        <v>8</v>
      </c>
      <c r="AG262" s="17">
        <v>2</v>
      </c>
      <c r="AM262" s="17" t="s">
        <v>2603</v>
      </c>
      <c r="AN262" s="17" t="s">
        <v>5023</v>
      </c>
      <c r="AO262" s="17">
        <v>3</v>
      </c>
      <c r="AP262" s="17">
        <v>80</v>
      </c>
      <c r="AQ262" s="17">
        <v>5</v>
      </c>
      <c r="AT262" s="17" t="s">
        <v>3893</v>
      </c>
      <c r="BA262" s="17" t="s">
        <v>3901</v>
      </c>
      <c r="BD262" s="17" t="s">
        <v>3901</v>
      </c>
      <c r="BQ262" s="17" t="s">
        <v>21</v>
      </c>
      <c r="BS262" s="17" t="s">
        <v>3901</v>
      </c>
      <c r="DN262" s="17">
        <f>COUNTIF(AU262:DM262, "X")</f>
        <v>3</v>
      </c>
    </row>
    <row r="263" spans="1:118" s="17" customFormat="1">
      <c r="A263" s="17" t="s">
        <v>18542</v>
      </c>
      <c r="B263" s="17">
        <v>55</v>
      </c>
      <c r="C263" s="17">
        <v>55658</v>
      </c>
      <c r="D263" s="17" t="s">
        <v>6312</v>
      </c>
      <c r="E263" s="17" t="s">
        <v>18543</v>
      </c>
      <c r="F263" s="17" t="s">
        <v>110</v>
      </c>
      <c r="H263" s="309">
        <v>17559</v>
      </c>
      <c r="I263" s="309">
        <v>29129</v>
      </c>
      <c r="J263" s="17" t="s">
        <v>3888</v>
      </c>
      <c r="L263" s="17" t="s">
        <v>18544</v>
      </c>
      <c r="N263" s="17" t="s">
        <v>182</v>
      </c>
      <c r="O263" s="17" t="s">
        <v>15</v>
      </c>
      <c r="P263" s="17">
        <v>45326</v>
      </c>
      <c r="AF263" s="17">
        <v>15</v>
      </c>
      <c r="AG263" s="17">
        <v>2</v>
      </c>
      <c r="AH263" s="17" t="s">
        <v>11926</v>
      </c>
      <c r="AK263" s="17" t="s">
        <v>11927</v>
      </c>
      <c r="AM263" s="17" t="s">
        <v>2614</v>
      </c>
      <c r="AN263" s="17" t="s">
        <v>18350</v>
      </c>
      <c r="AO263" s="17">
        <v>3</v>
      </c>
      <c r="AP263" s="17">
        <v>80</v>
      </c>
      <c r="AQ263" s="17">
        <v>5</v>
      </c>
      <c r="AR263" s="17" t="s">
        <v>18351</v>
      </c>
      <c r="AU263" s="17" t="s">
        <v>21</v>
      </c>
      <c r="AV263" s="17" t="s">
        <v>3901</v>
      </c>
      <c r="AX263" s="17" t="s">
        <v>3901</v>
      </c>
      <c r="AZ263" s="17" t="s">
        <v>3901</v>
      </c>
      <c r="BC263" s="17" t="s">
        <v>21</v>
      </c>
      <c r="BD263" s="17" t="s">
        <v>3901</v>
      </c>
      <c r="BQ263" s="17" t="s">
        <v>21</v>
      </c>
      <c r="BS263" s="17" t="s">
        <v>3901</v>
      </c>
      <c r="CC263" s="17" t="s">
        <v>3901</v>
      </c>
      <c r="CF263" s="17" t="s">
        <v>3901</v>
      </c>
      <c r="CH263" s="17" t="s">
        <v>3901</v>
      </c>
      <c r="DN263" s="17">
        <f>COUNTIF(AU263:DM263, "X")</f>
        <v>8</v>
      </c>
    </row>
    <row r="264" spans="1:118" s="17" customFormat="1">
      <c r="A264" s="17" t="s">
        <v>16138</v>
      </c>
      <c r="B264" s="17">
        <v>55</v>
      </c>
      <c r="C264" s="17">
        <v>101683</v>
      </c>
      <c r="D264" s="17" t="s">
        <v>7747</v>
      </c>
      <c r="E264" s="17" t="s">
        <v>4199</v>
      </c>
      <c r="F264" s="17" t="s">
        <v>43</v>
      </c>
      <c r="H264" s="309">
        <v>28317</v>
      </c>
      <c r="I264" s="309">
        <v>35710</v>
      </c>
      <c r="J264" s="17" t="s">
        <v>3888</v>
      </c>
      <c r="L264" s="17" t="s">
        <v>16107</v>
      </c>
      <c r="N264" s="17" t="s">
        <v>31</v>
      </c>
      <c r="O264" s="17" t="s">
        <v>15</v>
      </c>
      <c r="P264" s="17">
        <v>45373</v>
      </c>
      <c r="AC264" s="17" t="s">
        <v>9895</v>
      </c>
      <c r="AD264" s="17" t="s">
        <v>9896</v>
      </c>
      <c r="AF264" s="17">
        <v>8</v>
      </c>
      <c r="AG264" s="17">
        <v>2</v>
      </c>
      <c r="AM264" s="17" t="s">
        <v>37</v>
      </c>
      <c r="AN264" s="17" t="s">
        <v>16071</v>
      </c>
      <c r="AO264" s="17">
        <v>3</v>
      </c>
      <c r="AP264" s="17">
        <v>80</v>
      </c>
      <c r="AQ264" s="17">
        <v>5</v>
      </c>
      <c r="AR264" s="17" t="s">
        <v>9898</v>
      </c>
      <c r="AT264" s="17" t="s">
        <v>16072</v>
      </c>
      <c r="BA264" s="17" t="s">
        <v>3901</v>
      </c>
      <c r="CH264" s="17" t="s">
        <v>3901</v>
      </c>
      <c r="DN264" s="17">
        <f>COUNTIF(AU264:DM264, "X")</f>
        <v>2</v>
      </c>
    </row>
    <row r="265" spans="1:118" s="17" customFormat="1">
      <c r="A265" s="17" t="s">
        <v>6311</v>
      </c>
      <c r="B265" s="17">
        <v>55</v>
      </c>
      <c r="C265" s="17">
        <v>3156</v>
      </c>
      <c r="D265" s="17" t="s">
        <v>6312</v>
      </c>
      <c r="E265" s="17" t="s">
        <v>6313</v>
      </c>
      <c r="F265" s="17" t="s">
        <v>135</v>
      </c>
      <c r="H265" s="309">
        <v>9955</v>
      </c>
      <c r="I265" s="309">
        <v>28581</v>
      </c>
      <c r="J265" s="17" t="s">
        <v>3888</v>
      </c>
      <c r="L265" s="17" t="s">
        <v>6314</v>
      </c>
      <c r="N265" s="17" t="s">
        <v>19</v>
      </c>
      <c r="O265" s="17" t="s">
        <v>15</v>
      </c>
      <c r="P265" s="17">
        <v>45356</v>
      </c>
      <c r="AC265" s="17" t="s">
        <v>3890</v>
      </c>
      <c r="AD265" s="17" t="s">
        <v>3891</v>
      </c>
      <c r="AF265" s="17">
        <v>15</v>
      </c>
      <c r="AG265" s="17">
        <v>2</v>
      </c>
      <c r="AM265" s="17" t="s">
        <v>232</v>
      </c>
      <c r="AN265" s="17" t="s">
        <v>6280</v>
      </c>
      <c r="AO265" s="17">
        <v>3</v>
      </c>
      <c r="AP265" s="17">
        <v>80</v>
      </c>
      <c r="AQ265" s="17">
        <v>5</v>
      </c>
      <c r="AT265" s="17" t="s">
        <v>5516</v>
      </c>
      <c r="AV265" s="17" t="s">
        <v>3901</v>
      </c>
      <c r="AZ265" s="17" t="s">
        <v>3901</v>
      </c>
      <c r="BA265" s="17" t="s">
        <v>3901</v>
      </c>
      <c r="BC265" s="17" t="s">
        <v>30</v>
      </c>
      <c r="BD265" s="17" t="s">
        <v>3901</v>
      </c>
      <c r="BK265" s="17" t="s">
        <v>3901</v>
      </c>
      <c r="BQ265" s="17" t="s">
        <v>30</v>
      </c>
      <c r="BS265" s="17" t="s">
        <v>3901</v>
      </c>
      <c r="CC265" s="17" t="s">
        <v>3901</v>
      </c>
      <c r="DN265" s="17">
        <f>COUNTIF(AU265:DM265, "X")</f>
        <v>7</v>
      </c>
    </row>
    <row r="266" spans="1:118" s="17" customFormat="1">
      <c r="A266" s="17" t="s">
        <v>24514</v>
      </c>
      <c r="B266" s="17">
        <v>55</v>
      </c>
      <c r="C266" s="17">
        <v>73353</v>
      </c>
      <c r="D266" s="17" t="s">
        <v>215</v>
      </c>
      <c r="E266" s="17" t="s">
        <v>167</v>
      </c>
      <c r="F266" s="17" t="s">
        <v>22</v>
      </c>
      <c r="H266" s="309">
        <v>26639</v>
      </c>
      <c r="I266" s="309">
        <v>42716</v>
      </c>
      <c r="J266" s="17" t="s">
        <v>3888</v>
      </c>
      <c r="L266" s="17" t="s">
        <v>24515</v>
      </c>
      <c r="N266" s="17" t="s">
        <v>19</v>
      </c>
      <c r="O266" s="17" t="s">
        <v>15</v>
      </c>
      <c r="P266" s="17">
        <v>45356</v>
      </c>
      <c r="AD266" s="17" t="s">
        <v>3891</v>
      </c>
      <c r="AF266" s="17">
        <v>8</v>
      </c>
      <c r="AG266" s="17">
        <v>2</v>
      </c>
      <c r="AM266" s="17" t="s">
        <v>141</v>
      </c>
      <c r="AN266" s="17" t="s">
        <v>24484</v>
      </c>
      <c r="AO266" s="17">
        <v>3</v>
      </c>
      <c r="AP266" s="17">
        <v>80</v>
      </c>
      <c r="AQ266" s="17">
        <v>5</v>
      </c>
      <c r="AR266" s="17" t="s">
        <v>24485</v>
      </c>
      <c r="AV266" s="17" t="s">
        <v>3901</v>
      </c>
      <c r="DN266" s="17">
        <f>COUNTIF(AU266:DM266, "X")</f>
        <v>1</v>
      </c>
    </row>
    <row r="267" spans="1:118" s="17" customFormat="1">
      <c r="A267" s="17" t="s">
        <v>21156</v>
      </c>
      <c r="B267" s="17">
        <v>55</v>
      </c>
      <c r="C267" s="17">
        <v>89720</v>
      </c>
      <c r="D267" s="17" t="s">
        <v>16676</v>
      </c>
      <c r="E267" s="17" t="s">
        <v>10950</v>
      </c>
      <c r="F267" s="17" t="s">
        <v>135</v>
      </c>
      <c r="H267" s="309">
        <v>20666</v>
      </c>
      <c r="I267" s="309">
        <v>34795</v>
      </c>
      <c r="J267" s="17" t="s">
        <v>3888</v>
      </c>
      <c r="L267" s="17" t="s">
        <v>21129</v>
      </c>
      <c r="N267" s="17" t="s">
        <v>80</v>
      </c>
      <c r="O267" s="17" t="s">
        <v>15</v>
      </c>
      <c r="P267" s="17">
        <v>45308</v>
      </c>
      <c r="AF267" s="17">
        <v>8</v>
      </c>
      <c r="AG267" s="17">
        <v>2</v>
      </c>
      <c r="AI267" s="17" t="s">
        <v>20851</v>
      </c>
      <c r="AM267" s="17" t="s">
        <v>81</v>
      </c>
      <c r="AN267" s="17" t="s">
        <v>21035</v>
      </c>
      <c r="AO267" s="17">
        <v>3</v>
      </c>
      <c r="AP267" s="17">
        <v>80</v>
      </c>
      <c r="AQ267" s="17">
        <v>5</v>
      </c>
      <c r="AR267" s="17" t="s">
        <v>20671</v>
      </c>
      <c r="AS267" s="17" t="s">
        <v>21036</v>
      </c>
      <c r="AV267" s="17" t="s">
        <v>3901</v>
      </c>
      <c r="BD267" s="17" t="s">
        <v>3901</v>
      </c>
      <c r="BK267" s="17" t="s">
        <v>3901</v>
      </c>
      <c r="BS267" s="17" t="s">
        <v>3901</v>
      </c>
      <c r="BY267" s="17" t="s">
        <v>3901</v>
      </c>
      <c r="CH267" s="17" t="s">
        <v>3901</v>
      </c>
      <c r="CQ267" s="17" t="s">
        <v>3901</v>
      </c>
      <c r="CU267" s="17" t="s">
        <v>3901</v>
      </c>
      <c r="DN267" s="17">
        <f>COUNTIF(AU267:DM267, "X")</f>
        <v>8</v>
      </c>
    </row>
    <row r="268" spans="1:118" s="17" customFormat="1">
      <c r="A268" s="17" t="s">
        <v>20457</v>
      </c>
      <c r="B268" s="17">
        <v>55</v>
      </c>
      <c r="C268" s="17">
        <v>99151</v>
      </c>
      <c r="D268" s="17" t="s">
        <v>8310</v>
      </c>
      <c r="E268" s="17" t="s">
        <v>165</v>
      </c>
      <c r="F268" s="17" t="s">
        <v>58</v>
      </c>
      <c r="H268" s="309">
        <v>23498</v>
      </c>
      <c r="I268" s="309">
        <v>38867</v>
      </c>
      <c r="J268" s="17" t="s">
        <v>3888</v>
      </c>
      <c r="L268" s="17" t="s">
        <v>20353</v>
      </c>
      <c r="N268" s="17" t="s">
        <v>14</v>
      </c>
      <c r="O268" s="17" t="s">
        <v>15</v>
      </c>
      <c r="P268" s="17">
        <v>45371</v>
      </c>
      <c r="AF268" s="17">
        <v>15</v>
      </c>
      <c r="AG268" s="17">
        <v>2</v>
      </c>
      <c r="AI268" s="17" t="s">
        <v>10178</v>
      </c>
      <c r="AM268" s="17" t="s">
        <v>85</v>
      </c>
      <c r="AN268" s="17" t="s">
        <v>20273</v>
      </c>
      <c r="AO268" s="17">
        <v>3</v>
      </c>
      <c r="AP268" s="17">
        <v>80</v>
      </c>
      <c r="AQ268" s="17">
        <v>5</v>
      </c>
      <c r="AR268" s="17" t="s">
        <v>10180</v>
      </c>
      <c r="BQ268" s="17" t="s">
        <v>30</v>
      </c>
      <c r="CH268" s="17" t="s">
        <v>3901</v>
      </c>
      <c r="CU268" s="17" t="s">
        <v>3901</v>
      </c>
      <c r="DF268" s="17" t="s">
        <v>3901</v>
      </c>
      <c r="DN268" s="17">
        <f>COUNTIF(AU268:DM268, "X")</f>
        <v>3</v>
      </c>
    </row>
    <row r="269" spans="1:118" s="17" customFormat="1">
      <c r="A269" s="17" t="s">
        <v>23311</v>
      </c>
      <c r="B269" s="17">
        <v>55</v>
      </c>
      <c r="C269" s="17">
        <v>118069</v>
      </c>
      <c r="D269" s="17" t="s">
        <v>23312</v>
      </c>
      <c r="E269" s="17" t="s">
        <v>513</v>
      </c>
      <c r="F269" s="17" t="s">
        <v>70</v>
      </c>
      <c r="H269" s="309">
        <v>17883</v>
      </c>
      <c r="I269" s="309">
        <v>37176</v>
      </c>
      <c r="J269" s="17" t="s">
        <v>3888</v>
      </c>
      <c r="L269" s="17" t="s">
        <v>23313</v>
      </c>
      <c r="N269" s="17" t="s">
        <v>23217</v>
      </c>
      <c r="O269" s="17" t="s">
        <v>15</v>
      </c>
      <c r="P269" s="17">
        <v>45361</v>
      </c>
      <c r="AF269" s="17">
        <v>8</v>
      </c>
      <c r="AG269" s="17">
        <v>2</v>
      </c>
      <c r="AI269" s="17" t="s">
        <v>20542</v>
      </c>
      <c r="AM269" s="17" t="s">
        <v>259</v>
      </c>
      <c r="AN269" s="17" t="s">
        <v>23210</v>
      </c>
      <c r="AO269" s="17">
        <v>3</v>
      </c>
      <c r="AP269" s="17">
        <v>80</v>
      </c>
      <c r="AQ269" s="17">
        <v>5</v>
      </c>
      <c r="AR269" s="17" t="s">
        <v>22585</v>
      </c>
      <c r="AS269" s="17" t="s">
        <v>23219</v>
      </c>
      <c r="BD269" s="17" t="s">
        <v>3901</v>
      </c>
      <c r="BK269" s="17" t="s">
        <v>3901</v>
      </c>
      <c r="BQ269" s="17" t="s">
        <v>21</v>
      </c>
      <c r="BS269" s="17" t="s">
        <v>3901</v>
      </c>
      <c r="CC269" s="17" t="s">
        <v>3901</v>
      </c>
      <c r="DN269" s="17">
        <f>COUNTIF(AU269:DM269, "X")</f>
        <v>4</v>
      </c>
    </row>
    <row r="270" spans="1:118" s="17" customFormat="1">
      <c r="A270" s="17" t="s">
        <v>27102</v>
      </c>
      <c r="B270" s="17">
        <v>55</v>
      </c>
      <c r="C270" s="17">
        <v>103152</v>
      </c>
      <c r="D270" s="17" t="s">
        <v>12920</v>
      </c>
      <c r="E270" s="17" t="s">
        <v>7721</v>
      </c>
      <c r="F270" s="17" t="s">
        <v>63</v>
      </c>
      <c r="H270" s="309">
        <v>25619</v>
      </c>
      <c r="I270" s="309">
        <v>35867</v>
      </c>
      <c r="J270" s="17" t="s">
        <v>3888</v>
      </c>
      <c r="L270" s="17" t="s">
        <v>27103</v>
      </c>
      <c r="N270" s="17" t="s">
        <v>14</v>
      </c>
      <c r="O270" s="17" t="s">
        <v>15</v>
      </c>
      <c r="P270" s="17">
        <v>45371</v>
      </c>
      <c r="AC270" s="17" t="s">
        <v>17772</v>
      </c>
      <c r="AF270" s="17">
        <v>15</v>
      </c>
      <c r="AG270" s="17">
        <v>2</v>
      </c>
      <c r="AH270" s="17" t="s">
        <v>11926</v>
      </c>
      <c r="AK270" s="17" t="s">
        <v>17298</v>
      </c>
      <c r="AM270" s="17" t="s">
        <v>2621</v>
      </c>
      <c r="AN270" s="17" t="s">
        <v>26940</v>
      </c>
      <c r="AO270" s="17">
        <v>3</v>
      </c>
      <c r="AP270" s="17">
        <v>80</v>
      </c>
      <c r="AQ270" s="17">
        <v>5</v>
      </c>
      <c r="AT270" s="17" t="s">
        <v>25610</v>
      </c>
      <c r="AV270" s="17" t="s">
        <v>3901</v>
      </c>
      <c r="BD270" s="17" t="s">
        <v>3901</v>
      </c>
      <c r="BK270" s="17" t="s">
        <v>3901</v>
      </c>
      <c r="CC270" s="17" t="s">
        <v>3901</v>
      </c>
      <c r="CF270" s="17" t="s">
        <v>3901</v>
      </c>
      <c r="CH270" s="17" t="s">
        <v>3901</v>
      </c>
      <c r="CM270" s="17" t="s">
        <v>3901</v>
      </c>
      <c r="CN270" s="17" t="s">
        <v>3901</v>
      </c>
      <c r="CO270" s="17" t="s">
        <v>3901</v>
      </c>
      <c r="CR270" s="17" t="s">
        <v>21</v>
      </c>
      <c r="CU270" s="17" t="s">
        <v>3901</v>
      </c>
      <c r="DN270" s="17">
        <f>COUNTIF(AU270:DM270, "X")</f>
        <v>10</v>
      </c>
    </row>
    <row r="271" spans="1:118" s="17" customFormat="1">
      <c r="A271" s="17" t="s">
        <v>27108</v>
      </c>
      <c r="B271" s="17">
        <v>55</v>
      </c>
      <c r="C271" s="17">
        <v>104962</v>
      </c>
      <c r="D271" s="17" t="s">
        <v>12920</v>
      </c>
      <c r="E271" s="17" t="s">
        <v>392</v>
      </c>
      <c r="F271" s="17" t="s">
        <v>131</v>
      </c>
      <c r="H271" s="309">
        <v>25638</v>
      </c>
      <c r="I271" s="309">
        <v>36061</v>
      </c>
      <c r="J271" s="17" t="s">
        <v>3888</v>
      </c>
      <c r="L271" s="17" t="s">
        <v>27103</v>
      </c>
      <c r="N271" s="17" t="s">
        <v>14</v>
      </c>
      <c r="O271" s="17" t="s">
        <v>15</v>
      </c>
      <c r="P271" s="17">
        <v>45371</v>
      </c>
      <c r="AC271" s="17" t="s">
        <v>17772</v>
      </c>
      <c r="AF271" s="17">
        <v>15</v>
      </c>
      <c r="AG271" s="17">
        <v>2</v>
      </c>
      <c r="AH271" s="17" t="s">
        <v>11926</v>
      </c>
      <c r="AK271" s="17" t="s">
        <v>17298</v>
      </c>
      <c r="AM271" s="17" t="s">
        <v>2621</v>
      </c>
      <c r="AN271" s="17" t="s">
        <v>26940</v>
      </c>
      <c r="AO271" s="17">
        <v>3</v>
      </c>
      <c r="AP271" s="17">
        <v>80</v>
      </c>
      <c r="AQ271" s="17">
        <v>5</v>
      </c>
      <c r="AT271" s="17" t="s">
        <v>25610</v>
      </c>
      <c r="AV271" s="17" t="s">
        <v>3901</v>
      </c>
      <c r="AZ271" s="17" t="s">
        <v>3901</v>
      </c>
      <c r="BD271" s="17" t="s">
        <v>3901</v>
      </c>
      <c r="BF271" s="17" t="s">
        <v>3901</v>
      </c>
      <c r="BH271" s="17" t="s">
        <v>3901</v>
      </c>
      <c r="BK271" s="17" t="s">
        <v>3901</v>
      </c>
      <c r="BN271" s="17" t="s">
        <v>3901</v>
      </c>
      <c r="BS271" s="17" t="s">
        <v>3901</v>
      </c>
      <c r="BZ271" s="17" t="s">
        <v>21</v>
      </c>
      <c r="CC271" s="17" t="s">
        <v>3901</v>
      </c>
      <c r="CF271" s="17" t="s">
        <v>3901</v>
      </c>
      <c r="CH271" s="17" t="s">
        <v>3901</v>
      </c>
      <c r="CM271" s="17" t="s">
        <v>21</v>
      </c>
      <c r="CN271" s="17" t="s">
        <v>3901</v>
      </c>
      <c r="CO271" s="17" t="s">
        <v>3901</v>
      </c>
      <c r="CR271" s="17" t="s">
        <v>21</v>
      </c>
      <c r="CU271" s="17" t="s">
        <v>3901</v>
      </c>
      <c r="CX271" s="17" t="s">
        <v>3901</v>
      </c>
      <c r="DN271" s="17">
        <f>COUNTIF(AU271:DM271, "X")</f>
        <v>15</v>
      </c>
    </row>
    <row r="272" spans="1:118" s="17" customFormat="1">
      <c r="A272" s="17" t="s">
        <v>19083</v>
      </c>
      <c r="B272" s="17">
        <v>55</v>
      </c>
      <c r="C272" s="17">
        <v>105134</v>
      </c>
      <c r="D272" s="17" t="s">
        <v>12571</v>
      </c>
      <c r="E272" s="17" t="s">
        <v>279</v>
      </c>
      <c r="F272" s="17" t="s">
        <v>58</v>
      </c>
      <c r="H272" s="309">
        <v>22737</v>
      </c>
      <c r="I272" s="309">
        <v>40246</v>
      </c>
      <c r="J272" s="17" t="s">
        <v>3888</v>
      </c>
      <c r="L272" s="17" t="s">
        <v>19084</v>
      </c>
      <c r="N272" s="17" t="s">
        <v>31</v>
      </c>
      <c r="O272" s="17" t="s">
        <v>15</v>
      </c>
      <c r="P272" s="17">
        <v>45373</v>
      </c>
      <c r="AD272" s="17" t="s">
        <v>9896</v>
      </c>
      <c r="AF272" s="17">
        <v>8</v>
      </c>
      <c r="AG272" s="17">
        <v>2</v>
      </c>
      <c r="AM272" s="17" t="s">
        <v>314</v>
      </c>
      <c r="AN272" s="17" t="s">
        <v>18984</v>
      </c>
      <c r="AO272" s="17">
        <v>3</v>
      </c>
      <c r="AP272" s="17">
        <v>80</v>
      </c>
      <c r="AQ272" s="17">
        <v>5</v>
      </c>
      <c r="AR272" s="17" t="s">
        <v>9898</v>
      </c>
      <c r="BC272" s="17" t="s">
        <v>21</v>
      </c>
      <c r="DN272" s="17">
        <f>COUNTIF(AU272:DM272, "X")</f>
        <v>0</v>
      </c>
    </row>
    <row r="273" spans="1:118" s="17" customFormat="1">
      <c r="A273" s="17" t="s">
        <v>16113</v>
      </c>
      <c r="B273" s="17">
        <v>55</v>
      </c>
      <c r="C273" s="17">
        <v>117880</v>
      </c>
      <c r="D273" s="17" t="s">
        <v>12571</v>
      </c>
      <c r="E273" s="17" t="s">
        <v>4826</v>
      </c>
      <c r="F273" s="17" t="s">
        <v>154</v>
      </c>
      <c r="H273" s="309">
        <v>30594</v>
      </c>
      <c r="I273" s="309">
        <v>42682</v>
      </c>
      <c r="J273" s="17" t="s">
        <v>3888</v>
      </c>
      <c r="L273" s="17" t="s">
        <v>16114</v>
      </c>
      <c r="N273" s="17" t="s">
        <v>31</v>
      </c>
      <c r="O273" s="17" t="s">
        <v>15</v>
      </c>
      <c r="P273" s="17">
        <v>45373</v>
      </c>
      <c r="AC273" s="17" t="s">
        <v>9895</v>
      </c>
      <c r="AD273" s="17" t="s">
        <v>9896</v>
      </c>
      <c r="AF273" s="17">
        <v>8</v>
      </c>
      <c r="AG273" s="17">
        <v>2</v>
      </c>
      <c r="AM273" s="17" t="s">
        <v>37</v>
      </c>
      <c r="AN273" s="17" t="s">
        <v>16071</v>
      </c>
      <c r="AO273" s="17">
        <v>3</v>
      </c>
      <c r="AP273" s="17">
        <v>80</v>
      </c>
      <c r="AQ273" s="17">
        <v>5</v>
      </c>
      <c r="AR273" s="17" t="s">
        <v>9898</v>
      </c>
      <c r="AT273" s="17" t="s">
        <v>16072</v>
      </c>
      <c r="AX273" s="17" t="s">
        <v>3901</v>
      </c>
      <c r="AY273" s="17" t="s">
        <v>3901</v>
      </c>
      <c r="BQ273" s="17" t="s">
        <v>30</v>
      </c>
      <c r="BS273" s="17" t="s">
        <v>3901</v>
      </c>
      <c r="CU273" s="17" t="s">
        <v>3901</v>
      </c>
      <c r="DN273" s="17">
        <f>COUNTIF(AU273:DM273, "X")</f>
        <v>4</v>
      </c>
    </row>
    <row r="274" spans="1:118" s="17" customFormat="1">
      <c r="A274" s="17" t="s">
        <v>25162</v>
      </c>
      <c r="B274" s="17">
        <v>55</v>
      </c>
      <c r="C274" s="17">
        <v>114288</v>
      </c>
      <c r="D274" s="17" t="s">
        <v>25163</v>
      </c>
      <c r="E274" s="17" t="s">
        <v>237</v>
      </c>
      <c r="F274" s="17" t="s">
        <v>96</v>
      </c>
      <c r="H274" s="309">
        <v>27075</v>
      </c>
      <c r="I274" s="309">
        <v>42062</v>
      </c>
      <c r="J274" s="17" t="s">
        <v>3888</v>
      </c>
      <c r="L274" s="17" t="s">
        <v>25164</v>
      </c>
      <c r="N274" s="17" t="s">
        <v>31</v>
      </c>
      <c r="O274" s="17" t="s">
        <v>15</v>
      </c>
      <c r="P274" s="17">
        <v>45373</v>
      </c>
      <c r="AC274" s="17" t="s">
        <v>9895</v>
      </c>
      <c r="AD274" s="17" t="s">
        <v>9896</v>
      </c>
      <c r="AF274" s="17">
        <v>8</v>
      </c>
      <c r="AG274" s="17">
        <v>2</v>
      </c>
      <c r="AM274" s="17" t="s">
        <v>67</v>
      </c>
      <c r="AN274" s="17" t="s">
        <v>25087</v>
      </c>
      <c r="AO274" s="17">
        <v>3</v>
      </c>
      <c r="AP274" s="17">
        <v>80</v>
      </c>
      <c r="AQ274" s="17">
        <v>5</v>
      </c>
      <c r="AR274" s="17" t="s">
        <v>9898</v>
      </c>
      <c r="AT274" s="17" t="s">
        <v>16072</v>
      </c>
      <c r="AV274" s="17" t="s">
        <v>3901</v>
      </c>
      <c r="CR274" s="17" t="s">
        <v>21</v>
      </c>
      <c r="CU274" s="17" t="s">
        <v>3901</v>
      </c>
      <c r="DN274" s="17">
        <f>COUNTIF(AU274:DM274, "X")</f>
        <v>2</v>
      </c>
    </row>
    <row r="275" spans="1:118" s="17" customFormat="1">
      <c r="A275" s="17" t="s">
        <v>19165</v>
      </c>
      <c r="B275" s="17">
        <v>55</v>
      </c>
      <c r="C275" s="17">
        <v>48516</v>
      </c>
      <c r="D275" s="17" t="s">
        <v>12571</v>
      </c>
      <c r="E275" s="17" t="s">
        <v>56</v>
      </c>
      <c r="F275" s="17" t="s">
        <v>43</v>
      </c>
      <c r="H275" s="309">
        <v>25449</v>
      </c>
      <c r="I275" s="309">
        <v>32051</v>
      </c>
      <c r="J275" s="17" t="s">
        <v>3888</v>
      </c>
      <c r="L275" s="17" t="s">
        <v>19166</v>
      </c>
      <c r="N275" s="17" t="s">
        <v>31</v>
      </c>
      <c r="O275" s="17" t="s">
        <v>15</v>
      </c>
      <c r="P275" s="17">
        <v>45373</v>
      </c>
      <c r="AD275" s="17" t="s">
        <v>9896</v>
      </c>
      <c r="AF275" s="17">
        <v>8</v>
      </c>
      <c r="AG275" s="17">
        <v>2</v>
      </c>
      <c r="AM275" s="17" t="s">
        <v>337</v>
      </c>
      <c r="AN275" s="17" t="s">
        <v>19113</v>
      </c>
      <c r="AO275" s="17">
        <v>3</v>
      </c>
      <c r="AP275" s="17">
        <v>80</v>
      </c>
      <c r="AQ275" s="17">
        <v>5</v>
      </c>
      <c r="AR275" s="17" t="s">
        <v>9898</v>
      </c>
      <c r="AU275" s="17" t="s">
        <v>21</v>
      </c>
      <c r="AV275" s="17" t="s">
        <v>3901</v>
      </c>
      <c r="AX275" s="17" t="s">
        <v>3901</v>
      </c>
      <c r="AZ275" s="17" t="s">
        <v>3901</v>
      </c>
      <c r="BB275" s="17" t="s">
        <v>3901</v>
      </c>
      <c r="BC275" s="17" t="s">
        <v>21</v>
      </c>
      <c r="BD275" s="17" t="s">
        <v>3901</v>
      </c>
      <c r="BJ275" s="17" t="s">
        <v>30</v>
      </c>
      <c r="BK275" s="17" t="s">
        <v>3901</v>
      </c>
      <c r="BQ275" s="17" t="s">
        <v>30</v>
      </c>
      <c r="BS275" s="17" t="s">
        <v>3901</v>
      </c>
      <c r="BU275" s="17" t="s">
        <v>3901</v>
      </c>
      <c r="BY275" s="17" t="s">
        <v>3901</v>
      </c>
      <c r="CH275" s="17" t="s">
        <v>3901</v>
      </c>
      <c r="CR275" s="17" t="s">
        <v>21</v>
      </c>
      <c r="CU275" s="17" t="s">
        <v>3901</v>
      </c>
      <c r="DN275" s="17">
        <f>COUNTIF(AU275:DM275, "X")</f>
        <v>11</v>
      </c>
    </row>
    <row r="276" spans="1:118" s="17" customFormat="1">
      <c r="A276" s="17" t="s">
        <v>18329</v>
      </c>
      <c r="B276" s="17">
        <v>55</v>
      </c>
      <c r="C276" s="17">
        <v>101696</v>
      </c>
      <c r="D276" s="17" t="s">
        <v>12571</v>
      </c>
      <c r="E276" s="17" t="s">
        <v>301</v>
      </c>
      <c r="F276" s="17" t="s">
        <v>251</v>
      </c>
      <c r="H276" s="309">
        <v>29040</v>
      </c>
      <c r="I276" s="309">
        <v>42443</v>
      </c>
      <c r="J276" s="17" t="s">
        <v>3888</v>
      </c>
      <c r="L276" s="17" t="s">
        <v>18330</v>
      </c>
      <c r="N276" s="17" t="s">
        <v>31</v>
      </c>
      <c r="O276" s="17" t="s">
        <v>15</v>
      </c>
      <c r="P276" s="17">
        <v>45373</v>
      </c>
      <c r="Q276" s="17">
        <v>8430</v>
      </c>
      <c r="AD276" s="17" t="s">
        <v>9896</v>
      </c>
      <c r="AF276" s="17">
        <v>15</v>
      </c>
      <c r="AG276" s="17">
        <v>2</v>
      </c>
      <c r="AM276" s="17" t="s">
        <v>32</v>
      </c>
      <c r="AN276" s="17" t="s">
        <v>18168</v>
      </c>
      <c r="AO276" s="17">
        <v>3</v>
      </c>
      <c r="AP276" s="17">
        <v>80</v>
      </c>
      <c r="AQ276" s="17">
        <v>5</v>
      </c>
      <c r="AR276" s="17" t="s">
        <v>9898</v>
      </c>
      <c r="DN276" s="17">
        <f>COUNTIF(AU276:DM276, "X")</f>
        <v>0</v>
      </c>
    </row>
    <row r="277" spans="1:118" s="17" customFormat="1">
      <c r="A277" s="17" t="s">
        <v>21269</v>
      </c>
      <c r="B277" s="17">
        <v>55</v>
      </c>
      <c r="C277" s="17">
        <v>81959</v>
      </c>
      <c r="D277" s="17" t="s">
        <v>4003</v>
      </c>
      <c r="E277" s="17" t="s">
        <v>602</v>
      </c>
      <c r="F277" s="17" t="s">
        <v>705</v>
      </c>
      <c r="H277" s="309">
        <v>27062</v>
      </c>
      <c r="I277" s="309">
        <v>33882</v>
      </c>
      <c r="J277" s="17" t="s">
        <v>3888</v>
      </c>
      <c r="L277" s="17" t="s">
        <v>21270</v>
      </c>
      <c r="N277" s="17" t="s">
        <v>26</v>
      </c>
      <c r="O277" s="17" t="s">
        <v>15</v>
      </c>
      <c r="P277" s="17">
        <v>45318</v>
      </c>
      <c r="AF277" s="17">
        <v>15</v>
      </c>
      <c r="AG277" s="17">
        <v>2</v>
      </c>
      <c r="AI277" s="17" t="s">
        <v>20669</v>
      </c>
      <c r="AM277" s="17" t="s">
        <v>2616</v>
      </c>
      <c r="AN277" s="17" t="s">
        <v>21221</v>
      </c>
      <c r="AO277" s="17">
        <v>3</v>
      </c>
      <c r="AP277" s="17">
        <v>80</v>
      </c>
      <c r="AQ277" s="17">
        <v>5</v>
      </c>
      <c r="AR277" s="17" t="s">
        <v>20671</v>
      </c>
      <c r="AS277" s="17" t="s">
        <v>21222</v>
      </c>
      <c r="BD277" s="17" t="s">
        <v>3901</v>
      </c>
      <c r="BS277" s="17" t="s">
        <v>3901</v>
      </c>
      <c r="CC277" s="17" t="s">
        <v>3901</v>
      </c>
      <c r="CH277" s="17" t="s">
        <v>3901</v>
      </c>
      <c r="DN277" s="17">
        <f>COUNTIF(AU277:DM277, "X")</f>
        <v>4</v>
      </c>
    </row>
    <row r="278" spans="1:118" s="17" customFormat="1">
      <c r="A278" s="17" t="s">
        <v>12721</v>
      </c>
      <c r="B278" s="17">
        <v>55</v>
      </c>
      <c r="C278" s="17">
        <v>50340</v>
      </c>
      <c r="D278" s="17" t="s">
        <v>12571</v>
      </c>
      <c r="E278" s="17" t="s">
        <v>432</v>
      </c>
      <c r="F278" s="17" t="s">
        <v>371</v>
      </c>
      <c r="H278" s="309">
        <v>25607</v>
      </c>
      <c r="I278" s="309">
        <v>32234</v>
      </c>
      <c r="J278" s="17" t="s">
        <v>3888</v>
      </c>
      <c r="L278" s="17" t="s">
        <v>12722</v>
      </c>
      <c r="N278" s="17" t="s">
        <v>31</v>
      </c>
      <c r="O278" s="17" t="s">
        <v>15</v>
      </c>
      <c r="P278" s="17">
        <v>45373</v>
      </c>
      <c r="AC278" s="17" t="s">
        <v>9895</v>
      </c>
      <c r="AD278" s="17" t="s">
        <v>9896</v>
      </c>
      <c r="AF278" s="17">
        <v>8</v>
      </c>
      <c r="AG278" s="17">
        <v>2</v>
      </c>
      <c r="AM278" s="17" t="s">
        <v>156</v>
      </c>
      <c r="AN278" s="17" t="s">
        <v>12693</v>
      </c>
      <c r="AO278" s="17">
        <v>3</v>
      </c>
      <c r="AP278" s="17">
        <v>80</v>
      </c>
      <c r="AQ278" s="17">
        <v>5</v>
      </c>
      <c r="AR278" s="17" t="s">
        <v>9898</v>
      </c>
      <c r="AT278" s="17" t="s">
        <v>11929</v>
      </c>
      <c r="AU278" s="17" t="s">
        <v>30</v>
      </c>
      <c r="AV278" s="17" t="s">
        <v>3901</v>
      </c>
      <c r="BB278" s="17" t="s">
        <v>3901</v>
      </c>
      <c r="BC278" s="17" t="s">
        <v>30</v>
      </c>
      <c r="BD278" s="17" t="s">
        <v>3901</v>
      </c>
      <c r="BQ278" s="17" t="s">
        <v>30</v>
      </c>
      <c r="BS278" s="17" t="s">
        <v>3901</v>
      </c>
      <c r="DN278" s="17">
        <f>COUNTIF(AU278:DM278, "X")</f>
        <v>4</v>
      </c>
    </row>
    <row r="279" spans="1:118" s="17" customFormat="1">
      <c r="A279" s="17" t="s">
        <v>12951</v>
      </c>
      <c r="B279" s="17">
        <v>55</v>
      </c>
      <c r="C279" s="17">
        <v>66358</v>
      </c>
      <c r="D279" s="17" t="s">
        <v>12571</v>
      </c>
      <c r="E279" s="17" t="s">
        <v>513</v>
      </c>
      <c r="F279" s="17" t="s">
        <v>316</v>
      </c>
      <c r="H279" s="309">
        <v>20431</v>
      </c>
      <c r="I279" s="309">
        <v>32417</v>
      </c>
      <c r="J279" s="17" t="s">
        <v>3888</v>
      </c>
      <c r="L279" s="17" t="s">
        <v>12952</v>
      </c>
      <c r="N279" s="17" t="s">
        <v>31</v>
      </c>
      <c r="O279" s="17" t="s">
        <v>15</v>
      </c>
      <c r="P279" s="17">
        <v>45373</v>
      </c>
      <c r="AC279" s="17" t="s">
        <v>9895</v>
      </c>
      <c r="AD279" s="17" t="s">
        <v>9896</v>
      </c>
      <c r="AF279" s="17">
        <v>8</v>
      </c>
      <c r="AG279" s="17">
        <v>2</v>
      </c>
      <c r="AM279" s="17" t="s">
        <v>156</v>
      </c>
      <c r="AN279" s="17" t="s">
        <v>12693</v>
      </c>
      <c r="AO279" s="17">
        <v>3</v>
      </c>
      <c r="AP279" s="17">
        <v>80</v>
      </c>
      <c r="AQ279" s="17">
        <v>5</v>
      </c>
      <c r="AR279" s="17" t="s">
        <v>9898</v>
      </c>
      <c r="AT279" s="17" t="s">
        <v>11929</v>
      </c>
      <c r="DN279" s="17">
        <f>COUNTIF(AU279:DM279, "X")</f>
        <v>0</v>
      </c>
    </row>
    <row r="280" spans="1:118" s="17" customFormat="1">
      <c r="A280" s="17" t="s">
        <v>4346</v>
      </c>
      <c r="B280" s="17">
        <v>55</v>
      </c>
      <c r="C280" s="17">
        <v>78483</v>
      </c>
      <c r="D280" s="17" t="s">
        <v>4347</v>
      </c>
      <c r="E280" s="17" t="s">
        <v>270</v>
      </c>
      <c r="F280" s="17" t="s">
        <v>43</v>
      </c>
      <c r="H280" s="309">
        <v>19352</v>
      </c>
      <c r="I280" s="309">
        <v>33840</v>
      </c>
      <c r="J280" s="17" t="s">
        <v>3888</v>
      </c>
      <c r="L280" s="17" t="s">
        <v>4348</v>
      </c>
      <c r="N280" s="17" t="s">
        <v>19</v>
      </c>
      <c r="O280" s="17" t="s">
        <v>15</v>
      </c>
      <c r="P280" s="17">
        <v>45356</v>
      </c>
      <c r="AC280" s="17" t="s">
        <v>3890</v>
      </c>
      <c r="AD280" s="17" t="s">
        <v>3891</v>
      </c>
      <c r="AF280" s="17">
        <v>8</v>
      </c>
      <c r="AG280" s="17">
        <v>2</v>
      </c>
      <c r="AM280" s="17" t="s">
        <v>172</v>
      </c>
      <c r="AN280" s="17" t="s">
        <v>3892</v>
      </c>
      <c r="AO280" s="17">
        <v>3</v>
      </c>
      <c r="AP280" s="17">
        <v>80</v>
      </c>
      <c r="AQ280" s="17">
        <v>5</v>
      </c>
      <c r="AT280" s="17" t="s">
        <v>3893</v>
      </c>
      <c r="AV280" s="17" t="s">
        <v>3901</v>
      </c>
      <c r="BD280" s="17" t="s">
        <v>3901</v>
      </c>
      <c r="BS280" s="17" t="s">
        <v>3901</v>
      </c>
      <c r="CU280" s="17" t="s">
        <v>3901</v>
      </c>
      <c r="DN280" s="17">
        <f>COUNTIF(AU280:DM280, "X")</f>
        <v>4</v>
      </c>
    </row>
    <row r="281" spans="1:118" s="17" customFormat="1">
      <c r="A281" s="17" t="s">
        <v>5439</v>
      </c>
      <c r="B281" s="17">
        <v>55</v>
      </c>
      <c r="C281" s="17">
        <v>117012</v>
      </c>
      <c r="D281" s="17" t="s">
        <v>344</v>
      </c>
      <c r="E281" s="17" t="s">
        <v>325</v>
      </c>
      <c r="F281" s="17" t="s">
        <v>30</v>
      </c>
      <c r="H281" s="309">
        <v>17421</v>
      </c>
      <c r="I281" s="309">
        <v>37091</v>
      </c>
      <c r="J281" s="17" t="s">
        <v>3888</v>
      </c>
      <c r="L281" s="17" t="s">
        <v>5440</v>
      </c>
      <c r="N281" s="17" t="s">
        <v>19</v>
      </c>
      <c r="O281" s="17" t="s">
        <v>15</v>
      </c>
      <c r="P281" s="17">
        <v>45356</v>
      </c>
      <c r="AC281" s="17" t="s">
        <v>3890</v>
      </c>
      <c r="AD281" s="17" t="s">
        <v>3891</v>
      </c>
      <c r="AF281" s="17">
        <v>8</v>
      </c>
      <c r="AG281" s="17">
        <v>2</v>
      </c>
      <c r="AM281" s="17" t="s">
        <v>2603</v>
      </c>
      <c r="AN281" s="17" t="s">
        <v>5023</v>
      </c>
      <c r="AO281" s="17">
        <v>3</v>
      </c>
      <c r="AP281" s="17">
        <v>80</v>
      </c>
      <c r="AQ281" s="17">
        <v>5</v>
      </c>
      <c r="AT281" s="17" t="s">
        <v>3893</v>
      </c>
      <c r="DN281" s="17">
        <f>COUNTIF(AU281:DM281, "X")</f>
        <v>0</v>
      </c>
    </row>
    <row r="282" spans="1:118" s="17" customFormat="1">
      <c r="A282" s="17" t="s">
        <v>13476</v>
      </c>
      <c r="B282" s="17">
        <v>55</v>
      </c>
      <c r="C282" s="17">
        <v>75459</v>
      </c>
      <c r="D282" s="17" t="s">
        <v>13225</v>
      </c>
      <c r="E282" s="17" t="s">
        <v>287</v>
      </c>
      <c r="F282" s="17" t="s">
        <v>8532</v>
      </c>
      <c r="H282" s="309">
        <v>27069</v>
      </c>
      <c r="I282" s="309">
        <v>42620</v>
      </c>
      <c r="J282" s="17" t="s">
        <v>3888</v>
      </c>
      <c r="L282" s="17" t="s">
        <v>13227</v>
      </c>
      <c r="M282" s="17" t="s">
        <v>351</v>
      </c>
      <c r="N282" s="17" t="s">
        <v>31</v>
      </c>
      <c r="O282" s="17" t="s">
        <v>15</v>
      </c>
      <c r="P282" s="17">
        <v>45373</v>
      </c>
      <c r="AC282" s="17" t="s">
        <v>9895</v>
      </c>
      <c r="AD282" s="17" t="s">
        <v>9896</v>
      </c>
      <c r="AF282" s="17">
        <v>8</v>
      </c>
      <c r="AG282" s="17">
        <v>2</v>
      </c>
      <c r="AM282" s="17" t="s">
        <v>115</v>
      </c>
      <c r="AN282" s="17" t="s">
        <v>13186</v>
      </c>
      <c r="AO282" s="17">
        <v>3</v>
      </c>
      <c r="AP282" s="17">
        <v>80</v>
      </c>
      <c r="AQ282" s="17">
        <v>5</v>
      </c>
      <c r="AR282" s="17" t="s">
        <v>9898</v>
      </c>
      <c r="AT282" s="17" t="s">
        <v>12990</v>
      </c>
      <c r="BD282" s="17" t="s">
        <v>3901</v>
      </c>
      <c r="DN282" s="17">
        <f>COUNTIF(AU282:DM282, "X")</f>
        <v>1</v>
      </c>
    </row>
    <row r="283" spans="1:118" s="17" customFormat="1">
      <c r="A283" s="17" t="s">
        <v>22232</v>
      </c>
      <c r="B283" s="17">
        <v>55</v>
      </c>
      <c r="C283" s="17">
        <v>81092</v>
      </c>
      <c r="D283" s="17" t="s">
        <v>22163</v>
      </c>
      <c r="E283" s="17" t="s">
        <v>36</v>
      </c>
      <c r="F283" s="17" t="s">
        <v>58</v>
      </c>
      <c r="H283" s="309">
        <v>19348</v>
      </c>
      <c r="I283" s="309">
        <v>33877</v>
      </c>
      <c r="J283" s="17" t="s">
        <v>3888</v>
      </c>
      <c r="L283" s="17" t="s">
        <v>22164</v>
      </c>
      <c r="N283" s="17" t="s">
        <v>19</v>
      </c>
      <c r="O283" s="17" t="s">
        <v>15</v>
      </c>
      <c r="P283" s="17">
        <v>45356</v>
      </c>
      <c r="AD283" s="17" t="s">
        <v>3891</v>
      </c>
      <c r="AF283" s="17">
        <v>15</v>
      </c>
      <c r="AG283" s="17">
        <v>2</v>
      </c>
      <c r="AM283" s="17" t="s">
        <v>246</v>
      </c>
      <c r="AN283" s="17" t="s">
        <v>22149</v>
      </c>
      <c r="AO283" s="17">
        <v>3</v>
      </c>
      <c r="AP283" s="17">
        <v>80</v>
      </c>
      <c r="AQ283" s="17">
        <v>5</v>
      </c>
      <c r="AR283" s="17" t="s">
        <v>22150</v>
      </c>
      <c r="AV283" s="17" t="s">
        <v>3901</v>
      </c>
      <c r="BA283" s="17" t="s">
        <v>3901</v>
      </c>
      <c r="BD283" s="17" t="s">
        <v>3901</v>
      </c>
      <c r="BQ283" s="17" t="s">
        <v>30</v>
      </c>
      <c r="BS283" s="17" t="s">
        <v>3901</v>
      </c>
      <c r="CU283" s="17" t="s">
        <v>3901</v>
      </c>
      <c r="DN283" s="17">
        <f>COUNTIF(AU283:DM283, "X")</f>
        <v>5</v>
      </c>
    </row>
    <row r="284" spans="1:118" s="17" customFormat="1">
      <c r="A284" s="17" t="s">
        <v>22162</v>
      </c>
      <c r="B284" s="17">
        <v>55</v>
      </c>
      <c r="C284" s="17">
        <v>81094</v>
      </c>
      <c r="D284" s="17" t="s">
        <v>22163</v>
      </c>
      <c r="E284" s="17" t="s">
        <v>4558</v>
      </c>
      <c r="F284" s="17" t="s">
        <v>65</v>
      </c>
      <c r="H284" s="309">
        <v>23012</v>
      </c>
      <c r="I284" s="309">
        <v>33877</v>
      </c>
      <c r="J284" s="17" t="s">
        <v>3888</v>
      </c>
      <c r="L284" s="17" t="s">
        <v>22164</v>
      </c>
      <c r="N284" s="17" t="s">
        <v>19</v>
      </c>
      <c r="O284" s="17" t="s">
        <v>15</v>
      </c>
      <c r="P284" s="17">
        <v>45356</v>
      </c>
      <c r="AD284" s="17" t="s">
        <v>3891</v>
      </c>
      <c r="AF284" s="17">
        <v>15</v>
      </c>
      <c r="AG284" s="17">
        <v>2</v>
      </c>
      <c r="AM284" s="17" t="s">
        <v>246</v>
      </c>
      <c r="AN284" s="17" t="s">
        <v>22149</v>
      </c>
      <c r="AO284" s="17">
        <v>3</v>
      </c>
      <c r="AP284" s="17">
        <v>80</v>
      </c>
      <c r="AQ284" s="17">
        <v>5</v>
      </c>
      <c r="AR284" s="17" t="s">
        <v>22150</v>
      </c>
      <c r="AV284" s="17" t="s">
        <v>3901</v>
      </c>
      <c r="BA284" s="17" t="s">
        <v>3901</v>
      </c>
      <c r="BD284" s="17" t="s">
        <v>3901</v>
      </c>
      <c r="BN284" s="17" t="s">
        <v>3901</v>
      </c>
      <c r="BQ284" s="17" t="s">
        <v>30</v>
      </c>
      <c r="BS284" s="17" t="s">
        <v>3901</v>
      </c>
      <c r="CU284" s="17" t="s">
        <v>3901</v>
      </c>
      <c r="DN284" s="17">
        <f>COUNTIF(AU284:DM284, "X")</f>
        <v>6</v>
      </c>
    </row>
    <row r="285" spans="1:118" s="17" customFormat="1">
      <c r="A285" s="17" t="s">
        <v>6831</v>
      </c>
      <c r="B285" s="17">
        <v>55</v>
      </c>
      <c r="C285" s="17">
        <v>1088</v>
      </c>
      <c r="D285" s="17" t="s">
        <v>198</v>
      </c>
      <c r="E285" s="17" t="s">
        <v>79</v>
      </c>
      <c r="F285" s="17" t="s">
        <v>65</v>
      </c>
      <c r="H285" s="309">
        <v>14511</v>
      </c>
      <c r="I285" s="309">
        <v>28581</v>
      </c>
      <c r="J285" s="17" t="s">
        <v>3888</v>
      </c>
      <c r="L285" s="17" t="s">
        <v>6832</v>
      </c>
      <c r="M285" s="17" t="s">
        <v>6833</v>
      </c>
      <c r="N285" s="17" t="s">
        <v>19</v>
      </c>
      <c r="O285" s="17" t="s">
        <v>15</v>
      </c>
      <c r="P285" s="17">
        <v>45356</v>
      </c>
      <c r="AC285" s="17" t="s">
        <v>3890</v>
      </c>
      <c r="AD285" s="17" t="s">
        <v>3891</v>
      </c>
      <c r="AF285" s="17">
        <v>15</v>
      </c>
      <c r="AG285" s="17">
        <v>2</v>
      </c>
      <c r="AM285" s="17" t="s">
        <v>248</v>
      </c>
      <c r="AN285" s="17" t="s">
        <v>6588</v>
      </c>
      <c r="AO285" s="17">
        <v>3</v>
      </c>
      <c r="AP285" s="17">
        <v>80</v>
      </c>
      <c r="AQ285" s="17">
        <v>5</v>
      </c>
      <c r="AT285" s="17" t="s">
        <v>6589</v>
      </c>
      <c r="AU285" s="17" t="s">
        <v>21</v>
      </c>
      <c r="AV285" s="17" t="s">
        <v>3901</v>
      </c>
      <c r="AZ285" s="17" t="s">
        <v>3901</v>
      </c>
      <c r="BA285" s="17" t="s">
        <v>3901</v>
      </c>
      <c r="BB285" s="17" t="s">
        <v>3901</v>
      </c>
      <c r="BC285" s="17" t="s">
        <v>30</v>
      </c>
      <c r="BD285" s="17" t="s">
        <v>3901</v>
      </c>
      <c r="BK285" s="17" t="s">
        <v>3901</v>
      </c>
      <c r="BL285" s="17" t="s">
        <v>3901</v>
      </c>
      <c r="BN285" s="17" t="s">
        <v>3901</v>
      </c>
      <c r="BQ285" s="17" t="s">
        <v>30</v>
      </c>
      <c r="BS285" s="17" t="s">
        <v>3901</v>
      </c>
      <c r="BY285" s="17" t="s">
        <v>3901</v>
      </c>
      <c r="CC285" s="17" t="s">
        <v>3901</v>
      </c>
      <c r="CD285" s="17" t="s">
        <v>3901</v>
      </c>
      <c r="CF285" s="17" t="s">
        <v>3901</v>
      </c>
      <c r="CN285" s="17" t="s">
        <v>3901</v>
      </c>
      <c r="CU285" s="17" t="s">
        <v>3901</v>
      </c>
      <c r="CX285" s="17" t="s">
        <v>3901</v>
      </c>
      <c r="DB285" s="17" t="s">
        <v>3901</v>
      </c>
      <c r="DD285" s="17" t="s">
        <v>3901</v>
      </c>
      <c r="DN285" s="17">
        <f>COUNTIF(AU285:DM285, "X")</f>
        <v>18</v>
      </c>
    </row>
    <row r="286" spans="1:118" s="17" customFormat="1">
      <c r="A286" s="17" t="s">
        <v>7798</v>
      </c>
      <c r="B286" s="17">
        <v>55</v>
      </c>
      <c r="C286" s="17">
        <v>58622</v>
      </c>
      <c r="D286" s="17" t="s">
        <v>7640</v>
      </c>
      <c r="E286" s="17" t="s">
        <v>407</v>
      </c>
      <c r="F286" s="17" t="s">
        <v>7799</v>
      </c>
      <c r="H286" s="309">
        <v>20209</v>
      </c>
      <c r="I286" s="309">
        <v>30468</v>
      </c>
      <c r="J286" s="17" t="s">
        <v>3888</v>
      </c>
      <c r="L286" s="17" t="s">
        <v>7641</v>
      </c>
      <c r="N286" s="17" t="s">
        <v>19</v>
      </c>
      <c r="O286" s="17" t="s">
        <v>15</v>
      </c>
      <c r="P286" s="17">
        <v>45356</v>
      </c>
      <c r="AC286" s="17" t="s">
        <v>3890</v>
      </c>
      <c r="AD286" s="17" t="s">
        <v>3891</v>
      </c>
      <c r="AF286" s="17">
        <v>8</v>
      </c>
      <c r="AG286" s="17">
        <v>2</v>
      </c>
      <c r="AM286" s="17" t="s">
        <v>2606</v>
      </c>
      <c r="AN286" s="17" t="s">
        <v>7570</v>
      </c>
      <c r="AO286" s="17">
        <v>3</v>
      </c>
      <c r="AP286" s="17">
        <v>80</v>
      </c>
      <c r="AQ286" s="17">
        <v>5</v>
      </c>
      <c r="AT286" s="17" t="s">
        <v>6589</v>
      </c>
      <c r="AX286" s="17" t="s">
        <v>3901</v>
      </c>
      <c r="BB286" s="17" t="s">
        <v>3901</v>
      </c>
      <c r="BD286" s="17" t="s">
        <v>3901</v>
      </c>
      <c r="BS286" s="17" t="s">
        <v>3901</v>
      </c>
      <c r="BU286" s="17" t="s">
        <v>3901</v>
      </c>
      <c r="CH286" s="17" t="s">
        <v>3901</v>
      </c>
      <c r="DN286" s="17">
        <f>COUNTIF(AU286:DM286, "X")</f>
        <v>6</v>
      </c>
    </row>
    <row r="287" spans="1:118" s="17" customFormat="1">
      <c r="A287" s="17" t="s">
        <v>14647</v>
      </c>
      <c r="B287" s="17">
        <v>55</v>
      </c>
      <c r="C287" s="17">
        <v>71153</v>
      </c>
      <c r="D287" s="17" t="s">
        <v>250</v>
      </c>
      <c r="E287" s="17" t="s">
        <v>655</v>
      </c>
      <c r="F287" s="17" t="s">
        <v>48</v>
      </c>
      <c r="H287" s="309">
        <v>26605</v>
      </c>
      <c r="I287" s="309">
        <v>33144</v>
      </c>
      <c r="J287" s="17" t="s">
        <v>3888</v>
      </c>
      <c r="L287" s="17" t="s">
        <v>14648</v>
      </c>
      <c r="N287" s="17" t="s">
        <v>31</v>
      </c>
      <c r="O287" s="17" t="s">
        <v>15</v>
      </c>
      <c r="P287" s="17">
        <v>45373</v>
      </c>
      <c r="AC287" s="17" t="s">
        <v>9895</v>
      </c>
      <c r="AD287" s="17" t="s">
        <v>9896</v>
      </c>
      <c r="AF287" s="17">
        <v>15</v>
      </c>
      <c r="AG287" s="17">
        <v>2</v>
      </c>
      <c r="AM287" s="17" t="s">
        <v>108</v>
      </c>
      <c r="AN287" s="17" t="s">
        <v>14364</v>
      </c>
      <c r="AO287" s="17">
        <v>3</v>
      </c>
      <c r="AP287" s="17">
        <v>80</v>
      </c>
      <c r="AQ287" s="17">
        <v>5</v>
      </c>
      <c r="AR287" s="17" t="s">
        <v>9898</v>
      </c>
      <c r="AT287" s="17" t="s">
        <v>14152</v>
      </c>
      <c r="AV287" s="17" t="s">
        <v>3901</v>
      </c>
      <c r="BS287" s="17" t="s">
        <v>3901</v>
      </c>
      <c r="CH287" s="17" t="s">
        <v>3901</v>
      </c>
      <c r="DN287" s="17">
        <f>COUNTIF(AU287:DM287, "X")</f>
        <v>3</v>
      </c>
    </row>
    <row r="288" spans="1:118" s="17" customFormat="1">
      <c r="A288" s="17" t="s">
        <v>13778</v>
      </c>
      <c r="B288" s="17">
        <v>55</v>
      </c>
      <c r="C288" s="17">
        <v>90152</v>
      </c>
      <c r="D288" s="17" t="s">
        <v>250</v>
      </c>
      <c r="E288" s="17" t="s">
        <v>287</v>
      </c>
      <c r="F288" s="17" t="s">
        <v>63</v>
      </c>
      <c r="H288" s="309">
        <v>27331</v>
      </c>
      <c r="I288" s="309">
        <v>40360</v>
      </c>
      <c r="J288" s="17" t="s">
        <v>3888</v>
      </c>
      <c r="K288" s="17" t="s">
        <v>21</v>
      </c>
      <c r="L288" s="17" t="s">
        <v>13779</v>
      </c>
      <c r="N288" s="17" t="s">
        <v>31</v>
      </c>
      <c r="O288" s="17" t="s">
        <v>15</v>
      </c>
      <c r="P288" s="17">
        <v>45373</v>
      </c>
      <c r="AC288" s="17" t="s">
        <v>9895</v>
      </c>
      <c r="AD288" s="17" t="s">
        <v>9896</v>
      </c>
      <c r="AF288" s="17">
        <v>15</v>
      </c>
      <c r="AG288" s="17">
        <v>2</v>
      </c>
      <c r="AM288" s="17" t="s">
        <v>240</v>
      </c>
      <c r="AN288" s="17" t="s">
        <v>13567</v>
      </c>
      <c r="AO288" s="17">
        <v>3</v>
      </c>
      <c r="AP288" s="17">
        <v>80</v>
      </c>
      <c r="AQ288" s="17">
        <v>5</v>
      </c>
      <c r="AR288" s="17" t="s">
        <v>9898</v>
      </c>
      <c r="AT288" s="17" t="s">
        <v>12990</v>
      </c>
      <c r="AU288" s="17" t="s">
        <v>21</v>
      </c>
      <c r="AV288" s="17" t="s">
        <v>3901</v>
      </c>
      <c r="AY288" s="17" t="s">
        <v>21</v>
      </c>
      <c r="AZ288" s="17" t="s">
        <v>3901</v>
      </c>
      <c r="BD288" s="17" t="s">
        <v>3901</v>
      </c>
      <c r="BJ288" s="17" t="s">
        <v>21</v>
      </c>
      <c r="BK288" s="17" t="s">
        <v>3901</v>
      </c>
      <c r="BS288" s="17" t="s">
        <v>3901</v>
      </c>
      <c r="BY288" s="17" t="s">
        <v>3901</v>
      </c>
      <c r="CC288" s="17" t="s">
        <v>3901</v>
      </c>
      <c r="CD288" s="17" t="s">
        <v>3901</v>
      </c>
      <c r="CF288" s="17" t="s">
        <v>3901</v>
      </c>
      <c r="CH288" s="17" t="s">
        <v>3901</v>
      </c>
      <c r="CM288" s="17" t="s">
        <v>21</v>
      </c>
      <c r="CN288" s="17" t="s">
        <v>3901</v>
      </c>
      <c r="CO288" s="17" t="s">
        <v>21</v>
      </c>
      <c r="CQ288" s="17" t="s">
        <v>3901</v>
      </c>
      <c r="CR288" s="17" t="s">
        <v>21</v>
      </c>
      <c r="CU288" s="17" t="s">
        <v>3901</v>
      </c>
      <c r="DA288" s="17" t="s">
        <v>3901</v>
      </c>
      <c r="DD288" s="17" t="s">
        <v>3901</v>
      </c>
      <c r="DE288" s="17" t="s">
        <v>21</v>
      </c>
      <c r="DN288" s="17">
        <f>COUNTIF(AU288:DM288, "X")</f>
        <v>15</v>
      </c>
    </row>
    <row r="289" spans="1:118" s="17" customFormat="1">
      <c r="A289" s="17" t="s">
        <v>24315</v>
      </c>
      <c r="B289" s="17">
        <v>55</v>
      </c>
      <c r="C289" s="17">
        <v>94571</v>
      </c>
      <c r="D289" s="17" t="s">
        <v>250</v>
      </c>
      <c r="E289" s="17" t="s">
        <v>73</v>
      </c>
      <c r="F289" s="17" t="s">
        <v>65</v>
      </c>
      <c r="H289" s="309">
        <v>28513</v>
      </c>
      <c r="I289" s="309">
        <v>39842</v>
      </c>
      <c r="J289" s="17" t="s">
        <v>3888</v>
      </c>
      <c r="L289" s="17" t="s">
        <v>24316</v>
      </c>
      <c r="M289" s="17" t="s">
        <v>478</v>
      </c>
      <c r="N289" s="17" t="s">
        <v>126</v>
      </c>
      <c r="O289" s="17" t="s">
        <v>15</v>
      </c>
      <c r="P289" s="17">
        <v>45383</v>
      </c>
      <c r="AF289" s="17">
        <v>8</v>
      </c>
      <c r="AG289" s="17">
        <v>2</v>
      </c>
      <c r="AI289" s="17" t="s">
        <v>20542</v>
      </c>
      <c r="AM289" s="17" t="s">
        <v>239</v>
      </c>
      <c r="AN289" s="17" t="s">
        <v>24146</v>
      </c>
      <c r="AO289" s="17">
        <v>3</v>
      </c>
      <c r="AP289" s="17">
        <v>80</v>
      </c>
      <c r="AQ289" s="17">
        <v>5</v>
      </c>
      <c r="AR289" s="17" t="s">
        <v>22585</v>
      </c>
      <c r="AS289" s="17" t="s">
        <v>23503</v>
      </c>
      <c r="CH289" s="17" t="s">
        <v>3901</v>
      </c>
      <c r="DN289" s="17">
        <f>COUNTIF(AU289:DM289, "X")</f>
        <v>1</v>
      </c>
    </row>
    <row r="290" spans="1:118" s="17" customFormat="1">
      <c r="A290" s="17" t="s">
        <v>18208</v>
      </c>
      <c r="B290" s="17">
        <v>55</v>
      </c>
      <c r="C290" s="17">
        <v>52073</v>
      </c>
      <c r="D290" s="17" t="s">
        <v>250</v>
      </c>
      <c r="E290" s="17" t="s">
        <v>18209</v>
      </c>
      <c r="F290" s="17" t="s">
        <v>428</v>
      </c>
      <c r="H290" s="309">
        <v>24652</v>
      </c>
      <c r="I290" s="309">
        <v>44009</v>
      </c>
      <c r="J290" s="17" t="s">
        <v>3888</v>
      </c>
      <c r="L290" s="17" t="s">
        <v>18210</v>
      </c>
      <c r="N290" s="17" t="s">
        <v>31</v>
      </c>
      <c r="O290" s="17" t="s">
        <v>15</v>
      </c>
      <c r="P290" s="17">
        <v>45373</v>
      </c>
      <c r="AD290" s="17" t="s">
        <v>9896</v>
      </c>
      <c r="AF290" s="17">
        <v>15</v>
      </c>
      <c r="AG290" s="17">
        <v>2</v>
      </c>
      <c r="AM290" s="17" t="s">
        <v>32</v>
      </c>
      <c r="AN290" s="17" t="s">
        <v>18168</v>
      </c>
      <c r="AO290" s="17">
        <v>3</v>
      </c>
      <c r="AP290" s="17">
        <v>80</v>
      </c>
      <c r="AQ290" s="17">
        <v>5</v>
      </c>
      <c r="AR290" s="17" t="s">
        <v>9898</v>
      </c>
      <c r="DN290" s="17">
        <f>COUNTIF(AU290:DM290, "X")</f>
        <v>0</v>
      </c>
    </row>
    <row r="291" spans="1:118" s="17" customFormat="1">
      <c r="A291" s="17" t="s">
        <v>21194</v>
      </c>
      <c r="B291" s="17">
        <v>55</v>
      </c>
      <c r="C291" s="17">
        <v>117686</v>
      </c>
      <c r="D291" s="17" t="s">
        <v>250</v>
      </c>
      <c r="E291" s="17" t="s">
        <v>492</v>
      </c>
      <c r="F291" s="17" t="s">
        <v>99</v>
      </c>
      <c r="H291" s="309">
        <v>18900</v>
      </c>
      <c r="I291" s="309">
        <v>37163</v>
      </c>
      <c r="J291" s="17" t="s">
        <v>3888</v>
      </c>
      <c r="L291" s="17" t="s">
        <v>21195</v>
      </c>
      <c r="N291" s="17" t="s">
        <v>80</v>
      </c>
      <c r="O291" s="17" t="s">
        <v>15</v>
      </c>
      <c r="P291" s="17">
        <v>45308</v>
      </c>
      <c r="AF291" s="17">
        <v>8</v>
      </c>
      <c r="AG291" s="17">
        <v>2</v>
      </c>
      <c r="AI291" s="17" t="s">
        <v>20851</v>
      </c>
      <c r="AM291" s="17" t="s">
        <v>81</v>
      </c>
      <c r="AN291" s="17" t="s">
        <v>21035</v>
      </c>
      <c r="AO291" s="17">
        <v>3</v>
      </c>
      <c r="AP291" s="17">
        <v>80</v>
      </c>
      <c r="AQ291" s="17">
        <v>5</v>
      </c>
      <c r="AR291" s="17" t="s">
        <v>20671</v>
      </c>
      <c r="AS291" s="17" t="s">
        <v>21036</v>
      </c>
      <c r="AX291" s="17" t="s">
        <v>3901</v>
      </c>
      <c r="BD291" s="17" t="s">
        <v>3901</v>
      </c>
      <c r="BH291" s="17" t="s">
        <v>3901</v>
      </c>
      <c r="BJ291" s="17" t="s">
        <v>30</v>
      </c>
      <c r="BK291" s="17" t="s">
        <v>3901</v>
      </c>
      <c r="BN291" s="17" t="s">
        <v>3901</v>
      </c>
      <c r="BQ291" s="17" t="s">
        <v>30</v>
      </c>
      <c r="BS291" s="17" t="s">
        <v>3901</v>
      </c>
      <c r="BY291" s="17" t="s">
        <v>3901</v>
      </c>
      <c r="CC291" s="17" t="s">
        <v>3901</v>
      </c>
      <c r="CH291" s="17" t="s">
        <v>3901</v>
      </c>
      <c r="CL291" s="17" t="s">
        <v>3901</v>
      </c>
      <c r="CQ291" s="17" t="s">
        <v>3901</v>
      </c>
      <c r="CU291" s="17" t="s">
        <v>3901</v>
      </c>
      <c r="DN291" s="17">
        <f>COUNTIF(AU291:DM291, "X")</f>
        <v>12</v>
      </c>
    </row>
    <row r="292" spans="1:118" s="17" customFormat="1">
      <c r="A292" s="17" t="s">
        <v>13444</v>
      </c>
      <c r="B292" s="17">
        <v>55</v>
      </c>
      <c r="C292" s="17">
        <v>101566</v>
      </c>
      <c r="D292" s="17" t="s">
        <v>13445</v>
      </c>
      <c r="E292" s="17" t="s">
        <v>412</v>
      </c>
      <c r="F292" s="17" t="s">
        <v>56</v>
      </c>
      <c r="H292" s="309">
        <v>28926</v>
      </c>
      <c r="I292" s="309">
        <v>35705</v>
      </c>
      <c r="J292" s="17" t="s">
        <v>3888</v>
      </c>
      <c r="L292" s="17" t="s">
        <v>13205</v>
      </c>
      <c r="M292" s="17" t="s">
        <v>97</v>
      </c>
      <c r="N292" s="17" t="s">
        <v>31</v>
      </c>
      <c r="O292" s="17" t="s">
        <v>15</v>
      </c>
      <c r="P292" s="17">
        <v>45373</v>
      </c>
      <c r="AC292" s="17" t="s">
        <v>9895</v>
      </c>
      <c r="AD292" s="17" t="s">
        <v>9896</v>
      </c>
      <c r="AF292" s="17">
        <v>8</v>
      </c>
      <c r="AG292" s="17">
        <v>2</v>
      </c>
      <c r="AM292" s="17" t="s">
        <v>115</v>
      </c>
      <c r="AN292" s="17" t="s">
        <v>13186</v>
      </c>
      <c r="AO292" s="17">
        <v>3</v>
      </c>
      <c r="AP292" s="17">
        <v>80</v>
      </c>
      <c r="AQ292" s="17">
        <v>5</v>
      </c>
      <c r="AR292" s="17" t="s">
        <v>9898</v>
      </c>
      <c r="AT292" s="17" t="s">
        <v>12990</v>
      </c>
      <c r="BD292" s="17" t="s">
        <v>3901</v>
      </c>
      <c r="BS292" s="17" t="s">
        <v>3901</v>
      </c>
      <c r="CU292" s="17" t="s">
        <v>3901</v>
      </c>
      <c r="DN292" s="17">
        <f>COUNTIF(AU292:DM292, "X")</f>
        <v>3</v>
      </c>
    </row>
    <row r="293" spans="1:118" s="17" customFormat="1">
      <c r="A293" s="17" t="s">
        <v>25545</v>
      </c>
      <c r="B293" s="17">
        <v>55</v>
      </c>
      <c r="C293" s="17">
        <v>79691</v>
      </c>
      <c r="D293" s="17" t="s">
        <v>24238</v>
      </c>
      <c r="E293" s="17" t="s">
        <v>274</v>
      </c>
      <c r="F293" s="17" t="s">
        <v>56</v>
      </c>
      <c r="H293" s="309">
        <v>19699</v>
      </c>
      <c r="I293" s="309">
        <v>33870</v>
      </c>
      <c r="J293" s="17" t="s">
        <v>3888</v>
      </c>
      <c r="L293" s="17" t="s">
        <v>25546</v>
      </c>
      <c r="N293" s="17" t="s">
        <v>31</v>
      </c>
      <c r="O293" s="17" t="s">
        <v>15</v>
      </c>
      <c r="P293" s="17">
        <v>45373</v>
      </c>
      <c r="AC293" s="17" t="s">
        <v>9895</v>
      </c>
      <c r="AD293" s="17" t="s">
        <v>9896</v>
      </c>
      <c r="AF293" s="17">
        <v>8</v>
      </c>
      <c r="AG293" s="17">
        <v>2</v>
      </c>
      <c r="AM293" s="17" t="s">
        <v>76</v>
      </c>
      <c r="AN293" s="17" t="s">
        <v>25452</v>
      </c>
      <c r="AO293" s="17">
        <v>3</v>
      </c>
      <c r="AP293" s="17">
        <v>80</v>
      </c>
      <c r="AQ293" s="17">
        <v>5</v>
      </c>
      <c r="AR293" s="17" t="s">
        <v>9898</v>
      </c>
      <c r="AT293" s="17" t="s">
        <v>9899</v>
      </c>
      <c r="AV293" s="17" t="s">
        <v>3901</v>
      </c>
      <c r="BD293" s="17" t="s">
        <v>3901</v>
      </c>
      <c r="BS293" s="17" t="s">
        <v>3901</v>
      </c>
      <c r="CQ293" s="17" t="s">
        <v>3901</v>
      </c>
      <c r="CU293" s="17" t="s">
        <v>3901</v>
      </c>
      <c r="DN293" s="17">
        <f>COUNTIF(AU293:DM293, "X")</f>
        <v>5</v>
      </c>
    </row>
    <row r="294" spans="1:118" s="17" customFormat="1">
      <c r="A294" s="523" t="s">
        <v>1480</v>
      </c>
      <c r="B294" s="17">
        <v>55</v>
      </c>
      <c r="C294" s="17">
        <v>111246</v>
      </c>
      <c r="D294" s="17" t="s">
        <v>438</v>
      </c>
      <c r="E294" s="17" t="s">
        <v>379</v>
      </c>
      <c r="F294" s="17" t="s">
        <v>21</v>
      </c>
      <c r="H294" s="309">
        <v>28944</v>
      </c>
      <c r="I294" s="309">
        <v>36609</v>
      </c>
      <c r="J294" s="17" t="s">
        <v>3888</v>
      </c>
      <c r="L294" s="17" t="s">
        <v>1481</v>
      </c>
      <c r="N294" s="17" t="s">
        <v>31</v>
      </c>
      <c r="O294" s="17" t="s">
        <v>15</v>
      </c>
      <c r="P294" s="17">
        <v>45373</v>
      </c>
      <c r="AC294" s="17" t="s">
        <v>9895</v>
      </c>
      <c r="AD294" s="17" t="s">
        <v>9896</v>
      </c>
      <c r="AF294" s="17">
        <v>15</v>
      </c>
      <c r="AG294" s="17">
        <v>2</v>
      </c>
      <c r="AM294" s="17" t="s">
        <v>222</v>
      </c>
      <c r="AN294" s="17" t="s">
        <v>12432</v>
      </c>
      <c r="AO294" s="17">
        <v>3</v>
      </c>
      <c r="AP294" s="17">
        <v>80</v>
      </c>
      <c r="AQ294" s="17">
        <v>5</v>
      </c>
      <c r="AR294" s="17" t="s">
        <v>9898</v>
      </c>
      <c r="AT294" s="17" t="s">
        <v>11929</v>
      </c>
      <c r="BS294" s="17" t="s">
        <v>3901</v>
      </c>
      <c r="CQ294" s="17" t="s">
        <v>3901</v>
      </c>
      <c r="CU294" s="17" t="s">
        <v>3901</v>
      </c>
      <c r="DN294" s="17">
        <f>COUNTIF(AU294:DM294, "X")</f>
        <v>3</v>
      </c>
    </row>
    <row r="295" spans="1:118" s="17" customFormat="1">
      <c r="A295" s="17" t="s">
        <v>15308</v>
      </c>
      <c r="B295" s="17">
        <v>55</v>
      </c>
      <c r="C295" s="17">
        <v>47452</v>
      </c>
      <c r="D295" s="17" t="s">
        <v>4621</v>
      </c>
      <c r="E295" s="17" t="s">
        <v>5175</v>
      </c>
      <c r="F295" s="17" t="s">
        <v>56</v>
      </c>
      <c r="H295" s="309">
        <v>20465</v>
      </c>
      <c r="I295" s="309">
        <v>31837</v>
      </c>
      <c r="J295" s="17" t="s">
        <v>3888</v>
      </c>
      <c r="K295" s="17" t="s">
        <v>21</v>
      </c>
      <c r="L295" s="17" t="s">
        <v>15309</v>
      </c>
      <c r="N295" s="17" t="s">
        <v>31</v>
      </c>
      <c r="O295" s="17" t="s">
        <v>15</v>
      </c>
      <c r="P295" s="17">
        <v>45373</v>
      </c>
      <c r="AC295" s="17" t="s">
        <v>9895</v>
      </c>
      <c r="AD295" s="17" t="s">
        <v>9896</v>
      </c>
      <c r="AF295" s="17">
        <v>15</v>
      </c>
      <c r="AG295" s="17">
        <v>2</v>
      </c>
      <c r="AM295" s="17" t="s">
        <v>44</v>
      </c>
      <c r="AN295" s="17" t="s">
        <v>15244</v>
      </c>
      <c r="AO295" s="17">
        <v>3</v>
      </c>
      <c r="AP295" s="17">
        <v>80</v>
      </c>
      <c r="AQ295" s="17">
        <v>5</v>
      </c>
      <c r="AR295" s="17" t="s">
        <v>9898</v>
      </c>
      <c r="AT295" s="17" t="s">
        <v>15057</v>
      </c>
      <c r="BD295" s="17" t="s">
        <v>3901</v>
      </c>
      <c r="BK295" s="17" t="s">
        <v>3901</v>
      </c>
      <c r="BQ295" s="17" t="s">
        <v>30</v>
      </c>
      <c r="BS295" s="17" t="s">
        <v>3901</v>
      </c>
      <c r="CH295" s="17" t="s">
        <v>3901</v>
      </c>
      <c r="CU295" s="17" t="s">
        <v>3901</v>
      </c>
      <c r="DE295" s="17" t="s">
        <v>21</v>
      </c>
      <c r="DN295" s="17">
        <f>COUNTIF(AU295:DM295, "X")</f>
        <v>5</v>
      </c>
    </row>
    <row r="296" spans="1:118" s="17" customFormat="1">
      <c r="A296" s="17" t="s">
        <v>25105</v>
      </c>
      <c r="B296" s="17">
        <v>55</v>
      </c>
      <c r="C296" s="17">
        <v>105188</v>
      </c>
      <c r="D296" s="17" t="s">
        <v>25106</v>
      </c>
      <c r="E296" s="17" t="s">
        <v>130</v>
      </c>
      <c r="F296" s="17" t="s">
        <v>65</v>
      </c>
      <c r="H296" s="309">
        <v>22251</v>
      </c>
      <c r="I296" s="309">
        <v>36073</v>
      </c>
      <c r="J296" s="17" t="s">
        <v>3888</v>
      </c>
      <c r="L296" s="17" t="s">
        <v>25107</v>
      </c>
      <c r="N296" s="17" t="s">
        <v>31</v>
      </c>
      <c r="O296" s="17" t="s">
        <v>15</v>
      </c>
      <c r="P296" s="17">
        <v>45373</v>
      </c>
      <c r="AC296" s="17" t="s">
        <v>9895</v>
      </c>
      <c r="AD296" s="17" t="s">
        <v>9896</v>
      </c>
      <c r="AF296" s="17">
        <v>8</v>
      </c>
      <c r="AG296" s="17">
        <v>2</v>
      </c>
      <c r="AM296" s="17" t="s">
        <v>67</v>
      </c>
      <c r="AN296" s="17" t="s">
        <v>25087</v>
      </c>
      <c r="AO296" s="17">
        <v>3</v>
      </c>
      <c r="AP296" s="17">
        <v>80</v>
      </c>
      <c r="AQ296" s="17">
        <v>5</v>
      </c>
      <c r="AR296" s="17" t="s">
        <v>9898</v>
      </c>
      <c r="AT296" s="17" t="s">
        <v>16072</v>
      </c>
      <c r="AU296" s="17" t="s">
        <v>21</v>
      </c>
      <c r="AV296" s="17" t="s">
        <v>3901</v>
      </c>
      <c r="AZ296" s="17" t="s">
        <v>3901</v>
      </c>
      <c r="BA296" s="17" t="s">
        <v>21</v>
      </c>
      <c r="BB296" s="17" t="s">
        <v>3901</v>
      </c>
      <c r="BC296" s="17" t="s">
        <v>21</v>
      </c>
      <c r="BD296" s="17" t="s">
        <v>3901</v>
      </c>
      <c r="BK296" s="17" t="s">
        <v>3901</v>
      </c>
      <c r="BN296" s="17" t="s">
        <v>3901</v>
      </c>
      <c r="BQ296" s="17" t="s">
        <v>30</v>
      </c>
      <c r="BS296" s="17" t="s">
        <v>3901</v>
      </c>
      <c r="BY296" s="17" t="s">
        <v>3901</v>
      </c>
      <c r="BZ296" s="17" t="s">
        <v>21</v>
      </c>
      <c r="CC296" s="17" t="s">
        <v>3901</v>
      </c>
      <c r="CF296" s="17" t="s">
        <v>3901</v>
      </c>
      <c r="CG296" s="17" t="s">
        <v>21</v>
      </c>
      <c r="CH296" s="17" t="s">
        <v>3901</v>
      </c>
      <c r="CI296" s="17" t="s">
        <v>21</v>
      </c>
      <c r="CL296" s="17" t="s">
        <v>3901</v>
      </c>
      <c r="CM296" s="17" t="s">
        <v>21</v>
      </c>
      <c r="CN296" s="17" t="s">
        <v>3901</v>
      </c>
      <c r="CO296" s="17" t="s">
        <v>21</v>
      </c>
      <c r="CQ296" s="17" t="s">
        <v>3901</v>
      </c>
      <c r="CR296" s="17" t="s">
        <v>21</v>
      </c>
      <c r="CS296" s="17" t="s">
        <v>3901</v>
      </c>
      <c r="CU296" s="17" t="s">
        <v>3901</v>
      </c>
      <c r="CV296" s="17" t="s">
        <v>21</v>
      </c>
      <c r="DN296" s="17">
        <f>COUNTIF(AU296:DM296, "X")</f>
        <v>16</v>
      </c>
    </row>
    <row r="297" spans="1:118" s="17" customFormat="1">
      <c r="A297" s="17" t="s">
        <v>17019</v>
      </c>
      <c r="B297" s="17">
        <v>55</v>
      </c>
      <c r="C297" s="17">
        <v>41902</v>
      </c>
      <c r="D297" s="17" t="s">
        <v>9084</v>
      </c>
      <c r="E297" s="17" t="s">
        <v>55</v>
      </c>
      <c r="F297" s="17" t="s">
        <v>91</v>
      </c>
      <c r="H297" s="309">
        <v>14226</v>
      </c>
      <c r="I297" s="309">
        <v>28611</v>
      </c>
      <c r="J297" s="17" t="s">
        <v>3888</v>
      </c>
      <c r="L297" s="17" t="s">
        <v>17020</v>
      </c>
      <c r="N297" s="17" t="s">
        <v>31</v>
      </c>
      <c r="O297" s="17" t="s">
        <v>15</v>
      </c>
      <c r="P297" s="17">
        <v>45373</v>
      </c>
      <c r="AC297" s="17" t="s">
        <v>9895</v>
      </c>
      <c r="AD297" s="17" t="s">
        <v>9896</v>
      </c>
      <c r="AF297" s="17">
        <v>15</v>
      </c>
      <c r="AG297" s="17">
        <v>2</v>
      </c>
      <c r="AM297" s="17" t="s">
        <v>220</v>
      </c>
      <c r="AN297" s="17" t="s">
        <v>16782</v>
      </c>
      <c r="AO297" s="17">
        <v>3</v>
      </c>
      <c r="AP297" s="17">
        <v>80</v>
      </c>
      <c r="AQ297" s="17">
        <v>5</v>
      </c>
      <c r="AR297" s="17" t="s">
        <v>9898</v>
      </c>
      <c r="AT297" s="17" t="s">
        <v>9899</v>
      </c>
      <c r="AU297" s="17" t="s">
        <v>30</v>
      </c>
      <c r="AV297" s="17" t="s">
        <v>3901</v>
      </c>
      <c r="AX297" s="17" t="s">
        <v>3901</v>
      </c>
      <c r="AZ297" s="17" t="s">
        <v>3901</v>
      </c>
      <c r="BB297" s="17" t="s">
        <v>3901</v>
      </c>
      <c r="BC297" s="17" t="s">
        <v>30</v>
      </c>
      <c r="BD297" s="17" t="s">
        <v>3901</v>
      </c>
      <c r="BH297" s="17" t="s">
        <v>3901</v>
      </c>
      <c r="BJ297" s="17" t="s">
        <v>30</v>
      </c>
      <c r="BK297" s="17" t="s">
        <v>3901</v>
      </c>
      <c r="BN297" s="17" t="s">
        <v>3901</v>
      </c>
      <c r="BQ297" s="17" t="s">
        <v>30</v>
      </c>
      <c r="BS297" s="17" t="s">
        <v>3901</v>
      </c>
      <c r="BY297" s="17" t="s">
        <v>3901</v>
      </c>
      <c r="BZ297" s="17" t="s">
        <v>30</v>
      </c>
      <c r="CC297" s="17" t="s">
        <v>3901</v>
      </c>
      <c r="CF297" s="17" t="s">
        <v>3901</v>
      </c>
      <c r="CH297" s="17" t="s">
        <v>3901</v>
      </c>
      <c r="DN297" s="17">
        <f>COUNTIF(AU297:DM297, "X")</f>
        <v>13</v>
      </c>
    </row>
    <row r="298" spans="1:118" s="17" customFormat="1">
      <c r="A298" s="17" t="s">
        <v>21693</v>
      </c>
      <c r="B298" s="17">
        <v>55</v>
      </c>
      <c r="C298" s="17">
        <v>93331</v>
      </c>
      <c r="D298" s="17" t="s">
        <v>9084</v>
      </c>
      <c r="E298" s="17" t="s">
        <v>7873</v>
      </c>
      <c r="F298" s="17" t="s">
        <v>249</v>
      </c>
      <c r="H298" s="309">
        <v>28445</v>
      </c>
      <c r="I298" s="309">
        <v>35109</v>
      </c>
      <c r="J298" s="17" t="s">
        <v>3888</v>
      </c>
      <c r="L298" s="17" t="s">
        <v>21694</v>
      </c>
      <c r="N298" s="17" t="s">
        <v>89</v>
      </c>
      <c r="O298" s="17" t="s">
        <v>15</v>
      </c>
      <c r="P298" s="17">
        <v>45339</v>
      </c>
      <c r="AF298" s="17">
        <v>8</v>
      </c>
      <c r="AG298" s="17">
        <v>2</v>
      </c>
      <c r="AH298" s="17" t="s">
        <v>11926</v>
      </c>
      <c r="AK298" s="17" t="s">
        <v>21650</v>
      </c>
      <c r="AM298" s="17" t="s">
        <v>197</v>
      </c>
      <c r="AN298" s="17" t="s">
        <v>21651</v>
      </c>
      <c r="AO298" s="17">
        <v>3</v>
      </c>
      <c r="AP298" s="17">
        <v>80</v>
      </c>
      <c r="AQ298" s="17">
        <v>5</v>
      </c>
      <c r="AR298" s="17" t="s">
        <v>21652</v>
      </c>
      <c r="AV298" s="17" t="s">
        <v>3901</v>
      </c>
      <c r="BD298" s="17" t="s">
        <v>3901</v>
      </c>
      <c r="BQ298" s="17" t="s">
        <v>30</v>
      </c>
      <c r="BS298" s="17" t="s">
        <v>3901</v>
      </c>
      <c r="CC298" s="17" t="s">
        <v>3901</v>
      </c>
      <c r="CG298" s="17" t="s">
        <v>30</v>
      </c>
      <c r="CH298" s="17" t="s">
        <v>3901</v>
      </c>
      <c r="DN298" s="17">
        <f>COUNTIF(AU298:DM298, "X")</f>
        <v>5</v>
      </c>
    </row>
    <row r="299" spans="1:118" s="17" customFormat="1">
      <c r="A299" s="523" t="s">
        <v>2240</v>
      </c>
      <c r="B299" s="17">
        <v>55</v>
      </c>
      <c r="C299" s="17">
        <v>104609</v>
      </c>
      <c r="D299" s="17" t="s">
        <v>1349</v>
      </c>
      <c r="E299" s="17" t="s">
        <v>96</v>
      </c>
      <c r="F299" s="17" t="s">
        <v>65</v>
      </c>
      <c r="H299" s="309">
        <v>24685</v>
      </c>
      <c r="I299" s="309">
        <v>36018</v>
      </c>
      <c r="J299" s="17" t="s">
        <v>3888</v>
      </c>
      <c r="L299" s="17" t="s">
        <v>1913</v>
      </c>
      <c r="N299" s="17" t="s">
        <v>31</v>
      </c>
      <c r="O299" s="17" t="s">
        <v>15</v>
      </c>
      <c r="P299" s="17">
        <v>45373</v>
      </c>
      <c r="AC299" s="17" t="s">
        <v>9895</v>
      </c>
      <c r="AD299" s="17" t="s">
        <v>9896</v>
      </c>
      <c r="AF299" s="17">
        <v>15</v>
      </c>
      <c r="AG299" s="17">
        <v>2</v>
      </c>
      <c r="AM299" s="17" t="s">
        <v>216</v>
      </c>
      <c r="AN299" s="17" t="s">
        <v>9897</v>
      </c>
      <c r="AO299" s="17">
        <v>3</v>
      </c>
      <c r="AP299" s="17">
        <v>80</v>
      </c>
      <c r="AQ299" s="17">
        <v>5</v>
      </c>
      <c r="AR299" s="17" t="s">
        <v>9898</v>
      </c>
      <c r="AT299" s="17" t="s">
        <v>9899</v>
      </c>
      <c r="AV299" s="17" t="s">
        <v>3901</v>
      </c>
      <c r="AZ299" s="17" t="s">
        <v>3901</v>
      </c>
      <c r="BD299" s="17" t="s">
        <v>3901</v>
      </c>
      <c r="BK299" s="17" t="s">
        <v>3901</v>
      </c>
      <c r="BQ299" s="17" t="s">
        <v>21</v>
      </c>
      <c r="BS299" s="17" t="s">
        <v>3901</v>
      </c>
      <c r="CC299" s="17" t="s">
        <v>3901</v>
      </c>
      <c r="CD299" s="17" t="s">
        <v>3901</v>
      </c>
      <c r="CF299" s="17" t="s">
        <v>3901</v>
      </c>
      <c r="CH299" s="17" t="s">
        <v>3901</v>
      </c>
      <c r="CN299" s="17" t="s">
        <v>3901</v>
      </c>
      <c r="CQ299" s="17" t="s">
        <v>3901</v>
      </c>
      <c r="CR299" s="17" t="s">
        <v>21</v>
      </c>
      <c r="CU299" s="17" t="s">
        <v>3901</v>
      </c>
      <c r="DF299" s="17" t="s">
        <v>3901</v>
      </c>
      <c r="DN299" s="17">
        <f>COUNTIF(AU299:DM299, "X")</f>
        <v>13</v>
      </c>
    </row>
    <row r="300" spans="1:118" s="17" customFormat="1">
      <c r="A300" s="17" t="s">
        <v>7067</v>
      </c>
      <c r="B300" s="17">
        <v>55</v>
      </c>
      <c r="C300" s="17">
        <v>31654</v>
      </c>
      <c r="D300" s="17" t="s">
        <v>7068</v>
      </c>
      <c r="E300" s="17" t="s">
        <v>17</v>
      </c>
      <c r="F300" s="17" t="s">
        <v>52</v>
      </c>
      <c r="H300" s="309">
        <v>22265</v>
      </c>
      <c r="I300" s="309">
        <v>30956</v>
      </c>
      <c r="J300" s="17" t="s">
        <v>3888</v>
      </c>
      <c r="L300" s="17" t="s">
        <v>7069</v>
      </c>
      <c r="N300" s="17" t="s">
        <v>19</v>
      </c>
      <c r="O300" s="17" t="s">
        <v>15</v>
      </c>
      <c r="P300" s="17">
        <v>45356</v>
      </c>
      <c r="Q300" s="17">
        <v>2427</v>
      </c>
      <c r="AC300" s="17" t="s">
        <v>3890</v>
      </c>
      <c r="AD300" s="17" t="s">
        <v>3891</v>
      </c>
      <c r="AF300" s="17">
        <v>8</v>
      </c>
      <c r="AG300" s="17">
        <v>2</v>
      </c>
      <c r="AM300" s="17" t="s">
        <v>248</v>
      </c>
      <c r="AN300" s="17" t="s">
        <v>6588</v>
      </c>
      <c r="AO300" s="17">
        <v>3</v>
      </c>
      <c r="AP300" s="17">
        <v>80</v>
      </c>
      <c r="AQ300" s="17">
        <v>5</v>
      </c>
      <c r="AT300" s="17" t="s">
        <v>6589</v>
      </c>
      <c r="AU300" s="17" t="s">
        <v>21</v>
      </c>
      <c r="AV300" s="17" t="s">
        <v>3901</v>
      </c>
      <c r="AX300" s="17" t="s">
        <v>3901</v>
      </c>
      <c r="AY300" s="17" t="s">
        <v>21</v>
      </c>
      <c r="AZ300" s="17" t="s">
        <v>3901</v>
      </c>
      <c r="BB300" s="17" t="s">
        <v>3901</v>
      </c>
      <c r="BC300" s="17" t="s">
        <v>21</v>
      </c>
      <c r="BD300" s="17" t="s">
        <v>3901</v>
      </c>
      <c r="BH300" s="17" t="s">
        <v>3901</v>
      </c>
      <c r="BJ300" s="17" t="s">
        <v>21</v>
      </c>
      <c r="BK300" s="17" t="s">
        <v>3901</v>
      </c>
      <c r="BN300" s="17" t="s">
        <v>3901</v>
      </c>
      <c r="CH300" s="17" t="s">
        <v>3901</v>
      </c>
      <c r="CL300" s="17" t="s">
        <v>3901</v>
      </c>
      <c r="CM300" s="17" t="s">
        <v>30</v>
      </c>
      <c r="DN300" s="17">
        <f>COUNTIF(AU300:DM300, "X")</f>
        <v>10</v>
      </c>
    </row>
    <row r="301" spans="1:118" s="17" customFormat="1">
      <c r="A301" s="17" t="s">
        <v>16500</v>
      </c>
      <c r="B301" s="17">
        <v>55</v>
      </c>
      <c r="C301" s="17">
        <v>95855</v>
      </c>
      <c r="D301" s="17" t="s">
        <v>7068</v>
      </c>
      <c r="E301" s="17" t="s">
        <v>378</v>
      </c>
      <c r="F301" s="17" t="s">
        <v>73</v>
      </c>
      <c r="H301" s="309">
        <v>21821</v>
      </c>
      <c r="I301" s="309">
        <v>35249</v>
      </c>
      <c r="J301" s="17" t="s">
        <v>3888</v>
      </c>
      <c r="L301" s="17" t="s">
        <v>16501</v>
      </c>
      <c r="N301" s="17" t="s">
        <v>31</v>
      </c>
      <c r="O301" s="17" t="s">
        <v>15</v>
      </c>
      <c r="P301" s="17">
        <v>45373</v>
      </c>
      <c r="AC301" s="17" t="s">
        <v>9895</v>
      </c>
      <c r="AD301" s="17" t="s">
        <v>9896</v>
      </c>
      <c r="AF301" s="17">
        <v>8</v>
      </c>
      <c r="AG301" s="17">
        <v>2</v>
      </c>
      <c r="AM301" s="17" t="s">
        <v>41</v>
      </c>
      <c r="AN301" s="17" t="s">
        <v>16339</v>
      </c>
      <c r="AO301" s="17">
        <v>3</v>
      </c>
      <c r="AP301" s="17">
        <v>80</v>
      </c>
      <c r="AQ301" s="17">
        <v>5</v>
      </c>
      <c r="AR301" s="17" t="s">
        <v>9898</v>
      </c>
      <c r="AT301" s="17" t="s">
        <v>16072</v>
      </c>
      <c r="AV301" s="17" t="s">
        <v>3901</v>
      </c>
      <c r="BB301" s="17" t="s">
        <v>3901</v>
      </c>
      <c r="BD301" s="17" t="s">
        <v>3901</v>
      </c>
      <c r="BH301" s="17" t="s">
        <v>3901</v>
      </c>
      <c r="CG301" s="17" t="s">
        <v>21</v>
      </c>
      <c r="CH301" s="17" t="s">
        <v>3901</v>
      </c>
      <c r="DN301" s="17">
        <f>COUNTIF(AU301:DM301, "X")</f>
        <v>5</v>
      </c>
    </row>
    <row r="302" spans="1:118" s="17" customFormat="1">
      <c r="A302" s="17" t="s">
        <v>25413</v>
      </c>
      <c r="B302" s="17">
        <v>55</v>
      </c>
      <c r="C302" s="17">
        <v>115733</v>
      </c>
      <c r="D302" s="17" t="s">
        <v>7068</v>
      </c>
      <c r="E302" s="17" t="s">
        <v>324</v>
      </c>
      <c r="F302" s="17" t="s">
        <v>33</v>
      </c>
      <c r="H302" s="309">
        <v>24230</v>
      </c>
      <c r="I302" s="309">
        <v>36908</v>
      </c>
      <c r="J302" s="17" t="s">
        <v>3888</v>
      </c>
      <c r="L302" s="17" t="s">
        <v>25414</v>
      </c>
      <c r="N302" s="17" t="s">
        <v>31</v>
      </c>
      <c r="O302" s="17" t="s">
        <v>15</v>
      </c>
      <c r="P302" s="17">
        <v>45373</v>
      </c>
      <c r="AC302" s="17" t="s">
        <v>9895</v>
      </c>
      <c r="AD302" s="17" t="s">
        <v>9896</v>
      </c>
      <c r="AF302" s="17">
        <v>15</v>
      </c>
      <c r="AG302" s="17">
        <v>2</v>
      </c>
      <c r="AM302" s="17" t="s">
        <v>67</v>
      </c>
      <c r="AN302" s="17" t="s">
        <v>25087</v>
      </c>
      <c r="AO302" s="17">
        <v>3</v>
      </c>
      <c r="AP302" s="17">
        <v>80</v>
      </c>
      <c r="AQ302" s="17">
        <v>5</v>
      </c>
      <c r="AR302" s="17" t="s">
        <v>9898</v>
      </c>
      <c r="AT302" s="17" t="s">
        <v>16072</v>
      </c>
      <c r="BB302" s="17" t="s">
        <v>3901</v>
      </c>
      <c r="BD302" s="17" t="s">
        <v>3901</v>
      </c>
      <c r="BH302" s="17" t="s">
        <v>3901</v>
      </c>
      <c r="BK302" s="17" t="s">
        <v>3901</v>
      </c>
      <c r="BN302" s="17" t="s">
        <v>3901</v>
      </c>
      <c r="BQ302" s="17" t="s">
        <v>30</v>
      </c>
      <c r="BS302" s="17" t="s">
        <v>3901</v>
      </c>
      <c r="CC302" s="17" t="s">
        <v>3901</v>
      </c>
      <c r="CF302" s="17" t="s">
        <v>3901</v>
      </c>
      <c r="CH302" s="17" t="s">
        <v>3901</v>
      </c>
      <c r="DN302" s="17">
        <f>COUNTIF(AU302:DM302, "X")</f>
        <v>9</v>
      </c>
    </row>
    <row r="303" spans="1:118" s="17" customFormat="1">
      <c r="A303" s="17" t="s">
        <v>8981</v>
      </c>
      <c r="B303" s="17">
        <v>55</v>
      </c>
      <c r="C303" s="17">
        <v>107485</v>
      </c>
      <c r="D303" s="17" t="s">
        <v>7068</v>
      </c>
      <c r="E303" s="17" t="s">
        <v>372</v>
      </c>
      <c r="F303" s="17" t="s">
        <v>63</v>
      </c>
      <c r="H303" s="309">
        <v>22722</v>
      </c>
      <c r="I303" s="309">
        <v>36256</v>
      </c>
      <c r="J303" s="17" t="s">
        <v>3888</v>
      </c>
      <c r="L303" s="17" t="s">
        <v>8982</v>
      </c>
      <c r="N303" s="17" t="s">
        <v>19</v>
      </c>
      <c r="O303" s="17" t="s">
        <v>15</v>
      </c>
      <c r="P303" s="17">
        <v>45356</v>
      </c>
      <c r="AC303" s="17" t="s">
        <v>3890</v>
      </c>
      <c r="AD303" s="17" t="s">
        <v>3891</v>
      </c>
      <c r="AF303" s="17">
        <v>8</v>
      </c>
      <c r="AG303" s="17">
        <v>2</v>
      </c>
      <c r="AM303" s="17" t="s">
        <v>2608</v>
      </c>
      <c r="AN303" s="17" t="s">
        <v>8704</v>
      </c>
      <c r="AO303" s="17">
        <v>3</v>
      </c>
      <c r="AP303" s="17">
        <v>80</v>
      </c>
      <c r="AQ303" s="17">
        <v>5</v>
      </c>
      <c r="AT303" s="17" t="s">
        <v>7979</v>
      </c>
      <c r="BD303" s="17" t="s">
        <v>3901</v>
      </c>
      <c r="BQ303" s="17" t="s">
        <v>30</v>
      </c>
      <c r="BS303" s="17" t="s">
        <v>3901</v>
      </c>
      <c r="CH303" s="17" t="s">
        <v>3901</v>
      </c>
      <c r="DA303" s="17" t="s">
        <v>3901</v>
      </c>
      <c r="DN303" s="17">
        <f>COUNTIF(AU303:DM303, "X")</f>
        <v>4</v>
      </c>
    </row>
    <row r="304" spans="1:118" s="17" customFormat="1">
      <c r="A304" s="17" t="s">
        <v>17709</v>
      </c>
      <c r="B304" s="17">
        <v>55</v>
      </c>
      <c r="C304" s="17">
        <v>47578</v>
      </c>
      <c r="D304" s="17" t="s">
        <v>17710</v>
      </c>
      <c r="E304" s="17" t="s">
        <v>4324</v>
      </c>
      <c r="F304" s="17" t="s">
        <v>48</v>
      </c>
      <c r="H304" s="309">
        <v>18938</v>
      </c>
      <c r="I304" s="309">
        <v>41962</v>
      </c>
      <c r="J304" s="17" t="s">
        <v>3888</v>
      </c>
      <c r="L304" s="17" t="s">
        <v>17711</v>
      </c>
      <c r="N304" s="17" t="s">
        <v>17568</v>
      </c>
      <c r="O304" s="17" t="s">
        <v>15</v>
      </c>
      <c r="P304" s="17">
        <v>45424</v>
      </c>
      <c r="AF304" s="17">
        <v>15</v>
      </c>
      <c r="AG304" s="17">
        <v>2</v>
      </c>
      <c r="AH304" s="17" t="s">
        <v>11926</v>
      </c>
      <c r="AK304" s="17" t="s">
        <v>17298</v>
      </c>
      <c r="AM304" s="17" t="s">
        <v>46</v>
      </c>
      <c r="AN304" s="17" t="s">
        <v>17553</v>
      </c>
      <c r="AO304" s="17">
        <v>3</v>
      </c>
      <c r="AP304" s="17">
        <v>80</v>
      </c>
      <c r="AQ304" s="17">
        <v>5</v>
      </c>
      <c r="AR304" s="17" t="s">
        <v>17300</v>
      </c>
      <c r="DN304" s="17">
        <f>COUNTIF(AU304:DM304, "X")</f>
        <v>0</v>
      </c>
    </row>
    <row r="305" spans="1:118" s="17" customFormat="1">
      <c r="A305" s="17" t="s">
        <v>17337</v>
      </c>
      <c r="B305" s="17">
        <v>55</v>
      </c>
      <c r="C305" s="17">
        <v>104274</v>
      </c>
      <c r="D305" s="17" t="s">
        <v>17338</v>
      </c>
      <c r="E305" s="17" t="s">
        <v>344</v>
      </c>
      <c r="F305" s="17" t="s">
        <v>22</v>
      </c>
      <c r="H305" s="309">
        <v>19147</v>
      </c>
      <c r="I305" s="309">
        <v>35976</v>
      </c>
      <c r="J305" s="17" t="s">
        <v>3888</v>
      </c>
      <c r="L305" s="17" t="s">
        <v>17339</v>
      </c>
      <c r="N305" s="17" t="s">
        <v>14</v>
      </c>
      <c r="O305" s="17" t="s">
        <v>15</v>
      </c>
      <c r="P305" s="17">
        <v>45371</v>
      </c>
      <c r="AF305" s="17">
        <v>8</v>
      </c>
      <c r="AG305" s="17">
        <v>2</v>
      </c>
      <c r="AH305" s="17" t="s">
        <v>11926</v>
      </c>
      <c r="AK305" s="17" t="s">
        <v>17298</v>
      </c>
      <c r="AM305" s="17" t="s">
        <v>88</v>
      </c>
      <c r="AN305" s="17" t="s">
        <v>17299</v>
      </c>
      <c r="AO305" s="17">
        <v>3</v>
      </c>
      <c r="AP305" s="17">
        <v>80</v>
      </c>
      <c r="AQ305" s="17">
        <v>5</v>
      </c>
      <c r="AR305" s="17" t="s">
        <v>17300</v>
      </c>
      <c r="AV305" s="17" t="s">
        <v>3901</v>
      </c>
      <c r="BD305" s="17" t="s">
        <v>3901</v>
      </c>
      <c r="BQ305" s="17" t="s">
        <v>30</v>
      </c>
      <c r="BS305" s="17" t="s">
        <v>3901</v>
      </c>
      <c r="BY305" s="17" t="s">
        <v>3901</v>
      </c>
      <c r="CC305" s="17" t="s">
        <v>3901</v>
      </c>
      <c r="CF305" s="17" t="s">
        <v>3901</v>
      </c>
      <c r="CH305" s="17" t="s">
        <v>3901</v>
      </c>
      <c r="CU305" s="17" t="s">
        <v>3901</v>
      </c>
      <c r="CX305" s="17" t="s">
        <v>3901</v>
      </c>
      <c r="DA305" s="17" t="s">
        <v>3901</v>
      </c>
      <c r="DN305" s="17">
        <f>COUNTIF(AU305:DM305, "X")</f>
        <v>10</v>
      </c>
    </row>
    <row r="306" spans="1:118" s="17" customFormat="1">
      <c r="A306" s="17" t="s">
        <v>20319</v>
      </c>
      <c r="B306" s="17">
        <v>55</v>
      </c>
      <c r="C306" s="17">
        <v>113531</v>
      </c>
      <c r="D306" s="17" t="s">
        <v>20320</v>
      </c>
      <c r="E306" s="17" t="s">
        <v>20321</v>
      </c>
      <c r="F306" s="17" t="s">
        <v>30</v>
      </c>
      <c r="H306" s="309">
        <v>12591</v>
      </c>
      <c r="I306" s="309">
        <v>36796</v>
      </c>
      <c r="J306" s="17" t="s">
        <v>3888</v>
      </c>
      <c r="L306" s="17" t="s">
        <v>20322</v>
      </c>
      <c r="N306" s="17" t="s">
        <v>14</v>
      </c>
      <c r="O306" s="17" t="s">
        <v>15</v>
      </c>
      <c r="P306" s="17">
        <v>45371</v>
      </c>
      <c r="AF306" s="17">
        <v>15</v>
      </c>
      <c r="AG306" s="17">
        <v>2</v>
      </c>
      <c r="AI306" s="17" t="s">
        <v>10178</v>
      </c>
      <c r="AM306" s="17" t="s">
        <v>85</v>
      </c>
      <c r="AN306" s="17" t="s">
        <v>20273</v>
      </c>
      <c r="AO306" s="17">
        <v>3</v>
      </c>
      <c r="AP306" s="17">
        <v>80</v>
      </c>
      <c r="AQ306" s="17">
        <v>5</v>
      </c>
      <c r="AR306" s="17" t="s">
        <v>10180</v>
      </c>
      <c r="AV306" s="17" t="s">
        <v>3901</v>
      </c>
      <c r="AZ306" s="17" t="s">
        <v>3901</v>
      </c>
      <c r="BB306" s="17" t="s">
        <v>3901</v>
      </c>
      <c r="BD306" s="17" t="s">
        <v>3901</v>
      </c>
      <c r="BH306" s="17" t="s">
        <v>3901</v>
      </c>
      <c r="BJ306" s="17" t="s">
        <v>21</v>
      </c>
      <c r="BK306" s="17" t="s">
        <v>3901</v>
      </c>
      <c r="BN306" s="17" t="s">
        <v>3901</v>
      </c>
      <c r="BQ306" s="17" t="s">
        <v>21</v>
      </c>
      <c r="BS306" s="17" t="s">
        <v>3901</v>
      </c>
      <c r="BU306" s="17" t="s">
        <v>3901</v>
      </c>
      <c r="BY306" s="17" t="s">
        <v>3901</v>
      </c>
      <c r="BZ306" s="17" t="s">
        <v>21</v>
      </c>
      <c r="CC306" s="17" t="s">
        <v>3901</v>
      </c>
      <c r="CF306" s="17" t="s">
        <v>3901</v>
      </c>
      <c r="CG306" s="17" t="s">
        <v>21</v>
      </c>
      <c r="CH306" s="17" t="s">
        <v>3901</v>
      </c>
      <c r="CN306" s="17" t="s">
        <v>3901</v>
      </c>
      <c r="CQ306" s="17" t="s">
        <v>3901</v>
      </c>
      <c r="CR306" s="17" t="s">
        <v>21</v>
      </c>
      <c r="CU306" s="17" t="s">
        <v>3901</v>
      </c>
      <c r="CX306" s="17" t="s">
        <v>3901</v>
      </c>
      <c r="DA306" s="17" t="s">
        <v>3901</v>
      </c>
      <c r="DD306" s="17" t="s">
        <v>3901</v>
      </c>
      <c r="DN306" s="17">
        <f>COUNTIF(AU306:DM306, "X")</f>
        <v>19</v>
      </c>
    </row>
    <row r="307" spans="1:118" s="17" customFormat="1">
      <c r="A307" s="17" t="s">
        <v>20399</v>
      </c>
      <c r="B307" s="17">
        <v>55</v>
      </c>
      <c r="C307" s="17">
        <v>113529</v>
      </c>
      <c r="D307" s="17" t="s">
        <v>20320</v>
      </c>
      <c r="E307" s="17" t="s">
        <v>265</v>
      </c>
      <c r="F307" s="17" t="s">
        <v>91</v>
      </c>
      <c r="H307" s="309">
        <v>13607</v>
      </c>
      <c r="I307" s="309">
        <v>36796</v>
      </c>
      <c r="J307" s="17" t="s">
        <v>3888</v>
      </c>
      <c r="L307" s="17" t="s">
        <v>20322</v>
      </c>
      <c r="N307" s="17" t="s">
        <v>14</v>
      </c>
      <c r="O307" s="17" t="s">
        <v>15</v>
      </c>
      <c r="P307" s="17">
        <v>45371</v>
      </c>
      <c r="AF307" s="17">
        <v>15</v>
      </c>
      <c r="AG307" s="17">
        <v>2</v>
      </c>
      <c r="AI307" s="17" t="s">
        <v>10178</v>
      </c>
      <c r="AM307" s="17" t="s">
        <v>85</v>
      </c>
      <c r="AN307" s="17" t="s">
        <v>20273</v>
      </c>
      <c r="AO307" s="17">
        <v>3</v>
      </c>
      <c r="AP307" s="17">
        <v>80</v>
      </c>
      <c r="AQ307" s="17">
        <v>5</v>
      </c>
      <c r="AR307" s="17" t="s">
        <v>10180</v>
      </c>
      <c r="AU307" s="17" t="s">
        <v>21</v>
      </c>
      <c r="AV307" s="17" t="s">
        <v>3901</v>
      </c>
      <c r="AZ307" s="17" t="s">
        <v>3901</v>
      </c>
      <c r="BB307" s="17" t="s">
        <v>3901</v>
      </c>
      <c r="BD307" s="17" t="s">
        <v>3901</v>
      </c>
      <c r="BH307" s="17" t="s">
        <v>3901</v>
      </c>
      <c r="BJ307" s="17" t="s">
        <v>21</v>
      </c>
      <c r="BK307" s="17" t="s">
        <v>3901</v>
      </c>
      <c r="BN307" s="17" t="s">
        <v>3901</v>
      </c>
      <c r="BQ307" s="17" t="s">
        <v>21</v>
      </c>
      <c r="BS307" s="17" t="s">
        <v>3901</v>
      </c>
      <c r="BU307" s="17" t="s">
        <v>3901</v>
      </c>
      <c r="BY307" s="17" t="s">
        <v>3901</v>
      </c>
      <c r="BZ307" s="17" t="s">
        <v>21</v>
      </c>
      <c r="CC307" s="17" t="s">
        <v>3901</v>
      </c>
      <c r="CF307" s="17" t="s">
        <v>3901</v>
      </c>
      <c r="CG307" s="17" t="s">
        <v>21</v>
      </c>
      <c r="CH307" s="17" t="s">
        <v>3901</v>
      </c>
      <c r="CN307" s="17" t="s">
        <v>3901</v>
      </c>
      <c r="CQ307" s="17" t="s">
        <v>3901</v>
      </c>
      <c r="CR307" s="17" t="s">
        <v>21</v>
      </c>
      <c r="CU307" s="17" t="s">
        <v>3901</v>
      </c>
      <c r="CX307" s="17" t="s">
        <v>3901</v>
      </c>
      <c r="DA307" s="17" t="s">
        <v>3901</v>
      </c>
      <c r="DD307" s="17" t="s">
        <v>3901</v>
      </c>
      <c r="DN307" s="17">
        <f>COUNTIF(AU307:DM307, "X")</f>
        <v>19</v>
      </c>
    </row>
    <row r="308" spans="1:118" s="17" customFormat="1">
      <c r="A308" s="17" t="s">
        <v>20995</v>
      </c>
      <c r="B308" s="17">
        <v>55</v>
      </c>
      <c r="C308" s="17">
        <v>81972</v>
      </c>
      <c r="D308" s="17" t="s">
        <v>411</v>
      </c>
      <c r="E308" s="17" t="s">
        <v>872</v>
      </c>
      <c r="F308" s="17" t="s">
        <v>324</v>
      </c>
      <c r="H308" s="309">
        <v>21265</v>
      </c>
      <c r="I308" s="309">
        <v>42311</v>
      </c>
      <c r="J308" s="17" t="s">
        <v>3888</v>
      </c>
      <c r="L308" s="17" t="s">
        <v>20996</v>
      </c>
      <c r="N308" s="17" t="s">
        <v>80</v>
      </c>
      <c r="O308" s="17" t="s">
        <v>15</v>
      </c>
      <c r="P308" s="17">
        <v>45308</v>
      </c>
      <c r="AF308" s="17">
        <v>8</v>
      </c>
      <c r="AG308" s="17">
        <v>2</v>
      </c>
      <c r="AI308" s="17" t="s">
        <v>20851</v>
      </c>
      <c r="AM308" s="17" t="s">
        <v>27</v>
      </c>
      <c r="AN308" s="17" t="s">
        <v>20847</v>
      </c>
      <c r="AO308" s="17">
        <v>3</v>
      </c>
      <c r="AP308" s="17">
        <v>80</v>
      </c>
      <c r="AQ308" s="17">
        <v>5</v>
      </c>
      <c r="AR308" s="17" t="s">
        <v>20671</v>
      </c>
      <c r="BD308" s="17" t="s">
        <v>3901</v>
      </c>
      <c r="BS308" s="17" t="s">
        <v>3901</v>
      </c>
      <c r="CQ308" s="17" t="s">
        <v>3901</v>
      </c>
      <c r="CR308" s="17" t="s">
        <v>30</v>
      </c>
      <c r="DN308" s="17">
        <f>COUNTIF(AU308:DM308, "X")</f>
        <v>3</v>
      </c>
    </row>
    <row r="309" spans="1:118" s="17" customFormat="1">
      <c r="A309" s="17" t="s">
        <v>4703</v>
      </c>
      <c r="B309" s="17">
        <v>55</v>
      </c>
      <c r="C309" s="17">
        <v>102406</v>
      </c>
      <c r="D309" s="17" t="s">
        <v>411</v>
      </c>
      <c r="E309" s="17" t="s">
        <v>343</v>
      </c>
      <c r="F309" s="17" t="s">
        <v>530</v>
      </c>
      <c r="H309" s="309">
        <v>29191</v>
      </c>
      <c r="I309" s="309">
        <v>41131</v>
      </c>
      <c r="J309" s="17" t="s">
        <v>3888</v>
      </c>
      <c r="L309" s="17" t="s">
        <v>4388</v>
      </c>
      <c r="N309" s="17" t="s">
        <v>19</v>
      </c>
      <c r="O309" s="17" t="s">
        <v>15</v>
      </c>
      <c r="P309" s="17">
        <v>45356</v>
      </c>
      <c r="AC309" s="17" t="s">
        <v>3890</v>
      </c>
      <c r="AD309" s="17" t="s">
        <v>3891</v>
      </c>
      <c r="AF309" s="17">
        <v>8</v>
      </c>
      <c r="AG309" s="17">
        <v>2</v>
      </c>
      <c r="AM309" s="17" t="s">
        <v>2602</v>
      </c>
      <c r="AN309" s="17" t="s">
        <v>4371</v>
      </c>
      <c r="AO309" s="17">
        <v>3</v>
      </c>
      <c r="AP309" s="17">
        <v>80</v>
      </c>
      <c r="AQ309" s="17">
        <v>5</v>
      </c>
      <c r="AT309" s="17" t="s">
        <v>3893</v>
      </c>
      <c r="CH309" s="17" t="s">
        <v>3901</v>
      </c>
      <c r="CU309" s="17" t="s">
        <v>3901</v>
      </c>
      <c r="DN309" s="17">
        <f>COUNTIF(AU309:DM309, "X")</f>
        <v>2</v>
      </c>
    </row>
    <row r="310" spans="1:118" s="17" customFormat="1">
      <c r="A310" s="17" t="s">
        <v>15882</v>
      </c>
      <c r="B310" s="17">
        <v>55</v>
      </c>
      <c r="C310" s="17">
        <v>81723</v>
      </c>
      <c r="D310" s="17" t="s">
        <v>411</v>
      </c>
      <c r="E310" s="17" t="s">
        <v>267</v>
      </c>
      <c r="F310" s="17" t="s">
        <v>99</v>
      </c>
      <c r="H310" s="309">
        <v>19272</v>
      </c>
      <c r="I310" s="309">
        <v>33882</v>
      </c>
      <c r="J310" s="17" t="s">
        <v>3888</v>
      </c>
      <c r="L310" s="17" t="s">
        <v>15883</v>
      </c>
      <c r="M310" s="17" t="s">
        <v>363</v>
      </c>
      <c r="N310" s="17" t="s">
        <v>31</v>
      </c>
      <c r="O310" s="17" t="s">
        <v>15</v>
      </c>
      <c r="P310" s="17">
        <v>45373</v>
      </c>
      <c r="AC310" s="17" t="s">
        <v>9895</v>
      </c>
      <c r="AD310" s="17" t="s">
        <v>9896</v>
      </c>
      <c r="AF310" s="17">
        <v>8</v>
      </c>
      <c r="AG310" s="17">
        <v>2</v>
      </c>
      <c r="AM310" s="17" t="s">
        <v>121</v>
      </c>
      <c r="AN310" s="17" t="s">
        <v>15516</v>
      </c>
      <c r="AO310" s="17">
        <v>3</v>
      </c>
      <c r="AP310" s="17">
        <v>80</v>
      </c>
      <c r="AQ310" s="17">
        <v>5</v>
      </c>
      <c r="AR310" s="17" t="s">
        <v>9898</v>
      </c>
      <c r="AT310" s="17" t="s">
        <v>15057</v>
      </c>
      <c r="AV310" s="17" t="s">
        <v>3901</v>
      </c>
      <c r="AZ310" s="17" t="s">
        <v>3901</v>
      </c>
      <c r="BB310" s="17" t="s">
        <v>3901</v>
      </c>
      <c r="BC310" s="17" t="s">
        <v>30</v>
      </c>
      <c r="CH310" s="17" t="s">
        <v>3901</v>
      </c>
      <c r="CR310" s="17" t="s">
        <v>21</v>
      </c>
      <c r="CU310" s="17" t="s">
        <v>3901</v>
      </c>
      <c r="DA310" s="17" t="s">
        <v>3901</v>
      </c>
      <c r="DN310" s="17">
        <f>COUNTIF(AU310:DM310, "X")</f>
        <v>6</v>
      </c>
    </row>
    <row r="311" spans="1:118" s="17" customFormat="1">
      <c r="A311" s="17" t="s">
        <v>17897</v>
      </c>
      <c r="B311" s="17">
        <v>55</v>
      </c>
      <c r="C311" s="17">
        <v>43380</v>
      </c>
      <c r="D311" s="17" t="s">
        <v>4407</v>
      </c>
      <c r="E311" s="17" t="s">
        <v>299</v>
      </c>
      <c r="F311" s="17" t="s">
        <v>107</v>
      </c>
      <c r="H311" s="309">
        <v>17566</v>
      </c>
      <c r="I311" s="309">
        <v>31321</v>
      </c>
      <c r="J311" s="17" t="s">
        <v>3888</v>
      </c>
      <c r="L311" s="17" t="s">
        <v>17898</v>
      </c>
      <c r="N311" s="17" t="s">
        <v>14</v>
      </c>
      <c r="O311" s="17" t="s">
        <v>15</v>
      </c>
      <c r="P311" s="17">
        <v>45371</v>
      </c>
      <c r="T311" s="17" t="s">
        <v>17899</v>
      </c>
      <c r="V311" s="17" t="s">
        <v>14</v>
      </c>
      <c r="W311" s="17" t="s">
        <v>15</v>
      </c>
      <c r="X311" s="17">
        <v>45371</v>
      </c>
      <c r="AF311" s="17">
        <v>8</v>
      </c>
      <c r="AG311" s="17">
        <v>2</v>
      </c>
      <c r="AH311" s="17" t="s">
        <v>11926</v>
      </c>
      <c r="AK311" s="17" t="s">
        <v>17298</v>
      </c>
      <c r="AM311" s="17" t="s">
        <v>71</v>
      </c>
      <c r="AN311" s="17" t="s">
        <v>17760</v>
      </c>
      <c r="AO311" s="17">
        <v>3</v>
      </c>
      <c r="AP311" s="17">
        <v>80</v>
      </c>
      <c r="AQ311" s="17">
        <v>5</v>
      </c>
      <c r="AR311" s="17" t="s">
        <v>17300</v>
      </c>
      <c r="AV311" s="17" t="s">
        <v>3901</v>
      </c>
      <c r="AX311" s="17" t="s">
        <v>3901</v>
      </c>
      <c r="AZ311" s="17" t="s">
        <v>3901</v>
      </c>
      <c r="BB311" s="17" t="s">
        <v>3901</v>
      </c>
      <c r="BC311" s="17" t="s">
        <v>21</v>
      </c>
      <c r="BD311" s="17" t="s">
        <v>3901</v>
      </c>
      <c r="BF311" s="17" t="s">
        <v>3901</v>
      </c>
      <c r="BH311" s="17" t="s">
        <v>3901</v>
      </c>
      <c r="BJ311" s="17" t="s">
        <v>21</v>
      </c>
      <c r="BK311" s="17" t="s">
        <v>3901</v>
      </c>
      <c r="BN311" s="17" t="s">
        <v>3901</v>
      </c>
      <c r="BQ311" s="17" t="s">
        <v>21</v>
      </c>
      <c r="BS311" s="17" t="s">
        <v>3901</v>
      </c>
      <c r="BY311" s="17" t="s">
        <v>3901</v>
      </c>
      <c r="BZ311" s="17" t="s">
        <v>21</v>
      </c>
      <c r="CC311" s="17" t="s">
        <v>3901</v>
      </c>
      <c r="CD311" s="17" t="s">
        <v>3901</v>
      </c>
      <c r="CF311" s="17" t="s">
        <v>3901</v>
      </c>
      <c r="CG311" s="17" t="s">
        <v>21</v>
      </c>
      <c r="CH311" s="17" t="s">
        <v>3901</v>
      </c>
      <c r="CL311" s="17" t="s">
        <v>3901</v>
      </c>
      <c r="CM311" s="17" t="s">
        <v>21</v>
      </c>
      <c r="CN311" s="17" t="s">
        <v>3901</v>
      </c>
      <c r="CR311" s="17" t="s">
        <v>30</v>
      </c>
      <c r="CU311" s="17" t="s">
        <v>3901</v>
      </c>
      <c r="DN311" s="17">
        <f>COUNTIF(AU311:DM311, "X")</f>
        <v>18</v>
      </c>
    </row>
    <row r="312" spans="1:118" s="17" customFormat="1">
      <c r="A312" s="17" t="s">
        <v>20774</v>
      </c>
      <c r="B312" s="17">
        <v>55</v>
      </c>
      <c r="C312" s="17">
        <v>116025</v>
      </c>
      <c r="D312" s="17" t="s">
        <v>490</v>
      </c>
      <c r="E312" s="17" t="s">
        <v>134</v>
      </c>
      <c r="F312" s="17" t="s">
        <v>70</v>
      </c>
      <c r="H312" s="309">
        <v>30294</v>
      </c>
      <c r="I312" s="309">
        <v>39422</v>
      </c>
      <c r="J312" s="17" t="s">
        <v>3888</v>
      </c>
      <c r="L312" s="17" t="s">
        <v>20775</v>
      </c>
      <c r="N312" s="17" t="s">
        <v>26</v>
      </c>
      <c r="O312" s="17" t="s">
        <v>15</v>
      </c>
      <c r="P312" s="17">
        <v>45318</v>
      </c>
      <c r="AF312" s="17">
        <v>15</v>
      </c>
      <c r="AG312" s="17">
        <v>2</v>
      </c>
      <c r="AI312" s="17" t="s">
        <v>20669</v>
      </c>
      <c r="AM312" s="17" t="s">
        <v>53</v>
      </c>
      <c r="AN312" s="17" t="s">
        <v>20670</v>
      </c>
      <c r="AO312" s="17">
        <v>3</v>
      </c>
      <c r="AP312" s="17">
        <v>80</v>
      </c>
      <c r="AQ312" s="17">
        <v>5</v>
      </c>
      <c r="AR312" s="17" t="s">
        <v>20671</v>
      </c>
      <c r="DN312" s="17">
        <f>COUNTIF(AU312:DM312, "X")</f>
        <v>0</v>
      </c>
    </row>
    <row r="313" spans="1:118" s="17" customFormat="1">
      <c r="A313" s="17" t="s">
        <v>5674</v>
      </c>
      <c r="B313" s="17">
        <v>55</v>
      </c>
      <c r="C313" s="17">
        <v>77605</v>
      </c>
      <c r="D313" s="17" t="s">
        <v>490</v>
      </c>
      <c r="E313" s="17" t="s">
        <v>35</v>
      </c>
      <c r="F313" s="17" t="s">
        <v>371</v>
      </c>
      <c r="H313" s="309">
        <v>23398</v>
      </c>
      <c r="I313" s="309">
        <v>33799</v>
      </c>
      <c r="J313" s="17" t="s">
        <v>3888</v>
      </c>
      <c r="L313" s="17" t="s">
        <v>5675</v>
      </c>
      <c r="N313" s="17" t="s">
        <v>19</v>
      </c>
      <c r="O313" s="17" t="s">
        <v>15</v>
      </c>
      <c r="P313" s="17">
        <v>45356</v>
      </c>
      <c r="AC313" s="17" t="s">
        <v>3890</v>
      </c>
      <c r="AD313" s="17" t="s">
        <v>3891</v>
      </c>
      <c r="AF313" s="17">
        <v>8</v>
      </c>
      <c r="AG313" s="17">
        <v>2</v>
      </c>
      <c r="AM313" s="17" t="s">
        <v>105</v>
      </c>
      <c r="AN313" s="17" t="s">
        <v>5515</v>
      </c>
      <c r="AO313" s="17">
        <v>3</v>
      </c>
      <c r="AP313" s="17">
        <v>80</v>
      </c>
      <c r="AQ313" s="17">
        <v>5</v>
      </c>
      <c r="AT313" s="17" t="s">
        <v>5516</v>
      </c>
      <c r="AV313" s="17" t="s">
        <v>3901</v>
      </c>
      <c r="BD313" s="17" t="s">
        <v>3901</v>
      </c>
      <c r="BQ313" s="17" t="s">
        <v>21</v>
      </c>
      <c r="BS313" s="17" t="s">
        <v>3901</v>
      </c>
      <c r="CH313" s="17" t="s">
        <v>3901</v>
      </c>
      <c r="CU313" s="17" t="s">
        <v>3901</v>
      </c>
      <c r="DN313" s="17">
        <f>COUNTIF(AU313:DM313, "X")</f>
        <v>5</v>
      </c>
    </row>
    <row r="314" spans="1:118" s="17" customFormat="1">
      <c r="A314" s="17" t="s">
        <v>5257</v>
      </c>
      <c r="B314" s="17">
        <v>55</v>
      </c>
      <c r="C314" s="17">
        <v>119393</v>
      </c>
      <c r="D314" s="17" t="s">
        <v>5050</v>
      </c>
      <c r="E314" s="17" t="s">
        <v>333</v>
      </c>
      <c r="F314" s="17" t="s">
        <v>199</v>
      </c>
      <c r="H314" s="309">
        <v>30436</v>
      </c>
      <c r="I314" s="309">
        <v>37306</v>
      </c>
      <c r="J314" s="17" t="s">
        <v>3888</v>
      </c>
      <c r="L314" s="17" t="s">
        <v>5051</v>
      </c>
      <c r="N314" s="17" t="s">
        <v>19</v>
      </c>
      <c r="O314" s="17" t="s">
        <v>15</v>
      </c>
      <c r="P314" s="17">
        <v>45356</v>
      </c>
      <c r="AC314" s="17" t="s">
        <v>3890</v>
      </c>
      <c r="AD314" s="17" t="s">
        <v>3891</v>
      </c>
      <c r="AF314" s="17">
        <v>8</v>
      </c>
      <c r="AG314" s="17">
        <v>2</v>
      </c>
      <c r="AM314" s="17" t="s">
        <v>2603</v>
      </c>
      <c r="AN314" s="17" t="s">
        <v>5023</v>
      </c>
      <c r="AO314" s="17">
        <v>3</v>
      </c>
      <c r="AP314" s="17">
        <v>80</v>
      </c>
      <c r="AQ314" s="17">
        <v>5</v>
      </c>
      <c r="AT314" s="17" t="s">
        <v>3893</v>
      </c>
      <c r="BD314" s="17" t="s">
        <v>3901</v>
      </c>
      <c r="BK314" s="17" t="s">
        <v>3901</v>
      </c>
      <c r="BN314" s="17" t="s">
        <v>3901</v>
      </c>
      <c r="BQ314" s="17" t="s">
        <v>21</v>
      </c>
      <c r="BS314" s="17" t="s">
        <v>3901</v>
      </c>
      <c r="BY314" s="17" t="s">
        <v>3901</v>
      </c>
      <c r="CH314" s="17" t="s">
        <v>3901</v>
      </c>
      <c r="CM314" s="17" t="s">
        <v>3901</v>
      </c>
      <c r="CU314" s="17" t="s">
        <v>3901</v>
      </c>
      <c r="DN314" s="17">
        <f>COUNTIF(AU314:DM314, "X")</f>
        <v>8</v>
      </c>
    </row>
    <row r="315" spans="1:118" s="17" customFormat="1">
      <c r="A315" s="17" t="s">
        <v>24914</v>
      </c>
      <c r="B315" s="17">
        <v>55</v>
      </c>
      <c r="C315" s="17">
        <v>108554</v>
      </c>
      <c r="D315" s="17" t="s">
        <v>4029</v>
      </c>
      <c r="E315" s="17" t="s">
        <v>410</v>
      </c>
      <c r="F315" s="17" t="s">
        <v>48</v>
      </c>
      <c r="H315" s="309">
        <v>13693</v>
      </c>
      <c r="I315" s="309">
        <v>36396</v>
      </c>
      <c r="J315" s="17" t="s">
        <v>3888</v>
      </c>
      <c r="L315" s="17" t="s">
        <v>24915</v>
      </c>
      <c r="N315" s="17" t="s">
        <v>31</v>
      </c>
      <c r="O315" s="17" t="s">
        <v>15</v>
      </c>
      <c r="P315" s="17">
        <v>45373</v>
      </c>
      <c r="AC315" s="17" t="s">
        <v>9895</v>
      </c>
      <c r="AD315" s="17" t="s">
        <v>9896</v>
      </c>
      <c r="AF315" s="17">
        <v>15</v>
      </c>
      <c r="AG315" s="17">
        <v>2</v>
      </c>
      <c r="AM315" s="17" t="s">
        <v>268</v>
      </c>
      <c r="AN315" s="17" t="s">
        <v>24751</v>
      </c>
      <c r="AO315" s="17">
        <v>3</v>
      </c>
      <c r="AP315" s="17">
        <v>80</v>
      </c>
      <c r="AQ315" s="17">
        <v>5</v>
      </c>
      <c r="AR315" s="17" t="s">
        <v>9898</v>
      </c>
      <c r="AT315" s="17" t="s">
        <v>14152</v>
      </c>
      <c r="DN315" s="17">
        <f>COUNTIF(AU315:DM315, "X")</f>
        <v>0</v>
      </c>
    </row>
    <row r="316" spans="1:118" s="17" customFormat="1">
      <c r="A316" s="17" t="s">
        <v>22426</v>
      </c>
      <c r="B316" s="17">
        <v>55</v>
      </c>
      <c r="C316" s="17">
        <v>89800</v>
      </c>
      <c r="D316" s="17" t="s">
        <v>4029</v>
      </c>
      <c r="E316" s="17" t="s">
        <v>4351</v>
      </c>
      <c r="F316" s="17" t="s">
        <v>93</v>
      </c>
      <c r="H316" s="309">
        <v>27171</v>
      </c>
      <c r="I316" s="309">
        <v>44109</v>
      </c>
      <c r="J316" s="17" t="s">
        <v>3888</v>
      </c>
      <c r="L316" s="17" t="s">
        <v>22427</v>
      </c>
      <c r="M316" s="17" t="s">
        <v>14824</v>
      </c>
      <c r="N316" s="17" t="s">
        <v>31</v>
      </c>
      <c r="O316" s="17" t="s">
        <v>15</v>
      </c>
      <c r="P316" s="17">
        <v>45373</v>
      </c>
      <c r="AF316" s="17">
        <v>15</v>
      </c>
      <c r="AG316" s="17">
        <v>2</v>
      </c>
      <c r="AH316" s="17" t="s">
        <v>11926</v>
      </c>
      <c r="AK316" s="17" t="s">
        <v>11927</v>
      </c>
      <c r="AM316" s="17" t="s">
        <v>200</v>
      </c>
      <c r="AN316" s="17" t="s">
        <v>22312</v>
      </c>
      <c r="AO316" s="17">
        <v>3</v>
      </c>
      <c r="AP316" s="17">
        <v>80</v>
      </c>
      <c r="AQ316" s="17">
        <v>5</v>
      </c>
      <c r="AR316" s="17" t="s">
        <v>11941</v>
      </c>
      <c r="DN316" s="17">
        <f>COUNTIF(AU316:DM316, "X")</f>
        <v>0</v>
      </c>
    </row>
    <row r="317" spans="1:118" s="17" customFormat="1">
      <c r="A317" s="17" t="s">
        <v>24136</v>
      </c>
      <c r="B317" s="17">
        <v>55</v>
      </c>
      <c r="C317" s="17">
        <v>60312</v>
      </c>
      <c r="D317" s="17" t="s">
        <v>4029</v>
      </c>
      <c r="E317" s="17" t="s">
        <v>24137</v>
      </c>
      <c r="F317" s="17" t="s">
        <v>161</v>
      </c>
      <c r="H317" s="309">
        <v>12984</v>
      </c>
      <c r="I317" s="309">
        <v>30437</v>
      </c>
      <c r="J317" s="17" t="s">
        <v>3888</v>
      </c>
      <c r="L317" s="17" t="s">
        <v>24138</v>
      </c>
      <c r="N317" s="17" t="s">
        <v>126</v>
      </c>
      <c r="O317" s="17" t="s">
        <v>15</v>
      </c>
      <c r="P317" s="17">
        <v>45383</v>
      </c>
      <c r="AF317" s="17">
        <v>8</v>
      </c>
      <c r="AG317" s="17">
        <v>2</v>
      </c>
      <c r="AI317" s="17" t="s">
        <v>20542</v>
      </c>
      <c r="AM317" s="17" t="s">
        <v>127</v>
      </c>
      <c r="AN317" s="17" t="s">
        <v>23839</v>
      </c>
      <c r="AO317" s="17">
        <v>3</v>
      </c>
      <c r="AP317" s="17">
        <v>80</v>
      </c>
      <c r="AQ317" s="17">
        <v>5</v>
      </c>
      <c r="AR317" s="17" t="s">
        <v>22585</v>
      </c>
      <c r="AS317" s="17" t="s">
        <v>23503</v>
      </c>
      <c r="AX317" s="17" t="s">
        <v>3901</v>
      </c>
      <c r="BD317" s="17" t="s">
        <v>3901</v>
      </c>
      <c r="BH317" s="17" t="s">
        <v>3901</v>
      </c>
      <c r="BK317" s="17" t="s">
        <v>3901</v>
      </c>
      <c r="BQ317" s="17" t="s">
        <v>21</v>
      </c>
      <c r="BS317" s="17" t="s">
        <v>3901</v>
      </c>
      <c r="BY317" s="17" t="s">
        <v>3901</v>
      </c>
      <c r="CC317" s="17" t="s">
        <v>3901</v>
      </c>
      <c r="DN317" s="17">
        <f>COUNTIF(AU317:DM317, "X")</f>
        <v>7</v>
      </c>
    </row>
    <row r="318" spans="1:118" s="17" customFormat="1">
      <c r="A318" s="17" t="s">
        <v>14493</v>
      </c>
      <c r="B318" s="17">
        <v>55</v>
      </c>
      <c r="C318" s="17">
        <v>117539</v>
      </c>
      <c r="D318" s="17" t="s">
        <v>4029</v>
      </c>
      <c r="E318" s="17" t="s">
        <v>6818</v>
      </c>
      <c r="F318" s="17" t="s">
        <v>546</v>
      </c>
      <c r="H318" s="309">
        <v>22533</v>
      </c>
      <c r="I318" s="309">
        <v>37149</v>
      </c>
      <c r="J318" s="17" t="s">
        <v>3888</v>
      </c>
      <c r="L318" s="17" t="s">
        <v>14494</v>
      </c>
      <c r="N318" s="17" t="s">
        <v>31</v>
      </c>
      <c r="O318" s="17" t="s">
        <v>15</v>
      </c>
      <c r="P318" s="17">
        <v>45373</v>
      </c>
      <c r="AC318" s="17" t="s">
        <v>9895</v>
      </c>
      <c r="AD318" s="17" t="s">
        <v>9896</v>
      </c>
      <c r="AF318" s="17">
        <v>8</v>
      </c>
      <c r="AG318" s="17">
        <v>2</v>
      </c>
      <c r="AM318" s="17" t="s">
        <v>108</v>
      </c>
      <c r="AN318" s="17" t="s">
        <v>14364</v>
      </c>
      <c r="AO318" s="17">
        <v>3</v>
      </c>
      <c r="AP318" s="17">
        <v>80</v>
      </c>
      <c r="AQ318" s="17">
        <v>5</v>
      </c>
      <c r="AR318" s="17" t="s">
        <v>9898</v>
      </c>
      <c r="AT318" s="17" t="s">
        <v>14152</v>
      </c>
      <c r="BQ318" s="17" t="s">
        <v>30</v>
      </c>
      <c r="BS318" s="17" t="s">
        <v>3901</v>
      </c>
      <c r="CU318" s="17" t="s">
        <v>3901</v>
      </c>
      <c r="DN318" s="17">
        <f>COUNTIF(AU318:DM318, "X")</f>
        <v>2</v>
      </c>
    </row>
    <row r="319" spans="1:118" s="17" customFormat="1">
      <c r="A319" s="17" t="s">
        <v>9526</v>
      </c>
      <c r="B319" s="17">
        <v>55</v>
      </c>
      <c r="C319" s="17">
        <v>84200</v>
      </c>
      <c r="D319" s="17" t="s">
        <v>9527</v>
      </c>
      <c r="E319" s="17" t="s">
        <v>9528</v>
      </c>
      <c r="F319" s="17" t="s">
        <v>56</v>
      </c>
      <c r="H319" s="309">
        <v>23100</v>
      </c>
      <c r="I319" s="309">
        <v>34196</v>
      </c>
      <c r="J319" s="17" t="s">
        <v>3888</v>
      </c>
      <c r="L319" s="17" t="s">
        <v>9529</v>
      </c>
      <c r="N319" s="17" t="s">
        <v>19</v>
      </c>
      <c r="O319" s="17" t="s">
        <v>15</v>
      </c>
      <c r="P319" s="17">
        <v>45356</v>
      </c>
      <c r="AC319" s="17" t="s">
        <v>3890</v>
      </c>
      <c r="AD319" s="17" t="s">
        <v>3891</v>
      </c>
      <c r="AF319" s="17">
        <v>8</v>
      </c>
      <c r="AG319" s="17">
        <v>2</v>
      </c>
      <c r="AM319" s="17" t="s">
        <v>311</v>
      </c>
      <c r="AN319" s="17" t="s">
        <v>9449</v>
      </c>
      <c r="AO319" s="17">
        <v>3</v>
      </c>
      <c r="AP319" s="17">
        <v>80</v>
      </c>
      <c r="AQ319" s="17">
        <v>5</v>
      </c>
      <c r="AT319" s="17" t="s">
        <v>9082</v>
      </c>
      <c r="BD319" s="17" t="s">
        <v>3901</v>
      </c>
      <c r="BK319" s="17" t="s">
        <v>3901</v>
      </c>
      <c r="BN319" s="17" t="s">
        <v>3901</v>
      </c>
      <c r="BQ319" s="17" t="s">
        <v>21</v>
      </c>
      <c r="BS319" s="17" t="s">
        <v>3901</v>
      </c>
      <c r="CF319" s="17" t="s">
        <v>3901</v>
      </c>
      <c r="CH319" s="17" t="s">
        <v>3901</v>
      </c>
      <c r="CN319" s="17" t="s">
        <v>3901</v>
      </c>
      <c r="CQ319" s="17" t="s">
        <v>3901</v>
      </c>
      <c r="CR319" s="17" t="s">
        <v>21</v>
      </c>
      <c r="CU319" s="17" t="s">
        <v>3901</v>
      </c>
      <c r="CX319" s="17" t="s">
        <v>3901</v>
      </c>
      <c r="DN319" s="17">
        <f>COUNTIF(AU319:DM319, "X")</f>
        <v>10</v>
      </c>
    </row>
    <row r="320" spans="1:118" s="17" customFormat="1">
      <c r="A320" s="17" t="s">
        <v>22721</v>
      </c>
      <c r="B320" s="17">
        <v>55</v>
      </c>
      <c r="C320" s="17">
        <v>55048</v>
      </c>
      <c r="D320" s="17" t="s">
        <v>10904</v>
      </c>
      <c r="E320" s="17" t="s">
        <v>6330</v>
      </c>
      <c r="F320" s="17" t="s">
        <v>135</v>
      </c>
      <c r="H320" s="309">
        <v>19364</v>
      </c>
      <c r="I320" s="309">
        <v>29068</v>
      </c>
      <c r="J320" s="17" t="s">
        <v>3888</v>
      </c>
      <c r="L320" s="17" t="s">
        <v>22722</v>
      </c>
      <c r="N320" s="17" t="s">
        <v>126</v>
      </c>
      <c r="O320" s="17" t="s">
        <v>15</v>
      </c>
      <c r="P320" s="17">
        <v>45383</v>
      </c>
      <c r="AF320" s="17">
        <v>8</v>
      </c>
      <c r="AG320" s="17">
        <v>2</v>
      </c>
      <c r="AI320" s="17" t="s">
        <v>20542</v>
      </c>
      <c r="AM320" s="17" t="s">
        <v>133</v>
      </c>
      <c r="AN320" s="17" t="s">
        <v>22584</v>
      </c>
      <c r="AO320" s="17">
        <v>3</v>
      </c>
      <c r="AP320" s="17">
        <v>80</v>
      </c>
      <c r="AQ320" s="17">
        <v>5</v>
      </c>
      <c r="AR320" s="17" t="s">
        <v>22585</v>
      </c>
      <c r="AV320" s="17" t="s">
        <v>3901</v>
      </c>
      <c r="AZ320" s="17" t="s">
        <v>3901</v>
      </c>
      <c r="BA320" s="17" t="s">
        <v>3901</v>
      </c>
      <c r="BB320" s="17" t="s">
        <v>3901</v>
      </c>
      <c r="BC320" s="17" t="s">
        <v>30</v>
      </c>
      <c r="BD320" s="17" t="s">
        <v>3901</v>
      </c>
      <c r="BH320" s="17" t="s">
        <v>3901</v>
      </c>
      <c r="BJ320" s="17" t="s">
        <v>30</v>
      </c>
      <c r="BN320" s="17" t="s">
        <v>3901</v>
      </c>
      <c r="BQ320" s="17" t="s">
        <v>30</v>
      </c>
      <c r="BS320" s="17" t="s">
        <v>3901</v>
      </c>
      <c r="BY320" s="17" t="s">
        <v>3901</v>
      </c>
      <c r="CC320" s="17" t="s">
        <v>3901</v>
      </c>
      <c r="CF320" s="17" t="s">
        <v>3901</v>
      </c>
      <c r="CH320" s="17" t="s">
        <v>3901</v>
      </c>
      <c r="CI320" s="17" t="s">
        <v>3901</v>
      </c>
      <c r="CN320" s="17" t="s">
        <v>3901</v>
      </c>
      <c r="CQ320" s="17" t="s">
        <v>3901</v>
      </c>
      <c r="CX320" s="17" t="s">
        <v>3901</v>
      </c>
      <c r="DN320" s="17">
        <f>COUNTIF(AU320:DM320, "X")</f>
        <v>16</v>
      </c>
    </row>
    <row r="321" spans="1:118" s="17" customFormat="1">
      <c r="A321" s="17" t="s">
        <v>11250</v>
      </c>
      <c r="B321" s="17">
        <v>55</v>
      </c>
      <c r="C321" s="17">
        <v>79396</v>
      </c>
      <c r="D321" s="17" t="s">
        <v>593</v>
      </c>
      <c r="E321" s="17" t="s">
        <v>611</v>
      </c>
      <c r="F321" s="17" t="s">
        <v>91</v>
      </c>
      <c r="H321" s="309">
        <v>20930</v>
      </c>
      <c r="I321" s="309">
        <v>33867</v>
      </c>
      <c r="J321" s="17" t="s">
        <v>3888</v>
      </c>
      <c r="L321" s="17" t="s">
        <v>11251</v>
      </c>
      <c r="N321" s="17" t="s">
        <v>14</v>
      </c>
      <c r="O321" s="17" t="s">
        <v>15</v>
      </c>
      <c r="P321" s="17">
        <v>45371</v>
      </c>
      <c r="AC321" s="17" t="s">
        <v>14</v>
      </c>
      <c r="AF321" s="17">
        <v>8</v>
      </c>
      <c r="AG321" s="17">
        <v>2</v>
      </c>
      <c r="AI321" s="17" t="s">
        <v>10178</v>
      </c>
      <c r="AM321" s="17" t="s">
        <v>151</v>
      </c>
      <c r="AN321" s="17" t="s">
        <v>11216</v>
      </c>
      <c r="AO321" s="17">
        <v>3</v>
      </c>
      <c r="AP321" s="17">
        <v>80</v>
      </c>
      <c r="AQ321" s="17">
        <v>5</v>
      </c>
      <c r="AR321" s="17" t="s">
        <v>10180</v>
      </c>
      <c r="BS321" s="17" t="s">
        <v>3901</v>
      </c>
      <c r="DN321" s="17">
        <f>COUNTIF(AU321:DM321, "X")</f>
        <v>1</v>
      </c>
    </row>
    <row r="322" spans="1:118" s="17" customFormat="1">
      <c r="A322" s="17" t="s">
        <v>19823</v>
      </c>
      <c r="B322" s="17">
        <v>55</v>
      </c>
      <c r="C322" s="17">
        <v>72755</v>
      </c>
      <c r="D322" s="17" t="s">
        <v>593</v>
      </c>
      <c r="E322" s="17" t="s">
        <v>548</v>
      </c>
      <c r="F322" s="17" t="s">
        <v>341</v>
      </c>
      <c r="H322" s="309">
        <v>26447</v>
      </c>
      <c r="I322" s="309">
        <v>33330</v>
      </c>
      <c r="J322" s="17" t="s">
        <v>3888</v>
      </c>
      <c r="L322" s="17" t="s">
        <v>19824</v>
      </c>
      <c r="N322" s="17" t="s">
        <v>14</v>
      </c>
      <c r="O322" s="17" t="s">
        <v>15</v>
      </c>
      <c r="P322" s="17">
        <v>45371</v>
      </c>
      <c r="Q322" s="17">
        <v>2114</v>
      </c>
      <c r="AF322" s="17">
        <v>8</v>
      </c>
      <c r="AG322" s="17">
        <v>2</v>
      </c>
      <c r="AI322" s="17" t="s">
        <v>10178</v>
      </c>
      <c r="AM322" s="17" t="s">
        <v>219</v>
      </c>
      <c r="AN322" s="17" t="s">
        <v>19675</v>
      </c>
      <c r="AO322" s="17">
        <v>3</v>
      </c>
      <c r="AP322" s="17">
        <v>80</v>
      </c>
      <c r="AQ322" s="17">
        <v>5</v>
      </c>
      <c r="AR322" s="17" t="s">
        <v>10180</v>
      </c>
      <c r="AV322" s="17" t="s">
        <v>3901</v>
      </c>
      <c r="BD322" s="17" t="s">
        <v>3901</v>
      </c>
      <c r="BS322" s="17" t="s">
        <v>3901</v>
      </c>
      <c r="CR322" s="17" t="s">
        <v>21</v>
      </c>
      <c r="DN322" s="17">
        <f>COUNTIF(AU322:DM322, "X")</f>
        <v>3</v>
      </c>
    </row>
    <row r="323" spans="1:118" s="17" customFormat="1">
      <c r="A323" s="17" t="s">
        <v>5774</v>
      </c>
      <c r="B323" s="17">
        <v>55</v>
      </c>
      <c r="C323" s="17">
        <v>67395</v>
      </c>
      <c r="D323" s="17" t="s">
        <v>5775</v>
      </c>
      <c r="E323" s="17" t="s">
        <v>83</v>
      </c>
      <c r="F323" s="17" t="s">
        <v>21</v>
      </c>
      <c r="H323" s="309">
        <v>19677</v>
      </c>
      <c r="I323" s="309">
        <v>32417</v>
      </c>
      <c r="J323" s="17" t="s">
        <v>3888</v>
      </c>
      <c r="L323" s="17" t="s">
        <v>5635</v>
      </c>
      <c r="N323" s="17" t="s">
        <v>19</v>
      </c>
      <c r="O323" s="17" t="s">
        <v>15</v>
      </c>
      <c r="P323" s="17">
        <v>45356</v>
      </c>
      <c r="AC323" s="17" t="s">
        <v>3890</v>
      </c>
      <c r="AD323" s="17" t="s">
        <v>3891</v>
      </c>
      <c r="AF323" s="17">
        <v>8</v>
      </c>
      <c r="AG323" s="17">
        <v>2</v>
      </c>
      <c r="AM323" s="17" t="s">
        <v>105</v>
      </c>
      <c r="AN323" s="17" t="s">
        <v>5515</v>
      </c>
      <c r="AO323" s="17">
        <v>3</v>
      </c>
      <c r="AP323" s="17">
        <v>80</v>
      </c>
      <c r="AQ323" s="17">
        <v>5</v>
      </c>
      <c r="AT323" s="17" t="s">
        <v>5516</v>
      </c>
      <c r="AV323" s="17" t="s">
        <v>3901</v>
      </c>
      <c r="AX323" s="17" t="s">
        <v>3901</v>
      </c>
      <c r="AZ323" s="17" t="s">
        <v>3901</v>
      </c>
      <c r="BD323" s="17" t="s">
        <v>3901</v>
      </c>
      <c r="BH323" s="17" t="s">
        <v>3901</v>
      </c>
      <c r="BK323" s="17" t="s">
        <v>3901</v>
      </c>
      <c r="BN323" s="17" t="s">
        <v>3901</v>
      </c>
      <c r="BS323" s="17" t="s">
        <v>3901</v>
      </c>
      <c r="CH323" s="17" t="s">
        <v>3901</v>
      </c>
      <c r="CU323" s="17" t="s">
        <v>3901</v>
      </c>
      <c r="DN323" s="17">
        <f>COUNTIF(AU323:DM323, "X")</f>
        <v>10</v>
      </c>
    </row>
    <row r="324" spans="1:118" s="17" customFormat="1">
      <c r="A324" s="17" t="s">
        <v>8530</v>
      </c>
      <c r="B324" s="17">
        <v>55</v>
      </c>
      <c r="C324" s="17">
        <v>3990</v>
      </c>
      <c r="D324" s="17" t="s">
        <v>8531</v>
      </c>
      <c r="E324" s="17" t="s">
        <v>8532</v>
      </c>
      <c r="F324" s="17" t="s">
        <v>21</v>
      </c>
      <c r="H324" s="309">
        <v>15716</v>
      </c>
      <c r="I324" s="309">
        <v>28581</v>
      </c>
      <c r="J324" s="17" t="s">
        <v>3888</v>
      </c>
      <c r="L324" s="17" t="s">
        <v>8533</v>
      </c>
      <c r="N324" s="17" t="s">
        <v>19</v>
      </c>
      <c r="O324" s="17" t="s">
        <v>15</v>
      </c>
      <c r="P324" s="17">
        <v>45356</v>
      </c>
      <c r="AC324" s="17" t="s">
        <v>3890</v>
      </c>
      <c r="AD324" s="17" t="s">
        <v>3891</v>
      </c>
      <c r="AF324" s="17">
        <v>8</v>
      </c>
      <c r="AG324" s="17">
        <v>2</v>
      </c>
      <c r="AM324" s="17" t="s">
        <v>2607</v>
      </c>
      <c r="AN324" s="17" t="s">
        <v>8305</v>
      </c>
      <c r="AO324" s="17">
        <v>3</v>
      </c>
      <c r="AP324" s="17">
        <v>80</v>
      </c>
      <c r="AQ324" s="17">
        <v>5</v>
      </c>
      <c r="AT324" s="17" t="s">
        <v>7979</v>
      </c>
      <c r="AU324" s="17" t="s">
        <v>21</v>
      </c>
      <c r="AV324" s="17" t="s">
        <v>3901</v>
      </c>
      <c r="AX324" s="17" t="s">
        <v>3901</v>
      </c>
      <c r="AY324" s="17" t="s">
        <v>21</v>
      </c>
      <c r="AZ324" s="17" t="s">
        <v>3901</v>
      </c>
      <c r="BA324" s="17" t="s">
        <v>3901</v>
      </c>
      <c r="BB324" s="17" t="s">
        <v>3901</v>
      </c>
      <c r="BC324" s="17" t="s">
        <v>21</v>
      </c>
      <c r="BD324" s="17" t="s">
        <v>3901</v>
      </c>
      <c r="BH324" s="17" t="s">
        <v>3901</v>
      </c>
      <c r="BJ324" s="17" t="s">
        <v>21</v>
      </c>
      <c r="BK324" s="17" t="s">
        <v>3901</v>
      </c>
      <c r="BL324" s="17" t="s">
        <v>3901</v>
      </c>
      <c r="BN324" s="17" t="s">
        <v>3901</v>
      </c>
      <c r="BQ324" s="17" t="s">
        <v>21</v>
      </c>
      <c r="BS324" s="17" t="s">
        <v>3901</v>
      </c>
      <c r="BY324" s="17" t="s">
        <v>3901</v>
      </c>
      <c r="BZ324" s="17" t="s">
        <v>21</v>
      </c>
      <c r="CC324" s="17" t="s">
        <v>3901</v>
      </c>
      <c r="CD324" s="17" t="s">
        <v>3901</v>
      </c>
      <c r="CF324" s="17" t="s">
        <v>3901</v>
      </c>
      <c r="CG324" s="17" t="s">
        <v>21</v>
      </c>
      <c r="CH324" s="17" t="s">
        <v>3901</v>
      </c>
      <c r="CI324" s="17" t="s">
        <v>3901</v>
      </c>
      <c r="CL324" s="17" t="s">
        <v>3901</v>
      </c>
      <c r="CM324" s="17" t="s">
        <v>21</v>
      </c>
      <c r="CN324" s="17" t="s">
        <v>3901</v>
      </c>
      <c r="CQ324" s="17" t="s">
        <v>3901</v>
      </c>
      <c r="CR324" s="17" t="s">
        <v>21</v>
      </c>
      <c r="CS324" s="17" t="s">
        <v>3901</v>
      </c>
      <c r="CU324" s="17" t="s">
        <v>3901</v>
      </c>
      <c r="CX324" s="17" t="s">
        <v>3901</v>
      </c>
      <c r="CY324" s="17" t="s">
        <v>21</v>
      </c>
      <c r="DA324" s="17" t="s">
        <v>3901</v>
      </c>
      <c r="DN324" s="17">
        <f>COUNTIF(AU324:DM324, "X")</f>
        <v>24</v>
      </c>
    </row>
    <row r="325" spans="1:118" s="17" customFormat="1">
      <c r="A325" s="17" t="s">
        <v>13437</v>
      </c>
      <c r="B325" s="17">
        <v>55</v>
      </c>
      <c r="C325" s="17">
        <v>99958</v>
      </c>
      <c r="D325" s="17" t="s">
        <v>475</v>
      </c>
      <c r="E325" s="17" t="s">
        <v>264</v>
      </c>
      <c r="F325" s="17" t="s">
        <v>48</v>
      </c>
      <c r="H325" s="309">
        <v>28905</v>
      </c>
      <c r="I325" s="309">
        <v>43879</v>
      </c>
      <c r="J325" s="17" t="s">
        <v>3888</v>
      </c>
      <c r="L325" s="17" t="s">
        <v>13438</v>
      </c>
      <c r="N325" s="17" t="s">
        <v>31</v>
      </c>
      <c r="O325" s="17" t="s">
        <v>15</v>
      </c>
      <c r="P325" s="17">
        <v>45373</v>
      </c>
      <c r="AC325" s="17" t="s">
        <v>9895</v>
      </c>
      <c r="AD325" s="17" t="s">
        <v>9896</v>
      </c>
      <c r="AF325" s="17">
        <v>15</v>
      </c>
      <c r="AG325" s="17">
        <v>2</v>
      </c>
      <c r="AM325" s="17" t="s">
        <v>115</v>
      </c>
      <c r="AN325" s="17" t="s">
        <v>13186</v>
      </c>
      <c r="AO325" s="17">
        <v>3</v>
      </c>
      <c r="AP325" s="17">
        <v>80</v>
      </c>
      <c r="AQ325" s="17">
        <v>5</v>
      </c>
      <c r="AR325" s="17" t="s">
        <v>9898</v>
      </c>
      <c r="AT325" s="17" t="s">
        <v>12990</v>
      </c>
      <c r="DN325" s="17">
        <f>COUNTIF(AU325:DM325, "X")</f>
        <v>0</v>
      </c>
    </row>
    <row r="326" spans="1:118" s="17" customFormat="1">
      <c r="A326" s="17" t="s">
        <v>18451</v>
      </c>
      <c r="B326" s="17">
        <v>55</v>
      </c>
      <c r="C326" s="17">
        <v>87195</v>
      </c>
      <c r="D326" s="17" t="s">
        <v>475</v>
      </c>
      <c r="E326" s="17" t="s">
        <v>61</v>
      </c>
      <c r="F326" s="17" t="s">
        <v>428</v>
      </c>
      <c r="H326" s="309">
        <v>27818</v>
      </c>
      <c r="I326" s="309">
        <v>43503</v>
      </c>
      <c r="J326" s="17" t="s">
        <v>3888</v>
      </c>
      <c r="L326" s="17" t="s">
        <v>18452</v>
      </c>
      <c r="N326" s="17" t="s">
        <v>182</v>
      </c>
      <c r="O326" s="17" t="s">
        <v>15</v>
      </c>
      <c r="P326" s="17">
        <v>45326</v>
      </c>
      <c r="AF326" s="17">
        <v>8</v>
      </c>
      <c r="AG326" s="17">
        <v>2</v>
      </c>
      <c r="AH326" s="17" t="s">
        <v>11926</v>
      </c>
      <c r="AK326" s="17" t="s">
        <v>11927</v>
      </c>
      <c r="AM326" s="17" t="s">
        <v>2614</v>
      </c>
      <c r="AN326" s="17" t="s">
        <v>18350</v>
      </c>
      <c r="AO326" s="17">
        <v>3</v>
      </c>
      <c r="AP326" s="17">
        <v>80</v>
      </c>
      <c r="AQ326" s="17">
        <v>5</v>
      </c>
      <c r="AR326" s="17" t="s">
        <v>18351</v>
      </c>
      <c r="BS326" s="17" t="s">
        <v>3901</v>
      </c>
      <c r="DN326" s="17">
        <f>COUNTIF(AU326:DM326, "X")</f>
        <v>1</v>
      </c>
    </row>
    <row r="327" spans="1:118" s="17" customFormat="1">
      <c r="A327" s="17" t="s">
        <v>9207</v>
      </c>
      <c r="B327" s="17">
        <v>55</v>
      </c>
      <c r="C327" s="17">
        <v>66947</v>
      </c>
      <c r="D327" s="17" t="s">
        <v>475</v>
      </c>
      <c r="E327" s="17" t="s">
        <v>122</v>
      </c>
      <c r="F327" s="17" t="s">
        <v>36</v>
      </c>
      <c r="H327" s="309">
        <v>25155</v>
      </c>
      <c r="I327" s="309">
        <v>32417</v>
      </c>
      <c r="J327" s="17" t="s">
        <v>3888</v>
      </c>
      <c r="L327" s="17" t="s">
        <v>9208</v>
      </c>
      <c r="N327" s="17" t="s">
        <v>19</v>
      </c>
      <c r="O327" s="17" t="s">
        <v>15</v>
      </c>
      <c r="P327" s="17">
        <v>45356</v>
      </c>
      <c r="AC327" s="17" t="s">
        <v>3890</v>
      </c>
      <c r="AD327" s="17" t="s">
        <v>3891</v>
      </c>
      <c r="AF327" s="17">
        <v>8</v>
      </c>
      <c r="AG327" s="17">
        <v>2</v>
      </c>
      <c r="AM327" s="17" t="s">
        <v>29</v>
      </c>
      <c r="AN327" s="17" t="s">
        <v>9081</v>
      </c>
      <c r="AO327" s="17">
        <v>3</v>
      </c>
      <c r="AP327" s="17">
        <v>80</v>
      </c>
      <c r="AQ327" s="17">
        <v>5</v>
      </c>
      <c r="AT327" s="17" t="s">
        <v>9082</v>
      </c>
      <c r="AV327" s="17" t="s">
        <v>3901</v>
      </c>
      <c r="AX327" s="17" t="s">
        <v>3901</v>
      </c>
      <c r="AZ327" s="17" t="s">
        <v>3901</v>
      </c>
      <c r="BA327" s="17" t="s">
        <v>3901</v>
      </c>
      <c r="BB327" s="17" t="s">
        <v>3901</v>
      </c>
      <c r="BC327" s="17" t="s">
        <v>21</v>
      </c>
      <c r="BD327" s="17" t="s">
        <v>3901</v>
      </c>
      <c r="BH327" s="17" t="s">
        <v>3901</v>
      </c>
      <c r="BK327" s="17" t="s">
        <v>3901</v>
      </c>
      <c r="BN327" s="17" t="s">
        <v>3901</v>
      </c>
      <c r="BQ327" s="17" t="s">
        <v>21</v>
      </c>
      <c r="BS327" s="17" t="s">
        <v>3901</v>
      </c>
      <c r="BY327" s="17" t="s">
        <v>3901</v>
      </c>
      <c r="CU327" s="17" t="s">
        <v>3901</v>
      </c>
      <c r="DN327" s="17">
        <f>COUNTIF(AU327:DM327, "X")</f>
        <v>12</v>
      </c>
    </row>
    <row r="328" spans="1:118" s="17" customFormat="1">
      <c r="A328" s="17" t="s">
        <v>6232</v>
      </c>
      <c r="B328" s="17">
        <v>55</v>
      </c>
      <c r="C328" s="17">
        <v>111274</v>
      </c>
      <c r="D328" s="17" t="s">
        <v>475</v>
      </c>
      <c r="E328" s="17" t="s">
        <v>6233</v>
      </c>
      <c r="F328" s="17" t="s">
        <v>99</v>
      </c>
      <c r="H328" s="309">
        <v>26083</v>
      </c>
      <c r="I328" s="309">
        <v>36609</v>
      </c>
      <c r="J328" s="17" t="s">
        <v>3888</v>
      </c>
      <c r="L328" s="17" t="s">
        <v>6234</v>
      </c>
      <c r="N328" s="17" t="s">
        <v>19</v>
      </c>
      <c r="O328" s="17" t="s">
        <v>15</v>
      </c>
      <c r="P328" s="17">
        <v>45356</v>
      </c>
      <c r="AC328" s="17" t="s">
        <v>3890</v>
      </c>
      <c r="AD328" s="17" t="s">
        <v>3891</v>
      </c>
      <c r="AF328" s="17">
        <v>8</v>
      </c>
      <c r="AG328" s="17">
        <v>2</v>
      </c>
      <c r="AM328" s="17" t="s">
        <v>2604</v>
      </c>
      <c r="AN328" s="17" t="s">
        <v>5966</v>
      </c>
      <c r="AO328" s="17">
        <v>3</v>
      </c>
      <c r="AP328" s="17">
        <v>80</v>
      </c>
      <c r="AQ328" s="17">
        <v>5</v>
      </c>
      <c r="AT328" s="17" t="s">
        <v>5516</v>
      </c>
      <c r="DN328" s="17">
        <f>COUNTIF(AU328:DM328, "X")</f>
        <v>0</v>
      </c>
    </row>
    <row r="329" spans="1:118" s="17" customFormat="1">
      <c r="A329" s="17" t="s">
        <v>6447</v>
      </c>
      <c r="B329" s="17">
        <v>55</v>
      </c>
      <c r="C329" s="17">
        <v>122183</v>
      </c>
      <c r="D329" s="17" t="s">
        <v>6448</v>
      </c>
      <c r="E329" s="17" t="s">
        <v>4113</v>
      </c>
      <c r="F329" s="17" t="s">
        <v>132</v>
      </c>
      <c r="H329" s="309">
        <v>17172</v>
      </c>
      <c r="I329" s="309">
        <v>37602</v>
      </c>
      <c r="J329" s="17" t="s">
        <v>3888</v>
      </c>
      <c r="L329" s="17" t="s">
        <v>6449</v>
      </c>
      <c r="N329" s="17" t="s">
        <v>19</v>
      </c>
      <c r="O329" s="17" t="s">
        <v>15</v>
      </c>
      <c r="P329" s="17">
        <v>45356</v>
      </c>
      <c r="AC329" s="17" t="s">
        <v>3890</v>
      </c>
      <c r="AD329" s="17" t="s">
        <v>3891</v>
      </c>
      <c r="AF329" s="17">
        <v>8</v>
      </c>
      <c r="AG329" s="17">
        <v>2</v>
      </c>
      <c r="AM329" s="17" t="s">
        <v>232</v>
      </c>
      <c r="AN329" s="17" t="s">
        <v>6280</v>
      </c>
      <c r="AO329" s="17">
        <v>3</v>
      </c>
      <c r="AP329" s="17">
        <v>80</v>
      </c>
      <c r="AQ329" s="17">
        <v>5</v>
      </c>
      <c r="AT329" s="17" t="s">
        <v>5516</v>
      </c>
      <c r="DN329" s="17">
        <f>COUNTIF(AU329:DM329, "X")</f>
        <v>0</v>
      </c>
    </row>
    <row r="330" spans="1:118" s="17" customFormat="1">
      <c r="A330" s="17" t="s">
        <v>5251</v>
      </c>
      <c r="B330" s="17">
        <v>55</v>
      </c>
      <c r="C330" s="17">
        <v>61238</v>
      </c>
      <c r="D330" s="17" t="s">
        <v>5252</v>
      </c>
      <c r="E330" s="17" t="s">
        <v>668</v>
      </c>
      <c r="F330" s="17" t="s">
        <v>56</v>
      </c>
      <c r="H330" s="309">
        <v>19335</v>
      </c>
      <c r="I330" s="309">
        <v>30468</v>
      </c>
      <c r="J330" s="17" t="s">
        <v>3888</v>
      </c>
      <c r="L330" s="17" t="s">
        <v>5253</v>
      </c>
      <c r="N330" s="17" t="s">
        <v>19</v>
      </c>
      <c r="O330" s="17" t="s">
        <v>15</v>
      </c>
      <c r="P330" s="17">
        <v>45356</v>
      </c>
      <c r="AC330" s="17" t="s">
        <v>3890</v>
      </c>
      <c r="AD330" s="17" t="s">
        <v>3891</v>
      </c>
      <c r="AF330" s="17">
        <v>8</v>
      </c>
      <c r="AG330" s="17">
        <v>2</v>
      </c>
      <c r="AM330" s="17" t="s">
        <v>2603</v>
      </c>
      <c r="AN330" s="17" t="s">
        <v>5023</v>
      </c>
      <c r="AO330" s="17">
        <v>3</v>
      </c>
      <c r="AP330" s="17">
        <v>80</v>
      </c>
      <c r="AQ330" s="17">
        <v>5</v>
      </c>
      <c r="AT330" s="17" t="s">
        <v>3893</v>
      </c>
      <c r="AZ330" s="17" t="s">
        <v>3901</v>
      </c>
      <c r="BA330" s="17" t="s">
        <v>3901</v>
      </c>
      <c r="BB330" s="17" t="s">
        <v>3901</v>
      </c>
      <c r="BC330" s="17" t="s">
        <v>30</v>
      </c>
      <c r="BD330" s="17" t="s">
        <v>3901</v>
      </c>
      <c r="BK330" s="17" t="s">
        <v>3901</v>
      </c>
      <c r="BQ330" s="17" t="s">
        <v>30</v>
      </c>
      <c r="BY330" s="17" t="s">
        <v>3901</v>
      </c>
      <c r="CC330" s="17" t="s">
        <v>3901</v>
      </c>
      <c r="CF330" s="17" t="s">
        <v>3901</v>
      </c>
      <c r="CH330" s="17" t="s">
        <v>3901</v>
      </c>
      <c r="DN330" s="17">
        <f>COUNTIF(AU330:DM330, "X")</f>
        <v>9</v>
      </c>
    </row>
    <row r="331" spans="1:118" s="17" customFormat="1">
      <c r="A331" s="17" t="s">
        <v>4192</v>
      </c>
      <c r="B331" s="17">
        <v>55</v>
      </c>
      <c r="C331" s="17">
        <v>109244</v>
      </c>
      <c r="D331" s="17" t="s">
        <v>10</v>
      </c>
      <c r="E331" s="17" t="s">
        <v>4193</v>
      </c>
      <c r="F331" s="17" t="s">
        <v>373</v>
      </c>
      <c r="H331" s="309">
        <v>29831</v>
      </c>
      <c r="I331" s="309">
        <v>42654</v>
      </c>
      <c r="J331" s="17" t="s">
        <v>3888</v>
      </c>
      <c r="L331" s="17" t="s">
        <v>4194</v>
      </c>
      <c r="N331" s="17" t="s">
        <v>19</v>
      </c>
      <c r="O331" s="17" t="s">
        <v>15</v>
      </c>
      <c r="P331" s="17">
        <v>45356</v>
      </c>
      <c r="AC331" s="17" t="s">
        <v>3890</v>
      </c>
      <c r="AD331" s="17" t="s">
        <v>3891</v>
      </c>
      <c r="AF331" s="17">
        <v>15</v>
      </c>
      <c r="AG331" s="17">
        <v>2</v>
      </c>
      <c r="AM331" s="17" t="s">
        <v>172</v>
      </c>
      <c r="AN331" s="17" t="s">
        <v>3892</v>
      </c>
      <c r="AO331" s="17">
        <v>3</v>
      </c>
      <c r="AP331" s="17">
        <v>80</v>
      </c>
      <c r="AQ331" s="17">
        <v>5</v>
      </c>
      <c r="AT331" s="17" t="s">
        <v>3893</v>
      </c>
      <c r="AU331" s="17" t="s">
        <v>3901</v>
      </c>
      <c r="AV331" s="17" t="s">
        <v>3901</v>
      </c>
      <c r="CU331" s="17" t="s">
        <v>3901</v>
      </c>
      <c r="DN331" s="17">
        <f>COUNTIF(AU331:DM331, "X")</f>
        <v>3</v>
      </c>
    </row>
    <row r="332" spans="1:118" s="17" customFormat="1">
      <c r="A332" s="17" t="s">
        <v>13359</v>
      </c>
      <c r="B332" s="17">
        <v>55</v>
      </c>
      <c r="C332" s="17">
        <v>47797</v>
      </c>
      <c r="D332" s="17" t="s">
        <v>13360</v>
      </c>
      <c r="E332" s="17" t="s">
        <v>13361</v>
      </c>
      <c r="F332" s="17" t="s">
        <v>56</v>
      </c>
      <c r="H332" s="309">
        <v>21882</v>
      </c>
      <c r="I332" s="309">
        <v>31868</v>
      </c>
      <c r="J332" s="17" t="s">
        <v>3888</v>
      </c>
      <c r="L332" s="17" t="s">
        <v>13362</v>
      </c>
      <c r="N332" s="17" t="s">
        <v>31</v>
      </c>
      <c r="O332" s="17" t="s">
        <v>15</v>
      </c>
      <c r="P332" s="17">
        <v>45373</v>
      </c>
      <c r="AC332" s="17" t="s">
        <v>9895</v>
      </c>
      <c r="AD332" s="17" t="s">
        <v>9896</v>
      </c>
      <c r="AF332" s="17">
        <v>8</v>
      </c>
      <c r="AG332" s="17">
        <v>2</v>
      </c>
      <c r="AM332" s="17" t="s">
        <v>115</v>
      </c>
      <c r="AN332" s="17" t="s">
        <v>13186</v>
      </c>
      <c r="AO332" s="17">
        <v>3</v>
      </c>
      <c r="AP332" s="17">
        <v>80</v>
      </c>
      <c r="AQ332" s="17">
        <v>5</v>
      </c>
      <c r="AR332" s="17" t="s">
        <v>9898</v>
      </c>
      <c r="AT332" s="17" t="s">
        <v>12990</v>
      </c>
      <c r="AU332" s="17" t="s">
        <v>21</v>
      </c>
      <c r="AV332" s="17" t="s">
        <v>3901</v>
      </c>
      <c r="AY332" s="17" t="s">
        <v>21</v>
      </c>
      <c r="AZ332" s="17" t="s">
        <v>3901</v>
      </c>
      <c r="BD332" s="17" t="s">
        <v>3901</v>
      </c>
      <c r="BQ332" s="17" t="s">
        <v>21</v>
      </c>
      <c r="BS332" s="17" t="s">
        <v>3901</v>
      </c>
      <c r="CH332" s="17" t="s">
        <v>3901</v>
      </c>
      <c r="CU332" s="17" t="s">
        <v>3901</v>
      </c>
      <c r="DN332" s="17">
        <f>COUNTIF(AU332:DM332, "X")</f>
        <v>6</v>
      </c>
    </row>
    <row r="333" spans="1:118" s="17" customFormat="1">
      <c r="A333" s="17" t="s">
        <v>13510</v>
      </c>
      <c r="B333" s="17">
        <v>55</v>
      </c>
      <c r="C333" s="17">
        <v>70954</v>
      </c>
      <c r="D333" s="17" t="s">
        <v>13360</v>
      </c>
      <c r="E333" s="17" t="s">
        <v>228</v>
      </c>
      <c r="F333" s="17" t="s">
        <v>33</v>
      </c>
      <c r="H333" s="309">
        <v>23660</v>
      </c>
      <c r="I333" s="309">
        <v>42765</v>
      </c>
      <c r="J333" s="17" t="s">
        <v>3888</v>
      </c>
      <c r="L333" s="17" t="s">
        <v>13362</v>
      </c>
      <c r="N333" s="17" t="s">
        <v>31</v>
      </c>
      <c r="O333" s="17" t="s">
        <v>15</v>
      </c>
      <c r="P333" s="17">
        <v>45373</v>
      </c>
      <c r="AC333" s="17" t="s">
        <v>9895</v>
      </c>
      <c r="AD333" s="17" t="s">
        <v>9896</v>
      </c>
      <c r="AF333" s="17">
        <v>8</v>
      </c>
      <c r="AG333" s="17">
        <v>2</v>
      </c>
      <c r="AM333" s="17" t="s">
        <v>115</v>
      </c>
      <c r="AN333" s="17" t="s">
        <v>13186</v>
      </c>
      <c r="AO333" s="17">
        <v>3</v>
      </c>
      <c r="AP333" s="17">
        <v>80</v>
      </c>
      <c r="AQ333" s="17">
        <v>5</v>
      </c>
      <c r="AR333" s="17" t="s">
        <v>9898</v>
      </c>
      <c r="AT333" s="17" t="s">
        <v>12990</v>
      </c>
      <c r="AV333" s="17" t="s">
        <v>3901</v>
      </c>
      <c r="BD333" s="17" t="s">
        <v>3901</v>
      </c>
      <c r="BS333" s="17" t="s">
        <v>3901</v>
      </c>
      <c r="DN333" s="17">
        <f>COUNTIF(AU333:DM333, "X")</f>
        <v>3</v>
      </c>
    </row>
    <row r="334" spans="1:118" s="17" customFormat="1">
      <c r="A334" s="17" t="s">
        <v>15156</v>
      </c>
      <c r="B334" s="17">
        <v>55</v>
      </c>
      <c r="C334" s="17">
        <v>82177</v>
      </c>
      <c r="D334" s="17" t="s">
        <v>15157</v>
      </c>
      <c r="E334" s="17" t="s">
        <v>535</v>
      </c>
      <c r="F334" s="17" t="s">
        <v>73</v>
      </c>
      <c r="H334" s="309">
        <v>25550</v>
      </c>
      <c r="I334" s="309">
        <v>43811</v>
      </c>
      <c r="J334" s="17" t="s">
        <v>3888</v>
      </c>
      <c r="L334" s="17" t="s">
        <v>15120</v>
      </c>
      <c r="N334" s="17" t="s">
        <v>31</v>
      </c>
      <c r="O334" s="17" t="s">
        <v>15</v>
      </c>
      <c r="P334" s="17">
        <v>45373</v>
      </c>
      <c r="AC334" s="17" t="s">
        <v>9895</v>
      </c>
      <c r="AD334" s="17" t="s">
        <v>9896</v>
      </c>
      <c r="AF334" s="17">
        <v>15</v>
      </c>
      <c r="AG334" s="17">
        <v>2</v>
      </c>
      <c r="AM334" s="17" t="s">
        <v>62</v>
      </c>
      <c r="AN334" s="17" t="s">
        <v>15056</v>
      </c>
      <c r="AO334" s="17">
        <v>3</v>
      </c>
      <c r="AP334" s="17">
        <v>80</v>
      </c>
      <c r="AQ334" s="17">
        <v>5</v>
      </c>
      <c r="AR334" s="17" t="s">
        <v>9898</v>
      </c>
      <c r="AT334" s="17" t="s">
        <v>15057</v>
      </c>
      <c r="DN334" s="17">
        <f>COUNTIF(AU334:DM334, "X")</f>
        <v>0</v>
      </c>
    </row>
    <row r="335" spans="1:118" s="17" customFormat="1">
      <c r="A335" s="17" t="s">
        <v>24961</v>
      </c>
      <c r="B335" s="17">
        <v>55</v>
      </c>
      <c r="C335" s="17">
        <v>122215</v>
      </c>
      <c r="D335" s="17" t="s">
        <v>7089</v>
      </c>
      <c r="E335" s="17" t="s">
        <v>369</v>
      </c>
      <c r="F335" s="17" t="s">
        <v>99</v>
      </c>
      <c r="H335" s="309">
        <v>23088</v>
      </c>
      <c r="I335" s="309">
        <v>40484</v>
      </c>
      <c r="J335" s="17" t="s">
        <v>3888</v>
      </c>
      <c r="L335" s="17" t="s">
        <v>24962</v>
      </c>
      <c r="N335" s="17" t="s">
        <v>31</v>
      </c>
      <c r="O335" s="17" t="s">
        <v>15</v>
      </c>
      <c r="P335" s="17">
        <v>45373</v>
      </c>
      <c r="AC335" s="17" t="s">
        <v>9895</v>
      </c>
      <c r="AD335" s="17" t="s">
        <v>9896</v>
      </c>
      <c r="AF335" s="17">
        <v>8</v>
      </c>
      <c r="AG335" s="17">
        <v>2</v>
      </c>
      <c r="AM335" s="17" t="s">
        <v>268</v>
      </c>
      <c r="AN335" s="17" t="s">
        <v>24751</v>
      </c>
      <c r="AO335" s="17">
        <v>3</v>
      </c>
      <c r="AP335" s="17">
        <v>80</v>
      </c>
      <c r="AQ335" s="17">
        <v>5</v>
      </c>
      <c r="AR335" s="17" t="s">
        <v>9898</v>
      </c>
      <c r="AT335" s="17" t="s">
        <v>14152</v>
      </c>
      <c r="BD335" s="17" t="s">
        <v>3901</v>
      </c>
      <c r="CH335" s="17" t="s">
        <v>3901</v>
      </c>
      <c r="DA335" s="17" t="s">
        <v>3901</v>
      </c>
      <c r="DN335" s="17">
        <f>COUNTIF(AU335:DM335, "X")</f>
        <v>3</v>
      </c>
    </row>
    <row r="336" spans="1:118" s="17" customFormat="1">
      <c r="A336" s="17" t="s">
        <v>4441</v>
      </c>
      <c r="B336" s="17">
        <v>55</v>
      </c>
      <c r="C336" s="17">
        <v>111857</v>
      </c>
      <c r="D336" s="17" t="s">
        <v>4442</v>
      </c>
      <c r="E336" s="17" t="s">
        <v>55</v>
      </c>
      <c r="F336" s="17" t="s">
        <v>494</v>
      </c>
      <c r="H336" s="309">
        <v>25348</v>
      </c>
      <c r="I336" s="309">
        <v>36655</v>
      </c>
      <c r="J336" s="17" t="s">
        <v>3888</v>
      </c>
      <c r="L336" s="17" t="s">
        <v>4443</v>
      </c>
      <c r="N336" s="17" t="s">
        <v>19</v>
      </c>
      <c r="O336" s="17" t="s">
        <v>15</v>
      </c>
      <c r="P336" s="17">
        <v>45356</v>
      </c>
      <c r="AC336" s="17" t="s">
        <v>3890</v>
      </c>
      <c r="AD336" s="17" t="s">
        <v>3891</v>
      </c>
      <c r="AF336" s="17">
        <v>15</v>
      </c>
      <c r="AG336" s="17">
        <v>2</v>
      </c>
      <c r="AM336" s="17" t="s">
        <v>2602</v>
      </c>
      <c r="AN336" s="17" t="s">
        <v>4371</v>
      </c>
      <c r="AO336" s="17">
        <v>3</v>
      </c>
      <c r="AP336" s="17">
        <v>80</v>
      </c>
      <c r="AQ336" s="17">
        <v>5</v>
      </c>
      <c r="AT336" s="17" t="s">
        <v>3893</v>
      </c>
      <c r="BK336" s="17" t="s">
        <v>3901</v>
      </c>
      <c r="BL336" s="17" t="s">
        <v>3901</v>
      </c>
      <c r="BS336" s="17" t="s">
        <v>3901</v>
      </c>
      <c r="DN336" s="17">
        <f>COUNTIF(AU336:DM336, "X")</f>
        <v>3</v>
      </c>
    </row>
    <row r="337" spans="1:118" s="17" customFormat="1">
      <c r="A337" s="17" t="s">
        <v>4717</v>
      </c>
      <c r="B337" s="17">
        <v>55</v>
      </c>
      <c r="C337" s="17">
        <v>115980</v>
      </c>
      <c r="D337" s="17" t="s">
        <v>4442</v>
      </c>
      <c r="E337" s="17" t="s">
        <v>299</v>
      </c>
      <c r="F337" s="17" t="s">
        <v>135</v>
      </c>
      <c r="H337" s="309">
        <v>27174</v>
      </c>
      <c r="I337" s="309">
        <v>39476</v>
      </c>
      <c r="J337" s="17" t="s">
        <v>3888</v>
      </c>
      <c r="L337" s="17" t="s">
        <v>4718</v>
      </c>
      <c r="N337" s="17" t="s">
        <v>19</v>
      </c>
      <c r="O337" s="17" t="s">
        <v>15</v>
      </c>
      <c r="P337" s="17">
        <v>45356</v>
      </c>
      <c r="Q337" s="17">
        <v>3413</v>
      </c>
      <c r="AC337" s="17" t="s">
        <v>3890</v>
      </c>
      <c r="AD337" s="17" t="s">
        <v>3891</v>
      </c>
      <c r="AF337" s="17">
        <v>8</v>
      </c>
      <c r="AG337" s="17">
        <v>2</v>
      </c>
      <c r="AM337" s="17" t="s">
        <v>2602</v>
      </c>
      <c r="AN337" s="17" t="s">
        <v>4371</v>
      </c>
      <c r="AO337" s="17">
        <v>3</v>
      </c>
      <c r="AP337" s="17">
        <v>80</v>
      </c>
      <c r="AQ337" s="17">
        <v>5</v>
      </c>
      <c r="AT337" s="17" t="s">
        <v>3893</v>
      </c>
      <c r="DN337" s="17">
        <f>COUNTIF(AU337:DM337, "X")</f>
        <v>0</v>
      </c>
    </row>
    <row r="338" spans="1:118" s="17" customFormat="1">
      <c r="A338" s="17" t="s">
        <v>13687</v>
      </c>
      <c r="B338" s="17">
        <v>55</v>
      </c>
      <c r="C338" s="17">
        <v>110652</v>
      </c>
      <c r="D338" s="17" t="s">
        <v>13688</v>
      </c>
      <c r="E338" s="17" t="s">
        <v>35</v>
      </c>
      <c r="F338" s="17" t="s">
        <v>655</v>
      </c>
      <c r="H338" s="309">
        <v>29946</v>
      </c>
      <c r="I338" s="309">
        <v>43641</v>
      </c>
      <c r="J338" s="17" t="s">
        <v>3888</v>
      </c>
      <c r="L338" s="17" t="s">
        <v>13689</v>
      </c>
      <c r="N338" s="17" t="s">
        <v>31</v>
      </c>
      <c r="O338" s="17" t="s">
        <v>15</v>
      </c>
      <c r="P338" s="17">
        <v>45373</v>
      </c>
      <c r="AC338" s="17" t="s">
        <v>9895</v>
      </c>
      <c r="AD338" s="17" t="s">
        <v>9896</v>
      </c>
      <c r="AF338" s="17">
        <v>8</v>
      </c>
      <c r="AG338" s="17">
        <v>2</v>
      </c>
      <c r="AM338" s="17" t="s">
        <v>240</v>
      </c>
      <c r="AN338" s="17" t="s">
        <v>13567</v>
      </c>
      <c r="AO338" s="17">
        <v>3</v>
      </c>
      <c r="AP338" s="17">
        <v>80</v>
      </c>
      <c r="AQ338" s="17">
        <v>5</v>
      </c>
      <c r="AR338" s="17" t="s">
        <v>9898</v>
      </c>
      <c r="AT338" s="17" t="s">
        <v>12990</v>
      </c>
      <c r="DN338" s="17">
        <f>COUNTIF(AU338:DM338, "X")</f>
        <v>0</v>
      </c>
    </row>
    <row r="339" spans="1:118" s="17" customFormat="1">
      <c r="A339" s="17" t="s">
        <v>6020</v>
      </c>
      <c r="B339" s="17">
        <v>55</v>
      </c>
      <c r="C339" s="17">
        <v>63061</v>
      </c>
      <c r="D339" s="17" t="s">
        <v>5821</v>
      </c>
      <c r="E339" s="17" t="s">
        <v>164</v>
      </c>
      <c r="F339" s="17" t="s">
        <v>6021</v>
      </c>
      <c r="H339" s="309">
        <v>23526</v>
      </c>
      <c r="I339" s="309">
        <v>39608</v>
      </c>
      <c r="J339" s="17" t="s">
        <v>3888</v>
      </c>
      <c r="L339" s="17" t="s">
        <v>6022</v>
      </c>
      <c r="N339" s="17" t="s">
        <v>19</v>
      </c>
      <c r="O339" s="17" t="s">
        <v>15</v>
      </c>
      <c r="P339" s="17">
        <v>45356</v>
      </c>
      <c r="AC339" s="17" t="s">
        <v>3890</v>
      </c>
      <c r="AD339" s="17" t="s">
        <v>3891</v>
      </c>
      <c r="AF339" s="17">
        <v>8</v>
      </c>
      <c r="AG339" s="17">
        <v>2</v>
      </c>
      <c r="AM339" s="17" t="s">
        <v>2604</v>
      </c>
      <c r="AN339" s="17" t="s">
        <v>5966</v>
      </c>
      <c r="AO339" s="17">
        <v>3</v>
      </c>
      <c r="AP339" s="17">
        <v>80</v>
      </c>
      <c r="AQ339" s="17">
        <v>5</v>
      </c>
      <c r="AT339" s="17" t="s">
        <v>5516</v>
      </c>
      <c r="BS339" s="17" t="s">
        <v>3901</v>
      </c>
      <c r="DN339" s="17">
        <f>COUNTIF(AU339:DM339, "X")</f>
        <v>1</v>
      </c>
    </row>
    <row r="340" spans="1:118" s="17" customFormat="1">
      <c r="A340" s="17" t="s">
        <v>23081</v>
      </c>
      <c r="B340" s="17">
        <v>55</v>
      </c>
      <c r="C340" s="17">
        <v>66755</v>
      </c>
      <c r="D340" s="17" t="s">
        <v>12691</v>
      </c>
      <c r="E340" s="17" t="s">
        <v>17</v>
      </c>
      <c r="F340" s="17" t="s">
        <v>36</v>
      </c>
      <c r="H340" s="309">
        <v>24983</v>
      </c>
      <c r="I340" s="309">
        <v>32417</v>
      </c>
      <c r="J340" s="17" t="s">
        <v>3888</v>
      </c>
      <c r="L340" s="17" t="s">
        <v>23082</v>
      </c>
      <c r="N340" s="17" t="s">
        <v>126</v>
      </c>
      <c r="O340" s="17" t="s">
        <v>15</v>
      </c>
      <c r="P340" s="17">
        <v>45383</v>
      </c>
      <c r="AF340" s="17">
        <v>8</v>
      </c>
      <c r="AG340" s="17">
        <v>2</v>
      </c>
      <c r="AI340" s="17" t="s">
        <v>20542</v>
      </c>
      <c r="AM340" s="17" t="s">
        <v>90</v>
      </c>
      <c r="AN340" s="17" t="s">
        <v>23025</v>
      </c>
      <c r="AO340" s="17">
        <v>3</v>
      </c>
      <c r="AP340" s="17">
        <v>80</v>
      </c>
      <c r="AQ340" s="17">
        <v>5</v>
      </c>
      <c r="AR340" s="17" t="s">
        <v>22585</v>
      </c>
      <c r="AU340" s="17" t="s">
        <v>21</v>
      </c>
      <c r="AV340" s="17" t="s">
        <v>3901</v>
      </c>
      <c r="AZ340" s="17" t="s">
        <v>3901</v>
      </c>
      <c r="BD340" s="17" t="s">
        <v>3901</v>
      </c>
      <c r="BK340" s="17" t="s">
        <v>3901</v>
      </c>
      <c r="BQ340" s="17" t="s">
        <v>30</v>
      </c>
      <c r="BS340" s="17" t="s">
        <v>3901</v>
      </c>
      <c r="BY340" s="17" t="s">
        <v>3901</v>
      </c>
      <c r="CC340" s="17" t="s">
        <v>3901</v>
      </c>
      <c r="DN340" s="17">
        <f>COUNTIF(AU340:DM340, "X")</f>
        <v>7</v>
      </c>
    </row>
    <row r="341" spans="1:118" s="17" customFormat="1">
      <c r="A341" s="17" t="s">
        <v>11665</v>
      </c>
      <c r="B341" s="17">
        <v>55</v>
      </c>
      <c r="C341" s="17">
        <v>57994</v>
      </c>
      <c r="D341" s="17" t="s">
        <v>11607</v>
      </c>
      <c r="E341" s="17" t="s">
        <v>147</v>
      </c>
      <c r="F341" s="17" t="s">
        <v>154</v>
      </c>
      <c r="H341" s="309">
        <v>19877</v>
      </c>
      <c r="I341" s="309">
        <v>32387</v>
      </c>
      <c r="J341" s="17" t="s">
        <v>3888</v>
      </c>
      <c r="L341" s="17" t="s">
        <v>11608</v>
      </c>
      <c r="N341" s="17" t="s">
        <v>14</v>
      </c>
      <c r="O341" s="17" t="s">
        <v>15</v>
      </c>
      <c r="P341" s="17">
        <v>45371</v>
      </c>
      <c r="AC341" s="17" t="s">
        <v>14</v>
      </c>
      <c r="AF341" s="17">
        <v>8</v>
      </c>
      <c r="AG341" s="17">
        <v>2</v>
      </c>
      <c r="AI341" s="17" t="s">
        <v>10178</v>
      </c>
      <c r="AM341" s="17" t="s">
        <v>68</v>
      </c>
      <c r="AN341" s="17" t="s">
        <v>11517</v>
      </c>
      <c r="AO341" s="17">
        <v>3</v>
      </c>
      <c r="AP341" s="17">
        <v>80</v>
      </c>
      <c r="AQ341" s="17">
        <v>5</v>
      </c>
      <c r="AR341" s="17" t="s">
        <v>10180</v>
      </c>
      <c r="AU341" s="17" t="s">
        <v>21</v>
      </c>
      <c r="AV341" s="17" t="s">
        <v>3901</v>
      </c>
      <c r="AY341" s="17" t="s">
        <v>21</v>
      </c>
      <c r="AZ341" s="17" t="s">
        <v>3901</v>
      </c>
      <c r="BB341" s="17" t="s">
        <v>3901</v>
      </c>
      <c r="BD341" s="17" t="s">
        <v>3901</v>
      </c>
      <c r="BH341" s="17" t="s">
        <v>3901</v>
      </c>
      <c r="BJ341" s="17" t="s">
        <v>21</v>
      </c>
      <c r="BK341" s="17" t="s">
        <v>3901</v>
      </c>
      <c r="BQ341" s="17" t="s">
        <v>21</v>
      </c>
      <c r="BS341" s="17" t="s">
        <v>3901</v>
      </c>
      <c r="BY341" s="17" t="s">
        <v>3901</v>
      </c>
      <c r="BZ341" s="17" t="s">
        <v>21</v>
      </c>
      <c r="CC341" s="17" t="s">
        <v>3901</v>
      </c>
      <c r="CF341" s="17" t="s">
        <v>3901</v>
      </c>
      <c r="CG341" s="17" t="s">
        <v>21</v>
      </c>
      <c r="CH341" s="17" t="s">
        <v>3901</v>
      </c>
      <c r="CI341" s="17" t="s">
        <v>3901</v>
      </c>
      <c r="CL341" s="17" t="s">
        <v>3901</v>
      </c>
      <c r="CM341" s="17" t="s">
        <v>21</v>
      </c>
      <c r="CN341" s="17" t="s">
        <v>3901</v>
      </c>
      <c r="CO341" s="17" t="s">
        <v>3901</v>
      </c>
      <c r="CQ341" s="17" t="s">
        <v>3901</v>
      </c>
      <c r="CR341" s="17" t="s">
        <v>21</v>
      </c>
      <c r="CU341" s="17" t="s">
        <v>3901</v>
      </c>
      <c r="CV341" s="17" t="s">
        <v>3901</v>
      </c>
      <c r="CY341" s="17" t="s">
        <v>21</v>
      </c>
      <c r="DA341" s="17" t="s">
        <v>3901</v>
      </c>
      <c r="DB341" s="17" t="s">
        <v>3901</v>
      </c>
      <c r="DN341" s="17">
        <f>COUNTIF(AU341:DM341, "X")</f>
        <v>20</v>
      </c>
    </row>
    <row r="342" spans="1:118" s="17" customFormat="1">
      <c r="A342" s="17" t="s">
        <v>11606</v>
      </c>
      <c r="B342" s="17">
        <v>55</v>
      </c>
      <c r="C342" s="17">
        <v>78881</v>
      </c>
      <c r="D342" s="17" t="s">
        <v>11607</v>
      </c>
      <c r="E342" s="17" t="s">
        <v>343</v>
      </c>
      <c r="F342" s="17" t="s">
        <v>33</v>
      </c>
      <c r="H342" s="309">
        <v>22514</v>
      </c>
      <c r="I342" s="309">
        <v>33834</v>
      </c>
      <c r="J342" s="17" t="s">
        <v>3888</v>
      </c>
      <c r="L342" s="17" t="s">
        <v>11608</v>
      </c>
      <c r="N342" s="17" t="s">
        <v>14</v>
      </c>
      <c r="O342" s="17" t="s">
        <v>15</v>
      </c>
      <c r="P342" s="17">
        <v>45371</v>
      </c>
      <c r="AC342" s="17" t="s">
        <v>14</v>
      </c>
      <c r="AF342" s="17">
        <v>8</v>
      </c>
      <c r="AG342" s="17">
        <v>2</v>
      </c>
      <c r="AI342" s="17" t="s">
        <v>10178</v>
      </c>
      <c r="AM342" s="17" t="s">
        <v>68</v>
      </c>
      <c r="AN342" s="17" t="s">
        <v>11517</v>
      </c>
      <c r="AO342" s="17">
        <v>3</v>
      </c>
      <c r="AP342" s="17">
        <v>80</v>
      </c>
      <c r="AQ342" s="17">
        <v>5</v>
      </c>
      <c r="AR342" s="17" t="s">
        <v>10180</v>
      </c>
      <c r="AU342" s="17" t="s">
        <v>21</v>
      </c>
      <c r="AV342" s="17" t="s">
        <v>3901</v>
      </c>
      <c r="AX342" s="17" t="s">
        <v>3901</v>
      </c>
      <c r="AY342" s="17" t="s">
        <v>21</v>
      </c>
      <c r="AZ342" s="17" t="s">
        <v>3901</v>
      </c>
      <c r="BB342" s="17" t="s">
        <v>3901</v>
      </c>
      <c r="BD342" s="17" t="s">
        <v>3901</v>
      </c>
      <c r="BH342" s="17" t="s">
        <v>3901</v>
      </c>
      <c r="BJ342" s="17" t="s">
        <v>21</v>
      </c>
      <c r="BK342" s="17" t="s">
        <v>3901</v>
      </c>
      <c r="BL342" s="17" t="s">
        <v>3901</v>
      </c>
      <c r="BN342" s="17" t="s">
        <v>3901</v>
      </c>
      <c r="BQ342" s="17" t="s">
        <v>21</v>
      </c>
      <c r="BS342" s="17" t="s">
        <v>3901</v>
      </c>
      <c r="BU342" s="17" t="s">
        <v>3901</v>
      </c>
      <c r="BY342" s="17" t="s">
        <v>3901</v>
      </c>
      <c r="BZ342" s="17" t="s">
        <v>21</v>
      </c>
      <c r="CC342" s="17" t="s">
        <v>3901</v>
      </c>
      <c r="CF342" s="17" t="s">
        <v>3901</v>
      </c>
      <c r="CG342" s="17" t="s">
        <v>21</v>
      </c>
      <c r="CH342" s="17" t="s">
        <v>3901</v>
      </c>
      <c r="CI342" s="17" t="s">
        <v>3901</v>
      </c>
      <c r="CL342" s="17" t="s">
        <v>3901</v>
      </c>
      <c r="CM342" s="17" t="s">
        <v>21</v>
      </c>
      <c r="CN342" s="17" t="s">
        <v>3901</v>
      </c>
      <c r="CO342" s="17" t="s">
        <v>3901</v>
      </c>
      <c r="CQ342" s="17" t="s">
        <v>3901</v>
      </c>
      <c r="CR342" s="17" t="s">
        <v>21</v>
      </c>
      <c r="CU342" s="17" t="s">
        <v>3901</v>
      </c>
      <c r="CV342" s="17" t="s">
        <v>3901</v>
      </c>
      <c r="CY342" s="17" t="s">
        <v>21</v>
      </c>
      <c r="DA342" s="17" t="s">
        <v>3901</v>
      </c>
      <c r="DB342" s="17" t="s">
        <v>3901</v>
      </c>
      <c r="DN342" s="17">
        <f>COUNTIF(AU342:DM342, "X")</f>
        <v>24</v>
      </c>
    </row>
    <row r="343" spans="1:118" s="17" customFormat="1">
      <c r="A343" s="17" t="s">
        <v>21796</v>
      </c>
      <c r="B343" s="17">
        <v>55</v>
      </c>
      <c r="C343" s="17">
        <v>102951</v>
      </c>
      <c r="D343" s="17" t="s">
        <v>5551</v>
      </c>
      <c r="E343" s="17" t="s">
        <v>104</v>
      </c>
      <c r="F343" s="17" t="s">
        <v>48</v>
      </c>
      <c r="H343" s="309">
        <v>27953</v>
      </c>
      <c r="I343" s="309">
        <v>35864</v>
      </c>
      <c r="J343" s="17" t="s">
        <v>3888</v>
      </c>
      <c r="L343" s="17" t="s">
        <v>21797</v>
      </c>
      <c r="N343" s="17" t="s">
        <v>89</v>
      </c>
      <c r="O343" s="17" t="s">
        <v>15</v>
      </c>
      <c r="P343" s="17">
        <v>45339</v>
      </c>
      <c r="Q343" s="17">
        <v>9751</v>
      </c>
      <c r="AF343" s="17">
        <v>8</v>
      </c>
      <c r="AG343" s="17">
        <v>2</v>
      </c>
      <c r="AI343" s="17" t="s">
        <v>20542</v>
      </c>
      <c r="AM343" s="17" t="s">
        <v>197</v>
      </c>
      <c r="AN343" s="17" t="s">
        <v>21651</v>
      </c>
      <c r="AO343" s="17">
        <v>3</v>
      </c>
      <c r="AP343" s="17">
        <v>80</v>
      </c>
      <c r="AQ343" s="17">
        <v>5</v>
      </c>
      <c r="AR343" s="17" t="s">
        <v>21652</v>
      </c>
      <c r="BC343" s="17" t="s">
        <v>21</v>
      </c>
      <c r="BN343" s="17" t="s">
        <v>3901</v>
      </c>
      <c r="BS343" s="17" t="s">
        <v>3901</v>
      </c>
      <c r="CU343" s="17" t="s">
        <v>3901</v>
      </c>
      <c r="DN343" s="17">
        <f>COUNTIF(AU343:DM343, "X")</f>
        <v>3</v>
      </c>
    </row>
    <row r="344" spans="1:118" s="17" customFormat="1">
      <c r="A344" s="17" t="s">
        <v>23866</v>
      </c>
      <c r="B344" s="17">
        <v>55</v>
      </c>
      <c r="C344" s="17">
        <v>86279</v>
      </c>
      <c r="D344" s="17" t="s">
        <v>23716</v>
      </c>
      <c r="E344" s="17" t="s">
        <v>264</v>
      </c>
      <c r="F344" s="17" t="s">
        <v>1584</v>
      </c>
      <c r="H344" s="309">
        <v>27756</v>
      </c>
      <c r="I344" s="309">
        <v>34437</v>
      </c>
      <c r="J344" s="17" t="s">
        <v>3888</v>
      </c>
      <c r="L344" s="17" t="s">
        <v>23867</v>
      </c>
      <c r="N344" s="17" t="s">
        <v>126</v>
      </c>
      <c r="O344" s="17" t="s">
        <v>15</v>
      </c>
      <c r="P344" s="17">
        <v>45383</v>
      </c>
      <c r="AF344" s="17">
        <v>8</v>
      </c>
      <c r="AG344" s="17">
        <v>2</v>
      </c>
      <c r="AI344" s="17" t="s">
        <v>20542</v>
      </c>
      <c r="AM344" s="17" t="s">
        <v>127</v>
      </c>
      <c r="AN344" s="17" t="s">
        <v>23839</v>
      </c>
      <c r="AO344" s="17">
        <v>3</v>
      </c>
      <c r="AP344" s="17">
        <v>80</v>
      </c>
      <c r="AQ344" s="17">
        <v>5</v>
      </c>
      <c r="AR344" s="17" t="s">
        <v>22585</v>
      </c>
      <c r="AS344" s="17" t="s">
        <v>23503</v>
      </c>
      <c r="BK344" s="17" t="s">
        <v>3901</v>
      </c>
      <c r="BS344" s="17" t="s">
        <v>3901</v>
      </c>
      <c r="CH344" s="17" t="s">
        <v>3901</v>
      </c>
      <c r="CN344" s="17" t="s">
        <v>3901</v>
      </c>
      <c r="DA344" s="17" t="s">
        <v>3901</v>
      </c>
      <c r="DN344" s="17">
        <f>COUNTIF(AU344:DM344, "X")</f>
        <v>5</v>
      </c>
    </row>
    <row r="345" spans="1:118" s="17" customFormat="1">
      <c r="A345" s="17" t="s">
        <v>22257</v>
      </c>
      <c r="B345" s="17">
        <v>55</v>
      </c>
      <c r="C345" s="17">
        <v>122081</v>
      </c>
      <c r="D345" s="17" t="s">
        <v>18224</v>
      </c>
      <c r="E345" s="17" t="s">
        <v>373</v>
      </c>
      <c r="F345" s="17" t="s">
        <v>48</v>
      </c>
      <c r="H345" s="309">
        <v>26225</v>
      </c>
      <c r="I345" s="309">
        <v>37579</v>
      </c>
      <c r="J345" s="17" t="s">
        <v>3888</v>
      </c>
      <c r="L345" s="17" t="s">
        <v>22258</v>
      </c>
      <c r="N345" s="17" t="s">
        <v>19</v>
      </c>
      <c r="O345" s="17" t="s">
        <v>15</v>
      </c>
      <c r="P345" s="17">
        <v>45356</v>
      </c>
      <c r="AD345" s="17" t="s">
        <v>3891</v>
      </c>
      <c r="AF345" s="17">
        <v>8</v>
      </c>
      <c r="AG345" s="17">
        <v>2</v>
      </c>
      <c r="AM345" s="17" t="s">
        <v>246</v>
      </c>
      <c r="AN345" s="17" t="s">
        <v>22149</v>
      </c>
      <c r="AO345" s="17">
        <v>3</v>
      </c>
      <c r="AP345" s="17">
        <v>80</v>
      </c>
      <c r="AQ345" s="17">
        <v>5</v>
      </c>
      <c r="AR345" s="17" t="s">
        <v>22150</v>
      </c>
      <c r="BD345" s="17" t="s">
        <v>3901</v>
      </c>
      <c r="DN345" s="17">
        <f>COUNTIF(AU345:DM345, "X")</f>
        <v>1</v>
      </c>
    </row>
    <row r="346" spans="1:118" s="17" customFormat="1">
      <c r="A346" s="17" t="s">
        <v>12004</v>
      </c>
      <c r="B346" s="17">
        <v>55</v>
      </c>
      <c r="C346" s="17">
        <v>87025</v>
      </c>
      <c r="D346" s="17" t="s">
        <v>12005</v>
      </c>
      <c r="E346" s="17" t="s">
        <v>5755</v>
      </c>
      <c r="F346" s="17" t="s">
        <v>96</v>
      </c>
      <c r="H346" s="309">
        <v>28069</v>
      </c>
      <c r="I346" s="309">
        <v>34610</v>
      </c>
      <c r="J346" s="17" t="s">
        <v>3888</v>
      </c>
      <c r="L346" s="17" t="s">
        <v>1662</v>
      </c>
      <c r="M346" s="17" t="s">
        <v>97</v>
      </c>
      <c r="N346" s="17" t="s">
        <v>31</v>
      </c>
      <c r="O346" s="17" t="s">
        <v>15</v>
      </c>
      <c r="P346" s="17">
        <v>45373</v>
      </c>
      <c r="AC346" s="17" t="s">
        <v>9895</v>
      </c>
      <c r="AD346" s="17" t="s">
        <v>9896</v>
      </c>
      <c r="AF346" s="17">
        <v>15</v>
      </c>
      <c r="AG346" s="17">
        <v>2</v>
      </c>
      <c r="AM346" s="17" t="s">
        <v>227</v>
      </c>
      <c r="AN346" s="17" t="s">
        <v>11928</v>
      </c>
      <c r="AO346" s="17">
        <v>3</v>
      </c>
      <c r="AP346" s="17">
        <v>80</v>
      </c>
      <c r="AQ346" s="17">
        <v>5</v>
      </c>
      <c r="AR346" s="17" t="s">
        <v>9898</v>
      </c>
      <c r="AT346" s="17" t="s">
        <v>11929</v>
      </c>
      <c r="AU346" s="17" t="s">
        <v>21</v>
      </c>
      <c r="AV346" s="17" t="s">
        <v>3901</v>
      </c>
      <c r="BD346" s="17" t="s">
        <v>3901</v>
      </c>
      <c r="BK346" s="17" t="s">
        <v>3901</v>
      </c>
      <c r="CC346" s="17" t="s">
        <v>3901</v>
      </c>
      <c r="CF346" s="17" t="s">
        <v>3901</v>
      </c>
      <c r="CH346" s="17" t="s">
        <v>3901</v>
      </c>
      <c r="DA346" s="17" t="s">
        <v>3901</v>
      </c>
      <c r="DF346" s="17" t="s">
        <v>3901</v>
      </c>
      <c r="DN346" s="17">
        <f>COUNTIF(AU346:DM346, "X")</f>
        <v>8</v>
      </c>
    </row>
    <row r="347" spans="1:118" s="17" customFormat="1">
      <c r="A347" s="17" t="s">
        <v>8786</v>
      </c>
      <c r="B347" s="17">
        <v>55</v>
      </c>
      <c r="C347" s="17">
        <v>109508</v>
      </c>
      <c r="D347" s="17" t="s">
        <v>7331</v>
      </c>
      <c r="E347" s="17" t="s">
        <v>52</v>
      </c>
      <c r="F347" s="17" t="s">
        <v>132</v>
      </c>
      <c r="H347" s="309">
        <v>18932</v>
      </c>
      <c r="I347" s="309">
        <v>36487</v>
      </c>
      <c r="J347" s="17" t="s">
        <v>3888</v>
      </c>
      <c r="L347" s="17" t="s">
        <v>8787</v>
      </c>
      <c r="N347" s="17" t="s">
        <v>19</v>
      </c>
      <c r="O347" s="17" t="s">
        <v>15</v>
      </c>
      <c r="P347" s="17">
        <v>45356</v>
      </c>
      <c r="AC347" s="17" t="s">
        <v>3890</v>
      </c>
      <c r="AD347" s="17" t="s">
        <v>3891</v>
      </c>
      <c r="AF347" s="17">
        <v>8</v>
      </c>
      <c r="AG347" s="17">
        <v>2</v>
      </c>
      <c r="AM347" s="17" t="s">
        <v>2608</v>
      </c>
      <c r="AN347" s="17" t="s">
        <v>8704</v>
      </c>
      <c r="AO347" s="17">
        <v>3</v>
      </c>
      <c r="AP347" s="17">
        <v>80</v>
      </c>
      <c r="AQ347" s="17">
        <v>5</v>
      </c>
      <c r="AT347" s="17" t="s">
        <v>7979</v>
      </c>
      <c r="BQ347" s="17" t="s">
        <v>30</v>
      </c>
      <c r="DN347" s="17">
        <f>COUNTIF(AU347:DM347, "X")</f>
        <v>0</v>
      </c>
    </row>
    <row r="348" spans="1:118" s="17" customFormat="1">
      <c r="A348" s="17" t="s">
        <v>8302</v>
      </c>
      <c r="B348" s="17">
        <v>55</v>
      </c>
      <c r="C348" s="17">
        <v>110640</v>
      </c>
      <c r="D348" s="17" t="s">
        <v>7331</v>
      </c>
      <c r="E348" s="17" t="s">
        <v>119</v>
      </c>
      <c r="F348" s="17" t="s">
        <v>249</v>
      </c>
      <c r="H348" s="309">
        <v>27323</v>
      </c>
      <c r="I348" s="309">
        <v>44134</v>
      </c>
      <c r="J348" s="17" t="s">
        <v>3888</v>
      </c>
      <c r="L348" s="17" t="s">
        <v>8234</v>
      </c>
      <c r="N348" s="17" t="s">
        <v>19</v>
      </c>
      <c r="O348" s="17" t="s">
        <v>15</v>
      </c>
      <c r="P348" s="17">
        <v>45356</v>
      </c>
      <c r="AC348" s="17" t="s">
        <v>3890</v>
      </c>
      <c r="AD348" s="17" t="s">
        <v>3891</v>
      </c>
      <c r="AF348" s="17">
        <v>15</v>
      </c>
      <c r="AG348" s="17">
        <v>2</v>
      </c>
      <c r="AM348" s="17" t="s">
        <v>117</v>
      </c>
      <c r="AN348" s="17" t="s">
        <v>7978</v>
      </c>
      <c r="AO348" s="17">
        <v>3</v>
      </c>
      <c r="AP348" s="17">
        <v>80</v>
      </c>
      <c r="AQ348" s="17">
        <v>5</v>
      </c>
      <c r="AT348" s="17" t="s">
        <v>7979</v>
      </c>
      <c r="DN348" s="17">
        <f>COUNTIF(AU348:DM348, "X")</f>
        <v>0</v>
      </c>
    </row>
    <row r="349" spans="1:118" s="17" customFormat="1">
      <c r="A349" s="17" t="s">
        <v>26238</v>
      </c>
      <c r="B349" s="17">
        <v>55</v>
      </c>
      <c r="C349" s="17">
        <v>121331</v>
      </c>
      <c r="D349" s="17" t="s">
        <v>26239</v>
      </c>
      <c r="E349" s="17" t="s">
        <v>176</v>
      </c>
      <c r="F349" s="17" t="s">
        <v>154</v>
      </c>
      <c r="H349" s="309">
        <v>21296</v>
      </c>
      <c r="I349" s="309">
        <v>37514</v>
      </c>
      <c r="J349" s="17" t="s">
        <v>3888</v>
      </c>
      <c r="L349" s="17" t="s">
        <v>26240</v>
      </c>
      <c r="N349" s="17" t="s">
        <v>31</v>
      </c>
      <c r="O349" s="17" t="s">
        <v>15</v>
      </c>
      <c r="P349" s="17">
        <v>45373</v>
      </c>
      <c r="AC349" s="17" t="s">
        <v>14</v>
      </c>
      <c r="AF349" s="17">
        <v>8</v>
      </c>
      <c r="AG349" s="17">
        <v>2</v>
      </c>
      <c r="AI349" s="17" t="s">
        <v>10178</v>
      </c>
      <c r="AM349" s="17" t="s">
        <v>101</v>
      </c>
      <c r="AN349" s="17" t="s">
        <v>26168</v>
      </c>
      <c r="AO349" s="17">
        <v>3</v>
      </c>
      <c r="AP349" s="17">
        <v>80</v>
      </c>
      <c r="AQ349" s="17">
        <v>5</v>
      </c>
      <c r="AR349" s="17" t="s">
        <v>10180</v>
      </c>
      <c r="AU349" s="17" t="s">
        <v>30</v>
      </c>
      <c r="AV349" s="17" t="s">
        <v>3901</v>
      </c>
      <c r="AX349" s="17" t="s">
        <v>3901</v>
      </c>
      <c r="AY349" s="17" t="s">
        <v>30</v>
      </c>
      <c r="BB349" s="17" t="s">
        <v>3901</v>
      </c>
      <c r="BC349" s="17" t="s">
        <v>30</v>
      </c>
      <c r="BD349" s="17" t="s">
        <v>3901</v>
      </c>
      <c r="BH349" s="17" t="s">
        <v>3901</v>
      </c>
      <c r="BJ349" s="17" t="s">
        <v>30</v>
      </c>
      <c r="BK349" s="17" t="s">
        <v>3901</v>
      </c>
      <c r="BQ349" s="17" t="s">
        <v>30</v>
      </c>
      <c r="BS349" s="17" t="s">
        <v>3901</v>
      </c>
      <c r="BU349" s="17" t="s">
        <v>3901</v>
      </c>
      <c r="BY349" s="17" t="s">
        <v>3901</v>
      </c>
      <c r="CC349" s="17" t="s">
        <v>3901</v>
      </c>
      <c r="CD349" s="17" t="s">
        <v>3901</v>
      </c>
      <c r="CF349" s="17" t="s">
        <v>3901</v>
      </c>
      <c r="CH349" s="17" t="s">
        <v>3901</v>
      </c>
      <c r="CM349" s="17" t="s">
        <v>30</v>
      </c>
      <c r="CN349" s="17" t="s">
        <v>3901</v>
      </c>
      <c r="CO349" s="17" t="s">
        <v>3901</v>
      </c>
      <c r="DN349" s="17">
        <f>COUNTIF(AU349:DM349, "X")</f>
        <v>15</v>
      </c>
    </row>
    <row r="350" spans="1:118" s="17" customFormat="1">
      <c r="A350" s="17" t="s">
        <v>6720</v>
      </c>
      <c r="B350" s="17">
        <v>55</v>
      </c>
      <c r="C350" s="17">
        <v>69994</v>
      </c>
      <c r="D350" s="17" t="s">
        <v>6016</v>
      </c>
      <c r="E350" s="17" t="s">
        <v>176</v>
      </c>
      <c r="F350" s="17" t="s">
        <v>56</v>
      </c>
      <c r="H350" s="309">
        <v>24916</v>
      </c>
      <c r="I350" s="309">
        <v>33071</v>
      </c>
      <c r="J350" s="17" t="s">
        <v>3888</v>
      </c>
      <c r="L350" s="17" t="s">
        <v>6721</v>
      </c>
      <c r="N350" s="17" t="s">
        <v>19</v>
      </c>
      <c r="O350" s="17" t="s">
        <v>15</v>
      </c>
      <c r="P350" s="17">
        <v>45356</v>
      </c>
      <c r="AC350" s="17" t="s">
        <v>3890</v>
      </c>
      <c r="AD350" s="17" t="s">
        <v>3891</v>
      </c>
      <c r="AF350" s="17">
        <v>15</v>
      </c>
      <c r="AG350" s="17">
        <v>2</v>
      </c>
      <c r="AM350" s="17" t="s">
        <v>248</v>
      </c>
      <c r="AN350" s="17" t="s">
        <v>6588</v>
      </c>
      <c r="AO350" s="17">
        <v>3</v>
      </c>
      <c r="AP350" s="17">
        <v>80</v>
      </c>
      <c r="AQ350" s="17">
        <v>5</v>
      </c>
      <c r="AT350" s="17" t="s">
        <v>6589</v>
      </c>
      <c r="BD350" s="17" t="s">
        <v>3901</v>
      </c>
      <c r="CH350" s="17" t="s">
        <v>3901</v>
      </c>
      <c r="DN350" s="17">
        <f>COUNTIF(AU350:DM350, "X")</f>
        <v>2</v>
      </c>
    </row>
    <row r="351" spans="1:118" s="17" customFormat="1">
      <c r="A351" s="17" t="s">
        <v>16842</v>
      </c>
      <c r="B351" s="17">
        <v>55</v>
      </c>
      <c r="C351" s="17">
        <v>73303</v>
      </c>
      <c r="D351" s="17" t="s">
        <v>16843</v>
      </c>
      <c r="E351" s="17" t="s">
        <v>594</v>
      </c>
      <c r="F351" s="17" t="s">
        <v>12</v>
      </c>
      <c r="H351" s="309">
        <v>26851</v>
      </c>
      <c r="I351" s="309">
        <v>39727</v>
      </c>
      <c r="J351" s="17" t="s">
        <v>3888</v>
      </c>
      <c r="L351" s="17" t="s">
        <v>16844</v>
      </c>
      <c r="N351" s="17" t="s">
        <v>31</v>
      </c>
      <c r="O351" s="17" t="s">
        <v>15</v>
      </c>
      <c r="P351" s="17">
        <v>45373</v>
      </c>
      <c r="AC351" s="17" t="s">
        <v>9895</v>
      </c>
      <c r="AD351" s="17" t="s">
        <v>9896</v>
      </c>
      <c r="AF351" s="17">
        <v>8</v>
      </c>
      <c r="AG351" s="17">
        <v>2</v>
      </c>
      <c r="AM351" s="17" t="s">
        <v>220</v>
      </c>
      <c r="AN351" s="17" t="s">
        <v>16782</v>
      </c>
      <c r="AO351" s="17">
        <v>3</v>
      </c>
      <c r="AP351" s="17">
        <v>80</v>
      </c>
      <c r="AQ351" s="17">
        <v>5</v>
      </c>
      <c r="AR351" s="17" t="s">
        <v>9898</v>
      </c>
      <c r="AT351" s="17" t="s">
        <v>9899</v>
      </c>
      <c r="BS351" s="17" t="s">
        <v>3901</v>
      </c>
      <c r="CU351" s="17" t="s">
        <v>3901</v>
      </c>
      <c r="DN351" s="17">
        <f>COUNTIF(AU351:DM351, "X")</f>
        <v>2</v>
      </c>
    </row>
    <row r="352" spans="1:118" s="17" customFormat="1">
      <c r="A352" s="17" t="s">
        <v>4032</v>
      </c>
      <c r="B352" s="17">
        <v>55</v>
      </c>
      <c r="C352" s="17">
        <v>53569</v>
      </c>
      <c r="D352" s="17" t="s">
        <v>4033</v>
      </c>
      <c r="E352" s="17" t="s">
        <v>4034</v>
      </c>
      <c r="F352" s="17" t="s">
        <v>4035</v>
      </c>
      <c r="H352" s="309">
        <v>21883</v>
      </c>
      <c r="I352" s="309">
        <v>41221</v>
      </c>
      <c r="J352" s="17" t="s">
        <v>3888</v>
      </c>
      <c r="L352" s="17" t="s">
        <v>4036</v>
      </c>
      <c r="N352" s="17" t="s">
        <v>19</v>
      </c>
      <c r="O352" s="17" t="s">
        <v>15</v>
      </c>
      <c r="P352" s="17">
        <v>45356</v>
      </c>
      <c r="AC352" s="17" t="s">
        <v>3890</v>
      </c>
      <c r="AD352" s="17" t="s">
        <v>3891</v>
      </c>
      <c r="AF352" s="17">
        <v>15</v>
      </c>
      <c r="AG352" s="17">
        <v>2</v>
      </c>
      <c r="AM352" s="17" t="s">
        <v>172</v>
      </c>
      <c r="AN352" s="17" t="s">
        <v>3892</v>
      </c>
      <c r="AO352" s="17">
        <v>3</v>
      </c>
      <c r="AP352" s="17">
        <v>80</v>
      </c>
      <c r="AQ352" s="17">
        <v>5</v>
      </c>
      <c r="AT352" s="17" t="s">
        <v>3893</v>
      </c>
      <c r="DN352" s="17">
        <f>COUNTIF(AU352:DM352, "X")</f>
        <v>0</v>
      </c>
    </row>
    <row r="353" spans="1:118" s="17" customFormat="1">
      <c r="A353" s="523" t="s">
        <v>1725</v>
      </c>
      <c r="B353" s="17">
        <v>55</v>
      </c>
      <c r="C353" s="17">
        <v>116498</v>
      </c>
      <c r="D353" s="17" t="s">
        <v>257</v>
      </c>
      <c r="E353" s="17" t="s">
        <v>323</v>
      </c>
      <c r="F353" s="17" t="s">
        <v>147</v>
      </c>
      <c r="H353" s="309">
        <v>29367</v>
      </c>
      <c r="I353" s="309">
        <v>37027</v>
      </c>
      <c r="J353" s="17" t="s">
        <v>3888</v>
      </c>
      <c r="K353" s="17" t="s">
        <v>21</v>
      </c>
      <c r="L353" s="17" t="s">
        <v>1726</v>
      </c>
      <c r="N353" s="17" t="s">
        <v>31</v>
      </c>
      <c r="O353" s="17" t="s">
        <v>15</v>
      </c>
      <c r="P353" s="17">
        <v>45373</v>
      </c>
      <c r="Q353" s="17">
        <v>8465</v>
      </c>
      <c r="AC353" s="17" t="s">
        <v>9895</v>
      </c>
      <c r="AD353" s="17" t="s">
        <v>9896</v>
      </c>
      <c r="AF353" s="17">
        <v>15</v>
      </c>
      <c r="AG353" s="17">
        <v>2</v>
      </c>
      <c r="AM353" s="17" t="s">
        <v>62</v>
      </c>
      <c r="AN353" s="17" t="s">
        <v>15056</v>
      </c>
      <c r="AO353" s="17">
        <v>3</v>
      </c>
      <c r="AP353" s="17">
        <v>80</v>
      </c>
      <c r="AQ353" s="17">
        <v>5</v>
      </c>
      <c r="AR353" s="17" t="s">
        <v>9898</v>
      </c>
      <c r="AT353" s="17" t="s">
        <v>15057</v>
      </c>
      <c r="BB353" s="17" t="s">
        <v>3901</v>
      </c>
      <c r="BC353" s="17" t="s">
        <v>21</v>
      </c>
      <c r="BD353" s="17" t="s">
        <v>3901</v>
      </c>
      <c r="BQ353" s="17" t="s">
        <v>30</v>
      </c>
      <c r="BS353" s="17" t="s">
        <v>3901</v>
      </c>
      <c r="BZ353" s="17" t="s">
        <v>30</v>
      </c>
      <c r="CR353" s="17" t="s">
        <v>21</v>
      </c>
      <c r="CU353" s="17" t="s">
        <v>3901</v>
      </c>
      <c r="DE353" s="17" t="s">
        <v>21</v>
      </c>
      <c r="DN353" s="17">
        <f>COUNTIF(AU353:DM353, "X")</f>
        <v>4</v>
      </c>
    </row>
    <row r="354" spans="1:118" s="17" customFormat="1">
      <c r="A354" s="17" t="s">
        <v>18433</v>
      </c>
      <c r="B354" s="17">
        <v>55</v>
      </c>
      <c r="C354" s="17">
        <v>85325</v>
      </c>
      <c r="D354" s="17" t="s">
        <v>18434</v>
      </c>
      <c r="E354" s="17" t="s">
        <v>7561</v>
      </c>
      <c r="F354" s="17" t="s">
        <v>135</v>
      </c>
      <c r="H354" s="309">
        <v>17415</v>
      </c>
      <c r="I354" s="309">
        <v>34337</v>
      </c>
      <c r="J354" s="17" t="s">
        <v>3888</v>
      </c>
      <c r="L354" s="17" t="s">
        <v>605</v>
      </c>
      <c r="N354" s="17" t="s">
        <v>182</v>
      </c>
      <c r="O354" s="17" t="s">
        <v>15</v>
      </c>
      <c r="P354" s="17">
        <v>45326</v>
      </c>
      <c r="AF354" s="17">
        <v>8</v>
      </c>
      <c r="AG354" s="17">
        <v>2</v>
      </c>
      <c r="AH354" s="17" t="s">
        <v>11926</v>
      </c>
      <c r="AK354" s="17" t="s">
        <v>11927</v>
      </c>
      <c r="AM354" s="17" t="s">
        <v>2614</v>
      </c>
      <c r="AN354" s="17" t="s">
        <v>18350</v>
      </c>
      <c r="AO354" s="17">
        <v>3</v>
      </c>
      <c r="AP354" s="17">
        <v>80</v>
      </c>
      <c r="AQ354" s="17">
        <v>5</v>
      </c>
      <c r="AR354" s="17" t="s">
        <v>18351</v>
      </c>
      <c r="AV354" s="17" t="s">
        <v>3901</v>
      </c>
      <c r="AX354" s="17" t="s">
        <v>3901</v>
      </c>
      <c r="BD354" s="17" t="s">
        <v>3901</v>
      </c>
      <c r="BJ354" s="17" t="s">
        <v>21</v>
      </c>
      <c r="BK354" s="17" t="s">
        <v>3901</v>
      </c>
      <c r="BS354" s="17" t="s">
        <v>3901</v>
      </c>
      <c r="BZ354" s="17" t="s">
        <v>21</v>
      </c>
      <c r="CC354" s="17" t="s">
        <v>3901</v>
      </c>
      <c r="CF354" s="17" t="s">
        <v>3901</v>
      </c>
      <c r="CH354" s="17" t="s">
        <v>3901</v>
      </c>
      <c r="DN354" s="17">
        <f>COUNTIF(AU354:DM354, "X")</f>
        <v>8</v>
      </c>
    </row>
    <row r="355" spans="1:118" s="17" customFormat="1">
      <c r="A355" s="17" t="s">
        <v>15328</v>
      </c>
      <c r="B355" s="17">
        <v>55</v>
      </c>
      <c r="C355" s="17">
        <v>83641</v>
      </c>
      <c r="D355" s="17" t="s">
        <v>15329</v>
      </c>
      <c r="E355" s="17" t="s">
        <v>15330</v>
      </c>
      <c r="F355" s="17" t="s">
        <v>15331</v>
      </c>
      <c r="H355" s="309">
        <v>27377</v>
      </c>
      <c r="I355" s="309">
        <v>34052</v>
      </c>
      <c r="J355" s="17" t="s">
        <v>3888</v>
      </c>
      <c r="L355" s="17" t="s">
        <v>15290</v>
      </c>
      <c r="N355" s="17" t="s">
        <v>31</v>
      </c>
      <c r="O355" s="17" t="s">
        <v>15</v>
      </c>
      <c r="P355" s="17">
        <v>45373</v>
      </c>
      <c r="AC355" s="17" t="s">
        <v>9895</v>
      </c>
      <c r="AD355" s="17" t="s">
        <v>9896</v>
      </c>
      <c r="AF355" s="17">
        <v>15</v>
      </c>
      <c r="AG355" s="17">
        <v>2</v>
      </c>
      <c r="AM355" s="17" t="s">
        <v>44</v>
      </c>
      <c r="AN355" s="17" t="s">
        <v>15244</v>
      </c>
      <c r="AO355" s="17">
        <v>3</v>
      </c>
      <c r="AP355" s="17">
        <v>80</v>
      </c>
      <c r="AQ355" s="17">
        <v>5</v>
      </c>
      <c r="AR355" s="17" t="s">
        <v>9898</v>
      </c>
      <c r="AT355" s="17" t="s">
        <v>15057</v>
      </c>
      <c r="AV355" s="17" t="s">
        <v>3901</v>
      </c>
      <c r="BD355" s="17" t="s">
        <v>3901</v>
      </c>
      <c r="BS355" s="17" t="s">
        <v>3901</v>
      </c>
      <c r="BY355" s="17" t="s">
        <v>3901</v>
      </c>
      <c r="CH355" s="17" t="s">
        <v>3901</v>
      </c>
      <c r="CQ355" s="17" t="s">
        <v>3901</v>
      </c>
      <c r="DN355" s="17">
        <f>COUNTIF(AU355:DM355, "X")</f>
        <v>6</v>
      </c>
    </row>
    <row r="356" spans="1:118" s="17" customFormat="1">
      <c r="A356" s="17" t="s">
        <v>25420</v>
      </c>
      <c r="B356" s="17">
        <v>55</v>
      </c>
      <c r="C356" s="17">
        <v>108549</v>
      </c>
      <c r="D356" s="17" t="s">
        <v>11366</v>
      </c>
      <c r="E356" s="17" t="s">
        <v>25421</v>
      </c>
      <c r="F356" s="17" t="s">
        <v>84</v>
      </c>
      <c r="H356" s="309">
        <v>26326</v>
      </c>
      <c r="I356" s="309">
        <v>36396</v>
      </c>
      <c r="J356" s="17" t="s">
        <v>3888</v>
      </c>
      <c r="L356" s="17" t="s">
        <v>25422</v>
      </c>
      <c r="N356" s="17" t="s">
        <v>31</v>
      </c>
      <c r="O356" s="17" t="s">
        <v>15</v>
      </c>
      <c r="P356" s="17">
        <v>45373</v>
      </c>
      <c r="AC356" s="17" t="s">
        <v>9895</v>
      </c>
      <c r="AD356" s="17" t="s">
        <v>9896</v>
      </c>
      <c r="AF356" s="17">
        <v>8</v>
      </c>
      <c r="AG356" s="17">
        <v>2</v>
      </c>
      <c r="AM356" s="17" t="s">
        <v>67</v>
      </c>
      <c r="AN356" s="17" t="s">
        <v>25087</v>
      </c>
      <c r="AO356" s="17">
        <v>3</v>
      </c>
      <c r="AP356" s="17">
        <v>80</v>
      </c>
      <c r="AQ356" s="17">
        <v>5</v>
      </c>
      <c r="AR356" s="17" t="s">
        <v>9898</v>
      </c>
      <c r="AT356" s="17" t="s">
        <v>16072</v>
      </c>
      <c r="DN356" s="17">
        <f>COUNTIF(AU356:DM356, "X")</f>
        <v>0</v>
      </c>
    </row>
    <row r="357" spans="1:118" s="17" customFormat="1">
      <c r="A357" s="17" t="s">
        <v>19369</v>
      </c>
      <c r="B357" s="17">
        <v>55</v>
      </c>
      <c r="C357" s="17">
        <v>122576</v>
      </c>
      <c r="D357" s="17" t="s">
        <v>19370</v>
      </c>
      <c r="E357" s="17" t="s">
        <v>122</v>
      </c>
      <c r="F357" s="17" t="s">
        <v>48</v>
      </c>
      <c r="H357" s="309">
        <v>31110</v>
      </c>
      <c r="I357" s="309">
        <v>37530</v>
      </c>
      <c r="J357" s="17" t="s">
        <v>3888</v>
      </c>
      <c r="L357" s="17" t="s">
        <v>19371</v>
      </c>
      <c r="N357" s="17" t="s">
        <v>31</v>
      </c>
      <c r="O357" s="17" t="s">
        <v>15</v>
      </c>
      <c r="P357" s="17">
        <v>45373</v>
      </c>
      <c r="AF357" s="17">
        <v>8</v>
      </c>
      <c r="AG357" s="17">
        <v>2</v>
      </c>
      <c r="AH357" s="17" t="s">
        <v>11926</v>
      </c>
      <c r="AK357" s="17" t="s">
        <v>11927</v>
      </c>
      <c r="AM357" s="17" t="s">
        <v>34</v>
      </c>
      <c r="AN357" s="17" t="s">
        <v>19238</v>
      </c>
      <c r="AO357" s="17">
        <v>3</v>
      </c>
      <c r="AP357" s="17">
        <v>80</v>
      </c>
      <c r="AQ357" s="17">
        <v>5</v>
      </c>
      <c r="AR357" s="17" t="s">
        <v>19239</v>
      </c>
      <c r="BQ357" s="17" t="s">
        <v>30</v>
      </c>
      <c r="BS357" s="17" t="s">
        <v>3901</v>
      </c>
      <c r="CC357" s="17" t="s">
        <v>3901</v>
      </c>
      <c r="CH357" s="17" t="s">
        <v>3901</v>
      </c>
      <c r="DN357" s="17">
        <f>COUNTIF(AU357:DM357, "X")</f>
        <v>3</v>
      </c>
    </row>
    <row r="358" spans="1:118" s="17" customFormat="1">
      <c r="A358" s="17" t="s">
        <v>7968</v>
      </c>
      <c r="B358" s="17">
        <v>55</v>
      </c>
      <c r="C358" s="17">
        <v>67973</v>
      </c>
      <c r="D358" s="17" t="s">
        <v>7969</v>
      </c>
      <c r="E358" s="17" t="s">
        <v>263</v>
      </c>
      <c r="F358" s="17" t="s">
        <v>43</v>
      </c>
      <c r="H358" s="309">
        <v>25913</v>
      </c>
      <c r="I358" s="309">
        <v>32599</v>
      </c>
      <c r="J358" s="17" t="s">
        <v>3888</v>
      </c>
      <c r="L358" s="17" t="s">
        <v>7970</v>
      </c>
      <c r="N358" s="17" t="s">
        <v>19</v>
      </c>
      <c r="O358" s="17" t="s">
        <v>15</v>
      </c>
      <c r="P358" s="17">
        <v>45356</v>
      </c>
      <c r="AC358" s="17" t="s">
        <v>3890</v>
      </c>
      <c r="AD358" s="17" t="s">
        <v>3891</v>
      </c>
      <c r="AF358" s="17">
        <v>8</v>
      </c>
      <c r="AG358" s="17">
        <v>2</v>
      </c>
      <c r="AM358" s="17" t="s">
        <v>2606</v>
      </c>
      <c r="AN358" s="17" t="s">
        <v>7570</v>
      </c>
      <c r="AO358" s="17">
        <v>3</v>
      </c>
      <c r="AP358" s="17">
        <v>80</v>
      </c>
      <c r="AQ358" s="17">
        <v>5</v>
      </c>
      <c r="AT358" s="17" t="s">
        <v>6589</v>
      </c>
      <c r="DN358" s="17">
        <f>COUNTIF(AU358:DM358, "X")</f>
        <v>0</v>
      </c>
    </row>
    <row r="359" spans="1:118" s="17" customFormat="1">
      <c r="A359" s="17" t="s">
        <v>4037</v>
      </c>
      <c r="B359" s="17">
        <v>55</v>
      </c>
      <c r="C359" s="17">
        <v>102997</v>
      </c>
      <c r="D359" s="17" t="s">
        <v>619</v>
      </c>
      <c r="E359" s="17" t="s">
        <v>437</v>
      </c>
      <c r="F359" s="17" t="s">
        <v>99</v>
      </c>
      <c r="H359" s="309">
        <v>25585</v>
      </c>
      <c r="I359" s="309">
        <v>44034</v>
      </c>
      <c r="J359" s="17" t="s">
        <v>3888</v>
      </c>
      <c r="L359" s="17" t="s">
        <v>4038</v>
      </c>
      <c r="N359" s="17" t="s">
        <v>19</v>
      </c>
      <c r="O359" s="17" t="s">
        <v>15</v>
      </c>
      <c r="P359" s="17">
        <v>45356</v>
      </c>
      <c r="AC359" s="17" t="s">
        <v>3890</v>
      </c>
      <c r="AD359" s="17" t="s">
        <v>3891</v>
      </c>
      <c r="AF359" s="17">
        <v>15</v>
      </c>
      <c r="AG359" s="17">
        <v>2</v>
      </c>
      <c r="AM359" s="17" t="s">
        <v>172</v>
      </c>
      <c r="AN359" s="17" t="s">
        <v>3892</v>
      </c>
      <c r="AO359" s="17">
        <v>3</v>
      </c>
      <c r="AP359" s="17">
        <v>80</v>
      </c>
      <c r="AQ359" s="17">
        <v>5</v>
      </c>
      <c r="AT359" s="17" t="s">
        <v>3893</v>
      </c>
      <c r="DN359" s="17">
        <f>COUNTIF(AU359:DM359, "X")</f>
        <v>0</v>
      </c>
    </row>
    <row r="360" spans="1:118" s="17" customFormat="1">
      <c r="A360" s="17" t="s">
        <v>15294</v>
      </c>
      <c r="B360" s="17">
        <v>55</v>
      </c>
      <c r="C360" s="17">
        <v>116456</v>
      </c>
      <c r="D360" s="17" t="s">
        <v>13406</v>
      </c>
      <c r="E360" s="17" t="s">
        <v>264</v>
      </c>
      <c r="F360" s="17" t="s">
        <v>4923</v>
      </c>
      <c r="H360" s="309">
        <v>28343</v>
      </c>
      <c r="I360" s="309">
        <v>37013</v>
      </c>
      <c r="J360" s="17" t="s">
        <v>3888</v>
      </c>
      <c r="L360" s="17" t="s">
        <v>15295</v>
      </c>
      <c r="N360" s="17" t="s">
        <v>31</v>
      </c>
      <c r="O360" s="17" t="s">
        <v>15</v>
      </c>
      <c r="P360" s="17">
        <v>45373</v>
      </c>
      <c r="Q360" s="17">
        <v>4340</v>
      </c>
      <c r="AC360" s="17" t="s">
        <v>9895</v>
      </c>
      <c r="AD360" s="17" t="s">
        <v>9896</v>
      </c>
      <c r="AF360" s="17">
        <v>8</v>
      </c>
      <c r="AG360" s="17">
        <v>2</v>
      </c>
      <c r="AM360" s="17" t="s">
        <v>44</v>
      </c>
      <c r="AN360" s="17" t="s">
        <v>15244</v>
      </c>
      <c r="AO360" s="17">
        <v>3</v>
      </c>
      <c r="AP360" s="17">
        <v>80</v>
      </c>
      <c r="AQ360" s="17">
        <v>5</v>
      </c>
      <c r="AR360" s="17" t="s">
        <v>9898</v>
      </c>
      <c r="AT360" s="17" t="s">
        <v>15057</v>
      </c>
      <c r="BQ360" s="17" t="s">
        <v>30</v>
      </c>
      <c r="BS360" s="17" t="s">
        <v>3901</v>
      </c>
      <c r="DN360" s="17">
        <f>COUNTIF(AU360:DM360, "X")</f>
        <v>1</v>
      </c>
    </row>
    <row r="361" spans="1:118" s="17" customFormat="1">
      <c r="A361" s="17" t="s">
        <v>20024</v>
      </c>
      <c r="B361" s="17">
        <v>55</v>
      </c>
      <c r="C361" s="17">
        <v>82371</v>
      </c>
      <c r="D361" s="17" t="s">
        <v>5722</v>
      </c>
      <c r="E361" s="17" t="s">
        <v>333</v>
      </c>
      <c r="F361" s="17" t="s">
        <v>21</v>
      </c>
      <c r="H361" s="309">
        <v>23160</v>
      </c>
      <c r="I361" s="309">
        <v>33877</v>
      </c>
      <c r="J361" s="17" t="s">
        <v>3888</v>
      </c>
      <c r="L361" s="17" t="s">
        <v>20025</v>
      </c>
      <c r="M361" s="17" t="s">
        <v>97</v>
      </c>
      <c r="N361" s="17" t="s">
        <v>31</v>
      </c>
      <c r="O361" s="17" t="s">
        <v>15</v>
      </c>
      <c r="P361" s="17">
        <v>45373</v>
      </c>
      <c r="AD361" s="17" t="s">
        <v>9896</v>
      </c>
      <c r="AF361" s="17">
        <v>8</v>
      </c>
      <c r="AG361" s="17">
        <v>2</v>
      </c>
      <c r="AM361" s="17" t="s">
        <v>180</v>
      </c>
      <c r="AN361" s="17" t="s">
        <v>20012</v>
      </c>
      <c r="AO361" s="17">
        <v>3</v>
      </c>
      <c r="AP361" s="17">
        <v>80</v>
      </c>
      <c r="AQ361" s="17">
        <v>5</v>
      </c>
      <c r="AR361" s="17" t="s">
        <v>10180</v>
      </c>
      <c r="BD361" s="17" t="s">
        <v>3901</v>
      </c>
      <c r="DN361" s="17">
        <f>COUNTIF(AU361:DM361, "X")</f>
        <v>1</v>
      </c>
    </row>
    <row r="362" spans="1:118" s="17" customFormat="1">
      <c r="A362" s="17" t="s">
        <v>21607</v>
      </c>
      <c r="B362" s="17">
        <v>55</v>
      </c>
      <c r="C362" s="17">
        <v>91118</v>
      </c>
      <c r="D362" s="17" t="s">
        <v>5722</v>
      </c>
      <c r="E362" s="17" t="s">
        <v>21608</v>
      </c>
      <c r="F362" s="17" t="s">
        <v>70</v>
      </c>
      <c r="H362" s="309">
        <v>22527</v>
      </c>
      <c r="I362" s="309">
        <v>44062</v>
      </c>
      <c r="J362" s="17" t="s">
        <v>3888</v>
      </c>
      <c r="L362" s="17" t="s">
        <v>21609</v>
      </c>
      <c r="N362" s="17" t="s">
        <v>26</v>
      </c>
      <c r="O362" s="17" t="s">
        <v>15</v>
      </c>
      <c r="P362" s="17">
        <v>45318</v>
      </c>
      <c r="AF362" s="17">
        <v>15</v>
      </c>
      <c r="AG362" s="17">
        <v>2</v>
      </c>
      <c r="AI362" s="17" t="s">
        <v>20669</v>
      </c>
      <c r="AM362" s="17" t="s">
        <v>2617</v>
      </c>
      <c r="AN362" s="17" t="s">
        <v>21447</v>
      </c>
      <c r="AO362" s="17">
        <v>3</v>
      </c>
      <c r="AP362" s="17">
        <v>80</v>
      </c>
      <c r="AQ362" s="17">
        <v>5</v>
      </c>
      <c r="AR362" s="17" t="s">
        <v>20671</v>
      </c>
      <c r="AS362" s="17" t="s">
        <v>21222</v>
      </c>
      <c r="DN362" s="17">
        <f>COUNTIF(AU362:DM362, "X")</f>
        <v>0</v>
      </c>
    </row>
    <row r="363" spans="1:118" s="17" customFormat="1">
      <c r="A363" s="17" t="s">
        <v>5767</v>
      </c>
      <c r="B363" s="17">
        <v>55</v>
      </c>
      <c r="C363" s="17">
        <v>116261</v>
      </c>
      <c r="D363" s="17" t="s">
        <v>5722</v>
      </c>
      <c r="E363" s="17" t="s">
        <v>5768</v>
      </c>
      <c r="F363" s="17" t="s">
        <v>441</v>
      </c>
      <c r="H363" s="309">
        <v>25088</v>
      </c>
      <c r="I363" s="309">
        <v>36987</v>
      </c>
      <c r="J363" s="17" t="s">
        <v>3888</v>
      </c>
      <c r="L363" s="17" t="s">
        <v>5723</v>
      </c>
      <c r="N363" s="17" t="s">
        <v>19</v>
      </c>
      <c r="O363" s="17" t="s">
        <v>15</v>
      </c>
      <c r="P363" s="17">
        <v>45356</v>
      </c>
      <c r="AC363" s="17" t="s">
        <v>3890</v>
      </c>
      <c r="AD363" s="17" t="s">
        <v>3891</v>
      </c>
      <c r="AF363" s="17">
        <v>8</v>
      </c>
      <c r="AG363" s="17">
        <v>2</v>
      </c>
      <c r="AM363" s="17" t="s">
        <v>105</v>
      </c>
      <c r="AN363" s="17" t="s">
        <v>5515</v>
      </c>
      <c r="AO363" s="17">
        <v>3</v>
      </c>
      <c r="AP363" s="17">
        <v>80</v>
      </c>
      <c r="AQ363" s="17">
        <v>5</v>
      </c>
      <c r="AT363" s="17" t="s">
        <v>5516</v>
      </c>
      <c r="AX363" s="17" t="s">
        <v>3901</v>
      </c>
      <c r="AZ363" s="17" t="s">
        <v>3901</v>
      </c>
      <c r="BD363" s="17" t="s">
        <v>3901</v>
      </c>
      <c r="BK363" s="17" t="s">
        <v>3901</v>
      </c>
      <c r="BS363" s="17" t="s">
        <v>3901</v>
      </c>
      <c r="CC363" s="17" t="s">
        <v>3901</v>
      </c>
      <c r="CH363" s="17" t="s">
        <v>3901</v>
      </c>
      <c r="DN363" s="17">
        <f>COUNTIF(AU363:DM363, "X")</f>
        <v>7</v>
      </c>
    </row>
    <row r="364" spans="1:118" s="17" customFormat="1">
      <c r="A364" s="17" t="s">
        <v>8207</v>
      </c>
      <c r="B364" s="17">
        <v>55</v>
      </c>
      <c r="C364" s="17">
        <v>7678</v>
      </c>
      <c r="D364" s="17" t="s">
        <v>8208</v>
      </c>
      <c r="E364" s="17" t="s">
        <v>378</v>
      </c>
      <c r="F364" s="17" t="s">
        <v>99</v>
      </c>
      <c r="G364" s="17" t="s">
        <v>203</v>
      </c>
      <c r="H364" s="309">
        <v>23589</v>
      </c>
      <c r="I364" s="309">
        <v>39482</v>
      </c>
      <c r="J364" s="17" t="s">
        <v>3888</v>
      </c>
      <c r="L364" s="17" t="s">
        <v>8209</v>
      </c>
      <c r="N364" s="17" t="s">
        <v>19</v>
      </c>
      <c r="O364" s="17" t="s">
        <v>15</v>
      </c>
      <c r="P364" s="17">
        <v>45356</v>
      </c>
      <c r="AC364" s="17" t="s">
        <v>3890</v>
      </c>
      <c r="AD364" s="17" t="s">
        <v>3891</v>
      </c>
      <c r="AF364" s="17">
        <v>8</v>
      </c>
      <c r="AG364" s="17">
        <v>2</v>
      </c>
      <c r="AM364" s="17" t="s">
        <v>117</v>
      </c>
      <c r="AN364" s="17" t="s">
        <v>7978</v>
      </c>
      <c r="AO364" s="17">
        <v>3</v>
      </c>
      <c r="AP364" s="17">
        <v>80</v>
      </c>
      <c r="AQ364" s="17">
        <v>5</v>
      </c>
      <c r="AT364" s="17" t="s">
        <v>7979</v>
      </c>
      <c r="BS364" s="17" t="s">
        <v>3901</v>
      </c>
      <c r="BY364" s="17" t="s">
        <v>3901</v>
      </c>
      <c r="CH364" s="17" t="s">
        <v>3901</v>
      </c>
      <c r="CI364" s="17" t="s">
        <v>3901</v>
      </c>
      <c r="CL364" s="17" t="s">
        <v>3901</v>
      </c>
      <c r="CM364" s="17" t="s">
        <v>21</v>
      </c>
      <c r="CN364" s="17" t="s">
        <v>3901</v>
      </c>
      <c r="CQ364" s="17" t="s">
        <v>3901</v>
      </c>
      <c r="CR364" s="17" t="s">
        <v>21</v>
      </c>
      <c r="CU364" s="17" t="s">
        <v>3901</v>
      </c>
      <c r="DA364" s="17" t="s">
        <v>3901</v>
      </c>
      <c r="DN364" s="17">
        <f>COUNTIF(AU364:DM364, "X")</f>
        <v>9</v>
      </c>
    </row>
    <row r="365" spans="1:118" s="17" customFormat="1">
      <c r="A365" s="17" t="s">
        <v>14886</v>
      </c>
      <c r="B365" s="17">
        <v>55</v>
      </c>
      <c r="C365" s="17">
        <v>108545</v>
      </c>
      <c r="D365" s="17" t="s">
        <v>14887</v>
      </c>
      <c r="E365" s="17" t="s">
        <v>128</v>
      </c>
      <c r="F365" s="17" t="s">
        <v>65</v>
      </c>
      <c r="H365" s="309">
        <v>24294</v>
      </c>
      <c r="I365" s="309">
        <v>36396</v>
      </c>
      <c r="J365" s="17" t="s">
        <v>3888</v>
      </c>
      <c r="L365" s="17" t="s">
        <v>14888</v>
      </c>
      <c r="N365" s="17" t="s">
        <v>31</v>
      </c>
      <c r="O365" s="17" t="s">
        <v>15</v>
      </c>
      <c r="P365" s="17">
        <v>45373</v>
      </c>
      <c r="AC365" s="17" t="s">
        <v>9895</v>
      </c>
      <c r="AD365" s="17" t="s">
        <v>9896</v>
      </c>
      <c r="AF365" s="17">
        <v>8</v>
      </c>
      <c r="AG365" s="17">
        <v>2</v>
      </c>
      <c r="AM365" s="17" t="s">
        <v>335</v>
      </c>
      <c r="AN365" s="17" t="s">
        <v>14693</v>
      </c>
      <c r="AO365" s="17">
        <v>3</v>
      </c>
      <c r="AP365" s="17">
        <v>80</v>
      </c>
      <c r="AQ365" s="17">
        <v>5</v>
      </c>
      <c r="AR365" s="17" t="s">
        <v>9898</v>
      </c>
      <c r="AT365" s="17" t="s">
        <v>14152</v>
      </c>
      <c r="AU365" s="17" t="s">
        <v>21</v>
      </c>
      <c r="AV365" s="17" t="s">
        <v>3901</v>
      </c>
      <c r="AX365" s="17" t="s">
        <v>3901</v>
      </c>
      <c r="AZ365" s="17" t="s">
        <v>3901</v>
      </c>
      <c r="BB365" s="17" t="s">
        <v>3901</v>
      </c>
      <c r="BC365" s="17" t="s">
        <v>30</v>
      </c>
      <c r="BD365" s="17" t="s">
        <v>3901</v>
      </c>
      <c r="BF365" s="17" t="s">
        <v>3901</v>
      </c>
      <c r="BH365" s="17" t="s">
        <v>3901</v>
      </c>
      <c r="BK365" s="17" t="s">
        <v>3901</v>
      </c>
      <c r="BN365" s="17" t="s">
        <v>3901</v>
      </c>
      <c r="BQ365" s="17" t="s">
        <v>21</v>
      </c>
      <c r="BS365" s="17" t="s">
        <v>3901</v>
      </c>
      <c r="BU365" s="17" t="s">
        <v>3901</v>
      </c>
      <c r="BY365" s="17" t="s">
        <v>3901</v>
      </c>
      <c r="BZ365" s="17" t="s">
        <v>30</v>
      </c>
      <c r="CC365" s="17" t="s">
        <v>3901</v>
      </c>
      <c r="CF365" s="17" t="s">
        <v>3901</v>
      </c>
      <c r="CH365" s="17" t="s">
        <v>3901</v>
      </c>
      <c r="CL365" s="17" t="s">
        <v>3901</v>
      </c>
      <c r="CM365" s="17" t="s">
        <v>30</v>
      </c>
      <c r="CQ365" s="17" t="s">
        <v>3901</v>
      </c>
      <c r="CR365" s="17" t="s">
        <v>21</v>
      </c>
      <c r="CU365" s="17" t="s">
        <v>3901</v>
      </c>
      <c r="DN365" s="17">
        <f>COUNTIF(AU365:DM365, "X")</f>
        <v>18</v>
      </c>
    </row>
    <row r="366" spans="1:118" s="17" customFormat="1">
      <c r="A366" s="17" t="s">
        <v>19682</v>
      </c>
      <c r="B366" s="17">
        <v>55</v>
      </c>
      <c r="C366" s="17">
        <v>117919</v>
      </c>
      <c r="D366" s="17" t="s">
        <v>5620</v>
      </c>
      <c r="E366" s="17" t="s">
        <v>19683</v>
      </c>
      <c r="F366" s="17" t="s">
        <v>12</v>
      </c>
      <c r="H366" s="309">
        <v>30625</v>
      </c>
      <c r="I366" s="309">
        <v>37168</v>
      </c>
      <c r="J366" s="17" t="s">
        <v>3888</v>
      </c>
      <c r="L366" s="17" t="s">
        <v>19684</v>
      </c>
      <c r="N366" s="17" t="s">
        <v>14</v>
      </c>
      <c r="O366" s="17" t="s">
        <v>15</v>
      </c>
      <c r="P366" s="17">
        <v>45371</v>
      </c>
      <c r="AF366" s="17">
        <v>8</v>
      </c>
      <c r="AG366" s="17">
        <v>2</v>
      </c>
      <c r="AI366" s="17" t="s">
        <v>10178</v>
      </c>
      <c r="AM366" s="17" t="s">
        <v>219</v>
      </c>
      <c r="AN366" s="17" t="s">
        <v>19675</v>
      </c>
      <c r="AO366" s="17">
        <v>3</v>
      </c>
      <c r="AP366" s="17">
        <v>80</v>
      </c>
      <c r="AQ366" s="17">
        <v>5</v>
      </c>
      <c r="AR366" s="17" t="s">
        <v>10180</v>
      </c>
      <c r="BD366" s="17" t="s">
        <v>3901</v>
      </c>
      <c r="BK366" s="17" t="s">
        <v>3901</v>
      </c>
      <c r="BS366" s="17" t="s">
        <v>3901</v>
      </c>
      <c r="CF366" s="17" t="s">
        <v>3901</v>
      </c>
      <c r="CH366" s="17" t="s">
        <v>3901</v>
      </c>
      <c r="CU366" s="17" t="s">
        <v>3901</v>
      </c>
      <c r="DA366" s="17" t="s">
        <v>3901</v>
      </c>
      <c r="DN366" s="17">
        <f>COUNTIF(AU366:DM366, "X")</f>
        <v>7</v>
      </c>
    </row>
    <row r="367" spans="1:118" s="17" customFormat="1">
      <c r="A367" s="17" t="s">
        <v>22336</v>
      </c>
      <c r="B367" s="17">
        <v>55</v>
      </c>
      <c r="C367" s="17">
        <v>35934</v>
      </c>
      <c r="D367" s="17" t="s">
        <v>22337</v>
      </c>
      <c r="E367" s="17" t="s">
        <v>344</v>
      </c>
      <c r="F367" s="17" t="s">
        <v>235</v>
      </c>
      <c r="H367" s="309">
        <v>16007</v>
      </c>
      <c r="I367" s="309">
        <v>28611</v>
      </c>
      <c r="J367" s="17" t="s">
        <v>3888</v>
      </c>
      <c r="L367" s="17" t="s">
        <v>22338</v>
      </c>
      <c r="N367" s="17" t="s">
        <v>31</v>
      </c>
      <c r="O367" s="17" t="s">
        <v>15</v>
      </c>
      <c r="P367" s="17">
        <v>45373</v>
      </c>
      <c r="AF367" s="17">
        <v>8</v>
      </c>
      <c r="AG367" s="17">
        <v>2</v>
      </c>
      <c r="AH367" s="17" t="s">
        <v>11926</v>
      </c>
      <c r="AK367" s="17" t="s">
        <v>11927</v>
      </c>
      <c r="AM367" s="17" t="s">
        <v>200</v>
      </c>
      <c r="AN367" s="17" t="s">
        <v>22312</v>
      </c>
      <c r="AO367" s="17">
        <v>3</v>
      </c>
      <c r="AP367" s="17">
        <v>80</v>
      </c>
      <c r="AQ367" s="17">
        <v>5</v>
      </c>
      <c r="AR367" s="17" t="s">
        <v>11941</v>
      </c>
      <c r="AX367" s="17" t="s">
        <v>3901</v>
      </c>
      <c r="BD367" s="17" t="s">
        <v>3901</v>
      </c>
      <c r="BK367" s="17" t="s">
        <v>3901</v>
      </c>
      <c r="BS367" s="17" t="s">
        <v>3901</v>
      </c>
      <c r="BY367" s="17" t="s">
        <v>3901</v>
      </c>
      <c r="CC367" s="17" t="s">
        <v>3901</v>
      </c>
      <c r="CF367" s="17" t="s">
        <v>3901</v>
      </c>
      <c r="CH367" s="17" t="s">
        <v>3901</v>
      </c>
      <c r="CU367" s="17" t="s">
        <v>3901</v>
      </c>
      <c r="DA367" s="17" t="s">
        <v>3901</v>
      </c>
      <c r="DN367" s="17">
        <f>COUNTIF(AU367:DM367, "X")</f>
        <v>10</v>
      </c>
    </row>
    <row r="368" spans="1:118" s="17" customFormat="1">
      <c r="A368" s="17" t="s">
        <v>13896</v>
      </c>
      <c r="B368" s="17">
        <v>55</v>
      </c>
      <c r="C368" s="17">
        <v>79208</v>
      </c>
      <c r="D368" s="17" t="s">
        <v>11431</v>
      </c>
      <c r="E368" s="17" t="s">
        <v>35</v>
      </c>
      <c r="F368" s="17" t="s">
        <v>61</v>
      </c>
      <c r="H368" s="309">
        <v>19276</v>
      </c>
      <c r="I368" s="309">
        <v>33803</v>
      </c>
      <c r="J368" s="17" t="s">
        <v>3888</v>
      </c>
      <c r="L368" s="17" t="s">
        <v>13897</v>
      </c>
      <c r="N368" s="17" t="s">
        <v>31</v>
      </c>
      <c r="O368" s="17" t="s">
        <v>15</v>
      </c>
      <c r="P368" s="17">
        <v>45373</v>
      </c>
      <c r="AC368" s="17" t="s">
        <v>9895</v>
      </c>
      <c r="AD368" s="17" t="s">
        <v>9896</v>
      </c>
      <c r="AF368" s="17">
        <v>8</v>
      </c>
      <c r="AG368" s="17">
        <v>2</v>
      </c>
      <c r="AM368" s="17" t="s">
        <v>240</v>
      </c>
      <c r="AN368" s="17" t="s">
        <v>13567</v>
      </c>
      <c r="AO368" s="17">
        <v>3</v>
      </c>
      <c r="AP368" s="17">
        <v>80</v>
      </c>
      <c r="AQ368" s="17">
        <v>5</v>
      </c>
      <c r="AR368" s="17" t="s">
        <v>9898</v>
      </c>
      <c r="AT368" s="17" t="s">
        <v>12990</v>
      </c>
      <c r="AV368" s="17" t="s">
        <v>3901</v>
      </c>
      <c r="BD368" s="17" t="s">
        <v>3901</v>
      </c>
      <c r="BS368" s="17" t="s">
        <v>3901</v>
      </c>
      <c r="CH368" s="17" t="s">
        <v>3901</v>
      </c>
      <c r="DN368" s="17">
        <f>COUNTIF(AU368:DM368, "X")</f>
        <v>4</v>
      </c>
    </row>
    <row r="369" spans="1:118" s="17" customFormat="1">
      <c r="A369" s="17" t="s">
        <v>7400</v>
      </c>
      <c r="B369" s="17">
        <v>55</v>
      </c>
      <c r="C369" s="17">
        <v>101779</v>
      </c>
      <c r="D369" s="17" t="s">
        <v>152</v>
      </c>
      <c r="E369" s="17" t="s">
        <v>75</v>
      </c>
      <c r="F369" s="17" t="s">
        <v>367</v>
      </c>
      <c r="H369" s="309">
        <v>29107</v>
      </c>
      <c r="I369" s="309">
        <v>35711</v>
      </c>
      <c r="J369" s="17" t="s">
        <v>3888</v>
      </c>
      <c r="L369" s="17" t="s">
        <v>7401</v>
      </c>
      <c r="N369" s="17" t="s">
        <v>19</v>
      </c>
      <c r="O369" s="17" t="s">
        <v>15</v>
      </c>
      <c r="P369" s="17">
        <v>45356</v>
      </c>
      <c r="Q369" s="17">
        <v>3575</v>
      </c>
      <c r="AC369" s="17" t="s">
        <v>3890</v>
      </c>
      <c r="AD369" s="17" t="s">
        <v>3891</v>
      </c>
      <c r="AF369" s="17">
        <v>8</v>
      </c>
      <c r="AG369" s="17">
        <v>2</v>
      </c>
      <c r="AM369" s="17" t="s">
        <v>2605</v>
      </c>
      <c r="AN369" s="17" t="s">
        <v>7253</v>
      </c>
      <c r="AO369" s="17">
        <v>3</v>
      </c>
      <c r="AP369" s="17">
        <v>80</v>
      </c>
      <c r="AQ369" s="17">
        <v>5</v>
      </c>
      <c r="AT369" s="17" t="s">
        <v>6589</v>
      </c>
      <c r="BD369" s="17" t="s">
        <v>3901</v>
      </c>
      <c r="BS369" s="17" t="s">
        <v>3901</v>
      </c>
      <c r="CR369" s="17" t="s">
        <v>30</v>
      </c>
      <c r="DN369" s="17">
        <f>COUNTIF(AU369:DM369, "X")</f>
        <v>2</v>
      </c>
    </row>
    <row r="370" spans="1:118" s="17" customFormat="1">
      <c r="A370" s="17" t="s">
        <v>19882</v>
      </c>
      <c r="B370" s="17">
        <v>55</v>
      </c>
      <c r="C370" s="17">
        <v>2788</v>
      </c>
      <c r="D370" s="17" t="s">
        <v>19883</v>
      </c>
      <c r="E370" s="17" t="s">
        <v>378</v>
      </c>
      <c r="F370" s="17" t="s">
        <v>341</v>
      </c>
      <c r="H370" s="309">
        <v>14619</v>
      </c>
      <c r="I370" s="309">
        <v>30437</v>
      </c>
      <c r="J370" s="17" t="s">
        <v>3888</v>
      </c>
      <c r="L370" s="17" t="s">
        <v>19884</v>
      </c>
      <c r="N370" s="17" t="s">
        <v>14</v>
      </c>
      <c r="O370" s="17" t="s">
        <v>15</v>
      </c>
      <c r="P370" s="17">
        <v>45371</v>
      </c>
      <c r="AF370" s="17">
        <v>8</v>
      </c>
      <c r="AG370" s="17">
        <v>2</v>
      </c>
      <c r="AI370" s="17" t="s">
        <v>10178</v>
      </c>
      <c r="AM370" s="17" t="s">
        <v>148</v>
      </c>
      <c r="AN370" s="17" t="s">
        <v>19836</v>
      </c>
      <c r="AO370" s="17">
        <v>3</v>
      </c>
      <c r="AP370" s="17">
        <v>80</v>
      </c>
      <c r="AQ370" s="17">
        <v>5</v>
      </c>
      <c r="AR370" s="17" t="s">
        <v>10180</v>
      </c>
      <c r="AU370" s="17" t="s">
        <v>21</v>
      </c>
      <c r="AV370" s="17" t="s">
        <v>3901</v>
      </c>
      <c r="AX370" s="17" t="s">
        <v>3901</v>
      </c>
      <c r="AY370" s="17" t="s">
        <v>21</v>
      </c>
      <c r="AZ370" s="17" t="s">
        <v>3901</v>
      </c>
      <c r="BB370" s="17" t="s">
        <v>3901</v>
      </c>
      <c r="BC370" s="17" t="s">
        <v>21</v>
      </c>
      <c r="BD370" s="17" t="s">
        <v>3901</v>
      </c>
      <c r="BH370" s="17" t="s">
        <v>3901</v>
      </c>
      <c r="BJ370" s="17" t="s">
        <v>21</v>
      </c>
      <c r="BK370" s="17" t="s">
        <v>3901</v>
      </c>
      <c r="BN370" s="17" t="s">
        <v>3901</v>
      </c>
      <c r="BQ370" s="17" t="s">
        <v>30</v>
      </c>
      <c r="BS370" s="17" t="s">
        <v>3901</v>
      </c>
      <c r="BU370" s="17" t="s">
        <v>3901</v>
      </c>
      <c r="BY370" s="17" t="s">
        <v>3901</v>
      </c>
      <c r="BZ370" s="17" t="s">
        <v>30</v>
      </c>
      <c r="CC370" s="17" t="s">
        <v>3901</v>
      </c>
      <c r="CF370" s="17" t="s">
        <v>3901</v>
      </c>
      <c r="CG370" s="17" t="s">
        <v>30</v>
      </c>
      <c r="CH370" s="17" t="s">
        <v>3901</v>
      </c>
      <c r="CI370" s="17" t="s">
        <v>3901</v>
      </c>
      <c r="CL370" s="17" t="s">
        <v>3901</v>
      </c>
      <c r="CM370" s="17" t="s">
        <v>3901</v>
      </c>
      <c r="CN370" s="17" t="s">
        <v>3901</v>
      </c>
      <c r="CO370" s="17" t="s">
        <v>3901</v>
      </c>
      <c r="CQ370" s="17" t="s">
        <v>3901</v>
      </c>
      <c r="CR370" s="17" t="s">
        <v>21</v>
      </c>
      <c r="CU370" s="17" t="s">
        <v>3901</v>
      </c>
      <c r="CV370" s="17" t="s">
        <v>3901</v>
      </c>
      <c r="CY370" s="17" t="s">
        <v>21</v>
      </c>
      <c r="DN370" s="17">
        <f>COUNTIF(AU370:DM370, "X")</f>
        <v>22</v>
      </c>
    </row>
    <row r="371" spans="1:118" s="17" customFormat="1">
      <c r="A371" s="17" t="s">
        <v>25184</v>
      </c>
      <c r="B371" s="17">
        <v>55</v>
      </c>
      <c r="C371" s="17">
        <v>75806</v>
      </c>
      <c r="D371" s="17" t="s">
        <v>25185</v>
      </c>
      <c r="E371" s="17" t="s">
        <v>25186</v>
      </c>
      <c r="H371" s="309">
        <v>13860</v>
      </c>
      <c r="I371" s="309">
        <v>33630</v>
      </c>
      <c r="J371" s="17" t="s">
        <v>3888</v>
      </c>
      <c r="L371" s="17" t="s">
        <v>25187</v>
      </c>
      <c r="N371" s="17" t="s">
        <v>31</v>
      </c>
      <c r="O371" s="17" t="s">
        <v>15</v>
      </c>
      <c r="P371" s="17">
        <v>45373</v>
      </c>
      <c r="AC371" s="17" t="s">
        <v>9895</v>
      </c>
      <c r="AD371" s="17" t="s">
        <v>9896</v>
      </c>
      <c r="AF371" s="17">
        <v>8</v>
      </c>
      <c r="AG371" s="17">
        <v>2</v>
      </c>
      <c r="AM371" s="17" t="s">
        <v>67</v>
      </c>
      <c r="AN371" s="17" t="s">
        <v>25087</v>
      </c>
      <c r="AO371" s="17">
        <v>3</v>
      </c>
      <c r="AP371" s="17">
        <v>80</v>
      </c>
      <c r="AQ371" s="17">
        <v>5</v>
      </c>
      <c r="AR371" s="17" t="s">
        <v>9898</v>
      </c>
      <c r="AT371" s="17" t="s">
        <v>16072</v>
      </c>
      <c r="AV371" s="17" t="s">
        <v>3901</v>
      </c>
      <c r="AZ371" s="17" t="s">
        <v>3901</v>
      </c>
      <c r="BD371" s="17" t="s">
        <v>3901</v>
      </c>
      <c r="BK371" s="17" t="s">
        <v>3901</v>
      </c>
      <c r="BS371" s="17" t="s">
        <v>3901</v>
      </c>
      <c r="CC371" s="17" t="s">
        <v>3901</v>
      </c>
      <c r="CH371" s="17" t="s">
        <v>3901</v>
      </c>
      <c r="DN371" s="17">
        <f>COUNTIF(AU371:DM371, "X")</f>
        <v>7</v>
      </c>
    </row>
    <row r="372" spans="1:118" s="17" customFormat="1">
      <c r="A372" s="17" t="s">
        <v>19946</v>
      </c>
      <c r="B372" s="17">
        <v>55</v>
      </c>
      <c r="C372" s="17">
        <v>118757</v>
      </c>
      <c r="D372" s="17" t="s">
        <v>578</v>
      </c>
      <c r="E372" s="17" t="s">
        <v>396</v>
      </c>
      <c r="F372" s="17" t="s">
        <v>58</v>
      </c>
      <c r="H372" s="309">
        <v>24839</v>
      </c>
      <c r="I372" s="309">
        <v>37258</v>
      </c>
      <c r="J372" s="17" t="s">
        <v>3888</v>
      </c>
      <c r="L372" s="17" t="s">
        <v>19879</v>
      </c>
      <c r="N372" s="17" t="s">
        <v>14</v>
      </c>
      <c r="O372" s="17" t="s">
        <v>15</v>
      </c>
      <c r="P372" s="17">
        <v>45371</v>
      </c>
      <c r="AF372" s="17">
        <v>8</v>
      </c>
      <c r="AG372" s="17">
        <v>2</v>
      </c>
      <c r="AI372" s="17" t="s">
        <v>10178</v>
      </c>
      <c r="AM372" s="17" t="s">
        <v>148</v>
      </c>
      <c r="AN372" s="17" t="s">
        <v>19836</v>
      </c>
      <c r="AO372" s="17">
        <v>3</v>
      </c>
      <c r="AP372" s="17">
        <v>80</v>
      </c>
      <c r="AQ372" s="17">
        <v>5</v>
      </c>
      <c r="AR372" s="17" t="s">
        <v>10180</v>
      </c>
      <c r="DN372" s="17">
        <f>COUNTIF(AU372:DM372, "X")</f>
        <v>0</v>
      </c>
    </row>
    <row r="373" spans="1:118" s="17" customFormat="1">
      <c r="A373" s="17" t="s">
        <v>9238</v>
      </c>
      <c r="B373" s="17">
        <v>55</v>
      </c>
      <c r="C373" s="17">
        <v>122249</v>
      </c>
      <c r="D373" s="17" t="s">
        <v>134</v>
      </c>
      <c r="E373" s="17" t="s">
        <v>343</v>
      </c>
      <c r="F373" s="17" t="s">
        <v>70</v>
      </c>
      <c r="H373" s="309">
        <v>31007</v>
      </c>
      <c r="I373" s="309">
        <v>41040</v>
      </c>
      <c r="J373" s="17" t="s">
        <v>3888</v>
      </c>
      <c r="L373" s="17" t="s">
        <v>9239</v>
      </c>
      <c r="N373" s="17" t="s">
        <v>19</v>
      </c>
      <c r="O373" s="17" t="s">
        <v>15</v>
      </c>
      <c r="P373" s="17">
        <v>45356</v>
      </c>
      <c r="AC373" s="17" t="s">
        <v>3890</v>
      </c>
      <c r="AD373" s="17" t="s">
        <v>3891</v>
      </c>
      <c r="AF373" s="17">
        <v>8</v>
      </c>
      <c r="AG373" s="17">
        <v>2</v>
      </c>
      <c r="AM373" s="17" t="s">
        <v>29</v>
      </c>
      <c r="AN373" s="17" t="s">
        <v>9081</v>
      </c>
      <c r="AO373" s="17">
        <v>3</v>
      </c>
      <c r="AP373" s="17">
        <v>80</v>
      </c>
      <c r="AQ373" s="17">
        <v>5</v>
      </c>
      <c r="AT373" s="17" t="s">
        <v>9082</v>
      </c>
      <c r="BA373" s="17" t="s">
        <v>3901</v>
      </c>
      <c r="BD373" s="17" t="s">
        <v>3901</v>
      </c>
      <c r="DN373" s="17">
        <f>COUNTIF(AU373:DM373, "X")</f>
        <v>2</v>
      </c>
    </row>
    <row r="374" spans="1:118" s="17" customFormat="1">
      <c r="A374" s="17" t="s">
        <v>14383</v>
      </c>
      <c r="B374" s="17">
        <v>55</v>
      </c>
      <c r="C374" s="17">
        <v>97418</v>
      </c>
      <c r="D374" s="17" t="s">
        <v>14384</v>
      </c>
      <c r="E374" s="17" t="s">
        <v>4566</v>
      </c>
      <c r="F374" s="17" t="s">
        <v>171</v>
      </c>
      <c r="H374" s="309">
        <v>28636</v>
      </c>
      <c r="I374" s="309">
        <v>42201</v>
      </c>
      <c r="J374" s="17" t="s">
        <v>3888</v>
      </c>
      <c r="L374" s="17" t="s">
        <v>14385</v>
      </c>
      <c r="N374" s="17" t="s">
        <v>31</v>
      </c>
      <c r="O374" s="17" t="s">
        <v>15</v>
      </c>
      <c r="P374" s="17">
        <v>45373</v>
      </c>
      <c r="Q374" s="17">
        <v>4053</v>
      </c>
      <c r="AC374" s="17" t="s">
        <v>9895</v>
      </c>
      <c r="AD374" s="17" t="s">
        <v>9896</v>
      </c>
      <c r="AF374" s="17">
        <v>8</v>
      </c>
      <c r="AG374" s="17">
        <v>2</v>
      </c>
      <c r="AM374" s="17" t="s">
        <v>108</v>
      </c>
      <c r="AN374" s="17" t="s">
        <v>14364</v>
      </c>
      <c r="AO374" s="17">
        <v>3</v>
      </c>
      <c r="AP374" s="17">
        <v>80</v>
      </c>
      <c r="AQ374" s="17">
        <v>5</v>
      </c>
      <c r="AR374" s="17" t="s">
        <v>9898</v>
      </c>
      <c r="AT374" s="17" t="s">
        <v>14152</v>
      </c>
      <c r="CQ374" s="17" t="s">
        <v>3901</v>
      </c>
      <c r="CU374" s="17" t="s">
        <v>3901</v>
      </c>
      <c r="DN374" s="17">
        <f>COUNTIF(AU374:DM374, "X")</f>
        <v>2</v>
      </c>
    </row>
    <row r="375" spans="1:118" s="17" customFormat="1">
      <c r="A375" s="17" t="s">
        <v>16873</v>
      </c>
      <c r="B375" s="17">
        <v>55</v>
      </c>
      <c r="C375" s="17">
        <v>116519</v>
      </c>
      <c r="D375" s="17" t="s">
        <v>4983</v>
      </c>
      <c r="E375" s="17" t="s">
        <v>324</v>
      </c>
      <c r="F375" s="17" t="s">
        <v>397</v>
      </c>
      <c r="H375" s="309">
        <v>30130</v>
      </c>
      <c r="I375" s="309">
        <v>37027</v>
      </c>
      <c r="J375" s="17" t="s">
        <v>3888</v>
      </c>
      <c r="L375" s="17" t="s">
        <v>16874</v>
      </c>
      <c r="N375" s="17" t="s">
        <v>31</v>
      </c>
      <c r="O375" s="17" t="s">
        <v>15</v>
      </c>
      <c r="P375" s="17">
        <v>45373</v>
      </c>
      <c r="AC375" s="17" t="s">
        <v>9895</v>
      </c>
      <c r="AD375" s="17" t="s">
        <v>9896</v>
      </c>
      <c r="AF375" s="17">
        <v>8</v>
      </c>
      <c r="AG375" s="17">
        <v>2</v>
      </c>
      <c r="AM375" s="17" t="s">
        <v>220</v>
      </c>
      <c r="AN375" s="17" t="s">
        <v>16782</v>
      </c>
      <c r="AO375" s="17">
        <v>3</v>
      </c>
      <c r="AP375" s="17">
        <v>80</v>
      </c>
      <c r="AQ375" s="17">
        <v>5</v>
      </c>
      <c r="AR375" s="17" t="s">
        <v>9898</v>
      </c>
      <c r="AT375" s="17" t="s">
        <v>9899</v>
      </c>
      <c r="CH375" s="17" t="s">
        <v>3901</v>
      </c>
      <c r="CQ375" s="17" t="s">
        <v>3901</v>
      </c>
      <c r="DN375" s="17">
        <f>COUNTIF(AU375:DM375, "X")</f>
        <v>2</v>
      </c>
    </row>
    <row r="376" spans="1:118" s="17" customFormat="1">
      <c r="A376" s="17" t="s">
        <v>7161</v>
      </c>
      <c r="B376" s="17">
        <v>55</v>
      </c>
      <c r="C376" s="17">
        <v>7606</v>
      </c>
      <c r="D376" s="17" t="s">
        <v>7162</v>
      </c>
      <c r="E376" s="17" t="s">
        <v>7163</v>
      </c>
      <c r="F376" s="17" t="s">
        <v>4923</v>
      </c>
      <c r="H376" s="309">
        <v>10170</v>
      </c>
      <c r="I376" s="309">
        <v>28581</v>
      </c>
      <c r="J376" s="17" t="s">
        <v>3888</v>
      </c>
      <c r="L376" s="17" t="s">
        <v>6832</v>
      </c>
      <c r="M376" s="17" t="s">
        <v>6737</v>
      </c>
      <c r="N376" s="17" t="s">
        <v>19</v>
      </c>
      <c r="O376" s="17" t="s">
        <v>15</v>
      </c>
      <c r="P376" s="17">
        <v>45356</v>
      </c>
      <c r="AC376" s="17" t="s">
        <v>3890</v>
      </c>
      <c r="AD376" s="17" t="s">
        <v>3891</v>
      </c>
      <c r="AF376" s="17">
        <v>15</v>
      </c>
      <c r="AG376" s="17">
        <v>2</v>
      </c>
      <c r="AM376" s="17" t="s">
        <v>248</v>
      </c>
      <c r="AN376" s="17" t="s">
        <v>6588</v>
      </c>
      <c r="AO376" s="17">
        <v>3</v>
      </c>
      <c r="AP376" s="17">
        <v>80</v>
      </c>
      <c r="AQ376" s="17">
        <v>5</v>
      </c>
      <c r="AT376" s="17" t="s">
        <v>6589</v>
      </c>
      <c r="AU376" s="17" t="s">
        <v>21</v>
      </c>
      <c r="AV376" s="17" t="s">
        <v>3901</v>
      </c>
      <c r="AX376" s="17" t="s">
        <v>3901</v>
      </c>
      <c r="AZ376" s="17" t="s">
        <v>3901</v>
      </c>
      <c r="BA376" s="17" t="s">
        <v>21</v>
      </c>
      <c r="BB376" s="17" t="s">
        <v>3901</v>
      </c>
      <c r="BC376" s="17" t="s">
        <v>21</v>
      </c>
      <c r="BD376" s="17" t="s">
        <v>3901</v>
      </c>
      <c r="BH376" s="17" t="s">
        <v>3901</v>
      </c>
      <c r="BK376" s="17" t="s">
        <v>3901</v>
      </c>
      <c r="BN376" s="17" t="s">
        <v>3901</v>
      </c>
      <c r="BS376" s="17" t="s">
        <v>3901</v>
      </c>
      <c r="BY376" s="17" t="s">
        <v>3901</v>
      </c>
      <c r="CC376" s="17" t="s">
        <v>3901</v>
      </c>
      <c r="CD376" s="17" t="s">
        <v>3901</v>
      </c>
      <c r="CF376" s="17" t="s">
        <v>3901</v>
      </c>
      <c r="CH376" s="17" t="s">
        <v>3901</v>
      </c>
      <c r="CI376" s="17" t="s">
        <v>3901</v>
      </c>
      <c r="CN376" s="17" t="s">
        <v>3901</v>
      </c>
      <c r="CU376" s="17" t="s">
        <v>3901</v>
      </c>
      <c r="DB376" s="17" t="s">
        <v>3901</v>
      </c>
      <c r="DD376" s="17" t="s">
        <v>3901</v>
      </c>
      <c r="DN376" s="17">
        <f>COUNTIF(AU376:DM376, "X")</f>
        <v>19</v>
      </c>
    </row>
    <row r="377" spans="1:118" s="17" customFormat="1">
      <c r="A377" s="17" t="s">
        <v>9488</v>
      </c>
      <c r="B377" s="17">
        <v>55</v>
      </c>
      <c r="C377" s="17">
        <v>106865</v>
      </c>
      <c r="D377" s="17" t="s">
        <v>9489</v>
      </c>
      <c r="E377" s="17" t="s">
        <v>35</v>
      </c>
      <c r="F377" s="17" t="s">
        <v>122</v>
      </c>
      <c r="H377" s="309">
        <v>25636</v>
      </c>
      <c r="I377" s="309">
        <v>42912</v>
      </c>
      <c r="J377" s="17" t="s">
        <v>3888</v>
      </c>
      <c r="L377" s="17" t="s">
        <v>9490</v>
      </c>
      <c r="N377" s="17" t="s">
        <v>19</v>
      </c>
      <c r="O377" s="17" t="s">
        <v>15</v>
      </c>
      <c r="P377" s="17">
        <v>45356</v>
      </c>
      <c r="AC377" s="17" t="s">
        <v>3890</v>
      </c>
      <c r="AD377" s="17" t="s">
        <v>3891</v>
      </c>
      <c r="AF377" s="17">
        <v>8</v>
      </c>
      <c r="AG377" s="17">
        <v>2</v>
      </c>
      <c r="AM377" s="17" t="s">
        <v>311</v>
      </c>
      <c r="AN377" s="17" t="s">
        <v>9449</v>
      </c>
      <c r="AO377" s="17">
        <v>3</v>
      </c>
      <c r="AP377" s="17">
        <v>80</v>
      </c>
      <c r="AQ377" s="17">
        <v>5</v>
      </c>
      <c r="AT377" s="17" t="s">
        <v>9082</v>
      </c>
      <c r="BD377" s="17" t="s">
        <v>3901</v>
      </c>
      <c r="BS377" s="17" t="s">
        <v>3901</v>
      </c>
      <c r="DN377" s="17">
        <f>COUNTIF(AU377:DM377, "X")</f>
        <v>2</v>
      </c>
    </row>
    <row r="378" spans="1:118" s="17" customFormat="1">
      <c r="A378" s="17" t="s">
        <v>24199</v>
      </c>
      <c r="B378" s="17">
        <v>55</v>
      </c>
      <c r="C378" s="17">
        <v>39949</v>
      </c>
      <c r="D378" s="17" t="s">
        <v>24200</v>
      </c>
      <c r="E378" s="17" t="s">
        <v>12610</v>
      </c>
      <c r="F378" s="17" t="s">
        <v>56</v>
      </c>
      <c r="H378" s="309">
        <v>12405</v>
      </c>
      <c r="I378" s="309">
        <v>28611</v>
      </c>
      <c r="J378" s="17" t="s">
        <v>3888</v>
      </c>
      <c r="L378" s="17" t="s">
        <v>24201</v>
      </c>
      <c r="N378" s="17" t="s">
        <v>126</v>
      </c>
      <c r="O378" s="17" t="s">
        <v>15</v>
      </c>
      <c r="P378" s="17">
        <v>45383</v>
      </c>
      <c r="AF378" s="17">
        <v>8</v>
      </c>
      <c r="AG378" s="17">
        <v>2</v>
      </c>
      <c r="AI378" s="17" t="s">
        <v>20542</v>
      </c>
      <c r="AM378" s="17" t="s">
        <v>239</v>
      </c>
      <c r="AN378" s="17" t="s">
        <v>24146</v>
      </c>
      <c r="AO378" s="17">
        <v>3</v>
      </c>
      <c r="AP378" s="17">
        <v>80</v>
      </c>
      <c r="AQ378" s="17">
        <v>5</v>
      </c>
      <c r="AR378" s="17" t="s">
        <v>22585</v>
      </c>
      <c r="AS378" s="17" t="s">
        <v>23503</v>
      </c>
      <c r="AU378" s="17" t="s">
        <v>21</v>
      </c>
      <c r="AV378" s="17" t="s">
        <v>3901</v>
      </c>
      <c r="AX378" s="17" t="s">
        <v>3901</v>
      </c>
      <c r="AY378" s="17" t="s">
        <v>21</v>
      </c>
      <c r="AZ378" s="17" t="s">
        <v>3901</v>
      </c>
      <c r="BA378" s="17" t="s">
        <v>21</v>
      </c>
      <c r="BB378" s="17" t="s">
        <v>3901</v>
      </c>
      <c r="BC378" s="17" t="s">
        <v>21</v>
      </c>
      <c r="BD378" s="17" t="s">
        <v>3901</v>
      </c>
      <c r="BH378" s="17" t="s">
        <v>3901</v>
      </c>
      <c r="BJ378" s="17" t="s">
        <v>21</v>
      </c>
      <c r="BK378" s="17" t="s">
        <v>3901</v>
      </c>
      <c r="BN378" s="17" t="s">
        <v>3901</v>
      </c>
      <c r="BQ378" s="17" t="s">
        <v>21</v>
      </c>
      <c r="BS378" s="17" t="s">
        <v>3901</v>
      </c>
      <c r="BY378" s="17" t="s">
        <v>3901</v>
      </c>
      <c r="BZ378" s="17" t="s">
        <v>21</v>
      </c>
      <c r="CC378" s="17" t="s">
        <v>3901</v>
      </c>
      <c r="CF378" s="17" t="s">
        <v>3901</v>
      </c>
      <c r="CG378" s="17" t="s">
        <v>21</v>
      </c>
      <c r="CH378" s="17" t="s">
        <v>3901</v>
      </c>
      <c r="CI378" s="17" t="s">
        <v>3901</v>
      </c>
      <c r="CL378" s="17" t="s">
        <v>3901</v>
      </c>
      <c r="CM378" s="17" t="s">
        <v>21</v>
      </c>
      <c r="CN378" s="17" t="s">
        <v>3901</v>
      </c>
      <c r="CQ378" s="17" t="s">
        <v>3901</v>
      </c>
      <c r="CR378" s="17" t="s">
        <v>21</v>
      </c>
      <c r="CS378" s="17" t="s">
        <v>3901</v>
      </c>
      <c r="CU378" s="17" t="s">
        <v>3901</v>
      </c>
      <c r="CV378" s="17" t="s">
        <v>3901</v>
      </c>
      <c r="CX378" s="17" t="s">
        <v>3901</v>
      </c>
      <c r="CY378" s="17" t="s">
        <v>21</v>
      </c>
      <c r="DA378" s="17" t="s">
        <v>3901</v>
      </c>
      <c r="DD378" s="17" t="s">
        <v>3901</v>
      </c>
      <c r="DF378" s="17" t="s">
        <v>3901</v>
      </c>
      <c r="DN378" s="17">
        <f>COUNTIF(AU378:DM378, "X")</f>
        <v>24</v>
      </c>
    </row>
    <row r="379" spans="1:118" s="17" customFormat="1">
      <c r="A379" s="17" t="s">
        <v>17755</v>
      </c>
      <c r="B379" s="17">
        <v>55</v>
      </c>
      <c r="C379" s="17">
        <v>108359</v>
      </c>
      <c r="D379" s="17" t="s">
        <v>106</v>
      </c>
      <c r="E379" s="17" t="s">
        <v>287</v>
      </c>
      <c r="F379" s="17" t="s">
        <v>277</v>
      </c>
      <c r="H379" s="309">
        <v>24174</v>
      </c>
      <c r="I379" s="309">
        <v>36362</v>
      </c>
      <c r="J379" s="17" t="s">
        <v>3888</v>
      </c>
      <c r="L379" s="17" t="s">
        <v>17756</v>
      </c>
      <c r="N379" s="17" t="s">
        <v>17568</v>
      </c>
      <c r="O379" s="17" t="s">
        <v>15</v>
      </c>
      <c r="P379" s="17">
        <v>45424</v>
      </c>
      <c r="AF379" s="17">
        <v>8</v>
      </c>
      <c r="AG379" s="17">
        <v>2</v>
      </c>
      <c r="AH379" s="17" t="s">
        <v>11926</v>
      </c>
      <c r="AK379" s="17" t="s">
        <v>17298</v>
      </c>
      <c r="AM379" s="17" t="s">
        <v>46</v>
      </c>
      <c r="AN379" s="17" t="s">
        <v>17553</v>
      </c>
      <c r="AO379" s="17">
        <v>3</v>
      </c>
      <c r="AP379" s="17">
        <v>80</v>
      </c>
      <c r="AQ379" s="17">
        <v>5</v>
      </c>
      <c r="AR379" s="17" t="s">
        <v>17300</v>
      </c>
      <c r="AU379" s="17" t="s">
        <v>21</v>
      </c>
      <c r="AV379" s="17" t="s">
        <v>3901</v>
      </c>
      <c r="BD379" s="17" t="s">
        <v>3901</v>
      </c>
      <c r="BK379" s="17" t="s">
        <v>3901</v>
      </c>
      <c r="BN379" s="17" t="s">
        <v>3901</v>
      </c>
      <c r="BQ379" s="17" t="s">
        <v>30</v>
      </c>
      <c r="BS379" s="17" t="s">
        <v>3901</v>
      </c>
      <c r="CC379" s="17" t="s">
        <v>3901</v>
      </c>
      <c r="CH379" s="17" t="s">
        <v>3901</v>
      </c>
      <c r="CO379" s="17" t="s">
        <v>3901</v>
      </c>
      <c r="CQ379" s="17" t="s">
        <v>3901</v>
      </c>
      <c r="CR379" s="17" t="s">
        <v>21</v>
      </c>
      <c r="CS379" s="17" t="s">
        <v>3901</v>
      </c>
      <c r="CU379" s="17" t="s">
        <v>3901</v>
      </c>
      <c r="CV379" s="17" t="s">
        <v>3901</v>
      </c>
      <c r="DA379" s="17" t="s">
        <v>3901</v>
      </c>
      <c r="DN379" s="17">
        <f>COUNTIF(AU379:DM379, "X")</f>
        <v>13</v>
      </c>
    </row>
    <row r="380" spans="1:118" s="17" customFormat="1">
      <c r="A380" s="17" t="s">
        <v>12306</v>
      </c>
      <c r="B380" s="17">
        <v>55</v>
      </c>
      <c r="C380" s="17">
        <v>69397</v>
      </c>
      <c r="D380" s="17" t="s">
        <v>4714</v>
      </c>
      <c r="E380" s="17" t="s">
        <v>237</v>
      </c>
      <c r="F380" s="17" t="s">
        <v>82</v>
      </c>
      <c r="H380" s="309">
        <v>26163</v>
      </c>
      <c r="I380" s="309">
        <v>32947</v>
      </c>
      <c r="J380" s="17" t="s">
        <v>3888</v>
      </c>
      <c r="L380" s="17" t="s">
        <v>12307</v>
      </c>
      <c r="N380" s="17" t="s">
        <v>31</v>
      </c>
      <c r="O380" s="17" t="s">
        <v>15</v>
      </c>
      <c r="P380" s="17">
        <v>45373</v>
      </c>
      <c r="Q380" s="17">
        <v>1653</v>
      </c>
      <c r="AC380" s="17" t="s">
        <v>9895</v>
      </c>
      <c r="AD380" s="17" t="s">
        <v>9896</v>
      </c>
      <c r="AF380" s="17">
        <v>8</v>
      </c>
      <c r="AG380" s="17">
        <v>2</v>
      </c>
      <c r="AM380" s="17" t="s">
        <v>295</v>
      </c>
      <c r="AN380" s="17" t="s">
        <v>12166</v>
      </c>
      <c r="AO380" s="17">
        <v>3</v>
      </c>
      <c r="AP380" s="17">
        <v>80</v>
      </c>
      <c r="AQ380" s="17">
        <v>5</v>
      </c>
      <c r="AR380" s="17" t="s">
        <v>9898</v>
      </c>
      <c r="AT380" s="17" t="s">
        <v>11929</v>
      </c>
      <c r="AV380" s="17" t="s">
        <v>3901</v>
      </c>
      <c r="BS380" s="17" t="s">
        <v>3901</v>
      </c>
      <c r="CC380" s="17" t="s">
        <v>3901</v>
      </c>
      <c r="CH380" s="17" t="s">
        <v>3901</v>
      </c>
      <c r="CU380" s="17" t="s">
        <v>3901</v>
      </c>
      <c r="DA380" s="17" t="s">
        <v>3901</v>
      </c>
      <c r="DN380" s="17">
        <f>COUNTIF(AU380:DM380, "X")</f>
        <v>6</v>
      </c>
    </row>
    <row r="381" spans="1:118" s="17" customFormat="1">
      <c r="A381" s="17" t="s">
        <v>18056</v>
      </c>
      <c r="B381" s="17">
        <v>55</v>
      </c>
      <c r="C381" s="17">
        <v>77451</v>
      </c>
      <c r="D381" s="17" t="s">
        <v>106</v>
      </c>
      <c r="E381" s="17" t="s">
        <v>12113</v>
      </c>
      <c r="F381" s="17" t="s">
        <v>208</v>
      </c>
      <c r="H381" s="309">
        <v>22382</v>
      </c>
      <c r="I381" s="309">
        <v>41360</v>
      </c>
      <c r="J381" s="17" t="s">
        <v>3888</v>
      </c>
      <c r="L381" s="17" t="s">
        <v>18057</v>
      </c>
      <c r="N381" s="17" t="s">
        <v>50</v>
      </c>
      <c r="O381" s="17" t="s">
        <v>15</v>
      </c>
      <c r="P381" s="17">
        <v>45344</v>
      </c>
      <c r="AF381" s="17">
        <v>8</v>
      </c>
      <c r="AG381" s="17">
        <v>2</v>
      </c>
      <c r="AH381" s="17" t="s">
        <v>11926</v>
      </c>
      <c r="AK381" s="17" t="s">
        <v>17298</v>
      </c>
      <c r="AM381" s="17" t="s">
        <v>51</v>
      </c>
      <c r="AN381" s="17" t="s">
        <v>17933</v>
      </c>
      <c r="AO381" s="17">
        <v>3</v>
      </c>
      <c r="AP381" s="17">
        <v>80</v>
      </c>
      <c r="AQ381" s="17">
        <v>5</v>
      </c>
      <c r="AR381" s="17" t="s">
        <v>17300</v>
      </c>
      <c r="DN381" s="17">
        <f>COUNTIF(AU381:DM381, "X")</f>
        <v>0</v>
      </c>
    </row>
    <row r="382" spans="1:118" s="17" customFormat="1">
      <c r="A382" s="17" t="s">
        <v>26150</v>
      </c>
      <c r="B382" s="17">
        <v>55</v>
      </c>
      <c r="C382" s="17">
        <v>107786</v>
      </c>
      <c r="D382" s="17" t="s">
        <v>5394</v>
      </c>
      <c r="E382" s="17" t="s">
        <v>130</v>
      </c>
      <c r="F382" s="17" t="s">
        <v>65</v>
      </c>
      <c r="H382" s="309">
        <v>23129</v>
      </c>
      <c r="I382" s="309">
        <v>36286</v>
      </c>
      <c r="J382" s="17" t="s">
        <v>3888</v>
      </c>
      <c r="L382" s="17" t="s">
        <v>26151</v>
      </c>
      <c r="N382" s="17" t="s">
        <v>19</v>
      </c>
      <c r="O382" s="17" t="s">
        <v>15</v>
      </c>
      <c r="P382" s="17">
        <v>45356</v>
      </c>
      <c r="AD382" s="17" t="s">
        <v>3891</v>
      </c>
      <c r="AF382" s="17">
        <v>8</v>
      </c>
      <c r="AG382" s="17">
        <v>2</v>
      </c>
      <c r="AM382" s="17" t="s">
        <v>20</v>
      </c>
      <c r="AN382" s="17" t="s">
        <v>26023</v>
      </c>
      <c r="AO382" s="17">
        <v>3</v>
      </c>
      <c r="AP382" s="17">
        <v>80</v>
      </c>
      <c r="AQ382" s="17">
        <v>5</v>
      </c>
      <c r="AR382" s="17" t="s">
        <v>22150</v>
      </c>
      <c r="BD382" s="17" t="s">
        <v>3901</v>
      </c>
      <c r="BK382" s="17" t="s">
        <v>3901</v>
      </c>
      <c r="BL382" s="17" t="s">
        <v>3901</v>
      </c>
      <c r="DN382" s="17">
        <f>COUNTIF(AU382:DM382, "X")</f>
        <v>3</v>
      </c>
    </row>
    <row r="383" spans="1:118" s="17" customFormat="1">
      <c r="A383" s="17" t="s">
        <v>20116</v>
      </c>
      <c r="B383" s="17">
        <v>55</v>
      </c>
      <c r="C383" s="17">
        <v>68699</v>
      </c>
      <c r="D383" s="17" t="s">
        <v>106</v>
      </c>
      <c r="E383" s="17" t="s">
        <v>162</v>
      </c>
      <c r="F383" s="17" t="s">
        <v>317</v>
      </c>
      <c r="H383" s="309">
        <v>25820</v>
      </c>
      <c r="I383" s="309">
        <v>32782</v>
      </c>
      <c r="J383" s="17" t="s">
        <v>3888</v>
      </c>
      <c r="L383" s="17" t="s">
        <v>20117</v>
      </c>
      <c r="N383" s="17" t="s">
        <v>31</v>
      </c>
      <c r="O383" s="17" t="s">
        <v>15</v>
      </c>
      <c r="P383" s="17">
        <v>45373</v>
      </c>
      <c r="AD383" s="17" t="s">
        <v>9896</v>
      </c>
      <c r="AF383" s="17">
        <v>8</v>
      </c>
      <c r="AG383" s="17">
        <v>2</v>
      </c>
      <c r="AM383" s="17" t="s">
        <v>180</v>
      </c>
      <c r="AN383" s="17" t="s">
        <v>20012</v>
      </c>
      <c r="AO383" s="17">
        <v>3</v>
      </c>
      <c r="AP383" s="17">
        <v>80</v>
      </c>
      <c r="AQ383" s="17">
        <v>5</v>
      </c>
      <c r="AR383" s="17" t="s">
        <v>10180</v>
      </c>
      <c r="BD383" s="17" t="s">
        <v>3901</v>
      </c>
      <c r="BH383" s="17" t="s">
        <v>3901</v>
      </c>
      <c r="BS383" s="17" t="s">
        <v>3901</v>
      </c>
      <c r="BY383" s="17" t="s">
        <v>3901</v>
      </c>
      <c r="CC383" s="17" t="s">
        <v>3901</v>
      </c>
      <c r="CH383" s="17" t="s">
        <v>3901</v>
      </c>
      <c r="CN383" s="17" t="s">
        <v>3901</v>
      </c>
      <c r="CU383" s="17" t="s">
        <v>3901</v>
      </c>
      <c r="DN383" s="17">
        <f>COUNTIF(AU383:DM383, "X")</f>
        <v>8</v>
      </c>
    </row>
    <row r="384" spans="1:118" s="17" customFormat="1">
      <c r="A384" s="17" t="s">
        <v>25623</v>
      </c>
      <c r="B384" s="17">
        <v>55</v>
      </c>
      <c r="C384" s="17">
        <v>64495</v>
      </c>
      <c r="D384" s="17" t="s">
        <v>106</v>
      </c>
      <c r="E384" s="17" t="s">
        <v>7873</v>
      </c>
      <c r="F384" s="17" t="s">
        <v>466</v>
      </c>
      <c r="H384" s="309">
        <v>21691</v>
      </c>
      <c r="I384" s="309">
        <v>30225</v>
      </c>
      <c r="J384" s="17" t="s">
        <v>3888</v>
      </c>
      <c r="L384" s="17" t="s">
        <v>25624</v>
      </c>
      <c r="N384" s="17" t="s">
        <v>14</v>
      </c>
      <c r="O384" s="17" t="s">
        <v>15</v>
      </c>
      <c r="P384" s="17">
        <v>45371</v>
      </c>
      <c r="AC384" s="17" t="s">
        <v>17772</v>
      </c>
      <c r="AF384" s="17">
        <v>8</v>
      </c>
      <c r="AG384" s="17">
        <v>2</v>
      </c>
      <c r="AH384" s="17" t="s">
        <v>11926</v>
      </c>
      <c r="AK384" s="17" t="s">
        <v>17298</v>
      </c>
      <c r="AM384" s="17" t="s">
        <v>39</v>
      </c>
      <c r="AN384" s="17" t="s">
        <v>25609</v>
      </c>
      <c r="AO384" s="17">
        <v>3</v>
      </c>
      <c r="AP384" s="17">
        <v>80</v>
      </c>
      <c r="AQ384" s="17">
        <v>5</v>
      </c>
      <c r="AT384" s="17" t="s">
        <v>25610</v>
      </c>
      <c r="AU384" s="17" t="s">
        <v>21</v>
      </c>
      <c r="AV384" s="17" t="s">
        <v>3901</v>
      </c>
      <c r="AX384" s="17" t="s">
        <v>3901</v>
      </c>
      <c r="AZ384" s="17" t="s">
        <v>3901</v>
      </c>
      <c r="BB384" s="17" t="s">
        <v>3901</v>
      </c>
      <c r="BC384" s="17" t="s">
        <v>21</v>
      </c>
      <c r="BD384" s="17" t="s">
        <v>3901</v>
      </c>
      <c r="BH384" s="17" t="s">
        <v>3901</v>
      </c>
      <c r="BJ384" s="17" t="s">
        <v>21</v>
      </c>
      <c r="BK384" s="17" t="s">
        <v>3901</v>
      </c>
      <c r="BQ384" s="17" t="s">
        <v>21</v>
      </c>
      <c r="BS384" s="17" t="s">
        <v>3901</v>
      </c>
      <c r="BY384" s="17" t="s">
        <v>3901</v>
      </c>
      <c r="BZ384" s="17" t="s">
        <v>21</v>
      </c>
      <c r="CC384" s="17" t="s">
        <v>3901</v>
      </c>
      <c r="CF384" s="17" t="s">
        <v>3901</v>
      </c>
      <c r="CG384" s="17" t="s">
        <v>21</v>
      </c>
      <c r="CH384" s="17" t="s">
        <v>3901</v>
      </c>
      <c r="CM384" s="17" t="s">
        <v>21</v>
      </c>
      <c r="CN384" s="17" t="s">
        <v>3901</v>
      </c>
      <c r="CO384" s="17" t="s">
        <v>3901</v>
      </c>
      <c r="CQ384" s="17" t="s">
        <v>3901</v>
      </c>
      <c r="CR384" s="17" t="s">
        <v>21</v>
      </c>
      <c r="CU384" s="17" t="s">
        <v>3901</v>
      </c>
      <c r="CV384" s="17" t="s">
        <v>3901</v>
      </c>
      <c r="CX384" s="17" t="s">
        <v>3901</v>
      </c>
      <c r="CY384" s="17" t="s">
        <v>21</v>
      </c>
      <c r="DA384" s="17" t="s">
        <v>3901</v>
      </c>
      <c r="DN384" s="17">
        <f>COUNTIF(AU384:DM384, "X")</f>
        <v>19</v>
      </c>
    </row>
    <row r="385" spans="1:118" s="17" customFormat="1">
      <c r="A385" s="17" t="s">
        <v>22522</v>
      </c>
      <c r="B385" s="17">
        <v>55</v>
      </c>
      <c r="C385" s="17">
        <v>89161</v>
      </c>
      <c r="D385" s="17" t="s">
        <v>106</v>
      </c>
      <c r="E385" s="17" t="s">
        <v>112</v>
      </c>
      <c r="F385" s="17" t="s">
        <v>371</v>
      </c>
      <c r="H385" s="309">
        <v>28140</v>
      </c>
      <c r="I385" s="309">
        <v>39525</v>
      </c>
      <c r="J385" s="17" t="s">
        <v>3888</v>
      </c>
      <c r="L385" s="17" t="s">
        <v>22523</v>
      </c>
      <c r="N385" s="17" t="s">
        <v>31</v>
      </c>
      <c r="O385" s="17" t="s">
        <v>15</v>
      </c>
      <c r="P385" s="17">
        <v>45373</v>
      </c>
      <c r="AF385" s="17">
        <v>15</v>
      </c>
      <c r="AG385" s="17">
        <v>2</v>
      </c>
      <c r="AH385" s="17" t="s">
        <v>11926</v>
      </c>
      <c r="AK385" s="17" t="s">
        <v>11927</v>
      </c>
      <c r="AM385" s="17" t="s">
        <v>177</v>
      </c>
      <c r="AN385" s="17" t="s">
        <v>22466</v>
      </c>
      <c r="AO385" s="17">
        <v>3</v>
      </c>
      <c r="AP385" s="17">
        <v>80</v>
      </c>
      <c r="AQ385" s="17">
        <v>5</v>
      </c>
      <c r="AR385" s="17" t="s">
        <v>11941</v>
      </c>
      <c r="DN385" s="17">
        <f>COUNTIF(AU385:DM385, "X")</f>
        <v>0</v>
      </c>
    </row>
    <row r="386" spans="1:118" s="17" customFormat="1">
      <c r="A386" s="17" t="s">
        <v>26132</v>
      </c>
      <c r="B386" s="17">
        <v>55</v>
      </c>
      <c r="C386" s="17">
        <v>114854</v>
      </c>
      <c r="D386" s="17" t="s">
        <v>106</v>
      </c>
      <c r="E386" s="17" t="s">
        <v>147</v>
      </c>
      <c r="F386" s="17" t="s">
        <v>154</v>
      </c>
      <c r="H386" s="309">
        <v>25192</v>
      </c>
      <c r="I386" s="309">
        <v>36825</v>
      </c>
      <c r="J386" s="17" t="s">
        <v>3888</v>
      </c>
      <c r="L386" s="17" t="s">
        <v>26126</v>
      </c>
      <c r="N386" s="17" t="s">
        <v>19</v>
      </c>
      <c r="O386" s="17" t="s">
        <v>15</v>
      </c>
      <c r="P386" s="17">
        <v>45356</v>
      </c>
      <c r="Q386" s="17">
        <v>7511</v>
      </c>
      <c r="AD386" s="17" t="s">
        <v>3891</v>
      </c>
      <c r="AF386" s="17">
        <v>15</v>
      </c>
      <c r="AG386" s="17">
        <v>2</v>
      </c>
      <c r="AM386" s="17" t="s">
        <v>20</v>
      </c>
      <c r="AN386" s="17" t="s">
        <v>26023</v>
      </c>
      <c r="AO386" s="17">
        <v>3</v>
      </c>
      <c r="AP386" s="17">
        <v>80</v>
      </c>
      <c r="AQ386" s="17">
        <v>5</v>
      </c>
      <c r="AR386" s="17" t="s">
        <v>22150</v>
      </c>
      <c r="BS386" s="17" t="s">
        <v>3901</v>
      </c>
      <c r="DN386" s="17">
        <f>COUNTIF(AU386:DM386, "X")</f>
        <v>1</v>
      </c>
    </row>
    <row r="387" spans="1:118" s="17" customFormat="1">
      <c r="A387" s="17" t="s">
        <v>24698</v>
      </c>
      <c r="B387" s="17">
        <v>55</v>
      </c>
      <c r="C387" s="17">
        <v>109765</v>
      </c>
      <c r="D387" s="17" t="s">
        <v>24699</v>
      </c>
      <c r="E387" s="17" t="s">
        <v>160</v>
      </c>
      <c r="F387" s="17" t="s">
        <v>65</v>
      </c>
      <c r="H387" s="309">
        <v>27195</v>
      </c>
      <c r="I387" s="309">
        <v>43629</v>
      </c>
      <c r="J387" s="17" t="s">
        <v>3888</v>
      </c>
      <c r="L387" s="17" t="s">
        <v>24700</v>
      </c>
      <c r="N387" s="17" t="s">
        <v>19</v>
      </c>
      <c r="O387" s="17" t="s">
        <v>15</v>
      </c>
      <c r="P387" s="17">
        <v>45356</v>
      </c>
      <c r="AD387" s="17" t="s">
        <v>3891</v>
      </c>
      <c r="AF387" s="17">
        <v>8</v>
      </c>
      <c r="AG387" s="17">
        <v>2</v>
      </c>
      <c r="AM387" s="17" t="s">
        <v>141</v>
      </c>
      <c r="AN387" s="17" t="s">
        <v>24484</v>
      </c>
      <c r="AO387" s="17">
        <v>3</v>
      </c>
      <c r="AP387" s="17">
        <v>80</v>
      </c>
      <c r="AQ387" s="17">
        <v>5</v>
      </c>
      <c r="AR387" s="17" t="s">
        <v>24485</v>
      </c>
      <c r="DN387" s="17">
        <f>COUNTIF(AU387:DM387, "X")</f>
        <v>0</v>
      </c>
    </row>
    <row r="388" spans="1:118" s="17" customFormat="1">
      <c r="A388" s="523" t="s">
        <v>1742</v>
      </c>
      <c r="B388" s="17">
        <v>55</v>
      </c>
      <c r="C388" s="17">
        <v>97393</v>
      </c>
      <c r="D388" s="17" t="s">
        <v>106</v>
      </c>
      <c r="E388" s="17" t="s">
        <v>1743</v>
      </c>
      <c r="F388" s="17" t="s">
        <v>132</v>
      </c>
      <c r="H388" s="309">
        <v>26856</v>
      </c>
      <c r="I388" s="309">
        <v>39085</v>
      </c>
      <c r="J388" s="17" t="s">
        <v>3888</v>
      </c>
      <c r="L388" s="17" t="s">
        <v>1744</v>
      </c>
      <c r="N388" s="17" t="s">
        <v>14</v>
      </c>
      <c r="O388" s="17" t="s">
        <v>15</v>
      </c>
      <c r="P388" s="17">
        <v>45371</v>
      </c>
      <c r="AC388" s="17" t="s">
        <v>14</v>
      </c>
      <c r="AF388" s="17">
        <v>15</v>
      </c>
      <c r="AG388" s="17">
        <v>2</v>
      </c>
      <c r="AI388" s="17" t="s">
        <v>10178</v>
      </c>
      <c r="AM388" s="17" t="s">
        <v>173</v>
      </c>
      <c r="AN388" s="17" t="s">
        <v>11705</v>
      </c>
      <c r="AO388" s="17">
        <v>3</v>
      </c>
      <c r="AP388" s="17">
        <v>80</v>
      </c>
      <c r="AQ388" s="17">
        <v>5</v>
      </c>
      <c r="AR388" s="17" t="s">
        <v>10180</v>
      </c>
      <c r="BD388" s="17" t="s">
        <v>3901</v>
      </c>
      <c r="BS388" s="17" t="s">
        <v>3901</v>
      </c>
      <c r="CH388" s="17" t="s">
        <v>3901</v>
      </c>
      <c r="CI388" s="17" t="s">
        <v>3901</v>
      </c>
      <c r="CM388" s="17" t="s">
        <v>21</v>
      </c>
      <c r="CN388" s="17" t="s">
        <v>3901</v>
      </c>
      <c r="CU388" s="17" t="s">
        <v>3901</v>
      </c>
      <c r="CX388" s="17" t="s">
        <v>3901</v>
      </c>
      <c r="CY388" s="17" t="s">
        <v>21</v>
      </c>
      <c r="DA388" s="17" t="s">
        <v>3901</v>
      </c>
      <c r="DF388" s="17" t="s">
        <v>3901</v>
      </c>
      <c r="DN388" s="17">
        <f>COUNTIF(AU388:DM388, "X")</f>
        <v>9</v>
      </c>
    </row>
    <row r="389" spans="1:118" s="17" customFormat="1">
      <c r="A389" s="17" t="s">
        <v>6113</v>
      </c>
      <c r="B389" s="17">
        <v>55</v>
      </c>
      <c r="C389" s="17">
        <v>48673</v>
      </c>
      <c r="D389" s="17" t="s">
        <v>106</v>
      </c>
      <c r="E389" s="17" t="s">
        <v>349</v>
      </c>
      <c r="F389" s="17" t="s">
        <v>161</v>
      </c>
      <c r="H389" s="309">
        <v>16870</v>
      </c>
      <c r="I389" s="309">
        <v>32051</v>
      </c>
      <c r="J389" s="17" t="s">
        <v>3888</v>
      </c>
      <c r="L389" s="17" t="s">
        <v>6114</v>
      </c>
      <c r="N389" s="17" t="s">
        <v>19</v>
      </c>
      <c r="O389" s="17" t="s">
        <v>15</v>
      </c>
      <c r="P389" s="17">
        <v>45356</v>
      </c>
      <c r="AC389" s="17" t="s">
        <v>3890</v>
      </c>
      <c r="AD389" s="17" t="s">
        <v>3891</v>
      </c>
      <c r="AF389" s="17">
        <v>8</v>
      </c>
      <c r="AG389" s="17">
        <v>2</v>
      </c>
      <c r="AM389" s="17" t="s">
        <v>2604</v>
      </c>
      <c r="AN389" s="17" t="s">
        <v>5966</v>
      </c>
      <c r="AO389" s="17">
        <v>3</v>
      </c>
      <c r="AP389" s="17">
        <v>80</v>
      </c>
      <c r="AQ389" s="17">
        <v>5</v>
      </c>
      <c r="AT389" s="17" t="s">
        <v>5516</v>
      </c>
      <c r="AU389" s="17" t="s">
        <v>30</v>
      </c>
      <c r="AV389" s="17" t="s">
        <v>3901</v>
      </c>
      <c r="AX389" s="17" t="s">
        <v>3901</v>
      </c>
      <c r="AZ389" s="17" t="s">
        <v>3901</v>
      </c>
      <c r="BA389" s="17" t="s">
        <v>3901</v>
      </c>
      <c r="BB389" s="17" t="s">
        <v>3901</v>
      </c>
      <c r="BC389" s="17" t="s">
        <v>30</v>
      </c>
      <c r="BD389" s="17" t="s">
        <v>3901</v>
      </c>
      <c r="BJ389" s="17" t="s">
        <v>30</v>
      </c>
      <c r="BK389" s="17" t="s">
        <v>3901</v>
      </c>
      <c r="BL389" s="17" t="s">
        <v>3901</v>
      </c>
      <c r="BN389" s="17" t="s">
        <v>3901</v>
      </c>
      <c r="BQ389" s="17" t="s">
        <v>30</v>
      </c>
      <c r="BS389" s="17" t="s">
        <v>3901</v>
      </c>
      <c r="BY389" s="17" t="s">
        <v>3901</v>
      </c>
      <c r="CC389" s="17" t="s">
        <v>3901</v>
      </c>
      <c r="DN389" s="17">
        <f>COUNTIF(AU389:DM389, "X")</f>
        <v>12</v>
      </c>
    </row>
    <row r="390" spans="1:118" s="17" customFormat="1">
      <c r="A390" s="17" t="s">
        <v>6568</v>
      </c>
      <c r="B390" s="17">
        <v>55</v>
      </c>
      <c r="C390" s="17">
        <v>91984</v>
      </c>
      <c r="D390" s="17" t="s">
        <v>106</v>
      </c>
      <c r="E390" s="17" t="s">
        <v>6569</v>
      </c>
      <c r="F390" s="17" t="s">
        <v>22</v>
      </c>
      <c r="H390" s="309">
        <v>28293</v>
      </c>
      <c r="I390" s="309">
        <v>35038</v>
      </c>
      <c r="J390" s="17" t="s">
        <v>3888</v>
      </c>
      <c r="L390" s="17" t="s">
        <v>6570</v>
      </c>
      <c r="N390" s="17" t="s">
        <v>19</v>
      </c>
      <c r="O390" s="17" t="s">
        <v>15</v>
      </c>
      <c r="P390" s="17">
        <v>45356</v>
      </c>
      <c r="AC390" s="17" t="s">
        <v>3890</v>
      </c>
      <c r="AD390" s="17" t="s">
        <v>3891</v>
      </c>
      <c r="AF390" s="17">
        <v>8</v>
      </c>
      <c r="AG390" s="17">
        <v>2</v>
      </c>
      <c r="AM390" s="17" t="s">
        <v>232</v>
      </c>
      <c r="AN390" s="17" t="s">
        <v>6280</v>
      </c>
      <c r="AO390" s="17">
        <v>3</v>
      </c>
      <c r="AP390" s="17">
        <v>80</v>
      </c>
      <c r="AQ390" s="17">
        <v>5</v>
      </c>
      <c r="AT390" s="17" t="s">
        <v>5516</v>
      </c>
      <c r="DN390" s="17">
        <f>COUNTIF(AU390:DM390, "X")</f>
        <v>0</v>
      </c>
    </row>
    <row r="391" spans="1:118" s="17" customFormat="1">
      <c r="A391" s="17" t="s">
        <v>20954</v>
      </c>
      <c r="B391" s="17">
        <v>55</v>
      </c>
      <c r="C391" s="17">
        <v>102118</v>
      </c>
      <c r="D391" s="17" t="s">
        <v>106</v>
      </c>
      <c r="E391" s="17" t="s">
        <v>254</v>
      </c>
      <c r="F391" s="17" t="s">
        <v>99</v>
      </c>
      <c r="H391" s="309">
        <v>29293</v>
      </c>
      <c r="I391" s="309">
        <v>35772</v>
      </c>
      <c r="J391" s="17" t="s">
        <v>3888</v>
      </c>
      <c r="L391" s="17" t="s">
        <v>20955</v>
      </c>
      <c r="N391" s="17" t="s">
        <v>26</v>
      </c>
      <c r="O391" s="17" t="s">
        <v>15</v>
      </c>
      <c r="P391" s="17">
        <v>45318</v>
      </c>
      <c r="AF391" s="17">
        <v>8</v>
      </c>
      <c r="AG391" s="17">
        <v>2</v>
      </c>
      <c r="AI391" s="17" t="s">
        <v>20669</v>
      </c>
      <c r="AM391" s="17" t="s">
        <v>27</v>
      </c>
      <c r="AN391" s="17" t="s">
        <v>20847</v>
      </c>
      <c r="AO391" s="17">
        <v>3</v>
      </c>
      <c r="AP391" s="17">
        <v>80</v>
      </c>
      <c r="AQ391" s="17">
        <v>5</v>
      </c>
      <c r="AR391" s="17" t="s">
        <v>20671</v>
      </c>
      <c r="AZ391" s="17" t="s">
        <v>3901</v>
      </c>
      <c r="BK391" s="17" t="s">
        <v>3901</v>
      </c>
      <c r="BN391" s="17" t="s">
        <v>3901</v>
      </c>
      <c r="BQ391" s="17" t="s">
        <v>21</v>
      </c>
      <c r="BS391" s="17" t="s">
        <v>3901</v>
      </c>
      <c r="BY391" s="17" t="s">
        <v>3901</v>
      </c>
      <c r="CH391" s="17" t="s">
        <v>3901</v>
      </c>
      <c r="CM391" s="17" t="s">
        <v>21</v>
      </c>
      <c r="CQ391" s="17" t="s">
        <v>3901</v>
      </c>
      <c r="CR391" s="17" t="s">
        <v>21</v>
      </c>
      <c r="DN391" s="17">
        <f>COUNTIF(AU391:DM391, "X")</f>
        <v>7</v>
      </c>
    </row>
    <row r="392" spans="1:118" s="17" customFormat="1">
      <c r="A392" s="17" t="s">
        <v>5199</v>
      </c>
      <c r="B392" s="17">
        <v>55</v>
      </c>
      <c r="C392" s="17">
        <v>122427</v>
      </c>
      <c r="D392" s="17" t="s">
        <v>106</v>
      </c>
      <c r="E392" s="17" t="s">
        <v>4173</v>
      </c>
      <c r="F392" s="17" t="s">
        <v>65</v>
      </c>
      <c r="H392" s="309">
        <v>22327</v>
      </c>
      <c r="I392" s="309">
        <v>42627</v>
      </c>
      <c r="J392" s="17" t="s">
        <v>3888</v>
      </c>
      <c r="L392" s="17" t="s">
        <v>5200</v>
      </c>
      <c r="N392" s="17" t="s">
        <v>19</v>
      </c>
      <c r="O392" s="17" t="s">
        <v>15</v>
      </c>
      <c r="P392" s="17">
        <v>45356</v>
      </c>
      <c r="AC392" s="17" t="s">
        <v>3890</v>
      </c>
      <c r="AD392" s="17" t="s">
        <v>3891</v>
      </c>
      <c r="AF392" s="17">
        <v>8</v>
      </c>
      <c r="AG392" s="17">
        <v>2</v>
      </c>
      <c r="AM392" s="17" t="s">
        <v>2603</v>
      </c>
      <c r="AN392" s="17" t="s">
        <v>5023</v>
      </c>
      <c r="AO392" s="17">
        <v>3</v>
      </c>
      <c r="AP392" s="17">
        <v>80</v>
      </c>
      <c r="AQ392" s="17">
        <v>5</v>
      </c>
      <c r="AT392" s="17" t="s">
        <v>3893</v>
      </c>
      <c r="DN392" s="17">
        <f>COUNTIF(AU392:DM392, "X")</f>
        <v>0</v>
      </c>
    </row>
    <row r="393" spans="1:118" s="17" customFormat="1">
      <c r="A393" s="17" t="s">
        <v>25735</v>
      </c>
      <c r="B393" s="17">
        <v>55</v>
      </c>
      <c r="C393" s="17">
        <v>92076</v>
      </c>
      <c r="D393" s="17" t="s">
        <v>106</v>
      </c>
      <c r="E393" s="17" t="s">
        <v>360</v>
      </c>
      <c r="F393" s="17" t="s">
        <v>82</v>
      </c>
      <c r="H393" s="309">
        <v>24778</v>
      </c>
      <c r="I393" s="309">
        <v>35038</v>
      </c>
      <c r="J393" s="17" t="s">
        <v>3888</v>
      </c>
      <c r="L393" s="17" t="s">
        <v>25624</v>
      </c>
      <c r="N393" s="17" t="s">
        <v>14</v>
      </c>
      <c r="O393" s="17" t="s">
        <v>15</v>
      </c>
      <c r="P393" s="17">
        <v>45371</v>
      </c>
      <c r="AC393" s="17" t="s">
        <v>17772</v>
      </c>
      <c r="AF393" s="17">
        <v>8</v>
      </c>
      <c r="AG393" s="17">
        <v>2</v>
      </c>
      <c r="AH393" s="17" t="s">
        <v>11926</v>
      </c>
      <c r="AK393" s="17" t="s">
        <v>17298</v>
      </c>
      <c r="AM393" s="17" t="s">
        <v>39</v>
      </c>
      <c r="AN393" s="17" t="s">
        <v>25609</v>
      </c>
      <c r="AO393" s="17">
        <v>3</v>
      </c>
      <c r="AP393" s="17">
        <v>80</v>
      </c>
      <c r="AQ393" s="17">
        <v>5</v>
      </c>
      <c r="AT393" s="17" t="s">
        <v>25610</v>
      </c>
      <c r="AU393" s="17" t="s">
        <v>21</v>
      </c>
      <c r="AV393" s="17" t="s">
        <v>3901</v>
      </c>
      <c r="AX393" s="17" t="s">
        <v>3901</v>
      </c>
      <c r="AZ393" s="17" t="s">
        <v>3901</v>
      </c>
      <c r="BB393" s="17" t="s">
        <v>3901</v>
      </c>
      <c r="BC393" s="17" t="s">
        <v>21</v>
      </c>
      <c r="BD393" s="17" t="s">
        <v>3901</v>
      </c>
      <c r="BH393" s="17" t="s">
        <v>3901</v>
      </c>
      <c r="BJ393" s="17" t="s">
        <v>21</v>
      </c>
      <c r="BK393" s="17" t="s">
        <v>3901</v>
      </c>
      <c r="BQ393" s="17" t="s">
        <v>21</v>
      </c>
      <c r="BS393" s="17" t="s">
        <v>3901</v>
      </c>
      <c r="BY393" s="17" t="s">
        <v>3901</v>
      </c>
      <c r="CF393" s="17" t="s">
        <v>3901</v>
      </c>
      <c r="CG393" s="17" t="s">
        <v>21</v>
      </c>
      <c r="CH393" s="17" t="s">
        <v>3901</v>
      </c>
      <c r="CM393" s="17" t="s">
        <v>21</v>
      </c>
      <c r="CN393" s="17" t="s">
        <v>3901</v>
      </c>
      <c r="CO393" s="17" t="s">
        <v>3901</v>
      </c>
      <c r="CQ393" s="17" t="s">
        <v>3901</v>
      </c>
      <c r="CR393" s="17" t="s">
        <v>21</v>
      </c>
      <c r="CU393" s="17" t="s">
        <v>3901</v>
      </c>
      <c r="CV393" s="17" t="s">
        <v>3901</v>
      </c>
      <c r="CX393" s="17" t="s">
        <v>3901</v>
      </c>
      <c r="DA393" s="17" t="s">
        <v>3901</v>
      </c>
      <c r="DN393" s="17">
        <f>COUNTIF(AU393:DM393, "X")</f>
        <v>18</v>
      </c>
    </row>
    <row r="394" spans="1:118" s="17" customFormat="1">
      <c r="A394" s="17" t="s">
        <v>21798</v>
      </c>
      <c r="B394" s="17">
        <v>55</v>
      </c>
      <c r="C394" s="17">
        <v>114171</v>
      </c>
      <c r="D394" s="17" t="s">
        <v>12413</v>
      </c>
      <c r="E394" s="17" t="s">
        <v>155</v>
      </c>
      <c r="F394" s="17" t="s">
        <v>129</v>
      </c>
      <c r="H394" s="309">
        <v>29249</v>
      </c>
      <c r="I394" s="309">
        <v>42261</v>
      </c>
      <c r="J394" s="17" t="s">
        <v>3888</v>
      </c>
      <c r="L394" s="17" t="s">
        <v>21799</v>
      </c>
      <c r="N394" s="17" t="s">
        <v>196</v>
      </c>
      <c r="O394" s="17" t="s">
        <v>15</v>
      </c>
      <c r="P394" s="17">
        <v>45359</v>
      </c>
      <c r="AF394" s="17">
        <v>8</v>
      </c>
      <c r="AG394" s="17">
        <v>2</v>
      </c>
      <c r="AH394" s="17" t="s">
        <v>11926</v>
      </c>
      <c r="AK394" s="17" t="s">
        <v>21650</v>
      </c>
      <c r="AM394" s="17" t="s">
        <v>197</v>
      </c>
      <c r="AN394" s="17" t="s">
        <v>21651</v>
      </c>
      <c r="AO394" s="17">
        <v>3</v>
      </c>
      <c r="AP394" s="17">
        <v>80</v>
      </c>
      <c r="AQ394" s="17">
        <v>5</v>
      </c>
      <c r="AR394" s="17" t="s">
        <v>21652</v>
      </c>
      <c r="CR394" s="17" t="s">
        <v>21</v>
      </c>
      <c r="CU394" s="17" t="s">
        <v>3901</v>
      </c>
      <c r="DA394" s="17" t="s">
        <v>3901</v>
      </c>
      <c r="DN394" s="17">
        <f>COUNTIF(AU394:DM394, "X")</f>
        <v>2</v>
      </c>
    </row>
    <row r="395" spans="1:118" s="17" customFormat="1">
      <c r="A395" s="17" t="s">
        <v>19411</v>
      </c>
      <c r="B395" s="17">
        <v>55</v>
      </c>
      <c r="C395" s="17">
        <v>117462</v>
      </c>
      <c r="D395" s="17" t="s">
        <v>19412</v>
      </c>
      <c r="E395" s="17" t="s">
        <v>4059</v>
      </c>
      <c r="F395" s="17" t="s">
        <v>511</v>
      </c>
      <c r="H395" s="309">
        <v>30367</v>
      </c>
      <c r="I395" s="309">
        <v>37120</v>
      </c>
      <c r="J395" s="17" t="s">
        <v>3888</v>
      </c>
      <c r="L395" s="17" t="s">
        <v>19413</v>
      </c>
      <c r="N395" s="17" t="s">
        <v>31</v>
      </c>
      <c r="O395" s="17" t="s">
        <v>15</v>
      </c>
      <c r="P395" s="17">
        <v>45373</v>
      </c>
      <c r="AF395" s="17">
        <v>8</v>
      </c>
      <c r="AG395" s="17">
        <v>2</v>
      </c>
      <c r="AH395" s="17" t="s">
        <v>11926</v>
      </c>
      <c r="AK395" s="17" t="s">
        <v>11927</v>
      </c>
      <c r="AM395" s="17" t="s">
        <v>34</v>
      </c>
      <c r="AN395" s="17" t="s">
        <v>19238</v>
      </c>
      <c r="AO395" s="17">
        <v>3</v>
      </c>
      <c r="AP395" s="17">
        <v>80</v>
      </c>
      <c r="AQ395" s="17">
        <v>5</v>
      </c>
      <c r="AR395" s="17" t="s">
        <v>19239</v>
      </c>
      <c r="CH395" s="17" t="s">
        <v>3901</v>
      </c>
      <c r="CQ395" s="17" t="s">
        <v>3901</v>
      </c>
      <c r="CU395" s="17" t="s">
        <v>3901</v>
      </c>
      <c r="DN395" s="17">
        <f>COUNTIF(AU395:DM395, "X")</f>
        <v>3</v>
      </c>
    </row>
    <row r="396" spans="1:118" s="17" customFormat="1">
      <c r="A396" s="17" t="s">
        <v>11302</v>
      </c>
      <c r="B396" s="17">
        <v>55</v>
      </c>
      <c r="C396" s="17">
        <v>85595</v>
      </c>
      <c r="D396" s="17" t="s">
        <v>106</v>
      </c>
      <c r="E396" s="17" t="s">
        <v>332</v>
      </c>
      <c r="F396" s="17" t="s">
        <v>56</v>
      </c>
      <c r="H396" s="309">
        <v>23231</v>
      </c>
      <c r="I396" s="309">
        <v>44051</v>
      </c>
      <c r="J396" s="17" t="s">
        <v>3888</v>
      </c>
      <c r="L396" s="17" t="s">
        <v>11303</v>
      </c>
      <c r="N396" s="17" t="s">
        <v>14</v>
      </c>
      <c r="O396" s="17" t="s">
        <v>15</v>
      </c>
      <c r="P396" s="17">
        <v>45371</v>
      </c>
      <c r="AC396" s="17" t="s">
        <v>14</v>
      </c>
      <c r="AF396" s="17">
        <v>15</v>
      </c>
      <c r="AG396" s="17">
        <v>2</v>
      </c>
      <c r="AI396" s="17" t="s">
        <v>10178</v>
      </c>
      <c r="AM396" s="17" t="s">
        <v>151</v>
      </c>
      <c r="AN396" s="17" t="s">
        <v>11216</v>
      </c>
      <c r="AO396" s="17">
        <v>3</v>
      </c>
      <c r="AP396" s="17">
        <v>80</v>
      </c>
      <c r="AQ396" s="17">
        <v>5</v>
      </c>
      <c r="AR396" s="17" t="s">
        <v>10180</v>
      </c>
      <c r="DN396" s="17">
        <f>COUNTIF(AU396:DM396, "X")</f>
        <v>0</v>
      </c>
    </row>
    <row r="397" spans="1:118" s="17" customFormat="1">
      <c r="A397" s="17" t="s">
        <v>19074</v>
      </c>
      <c r="B397" s="17">
        <v>55</v>
      </c>
      <c r="C397" s="17">
        <v>103007</v>
      </c>
      <c r="D397" s="17" t="s">
        <v>106</v>
      </c>
      <c r="E397" s="17" t="s">
        <v>455</v>
      </c>
      <c r="F397" s="17" t="s">
        <v>4923</v>
      </c>
      <c r="H397" s="309">
        <v>29246</v>
      </c>
      <c r="I397" s="309">
        <v>42628</v>
      </c>
      <c r="J397" s="17" t="s">
        <v>3888</v>
      </c>
      <c r="L397" s="17" t="s">
        <v>19075</v>
      </c>
      <c r="N397" s="17" t="s">
        <v>31</v>
      </c>
      <c r="O397" s="17" t="s">
        <v>15</v>
      </c>
      <c r="P397" s="17">
        <v>45373</v>
      </c>
      <c r="AD397" s="17" t="s">
        <v>9896</v>
      </c>
      <c r="AF397" s="17">
        <v>8</v>
      </c>
      <c r="AG397" s="17">
        <v>2</v>
      </c>
      <c r="AM397" s="17" t="s">
        <v>314</v>
      </c>
      <c r="AN397" s="17" t="s">
        <v>18984</v>
      </c>
      <c r="AO397" s="17">
        <v>3</v>
      </c>
      <c r="AP397" s="17">
        <v>80</v>
      </c>
      <c r="AQ397" s="17">
        <v>5</v>
      </c>
      <c r="AR397" s="17" t="s">
        <v>9898</v>
      </c>
      <c r="AV397" s="17" t="s">
        <v>3901</v>
      </c>
      <c r="DN397" s="17">
        <f>COUNTIF(AU397:DM397, "X")</f>
        <v>1</v>
      </c>
    </row>
    <row r="398" spans="1:118" s="17" customFormat="1">
      <c r="A398" s="17" t="s">
        <v>25336</v>
      </c>
      <c r="B398" s="17">
        <v>55</v>
      </c>
      <c r="C398" s="17">
        <v>73037</v>
      </c>
      <c r="D398" s="17" t="s">
        <v>5344</v>
      </c>
      <c r="E398" s="17" t="s">
        <v>160</v>
      </c>
      <c r="F398" s="17" t="s">
        <v>82</v>
      </c>
      <c r="H398" s="309">
        <v>26698</v>
      </c>
      <c r="I398" s="309">
        <v>41676</v>
      </c>
      <c r="J398" s="17" t="s">
        <v>3888</v>
      </c>
      <c r="L398" s="17" t="s">
        <v>25337</v>
      </c>
      <c r="N398" s="17" t="s">
        <v>31</v>
      </c>
      <c r="O398" s="17" t="s">
        <v>15</v>
      </c>
      <c r="P398" s="17">
        <v>45373</v>
      </c>
      <c r="AC398" s="17" t="s">
        <v>9895</v>
      </c>
      <c r="AD398" s="17" t="s">
        <v>9896</v>
      </c>
      <c r="AF398" s="17">
        <v>8</v>
      </c>
      <c r="AG398" s="17">
        <v>2</v>
      </c>
      <c r="AM398" s="17" t="s">
        <v>67</v>
      </c>
      <c r="AN398" s="17" t="s">
        <v>25087</v>
      </c>
      <c r="AO398" s="17">
        <v>3</v>
      </c>
      <c r="AP398" s="17">
        <v>80</v>
      </c>
      <c r="AQ398" s="17">
        <v>5</v>
      </c>
      <c r="AR398" s="17" t="s">
        <v>9898</v>
      </c>
      <c r="AT398" s="17" t="s">
        <v>16072</v>
      </c>
      <c r="AV398" s="17" t="s">
        <v>3901</v>
      </c>
      <c r="BD398" s="17" t="s">
        <v>3901</v>
      </c>
      <c r="BN398" s="17" t="s">
        <v>3901</v>
      </c>
      <c r="BS398" s="17" t="s">
        <v>3901</v>
      </c>
      <c r="CC398" s="17" t="s">
        <v>3901</v>
      </c>
      <c r="CF398" s="17" t="s">
        <v>3901</v>
      </c>
      <c r="CH398" s="17" t="s">
        <v>3901</v>
      </c>
      <c r="CN398" s="17" t="s">
        <v>3901</v>
      </c>
      <c r="CR398" s="17" t="s">
        <v>21</v>
      </c>
      <c r="CU398" s="17" t="s">
        <v>3901</v>
      </c>
      <c r="DN398" s="17">
        <f>COUNTIF(AU398:DM398, "X")</f>
        <v>9</v>
      </c>
    </row>
    <row r="399" spans="1:118" s="17" customFormat="1">
      <c r="A399" s="17" t="s">
        <v>12418</v>
      </c>
      <c r="B399" s="17">
        <v>55</v>
      </c>
      <c r="C399" s="17">
        <v>89100</v>
      </c>
      <c r="D399" s="17" t="s">
        <v>12413</v>
      </c>
      <c r="E399" s="17" t="s">
        <v>212</v>
      </c>
      <c r="F399" s="17" t="s">
        <v>164</v>
      </c>
      <c r="H399" s="309">
        <v>28079</v>
      </c>
      <c r="I399" s="309">
        <v>42311</v>
      </c>
      <c r="J399" s="17" t="s">
        <v>3888</v>
      </c>
      <c r="L399" s="17" t="s">
        <v>12414</v>
      </c>
      <c r="N399" s="17" t="s">
        <v>31</v>
      </c>
      <c r="O399" s="17" t="s">
        <v>15</v>
      </c>
      <c r="P399" s="17">
        <v>45373</v>
      </c>
      <c r="AC399" s="17" t="s">
        <v>9895</v>
      </c>
      <c r="AD399" s="17" t="s">
        <v>9896</v>
      </c>
      <c r="AF399" s="17">
        <v>8</v>
      </c>
      <c r="AG399" s="17">
        <v>2</v>
      </c>
      <c r="AM399" s="17" t="s">
        <v>295</v>
      </c>
      <c r="AN399" s="17" t="s">
        <v>12166</v>
      </c>
      <c r="AO399" s="17">
        <v>3</v>
      </c>
      <c r="AP399" s="17">
        <v>80</v>
      </c>
      <c r="AQ399" s="17">
        <v>5</v>
      </c>
      <c r="AR399" s="17" t="s">
        <v>9898</v>
      </c>
      <c r="AT399" s="17" t="s">
        <v>11929</v>
      </c>
      <c r="BS399" s="17" t="s">
        <v>3901</v>
      </c>
      <c r="CQ399" s="17" t="s">
        <v>3901</v>
      </c>
      <c r="DN399" s="17">
        <f>COUNTIF(AU399:DM399, "X")</f>
        <v>2</v>
      </c>
    </row>
    <row r="400" spans="1:118" s="17" customFormat="1">
      <c r="A400" s="17" t="s">
        <v>7984</v>
      </c>
      <c r="B400" s="17">
        <v>55</v>
      </c>
      <c r="C400" s="17">
        <v>102628</v>
      </c>
      <c r="D400" s="17" t="s">
        <v>7985</v>
      </c>
      <c r="E400" s="17" t="s">
        <v>12</v>
      </c>
      <c r="F400" s="17" t="s">
        <v>43</v>
      </c>
      <c r="H400" s="309">
        <v>29273</v>
      </c>
      <c r="I400" s="309">
        <v>42794</v>
      </c>
      <c r="J400" s="17" t="s">
        <v>3888</v>
      </c>
      <c r="L400" s="17" t="s">
        <v>7986</v>
      </c>
      <c r="N400" s="17" t="s">
        <v>19</v>
      </c>
      <c r="O400" s="17" t="s">
        <v>15</v>
      </c>
      <c r="P400" s="17">
        <v>45356</v>
      </c>
      <c r="AC400" s="17" t="s">
        <v>3890</v>
      </c>
      <c r="AD400" s="17" t="s">
        <v>3891</v>
      </c>
      <c r="AF400" s="17">
        <v>8</v>
      </c>
      <c r="AG400" s="17">
        <v>2</v>
      </c>
      <c r="AM400" s="17" t="s">
        <v>117</v>
      </c>
      <c r="AN400" s="17" t="s">
        <v>7978</v>
      </c>
      <c r="AO400" s="17">
        <v>3</v>
      </c>
      <c r="AP400" s="17">
        <v>80</v>
      </c>
      <c r="AQ400" s="17">
        <v>5</v>
      </c>
      <c r="AT400" s="17" t="s">
        <v>7979</v>
      </c>
      <c r="DN400" s="17">
        <f>COUNTIF(AU400:DM400, "X")</f>
        <v>0</v>
      </c>
    </row>
    <row r="401" spans="1:118" s="17" customFormat="1">
      <c r="A401" s="523" t="s">
        <v>3722</v>
      </c>
      <c r="B401" s="17">
        <v>55</v>
      </c>
      <c r="C401" s="17">
        <v>25249</v>
      </c>
      <c r="D401" s="17" t="s">
        <v>1499</v>
      </c>
      <c r="E401" s="17" t="s">
        <v>122</v>
      </c>
      <c r="F401" s="17" t="s">
        <v>671</v>
      </c>
      <c r="H401" s="309">
        <v>12979</v>
      </c>
      <c r="I401" s="309">
        <v>44410</v>
      </c>
      <c r="J401" s="17" t="s">
        <v>3888</v>
      </c>
      <c r="L401" s="17" t="s">
        <v>2177</v>
      </c>
      <c r="N401" s="17" t="s">
        <v>31</v>
      </c>
      <c r="O401" s="17" t="s">
        <v>15</v>
      </c>
      <c r="P401" s="17">
        <v>45373</v>
      </c>
      <c r="AD401" s="17" t="s">
        <v>9896</v>
      </c>
      <c r="AF401" s="17">
        <v>8</v>
      </c>
      <c r="AG401" s="17">
        <v>2</v>
      </c>
      <c r="AM401" s="17" t="s">
        <v>337</v>
      </c>
      <c r="AN401" s="17" t="s">
        <v>19113</v>
      </c>
      <c r="AO401" s="17">
        <v>3</v>
      </c>
      <c r="AP401" s="17">
        <v>80</v>
      </c>
      <c r="AQ401" s="17">
        <v>5</v>
      </c>
      <c r="AR401" s="17" t="s">
        <v>9898</v>
      </c>
      <c r="AU401" s="17" t="s">
        <v>21</v>
      </c>
      <c r="AV401" s="17" t="s">
        <v>3901</v>
      </c>
      <c r="AW401" s="17" t="s">
        <v>3901</v>
      </c>
      <c r="AX401" s="17" t="s">
        <v>3901</v>
      </c>
      <c r="AY401" s="17" t="s">
        <v>21</v>
      </c>
      <c r="BB401" s="17" t="s">
        <v>3901</v>
      </c>
      <c r="BC401" s="17" t="s">
        <v>21</v>
      </c>
      <c r="BD401" s="17" t="s">
        <v>3901</v>
      </c>
      <c r="DJ401" s="17" t="s">
        <v>3901</v>
      </c>
      <c r="DN401" s="17">
        <f>COUNTIF(AU401:DM401, "X")</f>
        <v>6</v>
      </c>
    </row>
    <row r="402" spans="1:118" s="17" customFormat="1">
      <c r="A402" s="17" t="s">
        <v>23273</v>
      </c>
      <c r="B402" s="17">
        <v>55</v>
      </c>
      <c r="C402" s="17">
        <v>121667</v>
      </c>
      <c r="D402" s="17" t="s">
        <v>23274</v>
      </c>
      <c r="E402" s="17" t="s">
        <v>23275</v>
      </c>
      <c r="F402" s="17" t="s">
        <v>99</v>
      </c>
      <c r="H402" s="309">
        <v>30949</v>
      </c>
      <c r="I402" s="309">
        <v>41537</v>
      </c>
      <c r="J402" s="17" t="s">
        <v>3888</v>
      </c>
      <c r="L402" s="17" t="s">
        <v>23276</v>
      </c>
      <c r="N402" s="17" t="s">
        <v>23217</v>
      </c>
      <c r="O402" s="17" t="s">
        <v>15</v>
      </c>
      <c r="P402" s="17">
        <v>45361</v>
      </c>
      <c r="AF402" s="17">
        <v>8</v>
      </c>
      <c r="AG402" s="17">
        <v>2</v>
      </c>
      <c r="AI402" s="17" t="s">
        <v>20542</v>
      </c>
      <c r="AM402" s="17" t="s">
        <v>259</v>
      </c>
      <c r="AN402" s="17" t="s">
        <v>23210</v>
      </c>
      <c r="AO402" s="17">
        <v>3</v>
      </c>
      <c r="AP402" s="17">
        <v>80</v>
      </c>
      <c r="AQ402" s="17">
        <v>5</v>
      </c>
      <c r="AR402" s="17" t="s">
        <v>22585</v>
      </c>
      <c r="AS402" s="17" t="s">
        <v>23219</v>
      </c>
      <c r="AZ402" s="17" t="s">
        <v>3901</v>
      </c>
      <c r="BB402" s="17" t="s">
        <v>3901</v>
      </c>
      <c r="BD402" s="17" t="s">
        <v>3901</v>
      </c>
      <c r="BH402" s="17" t="s">
        <v>3901</v>
      </c>
      <c r="BQ402" s="17" t="s">
        <v>30</v>
      </c>
      <c r="DN402" s="17">
        <f>COUNTIF(AU402:DM402, "X")</f>
        <v>4</v>
      </c>
    </row>
    <row r="403" spans="1:118" s="17" customFormat="1">
      <c r="A403" s="17" t="s">
        <v>21779</v>
      </c>
      <c r="B403" s="17">
        <v>55</v>
      </c>
      <c r="C403" s="17">
        <v>33954</v>
      </c>
      <c r="D403" s="17" t="s">
        <v>21750</v>
      </c>
      <c r="E403" s="17" t="s">
        <v>258</v>
      </c>
      <c r="F403" s="17" t="s">
        <v>8989</v>
      </c>
      <c r="H403" s="309">
        <v>12493</v>
      </c>
      <c r="I403" s="309">
        <v>28611</v>
      </c>
      <c r="J403" s="17" t="s">
        <v>3888</v>
      </c>
      <c r="K403" s="17" t="s">
        <v>21</v>
      </c>
      <c r="L403" s="17" t="s">
        <v>21780</v>
      </c>
      <c r="N403" s="17" t="s">
        <v>196</v>
      </c>
      <c r="O403" s="17" t="s">
        <v>15</v>
      </c>
      <c r="P403" s="17">
        <v>45359</v>
      </c>
      <c r="AF403" s="17">
        <v>8</v>
      </c>
      <c r="AG403" s="17">
        <v>2</v>
      </c>
      <c r="AH403" s="17" t="s">
        <v>11926</v>
      </c>
      <c r="AK403" s="17" t="s">
        <v>21650</v>
      </c>
      <c r="AM403" s="17" t="s">
        <v>197</v>
      </c>
      <c r="AN403" s="17" t="s">
        <v>21651</v>
      </c>
      <c r="AO403" s="17">
        <v>3</v>
      </c>
      <c r="AP403" s="17">
        <v>80</v>
      </c>
      <c r="AQ403" s="17">
        <v>5</v>
      </c>
      <c r="AR403" s="17" t="s">
        <v>21652</v>
      </c>
      <c r="AU403" s="17" t="s">
        <v>21</v>
      </c>
      <c r="AV403" s="17" t="s">
        <v>3901</v>
      </c>
      <c r="AX403" s="17" t="s">
        <v>3901</v>
      </c>
      <c r="AY403" s="17" t="s">
        <v>3901</v>
      </c>
      <c r="AZ403" s="17" t="s">
        <v>3901</v>
      </c>
      <c r="BB403" s="17" t="s">
        <v>3901</v>
      </c>
      <c r="BC403" s="17" t="s">
        <v>21</v>
      </c>
      <c r="BD403" s="17" t="s">
        <v>3901</v>
      </c>
      <c r="BH403" s="17" t="s">
        <v>3901</v>
      </c>
      <c r="BN403" s="17" t="s">
        <v>3901</v>
      </c>
      <c r="BQ403" s="17" t="s">
        <v>21</v>
      </c>
      <c r="BZ403" s="17" t="s">
        <v>21</v>
      </c>
      <c r="CC403" s="17" t="s">
        <v>3901</v>
      </c>
      <c r="CF403" s="17" t="s">
        <v>3901</v>
      </c>
      <c r="CH403" s="17" t="s">
        <v>3901</v>
      </c>
      <c r="CN403" s="17" t="s">
        <v>3901</v>
      </c>
      <c r="CQ403" s="17" t="s">
        <v>3901</v>
      </c>
      <c r="DE403" s="17" t="s">
        <v>21</v>
      </c>
      <c r="DN403" s="17">
        <f>COUNTIF(AU403:DM403, "X")</f>
        <v>13</v>
      </c>
    </row>
    <row r="404" spans="1:118" s="17" customFormat="1">
      <c r="A404" s="17" t="s">
        <v>10006</v>
      </c>
      <c r="B404" s="17">
        <v>55</v>
      </c>
      <c r="C404" s="17">
        <v>34672</v>
      </c>
      <c r="D404" s="17" t="s">
        <v>10007</v>
      </c>
      <c r="E404" s="17" t="s">
        <v>167</v>
      </c>
      <c r="F404" s="17" t="s">
        <v>22</v>
      </c>
      <c r="H404" s="309">
        <v>16414</v>
      </c>
      <c r="I404" s="309">
        <v>30956</v>
      </c>
      <c r="J404" s="17" t="s">
        <v>3888</v>
      </c>
      <c r="L404" s="17" t="s">
        <v>10008</v>
      </c>
      <c r="N404" s="17" t="s">
        <v>31</v>
      </c>
      <c r="O404" s="17" t="s">
        <v>15</v>
      </c>
      <c r="P404" s="17">
        <v>45373</v>
      </c>
      <c r="AC404" s="17" t="s">
        <v>9895</v>
      </c>
      <c r="AD404" s="17" t="s">
        <v>9896</v>
      </c>
      <c r="AF404" s="17">
        <v>8</v>
      </c>
      <c r="AG404" s="17">
        <v>2</v>
      </c>
      <c r="AM404" s="17" t="s">
        <v>216</v>
      </c>
      <c r="AN404" s="17" t="s">
        <v>9897</v>
      </c>
      <c r="AO404" s="17">
        <v>3</v>
      </c>
      <c r="AP404" s="17">
        <v>80</v>
      </c>
      <c r="AQ404" s="17">
        <v>5</v>
      </c>
      <c r="AR404" s="17" t="s">
        <v>9898</v>
      </c>
      <c r="AT404" s="17" t="s">
        <v>9899</v>
      </c>
      <c r="AV404" s="17" t="s">
        <v>3901</v>
      </c>
      <c r="BD404" s="17" t="s">
        <v>3901</v>
      </c>
      <c r="BH404" s="17" t="s">
        <v>3901</v>
      </c>
      <c r="BJ404" s="17" t="s">
        <v>21</v>
      </c>
      <c r="BK404" s="17" t="s">
        <v>3901</v>
      </c>
      <c r="BN404" s="17" t="s">
        <v>3901</v>
      </c>
      <c r="BQ404" s="17" t="s">
        <v>21</v>
      </c>
      <c r="BS404" s="17" t="s">
        <v>3901</v>
      </c>
      <c r="BU404" s="17" t="s">
        <v>3901</v>
      </c>
      <c r="BY404" s="17" t="s">
        <v>3901</v>
      </c>
      <c r="BZ404" s="17" t="s">
        <v>21</v>
      </c>
      <c r="CC404" s="17" t="s">
        <v>3901</v>
      </c>
      <c r="CD404" s="17" t="s">
        <v>3901</v>
      </c>
      <c r="CF404" s="17" t="s">
        <v>3901</v>
      </c>
      <c r="CG404" s="17" t="s">
        <v>21</v>
      </c>
      <c r="CH404" s="17" t="s">
        <v>3901</v>
      </c>
      <c r="CL404" s="17" t="s">
        <v>3901</v>
      </c>
      <c r="CM404" s="17" t="s">
        <v>21</v>
      </c>
      <c r="CN404" s="17" t="s">
        <v>3901</v>
      </c>
      <c r="CQ404" s="17" t="s">
        <v>3901</v>
      </c>
      <c r="CR404" s="17" t="s">
        <v>21</v>
      </c>
      <c r="CS404" s="17" t="s">
        <v>3901</v>
      </c>
      <c r="CU404" s="17" t="s">
        <v>3901</v>
      </c>
      <c r="CX404" s="17" t="s">
        <v>3901</v>
      </c>
      <c r="CY404" s="17" t="s">
        <v>21</v>
      </c>
      <c r="DA404" s="17" t="s">
        <v>3901</v>
      </c>
      <c r="DN404" s="17">
        <f>COUNTIF(AU404:DM404, "X")</f>
        <v>19</v>
      </c>
    </row>
    <row r="405" spans="1:118" s="17" customFormat="1">
      <c r="A405" s="17" t="s">
        <v>19541</v>
      </c>
      <c r="B405" s="17">
        <v>55</v>
      </c>
      <c r="C405" s="17">
        <v>72584</v>
      </c>
      <c r="D405" s="17" t="s">
        <v>13694</v>
      </c>
      <c r="E405" s="17" t="s">
        <v>19542</v>
      </c>
      <c r="F405" s="17" t="s">
        <v>238</v>
      </c>
      <c r="H405" s="309">
        <v>20395</v>
      </c>
      <c r="I405" s="309">
        <v>43766</v>
      </c>
      <c r="J405" s="17" t="s">
        <v>3888</v>
      </c>
      <c r="L405" s="17" t="s">
        <v>19543</v>
      </c>
      <c r="N405" s="17" t="s">
        <v>163</v>
      </c>
      <c r="O405" s="17" t="s">
        <v>15</v>
      </c>
      <c r="P405" s="17">
        <v>45312</v>
      </c>
      <c r="AF405" s="17">
        <v>15</v>
      </c>
      <c r="AG405" s="17">
        <v>2</v>
      </c>
      <c r="AH405" s="17" t="s">
        <v>11926</v>
      </c>
      <c r="AK405" s="17" t="s">
        <v>11927</v>
      </c>
      <c r="AM405" s="17" t="s">
        <v>2615</v>
      </c>
      <c r="AN405" s="17" t="s">
        <v>19445</v>
      </c>
      <c r="AO405" s="17">
        <v>3</v>
      </c>
      <c r="AP405" s="17">
        <v>80</v>
      </c>
      <c r="AQ405" s="17">
        <v>5</v>
      </c>
      <c r="AR405" s="17" t="s">
        <v>19446</v>
      </c>
      <c r="AV405" s="17" t="s">
        <v>3901</v>
      </c>
      <c r="DN405" s="17">
        <f>COUNTIF(AU405:DM405, "X")</f>
        <v>1</v>
      </c>
    </row>
    <row r="406" spans="1:118" s="17" customFormat="1">
      <c r="A406" s="17" t="s">
        <v>22281</v>
      </c>
      <c r="B406" s="17">
        <v>55</v>
      </c>
      <c r="C406" s="17">
        <v>62626</v>
      </c>
      <c r="D406" s="17" t="s">
        <v>5175</v>
      </c>
      <c r="E406" s="17" t="s">
        <v>152</v>
      </c>
      <c r="F406" s="17" t="s">
        <v>4040</v>
      </c>
      <c r="H406" s="309">
        <v>20595</v>
      </c>
      <c r="I406" s="309">
        <v>30468</v>
      </c>
      <c r="J406" s="17" t="s">
        <v>3888</v>
      </c>
      <c r="L406" s="17" t="s">
        <v>22282</v>
      </c>
      <c r="N406" s="17" t="s">
        <v>19</v>
      </c>
      <c r="O406" s="17" t="s">
        <v>15</v>
      </c>
      <c r="P406" s="17">
        <v>45356</v>
      </c>
      <c r="AD406" s="17" t="s">
        <v>3891</v>
      </c>
      <c r="AF406" s="17">
        <v>8</v>
      </c>
      <c r="AG406" s="17">
        <v>2</v>
      </c>
      <c r="AM406" s="17" t="s">
        <v>246</v>
      </c>
      <c r="AN406" s="17" t="s">
        <v>22149</v>
      </c>
      <c r="AO406" s="17">
        <v>3</v>
      </c>
      <c r="AP406" s="17">
        <v>80</v>
      </c>
      <c r="AQ406" s="17">
        <v>5</v>
      </c>
      <c r="AR406" s="17" t="s">
        <v>22150</v>
      </c>
      <c r="AU406" s="17" t="s">
        <v>21</v>
      </c>
      <c r="AV406" s="17" t="s">
        <v>3901</v>
      </c>
      <c r="AZ406" s="17" t="s">
        <v>3901</v>
      </c>
      <c r="BA406" s="17" t="s">
        <v>3901</v>
      </c>
      <c r="BB406" s="17" t="s">
        <v>3901</v>
      </c>
      <c r="BC406" s="17" t="s">
        <v>21</v>
      </c>
      <c r="BD406" s="17" t="s">
        <v>3901</v>
      </c>
      <c r="BH406" s="17" t="s">
        <v>3901</v>
      </c>
      <c r="BK406" s="17" t="s">
        <v>3901</v>
      </c>
      <c r="BN406" s="17" t="s">
        <v>3901</v>
      </c>
      <c r="BQ406" s="17" t="s">
        <v>30</v>
      </c>
      <c r="BS406" s="17" t="s">
        <v>3901</v>
      </c>
      <c r="CF406" s="17" t="s">
        <v>3901</v>
      </c>
      <c r="CH406" s="17" t="s">
        <v>3901</v>
      </c>
      <c r="CN406" s="17" t="s">
        <v>3901</v>
      </c>
      <c r="CQ406" s="17" t="s">
        <v>3901</v>
      </c>
      <c r="CR406" s="17" t="s">
        <v>21</v>
      </c>
      <c r="DN406" s="17">
        <f>COUNTIF(AU406:DM406, "X")</f>
        <v>13</v>
      </c>
    </row>
    <row r="407" spans="1:118" s="17" customFormat="1">
      <c r="A407" s="523" t="s">
        <v>1789</v>
      </c>
      <c r="B407" s="17">
        <v>55</v>
      </c>
      <c r="C407" s="17">
        <v>85016</v>
      </c>
      <c r="D407" s="17" t="s">
        <v>696</v>
      </c>
      <c r="E407" s="17" t="s">
        <v>198</v>
      </c>
      <c r="F407" s="17" t="s">
        <v>65</v>
      </c>
      <c r="H407" s="309">
        <v>24404</v>
      </c>
      <c r="I407" s="309">
        <v>34267</v>
      </c>
      <c r="J407" s="17" t="s">
        <v>3888</v>
      </c>
      <c r="L407" s="17" t="s">
        <v>1790</v>
      </c>
      <c r="N407" s="17" t="s">
        <v>89</v>
      </c>
      <c r="O407" s="17" t="s">
        <v>15</v>
      </c>
      <c r="P407" s="17">
        <v>45339</v>
      </c>
      <c r="AF407" s="17">
        <v>8</v>
      </c>
      <c r="AG407" s="17">
        <v>2</v>
      </c>
      <c r="AI407" s="17" t="s">
        <v>20542</v>
      </c>
      <c r="AM407" s="17" t="s">
        <v>197</v>
      </c>
      <c r="AN407" s="17" t="s">
        <v>21651</v>
      </c>
      <c r="AO407" s="17">
        <v>3</v>
      </c>
      <c r="AP407" s="17">
        <v>80</v>
      </c>
      <c r="AQ407" s="17">
        <v>5</v>
      </c>
      <c r="AR407" s="17" t="s">
        <v>21652</v>
      </c>
      <c r="AV407" s="17" t="s">
        <v>3901</v>
      </c>
      <c r="BD407" s="17" t="s">
        <v>3901</v>
      </c>
      <c r="BS407" s="17" t="s">
        <v>3901</v>
      </c>
      <c r="DF407" s="17" t="s">
        <v>3901</v>
      </c>
      <c r="DN407" s="17">
        <f>COUNTIF(AU407:DM407, "X")</f>
        <v>4</v>
      </c>
    </row>
    <row r="408" spans="1:118" s="17" customFormat="1">
      <c r="A408" s="17" t="s">
        <v>8955</v>
      </c>
      <c r="B408" s="17">
        <v>55</v>
      </c>
      <c r="C408" s="17">
        <v>46564</v>
      </c>
      <c r="D408" s="17" t="s">
        <v>8956</v>
      </c>
      <c r="E408" s="17" t="s">
        <v>61</v>
      </c>
      <c r="F408" s="17" t="s">
        <v>48</v>
      </c>
      <c r="H408" s="309">
        <v>24271</v>
      </c>
      <c r="I408" s="309">
        <v>31686</v>
      </c>
      <c r="J408" s="17" t="s">
        <v>3888</v>
      </c>
      <c r="L408" s="17" t="s">
        <v>8957</v>
      </c>
      <c r="N408" s="17" t="s">
        <v>19</v>
      </c>
      <c r="O408" s="17" t="s">
        <v>15</v>
      </c>
      <c r="P408" s="17">
        <v>45356</v>
      </c>
      <c r="AC408" s="17" t="s">
        <v>3890</v>
      </c>
      <c r="AD408" s="17" t="s">
        <v>3891</v>
      </c>
      <c r="AF408" s="17">
        <v>8</v>
      </c>
      <c r="AG408" s="17">
        <v>2</v>
      </c>
      <c r="AM408" s="17" t="s">
        <v>2608</v>
      </c>
      <c r="AN408" s="17" t="s">
        <v>8704</v>
      </c>
      <c r="AO408" s="17">
        <v>3</v>
      </c>
      <c r="AP408" s="17">
        <v>80</v>
      </c>
      <c r="AQ408" s="17">
        <v>5</v>
      </c>
      <c r="AT408" s="17" t="s">
        <v>7979</v>
      </c>
      <c r="AV408" s="17" t="s">
        <v>3901</v>
      </c>
      <c r="AZ408" s="17" t="s">
        <v>3901</v>
      </c>
      <c r="BA408" s="17" t="s">
        <v>3901</v>
      </c>
      <c r="BD408" s="17" t="s">
        <v>3901</v>
      </c>
      <c r="BK408" s="17" t="s">
        <v>3901</v>
      </c>
      <c r="BN408" s="17" t="s">
        <v>3901</v>
      </c>
      <c r="BQ408" s="17" t="s">
        <v>21</v>
      </c>
      <c r="BS408" s="17" t="s">
        <v>3901</v>
      </c>
      <c r="BY408" s="17" t="s">
        <v>3901</v>
      </c>
      <c r="CC408" s="17" t="s">
        <v>3901</v>
      </c>
      <c r="CF408" s="17" t="s">
        <v>3901</v>
      </c>
      <c r="DN408" s="17">
        <f>COUNTIF(AU408:DM408, "X")</f>
        <v>10</v>
      </c>
    </row>
    <row r="409" spans="1:118" s="17" customFormat="1">
      <c r="A409" s="17" t="s">
        <v>18986</v>
      </c>
      <c r="B409" s="17">
        <v>55</v>
      </c>
      <c r="C409" s="17">
        <v>115123</v>
      </c>
      <c r="D409" s="17" t="s">
        <v>18987</v>
      </c>
      <c r="E409" s="17" t="s">
        <v>310</v>
      </c>
      <c r="F409" s="17" t="s">
        <v>75</v>
      </c>
      <c r="H409" s="309">
        <v>30330</v>
      </c>
      <c r="I409" s="309">
        <v>36860</v>
      </c>
      <c r="J409" s="17" t="s">
        <v>3888</v>
      </c>
      <c r="L409" s="17" t="s">
        <v>18988</v>
      </c>
      <c r="N409" s="17" t="s">
        <v>31</v>
      </c>
      <c r="O409" s="17" t="s">
        <v>15</v>
      </c>
      <c r="P409" s="17">
        <v>45373</v>
      </c>
      <c r="AD409" s="17" t="s">
        <v>9896</v>
      </c>
      <c r="AF409" s="17">
        <v>8</v>
      </c>
      <c r="AG409" s="17">
        <v>2</v>
      </c>
      <c r="AM409" s="17" t="s">
        <v>314</v>
      </c>
      <c r="AN409" s="17" t="s">
        <v>18984</v>
      </c>
      <c r="AO409" s="17">
        <v>3</v>
      </c>
      <c r="AP409" s="17">
        <v>80</v>
      </c>
      <c r="AQ409" s="17">
        <v>5</v>
      </c>
      <c r="AR409" s="17" t="s">
        <v>9898</v>
      </c>
      <c r="CH409" s="17" t="s">
        <v>3901</v>
      </c>
      <c r="CU409" s="17" t="s">
        <v>3901</v>
      </c>
      <c r="DN409" s="17">
        <f>COUNTIF(AU409:DM409, "X")</f>
        <v>2</v>
      </c>
    </row>
    <row r="410" spans="1:118" s="17" customFormat="1">
      <c r="A410" s="17" t="s">
        <v>20968</v>
      </c>
      <c r="B410" s="17">
        <v>55</v>
      </c>
      <c r="C410" s="17">
        <v>73998</v>
      </c>
      <c r="D410" s="17" t="s">
        <v>20969</v>
      </c>
      <c r="E410" s="17" t="s">
        <v>24</v>
      </c>
      <c r="F410" s="17" t="s">
        <v>84</v>
      </c>
      <c r="H410" s="309">
        <v>20875</v>
      </c>
      <c r="I410" s="309">
        <v>33507</v>
      </c>
      <c r="J410" s="17" t="s">
        <v>3888</v>
      </c>
      <c r="L410" s="17" t="s">
        <v>20970</v>
      </c>
      <c r="N410" s="17" t="s">
        <v>80</v>
      </c>
      <c r="O410" s="17" t="s">
        <v>15</v>
      </c>
      <c r="P410" s="17">
        <v>45308</v>
      </c>
      <c r="AF410" s="17">
        <v>15</v>
      </c>
      <c r="AG410" s="17">
        <v>2</v>
      </c>
      <c r="AI410" s="17" t="s">
        <v>20851</v>
      </c>
      <c r="AM410" s="17" t="s">
        <v>27</v>
      </c>
      <c r="AN410" s="17" t="s">
        <v>20847</v>
      </c>
      <c r="AO410" s="17">
        <v>3</v>
      </c>
      <c r="AP410" s="17">
        <v>80</v>
      </c>
      <c r="AQ410" s="17">
        <v>5</v>
      </c>
      <c r="AR410" s="17" t="s">
        <v>20671</v>
      </c>
      <c r="AV410" s="17" t="s">
        <v>3901</v>
      </c>
      <c r="BD410" s="17" t="s">
        <v>3901</v>
      </c>
      <c r="BK410" s="17" t="s">
        <v>3901</v>
      </c>
      <c r="BQ410" s="17" t="s">
        <v>21</v>
      </c>
      <c r="BS410" s="17" t="s">
        <v>3901</v>
      </c>
      <c r="CH410" s="17" t="s">
        <v>3901</v>
      </c>
      <c r="DN410" s="17">
        <f>COUNTIF(AU410:DM410, "X")</f>
        <v>5</v>
      </c>
    </row>
    <row r="411" spans="1:118" s="17" customFormat="1">
      <c r="A411" s="17" t="s">
        <v>13883</v>
      </c>
      <c r="B411" s="17">
        <v>55</v>
      </c>
      <c r="C411" s="17">
        <v>113285</v>
      </c>
      <c r="D411" s="17" t="s">
        <v>11726</v>
      </c>
      <c r="E411" s="17" t="s">
        <v>13884</v>
      </c>
      <c r="F411" s="17" t="s">
        <v>25</v>
      </c>
      <c r="H411" s="309">
        <v>30026</v>
      </c>
      <c r="I411" s="309">
        <v>36789</v>
      </c>
      <c r="J411" s="17" t="s">
        <v>3888</v>
      </c>
      <c r="L411" s="17" t="s">
        <v>13885</v>
      </c>
      <c r="N411" s="17" t="s">
        <v>31</v>
      </c>
      <c r="O411" s="17" t="s">
        <v>15</v>
      </c>
      <c r="P411" s="17">
        <v>45373</v>
      </c>
      <c r="AC411" s="17" t="s">
        <v>9895</v>
      </c>
      <c r="AD411" s="17" t="s">
        <v>9896</v>
      </c>
      <c r="AF411" s="17">
        <v>8</v>
      </c>
      <c r="AG411" s="17">
        <v>2</v>
      </c>
      <c r="AM411" s="17" t="s">
        <v>240</v>
      </c>
      <c r="AN411" s="17" t="s">
        <v>13567</v>
      </c>
      <c r="AO411" s="17">
        <v>3</v>
      </c>
      <c r="AP411" s="17">
        <v>80</v>
      </c>
      <c r="AQ411" s="17">
        <v>5</v>
      </c>
      <c r="AR411" s="17" t="s">
        <v>9898</v>
      </c>
      <c r="AT411" s="17" t="s">
        <v>12990</v>
      </c>
      <c r="BD411" s="17" t="s">
        <v>3901</v>
      </c>
      <c r="CU411" s="17" t="s">
        <v>3901</v>
      </c>
      <c r="DN411" s="17">
        <f>COUNTIF(AU411:DM411, "X")</f>
        <v>2</v>
      </c>
    </row>
    <row r="412" spans="1:118" s="17" customFormat="1">
      <c r="A412" s="17" t="s">
        <v>15701</v>
      </c>
      <c r="B412" s="17">
        <v>55</v>
      </c>
      <c r="C412" s="17">
        <v>122041</v>
      </c>
      <c r="D412" s="17" t="s">
        <v>15702</v>
      </c>
      <c r="E412" s="17" t="s">
        <v>356</v>
      </c>
      <c r="H412" s="309">
        <v>30922</v>
      </c>
      <c r="I412" s="309">
        <v>44087</v>
      </c>
      <c r="J412" s="17" t="s">
        <v>3888</v>
      </c>
      <c r="L412" s="17" t="s">
        <v>15703</v>
      </c>
      <c r="M412" s="17" t="s">
        <v>458</v>
      </c>
      <c r="N412" s="17" t="s">
        <v>31</v>
      </c>
      <c r="O412" s="17" t="s">
        <v>15</v>
      </c>
      <c r="P412" s="17">
        <v>45373</v>
      </c>
      <c r="AC412" s="17" t="s">
        <v>9895</v>
      </c>
      <c r="AD412" s="17" t="s">
        <v>9896</v>
      </c>
      <c r="AF412" s="17">
        <v>15</v>
      </c>
      <c r="AG412" s="17">
        <v>2</v>
      </c>
      <c r="AM412" s="17" t="s">
        <v>121</v>
      </c>
      <c r="AN412" s="17" t="s">
        <v>15516</v>
      </c>
      <c r="AO412" s="17">
        <v>3</v>
      </c>
      <c r="AP412" s="17">
        <v>80</v>
      </c>
      <c r="AQ412" s="17">
        <v>5</v>
      </c>
      <c r="AR412" s="17" t="s">
        <v>9898</v>
      </c>
      <c r="AT412" s="17" t="s">
        <v>15057</v>
      </c>
      <c r="BD412" s="17" t="s">
        <v>3901</v>
      </c>
      <c r="BS412" s="17" t="s">
        <v>3901</v>
      </c>
      <c r="DN412" s="17">
        <f>COUNTIF(AU412:DM412, "X")</f>
        <v>2</v>
      </c>
    </row>
    <row r="413" spans="1:118" s="17" customFormat="1">
      <c r="A413" s="17" t="s">
        <v>15987</v>
      </c>
      <c r="B413" s="17">
        <v>55</v>
      </c>
      <c r="C413" s="17">
        <v>72335</v>
      </c>
      <c r="D413" s="17" t="s">
        <v>15988</v>
      </c>
      <c r="E413" s="17" t="s">
        <v>3983</v>
      </c>
      <c r="F413" s="17" t="s">
        <v>456</v>
      </c>
      <c r="H413" s="309">
        <v>26221</v>
      </c>
      <c r="I413" s="309">
        <v>33197</v>
      </c>
      <c r="J413" s="17" t="s">
        <v>3888</v>
      </c>
      <c r="L413" s="17" t="s">
        <v>15514</v>
      </c>
      <c r="M413" s="17" t="s">
        <v>15989</v>
      </c>
      <c r="N413" s="17" t="s">
        <v>31</v>
      </c>
      <c r="O413" s="17" t="s">
        <v>15</v>
      </c>
      <c r="P413" s="17">
        <v>45373</v>
      </c>
      <c r="Q413" s="17">
        <v>3048</v>
      </c>
      <c r="AC413" s="17" t="s">
        <v>9895</v>
      </c>
      <c r="AD413" s="17" t="s">
        <v>9896</v>
      </c>
      <c r="AF413" s="17">
        <v>15</v>
      </c>
      <c r="AG413" s="17">
        <v>2</v>
      </c>
      <c r="AM413" s="17" t="s">
        <v>121</v>
      </c>
      <c r="AN413" s="17" t="s">
        <v>15516</v>
      </c>
      <c r="AO413" s="17">
        <v>3</v>
      </c>
      <c r="AP413" s="17">
        <v>80</v>
      </c>
      <c r="AQ413" s="17">
        <v>5</v>
      </c>
      <c r="AR413" s="17" t="s">
        <v>9898</v>
      </c>
      <c r="AT413" s="17" t="s">
        <v>15057</v>
      </c>
      <c r="AV413" s="17" t="s">
        <v>3901</v>
      </c>
      <c r="AX413" s="17" t="s">
        <v>3901</v>
      </c>
      <c r="AY413" s="17" t="s">
        <v>3901</v>
      </c>
      <c r="AZ413" s="17" t="s">
        <v>3901</v>
      </c>
      <c r="BB413" s="17" t="s">
        <v>3901</v>
      </c>
      <c r="BC413" s="17" t="s">
        <v>3901</v>
      </c>
      <c r="BD413" s="17" t="s">
        <v>3901</v>
      </c>
      <c r="BH413" s="17" t="s">
        <v>3901</v>
      </c>
      <c r="BK413" s="17" t="s">
        <v>3901</v>
      </c>
      <c r="BN413" s="17" t="s">
        <v>3901</v>
      </c>
      <c r="BS413" s="17" t="s">
        <v>3901</v>
      </c>
      <c r="CC413" s="17" t="s">
        <v>3901</v>
      </c>
      <c r="CH413" s="17" t="s">
        <v>3901</v>
      </c>
      <c r="CN413" s="17" t="s">
        <v>3901</v>
      </c>
      <c r="CQ413" s="17" t="s">
        <v>3901</v>
      </c>
      <c r="CU413" s="17" t="s">
        <v>3901</v>
      </c>
      <c r="CX413" s="17" t="s">
        <v>3901</v>
      </c>
      <c r="DA413" s="17" t="s">
        <v>3901</v>
      </c>
      <c r="DN413" s="17">
        <f>COUNTIF(AU413:DM413, "X")</f>
        <v>18</v>
      </c>
    </row>
    <row r="414" spans="1:118" s="17" customFormat="1">
      <c r="A414" s="17" t="s">
        <v>15340</v>
      </c>
      <c r="B414" s="17">
        <v>55</v>
      </c>
      <c r="C414" s="17">
        <v>93111</v>
      </c>
      <c r="D414" s="17" t="s">
        <v>15341</v>
      </c>
      <c r="E414" s="17" t="s">
        <v>164</v>
      </c>
      <c r="F414" s="17" t="s">
        <v>15342</v>
      </c>
      <c r="H414" s="309">
        <v>26045</v>
      </c>
      <c r="I414" s="309">
        <v>41415</v>
      </c>
      <c r="J414" s="17" t="s">
        <v>3888</v>
      </c>
      <c r="L414" s="17" t="s">
        <v>15299</v>
      </c>
      <c r="M414" s="17" t="s">
        <v>10129</v>
      </c>
      <c r="N414" s="17" t="s">
        <v>31</v>
      </c>
      <c r="O414" s="17" t="s">
        <v>15</v>
      </c>
      <c r="P414" s="17">
        <v>45373</v>
      </c>
      <c r="AC414" s="17" t="s">
        <v>9895</v>
      </c>
      <c r="AD414" s="17" t="s">
        <v>9896</v>
      </c>
      <c r="AF414" s="17">
        <v>8</v>
      </c>
      <c r="AG414" s="17">
        <v>2</v>
      </c>
      <c r="AM414" s="17" t="s">
        <v>44</v>
      </c>
      <c r="AN414" s="17" t="s">
        <v>15244</v>
      </c>
      <c r="AO414" s="17">
        <v>3</v>
      </c>
      <c r="AP414" s="17">
        <v>80</v>
      </c>
      <c r="AQ414" s="17">
        <v>5</v>
      </c>
      <c r="AR414" s="17" t="s">
        <v>9898</v>
      </c>
      <c r="AT414" s="17" t="s">
        <v>15057</v>
      </c>
      <c r="DN414" s="17">
        <f>COUNTIF(AU414:DM414, "X")</f>
        <v>0</v>
      </c>
    </row>
    <row r="415" spans="1:118" s="17" customFormat="1">
      <c r="A415" s="17" t="s">
        <v>15887</v>
      </c>
      <c r="B415" s="17">
        <v>55</v>
      </c>
      <c r="C415" s="17">
        <v>96100</v>
      </c>
      <c r="D415" s="17" t="s">
        <v>15888</v>
      </c>
      <c r="E415" s="17" t="s">
        <v>158</v>
      </c>
      <c r="F415" s="17" t="s">
        <v>21</v>
      </c>
      <c r="H415" s="309">
        <v>17733</v>
      </c>
      <c r="I415" s="309">
        <v>39652</v>
      </c>
      <c r="J415" s="17" t="s">
        <v>3888</v>
      </c>
      <c r="L415" s="17" t="s">
        <v>15514</v>
      </c>
      <c r="M415" s="17" t="s">
        <v>15889</v>
      </c>
      <c r="N415" s="17" t="s">
        <v>31</v>
      </c>
      <c r="O415" s="17" t="s">
        <v>15</v>
      </c>
      <c r="P415" s="17">
        <v>45373</v>
      </c>
      <c r="Q415" s="17">
        <v>3048</v>
      </c>
      <c r="AC415" s="17" t="s">
        <v>9895</v>
      </c>
      <c r="AD415" s="17" t="s">
        <v>9896</v>
      </c>
      <c r="AF415" s="17">
        <v>8</v>
      </c>
      <c r="AG415" s="17">
        <v>2</v>
      </c>
      <c r="AM415" s="17" t="s">
        <v>121</v>
      </c>
      <c r="AN415" s="17" t="s">
        <v>15516</v>
      </c>
      <c r="AO415" s="17">
        <v>3</v>
      </c>
      <c r="AP415" s="17">
        <v>80</v>
      </c>
      <c r="AQ415" s="17">
        <v>5</v>
      </c>
      <c r="AR415" s="17" t="s">
        <v>9898</v>
      </c>
      <c r="AT415" s="17" t="s">
        <v>15057</v>
      </c>
      <c r="DN415" s="17">
        <f>COUNTIF(AU415:DM415, "X")</f>
        <v>0</v>
      </c>
    </row>
    <row r="416" spans="1:118" s="17" customFormat="1">
      <c r="A416" s="17" t="s">
        <v>6163</v>
      </c>
      <c r="B416" s="17">
        <v>55</v>
      </c>
      <c r="C416" s="17">
        <v>23682</v>
      </c>
      <c r="D416" s="17" t="s">
        <v>6080</v>
      </c>
      <c r="E416" s="17" t="s">
        <v>344</v>
      </c>
      <c r="F416" s="17" t="s">
        <v>36</v>
      </c>
      <c r="G416" s="17" t="s">
        <v>100</v>
      </c>
      <c r="H416" s="309">
        <v>21803</v>
      </c>
      <c r="I416" s="309">
        <v>30895</v>
      </c>
      <c r="J416" s="17" t="s">
        <v>3888</v>
      </c>
      <c r="L416" s="17" t="s">
        <v>6082</v>
      </c>
      <c r="N416" s="17" t="s">
        <v>19</v>
      </c>
      <c r="O416" s="17" t="s">
        <v>15</v>
      </c>
      <c r="P416" s="17">
        <v>45356</v>
      </c>
      <c r="AC416" s="17" t="s">
        <v>3890</v>
      </c>
      <c r="AD416" s="17" t="s">
        <v>3891</v>
      </c>
      <c r="AF416" s="17">
        <v>8</v>
      </c>
      <c r="AG416" s="17">
        <v>2</v>
      </c>
      <c r="AM416" s="17" t="s">
        <v>2604</v>
      </c>
      <c r="AN416" s="17" t="s">
        <v>5966</v>
      </c>
      <c r="AO416" s="17">
        <v>3</v>
      </c>
      <c r="AP416" s="17">
        <v>80</v>
      </c>
      <c r="AQ416" s="17">
        <v>5</v>
      </c>
      <c r="AT416" s="17" t="s">
        <v>5516</v>
      </c>
      <c r="AV416" s="17" t="s">
        <v>3901</v>
      </c>
      <c r="AZ416" s="17" t="s">
        <v>3901</v>
      </c>
      <c r="BD416" s="17" t="s">
        <v>3901</v>
      </c>
      <c r="DN416" s="17">
        <f>COUNTIF(AU416:DM416, "X")</f>
        <v>3</v>
      </c>
    </row>
    <row r="417" spans="1:118" s="17" customFormat="1">
      <c r="A417" s="17" t="s">
        <v>24117</v>
      </c>
      <c r="B417" s="17">
        <v>55</v>
      </c>
      <c r="C417" s="17">
        <v>47584</v>
      </c>
      <c r="D417" s="17" t="s">
        <v>24118</v>
      </c>
      <c r="E417" s="17" t="s">
        <v>9705</v>
      </c>
      <c r="F417" s="17" t="s">
        <v>24119</v>
      </c>
      <c r="H417" s="309">
        <v>25191</v>
      </c>
      <c r="I417" s="309">
        <v>31868</v>
      </c>
      <c r="J417" s="17" t="s">
        <v>3888</v>
      </c>
      <c r="L417" s="17" t="s">
        <v>24120</v>
      </c>
      <c r="N417" s="17" t="s">
        <v>126</v>
      </c>
      <c r="O417" s="17" t="s">
        <v>15</v>
      </c>
      <c r="P417" s="17">
        <v>45383</v>
      </c>
      <c r="AF417" s="17">
        <v>8</v>
      </c>
      <c r="AG417" s="17">
        <v>2</v>
      </c>
      <c r="AI417" s="17" t="s">
        <v>20542</v>
      </c>
      <c r="AM417" s="17" t="s">
        <v>127</v>
      </c>
      <c r="AN417" s="17" t="s">
        <v>23839</v>
      </c>
      <c r="AO417" s="17">
        <v>3</v>
      </c>
      <c r="AP417" s="17">
        <v>80</v>
      </c>
      <c r="AQ417" s="17">
        <v>5</v>
      </c>
      <c r="AR417" s="17" t="s">
        <v>22585</v>
      </c>
      <c r="AS417" s="17" t="s">
        <v>23503</v>
      </c>
      <c r="AV417" s="17" t="s">
        <v>3901</v>
      </c>
      <c r="AX417" s="17" t="s">
        <v>3901</v>
      </c>
      <c r="AZ417" s="17" t="s">
        <v>3901</v>
      </c>
      <c r="BB417" s="17" t="s">
        <v>3901</v>
      </c>
      <c r="BD417" s="17" t="s">
        <v>3901</v>
      </c>
      <c r="BH417" s="17" t="s">
        <v>3901</v>
      </c>
      <c r="BK417" s="17" t="s">
        <v>3901</v>
      </c>
      <c r="BN417" s="17" t="s">
        <v>3901</v>
      </c>
      <c r="BQ417" s="17" t="s">
        <v>30</v>
      </c>
      <c r="BS417" s="17" t="s">
        <v>3901</v>
      </c>
      <c r="BY417" s="17" t="s">
        <v>3901</v>
      </c>
      <c r="CC417" s="17" t="s">
        <v>3901</v>
      </c>
      <c r="CF417" s="17" t="s">
        <v>3901</v>
      </c>
      <c r="CG417" s="17" t="s">
        <v>21</v>
      </c>
      <c r="CH417" s="17" t="s">
        <v>3901</v>
      </c>
      <c r="CN417" s="17" t="s">
        <v>3901</v>
      </c>
      <c r="DN417" s="17">
        <f>COUNTIF(AU417:DM417, "X")</f>
        <v>14</v>
      </c>
    </row>
    <row r="418" spans="1:118" s="17" customFormat="1">
      <c r="A418" s="17" t="s">
        <v>11581</v>
      </c>
      <c r="B418" s="17">
        <v>55</v>
      </c>
      <c r="C418" s="17">
        <v>115655</v>
      </c>
      <c r="D418" s="17" t="s">
        <v>98</v>
      </c>
      <c r="E418" s="17" t="s">
        <v>4196</v>
      </c>
      <c r="F418" s="17" t="s">
        <v>48</v>
      </c>
      <c r="H418" s="309">
        <v>21563</v>
      </c>
      <c r="I418" s="309">
        <v>36899</v>
      </c>
      <c r="J418" s="17" t="s">
        <v>3888</v>
      </c>
      <c r="L418" s="17" t="s">
        <v>11582</v>
      </c>
      <c r="N418" s="17" t="s">
        <v>14</v>
      </c>
      <c r="O418" s="17" t="s">
        <v>15</v>
      </c>
      <c r="P418" s="17">
        <v>45371</v>
      </c>
      <c r="AC418" s="17" t="s">
        <v>14</v>
      </c>
      <c r="AF418" s="17">
        <v>8</v>
      </c>
      <c r="AG418" s="17">
        <v>2</v>
      </c>
      <c r="AI418" s="17" t="s">
        <v>10178</v>
      </c>
      <c r="AM418" s="17" t="s">
        <v>68</v>
      </c>
      <c r="AN418" s="17" t="s">
        <v>11517</v>
      </c>
      <c r="AO418" s="17">
        <v>3</v>
      </c>
      <c r="AP418" s="17">
        <v>80</v>
      </c>
      <c r="AQ418" s="17">
        <v>5</v>
      </c>
      <c r="AR418" s="17" t="s">
        <v>10180</v>
      </c>
      <c r="BS418" s="17" t="s">
        <v>3901</v>
      </c>
      <c r="CC418" s="17" t="s">
        <v>3901</v>
      </c>
      <c r="CG418" s="17" t="s">
        <v>21</v>
      </c>
      <c r="CH418" s="17" t="s">
        <v>3901</v>
      </c>
      <c r="CN418" s="17" t="s">
        <v>3901</v>
      </c>
      <c r="CR418" s="17" t="s">
        <v>21</v>
      </c>
      <c r="CU418" s="17" t="s">
        <v>3901</v>
      </c>
      <c r="DA418" s="17" t="s">
        <v>3901</v>
      </c>
      <c r="DN418" s="17">
        <f>COUNTIF(AU418:DM418, "X")</f>
        <v>6</v>
      </c>
    </row>
    <row r="419" spans="1:118" s="17" customFormat="1">
      <c r="A419" s="17" t="s">
        <v>11297</v>
      </c>
      <c r="B419" s="17">
        <v>55</v>
      </c>
      <c r="C419" s="17">
        <v>60925</v>
      </c>
      <c r="D419" s="17" t="s">
        <v>11298</v>
      </c>
      <c r="E419" s="17" t="s">
        <v>47</v>
      </c>
      <c r="F419" s="17" t="s">
        <v>99</v>
      </c>
      <c r="H419" s="309">
        <v>20203</v>
      </c>
      <c r="I419" s="309">
        <v>30437</v>
      </c>
      <c r="J419" s="17" t="s">
        <v>3888</v>
      </c>
      <c r="L419" s="17" t="s">
        <v>11299</v>
      </c>
      <c r="N419" s="17" t="s">
        <v>14</v>
      </c>
      <c r="O419" s="17" t="s">
        <v>15</v>
      </c>
      <c r="P419" s="17">
        <v>45371</v>
      </c>
      <c r="AC419" s="17" t="s">
        <v>14</v>
      </c>
      <c r="AF419" s="17">
        <v>15</v>
      </c>
      <c r="AG419" s="17">
        <v>2</v>
      </c>
      <c r="AI419" s="17" t="s">
        <v>10178</v>
      </c>
      <c r="AM419" s="17" t="s">
        <v>151</v>
      </c>
      <c r="AN419" s="17" t="s">
        <v>11216</v>
      </c>
      <c r="AO419" s="17">
        <v>3</v>
      </c>
      <c r="AP419" s="17">
        <v>80</v>
      </c>
      <c r="AQ419" s="17">
        <v>5</v>
      </c>
      <c r="AR419" s="17" t="s">
        <v>10180</v>
      </c>
      <c r="AV419" s="17" t="s">
        <v>3901</v>
      </c>
      <c r="AZ419" s="17" t="s">
        <v>3901</v>
      </c>
      <c r="BD419" s="17" t="s">
        <v>3901</v>
      </c>
      <c r="BJ419" s="17" t="s">
        <v>21</v>
      </c>
      <c r="BL419" s="17" t="s">
        <v>3901</v>
      </c>
      <c r="BN419" s="17" t="s">
        <v>3901</v>
      </c>
      <c r="BQ419" s="17" t="s">
        <v>21</v>
      </c>
      <c r="BS419" s="17" t="s">
        <v>3901</v>
      </c>
      <c r="BU419" s="17" t="s">
        <v>3901</v>
      </c>
      <c r="BY419" s="17" t="s">
        <v>3901</v>
      </c>
      <c r="CC419" s="17" t="s">
        <v>3901</v>
      </c>
      <c r="CF419" s="17" t="s">
        <v>3901</v>
      </c>
      <c r="CG419" s="17" t="s">
        <v>21</v>
      </c>
      <c r="CH419" s="17" t="s">
        <v>3901</v>
      </c>
      <c r="CI419" s="17" t="s">
        <v>3901</v>
      </c>
      <c r="CO419" s="17" t="s">
        <v>3901</v>
      </c>
      <c r="CU419" s="17" t="s">
        <v>3901</v>
      </c>
      <c r="DN419" s="17">
        <f>COUNTIF(AU419:DM419, "X")</f>
        <v>14</v>
      </c>
    </row>
    <row r="420" spans="1:118" s="17" customFormat="1">
      <c r="A420" s="17" t="s">
        <v>4314</v>
      </c>
      <c r="B420" s="17">
        <v>55</v>
      </c>
      <c r="C420" s="17">
        <v>91993</v>
      </c>
      <c r="D420" s="17" t="s">
        <v>4315</v>
      </c>
      <c r="E420" s="17" t="s">
        <v>4316</v>
      </c>
      <c r="F420" s="17" t="s">
        <v>65</v>
      </c>
      <c r="H420" s="309">
        <v>19588</v>
      </c>
      <c r="I420" s="309">
        <v>40781</v>
      </c>
      <c r="J420" s="17" t="s">
        <v>3888</v>
      </c>
      <c r="L420" s="17" t="s">
        <v>4133</v>
      </c>
      <c r="N420" s="17" t="s">
        <v>19</v>
      </c>
      <c r="O420" s="17" t="s">
        <v>15</v>
      </c>
      <c r="P420" s="17">
        <v>45356</v>
      </c>
      <c r="Q420" s="17">
        <v>4049</v>
      </c>
      <c r="AC420" s="17" t="s">
        <v>3890</v>
      </c>
      <c r="AD420" s="17" t="s">
        <v>3891</v>
      </c>
      <c r="AF420" s="17">
        <v>15</v>
      </c>
      <c r="AG420" s="17">
        <v>2</v>
      </c>
      <c r="AM420" s="17" t="s">
        <v>172</v>
      </c>
      <c r="AN420" s="17" t="s">
        <v>3892</v>
      </c>
      <c r="AO420" s="17">
        <v>3</v>
      </c>
      <c r="AP420" s="17">
        <v>80</v>
      </c>
      <c r="AQ420" s="17">
        <v>5</v>
      </c>
      <c r="AT420" s="17" t="s">
        <v>3893</v>
      </c>
      <c r="CH420" s="17" t="s">
        <v>3901</v>
      </c>
      <c r="DN420" s="17">
        <f>COUNTIF(AU420:DM420, "X")</f>
        <v>1</v>
      </c>
    </row>
    <row r="421" spans="1:118" s="17" customFormat="1">
      <c r="A421" s="17" t="s">
        <v>11351</v>
      </c>
      <c r="B421" s="17">
        <v>55</v>
      </c>
      <c r="C421" s="17">
        <v>80863</v>
      </c>
      <c r="D421" s="17" t="s">
        <v>11298</v>
      </c>
      <c r="E421" s="17" t="s">
        <v>296</v>
      </c>
      <c r="F421" s="17" t="s">
        <v>65</v>
      </c>
      <c r="H421" s="309">
        <v>23117</v>
      </c>
      <c r="I421" s="309">
        <v>33877</v>
      </c>
      <c r="J421" s="17" t="s">
        <v>3888</v>
      </c>
      <c r="L421" s="17" t="s">
        <v>11299</v>
      </c>
      <c r="N421" s="17" t="s">
        <v>14</v>
      </c>
      <c r="O421" s="17" t="s">
        <v>15</v>
      </c>
      <c r="P421" s="17">
        <v>45371</v>
      </c>
      <c r="AC421" s="17" t="s">
        <v>14</v>
      </c>
      <c r="AF421" s="17">
        <v>15</v>
      </c>
      <c r="AG421" s="17">
        <v>2</v>
      </c>
      <c r="AI421" s="17" t="s">
        <v>10178</v>
      </c>
      <c r="AM421" s="17" t="s">
        <v>151</v>
      </c>
      <c r="AN421" s="17" t="s">
        <v>11216</v>
      </c>
      <c r="AO421" s="17">
        <v>3</v>
      </c>
      <c r="AP421" s="17">
        <v>80</v>
      </c>
      <c r="AQ421" s="17">
        <v>5</v>
      </c>
      <c r="AR421" s="17" t="s">
        <v>10180</v>
      </c>
      <c r="AV421" s="17" t="s">
        <v>3901</v>
      </c>
      <c r="AY421" s="17" t="s">
        <v>21</v>
      </c>
      <c r="BJ421" s="17" t="s">
        <v>21</v>
      </c>
      <c r="BN421" s="17" t="s">
        <v>3901</v>
      </c>
      <c r="BS421" s="17" t="s">
        <v>3901</v>
      </c>
      <c r="BU421" s="17" t="s">
        <v>3901</v>
      </c>
      <c r="CF421" s="17" t="s">
        <v>3901</v>
      </c>
      <c r="CH421" s="17" t="s">
        <v>3901</v>
      </c>
      <c r="CI421" s="17" t="s">
        <v>3901</v>
      </c>
      <c r="CO421" s="17" t="s">
        <v>3901</v>
      </c>
      <c r="CU421" s="17" t="s">
        <v>3901</v>
      </c>
      <c r="DN421" s="17">
        <f>COUNTIF(AU421:DM421, "X")</f>
        <v>9</v>
      </c>
    </row>
    <row r="422" spans="1:118" s="17" customFormat="1">
      <c r="A422" s="17" t="s">
        <v>21162</v>
      </c>
      <c r="B422" s="17">
        <v>55</v>
      </c>
      <c r="C422" s="17">
        <v>91937</v>
      </c>
      <c r="D422" s="17" t="s">
        <v>21163</v>
      </c>
      <c r="E422" s="17" t="s">
        <v>17316</v>
      </c>
      <c r="F422" s="17" t="s">
        <v>58</v>
      </c>
      <c r="H422" s="309">
        <v>12481</v>
      </c>
      <c r="I422" s="309">
        <v>35037</v>
      </c>
      <c r="J422" s="17" t="s">
        <v>3888</v>
      </c>
      <c r="L422" s="17" t="s">
        <v>21164</v>
      </c>
      <c r="N422" s="17" t="s">
        <v>80</v>
      </c>
      <c r="O422" s="17" t="s">
        <v>15</v>
      </c>
      <c r="P422" s="17">
        <v>45308</v>
      </c>
      <c r="AF422" s="17">
        <v>8</v>
      </c>
      <c r="AG422" s="17">
        <v>2</v>
      </c>
      <c r="AI422" s="17" t="s">
        <v>20851</v>
      </c>
      <c r="AM422" s="17" t="s">
        <v>81</v>
      </c>
      <c r="AN422" s="17" t="s">
        <v>21035</v>
      </c>
      <c r="AO422" s="17">
        <v>3</v>
      </c>
      <c r="AP422" s="17">
        <v>80</v>
      </c>
      <c r="AQ422" s="17">
        <v>5</v>
      </c>
      <c r="AR422" s="17" t="s">
        <v>20671</v>
      </c>
      <c r="AS422" s="17" t="s">
        <v>21036</v>
      </c>
      <c r="AV422" s="17" t="s">
        <v>3901</v>
      </c>
      <c r="AZ422" s="17" t="s">
        <v>3901</v>
      </c>
      <c r="BD422" s="17" t="s">
        <v>3901</v>
      </c>
      <c r="BK422" s="17" t="s">
        <v>3901</v>
      </c>
      <c r="BS422" s="17" t="s">
        <v>3901</v>
      </c>
      <c r="CC422" s="17" t="s">
        <v>3901</v>
      </c>
      <c r="CF422" s="17" t="s">
        <v>3901</v>
      </c>
      <c r="CG422" s="17" t="s">
        <v>21</v>
      </c>
      <c r="CH422" s="17" t="s">
        <v>3901</v>
      </c>
      <c r="CM422" s="17" t="s">
        <v>21</v>
      </c>
      <c r="CN422" s="17" t="s">
        <v>3901</v>
      </c>
      <c r="CQ422" s="17" t="s">
        <v>3901</v>
      </c>
      <c r="CR422" s="17" t="s">
        <v>21</v>
      </c>
      <c r="DN422" s="17">
        <f>COUNTIF(AU422:DM422, "X")</f>
        <v>10</v>
      </c>
    </row>
    <row r="423" spans="1:118" s="17" customFormat="1">
      <c r="A423" s="17" t="s">
        <v>8405</v>
      </c>
      <c r="B423" s="17">
        <v>55</v>
      </c>
      <c r="C423" s="17">
        <v>5910</v>
      </c>
      <c r="D423" s="17" t="s">
        <v>73</v>
      </c>
      <c r="E423" s="17" t="s">
        <v>776</v>
      </c>
      <c r="F423" s="17" t="s">
        <v>8406</v>
      </c>
      <c r="H423" s="309">
        <v>16742</v>
      </c>
      <c r="I423" s="309">
        <v>28581</v>
      </c>
      <c r="J423" s="17" t="s">
        <v>3888</v>
      </c>
      <c r="L423" s="17" t="s">
        <v>8407</v>
      </c>
      <c r="N423" s="17" t="s">
        <v>19</v>
      </c>
      <c r="O423" s="17" t="s">
        <v>15</v>
      </c>
      <c r="P423" s="17">
        <v>45356</v>
      </c>
      <c r="AC423" s="17" t="s">
        <v>3890</v>
      </c>
      <c r="AD423" s="17" t="s">
        <v>3891</v>
      </c>
      <c r="AF423" s="17">
        <v>8</v>
      </c>
      <c r="AG423" s="17">
        <v>2</v>
      </c>
      <c r="AM423" s="17" t="s">
        <v>2607</v>
      </c>
      <c r="AN423" s="17" t="s">
        <v>8305</v>
      </c>
      <c r="AO423" s="17">
        <v>3</v>
      </c>
      <c r="AP423" s="17">
        <v>80</v>
      </c>
      <c r="AQ423" s="17">
        <v>5</v>
      </c>
      <c r="AT423" s="17" t="s">
        <v>7979</v>
      </c>
      <c r="AV423" s="17" t="s">
        <v>3901</v>
      </c>
      <c r="AX423" s="17" t="s">
        <v>3901</v>
      </c>
      <c r="AZ423" s="17" t="s">
        <v>3901</v>
      </c>
      <c r="BB423" s="17" t="s">
        <v>3901</v>
      </c>
      <c r="BD423" s="17" t="s">
        <v>3901</v>
      </c>
      <c r="BH423" s="17" t="s">
        <v>3901</v>
      </c>
      <c r="BJ423" s="17" t="s">
        <v>30</v>
      </c>
      <c r="BK423" s="17" t="s">
        <v>3901</v>
      </c>
      <c r="BL423" s="17" t="s">
        <v>3901</v>
      </c>
      <c r="BN423" s="17" t="s">
        <v>3901</v>
      </c>
      <c r="BQ423" s="17" t="s">
        <v>30</v>
      </c>
      <c r="BS423" s="17" t="s">
        <v>3901</v>
      </c>
      <c r="BY423" s="17" t="s">
        <v>3901</v>
      </c>
      <c r="CC423" s="17" t="s">
        <v>3901</v>
      </c>
      <c r="CF423" s="17" t="s">
        <v>3901</v>
      </c>
      <c r="CH423" s="17" t="s">
        <v>3901</v>
      </c>
      <c r="DN423" s="17">
        <f>COUNTIF(AU423:DM423, "X")</f>
        <v>14</v>
      </c>
    </row>
    <row r="424" spans="1:118" s="17" customFormat="1">
      <c r="A424" s="17" t="s">
        <v>15955</v>
      </c>
      <c r="B424" s="17">
        <v>55</v>
      </c>
      <c r="C424" s="17">
        <v>119823</v>
      </c>
      <c r="D424" s="17" t="s">
        <v>519</v>
      </c>
      <c r="E424" s="17" t="s">
        <v>42</v>
      </c>
      <c r="F424" s="17" t="s">
        <v>22</v>
      </c>
      <c r="H424" s="309">
        <v>26611</v>
      </c>
      <c r="I424" s="309">
        <v>37378</v>
      </c>
      <c r="J424" s="17" t="s">
        <v>3888</v>
      </c>
      <c r="L424" s="17" t="s">
        <v>15806</v>
      </c>
      <c r="M424" s="17" t="s">
        <v>192</v>
      </c>
      <c r="N424" s="17" t="s">
        <v>31</v>
      </c>
      <c r="O424" s="17" t="s">
        <v>15</v>
      </c>
      <c r="P424" s="17">
        <v>45373</v>
      </c>
      <c r="AC424" s="17" t="s">
        <v>9895</v>
      </c>
      <c r="AD424" s="17" t="s">
        <v>9896</v>
      </c>
      <c r="AF424" s="17">
        <v>8</v>
      </c>
      <c r="AG424" s="17">
        <v>2</v>
      </c>
      <c r="AM424" s="17" t="s">
        <v>121</v>
      </c>
      <c r="AN424" s="17" t="s">
        <v>15516</v>
      </c>
      <c r="AO424" s="17">
        <v>3</v>
      </c>
      <c r="AP424" s="17">
        <v>80</v>
      </c>
      <c r="AQ424" s="17">
        <v>5</v>
      </c>
      <c r="AR424" s="17" t="s">
        <v>9898</v>
      </c>
      <c r="AT424" s="17" t="s">
        <v>15057</v>
      </c>
      <c r="CU424" s="17" t="s">
        <v>3901</v>
      </c>
      <c r="DF424" s="17" t="s">
        <v>3901</v>
      </c>
      <c r="DN424" s="17">
        <f>COUNTIF(AU424:DM424, "X")</f>
        <v>2</v>
      </c>
    </row>
    <row r="425" spans="1:118" s="17" customFormat="1">
      <c r="A425" s="17" t="s">
        <v>21753</v>
      </c>
      <c r="B425" s="17">
        <v>55</v>
      </c>
      <c r="C425" s="17">
        <v>69685</v>
      </c>
      <c r="D425" s="17" t="s">
        <v>519</v>
      </c>
      <c r="E425" s="17" t="s">
        <v>4558</v>
      </c>
      <c r="F425" s="17" t="s">
        <v>99</v>
      </c>
      <c r="H425" s="309">
        <v>17476</v>
      </c>
      <c r="I425" s="309">
        <v>32970</v>
      </c>
      <c r="J425" s="17" t="s">
        <v>3888</v>
      </c>
      <c r="L425" s="17" t="s">
        <v>21754</v>
      </c>
      <c r="N425" s="17" t="s">
        <v>26</v>
      </c>
      <c r="O425" s="17" t="s">
        <v>15</v>
      </c>
      <c r="P425" s="17">
        <v>45318</v>
      </c>
      <c r="AF425" s="17">
        <v>8</v>
      </c>
      <c r="AG425" s="17">
        <v>2</v>
      </c>
      <c r="AH425" s="17" t="s">
        <v>11926</v>
      </c>
      <c r="AK425" s="17" t="s">
        <v>21650</v>
      </c>
      <c r="AM425" s="17" t="s">
        <v>197</v>
      </c>
      <c r="AN425" s="17" t="s">
        <v>21651</v>
      </c>
      <c r="AO425" s="17">
        <v>3</v>
      </c>
      <c r="AP425" s="17">
        <v>80</v>
      </c>
      <c r="AQ425" s="17">
        <v>5</v>
      </c>
      <c r="AR425" s="17" t="s">
        <v>21652</v>
      </c>
      <c r="BC425" s="17" t="s">
        <v>21</v>
      </c>
      <c r="BD425" s="17" t="s">
        <v>3901</v>
      </c>
      <c r="BH425" s="17" t="s">
        <v>3901</v>
      </c>
      <c r="BQ425" s="17" t="s">
        <v>21</v>
      </c>
      <c r="BS425" s="17" t="s">
        <v>3901</v>
      </c>
      <c r="CC425" s="17" t="s">
        <v>3901</v>
      </c>
      <c r="DN425" s="17">
        <f>COUNTIF(AU425:DM425, "X")</f>
        <v>4</v>
      </c>
    </row>
    <row r="426" spans="1:118" s="17" customFormat="1">
      <c r="A426" s="17" t="s">
        <v>18647</v>
      </c>
      <c r="B426" s="17">
        <v>55</v>
      </c>
      <c r="C426" s="17">
        <v>91660</v>
      </c>
      <c r="D426" s="17" t="s">
        <v>6111</v>
      </c>
      <c r="E426" s="17" t="s">
        <v>244</v>
      </c>
      <c r="F426" s="17" t="s">
        <v>65</v>
      </c>
      <c r="H426" s="309">
        <v>24757</v>
      </c>
      <c r="I426" s="309">
        <v>34988</v>
      </c>
      <c r="J426" s="17" t="s">
        <v>3888</v>
      </c>
      <c r="L426" s="17" t="s">
        <v>18648</v>
      </c>
      <c r="N426" s="17" t="s">
        <v>31</v>
      </c>
      <c r="O426" s="17" t="s">
        <v>15</v>
      </c>
      <c r="P426" s="17">
        <v>45373</v>
      </c>
      <c r="AD426" s="17" t="s">
        <v>9896</v>
      </c>
      <c r="AF426" s="17">
        <v>8</v>
      </c>
      <c r="AG426" s="17">
        <v>2</v>
      </c>
      <c r="AM426" s="17" t="s">
        <v>87</v>
      </c>
      <c r="AN426" s="17" t="s">
        <v>18599</v>
      </c>
      <c r="AO426" s="17">
        <v>3</v>
      </c>
      <c r="AP426" s="17">
        <v>80</v>
      </c>
      <c r="AQ426" s="17">
        <v>5</v>
      </c>
      <c r="AR426" s="17" t="s">
        <v>9898</v>
      </c>
      <c r="BD426" s="17" t="s">
        <v>3901</v>
      </c>
      <c r="BS426" s="17" t="s">
        <v>3901</v>
      </c>
      <c r="CC426" s="17" t="s">
        <v>3901</v>
      </c>
      <c r="CF426" s="17" t="s">
        <v>3901</v>
      </c>
      <c r="CG426" s="17" t="s">
        <v>21</v>
      </c>
      <c r="CH426" s="17" t="s">
        <v>3901</v>
      </c>
      <c r="CQ426" s="17" t="s">
        <v>3901</v>
      </c>
      <c r="CU426" s="17" t="s">
        <v>3901</v>
      </c>
      <c r="DN426" s="17">
        <f>COUNTIF(AU426:DM426, "X")</f>
        <v>7</v>
      </c>
    </row>
    <row r="427" spans="1:118" s="17" customFormat="1">
      <c r="A427" s="17" t="s">
        <v>15215</v>
      </c>
      <c r="B427" s="17">
        <v>55</v>
      </c>
      <c r="C427" s="17">
        <v>77435</v>
      </c>
      <c r="D427" s="17" t="s">
        <v>15216</v>
      </c>
      <c r="E427" s="17" t="s">
        <v>15217</v>
      </c>
      <c r="F427" s="17" t="s">
        <v>624</v>
      </c>
      <c r="H427" s="309">
        <v>24150</v>
      </c>
      <c r="I427" s="309">
        <v>33771</v>
      </c>
      <c r="J427" s="17" t="s">
        <v>3888</v>
      </c>
      <c r="L427" s="17" t="s">
        <v>15218</v>
      </c>
      <c r="N427" s="17" t="s">
        <v>31</v>
      </c>
      <c r="O427" s="17" t="s">
        <v>15</v>
      </c>
      <c r="P427" s="17">
        <v>45373</v>
      </c>
      <c r="AC427" s="17" t="s">
        <v>9895</v>
      </c>
      <c r="AD427" s="17" t="s">
        <v>9896</v>
      </c>
      <c r="AF427" s="17">
        <v>8</v>
      </c>
      <c r="AG427" s="17">
        <v>2</v>
      </c>
      <c r="AM427" s="17" t="s">
        <v>62</v>
      </c>
      <c r="AN427" s="17" t="s">
        <v>15056</v>
      </c>
      <c r="AO427" s="17">
        <v>3</v>
      </c>
      <c r="AP427" s="17">
        <v>80</v>
      </c>
      <c r="AQ427" s="17">
        <v>5</v>
      </c>
      <c r="AR427" s="17" t="s">
        <v>9898</v>
      </c>
      <c r="AT427" s="17" t="s">
        <v>15057</v>
      </c>
      <c r="AV427" s="17" t="s">
        <v>3901</v>
      </c>
      <c r="AZ427" s="17" t="s">
        <v>3901</v>
      </c>
      <c r="BC427" s="17" t="s">
        <v>21</v>
      </c>
      <c r="BD427" s="17" t="s">
        <v>3901</v>
      </c>
      <c r="BJ427" s="17" t="s">
        <v>21</v>
      </c>
      <c r="BK427" s="17" t="s">
        <v>3901</v>
      </c>
      <c r="BL427" s="17" t="s">
        <v>21</v>
      </c>
      <c r="BN427" s="17" t="s">
        <v>3901</v>
      </c>
      <c r="BQ427" s="17" t="s">
        <v>21</v>
      </c>
      <c r="BS427" s="17" t="s">
        <v>3901</v>
      </c>
      <c r="BY427" s="17" t="s">
        <v>3901</v>
      </c>
      <c r="CC427" s="17" t="s">
        <v>3901</v>
      </c>
      <c r="CF427" s="17" t="s">
        <v>3901</v>
      </c>
      <c r="CG427" s="17" t="s">
        <v>21</v>
      </c>
      <c r="CH427" s="17" t="s">
        <v>3901</v>
      </c>
      <c r="CM427" s="17" t="s">
        <v>21</v>
      </c>
      <c r="CN427" s="17" t="s">
        <v>3901</v>
      </c>
      <c r="CO427" s="17" t="s">
        <v>21</v>
      </c>
      <c r="CR427" s="17" t="s">
        <v>21</v>
      </c>
      <c r="CU427" s="17" t="s">
        <v>3901</v>
      </c>
      <c r="CY427" s="17" t="s">
        <v>21</v>
      </c>
      <c r="DN427" s="17">
        <f>COUNTIF(AU427:DM427, "X")</f>
        <v>12</v>
      </c>
    </row>
    <row r="428" spans="1:118" s="17" customFormat="1">
      <c r="A428" s="17" t="s">
        <v>19701</v>
      </c>
      <c r="B428" s="17">
        <v>55</v>
      </c>
      <c r="C428" s="17">
        <v>52841</v>
      </c>
      <c r="D428" s="17" t="s">
        <v>19702</v>
      </c>
      <c r="E428" s="17" t="s">
        <v>79</v>
      </c>
      <c r="F428" s="17" t="s">
        <v>63</v>
      </c>
      <c r="H428" s="309">
        <v>12593</v>
      </c>
      <c r="I428" s="309">
        <v>28764</v>
      </c>
      <c r="J428" s="17" t="s">
        <v>3888</v>
      </c>
      <c r="L428" s="17" t="s">
        <v>19703</v>
      </c>
      <c r="N428" s="17" t="s">
        <v>14</v>
      </c>
      <c r="O428" s="17" t="s">
        <v>15</v>
      </c>
      <c r="P428" s="17">
        <v>45371</v>
      </c>
      <c r="AF428" s="17">
        <v>8</v>
      </c>
      <c r="AG428" s="17">
        <v>2</v>
      </c>
      <c r="AI428" s="17" t="s">
        <v>10178</v>
      </c>
      <c r="AM428" s="17" t="s">
        <v>219</v>
      </c>
      <c r="AN428" s="17" t="s">
        <v>19675</v>
      </c>
      <c r="AO428" s="17">
        <v>3</v>
      </c>
      <c r="AP428" s="17">
        <v>80</v>
      </c>
      <c r="AQ428" s="17">
        <v>5</v>
      </c>
      <c r="AR428" s="17" t="s">
        <v>10180</v>
      </c>
      <c r="AU428" s="17" t="s">
        <v>21</v>
      </c>
      <c r="AV428" s="17" t="s">
        <v>3901</v>
      </c>
      <c r="AX428" s="17" t="s">
        <v>3901</v>
      </c>
      <c r="AY428" s="17" t="s">
        <v>21</v>
      </c>
      <c r="AZ428" s="17" t="s">
        <v>3901</v>
      </c>
      <c r="BB428" s="17" t="s">
        <v>3901</v>
      </c>
      <c r="BC428" s="17" t="s">
        <v>21</v>
      </c>
      <c r="BD428" s="17" t="s">
        <v>3901</v>
      </c>
      <c r="BH428" s="17" t="s">
        <v>3901</v>
      </c>
      <c r="BJ428" s="17" t="s">
        <v>21</v>
      </c>
      <c r="BK428" s="17" t="s">
        <v>3901</v>
      </c>
      <c r="BN428" s="17" t="s">
        <v>3901</v>
      </c>
      <c r="BQ428" s="17" t="s">
        <v>21</v>
      </c>
      <c r="BS428" s="17" t="s">
        <v>3901</v>
      </c>
      <c r="BY428" s="17" t="s">
        <v>3901</v>
      </c>
      <c r="BZ428" s="17" t="s">
        <v>21</v>
      </c>
      <c r="CC428" s="17" t="s">
        <v>3901</v>
      </c>
      <c r="CF428" s="17" t="s">
        <v>3901</v>
      </c>
      <c r="CG428" s="17" t="s">
        <v>21</v>
      </c>
      <c r="CH428" s="17" t="s">
        <v>3901</v>
      </c>
      <c r="CI428" s="17" t="s">
        <v>3901</v>
      </c>
      <c r="CM428" s="17" t="s">
        <v>21</v>
      </c>
      <c r="CN428" s="17" t="s">
        <v>3901</v>
      </c>
      <c r="CQ428" s="17" t="s">
        <v>3901</v>
      </c>
      <c r="CR428" s="17" t="s">
        <v>21</v>
      </c>
      <c r="CU428" s="17" t="s">
        <v>3901</v>
      </c>
      <c r="CX428" s="17" t="s">
        <v>3901</v>
      </c>
      <c r="CY428" s="17" t="s">
        <v>21</v>
      </c>
      <c r="DN428" s="17">
        <f>COUNTIF(AU428:DM428, "X")</f>
        <v>18</v>
      </c>
    </row>
    <row r="429" spans="1:118" s="17" customFormat="1">
      <c r="A429" s="17" t="s">
        <v>14184</v>
      </c>
      <c r="B429" s="17">
        <v>55</v>
      </c>
      <c r="C429" s="17">
        <v>93520</v>
      </c>
      <c r="D429" s="17" t="s">
        <v>14185</v>
      </c>
      <c r="E429" s="17" t="s">
        <v>535</v>
      </c>
      <c r="F429" s="17" t="s">
        <v>70</v>
      </c>
      <c r="H429" s="309">
        <v>26441</v>
      </c>
      <c r="I429" s="309">
        <v>41416</v>
      </c>
      <c r="J429" s="17" t="s">
        <v>3888</v>
      </c>
      <c r="L429" s="17" t="s">
        <v>14186</v>
      </c>
      <c r="N429" s="17" t="s">
        <v>31</v>
      </c>
      <c r="O429" s="17" t="s">
        <v>15</v>
      </c>
      <c r="P429" s="17">
        <v>45373</v>
      </c>
      <c r="AC429" s="17" t="s">
        <v>9895</v>
      </c>
      <c r="AD429" s="17" t="s">
        <v>9896</v>
      </c>
      <c r="AF429" s="17">
        <v>8</v>
      </c>
      <c r="AG429" s="17">
        <v>2</v>
      </c>
      <c r="AM429" s="17" t="s">
        <v>157</v>
      </c>
      <c r="AN429" s="17" t="s">
        <v>14151</v>
      </c>
      <c r="AO429" s="17">
        <v>3</v>
      </c>
      <c r="AP429" s="17">
        <v>80</v>
      </c>
      <c r="AQ429" s="17">
        <v>5</v>
      </c>
      <c r="AR429" s="17" t="s">
        <v>9898</v>
      </c>
      <c r="AT429" s="17" t="s">
        <v>14152</v>
      </c>
      <c r="DN429" s="17">
        <f>COUNTIF(AU429:DM429, "X")</f>
        <v>0</v>
      </c>
    </row>
    <row r="430" spans="1:118" s="17" customFormat="1">
      <c r="A430" s="17" t="s">
        <v>14309</v>
      </c>
      <c r="B430" s="17">
        <v>55</v>
      </c>
      <c r="C430" s="17">
        <v>74026</v>
      </c>
      <c r="D430" s="17" t="s">
        <v>14185</v>
      </c>
      <c r="E430" s="17" t="s">
        <v>6174</v>
      </c>
      <c r="F430" s="17" t="s">
        <v>65</v>
      </c>
      <c r="H430" s="309">
        <v>24790</v>
      </c>
      <c r="I430" s="309">
        <v>41244</v>
      </c>
      <c r="J430" s="17" t="s">
        <v>3888</v>
      </c>
      <c r="L430" s="17" t="s">
        <v>14235</v>
      </c>
      <c r="N430" s="17" t="s">
        <v>31</v>
      </c>
      <c r="O430" s="17" t="s">
        <v>15</v>
      </c>
      <c r="P430" s="17">
        <v>45373</v>
      </c>
      <c r="AC430" s="17" t="s">
        <v>9895</v>
      </c>
      <c r="AD430" s="17" t="s">
        <v>9896</v>
      </c>
      <c r="AF430" s="17">
        <v>15</v>
      </c>
      <c r="AG430" s="17">
        <v>2</v>
      </c>
      <c r="AM430" s="17" t="s">
        <v>157</v>
      </c>
      <c r="AN430" s="17" t="s">
        <v>14151</v>
      </c>
      <c r="AO430" s="17">
        <v>3</v>
      </c>
      <c r="AP430" s="17">
        <v>80</v>
      </c>
      <c r="AQ430" s="17">
        <v>5</v>
      </c>
      <c r="AR430" s="17" t="s">
        <v>9898</v>
      </c>
      <c r="AT430" s="17" t="s">
        <v>14152</v>
      </c>
      <c r="DN430" s="17">
        <f>COUNTIF(AU430:DM430, "X")</f>
        <v>0</v>
      </c>
    </row>
    <row r="431" spans="1:118" s="17" customFormat="1">
      <c r="A431" s="17" t="s">
        <v>26204</v>
      </c>
      <c r="B431" s="17">
        <v>55</v>
      </c>
      <c r="C431" s="17">
        <v>113230</v>
      </c>
      <c r="D431" s="17" t="s">
        <v>6851</v>
      </c>
      <c r="E431" s="17" t="s">
        <v>26205</v>
      </c>
      <c r="F431" s="17" t="s">
        <v>118</v>
      </c>
      <c r="H431" s="309">
        <v>30229</v>
      </c>
      <c r="I431" s="309">
        <v>41872</v>
      </c>
      <c r="J431" s="17" t="s">
        <v>3888</v>
      </c>
      <c r="L431" s="17" t="s">
        <v>823</v>
      </c>
      <c r="N431" s="17" t="s">
        <v>14</v>
      </c>
      <c r="O431" s="17" t="s">
        <v>15</v>
      </c>
      <c r="P431" s="17">
        <v>45371</v>
      </c>
      <c r="Q431" s="17">
        <v>8606</v>
      </c>
      <c r="AC431" s="17" t="s">
        <v>14</v>
      </c>
      <c r="AF431" s="17">
        <v>15</v>
      </c>
      <c r="AG431" s="17">
        <v>2</v>
      </c>
      <c r="AI431" s="17" t="s">
        <v>10178</v>
      </c>
      <c r="AM431" s="17" t="s">
        <v>101</v>
      </c>
      <c r="AN431" s="17" t="s">
        <v>26168</v>
      </c>
      <c r="AO431" s="17">
        <v>3</v>
      </c>
      <c r="AP431" s="17">
        <v>80</v>
      </c>
      <c r="AQ431" s="17">
        <v>5</v>
      </c>
      <c r="AR431" s="17" t="s">
        <v>10180</v>
      </c>
      <c r="AV431" s="17" t="s">
        <v>3901</v>
      </c>
      <c r="DN431" s="17">
        <f>COUNTIF(AU431:DM431, "X")</f>
        <v>1</v>
      </c>
    </row>
    <row r="432" spans="1:118" s="17" customFormat="1">
      <c r="A432" s="17" t="s">
        <v>19400</v>
      </c>
      <c r="B432" s="17">
        <v>55</v>
      </c>
      <c r="C432" s="17">
        <v>43540</v>
      </c>
      <c r="D432" s="17" t="s">
        <v>19248</v>
      </c>
      <c r="E432" s="17" t="s">
        <v>7873</v>
      </c>
      <c r="F432" s="17" t="s">
        <v>93</v>
      </c>
      <c r="H432" s="309">
        <v>24353</v>
      </c>
      <c r="I432" s="309">
        <v>43454</v>
      </c>
      <c r="J432" s="17" t="s">
        <v>3888</v>
      </c>
      <c r="L432" s="17" t="s">
        <v>19249</v>
      </c>
      <c r="N432" s="17" t="s">
        <v>31</v>
      </c>
      <c r="O432" s="17" t="s">
        <v>15</v>
      </c>
      <c r="P432" s="17">
        <v>45373</v>
      </c>
      <c r="AF432" s="17">
        <v>15</v>
      </c>
      <c r="AG432" s="17">
        <v>2</v>
      </c>
      <c r="AH432" s="17" t="s">
        <v>11926</v>
      </c>
      <c r="AK432" s="17" t="s">
        <v>11927</v>
      </c>
      <c r="AM432" s="17" t="s">
        <v>34</v>
      </c>
      <c r="AN432" s="17" t="s">
        <v>19238</v>
      </c>
      <c r="AO432" s="17">
        <v>3</v>
      </c>
      <c r="AP432" s="17">
        <v>80</v>
      </c>
      <c r="AQ432" s="17">
        <v>5</v>
      </c>
      <c r="AR432" s="17" t="s">
        <v>19239</v>
      </c>
      <c r="AU432" s="17" t="s">
        <v>21</v>
      </c>
      <c r="AV432" s="17" t="s">
        <v>3901</v>
      </c>
      <c r="AX432" s="17" t="s">
        <v>3901</v>
      </c>
      <c r="AZ432" s="17" t="s">
        <v>3901</v>
      </c>
      <c r="BD432" s="17" t="s">
        <v>3901</v>
      </c>
      <c r="BH432" s="17" t="s">
        <v>3901</v>
      </c>
      <c r="BJ432" s="17" t="s">
        <v>21</v>
      </c>
      <c r="BN432" s="17" t="s">
        <v>3901</v>
      </c>
      <c r="BS432" s="17" t="s">
        <v>3901</v>
      </c>
      <c r="BY432" s="17" t="s">
        <v>3901</v>
      </c>
      <c r="CC432" s="17" t="s">
        <v>3901</v>
      </c>
      <c r="CD432" s="17" t="s">
        <v>3901</v>
      </c>
      <c r="CF432" s="17" t="s">
        <v>3901</v>
      </c>
      <c r="CH432" s="17" t="s">
        <v>3901</v>
      </c>
      <c r="DF432" s="17" t="s">
        <v>3901</v>
      </c>
      <c r="DN432" s="17">
        <f>COUNTIF(AU432:DM432, "X")</f>
        <v>13</v>
      </c>
    </row>
    <row r="433" spans="1:118" s="17" customFormat="1">
      <c r="A433" s="17" t="s">
        <v>7117</v>
      </c>
      <c r="B433" s="17">
        <v>55</v>
      </c>
      <c r="C433" s="17">
        <v>101598</v>
      </c>
      <c r="D433" s="17" t="s">
        <v>7006</v>
      </c>
      <c r="E433" s="17" t="s">
        <v>7118</v>
      </c>
      <c r="F433" s="17" t="s">
        <v>22</v>
      </c>
      <c r="H433" s="309">
        <v>28166</v>
      </c>
      <c r="I433" s="309">
        <v>35699</v>
      </c>
      <c r="J433" s="17" t="s">
        <v>3888</v>
      </c>
      <c r="L433" s="17" t="s">
        <v>7007</v>
      </c>
      <c r="N433" s="17" t="s">
        <v>19</v>
      </c>
      <c r="O433" s="17" t="s">
        <v>15</v>
      </c>
      <c r="P433" s="17">
        <v>45356</v>
      </c>
      <c r="Q433" s="17">
        <v>4037</v>
      </c>
      <c r="AC433" s="17" t="s">
        <v>3890</v>
      </c>
      <c r="AD433" s="17" t="s">
        <v>3891</v>
      </c>
      <c r="AF433" s="17">
        <v>8</v>
      </c>
      <c r="AG433" s="17">
        <v>2</v>
      </c>
      <c r="AM433" s="17" t="s">
        <v>248</v>
      </c>
      <c r="AN433" s="17" t="s">
        <v>6588</v>
      </c>
      <c r="AO433" s="17">
        <v>3</v>
      </c>
      <c r="AP433" s="17">
        <v>80</v>
      </c>
      <c r="AQ433" s="17">
        <v>5</v>
      </c>
      <c r="AT433" s="17" t="s">
        <v>6589</v>
      </c>
      <c r="AV433" s="17" t="s">
        <v>3901</v>
      </c>
      <c r="AZ433" s="17" t="s">
        <v>3901</v>
      </c>
      <c r="BA433" s="17" t="s">
        <v>3901</v>
      </c>
      <c r="BD433" s="17" t="s">
        <v>3901</v>
      </c>
      <c r="BQ433" s="17" t="s">
        <v>30</v>
      </c>
      <c r="CF433" s="17" t="s">
        <v>3901</v>
      </c>
      <c r="CH433" s="17" t="s">
        <v>3901</v>
      </c>
      <c r="DN433" s="17">
        <f>COUNTIF(AU433:DM433, "X")</f>
        <v>6</v>
      </c>
    </row>
    <row r="434" spans="1:118" s="17" customFormat="1">
      <c r="A434" s="17" t="s">
        <v>9539</v>
      </c>
      <c r="B434" s="17">
        <v>55</v>
      </c>
      <c r="C434" s="17">
        <v>81286</v>
      </c>
      <c r="D434" s="17" t="s">
        <v>9540</v>
      </c>
      <c r="E434" s="17" t="s">
        <v>155</v>
      </c>
      <c r="F434" s="17" t="s">
        <v>91</v>
      </c>
      <c r="H434" s="309">
        <v>21349</v>
      </c>
      <c r="I434" s="309">
        <v>30229</v>
      </c>
      <c r="J434" s="17" t="s">
        <v>3888</v>
      </c>
      <c r="L434" s="17" t="s">
        <v>9541</v>
      </c>
      <c r="N434" s="17" t="s">
        <v>19</v>
      </c>
      <c r="O434" s="17" t="s">
        <v>15</v>
      </c>
      <c r="P434" s="17">
        <v>45356</v>
      </c>
      <c r="AC434" s="17" t="s">
        <v>3890</v>
      </c>
      <c r="AD434" s="17" t="s">
        <v>3891</v>
      </c>
      <c r="AF434" s="17">
        <v>8</v>
      </c>
      <c r="AG434" s="17">
        <v>2</v>
      </c>
      <c r="AM434" s="17" t="s">
        <v>311</v>
      </c>
      <c r="AN434" s="17" t="s">
        <v>9449</v>
      </c>
      <c r="AO434" s="17">
        <v>3</v>
      </c>
      <c r="AP434" s="17">
        <v>80</v>
      </c>
      <c r="AQ434" s="17">
        <v>5</v>
      </c>
      <c r="AT434" s="17" t="s">
        <v>9082</v>
      </c>
      <c r="AU434" s="17" t="s">
        <v>21</v>
      </c>
      <c r="AV434" s="17" t="s">
        <v>3901</v>
      </c>
      <c r="AZ434" s="17" t="s">
        <v>3901</v>
      </c>
      <c r="BA434" s="17" t="s">
        <v>21</v>
      </c>
      <c r="BB434" s="17" t="s">
        <v>3901</v>
      </c>
      <c r="BD434" s="17" t="s">
        <v>3901</v>
      </c>
      <c r="BH434" s="17" t="s">
        <v>3901</v>
      </c>
      <c r="BK434" s="17" t="s">
        <v>3901</v>
      </c>
      <c r="BL434" s="17" t="s">
        <v>3901</v>
      </c>
      <c r="BN434" s="17" t="s">
        <v>3901</v>
      </c>
      <c r="BQ434" s="17" t="s">
        <v>30</v>
      </c>
      <c r="BS434" s="17" t="s">
        <v>3901</v>
      </c>
      <c r="BY434" s="17" t="s">
        <v>3901</v>
      </c>
      <c r="CC434" s="17" t="s">
        <v>3901</v>
      </c>
      <c r="CF434" s="17" t="s">
        <v>3901</v>
      </c>
      <c r="CH434" s="17" t="s">
        <v>3901</v>
      </c>
      <c r="CM434" s="17" t="s">
        <v>21</v>
      </c>
      <c r="CN434" s="17" t="s">
        <v>3901</v>
      </c>
      <c r="CQ434" s="17" t="s">
        <v>3901</v>
      </c>
      <c r="CR434" s="17" t="s">
        <v>21</v>
      </c>
      <c r="CU434" s="17" t="s">
        <v>3901</v>
      </c>
      <c r="DA434" s="17" t="s">
        <v>3901</v>
      </c>
      <c r="DF434" s="17" t="s">
        <v>3901</v>
      </c>
      <c r="DN434" s="17">
        <f>COUNTIF(AU434:DM434, "X")</f>
        <v>18</v>
      </c>
    </row>
    <row r="435" spans="1:118" s="17" customFormat="1">
      <c r="A435" s="17" t="s">
        <v>24441</v>
      </c>
      <c r="B435" s="17">
        <v>55</v>
      </c>
      <c r="C435" s="17">
        <v>87591</v>
      </c>
      <c r="D435" s="17" t="s">
        <v>5936</v>
      </c>
      <c r="E435" s="17" t="s">
        <v>155</v>
      </c>
      <c r="F435" s="17" t="s">
        <v>43</v>
      </c>
      <c r="H435" s="309">
        <v>28044</v>
      </c>
      <c r="I435" s="309">
        <v>43024</v>
      </c>
      <c r="J435" s="17" t="s">
        <v>3888</v>
      </c>
      <c r="L435" s="17" t="s">
        <v>24340</v>
      </c>
      <c r="N435" s="17" t="s">
        <v>126</v>
      </c>
      <c r="O435" s="17" t="s">
        <v>15</v>
      </c>
      <c r="P435" s="17">
        <v>45383</v>
      </c>
      <c r="AF435" s="17">
        <v>8</v>
      </c>
      <c r="AG435" s="17">
        <v>2</v>
      </c>
      <c r="AI435" s="17" t="s">
        <v>20542</v>
      </c>
      <c r="AM435" s="17" t="s">
        <v>239</v>
      </c>
      <c r="AN435" s="17" t="s">
        <v>24146</v>
      </c>
      <c r="AO435" s="17">
        <v>3</v>
      </c>
      <c r="AP435" s="17">
        <v>80</v>
      </c>
      <c r="AQ435" s="17">
        <v>5</v>
      </c>
      <c r="AR435" s="17" t="s">
        <v>22585</v>
      </c>
      <c r="AS435" s="17" t="s">
        <v>23503</v>
      </c>
      <c r="DN435" s="17">
        <f>COUNTIF(AU435:DM435, "X")</f>
        <v>0</v>
      </c>
    </row>
    <row r="436" spans="1:118" s="17" customFormat="1">
      <c r="A436" s="17" t="s">
        <v>24622</v>
      </c>
      <c r="B436" s="17">
        <v>55</v>
      </c>
      <c r="C436" s="17">
        <v>8851</v>
      </c>
      <c r="D436" s="17" t="s">
        <v>8953</v>
      </c>
      <c r="E436" s="17" t="s">
        <v>79</v>
      </c>
      <c r="F436" s="17" t="s">
        <v>65</v>
      </c>
      <c r="H436" s="309">
        <v>12506</v>
      </c>
      <c r="I436" s="309">
        <v>28581</v>
      </c>
      <c r="J436" s="17" t="s">
        <v>3888</v>
      </c>
      <c r="L436" s="17" t="s">
        <v>24623</v>
      </c>
      <c r="N436" s="17" t="s">
        <v>19</v>
      </c>
      <c r="O436" s="17" t="s">
        <v>15</v>
      </c>
      <c r="P436" s="17">
        <v>45356</v>
      </c>
      <c r="Q436" s="17">
        <v>3041</v>
      </c>
      <c r="AD436" s="17" t="s">
        <v>3891</v>
      </c>
      <c r="AF436" s="17">
        <v>8</v>
      </c>
      <c r="AG436" s="17">
        <v>2</v>
      </c>
      <c r="AM436" s="17" t="s">
        <v>141</v>
      </c>
      <c r="AN436" s="17" t="s">
        <v>24484</v>
      </c>
      <c r="AO436" s="17">
        <v>3</v>
      </c>
      <c r="AP436" s="17">
        <v>80</v>
      </c>
      <c r="AQ436" s="17">
        <v>5</v>
      </c>
      <c r="AR436" s="17" t="s">
        <v>24485</v>
      </c>
      <c r="AU436" s="17" t="s">
        <v>30</v>
      </c>
      <c r="AV436" s="17" t="s">
        <v>3901</v>
      </c>
      <c r="AX436" s="17" t="s">
        <v>3901</v>
      </c>
      <c r="AZ436" s="17" t="s">
        <v>3901</v>
      </c>
      <c r="BA436" s="17" t="s">
        <v>3901</v>
      </c>
      <c r="BB436" s="17" t="s">
        <v>3901</v>
      </c>
      <c r="BD436" s="17" t="s">
        <v>3901</v>
      </c>
      <c r="BH436" s="17" t="s">
        <v>3901</v>
      </c>
      <c r="BK436" s="17" t="s">
        <v>3901</v>
      </c>
      <c r="BQ436" s="17" t="s">
        <v>30</v>
      </c>
      <c r="BS436" s="17" t="s">
        <v>3901</v>
      </c>
      <c r="BY436" s="17" t="s">
        <v>3901</v>
      </c>
      <c r="CC436" s="17" t="s">
        <v>3901</v>
      </c>
      <c r="CD436" s="17" t="s">
        <v>3901</v>
      </c>
      <c r="CF436" s="17" t="s">
        <v>3901</v>
      </c>
      <c r="CH436" s="17" t="s">
        <v>3901</v>
      </c>
      <c r="CI436" s="17" t="s">
        <v>3901</v>
      </c>
      <c r="CM436" s="17" t="s">
        <v>30</v>
      </c>
      <c r="CN436" s="17" t="s">
        <v>3901</v>
      </c>
      <c r="CU436" s="17" t="s">
        <v>3901</v>
      </c>
      <c r="DN436" s="17">
        <f>COUNTIF(AU436:DM436, "X")</f>
        <v>17</v>
      </c>
    </row>
    <row r="437" spans="1:118" s="17" customFormat="1">
      <c r="A437" s="17" t="s">
        <v>18211</v>
      </c>
      <c r="B437" s="17">
        <v>55</v>
      </c>
      <c r="C437" s="17">
        <v>16706</v>
      </c>
      <c r="D437" s="17" t="s">
        <v>18212</v>
      </c>
      <c r="E437" s="17" t="s">
        <v>7269</v>
      </c>
      <c r="F437" s="17" t="s">
        <v>12623</v>
      </c>
      <c r="H437" s="309">
        <v>16153</v>
      </c>
      <c r="I437" s="309">
        <v>28611</v>
      </c>
      <c r="J437" s="17" t="s">
        <v>3888</v>
      </c>
      <c r="K437" s="17" t="s">
        <v>21</v>
      </c>
      <c r="L437" s="17" t="s">
        <v>18213</v>
      </c>
      <c r="N437" s="17" t="s">
        <v>31</v>
      </c>
      <c r="O437" s="17" t="s">
        <v>15</v>
      </c>
      <c r="P437" s="17">
        <v>45373</v>
      </c>
      <c r="AD437" s="17" t="s">
        <v>9896</v>
      </c>
      <c r="AF437" s="17">
        <v>15</v>
      </c>
      <c r="AG437" s="17">
        <v>2</v>
      </c>
      <c r="AM437" s="17" t="s">
        <v>32</v>
      </c>
      <c r="AN437" s="17" t="s">
        <v>18168</v>
      </c>
      <c r="AO437" s="17">
        <v>3</v>
      </c>
      <c r="AP437" s="17">
        <v>80</v>
      </c>
      <c r="AQ437" s="17">
        <v>5</v>
      </c>
      <c r="AR437" s="17" t="s">
        <v>9898</v>
      </c>
      <c r="AV437" s="17" t="s">
        <v>3901</v>
      </c>
      <c r="AX437" s="17" t="s">
        <v>3901</v>
      </c>
      <c r="AY437" s="17" t="s">
        <v>30</v>
      </c>
      <c r="BB437" s="17" t="s">
        <v>3901</v>
      </c>
      <c r="BC437" s="17" t="s">
        <v>21</v>
      </c>
      <c r="BD437" s="17" t="s">
        <v>3901</v>
      </c>
      <c r="BH437" s="17" t="s">
        <v>3901</v>
      </c>
      <c r="BK437" s="17" t="s">
        <v>3901</v>
      </c>
      <c r="BL437" s="17" t="s">
        <v>21</v>
      </c>
      <c r="BN437" s="17" t="s">
        <v>3901</v>
      </c>
      <c r="BQ437" s="17" t="s">
        <v>21</v>
      </c>
      <c r="BS437" s="17" t="s">
        <v>3901</v>
      </c>
      <c r="CF437" s="17" t="s">
        <v>3901</v>
      </c>
      <c r="CH437" s="17" t="s">
        <v>3901</v>
      </c>
      <c r="CN437" s="17" t="s">
        <v>3901</v>
      </c>
      <c r="DA437" s="17" t="s">
        <v>3901</v>
      </c>
      <c r="DE437" s="17" t="s">
        <v>21</v>
      </c>
      <c r="DN437" s="17">
        <f>COUNTIF(AU437:DM437, "X")</f>
        <v>12</v>
      </c>
    </row>
    <row r="438" spans="1:118" s="17" customFormat="1">
      <c r="A438" s="17" t="s">
        <v>19116</v>
      </c>
      <c r="B438" s="17">
        <v>55</v>
      </c>
      <c r="C438" s="17">
        <v>38746</v>
      </c>
      <c r="D438" s="17" t="s">
        <v>19117</v>
      </c>
      <c r="E438" s="17" t="s">
        <v>582</v>
      </c>
      <c r="F438" s="17" t="s">
        <v>525</v>
      </c>
      <c r="H438" s="309">
        <v>13788</v>
      </c>
      <c r="I438" s="309">
        <v>28611</v>
      </c>
      <c r="J438" s="17" t="s">
        <v>3888</v>
      </c>
      <c r="L438" s="17" t="s">
        <v>19118</v>
      </c>
      <c r="N438" s="17" t="s">
        <v>31</v>
      </c>
      <c r="O438" s="17" t="s">
        <v>15</v>
      </c>
      <c r="P438" s="17">
        <v>45373</v>
      </c>
      <c r="AD438" s="17" t="s">
        <v>9896</v>
      </c>
      <c r="AF438" s="17">
        <v>8</v>
      </c>
      <c r="AG438" s="17">
        <v>2</v>
      </c>
      <c r="AM438" s="17" t="s">
        <v>337</v>
      </c>
      <c r="AN438" s="17" t="s">
        <v>19113</v>
      </c>
      <c r="AO438" s="17">
        <v>3</v>
      </c>
      <c r="AP438" s="17">
        <v>80</v>
      </c>
      <c r="AQ438" s="17">
        <v>5</v>
      </c>
      <c r="AR438" s="17" t="s">
        <v>9898</v>
      </c>
      <c r="AU438" s="17" t="s">
        <v>30</v>
      </c>
      <c r="AV438" s="17" t="s">
        <v>3901</v>
      </c>
      <c r="AY438" s="17" t="s">
        <v>30</v>
      </c>
      <c r="BB438" s="17" t="s">
        <v>3901</v>
      </c>
      <c r="BC438" s="17" t="s">
        <v>30</v>
      </c>
      <c r="BD438" s="17" t="s">
        <v>3901</v>
      </c>
      <c r="BF438" s="17" t="s">
        <v>3901</v>
      </c>
      <c r="BH438" s="17" t="s">
        <v>3901</v>
      </c>
      <c r="BJ438" s="17" t="s">
        <v>30</v>
      </c>
      <c r="BK438" s="17" t="s">
        <v>3901</v>
      </c>
      <c r="BN438" s="17" t="s">
        <v>3901</v>
      </c>
      <c r="BQ438" s="17" t="s">
        <v>30</v>
      </c>
      <c r="BS438" s="17" t="s">
        <v>3901</v>
      </c>
      <c r="BU438" s="17" t="s">
        <v>3901</v>
      </c>
      <c r="BY438" s="17" t="s">
        <v>3901</v>
      </c>
      <c r="BZ438" s="17" t="s">
        <v>30</v>
      </c>
      <c r="CC438" s="17" t="s">
        <v>3901</v>
      </c>
      <c r="CD438" s="17" t="s">
        <v>3901</v>
      </c>
      <c r="CF438" s="17" t="s">
        <v>3901</v>
      </c>
      <c r="CG438" s="17" t="s">
        <v>30</v>
      </c>
      <c r="CH438" s="17" t="s">
        <v>3901</v>
      </c>
      <c r="CL438" s="17" t="s">
        <v>3901</v>
      </c>
      <c r="CM438" s="17" t="s">
        <v>30</v>
      </c>
      <c r="CN438" s="17" t="s">
        <v>3901</v>
      </c>
      <c r="CO438" s="17" t="s">
        <v>3901</v>
      </c>
      <c r="CQ438" s="17" t="s">
        <v>3901</v>
      </c>
      <c r="CR438" s="17" t="s">
        <v>30</v>
      </c>
      <c r="CS438" s="17" t="s">
        <v>3901</v>
      </c>
      <c r="CU438" s="17" t="s">
        <v>3901</v>
      </c>
      <c r="CX438" s="17" t="s">
        <v>3901</v>
      </c>
      <c r="CY438" s="17" t="s">
        <v>30</v>
      </c>
      <c r="DA438" s="17" t="s">
        <v>3901</v>
      </c>
      <c r="DN438" s="17">
        <f>COUNTIF(AU438:DM438, "X")</f>
        <v>22</v>
      </c>
    </row>
    <row r="439" spans="1:118" s="17" customFormat="1">
      <c r="A439" s="17" t="s">
        <v>22514</v>
      </c>
      <c r="B439" s="17">
        <v>55</v>
      </c>
      <c r="C439" s="17">
        <v>35998</v>
      </c>
      <c r="D439" s="17" t="s">
        <v>19597</v>
      </c>
      <c r="E439" s="17" t="s">
        <v>22515</v>
      </c>
      <c r="F439" s="17" t="s">
        <v>99</v>
      </c>
      <c r="H439" s="309">
        <v>11922</v>
      </c>
      <c r="I439" s="309">
        <v>28611</v>
      </c>
      <c r="J439" s="17" t="s">
        <v>3888</v>
      </c>
      <c r="L439" s="17" t="s">
        <v>22516</v>
      </c>
      <c r="N439" s="17" t="s">
        <v>31</v>
      </c>
      <c r="O439" s="17" t="s">
        <v>15</v>
      </c>
      <c r="P439" s="17">
        <v>45373</v>
      </c>
      <c r="AF439" s="17">
        <v>8</v>
      </c>
      <c r="AG439" s="17">
        <v>2</v>
      </c>
      <c r="AH439" s="17" t="s">
        <v>11926</v>
      </c>
      <c r="AK439" s="17" t="s">
        <v>11927</v>
      </c>
      <c r="AM439" s="17" t="s">
        <v>177</v>
      </c>
      <c r="AN439" s="17" t="s">
        <v>22466</v>
      </c>
      <c r="AO439" s="17">
        <v>3</v>
      </c>
      <c r="AP439" s="17">
        <v>80</v>
      </c>
      <c r="AQ439" s="17">
        <v>5</v>
      </c>
      <c r="AR439" s="17" t="s">
        <v>11941</v>
      </c>
      <c r="AU439" s="17" t="s">
        <v>21</v>
      </c>
      <c r="AV439" s="17" t="s">
        <v>3901</v>
      </c>
      <c r="AX439" s="17" t="s">
        <v>3901</v>
      </c>
      <c r="AZ439" s="17" t="s">
        <v>3901</v>
      </c>
      <c r="BB439" s="17" t="s">
        <v>3901</v>
      </c>
      <c r="BC439" s="17" t="s">
        <v>21</v>
      </c>
      <c r="BD439" s="17" t="s">
        <v>3901</v>
      </c>
      <c r="BH439" s="17" t="s">
        <v>3901</v>
      </c>
      <c r="BJ439" s="17" t="s">
        <v>21</v>
      </c>
      <c r="BK439" s="17" t="s">
        <v>3901</v>
      </c>
      <c r="BN439" s="17" t="s">
        <v>3901</v>
      </c>
      <c r="BS439" s="17" t="s">
        <v>3901</v>
      </c>
      <c r="BY439" s="17" t="s">
        <v>3901</v>
      </c>
      <c r="BZ439" s="17" t="s">
        <v>21</v>
      </c>
      <c r="CC439" s="17" t="s">
        <v>3901</v>
      </c>
      <c r="CD439" s="17" t="s">
        <v>3901</v>
      </c>
      <c r="CF439" s="17" t="s">
        <v>3901</v>
      </c>
      <c r="CG439" s="17" t="s">
        <v>21</v>
      </c>
      <c r="CH439" s="17" t="s">
        <v>3901</v>
      </c>
      <c r="CL439" s="17" t="s">
        <v>3901</v>
      </c>
      <c r="CN439" s="17" t="s">
        <v>3901</v>
      </c>
      <c r="CQ439" s="17" t="s">
        <v>3901</v>
      </c>
      <c r="DN439" s="17">
        <f>COUNTIF(AU439:DM439, "X")</f>
        <v>17</v>
      </c>
    </row>
    <row r="440" spans="1:118" s="17" customFormat="1">
      <c r="A440" s="523" t="s">
        <v>910</v>
      </c>
      <c r="B440" s="17">
        <v>55</v>
      </c>
      <c r="C440" s="17">
        <v>85415</v>
      </c>
      <c r="D440" s="17" t="s">
        <v>911</v>
      </c>
      <c r="E440" s="17" t="s">
        <v>325</v>
      </c>
      <c r="H440" s="309">
        <v>23244</v>
      </c>
      <c r="I440" s="309">
        <v>34339</v>
      </c>
      <c r="J440" s="17" t="s">
        <v>3888</v>
      </c>
      <c r="K440" s="17" t="s">
        <v>21</v>
      </c>
      <c r="L440" s="17" t="s">
        <v>3021</v>
      </c>
      <c r="N440" s="17" t="s">
        <v>31</v>
      </c>
      <c r="O440" s="17" t="s">
        <v>15</v>
      </c>
      <c r="P440" s="17">
        <v>45373</v>
      </c>
      <c r="Q440" s="17">
        <v>7634</v>
      </c>
      <c r="AC440" s="17" t="s">
        <v>9895</v>
      </c>
      <c r="AD440" s="17" t="s">
        <v>9896</v>
      </c>
      <c r="AF440" s="17">
        <v>15</v>
      </c>
      <c r="AG440" s="17">
        <v>2</v>
      </c>
      <c r="AM440" s="17" t="s">
        <v>220</v>
      </c>
      <c r="AN440" s="17" t="s">
        <v>16782</v>
      </c>
      <c r="AO440" s="17">
        <v>3</v>
      </c>
      <c r="AP440" s="17">
        <v>80</v>
      </c>
      <c r="AQ440" s="17">
        <v>5</v>
      </c>
      <c r="AR440" s="17" t="s">
        <v>9898</v>
      </c>
      <c r="AT440" s="17" t="s">
        <v>9899</v>
      </c>
      <c r="AU440" s="17" t="s">
        <v>3901</v>
      </c>
      <c r="AV440" s="17" t="s">
        <v>3901</v>
      </c>
      <c r="BB440" s="17" t="s">
        <v>3901</v>
      </c>
      <c r="BD440" s="17" t="s">
        <v>3901</v>
      </c>
      <c r="BH440" s="17" t="s">
        <v>3901</v>
      </c>
      <c r="BK440" s="17" t="s">
        <v>3901</v>
      </c>
      <c r="BQ440" s="17" t="s">
        <v>21</v>
      </c>
      <c r="BS440" s="17" t="s">
        <v>3901</v>
      </c>
      <c r="BY440" s="17" t="s">
        <v>3901</v>
      </c>
      <c r="CC440" s="17" t="s">
        <v>3901</v>
      </c>
      <c r="CF440" s="17" t="s">
        <v>3901</v>
      </c>
      <c r="CG440" s="17" t="s">
        <v>21</v>
      </c>
      <c r="CH440" s="17" t="s">
        <v>3901</v>
      </c>
      <c r="CN440" s="17" t="s">
        <v>3901</v>
      </c>
      <c r="CQ440" s="17" t="s">
        <v>3901</v>
      </c>
      <c r="CR440" s="17" t="s">
        <v>21</v>
      </c>
      <c r="CU440" s="17" t="s">
        <v>3901</v>
      </c>
      <c r="CX440" s="17" t="s">
        <v>3901</v>
      </c>
      <c r="DA440" s="17" t="s">
        <v>3901</v>
      </c>
      <c r="DE440" s="17" t="s">
        <v>21</v>
      </c>
      <c r="DN440" s="17">
        <f>COUNTIF(AU440:DM440, "X")</f>
        <v>16</v>
      </c>
    </row>
    <row r="441" spans="1:118" s="17" customFormat="1">
      <c r="A441" s="17" t="s">
        <v>19481</v>
      </c>
      <c r="B441" s="17">
        <v>55</v>
      </c>
      <c r="C441" s="17">
        <v>115126</v>
      </c>
      <c r="D441" s="17" t="s">
        <v>12519</v>
      </c>
      <c r="E441" s="17" t="s">
        <v>212</v>
      </c>
      <c r="F441" s="17" t="s">
        <v>99</v>
      </c>
      <c r="H441" s="309">
        <v>30287</v>
      </c>
      <c r="I441" s="309">
        <v>41186</v>
      </c>
      <c r="J441" s="17" t="s">
        <v>3888</v>
      </c>
      <c r="L441" s="17" t="s">
        <v>19482</v>
      </c>
      <c r="N441" s="17" t="s">
        <v>163</v>
      </c>
      <c r="O441" s="17" t="s">
        <v>15</v>
      </c>
      <c r="P441" s="17">
        <v>45312</v>
      </c>
      <c r="AF441" s="17">
        <v>15</v>
      </c>
      <c r="AG441" s="17">
        <v>2</v>
      </c>
      <c r="AH441" s="17" t="s">
        <v>11926</v>
      </c>
      <c r="AK441" s="17" t="s">
        <v>11927</v>
      </c>
      <c r="AM441" s="17" t="s">
        <v>2615</v>
      </c>
      <c r="AN441" s="17" t="s">
        <v>19445</v>
      </c>
      <c r="AO441" s="17">
        <v>3</v>
      </c>
      <c r="AP441" s="17">
        <v>80</v>
      </c>
      <c r="AQ441" s="17">
        <v>5</v>
      </c>
      <c r="AR441" s="17" t="s">
        <v>19446</v>
      </c>
      <c r="CH441" s="17" t="s">
        <v>3901</v>
      </c>
      <c r="DN441" s="17">
        <f>COUNTIF(AU441:DM441, "X")</f>
        <v>1</v>
      </c>
    </row>
    <row r="442" spans="1:118" s="17" customFormat="1">
      <c r="A442" s="17" t="s">
        <v>15560</v>
      </c>
      <c r="B442" s="17">
        <v>55</v>
      </c>
      <c r="C442" s="17">
        <v>102129</v>
      </c>
      <c r="D442" s="17" t="s">
        <v>844</v>
      </c>
      <c r="E442" s="17" t="s">
        <v>130</v>
      </c>
      <c r="F442" s="17" t="s">
        <v>110</v>
      </c>
      <c r="H442" s="309">
        <v>21104</v>
      </c>
      <c r="I442" s="309">
        <v>35772</v>
      </c>
      <c r="J442" s="17" t="s">
        <v>3888</v>
      </c>
      <c r="L442" s="17" t="s">
        <v>15514</v>
      </c>
      <c r="M442" s="17" t="s">
        <v>15561</v>
      </c>
      <c r="N442" s="17" t="s">
        <v>31</v>
      </c>
      <c r="O442" s="17" t="s">
        <v>15</v>
      </c>
      <c r="P442" s="17">
        <v>45373</v>
      </c>
      <c r="AC442" s="17" t="s">
        <v>9895</v>
      </c>
      <c r="AD442" s="17" t="s">
        <v>9896</v>
      </c>
      <c r="AF442" s="17">
        <v>8</v>
      </c>
      <c r="AG442" s="17">
        <v>2</v>
      </c>
      <c r="AM442" s="17" t="s">
        <v>121</v>
      </c>
      <c r="AN442" s="17" t="s">
        <v>15516</v>
      </c>
      <c r="AO442" s="17">
        <v>3</v>
      </c>
      <c r="AP442" s="17">
        <v>80</v>
      </c>
      <c r="AQ442" s="17">
        <v>5</v>
      </c>
      <c r="AR442" s="17" t="s">
        <v>9898</v>
      </c>
      <c r="AT442" s="17" t="s">
        <v>15057</v>
      </c>
      <c r="BH442" s="17" t="s">
        <v>3901</v>
      </c>
      <c r="BK442" s="17" t="s">
        <v>3901</v>
      </c>
      <c r="CC442" s="17" t="s">
        <v>3901</v>
      </c>
      <c r="CH442" s="17" t="s">
        <v>3901</v>
      </c>
      <c r="DN442" s="17">
        <f>COUNTIF(AU442:DM442, "X")</f>
        <v>4</v>
      </c>
    </row>
    <row r="443" spans="1:118" s="17" customFormat="1">
      <c r="A443" s="17" t="s">
        <v>20804</v>
      </c>
      <c r="B443" s="17">
        <v>55</v>
      </c>
      <c r="C443" s="17">
        <v>87173</v>
      </c>
      <c r="D443" s="17" t="s">
        <v>20805</v>
      </c>
      <c r="E443" s="17" t="s">
        <v>212</v>
      </c>
      <c r="F443" s="17" t="s">
        <v>21</v>
      </c>
      <c r="H443" s="309">
        <v>27668</v>
      </c>
      <c r="I443" s="309">
        <v>44096</v>
      </c>
      <c r="J443" s="17" t="s">
        <v>3888</v>
      </c>
      <c r="L443" s="17" t="s">
        <v>20806</v>
      </c>
      <c r="N443" s="17" t="s">
        <v>26</v>
      </c>
      <c r="O443" s="17" t="s">
        <v>15</v>
      </c>
      <c r="P443" s="17">
        <v>45318</v>
      </c>
      <c r="AF443" s="17">
        <v>15</v>
      </c>
      <c r="AG443" s="17">
        <v>2</v>
      </c>
      <c r="AI443" s="17" t="s">
        <v>20669</v>
      </c>
      <c r="AM443" s="17" t="s">
        <v>53</v>
      </c>
      <c r="AN443" s="17" t="s">
        <v>20670</v>
      </c>
      <c r="AO443" s="17">
        <v>3</v>
      </c>
      <c r="AP443" s="17">
        <v>80</v>
      </c>
      <c r="AQ443" s="17">
        <v>5</v>
      </c>
      <c r="AR443" s="17" t="s">
        <v>20671</v>
      </c>
      <c r="DN443" s="17">
        <f>COUNTIF(AU443:DM443, "X")</f>
        <v>0</v>
      </c>
    </row>
    <row r="444" spans="1:118" s="17" customFormat="1">
      <c r="A444" s="17" t="s">
        <v>21978</v>
      </c>
      <c r="B444" s="17">
        <v>55</v>
      </c>
      <c r="C444" s="17">
        <v>102439</v>
      </c>
      <c r="D444" s="17" t="s">
        <v>21979</v>
      </c>
      <c r="E444" s="17" t="s">
        <v>817</v>
      </c>
      <c r="F444" s="17" t="s">
        <v>22</v>
      </c>
      <c r="H444" s="309">
        <v>24451</v>
      </c>
      <c r="I444" s="309">
        <v>35790</v>
      </c>
      <c r="J444" s="17" t="s">
        <v>3888</v>
      </c>
      <c r="L444" s="17" t="s">
        <v>21980</v>
      </c>
      <c r="N444" s="17" t="s">
        <v>196</v>
      </c>
      <c r="O444" s="17" t="s">
        <v>15</v>
      </c>
      <c r="P444" s="17">
        <v>45359</v>
      </c>
      <c r="AF444" s="17">
        <v>8</v>
      </c>
      <c r="AG444" s="17">
        <v>2</v>
      </c>
      <c r="AH444" s="17" t="s">
        <v>11926</v>
      </c>
      <c r="AK444" s="17" t="s">
        <v>21650</v>
      </c>
      <c r="AM444" s="17" t="s">
        <v>255</v>
      </c>
      <c r="AN444" s="17" t="s">
        <v>21914</v>
      </c>
      <c r="AO444" s="17">
        <v>3</v>
      </c>
      <c r="AP444" s="17">
        <v>80</v>
      </c>
      <c r="AQ444" s="17">
        <v>5</v>
      </c>
      <c r="AR444" s="17" t="s">
        <v>21652</v>
      </c>
      <c r="AS444" s="17" t="s">
        <v>21915</v>
      </c>
      <c r="AZ444" s="17" t="s">
        <v>3901</v>
      </c>
      <c r="BS444" s="17" t="s">
        <v>3901</v>
      </c>
      <c r="BU444" s="17" t="s">
        <v>3901</v>
      </c>
      <c r="BY444" s="17" t="s">
        <v>3901</v>
      </c>
      <c r="CC444" s="17" t="s">
        <v>3901</v>
      </c>
      <c r="CF444" s="17" t="s">
        <v>3901</v>
      </c>
      <c r="CH444" s="17" t="s">
        <v>3901</v>
      </c>
      <c r="DN444" s="17">
        <f>COUNTIF(AU444:DM444, "X")</f>
        <v>7</v>
      </c>
    </row>
    <row r="445" spans="1:118" s="17" customFormat="1">
      <c r="A445" s="17" t="s">
        <v>6250</v>
      </c>
      <c r="B445" s="17">
        <v>55</v>
      </c>
      <c r="C445" s="17">
        <v>118451</v>
      </c>
      <c r="D445" s="17" t="s">
        <v>521</v>
      </c>
      <c r="E445" s="17" t="s">
        <v>181</v>
      </c>
      <c r="F445" s="17" t="s">
        <v>247</v>
      </c>
      <c r="H445" s="309">
        <v>29564</v>
      </c>
      <c r="I445" s="309">
        <v>41219</v>
      </c>
      <c r="J445" s="17" t="s">
        <v>3888</v>
      </c>
      <c r="L445" s="17" t="s">
        <v>5965</v>
      </c>
      <c r="N445" s="17" t="s">
        <v>19</v>
      </c>
      <c r="O445" s="17" t="s">
        <v>15</v>
      </c>
      <c r="P445" s="17">
        <v>45356</v>
      </c>
      <c r="AC445" s="17" t="s">
        <v>3890</v>
      </c>
      <c r="AD445" s="17" t="s">
        <v>3891</v>
      </c>
      <c r="AF445" s="17">
        <v>8</v>
      </c>
      <c r="AG445" s="17">
        <v>2</v>
      </c>
      <c r="AM445" s="17" t="s">
        <v>2604</v>
      </c>
      <c r="AN445" s="17" t="s">
        <v>5966</v>
      </c>
      <c r="AO445" s="17">
        <v>3</v>
      </c>
      <c r="AP445" s="17">
        <v>80</v>
      </c>
      <c r="AQ445" s="17">
        <v>5</v>
      </c>
      <c r="AT445" s="17" t="s">
        <v>5516</v>
      </c>
      <c r="CQ445" s="17" t="s">
        <v>3901</v>
      </c>
      <c r="CR445" s="17" t="s">
        <v>30</v>
      </c>
      <c r="DN445" s="17">
        <f>COUNTIF(AU445:DM445, "X")</f>
        <v>1</v>
      </c>
    </row>
    <row r="446" spans="1:118" s="17" customFormat="1">
      <c r="A446" s="17" t="s">
        <v>12862</v>
      </c>
      <c r="B446" s="17">
        <v>55</v>
      </c>
      <c r="C446" s="17">
        <v>87794</v>
      </c>
      <c r="D446" s="17" t="s">
        <v>12863</v>
      </c>
      <c r="E446" s="17" t="s">
        <v>12864</v>
      </c>
      <c r="F446" s="17" t="s">
        <v>35</v>
      </c>
      <c r="H446" s="309">
        <v>23661</v>
      </c>
      <c r="I446" s="309">
        <v>42620</v>
      </c>
      <c r="J446" s="17" t="s">
        <v>3888</v>
      </c>
      <c r="L446" s="17" t="s">
        <v>12865</v>
      </c>
      <c r="N446" s="17" t="s">
        <v>31</v>
      </c>
      <c r="O446" s="17" t="s">
        <v>15</v>
      </c>
      <c r="P446" s="17">
        <v>45373</v>
      </c>
      <c r="Q446" s="17">
        <v>1811</v>
      </c>
      <c r="AC446" s="17" t="s">
        <v>9895</v>
      </c>
      <c r="AD446" s="17" t="s">
        <v>9896</v>
      </c>
      <c r="AF446" s="17">
        <v>15</v>
      </c>
      <c r="AG446" s="17">
        <v>2</v>
      </c>
      <c r="AM446" s="17" t="s">
        <v>156</v>
      </c>
      <c r="AN446" s="17" t="s">
        <v>12693</v>
      </c>
      <c r="AO446" s="17">
        <v>3</v>
      </c>
      <c r="AP446" s="17">
        <v>80</v>
      </c>
      <c r="AQ446" s="17">
        <v>5</v>
      </c>
      <c r="AR446" s="17" t="s">
        <v>9898</v>
      </c>
      <c r="AT446" s="17" t="s">
        <v>11929</v>
      </c>
      <c r="AU446" s="17" t="s">
        <v>30</v>
      </c>
      <c r="AV446" s="17" t="s">
        <v>3901</v>
      </c>
      <c r="AX446" s="17" t="s">
        <v>3901</v>
      </c>
      <c r="CU446" s="17" t="s">
        <v>3901</v>
      </c>
      <c r="DN446" s="17">
        <f>COUNTIF(AU446:DM446, "X")</f>
        <v>3</v>
      </c>
    </row>
    <row r="447" spans="1:118" s="17" customFormat="1">
      <c r="A447" s="17" t="s">
        <v>23399</v>
      </c>
      <c r="B447" s="17">
        <v>55</v>
      </c>
      <c r="C447" s="17">
        <v>115426</v>
      </c>
      <c r="D447" s="17" t="s">
        <v>23400</v>
      </c>
      <c r="E447" s="17" t="s">
        <v>38</v>
      </c>
      <c r="F447" s="17" t="s">
        <v>99</v>
      </c>
      <c r="H447" s="309">
        <v>29208</v>
      </c>
      <c r="I447" s="309">
        <v>44697</v>
      </c>
      <c r="J447" s="17" t="s">
        <v>3888</v>
      </c>
      <c r="L447" s="17" t="s">
        <v>23401</v>
      </c>
      <c r="N447" s="17" t="s">
        <v>126</v>
      </c>
      <c r="O447" s="17" t="s">
        <v>15</v>
      </c>
      <c r="P447" s="17">
        <v>45383</v>
      </c>
      <c r="AF447" s="17">
        <v>8</v>
      </c>
      <c r="AG447" s="17">
        <v>2</v>
      </c>
      <c r="AI447" s="17" t="s">
        <v>20542</v>
      </c>
      <c r="AM447" s="17" t="s">
        <v>256</v>
      </c>
      <c r="AN447" s="17" t="s">
        <v>23381</v>
      </c>
      <c r="AO447" s="17">
        <v>3</v>
      </c>
      <c r="AP447" s="17">
        <v>80</v>
      </c>
      <c r="AQ447" s="17">
        <v>5</v>
      </c>
      <c r="AR447" s="17" t="s">
        <v>22585</v>
      </c>
      <c r="BD447" s="17" t="s">
        <v>3901</v>
      </c>
      <c r="BK447" s="17" t="s">
        <v>3901</v>
      </c>
      <c r="BS447" s="17" t="s">
        <v>3901</v>
      </c>
      <c r="BY447" s="17" t="s">
        <v>3901</v>
      </c>
      <c r="CC447" s="17" t="s">
        <v>3901</v>
      </c>
      <c r="CF447" s="17" t="s">
        <v>3901</v>
      </c>
      <c r="CH447" s="17" t="s">
        <v>3901</v>
      </c>
      <c r="DN447" s="17">
        <f>COUNTIF(AU447:DM447, "X")</f>
        <v>7</v>
      </c>
    </row>
    <row r="448" spans="1:118" s="17" customFormat="1">
      <c r="A448" s="17" t="s">
        <v>18219</v>
      </c>
      <c r="B448" s="17">
        <v>55</v>
      </c>
      <c r="C448" s="17">
        <v>106243</v>
      </c>
      <c r="D448" s="17" t="s">
        <v>18220</v>
      </c>
      <c r="E448" s="17" t="s">
        <v>392</v>
      </c>
      <c r="F448" s="17" t="s">
        <v>65</v>
      </c>
      <c r="H448" s="309">
        <v>25136</v>
      </c>
      <c r="I448" s="309">
        <v>40486</v>
      </c>
      <c r="J448" s="17" t="s">
        <v>3888</v>
      </c>
      <c r="L448" s="17" t="s">
        <v>18218</v>
      </c>
      <c r="N448" s="17" t="s">
        <v>31</v>
      </c>
      <c r="O448" s="17" t="s">
        <v>15</v>
      </c>
      <c r="P448" s="17">
        <v>45373</v>
      </c>
      <c r="AD448" s="17" t="s">
        <v>9896</v>
      </c>
      <c r="AF448" s="17">
        <v>8</v>
      </c>
      <c r="AG448" s="17">
        <v>2</v>
      </c>
      <c r="AM448" s="17" t="s">
        <v>32</v>
      </c>
      <c r="AN448" s="17" t="s">
        <v>18168</v>
      </c>
      <c r="AO448" s="17">
        <v>3</v>
      </c>
      <c r="AP448" s="17">
        <v>80</v>
      </c>
      <c r="AQ448" s="17">
        <v>5</v>
      </c>
      <c r="AR448" s="17" t="s">
        <v>9898</v>
      </c>
      <c r="AV448" s="17" t="s">
        <v>3901</v>
      </c>
      <c r="BS448" s="17" t="s">
        <v>3901</v>
      </c>
      <c r="BY448" s="17" t="s">
        <v>3901</v>
      </c>
      <c r="CC448" s="17" t="s">
        <v>3901</v>
      </c>
      <c r="CH448" s="17" t="s">
        <v>3901</v>
      </c>
      <c r="CI448" s="17" t="s">
        <v>3901</v>
      </c>
      <c r="CN448" s="17" t="s">
        <v>3901</v>
      </c>
      <c r="CQ448" s="17" t="s">
        <v>3901</v>
      </c>
      <c r="CR448" s="17" t="s">
        <v>21</v>
      </c>
      <c r="CS448" s="17" t="s">
        <v>3901</v>
      </c>
      <c r="CU448" s="17" t="s">
        <v>3901</v>
      </c>
      <c r="CX448" s="17" t="s">
        <v>3901</v>
      </c>
      <c r="DN448" s="17">
        <f>COUNTIF(AU448:DM448, "X")</f>
        <v>11</v>
      </c>
    </row>
    <row r="449" spans="1:118" s="17" customFormat="1">
      <c r="A449" s="523" t="s">
        <v>2303</v>
      </c>
      <c r="B449" s="17">
        <v>55</v>
      </c>
      <c r="C449" s="17">
        <v>43271</v>
      </c>
      <c r="D449" s="17" t="s">
        <v>862</v>
      </c>
      <c r="E449" s="17" t="s">
        <v>349</v>
      </c>
      <c r="F449" s="17" t="s">
        <v>63</v>
      </c>
      <c r="H449" s="309">
        <v>17121</v>
      </c>
      <c r="I449" s="309">
        <v>31321</v>
      </c>
      <c r="J449" s="17" t="s">
        <v>3888</v>
      </c>
      <c r="K449" s="17" t="s">
        <v>21</v>
      </c>
      <c r="L449" s="17" t="s">
        <v>1504</v>
      </c>
      <c r="N449" s="17" t="s">
        <v>14</v>
      </c>
      <c r="O449" s="17" t="s">
        <v>15</v>
      </c>
      <c r="P449" s="17">
        <v>45371</v>
      </c>
      <c r="AC449" s="17" t="s">
        <v>14</v>
      </c>
      <c r="AF449" s="17">
        <v>15</v>
      </c>
      <c r="AG449" s="17">
        <v>2</v>
      </c>
      <c r="AI449" s="17" t="s">
        <v>10178</v>
      </c>
      <c r="AM449" s="17" t="s">
        <v>74</v>
      </c>
      <c r="AN449" s="17" t="s">
        <v>10179</v>
      </c>
      <c r="AO449" s="17">
        <v>3</v>
      </c>
      <c r="AP449" s="17">
        <v>80</v>
      </c>
      <c r="AQ449" s="17">
        <v>5</v>
      </c>
      <c r="AR449" s="17" t="s">
        <v>10180</v>
      </c>
      <c r="AU449" s="17" t="s">
        <v>21</v>
      </c>
      <c r="AV449" s="17" t="s">
        <v>3901</v>
      </c>
      <c r="AZ449" s="17" t="s">
        <v>3901</v>
      </c>
      <c r="BA449" s="17" t="s">
        <v>3901</v>
      </c>
      <c r="BD449" s="17" t="s">
        <v>3901</v>
      </c>
      <c r="BJ449" s="17" t="s">
        <v>21</v>
      </c>
      <c r="BK449" s="17" t="s">
        <v>3901</v>
      </c>
      <c r="BN449" s="17" t="s">
        <v>3901</v>
      </c>
      <c r="BQ449" s="17" t="s">
        <v>21</v>
      </c>
      <c r="BS449" s="17" t="s">
        <v>3901</v>
      </c>
      <c r="BY449" s="17" t="s">
        <v>3901</v>
      </c>
      <c r="CC449" s="17" t="s">
        <v>3901</v>
      </c>
      <c r="CF449" s="17" t="s">
        <v>3901</v>
      </c>
      <c r="CH449" s="17" t="s">
        <v>3901</v>
      </c>
      <c r="CL449" s="17" t="s">
        <v>3901</v>
      </c>
      <c r="CM449" s="17" t="s">
        <v>21</v>
      </c>
      <c r="CN449" s="17" t="s">
        <v>3901</v>
      </c>
      <c r="CQ449" s="17" t="s">
        <v>3901</v>
      </c>
      <c r="CS449" s="17" t="s">
        <v>3901</v>
      </c>
      <c r="CU449" s="17" t="s">
        <v>3901</v>
      </c>
      <c r="CV449" s="17" t="s">
        <v>3901</v>
      </c>
      <c r="CY449" s="17" t="s">
        <v>21</v>
      </c>
      <c r="DA449" s="17" t="s">
        <v>3901</v>
      </c>
      <c r="DB449" s="17" t="s">
        <v>3901</v>
      </c>
      <c r="DE449" s="17" t="s">
        <v>21</v>
      </c>
      <c r="DF449" s="17" t="s">
        <v>3901</v>
      </c>
      <c r="DN449" s="17">
        <f>COUNTIF(AU449:DM449, "X")</f>
        <v>20</v>
      </c>
    </row>
    <row r="450" spans="1:118" s="17" customFormat="1">
      <c r="A450" s="523" t="s">
        <v>1503</v>
      </c>
      <c r="B450" s="17">
        <v>55</v>
      </c>
      <c r="C450" s="17">
        <v>43270</v>
      </c>
      <c r="D450" s="17" t="s">
        <v>862</v>
      </c>
      <c r="E450" s="17" t="s">
        <v>432</v>
      </c>
      <c r="F450" s="17" t="s">
        <v>48</v>
      </c>
      <c r="H450" s="309">
        <v>19519</v>
      </c>
      <c r="I450" s="309">
        <v>31321</v>
      </c>
      <c r="J450" s="17" t="s">
        <v>3888</v>
      </c>
      <c r="K450" s="17" t="s">
        <v>21</v>
      </c>
      <c r="L450" s="17" t="s">
        <v>1504</v>
      </c>
      <c r="N450" s="17" t="s">
        <v>14</v>
      </c>
      <c r="O450" s="17" t="s">
        <v>15</v>
      </c>
      <c r="P450" s="17">
        <v>45371</v>
      </c>
      <c r="AC450" s="17" t="s">
        <v>14</v>
      </c>
      <c r="AF450" s="17">
        <v>15</v>
      </c>
      <c r="AG450" s="17">
        <v>2</v>
      </c>
      <c r="AI450" s="17" t="s">
        <v>10178</v>
      </c>
      <c r="AM450" s="17" t="s">
        <v>74</v>
      </c>
      <c r="AN450" s="17" t="s">
        <v>10179</v>
      </c>
      <c r="AO450" s="17">
        <v>3</v>
      </c>
      <c r="AP450" s="17">
        <v>80</v>
      </c>
      <c r="AQ450" s="17">
        <v>5</v>
      </c>
      <c r="AR450" s="17" t="s">
        <v>10180</v>
      </c>
      <c r="AU450" s="17" t="s">
        <v>21</v>
      </c>
      <c r="AV450" s="17" t="s">
        <v>3901</v>
      </c>
      <c r="AZ450" s="17" t="s">
        <v>3901</v>
      </c>
      <c r="BA450" s="17" t="s">
        <v>3901</v>
      </c>
      <c r="BD450" s="17" t="s">
        <v>3901</v>
      </c>
      <c r="BJ450" s="17" t="s">
        <v>21</v>
      </c>
      <c r="BK450" s="17" t="s">
        <v>3901</v>
      </c>
      <c r="BN450" s="17" t="s">
        <v>3901</v>
      </c>
      <c r="BQ450" s="17" t="s">
        <v>21</v>
      </c>
      <c r="BS450" s="17" t="s">
        <v>3901</v>
      </c>
      <c r="BY450" s="17" t="s">
        <v>3901</v>
      </c>
      <c r="CC450" s="17" t="s">
        <v>3901</v>
      </c>
      <c r="CF450" s="17" t="s">
        <v>3901</v>
      </c>
      <c r="CH450" s="17" t="s">
        <v>3901</v>
      </c>
      <c r="CL450" s="17" t="s">
        <v>3901</v>
      </c>
      <c r="CM450" s="17" t="s">
        <v>21</v>
      </c>
      <c r="CN450" s="17" t="s">
        <v>3901</v>
      </c>
      <c r="CO450" s="17" t="s">
        <v>3901</v>
      </c>
      <c r="CQ450" s="17" t="s">
        <v>3901</v>
      </c>
      <c r="CS450" s="17" t="s">
        <v>3901</v>
      </c>
      <c r="CU450" s="17" t="s">
        <v>3901</v>
      </c>
      <c r="CV450" s="17" t="s">
        <v>3901</v>
      </c>
      <c r="CY450" s="17" t="s">
        <v>21</v>
      </c>
      <c r="DA450" s="17" t="s">
        <v>3901</v>
      </c>
      <c r="DB450" s="17" t="s">
        <v>3901</v>
      </c>
      <c r="DE450" s="17" t="s">
        <v>21</v>
      </c>
      <c r="DF450" s="17" t="s">
        <v>3901</v>
      </c>
      <c r="DG450" s="17" t="s">
        <v>3901</v>
      </c>
      <c r="DN450" s="17">
        <f>COUNTIF(AU450:DM450, "X")</f>
        <v>22</v>
      </c>
    </row>
    <row r="451" spans="1:118" s="17" customFormat="1">
      <c r="A451" s="17" t="s">
        <v>7108</v>
      </c>
      <c r="B451" s="17">
        <v>55</v>
      </c>
      <c r="C451" s="17">
        <v>92337</v>
      </c>
      <c r="D451" s="17" t="s">
        <v>6463</v>
      </c>
      <c r="E451" s="17" t="s">
        <v>556</v>
      </c>
      <c r="F451" s="17" t="s">
        <v>371</v>
      </c>
      <c r="H451" s="309">
        <v>21144</v>
      </c>
      <c r="I451" s="309">
        <v>42082</v>
      </c>
      <c r="J451" s="17" t="s">
        <v>3888</v>
      </c>
      <c r="L451" s="17" t="s">
        <v>7109</v>
      </c>
      <c r="N451" s="17" t="s">
        <v>19</v>
      </c>
      <c r="O451" s="17" t="s">
        <v>15</v>
      </c>
      <c r="P451" s="17">
        <v>45356</v>
      </c>
      <c r="AC451" s="17" t="s">
        <v>3890</v>
      </c>
      <c r="AD451" s="17" t="s">
        <v>3891</v>
      </c>
      <c r="AF451" s="17">
        <v>8</v>
      </c>
      <c r="AG451" s="17">
        <v>2</v>
      </c>
      <c r="AM451" s="17" t="s">
        <v>248</v>
      </c>
      <c r="AN451" s="17" t="s">
        <v>6588</v>
      </c>
      <c r="AO451" s="17">
        <v>3</v>
      </c>
      <c r="AP451" s="17">
        <v>80</v>
      </c>
      <c r="AQ451" s="17">
        <v>5</v>
      </c>
      <c r="AT451" s="17" t="s">
        <v>6589</v>
      </c>
      <c r="AV451" s="17" t="s">
        <v>3901</v>
      </c>
      <c r="AX451" s="17" t="s">
        <v>3901</v>
      </c>
      <c r="BD451" s="17" t="s">
        <v>3901</v>
      </c>
      <c r="DN451" s="17">
        <f>COUNTIF(AU451:DM451, "X")</f>
        <v>3</v>
      </c>
    </row>
    <row r="452" spans="1:118" s="17" customFormat="1">
      <c r="A452" s="17" t="s">
        <v>18501</v>
      </c>
      <c r="B452" s="17">
        <v>55</v>
      </c>
      <c r="C452" s="17">
        <v>107299</v>
      </c>
      <c r="D452" s="17" t="s">
        <v>18488</v>
      </c>
      <c r="E452" s="17" t="s">
        <v>18502</v>
      </c>
      <c r="F452" s="17" t="s">
        <v>22</v>
      </c>
      <c r="H452" s="309">
        <v>29451</v>
      </c>
      <c r="I452" s="309">
        <v>40043</v>
      </c>
      <c r="J452" s="17" t="s">
        <v>3888</v>
      </c>
      <c r="L452" s="17" t="s">
        <v>18489</v>
      </c>
      <c r="N452" s="17" t="s">
        <v>182</v>
      </c>
      <c r="O452" s="17" t="s">
        <v>15</v>
      </c>
      <c r="P452" s="17">
        <v>45326</v>
      </c>
      <c r="AF452" s="17">
        <v>8</v>
      </c>
      <c r="AG452" s="17">
        <v>2</v>
      </c>
      <c r="AH452" s="17" t="s">
        <v>11926</v>
      </c>
      <c r="AK452" s="17" t="s">
        <v>11927</v>
      </c>
      <c r="AM452" s="17" t="s">
        <v>2614</v>
      </c>
      <c r="AN452" s="17" t="s">
        <v>18350</v>
      </c>
      <c r="AO452" s="17">
        <v>3</v>
      </c>
      <c r="AP452" s="17">
        <v>80</v>
      </c>
      <c r="AQ452" s="17">
        <v>5</v>
      </c>
      <c r="AR452" s="17" t="s">
        <v>18351</v>
      </c>
      <c r="AS452" s="17" t="s">
        <v>18358</v>
      </c>
      <c r="CU452" s="17" t="s">
        <v>3901</v>
      </c>
      <c r="DN452" s="17">
        <f>COUNTIF(AU452:DM452, "X")</f>
        <v>1</v>
      </c>
    </row>
    <row r="453" spans="1:118" s="17" customFormat="1">
      <c r="A453" s="17" t="s">
        <v>23188</v>
      </c>
      <c r="B453" s="17">
        <v>55</v>
      </c>
      <c r="C453" s="17">
        <v>15330</v>
      </c>
      <c r="D453" s="17" t="s">
        <v>18488</v>
      </c>
      <c r="E453" s="17" t="s">
        <v>122</v>
      </c>
      <c r="F453" s="17" t="s">
        <v>35</v>
      </c>
      <c r="H453" s="309">
        <v>21731</v>
      </c>
      <c r="I453" s="309">
        <v>30742</v>
      </c>
      <c r="J453" s="17" t="s">
        <v>3888</v>
      </c>
      <c r="K453" s="17" t="s">
        <v>21</v>
      </c>
      <c r="L453" s="17" t="s">
        <v>23189</v>
      </c>
      <c r="N453" s="17" t="s">
        <v>89</v>
      </c>
      <c r="O453" s="17" t="s">
        <v>15</v>
      </c>
      <c r="P453" s="17">
        <v>45339</v>
      </c>
      <c r="AF453" s="17">
        <v>8</v>
      </c>
      <c r="AG453" s="17">
        <v>2</v>
      </c>
      <c r="AH453" s="17" t="s">
        <v>11926</v>
      </c>
      <c r="AK453" s="17" t="s">
        <v>21650</v>
      </c>
      <c r="AM453" s="17" t="s">
        <v>90</v>
      </c>
      <c r="AN453" s="17" t="s">
        <v>23025</v>
      </c>
      <c r="AO453" s="17">
        <v>3</v>
      </c>
      <c r="AP453" s="17">
        <v>80</v>
      </c>
      <c r="AQ453" s="17">
        <v>5</v>
      </c>
      <c r="AR453" s="17" t="s">
        <v>22585</v>
      </c>
      <c r="AV453" s="17" t="s">
        <v>3901</v>
      </c>
      <c r="BA453" s="17" t="s">
        <v>3901</v>
      </c>
      <c r="BB453" s="17" t="s">
        <v>3901</v>
      </c>
      <c r="BC453" s="17" t="s">
        <v>30</v>
      </c>
      <c r="BD453" s="17" t="s">
        <v>3901</v>
      </c>
      <c r="BH453" s="17" t="s">
        <v>3901</v>
      </c>
      <c r="BJ453" s="17" t="s">
        <v>21</v>
      </c>
      <c r="BK453" s="17" t="s">
        <v>3901</v>
      </c>
      <c r="BN453" s="17" t="s">
        <v>3901</v>
      </c>
      <c r="BQ453" s="17" t="s">
        <v>21</v>
      </c>
      <c r="BS453" s="17" t="s">
        <v>3901</v>
      </c>
      <c r="BY453" s="17" t="s">
        <v>3901</v>
      </c>
      <c r="CC453" s="17" t="s">
        <v>3901</v>
      </c>
      <c r="CF453" s="17" t="s">
        <v>3901</v>
      </c>
      <c r="CH453" s="17" t="s">
        <v>3901</v>
      </c>
      <c r="CM453" s="17" t="s">
        <v>65</v>
      </c>
      <c r="CN453" s="17" t="s">
        <v>3901</v>
      </c>
      <c r="CQ453" s="17" t="s">
        <v>3901</v>
      </c>
      <c r="CU453" s="17" t="s">
        <v>3901</v>
      </c>
      <c r="CV453" s="17" t="s">
        <v>3901</v>
      </c>
      <c r="CX453" s="17" t="s">
        <v>3901</v>
      </c>
      <c r="DA453" s="17" t="s">
        <v>3901</v>
      </c>
      <c r="DD453" s="17" t="s">
        <v>3901</v>
      </c>
      <c r="DE453" s="17" t="s">
        <v>21</v>
      </c>
      <c r="DN453" s="17">
        <f>COUNTIF(AU453:DM453, "X")</f>
        <v>19</v>
      </c>
    </row>
    <row r="454" spans="1:118" s="17" customFormat="1">
      <c r="A454" s="17" t="s">
        <v>24888</v>
      </c>
      <c r="B454" s="17">
        <v>55</v>
      </c>
      <c r="C454" s="17">
        <v>102041</v>
      </c>
      <c r="D454" s="17" t="s">
        <v>5344</v>
      </c>
      <c r="E454" s="17" t="s">
        <v>237</v>
      </c>
      <c r="F454" s="17" t="s">
        <v>65</v>
      </c>
      <c r="H454" s="309">
        <v>25761</v>
      </c>
      <c r="I454" s="309">
        <v>40605</v>
      </c>
      <c r="J454" s="17" t="s">
        <v>3888</v>
      </c>
      <c r="L454" s="17" t="s">
        <v>15566</v>
      </c>
      <c r="N454" s="17" t="s">
        <v>31</v>
      </c>
      <c r="O454" s="17" t="s">
        <v>15</v>
      </c>
      <c r="P454" s="17">
        <v>45373</v>
      </c>
      <c r="AC454" s="17" t="s">
        <v>9895</v>
      </c>
      <c r="AD454" s="17" t="s">
        <v>9896</v>
      </c>
      <c r="AF454" s="17">
        <v>8</v>
      </c>
      <c r="AG454" s="17">
        <v>2</v>
      </c>
      <c r="AM454" s="17" t="s">
        <v>268</v>
      </c>
      <c r="AN454" s="17" t="s">
        <v>24751</v>
      </c>
      <c r="AO454" s="17">
        <v>3</v>
      </c>
      <c r="AP454" s="17">
        <v>80</v>
      </c>
      <c r="AQ454" s="17">
        <v>5</v>
      </c>
      <c r="AR454" s="17" t="s">
        <v>9898</v>
      </c>
      <c r="AT454" s="17" t="s">
        <v>14152</v>
      </c>
      <c r="DN454" s="17">
        <f>COUNTIF(AU454:DM454, "X")</f>
        <v>0</v>
      </c>
    </row>
    <row r="455" spans="1:118" s="17" customFormat="1">
      <c r="A455" s="17" t="s">
        <v>13601</v>
      </c>
      <c r="B455" s="17">
        <v>55</v>
      </c>
      <c r="C455" s="17">
        <v>102989</v>
      </c>
      <c r="D455" s="17" t="s">
        <v>474</v>
      </c>
      <c r="E455" s="17" t="s">
        <v>800</v>
      </c>
      <c r="F455" s="17" t="s">
        <v>65</v>
      </c>
      <c r="H455" s="309">
        <v>20490</v>
      </c>
      <c r="I455" s="309">
        <v>43378</v>
      </c>
      <c r="J455" s="17" t="s">
        <v>3888</v>
      </c>
      <c r="L455" s="17" t="s">
        <v>13602</v>
      </c>
      <c r="N455" s="17" t="s">
        <v>31</v>
      </c>
      <c r="O455" s="17" t="s">
        <v>15</v>
      </c>
      <c r="P455" s="17">
        <v>45373</v>
      </c>
      <c r="AC455" s="17" t="s">
        <v>9895</v>
      </c>
      <c r="AD455" s="17" t="s">
        <v>9896</v>
      </c>
      <c r="AF455" s="17">
        <v>8</v>
      </c>
      <c r="AG455" s="17">
        <v>2</v>
      </c>
      <c r="AM455" s="17" t="s">
        <v>240</v>
      </c>
      <c r="AN455" s="17" t="s">
        <v>13567</v>
      </c>
      <c r="AO455" s="17">
        <v>3</v>
      </c>
      <c r="AP455" s="17">
        <v>80</v>
      </c>
      <c r="AQ455" s="17">
        <v>5</v>
      </c>
      <c r="AR455" s="17" t="s">
        <v>9898</v>
      </c>
      <c r="AT455" s="17" t="s">
        <v>12990</v>
      </c>
      <c r="BD455" s="17" t="s">
        <v>3901</v>
      </c>
      <c r="DN455" s="17">
        <f>COUNTIF(AU455:DM455, "X")</f>
        <v>1</v>
      </c>
    </row>
    <row r="456" spans="1:118" s="17" customFormat="1">
      <c r="A456" s="17" t="s">
        <v>6329</v>
      </c>
      <c r="B456" s="17">
        <v>55</v>
      </c>
      <c r="C456" s="17">
        <v>120903</v>
      </c>
      <c r="D456" s="17" t="s">
        <v>5344</v>
      </c>
      <c r="E456" s="17" t="s">
        <v>6330</v>
      </c>
      <c r="F456" s="17" t="s">
        <v>58</v>
      </c>
      <c r="H456" s="309">
        <v>27622</v>
      </c>
      <c r="I456" s="309">
        <v>41072</v>
      </c>
      <c r="J456" s="17" t="s">
        <v>3888</v>
      </c>
      <c r="L456" s="17" t="s">
        <v>6331</v>
      </c>
      <c r="N456" s="17" t="s">
        <v>19</v>
      </c>
      <c r="O456" s="17" t="s">
        <v>15</v>
      </c>
      <c r="P456" s="17">
        <v>45356</v>
      </c>
      <c r="AC456" s="17" t="s">
        <v>3890</v>
      </c>
      <c r="AD456" s="17" t="s">
        <v>3891</v>
      </c>
      <c r="AF456" s="17">
        <v>8</v>
      </c>
      <c r="AG456" s="17">
        <v>2</v>
      </c>
      <c r="AM456" s="17" t="s">
        <v>232</v>
      </c>
      <c r="AN456" s="17" t="s">
        <v>6280</v>
      </c>
      <c r="AO456" s="17">
        <v>3</v>
      </c>
      <c r="AP456" s="17">
        <v>80</v>
      </c>
      <c r="AQ456" s="17">
        <v>5</v>
      </c>
      <c r="AT456" s="17" t="s">
        <v>5516</v>
      </c>
      <c r="BD456" s="17" t="s">
        <v>3901</v>
      </c>
      <c r="BK456" s="17" t="s">
        <v>3901</v>
      </c>
      <c r="CU456" s="17" t="s">
        <v>3901</v>
      </c>
      <c r="DN456" s="17">
        <f>COUNTIF(AU456:DM456, "X")</f>
        <v>3</v>
      </c>
    </row>
    <row r="457" spans="1:118" s="17" customFormat="1">
      <c r="A457" s="17" t="s">
        <v>16775</v>
      </c>
      <c r="B457" s="17">
        <v>55</v>
      </c>
      <c r="C457" s="17">
        <v>85209</v>
      </c>
      <c r="D457" s="17" t="s">
        <v>16776</v>
      </c>
      <c r="E457" s="17" t="s">
        <v>425</v>
      </c>
      <c r="F457" s="17" t="s">
        <v>21</v>
      </c>
      <c r="H457" s="309">
        <v>24049</v>
      </c>
      <c r="I457" s="309">
        <v>39837</v>
      </c>
      <c r="J457" s="17" t="s">
        <v>3888</v>
      </c>
      <c r="L457" s="17" t="s">
        <v>16777</v>
      </c>
      <c r="M457" s="17" t="s">
        <v>363</v>
      </c>
      <c r="N457" s="17" t="s">
        <v>31</v>
      </c>
      <c r="O457" s="17" t="s">
        <v>15</v>
      </c>
      <c r="P457" s="17">
        <v>45373</v>
      </c>
      <c r="AC457" s="17" t="s">
        <v>9895</v>
      </c>
      <c r="AD457" s="17" t="s">
        <v>9896</v>
      </c>
      <c r="AF457" s="17">
        <v>8</v>
      </c>
      <c r="AG457" s="17">
        <v>2</v>
      </c>
      <c r="AM457" s="17" t="s">
        <v>124</v>
      </c>
      <c r="AN457" s="17" t="s">
        <v>16646</v>
      </c>
      <c r="AO457" s="17">
        <v>3</v>
      </c>
      <c r="AP457" s="17">
        <v>80</v>
      </c>
      <c r="AQ457" s="17">
        <v>5</v>
      </c>
      <c r="AR457" s="17" t="s">
        <v>9898</v>
      </c>
      <c r="AT457" s="17" t="s">
        <v>9899</v>
      </c>
      <c r="CH457" s="17" t="s">
        <v>3901</v>
      </c>
      <c r="CU457" s="17" t="s">
        <v>3901</v>
      </c>
      <c r="DN457" s="17">
        <f>COUNTIF(AU457:DM457, "X")</f>
        <v>2</v>
      </c>
    </row>
    <row r="458" spans="1:118" s="17" customFormat="1">
      <c r="A458" s="17" t="s">
        <v>17356</v>
      </c>
      <c r="B458" s="17">
        <v>55</v>
      </c>
      <c r="C458" s="17">
        <v>93507</v>
      </c>
      <c r="D458" s="17" t="s">
        <v>17357</v>
      </c>
      <c r="E458" s="17" t="s">
        <v>423</v>
      </c>
      <c r="F458" s="17" t="s">
        <v>17358</v>
      </c>
      <c r="H458" s="309">
        <v>19216</v>
      </c>
      <c r="I458" s="309">
        <v>35116</v>
      </c>
      <c r="J458" s="17" t="s">
        <v>3888</v>
      </c>
      <c r="L458" s="17" t="s">
        <v>17359</v>
      </c>
      <c r="N458" s="17" t="s">
        <v>50</v>
      </c>
      <c r="O458" s="17" t="s">
        <v>15</v>
      </c>
      <c r="P458" s="17">
        <v>45344</v>
      </c>
      <c r="AF458" s="17">
        <v>8</v>
      </c>
      <c r="AG458" s="17">
        <v>2</v>
      </c>
      <c r="AH458" s="17" t="s">
        <v>11926</v>
      </c>
      <c r="AK458" s="17" t="s">
        <v>17298</v>
      </c>
      <c r="AM458" s="17" t="s">
        <v>88</v>
      </c>
      <c r="AN458" s="17" t="s">
        <v>17299</v>
      </c>
      <c r="AO458" s="17">
        <v>3</v>
      </c>
      <c r="AP458" s="17">
        <v>80</v>
      </c>
      <c r="AQ458" s="17">
        <v>5</v>
      </c>
      <c r="AR458" s="17" t="s">
        <v>17300</v>
      </c>
      <c r="AV458" s="17" t="s">
        <v>3901</v>
      </c>
      <c r="AZ458" s="17" t="s">
        <v>3901</v>
      </c>
      <c r="BC458" s="17" t="s">
        <v>30</v>
      </c>
      <c r="BD458" s="17" t="s">
        <v>3901</v>
      </c>
      <c r="BH458" s="17" t="s">
        <v>3901</v>
      </c>
      <c r="BN458" s="17" t="s">
        <v>3901</v>
      </c>
      <c r="BQ458" s="17" t="s">
        <v>30</v>
      </c>
      <c r="BS458" s="17" t="s">
        <v>3901</v>
      </c>
      <c r="BY458" s="17" t="s">
        <v>3901</v>
      </c>
      <c r="BZ458" s="17" t="s">
        <v>21</v>
      </c>
      <c r="CC458" s="17" t="s">
        <v>3901</v>
      </c>
      <c r="CG458" s="17" t="s">
        <v>21</v>
      </c>
      <c r="CH458" s="17" t="s">
        <v>3901</v>
      </c>
      <c r="CL458" s="17" t="s">
        <v>3901</v>
      </c>
      <c r="CM458" s="17" t="s">
        <v>21</v>
      </c>
      <c r="CN458" s="17" t="s">
        <v>3901</v>
      </c>
      <c r="CO458" s="17" t="s">
        <v>3901</v>
      </c>
      <c r="CQ458" s="17" t="s">
        <v>3901</v>
      </c>
      <c r="CR458" s="17" t="s">
        <v>21</v>
      </c>
      <c r="CU458" s="17" t="s">
        <v>3901</v>
      </c>
      <c r="CV458" s="17" t="s">
        <v>3901</v>
      </c>
      <c r="CX458" s="17" t="s">
        <v>3901</v>
      </c>
      <c r="CY458" s="17" t="s">
        <v>21</v>
      </c>
      <c r="DA458" s="17" t="s">
        <v>3901</v>
      </c>
      <c r="DN458" s="17">
        <f>COUNTIF(AU458:DM458, "X")</f>
        <v>17</v>
      </c>
    </row>
    <row r="459" spans="1:118" s="17" customFormat="1">
      <c r="A459" s="17" t="s">
        <v>9191</v>
      </c>
      <c r="B459" s="17">
        <v>55</v>
      </c>
      <c r="C459" s="17">
        <v>100896</v>
      </c>
      <c r="D459" s="17" t="s">
        <v>9192</v>
      </c>
      <c r="E459" s="17" t="s">
        <v>122</v>
      </c>
      <c r="F459" s="17" t="s">
        <v>93</v>
      </c>
      <c r="H459" s="309">
        <v>22132</v>
      </c>
      <c r="I459" s="309">
        <v>43703</v>
      </c>
      <c r="J459" s="17" t="s">
        <v>3888</v>
      </c>
      <c r="L459" s="17" t="s">
        <v>9193</v>
      </c>
      <c r="N459" s="17" t="s">
        <v>19</v>
      </c>
      <c r="O459" s="17" t="s">
        <v>15</v>
      </c>
      <c r="P459" s="17">
        <v>45356</v>
      </c>
      <c r="AC459" s="17" t="s">
        <v>3890</v>
      </c>
      <c r="AD459" s="17" t="s">
        <v>3891</v>
      </c>
      <c r="AF459" s="17">
        <v>15</v>
      </c>
      <c r="AG459" s="17">
        <v>2</v>
      </c>
      <c r="AM459" s="17" t="s">
        <v>29</v>
      </c>
      <c r="AN459" s="17" t="s">
        <v>9081</v>
      </c>
      <c r="AO459" s="17">
        <v>3</v>
      </c>
      <c r="AP459" s="17">
        <v>80</v>
      </c>
      <c r="AQ459" s="17">
        <v>5</v>
      </c>
      <c r="AT459" s="17" t="s">
        <v>9082</v>
      </c>
      <c r="DN459" s="17">
        <f>COUNTIF(AU459:DM459, "X")</f>
        <v>0</v>
      </c>
    </row>
    <row r="460" spans="1:118" s="17" customFormat="1">
      <c r="A460" s="17" t="s">
        <v>5695</v>
      </c>
      <c r="B460" s="17">
        <v>55</v>
      </c>
      <c r="C460" s="17">
        <v>75027</v>
      </c>
      <c r="D460" s="17" t="s">
        <v>5696</v>
      </c>
      <c r="E460" s="17" t="s">
        <v>3943</v>
      </c>
      <c r="F460" s="17" t="s">
        <v>70</v>
      </c>
      <c r="H460" s="309">
        <v>23342</v>
      </c>
      <c r="I460" s="309">
        <v>33634</v>
      </c>
      <c r="J460" s="17" t="s">
        <v>3888</v>
      </c>
      <c r="L460" s="17" t="s">
        <v>5697</v>
      </c>
      <c r="N460" s="17" t="s">
        <v>19</v>
      </c>
      <c r="O460" s="17" t="s">
        <v>15</v>
      </c>
      <c r="P460" s="17">
        <v>45356</v>
      </c>
      <c r="AC460" s="17" t="s">
        <v>3890</v>
      </c>
      <c r="AD460" s="17" t="s">
        <v>3891</v>
      </c>
      <c r="AF460" s="17">
        <v>8</v>
      </c>
      <c r="AG460" s="17">
        <v>2</v>
      </c>
      <c r="AM460" s="17" t="s">
        <v>105</v>
      </c>
      <c r="AN460" s="17" t="s">
        <v>5515</v>
      </c>
      <c r="AO460" s="17">
        <v>3</v>
      </c>
      <c r="AP460" s="17">
        <v>80</v>
      </c>
      <c r="AQ460" s="17">
        <v>5</v>
      </c>
      <c r="AT460" s="17" t="s">
        <v>5516</v>
      </c>
      <c r="AU460" s="17" t="s">
        <v>30</v>
      </c>
      <c r="AV460" s="17" t="s">
        <v>3901</v>
      </c>
      <c r="AZ460" s="17" t="s">
        <v>3901</v>
      </c>
      <c r="BD460" s="17" t="s">
        <v>3901</v>
      </c>
      <c r="BQ460" s="17" t="s">
        <v>30</v>
      </c>
      <c r="BS460" s="17" t="s">
        <v>3901</v>
      </c>
      <c r="BY460" s="17" t="s">
        <v>3901</v>
      </c>
      <c r="DN460" s="17">
        <f>COUNTIF(AU460:DM460, "X")</f>
        <v>5</v>
      </c>
    </row>
    <row r="461" spans="1:118" s="17" customFormat="1">
      <c r="A461" s="17" t="s">
        <v>9813</v>
      </c>
      <c r="B461" s="17">
        <v>55</v>
      </c>
      <c r="C461" s="17">
        <v>50073</v>
      </c>
      <c r="D461" s="17" t="s">
        <v>5696</v>
      </c>
      <c r="E461" s="17" t="s">
        <v>159</v>
      </c>
      <c r="F461" s="17" t="s">
        <v>4417</v>
      </c>
      <c r="H461" s="309">
        <v>16025</v>
      </c>
      <c r="I461" s="309">
        <v>32234</v>
      </c>
      <c r="J461" s="17" t="s">
        <v>3888</v>
      </c>
      <c r="L461" s="17" t="s">
        <v>9814</v>
      </c>
      <c r="N461" s="17" t="s">
        <v>19</v>
      </c>
      <c r="O461" s="17" t="s">
        <v>15</v>
      </c>
      <c r="P461" s="17">
        <v>45356</v>
      </c>
      <c r="AC461" s="17" t="s">
        <v>3890</v>
      </c>
      <c r="AD461" s="17" t="s">
        <v>3891</v>
      </c>
      <c r="AF461" s="17">
        <v>15</v>
      </c>
      <c r="AG461" s="17">
        <v>2</v>
      </c>
      <c r="AM461" s="17" t="s">
        <v>285</v>
      </c>
      <c r="AN461" s="17" t="s">
        <v>9737</v>
      </c>
      <c r="AO461" s="17">
        <v>3</v>
      </c>
      <c r="AP461" s="17">
        <v>80</v>
      </c>
      <c r="AQ461" s="17">
        <v>5</v>
      </c>
      <c r="AT461" s="17" t="s">
        <v>9082</v>
      </c>
      <c r="AV461" s="17" t="s">
        <v>3901</v>
      </c>
      <c r="BA461" s="17" t="s">
        <v>3901</v>
      </c>
      <c r="BN461" s="17" t="s">
        <v>3901</v>
      </c>
      <c r="BQ461" s="17" t="s">
        <v>21</v>
      </c>
      <c r="BS461" s="17" t="s">
        <v>3901</v>
      </c>
      <c r="BY461" s="17" t="s">
        <v>3901</v>
      </c>
      <c r="BZ461" s="17" t="s">
        <v>21</v>
      </c>
      <c r="CC461" s="17" t="s">
        <v>3901</v>
      </c>
      <c r="CF461" s="17" t="s">
        <v>3901</v>
      </c>
      <c r="CG461" s="17" t="s">
        <v>21</v>
      </c>
      <c r="CH461" s="17" t="s">
        <v>3901</v>
      </c>
      <c r="CL461" s="17" t="s">
        <v>3901</v>
      </c>
      <c r="CM461" s="17" t="s">
        <v>21</v>
      </c>
      <c r="CN461" s="17" t="s">
        <v>3901</v>
      </c>
      <c r="CQ461" s="17" t="s">
        <v>3901</v>
      </c>
      <c r="CR461" s="17" t="s">
        <v>21</v>
      </c>
      <c r="CU461" s="17" t="s">
        <v>3901</v>
      </c>
      <c r="CX461" s="17" t="s">
        <v>3901</v>
      </c>
      <c r="CY461" s="17" t="s">
        <v>21</v>
      </c>
      <c r="DA461" s="17" t="s">
        <v>3901</v>
      </c>
      <c r="DF461" s="17" t="s">
        <v>3901</v>
      </c>
      <c r="DN461" s="17">
        <f>COUNTIF(AU461:DM461, "X")</f>
        <v>15</v>
      </c>
    </row>
    <row r="462" spans="1:118" s="17" customFormat="1">
      <c r="A462" s="17" t="s">
        <v>12237</v>
      </c>
      <c r="B462" s="17">
        <v>55</v>
      </c>
      <c r="C462" s="17">
        <v>11054</v>
      </c>
      <c r="D462" s="17" t="s">
        <v>654</v>
      </c>
      <c r="E462" s="17" t="s">
        <v>147</v>
      </c>
      <c r="F462" s="17" t="s">
        <v>122</v>
      </c>
      <c r="H462" s="309">
        <v>18873</v>
      </c>
      <c r="I462" s="309">
        <v>28581</v>
      </c>
      <c r="J462" s="17" t="s">
        <v>3888</v>
      </c>
      <c r="L462" s="17" t="s">
        <v>12238</v>
      </c>
      <c r="N462" s="17" t="s">
        <v>31</v>
      </c>
      <c r="O462" s="17" t="s">
        <v>15</v>
      </c>
      <c r="P462" s="17">
        <v>45373</v>
      </c>
      <c r="AC462" s="17" t="s">
        <v>9895</v>
      </c>
      <c r="AD462" s="17" t="s">
        <v>9896</v>
      </c>
      <c r="AF462" s="17">
        <v>8</v>
      </c>
      <c r="AG462" s="17">
        <v>2</v>
      </c>
      <c r="AM462" s="17" t="s">
        <v>295</v>
      </c>
      <c r="AN462" s="17" t="s">
        <v>12166</v>
      </c>
      <c r="AO462" s="17">
        <v>3</v>
      </c>
      <c r="AP462" s="17">
        <v>80</v>
      </c>
      <c r="AQ462" s="17">
        <v>5</v>
      </c>
      <c r="AR462" s="17" t="s">
        <v>9898</v>
      </c>
      <c r="AT462" s="17" t="s">
        <v>11929</v>
      </c>
      <c r="AV462" s="17" t="s">
        <v>3901</v>
      </c>
      <c r="BD462" s="17" t="s">
        <v>3901</v>
      </c>
      <c r="BS462" s="17" t="s">
        <v>3901</v>
      </c>
      <c r="CC462" s="17" t="s">
        <v>3901</v>
      </c>
      <c r="CH462" s="17" t="s">
        <v>3901</v>
      </c>
      <c r="CN462" s="17" t="s">
        <v>3901</v>
      </c>
      <c r="CQ462" s="17" t="s">
        <v>3901</v>
      </c>
      <c r="CU462" s="17" t="s">
        <v>3901</v>
      </c>
      <c r="CV462" s="17" t="s">
        <v>21</v>
      </c>
      <c r="DA462" s="17" t="s">
        <v>3901</v>
      </c>
      <c r="DN462" s="17">
        <f>COUNTIF(AU462:DM462, "X")</f>
        <v>9</v>
      </c>
    </row>
    <row r="463" spans="1:118" s="17" customFormat="1">
      <c r="A463" s="17" t="s">
        <v>9883</v>
      </c>
      <c r="B463" s="17">
        <v>55</v>
      </c>
      <c r="C463" s="17">
        <v>6252</v>
      </c>
      <c r="D463" s="17" t="s">
        <v>5696</v>
      </c>
      <c r="E463" s="17" t="s">
        <v>79</v>
      </c>
      <c r="F463" s="17" t="s">
        <v>91</v>
      </c>
      <c r="H463" s="309">
        <v>17064</v>
      </c>
      <c r="I463" s="309">
        <v>28581</v>
      </c>
      <c r="J463" s="17" t="s">
        <v>3888</v>
      </c>
      <c r="L463" s="17" t="s">
        <v>9814</v>
      </c>
      <c r="N463" s="17" t="s">
        <v>19</v>
      </c>
      <c r="O463" s="17" t="s">
        <v>15</v>
      </c>
      <c r="P463" s="17">
        <v>45356</v>
      </c>
      <c r="AC463" s="17" t="s">
        <v>3890</v>
      </c>
      <c r="AD463" s="17" t="s">
        <v>3891</v>
      </c>
      <c r="AF463" s="17">
        <v>15</v>
      </c>
      <c r="AG463" s="17">
        <v>2</v>
      </c>
      <c r="AM463" s="17" t="s">
        <v>285</v>
      </c>
      <c r="AN463" s="17" t="s">
        <v>9737</v>
      </c>
      <c r="AO463" s="17">
        <v>3</v>
      </c>
      <c r="AP463" s="17">
        <v>80</v>
      </c>
      <c r="AQ463" s="17">
        <v>5</v>
      </c>
      <c r="AT463" s="17" t="s">
        <v>9082</v>
      </c>
      <c r="AV463" s="17" t="s">
        <v>3901</v>
      </c>
      <c r="AZ463" s="17" t="s">
        <v>3901</v>
      </c>
      <c r="BA463" s="17" t="s">
        <v>3901</v>
      </c>
      <c r="BB463" s="17" t="s">
        <v>3901</v>
      </c>
      <c r="BD463" s="17" t="s">
        <v>3901</v>
      </c>
      <c r="BH463" s="17" t="s">
        <v>3901</v>
      </c>
      <c r="BK463" s="17" t="s">
        <v>3901</v>
      </c>
      <c r="BL463" s="17" t="s">
        <v>3901</v>
      </c>
      <c r="BN463" s="17" t="s">
        <v>3901</v>
      </c>
      <c r="BQ463" s="17" t="s">
        <v>21</v>
      </c>
      <c r="BS463" s="17" t="s">
        <v>3901</v>
      </c>
      <c r="BY463" s="17" t="s">
        <v>3901</v>
      </c>
      <c r="BZ463" s="17" t="s">
        <v>21</v>
      </c>
      <c r="CC463" s="17" t="s">
        <v>3901</v>
      </c>
      <c r="CF463" s="17" t="s">
        <v>3901</v>
      </c>
      <c r="CG463" s="17" t="s">
        <v>21</v>
      </c>
      <c r="CH463" s="17" t="s">
        <v>3901</v>
      </c>
      <c r="CL463" s="17" t="s">
        <v>3901</v>
      </c>
      <c r="CM463" s="17" t="s">
        <v>21</v>
      </c>
      <c r="CN463" s="17" t="s">
        <v>3901</v>
      </c>
      <c r="CQ463" s="17" t="s">
        <v>3901</v>
      </c>
      <c r="CR463" s="17" t="s">
        <v>21</v>
      </c>
      <c r="CU463" s="17" t="s">
        <v>3901</v>
      </c>
      <c r="CX463" s="17" t="s">
        <v>3901</v>
      </c>
      <c r="CY463" s="17" t="s">
        <v>21</v>
      </c>
      <c r="DA463" s="17" t="s">
        <v>3901</v>
      </c>
      <c r="DF463" s="17" t="s">
        <v>3901</v>
      </c>
      <c r="DN463" s="17">
        <f>COUNTIF(AU463:DM463, "X")</f>
        <v>21</v>
      </c>
    </row>
    <row r="464" spans="1:118" s="17" customFormat="1">
      <c r="A464" s="17" t="s">
        <v>8125</v>
      </c>
      <c r="B464" s="17">
        <v>55</v>
      </c>
      <c r="C464" s="17">
        <v>105244</v>
      </c>
      <c r="D464" s="17" t="s">
        <v>8126</v>
      </c>
      <c r="E464" s="17" t="s">
        <v>42</v>
      </c>
      <c r="F464" s="17" t="s">
        <v>236</v>
      </c>
      <c r="H464" s="309">
        <v>29501</v>
      </c>
      <c r="I464" s="309">
        <v>43389</v>
      </c>
      <c r="J464" s="17" t="s">
        <v>3888</v>
      </c>
      <c r="L464" s="17" t="s">
        <v>8052</v>
      </c>
      <c r="N464" s="17" t="s">
        <v>19</v>
      </c>
      <c r="O464" s="17" t="s">
        <v>15</v>
      </c>
      <c r="P464" s="17">
        <v>45356</v>
      </c>
      <c r="AC464" s="17" t="s">
        <v>3890</v>
      </c>
      <c r="AD464" s="17" t="s">
        <v>3891</v>
      </c>
      <c r="AF464" s="17">
        <v>8</v>
      </c>
      <c r="AG464" s="17">
        <v>2</v>
      </c>
      <c r="AM464" s="17" t="s">
        <v>117</v>
      </c>
      <c r="AN464" s="17" t="s">
        <v>7978</v>
      </c>
      <c r="AO464" s="17">
        <v>3</v>
      </c>
      <c r="AP464" s="17">
        <v>80</v>
      </c>
      <c r="AQ464" s="17">
        <v>5</v>
      </c>
      <c r="AT464" s="17" t="s">
        <v>7979</v>
      </c>
      <c r="AU464" s="17" t="s">
        <v>30</v>
      </c>
      <c r="DN464" s="17">
        <f>COUNTIF(AU464:DM464, "X")</f>
        <v>0</v>
      </c>
    </row>
    <row r="465" spans="1:118" s="17" customFormat="1">
      <c r="A465" s="17" t="s">
        <v>4682</v>
      </c>
      <c r="B465" s="17">
        <v>55</v>
      </c>
      <c r="C465" s="17">
        <v>545</v>
      </c>
      <c r="D465" s="17" t="s">
        <v>236</v>
      </c>
      <c r="E465" s="17" t="s">
        <v>4683</v>
      </c>
      <c r="F465" s="17" t="s">
        <v>82</v>
      </c>
      <c r="H465" s="309">
        <v>19237</v>
      </c>
      <c r="I465" s="309">
        <v>28581</v>
      </c>
      <c r="J465" s="17" t="s">
        <v>3888</v>
      </c>
      <c r="L465" s="17" t="s">
        <v>4684</v>
      </c>
      <c r="N465" s="17" t="s">
        <v>19</v>
      </c>
      <c r="O465" s="17" t="s">
        <v>15</v>
      </c>
      <c r="P465" s="17">
        <v>45356</v>
      </c>
      <c r="AC465" s="17" t="s">
        <v>3890</v>
      </c>
      <c r="AD465" s="17" t="s">
        <v>3891</v>
      </c>
      <c r="AF465" s="17">
        <v>8</v>
      </c>
      <c r="AG465" s="17">
        <v>2</v>
      </c>
      <c r="AM465" s="17" t="s">
        <v>2602</v>
      </c>
      <c r="AN465" s="17" t="s">
        <v>4371</v>
      </c>
      <c r="AO465" s="17">
        <v>3</v>
      </c>
      <c r="AP465" s="17">
        <v>80</v>
      </c>
      <c r="AQ465" s="17">
        <v>5</v>
      </c>
      <c r="AT465" s="17" t="s">
        <v>3893</v>
      </c>
      <c r="AV465" s="17" t="s">
        <v>3901</v>
      </c>
      <c r="AX465" s="17" t="s">
        <v>3901</v>
      </c>
      <c r="AZ465" s="17" t="s">
        <v>3901</v>
      </c>
      <c r="BA465" s="17" t="s">
        <v>3901</v>
      </c>
      <c r="BB465" s="17" t="s">
        <v>3901</v>
      </c>
      <c r="BD465" s="17" t="s">
        <v>3901</v>
      </c>
      <c r="BJ465" s="17" t="s">
        <v>3901</v>
      </c>
      <c r="BK465" s="17" t="s">
        <v>3901</v>
      </c>
      <c r="BN465" s="17" t="s">
        <v>3901</v>
      </c>
      <c r="BS465" s="17" t="s">
        <v>3901</v>
      </c>
      <c r="BY465" s="17" t="s">
        <v>3901</v>
      </c>
      <c r="CC465" s="17" t="s">
        <v>3901</v>
      </c>
      <c r="CD465" s="17" t="s">
        <v>3901</v>
      </c>
      <c r="CF465" s="17" t="s">
        <v>3901</v>
      </c>
      <c r="CH465" s="17" t="s">
        <v>3901</v>
      </c>
      <c r="CL465" s="17" t="s">
        <v>3901</v>
      </c>
      <c r="CN465" s="17" t="s">
        <v>3901</v>
      </c>
      <c r="CQ465" s="17" t="s">
        <v>3901</v>
      </c>
      <c r="CU465" s="17" t="s">
        <v>3901</v>
      </c>
      <c r="DN465" s="17">
        <f>COUNTIF(AU465:DM465, "X")</f>
        <v>19</v>
      </c>
    </row>
    <row r="466" spans="1:118" s="17" customFormat="1">
      <c r="A466" s="17" t="s">
        <v>5217</v>
      </c>
      <c r="B466" s="17">
        <v>55</v>
      </c>
      <c r="C466" s="17">
        <v>112943</v>
      </c>
      <c r="D466" s="17" t="s">
        <v>236</v>
      </c>
      <c r="E466" s="17" t="s">
        <v>4870</v>
      </c>
      <c r="F466" s="17" t="s">
        <v>99</v>
      </c>
      <c r="H466" s="309">
        <v>17886</v>
      </c>
      <c r="I466" s="309">
        <v>36766</v>
      </c>
      <c r="J466" s="17" t="s">
        <v>3888</v>
      </c>
      <c r="L466" s="17" t="s">
        <v>5218</v>
      </c>
      <c r="N466" s="17" t="s">
        <v>19</v>
      </c>
      <c r="O466" s="17" t="s">
        <v>15</v>
      </c>
      <c r="P466" s="17">
        <v>45356</v>
      </c>
      <c r="AC466" s="17" t="s">
        <v>3890</v>
      </c>
      <c r="AD466" s="17" t="s">
        <v>3891</v>
      </c>
      <c r="AF466" s="17">
        <v>8</v>
      </c>
      <c r="AG466" s="17">
        <v>2</v>
      </c>
      <c r="AM466" s="17" t="s">
        <v>2603</v>
      </c>
      <c r="AN466" s="17" t="s">
        <v>5023</v>
      </c>
      <c r="AO466" s="17">
        <v>3</v>
      </c>
      <c r="AP466" s="17">
        <v>80</v>
      </c>
      <c r="AQ466" s="17">
        <v>5</v>
      </c>
      <c r="AT466" s="17" t="s">
        <v>3893</v>
      </c>
      <c r="AV466" s="17" t="s">
        <v>3901</v>
      </c>
      <c r="AZ466" s="17" t="s">
        <v>3901</v>
      </c>
      <c r="BK466" s="17" t="s">
        <v>3901</v>
      </c>
      <c r="BQ466" s="17" t="s">
        <v>30</v>
      </c>
      <c r="BS466" s="17" t="s">
        <v>3901</v>
      </c>
      <c r="BY466" s="17" t="s">
        <v>3901</v>
      </c>
      <c r="CC466" s="17" t="s">
        <v>3901</v>
      </c>
      <c r="CF466" s="17" t="s">
        <v>3901</v>
      </c>
      <c r="CR466" s="17" t="s">
        <v>21</v>
      </c>
      <c r="DN466" s="17">
        <f>COUNTIF(AU466:DM466, "X")</f>
        <v>7</v>
      </c>
    </row>
    <row r="467" spans="1:118" s="17" customFormat="1">
      <c r="A467" s="17" t="s">
        <v>22853</v>
      </c>
      <c r="B467" s="17">
        <v>55</v>
      </c>
      <c r="C467" s="17">
        <v>92590</v>
      </c>
      <c r="D467" s="17" t="s">
        <v>236</v>
      </c>
      <c r="E467" s="17" t="s">
        <v>38</v>
      </c>
      <c r="F467" s="17" t="s">
        <v>18209</v>
      </c>
      <c r="H467" s="309">
        <v>28400</v>
      </c>
      <c r="I467" s="309">
        <v>39693</v>
      </c>
      <c r="J467" s="17" t="s">
        <v>3888</v>
      </c>
      <c r="L467" s="17" t="s">
        <v>22854</v>
      </c>
      <c r="N467" s="17" t="s">
        <v>205</v>
      </c>
      <c r="O467" s="17" t="s">
        <v>15</v>
      </c>
      <c r="P467" s="17">
        <v>45337</v>
      </c>
      <c r="AF467" s="17">
        <v>8</v>
      </c>
      <c r="AG467" s="17">
        <v>2</v>
      </c>
      <c r="AI467" s="17" t="s">
        <v>20542</v>
      </c>
      <c r="AM467" s="17" t="s">
        <v>253</v>
      </c>
      <c r="AN467" s="17" t="s">
        <v>22821</v>
      </c>
      <c r="AO467" s="17">
        <v>3</v>
      </c>
      <c r="AP467" s="17">
        <v>80</v>
      </c>
      <c r="AQ467" s="17">
        <v>5</v>
      </c>
      <c r="AR467" s="17" t="s">
        <v>22585</v>
      </c>
      <c r="AS467" s="17" t="s">
        <v>22824</v>
      </c>
      <c r="BS467" s="17" t="s">
        <v>3901</v>
      </c>
      <c r="CG467" s="17" t="s">
        <v>21</v>
      </c>
      <c r="CH467" s="17" t="s">
        <v>3901</v>
      </c>
      <c r="CM467" s="17" t="s">
        <v>21</v>
      </c>
      <c r="CY467" s="17" t="s">
        <v>21</v>
      </c>
      <c r="DN467" s="17">
        <f>COUNTIF(AU467:DM467, "X")</f>
        <v>2</v>
      </c>
    </row>
    <row r="468" spans="1:118" s="17" customFormat="1">
      <c r="A468" s="17" t="s">
        <v>15718</v>
      </c>
      <c r="B468" s="17">
        <v>55</v>
      </c>
      <c r="C468" s="17">
        <v>118937</v>
      </c>
      <c r="D468" s="17" t="s">
        <v>236</v>
      </c>
      <c r="E468" s="17" t="s">
        <v>396</v>
      </c>
      <c r="F468" s="17" t="s">
        <v>48</v>
      </c>
      <c r="H468" s="309">
        <v>24432</v>
      </c>
      <c r="I468" s="309">
        <v>42849</v>
      </c>
      <c r="J468" s="17" t="s">
        <v>3888</v>
      </c>
      <c r="L468" s="17" t="s">
        <v>15514</v>
      </c>
      <c r="M468" s="17" t="s">
        <v>15719</v>
      </c>
      <c r="N468" s="17" t="s">
        <v>31</v>
      </c>
      <c r="O468" s="17" t="s">
        <v>15</v>
      </c>
      <c r="P468" s="17">
        <v>45373</v>
      </c>
      <c r="AC468" s="17" t="s">
        <v>9895</v>
      </c>
      <c r="AD468" s="17" t="s">
        <v>9896</v>
      </c>
      <c r="AF468" s="17">
        <v>15</v>
      </c>
      <c r="AG468" s="17">
        <v>2</v>
      </c>
      <c r="AM468" s="17" t="s">
        <v>121</v>
      </c>
      <c r="AN468" s="17" t="s">
        <v>15516</v>
      </c>
      <c r="AO468" s="17">
        <v>3</v>
      </c>
      <c r="AP468" s="17">
        <v>80</v>
      </c>
      <c r="AQ468" s="17">
        <v>5</v>
      </c>
      <c r="AR468" s="17" t="s">
        <v>9898</v>
      </c>
      <c r="AT468" s="17" t="s">
        <v>15057</v>
      </c>
      <c r="DN468" s="17">
        <f>COUNTIF(AU468:DM468, "X")</f>
        <v>0</v>
      </c>
    </row>
    <row r="469" spans="1:118" s="17" customFormat="1">
      <c r="A469" s="17" t="s">
        <v>9393</v>
      </c>
      <c r="B469" s="17">
        <v>55</v>
      </c>
      <c r="C469" s="17">
        <v>104740</v>
      </c>
      <c r="D469" s="17" t="s">
        <v>236</v>
      </c>
      <c r="E469" s="17" t="s">
        <v>332</v>
      </c>
      <c r="F469" s="17" t="s">
        <v>70</v>
      </c>
      <c r="H469" s="309">
        <v>21965</v>
      </c>
      <c r="I469" s="309">
        <v>36049</v>
      </c>
      <c r="J469" s="17" t="s">
        <v>3888</v>
      </c>
      <c r="L469" s="17" t="s">
        <v>9245</v>
      </c>
      <c r="N469" s="17" t="s">
        <v>19</v>
      </c>
      <c r="O469" s="17" t="s">
        <v>15</v>
      </c>
      <c r="P469" s="17">
        <v>45356</v>
      </c>
      <c r="AC469" s="17" t="s">
        <v>3890</v>
      </c>
      <c r="AD469" s="17" t="s">
        <v>3891</v>
      </c>
      <c r="AF469" s="17">
        <v>8</v>
      </c>
      <c r="AG469" s="17">
        <v>2</v>
      </c>
      <c r="AM469" s="17" t="s">
        <v>29</v>
      </c>
      <c r="AN469" s="17" t="s">
        <v>9081</v>
      </c>
      <c r="AO469" s="17">
        <v>3</v>
      </c>
      <c r="AP469" s="17">
        <v>80</v>
      </c>
      <c r="AQ469" s="17">
        <v>5</v>
      </c>
      <c r="AT469" s="17" t="s">
        <v>9082</v>
      </c>
      <c r="BA469" s="17" t="s">
        <v>3901</v>
      </c>
      <c r="BB469" s="17" t="s">
        <v>3901</v>
      </c>
      <c r="BC469" s="17" t="s">
        <v>30</v>
      </c>
      <c r="BD469" s="17" t="s">
        <v>3901</v>
      </c>
      <c r="BK469" s="17" t="s">
        <v>3901</v>
      </c>
      <c r="BQ469" s="17" t="s">
        <v>30</v>
      </c>
      <c r="BS469" s="17" t="s">
        <v>3901</v>
      </c>
      <c r="CU469" s="17" t="s">
        <v>3901</v>
      </c>
      <c r="DN469" s="17">
        <f>COUNTIF(AU469:DM469, "X")</f>
        <v>6</v>
      </c>
    </row>
    <row r="470" spans="1:118" s="17" customFormat="1">
      <c r="A470" s="17" t="s">
        <v>16889</v>
      </c>
      <c r="B470" s="17">
        <v>55</v>
      </c>
      <c r="C470" s="17">
        <v>119006</v>
      </c>
      <c r="D470" s="17" t="s">
        <v>236</v>
      </c>
      <c r="E470" s="17" t="s">
        <v>332</v>
      </c>
      <c r="F470" s="17" t="s">
        <v>70</v>
      </c>
      <c r="H470" s="309">
        <v>21479</v>
      </c>
      <c r="I470" s="309">
        <v>37278</v>
      </c>
      <c r="J470" s="17" t="s">
        <v>3888</v>
      </c>
      <c r="L470" s="17" t="s">
        <v>16890</v>
      </c>
      <c r="N470" s="17" t="s">
        <v>31</v>
      </c>
      <c r="O470" s="17" t="s">
        <v>15</v>
      </c>
      <c r="P470" s="17">
        <v>45373</v>
      </c>
      <c r="AC470" s="17" t="s">
        <v>9895</v>
      </c>
      <c r="AD470" s="17" t="s">
        <v>9896</v>
      </c>
      <c r="AF470" s="17">
        <v>8</v>
      </c>
      <c r="AG470" s="17">
        <v>2</v>
      </c>
      <c r="AM470" s="17" t="s">
        <v>220</v>
      </c>
      <c r="AN470" s="17" t="s">
        <v>16782</v>
      </c>
      <c r="AO470" s="17">
        <v>3</v>
      </c>
      <c r="AP470" s="17">
        <v>80</v>
      </c>
      <c r="AQ470" s="17">
        <v>5</v>
      </c>
      <c r="AR470" s="17" t="s">
        <v>9898</v>
      </c>
      <c r="AT470" s="17" t="s">
        <v>9899</v>
      </c>
      <c r="DN470" s="17">
        <f>COUNTIF(AU470:DM470, "X")</f>
        <v>0</v>
      </c>
    </row>
    <row r="471" spans="1:118" s="17" customFormat="1">
      <c r="A471" s="17" t="s">
        <v>12761</v>
      </c>
      <c r="B471" s="17">
        <v>55</v>
      </c>
      <c r="C471" s="17">
        <v>90364</v>
      </c>
      <c r="D471" s="17" t="s">
        <v>236</v>
      </c>
      <c r="E471" s="17" t="s">
        <v>12762</v>
      </c>
      <c r="F471" s="17" t="s">
        <v>33</v>
      </c>
      <c r="H471" s="309">
        <v>22647</v>
      </c>
      <c r="I471" s="309">
        <v>41144</v>
      </c>
      <c r="J471" s="17" t="s">
        <v>3888</v>
      </c>
      <c r="L471" s="17" t="s">
        <v>729</v>
      </c>
      <c r="M471" s="17" t="s">
        <v>10657</v>
      </c>
      <c r="N471" s="17" t="s">
        <v>31</v>
      </c>
      <c r="O471" s="17" t="s">
        <v>15</v>
      </c>
      <c r="P471" s="17">
        <v>45373</v>
      </c>
      <c r="AC471" s="17" t="s">
        <v>9895</v>
      </c>
      <c r="AD471" s="17" t="s">
        <v>9896</v>
      </c>
      <c r="AF471" s="17">
        <v>8</v>
      </c>
      <c r="AG471" s="17">
        <v>2</v>
      </c>
      <c r="AM471" s="17" t="s">
        <v>156</v>
      </c>
      <c r="AN471" s="17" t="s">
        <v>12693</v>
      </c>
      <c r="AO471" s="17">
        <v>3</v>
      </c>
      <c r="AP471" s="17">
        <v>80</v>
      </c>
      <c r="AQ471" s="17">
        <v>5</v>
      </c>
      <c r="AR471" s="17" t="s">
        <v>9898</v>
      </c>
      <c r="AT471" s="17" t="s">
        <v>11929</v>
      </c>
      <c r="DN471" s="17">
        <f>COUNTIF(AU471:DM471, "X")</f>
        <v>0</v>
      </c>
    </row>
    <row r="472" spans="1:118" s="17" customFormat="1">
      <c r="A472" s="17" t="s">
        <v>18305</v>
      </c>
      <c r="B472" s="17">
        <v>55</v>
      </c>
      <c r="C472" s="17">
        <v>17864</v>
      </c>
      <c r="D472" s="17" t="s">
        <v>17536</v>
      </c>
      <c r="E472" s="17" t="s">
        <v>16102</v>
      </c>
      <c r="F472" s="17" t="s">
        <v>16784</v>
      </c>
      <c r="H472" s="309">
        <v>9401</v>
      </c>
      <c r="I472" s="309">
        <v>28611</v>
      </c>
      <c r="J472" s="17" t="s">
        <v>3888</v>
      </c>
      <c r="L472" s="17" t="s">
        <v>18306</v>
      </c>
      <c r="N472" s="17" t="s">
        <v>31</v>
      </c>
      <c r="O472" s="17" t="s">
        <v>15</v>
      </c>
      <c r="P472" s="17">
        <v>45373</v>
      </c>
      <c r="AD472" s="17" t="s">
        <v>9896</v>
      </c>
      <c r="AF472" s="17">
        <v>8</v>
      </c>
      <c r="AG472" s="17">
        <v>2</v>
      </c>
      <c r="AM472" s="17" t="s">
        <v>32</v>
      </c>
      <c r="AN472" s="17" t="s">
        <v>18168</v>
      </c>
      <c r="AO472" s="17">
        <v>3</v>
      </c>
      <c r="AP472" s="17">
        <v>80</v>
      </c>
      <c r="AQ472" s="17">
        <v>5</v>
      </c>
      <c r="AR472" s="17" t="s">
        <v>9898</v>
      </c>
      <c r="AU472" s="17" t="s">
        <v>21</v>
      </c>
      <c r="AV472" s="17" t="s">
        <v>3901</v>
      </c>
      <c r="AW472" s="17" t="s">
        <v>3901</v>
      </c>
      <c r="AX472" s="17" t="s">
        <v>3901</v>
      </c>
      <c r="AY472" s="17" t="s">
        <v>21</v>
      </c>
      <c r="AZ472" s="17" t="s">
        <v>3901</v>
      </c>
      <c r="BB472" s="17" t="s">
        <v>3901</v>
      </c>
      <c r="BC472" s="17" t="s">
        <v>21</v>
      </c>
      <c r="BD472" s="17" t="s">
        <v>3901</v>
      </c>
      <c r="BF472" s="17" t="s">
        <v>3901</v>
      </c>
      <c r="BH472" s="17" t="s">
        <v>3901</v>
      </c>
      <c r="BJ472" s="17" t="s">
        <v>21</v>
      </c>
      <c r="BK472" s="17" t="s">
        <v>3901</v>
      </c>
      <c r="BN472" s="17" t="s">
        <v>3901</v>
      </c>
      <c r="BQ472" s="17" t="s">
        <v>21</v>
      </c>
      <c r="BS472" s="17" t="s">
        <v>3901</v>
      </c>
      <c r="BY472" s="17" t="s">
        <v>3901</v>
      </c>
      <c r="CC472" s="17" t="s">
        <v>3901</v>
      </c>
      <c r="CD472" s="17" t="s">
        <v>3901</v>
      </c>
      <c r="CF472" s="17" t="s">
        <v>3901</v>
      </c>
      <c r="CG472" s="17" t="s">
        <v>21</v>
      </c>
      <c r="CH472" s="17" t="s">
        <v>3901</v>
      </c>
      <c r="CL472" s="17" t="s">
        <v>3901</v>
      </c>
      <c r="CM472" s="17" t="s">
        <v>21</v>
      </c>
      <c r="CN472" s="17" t="s">
        <v>3901</v>
      </c>
      <c r="CO472" s="17" t="s">
        <v>3901</v>
      </c>
      <c r="CQ472" s="17" t="s">
        <v>3901</v>
      </c>
      <c r="CR472" s="17" t="s">
        <v>21</v>
      </c>
      <c r="CS472" s="17" t="s">
        <v>3901</v>
      </c>
      <c r="CU472" s="17" t="s">
        <v>3901</v>
      </c>
      <c r="CX472" s="17" t="s">
        <v>3901</v>
      </c>
      <c r="DA472" s="17" t="s">
        <v>3901</v>
      </c>
      <c r="DN472" s="17">
        <f>COUNTIF(AU472:DM472, "X")</f>
        <v>24</v>
      </c>
    </row>
    <row r="473" spans="1:118" s="17" customFormat="1">
      <c r="A473" s="523" t="s">
        <v>1828</v>
      </c>
      <c r="B473" s="17">
        <v>55</v>
      </c>
      <c r="C473" s="17">
        <v>37425</v>
      </c>
      <c r="D473" s="17" t="s">
        <v>1600</v>
      </c>
      <c r="E473" s="17" t="s">
        <v>161</v>
      </c>
      <c r="F473" s="17" t="s">
        <v>48</v>
      </c>
      <c r="H473" s="309">
        <v>20292</v>
      </c>
      <c r="I473" s="309">
        <v>30956</v>
      </c>
      <c r="J473" s="17" t="s">
        <v>3888</v>
      </c>
      <c r="K473" s="17" t="s">
        <v>30</v>
      </c>
      <c r="L473" s="17" t="s">
        <v>1829</v>
      </c>
      <c r="N473" s="17" t="s">
        <v>50</v>
      </c>
      <c r="O473" s="17" t="s">
        <v>15</v>
      </c>
      <c r="P473" s="17">
        <v>45344</v>
      </c>
      <c r="AF473" s="17">
        <v>15</v>
      </c>
      <c r="AG473" s="17">
        <v>2</v>
      </c>
      <c r="AH473" s="17" t="s">
        <v>11926</v>
      </c>
      <c r="AK473" s="17" t="s">
        <v>11927</v>
      </c>
      <c r="AM473" s="17" t="s">
        <v>34</v>
      </c>
      <c r="AN473" s="17" t="s">
        <v>19238</v>
      </c>
      <c r="AO473" s="17">
        <v>3</v>
      </c>
      <c r="AP473" s="17">
        <v>80</v>
      </c>
      <c r="AQ473" s="17">
        <v>5</v>
      </c>
      <c r="AR473" s="17" t="s">
        <v>19239</v>
      </c>
      <c r="AV473" s="17" t="s">
        <v>3901</v>
      </c>
      <c r="AX473" s="17" t="s">
        <v>3901</v>
      </c>
      <c r="AZ473" s="17" t="s">
        <v>3901</v>
      </c>
      <c r="BD473" s="17" t="s">
        <v>3901</v>
      </c>
      <c r="BJ473" s="17" t="s">
        <v>21</v>
      </c>
      <c r="BK473" s="17" t="s">
        <v>3901</v>
      </c>
      <c r="BS473" s="17" t="s">
        <v>3901</v>
      </c>
      <c r="CC473" s="17" t="s">
        <v>3901</v>
      </c>
      <c r="CD473" s="17" t="s">
        <v>3901</v>
      </c>
      <c r="CF473" s="17" t="s">
        <v>3901</v>
      </c>
      <c r="CH473" s="17" t="s">
        <v>3901</v>
      </c>
      <c r="CN473" s="17" t="s">
        <v>3901</v>
      </c>
      <c r="CU473" s="17" t="s">
        <v>3901</v>
      </c>
      <c r="DA473" s="17" t="s">
        <v>3901</v>
      </c>
      <c r="DE473" s="17" t="s">
        <v>30</v>
      </c>
      <c r="DF473" s="17" t="s">
        <v>3901</v>
      </c>
      <c r="DN473" s="17">
        <f>COUNTIF(AU473:DM473, "X")</f>
        <v>14</v>
      </c>
    </row>
    <row r="474" spans="1:118" s="17" customFormat="1">
      <c r="A474" s="17" t="s">
        <v>24442</v>
      </c>
      <c r="B474" s="17">
        <v>55</v>
      </c>
      <c r="C474" s="17">
        <v>41340</v>
      </c>
      <c r="D474" s="17" t="s">
        <v>24391</v>
      </c>
      <c r="E474" s="17" t="s">
        <v>47</v>
      </c>
      <c r="F474" s="17" t="s">
        <v>147</v>
      </c>
      <c r="H474" s="309">
        <v>12112</v>
      </c>
      <c r="I474" s="309">
        <v>28611</v>
      </c>
      <c r="J474" s="17" t="s">
        <v>3888</v>
      </c>
      <c r="K474" s="17" t="s">
        <v>21</v>
      </c>
      <c r="L474" s="17" t="s">
        <v>24392</v>
      </c>
      <c r="N474" s="17" t="s">
        <v>126</v>
      </c>
      <c r="O474" s="17" t="s">
        <v>15</v>
      </c>
      <c r="P474" s="17">
        <v>45383</v>
      </c>
      <c r="AF474" s="17">
        <v>8</v>
      </c>
      <c r="AG474" s="17">
        <v>2</v>
      </c>
      <c r="AI474" s="17" t="s">
        <v>20542</v>
      </c>
      <c r="AM474" s="17" t="s">
        <v>239</v>
      </c>
      <c r="AN474" s="17" t="s">
        <v>24146</v>
      </c>
      <c r="AO474" s="17">
        <v>3</v>
      </c>
      <c r="AP474" s="17">
        <v>80</v>
      </c>
      <c r="AQ474" s="17">
        <v>5</v>
      </c>
      <c r="AR474" s="17" t="s">
        <v>22585</v>
      </c>
      <c r="AS474" s="17" t="s">
        <v>23503</v>
      </c>
      <c r="AU474" s="17" t="s">
        <v>21</v>
      </c>
      <c r="AV474" s="17" t="s">
        <v>3901</v>
      </c>
      <c r="AX474" s="17" t="s">
        <v>3901</v>
      </c>
      <c r="AZ474" s="17" t="s">
        <v>3901</v>
      </c>
      <c r="BA474" s="17" t="s">
        <v>21</v>
      </c>
      <c r="BB474" s="17" t="s">
        <v>3901</v>
      </c>
      <c r="BD474" s="17" t="s">
        <v>3901</v>
      </c>
      <c r="BH474" s="17" t="s">
        <v>3901</v>
      </c>
      <c r="BJ474" s="17" t="s">
        <v>21</v>
      </c>
      <c r="BK474" s="17" t="s">
        <v>3901</v>
      </c>
      <c r="BN474" s="17" t="s">
        <v>3901</v>
      </c>
      <c r="BQ474" s="17" t="s">
        <v>21</v>
      </c>
      <c r="BS474" s="17" t="s">
        <v>3901</v>
      </c>
      <c r="BY474" s="17" t="s">
        <v>3901</v>
      </c>
      <c r="BZ474" s="17" t="s">
        <v>21</v>
      </c>
      <c r="CC474" s="17" t="s">
        <v>3901</v>
      </c>
      <c r="CD474" s="17" t="s">
        <v>3901</v>
      </c>
      <c r="CF474" s="17" t="s">
        <v>3901</v>
      </c>
      <c r="CH474" s="17" t="s">
        <v>3901</v>
      </c>
      <c r="CI474" s="17" t="s">
        <v>3901</v>
      </c>
      <c r="CL474" s="17" t="s">
        <v>3901</v>
      </c>
      <c r="CM474" s="17" t="s">
        <v>21</v>
      </c>
      <c r="CN474" s="17" t="s">
        <v>3901</v>
      </c>
      <c r="CQ474" s="17" t="s">
        <v>3901</v>
      </c>
      <c r="CR474" s="17" t="s">
        <v>21</v>
      </c>
      <c r="CS474" s="17" t="s">
        <v>3901</v>
      </c>
      <c r="CU474" s="17" t="s">
        <v>3901</v>
      </c>
      <c r="CX474" s="17" t="s">
        <v>3901</v>
      </c>
      <c r="CY474" s="17" t="s">
        <v>21</v>
      </c>
      <c r="DA474" s="17" t="s">
        <v>3901</v>
      </c>
      <c r="DE474" s="17" t="s">
        <v>21</v>
      </c>
      <c r="DF474" s="17" t="s">
        <v>3901</v>
      </c>
      <c r="DN474" s="17">
        <f>COUNTIF(AU474:DM474, "X")</f>
        <v>23</v>
      </c>
    </row>
    <row r="475" spans="1:118" s="17" customFormat="1">
      <c r="A475" s="17" t="s">
        <v>24390</v>
      </c>
      <c r="B475" s="17">
        <v>55</v>
      </c>
      <c r="C475" s="17">
        <v>41341</v>
      </c>
      <c r="D475" s="17" t="s">
        <v>24391</v>
      </c>
      <c r="E475" s="17" t="s">
        <v>343</v>
      </c>
      <c r="F475" s="17" t="s">
        <v>161</v>
      </c>
      <c r="H475" s="309">
        <v>12863</v>
      </c>
      <c r="I475" s="309">
        <v>28611</v>
      </c>
      <c r="J475" s="17" t="s">
        <v>3888</v>
      </c>
      <c r="L475" s="17" t="s">
        <v>24392</v>
      </c>
      <c r="N475" s="17" t="s">
        <v>126</v>
      </c>
      <c r="O475" s="17" t="s">
        <v>15</v>
      </c>
      <c r="P475" s="17">
        <v>45383</v>
      </c>
      <c r="AF475" s="17">
        <v>8</v>
      </c>
      <c r="AG475" s="17">
        <v>2</v>
      </c>
      <c r="AI475" s="17" t="s">
        <v>20542</v>
      </c>
      <c r="AM475" s="17" t="s">
        <v>239</v>
      </c>
      <c r="AN475" s="17" t="s">
        <v>24146</v>
      </c>
      <c r="AO475" s="17">
        <v>3</v>
      </c>
      <c r="AP475" s="17">
        <v>80</v>
      </c>
      <c r="AQ475" s="17">
        <v>5</v>
      </c>
      <c r="AR475" s="17" t="s">
        <v>22585</v>
      </c>
      <c r="AS475" s="17" t="s">
        <v>23503</v>
      </c>
      <c r="AU475" s="17" t="s">
        <v>21</v>
      </c>
      <c r="AV475" s="17" t="s">
        <v>3901</v>
      </c>
      <c r="AX475" s="17" t="s">
        <v>3901</v>
      </c>
      <c r="AZ475" s="17" t="s">
        <v>3901</v>
      </c>
      <c r="BA475" s="17" t="s">
        <v>21</v>
      </c>
      <c r="BB475" s="17" t="s">
        <v>3901</v>
      </c>
      <c r="BD475" s="17" t="s">
        <v>3901</v>
      </c>
      <c r="BH475" s="17" t="s">
        <v>3901</v>
      </c>
      <c r="BJ475" s="17" t="s">
        <v>21</v>
      </c>
      <c r="BK475" s="17" t="s">
        <v>3901</v>
      </c>
      <c r="BN475" s="17" t="s">
        <v>3901</v>
      </c>
      <c r="BQ475" s="17" t="s">
        <v>21</v>
      </c>
      <c r="BS475" s="17" t="s">
        <v>3901</v>
      </c>
      <c r="BY475" s="17" t="s">
        <v>3901</v>
      </c>
      <c r="BZ475" s="17" t="s">
        <v>21</v>
      </c>
      <c r="CC475" s="17" t="s">
        <v>3901</v>
      </c>
      <c r="CD475" s="17" t="s">
        <v>3901</v>
      </c>
      <c r="CF475" s="17" t="s">
        <v>3901</v>
      </c>
      <c r="CH475" s="17" t="s">
        <v>3901</v>
      </c>
      <c r="CI475" s="17" t="s">
        <v>3901</v>
      </c>
      <c r="CL475" s="17" t="s">
        <v>3901</v>
      </c>
      <c r="CM475" s="17" t="s">
        <v>21</v>
      </c>
      <c r="CN475" s="17" t="s">
        <v>3901</v>
      </c>
      <c r="CQ475" s="17" t="s">
        <v>3901</v>
      </c>
      <c r="CR475" s="17" t="s">
        <v>21</v>
      </c>
      <c r="CU475" s="17" t="s">
        <v>3901</v>
      </c>
      <c r="CX475" s="17" t="s">
        <v>3901</v>
      </c>
      <c r="CY475" s="17" t="s">
        <v>21</v>
      </c>
      <c r="DA475" s="17" t="s">
        <v>3901</v>
      </c>
      <c r="DF475" s="17" t="s">
        <v>3901</v>
      </c>
      <c r="DN475" s="17">
        <f>COUNTIF(AU475:DM475, "X")</f>
        <v>22</v>
      </c>
    </row>
    <row r="476" spans="1:118" s="17" customFormat="1">
      <c r="A476" s="17" t="s">
        <v>22088</v>
      </c>
      <c r="B476" s="17">
        <v>55</v>
      </c>
      <c r="C476" s="17">
        <v>70386</v>
      </c>
      <c r="D476" s="17" t="s">
        <v>22089</v>
      </c>
      <c r="E476" s="17" t="s">
        <v>47</v>
      </c>
      <c r="F476" s="17" t="s">
        <v>22</v>
      </c>
      <c r="H476" s="309">
        <v>18038</v>
      </c>
      <c r="I476" s="309">
        <v>33120</v>
      </c>
      <c r="J476" s="17" t="s">
        <v>3888</v>
      </c>
      <c r="L476" s="17" t="s">
        <v>22090</v>
      </c>
      <c r="N476" s="17" t="s">
        <v>196</v>
      </c>
      <c r="O476" s="17" t="s">
        <v>15</v>
      </c>
      <c r="P476" s="17">
        <v>45359</v>
      </c>
      <c r="T476" s="17" t="s">
        <v>22091</v>
      </c>
      <c r="V476" s="17" t="s">
        <v>196</v>
      </c>
      <c r="W476" s="17" t="s">
        <v>15</v>
      </c>
      <c r="X476" s="17">
        <v>45359</v>
      </c>
      <c r="AF476" s="17">
        <v>8</v>
      </c>
      <c r="AG476" s="17">
        <v>2</v>
      </c>
      <c r="AH476" s="17" t="s">
        <v>11926</v>
      </c>
      <c r="AK476" s="17" t="s">
        <v>21650</v>
      </c>
      <c r="AM476" s="17" t="s">
        <v>255</v>
      </c>
      <c r="AN476" s="17" t="s">
        <v>21914</v>
      </c>
      <c r="AO476" s="17">
        <v>3</v>
      </c>
      <c r="AP476" s="17">
        <v>80</v>
      </c>
      <c r="AQ476" s="17">
        <v>5</v>
      </c>
      <c r="AR476" s="17" t="s">
        <v>21652</v>
      </c>
      <c r="AS476" s="17" t="s">
        <v>21915</v>
      </c>
      <c r="AV476" s="17" t="s">
        <v>3901</v>
      </c>
      <c r="AX476" s="17" t="s">
        <v>3901</v>
      </c>
      <c r="AZ476" s="17" t="s">
        <v>3901</v>
      </c>
      <c r="BB476" s="17" t="s">
        <v>3901</v>
      </c>
      <c r="BC476" s="17" t="s">
        <v>30</v>
      </c>
      <c r="BD476" s="17" t="s">
        <v>3901</v>
      </c>
      <c r="BH476" s="17" t="s">
        <v>3901</v>
      </c>
      <c r="BK476" s="17" t="s">
        <v>3901</v>
      </c>
      <c r="BN476" s="17" t="s">
        <v>3901</v>
      </c>
      <c r="BQ476" s="17" t="s">
        <v>30</v>
      </c>
      <c r="BS476" s="17" t="s">
        <v>3901</v>
      </c>
      <c r="BY476" s="17" t="s">
        <v>3901</v>
      </c>
      <c r="BZ476" s="17" t="s">
        <v>3901</v>
      </c>
      <c r="CC476" s="17" t="s">
        <v>3901</v>
      </c>
      <c r="CF476" s="17" t="s">
        <v>3901</v>
      </c>
      <c r="CH476" s="17" t="s">
        <v>3901</v>
      </c>
      <c r="DN476" s="17">
        <f>COUNTIF(AU476:DM476, "X")</f>
        <v>14</v>
      </c>
    </row>
    <row r="477" spans="1:118" s="17" customFormat="1">
      <c r="A477" s="17" t="s">
        <v>19612</v>
      </c>
      <c r="B477" s="17">
        <v>55</v>
      </c>
      <c r="C477" s="17">
        <v>2056</v>
      </c>
      <c r="D477" s="17" t="s">
        <v>266</v>
      </c>
      <c r="E477" s="17" t="s">
        <v>281</v>
      </c>
      <c r="F477" s="17" t="s">
        <v>82</v>
      </c>
      <c r="H477" s="309">
        <v>23950</v>
      </c>
      <c r="I477" s="309">
        <v>30437</v>
      </c>
      <c r="J477" s="17" t="s">
        <v>3888</v>
      </c>
      <c r="L477" s="17" t="s">
        <v>19613</v>
      </c>
      <c r="N477" s="17" t="s">
        <v>31</v>
      </c>
      <c r="O477" s="17" t="s">
        <v>15</v>
      </c>
      <c r="P477" s="17">
        <v>45373</v>
      </c>
      <c r="AF477" s="17">
        <v>8</v>
      </c>
      <c r="AG477" s="17">
        <v>2</v>
      </c>
      <c r="AH477" s="17" t="s">
        <v>11926</v>
      </c>
      <c r="AK477" s="17" t="s">
        <v>11927</v>
      </c>
      <c r="AM477" s="17" t="s">
        <v>2615</v>
      </c>
      <c r="AN477" s="17" t="s">
        <v>19445</v>
      </c>
      <c r="AO477" s="17">
        <v>3</v>
      </c>
      <c r="AP477" s="17">
        <v>80</v>
      </c>
      <c r="AQ477" s="17">
        <v>5</v>
      </c>
      <c r="AR477" s="17" t="s">
        <v>19446</v>
      </c>
      <c r="BB477" s="17" t="s">
        <v>3901</v>
      </c>
      <c r="BC477" s="17" t="s">
        <v>21</v>
      </c>
      <c r="BD477" s="17" t="s">
        <v>3901</v>
      </c>
      <c r="BJ477" s="17" t="s">
        <v>21</v>
      </c>
      <c r="BK477" s="17" t="s">
        <v>3901</v>
      </c>
      <c r="BQ477" s="17" t="s">
        <v>30</v>
      </c>
      <c r="BS477" s="17" t="s">
        <v>3901</v>
      </c>
      <c r="BY477" s="17" t="s">
        <v>3901</v>
      </c>
      <c r="CH477" s="17" t="s">
        <v>3901</v>
      </c>
      <c r="CN477" s="17" t="s">
        <v>3901</v>
      </c>
      <c r="CQ477" s="17" t="s">
        <v>3901</v>
      </c>
      <c r="CU477" s="17" t="s">
        <v>3901</v>
      </c>
      <c r="DN477" s="17">
        <f>COUNTIF(AU477:DM477, "X")</f>
        <v>9</v>
      </c>
    </row>
    <row r="478" spans="1:118" s="17" customFormat="1">
      <c r="A478" s="17" t="s">
        <v>14806</v>
      </c>
      <c r="B478" s="17">
        <v>55</v>
      </c>
      <c r="C478" s="17">
        <v>85994</v>
      </c>
      <c r="D478" s="17" t="s">
        <v>6229</v>
      </c>
      <c r="E478" s="17" t="s">
        <v>535</v>
      </c>
      <c r="F478" s="17" t="s">
        <v>339</v>
      </c>
      <c r="H478" s="309">
        <v>27970</v>
      </c>
      <c r="I478" s="309">
        <v>40024</v>
      </c>
      <c r="J478" s="17" t="s">
        <v>3888</v>
      </c>
      <c r="L478" s="17" t="s">
        <v>14807</v>
      </c>
      <c r="N478" s="17" t="s">
        <v>31</v>
      </c>
      <c r="O478" s="17" t="s">
        <v>15</v>
      </c>
      <c r="P478" s="17">
        <v>45373</v>
      </c>
      <c r="AC478" s="17" t="s">
        <v>9895</v>
      </c>
      <c r="AD478" s="17" t="s">
        <v>9896</v>
      </c>
      <c r="AF478" s="17">
        <v>8</v>
      </c>
      <c r="AG478" s="17">
        <v>2</v>
      </c>
      <c r="AM478" s="17" t="s">
        <v>335</v>
      </c>
      <c r="AN478" s="17" t="s">
        <v>14693</v>
      </c>
      <c r="AO478" s="17">
        <v>3</v>
      </c>
      <c r="AP478" s="17">
        <v>80</v>
      </c>
      <c r="AQ478" s="17">
        <v>5</v>
      </c>
      <c r="AR478" s="17" t="s">
        <v>9898</v>
      </c>
      <c r="AT478" s="17" t="s">
        <v>14152</v>
      </c>
      <c r="AV478" s="17" t="s">
        <v>3901</v>
      </c>
      <c r="DN478" s="17">
        <f>COUNTIF(AU478:DM478, "X")</f>
        <v>1</v>
      </c>
    </row>
    <row r="479" spans="1:118" s="17" customFormat="1">
      <c r="A479" s="17" t="s">
        <v>21994</v>
      </c>
      <c r="B479" s="17">
        <v>55</v>
      </c>
      <c r="C479" s="17">
        <v>46124</v>
      </c>
      <c r="D479" s="17" t="s">
        <v>9382</v>
      </c>
      <c r="E479" s="17" t="s">
        <v>496</v>
      </c>
      <c r="F479" s="17" t="s">
        <v>120</v>
      </c>
      <c r="H479" s="309">
        <v>13924</v>
      </c>
      <c r="I479" s="309">
        <v>31686</v>
      </c>
      <c r="J479" s="17" t="s">
        <v>3888</v>
      </c>
      <c r="L479" s="17" t="s">
        <v>21995</v>
      </c>
      <c r="N479" s="17" t="s">
        <v>196</v>
      </c>
      <c r="O479" s="17" t="s">
        <v>15</v>
      </c>
      <c r="P479" s="17">
        <v>45359</v>
      </c>
      <c r="T479" s="17" t="s">
        <v>21996</v>
      </c>
      <c r="V479" s="17" t="s">
        <v>196</v>
      </c>
      <c r="W479" s="17" t="s">
        <v>15</v>
      </c>
      <c r="X479" s="17">
        <v>45359</v>
      </c>
      <c r="AF479" s="17">
        <v>8</v>
      </c>
      <c r="AG479" s="17">
        <v>2</v>
      </c>
      <c r="AH479" s="17" t="s">
        <v>11926</v>
      </c>
      <c r="AK479" s="17" t="s">
        <v>21650</v>
      </c>
      <c r="AM479" s="17" t="s">
        <v>255</v>
      </c>
      <c r="AN479" s="17" t="s">
        <v>21914</v>
      </c>
      <c r="AO479" s="17">
        <v>3</v>
      </c>
      <c r="AP479" s="17">
        <v>80</v>
      </c>
      <c r="AQ479" s="17">
        <v>5</v>
      </c>
      <c r="AR479" s="17" t="s">
        <v>21652</v>
      </c>
      <c r="AS479" s="17" t="s">
        <v>21915</v>
      </c>
      <c r="AU479" s="17" t="s">
        <v>21</v>
      </c>
      <c r="AV479" s="17" t="s">
        <v>3901</v>
      </c>
      <c r="AW479" s="17" t="s">
        <v>3901</v>
      </c>
      <c r="AY479" s="17" t="s">
        <v>21</v>
      </c>
      <c r="AZ479" s="17" t="s">
        <v>3901</v>
      </c>
      <c r="BB479" s="17" t="s">
        <v>3901</v>
      </c>
      <c r="BC479" s="17" t="s">
        <v>21</v>
      </c>
      <c r="BD479" s="17" t="s">
        <v>3901</v>
      </c>
      <c r="BF479" s="17" t="s">
        <v>3901</v>
      </c>
      <c r="BH479" s="17" t="s">
        <v>3901</v>
      </c>
      <c r="BJ479" s="17" t="s">
        <v>21</v>
      </c>
      <c r="BK479" s="17" t="s">
        <v>3901</v>
      </c>
      <c r="BN479" s="17" t="s">
        <v>3901</v>
      </c>
      <c r="BS479" s="17" t="s">
        <v>3901</v>
      </c>
      <c r="BY479" s="17" t="s">
        <v>3901</v>
      </c>
      <c r="BZ479" s="17" t="s">
        <v>30</v>
      </c>
      <c r="CF479" s="17" t="s">
        <v>3901</v>
      </c>
      <c r="CH479" s="17" t="s">
        <v>3901</v>
      </c>
      <c r="CN479" s="17" t="s">
        <v>3901</v>
      </c>
      <c r="CU479" s="17" t="s">
        <v>3901</v>
      </c>
      <c r="DN479" s="17">
        <f>COUNTIF(AU479:DM479, "X")</f>
        <v>15</v>
      </c>
    </row>
    <row r="480" spans="1:118" s="17" customFormat="1">
      <c r="A480" s="17" t="s">
        <v>9608</v>
      </c>
      <c r="B480" s="17">
        <v>55</v>
      </c>
      <c r="C480" s="17">
        <v>7653</v>
      </c>
      <c r="D480" s="17" t="s">
        <v>9609</v>
      </c>
      <c r="E480" s="17" t="s">
        <v>9610</v>
      </c>
      <c r="F480" s="17" t="s">
        <v>65</v>
      </c>
      <c r="H480" s="309">
        <v>12526</v>
      </c>
      <c r="I480" s="309">
        <v>28581</v>
      </c>
      <c r="J480" s="17" t="s">
        <v>3888</v>
      </c>
      <c r="L480" s="17" t="s">
        <v>9611</v>
      </c>
      <c r="N480" s="17" t="s">
        <v>19</v>
      </c>
      <c r="O480" s="17" t="s">
        <v>15</v>
      </c>
      <c r="P480" s="17">
        <v>45356</v>
      </c>
      <c r="AC480" s="17" t="s">
        <v>3890</v>
      </c>
      <c r="AD480" s="17" t="s">
        <v>3891</v>
      </c>
      <c r="AF480" s="17">
        <v>8</v>
      </c>
      <c r="AG480" s="17">
        <v>2</v>
      </c>
      <c r="AM480" s="17" t="s">
        <v>218</v>
      </c>
      <c r="AN480" s="17" t="s">
        <v>9598</v>
      </c>
      <c r="AO480" s="17">
        <v>3</v>
      </c>
      <c r="AP480" s="17">
        <v>80</v>
      </c>
      <c r="AQ480" s="17">
        <v>5</v>
      </c>
      <c r="AT480" s="17" t="s">
        <v>9082</v>
      </c>
      <c r="AU480" s="17" t="s">
        <v>21</v>
      </c>
      <c r="AV480" s="17" t="s">
        <v>3901</v>
      </c>
      <c r="AX480" s="17" t="s">
        <v>3901</v>
      </c>
      <c r="AZ480" s="17" t="s">
        <v>3901</v>
      </c>
      <c r="BA480" s="17" t="s">
        <v>21</v>
      </c>
      <c r="BB480" s="17" t="s">
        <v>3901</v>
      </c>
      <c r="BC480" s="17" t="s">
        <v>21</v>
      </c>
      <c r="BD480" s="17" t="s">
        <v>3901</v>
      </c>
      <c r="BH480" s="17" t="s">
        <v>3901</v>
      </c>
      <c r="BJ480" s="17" t="s">
        <v>21</v>
      </c>
      <c r="BK480" s="17" t="s">
        <v>3901</v>
      </c>
      <c r="BN480" s="17" t="s">
        <v>3901</v>
      </c>
      <c r="BQ480" s="17" t="s">
        <v>30</v>
      </c>
      <c r="BS480" s="17" t="s">
        <v>3901</v>
      </c>
      <c r="BY480" s="17" t="s">
        <v>3901</v>
      </c>
      <c r="BZ480" s="17" t="s">
        <v>21</v>
      </c>
      <c r="CC480" s="17" t="s">
        <v>3901</v>
      </c>
      <c r="CD480" s="17" t="s">
        <v>3901</v>
      </c>
      <c r="CF480" s="17" t="s">
        <v>3901</v>
      </c>
      <c r="CH480" s="17" t="s">
        <v>3901</v>
      </c>
      <c r="CI480" s="17" t="s">
        <v>3901</v>
      </c>
      <c r="CL480" s="17" t="s">
        <v>3901</v>
      </c>
      <c r="CM480" s="17" t="s">
        <v>21</v>
      </c>
      <c r="CN480" s="17" t="s">
        <v>3901</v>
      </c>
      <c r="CQ480" s="17" t="s">
        <v>3901</v>
      </c>
      <c r="CU480" s="17" t="s">
        <v>3901</v>
      </c>
      <c r="CX480" s="17" t="s">
        <v>3901</v>
      </c>
      <c r="DA480" s="17" t="s">
        <v>3901</v>
      </c>
      <c r="DN480" s="17">
        <f>COUNTIF(AU480:DM480, "X")</f>
        <v>21</v>
      </c>
    </row>
    <row r="481" spans="1:118" s="17" customFormat="1">
      <c r="A481" s="17" t="s">
        <v>9678</v>
      </c>
      <c r="B481" s="17">
        <v>55</v>
      </c>
      <c r="C481" s="17">
        <v>7655</v>
      </c>
      <c r="D481" s="17" t="s">
        <v>9609</v>
      </c>
      <c r="E481" s="17" t="s">
        <v>9679</v>
      </c>
      <c r="F481" s="17" t="s">
        <v>99</v>
      </c>
      <c r="H481" s="309">
        <v>13328</v>
      </c>
      <c r="I481" s="309">
        <v>28581</v>
      </c>
      <c r="J481" s="17" t="s">
        <v>3888</v>
      </c>
      <c r="L481" s="17" t="s">
        <v>9611</v>
      </c>
      <c r="N481" s="17" t="s">
        <v>19</v>
      </c>
      <c r="O481" s="17" t="s">
        <v>15</v>
      </c>
      <c r="P481" s="17">
        <v>45356</v>
      </c>
      <c r="AC481" s="17" t="s">
        <v>3890</v>
      </c>
      <c r="AD481" s="17" t="s">
        <v>3891</v>
      </c>
      <c r="AF481" s="17">
        <v>8</v>
      </c>
      <c r="AG481" s="17">
        <v>2</v>
      </c>
      <c r="AM481" s="17" t="s">
        <v>218</v>
      </c>
      <c r="AN481" s="17" t="s">
        <v>9598</v>
      </c>
      <c r="AO481" s="17">
        <v>3</v>
      </c>
      <c r="AP481" s="17">
        <v>80</v>
      </c>
      <c r="AQ481" s="17">
        <v>5</v>
      </c>
      <c r="AT481" s="17" t="s">
        <v>9082</v>
      </c>
      <c r="AU481" s="17" t="s">
        <v>21</v>
      </c>
      <c r="AV481" s="17" t="s">
        <v>3901</v>
      </c>
      <c r="AX481" s="17" t="s">
        <v>3901</v>
      </c>
      <c r="AZ481" s="17" t="s">
        <v>3901</v>
      </c>
      <c r="BA481" s="17" t="s">
        <v>21</v>
      </c>
      <c r="BB481" s="17" t="s">
        <v>3901</v>
      </c>
      <c r="BD481" s="17" t="s">
        <v>3901</v>
      </c>
      <c r="BH481" s="17" t="s">
        <v>3901</v>
      </c>
      <c r="BJ481" s="17" t="s">
        <v>21</v>
      </c>
      <c r="BK481" s="17" t="s">
        <v>3901</v>
      </c>
      <c r="BN481" s="17" t="s">
        <v>3901</v>
      </c>
      <c r="BQ481" s="17" t="s">
        <v>21</v>
      </c>
      <c r="BS481" s="17" t="s">
        <v>3901</v>
      </c>
      <c r="BY481" s="17" t="s">
        <v>3901</v>
      </c>
      <c r="BZ481" s="17" t="s">
        <v>21</v>
      </c>
      <c r="CC481" s="17" t="s">
        <v>3901</v>
      </c>
      <c r="CD481" s="17" t="s">
        <v>3901</v>
      </c>
      <c r="CF481" s="17" t="s">
        <v>3901</v>
      </c>
      <c r="CG481" s="17" t="s">
        <v>21</v>
      </c>
      <c r="CH481" s="17" t="s">
        <v>3901</v>
      </c>
      <c r="CI481" s="17" t="s">
        <v>3901</v>
      </c>
      <c r="CL481" s="17" t="s">
        <v>3901</v>
      </c>
      <c r="CM481" s="17" t="s">
        <v>21</v>
      </c>
      <c r="CN481" s="17" t="s">
        <v>3901</v>
      </c>
      <c r="CQ481" s="17" t="s">
        <v>3901</v>
      </c>
      <c r="CU481" s="17" t="s">
        <v>3901</v>
      </c>
      <c r="CX481" s="17" t="s">
        <v>3901</v>
      </c>
      <c r="DA481" s="17" t="s">
        <v>3901</v>
      </c>
      <c r="DN481" s="17">
        <f>COUNTIF(AU481:DM481, "X")</f>
        <v>21</v>
      </c>
    </row>
    <row r="482" spans="1:118" s="17" customFormat="1">
      <c r="A482" s="17" t="s">
        <v>23362</v>
      </c>
      <c r="B482" s="17">
        <v>55</v>
      </c>
      <c r="C482" s="17">
        <v>51261</v>
      </c>
      <c r="D482" s="17" t="s">
        <v>10447</v>
      </c>
      <c r="E482" s="17" t="s">
        <v>367</v>
      </c>
      <c r="F482" s="17" t="s">
        <v>110</v>
      </c>
      <c r="H482" s="309">
        <v>21745</v>
      </c>
      <c r="I482" s="309">
        <v>28611</v>
      </c>
      <c r="J482" s="17" t="s">
        <v>3888</v>
      </c>
      <c r="L482" s="17" t="s">
        <v>23363</v>
      </c>
      <c r="N482" s="17" t="s">
        <v>205</v>
      </c>
      <c r="O482" s="17" t="s">
        <v>15</v>
      </c>
      <c r="P482" s="17">
        <v>45337</v>
      </c>
      <c r="AF482" s="17">
        <v>8</v>
      </c>
      <c r="AG482" s="17">
        <v>2</v>
      </c>
      <c r="AI482" s="17" t="s">
        <v>20542</v>
      </c>
      <c r="AM482" s="17" t="s">
        <v>259</v>
      </c>
      <c r="AN482" s="17" t="s">
        <v>23210</v>
      </c>
      <c r="AO482" s="17">
        <v>3</v>
      </c>
      <c r="AP482" s="17">
        <v>80</v>
      </c>
      <c r="AQ482" s="17">
        <v>5</v>
      </c>
      <c r="AR482" s="17" t="s">
        <v>22585</v>
      </c>
      <c r="AU482" s="17" t="s">
        <v>21</v>
      </c>
      <c r="AV482" s="17" t="s">
        <v>3901</v>
      </c>
      <c r="AZ482" s="17" t="s">
        <v>3901</v>
      </c>
      <c r="BD482" s="17" t="s">
        <v>3901</v>
      </c>
      <c r="BS482" s="17" t="s">
        <v>3901</v>
      </c>
      <c r="CC482" s="17" t="s">
        <v>3901</v>
      </c>
      <c r="CD482" s="17" t="s">
        <v>3901</v>
      </c>
      <c r="CG482" s="17" t="s">
        <v>21</v>
      </c>
      <c r="CH482" s="17" t="s">
        <v>3901</v>
      </c>
      <c r="CR482" s="17" t="s">
        <v>21</v>
      </c>
      <c r="CU482" s="17" t="s">
        <v>3901</v>
      </c>
      <c r="DN482" s="17">
        <f>COUNTIF(AU482:DM482, "X")</f>
        <v>8</v>
      </c>
    </row>
    <row r="483" spans="1:118" s="17" customFormat="1">
      <c r="A483" s="17" t="s">
        <v>26171</v>
      </c>
      <c r="B483" s="17">
        <v>55</v>
      </c>
      <c r="C483" s="17">
        <v>106778</v>
      </c>
      <c r="D483" s="17" t="s">
        <v>10411</v>
      </c>
      <c r="E483" s="17" t="s">
        <v>6754</v>
      </c>
      <c r="F483" s="17" t="s">
        <v>120</v>
      </c>
      <c r="H483" s="309">
        <v>23016</v>
      </c>
      <c r="I483" s="309">
        <v>36192</v>
      </c>
      <c r="J483" s="17" t="s">
        <v>3888</v>
      </c>
      <c r="L483" s="17" t="s">
        <v>26172</v>
      </c>
      <c r="N483" s="17" t="s">
        <v>14</v>
      </c>
      <c r="O483" s="17" t="s">
        <v>15</v>
      </c>
      <c r="P483" s="17">
        <v>45371</v>
      </c>
      <c r="AC483" s="17" t="s">
        <v>14</v>
      </c>
      <c r="AF483" s="17">
        <v>8</v>
      </c>
      <c r="AG483" s="17">
        <v>2</v>
      </c>
      <c r="AI483" s="17" t="s">
        <v>10178</v>
      </c>
      <c r="AM483" s="17" t="s">
        <v>101</v>
      </c>
      <c r="AN483" s="17" t="s">
        <v>26168</v>
      </c>
      <c r="AO483" s="17">
        <v>3</v>
      </c>
      <c r="AP483" s="17">
        <v>80</v>
      </c>
      <c r="AQ483" s="17">
        <v>5</v>
      </c>
      <c r="AR483" s="17" t="s">
        <v>10180</v>
      </c>
      <c r="AV483" s="17" t="s">
        <v>3901</v>
      </c>
      <c r="BD483" s="17" t="s">
        <v>3901</v>
      </c>
      <c r="BQ483" s="17" t="s">
        <v>30</v>
      </c>
      <c r="BU483" s="17" t="s">
        <v>3901</v>
      </c>
      <c r="DN483" s="17">
        <f>COUNTIF(AU483:DM483, "X")</f>
        <v>3</v>
      </c>
    </row>
    <row r="484" spans="1:118" s="17" customFormat="1">
      <c r="A484" s="17" t="s">
        <v>18421</v>
      </c>
      <c r="B484" s="17">
        <v>55</v>
      </c>
      <c r="C484" s="17">
        <v>117231</v>
      </c>
      <c r="D484" s="17" t="s">
        <v>10411</v>
      </c>
      <c r="E484" s="17" t="s">
        <v>52</v>
      </c>
      <c r="F484" s="17" t="s">
        <v>341</v>
      </c>
      <c r="H484" s="309">
        <v>29023</v>
      </c>
      <c r="I484" s="309">
        <v>42311</v>
      </c>
      <c r="J484" s="17" t="s">
        <v>3888</v>
      </c>
      <c r="L484" s="17" t="s">
        <v>18422</v>
      </c>
      <c r="N484" s="17" t="s">
        <v>18354</v>
      </c>
      <c r="O484" s="17" t="s">
        <v>15</v>
      </c>
      <c r="P484" s="17">
        <v>45317</v>
      </c>
      <c r="AF484" s="17">
        <v>8</v>
      </c>
      <c r="AG484" s="17">
        <v>2</v>
      </c>
      <c r="AH484" s="17" t="s">
        <v>11926</v>
      </c>
      <c r="AK484" s="17" t="s">
        <v>11927</v>
      </c>
      <c r="AM484" s="17" t="s">
        <v>2614</v>
      </c>
      <c r="AN484" s="17" t="s">
        <v>18350</v>
      </c>
      <c r="AO484" s="17">
        <v>3</v>
      </c>
      <c r="AP484" s="17">
        <v>80</v>
      </c>
      <c r="AQ484" s="17">
        <v>5</v>
      </c>
      <c r="AR484" s="17" t="s">
        <v>18351</v>
      </c>
      <c r="BD484" s="17" t="s">
        <v>3901</v>
      </c>
      <c r="BS484" s="17" t="s">
        <v>3901</v>
      </c>
      <c r="CQ484" s="17" t="s">
        <v>3901</v>
      </c>
      <c r="CU484" s="17" t="s">
        <v>3901</v>
      </c>
      <c r="DN484" s="17">
        <f>COUNTIF(AU484:DM484, "X")</f>
        <v>4</v>
      </c>
    </row>
    <row r="485" spans="1:118" s="17" customFormat="1">
      <c r="A485" s="17" t="s">
        <v>24740</v>
      </c>
      <c r="B485" s="17">
        <v>55</v>
      </c>
      <c r="C485" s="17">
        <v>6518</v>
      </c>
      <c r="D485" s="17" t="s">
        <v>24661</v>
      </c>
      <c r="E485" s="17" t="s">
        <v>128</v>
      </c>
      <c r="F485" s="17" t="s">
        <v>25</v>
      </c>
      <c r="H485" s="309">
        <v>20716</v>
      </c>
      <c r="I485" s="309">
        <v>28581</v>
      </c>
      <c r="J485" s="17" t="s">
        <v>3888</v>
      </c>
      <c r="L485" s="17" t="s">
        <v>24662</v>
      </c>
      <c r="N485" s="17" t="s">
        <v>19</v>
      </c>
      <c r="O485" s="17" t="s">
        <v>15</v>
      </c>
      <c r="P485" s="17">
        <v>45356</v>
      </c>
      <c r="AD485" s="17" t="s">
        <v>3891</v>
      </c>
      <c r="AF485" s="17">
        <v>8</v>
      </c>
      <c r="AG485" s="17">
        <v>2</v>
      </c>
      <c r="AM485" s="17" t="s">
        <v>141</v>
      </c>
      <c r="AN485" s="17" t="s">
        <v>24484</v>
      </c>
      <c r="AO485" s="17">
        <v>3</v>
      </c>
      <c r="AP485" s="17">
        <v>80</v>
      </c>
      <c r="AQ485" s="17">
        <v>5</v>
      </c>
      <c r="AR485" s="17" t="s">
        <v>24485</v>
      </c>
      <c r="AU485" s="17" t="s">
        <v>21</v>
      </c>
      <c r="AV485" s="17" t="s">
        <v>3901</v>
      </c>
      <c r="AX485" s="17" t="s">
        <v>3901</v>
      </c>
      <c r="AY485" s="17" t="s">
        <v>21</v>
      </c>
      <c r="AZ485" s="17" t="s">
        <v>3901</v>
      </c>
      <c r="BA485" s="17" t="s">
        <v>21</v>
      </c>
      <c r="BB485" s="17" t="s">
        <v>3901</v>
      </c>
      <c r="BC485" s="17" t="s">
        <v>21</v>
      </c>
      <c r="BD485" s="17" t="s">
        <v>3901</v>
      </c>
      <c r="BH485" s="17" t="s">
        <v>3901</v>
      </c>
      <c r="BJ485" s="17" t="s">
        <v>21</v>
      </c>
      <c r="BK485" s="17" t="s">
        <v>3901</v>
      </c>
      <c r="BQ485" s="17" t="s">
        <v>21</v>
      </c>
      <c r="BS485" s="17" t="s">
        <v>3901</v>
      </c>
      <c r="BY485" s="17" t="s">
        <v>3901</v>
      </c>
      <c r="CC485" s="17" t="s">
        <v>3901</v>
      </c>
      <c r="CF485" s="17" t="s">
        <v>3901</v>
      </c>
      <c r="CH485" s="17" t="s">
        <v>3901</v>
      </c>
      <c r="CM485" s="17" t="s">
        <v>21</v>
      </c>
      <c r="CN485" s="17" t="s">
        <v>3901</v>
      </c>
      <c r="CQ485" s="17" t="s">
        <v>3901</v>
      </c>
      <c r="CR485" s="17" t="s">
        <v>21</v>
      </c>
      <c r="CU485" s="17" t="s">
        <v>3901</v>
      </c>
      <c r="CX485" s="17" t="s">
        <v>3901</v>
      </c>
      <c r="DA485" s="17" t="s">
        <v>3901</v>
      </c>
      <c r="DN485" s="17">
        <f>COUNTIF(AU485:DM485, "X")</f>
        <v>17</v>
      </c>
    </row>
    <row r="486" spans="1:118" s="17" customFormat="1">
      <c r="A486" s="17" t="s">
        <v>24660</v>
      </c>
      <c r="B486" s="17">
        <v>55</v>
      </c>
      <c r="C486" s="17">
        <v>6517</v>
      </c>
      <c r="D486" s="17" t="s">
        <v>24661</v>
      </c>
      <c r="E486" s="17" t="s">
        <v>143</v>
      </c>
      <c r="F486" s="17" t="s">
        <v>75</v>
      </c>
      <c r="H486" s="309">
        <v>20048</v>
      </c>
      <c r="I486" s="309">
        <v>28581</v>
      </c>
      <c r="J486" s="17" t="s">
        <v>3888</v>
      </c>
      <c r="L486" s="17" t="s">
        <v>24662</v>
      </c>
      <c r="N486" s="17" t="s">
        <v>19</v>
      </c>
      <c r="O486" s="17" t="s">
        <v>15</v>
      </c>
      <c r="P486" s="17">
        <v>45356</v>
      </c>
      <c r="AD486" s="17" t="s">
        <v>3891</v>
      </c>
      <c r="AF486" s="17">
        <v>8</v>
      </c>
      <c r="AG486" s="17">
        <v>2</v>
      </c>
      <c r="AM486" s="17" t="s">
        <v>141</v>
      </c>
      <c r="AN486" s="17" t="s">
        <v>24484</v>
      </c>
      <c r="AO486" s="17">
        <v>3</v>
      </c>
      <c r="AP486" s="17">
        <v>80</v>
      </c>
      <c r="AQ486" s="17">
        <v>5</v>
      </c>
      <c r="AR486" s="17" t="s">
        <v>24485</v>
      </c>
      <c r="AU486" s="17" t="s">
        <v>21</v>
      </c>
      <c r="AV486" s="17" t="s">
        <v>3901</v>
      </c>
      <c r="AY486" s="17" t="s">
        <v>21</v>
      </c>
      <c r="AZ486" s="17" t="s">
        <v>3901</v>
      </c>
      <c r="BA486" s="17" t="s">
        <v>21</v>
      </c>
      <c r="BB486" s="17" t="s">
        <v>3901</v>
      </c>
      <c r="BC486" s="17" t="s">
        <v>21</v>
      </c>
      <c r="BD486" s="17" t="s">
        <v>3901</v>
      </c>
      <c r="BH486" s="17" t="s">
        <v>3901</v>
      </c>
      <c r="BJ486" s="17" t="s">
        <v>21</v>
      </c>
      <c r="BK486" s="17" t="s">
        <v>3901</v>
      </c>
      <c r="BQ486" s="17" t="s">
        <v>30</v>
      </c>
      <c r="BS486" s="17" t="s">
        <v>3901</v>
      </c>
      <c r="BY486" s="17" t="s">
        <v>3901</v>
      </c>
      <c r="BZ486" s="17" t="s">
        <v>21</v>
      </c>
      <c r="CC486" s="17" t="s">
        <v>3901</v>
      </c>
      <c r="CF486" s="17" t="s">
        <v>3901</v>
      </c>
      <c r="CH486" s="17" t="s">
        <v>3901</v>
      </c>
      <c r="CM486" s="17" t="s">
        <v>21</v>
      </c>
      <c r="CN486" s="17" t="s">
        <v>3901</v>
      </c>
      <c r="CQ486" s="17" t="s">
        <v>3901</v>
      </c>
      <c r="CR486" s="17" t="s">
        <v>21</v>
      </c>
      <c r="CU486" s="17" t="s">
        <v>3901</v>
      </c>
      <c r="CX486" s="17" t="s">
        <v>3901</v>
      </c>
      <c r="DA486" s="17" t="s">
        <v>3901</v>
      </c>
      <c r="DN486" s="17">
        <f>COUNTIF(AU486:DM486, "X")</f>
        <v>16</v>
      </c>
    </row>
    <row r="487" spans="1:118" s="17" customFormat="1">
      <c r="A487" s="17" t="s">
        <v>17994</v>
      </c>
      <c r="B487" s="17">
        <v>55</v>
      </c>
      <c r="C487" s="17">
        <v>84525</v>
      </c>
      <c r="D487" s="17" t="s">
        <v>17995</v>
      </c>
      <c r="E487" s="17" t="s">
        <v>18</v>
      </c>
      <c r="F487" s="17" t="s">
        <v>21</v>
      </c>
      <c r="H487" s="309">
        <v>27759</v>
      </c>
      <c r="I487" s="309">
        <v>34211</v>
      </c>
      <c r="J487" s="17" t="s">
        <v>3888</v>
      </c>
      <c r="L487" s="17" t="s">
        <v>17963</v>
      </c>
      <c r="N487" s="17" t="s">
        <v>50</v>
      </c>
      <c r="O487" s="17" t="s">
        <v>15</v>
      </c>
      <c r="P487" s="17">
        <v>45344</v>
      </c>
      <c r="AF487" s="17">
        <v>15</v>
      </c>
      <c r="AG487" s="17">
        <v>2</v>
      </c>
      <c r="AH487" s="17" t="s">
        <v>11926</v>
      </c>
      <c r="AK487" s="17" t="s">
        <v>17298</v>
      </c>
      <c r="AM487" s="17" t="s">
        <v>51</v>
      </c>
      <c r="AN487" s="17" t="s">
        <v>17933</v>
      </c>
      <c r="AO487" s="17">
        <v>3</v>
      </c>
      <c r="AP487" s="17">
        <v>80</v>
      </c>
      <c r="AQ487" s="17">
        <v>5</v>
      </c>
      <c r="AR487" s="17" t="s">
        <v>17300</v>
      </c>
      <c r="AV487" s="17" t="s">
        <v>3901</v>
      </c>
      <c r="BD487" s="17" t="s">
        <v>3901</v>
      </c>
      <c r="BH487" s="17" t="s">
        <v>3901</v>
      </c>
      <c r="BK487" s="17" t="s">
        <v>3901</v>
      </c>
      <c r="BN487" s="17" t="s">
        <v>3901</v>
      </c>
      <c r="BS487" s="17" t="s">
        <v>3901</v>
      </c>
      <c r="BY487" s="17" t="s">
        <v>3901</v>
      </c>
      <c r="CC487" s="17" t="s">
        <v>3901</v>
      </c>
      <c r="CF487" s="17" t="s">
        <v>3901</v>
      </c>
      <c r="CH487" s="17" t="s">
        <v>3901</v>
      </c>
      <c r="CL487" s="17" t="s">
        <v>3901</v>
      </c>
      <c r="CM487" s="17" t="s">
        <v>3901</v>
      </c>
      <c r="CO487" s="17" t="s">
        <v>3901</v>
      </c>
      <c r="CQ487" s="17" t="s">
        <v>3901</v>
      </c>
      <c r="CR487" s="17" t="s">
        <v>21</v>
      </c>
      <c r="CU487" s="17" t="s">
        <v>3901</v>
      </c>
      <c r="CX487" s="17" t="s">
        <v>3901</v>
      </c>
      <c r="DN487" s="17">
        <f>COUNTIF(AU487:DM487, "X")</f>
        <v>16</v>
      </c>
    </row>
    <row r="488" spans="1:118" s="17" customFormat="1">
      <c r="A488" s="17" t="s">
        <v>13051</v>
      </c>
      <c r="B488" s="17">
        <v>55</v>
      </c>
      <c r="C488" s="17">
        <v>79365</v>
      </c>
      <c r="D488" s="17" t="s">
        <v>697</v>
      </c>
      <c r="E488" s="17" t="s">
        <v>144</v>
      </c>
      <c r="F488" s="17" t="s">
        <v>63</v>
      </c>
      <c r="H488" s="309">
        <v>23803</v>
      </c>
      <c r="I488" s="309">
        <v>33864</v>
      </c>
      <c r="J488" s="17" t="s">
        <v>3888</v>
      </c>
      <c r="L488" s="17" t="s">
        <v>13052</v>
      </c>
      <c r="N488" s="17" t="s">
        <v>31</v>
      </c>
      <c r="O488" s="17" t="s">
        <v>15</v>
      </c>
      <c r="P488" s="17">
        <v>45373</v>
      </c>
      <c r="Q488" s="17">
        <v>9353</v>
      </c>
      <c r="AC488" s="17" t="s">
        <v>9895</v>
      </c>
      <c r="AD488" s="17" t="s">
        <v>9896</v>
      </c>
      <c r="AF488" s="17">
        <v>15</v>
      </c>
      <c r="AG488" s="17">
        <v>2</v>
      </c>
      <c r="AM488" s="17" t="s">
        <v>59</v>
      </c>
      <c r="AN488" s="17" t="s">
        <v>12989</v>
      </c>
      <c r="AO488" s="17">
        <v>3</v>
      </c>
      <c r="AP488" s="17">
        <v>80</v>
      </c>
      <c r="AQ488" s="17">
        <v>5</v>
      </c>
      <c r="AR488" s="17" t="s">
        <v>9898</v>
      </c>
      <c r="AT488" s="17" t="s">
        <v>12990</v>
      </c>
      <c r="BS488" s="17" t="s">
        <v>3901</v>
      </c>
      <c r="DN488" s="17">
        <f>COUNTIF(AU488:DM488, "X")</f>
        <v>1</v>
      </c>
    </row>
    <row r="489" spans="1:118" s="17" customFormat="1">
      <c r="A489" s="17" t="s">
        <v>22319</v>
      </c>
      <c r="B489" s="17">
        <v>55</v>
      </c>
      <c r="C489" s="17">
        <v>112638</v>
      </c>
      <c r="D489" s="17" t="s">
        <v>10672</v>
      </c>
      <c r="E489" s="17" t="s">
        <v>383</v>
      </c>
      <c r="F489" s="17" t="s">
        <v>82</v>
      </c>
      <c r="H489" s="309">
        <v>29745</v>
      </c>
      <c r="I489" s="309">
        <v>36738</v>
      </c>
      <c r="J489" s="17" t="s">
        <v>3888</v>
      </c>
      <c r="L489" s="17" t="s">
        <v>22320</v>
      </c>
      <c r="N489" s="17" t="s">
        <v>31</v>
      </c>
      <c r="O489" s="17" t="s">
        <v>15</v>
      </c>
      <c r="P489" s="17">
        <v>45373</v>
      </c>
      <c r="AF489" s="17">
        <v>8</v>
      </c>
      <c r="AG489" s="17">
        <v>2</v>
      </c>
      <c r="AH489" s="17" t="s">
        <v>11926</v>
      </c>
      <c r="AK489" s="17" t="s">
        <v>11927</v>
      </c>
      <c r="AM489" s="17" t="s">
        <v>200</v>
      </c>
      <c r="AN489" s="17" t="s">
        <v>22312</v>
      </c>
      <c r="AO489" s="17">
        <v>3</v>
      </c>
      <c r="AP489" s="17">
        <v>80</v>
      </c>
      <c r="AQ489" s="17">
        <v>5</v>
      </c>
      <c r="AR489" s="17" t="s">
        <v>11941</v>
      </c>
      <c r="AV489" s="17" t="s">
        <v>3901</v>
      </c>
      <c r="CC489" s="17" t="s">
        <v>3901</v>
      </c>
      <c r="CF489" s="17" t="s">
        <v>3901</v>
      </c>
      <c r="CH489" s="17" t="s">
        <v>3901</v>
      </c>
      <c r="CU489" s="17" t="s">
        <v>3901</v>
      </c>
      <c r="DN489" s="17">
        <f>COUNTIF(AU489:DM489, "X")</f>
        <v>5</v>
      </c>
    </row>
    <row r="490" spans="1:118" s="17" customFormat="1">
      <c r="A490" s="17" t="s">
        <v>4728</v>
      </c>
      <c r="B490" s="17">
        <v>55</v>
      </c>
      <c r="C490" s="17">
        <v>90383</v>
      </c>
      <c r="D490" s="17" t="s">
        <v>4729</v>
      </c>
      <c r="E490" s="17" t="s">
        <v>83</v>
      </c>
      <c r="F490" s="17" t="s">
        <v>91</v>
      </c>
      <c r="H490" s="309">
        <v>23482</v>
      </c>
      <c r="I490" s="309">
        <v>34920</v>
      </c>
      <c r="J490" s="17" t="s">
        <v>3888</v>
      </c>
      <c r="L490" s="17" t="s">
        <v>4465</v>
      </c>
      <c r="N490" s="17" t="s">
        <v>19</v>
      </c>
      <c r="O490" s="17" t="s">
        <v>15</v>
      </c>
      <c r="P490" s="17">
        <v>45356</v>
      </c>
      <c r="T490" s="17" t="s">
        <v>4730</v>
      </c>
      <c r="V490" s="17" t="s">
        <v>19</v>
      </c>
      <c r="W490" s="17" t="s">
        <v>15</v>
      </c>
      <c r="X490" s="17">
        <v>45356</v>
      </c>
      <c r="AC490" s="17" t="s">
        <v>3890</v>
      </c>
      <c r="AD490" s="17" t="s">
        <v>3891</v>
      </c>
      <c r="AF490" s="17">
        <v>8</v>
      </c>
      <c r="AG490" s="17">
        <v>2</v>
      </c>
      <c r="AM490" s="17" t="s">
        <v>2602</v>
      </c>
      <c r="AN490" s="17" t="s">
        <v>4371</v>
      </c>
      <c r="AO490" s="17">
        <v>3</v>
      </c>
      <c r="AP490" s="17">
        <v>80</v>
      </c>
      <c r="AQ490" s="17">
        <v>5</v>
      </c>
      <c r="AT490" s="17" t="s">
        <v>3893</v>
      </c>
      <c r="AV490" s="17" t="s">
        <v>3901</v>
      </c>
      <c r="BB490" s="17" t="s">
        <v>3901</v>
      </c>
      <c r="BD490" s="17" t="s">
        <v>3901</v>
      </c>
      <c r="BN490" s="17" t="s">
        <v>3901</v>
      </c>
      <c r="BQ490" s="17" t="s">
        <v>21</v>
      </c>
      <c r="BS490" s="17" t="s">
        <v>3901</v>
      </c>
      <c r="CH490" s="17" t="s">
        <v>3901</v>
      </c>
      <c r="CQ490" s="17" t="s">
        <v>3901</v>
      </c>
      <c r="CU490" s="17" t="s">
        <v>3901</v>
      </c>
      <c r="DN490" s="17">
        <f>COUNTIF(AU490:DM490, "X")</f>
        <v>8</v>
      </c>
    </row>
    <row r="491" spans="1:118" s="17" customFormat="1">
      <c r="A491" s="17" t="s">
        <v>25392</v>
      </c>
      <c r="B491" s="17">
        <v>55</v>
      </c>
      <c r="C491" s="17">
        <v>27478</v>
      </c>
      <c r="D491" s="17" t="s">
        <v>25393</v>
      </c>
      <c r="E491" s="17" t="s">
        <v>25394</v>
      </c>
      <c r="F491" s="17" t="s">
        <v>306</v>
      </c>
      <c r="H491" s="309">
        <v>13088</v>
      </c>
      <c r="I491" s="309">
        <v>28611</v>
      </c>
      <c r="J491" s="17" t="s">
        <v>3888</v>
      </c>
      <c r="K491" s="17" t="s">
        <v>21</v>
      </c>
      <c r="L491" s="17" t="s">
        <v>370</v>
      </c>
      <c r="M491" s="17" t="s">
        <v>16598</v>
      </c>
      <c r="N491" s="17" t="s">
        <v>31</v>
      </c>
      <c r="O491" s="17" t="s">
        <v>15</v>
      </c>
      <c r="P491" s="17">
        <v>45373</v>
      </c>
      <c r="AC491" s="17" t="s">
        <v>9895</v>
      </c>
      <c r="AD491" s="17" t="s">
        <v>9896</v>
      </c>
      <c r="AF491" s="17">
        <v>15</v>
      </c>
      <c r="AG491" s="17">
        <v>2</v>
      </c>
      <c r="AM491" s="17" t="s">
        <v>67</v>
      </c>
      <c r="AN491" s="17" t="s">
        <v>25087</v>
      </c>
      <c r="AO491" s="17">
        <v>3</v>
      </c>
      <c r="AP491" s="17">
        <v>80</v>
      </c>
      <c r="AQ491" s="17">
        <v>5</v>
      </c>
      <c r="AR491" s="17" t="s">
        <v>9898</v>
      </c>
      <c r="AT491" s="17" t="s">
        <v>16072</v>
      </c>
      <c r="AU491" s="17" t="s">
        <v>21</v>
      </c>
      <c r="AV491" s="17" t="s">
        <v>3901</v>
      </c>
      <c r="AX491" s="17" t="s">
        <v>3901</v>
      </c>
      <c r="AY491" s="17" t="s">
        <v>21</v>
      </c>
      <c r="AZ491" s="17" t="s">
        <v>3901</v>
      </c>
      <c r="BB491" s="17" t="s">
        <v>3901</v>
      </c>
      <c r="BC491" s="17" t="s">
        <v>21</v>
      </c>
      <c r="BD491" s="17" t="s">
        <v>3901</v>
      </c>
      <c r="BH491" s="17" t="s">
        <v>3901</v>
      </c>
      <c r="BJ491" s="17" t="s">
        <v>21</v>
      </c>
      <c r="BK491" s="17" t="s">
        <v>3901</v>
      </c>
      <c r="BN491" s="17" t="s">
        <v>3901</v>
      </c>
      <c r="BQ491" s="17" t="s">
        <v>21</v>
      </c>
      <c r="BS491" s="17" t="s">
        <v>3901</v>
      </c>
      <c r="BU491" s="17" t="s">
        <v>3901</v>
      </c>
      <c r="BY491" s="17" t="s">
        <v>3901</v>
      </c>
      <c r="BZ491" s="17" t="s">
        <v>21</v>
      </c>
      <c r="CC491" s="17" t="s">
        <v>3901</v>
      </c>
      <c r="CD491" s="17" t="s">
        <v>3901</v>
      </c>
      <c r="CF491" s="17" t="s">
        <v>3901</v>
      </c>
      <c r="CG491" s="17" t="s">
        <v>21</v>
      </c>
      <c r="CH491" s="17" t="s">
        <v>3901</v>
      </c>
      <c r="CI491" s="17" t="s">
        <v>3901</v>
      </c>
      <c r="CL491" s="17" t="s">
        <v>3901</v>
      </c>
      <c r="CM491" s="17" t="s">
        <v>21</v>
      </c>
      <c r="CN491" s="17" t="s">
        <v>3901</v>
      </c>
      <c r="CO491" s="17" t="s">
        <v>3901</v>
      </c>
      <c r="CQ491" s="17" t="s">
        <v>3901</v>
      </c>
      <c r="CR491" s="17" t="s">
        <v>21</v>
      </c>
      <c r="CV491" s="17" t="s">
        <v>3901</v>
      </c>
      <c r="CX491" s="17" t="s">
        <v>3901</v>
      </c>
      <c r="CY491" s="17" t="s">
        <v>21</v>
      </c>
      <c r="DA491" s="17" t="s">
        <v>3901</v>
      </c>
      <c r="DD491" s="17" t="s">
        <v>3901</v>
      </c>
      <c r="DE491" s="17" t="s">
        <v>21</v>
      </c>
      <c r="DN491" s="17">
        <f>COUNTIF(AU491:DM491, "X")</f>
        <v>24</v>
      </c>
    </row>
    <row r="492" spans="1:118" s="17" customFormat="1">
      <c r="A492" s="17" t="s">
        <v>17802</v>
      </c>
      <c r="B492" s="17">
        <v>55</v>
      </c>
      <c r="C492" s="17">
        <v>26758</v>
      </c>
      <c r="D492" s="17" t="s">
        <v>365</v>
      </c>
      <c r="E492" s="17" t="s">
        <v>7982</v>
      </c>
      <c r="F492" s="17" t="s">
        <v>82</v>
      </c>
      <c r="H492" s="309">
        <v>22479</v>
      </c>
      <c r="I492" s="309">
        <v>30926</v>
      </c>
      <c r="J492" s="17" t="s">
        <v>3888</v>
      </c>
      <c r="L492" s="17" t="s">
        <v>17803</v>
      </c>
      <c r="N492" s="17" t="s">
        <v>14</v>
      </c>
      <c r="O492" s="17" t="s">
        <v>15</v>
      </c>
      <c r="P492" s="17">
        <v>45371</v>
      </c>
      <c r="AF492" s="17">
        <v>15</v>
      </c>
      <c r="AG492" s="17">
        <v>2</v>
      </c>
      <c r="AH492" s="17" t="s">
        <v>11926</v>
      </c>
      <c r="AK492" s="17" t="s">
        <v>17298</v>
      </c>
      <c r="AM492" s="17" t="s">
        <v>71</v>
      </c>
      <c r="AN492" s="17" t="s">
        <v>17760</v>
      </c>
      <c r="AO492" s="17">
        <v>3</v>
      </c>
      <c r="AP492" s="17">
        <v>80</v>
      </c>
      <c r="AQ492" s="17">
        <v>5</v>
      </c>
      <c r="AR492" s="17" t="s">
        <v>17300</v>
      </c>
      <c r="AV492" s="17" t="s">
        <v>3901</v>
      </c>
      <c r="BB492" s="17" t="s">
        <v>3901</v>
      </c>
      <c r="BD492" s="17" t="s">
        <v>3901</v>
      </c>
      <c r="BH492" s="17" t="s">
        <v>3901</v>
      </c>
      <c r="BK492" s="17" t="s">
        <v>3901</v>
      </c>
      <c r="BN492" s="17" t="s">
        <v>3901</v>
      </c>
      <c r="BS492" s="17" t="s">
        <v>3901</v>
      </c>
      <c r="BY492" s="17" t="s">
        <v>3901</v>
      </c>
      <c r="CC492" s="17" t="s">
        <v>3901</v>
      </c>
      <c r="CH492" s="17" t="s">
        <v>3901</v>
      </c>
      <c r="CQ492" s="17" t="s">
        <v>3901</v>
      </c>
      <c r="CU492" s="17" t="s">
        <v>3901</v>
      </c>
      <c r="DF492" s="17" t="s">
        <v>3901</v>
      </c>
      <c r="DN492" s="17">
        <f>COUNTIF(AU492:DM492, "X")</f>
        <v>13</v>
      </c>
    </row>
    <row r="493" spans="1:118" s="17" customFormat="1">
      <c r="A493" s="17" t="s">
        <v>18251</v>
      </c>
      <c r="B493" s="17">
        <v>55</v>
      </c>
      <c r="C493" s="17">
        <v>90226</v>
      </c>
      <c r="D493" s="17" t="s">
        <v>365</v>
      </c>
      <c r="E493" s="17" t="s">
        <v>3991</v>
      </c>
      <c r="F493" s="17" t="s">
        <v>48</v>
      </c>
      <c r="H493" s="309">
        <v>23180</v>
      </c>
      <c r="I493" s="309">
        <v>43217</v>
      </c>
      <c r="J493" s="17" t="s">
        <v>3888</v>
      </c>
      <c r="L493" s="17" t="s">
        <v>18252</v>
      </c>
      <c r="N493" s="17" t="s">
        <v>31</v>
      </c>
      <c r="O493" s="17" t="s">
        <v>15</v>
      </c>
      <c r="P493" s="17">
        <v>45373</v>
      </c>
      <c r="AD493" s="17" t="s">
        <v>9896</v>
      </c>
      <c r="AF493" s="17">
        <v>8</v>
      </c>
      <c r="AG493" s="17">
        <v>2</v>
      </c>
      <c r="AM493" s="17" t="s">
        <v>32</v>
      </c>
      <c r="AN493" s="17" t="s">
        <v>18168</v>
      </c>
      <c r="AO493" s="17">
        <v>3</v>
      </c>
      <c r="AP493" s="17">
        <v>80</v>
      </c>
      <c r="AQ493" s="17">
        <v>5</v>
      </c>
      <c r="AR493" s="17" t="s">
        <v>9898</v>
      </c>
      <c r="DN493" s="17">
        <f>COUNTIF(AU493:DM493, "X")</f>
        <v>0</v>
      </c>
    </row>
    <row r="494" spans="1:118" s="17" customFormat="1">
      <c r="A494" s="17" t="s">
        <v>22121</v>
      </c>
      <c r="B494" s="17">
        <v>55</v>
      </c>
      <c r="C494" s="17">
        <v>45790</v>
      </c>
      <c r="D494" s="17" t="s">
        <v>21716</v>
      </c>
      <c r="E494" s="17" t="s">
        <v>711</v>
      </c>
      <c r="F494" s="17" t="s">
        <v>93</v>
      </c>
      <c r="H494" s="309">
        <v>23230</v>
      </c>
      <c r="I494" s="309">
        <v>31656</v>
      </c>
      <c r="J494" s="17" t="s">
        <v>3888</v>
      </c>
      <c r="L494" s="17" t="s">
        <v>22122</v>
      </c>
      <c r="N494" s="17" t="s">
        <v>196</v>
      </c>
      <c r="O494" s="17" t="s">
        <v>15</v>
      </c>
      <c r="P494" s="17">
        <v>45359</v>
      </c>
      <c r="T494" s="17" t="s">
        <v>22123</v>
      </c>
      <c r="V494" s="17" t="s">
        <v>196</v>
      </c>
      <c r="W494" s="17" t="s">
        <v>15</v>
      </c>
      <c r="X494" s="17">
        <v>45359</v>
      </c>
      <c r="AF494" s="17">
        <v>8</v>
      </c>
      <c r="AG494" s="17">
        <v>2</v>
      </c>
      <c r="AH494" s="17" t="s">
        <v>11926</v>
      </c>
      <c r="AK494" s="17" t="s">
        <v>21650</v>
      </c>
      <c r="AM494" s="17" t="s">
        <v>255</v>
      </c>
      <c r="AN494" s="17" t="s">
        <v>21914</v>
      </c>
      <c r="AO494" s="17">
        <v>3</v>
      </c>
      <c r="AP494" s="17">
        <v>80</v>
      </c>
      <c r="AQ494" s="17">
        <v>5</v>
      </c>
      <c r="AR494" s="17" t="s">
        <v>21652</v>
      </c>
      <c r="AS494" s="17" t="s">
        <v>21915</v>
      </c>
      <c r="BB494" s="17" t="s">
        <v>3901</v>
      </c>
      <c r="BC494" s="17" t="s">
        <v>21</v>
      </c>
      <c r="BD494" s="17" t="s">
        <v>3901</v>
      </c>
      <c r="BH494" s="17" t="s">
        <v>3901</v>
      </c>
      <c r="BJ494" s="17" t="s">
        <v>21</v>
      </c>
      <c r="BK494" s="17" t="s">
        <v>3901</v>
      </c>
      <c r="BN494" s="17" t="s">
        <v>3901</v>
      </c>
      <c r="BQ494" s="17" t="s">
        <v>21</v>
      </c>
      <c r="BS494" s="17" t="s">
        <v>3901</v>
      </c>
      <c r="BY494" s="17" t="s">
        <v>3901</v>
      </c>
      <c r="CU494" s="17" t="s">
        <v>3901</v>
      </c>
      <c r="DN494" s="17">
        <f>COUNTIF(AU494:DM494, "X")</f>
        <v>8</v>
      </c>
    </row>
    <row r="495" spans="1:118" s="17" customFormat="1">
      <c r="A495" s="17" t="s">
        <v>23050</v>
      </c>
      <c r="B495" s="17">
        <v>55</v>
      </c>
      <c r="C495" s="17">
        <v>62277</v>
      </c>
      <c r="D495" s="17" t="s">
        <v>21716</v>
      </c>
      <c r="E495" s="17" t="s">
        <v>98</v>
      </c>
      <c r="F495" s="17" t="s">
        <v>341</v>
      </c>
      <c r="G495" s="17" t="s">
        <v>203</v>
      </c>
      <c r="H495" s="309">
        <v>21276</v>
      </c>
      <c r="I495" s="309">
        <v>32387</v>
      </c>
      <c r="J495" s="17" t="s">
        <v>3888</v>
      </c>
      <c r="L495" s="17" t="s">
        <v>23051</v>
      </c>
      <c r="N495" s="17" t="s">
        <v>89</v>
      </c>
      <c r="O495" s="17" t="s">
        <v>15</v>
      </c>
      <c r="P495" s="17">
        <v>45339</v>
      </c>
      <c r="T495" s="17" t="s">
        <v>23052</v>
      </c>
      <c r="V495" s="17" t="s">
        <v>89</v>
      </c>
      <c r="W495" s="17" t="s">
        <v>15</v>
      </c>
      <c r="X495" s="17">
        <v>45339</v>
      </c>
      <c r="AF495" s="17">
        <v>8</v>
      </c>
      <c r="AG495" s="17">
        <v>2</v>
      </c>
      <c r="AI495" s="17" t="s">
        <v>20542</v>
      </c>
      <c r="AM495" s="17" t="s">
        <v>90</v>
      </c>
      <c r="AN495" s="17" t="s">
        <v>23025</v>
      </c>
      <c r="AO495" s="17">
        <v>3</v>
      </c>
      <c r="AP495" s="17">
        <v>80</v>
      </c>
      <c r="AQ495" s="17">
        <v>5</v>
      </c>
      <c r="AR495" s="17" t="s">
        <v>22585</v>
      </c>
      <c r="AS495" s="17" t="s">
        <v>23026</v>
      </c>
      <c r="AV495" s="17" t="s">
        <v>3901</v>
      </c>
      <c r="BB495" s="17" t="s">
        <v>3901</v>
      </c>
      <c r="BD495" s="17" t="s">
        <v>3901</v>
      </c>
      <c r="BK495" s="17" t="s">
        <v>3901</v>
      </c>
      <c r="BQ495" s="17" t="s">
        <v>21</v>
      </c>
      <c r="BS495" s="17" t="s">
        <v>3901</v>
      </c>
      <c r="CH495" s="17" t="s">
        <v>3901</v>
      </c>
      <c r="DN495" s="17">
        <f>COUNTIF(AU495:DM495, "X")</f>
        <v>6</v>
      </c>
    </row>
    <row r="496" spans="1:118" s="17" customFormat="1">
      <c r="A496" s="17" t="s">
        <v>22018</v>
      </c>
      <c r="B496" s="17">
        <v>55</v>
      </c>
      <c r="C496" s="17">
        <v>121110</v>
      </c>
      <c r="D496" s="17" t="s">
        <v>22019</v>
      </c>
      <c r="E496" s="17" t="s">
        <v>12762</v>
      </c>
      <c r="F496" s="17" t="s">
        <v>65</v>
      </c>
      <c r="H496" s="309">
        <v>20947</v>
      </c>
      <c r="I496" s="309">
        <v>43224</v>
      </c>
      <c r="J496" s="17" t="s">
        <v>3888</v>
      </c>
      <c r="L496" s="17" t="s">
        <v>22020</v>
      </c>
      <c r="N496" s="17" t="s">
        <v>196</v>
      </c>
      <c r="O496" s="17" t="s">
        <v>15</v>
      </c>
      <c r="P496" s="17">
        <v>45359</v>
      </c>
      <c r="AF496" s="17">
        <v>8</v>
      </c>
      <c r="AG496" s="17">
        <v>2</v>
      </c>
      <c r="AH496" s="17" t="s">
        <v>11926</v>
      </c>
      <c r="AK496" s="17" t="s">
        <v>21650</v>
      </c>
      <c r="AM496" s="17" t="s">
        <v>255</v>
      </c>
      <c r="AN496" s="17" t="s">
        <v>21914</v>
      </c>
      <c r="AO496" s="17">
        <v>3</v>
      </c>
      <c r="AP496" s="17">
        <v>80</v>
      </c>
      <c r="AQ496" s="17">
        <v>5</v>
      </c>
      <c r="AR496" s="17" t="s">
        <v>21652</v>
      </c>
      <c r="AS496" s="17" t="s">
        <v>21915</v>
      </c>
      <c r="BB496" s="17" t="s">
        <v>3901</v>
      </c>
      <c r="BC496" s="17" t="s">
        <v>21</v>
      </c>
      <c r="BD496" s="17" t="s">
        <v>3901</v>
      </c>
      <c r="BS496" s="17" t="s">
        <v>3901</v>
      </c>
      <c r="DA496" s="17" t="s">
        <v>3901</v>
      </c>
      <c r="DN496" s="17">
        <f>COUNTIF(AU496:DM496, "X")</f>
        <v>4</v>
      </c>
    </row>
    <row r="497" spans="1:118" s="17" customFormat="1">
      <c r="A497" s="17" t="s">
        <v>5561</v>
      </c>
      <c r="B497" s="17">
        <v>55</v>
      </c>
      <c r="C497" s="17">
        <v>2188</v>
      </c>
      <c r="D497" s="17" t="s">
        <v>5562</v>
      </c>
      <c r="E497" s="17" t="s">
        <v>5563</v>
      </c>
      <c r="F497" s="17" t="s">
        <v>588</v>
      </c>
      <c r="H497" s="309">
        <v>20312</v>
      </c>
      <c r="I497" s="309">
        <v>28581</v>
      </c>
      <c r="J497" s="17" t="s">
        <v>3888</v>
      </c>
      <c r="L497" s="17" t="s">
        <v>5564</v>
      </c>
      <c r="N497" s="17" t="s">
        <v>19</v>
      </c>
      <c r="O497" s="17" t="s">
        <v>15</v>
      </c>
      <c r="P497" s="17">
        <v>45356</v>
      </c>
      <c r="AC497" s="17" t="s">
        <v>3890</v>
      </c>
      <c r="AD497" s="17" t="s">
        <v>3891</v>
      </c>
      <c r="AF497" s="17">
        <v>8</v>
      </c>
      <c r="AG497" s="17">
        <v>2</v>
      </c>
      <c r="AM497" s="17" t="s">
        <v>105</v>
      </c>
      <c r="AN497" s="17" t="s">
        <v>5515</v>
      </c>
      <c r="AO497" s="17">
        <v>3</v>
      </c>
      <c r="AP497" s="17">
        <v>80</v>
      </c>
      <c r="AQ497" s="17">
        <v>5</v>
      </c>
      <c r="AT497" s="17" t="s">
        <v>5516</v>
      </c>
      <c r="AU497" s="17" t="s">
        <v>21</v>
      </c>
      <c r="AV497" s="17" t="s">
        <v>3901</v>
      </c>
      <c r="AX497" s="17" t="s">
        <v>3901</v>
      </c>
      <c r="AZ497" s="17" t="s">
        <v>3901</v>
      </c>
      <c r="BA497" s="17" t="s">
        <v>3901</v>
      </c>
      <c r="BB497" s="17" t="s">
        <v>3901</v>
      </c>
      <c r="BC497" s="17" t="s">
        <v>21</v>
      </c>
      <c r="BZ497" s="17" t="s">
        <v>21</v>
      </c>
      <c r="CC497" s="17" t="s">
        <v>3901</v>
      </c>
      <c r="CF497" s="17" t="s">
        <v>3901</v>
      </c>
      <c r="CG497" s="17" t="s">
        <v>21</v>
      </c>
      <c r="CH497" s="17" t="s">
        <v>3901</v>
      </c>
      <c r="CI497" s="17" t="s">
        <v>3901</v>
      </c>
      <c r="CN497" s="17" t="s">
        <v>3901</v>
      </c>
      <c r="CQ497" s="17" t="s">
        <v>3901</v>
      </c>
      <c r="CU497" s="17" t="s">
        <v>3901</v>
      </c>
      <c r="CX497" s="17" t="s">
        <v>3901</v>
      </c>
      <c r="CY497" s="17" t="s">
        <v>21</v>
      </c>
      <c r="DA497" s="17" t="s">
        <v>3901</v>
      </c>
      <c r="DB497" s="17" t="s">
        <v>3901</v>
      </c>
      <c r="DN497" s="17">
        <f>COUNTIF(AU497:DM497, "X")</f>
        <v>15</v>
      </c>
    </row>
    <row r="498" spans="1:118" s="17" customFormat="1">
      <c r="A498" s="17" t="s">
        <v>11123</v>
      </c>
      <c r="B498" s="17">
        <v>55</v>
      </c>
      <c r="C498" s="17">
        <v>109533</v>
      </c>
      <c r="D498" s="17" t="s">
        <v>11124</v>
      </c>
      <c r="E498" s="17" t="s">
        <v>17</v>
      </c>
      <c r="F498" s="17" t="s">
        <v>21</v>
      </c>
      <c r="H498" s="309">
        <v>24326</v>
      </c>
      <c r="I498" s="309">
        <v>36488</v>
      </c>
      <c r="J498" s="17" t="s">
        <v>3888</v>
      </c>
      <c r="L498" s="17" t="s">
        <v>11125</v>
      </c>
      <c r="N498" s="17" t="s">
        <v>14</v>
      </c>
      <c r="O498" s="17" t="s">
        <v>15</v>
      </c>
      <c r="P498" s="17">
        <v>45371</v>
      </c>
      <c r="AC498" s="17" t="s">
        <v>14</v>
      </c>
      <c r="AF498" s="17">
        <v>8</v>
      </c>
      <c r="AG498" s="17">
        <v>2</v>
      </c>
      <c r="AI498" s="17" t="s">
        <v>10178</v>
      </c>
      <c r="AM498" s="17" t="s">
        <v>16</v>
      </c>
      <c r="AN498" s="17" t="s">
        <v>10763</v>
      </c>
      <c r="AO498" s="17">
        <v>3</v>
      </c>
      <c r="AP498" s="17">
        <v>80</v>
      </c>
      <c r="AQ498" s="17">
        <v>5</v>
      </c>
      <c r="AR498" s="17" t="s">
        <v>10180</v>
      </c>
      <c r="AU498" s="17" t="s">
        <v>21</v>
      </c>
      <c r="AV498" s="17" t="s">
        <v>3901</v>
      </c>
      <c r="AX498" s="17" t="s">
        <v>3901</v>
      </c>
      <c r="AZ498" s="17" t="s">
        <v>3901</v>
      </c>
      <c r="BC498" s="17" t="s">
        <v>21</v>
      </c>
      <c r="BD498" s="17" t="s">
        <v>3901</v>
      </c>
      <c r="BK498" s="17" t="s">
        <v>3901</v>
      </c>
      <c r="BN498" s="17" t="s">
        <v>3901</v>
      </c>
      <c r="BQ498" s="17" t="s">
        <v>21</v>
      </c>
      <c r="BS498" s="17" t="s">
        <v>3901</v>
      </c>
      <c r="BU498" s="17" t="s">
        <v>3901</v>
      </c>
      <c r="BY498" s="17" t="s">
        <v>3901</v>
      </c>
      <c r="BZ498" s="17" t="s">
        <v>21</v>
      </c>
      <c r="CC498" s="17" t="s">
        <v>3901</v>
      </c>
      <c r="CD498" s="17" t="s">
        <v>3901</v>
      </c>
      <c r="CF498" s="17" t="s">
        <v>3901</v>
      </c>
      <c r="CG498" s="17" t="s">
        <v>21</v>
      </c>
      <c r="CH498" s="17" t="s">
        <v>3901</v>
      </c>
      <c r="CI498" s="17" t="s">
        <v>3901</v>
      </c>
      <c r="CM498" s="17" t="s">
        <v>21</v>
      </c>
      <c r="CN498" s="17" t="s">
        <v>3901</v>
      </c>
      <c r="CQ498" s="17" t="s">
        <v>3901</v>
      </c>
      <c r="CR498" s="17" t="s">
        <v>21</v>
      </c>
      <c r="CU498" s="17" t="s">
        <v>3901</v>
      </c>
      <c r="CV498" s="17" t="s">
        <v>3901</v>
      </c>
      <c r="CX498" s="17" t="s">
        <v>3901</v>
      </c>
      <c r="CY498" s="17" t="s">
        <v>21</v>
      </c>
      <c r="DN498" s="17">
        <f>COUNTIF(AU498:DM498, "X")</f>
        <v>19</v>
      </c>
    </row>
    <row r="499" spans="1:118" s="17" customFormat="1">
      <c r="A499" s="17" t="s">
        <v>23733</v>
      </c>
      <c r="B499" s="17">
        <v>55</v>
      </c>
      <c r="C499" s="17">
        <v>111614</v>
      </c>
      <c r="D499" s="17" t="s">
        <v>20570</v>
      </c>
      <c r="E499" s="17" t="s">
        <v>23734</v>
      </c>
      <c r="F499" s="17" t="s">
        <v>82</v>
      </c>
      <c r="H499" s="309">
        <v>23916</v>
      </c>
      <c r="I499" s="309">
        <v>40651</v>
      </c>
      <c r="J499" s="17" t="s">
        <v>3888</v>
      </c>
      <c r="L499" s="17" t="s">
        <v>23615</v>
      </c>
      <c r="N499" s="17" t="s">
        <v>126</v>
      </c>
      <c r="O499" s="17" t="s">
        <v>15</v>
      </c>
      <c r="P499" s="17">
        <v>45383</v>
      </c>
      <c r="AF499" s="17">
        <v>8</v>
      </c>
      <c r="AG499" s="17">
        <v>2</v>
      </c>
      <c r="AI499" s="17" t="s">
        <v>20542</v>
      </c>
      <c r="AM499" s="17" t="s">
        <v>303</v>
      </c>
      <c r="AN499" s="17" t="s">
        <v>23502</v>
      </c>
      <c r="AO499" s="17">
        <v>3</v>
      </c>
      <c r="AP499" s="17">
        <v>80</v>
      </c>
      <c r="AQ499" s="17">
        <v>5</v>
      </c>
      <c r="AR499" s="17" t="s">
        <v>22585</v>
      </c>
      <c r="AS499" s="17" t="s">
        <v>23503</v>
      </c>
      <c r="CU499" s="17" t="s">
        <v>3901</v>
      </c>
      <c r="DN499" s="17">
        <f>COUNTIF(AU499:DM499, "X")</f>
        <v>1</v>
      </c>
    </row>
    <row r="500" spans="1:118" s="17" customFormat="1">
      <c r="A500" s="17" t="s">
        <v>7895</v>
      </c>
      <c r="B500" s="17">
        <v>55</v>
      </c>
      <c r="C500" s="17">
        <v>120203</v>
      </c>
      <c r="D500" s="17" t="s">
        <v>7896</v>
      </c>
      <c r="E500" s="17" t="s">
        <v>7897</v>
      </c>
      <c r="F500" s="17" t="s">
        <v>110</v>
      </c>
      <c r="H500" s="309">
        <v>24257</v>
      </c>
      <c r="I500" s="309">
        <v>37406</v>
      </c>
      <c r="J500" s="17" t="s">
        <v>3888</v>
      </c>
      <c r="L500" s="17" t="s">
        <v>7898</v>
      </c>
      <c r="N500" s="17" t="s">
        <v>19</v>
      </c>
      <c r="O500" s="17" t="s">
        <v>15</v>
      </c>
      <c r="P500" s="17">
        <v>45356</v>
      </c>
      <c r="AC500" s="17" t="s">
        <v>3890</v>
      </c>
      <c r="AD500" s="17" t="s">
        <v>3891</v>
      </c>
      <c r="AF500" s="17">
        <v>8</v>
      </c>
      <c r="AG500" s="17">
        <v>2</v>
      </c>
      <c r="AM500" s="17" t="s">
        <v>2606</v>
      </c>
      <c r="AN500" s="17" t="s">
        <v>7570</v>
      </c>
      <c r="AO500" s="17">
        <v>3</v>
      </c>
      <c r="AP500" s="17">
        <v>80</v>
      </c>
      <c r="AQ500" s="17">
        <v>5</v>
      </c>
      <c r="AT500" s="17" t="s">
        <v>6589</v>
      </c>
      <c r="BK500" s="17" t="s">
        <v>3901</v>
      </c>
      <c r="BQ500" s="17" t="s">
        <v>30</v>
      </c>
      <c r="BS500" s="17" t="s">
        <v>3901</v>
      </c>
      <c r="CH500" s="17" t="s">
        <v>3901</v>
      </c>
      <c r="CU500" s="17" t="s">
        <v>3901</v>
      </c>
      <c r="DN500" s="17">
        <f>COUNTIF(AU500:DM500, "X")</f>
        <v>4</v>
      </c>
    </row>
    <row r="501" spans="1:118" s="17" customFormat="1">
      <c r="A501" s="17" t="s">
        <v>11352</v>
      </c>
      <c r="B501" s="17">
        <v>55</v>
      </c>
      <c r="C501" s="17">
        <v>49865</v>
      </c>
      <c r="D501" s="17" t="s">
        <v>11353</v>
      </c>
      <c r="E501" s="17" t="s">
        <v>116</v>
      </c>
      <c r="F501" s="17" t="s">
        <v>221</v>
      </c>
      <c r="G501" s="17" t="s">
        <v>203</v>
      </c>
      <c r="H501" s="309">
        <v>25508</v>
      </c>
      <c r="I501" s="309">
        <v>41219</v>
      </c>
      <c r="J501" s="17" t="s">
        <v>3888</v>
      </c>
      <c r="L501" s="17" t="s">
        <v>11354</v>
      </c>
      <c r="N501" s="17" t="s">
        <v>14</v>
      </c>
      <c r="O501" s="17" t="s">
        <v>15</v>
      </c>
      <c r="P501" s="17">
        <v>45371</v>
      </c>
      <c r="AC501" s="17" t="s">
        <v>14</v>
      </c>
      <c r="AF501" s="17">
        <v>8</v>
      </c>
      <c r="AG501" s="17">
        <v>2</v>
      </c>
      <c r="AI501" s="17" t="s">
        <v>10178</v>
      </c>
      <c r="AM501" s="17" t="s">
        <v>151</v>
      </c>
      <c r="AN501" s="17" t="s">
        <v>11216</v>
      </c>
      <c r="AO501" s="17">
        <v>3</v>
      </c>
      <c r="AP501" s="17">
        <v>80</v>
      </c>
      <c r="AQ501" s="17">
        <v>5</v>
      </c>
      <c r="AR501" s="17" t="s">
        <v>10180</v>
      </c>
      <c r="AU501" s="17" t="s">
        <v>21</v>
      </c>
      <c r="AV501" s="17" t="s">
        <v>3901</v>
      </c>
      <c r="AZ501" s="17" t="s">
        <v>3901</v>
      </c>
      <c r="BD501" s="17" t="s">
        <v>3901</v>
      </c>
      <c r="CN501" s="17" t="s">
        <v>3901</v>
      </c>
      <c r="CQ501" s="17" t="s">
        <v>3901</v>
      </c>
      <c r="CR501" s="17" t="s">
        <v>21</v>
      </c>
      <c r="CU501" s="17" t="s">
        <v>3901</v>
      </c>
      <c r="DN501" s="17">
        <f>COUNTIF(AU501:DM501, "X")</f>
        <v>6</v>
      </c>
    </row>
    <row r="502" spans="1:118" s="17" customFormat="1">
      <c r="A502" s="17" t="s">
        <v>11465</v>
      </c>
      <c r="B502" s="17">
        <v>55</v>
      </c>
      <c r="C502" s="17">
        <v>95475</v>
      </c>
      <c r="D502" s="17" t="s">
        <v>11466</v>
      </c>
      <c r="E502" s="17" t="s">
        <v>500</v>
      </c>
      <c r="F502" s="17" t="s">
        <v>9</v>
      </c>
      <c r="H502" s="309">
        <v>24959</v>
      </c>
      <c r="I502" s="309">
        <v>35209</v>
      </c>
      <c r="J502" s="17" t="s">
        <v>3888</v>
      </c>
      <c r="L502" s="17" t="s">
        <v>11467</v>
      </c>
      <c r="N502" s="17" t="s">
        <v>14</v>
      </c>
      <c r="O502" s="17" t="s">
        <v>15</v>
      </c>
      <c r="P502" s="17">
        <v>45371</v>
      </c>
      <c r="AC502" s="17" t="s">
        <v>14</v>
      </c>
      <c r="AF502" s="17">
        <v>8</v>
      </c>
      <c r="AG502" s="17">
        <v>2</v>
      </c>
      <c r="AI502" s="17" t="s">
        <v>10178</v>
      </c>
      <c r="AM502" s="17" t="s">
        <v>151</v>
      </c>
      <c r="AN502" s="17" t="s">
        <v>11216</v>
      </c>
      <c r="AO502" s="17">
        <v>3</v>
      </c>
      <c r="AP502" s="17">
        <v>80</v>
      </c>
      <c r="AQ502" s="17">
        <v>5</v>
      </c>
      <c r="AR502" s="17" t="s">
        <v>10180</v>
      </c>
      <c r="AU502" s="17" t="s">
        <v>21</v>
      </c>
      <c r="AV502" s="17" t="s">
        <v>3901</v>
      </c>
      <c r="AW502" s="17" t="s">
        <v>3901</v>
      </c>
      <c r="AZ502" s="17" t="s">
        <v>3901</v>
      </c>
      <c r="BB502" s="17" t="s">
        <v>3901</v>
      </c>
      <c r="BC502" s="17" t="s">
        <v>21</v>
      </c>
      <c r="BD502" s="17" t="s">
        <v>3901</v>
      </c>
      <c r="BH502" s="17" t="s">
        <v>3901</v>
      </c>
      <c r="BJ502" s="17" t="s">
        <v>21</v>
      </c>
      <c r="BK502" s="17" t="s">
        <v>3901</v>
      </c>
      <c r="BL502" s="17" t="s">
        <v>3901</v>
      </c>
      <c r="BQ502" s="17" t="s">
        <v>21</v>
      </c>
      <c r="BS502" s="17" t="s">
        <v>3901</v>
      </c>
      <c r="BY502" s="17" t="s">
        <v>3901</v>
      </c>
      <c r="BZ502" s="17" t="s">
        <v>21</v>
      </c>
      <c r="CC502" s="17" t="s">
        <v>3901</v>
      </c>
      <c r="CF502" s="17" t="s">
        <v>3901</v>
      </c>
      <c r="CG502" s="17" t="s">
        <v>21</v>
      </c>
      <c r="CH502" s="17" t="s">
        <v>3901</v>
      </c>
      <c r="CI502" s="17" t="s">
        <v>3901</v>
      </c>
      <c r="CM502" s="17" t="s">
        <v>65</v>
      </c>
      <c r="CN502" s="17" t="s">
        <v>3901</v>
      </c>
      <c r="CQ502" s="17" t="s">
        <v>3901</v>
      </c>
      <c r="CR502" s="17" t="s">
        <v>21</v>
      </c>
      <c r="CU502" s="17" t="s">
        <v>3901</v>
      </c>
      <c r="DA502" s="17" t="s">
        <v>3901</v>
      </c>
      <c r="DN502" s="17">
        <f>COUNTIF(AU502:DM502, "X")</f>
        <v>18</v>
      </c>
    </row>
    <row r="503" spans="1:118" s="17" customFormat="1">
      <c r="A503" s="17" t="s">
        <v>9296</v>
      </c>
      <c r="B503" s="17">
        <v>55</v>
      </c>
      <c r="C503" s="17">
        <v>87110</v>
      </c>
      <c r="D503" s="17" t="s">
        <v>9297</v>
      </c>
      <c r="E503" s="17" t="s">
        <v>8469</v>
      </c>
      <c r="F503" s="17" t="s">
        <v>99</v>
      </c>
      <c r="H503" s="309">
        <v>27122</v>
      </c>
      <c r="I503" s="309">
        <v>43268</v>
      </c>
      <c r="J503" s="17" t="s">
        <v>3888</v>
      </c>
      <c r="L503" s="17" t="s">
        <v>9298</v>
      </c>
      <c r="N503" s="17" t="s">
        <v>19</v>
      </c>
      <c r="O503" s="17" t="s">
        <v>15</v>
      </c>
      <c r="P503" s="17">
        <v>45356</v>
      </c>
      <c r="AC503" s="17" t="s">
        <v>3890</v>
      </c>
      <c r="AD503" s="17" t="s">
        <v>3891</v>
      </c>
      <c r="AF503" s="17">
        <v>8</v>
      </c>
      <c r="AG503" s="17">
        <v>2</v>
      </c>
      <c r="AM503" s="17" t="s">
        <v>29</v>
      </c>
      <c r="AN503" s="17" t="s">
        <v>9081</v>
      </c>
      <c r="AO503" s="17">
        <v>3</v>
      </c>
      <c r="AP503" s="17">
        <v>80</v>
      </c>
      <c r="AQ503" s="17">
        <v>5</v>
      </c>
      <c r="AT503" s="17" t="s">
        <v>9082</v>
      </c>
      <c r="DN503" s="17">
        <f>COUNTIF(AU503:DM503, "X")</f>
        <v>0</v>
      </c>
    </row>
    <row r="504" spans="1:118" s="17" customFormat="1">
      <c r="A504" s="17" t="s">
        <v>11934</v>
      </c>
      <c r="B504" s="17">
        <v>55</v>
      </c>
      <c r="C504" s="17">
        <v>91813</v>
      </c>
      <c r="D504" s="17" t="s">
        <v>454</v>
      </c>
      <c r="E504" s="17" t="s">
        <v>373</v>
      </c>
      <c r="F504" s="17" t="s">
        <v>265</v>
      </c>
      <c r="H504" s="309">
        <v>22688</v>
      </c>
      <c r="I504" s="309">
        <v>34992</v>
      </c>
      <c r="J504" s="17" t="s">
        <v>3888</v>
      </c>
      <c r="L504" s="17" t="s">
        <v>11935</v>
      </c>
      <c r="M504" s="17" t="s">
        <v>97</v>
      </c>
      <c r="N504" s="17" t="s">
        <v>31</v>
      </c>
      <c r="O504" s="17" t="s">
        <v>15</v>
      </c>
      <c r="P504" s="17">
        <v>45373</v>
      </c>
      <c r="Q504" s="17">
        <v>1694</v>
      </c>
      <c r="AC504" s="17" t="s">
        <v>9895</v>
      </c>
      <c r="AF504" s="17">
        <v>15</v>
      </c>
      <c r="AG504" s="17">
        <v>2</v>
      </c>
      <c r="AH504" s="17" t="s">
        <v>11926</v>
      </c>
      <c r="AK504" s="17" t="s">
        <v>11927</v>
      </c>
      <c r="AM504" s="17" t="s">
        <v>227</v>
      </c>
      <c r="AN504" s="17" t="s">
        <v>11928</v>
      </c>
      <c r="AO504" s="17">
        <v>3</v>
      </c>
      <c r="AP504" s="17">
        <v>80</v>
      </c>
      <c r="AQ504" s="17">
        <v>5</v>
      </c>
      <c r="AR504" s="17" t="s">
        <v>9898</v>
      </c>
      <c r="AT504" s="17" t="s">
        <v>11929</v>
      </c>
      <c r="CQ504" s="17" t="s">
        <v>3901</v>
      </c>
      <c r="CU504" s="17" t="s">
        <v>3901</v>
      </c>
      <c r="DN504" s="17">
        <f>COUNTIF(AU504:DM504, "X")</f>
        <v>2</v>
      </c>
    </row>
    <row r="505" spans="1:118" s="17" customFormat="1">
      <c r="A505" s="17" t="s">
        <v>4276</v>
      </c>
      <c r="B505" s="17">
        <v>55</v>
      </c>
      <c r="C505" s="17">
        <v>118462</v>
      </c>
      <c r="D505" s="17" t="s">
        <v>454</v>
      </c>
      <c r="E505" s="17" t="s">
        <v>333</v>
      </c>
      <c r="F505" s="17" t="s">
        <v>58</v>
      </c>
      <c r="H505" s="309">
        <v>30277</v>
      </c>
      <c r="I505" s="309">
        <v>42159</v>
      </c>
      <c r="J505" s="17" t="s">
        <v>3888</v>
      </c>
      <c r="L505" s="17" t="s">
        <v>4277</v>
      </c>
      <c r="N505" s="17" t="s">
        <v>19</v>
      </c>
      <c r="O505" s="17" t="s">
        <v>15</v>
      </c>
      <c r="P505" s="17">
        <v>45356</v>
      </c>
      <c r="AC505" s="17" t="s">
        <v>3890</v>
      </c>
      <c r="AD505" s="17" t="s">
        <v>3891</v>
      </c>
      <c r="AF505" s="17">
        <v>8</v>
      </c>
      <c r="AG505" s="17">
        <v>2</v>
      </c>
      <c r="AM505" s="17" t="s">
        <v>172</v>
      </c>
      <c r="AN505" s="17" t="s">
        <v>3892</v>
      </c>
      <c r="AO505" s="17">
        <v>3</v>
      </c>
      <c r="AP505" s="17">
        <v>80</v>
      </c>
      <c r="AQ505" s="17">
        <v>5</v>
      </c>
      <c r="AT505" s="17" t="s">
        <v>3893</v>
      </c>
      <c r="DN505" s="17">
        <f>COUNTIF(AU505:DM505, "X")</f>
        <v>0</v>
      </c>
    </row>
    <row r="506" spans="1:118" s="17" customFormat="1">
      <c r="A506" s="17" t="s">
        <v>14535</v>
      </c>
      <c r="B506" s="17">
        <v>55</v>
      </c>
      <c r="C506" s="17">
        <v>102145</v>
      </c>
      <c r="D506" s="17" t="s">
        <v>454</v>
      </c>
      <c r="E506" s="17" t="s">
        <v>194</v>
      </c>
      <c r="F506" s="17" t="s">
        <v>14536</v>
      </c>
      <c r="H506" s="309">
        <v>24147</v>
      </c>
      <c r="I506" s="309">
        <v>35773</v>
      </c>
      <c r="J506" s="17" t="s">
        <v>3888</v>
      </c>
      <c r="L506" s="17" t="s">
        <v>14363</v>
      </c>
      <c r="M506" s="17" t="s">
        <v>7855</v>
      </c>
      <c r="N506" s="17" t="s">
        <v>31</v>
      </c>
      <c r="O506" s="17" t="s">
        <v>15</v>
      </c>
      <c r="P506" s="17">
        <v>45373</v>
      </c>
      <c r="AC506" s="17" t="s">
        <v>9895</v>
      </c>
      <c r="AD506" s="17" t="s">
        <v>9896</v>
      </c>
      <c r="AF506" s="17">
        <v>8</v>
      </c>
      <c r="AG506" s="17">
        <v>2</v>
      </c>
      <c r="AM506" s="17" t="s">
        <v>108</v>
      </c>
      <c r="AN506" s="17" t="s">
        <v>14364</v>
      </c>
      <c r="AO506" s="17">
        <v>3</v>
      </c>
      <c r="AP506" s="17">
        <v>80</v>
      </c>
      <c r="AQ506" s="17">
        <v>5</v>
      </c>
      <c r="AR506" s="17" t="s">
        <v>9898</v>
      </c>
      <c r="AT506" s="17" t="s">
        <v>14152</v>
      </c>
      <c r="CH506" s="17" t="s">
        <v>3901</v>
      </c>
      <c r="DN506" s="17">
        <f>COUNTIF(AU506:DM506, "X")</f>
        <v>1</v>
      </c>
    </row>
    <row r="507" spans="1:118" s="17" customFormat="1">
      <c r="A507" s="17" t="s">
        <v>19397</v>
      </c>
      <c r="B507" s="17">
        <v>55</v>
      </c>
      <c r="C507" s="17">
        <v>110148</v>
      </c>
      <c r="D507" s="17" t="s">
        <v>19398</v>
      </c>
      <c r="E507" s="17" t="s">
        <v>589</v>
      </c>
      <c r="F507" s="17" t="s">
        <v>4571</v>
      </c>
      <c r="H507" s="309">
        <v>30119</v>
      </c>
      <c r="I507" s="309">
        <v>36545</v>
      </c>
      <c r="J507" s="17" t="s">
        <v>3888</v>
      </c>
      <c r="L507" s="17" t="s">
        <v>19399</v>
      </c>
      <c r="N507" s="17" t="s">
        <v>31</v>
      </c>
      <c r="O507" s="17" t="s">
        <v>15</v>
      </c>
      <c r="P507" s="17">
        <v>45373</v>
      </c>
      <c r="AF507" s="17">
        <v>8</v>
      </c>
      <c r="AG507" s="17">
        <v>2</v>
      </c>
      <c r="AH507" s="17" t="s">
        <v>11926</v>
      </c>
      <c r="AK507" s="17" t="s">
        <v>11927</v>
      </c>
      <c r="AM507" s="17" t="s">
        <v>34</v>
      </c>
      <c r="AN507" s="17" t="s">
        <v>19238</v>
      </c>
      <c r="AO507" s="17">
        <v>3</v>
      </c>
      <c r="AP507" s="17">
        <v>80</v>
      </c>
      <c r="AQ507" s="17">
        <v>5</v>
      </c>
      <c r="AR507" s="17" t="s">
        <v>19239</v>
      </c>
      <c r="AV507" s="17" t="s">
        <v>3901</v>
      </c>
      <c r="AZ507" s="17" t="s">
        <v>3901</v>
      </c>
      <c r="BQ507" s="17" t="s">
        <v>30</v>
      </c>
      <c r="BS507" s="17" t="s">
        <v>3901</v>
      </c>
      <c r="CC507" s="17" t="s">
        <v>3901</v>
      </c>
      <c r="CD507" s="17" t="s">
        <v>3901</v>
      </c>
      <c r="CF507" s="17" t="s">
        <v>3901</v>
      </c>
      <c r="CH507" s="17" t="s">
        <v>3901</v>
      </c>
      <c r="DN507" s="17">
        <f>COUNTIF(AU507:DM507, "X")</f>
        <v>7</v>
      </c>
    </row>
    <row r="508" spans="1:118" s="17" customFormat="1">
      <c r="A508" s="17" t="s">
        <v>7880</v>
      </c>
      <c r="B508" s="17">
        <v>55</v>
      </c>
      <c r="C508" s="17">
        <v>119520</v>
      </c>
      <c r="D508" s="17" t="s">
        <v>7881</v>
      </c>
      <c r="E508" s="17" t="s">
        <v>167</v>
      </c>
      <c r="F508" s="17" t="s">
        <v>22</v>
      </c>
      <c r="H508" s="309">
        <v>19078</v>
      </c>
      <c r="I508" s="309">
        <v>37362</v>
      </c>
      <c r="J508" s="17" t="s">
        <v>3888</v>
      </c>
      <c r="L508" s="17" t="s">
        <v>7882</v>
      </c>
      <c r="N508" s="17" t="s">
        <v>19</v>
      </c>
      <c r="O508" s="17" t="s">
        <v>15</v>
      </c>
      <c r="P508" s="17">
        <v>45356</v>
      </c>
      <c r="AC508" s="17" t="s">
        <v>3890</v>
      </c>
      <c r="AD508" s="17" t="s">
        <v>3891</v>
      </c>
      <c r="AF508" s="17">
        <v>8</v>
      </c>
      <c r="AG508" s="17">
        <v>2</v>
      </c>
      <c r="AM508" s="17" t="s">
        <v>2606</v>
      </c>
      <c r="AN508" s="17" t="s">
        <v>7570</v>
      </c>
      <c r="AO508" s="17">
        <v>3</v>
      </c>
      <c r="AP508" s="17">
        <v>80</v>
      </c>
      <c r="AQ508" s="17">
        <v>5</v>
      </c>
      <c r="AT508" s="17" t="s">
        <v>6589</v>
      </c>
      <c r="AZ508" s="17" t="s">
        <v>3901</v>
      </c>
      <c r="BA508" s="17" t="s">
        <v>3901</v>
      </c>
      <c r="BB508" s="17" t="s">
        <v>3901</v>
      </c>
      <c r="BC508" s="17" t="s">
        <v>30</v>
      </c>
      <c r="BD508" s="17" t="s">
        <v>3901</v>
      </c>
      <c r="BH508" s="17" t="s">
        <v>3901</v>
      </c>
      <c r="BK508" s="17" t="s">
        <v>3901</v>
      </c>
      <c r="BL508" s="17" t="s">
        <v>3901</v>
      </c>
      <c r="BN508" s="17" t="s">
        <v>3901</v>
      </c>
      <c r="BQ508" s="17" t="s">
        <v>30</v>
      </c>
      <c r="BS508" s="17" t="s">
        <v>3901</v>
      </c>
      <c r="BY508" s="17" t="s">
        <v>3901</v>
      </c>
      <c r="CC508" s="17" t="s">
        <v>3901</v>
      </c>
      <c r="CF508" s="17" t="s">
        <v>3901</v>
      </c>
      <c r="CH508" s="17" t="s">
        <v>3901</v>
      </c>
      <c r="DN508" s="17">
        <f>COUNTIF(AU508:DM508, "X")</f>
        <v>13</v>
      </c>
    </row>
    <row r="509" spans="1:118" s="17" customFormat="1">
      <c r="A509" s="17" t="s">
        <v>9848</v>
      </c>
      <c r="B509" s="17">
        <v>55</v>
      </c>
      <c r="C509" s="17">
        <v>87170</v>
      </c>
      <c r="D509" s="17" t="s">
        <v>9849</v>
      </c>
      <c r="E509" s="17" t="s">
        <v>431</v>
      </c>
      <c r="F509" s="17" t="s">
        <v>33</v>
      </c>
      <c r="H509" s="309">
        <v>22723</v>
      </c>
      <c r="I509" s="309">
        <v>34586</v>
      </c>
      <c r="J509" s="17" t="s">
        <v>3888</v>
      </c>
      <c r="L509" s="17" t="s">
        <v>9850</v>
      </c>
      <c r="N509" s="17" t="s">
        <v>19</v>
      </c>
      <c r="O509" s="17" t="s">
        <v>15</v>
      </c>
      <c r="P509" s="17">
        <v>45356</v>
      </c>
      <c r="AC509" s="17" t="s">
        <v>3890</v>
      </c>
      <c r="AD509" s="17" t="s">
        <v>3891</v>
      </c>
      <c r="AF509" s="17">
        <v>8</v>
      </c>
      <c r="AG509" s="17">
        <v>2</v>
      </c>
      <c r="AM509" s="17" t="s">
        <v>285</v>
      </c>
      <c r="AN509" s="17" t="s">
        <v>9737</v>
      </c>
      <c r="AO509" s="17">
        <v>3</v>
      </c>
      <c r="AP509" s="17">
        <v>80</v>
      </c>
      <c r="AQ509" s="17">
        <v>5</v>
      </c>
      <c r="AT509" s="17" t="s">
        <v>9082</v>
      </c>
      <c r="AU509" s="17" t="s">
        <v>21</v>
      </c>
      <c r="AV509" s="17" t="s">
        <v>3901</v>
      </c>
      <c r="AX509" s="17" t="s">
        <v>3901</v>
      </c>
      <c r="AZ509" s="17" t="s">
        <v>3901</v>
      </c>
      <c r="BA509" s="17" t="s">
        <v>3901</v>
      </c>
      <c r="BB509" s="17" t="s">
        <v>3901</v>
      </c>
      <c r="BD509" s="17" t="s">
        <v>3901</v>
      </c>
      <c r="BH509" s="17" t="s">
        <v>3901</v>
      </c>
      <c r="BN509" s="17" t="s">
        <v>3901</v>
      </c>
      <c r="BQ509" s="17" t="s">
        <v>21</v>
      </c>
      <c r="BS509" s="17" t="s">
        <v>3901</v>
      </c>
      <c r="BY509" s="17" t="s">
        <v>3901</v>
      </c>
      <c r="CD509" s="17" t="s">
        <v>3901</v>
      </c>
      <c r="CF509" s="17" t="s">
        <v>3901</v>
      </c>
      <c r="CH509" s="17" t="s">
        <v>3901</v>
      </c>
      <c r="CI509" s="17" t="s">
        <v>3901</v>
      </c>
      <c r="CL509" s="17" t="s">
        <v>3901</v>
      </c>
      <c r="CM509" s="17" t="s">
        <v>21</v>
      </c>
      <c r="CN509" s="17" t="s">
        <v>3901</v>
      </c>
      <c r="CQ509" s="17" t="s">
        <v>3901</v>
      </c>
      <c r="CR509" s="17" t="s">
        <v>21</v>
      </c>
      <c r="CU509" s="17" t="s">
        <v>3901</v>
      </c>
      <c r="CX509" s="17" t="s">
        <v>3901</v>
      </c>
      <c r="DA509" s="17" t="s">
        <v>3901</v>
      </c>
      <c r="DB509" s="17" t="s">
        <v>3901</v>
      </c>
      <c r="DN509" s="17">
        <f>COUNTIF(AU509:DM509, "X")</f>
        <v>21</v>
      </c>
    </row>
    <row r="510" spans="1:118" s="17" customFormat="1">
      <c r="A510" s="17" t="s">
        <v>19878</v>
      </c>
      <c r="B510" s="17">
        <v>55</v>
      </c>
      <c r="C510" s="17">
        <v>94443</v>
      </c>
      <c r="D510" s="17" t="s">
        <v>578</v>
      </c>
      <c r="E510" s="17" t="s">
        <v>4558</v>
      </c>
      <c r="F510" s="17" t="s">
        <v>65</v>
      </c>
      <c r="H510" s="309">
        <v>25483</v>
      </c>
      <c r="I510" s="309">
        <v>43743</v>
      </c>
      <c r="J510" s="17" t="s">
        <v>3888</v>
      </c>
      <c r="L510" s="17" t="s">
        <v>19879</v>
      </c>
      <c r="N510" s="17" t="s">
        <v>14</v>
      </c>
      <c r="O510" s="17" t="s">
        <v>15</v>
      </c>
      <c r="P510" s="17">
        <v>45371</v>
      </c>
      <c r="AF510" s="17">
        <v>15</v>
      </c>
      <c r="AG510" s="17">
        <v>2</v>
      </c>
      <c r="AI510" s="17" t="s">
        <v>10178</v>
      </c>
      <c r="AM510" s="17" t="s">
        <v>148</v>
      </c>
      <c r="AN510" s="17" t="s">
        <v>19836</v>
      </c>
      <c r="AO510" s="17">
        <v>3</v>
      </c>
      <c r="AP510" s="17">
        <v>80</v>
      </c>
      <c r="AQ510" s="17">
        <v>5</v>
      </c>
      <c r="AR510" s="17" t="s">
        <v>10180</v>
      </c>
      <c r="DN510" s="17">
        <f>COUNTIF(AU510:DM510, "X")</f>
        <v>0</v>
      </c>
    </row>
    <row r="511" spans="1:118" s="17" customFormat="1">
      <c r="A511" s="17" t="s">
        <v>26155</v>
      </c>
      <c r="B511" s="17">
        <v>55</v>
      </c>
      <c r="C511" s="17">
        <v>74081</v>
      </c>
      <c r="D511" s="17" t="s">
        <v>9849</v>
      </c>
      <c r="E511" s="17" t="s">
        <v>492</v>
      </c>
      <c r="F511" s="17" t="s">
        <v>132</v>
      </c>
      <c r="H511" s="309">
        <v>22971</v>
      </c>
      <c r="I511" s="309">
        <v>43879</v>
      </c>
      <c r="J511" s="17" t="s">
        <v>3888</v>
      </c>
      <c r="L511" s="17" t="s">
        <v>26156</v>
      </c>
      <c r="N511" s="17" t="s">
        <v>19</v>
      </c>
      <c r="O511" s="17" t="s">
        <v>15</v>
      </c>
      <c r="P511" s="17">
        <v>45356</v>
      </c>
      <c r="AD511" s="17" t="s">
        <v>3891</v>
      </c>
      <c r="AF511" s="17">
        <v>15</v>
      </c>
      <c r="AG511" s="17">
        <v>2</v>
      </c>
      <c r="AM511" s="17" t="s">
        <v>20</v>
      </c>
      <c r="AN511" s="17" t="s">
        <v>26023</v>
      </c>
      <c r="AO511" s="17">
        <v>3</v>
      </c>
      <c r="AP511" s="17">
        <v>80</v>
      </c>
      <c r="AQ511" s="17">
        <v>5</v>
      </c>
      <c r="AR511" s="17" t="s">
        <v>22150</v>
      </c>
      <c r="AV511" s="17" t="s">
        <v>3901</v>
      </c>
      <c r="BA511" s="17" t="s">
        <v>3901</v>
      </c>
      <c r="BD511" s="17" t="s">
        <v>3901</v>
      </c>
      <c r="BQ511" s="17" t="s">
        <v>21</v>
      </c>
      <c r="BS511" s="17" t="s">
        <v>3901</v>
      </c>
      <c r="BY511" s="17" t="s">
        <v>3901</v>
      </c>
      <c r="DN511" s="17">
        <f>COUNTIF(AU511:DM511, "X")</f>
        <v>5</v>
      </c>
    </row>
    <row r="512" spans="1:118" s="17" customFormat="1">
      <c r="A512" s="17" t="s">
        <v>20756</v>
      </c>
      <c r="B512" s="17">
        <v>55</v>
      </c>
      <c r="C512" s="17">
        <v>115777</v>
      </c>
      <c r="D512" s="17" t="s">
        <v>5064</v>
      </c>
      <c r="E512" s="17" t="s">
        <v>14988</v>
      </c>
      <c r="F512" s="17" t="s">
        <v>22</v>
      </c>
      <c r="H512" s="309">
        <v>30110</v>
      </c>
      <c r="I512" s="309">
        <v>43633</v>
      </c>
      <c r="J512" s="17" t="s">
        <v>3888</v>
      </c>
      <c r="L512" s="17" t="s">
        <v>20757</v>
      </c>
      <c r="N512" s="17" t="s">
        <v>26</v>
      </c>
      <c r="O512" s="17" t="s">
        <v>15</v>
      </c>
      <c r="P512" s="17">
        <v>45318</v>
      </c>
      <c r="AF512" s="17">
        <v>8</v>
      </c>
      <c r="AG512" s="17">
        <v>2</v>
      </c>
      <c r="AI512" s="17" t="s">
        <v>20669</v>
      </c>
      <c r="AM512" s="17" t="s">
        <v>53</v>
      </c>
      <c r="AN512" s="17" t="s">
        <v>20670</v>
      </c>
      <c r="AO512" s="17">
        <v>3</v>
      </c>
      <c r="AP512" s="17">
        <v>80</v>
      </c>
      <c r="AQ512" s="17">
        <v>5</v>
      </c>
      <c r="AR512" s="17" t="s">
        <v>20671</v>
      </c>
      <c r="DN512" s="17">
        <f>COUNTIF(AU512:DM512, "X")</f>
        <v>0</v>
      </c>
    </row>
    <row r="513" spans="1:118" s="17" customFormat="1">
      <c r="A513" s="17" t="s">
        <v>23574</v>
      </c>
      <c r="B513" s="17">
        <v>55</v>
      </c>
      <c r="C513" s="17">
        <v>73815</v>
      </c>
      <c r="D513" s="17" t="s">
        <v>506</v>
      </c>
      <c r="E513" s="17" t="s">
        <v>5672</v>
      </c>
      <c r="F513" s="17" t="s">
        <v>970</v>
      </c>
      <c r="H513" s="309">
        <v>22513</v>
      </c>
      <c r="I513" s="309">
        <v>33479</v>
      </c>
      <c r="J513" s="17" t="s">
        <v>3888</v>
      </c>
      <c r="L513" s="17" t="s">
        <v>23575</v>
      </c>
      <c r="N513" s="17" t="s">
        <v>126</v>
      </c>
      <c r="O513" s="17" t="s">
        <v>15</v>
      </c>
      <c r="P513" s="17">
        <v>45383</v>
      </c>
      <c r="AF513" s="17">
        <v>8</v>
      </c>
      <c r="AG513" s="17">
        <v>2</v>
      </c>
      <c r="AI513" s="17" t="s">
        <v>20542</v>
      </c>
      <c r="AM513" s="17" t="s">
        <v>303</v>
      </c>
      <c r="AN513" s="17" t="s">
        <v>23502</v>
      </c>
      <c r="AO513" s="17">
        <v>3</v>
      </c>
      <c r="AP513" s="17">
        <v>80</v>
      </c>
      <c r="AQ513" s="17">
        <v>5</v>
      </c>
      <c r="AR513" s="17" t="s">
        <v>22585</v>
      </c>
      <c r="AS513" s="17" t="s">
        <v>23503</v>
      </c>
      <c r="AU513" s="17" t="s">
        <v>21</v>
      </c>
      <c r="AV513" s="17" t="s">
        <v>3901</v>
      </c>
      <c r="AZ513" s="17" t="s">
        <v>3901</v>
      </c>
      <c r="BA513" s="17" t="s">
        <v>21</v>
      </c>
      <c r="BB513" s="17" t="s">
        <v>3901</v>
      </c>
      <c r="BD513" s="17" t="s">
        <v>3901</v>
      </c>
      <c r="BK513" s="17" t="s">
        <v>3901</v>
      </c>
      <c r="BQ513" s="17" t="s">
        <v>21</v>
      </c>
      <c r="BS513" s="17" t="s">
        <v>3901</v>
      </c>
      <c r="BY513" s="17" t="s">
        <v>3901</v>
      </c>
      <c r="BZ513" s="17" t="s">
        <v>21</v>
      </c>
      <c r="CC513" s="17" t="s">
        <v>3901</v>
      </c>
      <c r="CF513" s="17" t="s">
        <v>3901</v>
      </c>
      <c r="CG513" s="17" t="s">
        <v>21</v>
      </c>
      <c r="CH513" s="17" t="s">
        <v>3901</v>
      </c>
      <c r="CM513" s="17" t="s">
        <v>21</v>
      </c>
      <c r="CN513" s="17" t="s">
        <v>3901</v>
      </c>
      <c r="CQ513" s="17" t="s">
        <v>3901</v>
      </c>
      <c r="CR513" s="17" t="s">
        <v>21</v>
      </c>
      <c r="CU513" s="17" t="s">
        <v>3901</v>
      </c>
      <c r="DN513" s="17">
        <f>COUNTIF(AU513:DM513, "X")</f>
        <v>13</v>
      </c>
    </row>
    <row r="514" spans="1:118" s="17" customFormat="1">
      <c r="A514" s="17" t="s">
        <v>22013</v>
      </c>
      <c r="B514" s="17">
        <v>55</v>
      </c>
      <c r="C514" s="17">
        <v>104757</v>
      </c>
      <c r="D514" s="17" t="s">
        <v>3909</v>
      </c>
      <c r="E514" s="17" t="s">
        <v>112</v>
      </c>
      <c r="F514" s="17" t="s">
        <v>65</v>
      </c>
      <c r="H514" s="309">
        <v>26873</v>
      </c>
      <c r="I514" s="309">
        <v>38951</v>
      </c>
      <c r="J514" s="17" t="s">
        <v>3888</v>
      </c>
      <c r="L514" s="17" t="s">
        <v>19582</v>
      </c>
      <c r="N514" s="17" t="s">
        <v>196</v>
      </c>
      <c r="O514" s="17" t="s">
        <v>15</v>
      </c>
      <c r="P514" s="17">
        <v>45359</v>
      </c>
      <c r="T514" s="17" t="s">
        <v>22014</v>
      </c>
      <c r="V514" s="17" t="s">
        <v>196</v>
      </c>
      <c r="W514" s="17" t="s">
        <v>15</v>
      </c>
      <c r="X514" s="17">
        <v>45359</v>
      </c>
      <c r="AF514" s="17">
        <v>8</v>
      </c>
      <c r="AG514" s="17">
        <v>2</v>
      </c>
      <c r="AH514" s="17" t="s">
        <v>11926</v>
      </c>
      <c r="AK514" s="17" t="s">
        <v>21650</v>
      </c>
      <c r="AM514" s="17" t="s">
        <v>255</v>
      </c>
      <c r="AN514" s="17" t="s">
        <v>21914</v>
      </c>
      <c r="AO514" s="17">
        <v>3</v>
      </c>
      <c r="AP514" s="17">
        <v>80</v>
      </c>
      <c r="AQ514" s="17">
        <v>5</v>
      </c>
      <c r="AR514" s="17" t="s">
        <v>21652</v>
      </c>
      <c r="AS514" s="17" t="s">
        <v>21915</v>
      </c>
      <c r="DN514" s="17">
        <f>COUNTIF(AU514:DM514, "X")</f>
        <v>0</v>
      </c>
    </row>
    <row r="515" spans="1:118" s="17" customFormat="1">
      <c r="A515" s="17" t="s">
        <v>22620</v>
      </c>
      <c r="B515" s="17">
        <v>55</v>
      </c>
      <c r="C515" s="17">
        <v>108258</v>
      </c>
      <c r="D515" s="17" t="s">
        <v>4810</v>
      </c>
      <c r="E515" s="17" t="s">
        <v>10981</v>
      </c>
      <c r="F515" s="17" t="s">
        <v>30</v>
      </c>
      <c r="H515" s="309">
        <v>20649</v>
      </c>
      <c r="I515" s="309">
        <v>36347</v>
      </c>
      <c r="J515" s="17" t="s">
        <v>3888</v>
      </c>
      <c r="L515" s="17" t="s">
        <v>22621</v>
      </c>
      <c r="N515" s="17" t="s">
        <v>126</v>
      </c>
      <c r="O515" s="17" t="s">
        <v>15</v>
      </c>
      <c r="P515" s="17">
        <v>45383</v>
      </c>
      <c r="AF515" s="17">
        <v>8</v>
      </c>
      <c r="AG515" s="17">
        <v>2</v>
      </c>
      <c r="AI515" s="17" t="s">
        <v>20542</v>
      </c>
      <c r="AM515" s="17" t="s">
        <v>133</v>
      </c>
      <c r="AN515" s="17" t="s">
        <v>22584</v>
      </c>
      <c r="AO515" s="17">
        <v>3</v>
      </c>
      <c r="AP515" s="17">
        <v>80</v>
      </c>
      <c r="AQ515" s="17">
        <v>5</v>
      </c>
      <c r="AR515" s="17" t="s">
        <v>22585</v>
      </c>
      <c r="AV515" s="17" t="s">
        <v>3901</v>
      </c>
      <c r="BK515" s="17" t="s">
        <v>3901</v>
      </c>
      <c r="BQ515" s="17" t="s">
        <v>21</v>
      </c>
      <c r="BS515" s="17" t="s">
        <v>3901</v>
      </c>
      <c r="CC515" s="17" t="s">
        <v>3901</v>
      </c>
      <c r="CF515" s="17" t="s">
        <v>3901</v>
      </c>
      <c r="CH515" s="17" t="s">
        <v>3901</v>
      </c>
      <c r="CN515" s="17" t="s">
        <v>3901</v>
      </c>
      <c r="CR515" s="17" t="s">
        <v>21</v>
      </c>
      <c r="CU515" s="17" t="s">
        <v>3901</v>
      </c>
      <c r="DN515" s="17">
        <f>COUNTIF(AU515:DM515, "X")</f>
        <v>8</v>
      </c>
    </row>
    <row r="516" spans="1:118" s="17" customFormat="1">
      <c r="A516" s="17" t="s">
        <v>24586</v>
      </c>
      <c r="B516" s="17">
        <v>55</v>
      </c>
      <c r="C516" s="17">
        <v>111293</v>
      </c>
      <c r="D516" s="17" t="s">
        <v>20878</v>
      </c>
      <c r="E516" s="17" t="s">
        <v>378</v>
      </c>
      <c r="F516" s="17" t="s">
        <v>229</v>
      </c>
      <c r="H516" s="309">
        <v>21711</v>
      </c>
      <c r="I516" s="309">
        <v>36612</v>
      </c>
      <c r="J516" s="17" t="s">
        <v>3888</v>
      </c>
      <c r="L516" s="17" t="s">
        <v>24587</v>
      </c>
      <c r="N516" s="17" t="s">
        <v>19</v>
      </c>
      <c r="O516" s="17" t="s">
        <v>15</v>
      </c>
      <c r="P516" s="17">
        <v>45356</v>
      </c>
      <c r="T516" s="17" t="s">
        <v>24588</v>
      </c>
      <c r="V516" s="17" t="s">
        <v>19</v>
      </c>
      <c r="W516" s="17" t="s">
        <v>15</v>
      </c>
      <c r="X516" s="17">
        <v>45356</v>
      </c>
      <c r="AD516" s="17" t="s">
        <v>3891</v>
      </c>
      <c r="AF516" s="17">
        <v>8</v>
      </c>
      <c r="AG516" s="17">
        <v>2</v>
      </c>
      <c r="AM516" s="17" t="s">
        <v>141</v>
      </c>
      <c r="AN516" s="17" t="s">
        <v>24484</v>
      </c>
      <c r="AO516" s="17">
        <v>3</v>
      </c>
      <c r="AP516" s="17">
        <v>80</v>
      </c>
      <c r="AQ516" s="17">
        <v>5</v>
      </c>
      <c r="AR516" s="17" t="s">
        <v>24485</v>
      </c>
      <c r="AV516" s="17" t="s">
        <v>3901</v>
      </c>
      <c r="AZ516" s="17" t="s">
        <v>3901</v>
      </c>
      <c r="BA516" s="17" t="s">
        <v>3901</v>
      </c>
      <c r="BD516" s="17" t="s">
        <v>3901</v>
      </c>
      <c r="BK516" s="17" t="s">
        <v>3901</v>
      </c>
      <c r="BS516" s="17" t="s">
        <v>3901</v>
      </c>
      <c r="CC516" s="17" t="s">
        <v>3901</v>
      </c>
      <c r="CH516" s="17" t="s">
        <v>3901</v>
      </c>
      <c r="CN516" s="17" t="s">
        <v>3901</v>
      </c>
      <c r="CQ516" s="17" t="s">
        <v>3901</v>
      </c>
      <c r="CU516" s="17" t="s">
        <v>3901</v>
      </c>
      <c r="DN516" s="17">
        <f>COUNTIF(AU516:DM516, "X")</f>
        <v>11</v>
      </c>
    </row>
    <row r="517" spans="1:118" s="17" customFormat="1">
      <c r="A517" s="17" t="s">
        <v>16342</v>
      </c>
      <c r="B517" s="17">
        <v>55</v>
      </c>
      <c r="C517" s="17">
        <v>13760</v>
      </c>
      <c r="D517" s="17" t="s">
        <v>16343</v>
      </c>
      <c r="E517" s="17" t="s">
        <v>261</v>
      </c>
      <c r="F517" s="17" t="s">
        <v>91</v>
      </c>
      <c r="H517" s="309">
        <v>12532</v>
      </c>
      <c r="I517" s="309">
        <v>28611</v>
      </c>
      <c r="J517" s="17" t="s">
        <v>3888</v>
      </c>
      <c r="L517" s="17" t="s">
        <v>16344</v>
      </c>
      <c r="N517" s="17" t="s">
        <v>31</v>
      </c>
      <c r="O517" s="17" t="s">
        <v>15</v>
      </c>
      <c r="P517" s="17">
        <v>45373</v>
      </c>
      <c r="AC517" s="17" t="s">
        <v>9895</v>
      </c>
      <c r="AD517" s="17" t="s">
        <v>9896</v>
      </c>
      <c r="AF517" s="17">
        <v>8</v>
      </c>
      <c r="AG517" s="17">
        <v>2</v>
      </c>
      <c r="AM517" s="17" t="s">
        <v>41</v>
      </c>
      <c r="AN517" s="17" t="s">
        <v>16339</v>
      </c>
      <c r="AO517" s="17">
        <v>3</v>
      </c>
      <c r="AP517" s="17">
        <v>80</v>
      </c>
      <c r="AQ517" s="17">
        <v>5</v>
      </c>
      <c r="AR517" s="17" t="s">
        <v>9898</v>
      </c>
      <c r="AT517" s="17" t="s">
        <v>16072</v>
      </c>
      <c r="AU517" s="17" t="s">
        <v>21</v>
      </c>
      <c r="AV517" s="17" t="s">
        <v>3901</v>
      </c>
      <c r="AW517" s="17" t="s">
        <v>3901</v>
      </c>
      <c r="AX517" s="17" t="s">
        <v>3901</v>
      </c>
      <c r="AY517" s="17" t="s">
        <v>21</v>
      </c>
      <c r="AZ517" s="17" t="s">
        <v>3901</v>
      </c>
      <c r="BA517" s="17" t="s">
        <v>21</v>
      </c>
      <c r="BB517" s="17" t="s">
        <v>3901</v>
      </c>
      <c r="BC517" s="17" t="s">
        <v>21</v>
      </c>
      <c r="BD517" s="17" t="s">
        <v>3901</v>
      </c>
      <c r="BS517" s="17" t="s">
        <v>3901</v>
      </c>
      <c r="CN517" s="17" t="s">
        <v>3901</v>
      </c>
      <c r="CQ517" s="17" t="s">
        <v>3901</v>
      </c>
      <c r="CR517" s="17" t="s">
        <v>21</v>
      </c>
      <c r="CU517" s="17" t="s">
        <v>3901</v>
      </c>
      <c r="CX517" s="17" t="s">
        <v>3901</v>
      </c>
      <c r="CY517" s="17" t="s">
        <v>21</v>
      </c>
      <c r="DA517" s="17" t="s">
        <v>3901</v>
      </c>
      <c r="DB517" s="17" t="s">
        <v>21</v>
      </c>
      <c r="DN517" s="17">
        <f>COUNTIF(AU517:DM517, "X")</f>
        <v>12</v>
      </c>
    </row>
    <row r="518" spans="1:118" s="17" customFormat="1">
      <c r="A518" s="17" t="s">
        <v>24175</v>
      </c>
      <c r="B518" s="17">
        <v>55</v>
      </c>
      <c r="C518" s="17">
        <v>91659</v>
      </c>
      <c r="D518" s="17" t="s">
        <v>955</v>
      </c>
      <c r="E518" s="17" t="s">
        <v>42</v>
      </c>
      <c r="F518" s="17" t="s">
        <v>96</v>
      </c>
      <c r="H518" s="309">
        <v>26026</v>
      </c>
      <c r="I518" s="309">
        <v>43208</v>
      </c>
      <c r="J518" s="17" t="s">
        <v>3888</v>
      </c>
      <c r="L518" s="17" t="s">
        <v>24176</v>
      </c>
      <c r="M518" s="17" t="s">
        <v>478</v>
      </c>
      <c r="N518" s="17" t="s">
        <v>126</v>
      </c>
      <c r="O518" s="17" t="s">
        <v>15</v>
      </c>
      <c r="P518" s="17">
        <v>45383</v>
      </c>
      <c r="AF518" s="17">
        <v>8</v>
      </c>
      <c r="AG518" s="17">
        <v>2</v>
      </c>
      <c r="AI518" s="17" t="s">
        <v>20542</v>
      </c>
      <c r="AM518" s="17" t="s">
        <v>239</v>
      </c>
      <c r="AN518" s="17" t="s">
        <v>24146</v>
      </c>
      <c r="AO518" s="17">
        <v>3</v>
      </c>
      <c r="AP518" s="17">
        <v>80</v>
      </c>
      <c r="AQ518" s="17">
        <v>5</v>
      </c>
      <c r="AR518" s="17" t="s">
        <v>22585</v>
      </c>
      <c r="AS518" s="17" t="s">
        <v>23503</v>
      </c>
      <c r="AV518" s="17" t="s">
        <v>3901</v>
      </c>
      <c r="AZ518" s="17" t="s">
        <v>3901</v>
      </c>
      <c r="BB518" s="17" t="s">
        <v>3901</v>
      </c>
      <c r="BD518" s="17" t="s">
        <v>3901</v>
      </c>
      <c r="DN518" s="17">
        <f>COUNTIF(AU518:DM518, "X")</f>
        <v>4</v>
      </c>
    </row>
    <row r="519" spans="1:118" s="17" customFormat="1">
      <c r="A519" s="17" t="s">
        <v>15625</v>
      </c>
      <c r="B519" s="17">
        <v>55</v>
      </c>
      <c r="C519" s="17">
        <v>17128</v>
      </c>
      <c r="D519" s="17" t="s">
        <v>15626</v>
      </c>
      <c r="E519" s="17" t="s">
        <v>17</v>
      </c>
      <c r="F519" s="17" t="s">
        <v>620</v>
      </c>
      <c r="H519" s="309">
        <v>23594</v>
      </c>
      <c r="I519" s="309">
        <v>43676</v>
      </c>
      <c r="J519" s="17" t="s">
        <v>3888</v>
      </c>
      <c r="L519" s="17" t="s">
        <v>15514</v>
      </c>
      <c r="M519" s="17" t="s">
        <v>15627</v>
      </c>
      <c r="N519" s="17" t="s">
        <v>31</v>
      </c>
      <c r="O519" s="17" t="s">
        <v>15</v>
      </c>
      <c r="P519" s="17">
        <v>45373</v>
      </c>
      <c r="T519" s="17" t="s">
        <v>15628</v>
      </c>
      <c r="V519" s="17" t="s">
        <v>31</v>
      </c>
      <c r="W519" s="17" t="s">
        <v>15</v>
      </c>
      <c r="X519" s="17">
        <v>45373</v>
      </c>
      <c r="AC519" s="17" t="s">
        <v>9895</v>
      </c>
      <c r="AD519" s="17" t="s">
        <v>9896</v>
      </c>
      <c r="AF519" s="17">
        <v>15</v>
      </c>
      <c r="AG519" s="17">
        <v>2</v>
      </c>
      <c r="AM519" s="17" t="s">
        <v>121</v>
      </c>
      <c r="AN519" s="17" t="s">
        <v>15516</v>
      </c>
      <c r="AO519" s="17">
        <v>3</v>
      </c>
      <c r="AP519" s="17">
        <v>80</v>
      </c>
      <c r="AQ519" s="17">
        <v>5</v>
      </c>
      <c r="AR519" s="17" t="s">
        <v>9898</v>
      </c>
      <c r="AT519" s="17" t="s">
        <v>15057</v>
      </c>
      <c r="AV519" s="17" t="s">
        <v>3901</v>
      </c>
      <c r="DN519" s="17">
        <f>COUNTIF(AU519:DM519, "X")</f>
        <v>1</v>
      </c>
    </row>
    <row r="520" spans="1:118" s="17" customFormat="1">
      <c r="A520" s="17" t="s">
        <v>15892</v>
      </c>
      <c r="B520" s="17">
        <v>55</v>
      </c>
      <c r="C520" s="17">
        <v>117983</v>
      </c>
      <c r="D520" s="17" t="s">
        <v>15595</v>
      </c>
      <c r="E520" s="17" t="s">
        <v>11</v>
      </c>
      <c r="F520" s="17" t="s">
        <v>13695</v>
      </c>
      <c r="H520" s="309">
        <v>30370</v>
      </c>
      <c r="I520" s="309">
        <v>37197</v>
      </c>
      <c r="J520" s="17" t="s">
        <v>3888</v>
      </c>
      <c r="L520" s="17" t="s">
        <v>15514</v>
      </c>
      <c r="M520" s="17" t="s">
        <v>15893</v>
      </c>
      <c r="N520" s="17" t="s">
        <v>31</v>
      </c>
      <c r="O520" s="17" t="s">
        <v>15</v>
      </c>
      <c r="P520" s="17">
        <v>45373</v>
      </c>
      <c r="T520" s="17" t="s">
        <v>15894</v>
      </c>
      <c r="V520" s="17" t="s">
        <v>31</v>
      </c>
      <c r="W520" s="17" t="s">
        <v>15</v>
      </c>
      <c r="X520" s="17">
        <v>45373</v>
      </c>
      <c r="AC520" s="17" t="s">
        <v>9895</v>
      </c>
      <c r="AD520" s="17" t="s">
        <v>9896</v>
      </c>
      <c r="AF520" s="17">
        <v>8</v>
      </c>
      <c r="AG520" s="17">
        <v>2</v>
      </c>
      <c r="AM520" s="17" t="s">
        <v>121</v>
      </c>
      <c r="AN520" s="17" t="s">
        <v>15516</v>
      </c>
      <c r="AO520" s="17">
        <v>3</v>
      </c>
      <c r="AP520" s="17">
        <v>80</v>
      </c>
      <c r="AQ520" s="17">
        <v>5</v>
      </c>
      <c r="AR520" s="17" t="s">
        <v>9898</v>
      </c>
      <c r="AT520" s="17" t="s">
        <v>15057</v>
      </c>
      <c r="DN520" s="17">
        <f>COUNTIF(AU520:DM520, "X")</f>
        <v>0</v>
      </c>
    </row>
    <row r="521" spans="1:118" s="17" customFormat="1">
      <c r="A521" s="17" t="s">
        <v>22327</v>
      </c>
      <c r="B521" s="17">
        <v>55</v>
      </c>
      <c r="C521" s="17">
        <v>103701</v>
      </c>
      <c r="D521" s="17" t="s">
        <v>767</v>
      </c>
      <c r="E521" s="17" t="s">
        <v>22328</v>
      </c>
      <c r="F521" s="17" t="s">
        <v>30</v>
      </c>
      <c r="H521" s="309">
        <v>24199</v>
      </c>
      <c r="I521" s="309">
        <v>35893</v>
      </c>
      <c r="J521" s="17" t="s">
        <v>3888</v>
      </c>
      <c r="L521" s="17" t="s">
        <v>22329</v>
      </c>
      <c r="N521" s="17" t="s">
        <v>31</v>
      </c>
      <c r="O521" s="17" t="s">
        <v>15</v>
      </c>
      <c r="P521" s="17">
        <v>45373</v>
      </c>
      <c r="AF521" s="17">
        <v>8</v>
      </c>
      <c r="AG521" s="17">
        <v>2</v>
      </c>
      <c r="AH521" s="17" t="s">
        <v>11926</v>
      </c>
      <c r="AK521" s="17" t="s">
        <v>11927</v>
      </c>
      <c r="AM521" s="17" t="s">
        <v>200</v>
      </c>
      <c r="AN521" s="17" t="s">
        <v>22312</v>
      </c>
      <c r="AO521" s="17">
        <v>3</v>
      </c>
      <c r="AP521" s="17">
        <v>80</v>
      </c>
      <c r="AQ521" s="17">
        <v>5</v>
      </c>
      <c r="AR521" s="17" t="s">
        <v>11941</v>
      </c>
      <c r="BD521" s="17" t="s">
        <v>3901</v>
      </c>
      <c r="BS521" s="17" t="s">
        <v>3901</v>
      </c>
      <c r="CU521" s="17" t="s">
        <v>3901</v>
      </c>
      <c r="DN521" s="17">
        <f>COUNTIF(AU521:DM521, "X")</f>
        <v>3</v>
      </c>
    </row>
    <row r="522" spans="1:118" s="17" customFormat="1">
      <c r="A522" s="17" t="s">
        <v>19296</v>
      </c>
      <c r="B522" s="17">
        <v>55</v>
      </c>
      <c r="C522" s="17">
        <v>115527</v>
      </c>
      <c r="D522" s="17" t="s">
        <v>19297</v>
      </c>
      <c r="E522" s="17" t="s">
        <v>107</v>
      </c>
      <c r="F522" s="17" t="s">
        <v>56</v>
      </c>
      <c r="H522" s="309">
        <v>24510</v>
      </c>
      <c r="I522" s="309">
        <v>36915</v>
      </c>
      <c r="J522" s="17" t="s">
        <v>3888</v>
      </c>
      <c r="L522" s="17" t="s">
        <v>19255</v>
      </c>
      <c r="N522" s="17" t="s">
        <v>31</v>
      </c>
      <c r="O522" s="17" t="s">
        <v>15</v>
      </c>
      <c r="P522" s="17">
        <v>45373</v>
      </c>
      <c r="AF522" s="17">
        <v>8</v>
      </c>
      <c r="AG522" s="17">
        <v>2</v>
      </c>
      <c r="AH522" s="17" t="s">
        <v>11926</v>
      </c>
      <c r="AK522" s="17" t="s">
        <v>11927</v>
      </c>
      <c r="AM522" s="17" t="s">
        <v>34</v>
      </c>
      <c r="AN522" s="17" t="s">
        <v>19238</v>
      </c>
      <c r="AO522" s="17">
        <v>3</v>
      </c>
      <c r="AP522" s="17">
        <v>80</v>
      </c>
      <c r="AQ522" s="17">
        <v>5</v>
      </c>
      <c r="AR522" s="17" t="s">
        <v>19239</v>
      </c>
      <c r="BD522" s="17" t="s">
        <v>3901</v>
      </c>
      <c r="BS522" s="17" t="s">
        <v>3901</v>
      </c>
      <c r="CF522" s="17" t="s">
        <v>3901</v>
      </c>
      <c r="CH522" s="17" t="s">
        <v>3901</v>
      </c>
      <c r="CU522" s="17" t="s">
        <v>3901</v>
      </c>
      <c r="DN522" s="17">
        <f>COUNTIF(AU522:DM522, "X")</f>
        <v>5</v>
      </c>
    </row>
    <row r="523" spans="1:118" s="17" customFormat="1">
      <c r="A523" s="17" t="s">
        <v>23145</v>
      </c>
      <c r="B523" s="17">
        <v>55</v>
      </c>
      <c r="C523" s="17">
        <v>118814</v>
      </c>
      <c r="D523" s="17" t="s">
        <v>23146</v>
      </c>
      <c r="E523" s="17" t="s">
        <v>160</v>
      </c>
      <c r="F523" s="17" t="s">
        <v>397</v>
      </c>
      <c r="H523" s="309">
        <v>30507</v>
      </c>
      <c r="I523" s="309">
        <v>37180</v>
      </c>
      <c r="J523" s="17" t="s">
        <v>3888</v>
      </c>
      <c r="L523" s="17" t="s">
        <v>23147</v>
      </c>
      <c r="N523" s="17" t="s">
        <v>89</v>
      </c>
      <c r="O523" s="17" t="s">
        <v>15</v>
      </c>
      <c r="P523" s="17">
        <v>45339</v>
      </c>
      <c r="AF523" s="17">
        <v>8</v>
      </c>
      <c r="AG523" s="17">
        <v>2</v>
      </c>
      <c r="AI523" s="17" t="s">
        <v>20542</v>
      </c>
      <c r="AM523" s="17" t="s">
        <v>90</v>
      </c>
      <c r="AN523" s="17" t="s">
        <v>23025</v>
      </c>
      <c r="AO523" s="17">
        <v>3</v>
      </c>
      <c r="AP523" s="17">
        <v>80</v>
      </c>
      <c r="AQ523" s="17">
        <v>5</v>
      </c>
      <c r="AR523" s="17" t="s">
        <v>22585</v>
      </c>
      <c r="BD523" s="17" t="s">
        <v>3901</v>
      </c>
      <c r="BH523" s="17" t="s">
        <v>3901</v>
      </c>
      <c r="BK523" s="17" t="s">
        <v>3901</v>
      </c>
      <c r="BS523" s="17" t="s">
        <v>3901</v>
      </c>
      <c r="BZ523" s="17" t="s">
        <v>21</v>
      </c>
      <c r="DN523" s="17">
        <f>COUNTIF(AU523:DM523, "X")</f>
        <v>4</v>
      </c>
    </row>
    <row r="524" spans="1:118" s="17" customFormat="1">
      <c r="A524" s="17" t="s">
        <v>21488</v>
      </c>
      <c r="B524" s="17">
        <v>55</v>
      </c>
      <c r="C524" s="17">
        <v>68578</v>
      </c>
      <c r="D524" s="17" t="s">
        <v>21489</v>
      </c>
      <c r="E524" s="17" t="s">
        <v>17</v>
      </c>
      <c r="F524" s="17" t="s">
        <v>30</v>
      </c>
      <c r="H524" s="309">
        <v>26053</v>
      </c>
      <c r="I524" s="309">
        <v>32782</v>
      </c>
      <c r="J524" s="17" t="s">
        <v>3888</v>
      </c>
      <c r="L524" s="17" t="s">
        <v>21490</v>
      </c>
      <c r="N524" s="17" t="s">
        <v>26</v>
      </c>
      <c r="O524" s="17" t="s">
        <v>15</v>
      </c>
      <c r="P524" s="17">
        <v>45318</v>
      </c>
      <c r="AF524" s="17">
        <v>8</v>
      </c>
      <c r="AG524" s="17">
        <v>2</v>
      </c>
      <c r="AI524" s="17" t="s">
        <v>20669</v>
      </c>
      <c r="AM524" s="17" t="s">
        <v>2617</v>
      </c>
      <c r="AN524" s="17" t="s">
        <v>21447</v>
      </c>
      <c r="AO524" s="17">
        <v>3</v>
      </c>
      <c r="AP524" s="17">
        <v>80</v>
      </c>
      <c r="AQ524" s="17">
        <v>5</v>
      </c>
      <c r="AR524" s="17" t="s">
        <v>20671</v>
      </c>
      <c r="AS524" s="17" t="s">
        <v>21222</v>
      </c>
      <c r="AV524" s="17" t="s">
        <v>3901</v>
      </c>
      <c r="BS524" s="17" t="s">
        <v>3901</v>
      </c>
      <c r="CC524" s="17" t="s">
        <v>3901</v>
      </c>
      <c r="CH524" s="17" t="s">
        <v>3901</v>
      </c>
      <c r="CN524" s="17" t="s">
        <v>3901</v>
      </c>
      <c r="CQ524" s="17" t="s">
        <v>3901</v>
      </c>
      <c r="CR524" s="17" t="s">
        <v>21</v>
      </c>
      <c r="CU524" s="17" t="s">
        <v>3901</v>
      </c>
      <c r="DN524" s="17">
        <f>COUNTIF(AU524:DM524, "X")</f>
        <v>7</v>
      </c>
    </row>
    <row r="525" spans="1:118" s="17" customFormat="1">
      <c r="A525" s="17" t="s">
        <v>24005</v>
      </c>
      <c r="B525" s="17">
        <v>55</v>
      </c>
      <c r="C525" s="17">
        <v>40022</v>
      </c>
      <c r="D525" s="17" t="s">
        <v>24006</v>
      </c>
      <c r="E525" s="17" t="s">
        <v>423</v>
      </c>
      <c r="F525" s="17" t="s">
        <v>291</v>
      </c>
      <c r="H525" s="309">
        <v>14501</v>
      </c>
      <c r="I525" s="309">
        <v>28611</v>
      </c>
      <c r="J525" s="17" t="s">
        <v>3888</v>
      </c>
      <c r="L525" s="17" t="s">
        <v>24007</v>
      </c>
      <c r="N525" s="17" t="s">
        <v>126</v>
      </c>
      <c r="O525" s="17" t="s">
        <v>15</v>
      </c>
      <c r="P525" s="17">
        <v>45383</v>
      </c>
      <c r="AF525" s="17">
        <v>8</v>
      </c>
      <c r="AG525" s="17">
        <v>2</v>
      </c>
      <c r="AI525" s="17" t="s">
        <v>20542</v>
      </c>
      <c r="AM525" s="17" t="s">
        <v>127</v>
      </c>
      <c r="AN525" s="17" t="s">
        <v>23839</v>
      </c>
      <c r="AO525" s="17">
        <v>3</v>
      </c>
      <c r="AP525" s="17">
        <v>80</v>
      </c>
      <c r="AQ525" s="17">
        <v>5</v>
      </c>
      <c r="AR525" s="17" t="s">
        <v>22585</v>
      </c>
      <c r="AS525" s="17" t="s">
        <v>23503</v>
      </c>
      <c r="AU525" s="17" t="s">
        <v>30</v>
      </c>
      <c r="AV525" s="17" t="s">
        <v>3901</v>
      </c>
      <c r="AX525" s="17" t="s">
        <v>3901</v>
      </c>
      <c r="AZ525" s="17" t="s">
        <v>3901</v>
      </c>
      <c r="BA525" s="17" t="s">
        <v>30</v>
      </c>
      <c r="BB525" s="17" t="s">
        <v>3901</v>
      </c>
      <c r="BC525" s="17" t="s">
        <v>21</v>
      </c>
      <c r="BD525" s="17" t="s">
        <v>3901</v>
      </c>
      <c r="BH525" s="17" t="s">
        <v>3901</v>
      </c>
      <c r="BJ525" s="17" t="s">
        <v>30</v>
      </c>
      <c r="BK525" s="17" t="s">
        <v>3901</v>
      </c>
      <c r="BN525" s="17" t="s">
        <v>3901</v>
      </c>
      <c r="BQ525" s="17" t="s">
        <v>21</v>
      </c>
      <c r="BS525" s="17" t="s">
        <v>3901</v>
      </c>
      <c r="BY525" s="17" t="s">
        <v>3901</v>
      </c>
      <c r="BZ525" s="17" t="s">
        <v>21</v>
      </c>
      <c r="CC525" s="17" t="s">
        <v>3901</v>
      </c>
      <c r="CD525" s="17" t="s">
        <v>3901</v>
      </c>
      <c r="CF525" s="17" t="s">
        <v>3901</v>
      </c>
      <c r="CG525" s="17" t="s">
        <v>21</v>
      </c>
      <c r="CH525" s="17" t="s">
        <v>3901</v>
      </c>
      <c r="CI525" s="17" t="s">
        <v>3901</v>
      </c>
      <c r="CL525" s="17" t="s">
        <v>3901</v>
      </c>
      <c r="CM525" s="17" t="s">
        <v>21</v>
      </c>
      <c r="CN525" s="17" t="s">
        <v>3901</v>
      </c>
      <c r="CO525" s="17" t="s">
        <v>3901</v>
      </c>
      <c r="CQ525" s="17" t="s">
        <v>3901</v>
      </c>
      <c r="CR525" s="17" t="s">
        <v>21</v>
      </c>
      <c r="CS525" s="17" t="s">
        <v>3901</v>
      </c>
      <c r="CU525" s="17" t="s">
        <v>3901</v>
      </c>
      <c r="CV525" s="17" t="s">
        <v>3901</v>
      </c>
      <c r="CX525" s="17" t="s">
        <v>3901</v>
      </c>
      <c r="CY525" s="17" t="s">
        <v>21</v>
      </c>
      <c r="DA525" s="17" t="s">
        <v>3901</v>
      </c>
      <c r="DD525" s="17" t="s">
        <v>3901</v>
      </c>
      <c r="DN525" s="17">
        <f>COUNTIF(AU525:DM525, "X")</f>
        <v>25</v>
      </c>
    </row>
    <row r="526" spans="1:118" s="17" customFormat="1">
      <c r="A526" s="17" t="s">
        <v>4719</v>
      </c>
      <c r="B526" s="17">
        <v>55</v>
      </c>
      <c r="C526" s="17">
        <v>107367</v>
      </c>
      <c r="D526" s="17" t="s">
        <v>4720</v>
      </c>
      <c r="E526" s="17" t="s">
        <v>104</v>
      </c>
      <c r="F526" s="17" t="s">
        <v>17</v>
      </c>
      <c r="H526" s="309">
        <v>29267</v>
      </c>
      <c r="I526" s="309">
        <v>36252</v>
      </c>
      <c r="J526" s="17" t="s">
        <v>3888</v>
      </c>
      <c r="L526" s="17" t="s">
        <v>4721</v>
      </c>
      <c r="N526" s="17" t="s">
        <v>19</v>
      </c>
      <c r="O526" s="17" t="s">
        <v>15</v>
      </c>
      <c r="P526" s="17">
        <v>45356</v>
      </c>
      <c r="AC526" s="17" t="s">
        <v>3890</v>
      </c>
      <c r="AD526" s="17" t="s">
        <v>3891</v>
      </c>
      <c r="AF526" s="17">
        <v>8</v>
      </c>
      <c r="AG526" s="17">
        <v>2</v>
      </c>
      <c r="AM526" s="17" t="s">
        <v>2602</v>
      </c>
      <c r="AN526" s="17" t="s">
        <v>4371</v>
      </c>
      <c r="AO526" s="17">
        <v>3</v>
      </c>
      <c r="AP526" s="17">
        <v>80</v>
      </c>
      <c r="AQ526" s="17">
        <v>5</v>
      </c>
      <c r="AT526" s="17" t="s">
        <v>3893</v>
      </c>
      <c r="DN526" s="17">
        <f>COUNTIF(AU526:DM526, "X")</f>
        <v>0</v>
      </c>
    </row>
    <row r="527" spans="1:118" s="17" customFormat="1">
      <c r="A527" s="17" t="s">
        <v>17607</v>
      </c>
      <c r="B527" s="17">
        <v>55</v>
      </c>
      <c r="C527" s="17">
        <v>22166</v>
      </c>
      <c r="D527" s="17" t="s">
        <v>17608</v>
      </c>
      <c r="E527" s="17" t="s">
        <v>17609</v>
      </c>
      <c r="F527" s="17" t="s">
        <v>16557</v>
      </c>
      <c r="H527" s="309">
        <v>10108</v>
      </c>
      <c r="I527" s="309">
        <v>28611</v>
      </c>
      <c r="J527" s="17" t="s">
        <v>3888</v>
      </c>
      <c r="L527" s="17" t="s">
        <v>17610</v>
      </c>
      <c r="N527" s="17" t="s">
        <v>50</v>
      </c>
      <c r="O527" s="17" t="s">
        <v>15</v>
      </c>
      <c r="P527" s="17">
        <v>45344</v>
      </c>
      <c r="AF527" s="17">
        <v>8</v>
      </c>
      <c r="AG527" s="17">
        <v>2</v>
      </c>
      <c r="AH527" s="17" t="s">
        <v>11926</v>
      </c>
      <c r="AK527" s="17" t="s">
        <v>17298</v>
      </c>
      <c r="AM527" s="17" t="s">
        <v>46</v>
      </c>
      <c r="AN527" s="17" t="s">
        <v>17553</v>
      </c>
      <c r="AO527" s="17">
        <v>3</v>
      </c>
      <c r="AP527" s="17">
        <v>80</v>
      </c>
      <c r="AQ527" s="17">
        <v>5</v>
      </c>
      <c r="AR527" s="17" t="s">
        <v>17300</v>
      </c>
      <c r="AU527" s="17" t="s">
        <v>21</v>
      </c>
      <c r="AV527" s="17" t="s">
        <v>3901</v>
      </c>
      <c r="AZ527" s="17" t="s">
        <v>3901</v>
      </c>
      <c r="BB527" s="17" t="s">
        <v>3901</v>
      </c>
      <c r="BD527" s="17" t="s">
        <v>3901</v>
      </c>
      <c r="BH527" s="17" t="s">
        <v>3901</v>
      </c>
      <c r="BK527" s="17" t="s">
        <v>3901</v>
      </c>
      <c r="BN527" s="17" t="s">
        <v>3901</v>
      </c>
      <c r="BS527" s="17" t="s">
        <v>3901</v>
      </c>
      <c r="BY527" s="17" t="s">
        <v>3901</v>
      </c>
      <c r="BZ527" s="17" t="s">
        <v>21</v>
      </c>
      <c r="CC527" s="17" t="s">
        <v>3901</v>
      </c>
      <c r="CF527" s="17" t="s">
        <v>3901</v>
      </c>
      <c r="CH527" s="17" t="s">
        <v>3901</v>
      </c>
      <c r="CM527" s="17" t="s">
        <v>21</v>
      </c>
      <c r="CN527" s="17" t="s">
        <v>3901</v>
      </c>
      <c r="CO527" s="17" t="s">
        <v>3901</v>
      </c>
      <c r="CQ527" s="17" t="s">
        <v>3901</v>
      </c>
      <c r="CR527" s="17" t="s">
        <v>21</v>
      </c>
      <c r="CU527" s="17" t="s">
        <v>3901</v>
      </c>
      <c r="DA527" s="17" t="s">
        <v>3901</v>
      </c>
      <c r="DN527" s="17">
        <f>COUNTIF(AU527:DM527, "X")</f>
        <v>17</v>
      </c>
    </row>
    <row r="528" spans="1:118" s="17" customFormat="1">
      <c r="A528" s="17" t="s">
        <v>11585</v>
      </c>
      <c r="B528" s="17">
        <v>55</v>
      </c>
      <c r="C528" s="17">
        <v>20192</v>
      </c>
      <c r="D528" s="17" t="s">
        <v>11586</v>
      </c>
      <c r="E528" s="17" t="s">
        <v>367</v>
      </c>
      <c r="F528" s="17" t="s">
        <v>35</v>
      </c>
      <c r="H528" s="309">
        <v>17512</v>
      </c>
      <c r="I528" s="309">
        <v>28611</v>
      </c>
      <c r="J528" s="17" t="s">
        <v>3888</v>
      </c>
      <c r="L528" s="17" t="s">
        <v>11587</v>
      </c>
      <c r="N528" s="17" t="s">
        <v>14</v>
      </c>
      <c r="O528" s="17" t="s">
        <v>15</v>
      </c>
      <c r="P528" s="17">
        <v>45371</v>
      </c>
      <c r="AC528" s="17" t="s">
        <v>14</v>
      </c>
      <c r="AF528" s="17">
        <v>8</v>
      </c>
      <c r="AG528" s="17">
        <v>2</v>
      </c>
      <c r="AI528" s="17" t="s">
        <v>10178</v>
      </c>
      <c r="AM528" s="17" t="s">
        <v>68</v>
      </c>
      <c r="AN528" s="17" t="s">
        <v>11517</v>
      </c>
      <c r="AO528" s="17">
        <v>3</v>
      </c>
      <c r="AP528" s="17">
        <v>80</v>
      </c>
      <c r="AQ528" s="17">
        <v>5</v>
      </c>
      <c r="AR528" s="17" t="s">
        <v>10180</v>
      </c>
      <c r="AV528" s="17" t="s">
        <v>3901</v>
      </c>
      <c r="AX528" s="17" t="s">
        <v>3901</v>
      </c>
      <c r="AY528" s="17" t="s">
        <v>21</v>
      </c>
      <c r="AZ528" s="17" t="s">
        <v>3901</v>
      </c>
      <c r="BD528" s="17" t="s">
        <v>3901</v>
      </c>
      <c r="BH528" s="17" t="s">
        <v>3901</v>
      </c>
      <c r="BJ528" s="17" t="s">
        <v>21</v>
      </c>
      <c r="BK528" s="17" t="s">
        <v>3901</v>
      </c>
      <c r="BL528" s="17" t="s">
        <v>3901</v>
      </c>
      <c r="BN528" s="17" t="s">
        <v>3901</v>
      </c>
      <c r="BQ528" s="17" t="s">
        <v>21</v>
      </c>
      <c r="BS528" s="17" t="s">
        <v>3901</v>
      </c>
      <c r="BU528" s="17" t="s">
        <v>3901</v>
      </c>
      <c r="BY528" s="17" t="s">
        <v>3901</v>
      </c>
      <c r="BZ528" s="17" t="s">
        <v>21</v>
      </c>
      <c r="CC528" s="17" t="s">
        <v>3901</v>
      </c>
      <c r="CF528" s="17" t="s">
        <v>3901</v>
      </c>
      <c r="CG528" s="17" t="s">
        <v>21</v>
      </c>
      <c r="CH528" s="17" t="s">
        <v>3901</v>
      </c>
      <c r="CI528" s="17" t="s">
        <v>3901</v>
      </c>
      <c r="CL528" s="17" t="s">
        <v>3901</v>
      </c>
      <c r="CM528" s="17" t="s">
        <v>21</v>
      </c>
      <c r="CN528" s="17" t="s">
        <v>3901</v>
      </c>
      <c r="CQ528" s="17" t="s">
        <v>3901</v>
      </c>
      <c r="CR528" s="17" t="s">
        <v>21</v>
      </c>
      <c r="CU528" s="17" t="s">
        <v>3901</v>
      </c>
      <c r="CV528" s="17" t="s">
        <v>3901</v>
      </c>
      <c r="CX528" s="17" t="s">
        <v>3901</v>
      </c>
      <c r="DA528" s="17" t="s">
        <v>3901</v>
      </c>
      <c r="DN528" s="17">
        <f>COUNTIF(AU528:DM528, "X")</f>
        <v>22</v>
      </c>
    </row>
    <row r="529" spans="1:118" s="17" customFormat="1">
      <c r="A529" s="17" t="s">
        <v>14016</v>
      </c>
      <c r="B529" s="17">
        <v>55</v>
      </c>
      <c r="C529" s="17">
        <v>82505</v>
      </c>
      <c r="D529" s="17" t="s">
        <v>14017</v>
      </c>
      <c r="E529" s="17" t="s">
        <v>75</v>
      </c>
      <c r="F529" s="17" t="s">
        <v>4810</v>
      </c>
      <c r="H529" s="309">
        <v>25073</v>
      </c>
      <c r="I529" s="309">
        <v>33882</v>
      </c>
      <c r="J529" s="17" t="s">
        <v>3888</v>
      </c>
      <c r="L529" s="17" t="s">
        <v>14018</v>
      </c>
      <c r="N529" s="17" t="s">
        <v>31</v>
      </c>
      <c r="O529" s="17" t="s">
        <v>15</v>
      </c>
      <c r="P529" s="17">
        <v>45373</v>
      </c>
      <c r="Q529" s="17">
        <v>2927</v>
      </c>
      <c r="AC529" s="17" t="s">
        <v>9895</v>
      </c>
      <c r="AD529" s="17" t="s">
        <v>9896</v>
      </c>
      <c r="AF529" s="17">
        <v>15</v>
      </c>
      <c r="AG529" s="17">
        <v>2</v>
      </c>
      <c r="AM529" s="17" t="s">
        <v>240</v>
      </c>
      <c r="AN529" s="17" t="s">
        <v>13567</v>
      </c>
      <c r="AO529" s="17">
        <v>3</v>
      </c>
      <c r="AP529" s="17">
        <v>80</v>
      </c>
      <c r="AQ529" s="17">
        <v>5</v>
      </c>
      <c r="AR529" s="17" t="s">
        <v>9898</v>
      </c>
      <c r="AT529" s="17" t="s">
        <v>12990</v>
      </c>
      <c r="DN529" s="17">
        <f>COUNTIF(AU529:DM529, "X")</f>
        <v>0</v>
      </c>
    </row>
    <row r="530" spans="1:118" s="17" customFormat="1">
      <c r="A530" s="17" t="s">
        <v>14310</v>
      </c>
      <c r="B530" s="17">
        <v>55</v>
      </c>
      <c r="C530" s="17">
        <v>82609</v>
      </c>
      <c r="D530" s="17" t="s">
        <v>14311</v>
      </c>
      <c r="E530" s="17" t="s">
        <v>8784</v>
      </c>
      <c r="F530" s="17" t="s">
        <v>70</v>
      </c>
      <c r="H530" s="309">
        <v>24814</v>
      </c>
      <c r="I530" s="309">
        <v>33881</v>
      </c>
      <c r="J530" s="17" t="s">
        <v>3888</v>
      </c>
      <c r="L530" s="17" t="s">
        <v>14312</v>
      </c>
      <c r="N530" s="17" t="s">
        <v>31</v>
      </c>
      <c r="O530" s="17" t="s">
        <v>15</v>
      </c>
      <c r="P530" s="17">
        <v>45373</v>
      </c>
      <c r="AC530" s="17" t="s">
        <v>9895</v>
      </c>
      <c r="AD530" s="17" t="s">
        <v>9896</v>
      </c>
      <c r="AF530" s="17">
        <v>8</v>
      </c>
      <c r="AG530" s="17">
        <v>2</v>
      </c>
      <c r="AM530" s="17" t="s">
        <v>157</v>
      </c>
      <c r="AN530" s="17" t="s">
        <v>14151</v>
      </c>
      <c r="AO530" s="17">
        <v>3</v>
      </c>
      <c r="AP530" s="17">
        <v>80</v>
      </c>
      <c r="AQ530" s="17">
        <v>5</v>
      </c>
      <c r="AR530" s="17" t="s">
        <v>9898</v>
      </c>
      <c r="AT530" s="17" t="s">
        <v>14152</v>
      </c>
      <c r="AU530" s="17" t="s">
        <v>3901</v>
      </c>
      <c r="AV530" s="17" t="s">
        <v>3901</v>
      </c>
      <c r="AZ530" s="17" t="s">
        <v>3901</v>
      </c>
      <c r="BK530" s="17" t="s">
        <v>3901</v>
      </c>
      <c r="BN530" s="17" t="s">
        <v>3901</v>
      </c>
      <c r="BS530" s="17" t="s">
        <v>3901</v>
      </c>
      <c r="BY530" s="17" t="s">
        <v>3901</v>
      </c>
      <c r="CH530" s="17" t="s">
        <v>3901</v>
      </c>
      <c r="CQ530" s="17" t="s">
        <v>3901</v>
      </c>
      <c r="CU530" s="17" t="s">
        <v>3901</v>
      </c>
      <c r="DB530" s="17" t="s">
        <v>21</v>
      </c>
      <c r="DN530" s="17">
        <f>COUNTIF(AU530:DM530, "X")</f>
        <v>10</v>
      </c>
    </row>
    <row r="531" spans="1:118" s="17" customFormat="1">
      <c r="A531" s="17" t="s">
        <v>22602</v>
      </c>
      <c r="B531" s="17">
        <v>55</v>
      </c>
      <c r="C531" s="17">
        <v>84246</v>
      </c>
      <c r="D531" s="17" t="s">
        <v>22603</v>
      </c>
      <c r="E531" s="17" t="s">
        <v>147</v>
      </c>
      <c r="F531" s="17" t="s">
        <v>48</v>
      </c>
      <c r="H531" s="309">
        <v>23969</v>
      </c>
      <c r="I531" s="309">
        <v>34214</v>
      </c>
      <c r="J531" s="17" t="s">
        <v>3888</v>
      </c>
      <c r="L531" s="17" t="s">
        <v>22604</v>
      </c>
      <c r="N531" s="17" t="s">
        <v>126</v>
      </c>
      <c r="O531" s="17" t="s">
        <v>15</v>
      </c>
      <c r="P531" s="17">
        <v>45383</v>
      </c>
      <c r="Q531" s="17">
        <v>8789</v>
      </c>
      <c r="AF531" s="17">
        <v>8</v>
      </c>
      <c r="AG531" s="17">
        <v>2</v>
      </c>
      <c r="AI531" s="17" t="s">
        <v>20542</v>
      </c>
      <c r="AM531" s="17" t="s">
        <v>133</v>
      </c>
      <c r="AN531" s="17" t="s">
        <v>22584</v>
      </c>
      <c r="AO531" s="17">
        <v>3</v>
      </c>
      <c r="AP531" s="17">
        <v>80</v>
      </c>
      <c r="AQ531" s="17">
        <v>5</v>
      </c>
      <c r="AR531" s="17" t="s">
        <v>22585</v>
      </c>
      <c r="CU531" s="17" t="s">
        <v>3901</v>
      </c>
      <c r="DN531" s="17">
        <f>COUNTIF(AU531:DM531, "X")</f>
        <v>1</v>
      </c>
    </row>
    <row r="532" spans="1:118" s="17" customFormat="1">
      <c r="A532" s="17" t="s">
        <v>24039</v>
      </c>
      <c r="B532" s="17">
        <v>55</v>
      </c>
      <c r="C532" s="17">
        <v>86219</v>
      </c>
      <c r="D532" s="17" t="s">
        <v>10460</v>
      </c>
      <c r="E532" s="17" t="s">
        <v>120</v>
      </c>
      <c r="H532" s="309">
        <v>16182</v>
      </c>
      <c r="I532" s="309">
        <v>38779</v>
      </c>
      <c r="J532" s="17" t="s">
        <v>3888</v>
      </c>
      <c r="L532" s="17" t="s">
        <v>24040</v>
      </c>
      <c r="N532" s="17" t="s">
        <v>126</v>
      </c>
      <c r="O532" s="17" t="s">
        <v>15</v>
      </c>
      <c r="P532" s="17">
        <v>45383</v>
      </c>
      <c r="AF532" s="17">
        <v>8</v>
      </c>
      <c r="AG532" s="17">
        <v>2</v>
      </c>
      <c r="AI532" s="17" t="s">
        <v>20542</v>
      </c>
      <c r="AM532" s="17" t="s">
        <v>127</v>
      </c>
      <c r="AN532" s="17" t="s">
        <v>23839</v>
      </c>
      <c r="AO532" s="17">
        <v>3</v>
      </c>
      <c r="AP532" s="17">
        <v>80</v>
      </c>
      <c r="AQ532" s="17">
        <v>5</v>
      </c>
      <c r="AR532" s="17" t="s">
        <v>22585</v>
      </c>
      <c r="AS532" s="17" t="s">
        <v>23503</v>
      </c>
      <c r="DN532" s="17">
        <f>COUNTIF(AU532:DM532, "X")</f>
        <v>0</v>
      </c>
    </row>
    <row r="533" spans="1:118" s="17" customFormat="1">
      <c r="A533" s="17" t="s">
        <v>20241</v>
      </c>
      <c r="B533" s="17">
        <v>55</v>
      </c>
      <c r="C533" s="17">
        <v>84662</v>
      </c>
      <c r="D533" s="17" t="s">
        <v>20242</v>
      </c>
      <c r="E533" s="17" t="s">
        <v>17</v>
      </c>
      <c r="F533" s="17" t="s">
        <v>93</v>
      </c>
      <c r="H533" s="309">
        <v>21140</v>
      </c>
      <c r="I533" s="309">
        <v>34246</v>
      </c>
      <c r="J533" s="17" t="s">
        <v>3888</v>
      </c>
      <c r="L533" s="17" t="s">
        <v>20243</v>
      </c>
      <c r="N533" s="17" t="s">
        <v>14</v>
      </c>
      <c r="O533" s="17" t="s">
        <v>15</v>
      </c>
      <c r="P533" s="17">
        <v>45371</v>
      </c>
      <c r="Q533" s="17">
        <v>3050</v>
      </c>
      <c r="AF533" s="17">
        <v>15</v>
      </c>
      <c r="AG533" s="17">
        <v>2</v>
      </c>
      <c r="AI533" s="17" t="s">
        <v>10178</v>
      </c>
      <c r="AM533" s="17" t="s">
        <v>180</v>
      </c>
      <c r="AN533" s="17" t="s">
        <v>20012</v>
      </c>
      <c r="AO533" s="17">
        <v>3</v>
      </c>
      <c r="AP533" s="17">
        <v>80</v>
      </c>
      <c r="AQ533" s="17">
        <v>5</v>
      </c>
      <c r="AR533" s="17" t="s">
        <v>10180</v>
      </c>
      <c r="BD533" s="17" t="s">
        <v>3901</v>
      </c>
      <c r="BK533" s="17" t="s">
        <v>3901</v>
      </c>
      <c r="BS533" s="17" t="s">
        <v>3901</v>
      </c>
      <c r="CU533" s="17" t="s">
        <v>3901</v>
      </c>
      <c r="DD533" s="17" t="s">
        <v>3901</v>
      </c>
      <c r="DN533" s="17">
        <f>COUNTIF(AU533:DM533, "X")</f>
        <v>5</v>
      </c>
    </row>
    <row r="534" spans="1:118" s="17" customFormat="1">
      <c r="A534" s="17" t="s">
        <v>14259</v>
      </c>
      <c r="B534" s="17">
        <v>55</v>
      </c>
      <c r="C534" s="17">
        <v>94447</v>
      </c>
      <c r="D534" s="17" t="s">
        <v>754</v>
      </c>
      <c r="E534" s="17" t="s">
        <v>8331</v>
      </c>
      <c r="F534" s="17" t="s">
        <v>70</v>
      </c>
      <c r="H534" s="309">
        <v>20069</v>
      </c>
      <c r="I534" s="309">
        <v>35151</v>
      </c>
      <c r="J534" s="17" t="s">
        <v>3888</v>
      </c>
      <c r="L534" s="17" t="s">
        <v>1309</v>
      </c>
      <c r="N534" s="17" t="s">
        <v>31</v>
      </c>
      <c r="O534" s="17" t="s">
        <v>15</v>
      </c>
      <c r="P534" s="17">
        <v>45373</v>
      </c>
      <c r="AC534" s="17" t="s">
        <v>9895</v>
      </c>
      <c r="AD534" s="17" t="s">
        <v>9896</v>
      </c>
      <c r="AF534" s="17">
        <v>8</v>
      </c>
      <c r="AG534" s="17">
        <v>2</v>
      </c>
      <c r="AM534" s="17" t="s">
        <v>157</v>
      </c>
      <c r="AN534" s="17" t="s">
        <v>14151</v>
      </c>
      <c r="AO534" s="17">
        <v>3</v>
      </c>
      <c r="AP534" s="17">
        <v>80</v>
      </c>
      <c r="AQ534" s="17">
        <v>5</v>
      </c>
      <c r="AR534" s="17" t="s">
        <v>9898</v>
      </c>
      <c r="AT534" s="17" t="s">
        <v>14152</v>
      </c>
      <c r="BD534" s="17" t="s">
        <v>3901</v>
      </c>
      <c r="DN534" s="17">
        <f>COUNTIF(AU534:DM534, "X")</f>
        <v>1</v>
      </c>
    </row>
    <row r="535" spans="1:118" s="17" customFormat="1">
      <c r="A535" s="17" t="s">
        <v>7025</v>
      </c>
      <c r="B535" s="17">
        <v>55</v>
      </c>
      <c r="C535" s="17">
        <v>4744</v>
      </c>
      <c r="D535" s="17" t="s">
        <v>7026</v>
      </c>
      <c r="E535" s="17" t="s">
        <v>369</v>
      </c>
      <c r="F535" s="17" t="s">
        <v>299</v>
      </c>
      <c r="H535" s="309">
        <v>17968</v>
      </c>
      <c r="I535" s="309">
        <v>28642</v>
      </c>
      <c r="J535" s="17" t="s">
        <v>3888</v>
      </c>
      <c r="L535" s="17" t="s">
        <v>6758</v>
      </c>
      <c r="N535" s="17" t="s">
        <v>19</v>
      </c>
      <c r="O535" s="17" t="s">
        <v>15</v>
      </c>
      <c r="P535" s="17">
        <v>45356</v>
      </c>
      <c r="AC535" s="17" t="s">
        <v>3890</v>
      </c>
      <c r="AD535" s="17" t="s">
        <v>3891</v>
      </c>
      <c r="AF535" s="17">
        <v>15</v>
      </c>
      <c r="AG535" s="17">
        <v>2</v>
      </c>
      <c r="AM535" s="17" t="s">
        <v>248</v>
      </c>
      <c r="AN535" s="17" t="s">
        <v>6588</v>
      </c>
      <c r="AO535" s="17">
        <v>3</v>
      </c>
      <c r="AP535" s="17">
        <v>80</v>
      </c>
      <c r="AQ535" s="17">
        <v>5</v>
      </c>
      <c r="AT535" s="17" t="s">
        <v>6589</v>
      </c>
      <c r="AV535" s="17" t="s">
        <v>3901</v>
      </c>
      <c r="AX535" s="17" t="s">
        <v>3901</v>
      </c>
      <c r="AZ535" s="17" t="s">
        <v>3901</v>
      </c>
      <c r="BA535" s="17" t="s">
        <v>3901</v>
      </c>
      <c r="BB535" s="17" t="s">
        <v>3901</v>
      </c>
      <c r="BD535" s="17" t="s">
        <v>3901</v>
      </c>
      <c r="BH535" s="17" t="s">
        <v>3901</v>
      </c>
      <c r="BN535" s="17" t="s">
        <v>3901</v>
      </c>
      <c r="BQ535" s="17" t="s">
        <v>30</v>
      </c>
      <c r="BS535" s="17" t="s">
        <v>3901</v>
      </c>
      <c r="BY535" s="17" t="s">
        <v>3901</v>
      </c>
      <c r="CF535" s="17" t="s">
        <v>3901</v>
      </c>
      <c r="CH535" s="17" t="s">
        <v>3901</v>
      </c>
      <c r="CL535" s="17" t="s">
        <v>3901</v>
      </c>
      <c r="CQ535" s="17" t="s">
        <v>3901</v>
      </c>
      <c r="CR535" s="17" t="s">
        <v>21</v>
      </c>
      <c r="CU535" s="17" t="s">
        <v>3901</v>
      </c>
      <c r="CX535" s="17" t="s">
        <v>3901</v>
      </c>
      <c r="DN535" s="17">
        <f>COUNTIF(AU535:DM535, "X")</f>
        <v>16</v>
      </c>
    </row>
    <row r="536" spans="1:118" s="17" customFormat="1">
      <c r="A536" s="17" t="s">
        <v>4484</v>
      </c>
      <c r="B536" s="17">
        <v>55</v>
      </c>
      <c r="C536" s="17">
        <v>573</v>
      </c>
      <c r="D536" s="17" t="s">
        <v>4485</v>
      </c>
      <c r="E536" s="17" t="s">
        <v>147</v>
      </c>
      <c r="F536" s="17" t="s">
        <v>65</v>
      </c>
      <c r="H536" s="309">
        <v>9750</v>
      </c>
      <c r="I536" s="309">
        <v>43228</v>
      </c>
      <c r="J536" s="17" t="s">
        <v>3888</v>
      </c>
      <c r="L536" s="17" t="s">
        <v>4486</v>
      </c>
      <c r="N536" s="17" t="s">
        <v>19</v>
      </c>
      <c r="O536" s="17" t="s">
        <v>15</v>
      </c>
      <c r="P536" s="17">
        <v>45356</v>
      </c>
      <c r="AC536" s="17" t="s">
        <v>3890</v>
      </c>
      <c r="AD536" s="17" t="s">
        <v>3891</v>
      </c>
      <c r="AF536" s="17">
        <v>8</v>
      </c>
      <c r="AG536" s="17">
        <v>2</v>
      </c>
      <c r="AM536" s="17" t="s">
        <v>2602</v>
      </c>
      <c r="AN536" s="17" t="s">
        <v>4371</v>
      </c>
      <c r="AO536" s="17">
        <v>3</v>
      </c>
      <c r="AP536" s="17">
        <v>80</v>
      </c>
      <c r="AQ536" s="17">
        <v>5</v>
      </c>
      <c r="AT536" s="17" t="s">
        <v>3893</v>
      </c>
      <c r="AV536" s="17" t="s">
        <v>3901</v>
      </c>
      <c r="AX536" s="17" t="s">
        <v>3901</v>
      </c>
      <c r="AZ536" s="17" t="s">
        <v>3901</v>
      </c>
      <c r="DN536" s="17">
        <f>COUNTIF(AU536:DM536, "X")</f>
        <v>3</v>
      </c>
    </row>
    <row r="537" spans="1:118" s="17" customFormat="1">
      <c r="A537" s="17" t="s">
        <v>16230</v>
      </c>
      <c r="B537" s="17">
        <v>55</v>
      </c>
      <c r="C537" s="17">
        <v>117451</v>
      </c>
      <c r="D537" s="17" t="s">
        <v>539</v>
      </c>
      <c r="E537" s="17" t="s">
        <v>161</v>
      </c>
      <c r="F537" s="17" t="s">
        <v>48</v>
      </c>
      <c r="H537" s="309">
        <v>22162</v>
      </c>
      <c r="I537" s="309">
        <v>37140</v>
      </c>
      <c r="J537" s="17" t="s">
        <v>3888</v>
      </c>
      <c r="L537" s="17" t="s">
        <v>16070</v>
      </c>
      <c r="N537" s="17" t="s">
        <v>31</v>
      </c>
      <c r="O537" s="17" t="s">
        <v>15</v>
      </c>
      <c r="P537" s="17">
        <v>45373</v>
      </c>
      <c r="AC537" s="17" t="s">
        <v>9895</v>
      </c>
      <c r="AD537" s="17" t="s">
        <v>9896</v>
      </c>
      <c r="AF537" s="17">
        <v>15</v>
      </c>
      <c r="AG537" s="17">
        <v>2</v>
      </c>
      <c r="AM537" s="17" t="s">
        <v>37</v>
      </c>
      <c r="AN537" s="17" t="s">
        <v>16071</v>
      </c>
      <c r="AO537" s="17">
        <v>3</v>
      </c>
      <c r="AP537" s="17">
        <v>80</v>
      </c>
      <c r="AQ537" s="17">
        <v>5</v>
      </c>
      <c r="AR537" s="17" t="s">
        <v>9898</v>
      </c>
      <c r="AT537" s="17" t="s">
        <v>16072</v>
      </c>
      <c r="BD537" s="17" t="s">
        <v>3901</v>
      </c>
      <c r="CU537" s="17" t="s">
        <v>3901</v>
      </c>
      <c r="DN537" s="17">
        <f>COUNTIF(AU537:DM537, "X")</f>
        <v>2</v>
      </c>
    </row>
    <row r="538" spans="1:118" s="17" customFormat="1">
      <c r="A538" s="17" t="s">
        <v>12793</v>
      </c>
      <c r="B538" s="17">
        <v>55</v>
      </c>
      <c r="C538" s="17">
        <v>9757</v>
      </c>
      <c r="D538" s="17" t="s">
        <v>8238</v>
      </c>
      <c r="E538" s="17" t="s">
        <v>7339</v>
      </c>
      <c r="F538" s="17" t="s">
        <v>99</v>
      </c>
      <c r="H538" s="309">
        <v>14648</v>
      </c>
      <c r="I538" s="309">
        <v>28581</v>
      </c>
      <c r="J538" s="17" t="s">
        <v>3888</v>
      </c>
      <c r="L538" s="17" t="s">
        <v>12794</v>
      </c>
      <c r="N538" s="17" t="s">
        <v>31</v>
      </c>
      <c r="O538" s="17" t="s">
        <v>15</v>
      </c>
      <c r="P538" s="17">
        <v>45373</v>
      </c>
      <c r="AC538" s="17" t="s">
        <v>9895</v>
      </c>
      <c r="AD538" s="17" t="s">
        <v>9896</v>
      </c>
      <c r="AF538" s="17">
        <v>8</v>
      </c>
      <c r="AG538" s="17">
        <v>2</v>
      </c>
      <c r="AM538" s="17" t="s">
        <v>156</v>
      </c>
      <c r="AN538" s="17" t="s">
        <v>12693</v>
      </c>
      <c r="AO538" s="17">
        <v>3</v>
      </c>
      <c r="AP538" s="17">
        <v>80</v>
      </c>
      <c r="AQ538" s="17">
        <v>5</v>
      </c>
      <c r="AR538" s="17" t="s">
        <v>9898</v>
      </c>
      <c r="AT538" s="17" t="s">
        <v>11929</v>
      </c>
      <c r="DN538" s="17">
        <f>COUNTIF(AU538:DM538, "X")</f>
        <v>0</v>
      </c>
    </row>
    <row r="539" spans="1:118" s="17" customFormat="1">
      <c r="A539" s="17" t="s">
        <v>12510</v>
      </c>
      <c r="B539" s="17">
        <v>55</v>
      </c>
      <c r="C539" s="17">
        <v>44660</v>
      </c>
      <c r="D539" s="17" t="s">
        <v>8238</v>
      </c>
      <c r="E539" s="17" t="s">
        <v>12511</v>
      </c>
      <c r="F539" s="17" t="s">
        <v>82</v>
      </c>
      <c r="H539" s="309">
        <v>19177</v>
      </c>
      <c r="I539" s="309">
        <v>42184</v>
      </c>
      <c r="J539" s="17" t="s">
        <v>3888</v>
      </c>
      <c r="L539" s="17" t="s">
        <v>12512</v>
      </c>
      <c r="N539" s="17" t="s">
        <v>31</v>
      </c>
      <c r="O539" s="17" t="s">
        <v>15</v>
      </c>
      <c r="P539" s="17">
        <v>45373</v>
      </c>
      <c r="AC539" s="17" t="s">
        <v>9895</v>
      </c>
      <c r="AD539" s="17" t="s">
        <v>9896</v>
      </c>
      <c r="AF539" s="17">
        <v>8</v>
      </c>
      <c r="AG539" s="17">
        <v>2</v>
      </c>
      <c r="AM539" s="17" t="s">
        <v>222</v>
      </c>
      <c r="AN539" s="17" t="s">
        <v>12432</v>
      </c>
      <c r="AO539" s="17">
        <v>3</v>
      </c>
      <c r="AP539" s="17">
        <v>80</v>
      </c>
      <c r="AQ539" s="17">
        <v>5</v>
      </c>
      <c r="AR539" s="17" t="s">
        <v>9898</v>
      </c>
      <c r="AT539" s="17" t="s">
        <v>11929</v>
      </c>
      <c r="DN539" s="17">
        <f>COUNTIF(AU539:DM539, "X")</f>
        <v>0</v>
      </c>
    </row>
    <row r="540" spans="1:118" s="17" customFormat="1">
      <c r="A540" s="17" t="s">
        <v>20848</v>
      </c>
      <c r="B540" s="17">
        <v>55</v>
      </c>
      <c r="C540" s="17">
        <v>16000</v>
      </c>
      <c r="D540" s="17" t="s">
        <v>17344</v>
      </c>
      <c r="E540" s="17" t="s">
        <v>4316</v>
      </c>
      <c r="F540" s="17" t="s">
        <v>65</v>
      </c>
      <c r="H540" s="309">
        <v>20520</v>
      </c>
      <c r="I540" s="309">
        <v>30742</v>
      </c>
      <c r="J540" s="17" t="s">
        <v>3888</v>
      </c>
      <c r="K540" s="17" t="s">
        <v>21</v>
      </c>
      <c r="L540" s="17" t="s">
        <v>20846</v>
      </c>
      <c r="N540" s="17" t="s">
        <v>26</v>
      </c>
      <c r="O540" s="17" t="s">
        <v>15</v>
      </c>
      <c r="P540" s="17">
        <v>45318</v>
      </c>
      <c r="AF540" s="17">
        <v>15</v>
      </c>
      <c r="AG540" s="17">
        <v>2</v>
      </c>
      <c r="AI540" s="17" t="s">
        <v>20669</v>
      </c>
      <c r="AM540" s="17" t="s">
        <v>27</v>
      </c>
      <c r="AN540" s="17" t="s">
        <v>20847</v>
      </c>
      <c r="AO540" s="17">
        <v>3</v>
      </c>
      <c r="AP540" s="17">
        <v>80</v>
      </c>
      <c r="AQ540" s="17">
        <v>5</v>
      </c>
      <c r="AR540" s="17" t="s">
        <v>20671</v>
      </c>
      <c r="AU540" s="17" t="s">
        <v>21</v>
      </c>
      <c r="AV540" s="17" t="s">
        <v>3901</v>
      </c>
      <c r="BD540" s="17" t="s">
        <v>3901</v>
      </c>
      <c r="BK540" s="17" t="s">
        <v>3901</v>
      </c>
      <c r="BS540" s="17" t="s">
        <v>3901</v>
      </c>
      <c r="CC540" s="17" t="s">
        <v>3901</v>
      </c>
      <c r="CF540" s="17" t="s">
        <v>3901</v>
      </c>
      <c r="CH540" s="17" t="s">
        <v>3901</v>
      </c>
      <c r="CI540" s="17" t="s">
        <v>3901</v>
      </c>
      <c r="CM540" s="17" t="s">
        <v>21</v>
      </c>
      <c r="CN540" s="17" t="s">
        <v>3901</v>
      </c>
      <c r="CR540" s="17" t="s">
        <v>21</v>
      </c>
      <c r="CU540" s="17" t="s">
        <v>3901</v>
      </c>
      <c r="DA540" s="17" t="s">
        <v>3901</v>
      </c>
      <c r="DE540" s="17" t="s">
        <v>21</v>
      </c>
      <c r="DF540" s="17" t="s">
        <v>3901</v>
      </c>
      <c r="DJ540" s="17" t="s">
        <v>3901</v>
      </c>
      <c r="DK540" s="17" t="s">
        <v>21</v>
      </c>
      <c r="DL540" s="17" t="s">
        <v>21</v>
      </c>
      <c r="DM540" s="17" t="s">
        <v>3901</v>
      </c>
      <c r="DN540" s="17">
        <f>COUNTIF(AU540:DM540, "X")</f>
        <v>14</v>
      </c>
    </row>
    <row r="541" spans="1:118" s="17" customFormat="1">
      <c r="A541" s="17" t="s">
        <v>20845</v>
      </c>
      <c r="B541" s="17">
        <v>55</v>
      </c>
      <c r="C541" s="17">
        <v>15999</v>
      </c>
      <c r="D541" s="17" t="s">
        <v>17344</v>
      </c>
      <c r="E541" s="17" t="s">
        <v>428</v>
      </c>
      <c r="F541" s="17" t="s">
        <v>93</v>
      </c>
      <c r="H541" s="309">
        <v>19336</v>
      </c>
      <c r="I541" s="309">
        <v>30742</v>
      </c>
      <c r="J541" s="17" t="s">
        <v>3888</v>
      </c>
      <c r="K541" s="17" t="s">
        <v>21</v>
      </c>
      <c r="L541" s="17" t="s">
        <v>20846</v>
      </c>
      <c r="N541" s="17" t="s">
        <v>26</v>
      </c>
      <c r="O541" s="17" t="s">
        <v>15</v>
      </c>
      <c r="P541" s="17">
        <v>45318</v>
      </c>
      <c r="AF541" s="17">
        <v>15</v>
      </c>
      <c r="AG541" s="17">
        <v>2</v>
      </c>
      <c r="AI541" s="17" t="s">
        <v>20669</v>
      </c>
      <c r="AM541" s="17" t="s">
        <v>27</v>
      </c>
      <c r="AN541" s="17" t="s">
        <v>20847</v>
      </c>
      <c r="AO541" s="17">
        <v>3</v>
      </c>
      <c r="AP541" s="17">
        <v>80</v>
      </c>
      <c r="AQ541" s="17">
        <v>5</v>
      </c>
      <c r="AR541" s="17" t="s">
        <v>20671</v>
      </c>
      <c r="AU541" s="17" t="s">
        <v>21</v>
      </c>
      <c r="AV541" s="17" t="s">
        <v>3901</v>
      </c>
      <c r="AZ541" s="17" t="s">
        <v>3901</v>
      </c>
      <c r="BD541" s="17" t="s">
        <v>3901</v>
      </c>
      <c r="BK541" s="17" t="s">
        <v>3901</v>
      </c>
      <c r="BQ541" s="17" t="s">
        <v>21</v>
      </c>
      <c r="BS541" s="17" t="s">
        <v>3901</v>
      </c>
      <c r="BY541" s="17" t="s">
        <v>3901</v>
      </c>
      <c r="CC541" s="17" t="s">
        <v>3901</v>
      </c>
      <c r="CF541" s="17" t="s">
        <v>3901</v>
      </c>
      <c r="CG541" s="17" t="s">
        <v>21</v>
      </c>
      <c r="CH541" s="17" t="s">
        <v>3901</v>
      </c>
      <c r="CI541" s="17" t="s">
        <v>3901</v>
      </c>
      <c r="CN541" s="17" t="s">
        <v>3901</v>
      </c>
      <c r="CR541" s="17" t="s">
        <v>21</v>
      </c>
      <c r="CU541" s="17" t="s">
        <v>3901</v>
      </c>
      <c r="CX541" s="17" t="s">
        <v>3901</v>
      </c>
      <c r="DA541" s="17" t="s">
        <v>3901</v>
      </c>
      <c r="DE541" s="17" t="s">
        <v>21</v>
      </c>
      <c r="DF541" s="17" t="s">
        <v>3901</v>
      </c>
      <c r="DM541" s="17" t="s">
        <v>3901</v>
      </c>
      <c r="DN541" s="17">
        <f>COUNTIF(AU541:DM541, "X")</f>
        <v>16</v>
      </c>
    </row>
    <row r="542" spans="1:118" s="17" customFormat="1">
      <c r="A542" s="17" t="s">
        <v>22542</v>
      </c>
      <c r="B542" s="17">
        <v>55</v>
      </c>
      <c r="C542" s="17">
        <v>119288</v>
      </c>
      <c r="D542" s="17" t="s">
        <v>22543</v>
      </c>
      <c r="E542" s="17" t="s">
        <v>4387</v>
      </c>
      <c r="F542" s="17" t="s">
        <v>341</v>
      </c>
      <c r="H542" s="309">
        <v>27557</v>
      </c>
      <c r="I542" s="309">
        <v>37329</v>
      </c>
      <c r="J542" s="17" t="s">
        <v>3888</v>
      </c>
      <c r="L542" s="17" t="s">
        <v>22544</v>
      </c>
      <c r="N542" s="17" t="s">
        <v>31</v>
      </c>
      <c r="O542" s="17" t="s">
        <v>15</v>
      </c>
      <c r="P542" s="17">
        <v>45373</v>
      </c>
      <c r="AF542" s="17">
        <v>8</v>
      </c>
      <c r="AG542" s="17">
        <v>2</v>
      </c>
      <c r="AH542" s="17" t="s">
        <v>11926</v>
      </c>
      <c r="AK542" s="17" t="s">
        <v>11927</v>
      </c>
      <c r="AM542" s="17" t="s">
        <v>177</v>
      </c>
      <c r="AN542" s="17" t="s">
        <v>22466</v>
      </c>
      <c r="AO542" s="17">
        <v>3</v>
      </c>
      <c r="AP542" s="17">
        <v>80</v>
      </c>
      <c r="AQ542" s="17">
        <v>5</v>
      </c>
      <c r="AR542" s="17" t="s">
        <v>11941</v>
      </c>
      <c r="BS542" s="17" t="s">
        <v>3901</v>
      </c>
      <c r="CF542" s="17" t="s">
        <v>3901</v>
      </c>
      <c r="CH542" s="17" t="s">
        <v>3901</v>
      </c>
      <c r="CU542" s="17" t="s">
        <v>3901</v>
      </c>
      <c r="DN542" s="17">
        <f>COUNTIF(AU542:DM542, "X")</f>
        <v>4</v>
      </c>
    </row>
    <row r="543" spans="1:118" s="17" customFormat="1">
      <c r="A543" s="17" t="s">
        <v>7603</v>
      </c>
      <c r="B543" s="17">
        <v>55</v>
      </c>
      <c r="C543" s="17">
        <v>91196</v>
      </c>
      <c r="D543" s="17" t="s">
        <v>4983</v>
      </c>
      <c r="E543" s="17" t="s">
        <v>4592</v>
      </c>
      <c r="F543" s="17" t="s">
        <v>7604</v>
      </c>
      <c r="H543" s="309">
        <v>27706</v>
      </c>
      <c r="I543" s="309">
        <v>34963</v>
      </c>
      <c r="J543" s="17" t="s">
        <v>3888</v>
      </c>
      <c r="L543" s="17" t="s">
        <v>7605</v>
      </c>
      <c r="N543" s="17" t="s">
        <v>19</v>
      </c>
      <c r="O543" s="17" t="s">
        <v>15</v>
      </c>
      <c r="P543" s="17">
        <v>45356</v>
      </c>
      <c r="AC543" s="17" t="s">
        <v>3890</v>
      </c>
      <c r="AD543" s="17" t="s">
        <v>3891</v>
      </c>
      <c r="AF543" s="17">
        <v>8</v>
      </c>
      <c r="AG543" s="17">
        <v>2</v>
      </c>
      <c r="AM543" s="17" t="s">
        <v>2606</v>
      </c>
      <c r="AN543" s="17" t="s">
        <v>7570</v>
      </c>
      <c r="AO543" s="17">
        <v>3</v>
      </c>
      <c r="AP543" s="17">
        <v>80</v>
      </c>
      <c r="AQ543" s="17">
        <v>5</v>
      </c>
      <c r="AT543" s="17" t="s">
        <v>6589</v>
      </c>
      <c r="AZ543" s="17" t="s">
        <v>3901</v>
      </c>
      <c r="BD543" s="17" t="s">
        <v>3901</v>
      </c>
      <c r="BQ543" s="17" t="s">
        <v>30</v>
      </c>
      <c r="BS543" s="17" t="s">
        <v>3901</v>
      </c>
      <c r="CC543" s="17" t="s">
        <v>3901</v>
      </c>
      <c r="CH543" s="17" t="s">
        <v>3901</v>
      </c>
      <c r="CN543" s="17" t="s">
        <v>3901</v>
      </c>
      <c r="CR543" s="17" t="s">
        <v>30</v>
      </c>
      <c r="CU543" s="17" t="s">
        <v>3901</v>
      </c>
      <c r="CX543" s="17" t="s">
        <v>3901</v>
      </c>
      <c r="CY543" s="17" t="s">
        <v>30</v>
      </c>
      <c r="DA543" s="17" t="s">
        <v>3901</v>
      </c>
      <c r="DN543" s="17">
        <f>COUNTIF(AU543:DM543, "X")</f>
        <v>9</v>
      </c>
    </row>
    <row r="544" spans="1:118" s="17" customFormat="1">
      <c r="A544" s="17" t="s">
        <v>8045</v>
      </c>
      <c r="B544" s="17">
        <v>55</v>
      </c>
      <c r="C544" s="17">
        <v>8361</v>
      </c>
      <c r="D544" s="17" t="s">
        <v>321</v>
      </c>
      <c r="E544" s="17" t="s">
        <v>418</v>
      </c>
      <c r="F544" s="17" t="s">
        <v>8046</v>
      </c>
      <c r="H544" s="309">
        <v>14542</v>
      </c>
      <c r="I544" s="309">
        <v>28581</v>
      </c>
      <c r="J544" s="17" t="s">
        <v>3888</v>
      </c>
      <c r="L544" s="17" t="s">
        <v>8047</v>
      </c>
      <c r="N544" s="17" t="s">
        <v>19</v>
      </c>
      <c r="O544" s="17" t="s">
        <v>15</v>
      </c>
      <c r="P544" s="17">
        <v>45356</v>
      </c>
      <c r="AC544" s="17" t="s">
        <v>3890</v>
      </c>
      <c r="AD544" s="17" t="s">
        <v>3891</v>
      </c>
      <c r="AF544" s="17">
        <v>8</v>
      </c>
      <c r="AG544" s="17">
        <v>2</v>
      </c>
      <c r="AM544" s="17" t="s">
        <v>117</v>
      </c>
      <c r="AN544" s="17" t="s">
        <v>7978</v>
      </c>
      <c r="AO544" s="17">
        <v>3</v>
      </c>
      <c r="AP544" s="17">
        <v>80</v>
      </c>
      <c r="AQ544" s="17">
        <v>5</v>
      </c>
      <c r="AT544" s="17" t="s">
        <v>7979</v>
      </c>
      <c r="AV544" s="17" t="s">
        <v>3901</v>
      </c>
      <c r="AX544" s="17" t="s">
        <v>3901</v>
      </c>
      <c r="AZ544" s="17" t="s">
        <v>3901</v>
      </c>
      <c r="BA544" s="17" t="s">
        <v>3901</v>
      </c>
      <c r="BD544" s="17" t="s">
        <v>3901</v>
      </c>
      <c r="BH544" s="17" t="s">
        <v>3901</v>
      </c>
      <c r="BN544" s="17" t="s">
        <v>3901</v>
      </c>
      <c r="BQ544" s="17" t="s">
        <v>30</v>
      </c>
      <c r="BS544" s="17" t="s">
        <v>3901</v>
      </c>
      <c r="BY544" s="17" t="s">
        <v>3901</v>
      </c>
      <c r="CC544" s="17" t="s">
        <v>3901</v>
      </c>
      <c r="CF544" s="17" t="s">
        <v>3901</v>
      </c>
      <c r="CH544" s="17" t="s">
        <v>3901</v>
      </c>
      <c r="CU544" s="17" t="s">
        <v>3901</v>
      </c>
      <c r="DN544" s="17">
        <f>COUNTIF(AU544:DM544, "X")</f>
        <v>13</v>
      </c>
    </row>
    <row r="545" spans="1:118" s="17" customFormat="1">
      <c r="A545" s="17" t="s">
        <v>18676</v>
      </c>
      <c r="B545" s="17">
        <v>55</v>
      </c>
      <c r="C545" s="17">
        <v>65374</v>
      </c>
      <c r="D545" s="17" t="s">
        <v>372</v>
      </c>
      <c r="E545" s="17" t="s">
        <v>494</v>
      </c>
      <c r="F545" s="17" t="s">
        <v>15035</v>
      </c>
      <c r="H545" s="309">
        <v>15521</v>
      </c>
      <c r="I545" s="309">
        <v>32387</v>
      </c>
      <c r="J545" s="17" t="s">
        <v>3888</v>
      </c>
      <c r="L545" s="17" t="s">
        <v>18677</v>
      </c>
      <c r="N545" s="17" t="s">
        <v>31</v>
      </c>
      <c r="O545" s="17" t="s">
        <v>15</v>
      </c>
      <c r="P545" s="17">
        <v>45373</v>
      </c>
      <c r="AD545" s="17" t="s">
        <v>9896</v>
      </c>
      <c r="AF545" s="17">
        <v>8</v>
      </c>
      <c r="AG545" s="17">
        <v>2</v>
      </c>
      <c r="AM545" s="17" t="s">
        <v>87</v>
      </c>
      <c r="AN545" s="17" t="s">
        <v>18599</v>
      </c>
      <c r="AO545" s="17">
        <v>3</v>
      </c>
      <c r="AP545" s="17">
        <v>80</v>
      </c>
      <c r="AQ545" s="17">
        <v>5</v>
      </c>
      <c r="AR545" s="17" t="s">
        <v>9898</v>
      </c>
      <c r="AV545" s="17" t="s">
        <v>3901</v>
      </c>
      <c r="AZ545" s="17" t="s">
        <v>3901</v>
      </c>
      <c r="BD545" s="17" t="s">
        <v>3901</v>
      </c>
      <c r="BH545" s="17" t="s">
        <v>3901</v>
      </c>
      <c r="BK545" s="17" t="s">
        <v>3901</v>
      </c>
      <c r="BQ545" s="17" t="s">
        <v>21</v>
      </c>
      <c r="BS545" s="17" t="s">
        <v>3901</v>
      </c>
      <c r="BY545" s="17" t="s">
        <v>3901</v>
      </c>
      <c r="BZ545" s="17" t="s">
        <v>21</v>
      </c>
      <c r="CC545" s="17" t="s">
        <v>3901</v>
      </c>
      <c r="CF545" s="17" t="s">
        <v>3901</v>
      </c>
      <c r="CG545" s="17" t="s">
        <v>21</v>
      </c>
      <c r="CH545" s="17" t="s">
        <v>3901</v>
      </c>
      <c r="CM545" s="17" t="s">
        <v>21</v>
      </c>
      <c r="CN545" s="17" t="s">
        <v>3901</v>
      </c>
      <c r="CO545" s="17" t="s">
        <v>3901</v>
      </c>
      <c r="CQ545" s="17" t="s">
        <v>3901</v>
      </c>
      <c r="CU545" s="17" t="s">
        <v>3901</v>
      </c>
      <c r="CX545" s="17" t="s">
        <v>3901</v>
      </c>
      <c r="DN545" s="17">
        <f>COUNTIF(AU545:DM545, "X")</f>
        <v>15</v>
      </c>
    </row>
    <row r="546" spans="1:118" s="17" customFormat="1">
      <c r="A546" s="17" t="s">
        <v>7701</v>
      </c>
      <c r="B546" s="17">
        <v>55</v>
      </c>
      <c r="C546" s="17">
        <v>110669</v>
      </c>
      <c r="D546" s="17" t="s">
        <v>4106</v>
      </c>
      <c r="E546" s="17" t="s">
        <v>5292</v>
      </c>
      <c r="F546" s="17" t="s">
        <v>82</v>
      </c>
      <c r="H546" s="309">
        <v>29962</v>
      </c>
      <c r="I546" s="309">
        <v>36563</v>
      </c>
      <c r="J546" s="17" t="s">
        <v>3888</v>
      </c>
      <c r="L546" s="17" t="s">
        <v>7702</v>
      </c>
      <c r="N546" s="17" t="s">
        <v>19</v>
      </c>
      <c r="O546" s="17" t="s">
        <v>15</v>
      </c>
      <c r="P546" s="17">
        <v>45356</v>
      </c>
      <c r="AC546" s="17" t="s">
        <v>3890</v>
      </c>
      <c r="AD546" s="17" t="s">
        <v>3891</v>
      </c>
      <c r="AF546" s="17">
        <v>8</v>
      </c>
      <c r="AG546" s="17">
        <v>2</v>
      </c>
      <c r="AM546" s="17" t="s">
        <v>2606</v>
      </c>
      <c r="AN546" s="17" t="s">
        <v>7570</v>
      </c>
      <c r="AO546" s="17">
        <v>3</v>
      </c>
      <c r="AP546" s="17">
        <v>80</v>
      </c>
      <c r="AQ546" s="17">
        <v>5</v>
      </c>
      <c r="AT546" s="17" t="s">
        <v>6589</v>
      </c>
      <c r="CH546" s="17" t="s">
        <v>3901</v>
      </c>
      <c r="DN546" s="17">
        <f>COUNTIF(AU546:DM546, "X")</f>
        <v>1</v>
      </c>
    </row>
    <row r="547" spans="1:118" s="17" customFormat="1">
      <c r="A547" s="17" t="s">
        <v>25053</v>
      </c>
      <c r="B547" s="17">
        <v>55</v>
      </c>
      <c r="C547" s="17">
        <v>111096</v>
      </c>
      <c r="D547" s="17" t="s">
        <v>25054</v>
      </c>
      <c r="E547" s="17" t="s">
        <v>86</v>
      </c>
      <c r="F547" s="17" t="s">
        <v>397</v>
      </c>
      <c r="H547" s="309">
        <v>28876</v>
      </c>
      <c r="I547" s="309">
        <v>36570</v>
      </c>
      <c r="J547" s="17" t="s">
        <v>3888</v>
      </c>
      <c r="L547" s="17" t="s">
        <v>25055</v>
      </c>
      <c r="N547" s="17" t="s">
        <v>31</v>
      </c>
      <c r="O547" s="17" t="s">
        <v>15</v>
      </c>
      <c r="P547" s="17">
        <v>45373</v>
      </c>
      <c r="Q547" s="17">
        <v>3514</v>
      </c>
      <c r="AC547" s="17" t="s">
        <v>9895</v>
      </c>
      <c r="AD547" s="17" t="s">
        <v>9896</v>
      </c>
      <c r="AF547" s="17">
        <v>8</v>
      </c>
      <c r="AG547" s="17">
        <v>2</v>
      </c>
      <c r="AM547" s="17" t="s">
        <v>268</v>
      </c>
      <c r="AN547" s="17" t="s">
        <v>24751</v>
      </c>
      <c r="AO547" s="17">
        <v>3</v>
      </c>
      <c r="AP547" s="17">
        <v>80</v>
      </c>
      <c r="AQ547" s="17">
        <v>5</v>
      </c>
      <c r="AR547" s="17" t="s">
        <v>9898</v>
      </c>
      <c r="AT547" s="17" t="s">
        <v>14152</v>
      </c>
      <c r="BD547" s="17" t="s">
        <v>3901</v>
      </c>
      <c r="BS547" s="17" t="s">
        <v>3901</v>
      </c>
      <c r="CH547" s="17" t="s">
        <v>3901</v>
      </c>
      <c r="DN547" s="17">
        <f>COUNTIF(AU547:DM547, "X")</f>
        <v>3</v>
      </c>
    </row>
    <row r="548" spans="1:118" s="17" customFormat="1">
      <c r="A548" s="17" t="s">
        <v>7954</v>
      </c>
      <c r="B548" s="17">
        <v>55</v>
      </c>
      <c r="C548" s="17">
        <v>116793</v>
      </c>
      <c r="D548" s="17" t="s">
        <v>7868</v>
      </c>
      <c r="E548" s="17" t="s">
        <v>7955</v>
      </c>
      <c r="F548" s="17" t="s">
        <v>48</v>
      </c>
      <c r="H548" s="309">
        <v>20802</v>
      </c>
      <c r="I548" s="309">
        <v>37082</v>
      </c>
      <c r="J548" s="17" t="s">
        <v>3888</v>
      </c>
      <c r="L548" s="17" t="s">
        <v>7579</v>
      </c>
      <c r="M548" s="17" t="s">
        <v>7870</v>
      </c>
      <c r="N548" s="17" t="s">
        <v>19</v>
      </c>
      <c r="O548" s="17" t="s">
        <v>15</v>
      </c>
      <c r="P548" s="17">
        <v>45356</v>
      </c>
      <c r="AC548" s="17" t="s">
        <v>3890</v>
      </c>
      <c r="AD548" s="17" t="s">
        <v>3891</v>
      </c>
      <c r="AF548" s="17">
        <v>8</v>
      </c>
      <c r="AG548" s="17">
        <v>2</v>
      </c>
      <c r="AM548" s="17" t="s">
        <v>2606</v>
      </c>
      <c r="AN548" s="17" t="s">
        <v>7570</v>
      </c>
      <c r="AO548" s="17">
        <v>3</v>
      </c>
      <c r="AP548" s="17">
        <v>80</v>
      </c>
      <c r="AQ548" s="17">
        <v>5</v>
      </c>
      <c r="AT548" s="17" t="s">
        <v>6589</v>
      </c>
      <c r="BC548" s="17" t="s">
        <v>21</v>
      </c>
      <c r="BD548" s="17" t="s">
        <v>3901</v>
      </c>
      <c r="BH548" s="17" t="s">
        <v>3901</v>
      </c>
      <c r="BK548" s="17" t="s">
        <v>3901</v>
      </c>
      <c r="BS548" s="17" t="s">
        <v>3901</v>
      </c>
      <c r="DF548" s="17" t="s">
        <v>3901</v>
      </c>
      <c r="DN548" s="17">
        <f>COUNTIF(AU548:DM548, "X")</f>
        <v>5</v>
      </c>
    </row>
    <row r="549" spans="1:118" s="17" customFormat="1">
      <c r="A549" s="17" t="s">
        <v>9349</v>
      </c>
      <c r="B549" s="17">
        <v>55</v>
      </c>
      <c r="C549" s="17">
        <v>87190</v>
      </c>
      <c r="D549" s="17" t="s">
        <v>9350</v>
      </c>
      <c r="E549" s="17" t="s">
        <v>7982</v>
      </c>
      <c r="F549" s="17" t="s">
        <v>171</v>
      </c>
      <c r="H549" s="309">
        <v>27895</v>
      </c>
      <c r="I549" s="309">
        <v>34598</v>
      </c>
      <c r="J549" s="17" t="s">
        <v>3888</v>
      </c>
      <c r="L549" s="17" t="s">
        <v>9351</v>
      </c>
      <c r="N549" s="17" t="s">
        <v>19</v>
      </c>
      <c r="O549" s="17" t="s">
        <v>15</v>
      </c>
      <c r="P549" s="17">
        <v>45356</v>
      </c>
      <c r="AC549" s="17" t="s">
        <v>3890</v>
      </c>
      <c r="AD549" s="17" t="s">
        <v>3891</v>
      </c>
      <c r="AF549" s="17">
        <v>8</v>
      </c>
      <c r="AG549" s="17">
        <v>2</v>
      </c>
      <c r="AM549" s="17" t="s">
        <v>29</v>
      </c>
      <c r="AN549" s="17" t="s">
        <v>9081</v>
      </c>
      <c r="AO549" s="17">
        <v>3</v>
      </c>
      <c r="AP549" s="17">
        <v>80</v>
      </c>
      <c r="AQ549" s="17">
        <v>5</v>
      </c>
      <c r="AT549" s="17" t="s">
        <v>9082</v>
      </c>
      <c r="BD549" s="17" t="s">
        <v>3901</v>
      </c>
      <c r="BH549" s="17" t="s">
        <v>3901</v>
      </c>
      <c r="BK549" s="17" t="s">
        <v>3901</v>
      </c>
      <c r="BN549" s="17" t="s">
        <v>3901</v>
      </c>
      <c r="BY549" s="17" t="s">
        <v>3901</v>
      </c>
      <c r="CC549" s="17" t="s">
        <v>3901</v>
      </c>
      <c r="CF549" s="17" t="s">
        <v>3901</v>
      </c>
      <c r="CU549" s="17" t="s">
        <v>3901</v>
      </c>
      <c r="DN549" s="17">
        <f>COUNTIF(AU549:DM549, "X")</f>
        <v>8</v>
      </c>
    </row>
    <row r="550" spans="1:118" s="17" customFormat="1">
      <c r="A550" s="17" t="s">
        <v>9038</v>
      </c>
      <c r="B550" s="17">
        <v>55</v>
      </c>
      <c r="C550" s="17">
        <v>99152</v>
      </c>
      <c r="D550" s="17" t="s">
        <v>9039</v>
      </c>
      <c r="E550" s="17" t="s">
        <v>312</v>
      </c>
      <c r="F550" s="17" t="s">
        <v>171</v>
      </c>
      <c r="H550" s="309">
        <v>25615</v>
      </c>
      <c r="I550" s="309">
        <v>35479</v>
      </c>
      <c r="J550" s="17" t="s">
        <v>3888</v>
      </c>
      <c r="L550" s="17" t="s">
        <v>9040</v>
      </c>
      <c r="N550" s="17" t="s">
        <v>19</v>
      </c>
      <c r="O550" s="17" t="s">
        <v>15</v>
      </c>
      <c r="P550" s="17">
        <v>45356</v>
      </c>
      <c r="AC550" s="17" t="s">
        <v>3890</v>
      </c>
      <c r="AD550" s="17" t="s">
        <v>3891</v>
      </c>
      <c r="AF550" s="17">
        <v>8</v>
      </c>
      <c r="AG550" s="17">
        <v>2</v>
      </c>
      <c r="AM550" s="17" t="s">
        <v>2608</v>
      </c>
      <c r="AN550" s="17" t="s">
        <v>8704</v>
      </c>
      <c r="AO550" s="17">
        <v>3</v>
      </c>
      <c r="AP550" s="17">
        <v>80</v>
      </c>
      <c r="AQ550" s="17">
        <v>5</v>
      </c>
      <c r="AT550" s="17" t="s">
        <v>7979</v>
      </c>
      <c r="AZ550" s="17" t="s">
        <v>3901</v>
      </c>
      <c r="BQ550" s="17" t="s">
        <v>30</v>
      </c>
      <c r="BS550" s="17" t="s">
        <v>3901</v>
      </c>
      <c r="CC550" s="17" t="s">
        <v>3901</v>
      </c>
      <c r="CF550" s="17" t="s">
        <v>3901</v>
      </c>
      <c r="CG550" s="17" t="s">
        <v>21</v>
      </c>
      <c r="CH550" s="17" t="s">
        <v>3901</v>
      </c>
      <c r="CQ550" s="17" t="s">
        <v>3901</v>
      </c>
      <c r="CU550" s="17" t="s">
        <v>3901</v>
      </c>
      <c r="DF550" s="17" t="s">
        <v>3901</v>
      </c>
      <c r="DN550" s="17">
        <f>COUNTIF(AU550:DM550, "X")</f>
        <v>8</v>
      </c>
    </row>
    <row r="551" spans="1:118" s="17" customFormat="1">
      <c r="A551" s="17" t="s">
        <v>24709</v>
      </c>
      <c r="B551" s="17">
        <v>55</v>
      </c>
      <c r="C551" s="17">
        <v>53539</v>
      </c>
      <c r="D551" s="17" t="s">
        <v>24710</v>
      </c>
      <c r="E551" s="17" t="s">
        <v>13835</v>
      </c>
      <c r="H551" s="309">
        <v>12187</v>
      </c>
      <c r="I551" s="309">
        <v>28764</v>
      </c>
      <c r="J551" s="17" t="s">
        <v>3888</v>
      </c>
      <c r="L551" s="17" t="s">
        <v>24711</v>
      </c>
      <c r="N551" s="17" t="s">
        <v>19</v>
      </c>
      <c r="O551" s="17" t="s">
        <v>15</v>
      </c>
      <c r="P551" s="17">
        <v>45356</v>
      </c>
      <c r="AD551" s="17" t="s">
        <v>3891</v>
      </c>
      <c r="AF551" s="17">
        <v>15</v>
      </c>
      <c r="AG551" s="17">
        <v>2</v>
      </c>
      <c r="AM551" s="17" t="s">
        <v>141</v>
      </c>
      <c r="AN551" s="17" t="s">
        <v>24484</v>
      </c>
      <c r="AO551" s="17">
        <v>3</v>
      </c>
      <c r="AP551" s="17">
        <v>80</v>
      </c>
      <c r="AQ551" s="17">
        <v>5</v>
      </c>
      <c r="AR551" s="17" t="s">
        <v>24485</v>
      </c>
      <c r="AV551" s="17" t="s">
        <v>3901</v>
      </c>
      <c r="AX551" s="17" t="s">
        <v>3901</v>
      </c>
      <c r="AZ551" s="17" t="s">
        <v>3901</v>
      </c>
      <c r="BA551" s="17" t="s">
        <v>3901</v>
      </c>
      <c r="BD551" s="17" t="s">
        <v>3901</v>
      </c>
      <c r="BH551" s="17" t="s">
        <v>3901</v>
      </c>
      <c r="BJ551" s="17" t="s">
        <v>21</v>
      </c>
      <c r="BK551" s="17" t="s">
        <v>3901</v>
      </c>
      <c r="BL551" s="17" t="s">
        <v>3901</v>
      </c>
      <c r="BN551" s="17" t="s">
        <v>3901</v>
      </c>
      <c r="BQ551" s="17" t="s">
        <v>21</v>
      </c>
      <c r="BS551" s="17" t="s">
        <v>3901</v>
      </c>
      <c r="BY551" s="17" t="s">
        <v>3901</v>
      </c>
      <c r="CC551" s="17" t="s">
        <v>3901</v>
      </c>
      <c r="CD551" s="17" t="s">
        <v>3901</v>
      </c>
      <c r="CF551" s="17" t="s">
        <v>3901</v>
      </c>
      <c r="CG551" s="17" t="s">
        <v>21</v>
      </c>
      <c r="CH551" s="17" t="s">
        <v>3901</v>
      </c>
      <c r="CN551" s="17" t="s">
        <v>3901</v>
      </c>
      <c r="CQ551" s="17" t="s">
        <v>3901</v>
      </c>
      <c r="CR551" s="17" t="s">
        <v>21</v>
      </c>
      <c r="CU551" s="17" t="s">
        <v>3901</v>
      </c>
      <c r="DN551" s="17">
        <f>COUNTIF(AU551:DM551, "X")</f>
        <v>18</v>
      </c>
    </row>
    <row r="552" spans="1:118" s="17" customFormat="1">
      <c r="A552" s="17" t="s">
        <v>14509</v>
      </c>
      <c r="B552" s="17">
        <v>55</v>
      </c>
      <c r="C552" s="17">
        <v>118928</v>
      </c>
      <c r="D552" s="17" t="s">
        <v>14510</v>
      </c>
      <c r="E552" s="17" t="s">
        <v>77</v>
      </c>
      <c r="F552" s="17" t="s">
        <v>93</v>
      </c>
      <c r="H552" s="309">
        <v>29628</v>
      </c>
      <c r="I552" s="309">
        <v>42366</v>
      </c>
      <c r="J552" s="17" t="s">
        <v>3888</v>
      </c>
      <c r="L552" s="17" t="s">
        <v>14511</v>
      </c>
      <c r="N552" s="17" t="s">
        <v>31</v>
      </c>
      <c r="O552" s="17" t="s">
        <v>15</v>
      </c>
      <c r="P552" s="17">
        <v>45373</v>
      </c>
      <c r="AC552" s="17" t="s">
        <v>9895</v>
      </c>
      <c r="AD552" s="17" t="s">
        <v>9896</v>
      </c>
      <c r="AF552" s="17">
        <v>8</v>
      </c>
      <c r="AG552" s="17">
        <v>2</v>
      </c>
      <c r="AM552" s="17" t="s">
        <v>108</v>
      </c>
      <c r="AN552" s="17" t="s">
        <v>14364</v>
      </c>
      <c r="AO552" s="17">
        <v>3</v>
      </c>
      <c r="AP552" s="17">
        <v>80</v>
      </c>
      <c r="AQ552" s="17">
        <v>5</v>
      </c>
      <c r="AR552" s="17" t="s">
        <v>9898</v>
      </c>
      <c r="AT552" s="17" t="s">
        <v>14152</v>
      </c>
      <c r="DN552" s="17">
        <f>COUNTIF(AU552:DM552, "X")</f>
        <v>0</v>
      </c>
    </row>
    <row r="553" spans="1:118" s="17" customFormat="1">
      <c r="A553" s="17" t="s">
        <v>16259</v>
      </c>
      <c r="B553" s="17">
        <v>55</v>
      </c>
      <c r="C553" s="17">
        <v>84968</v>
      </c>
      <c r="D553" s="17" t="s">
        <v>13973</v>
      </c>
      <c r="E553" s="17" t="s">
        <v>5125</v>
      </c>
      <c r="F553" s="17" t="s">
        <v>43</v>
      </c>
      <c r="H553" s="309">
        <v>22924</v>
      </c>
      <c r="I553" s="309">
        <v>34278</v>
      </c>
      <c r="J553" s="17" t="s">
        <v>3888</v>
      </c>
      <c r="L553" s="17" t="s">
        <v>16260</v>
      </c>
      <c r="N553" s="17" t="s">
        <v>31</v>
      </c>
      <c r="O553" s="17" t="s">
        <v>15</v>
      </c>
      <c r="P553" s="17">
        <v>45373</v>
      </c>
      <c r="AC553" s="17" t="s">
        <v>9895</v>
      </c>
      <c r="AD553" s="17" t="s">
        <v>9896</v>
      </c>
      <c r="AF553" s="17">
        <v>15</v>
      </c>
      <c r="AG553" s="17">
        <v>2</v>
      </c>
      <c r="AM553" s="17" t="s">
        <v>37</v>
      </c>
      <c r="AN553" s="17" t="s">
        <v>16071</v>
      </c>
      <c r="AO553" s="17">
        <v>3</v>
      </c>
      <c r="AP553" s="17">
        <v>80</v>
      </c>
      <c r="AQ553" s="17">
        <v>5</v>
      </c>
      <c r="AR553" s="17" t="s">
        <v>9898</v>
      </c>
      <c r="AT553" s="17" t="s">
        <v>16072</v>
      </c>
      <c r="AX553" s="17" t="s">
        <v>3901</v>
      </c>
      <c r="AZ553" s="17" t="s">
        <v>3901</v>
      </c>
      <c r="BB553" s="17" t="s">
        <v>3901</v>
      </c>
      <c r="BD553" s="17" t="s">
        <v>3901</v>
      </c>
      <c r="DN553" s="17">
        <f>COUNTIF(AU553:DM553, "X")</f>
        <v>4</v>
      </c>
    </row>
    <row r="554" spans="1:118" s="17" customFormat="1">
      <c r="A554" s="17" t="s">
        <v>10786</v>
      </c>
      <c r="B554" s="17">
        <v>55</v>
      </c>
      <c r="C554" s="17">
        <v>53270</v>
      </c>
      <c r="D554" s="17" t="s">
        <v>10787</v>
      </c>
      <c r="E554" s="17" t="s">
        <v>147</v>
      </c>
      <c r="F554" s="17" t="s">
        <v>174</v>
      </c>
      <c r="H554" s="309">
        <v>16148</v>
      </c>
      <c r="I554" s="309">
        <v>32356</v>
      </c>
      <c r="J554" s="17" t="s">
        <v>3888</v>
      </c>
      <c r="K554" s="17" t="s">
        <v>21</v>
      </c>
      <c r="L554" s="17" t="s">
        <v>10788</v>
      </c>
      <c r="N554" s="17" t="s">
        <v>14</v>
      </c>
      <c r="O554" s="17" t="s">
        <v>15</v>
      </c>
      <c r="P554" s="17">
        <v>45371</v>
      </c>
      <c r="AC554" s="17" t="s">
        <v>14</v>
      </c>
      <c r="AF554" s="17">
        <v>8</v>
      </c>
      <c r="AG554" s="17">
        <v>2</v>
      </c>
      <c r="AI554" s="17" t="s">
        <v>10178</v>
      </c>
      <c r="AM554" s="17" t="s">
        <v>16</v>
      </c>
      <c r="AN554" s="17" t="s">
        <v>10763</v>
      </c>
      <c r="AO554" s="17">
        <v>3</v>
      </c>
      <c r="AP554" s="17">
        <v>80</v>
      </c>
      <c r="AQ554" s="17">
        <v>5</v>
      </c>
      <c r="AR554" s="17" t="s">
        <v>10180</v>
      </c>
      <c r="AU554" s="17" t="s">
        <v>21</v>
      </c>
      <c r="AV554" s="17" t="s">
        <v>3901</v>
      </c>
      <c r="AW554" s="17" t="s">
        <v>3901</v>
      </c>
      <c r="AX554" s="17" t="s">
        <v>3901</v>
      </c>
      <c r="AZ554" s="17" t="s">
        <v>3901</v>
      </c>
      <c r="BB554" s="17" t="s">
        <v>3901</v>
      </c>
      <c r="BC554" s="17" t="s">
        <v>21</v>
      </c>
      <c r="BD554" s="17" t="s">
        <v>3901</v>
      </c>
      <c r="BH554" s="17" t="s">
        <v>3901</v>
      </c>
      <c r="BJ554" s="17" t="s">
        <v>21</v>
      </c>
      <c r="BK554" s="17" t="s">
        <v>3901</v>
      </c>
      <c r="BN554" s="17" t="s">
        <v>3901</v>
      </c>
      <c r="BQ554" s="17" t="s">
        <v>21</v>
      </c>
      <c r="BS554" s="17" t="s">
        <v>3901</v>
      </c>
      <c r="BU554" s="17" t="s">
        <v>3901</v>
      </c>
      <c r="BY554" s="17" t="s">
        <v>3901</v>
      </c>
      <c r="BZ554" s="17" t="s">
        <v>21</v>
      </c>
      <c r="CC554" s="17" t="s">
        <v>3901</v>
      </c>
      <c r="CD554" s="17" t="s">
        <v>3901</v>
      </c>
      <c r="CF554" s="17" t="s">
        <v>3901</v>
      </c>
      <c r="CG554" s="17" t="s">
        <v>21</v>
      </c>
      <c r="CH554" s="17" t="s">
        <v>3901</v>
      </c>
      <c r="CI554" s="17" t="s">
        <v>3901</v>
      </c>
      <c r="CL554" s="17" t="s">
        <v>3901</v>
      </c>
      <c r="CM554" s="17" t="s">
        <v>21</v>
      </c>
      <c r="CN554" s="17" t="s">
        <v>3901</v>
      </c>
      <c r="CO554" s="17" t="s">
        <v>3901</v>
      </c>
      <c r="CQ554" s="17" t="s">
        <v>3901</v>
      </c>
      <c r="CR554" s="17" t="s">
        <v>21</v>
      </c>
      <c r="CS554" s="17" t="s">
        <v>3901</v>
      </c>
      <c r="CU554" s="17" t="s">
        <v>3901</v>
      </c>
      <c r="CX554" s="17" t="s">
        <v>3901</v>
      </c>
      <c r="CY554" s="17" t="s">
        <v>21</v>
      </c>
      <c r="DA554" s="17" t="s">
        <v>3901</v>
      </c>
      <c r="DB554" s="17" t="s">
        <v>3901</v>
      </c>
      <c r="DD554" s="17" t="s">
        <v>3901</v>
      </c>
      <c r="DE554" s="17" t="s">
        <v>21</v>
      </c>
      <c r="DF554" s="17" t="s">
        <v>3901</v>
      </c>
      <c r="DN554" s="17">
        <f>COUNTIF(AU554:DM554, "X")</f>
        <v>28</v>
      </c>
    </row>
    <row r="555" spans="1:118" s="17" customFormat="1">
      <c r="A555" s="523" t="s">
        <v>1962</v>
      </c>
      <c r="B555" s="17">
        <v>55</v>
      </c>
      <c r="C555" s="17">
        <v>79290</v>
      </c>
      <c r="D555" s="17" t="s">
        <v>758</v>
      </c>
      <c r="E555" s="17" t="s">
        <v>281</v>
      </c>
      <c r="F555" s="17" t="s">
        <v>48</v>
      </c>
      <c r="H555" s="309">
        <v>22166</v>
      </c>
      <c r="I555" s="309">
        <v>33846</v>
      </c>
      <c r="J555" s="17" t="s">
        <v>3888</v>
      </c>
      <c r="K555" s="17" t="s">
        <v>30</v>
      </c>
      <c r="L555" s="17" t="s">
        <v>1942</v>
      </c>
      <c r="N555" s="17" t="s">
        <v>14</v>
      </c>
      <c r="O555" s="17" t="s">
        <v>15</v>
      </c>
      <c r="P555" s="17">
        <v>45371</v>
      </c>
      <c r="AC555" s="17" t="s">
        <v>14</v>
      </c>
      <c r="AF555" s="17">
        <v>15</v>
      </c>
      <c r="AG555" s="17">
        <v>2</v>
      </c>
      <c r="AI555" s="17" t="s">
        <v>10178</v>
      </c>
      <c r="AM555" s="17" t="s">
        <v>68</v>
      </c>
      <c r="AN555" s="17" t="s">
        <v>11517</v>
      </c>
      <c r="AO555" s="17">
        <v>3</v>
      </c>
      <c r="AP555" s="17">
        <v>80</v>
      </c>
      <c r="AQ555" s="17">
        <v>5</v>
      </c>
      <c r="AR555" s="17" t="s">
        <v>10180</v>
      </c>
      <c r="AU555" s="17" t="s">
        <v>21</v>
      </c>
      <c r="AV555" s="17" t="s">
        <v>3901</v>
      </c>
      <c r="AY555" s="17" t="s">
        <v>21</v>
      </c>
      <c r="AZ555" s="17" t="s">
        <v>3901</v>
      </c>
      <c r="BB555" s="17" t="s">
        <v>3901</v>
      </c>
      <c r="BD555" s="17" t="s">
        <v>3901</v>
      </c>
      <c r="BH555" s="17" t="s">
        <v>3901</v>
      </c>
      <c r="BJ555" s="17" t="s">
        <v>21</v>
      </c>
      <c r="BK555" s="17" t="s">
        <v>3901</v>
      </c>
      <c r="BN555" s="17" t="s">
        <v>3901</v>
      </c>
      <c r="BQ555" s="17" t="s">
        <v>30</v>
      </c>
      <c r="BS555" s="17" t="s">
        <v>3901</v>
      </c>
      <c r="BU555" s="17" t="s">
        <v>3901</v>
      </c>
      <c r="BY555" s="17" t="s">
        <v>3901</v>
      </c>
      <c r="BZ555" s="17" t="s">
        <v>21</v>
      </c>
      <c r="CC555" s="17" t="s">
        <v>3901</v>
      </c>
      <c r="CD555" s="17" t="s">
        <v>3901</v>
      </c>
      <c r="CF555" s="17" t="s">
        <v>3901</v>
      </c>
      <c r="CH555" s="17" t="s">
        <v>3901</v>
      </c>
      <c r="CI555" s="17" t="s">
        <v>3901</v>
      </c>
      <c r="CL555" s="17" t="s">
        <v>3901</v>
      </c>
      <c r="CM555" s="17" t="s">
        <v>30</v>
      </c>
      <c r="CN555" s="17" t="s">
        <v>3901</v>
      </c>
      <c r="CO555" s="17" t="s">
        <v>3901</v>
      </c>
      <c r="CQ555" s="17" t="s">
        <v>3901</v>
      </c>
      <c r="CR555" s="17" t="s">
        <v>30</v>
      </c>
      <c r="CU555" s="17" t="s">
        <v>3901</v>
      </c>
      <c r="CV555" s="17" t="s">
        <v>3901</v>
      </c>
      <c r="CX555" s="17" t="s">
        <v>3901</v>
      </c>
      <c r="CY555" s="17" t="s">
        <v>30</v>
      </c>
      <c r="DA555" s="17" t="s">
        <v>3901</v>
      </c>
      <c r="DB555" s="17" t="s">
        <v>3901</v>
      </c>
      <c r="DE555" s="17" t="s">
        <v>30</v>
      </c>
      <c r="DF555" s="17" t="s">
        <v>3901</v>
      </c>
      <c r="DJ555" s="17" t="s">
        <v>3901</v>
      </c>
      <c r="DN555" s="17">
        <f>COUNTIF(AU555:DM555, "X")</f>
        <v>26</v>
      </c>
    </row>
    <row r="556" spans="1:118" s="17" customFormat="1">
      <c r="A556" s="523" t="s">
        <v>1941</v>
      </c>
      <c r="B556" s="17">
        <v>55</v>
      </c>
      <c r="C556" s="17">
        <v>79295</v>
      </c>
      <c r="D556" s="17" t="s">
        <v>758</v>
      </c>
      <c r="E556" s="17" t="s">
        <v>73</v>
      </c>
      <c r="F556" s="17" t="s">
        <v>65</v>
      </c>
      <c r="H556" s="309">
        <v>18294</v>
      </c>
      <c r="I556" s="309">
        <v>33846</v>
      </c>
      <c r="J556" s="17" t="s">
        <v>3888</v>
      </c>
      <c r="L556" s="17" t="s">
        <v>1942</v>
      </c>
      <c r="N556" s="17" t="s">
        <v>14</v>
      </c>
      <c r="O556" s="17" t="s">
        <v>15</v>
      </c>
      <c r="P556" s="17">
        <v>45371</v>
      </c>
      <c r="AC556" s="17" t="s">
        <v>14</v>
      </c>
      <c r="AF556" s="17">
        <v>15</v>
      </c>
      <c r="AG556" s="17">
        <v>2</v>
      </c>
      <c r="AI556" s="17" t="s">
        <v>10178</v>
      </c>
      <c r="AM556" s="17" t="s">
        <v>68</v>
      </c>
      <c r="AN556" s="17" t="s">
        <v>11517</v>
      </c>
      <c r="AO556" s="17">
        <v>3</v>
      </c>
      <c r="AP556" s="17">
        <v>80</v>
      </c>
      <c r="AQ556" s="17">
        <v>5</v>
      </c>
      <c r="AR556" s="17" t="s">
        <v>10180</v>
      </c>
      <c r="AV556" s="17" t="s">
        <v>3901</v>
      </c>
      <c r="AZ556" s="17" t="s">
        <v>3901</v>
      </c>
      <c r="BD556" s="17" t="s">
        <v>3901</v>
      </c>
      <c r="BH556" s="17" t="s">
        <v>3901</v>
      </c>
      <c r="BJ556" s="17" t="s">
        <v>21</v>
      </c>
      <c r="BK556" s="17" t="s">
        <v>3901</v>
      </c>
      <c r="BS556" s="17" t="s">
        <v>3901</v>
      </c>
      <c r="BU556" s="17" t="s">
        <v>3901</v>
      </c>
      <c r="BZ556" s="17" t="s">
        <v>21</v>
      </c>
      <c r="CC556" s="17" t="s">
        <v>3901</v>
      </c>
      <c r="CH556" s="17" t="s">
        <v>3901</v>
      </c>
      <c r="CN556" s="17" t="s">
        <v>3901</v>
      </c>
      <c r="CO556" s="17" t="s">
        <v>3901</v>
      </c>
      <c r="CQ556" s="17" t="s">
        <v>3901</v>
      </c>
      <c r="CR556" s="17" t="s">
        <v>21</v>
      </c>
      <c r="CU556" s="17" t="s">
        <v>3901</v>
      </c>
      <c r="CX556" s="17" t="s">
        <v>3901</v>
      </c>
      <c r="DA556" s="17" t="s">
        <v>3901</v>
      </c>
      <c r="DB556" s="17" t="s">
        <v>3901</v>
      </c>
      <c r="DD556" s="17" t="s">
        <v>3901</v>
      </c>
      <c r="DF556" s="17" t="s">
        <v>3901</v>
      </c>
      <c r="DN556" s="17">
        <f>COUNTIF(AU556:DM556, "X")</f>
        <v>18</v>
      </c>
    </row>
    <row r="557" spans="1:118" s="17" customFormat="1">
      <c r="A557" s="17" t="s">
        <v>20145</v>
      </c>
      <c r="B557" s="17">
        <v>55</v>
      </c>
      <c r="C557" s="17">
        <v>106137</v>
      </c>
      <c r="D557" s="17" t="s">
        <v>20146</v>
      </c>
      <c r="E557" s="17" t="s">
        <v>14223</v>
      </c>
      <c r="F557" s="17" t="s">
        <v>96</v>
      </c>
      <c r="H557" s="309">
        <v>27992</v>
      </c>
      <c r="I557" s="309">
        <v>42682</v>
      </c>
      <c r="J557" s="17" t="s">
        <v>3888</v>
      </c>
      <c r="L557" s="17" t="s">
        <v>20147</v>
      </c>
      <c r="N557" s="17" t="s">
        <v>14</v>
      </c>
      <c r="O557" s="17" t="s">
        <v>15</v>
      </c>
      <c r="P557" s="17">
        <v>45371</v>
      </c>
      <c r="AF557" s="17">
        <v>8</v>
      </c>
      <c r="AG557" s="17">
        <v>2</v>
      </c>
      <c r="AI557" s="17" t="s">
        <v>10178</v>
      </c>
      <c r="AM557" s="17" t="s">
        <v>180</v>
      </c>
      <c r="AN557" s="17" t="s">
        <v>20012</v>
      </c>
      <c r="AO557" s="17">
        <v>3</v>
      </c>
      <c r="AP557" s="17">
        <v>80</v>
      </c>
      <c r="AQ557" s="17">
        <v>5</v>
      </c>
      <c r="AR557" s="17" t="s">
        <v>10180</v>
      </c>
      <c r="CU557" s="17" t="s">
        <v>3901</v>
      </c>
      <c r="DN557" s="17">
        <f>COUNTIF(AU557:DM557, "X")</f>
        <v>1</v>
      </c>
    </row>
    <row r="558" spans="1:118" s="17" customFormat="1">
      <c r="A558" s="17" t="s">
        <v>21469</v>
      </c>
      <c r="B558" s="17">
        <v>55</v>
      </c>
      <c r="C558" s="17">
        <v>112896</v>
      </c>
      <c r="D558" s="17" t="s">
        <v>758</v>
      </c>
      <c r="E558" s="17" t="s">
        <v>254</v>
      </c>
      <c r="F558" s="17" t="s">
        <v>134</v>
      </c>
      <c r="H558" s="309">
        <v>29630</v>
      </c>
      <c r="I558" s="309">
        <v>36760</v>
      </c>
      <c r="J558" s="17" t="s">
        <v>3888</v>
      </c>
      <c r="L558" s="17" t="s">
        <v>21470</v>
      </c>
      <c r="N558" s="17" t="s">
        <v>26</v>
      </c>
      <c r="O558" s="17" t="s">
        <v>15</v>
      </c>
      <c r="P558" s="17">
        <v>45318</v>
      </c>
      <c r="AF558" s="17">
        <v>8</v>
      </c>
      <c r="AG558" s="17">
        <v>2</v>
      </c>
      <c r="AI558" s="17" t="s">
        <v>20669</v>
      </c>
      <c r="AM558" s="17" t="s">
        <v>2617</v>
      </c>
      <c r="AN558" s="17" t="s">
        <v>21447</v>
      </c>
      <c r="AO558" s="17">
        <v>3</v>
      </c>
      <c r="AP558" s="17">
        <v>80</v>
      </c>
      <c r="AQ558" s="17">
        <v>5</v>
      </c>
      <c r="AR558" s="17" t="s">
        <v>20671</v>
      </c>
      <c r="AS558" s="17" t="s">
        <v>21222</v>
      </c>
      <c r="AV558" s="17" t="s">
        <v>3901</v>
      </c>
      <c r="AX558" s="17" t="s">
        <v>3901</v>
      </c>
      <c r="BB558" s="17" t="s">
        <v>3901</v>
      </c>
      <c r="BC558" s="17" t="s">
        <v>30</v>
      </c>
      <c r="BD558" s="17" t="s">
        <v>3901</v>
      </c>
      <c r="BF558" s="17" t="s">
        <v>3901</v>
      </c>
      <c r="BH558" s="17" t="s">
        <v>3901</v>
      </c>
      <c r="BK558" s="17" t="s">
        <v>3901</v>
      </c>
      <c r="BN558" s="17" t="s">
        <v>3901</v>
      </c>
      <c r="BQ558" s="17" t="s">
        <v>30</v>
      </c>
      <c r="BS558" s="17" t="s">
        <v>3901</v>
      </c>
      <c r="BY558" s="17" t="s">
        <v>3901</v>
      </c>
      <c r="CF558" s="17" t="s">
        <v>3901</v>
      </c>
      <c r="CH558" s="17" t="s">
        <v>3901</v>
      </c>
      <c r="CI558" s="17" t="s">
        <v>3901</v>
      </c>
      <c r="CQ558" s="17" t="s">
        <v>3901</v>
      </c>
      <c r="CR558" s="17" t="s">
        <v>30</v>
      </c>
      <c r="DN558" s="17">
        <f>COUNTIF(AU558:DM558, "X")</f>
        <v>14</v>
      </c>
    </row>
    <row r="559" spans="1:118" s="17" customFormat="1">
      <c r="A559" s="17" t="s">
        <v>12844</v>
      </c>
      <c r="B559" s="17">
        <v>55</v>
      </c>
      <c r="C559" s="17">
        <v>86211</v>
      </c>
      <c r="D559" s="17" t="s">
        <v>758</v>
      </c>
      <c r="E559" s="17" t="s">
        <v>12845</v>
      </c>
      <c r="F559" s="17" t="s">
        <v>65</v>
      </c>
      <c r="H559" s="309">
        <v>18718</v>
      </c>
      <c r="I559" s="309">
        <v>34425</v>
      </c>
      <c r="J559" s="17" t="s">
        <v>3888</v>
      </c>
      <c r="L559" s="17" t="s">
        <v>12788</v>
      </c>
      <c r="M559" s="17" t="s">
        <v>192</v>
      </c>
      <c r="N559" s="17" t="s">
        <v>31</v>
      </c>
      <c r="O559" s="17" t="s">
        <v>15</v>
      </c>
      <c r="P559" s="17">
        <v>45373</v>
      </c>
      <c r="AC559" s="17" t="s">
        <v>9895</v>
      </c>
      <c r="AD559" s="17" t="s">
        <v>9896</v>
      </c>
      <c r="AF559" s="17">
        <v>15</v>
      </c>
      <c r="AG559" s="17">
        <v>2</v>
      </c>
      <c r="AM559" s="17" t="s">
        <v>156</v>
      </c>
      <c r="AN559" s="17" t="s">
        <v>12693</v>
      </c>
      <c r="AO559" s="17">
        <v>3</v>
      </c>
      <c r="AP559" s="17">
        <v>80</v>
      </c>
      <c r="AQ559" s="17">
        <v>5</v>
      </c>
      <c r="AR559" s="17" t="s">
        <v>9898</v>
      </c>
      <c r="AT559" s="17" t="s">
        <v>11929</v>
      </c>
      <c r="AV559" s="17" t="s">
        <v>3901</v>
      </c>
      <c r="DN559" s="17">
        <f>COUNTIF(AU559:DM559, "X")</f>
        <v>1</v>
      </c>
    </row>
    <row r="560" spans="1:118" s="17" customFormat="1">
      <c r="A560" s="17" t="s">
        <v>13222</v>
      </c>
      <c r="B560" s="17">
        <v>55</v>
      </c>
      <c r="C560" s="17">
        <v>70323</v>
      </c>
      <c r="D560" s="17" t="s">
        <v>8482</v>
      </c>
      <c r="E560" s="17" t="s">
        <v>423</v>
      </c>
      <c r="F560" s="17" t="s">
        <v>58</v>
      </c>
      <c r="H560" s="309">
        <v>16005</v>
      </c>
      <c r="I560" s="309">
        <v>33112</v>
      </c>
      <c r="J560" s="17" t="s">
        <v>3888</v>
      </c>
      <c r="L560" s="17" t="s">
        <v>13223</v>
      </c>
      <c r="N560" s="17" t="s">
        <v>31</v>
      </c>
      <c r="O560" s="17" t="s">
        <v>15</v>
      </c>
      <c r="P560" s="17">
        <v>45373</v>
      </c>
      <c r="AC560" s="17" t="s">
        <v>9895</v>
      </c>
      <c r="AD560" s="17" t="s">
        <v>9896</v>
      </c>
      <c r="AF560" s="17">
        <v>8</v>
      </c>
      <c r="AG560" s="17">
        <v>2</v>
      </c>
      <c r="AM560" s="17" t="s">
        <v>115</v>
      </c>
      <c r="AN560" s="17" t="s">
        <v>13186</v>
      </c>
      <c r="AO560" s="17">
        <v>3</v>
      </c>
      <c r="AP560" s="17">
        <v>80</v>
      </c>
      <c r="AQ560" s="17">
        <v>5</v>
      </c>
      <c r="AR560" s="17" t="s">
        <v>9898</v>
      </c>
      <c r="AT560" s="17" t="s">
        <v>12990</v>
      </c>
      <c r="BD560" s="17" t="s">
        <v>3901</v>
      </c>
      <c r="BH560" s="17" t="s">
        <v>3901</v>
      </c>
      <c r="BK560" s="17" t="s">
        <v>3901</v>
      </c>
      <c r="BQ560" s="17" t="s">
        <v>30</v>
      </c>
      <c r="BS560" s="17" t="s">
        <v>3901</v>
      </c>
      <c r="BY560" s="17" t="s">
        <v>3901</v>
      </c>
      <c r="CC560" s="17" t="s">
        <v>3901</v>
      </c>
      <c r="CF560" s="17" t="s">
        <v>3901</v>
      </c>
      <c r="CH560" s="17" t="s">
        <v>3901</v>
      </c>
      <c r="CN560" s="17" t="s">
        <v>3901</v>
      </c>
      <c r="CQ560" s="17" t="s">
        <v>3901</v>
      </c>
      <c r="CU560" s="17" t="s">
        <v>3901</v>
      </c>
      <c r="DA560" s="17" t="s">
        <v>3901</v>
      </c>
      <c r="DN560" s="17">
        <f>COUNTIF(AU560:DM560, "X")</f>
        <v>12</v>
      </c>
    </row>
    <row r="561" spans="1:118" s="17" customFormat="1">
      <c r="A561" s="17" t="s">
        <v>20212</v>
      </c>
      <c r="B561" s="17">
        <v>55</v>
      </c>
      <c r="C561" s="17">
        <v>92249</v>
      </c>
      <c r="D561" s="17" t="s">
        <v>20213</v>
      </c>
      <c r="E561" s="17" t="s">
        <v>166</v>
      </c>
      <c r="F561" s="17" t="s">
        <v>63</v>
      </c>
      <c r="H561" s="309">
        <v>22649</v>
      </c>
      <c r="I561" s="309">
        <v>35048</v>
      </c>
      <c r="J561" s="17" t="s">
        <v>3888</v>
      </c>
      <c r="L561" s="17" t="s">
        <v>20214</v>
      </c>
      <c r="N561" s="17" t="s">
        <v>14</v>
      </c>
      <c r="O561" s="17" t="s">
        <v>15</v>
      </c>
      <c r="P561" s="17">
        <v>45371</v>
      </c>
      <c r="AF561" s="17">
        <v>8</v>
      </c>
      <c r="AG561" s="17">
        <v>2</v>
      </c>
      <c r="AI561" s="17" t="s">
        <v>10178</v>
      </c>
      <c r="AM561" s="17" t="s">
        <v>180</v>
      </c>
      <c r="AN561" s="17" t="s">
        <v>20012</v>
      </c>
      <c r="AO561" s="17">
        <v>3</v>
      </c>
      <c r="AP561" s="17">
        <v>80</v>
      </c>
      <c r="AQ561" s="17">
        <v>5</v>
      </c>
      <c r="AR561" s="17" t="s">
        <v>10180</v>
      </c>
      <c r="AV561" s="17" t="s">
        <v>3901</v>
      </c>
      <c r="BD561" s="17" t="s">
        <v>3901</v>
      </c>
      <c r="BH561" s="17" t="s">
        <v>3901</v>
      </c>
      <c r="BK561" s="17" t="s">
        <v>3901</v>
      </c>
      <c r="BS561" s="17" t="s">
        <v>3901</v>
      </c>
      <c r="CC561" s="17" t="s">
        <v>3901</v>
      </c>
      <c r="CF561" s="17" t="s">
        <v>3901</v>
      </c>
      <c r="CH561" s="17" t="s">
        <v>3901</v>
      </c>
      <c r="CN561" s="17" t="s">
        <v>3901</v>
      </c>
      <c r="CR561" s="17" t="s">
        <v>21</v>
      </c>
      <c r="CU561" s="17" t="s">
        <v>3901</v>
      </c>
      <c r="DN561" s="17">
        <f>COUNTIF(AU561:DM561, "X")</f>
        <v>10</v>
      </c>
    </row>
    <row r="562" spans="1:118" s="17" customFormat="1">
      <c r="A562" s="17" t="s">
        <v>18406</v>
      </c>
      <c r="B562" s="17">
        <v>55</v>
      </c>
      <c r="C562" s="17">
        <v>82491</v>
      </c>
      <c r="D562" s="17" t="s">
        <v>18069</v>
      </c>
      <c r="E562" s="17" t="s">
        <v>279</v>
      </c>
      <c r="F562" s="17" t="s">
        <v>58</v>
      </c>
      <c r="G562" s="17" t="s">
        <v>4335</v>
      </c>
      <c r="H562" s="309">
        <v>22841</v>
      </c>
      <c r="I562" s="309">
        <v>42682</v>
      </c>
      <c r="J562" s="17" t="s">
        <v>3888</v>
      </c>
      <c r="L562" s="17" t="s">
        <v>18407</v>
      </c>
      <c r="N562" s="17" t="s">
        <v>18354</v>
      </c>
      <c r="O562" s="17" t="s">
        <v>15</v>
      </c>
      <c r="P562" s="17">
        <v>45317</v>
      </c>
      <c r="AF562" s="17">
        <v>8</v>
      </c>
      <c r="AG562" s="17">
        <v>2</v>
      </c>
      <c r="AH562" s="17" t="s">
        <v>11926</v>
      </c>
      <c r="AK562" s="17" t="s">
        <v>11927</v>
      </c>
      <c r="AM562" s="17" t="s">
        <v>2614</v>
      </c>
      <c r="AN562" s="17" t="s">
        <v>18350</v>
      </c>
      <c r="AO562" s="17">
        <v>3</v>
      </c>
      <c r="AP562" s="17">
        <v>80</v>
      </c>
      <c r="AQ562" s="17">
        <v>5</v>
      </c>
      <c r="AR562" s="17" t="s">
        <v>18351</v>
      </c>
      <c r="AV562" s="17" t="s">
        <v>3901</v>
      </c>
      <c r="AZ562" s="17" t="s">
        <v>3901</v>
      </c>
      <c r="BB562" s="17" t="s">
        <v>3901</v>
      </c>
      <c r="BD562" s="17" t="s">
        <v>3901</v>
      </c>
      <c r="CU562" s="17" t="s">
        <v>3901</v>
      </c>
      <c r="DN562" s="17">
        <f>COUNTIF(AU562:DM562, "X")</f>
        <v>5</v>
      </c>
    </row>
    <row r="563" spans="1:118" s="17" customFormat="1">
      <c r="A563" s="17" t="s">
        <v>18068</v>
      </c>
      <c r="B563" s="17">
        <v>55</v>
      </c>
      <c r="C563" s="17">
        <v>20913</v>
      </c>
      <c r="D563" s="17" t="s">
        <v>18069</v>
      </c>
      <c r="E563" s="17" t="s">
        <v>611</v>
      </c>
      <c r="F563" s="17" t="s">
        <v>5207</v>
      </c>
      <c r="H563" s="309">
        <v>11333</v>
      </c>
      <c r="I563" s="309">
        <v>28611</v>
      </c>
      <c r="J563" s="17" t="s">
        <v>3888</v>
      </c>
      <c r="L563" s="17" t="s">
        <v>18070</v>
      </c>
      <c r="N563" s="17" t="s">
        <v>14</v>
      </c>
      <c r="O563" s="17" t="s">
        <v>15</v>
      </c>
      <c r="P563" s="17">
        <v>45371</v>
      </c>
      <c r="AF563" s="17">
        <v>8</v>
      </c>
      <c r="AG563" s="17">
        <v>2</v>
      </c>
      <c r="AH563" s="17" t="s">
        <v>11926</v>
      </c>
      <c r="AK563" s="17" t="s">
        <v>17298</v>
      </c>
      <c r="AM563" s="17" t="s">
        <v>51</v>
      </c>
      <c r="AN563" s="17" t="s">
        <v>17933</v>
      </c>
      <c r="AO563" s="17">
        <v>3</v>
      </c>
      <c r="AP563" s="17">
        <v>80</v>
      </c>
      <c r="AQ563" s="17">
        <v>5</v>
      </c>
      <c r="AR563" s="17" t="s">
        <v>17300</v>
      </c>
      <c r="AU563" s="17" t="s">
        <v>21</v>
      </c>
      <c r="AV563" s="17" t="s">
        <v>3901</v>
      </c>
      <c r="AZ563" s="17" t="s">
        <v>3901</v>
      </c>
      <c r="BD563" s="17" t="s">
        <v>3901</v>
      </c>
      <c r="BK563" s="17" t="s">
        <v>3901</v>
      </c>
      <c r="BS563" s="17" t="s">
        <v>3901</v>
      </c>
      <c r="CH563" s="17" t="s">
        <v>3901</v>
      </c>
      <c r="CU563" s="17" t="s">
        <v>3901</v>
      </c>
      <c r="DN563" s="17">
        <f>COUNTIF(AU563:DM563, "X")</f>
        <v>7</v>
      </c>
    </row>
    <row r="564" spans="1:118" s="17" customFormat="1">
      <c r="A564" s="17" t="s">
        <v>24125</v>
      </c>
      <c r="B564" s="17">
        <v>55</v>
      </c>
      <c r="C564" s="17">
        <v>105355</v>
      </c>
      <c r="D564" s="17" t="s">
        <v>534</v>
      </c>
      <c r="E564" s="17" t="s">
        <v>373</v>
      </c>
      <c r="F564" s="17" t="s">
        <v>705</v>
      </c>
      <c r="H564" s="309">
        <v>29382</v>
      </c>
      <c r="I564" s="309">
        <v>36074</v>
      </c>
      <c r="J564" s="17" t="s">
        <v>3888</v>
      </c>
      <c r="L564" s="17" t="s">
        <v>24126</v>
      </c>
      <c r="N564" s="17" t="s">
        <v>126</v>
      </c>
      <c r="O564" s="17" t="s">
        <v>15</v>
      </c>
      <c r="P564" s="17">
        <v>45383</v>
      </c>
      <c r="Q564" s="17">
        <v>1628</v>
      </c>
      <c r="AF564" s="17">
        <v>8</v>
      </c>
      <c r="AG564" s="17">
        <v>2</v>
      </c>
      <c r="AI564" s="17" t="s">
        <v>20542</v>
      </c>
      <c r="AM564" s="17" t="s">
        <v>127</v>
      </c>
      <c r="AN564" s="17" t="s">
        <v>23839</v>
      </c>
      <c r="AO564" s="17">
        <v>3</v>
      </c>
      <c r="AP564" s="17">
        <v>80</v>
      </c>
      <c r="AQ564" s="17">
        <v>5</v>
      </c>
      <c r="AR564" s="17" t="s">
        <v>22585</v>
      </c>
      <c r="AS564" s="17" t="s">
        <v>23503</v>
      </c>
      <c r="CL564" s="17" t="s">
        <v>3901</v>
      </c>
      <c r="CQ564" s="17" t="s">
        <v>3901</v>
      </c>
      <c r="DN564" s="17">
        <f>COUNTIF(AU564:DM564, "X")</f>
        <v>2</v>
      </c>
    </row>
    <row r="565" spans="1:118" s="17" customFormat="1">
      <c r="A565" s="17" t="s">
        <v>23930</v>
      </c>
      <c r="B565" s="17">
        <v>55</v>
      </c>
      <c r="C565" s="17">
        <v>39402</v>
      </c>
      <c r="D565" s="17" t="s">
        <v>22787</v>
      </c>
      <c r="E565" s="17" t="s">
        <v>16995</v>
      </c>
      <c r="F565" s="17" t="s">
        <v>23931</v>
      </c>
      <c r="H565" s="309">
        <v>9429</v>
      </c>
      <c r="I565" s="309">
        <v>28611</v>
      </c>
      <c r="J565" s="17" t="s">
        <v>3888</v>
      </c>
      <c r="L565" s="17" t="s">
        <v>23932</v>
      </c>
      <c r="N565" s="17" t="s">
        <v>126</v>
      </c>
      <c r="O565" s="17" t="s">
        <v>15</v>
      </c>
      <c r="P565" s="17">
        <v>45383</v>
      </c>
      <c r="AF565" s="17">
        <v>8</v>
      </c>
      <c r="AG565" s="17">
        <v>2</v>
      </c>
      <c r="AI565" s="17" t="s">
        <v>20542</v>
      </c>
      <c r="AM565" s="17" t="s">
        <v>127</v>
      </c>
      <c r="AN565" s="17" t="s">
        <v>23839</v>
      </c>
      <c r="AO565" s="17">
        <v>3</v>
      </c>
      <c r="AP565" s="17">
        <v>80</v>
      </c>
      <c r="AQ565" s="17">
        <v>5</v>
      </c>
      <c r="AR565" s="17" t="s">
        <v>22585</v>
      </c>
      <c r="AS565" s="17" t="s">
        <v>23503</v>
      </c>
      <c r="AU565" s="17" t="s">
        <v>21</v>
      </c>
      <c r="AV565" s="17" t="s">
        <v>3901</v>
      </c>
      <c r="AX565" s="17" t="s">
        <v>3901</v>
      </c>
      <c r="AZ565" s="17" t="s">
        <v>3901</v>
      </c>
      <c r="BA565" s="17" t="s">
        <v>21</v>
      </c>
      <c r="BB565" s="17" t="s">
        <v>3901</v>
      </c>
      <c r="BC565" s="17" t="s">
        <v>21</v>
      </c>
      <c r="BD565" s="17" t="s">
        <v>3901</v>
      </c>
      <c r="BH565" s="17" t="s">
        <v>3901</v>
      </c>
      <c r="BJ565" s="17" t="s">
        <v>21</v>
      </c>
      <c r="BK565" s="17" t="s">
        <v>3901</v>
      </c>
      <c r="BN565" s="17" t="s">
        <v>3901</v>
      </c>
      <c r="BQ565" s="17" t="s">
        <v>21</v>
      </c>
      <c r="BS565" s="17" t="s">
        <v>3901</v>
      </c>
      <c r="BY565" s="17" t="s">
        <v>3901</v>
      </c>
      <c r="BZ565" s="17" t="s">
        <v>21</v>
      </c>
      <c r="CC565" s="17" t="s">
        <v>3901</v>
      </c>
      <c r="CF565" s="17" t="s">
        <v>3901</v>
      </c>
      <c r="CG565" s="17" t="s">
        <v>21</v>
      </c>
      <c r="CH565" s="17" t="s">
        <v>3901</v>
      </c>
      <c r="CI565" s="17" t="s">
        <v>3901</v>
      </c>
      <c r="CL565" s="17" t="s">
        <v>3901</v>
      </c>
      <c r="CM565" s="17" t="s">
        <v>21</v>
      </c>
      <c r="CN565" s="17" t="s">
        <v>3901</v>
      </c>
      <c r="CQ565" s="17" t="s">
        <v>3901</v>
      </c>
      <c r="CR565" s="17" t="s">
        <v>21</v>
      </c>
      <c r="CU565" s="17" t="s">
        <v>3901</v>
      </c>
      <c r="CX565" s="17" t="s">
        <v>3901</v>
      </c>
      <c r="CY565" s="17" t="s">
        <v>21</v>
      </c>
      <c r="DA565" s="17" t="s">
        <v>3901</v>
      </c>
      <c r="DD565" s="17" t="s">
        <v>3901</v>
      </c>
      <c r="DN565" s="17">
        <f>COUNTIF(AU565:DM565, "X")</f>
        <v>21</v>
      </c>
    </row>
    <row r="566" spans="1:118" s="17" customFormat="1">
      <c r="A566" s="523" t="s">
        <v>1443</v>
      </c>
      <c r="B566" s="17">
        <v>55</v>
      </c>
      <c r="C566" s="17">
        <v>58910</v>
      </c>
      <c r="D566" s="17" t="s">
        <v>179</v>
      </c>
      <c r="E566" s="17" t="s">
        <v>1444</v>
      </c>
      <c r="F566" s="17" t="s">
        <v>82</v>
      </c>
      <c r="H566" s="309">
        <v>20343</v>
      </c>
      <c r="I566" s="309">
        <v>30468</v>
      </c>
      <c r="J566" s="17" t="s">
        <v>3888</v>
      </c>
      <c r="L566" s="17" t="s">
        <v>1445</v>
      </c>
      <c r="N566" s="17" t="s">
        <v>19</v>
      </c>
      <c r="O566" s="17" t="s">
        <v>15</v>
      </c>
      <c r="P566" s="17">
        <v>45356</v>
      </c>
      <c r="AC566" s="17" t="s">
        <v>3890</v>
      </c>
      <c r="AD566" s="17" t="s">
        <v>3891</v>
      </c>
      <c r="AF566" s="17">
        <v>15</v>
      </c>
      <c r="AG566" s="17">
        <v>2</v>
      </c>
      <c r="AM566" s="17" t="s">
        <v>232</v>
      </c>
      <c r="AN566" s="17" t="s">
        <v>6280</v>
      </c>
      <c r="AO566" s="17">
        <v>3</v>
      </c>
      <c r="AP566" s="17">
        <v>80</v>
      </c>
      <c r="AQ566" s="17">
        <v>5</v>
      </c>
      <c r="AT566" s="17" t="s">
        <v>5516</v>
      </c>
      <c r="AV566" s="17" t="s">
        <v>3901</v>
      </c>
      <c r="AX566" s="17" t="s">
        <v>3901</v>
      </c>
      <c r="AZ566" s="17" t="s">
        <v>3901</v>
      </c>
      <c r="BA566" s="17" t="s">
        <v>3901</v>
      </c>
      <c r="BD566" s="17" t="s">
        <v>3901</v>
      </c>
      <c r="BH566" s="17" t="s">
        <v>3901</v>
      </c>
      <c r="BK566" s="17" t="s">
        <v>3901</v>
      </c>
      <c r="BL566" s="17" t="s">
        <v>3901</v>
      </c>
      <c r="BN566" s="17" t="s">
        <v>3901</v>
      </c>
      <c r="BQ566" s="17" t="s">
        <v>30</v>
      </c>
      <c r="BS566" s="17" t="s">
        <v>3901</v>
      </c>
      <c r="BY566" s="17" t="s">
        <v>3901</v>
      </c>
      <c r="CC566" s="17" t="s">
        <v>3901</v>
      </c>
      <c r="CF566" s="17" t="s">
        <v>3901</v>
      </c>
      <c r="CH566" s="17" t="s">
        <v>3901</v>
      </c>
      <c r="CI566" s="17" t="s">
        <v>3901</v>
      </c>
      <c r="CL566" s="17" t="s">
        <v>3901</v>
      </c>
      <c r="CM566" s="17" t="s">
        <v>30</v>
      </c>
      <c r="CN566" s="17" t="s">
        <v>3901</v>
      </c>
      <c r="CQ566" s="17" t="s">
        <v>3901</v>
      </c>
      <c r="CR566" s="17" t="s">
        <v>30</v>
      </c>
      <c r="CU566" s="17" t="s">
        <v>3901</v>
      </c>
      <c r="DA566" s="17" t="s">
        <v>3901</v>
      </c>
      <c r="DF566" s="17" t="s">
        <v>3901</v>
      </c>
      <c r="DN566" s="17">
        <f>COUNTIF(AU566:DM566, "X")</f>
        <v>21</v>
      </c>
    </row>
    <row r="567" spans="1:118" s="17" customFormat="1">
      <c r="A567" s="17" t="s">
        <v>21508</v>
      </c>
      <c r="B567" s="17">
        <v>55</v>
      </c>
      <c r="C567" s="17">
        <v>49947</v>
      </c>
      <c r="D567" s="17" t="s">
        <v>179</v>
      </c>
      <c r="E567" s="17" t="s">
        <v>17</v>
      </c>
      <c r="F567" s="17" t="s">
        <v>249</v>
      </c>
      <c r="H567" s="309">
        <v>25760</v>
      </c>
      <c r="I567" s="309">
        <v>32203</v>
      </c>
      <c r="J567" s="17" t="s">
        <v>3888</v>
      </c>
      <c r="L567" s="17" t="s">
        <v>21509</v>
      </c>
      <c r="N567" s="17" t="s">
        <v>26</v>
      </c>
      <c r="O567" s="17" t="s">
        <v>15</v>
      </c>
      <c r="P567" s="17">
        <v>45318</v>
      </c>
      <c r="AF567" s="17">
        <v>8</v>
      </c>
      <c r="AG567" s="17">
        <v>2</v>
      </c>
      <c r="AI567" s="17" t="s">
        <v>20669</v>
      </c>
      <c r="AM567" s="17" t="s">
        <v>2617</v>
      </c>
      <c r="AN567" s="17" t="s">
        <v>21447</v>
      </c>
      <c r="AO567" s="17">
        <v>3</v>
      </c>
      <c r="AP567" s="17">
        <v>80</v>
      </c>
      <c r="AQ567" s="17">
        <v>5</v>
      </c>
      <c r="AR567" s="17" t="s">
        <v>20671</v>
      </c>
      <c r="AS567" s="17" t="s">
        <v>21222</v>
      </c>
      <c r="AV567" s="17" t="s">
        <v>3901</v>
      </c>
      <c r="BD567" s="17" t="s">
        <v>3901</v>
      </c>
      <c r="BK567" s="17" t="s">
        <v>3901</v>
      </c>
      <c r="BS567" s="17" t="s">
        <v>3901</v>
      </c>
      <c r="BY567" s="17" t="s">
        <v>3901</v>
      </c>
      <c r="CC567" s="17" t="s">
        <v>3901</v>
      </c>
      <c r="CH567" s="17" t="s">
        <v>3901</v>
      </c>
      <c r="CI567" s="17" t="s">
        <v>3901</v>
      </c>
      <c r="DN567" s="17">
        <f>COUNTIF(AU567:DM567, "X")</f>
        <v>8</v>
      </c>
    </row>
    <row r="568" spans="1:118" s="17" customFormat="1">
      <c r="A568" s="17" t="s">
        <v>6433</v>
      </c>
      <c r="B568" s="17">
        <v>55</v>
      </c>
      <c r="C568" s="17">
        <v>3889</v>
      </c>
      <c r="D568" s="17" t="s">
        <v>179</v>
      </c>
      <c r="E568" s="17" t="s">
        <v>450</v>
      </c>
      <c r="F568" s="17" t="s">
        <v>70</v>
      </c>
      <c r="H568" s="309">
        <v>15830</v>
      </c>
      <c r="I568" s="309">
        <v>30529</v>
      </c>
      <c r="J568" s="17" t="s">
        <v>3888</v>
      </c>
      <c r="L568" s="17" t="s">
        <v>6434</v>
      </c>
      <c r="N568" s="17" t="s">
        <v>19</v>
      </c>
      <c r="O568" s="17" t="s">
        <v>15</v>
      </c>
      <c r="P568" s="17">
        <v>45356</v>
      </c>
      <c r="AC568" s="17" t="s">
        <v>3890</v>
      </c>
      <c r="AD568" s="17" t="s">
        <v>3891</v>
      </c>
      <c r="AF568" s="17">
        <v>15</v>
      </c>
      <c r="AG568" s="17">
        <v>2</v>
      </c>
      <c r="AM568" s="17" t="s">
        <v>232</v>
      </c>
      <c r="AN568" s="17" t="s">
        <v>6280</v>
      </c>
      <c r="AO568" s="17">
        <v>3</v>
      </c>
      <c r="AP568" s="17">
        <v>80</v>
      </c>
      <c r="AQ568" s="17">
        <v>5</v>
      </c>
      <c r="AT568" s="17" t="s">
        <v>5516</v>
      </c>
      <c r="AU568" s="17" t="s">
        <v>30</v>
      </c>
      <c r="AV568" s="17" t="s">
        <v>3901</v>
      </c>
      <c r="AZ568" s="17" t="s">
        <v>3901</v>
      </c>
      <c r="BD568" s="17" t="s">
        <v>3901</v>
      </c>
      <c r="BJ568" s="17" t="s">
        <v>30</v>
      </c>
      <c r="BK568" s="17" t="s">
        <v>3901</v>
      </c>
      <c r="BN568" s="17" t="s">
        <v>3901</v>
      </c>
      <c r="BQ568" s="17" t="s">
        <v>30</v>
      </c>
      <c r="BS568" s="17" t="s">
        <v>3901</v>
      </c>
      <c r="BY568" s="17" t="s">
        <v>3901</v>
      </c>
      <c r="CF568" s="17" t="s">
        <v>3901</v>
      </c>
      <c r="CH568" s="17" t="s">
        <v>3901</v>
      </c>
      <c r="CM568" s="17" t="s">
        <v>30</v>
      </c>
      <c r="DA568" s="17" t="s">
        <v>3901</v>
      </c>
      <c r="DN568" s="17">
        <f>COUNTIF(AU568:DM568, "X")</f>
        <v>10</v>
      </c>
    </row>
    <row r="569" spans="1:118" s="17" customFormat="1">
      <c r="A569" s="17" t="s">
        <v>15802</v>
      </c>
      <c r="B569" s="17">
        <v>55</v>
      </c>
      <c r="C569" s="17">
        <v>16179</v>
      </c>
      <c r="D569" s="17" t="s">
        <v>15803</v>
      </c>
      <c r="E569" s="17" t="s">
        <v>349</v>
      </c>
      <c r="F569" s="17" t="s">
        <v>22</v>
      </c>
      <c r="H569" s="309">
        <v>15818</v>
      </c>
      <c r="I569" s="309">
        <v>28611</v>
      </c>
      <c r="J569" s="17" t="s">
        <v>3888</v>
      </c>
      <c r="L569" s="17" t="s">
        <v>15804</v>
      </c>
      <c r="N569" s="17" t="s">
        <v>31</v>
      </c>
      <c r="O569" s="17" t="s">
        <v>15</v>
      </c>
      <c r="P569" s="17">
        <v>45373</v>
      </c>
      <c r="AC569" s="17" t="s">
        <v>9895</v>
      </c>
      <c r="AD569" s="17" t="s">
        <v>9896</v>
      </c>
      <c r="AF569" s="17">
        <v>15</v>
      </c>
      <c r="AG569" s="17">
        <v>2</v>
      </c>
      <c r="AM569" s="17" t="s">
        <v>121</v>
      </c>
      <c r="AN569" s="17" t="s">
        <v>15516</v>
      </c>
      <c r="AO569" s="17">
        <v>3</v>
      </c>
      <c r="AP569" s="17">
        <v>80</v>
      </c>
      <c r="AQ569" s="17">
        <v>5</v>
      </c>
      <c r="AR569" s="17" t="s">
        <v>9898</v>
      </c>
      <c r="AT569" s="17" t="s">
        <v>15057</v>
      </c>
      <c r="AV569" s="17" t="s">
        <v>3901</v>
      </c>
      <c r="AZ569" s="17" t="s">
        <v>3901</v>
      </c>
      <c r="BB569" s="17" t="s">
        <v>3901</v>
      </c>
      <c r="BC569" s="17" t="s">
        <v>30</v>
      </c>
      <c r="BD569" s="17" t="s">
        <v>3901</v>
      </c>
      <c r="BH569" s="17" t="s">
        <v>3901</v>
      </c>
      <c r="BQ569" s="17" t="s">
        <v>30</v>
      </c>
      <c r="BS569" s="17" t="s">
        <v>3901</v>
      </c>
      <c r="CF569" s="17" t="s">
        <v>3901</v>
      </c>
      <c r="CH569" s="17" t="s">
        <v>3901</v>
      </c>
      <c r="CO569" s="17" t="s">
        <v>3901</v>
      </c>
      <c r="CU569" s="17" t="s">
        <v>3901</v>
      </c>
      <c r="DA569" s="17" t="s">
        <v>3901</v>
      </c>
      <c r="DF569" s="17" t="s">
        <v>3901</v>
      </c>
      <c r="DN569" s="17">
        <f>COUNTIF(AU569:DM569, "X")</f>
        <v>12</v>
      </c>
    </row>
    <row r="570" spans="1:118" s="17" customFormat="1">
      <c r="A570" s="17" t="s">
        <v>14219</v>
      </c>
      <c r="B570" s="17">
        <v>55</v>
      </c>
      <c r="C570" s="17">
        <v>80359</v>
      </c>
      <c r="D570" s="17" t="s">
        <v>14220</v>
      </c>
      <c r="E570" s="17" t="s">
        <v>251</v>
      </c>
      <c r="F570" s="17" t="s">
        <v>22</v>
      </c>
      <c r="H570" s="309">
        <v>20837</v>
      </c>
      <c r="I570" s="309">
        <v>33882</v>
      </c>
      <c r="J570" s="17" t="s">
        <v>3888</v>
      </c>
      <c r="L570" s="17" t="s">
        <v>14221</v>
      </c>
      <c r="N570" s="17" t="s">
        <v>31</v>
      </c>
      <c r="O570" s="17" t="s">
        <v>15</v>
      </c>
      <c r="P570" s="17">
        <v>45373</v>
      </c>
      <c r="AC570" s="17" t="s">
        <v>9895</v>
      </c>
      <c r="AD570" s="17" t="s">
        <v>9896</v>
      </c>
      <c r="AF570" s="17">
        <v>8</v>
      </c>
      <c r="AG570" s="17">
        <v>2</v>
      </c>
      <c r="AM570" s="17" t="s">
        <v>157</v>
      </c>
      <c r="AN570" s="17" t="s">
        <v>14151</v>
      </c>
      <c r="AO570" s="17">
        <v>3</v>
      </c>
      <c r="AP570" s="17">
        <v>80</v>
      </c>
      <c r="AQ570" s="17">
        <v>5</v>
      </c>
      <c r="AR570" s="17" t="s">
        <v>9898</v>
      </c>
      <c r="AT570" s="17" t="s">
        <v>14152</v>
      </c>
      <c r="BS570" s="17" t="s">
        <v>3901</v>
      </c>
      <c r="CH570" s="17" t="s">
        <v>3901</v>
      </c>
      <c r="DN570" s="17">
        <f>COUNTIF(AU570:DM570, "X")</f>
        <v>2</v>
      </c>
    </row>
    <row r="571" spans="1:118" s="17" customFormat="1">
      <c r="A571" s="17" t="s">
        <v>8685</v>
      </c>
      <c r="B571" s="17">
        <v>55</v>
      </c>
      <c r="C571" s="17">
        <v>110101</v>
      </c>
      <c r="D571" s="17" t="s">
        <v>6821</v>
      </c>
      <c r="E571" s="17" t="s">
        <v>122</v>
      </c>
      <c r="F571" s="17" t="s">
        <v>30</v>
      </c>
      <c r="G571" s="17" t="s">
        <v>203</v>
      </c>
      <c r="H571" s="309">
        <v>20085</v>
      </c>
      <c r="I571" s="309">
        <v>36538</v>
      </c>
      <c r="J571" s="17" t="s">
        <v>3888</v>
      </c>
      <c r="L571" s="17" t="s">
        <v>8407</v>
      </c>
      <c r="N571" s="17" t="s">
        <v>19</v>
      </c>
      <c r="O571" s="17" t="s">
        <v>15</v>
      </c>
      <c r="P571" s="17">
        <v>45356</v>
      </c>
      <c r="AC571" s="17" t="s">
        <v>3890</v>
      </c>
      <c r="AD571" s="17" t="s">
        <v>3891</v>
      </c>
      <c r="AF571" s="17">
        <v>8</v>
      </c>
      <c r="AG571" s="17">
        <v>2</v>
      </c>
      <c r="AM571" s="17" t="s">
        <v>2607</v>
      </c>
      <c r="AN571" s="17" t="s">
        <v>8305</v>
      </c>
      <c r="AO571" s="17">
        <v>3</v>
      </c>
      <c r="AP571" s="17">
        <v>80</v>
      </c>
      <c r="AQ571" s="17">
        <v>5</v>
      </c>
      <c r="AT571" s="17" t="s">
        <v>7979</v>
      </c>
      <c r="BQ571" s="17" t="s">
        <v>30</v>
      </c>
      <c r="CM571" s="17" t="s">
        <v>21</v>
      </c>
      <c r="CX571" s="17" t="s">
        <v>3901</v>
      </c>
      <c r="DN571" s="17">
        <f>COUNTIF(AU571:DM571, "X")</f>
        <v>1</v>
      </c>
    </row>
    <row r="572" spans="1:118" s="17" customFormat="1">
      <c r="A572" s="17" t="s">
        <v>21011</v>
      </c>
      <c r="B572" s="17">
        <v>55</v>
      </c>
      <c r="C572" s="17">
        <v>109155</v>
      </c>
      <c r="D572" s="17" t="s">
        <v>5116</v>
      </c>
      <c r="E572" s="17" t="s">
        <v>122</v>
      </c>
      <c r="F572" s="17" t="s">
        <v>48</v>
      </c>
      <c r="H572" s="309">
        <v>14519</v>
      </c>
      <c r="I572" s="309">
        <v>36348</v>
      </c>
      <c r="J572" s="17" t="s">
        <v>3888</v>
      </c>
      <c r="K572" s="17" t="s">
        <v>21</v>
      </c>
      <c r="L572" s="17" t="s">
        <v>21012</v>
      </c>
      <c r="N572" s="17" t="s">
        <v>80</v>
      </c>
      <c r="O572" s="17" t="s">
        <v>15</v>
      </c>
      <c r="P572" s="17">
        <v>45308</v>
      </c>
      <c r="AF572" s="17">
        <v>8</v>
      </c>
      <c r="AG572" s="17">
        <v>2</v>
      </c>
      <c r="AI572" s="17" t="s">
        <v>20851</v>
      </c>
      <c r="AM572" s="17" t="s">
        <v>27</v>
      </c>
      <c r="AN572" s="17" t="s">
        <v>20847</v>
      </c>
      <c r="AO572" s="17">
        <v>3</v>
      </c>
      <c r="AP572" s="17">
        <v>80</v>
      </c>
      <c r="AQ572" s="17">
        <v>5</v>
      </c>
      <c r="AR572" s="17" t="s">
        <v>20671</v>
      </c>
      <c r="AU572" s="17" t="s">
        <v>21</v>
      </c>
      <c r="AV572" s="17" t="s">
        <v>3901</v>
      </c>
      <c r="AX572" s="17" t="s">
        <v>3901</v>
      </c>
      <c r="AZ572" s="17" t="s">
        <v>3901</v>
      </c>
      <c r="BB572" s="17" t="s">
        <v>3901</v>
      </c>
      <c r="BD572" s="17" t="s">
        <v>3901</v>
      </c>
      <c r="BH572" s="17" t="s">
        <v>3901</v>
      </c>
      <c r="BJ572" s="17" t="s">
        <v>3901</v>
      </c>
      <c r="BK572" s="17" t="s">
        <v>3901</v>
      </c>
      <c r="BL572" s="17" t="s">
        <v>3901</v>
      </c>
      <c r="BN572" s="17" t="s">
        <v>3901</v>
      </c>
      <c r="BS572" s="17" t="s">
        <v>3901</v>
      </c>
      <c r="BY572" s="17" t="s">
        <v>3901</v>
      </c>
      <c r="BZ572" s="17" t="s">
        <v>21</v>
      </c>
      <c r="CC572" s="17" t="s">
        <v>3901</v>
      </c>
      <c r="CF572" s="17" t="s">
        <v>3901</v>
      </c>
      <c r="CG572" s="17" t="s">
        <v>21</v>
      </c>
      <c r="CH572" s="17" t="s">
        <v>3901</v>
      </c>
      <c r="CL572" s="17" t="s">
        <v>3901</v>
      </c>
      <c r="CM572" s="17" t="s">
        <v>21</v>
      </c>
      <c r="CN572" s="17" t="s">
        <v>3901</v>
      </c>
      <c r="CQ572" s="17" t="s">
        <v>3901</v>
      </c>
      <c r="CR572" s="17" t="s">
        <v>21</v>
      </c>
      <c r="CU572" s="17" t="s">
        <v>3901</v>
      </c>
      <c r="DA572" s="17" t="s">
        <v>3901</v>
      </c>
      <c r="DD572" s="17" t="s">
        <v>3901</v>
      </c>
      <c r="DE572" s="17" t="s">
        <v>21</v>
      </c>
      <c r="DF572" s="17" t="s">
        <v>3901</v>
      </c>
      <c r="DN572" s="17">
        <f>COUNTIF(AU572:DM572, "X")</f>
        <v>22</v>
      </c>
    </row>
    <row r="573" spans="1:118" s="17" customFormat="1">
      <c r="A573" s="17" t="s">
        <v>20198</v>
      </c>
      <c r="B573" s="17">
        <v>55</v>
      </c>
      <c r="C573" s="17">
        <v>101648</v>
      </c>
      <c r="D573" s="17" t="s">
        <v>20199</v>
      </c>
      <c r="E573" s="17" t="s">
        <v>367</v>
      </c>
      <c r="F573" s="17" t="s">
        <v>70</v>
      </c>
      <c r="H573" s="309">
        <v>22148</v>
      </c>
      <c r="I573" s="309">
        <v>41166</v>
      </c>
      <c r="J573" s="17" t="s">
        <v>3888</v>
      </c>
      <c r="L573" s="17" t="s">
        <v>20200</v>
      </c>
      <c r="N573" s="17" t="s">
        <v>31</v>
      </c>
      <c r="O573" s="17" t="s">
        <v>15</v>
      </c>
      <c r="P573" s="17">
        <v>45373</v>
      </c>
      <c r="AD573" s="17" t="s">
        <v>9896</v>
      </c>
      <c r="AF573" s="17">
        <v>15</v>
      </c>
      <c r="AG573" s="17">
        <v>2</v>
      </c>
      <c r="AM573" s="17" t="s">
        <v>180</v>
      </c>
      <c r="AN573" s="17" t="s">
        <v>20012</v>
      </c>
      <c r="AO573" s="17">
        <v>3</v>
      </c>
      <c r="AP573" s="17">
        <v>80</v>
      </c>
      <c r="AQ573" s="17">
        <v>5</v>
      </c>
      <c r="AR573" s="17" t="s">
        <v>10180</v>
      </c>
      <c r="CH573" s="17" t="s">
        <v>3901</v>
      </c>
      <c r="CU573" s="17" t="s">
        <v>3901</v>
      </c>
      <c r="DN573" s="17">
        <f>COUNTIF(AU573:DM573, "X")</f>
        <v>2</v>
      </c>
    </row>
    <row r="574" spans="1:118" s="17" customFormat="1">
      <c r="A574" s="17" t="s">
        <v>22517</v>
      </c>
      <c r="B574" s="17">
        <v>55</v>
      </c>
      <c r="C574" s="17">
        <v>118180</v>
      </c>
      <c r="D574" s="17" t="s">
        <v>22518</v>
      </c>
      <c r="E574" s="17" t="s">
        <v>278</v>
      </c>
      <c r="F574" s="17" t="s">
        <v>70</v>
      </c>
      <c r="H574" s="309">
        <v>30779</v>
      </c>
      <c r="I574" s="309">
        <v>43146</v>
      </c>
      <c r="J574" s="17" t="s">
        <v>3888</v>
      </c>
      <c r="L574" s="17" t="s">
        <v>22519</v>
      </c>
      <c r="N574" s="17" t="s">
        <v>31</v>
      </c>
      <c r="O574" s="17" t="s">
        <v>15</v>
      </c>
      <c r="P574" s="17">
        <v>45373</v>
      </c>
      <c r="AF574" s="17">
        <v>15</v>
      </c>
      <c r="AG574" s="17">
        <v>2</v>
      </c>
      <c r="AH574" s="17" t="s">
        <v>11926</v>
      </c>
      <c r="AK574" s="17" t="s">
        <v>11927</v>
      </c>
      <c r="AM574" s="17" t="s">
        <v>177</v>
      </c>
      <c r="AN574" s="17" t="s">
        <v>22466</v>
      </c>
      <c r="AO574" s="17">
        <v>3</v>
      </c>
      <c r="AP574" s="17">
        <v>80</v>
      </c>
      <c r="AQ574" s="17">
        <v>5</v>
      </c>
      <c r="AR574" s="17" t="s">
        <v>11941</v>
      </c>
      <c r="DA574" s="17" t="s">
        <v>3901</v>
      </c>
      <c r="DN574" s="17">
        <f>COUNTIF(AU574:DM574, "X")</f>
        <v>1</v>
      </c>
    </row>
    <row r="575" spans="1:118" s="17" customFormat="1">
      <c r="A575" s="17" t="s">
        <v>18636</v>
      </c>
      <c r="B575" s="17">
        <v>55</v>
      </c>
      <c r="C575" s="17">
        <v>63997</v>
      </c>
      <c r="D575" s="17" t="s">
        <v>18637</v>
      </c>
      <c r="E575" s="17" t="s">
        <v>144</v>
      </c>
      <c r="F575" s="17" t="s">
        <v>84</v>
      </c>
      <c r="H575" s="309">
        <v>23684</v>
      </c>
      <c r="I575" s="309">
        <v>41620</v>
      </c>
      <c r="J575" s="17" t="s">
        <v>3888</v>
      </c>
      <c r="K575" s="17" t="s">
        <v>30</v>
      </c>
      <c r="L575" s="17" t="s">
        <v>18638</v>
      </c>
      <c r="N575" s="17" t="s">
        <v>31</v>
      </c>
      <c r="O575" s="17" t="s">
        <v>15</v>
      </c>
      <c r="P575" s="17">
        <v>45373</v>
      </c>
      <c r="AD575" s="17" t="s">
        <v>9896</v>
      </c>
      <c r="AF575" s="17">
        <v>8</v>
      </c>
      <c r="AG575" s="17">
        <v>2</v>
      </c>
      <c r="AM575" s="17" t="s">
        <v>87</v>
      </c>
      <c r="AN575" s="17" t="s">
        <v>18599</v>
      </c>
      <c r="AO575" s="17">
        <v>3</v>
      </c>
      <c r="AP575" s="17">
        <v>80</v>
      </c>
      <c r="AQ575" s="17">
        <v>5</v>
      </c>
      <c r="AR575" s="17" t="s">
        <v>9898</v>
      </c>
      <c r="CQ575" s="17" t="s">
        <v>3901</v>
      </c>
      <c r="CU575" s="17" t="s">
        <v>3901</v>
      </c>
      <c r="CX575" s="17" t="s">
        <v>3901</v>
      </c>
      <c r="DA575" s="17" t="s">
        <v>3901</v>
      </c>
      <c r="DE575" s="17" t="s">
        <v>30</v>
      </c>
      <c r="DF575" s="17" t="s">
        <v>3901</v>
      </c>
      <c r="DN575" s="17">
        <f>COUNTIF(AU575:DM575, "X")</f>
        <v>5</v>
      </c>
    </row>
    <row r="576" spans="1:118" s="17" customFormat="1">
      <c r="A576" s="17" t="s">
        <v>22742</v>
      </c>
      <c r="B576" s="17">
        <v>55</v>
      </c>
      <c r="C576" s="17">
        <v>83965</v>
      </c>
      <c r="D576" s="17" t="s">
        <v>8851</v>
      </c>
      <c r="E576" s="17" t="s">
        <v>5593</v>
      </c>
      <c r="F576" s="17" t="s">
        <v>876</v>
      </c>
      <c r="H576" s="309">
        <v>26399</v>
      </c>
      <c r="I576" s="309">
        <v>43570</v>
      </c>
      <c r="J576" s="17" t="s">
        <v>3888</v>
      </c>
      <c r="L576" s="17" t="s">
        <v>22743</v>
      </c>
      <c r="N576" s="17" t="s">
        <v>126</v>
      </c>
      <c r="O576" s="17" t="s">
        <v>15</v>
      </c>
      <c r="P576" s="17">
        <v>45383</v>
      </c>
      <c r="AF576" s="17">
        <v>8</v>
      </c>
      <c r="AG576" s="17">
        <v>2</v>
      </c>
      <c r="AI576" s="17" t="s">
        <v>20542</v>
      </c>
      <c r="AM576" s="17" t="s">
        <v>133</v>
      </c>
      <c r="AN576" s="17" t="s">
        <v>22584</v>
      </c>
      <c r="AO576" s="17">
        <v>3</v>
      </c>
      <c r="AP576" s="17">
        <v>80</v>
      </c>
      <c r="AQ576" s="17">
        <v>5</v>
      </c>
      <c r="AR576" s="17" t="s">
        <v>22585</v>
      </c>
      <c r="DN576" s="17">
        <f>COUNTIF(AU576:DM576, "X")</f>
        <v>0</v>
      </c>
    </row>
    <row r="577" spans="1:118" s="17" customFormat="1">
      <c r="A577" s="17" t="s">
        <v>16829</v>
      </c>
      <c r="B577" s="17">
        <v>55</v>
      </c>
      <c r="C577" s="17">
        <v>106988</v>
      </c>
      <c r="D577" s="17" t="s">
        <v>16827</v>
      </c>
      <c r="E577" s="17" t="s">
        <v>16830</v>
      </c>
      <c r="F577" s="17" t="s">
        <v>164</v>
      </c>
      <c r="H577" s="309">
        <v>23147</v>
      </c>
      <c r="I577" s="309">
        <v>36222</v>
      </c>
      <c r="J577" s="17" t="s">
        <v>3888</v>
      </c>
      <c r="L577" s="17" t="s">
        <v>16831</v>
      </c>
      <c r="N577" s="17" t="s">
        <v>31</v>
      </c>
      <c r="O577" s="17" t="s">
        <v>15</v>
      </c>
      <c r="P577" s="17">
        <v>45373</v>
      </c>
      <c r="AC577" s="17" t="s">
        <v>9895</v>
      </c>
      <c r="AD577" s="17" t="s">
        <v>9896</v>
      </c>
      <c r="AF577" s="17">
        <v>8</v>
      </c>
      <c r="AG577" s="17">
        <v>2</v>
      </c>
      <c r="AM577" s="17" t="s">
        <v>220</v>
      </c>
      <c r="AN577" s="17" t="s">
        <v>16782</v>
      </c>
      <c r="AO577" s="17">
        <v>3</v>
      </c>
      <c r="AP577" s="17">
        <v>80</v>
      </c>
      <c r="AQ577" s="17">
        <v>5</v>
      </c>
      <c r="AR577" s="17" t="s">
        <v>9898</v>
      </c>
      <c r="AT577" s="17" t="s">
        <v>9899</v>
      </c>
      <c r="AV577" s="17" t="s">
        <v>3901</v>
      </c>
      <c r="BD577" s="17" t="s">
        <v>3901</v>
      </c>
      <c r="BQ577" s="17" t="s">
        <v>21</v>
      </c>
      <c r="BS577" s="17" t="s">
        <v>3901</v>
      </c>
      <c r="CC577" s="17" t="s">
        <v>3901</v>
      </c>
      <c r="CH577" s="17" t="s">
        <v>3901</v>
      </c>
      <c r="DN577" s="17">
        <f>COUNTIF(AU577:DM577, "X")</f>
        <v>5</v>
      </c>
    </row>
    <row r="578" spans="1:118" s="17" customFormat="1">
      <c r="A578" s="17" t="s">
        <v>19803</v>
      </c>
      <c r="B578" s="17">
        <v>55</v>
      </c>
      <c r="C578" s="17">
        <v>91746</v>
      </c>
      <c r="D578" s="17" t="s">
        <v>11482</v>
      </c>
      <c r="E578" s="17" t="s">
        <v>333</v>
      </c>
      <c r="F578" s="17" t="s">
        <v>229</v>
      </c>
      <c r="H578" s="309">
        <v>28357</v>
      </c>
      <c r="I578" s="309">
        <v>41059</v>
      </c>
      <c r="J578" s="17" t="s">
        <v>3888</v>
      </c>
      <c r="L578" s="17" t="s">
        <v>19738</v>
      </c>
      <c r="N578" s="17" t="s">
        <v>14</v>
      </c>
      <c r="O578" s="17" t="s">
        <v>15</v>
      </c>
      <c r="P578" s="17">
        <v>45371</v>
      </c>
      <c r="AF578" s="17">
        <v>8</v>
      </c>
      <c r="AG578" s="17">
        <v>2</v>
      </c>
      <c r="AI578" s="17" t="s">
        <v>10178</v>
      </c>
      <c r="AM578" s="17" t="s">
        <v>219</v>
      </c>
      <c r="AN578" s="17" t="s">
        <v>19675</v>
      </c>
      <c r="AO578" s="17">
        <v>3</v>
      </c>
      <c r="AP578" s="17">
        <v>80</v>
      </c>
      <c r="AQ578" s="17">
        <v>5</v>
      </c>
      <c r="AR578" s="17" t="s">
        <v>10180</v>
      </c>
      <c r="CH578" s="17" t="s">
        <v>3901</v>
      </c>
      <c r="DN578" s="17">
        <f>COUNTIF(AU578:DM578, "X")</f>
        <v>1</v>
      </c>
    </row>
    <row r="579" spans="1:118" s="17" customFormat="1">
      <c r="A579" s="17" t="s">
        <v>15442</v>
      </c>
      <c r="B579" s="17">
        <v>55</v>
      </c>
      <c r="C579" s="17">
        <v>74235</v>
      </c>
      <c r="D579" s="17" t="s">
        <v>4003</v>
      </c>
      <c r="E579" s="17" t="s">
        <v>8320</v>
      </c>
      <c r="F579" s="17" t="s">
        <v>99</v>
      </c>
      <c r="H579" s="309">
        <v>24974</v>
      </c>
      <c r="I579" s="309">
        <v>40171</v>
      </c>
      <c r="J579" s="17" t="s">
        <v>3888</v>
      </c>
      <c r="L579" s="17" t="s">
        <v>15299</v>
      </c>
      <c r="M579" s="17" t="s">
        <v>414</v>
      </c>
      <c r="N579" s="17" t="s">
        <v>31</v>
      </c>
      <c r="O579" s="17" t="s">
        <v>15</v>
      </c>
      <c r="P579" s="17">
        <v>45373</v>
      </c>
      <c r="AC579" s="17" t="s">
        <v>9895</v>
      </c>
      <c r="AD579" s="17" t="s">
        <v>9896</v>
      </c>
      <c r="AF579" s="17">
        <v>8</v>
      </c>
      <c r="AG579" s="17">
        <v>2</v>
      </c>
      <c r="AM579" s="17" t="s">
        <v>44</v>
      </c>
      <c r="AN579" s="17" t="s">
        <v>15244</v>
      </c>
      <c r="AO579" s="17">
        <v>3</v>
      </c>
      <c r="AP579" s="17">
        <v>80</v>
      </c>
      <c r="AQ579" s="17">
        <v>5</v>
      </c>
      <c r="AR579" s="17" t="s">
        <v>9898</v>
      </c>
      <c r="AT579" s="17" t="s">
        <v>15057</v>
      </c>
      <c r="CH579" s="17" t="s">
        <v>3901</v>
      </c>
      <c r="DN579" s="17">
        <f>COUNTIF(AU579:DM579, "X")</f>
        <v>1</v>
      </c>
    </row>
    <row r="580" spans="1:118" s="17" customFormat="1">
      <c r="A580" s="17" t="s">
        <v>11481</v>
      </c>
      <c r="B580" s="17">
        <v>55</v>
      </c>
      <c r="C580" s="17">
        <v>90219</v>
      </c>
      <c r="D580" s="17" t="s">
        <v>11482</v>
      </c>
      <c r="E580" s="17" t="s">
        <v>230</v>
      </c>
      <c r="F580" s="17" t="s">
        <v>628</v>
      </c>
      <c r="H580" s="309">
        <v>27652</v>
      </c>
      <c r="I580" s="309">
        <v>34866</v>
      </c>
      <c r="J580" s="17" t="s">
        <v>3888</v>
      </c>
      <c r="L580" s="17" t="s">
        <v>11348</v>
      </c>
      <c r="N580" s="17" t="s">
        <v>14</v>
      </c>
      <c r="O580" s="17" t="s">
        <v>15</v>
      </c>
      <c r="P580" s="17">
        <v>45371</v>
      </c>
      <c r="AC580" s="17" t="s">
        <v>14</v>
      </c>
      <c r="AF580" s="17">
        <v>8</v>
      </c>
      <c r="AG580" s="17">
        <v>2</v>
      </c>
      <c r="AI580" s="17" t="s">
        <v>10178</v>
      </c>
      <c r="AM580" s="17" t="s">
        <v>151</v>
      </c>
      <c r="AN580" s="17" t="s">
        <v>11216</v>
      </c>
      <c r="AO580" s="17">
        <v>3</v>
      </c>
      <c r="AP580" s="17">
        <v>80</v>
      </c>
      <c r="AQ580" s="17">
        <v>5</v>
      </c>
      <c r="AR580" s="17" t="s">
        <v>10180</v>
      </c>
      <c r="AU580" s="17" t="s">
        <v>21</v>
      </c>
      <c r="BD580" s="17" t="s">
        <v>3901</v>
      </c>
      <c r="BH580" s="17" t="s">
        <v>3901</v>
      </c>
      <c r="BK580" s="17" t="s">
        <v>3901</v>
      </c>
      <c r="BS580" s="17" t="s">
        <v>3901</v>
      </c>
      <c r="CC580" s="17" t="s">
        <v>3901</v>
      </c>
      <c r="CH580" s="17" t="s">
        <v>3901</v>
      </c>
      <c r="CM580" s="17" t="s">
        <v>21</v>
      </c>
      <c r="CN580" s="17" t="s">
        <v>3901</v>
      </c>
      <c r="CR580" s="17" t="s">
        <v>21</v>
      </c>
      <c r="CU580" s="17" t="s">
        <v>3901</v>
      </c>
      <c r="DN580" s="17">
        <f>COUNTIF(AU580:DM580, "X")</f>
        <v>8</v>
      </c>
    </row>
    <row r="581" spans="1:118" s="17" customFormat="1">
      <c r="A581" s="17" t="s">
        <v>23882</v>
      </c>
      <c r="B581" s="17">
        <v>55</v>
      </c>
      <c r="C581" s="17">
        <v>49037</v>
      </c>
      <c r="D581" s="17" t="s">
        <v>536</v>
      </c>
      <c r="E581" s="17" t="s">
        <v>800</v>
      </c>
      <c r="F581" s="17" t="s">
        <v>162</v>
      </c>
      <c r="H581" s="309">
        <v>25631</v>
      </c>
      <c r="I581" s="309">
        <v>32174</v>
      </c>
      <c r="J581" s="17" t="s">
        <v>3888</v>
      </c>
      <c r="L581" s="17" t="s">
        <v>23883</v>
      </c>
      <c r="N581" s="17" t="s">
        <v>126</v>
      </c>
      <c r="O581" s="17" t="s">
        <v>15</v>
      </c>
      <c r="P581" s="17">
        <v>45383</v>
      </c>
      <c r="Q581" s="17">
        <v>1411</v>
      </c>
      <c r="AF581" s="17">
        <v>8</v>
      </c>
      <c r="AG581" s="17">
        <v>2</v>
      </c>
      <c r="AI581" s="17" t="s">
        <v>20542</v>
      </c>
      <c r="AM581" s="17" t="s">
        <v>127</v>
      </c>
      <c r="AN581" s="17" t="s">
        <v>23839</v>
      </c>
      <c r="AO581" s="17">
        <v>3</v>
      </c>
      <c r="AP581" s="17">
        <v>80</v>
      </c>
      <c r="AQ581" s="17">
        <v>5</v>
      </c>
      <c r="AR581" s="17" t="s">
        <v>22585</v>
      </c>
      <c r="AS581" s="17" t="s">
        <v>23503</v>
      </c>
      <c r="AV581" s="17" t="s">
        <v>3901</v>
      </c>
      <c r="AX581" s="17" t="s">
        <v>3901</v>
      </c>
      <c r="AY581" s="17" t="s">
        <v>21</v>
      </c>
      <c r="AZ581" s="17" t="s">
        <v>3901</v>
      </c>
      <c r="BB581" s="17" t="s">
        <v>3901</v>
      </c>
      <c r="BD581" s="17" t="s">
        <v>3901</v>
      </c>
      <c r="BH581" s="17" t="s">
        <v>3901</v>
      </c>
      <c r="BJ581" s="17" t="s">
        <v>21</v>
      </c>
      <c r="BK581" s="17" t="s">
        <v>3901</v>
      </c>
      <c r="BN581" s="17" t="s">
        <v>3901</v>
      </c>
      <c r="BQ581" s="17" t="s">
        <v>30</v>
      </c>
      <c r="BS581" s="17" t="s">
        <v>3901</v>
      </c>
      <c r="BY581" s="17" t="s">
        <v>3901</v>
      </c>
      <c r="BZ581" s="17" t="s">
        <v>21</v>
      </c>
      <c r="CC581" s="17" t="s">
        <v>3901</v>
      </c>
      <c r="CF581" s="17" t="s">
        <v>3901</v>
      </c>
      <c r="CG581" s="17" t="s">
        <v>21</v>
      </c>
      <c r="CH581" s="17" t="s">
        <v>3901</v>
      </c>
      <c r="CQ581" s="17" t="s">
        <v>3901</v>
      </c>
      <c r="CR581" s="17" t="s">
        <v>21</v>
      </c>
      <c r="CU581" s="17" t="s">
        <v>3901</v>
      </c>
      <c r="DN581" s="17">
        <f>COUNTIF(AU581:DM581, "X")</f>
        <v>15</v>
      </c>
    </row>
    <row r="582" spans="1:118" s="17" customFormat="1">
      <c r="A582" s="17" t="s">
        <v>20867</v>
      </c>
      <c r="B582" s="17">
        <v>55</v>
      </c>
      <c r="C582" s="17">
        <v>91122</v>
      </c>
      <c r="D582" s="17" t="s">
        <v>4973</v>
      </c>
      <c r="E582" s="17" t="s">
        <v>254</v>
      </c>
      <c r="F582" s="17" t="s">
        <v>224</v>
      </c>
      <c r="H582" s="309">
        <v>28112</v>
      </c>
      <c r="I582" s="309">
        <v>41233</v>
      </c>
      <c r="J582" s="17" t="s">
        <v>3888</v>
      </c>
      <c r="L582" s="17" t="s">
        <v>20868</v>
      </c>
      <c r="N582" s="17" t="s">
        <v>26</v>
      </c>
      <c r="O582" s="17" t="s">
        <v>15</v>
      </c>
      <c r="P582" s="17">
        <v>45318</v>
      </c>
      <c r="AF582" s="17">
        <v>8</v>
      </c>
      <c r="AG582" s="17">
        <v>2</v>
      </c>
      <c r="AI582" s="17" t="s">
        <v>20669</v>
      </c>
      <c r="AM582" s="17" t="s">
        <v>27</v>
      </c>
      <c r="AN582" s="17" t="s">
        <v>20847</v>
      </c>
      <c r="AO582" s="17">
        <v>3</v>
      </c>
      <c r="AP582" s="17">
        <v>80</v>
      </c>
      <c r="AQ582" s="17">
        <v>5</v>
      </c>
      <c r="AR582" s="17" t="s">
        <v>20671</v>
      </c>
      <c r="DN582" s="17">
        <f>COUNTIF(AU582:DM582, "X")</f>
        <v>0</v>
      </c>
    </row>
    <row r="583" spans="1:118" s="17" customFormat="1">
      <c r="A583" s="17" t="s">
        <v>16303</v>
      </c>
      <c r="B583" s="17">
        <v>55</v>
      </c>
      <c r="C583" s="17">
        <v>56817</v>
      </c>
      <c r="D583" s="17" t="s">
        <v>16304</v>
      </c>
      <c r="E583" s="17" t="s">
        <v>104</v>
      </c>
      <c r="F583" s="17" t="s">
        <v>916</v>
      </c>
      <c r="H583" s="309">
        <v>22551</v>
      </c>
      <c r="I583" s="309">
        <v>29312</v>
      </c>
      <c r="J583" s="17" t="s">
        <v>3888</v>
      </c>
      <c r="L583" s="17" t="s">
        <v>16305</v>
      </c>
      <c r="N583" s="17" t="s">
        <v>31</v>
      </c>
      <c r="O583" s="17" t="s">
        <v>15</v>
      </c>
      <c r="P583" s="17">
        <v>45373</v>
      </c>
      <c r="AC583" s="17" t="s">
        <v>9895</v>
      </c>
      <c r="AD583" s="17" t="s">
        <v>9896</v>
      </c>
      <c r="AF583" s="17">
        <v>8</v>
      </c>
      <c r="AG583" s="17">
        <v>2</v>
      </c>
      <c r="AM583" s="17" t="s">
        <v>37</v>
      </c>
      <c r="AN583" s="17" t="s">
        <v>16071</v>
      </c>
      <c r="AO583" s="17">
        <v>3</v>
      </c>
      <c r="AP583" s="17">
        <v>80</v>
      </c>
      <c r="AQ583" s="17">
        <v>5</v>
      </c>
      <c r="AR583" s="17" t="s">
        <v>9898</v>
      </c>
      <c r="AT583" s="17" t="s">
        <v>16072</v>
      </c>
      <c r="AV583" s="17" t="s">
        <v>3901</v>
      </c>
      <c r="AZ583" s="17" t="s">
        <v>3901</v>
      </c>
      <c r="BD583" s="17" t="s">
        <v>3901</v>
      </c>
      <c r="BH583" s="17" t="s">
        <v>3901</v>
      </c>
      <c r="BJ583" s="17" t="s">
        <v>21</v>
      </c>
      <c r="BK583" s="17" t="s">
        <v>3901</v>
      </c>
      <c r="BQ583" s="17" t="s">
        <v>30</v>
      </c>
      <c r="BS583" s="17" t="s">
        <v>3901</v>
      </c>
      <c r="CC583" s="17" t="s">
        <v>3901</v>
      </c>
      <c r="CF583" s="17" t="s">
        <v>3901</v>
      </c>
      <c r="CG583" s="17" t="s">
        <v>21</v>
      </c>
      <c r="CH583" s="17" t="s">
        <v>3901</v>
      </c>
      <c r="CN583" s="17" t="s">
        <v>3901</v>
      </c>
      <c r="CQ583" s="17" t="s">
        <v>3901</v>
      </c>
      <c r="CR583" s="17" t="s">
        <v>30</v>
      </c>
      <c r="CU583" s="17" t="s">
        <v>3901</v>
      </c>
      <c r="DN583" s="17">
        <f>COUNTIF(AU583:DM583, "X")</f>
        <v>12</v>
      </c>
    </row>
    <row r="584" spans="1:118" s="17" customFormat="1">
      <c r="A584" s="17" t="s">
        <v>13011</v>
      </c>
      <c r="B584" s="17">
        <v>55</v>
      </c>
      <c r="C584" s="17">
        <v>118186</v>
      </c>
      <c r="D584" s="17" t="s">
        <v>13012</v>
      </c>
      <c r="E584" s="17" t="s">
        <v>86</v>
      </c>
      <c r="F584" s="17" t="s">
        <v>13013</v>
      </c>
      <c r="H584" s="309">
        <v>30657</v>
      </c>
      <c r="I584" s="309">
        <v>37173</v>
      </c>
      <c r="J584" s="17" t="s">
        <v>3888</v>
      </c>
      <c r="L584" s="17" t="s">
        <v>13014</v>
      </c>
      <c r="M584" s="17" t="s">
        <v>97</v>
      </c>
      <c r="N584" s="17" t="s">
        <v>31</v>
      </c>
      <c r="O584" s="17" t="s">
        <v>15</v>
      </c>
      <c r="P584" s="17">
        <v>45373</v>
      </c>
      <c r="Q584" s="17">
        <v>5633</v>
      </c>
      <c r="AC584" s="17" t="s">
        <v>9895</v>
      </c>
      <c r="AD584" s="17" t="s">
        <v>9896</v>
      </c>
      <c r="AF584" s="17">
        <v>15</v>
      </c>
      <c r="AG584" s="17">
        <v>2</v>
      </c>
      <c r="AM584" s="17" t="s">
        <v>59</v>
      </c>
      <c r="AN584" s="17" t="s">
        <v>12989</v>
      </c>
      <c r="AO584" s="17">
        <v>3</v>
      </c>
      <c r="AP584" s="17">
        <v>80</v>
      </c>
      <c r="AQ584" s="17">
        <v>5</v>
      </c>
      <c r="AR584" s="17" t="s">
        <v>9898</v>
      </c>
      <c r="AT584" s="17" t="s">
        <v>12990</v>
      </c>
      <c r="BD584" s="17" t="s">
        <v>3901</v>
      </c>
      <c r="BK584" s="17" t="s">
        <v>3901</v>
      </c>
      <c r="BN584" s="17" t="s">
        <v>3901</v>
      </c>
      <c r="BS584" s="17" t="s">
        <v>3901</v>
      </c>
      <c r="CF584" s="17" t="s">
        <v>3901</v>
      </c>
      <c r="CH584" s="17" t="s">
        <v>3901</v>
      </c>
      <c r="DN584" s="17">
        <f>COUNTIF(AU584:DM584, "X")</f>
        <v>6</v>
      </c>
    </row>
    <row r="585" spans="1:118" s="17" customFormat="1">
      <c r="A585" s="17" t="s">
        <v>26276</v>
      </c>
      <c r="B585" s="17">
        <v>55</v>
      </c>
      <c r="C585" s="17">
        <v>43603</v>
      </c>
      <c r="D585" s="17" t="s">
        <v>640</v>
      </c>
      <c r="E585" s="17" t="s">
        <v>17</v>
      </c>
      <c r="F585" s="17" t="s">
        <v>22</v>
      </c>
      <c r="H585" s="309">
        <v>21759</v>
      </c>
      <c r="I585" s="309">
        <v>31413</v>
      </c>
      <c r="J585" s="17" t="s">
        <v>3888</v>
      </c>
      <c r="L585" s="17" t="s">
        <v>26244</v>
      </c>
      <c r="N585" s="17" t="s">
        <v>14</v>
      </c>
      <c r="O585" s="17" t="s">
        <v>15</v>
      </c>
      <c r="P585" s="17">
        <v>45371</v>
      </c>
      <c r="AC585" s="17" t="s">
        <v>14</v>
      </c>
      <c r="AF585" s="17">
        <v>8</v>
      </c>
      <c r="AG585" s="17">
        <v>2</v>
      </c>
      <c r="AI585" s="17" t="s">
        <v>10178</v>
      </c>
      <c r="AM585" s="17" t="s">
        <v>101</v>
      </c>
      <c r="AN585" s="17" t="s">
        <v>26168</v>
      </c>
      <c r="AO585" s="17">
        <v>3</v>
      </c>
      <c r="AP585" s="17">
        <v>80</v>
      </c>
      <c r="AQ585" s="17">
        <v>5</v>
      </c>
      <c r="AR585" s="17" t="s">
        <v>10180</v>
      </c>
      <c r="AV585" s="17" t="s">
        <v>3901</v>
      </c>
      <c r="AX585" s="17" t="s">
        <v>3901</v>
      </c>
      <c r="AZ585" s="17" t="s">
        <v>3901</v>
      </c>
      <c r="BB585" s="17" t="s">
        <v>3901</v>
      </c>
      <c r="BJ585" s="17" t="s">
        <v>30</v>
      </c>
      <c r="BK585" s="17" t="s">
        <v>3901</v>
      </c>
      <c r="BQ585" s="17" t="s">
        <v>30</v>
      </c>
      <c r="BS585" s="17" t="s">
        <v>3901</v>
      </c>
      <c r="BU585" s="17" t="s">
        <v>3901</v>
      </c>
      <c r="BY585" s="17" t="s">
        <v>3901</v>
      </c>
      <c r="CC585" s="17" t="s">
        <v>3901</v>
      </c>
      <c r="CF585" s="17" t="s">
        <v>3901</v>
      </c>
      <c r="CH585" s="17" t="s">
        <v>3901</v>
      </c>
      <c r="CI585" s="17" t="s">
        <v>3901</v>
      </c>
      <c r="CQ585" s="17" t="s">
        <v>3901</v>
      </c>
      <c r="CU585" s="17" t="s">
        <v>3901</v>
      </c>
      <c r="DD585" s="17" t="s">
        <v>3901</v>
      </c>
      <c r="DN585" s="17">
        <f>COUNTIF(AU585:DM585, "X")</f>
        <v>15</v>
      </c>
    </row>
    <row r="586" spans="1:118" s="17" customFormat="1">
      <c r="A586" s="17" t="s">
        <v>5736</v>
      </c>
      <c r="B586" s="17">
        <v>55</v>
      </c>
      <c r="C586" s="17">
        <v>85041</v>
      </c>
      <c r="D586" s="17" t="s">
        <v>5737</v>
      </c>
      <c r="E586" s="17" t="s">
        <v>5690</v>
      </c>
      <c r="F586" s="17" t="s">
        <v>82</v>
      </c>
      <c r="H586" s="309">
        <v>25698</v>
      </c>
      <c r="I586" s="309">
        <v>42674</v>
      </c>
      <c r="J586" s="17" t="s">
        <v>3888</v>
      </c>
      <c r="L586" s="17" t="s">
        <v>5738</v>
      </c>
      <c r="N586" s="17" t="s">
        <v>19</v>
      </c>
      <c r="O586" s="17" t="s">
        <v>15</v>
      </c>
      <c r="P586" s="17">
        <v>45356</v>
      </c>
      <c r="AC586" s="17" t="s">
        <v>3890</v>
      </c>
      <c r="AD586" s="17" t="s">
        <v>3891</v>
      </c>
      <c r="AF586" s="17">
        <v>8</v>
      </c>
      <c r="AG586" s="17">
        <v>2</v>
      </c>
      <c r="AM586" s="17" t="s">
        <v>105</v>
      </c>
      <c r="AN586" s="17" t="s">
        <v>5515</v>
      </c>
      <c r="AO586" s="17">
        <v>3</v>
      </c>
      <c r="AP586" s="17">
        <v>80</v>
      </c>
      <c r="AQ586" s="17">
        <v>5</v>
      </c>
      <c r="AT586" s="17" t="s">
        <v>5516</v>
      </c>
      <c r="DN586" s="17">
        <f>COUNTIF(AU586:DM586, "X")</f>
        <v>0</v>
      </c>
    </row>
    <row r="587" spans="1:118" s="17" customFormat="1">
      <c r="A587" s="17" t="s">
        <v>26243</v>
      </c>
      <c r="B587" s="17">
        <v>55</v>
      </c>
      <c r="C587" s="17">
        <v>43604</v>
      </c>
      <c r="D587" s="17" t="s">
        <v>640</v>
      </c>
      <c r="E587" s="17" t="s">
        <v>296</v>
      </c>
      <c r="F587" s="17" t="s">
        <v>21</v>
      </c>
      <c r="H587" s="309">
        <v>22021</v>
      </c>
      <c r="I587" s="309">
        <v>31413</v>
      </c>
      <c r="J587" s="17" t="s">
        <v>3888</v>
      </c>
      <c r="L587" s="17" t="s">
        <v>26244</v>
      </c>
      <c r="N587" s="17" t="s">
        <v>14</v>
      </c>
      <c r="O587" s="17" t="s">
        <v>15</v>
      </c>
      <c r="P587" s="17">
        <v>45371</v>
      </c>
      <c r="AC587" s="17" t="s">
        <v>14</v>
      </c>
      <c r="AF587" s="17">
        <v>8</v>
      </c>
      <c r="AG587" s="17">
        <v>2</v>
      </c>
      <c r="AI587" s="17" t="s">
        <v>10178</v>
      </c>
      <c r="AM587" s="17" t="s">
        <v>101</v>
      </c>
      <c r="AN587" s="17" t="s">
        <v>26168</v>
      </c>
      <c r="AO587" s="17">
        <v>3</v>
      </c>
      <c r="AP587" s="17">
        <v>80</v>
      </c>
      <c r="AQ587" s="17">
        <v>5</v>
      </c>
      <c r="AR587" s="17" t="s">
        <v>10180</v>
      </c>
      <c r="AV587" s="17" t="s">
        <v>3901</v>
      </c>
      <c r="BD587" s="17" t="s">
        <v>3901</v>
      </c>
      <c r="BS587" s="17" t="s">
        <v>3901</v>
      </c>
      <c r="BY587" s="17" t="s">
        <v>3901</v>
      </c>
      <c r="CC587" s="17" t="s">
        <v>3901</v>
      </c>
      <c r="CF587" s="17" t="s">
        <v>3901</v>
      </c>
      <c r="CH587" s="17" t="s">
        <v>3901</v>
      </c>
      <c r="CQ587" s="17" t="s">
        <v>3901</v>
      </c>
      <c r="CU587" s="17" t="s">
        <v>3901</v>
      </c>
      <c r="DN587" s="17">
        <f>COUNTIF(AU587:DM587, "X")</f>
        <v>9</v>
      </c>
    </row>
    <row r="588" spans="1:118" s="17" customFormat="1">
      <c r="A588" s="523" t="s">
        <v>2113</v>
      </c>
      <c r="B588" s="17">
        <v>55</v>
      </c>
      <c r="C588" s="17">
        <v>71687</v>
      </c>
      <c r="D588" s="17" t="s">
        <v>640</v>
      </c>
      <c r="E588" s="17" t="s">
        <v>396</v>
      </c>
      <c r="F588" s="17" t="s">
        <v>287</v>
      </c>
      <c r="H588" s="309">
        <v>20945</v>
      </c>
      <c r="I588" s="309">
        <v>33155</v>
      </c>
      <c r="J588" s="17" t="s">
        <v>3888</v>
      </c>
      <c r="K588" s="17" t="s">
        <v>30</v>
      </c>
      <c r="L588" s="17" t="s">
        <v>1455</v>
      </c>
      <c r="N588" s="17" t="s">
        <v>50</v>
      </c>
      <c r="O588" s="17" t="s">
        <v>15</v>
      </c>
      <c r="P588" s="17">
        <v>45344</v>
      </c>
      <c r="AF588" s="17">
        <v>15</v>
      </c>
      <c r="AG588" s="17">
        <v>2</v>
      </c>
      <c r="AH588" s="17" t="s">
        <v>11926</v>
      </c>
      <c r="AK588" s="17" t="s">
        <v>17298</v>
      </c>
      <c r="AM588" s="17" t="s">
        <v>46</v>
      </c>
      <c r="AN588" s="17" t="s">
        <v>17553</v>
      </c>
      <c r="AO588" s="17">
        <v>3</v>
      </c>
      <c r="AP588" s="17">
        <v>80</v>
      </c>
      <c r="AQ588" s="17">
        <v>5</v>
      </c>
      <c r="AR588" s="17" t="s">
        <v>17300</v>
      </c>
      <c r="AU588" s="17" t="s">
        <v>30</v>
      </c>
      <c r="AV588" s="17" t="s">
        <v>3901</v>
      </c>
      <c r="AZ588" s="17" t="s">
        <v>3901</v>
      </c>
      <c r="BB588" s="17" t="s">
        <v>3901</v>
      </c>
      <c r="BC588" s="17" t="s">
        <v>30</v>
      </c>
      <c r="BD588" s="17" t="s">
        <v>3901</v>
      </c>
      <c r="BF588" s="17" t="s">
        <v>3901</v>
      </c>
      <c r="BH588" s="17" t="s">
        <v>3901</v>
      </c>
      <c r="BJ588" s="17" t="s">
        <v>30</v>
      </c>
      <c r="BK588" s="17" t="s">
        <v>3901</v>
      </c>
      <c r="BN588" s="17" t="s">
        <v>3901</v>
      </c>
      <c r="BQ588" s="17" t="s">
        <v>30</v>
      </c>
      <c r="BS588" s="17" t="s">
        <v>3901</v>
      </c>
      <c r="CC588" s="17" t="s">
        <v>3901</v>
      </c>
      <c r="CD588" s="17" t="s">
        <v>3901</v>
      </c>
      <c r="CF588" s="17" t="s">
        <v>3901</v>
      </c>
      <c r="CH588" s="17" t="s">
        <v>3901</v>
      </c>
      <c r="CM588" s="17" t="s">
        <v>30</v>
      </c>
      <c r="CN588" s="17" t="s">
        <v>3901</v>
      </c>
      <c r="CQ588" s="17" t="s">
        <v>3901</v>
      </c>
      <c r="CR588" s="17" t="s">
        <v>21</v>
      </c>
      <c r="CU588" s="17" t="s">
        <v>3901</v>
      </c>
      <c r="CV588" s="17" t="s">
        <v>3901</v>
      </c>
      <c r="CX588" s="17" t="s">
        <v>3901</v>
      </c>
      <c r="CY588" s="17" t="s">
        <v>3901</v>
      </c>
      <c r="DA588" s="17" t="s">
        <v>3901</v>
      </c>
      <c r="DE588" s="17" t="s">
        <v>30</v>
      </c>
      <c r="DF588" s="17" t="s">
        <v>3901</v>
      </c>
      <c r="DN588" s="17">
        <f>COUNTIF(AU588:DM588, "X")</f>
        <v>21</v>
      </c>
    </row>
    <row r="589" spans="1:118" s="17" customFormat="1">
      <c r="A589" s="17" t="s">
        <v>11412</v>
      </c>
      <c r="B589" s="17">
        <v>55</v>
      </c>
      <c r="C589" s="17">
        <v>61810</v>
      </c>
      <c r="D589" s="17" t="s">
        <v>11413</v>
      </c>
      <c r="E589" s="17" t="s">
        <v>116</v>
      </c>
      <c r="F589" s="17" t="s">
        <v>235</v>
      </c>
      <c r="H589" s="309">
        <v>14607</v>
      </c>
      <c r="I589" s="309">
        <v>30437</v>
      </c>
      <c r="J589" s="17" t="s">
        <v>3888</v>
      </c>
      <c r="L589" s="17" t="s">
        <v>11414</v>
      </c>
      <c r="N589" s="17" t="s">
        <v>14</v>
      </c>
      <c r="O589" s="17" t="s">
        <v>15</v>
      </c>
      <c r="P589" s="17">
        <v>45371</v>
      </c>
      <c r="AC589" s="17" t="s">
        <v>14</v>
      </c>
      <c r="AF589" s="17">
        <v>8</v>
      </c>
      <c r="AG589" s="17">
        <v>2</v>
      </c>
      <c r="AI589" s="17" t="s">
        <v>10178</v>
      </c>
      <c r="AM589" s="17" t="s">
        <v>151</v>
      </c>
      <c r="AN589" s="17" t="s">
        <v>11216</v>
      </c>
      <c r="AO589" s="17">
        <v>3</v>
      </c>
      <c r="AP589" s="17">
        <v>80</v>
      </c>
      <c r="AQ589" s="17">
        <v>5</v>
      </c>
      <c r="AR589" s="17" t="s">
        <v>10180</v>
      </c>
      <c r="AU589" s="17" t="s">
        <v>21</v>
      </c>
      <c r="AV589" s="17" t="s">
        <v>3901</v>
      </c>
      <c r="AW589" s="17" t="s">
        <v>3901</v>
      </c>
      <c r="AX589" s="17" t="s">
        <v>3901</v>
      </c>
      <c r="AZ589" s="17" t="s">
        <v>3901</v>
      </c>
      <c r="BB589" s="17" t="s">
        <v>3901</v>
      </c>
      <c r="BD589" s="17" t="s">
        <v>3901</v>
      </c>
      <c r="BH589" s="17" t="s">
        <v>3901</v>
      </c>
      <c r="BJ589" s="17" t="s">
        <v>21</v>
      </c>
      <c r="BK589" s="17" t="s">
        <v>3901</v>
      </c>
      <c r="BQ589" s="17" t="s">
        <v>21</v>
      </c>
      <c r="BS589" s="17" t="s">
        <v>3901</v>
      </c>
      <c r="CC589" s="17" t="s">
        <v>3901</v>
      </c>
      <c r="CH589" s="17" t="s">
        <v>3901</v>
      </c>
      <c r="CM589" s="17" t="s">
        <v>21</v>
      </c>
      <c r="CN589" s="17" t="s">
        <v>3901</v>
      </c>
      <c r="CQ589" s="17" t="s">
        <v>3901</v>
      </c>
      <c r="CR589" s="17" t="s">
        <v>21</v>
      </c>
      <c r="CU589" s="17" t="s">
        <v>3901</v>
      </c>
      <c r="CY589" s="17" t="s">
        <v>21</v>
      </c>
      <c r="DA589" s="17" t="s">
        <v>3901</v>
      </c>
      <c r="DN589" s="17">
        <f>COUNTIF(AU589:DM589, "X")</f>
        <v>15</v>
      </c>
    </row>
    <row r="590" spans="1:118" s="17" customFormat="1">
      <c r="A590" s="17" t="s">
        <v>5316</v>
      </c>
      <c r="B590" s="17">
        <v>55</v>
      </c>
      <c r="C590" s="17">
        <v>96134</v>
      </c>
      <c r="D590" s="17" t="s">
        <v>657</v>
      </c>
      <c r="E590" s="17" t="s">
        <v>174</v>
      </c>
      <c r="F590" s="17" t="s">
        <v>48</v>
      </c>
      <c r="H590" s="309">
        <v>18660</v>
      </c>
      <c r="I590" s="309">
        <v>35300</v>
      </c>
      <c r="J590" s="17" t="s">
        <v>3888</v>
      </c>
      <c r="L590" s="17" t="s">
        <v>5317</v>
      </c>
      <c r="N590" s="17" t="s">
        <v>19</v>
      </c>
      <c r="O590" s="17" t="s">
        <v>15</v>
      </c>
      <c r="P590" s="17">
        <v>45356</v>
      </c>
      <c r="Q590" s="17">
        <v>3406</v>
      </c>
      <c r="AC590" s="17" t="s">
        <v>3890</v>
      </c>
      <c r="AD590" s="17" t="s">
        <v>3891</v>
      </c>
      <c r="AF590" s="17">
        <v>8</v>
      </c>
      <c r="AG590" s="17">
        <v>2</v>
      </c>
      <c r="AM590" s="17" t="s">
        <v>2603</v>
      </c>
      <c r="AN590" s="17" t="s">
        <v>5023</v>
      </c>
      <c r="AO590" s="17">
        <v>3</v>
      </c>
      <c r="AP590" s="17">
        <v>80</v>
      </c>
      <c r="AQ590" s="17">
        <v>5</v>
      </c>
      <c r="AT590" s="17" t="s">
        <v>3893</v>
      </c>
      <c r="BQ590" s="17" t="s">
        <v>30</v>
      </c>
      <c r="BS590" s="17" t="s">
        <v>3901</v>
      </c>
      <c r="DN590" s="17">
        <f>COUNTIF(AU590:DM590, "X")</f>
        <v>1</v>
      </c>
    </row>
    <row r="591" spans="1:118" s="17" customFormat="1">
      <c r="A591" s="17" t="s">
        <v>15040</v>
      </c>
      <c r="B591" s="17">
        <v>55</v>
      </c>
      <c r="C591" s="17">
        <v>104524</v>
      </c>
      <c r="D591" s="17" t="s">
        <v>657</v>
      </c>
      <c r="E591" s="17" t="s">
        <v>4592</v>
      </c>
      <c r="F591" s="17" t="s">
        <v>58</v>
      </c>
      <c r="H591" s="309">
        <v>27998</v>
      </c>
      <c r="I591" s="309">
        <v>36012</v>
      </c>
      <c r="J591" s="17" t="s">
        <v>3888</v>
      </c>
      <c r="L591" s="17" t="s">
        <v>15041</v>
      </c>
      <c r="M591" s="17" t="s">
        <v>192</v>
      </c>
      <c r="N591" s="17" t="s">
        <v>31</v>
      </c>
      <c r="O591" s="17" t="s">
        <v>15</v>
      </c>
      <c r="P591" s="17">
        <v>45373</v>
      </c>
      <c r="AC591" s="17" t="s">
        <v>9895</v>
      </c>
      <c r="AD591" s="17" t="s">
        <v>9896</v>
      </c>
      <c r="AF591" s="17">
        <v>8</v>
      </c>
      <c r="AG591" s="17">
        <v>2</v>
      </c>
      <c r="AM591" s="17" t="s">
        <v>335</v>
      </c>
      <c r="AN591" s="17" t="s">
        <v>14693</v>
      </c>
      <c r="AO591" s="17">
        <v>3</v>
      </c>
      <c r="AP591" s="17">
        <v>80</v>
      </c>
      <c r="AQ591" s="17">
        <v>5</v>
      </c>
      <c r="AR591" s="17" t="s">
        <v>9898</v>
      </c>
      <c r="AT591" s="17" t="s">
        <v>14152</v>
      </c>
      <c r="DN591" s="17">
        <f>COUNTIF(AU591:DM591, "X")</f>
        <v>0</v>
      </c>
    </row>
    <row r="592" spans="1:118" s="17" customFormat="1">
      <c r="A592" s="17" t="s">
        <v>18253</v>
      </c>
      <c r="B592" s="17">
        <v>55</v>
      </c>
      <c r="C592" s="17">
        <v>69083</v>
      </c>
      <c r="D592" s="17" t="s">
        <v>595</v>
      </c>
      <c r="E592" s="17" t="s">
        <v>18254</v>
      </c>
      <c r="F592" s="17" t="s">
        <v>56</v>
      </c>
      <c r="H592" s="309">
        <v>21045</v>
      </c>
      <c r="I592" s="309">
        <v>32884</v>
      </c>
      <c r="J592" s="17" t="s">
        <v>3888</v>
      </c>
      <c r="L592" s="17" t="s">
        <v>18255</v>
      </c>
      <c r="N592" s="17" t="s">
        <v>26</v>
      </c>
      <c r="O592" s="17" t="s">
        <v>15</v>
      </c>
      <c r="P592" s="17">
        <v>45318</v>
      </c>
      <c r="Q592" s="17">
        <v>8960</v>
      </c>
      <c r="AD592" s="17" t="s">
        <v>9896</v>
      </c>
      <c r="AF592" s="17">
        <v>8</v>
      </c>
      <c r="AG592" s="17">
        <v>2</v>
      </c>
      <c r="AM592" s="17" t="s">
        <v>32</v>
      </c>
      <c r="AN592" s="17" t="s">
        <v>18168</v>
      </c>
      <c r="AO592" s="17">
        <v>3</v>
      </c>
      <c r="AP592" s="17">
        <v>80</v>
      </c>
      <c r="AQ592" s="17">
        <v>5</v>
      </c>
      <c r="AR592" s="17" t="s">
        <v>9898</v>
      </c>
      <c r="BD592" s="17" t="s">
        <v>3901</v>
      </c>
      <c r="BN592" s="17" t="s">
        <v>3901</v>
      </c>
      <c r="CH592" s="17" t="s">
        <v>3901</v>
      </c>
      <c r="CU592" s="17" t="s">
        <v>3901</v>
      </c>
      <c r="CY592" s="17" t="s">
        <v>21</v>
      </c>
      <c r="DA592" s="17" t="s">
        <v>3901</v>
      </c>
      <c r="DN592" s="17">
        <f>COUNTIF(AU592:DM592, "X")</f>
        <v>5</v>
      </c>
    </row>
    <row r="593" spans="1:118" s="17" customFormat="1">
      <c r="A593" s="17" t="s">
        <v>14329</v>
      </c>
      <c r="B593" s="17">
        <v>55</v>
      </c>
      <c r="C593" s="17">
        <v>120954</v>
      </c>
      <c r="D593" s="17" t="s">
        <v>595</v>
      </c>
      <c r="E593" s="17" t="s">
        <v>8851</v>
      </c>
      <c r="F593" s="17" t="s">
        <v>21</v>
      </c>
      <c r="H593" s="309">
        <v>26892</v>
      </c>
      <c r="I593" s="309">
        <v>37484</v>
      </c>
      <c r="J593" s="17" t="s">
        <v>3888</v>
      </c>
      <c r="L593" s="17" t="s">
        <v>14330</v>
      </c>
      <c r="N593" s="17" t="s">
        <v>31</v>
      </c>
      <c r="O593" s="17" t="s">
        <v>15</v>
      </c>
      <c r="P593" s="17">
        <v>45373</v>
      </c>
      <c r="AC593" s="17" t="s">
        <v>9895</v>
      </c>
      <c r="AD593" s="17" t="s">
        <v>9896</v>
      </c>
      <c r="AF593" s="17">
        <v>8</v>
      </c>
      <c r="AG593" s="17">
        <v>2</v>
      </c>
      <c r="AM593" s="17" t="s">
        <v>157</v>
      </c>
      <c r="AN593" s="17" t="s">
        <v>14151</v>
      </c>
      <c r="AO593" s="17">
        <v>3</v>
      </c>
      <c r="AP593" s="17">
        <v>80</v>
      </c>
      <c r="AQ593" s="17">
        <v>5</v>
      </c>
      <c r="AR593" s="17" t="s">
        <v>9898</v>
      </c>
      <c r="AT593" s="17" t="s">
        <v>14152</v>
      </c>
      <c r="AZ593" s="17" t="s">
        <v>3901</v>
      </c>
      <c r="BD593" s="17" t="s">
        <v>3901</v>
      </c>
      <c r="BH593" s="17" t="s">
        <v>3901</v>
      </c>
      <c r="BS593" s="17" t="s">
        <v>3901</v>
      </c>
      <c r="CF593" s="17" t="s">
        <v>3901</v>
      </c>
      <c r="CH593" s="17" t="s">
        <v>3901</v>
      </c>
      <c r="CU593" s="17" t="s">
        <v>3901</v>
      </c>
      <c r="DN593" s="17">
        <f>COUNTIF(AU593:DM593, "X")</f>
        <v>7</v>
      </c>
    </row>
    <row r="594" spans="1:118" s="17" customFormat="1">
      <c r="A594" s="17" t="s">
        <v>22453</v>
      </c>
      <c r="B594" s="17">
        <v>55</v>
      </c>
      <c r="C594" s="17">
        <v>36092</v>
      </c>
      <c r="D594" s="17" t="s">
        <v>595</v>
      </c>
      <c r="E594" s="17" t="s">
        <v>214</v>
      </c>
      <c r="F594" s="17" t="s">
        <v>48</v>
      </c>
      <c r="H594" s="309">
        <v>16508</v>
      </c>
      <c r="I594" s="309">
        <v>28611</v>
      </c>
      <c r="J594" s="17" t="s">
        <v>3888</v>
      </c>
      <c r="L594" s="17" t="s">
        <v>22454</v>
      </c>
      <c r="N594" s="17" t="s">
        <v>31</v>
      </c>
      <c r="O594" s="17" t="s">
        <v>15</v>
      </c>
      <c r="P594" s="17">
        <v>45373</v>
      </c>
      <c r="AF594" s="17">
        <v>8</v>
      </c>
      <c r="AG594" s="17">
        <v>2</v>
      </c>
      <c r="AH594" s="17" t="s">
        <v>11926</v>
      </c>
      <c r="AK594" s="17" t="s">
        <v>11927</v>
      </c>
      <c r="AM594" s="17" t="s">
        <v>200</v>
      </c>
      <c r="AN594" s="17" t="s">
        <v>22312</v>
      </c>
      <c r="AO594" s="17">
        <v>3</v>
      </c>
      <c r="AP594" s="17">
        <v>80</v>
      </c>
      <c r="AQ594" s="17">
        <v>5</v>
      </c>
      <c r="AR594" s="17" t="s">
        <v>11941</v>
      </c>
      <c r="AV594" s="17" t="s">
        <v>3901</v>
      </c>
      <c r="BD594" s="17" t="s">
        <v>3901</v>
      </c>
      <c r="BS594" s="17" t="s">
        <v>3901</v>
      </c>
      <c r="CH594" s="17" t="s">
        <v>3901</v>
      </c>
      <c r="CL594" s="17" t="s">
        <v>3901</v>
      </c>
      <c r="CN594" s="17" t="s">
        <v>3901</v>
      </c>
      <c r="DN594" s="17">
        <f>COUNTIF(AU594:DM594, "X")</f>
        <v>6</v>
      </c>
    </row>
    <row r="595" spans="1:118" s="17" customFormat="1">
      <c r="A595" s="17" t="s">
        <v>14935</v>
      </c>
      <c r="B595" s="17">
        <v>55</v>
      </c>
      <c r="C595" s="17">
        <v>92576</v>
      </c>
      <c r="D595" s="17" t="s">
        <v>595</v>
      </c>
      <c r="E595" s="17" t="s">
        <v>9268</v>
      </c>
      <c r="F595" s="17" t="s">
        <v>82</v>
      </c>
      <c r="H595" s="309">
        <v>24901</v>
      </c>
      <c r="I595" s="309">
        <v>35054</v>
      </c>
      <c r="J595" s="17" t="s">
        <v>3888</v>
      </c>
      <c r="L595" s="17" t="s">
        <v>14936</v>
      </c>
      <c r="N595" s="17" t="s">
        <v>31</v>
      </c>
      <c r="O595" s="17" t="s">
        <v>15</v>
      </c>
      <c r="P595" s="17">
        <v>45373</v>
      </c>
      <c r="Q595" s="17">
        <v>3109</v>
      </c>
      <c r="AC595" s="17" t="s">
        <v>9895</v>
      </c>
      <c r="AD595" s="17" t="s">
        <v>9896</v>
      </c>
      <c r="AF595" s="17">
        <v>8</v>
      </c>
      <c r="AG595" s="17">
        <v>2</v>
      </c>
      <c r="AM595" s="17" t="s">
        <v>335</v>
      </c>
      <c r="AN595" s="17" t="s">
        <v>14693</v>
      </c>
      <c r="AO595" s="17">
        <v>3</v>
      </c>
      <c r="AP595" s="17">
        <v>80</v>
      </c>
      <c r="AQ595" s="17">
        <v>5</v>
      </c>
      <c r="AR595" s="17" t="s">
        <v>9898</v>
      </c>
      <c r="AT595" s="17" t="s">
        <v>14152</v>
      </c>
      <c r="AV595" s="17" t="s">
        <v>3901</v>
      </c>
      <c r="AZ595" s="17" t="s">
        <v>3901</v>
      </c>
      <c r="CH595" s="17" t="s">
        <v>3901</v>
      </c>
      <c r="CU595" s="17" t="s">
        <v>3901</v>
      </c>
      <c r="DN595" s="17">
        <f>COUNTIF(AU595:DM595, "X")</f>
        <v>4</v>
      </c>
    </row>
    <row r="596" spans="1:118" s="17" customFormat="1">
      <c r="A596" s="17" t="s">
        <v>18520</v>
      </c>
      <c r="B596" s="17">
        <v>55</v>
      </c>
      <c r="C596" s="17">
        <v>100122</v>
      </c>
      <c r="D596" s="17" t="s">
        <v>18521</v>
      </c>
      <c r="E596" s="17" t="s">
        <v>4187</v>
      </c>
      <c r="F596" s="17" t="s">
        <v>70</v>
      </c>
      <c r="H596" s="309">
        <v>22390</v>
      </c>
      <c r="I596" s="309">
        <v>35558</v>
      </c>
      <c r="J596" s="17" t="s">
        <v>3888</v>
      </c>
      <c r="L596" s="17" t="s">
        <v>18522</v>
      </c>
      <c r="N596" s="17" t="s">
        <v>18354</v>
      </c>
      <c r="O596" s="17" t="s">
        <v>15</v>
      </c>
      <c r="P596" s="17">
        <v>45317</v>
      </c>
      <c r="AF596" s="17">
        <v>15</v>
      </c>
      <c r="AG596" s="17">
        <v>2</v>
      </c>
      <c r="AH596" s="17" t="s">
        <v>11926</v>
      </c>
      <c r="AK596" s="17" t="s">
        <v>11927</v>
      </c>
      <c r="AM596" s="17" t="s">
        <v>2614</v>
      </c>
      <c r="AN596" s="17" t="s">
        <v>18350</v>
      </c>
      <c r="AO596" s="17">
        <v>3</v>
      </c>
      <c r="AP596" s="17">
        <v>80</v>
      </c>
      <c r="AQ596" s="17">
        <v>5</v>
      </c>
      <c r="AR596" s="17" t="s">
        <v>18351</v>
      </c>
      <c r="AV596" s="17" t="s">
        <v>3901</v>
      </c>
      <c r="AZ596" s="17" t="s">
        <v>3901</v>
      </c>
      <c r="BD596" s="17" t="s">
        <v>3901</v>
      </c>
      <c r="BH596" s="17" t="s">
        <v>3901</v>
      </c>
      <c r="BJ596" s="17" t="s">
        <v>3901</v>
      </c>
      <c r="BK596" s="17" t="s">
        <v>3901</v>
      </c>
      <c r="BN596" s="17" t="s">
        <v>3901</v>
      </c>
      <c r="BQ596" s="17" t="s">
        <v>21</v>
      </c>
      <c r="BS596" s="17" t="s">
        <v>3901</v>
      </c>
      <c r="BY596" s="17" t="s">
        <v>3901</v>
      </c>
      <c r="CC596" s="17" t="s">
        <v>3901</v>
      </c>
      <c r="CF596" s="17" t="s">
        <v>3901</v>
      </c>
      <c r="CH596" s="17" t="s">
        <v>3901</v>
      </c>
      <c r="CQ596" s="17" t="s">
        <v>3901</v>
      </c>
      <c r="CR596" s="17" t="s">
        <v>21</v>
      </c>
      <c r="CU596" s="17" t="s">
        <v>3901</v>
      </c>
      <c r="CV596" s="17" t="s">
        <v>3901</v>
      </c>
      <c r="CX596" s="17" t="s">
        <v>3901</v>
      </c>
      <c r="CY596" s="17" t="s">
        <v>21</v>
      </c>
      <c r="DN596" s="17">
        <f>COUNTIF(AU596:DM596, "X")</f>
        <v>16</v>
      </c>
    </row>
    <row r="597" spans="1:118" s="17" customFormat="1">
      <c r="A597" s="17" t="s">
        <v>18530</v>
      </c>
      <c r="B597" s="17">
        <v>55</v>
      </c>
      <c r="C597" s="17">
        <v>103148</v>
      </c>
      <c r="D597" s="17" t="s">
        <v>18521</v>
      </c>
      <c r="E597" s="17" t="s">
        <v>7694</v>
      </c>
      <c r="F597" s="17" t="s">
        <v>110</v>
      </c>
      <c r="H597" s="309">
        <v>20796</v>
      </c>
      <c r="I597" s="309">
        <v>42311</v>
      </c>
      <c r="J597" s="17" t="s">
        <v>3888</v>
      </c>
      <c r="L597" s="17" t="s">
        <v>18522</v>
      </c>
      <c r="N597" s="17" t="s">
        <v>18354</v>
      </c>
      <c r="O597" s="17" t="s">
        <v>15</v>
      </c>
      <c r="P597" s="17">
        <v>45317</v>
      </c>
      <c r="AF597" s="17">
        <v>15</v>
      </c>
      <c r="AG597" s="17">
        <v>2</v>
      </c>
      <c r="AH597" s="17" t="s">
        <v>11926</v>
      </c>
      <c r="AK597" s="17" t="s">
        <v>11927</v>
      </c>
      <c r="AM597" s="17" t="s">
        <v>2614</v>
      </c>
      <c r="AN597" s="17" t="s">
        <v>18350</v>
      </c>
      <c r="AO597" s="17">
        <v>3</v>
      </c>
      <c r="AP597" s="17">
        <v>80</v>
      </c>
      <c r="AQ597" s="17">
        <v>5</v>
      </c>
      <c r="AR597" s="17" t="s">
        <v>18351</v>
      </c>
      <c r="AV597" s="17" t="s">
        <v>3901</v>
      </c>
      <c r="BD597" s="17" t="s">
        <v>3901</v>
      </c>
      <c r="BH597" s="17" t="s">
        <v>3901</v>
      </c>
      <c r="BJ597" s="17" t="s">
        <v>3901</v>
      </c>
      <c r="BK597" s="17" t="s">
        <v>3901</v>
      </c>
      <c r="BS597" s="17" t="s">
        <v>3901</v>
      </c>
      <c r="CQ597" s="17" t="s">
        <v>3901</v>
      </c>
      <c r="CR597" s="17" t="s">
        <v>21</v>
      </c>
      <c r="CU597" s="17" t="s">
        <v>3901</v>
      </c>
      <c r="CV597" s="17" t="s">
        <v>3901</v>
      </c>
      <c r="CY597" s="17" t="s">
        <v>21</v>
      </c>
      <c r="DN597" s="17">
        <f>COUNTIF(AU597:DM597, "X")</f>
        <v>9</v>
      </c>
    </row>
    <row r="598" spans="1:118" s="17" customFormat="1">
      <c r="A598" s="17" t="s">
        <v>16558</v>
      </c>
      <c r="B598" s="17">
        <v>55</v>
      </c>
      <c r="C598" s="17">
        <v>78777</v>
      </c>
      <c r="D598" s="17" t="s">
        <v>16559</v>
      </c>
      <c r="E598" s="17" t="s">
        <v>611</v>
      </c>
      <c r="F598" s="17" t="s">
        <v>82</v>
      </c>
      <c r="H598" s="309">
        <v>20552</v>
      </c>
      <c r="I598" s="309">
        <v>41075</v>
      </c>
      <c r="J598" s="17" t="s">
        <v>3888</v>
      </c>
      <c r="L598" s="17" t="s">
        <v>16560</v>
      </c>
      <c r="M598" s="17" t="s">
        <v>16561</v>
      </c>
      <c r="N598" s="17" t="s">
        <v>31</v>
      </c>
      <c r="O598" s="17" t="s">
        <v>15</v>
      </c>
      <c r="P598" s="17">
        <v>45373</v>
      </c>
      <c r="AC598" s="17" t="s">
        <v>9895</v>
      </c>
      <c r="AD598" s="17" t="s">
        <v>9896</v>
      </c>
      <c r="AF598" s="17">
        <v>8</v>
      </c>
      <c r="AG598" s="17">
        <v>2</v>
      </c>
      <c r="AM598" s="17" t="s">
        <v>41</v>
      </c>
      <c r="AN598" s="17" t="s">
        <v>16339</v>
      </c>
      <c r="AO598" s="17">
        <v>3</v>
      </c>
      <c r="AP598" s="17">
        <v>80</v>
      </c>
      <c r="AQ598" s="17">
        <v>5</v>
      </c>
      <c r="AR598" s="17" t="s">
        <v>9898</v>
      </c>
      <c r="AT598" s="17" t="s">
        <v>16072</v>
      </c>
      <c r="AZ598" s="17" t="s">
        <v>3901</v>
      </c>
      <c r="BD598" s="17" t="s">
        <v>3901</v>
      </c>
      <c r="CH598" s="17" t="s">
        <v>3901</v>
      </c>
      <c r="CN598" s="17" t="s">
        <v>3901</v>
      </c>
      <c r="DN598" s="17">
        <f>COUNTIF(AU598:DM598, "X")</f>
        <v>4</v>
      </c>
    </row>
    <row r="599" spans="1:118" s="17" customFormat="1">
      <c r="A599" s="17" t="s">
        <v>25424</v>
      </c>
      <c r="B599" s="17">
        <v>55</v>
      </c>
      <c r="C599" s="17">
        <v>115385</v>
      </c>
      <c r="D599" s="17" t="s">
        <v>25425</v>
      </c>
      <c r="E599" s="17" t="s">
        <v>7982</v>
      </c>
      <c r="F599" s="17" t="s">
        <v>70</v>
      </c>
      <c r="H599" s="309">
        <v>22426</v>
      </c>
      <c r="I599" s="309">
        <v>36895</v>
      </c>
      <c r="J599" s="17" t="s">
        <v>3888</v>
      </c>
      <c r="L599" s="17" t="s">
        <v>25426</v>
      </c>
      <c r="N599" s="17" t="s">
        <v>31</v>
      </c>
      <c r="O599" s="17" t="s">
        <v>15</v>
      </c>
      <c r="P599" s="17">
        <v>45373</v>
      </c>
      <c r="AC599" s="17" t="s">
        <v>9895</v>
      </c>
      <c r="AD599" s="17" t="s">
        <v>9896</v>
      </c>
      <c r="AF599" s="17">
        <v>8</v>
      </c>
      <c r="AG599" s="17">
        <v>2</v>
      </c>
      <c r="AM599" s="17" t="s">
        <v>67</v>
      </c>
      <c r="AN599" s="17" t="s">
        <v>25087</v>
      </c>
      <c r="AO599" s="17">
        <v>3</v>
      </c>
      <c r="AP599" s="17">
        <v>80</v>
      </c>
      <c r="AQ599" s="17">
        <v>5</v>
      </c>
      <c r="AR599" s="17" t="s">
        <v>9898</v>
      </c>
      <c r="AT599" s="17" t="s">
        <v>16072</v>
      </c>
      <c r="BD599" s="17" t="s">
        <v>3901</v>
      </c>
      <c r="BK599" s="17" t="s">
        <v>3901</v>
      </c>
      <c r="BS599" s="17" t="s">
        <v>3901</v>
      </c>
      <c r="CC599" s="17" t="s">
        <v>3901</v>
      </c>
      <c r="CF599" s="17" t="s">
        <v>3901</v>
      </c>
      <c r="CH599" s="17" t="s">
        <v>3901</v>
      </c>
      <c r="DN599" s="17">
        <f>COUNTIF(AU599:DM599, "X")</f>
        <v>6</v>
      </c>
    </row>
    <row r="600" spans="1:118" s="17" customFormat="1">
      <c r="A600" s="17" t="s">
        <v>16457</v>
      </c>
      <c r="B600" s="17">
        <v>55</v>
      </c>
      <c r="C600" s="17">
        <v>96569</v>
      </c>
      <c r="D600" s="17" t="s">
        <v>13074</v>
      </c>
      <c r="E600" s="17" t="s">
        <v>69</v>
      </c>
      <c r="F600" s="17" t="s">
        <v>48</v>
      </c>
      <c r="H600" s="309">
        <v>17188</v>
      </c>
      <c r="I600" s="309">
        <v>35305</v>
      </c>
      <c r="J600" s="17" t="s">
        <v>3888</v>
      </c>
      <c r="L600" s="17" t="s">
        <v>16458</v>
      </c>
      <c r="N600" s="17" t="s">
        <v>31</v>
      </c>
      <c r="O600" s="17" t="s">
        <v>15</v>
      </c>
      <c r="P600" s="17">
        <v>45373</v>
      </c>
      <c r="AC600" s="17" t="s">
        <v>9895</v>
      </c>
      <c r="AD600" s="17" t="s">
        <v>9896</v>
      </c>
      <c r="AF600" s="17">
        <v>8</v>
      </c>
      <c r="AG600" s="17">
        <v>2</v>
      </c>
      <c r="AM600" s="17" t="s">
        <v>41</v>
      </c>
      <c r="AN600" s="17" t="s">
        <v>16339</v>
      </c>
      <c r="AO600" s="17">
        <v>3</v>
      </c>
      <c r="AP600" s="17">
        <v>80</v>
      </c>
      <c r="AQ600" s="17">
        <v>5</v>
      </c>
      <c r="AR600" s="17" t="s">
        <v>9898</v>
      </c>
      <c r="AT600" s="17" t="s">
        <v>16072</v>
      </c>
      <c r="AX600" s="17" t="s">
        <v>3901</v>
      </c>
      <c r="AZ600" s="17" t="s">
        <v>3901</v>
      </c>
      <c r="BB600" s="17" t="s">
        <v>3901</v>
      </c>
      <c r="BD600" s="17" t="s">
        <v>3901</v>
      </c>
      <c r="BJ600" s="17" t="s">
        <v>21</v>
      </c>
      <c r="BN600" s="17" t="s">
        <v>3901</v>
      </c>
      <c r="BQ600" s="17" t="s">
        <v>30</v>
      </c>
      <c r="BS600" s="17" t="s">
        <v>3901</v>
      </c>
      <c r="BY600" s="17" t="s">
        <v>3901</v>
      </c>
      <c r="CC600" s="17" t="s">
        <v>3901</v>
      </c>
      <c r="DN600" s="17">
        <f>COUNTIF(AU600:DM600, "X")</f>
        <v>8</v>
      </c>
    </row>
    <row r="601" spans="1:118" s="17" customFormat="1">
      <c r="A601" s="17" t="s">
        <v>13859</v>
      </c>
      <c r="B601" s="17">
        <v>55</v>
      </c>
      <c r="C601" s="17">
        <v>11457</v>
      </c>
      <c r="D601" s="17" t="s">
        <v>13074</v>
      </c>
      <c r="E601" s="17" t="s">
        <v>13860</v>
      </c>
      <c r="F601" s="17" t="s">
        <v>70</v>
      </c>
      <c r="H601" s="309">
        <v>23938</v>
      </c>
      <c r="I601" s="309">
        <v>30590</v>
      </c>
      <c r="J601" s="17" t="s">
        <v>3888</v>
      </c>
      <c r="L601" s="17" t="s">
        <v>13769</v>
      </c>
      <c r="N601" s="17" t="s">
        <v>31</v>
      </c>
      <c r="O601" s="17" t="s">
        <v>15</v>
      </c>
      <c r="P601" s="17">
        <v>45373</v>
      </c>
      <c r="AC601" s="17" t="s">
        <v>9895</v>
      </c>
      <c r="AD601" s="17" t="s">
        <v>9896</v>
      </c>
      <c r="AF601" s="17">
        <v>8</v>
      </c>
      <c r="AG601" s="17">
        <v>2</v>
      </c>
      <c r="AM601" s="17" t="s">
        <v>240</v>
      </c>
      <c r="AN601" s="17" t="s">
        <v>13567</v>
      </c>
      <c r="AO601" s="17">
        <v>3</v>
      </c>
      <c r="AP601" s="17">
        <v>80</v>
      </c>
      <c r="AQ601" s="17">
        <v>5</v>
      </c>
      <c r="AR601" s="17" t="s">
        <v>9898</v>
      </c>
      <c r="AT601" s="17" t="s">
        <v>12990</v>
      </c>
      <c r="AU601" s="17" t="s">
        <v>21</v>
      </c>
      <c r="AV601" s="17" t="s">
        <v>3901</v>
      </c>
      <c r="AW601" s="17" t="s">
        <v>3901</v>
      </c>
      <c r="AX601" s="17" t="s">
        <v>3901</v>
      </c>
      <c r="AY601" s="17" t="s">
        <v>21</v>
      </c>
      <c r="AZ601" s="17" t="s">
        <v>3901</v>
      </c>
      <c r="BA601" s="17" t="s">
        <v>21</v>
      </c>
      <c r="BB601" s="17" t="s">
        <v>3901</v>
      </c>
      <c r="BC601" s="17" t="s">
        <v>21</v>
      </c>
      <c r="BD601" s="17" t="s">
        <v>3901</v>
      </c>
      <c r="BF601" s="17" t="s">
        <v>3901</v>
      </c>
      <c r="BH601" s="17" t="s">
        <v>3901</v>
      </c>
      <c r="BJ601" s="17" t="s">
        <v>21</v>
      </c>
      <c r="BK601" s="17" t="s">
        <v>3901</v>
      </c>
      <c r="BL601" s="17" t="s">
        <v>21</v>
      </c>
      <c r="BN601" s="17" t="s">
        <v>3901</v>
      </c>
      <c r="BQ601" s="17" t="s">
        <v>21</v>
      </c>
      <c r="BS601" s="17" t="s">
        <v>3901</v>
      </c>
      <c r="BU601" s="17" t="s">
        <v>3901</v>
      </c>
      <c r="BY601" s="17" t="s">
        <v>3901</v>
      </c>
      <c r="BZ601" s="17" t="s">
        <v>21</v>
      </c>
      <c r="CC601" s="17" t="s">
        <v>3901</v>
      </c>
      <c r="CD601" s="17" t="s">
        <v>3901</v>
      </c>
      <c r="CF601" s="17" t="s">
        <v>3901</v>
      </c>
      <c r="CG601" s="17" t="s">
        <v>21</v>
      </c>
      <c r="CH601" s="17" t="s">
        <v>3901</v>
      </c>
      <c r="CL601" s="17" t="s">
        <v>3901</v>
      </c>
      <c r="CM601" s="17" t="s">
        <v>21</v>
      </c>
      <c r="CN601" s="17" t="s">
        <v>3901</v>
      </c>
      <c r="CO601" s="17" t="s">
        <v>21</v>
      </c>
      <c r="CQ601" s="17" t="s">
        <v>3901</v>
      </c>
      <c r="CR601" s="17" t="s">
        <v>21</v>
      </c>
      <c r="CU601" s="17" t="s">
        <v>3901</v>
      </c>
      <c r="CV601" s="17" t="s">
        <v>21</v>
      </c>
      <c r="CX601" s="17" t="s">
        <v>3901</v>
      </c>
      <c r="DN601" s="17">
        <f>COUNTIF(AU601:DM601, "X")</f>
        <v>22</v>
      </c>
    </row>
    <row r="602" spans="1:118" s="17" customFormat="1">
      <c r="A602" s="17" t="s">
        <v>13789</v>
      </c>
      <c r="B602" s="17">
        <v>55</v>
      </c>
      <c r="C602" s="17">
        <v>89740</v>
      </c>
      <c r="D602" s="17" t="s">
        <v>4279</v>
      </c>
      <c r="E602" s="17" t="s">
        <v>18</v>
      </c>
      <c r="F602" s="17" t="s">
        <v>174</v>
      </c>
      <c r="H602" s="309">
        <v>28209</v>
      </c>
      <c r="I602" s="309">
        <v>42639</v>
      </c>
      <c r="J602" s="17" t="s">
        <v>3888</v>
      </c>
      <c r="L602" s="17" t="s">
        <v>13790</v>
      </c>
      <c r="N602" s="17" t="s">
        <v>31</v>
      </c>
      <c r="O602" s="17" t="s">
        <v>15</v>
      </c>
      <c r="P602" s="17">
        <v>45373</v>
      </c>
      <c r="AC602" s="17" t="s">
        <v>9895</v>
      </c>
      <c r="AD602" s="17" t="s">
        <v>9896</v>
      </c>
      <c r="AF602" s="17">
        <v>8</v>
      </c>
      <c r="AG602" s="17">
        <v>2</v>
      </c>
      <c r="AM602" s="17" t="s">
        <v>240</v>
      </c>
      <c r="AN602" s="17" t="s">
        <v>13567</v>
      </c>
      <c r="AO602" s="17">
        <v>3</v>
      </c>
      <c r="AP602" s="17">
        <v>80</v>
      </c>
      <c r="AQ602" s="17">
        <v>5</v>
      </c>
      <c r="AR602" s="17" t="s">
        <v>9898</v>
      </c>
      <c r="AT602" s="17" t="s">
        <v>12990</v>
      </c>
      <c r="DN602" s="17">
        <f>COUNTIF(AU602:DM602, "X")</f>
        <v>0</v>
      </c>
    </row>
    <row r="603" spans="1:118" s="17" customFormat="1">
      <c r="A603" s="17" t="s">
        <v>11404</v>
      </c>
      <c r="B603" s="17">
        <v>55</v>
      </c>
      <c r="C603" s="17">
        <v>116568</v>
      </c>
      <c r="D603" s="17" t="s">
        <v>11405</v>
      </c>
      <c r="E603" s="17" t="s">
        <v>251</v>
      </c>
      <c r="F603" s="17" t="s">
        <v>70</v>
      </c>
      <c r="H603" s="309">
        <v>14073</v>
      </c>
      <c r="I603" s="309">
        <v>44015</v>
      </c>
      <c r="J603" s="17" t="s">
        <v>3888</v>
      </c>
      <c r="L603" s="17" t="s">
        <v>11406</v>
      </c>
      <c r="N603" s="17" t="s">
        <v>14</v>
      </c>
      <c r="O603" s="17" t="s">
        <v>15</v>
      </c>
      <c r="P603" s="17">
        <v>45371</v>
      </c>
      <c r="AC603" s="17" t="s">
        <v>14</v>
      </c>
      <c r="AF603" s="17">
        <v>15</v>
      </c>
      <c r="AG603" s="17">
        <v>2</v>
      </c>
      <c r="AI603" s="17" t="s">
        <v>10178</v>
      </c>
      <c r="AM603" s="17" t="s">
        <v>151</v>
      </c>
      <c r="AN603" s="17" t="s">
        <v>11216</v>
      </c>
      <c r="AO603" s="17">
        <v>3</v>
      </c>
      <c r="AP603" s="17">
        <v>80</v>
      </c>
      <c r="AQ603" s="17">
        <v>5</v>
      </c>
      <c r="AR603" s="17" t="s">
        <v>10180</v>
      </c>
      <c r="DN603" s="17">
        <f>COUNTIF(AU603:DM603, "X")</f>
        <v>0</v>
      </c>
    </row>
    <row r="604" spans="1:118" s="17" customFormat="1">
      <c r="A604" s="17" t="s">
        <v>17784</v>
      </c>
      <c r="B604" s="17">
        <v>55</v>
      </c>
      <c r="C604" s="17">
        <v>37031</v>
      </c>
      <c r="D604" s="17" t="s">
        <v>11405</v>
      </c>
      <c r="E604" s="17" t="s">
        <v>17785</v>
      </c>
      <c r="F604" s="17" t="s">
        <v>17786</v>
      </c>
      <c r="H604" s="309">
        <v>17265</v>
      </c>
      <c r="I604" s="309">
        <v>30956</v>
      </c>
      <c r="J604" s="17" t="s">
        <v>3888</v>
      </c>
      <c r="K604" s="17" t="s">
        <v>30</v>
      </c>
      <c r="L604" s="17" t="s">
        <v>17787</v>
      </c>
      <c r="N604" s="17" t="s">
        <v>14</v>
      </c>
      <c r="O604" s="17" t="s">
        <v>15</v>
      </c>
      <c r="P604" s="17">
        <v>45371</v>
      </c>
      <c r="AF604" s="17">
        <v>8</v>
      </c>
      <c r="AG604" s="17">
        <v>2</v>
      </c>
      <c r="AH604" s="17" t="s">
        <v>11926</v>
      </c>
      <c r="AK604" s="17" t="s">
        <v>17298</v>
      </c>
      <c r="AM604" s="17" t="s">
        <v>71</v>
      </c>
      <c r="AN604" s="17" t="s">
        <v>17760</v>
      </c>
      <c r="AO604" s="17">
        <v>3</v>
      </c>
      <c r="AP604" s="17">
        <v>80</v>
      </c>
      <c r="AQ604" s="17">
        <v>5</v>
      </c>
      <c r="AR604" s="17" t="s">
        <v>17300</v>
      </c>
      <c r="AV604" s="17" t="s">
        <v>3901</v>
      </c>
      <c r="AY604" s="17" t="s">
        <v>30</v>
      </c>
      <c r="AZ604" s="17" t="s">
        <v>3901</v>
      </c>
      <c r="BB604" s="17" t="s">
        <v>3901</v>
      </c>
      <c r="BC604" s="17" t="s">
        <v>30</v>
      </c>
      <c r="BD604" s="17" t="s">
        <v>3901</v>
      </c>
      <c r="BH604" s="17" t="s">
        <v>3901</v>
      </c>
      <c r="BJ604" s="17" t="s">
        <v>30</v>
      </c>
      <c r="BK604" s="17" t="s">
        <v>3901</v>
      </c>
      <c r="BL604" s="17" t="s">
        <v>3901</v>
      </c>
      <c r="BN604" s="17" t="s">
        <v>3901</v>
      </c>
      <c r="BQ604" s="17" t="s">
        <v>30</v>
      </c>
      <c r="BS604" s="17" t="s">
        <v>3901</v>
      </c>
      <c r="BU604" s="17" t="s">
        <v>3901</v>
      </c>
      <c r="CD604" s="17" t="s">
        <v>3901</v>
      </c>
      <c r="CF604" s="17" t="s">
        <v>3901</v>
      </c>
      <c r="CH604" s="17" t="s">
        <v>3901</v>
      </c>
      <c r="CR604" s="17" t="s">
        <v>30</v>
      </c>
      <c r="CU604" s="17" t="s">
        <v>3901</v>
      </c>
      <c r="CX604" s="17" t="s">
        <v>3901</v>
      </c>
      <c r="CY604" s="17" t="s">
        <v>30</v>
      </c>
      <c r="DA604" s="17" t="s">
        <v>3901</v>
      </c>
      <c r="DE604" s="17" t="s">
        <v>30</v>
      </c>
      <c r="DF604" s="17" t="s">
        <v>3901</v>
      </c>
      <c r="DN604" s="17">
        <f>COUNTIF(AU604:DM604, "X")</f>
        <v>17</v>
      </c>
    </row>
    <row r="605" spans="1:118" s="17" customFormat="1">
      <c r="A605" s="17" t="s">
        <v>17888</v>
      </c>
      <c r="B605" s="17">
        <v>55</v>
      </c>
      <c r="C605" s="17">
        <v>122672</v>
      </c>
      <c r="D605" s="17" t="s">
        <v>13752</v>
      </c>
      <c r="E605" s="17" t="s">
        <v>205</v>
      </c>
      <c r="F605" s="17" t="s">
        <v>70</v>
      </c>
      <c r="H605" s="309">
        <v>25212</v>
      </c>
      <c r="I605" s="309">
        <v>37623</v>
      </c>
      <c r="J605" s="17" t="s">
        <v>3888</v>
      </c>
      <c r="L605" s="17" t="s">
        <v>17889</v>
      </c>
      <c r="N605" s="17" t="s">
        <v>14</v>
      </c>
      <c r="O605" s="17" t="s">
        <v>15</v>
      </c>
      <c r="P605" s="17">
        <v>45371</v>
      </c>
      <c r="AF605" s="17">
        <v>8</v>
      </c>
      <c r="AG605" s="17">
        <v>2</v>
      </c>
      <c r="AH605" s="17" t="s">
        <v>11926</v>
      </c>
      <c r="AK605" s="17" t="s">
        <v>17298</v>
      </c>
      <c r="AM605" s="17" t="s">
        <v>71</v>
      </c>
      <c r="AN605" s="17" t="s">
        <v>17760</v>
      </c>
      <c r="AO605" s="17">
        <v>3</v>
      </c>
      <c r="AP605" s="17">
        <v>80</v>
      </c>
      <c r="AQ605" s="17">
        <v>5</v>
      </c>
      <c r="AR605" s="17" t="s">
        <v>17300</v>
      </c>
      <c r="BD605" s="17" t="s">
        <v>3901</v>
      </c>
      <c r="DN605" s="17">
        <f>COUNTIF(AU605:DM605, "X")</f>
        <v>1</v>
      </c>
    </row>
    <row r="606" spans="1:118" s="17" customFormat="1">
      <c r="A606" s="17" t="s">
        <v>23340</v>
      </c>
      <c r="B606" s="17">
        <v>55</v>
      </c>
      <c r="C606" s="17">
        <v>76682</v>
      </c>
      <c r="D606" s="17" t="s">
        <v>15558</v>
      </c>
      <c r="E606" s="17" t="s">
        <v>4151</v>
      </c>
      <c r="F606" s="17" t="s">
        <v>8989</v>
      </c>
      <c r="H606" s="309">
        <v>14221</v>
      </c>
      <c r="I606" s="309">
        <v>33718</v>
      </c>
      <c r="J606" s="17" t="s">
        <v>3888</v>
      </c>
      <c r="L606" s="17" t="s">
        <v>23341</v>
      </c>
      <c r="N606" s="17" t="s">
        <v>126</v>
      </c>
      <c r="O606" s="17" t="s">
        <v>15</v>
      </c>
      <c r="P606" s="17">
        <v>45383</v>
      </c>
      <c r="AF606" s="17">
        <v>8</v>
      </c>
      <c r="AG606" s="17">
        <v>2</v>
      </c>
      <c r="AI606" s="17" t="s">
        <v>20542</v>
      </c>
      <c r="AM606" s="17" t="s">
        <v>259</v>
      </c>
      <c r="AN606" s="17" t="s">
        <v>23210</v>
      </c>
      <c r="AO606" s="17">
        <v>3</v>
      </c>
      <c r="AP606" s="17">
        <v>80</v>
      </c>
      <c r="AQ606" s="17">
        <v>5</v>
      </c>
      <c r="AR606" s="17" t="s">
        <v>22585</v>
      </c>
      <c r="AV606" s="17" t="s">
        <v>3901</v>
      </c>
      <c r="AZ606" s="17" t="s">
        <v>3901</v>
      </c>
      <c r="BD606" s="17" t="s">
        <v>3901</v>
      </c>
      <c r="BK606" s="17" t="s">
        <v>3901</v>
      </c>
      <c r="BS606" s="17" t="s">
        <v>3901</v>
      </c>
      <c r="BY606" s="17" t="s">
        <v>3901</v>
      </c>
      <c r="CC606" s="17" t="s">
        <v>3901</v>
      </c>
      <c r="CG606" s="17" t="s">
        <v>21</v>
      </c>
      <c r="CH606" s="17" t="s">
        <v>3901</v>
      </c>
      <c r="CU606" s="17" t="s">
        <v>3901</v>
      </c>
      <c r="DF606" s="17" t="s">
        <v>3901</v>
      </c>
      <c r="DN606" s="17">
        <f>COUNTIF(AU606:DM606, "X")</f>
        <v>10</v>
      </c>
    </row>
    <row r="607" spans="1:118" s="17" customFormat="1">
      <c r="A607" s="17" t="s">
        <v>19265</v>
      </c>
      <c r="B607" s="17">
        <v>55</v>
      </c>
      <c r="C607" s="17">
        <v>119102</v>
      </c>
      <c r="D607" s="17" t="s">
        <v>19266</v>
      </c>
      <c r="E607" s="17" t="s">
        <v>428</v>
      </c>
      <c r="F607" s="17" t="s">
        <v>10010</v>
      </c>
      <c r="H607" s="309">
        <v>29601</v>
      </c>
      <c r="I607" s="309">
        <v>37299</v>
      </c>
      <c r="J607" s="17" t="s">
        <v>3888</v>
      </c>
      <c r="L607" s="17" t="s">
        <v>19267</v>
      </c>
      <c r="N607" s="17" t="s">
        <v>31</v>
      </c>
      <c r="O607" s="17" t="s">
        <v>15</v>
      </c>
      <c r="P607" s="17">
        <v>45373</v>
      </c>
      <c r="AF607" s="17">
        <v>15</v>
      </c>
      <c r="AG607" s="17">
        <v>2</v>
      </c>
      <c r="AH607" s="17" t="s">
        <v>11926</v>
      </c>
      <c r="AK607" s="17" t="s">
        <v>11927</v>
      </c>
      <c r="AM607" s="17" t="s">
        <v>34</v>
      </c>
      <c r="AN607" s="17" t="s">
        <v>19238</v>
      </c>
      <c r="AO607" s="17">
        <v>3</v>
      </c>
      <c r="AP607" s="17">
        <v>80</v>
      </c>
      <c r="AQ607" s="17">
        <v>5</v>
      </c>
      <c r="AR607" s="17" t="s">
        <v>19239</v>
      </c>
      <c r="BD607" s="17" t="s">
        <v>3901</v>
      </c>
      <c r="BH607" s="17" t="s">
        <v>3901</v>
      </c>
      <c r="BK607" s="17" t="s">
        <v>3901</v>
      </c>
      <c r="BN607" s="17" t="s">
        <v>3901</v>
      </c>
      <c r="BQ607" s="17" t="s">
        <v>21</v>
      </c>
      <c r="BS607" s="17" t="s">
        <v>3901</v>
      </c>
      <c r="CF607" s="17" t="s">
        <v>3901</v>
      </c>
      <c r="CH607" s="17" t="s">
        <v>3901</v>
      </c>
      <c r="CM607" s="17" t="s">
        <v>21</v>
      </c>
      <c r="CN607" s="17" t="s">
        <v>3901</v>
      </c>
      <c r="CQ607" s="17" t="s">
        <v>3901</v>
      </c>
      <c r="CR607" s="17" t="s">
        <v>21</v>
      </c>
      <c r="CU607" s="17" t="s">
        <v>3901</v>
      </c>
      <c r="DN607" s="17">
        <f>COUNTIF(AU607:DM607, "X")</f>
        <v>10</v>
      </c>
    </row>
    <row r="608" spans="1:118" s="17" customFormat="1">
      <c r="A608" s="523" t="s">
        <v>1248</v>
      </c>
      <c r="B608" s="17">
        <v>55</v>
      </c>
      <c r="C608" s="17">
        <v>58456</v>
      </c>
      <c r="D608" s="17" t="s">
        <v>1249</v>
      </c>
      <c r="E608" s="17" t="s">
        <v>258</v>
      </c>
      <c r="F608" s="17" t="s">
        <v>2586</v>
      </c>
      <c r="H608" s="309">
        <v>25325</v>
      </c>
      <c r="I608" s="309">
        <v>42129</v>
      </c>
      <c r="J608" s="17" t="s">
        <v>3888</v>
      </c>
      <c r="L608" s="17" t="s">
        <v>1564</v>
      </c>
      <c r="N608" s="17" t="s">
        <v>19</v>
      </c>
      <c r="O608" s="17" t="s">
        <v>15</v>
      </c>
      <c r="P608" s="17">
        <v>45356</v>
      </c>
      <c r="Q608" s="17">
        <v>3819</v>
      </c>
      <c r="AC608" s="17" t="s">
        <v>3890</v>
      </c>
      <c r="AD608" s="17" t="s">
        <v>3891</v>
      </c>
      <c r="AF608" s="17">
        <v>15</v>
      </c>
      <c r="AG608" s="17">
        <v>2</v>
      </c>
      <c r="AM608" s="17" t="s">
        <v>2602</v>
      </c>
      <c r="AN608" s="17" t="s">
        <v>4371</v>
      </c>
      <c r="AO608" s="17">
        <v>3</v>
      </c>
      <c r="AP608" s="17">
        <v>80</v>
      </c>
      <c r="AQ608" s="17">
        <v>5</v>
      </c>
      <c r="AT608" s="17" t="s">
        <v>3893</v>
      </c>
      <c r="DF608" s="17" t="s">
        <v>3901</v>
      </c>
      <c r="DN608" s="17">
        <f>COUNTIF(AU608:DM608, "X")</f>
        <v>1</v>
      </c>
    </row>
    <row r="609" spans="1:118" s="17" customFormat="1">
      <c r="A609" s="17" t="s">
        <v>4627</v>
      </c>
      <c r="B609" s="17">
        <v>55</v>
      </c>
      <c r="C609" s="17">
        <v>88756</v>
      </c>
      <c r="D609" s="17" t="s">
        <v>4628</v>
      </c>
      <c r="E609" s="17" t="s">
        <v>4629</v>
      </c>
      <c r="F609" s="17" t="s">
        <v>1249</v>
      </c>
      <c r="H609" s="309">
        <v>19239</v>
      </c>
      <c r="I609" s="309">
        <v>34753</v>
      </c>
      <c r="J609" s="17" t="s">
        <v>3888</v>
      </c>
      <c r="L609" s="17" t="s">
        <v>1564</v>
      </c>
      <c r="N609" s="17" t="s">
        <v>19</v>
      </c>
      <c r="O609" s="17" t="s">
        <v>15</v>
      </c>
      <c r="P609" s="17">
        <v>45356</v>
      </c>
      <c r="AC609" s="17" t="s">
        <v>3890</v>
      </c>
      <c r="AD609" s="17" t="s">
        <v>3891</v>
      </c>
      <c r="AF609" s="17">
        <v>8</v>
      </c>
      <c r="AG609" s="17">
        <v>2</v>
      </c>
      <c r="AM609" s="17" t="s">
        <v>2602</v>
      </c>
      <c r="AN609" s="17" t="s">
        <v>4371</v>
      </c>
      <c r="AO609" s="17">
        <v>3</v>
      </c>
      <c r="AP609" s="17">
        <v>80</v>
      </c>
      <c r="AQ609" s="17">
        <v>5</v>
      </c>
      <c r="AT609" s="17" t="s">
        <v>3893</v>
      </c>
      <c r="AV609" s="17" t="s">
        <v>3901</v>
      </c>
      <c r="BQ609" s="17" t="s">
        <v>30</v>
      </c>
      <c r="BS609" s="17" t="s">
        <v>3901</v>
      </c>
      <c r="BY609" s="17" t="s">
        <v>3901</v>
      </c>
      <c r="CC609" s="17" t="s">
        <v>3901</v>
      </c>
      <c r="CH609" s="17" t="s">
        <v>3901</v>
      </c>
      <c r="CN609" s="17" t="s">
        <v>3901</v>
      </c>
      <c r="CQ609" s="17" t="s">
        <v>3901</v>
      </c>
      <c r="CU609" s="17" t="s">
        <v>3901</v>
      </c>
      <c r="DN609" s="17">
        <f>COUNTIF(AU609:DM609, "X")</f>
        <v>8</v>
      </c>
    </row>
    <row r="610" spans="1:118" s="17" customFormat="1">
      <c r="A610" s="17" t="s">
        <v>21465</v>
      </c>
      <c r="B610" s="17">
        <v>55</v>
      </c>
      <c r="C610" s="17">
        <v>104118</v>
      </c>
      <c r="D610" s="17" t="s">
        <v>14307</v>
      </c>
      <c r="E610" s="17" t="s">
        <v>18</v>
      </c>
      <c r="F610" s="17" t="s">
        <v>110</v>
      </c>
      <c r="H610" s="309">
        <v>26442</v>
      </c>
      <c r="I610" s="309">
        <v>42513</v>
      </c>
      <c r="J610" s="17" t="s">
        <v>3888</v>
      </c>
      <c r="L610" s="17" t="s">
        <v>21466</v>
      </c>
      <c r="N610" s="17" t="s">
        <v>26</v>
      </c>
      <c r="O610" s="17" t="s">
        <v>15</v>
      </c>
      <c r="P610" s="17">
        <v>45318</v>
      </c>
      <c r="AF610" s="17">
        <v>8</v>
      </c>
      <c r="AG610" s="17">
        <v>2</v>
      </c>
      <c r="AI610" s="17" t="s">
        <v>20669</v>
      </c>
      <c r="AM610" s="17" t="s">
        <v>2617</v>
      </c>
      <c r="AN610" s="17" t="s">
        <v>21447</v>
      </c>
      <c r="AO610" s="17">
        <v>3</v>
      </c>
      <c r="AP610" s="17">
        <v>80</v>
      </c>
      <c r="AQ610" s="17">
        <v>5</v>
      </c>
      <c r="AR610" s="17" t="s">
        <v>20671</v>
      </c>
      <c r="AS610" s="17" t="s">
        <v>21222</v>
      </c>
      <c r="DN610" s="17">
        <f>COUNTIF(AU610:DM610, "X")</f>
        <v>0</v>
      </c>
    </row>
    <row r="611" spans="1:118" s="17" customFormat="1">
      <c r="A611" s="17" t="s">
        <v>24647</v>
      </c>
      <c r="B611" s="17">
        <v>55</v>
      </c>
      <c r="C611" s="17">
        <v>119519</v>
      </c>
      <c r="D611" s="17" t="s">
        <v>24648</v>
      </c>
      <c r="E611" s="17" t="s">
        <v>780</v>
      </c>
      <c r="F611" s="17" t="s">
        <v>82</v>
      </c>
      <c r="H611" s="309">
        <v>30813</v>
      </c>
      <c r="I611" s="309">
        <v>37362</v>
      </c>
      <c r="J611" s="17" t="s">
        <v>3888</v>
      </c>
      <c r="L611" s="17" t="s">
        <v>24649</v>
      </c>
      <c r="N611" s="17" t="s">
        <v>19</v>
      </c>
      <c r="O611" s="17" t="s">
        <v>15</v>
      </c>
      <c r="P611" s="17">
        <v>45356</v>
      </c>
      <c r="AD611" s="17" t="s">
        <v>3891</v>
      </c>
      <c r="AF611" s="17">
        <v>8</v>
      </c>
      <c r="AG611" s="17">
        <v>2</v>
      </c>
      <c r="AM611" s="17" t="s">
        <v>141</v>
      </c>
      <c r="AN611" s="17" t="s">
        <v>24484</v>
      </c>
      <c r="AO611" s="17">
        <v>3</v>
      </c>
      <c r="AP611" s="17">
        <v>80</v>
      </c>
      <c r="AQ611" s="17">
        <v>5</v>
      </c>
      <c r="AR611" s="17" t="s">
        <v>24485</v>
      </c>
      <c r="BD611" s="17" t="s">
        <v>3901</v>
      </c>
      <c r="DN611" s="17">
        <f>COUNTIF(AU611:DM611, "X")</f>
        <v>1</v>
      </c>
    </row>
    <row r="612" spans="1:118" s="17" customFormat="1">
      <c r="A612" s="17" t="s">
        <v>15978</v>
      </c>
      <c r="B612" s="17">
        <v>55</v>
      </c>
      <c r="C612" s="17">
        <v>11986</v>
      </c>
      <c r="D612" s="17" t="s">
        <v>15979</v>
      </c>
      <c r="E612" s="17" t="s">
        <v>322</v>
      </c>
      <c r="F612" s="17" t="s">
        <v>655</v>
      </c>
      <c r="H612" s="309">
        <v>14148</v>
      </c>
      <c r="I612" s="309">
        <v>28611</v>
      </c>
      <c r="J612" s="17" t="s">
        <v>3888</v>
      </c>
      <c r="L612" s="17" t="s">
        <v>15653</v>
      </c>
      <c r="M612" s="17" t="s">
        <v>9969</v>
      </c>
      <c r="N612" s="17" t="s">
        <v>31</v>
      </c>
      <c r="O612" s="17" t="s">
        <v>15</v>
      </c>
      <c r="P612" s="17">
        <v>45373</v>
      </c>
      <c r="AC612" s="17" t="s">
        <v>9895</v>
      </c>
      <c r="AD612" s="17" t="s">
        <v>9896</v>
      </c>
      <c r="AF612" s="17">
        <v>15</v>
      </c>
      <c r="AG612" s="17">
        <v>2</v>
      </c>
      <c r="AM612" s="17" t="s">
        <v>121</v>
      </c>
      <c r="AN612" s="17" t="s">
        <v>15516</v>
      </c>
      <c r="AO612" s="17">
        <v>3</v>
      </c>
      <c r="AP612" s="17">
        <v>80</v>
      </c>
      <c r="AQ612" s="17">
        <v>5</v>
      </c>
      <c r="AR612" s="17" t="s">
        <v>9898</v>
      </c>
      <c r="AT612" s="17" t="s">
        <v>15057</v>
      </c>
      <c r="BD612" s="17" t="s">
        <v>3901</v>
      </c>
      <c r="BH612" s="17" t="s">
        <v>3901</v>
      </c>
      <c r="BK612" s="17" t="s">
        <v>3901</v>
      </c>
      <c r="BN612" s="17" t="s">
        <v>3901</v>
      </c>
      <c r="BS612" s="17" t="s">
        <v>3901</v>
      </c>
      <c r="CH612" s="17" t="s">
        <v>3901</v>
      </c>
      <c r="DN612" s="17">
        <f>COUNTIF(AU612:DM612, "X")</f>
        <v>6</v>
      </c>
    </row>
    <row r="613" spans="1:118" s="17" customFormat="1">
      <c r="A613" s="17" t="s">
        <v>12621</v>
      </c>
      <c r="B613" s="17">
        <v>55</v>
      </c>
      <c r="C613" s="17">
        <v>10359</v>
      </c>
      <c r="D613" s="17" t="s">
        <v>12480</v>
      </c>
      <c r="E613" s="17" t="s">
        <v>251</v>
      </c>
      <c r="F613" s="17" t="s">
        <v>43</v>
      </c>
      <c r="H613" s="309">
        <v>12350</v>
      </c>
      <c r="I613" s="309">
        <v>28581</v>
      </c>
      <c r="J613" s="17" t="s">
        <v>3888</v>
      </c>
      <c r="K613" s="17" t="s">
        <v>21</v>
      </c>
      <c r="L613" s="17" t="s">
        <v>12481</v>
      </c>
      <c r="N613" s="17" t="s">
        <v>31</v>
      </c>
      <c r="O613" s="17" t="s">
        <v>15</v>
      </c>
      <c r="P613" s="17">
        <v>45373</v>
      </c>
      <c r="AC613" s="17" t="s">
        <v>9895</v>
      </c>
      <c r="AD613" s="17" t="s">
        <v>9896</v>
      </c>
      <c r="AF613" s="17">
        <v>8</v>
      </c>
      <c r="AG613" s="17">
        <v>2</v>
      </c>
      <c r="AM613" s="17" t="s">
        <v>222</v>
      </c>
      <c r="AN613" s="17" t="s">
        <v>12432</v>
      </c>
      <c r="AO613" s="17">
        <v>3</v>
      </c>
      <c r="AP613" s="17">
        <v>80</v>
      </c>
      <c r="AQ613" s="17">
        <v>5</v>
      </c>
      <c r="AR613" s="17" t="s">
        <v>9898</v>
      </c>
      <c r="AT613" s="17" t="s">
        <v>11929</v>
      </c>
      <c r="AU613" s="17" t="s">
        <v>21</v>
      </c>
      <c r="AV613" s="17" t="s">
        <v>3901</v>
      </c>
      <c r="AW613" s="17" t="s">
        <v>21</v>
      </c>
      <c r="AX613" s="17" t="s">
        <v>3901</v>
      </c>
      <c r="AY613" s="17" t="s">
        <v>21</v>
      </c>
      <c r="AZ613" s="17" t="s">
        <v>3901</v>
      </c>
      <c r="BA613" s="17" t="s">
        <v>21</v>
      </c>
      <c r="BB613" s="17" t="s">
        <v>3901</v>
      </c>
      <c r="BC613" s="17" t="s">
        <v>21</v>
      </c>
      <c r="BD613" s="17" t="s">
        <v>3901</v>
      </c>
      <c r="BF613" s="17" t="s">
        <v>3901</v>
      </c>
      <c r="BH613" s="17" t="s">
        <v>3901</v>
      </c>
      <c r="BJ613" s="17" t="s">
        <v>21</v>
      </c>
      <c r="BL613" s="17" t="s">
        <v>21</v>
      </c>
      <c r="BQ613" s="17" t="s">
        <v>21</v>
      </c>
      <c r="BS613" s="17" t="s">
        <v>3901</v>
      </c>
      <c r="BU613" s="17" t="s">
        <v>3901</v>
      </c>
      <c r="BY613" s="17" t="s">
        <v>3901</v>
      </c>
      <c r="BZ613" s="17" t="s">
        <v>21</v>
      </c>
      <c r="CC613" s="17" t="s">
        <v>3901</v>
      </c>
      <c r="CD613" s="17" t="s">
        <v>3901</v>
      </c>
      <c r="CF613" s="17" t="s">
        <v>3901</v>
      </c>
      <c r="CG613" s="17" t="s">
        <v>21</v>
      </c>
      <c r="CH613" s="17" t="s">
        <v>3901</v>
      </c>
      <c r="CI613" s="17" t="s">
        <v>21</v>
      </c>
      <c r="CL613" s="17" t="s">
        <v>3901</v>
      </c>
      <c r="CM613" s="17" t="s">
        <v>21</v>
      </c>
      <c r="CN613" s="17" t="s">
        <v>3901</v>
      </c>
      <c r="CO613" s="17" t="s">
        <v>21</v>
      </c>
      <c r="CQ613" s="17" t="s">
        <v>3901</v>
      </c>
      <c r="CR613" s="17" t="s">
        <v>21</v>
      </c>
      <c r="CS613" s="17" t="s">
        <v>3901</v>
      </c>
      <c r="CU613" s="17" t="s">
        <v>3901</v>
      </c>
      <c r="CV613" s="17" t="s">
        <v>21</v>
      </c>
      <c r="CX613" s="17" t="s">
        <v>3901</v>
      </c>
      <c r="CY613" s="17" t="s">
        <v>21</v>
      </c>
      <c r="DA613" s="17" t="s">
        <v>3901</v>
      </c>
      <c r="DB613" s="17" t="s">
        <v>21</v>
      </c>
      <c r="DD613" s="17" t="s">
        <v>3901</v>
      </c>
      <c r="DE613" s="17" t="s">
        <v>21</v>
      </c>
      <c r="DF613" s="17" t="s">
        <v>3901</v>
      </c>
      <c r="DG613" s="17" t="s">
        <v>21</v>
      </c>
      <c r="DN613" s="17">
        <f>COUNTIF(AU613:DM613, "X")</f>
        <v>23</v>
      </c>
    </row>
    <row r="614" spans="1:118" s="17" customFormat="1">
      <c r="A614" s="17" t="s">
        <v>12479</v>
      </c>
      <c r="B614" s="17">
        <v>55</v>
      </c>
      <c r="C614" s="17">
        <v>10358</v>
      </c>
      <c r="D614" s="17" t="s">
        <v>12480</v>
      </c>
      <c r="E614" s="17" t="s">
        <v>655</v>
      </c>
      <c r="F614" s="17" t="s">
        <v>17</v>
      </c>
      <c r="H614" s="309">
        <v>11481</v>
      </c>
      <c r="I614" s="309">
        <v>28581</v>
      </c>
      <c r="J614" s="17" t="s">
        <v>3888</v>
      </c>
      <c r="K614" s="17" t="s">
        <v>21</v>
      </c>
      <c r="L614" s="17" t="s">
        <v>12481</v>
      </c>
      <c r="N614" s="17" t="s">
        <v>31</v>
      </c>
      <c r="O614" s="17" t="s">
        <v>15</v>
      </c>
      <c r="P614" s="17">
        <v>45373</v>
      </c>
      <c r="AC614" s="17" t="s">
        <v>9895</v>
      </c>
      <c r="AD614" s="17" t="s">
        <v>9896</v>
      </c>
      <c r="AF614" s="17">
        <v>8</v>
      </c>
      <c r="AG614" s="17">
        <v>2</v>
      </c>
      <c r="AM614" s="17" t="s">
        <v>222</v>
      </c>
      <c r="AN614" s="17" t="s">
        <v>12432</v>
      </c>
      <c r="AO614" s="17">
        <v>3</v>
      </c>
      <c r="AP614" s="17">
        <v>80</v>
      </c>
      <c r="AQ614" s="17">
        <v>5</v>
      </c>
      <c r="AR614" s="17" t="s">
        <v>9898</v>
      </c>
      <c r="AT614" s="17" t="s">
        <v>11929</v>
      </c>
      <c r="AU614" s="17" t="s">
        <v>21</v>
      </c>
      <c r="AV614" s="17" t="s">
        <v>3901</v>
      </c>
      <c r="AW614" s="17" t="s">
        <v>21</v>
      </c>
      <c r="AX614" s="17" t="s">
        <v>3901</v>
      </c>
      <c r="AY614" s="17" t="s">
        <v>21</v>
      </c>
      <c r="AZ614" s="17" t="s">
        <v>3901</v>
      </c>
      <c r="BA614" s="17" t="s">
        <v>21</v>
      </c>
      <c r="BB614" s="17" t="s">
        <v>3901</v>
      </c>
      <c r="BC614" s="17" t="s">
        <v>21</v>
      </c>
      <c r="BD614" s="17" t="s">
        <v>3901</v>
      </c>
      <c r="BF614" s="17" t="s">
        <v>3901</v>
      </c>
      <c r="BH614" s="17" t="s">
        <v>3901</v>
      </c>
      <c r="BJ614" s="17" t="s">
        <v>21</v>
      </c>
      <c r="BL614" s="17" t="s">
        <v>21</v>
      </c>
      <c r="BQ614" s="17" t="s">
        <v>21</v>
      </c>
      <c r="BS614" s="17" t="s">
        <v>3901</v>
      </c>
      <c r="BU614" s="17" t="s">
        <v>3901</v>
      </c>
      <c r="BY614" s="17" t="s">
        <v>3901</v>
      </c>
      <c r="BZ614" s="17" t="s">
        <v>21</v>
      </c>
      <c r="CC614" s="17" t="s">
        <v>3901</v>
      </c>
      <c r="CD614" s="17" t="s">
        <v>3901</v>
      </c>
      <c r="CF614" s="17" t="s">
        <v>3901</v>
      </c>
      <c r="CG614" s="17" t="s">
        <v>21</v>
      </c>
      <c r="CH614" s="17" t="s">
        <v>3901</v>
      </c>
      <c r="CI614" s="17" t="s">
        <v>21</v>
      </c>
      <c r="CL614" s="17" t="s">
        <v>3901</v>
      </c>
      <c r="CM614" s="17" t="s">
        <v>21</v>
      </c>
      <c r="CN614" s="17" t="s">
        <v>3901</v>
      </c>
      <c r="CO614" s="17" t="s">
        <v>21</v>
      </c>
      <c r="CQ614" s="17" t="s">
        <v>3901</v>
      </c>
      <c r="CR614" s="17" t="s">
        <v>21</v>
      </c>
      <c r="CS614" s="17" t="s">
        <v>3901</v>
      </c>
      <c r="CU614" s="17" t="s">
        <v>3901</v>
      </c>
      <c r="CV614" s="17" t="s">
        <v>21</v>
      </c>
      <c r="CX614" s="17" t="s">
        <v>3901</v>
      </c>
      <c r="CY614" s="17" t="s">
        <v>21</v>
      </c>
      <c r="DA614" s="17" t="s">
        <v>3901</v>
      </c>
      <c r="DB614" s="17" t="s">
        <v>21</v>
      </c>
      <c r="DD614" s="17" t="s">
        <v>3901</v>
      </c>
      <c r="DE614" s="17" t="s">
        <v>21</v>
      </c>
      <c r="DF614" s="17" t="s">
        <v>3901</v>
      </c>
      <c r="DG614" s="17" t="s">
        <v>21</v>
      </c>
      <c r="DN614" s="17">
        <f>COUNTIF(AU614:DM614, "X")</f>
        <v>23</v>
      </c>
    </row>
    <row r="615" spans="1:118" s="17" customFormat="1">
      <c r="A615" s="17" t="s">
        <v>21360</v>
      </c>
      <c r="B615" s="17">
        <v>55</v>
      </c>
      <c r="C615" s="17">
        <v>77283</v>
      </c>
      <c r="D615" s="17" t="s">
        <v>4779</v>
      </c>
      <c r="E615" s="17" t="s">
        <v>404</v>
      </c>
      <c r="F615" s="17" t="s">
        <v>171</v>
      </c>
      <c r="H615" s="309">
        <v>24273</v>
      </c>
      <c r="I615" s="309">
        <v>33745</v>
      </c>
      <c r="J615" s="17" t="s">
        <v>3888</v>
      </c>
      <c r="L615" s="17" t="s">
        <v>7249</v>
      </c>
      <c r="M615" s="17" t="s">
        <v>21361</v>
      </c>
      <c r="N615" s="17" t="s">
        <v>26</v>
      </c>
      <c r="O615" s="17" t="s">
        <v>15</v>
      </c>
      <c r="P615" s="17">
        <v>45318</v>
      </c>
      <c r="Q615" s="17">
        <v>1456</v>
      </c>
      <c r="AF615" s="17">
        <v>15</v>
      </c>
      <c r="AG615" s="17">
        <v>2</v>
      </c>
      <c r="AI615" s="17" t="s">
        <v>20669</v>
      </c>
      <c r="AM615" s="17" t="s">
        <v>2616</v>
      </c>
      <c r="AN615" s="17" t="s">
        <v>21221</v>
      </c>
      <c r="AO615" s="17">
        <v>3</v>
      </c>
      <c r="AP615" s="17">
        <v>80</v>
      </c>
      <c r="AQ615" s="17">
        <v>5</v>
      </c>
      <c r="AR615" s="17" t="s">
        <v>20671</v>
      </c>
      <c r="AS615" s="17" t="s">
        <v>21222</v>
      </c>
      <c r="AU615" s="17" t="s">
        <v>30</v>
      </c>
      <c r="AX615" s="17" t="s">
        <v>3901</v>
      </c>
      <c r="AZ615" s="17" t="s">
        <v>3901</v>
      </c>
      <c r="BB615" s="17" t="s">
        <v>3901</v>
      </c>
      <c r="BD615" s="17" t="s">
        <v>3901</v>
      </c>
      <c r="BF615" s="17" t="s">
        <v>3901</v>
      </c>
      <c r="BH615" s="17" t="s">
        <v>3901</v>
      </c>
      <c r="DN615" s="17">
        <f>COUNTIF(AU615:DM615, "X")</f>
        <v>6</v>
      </c>
    </row>
    <row r="616" spans="1:118" s="17" customFormat="1">
      <c r="A616" s="17" t="s">
        <v>4866</v>
      </c>
      <c r="B616" s="17">
        <v>55</v>
      </c>
      <c r="C616" s="17">
        <v>92356</v>
      </c>
      <c r="D616" s="17" t="s">
        <v>4867</v>
      </c>
      <c r="E616" s="17" t="s">
        <v>109</v>
      </c>
      <c r="F616" s="17" t="s">
        <v>22</v>
      </c>
      <c r="H616" s="309">
        <v>22499</v>
      </c>
      <c r="I616" s="309">
        <v>35052</v>
      </c>
      <c r="J616" s="17" t="s">
        <v>3888</v>
      </c>
      <c r="L616" s="17" t="s">
        <v>4868</v>
      </c>
      <c r="N616" s="17" t="s">
        <v>19</v>
      </c>
      <c r="O616" s="17" t="s">
        <v>15</v>
      </c>
      <c r="P616" s="17">
        <v>45356</v>
      </c>
      <c r="AC616" s="17" t="s">
        <v>3890</v>
      </c>
      <c r="AD616" s="17" t="s">
        <v>3891</v>
      </c>
      <c r="AF616" s="17">
        <v>8</v>
      </c>
      <c r="AG616" s="17">
        <v>2</v>
      </c>
      <c r="AM616" s="17" t="s">
        <v>2602</v>
      </c>
      <c r="AN616" s="17" t="s">
        <v>4371</v>
      </c>
      <c r="AO616" s="17">
        <v>3</v>
      </c>
      <c r="AP616" s="17">
        <v>80</v>
      </c>
      <c r="AQ616" s="17">
        <v>5</v>
      </c>
      <c r="AT616" s="17" t="s">
        <v>3893</v>
      </c>
      <c r="BS616" s="17" t="s">
        <v>3901</v>
      </c>
      <c r="DN616" s="17">
        <f>COUNTIF(AU616:DM616, "X")</f>
        <v>1</v>
      </c>
    </row>
    <row r="617" spans="1:118" s="17" customFormat="1">
      <c r="A617" s="17" t="s">
        <v>9951</v>
      </c>
      <c r="B617" s="17">
        <v>55</v>
      </c>
      <c r="C617" s="17">
        <v>18368</v>
      </c>
      <c r="D617" s="17" t="s">
        <v>9952</v>
      </c>
      <c r="E617" s="17" t="s">
        <v>130</v>
      </c>
      <c r="F617" s="17" t="s">
        <v>161</v>
      </c>
      <c r="H617" s="309">
        <v>17876</v>
      </c>
      <c r="I617" s="309">
        <v>42688</v>
      </c>
      <c r="J617" s="17" t="s">
        <v>3888</v>
      </c>
      <c r="L617" s="17" t="s">
        <v>9953</v>
      </c>
      <c r="M617" s="17" t="s">
        <v>192</v>
      </c>
      <c r="N617" s="17" t="s">
        <v>31</v>
      </c>
      <c r="O617" s="17" t="s">
        <v>15</v>
      </c>
      <c r="P617" s="17">
        <v>45373</v>
      </c>
      <c r="AC617" s="17" t="s">
        <v>9895</v>
      </c>
      <c r="AD617" s="17" t="s">
        <v>9896</v>
      </c>
      <c r="AF617" s="17">
        <v>15</v>
      </c>
      <c r="AG617" s="17">
        <v>2</v>
      </c>
      <c r="AM617" s="17" t="s">
        <v>216</v>
      </c>
      <c r="AN617" s="17" t="s">
        <v>9897</v>
      </c>
      <c r="AO617" s="17">
        <v>3</v>
      </c>
      <c r="AP617" s="17">
        <v>80</v>
      </c>
      <c r="AQ617" s="17">
        <v>5</v>
      </c>
      <c r="AR617" s="17" t="s">
        <v>9898</v>
      </c>
      <c r="AT617" s="17" t="s">
        <v>9899</v>
      </c>
      <c r="AU617" s="17" t="s">
        <v>30</v>
      </c>
      <c r="AV617" s="17" t="s">
        <v>3901</v>
      </c>
      <c r="DN617" s="17">
        <f>COUNTIF(AU617:DM617, "X")</f>
        <v>1</v>
      </c>
    </row>
    <row r="618" spans="1:118" s="17" customFormat="1">
      <c r="A618" s="17" t="s">
        <v>8471</v>
      </c>
      <c r="B618" s="17">
        <v>55</v>
      </c>
      <c r="C618" s="17">
        <v>5955</v>
      </c>
      <c r="D618" s="17" t="s">
        <v>8472</v>
      </c>
      <c r="E618" s="17" t="s">
        <v>611</v>
      </c>
      <c r="F618" s="17" t="s">
        <v>91</v>
      </c>
      <c r="H618" s="309">
        <v>16088</v>
      </c>
      <c r="I618" s="309">
        <v>28581</v>
      </c>
      <c r="J618" s="17" t="s">
        <v>3888</v>
      </c>
      <c r="L618" s="17" t="s">
        <v>8473</v>
      </c>
      <c r="N618" s="17" t="s">
        <v>19</v>
      </c>
      <c r="O618" s="17" t="s">
        <v>15</v>
      </c>
      <c r="P618" s="17">
        <v>45356</v>
      </c>
      <c r="AC618" s="17" t="s">
        <v>3890</v>
      </c>
      <c r="AD618" s="17" t="s">
        <v>3891</v>
      </c>
      <c r="AF618" s="17">
        <v>15</v>
      </c>
      <c r="AG618" s="17">
        <v>2</v>
      </c>
      <c r="AM618" s="17" t="s">
        <v>2607</v>
      </c>
      <c r="AN618" s="17" t="s">
        <v>8305</v>
      </c>
      <c r="AO618" s="17">
        <v>3</v>
      </c>
      <c r="AP618" s="17">
        <v>80</v>
      </c>
      <c r="AQ618" s="17">
        <v>5</v>
      </c>
      <c r="AT618" s="17" t="s">
        <v>7979</v>
      </c>
      <c r="AV618" s="17" t="s">
        <v>3901</v>
      </c>
      <c r="BD618" s="17" t="s">
        <v>3901</v>
      </c>
      <c r="BK618" s="17" t="s">
        <v>3901</v>
      </c>
      <c r="BN618" s="17" t="s">
        <v>3901</v>
      </c>
      <c r="BQ618" s="17" t="s">
        <v>30</v>
      </c>
      <c r="BS618" s="17" t="s">
        <v>3901</v>
      </c>
      <c r="BY618" s="17" t="s">
        <v>3901</v>
      </c>
      <c r="BZ618" s="17" t="s">
        <v>21</v>
      </c>
      <c r="CC618" s="17" t="s">
        <v>3901</v>
      </c>
      <c r="CF618" s="17" t="s">
        <v>3901</v>
      </c>
      <c r="CG618" s="17" t="s">
        <v>21</v>
      </c>
      <c r="CH618" s="17" t="s">
        <v>3901</v>
      </c>
      <c r="CM618" s="17" t="s">
        <v>21</v>
      </c>
      <c r="CN618" s="17" t="s">
        <v>3901</v>
      </c>
      <c r="CQ618" s="17" t="s">
        <v>3901</v>
      </c>
      <c r="CR618" s="17" t="s">
        <v>21</v>
      </c>
      <c r="CU618" s="17" t="s">
        <v>3901</v>
      </c>
      <c r="DN618" s="17">
        <f>COUNTIF(AU618:DM618, "X")</f>
        <v>12</v>
      </c>
    </row>
    <row r="619" spans="1:118" s="17" customFormat="1">
      <c r="A619" s="17" t="s">
        <v>13683</v>
      </c>
      <c r="B619" s="17">
        <v>55</v>
      </c>
      <c r="C619" s="17">
        <v>88795</v>
      </c>
      <c r="D619" s="17" t="s">
        <v>3920</v>
      </c>
      <c r="E619" s="17" t="s">
        <v>281</v>
      </c>
      <c r="F619" s="17" t="s">
        <v>5125</v>
      </c>
      <c r="H619" s="309">
        <v>21358</v>
      </c>
      <c r="I619" s="309">
        <v>34767</v>
      </c>
      <c r="J619" s="17" t="s">
        <v>3888</v>
      </c>
      <c r="L619" s="17" t="s">
        <v>13618</v>
      </c>
      <c r="N619" s="17" t="s">
        <v>31</v>
      </c>
      <c r="O619" s="17" t="s">
        <v>15</v>
      </c>
      <c r="P619" s="17">
        <v>45373</v>
      </c>
      <c r="AC619" s="17" t="s">
        <v>9895</v>
      </c>
      <c r="AD619" s="17" t="s">
        <v>9896</v>
      </c>
      <c r="AF619" s="17">
        <v>8</v>
      </c>
      <c r="AG619" s="17">
        <v>2</v>
      </c>
      <c r="AM619" s="17" t="s">
        <v>240</v>
      </c>
      <c r="AN619" s="17" t="s">
        <v>13567</v>
      </c>
      <c r="AO619" s="17">
        <v>3</v>
      </c>
      <c r="AP619" s="17">
        <v>80</v>
      </c>
      <c r="AQ619" s="17">
        <v>5</v>
      </c>
      <c r="AR619" s="17" t="s">
        <v>9898</v>
      </c>
      <c r="AT619" s="17" t="s">
        <v>12990</v>
      </c>
      <c r="DN619" s="17">
        <f>COUNTIF(AU619:DM619, "X")</f>
        <v>0</v>
      </c>
    </row>
    <row r="620" spans="1:118" s="17" customFormat="1">
      <c r="A620" s="17" t="s">
        <v>22867</v>
      </c>
      <c r="B620" s="17">
        <v>55</v>
      </c>
      <c r="C620" s="17">
        <v>119445</v>
      </c>
      <c r="D620" s="17" t="s">
        <v>3920</v>
      </c>
      <c r="E620" s="17" t="s">
        <v>582</v>
      </c>
      <c r="F620" s="17" t="s">
        <v>171</v>
      </c>
      <c r="H620" s="309">
        <v>21387</v>
      </c>
      <c r="I620" s="309">
        <v>37288</v>
      </c>
      <c r="J620" s="17" t="s">
        <v>3888</v>
      </c>
      <c r="L620" s="17" t="s">
        <v>22868</v>
      </c>
      <c r="N620" s="17" t="s">
        <v>205</v>
      </c>
      <c r="O620" s="17" t="s">
        <v>15</v>
      </c>
      <c r="P620" s="17">
        <v>45337</v>
      </c>
      <c r="T620" s="17" t="s">
        <v>22869</v>
      </c>
      <c r="V620" s="17" t="s">
        <v>205</v>
      </c>
      <c r="W620" s="17" t="s">
        <v>15</v>
      </c>
      <c r="X620" s="17">
        <v>45337</v>
      </c>
      <c r="AF620" s="17">
        <v>8</v>
      </c>
      <c r="AG620" s="17">
        <v>2</v>
      </c>
      <c r="AI620" s="17" t="s">
        <v>20542</v>
      </c>
      <c r="AM620" s="17" t="s">
        <v>253</v>
      </c>
      <c r="AN620" s="17" t="s">
        <v>22821</v>
      </c>
      <c r="AO620" s="17">
        <v>3</v>
      </c>
      <c r="AP620" s="17">
        <v>80</v>
      </c>
      <c r="AQ620" s="17">
        <v>5</v>
      </c>
      <c r="AR620" s="17" t="s">
        <v>22585</v>
      </c>
      <c r="AS620" s="17" t="s">
        <v>22824</v>
      </c>
      <c r="BD620" s="17" t="s">
        <v>3901</v>
      </c>
      <c r="BN620" s="17" t="s">
        <v>3901</v>
      </c>
      <c r="BS620" s="17" t="s">
        <v>3901</v>
      </c>
      <c r="CF620" s="17" t="s">
        <v>3901</v>
      </c>
      <c r="CH620" s="17" t="s">
        <v>3901</v>
      </c>
      <c r="DA620" s="17" t="s">
        <v>3901</v>
      </c>
      <c r="DF620" s="17" t="s">
        <v>3901</v>
      </c>
      <c r="DN620" s="17">
        <f>COUNTIF(AU620:DM620, "X")</f>
        <v>7</v>
      </c>
    </row>
    <row r="621" spans="1:118" s="17" customFormat="1">
      <c r="A621" s="17" t="s">
        <v>10291</v>
      </c>
      <c r="B621" s="17">
        <v>55</v>
      </c>
      <c r="C621" s="17">
        <v>80617</v>
      </c>
      <c r="D621" s="17" t="s">
        <v>3920</v>
      </c>
      <c r="E621" s="17" t="s">
        <v>367</v>
      </c>
      <c r="F621" s="17" t="s">
        <v>371</v>
      </c>
      <c r="H621" s="309">
        <v>27299</v>
      </c>
      <c r="I621" s="309">
        <v>33882</v>
      </c>
      <c r="J621" s="17" t="s">
        <v>3888</v>
      </c>
      <c r="L621" s="17" t="s">
        <v>10292</v>
      </c>
      <c r="N621" s="17" t="s">
        <v>14</v>
      </c>
      <c r="O621" s="17" t="s">
        <v>15</v>
      </c>
      <c r="P621" s="17">
        <v>45371</v>
      </c>
      <c r="Q621" s="17">
        <v>9321</v>
      </c>
      <c r="AC621" s="17" t="s">
        <v>14</v>
      </c>
      <c r="AF621" s="17">
        <v>8</v>
      </c>
      <c r="AG621" s="17">
        <v>2</v>
      </c>
      <c r="AI621" s="17" t="s">
        <v>10178</v>
      </c>
      <c r="AM621" s="17" t="s">
        <v>74</v>
      </c>
      <c r="AN621" s="17" t="s">
        <v>10179</v>
      </c>
      <c r="AO621" s="17">
        <v>3</v>
      </c>
      <c r="AP621" s="17">
        <v>80</v>
      </c>
      <c r="AQ621" s="17">
        <v>5</v>
      </c>
      <c r="AR621" s="17" t="s">
        <v>10180</v>
      </c>
      <c r="AU621" s="17" t="s">
        <v>21</v>
      </c>
      <c r="AV621" s="17" t="s">
        <v>3901</v>
      </c>
      <c r="BD621" s="17" t="s">
        <v>3901</v>
      </c>
      <c r="BK621" s="17" t="s">
        <v>3901</v>
      </c>
      <c r="BQ621" s="17" t="s">
        <v>30</v>
      </c>
      <c r="BS621" s="17" t="s">
        <v>3901</v>
      </c>
      <c r="CH621" s="17" t="s">
        <v>3901</v>
      </c>
      <c r="DD621" s="17" t="s">
        <v>3901</v>
      </c>
      <c r="DN621" s="17">
        <f>COUNTIF(AU621:DM621, "X")</f>
        <v>6</v>
      </c>
    </row>
    <row r="622" spans="1:118" s="17" customFormat="1">
      <c r="A622" s="17" t="s">
        <v>22598</v>
      </c>
      <c r="B622" s="17">
        <v>55</v>
      </c>
      <c r="C622" s="17">
        <v>87603</v>
      </c>
      <c r="D622" s="17" t="s">
        <v>15236</v>
      </c>
      <c r="E622" s="17" t="s">
        <v>98</v>
      </c>
      <c r="F622" s="17" t="s">
        <v>99</v>
      </c>
      <c r="H622" s="309">
        <v>13702</v>
      </c>
      <c r="I622" s="309">
        <v>34606</v>
      </c>
      <c r="J622" s="17" t="s">
        <v>3888</v>
      </c>
      <c r="L622" s="17" t="s">
        <v>22599</v>
      </c>
      <c r="N622" s="17" t="s">
        <v>126</v>
      </c>
      <c r="O622" s="17" t="s">
        <v>15</v>
      </c>
      <c r="P622" s="17">
        <v>45383</v>
      </c>
      <c r="AF622" s="17">
        <v>8</v>
      </c>
      <c r="AG622" s="17">
        <v>2</v>
      </c>
      <c r="AI622" s="17" t="s">
        <v>20542</v>
      </c>
      <c r="AM622" s="17" t="s">
        <v>133</v>
      </c>
      <c r="AN622" s="17" t="s">
        <v>22584</v>
      </c>
      <c r="AO622" s="17">
        <v>3</v>
      </c>
      <c r="AP622" s="17">
        <v>80</v>
      </c>
      <c r="AQ622" s="17">
        <v>5</v>
      </c>
      <c r="AR622" s="17" t="s">
        <v>22585</v>
      </c>
      <c r="AV622" s="17" t="s">
        <v>3901</v>
      </c>
      <c r="AZ622" s="17" t="s">
        <v>3901</v>
      </c>
      <c r="BA622" s="17" t="s">
        <v>3901</v>
      </c>
      <c r="BB622" s="17" t="s">
        <v>3901</v>
      </c>
      <c r="BD622" s="17" t="s">
        <v>3901</v>
      </c>
      <c r="BJ622" s="17" t="s">
        <v>3901</v>
      </c>
      <c r="BK622" s="17" t="s">
        <v>3901</v>
      </c>
      <c r="BN622" s="17" t="s">
        <v>3901</v>
      </c>
      <c r="BS622" s="17" t="s">
        <v>3901</v>
      </c>
      <c r="BY622" s="17" t="s">
        <v>3901</v>
      </c>
      <c r="CC622" s="17" t="s">
        <v>3901</v>
      </c>
      <c r="CD622" s="17" t="s">
        <v>3901</v>
      </c>
      <c r="CF622" s="17" t="s">
        <v>3901</v>
      </c>
      <c r="CH622" s="17" t="s">
        <v>3901</v>
      </c>
      <c r="CI622" s="17" t="s">
        <v>3901</v>
      </c>
      <c r="CN622" s="17" t="s">
        <v>3901</v>
      </c>
      <c r="CQ622" s="17" t="s">
        <v>3901</v>
      </c>
      <c r="CR622" s="17" t="s">
        <v>21</v>
      </c>
      <c r="CU622" s="17" t="s">
        <v>3901</v>
      </c>
      <c r="DN622" s="17">
        <f>COUNTIF(AU622:DM622, "X")</f>
        <v>18</v>
      </c>
    </row>
    <row r="623" spans="1:118" s="17" customFormat="1">
      <c r="A623" s="17" t="s">
        <v>19487</v>
      </c>
      <c r="B623" s="17">
        <v>55</v>
      </c>
      <c r="C623" s="17">
        <v>96393</v>
      </c>
      <c r="D623" s="17" t="s">
        <v>19488</v>
      </c>
      <c r="E623" s="17" t="s">
        <v>600</v>
      </c>
      <c r="F623" s="17" t="s">
        <v>22</v>
      </c>
      <c r="H623" s="309">
        <v>14303</v>
      </c>
      <c r="I623" s="309">
        <v>35304</v>
      </c>
      <c r="J623" s="17" t="s">
        <v>3888</v>
      </c>
      <c r="L623" s="17" t="s">
        <v>19489</v>
      </c>
      <c r="N623" s="17" t="s">
        <v>163</v>
      </c>
      <c r="O623" s="17" t="s">
        <v>15</v>
      </c>
      <c r="P623" s="17">
        <v>45312</v>
      </c>
      <c r="AF623" s="17">
        <v>8</v>
      </c>
      <c r="AG623" s="17">
        <v>2</v>
      </c>
      <c r="AH623" s="17" t="s">
        <v>11926</v>
      </c>
      <c r="AK623" s="17" t="s">
        <v>11927</v>
      </c>
      <c r="AM623" s="17" t="s">
        <v>2615</v>
      </c>
      <c r="AN623" s="17" t="s">
        <v>19445</v>
      </c>
      <c r="AO623" s="17">
        <v>3</v>
      </c>
      <c r="AP623" s="17">
        <v>80</v>
      </c>
      <c r="AQ623" s="17">
        <v>5</v>
      </c>
      <c r="AR623" s="17" t="s">
        <v>19446</v>
      </c>
      <c r="AV623" s="17" t="s">
        <v>3901</v>
      </c>
      <c r="BD623" s="17" t="s">
        <v>3901</v>
      </c>
      <c r="BK623" s="17" t="s">
        <v>3901</v>
      </c>
      <c r="BQ623" s="17" t="s">
        <v>30</v>
      </c>
      <c r="BS623" s="17" t="s">
        <v>3901</v>
      </c>
      <c r="CF623" s="17" t="s">
        <v>3901</v>
      </c>
      <c r="CH623" s="17" t="s">
        <v>3901</v>
      </c>
      <c r="DN623" s="17">
        <f>COUNTIF(AU623:DM623, "X")</f>
        <v>6</v>
      </c>
    </row>
    <row r="624" spans="1:118" s="17" customFormat="1">
      <c r="A624" s="17" t="s">
        <v>19650</v>
      </c>
      <c r="B624" s="17">
        <v>55</v>
      </c>
      <c r="C624" s="17">
        <v>120565</v>
      </c>
      <c r="D624" s="17" t="s">
        <v>19488</v>
      </c>
      <c r="E624" s="17" t="s">
        <v>507</v>
      </c>
      <c r="F624" s="17" t="s">
        <v>70</v>
      </c>
      <c r="H624" s="309">
        <v>14444</v>
      </c>
      <c r="I624" s="309">
        <v>37449</v>
      </c>
      <c r="J624" s="17" t="s">
        <v>3888</v>
      </c>
      <c r="L624" s="17" t="s">
        <v>19489</v>
      </c>
      <c r="N624" s="17" t="s">
        <v>163</v>
      </c>
      <c r="O624" s="17" t="s">
        <v>15</v>
      </c>
      <c r="P624" s="17">
        <v>45312</v>
      </c>
      <c r="AF624" s="17">
        <v>8</v>
      </c>
      <c r="AG624" s="17">
        <v>2</v>
      </c>
      <c r="AH624" s="17" t="s">
        <v>11926</v>
      </c>
      <c r="AK624" s="17" t="s">
        <v>11927</v>
      </c>
      <c r="AM624" s="17" t="s">
        <v>2615</v>
      </c>
      <c r="AN624" s="17" t="s">
        <v>19445</v>
      </c>
      <c r="AO624" s="17">
        <v>3</v>
      </c>
      <c r="AP624" s="17">
        <v>80</v>
      </c>
      <c r="AQ624" s="17">
        <v>5</v>
      </c>
      <c r="AR624" s="17" t="s">
        <v>19446</v>
      </c>
      <c r="BD624" s="17" t="s">
        <v>3901</v>
      </c>
      <c r="BK624" s="17" t="s">
        <v>3901</v>
      </c>
      <c r="BQ624" s="17" t="s">
        <v>30</v>
      </c>
      <c r="BS624" s="17" t="s">
        <v>3901</v>
      </c>
      <c r="CF624" s="17" t="s">
        <v>3901</v>
      </c>
      <c r="CH624" s="17" t="s">
        <v>3901</v>
      </c>
      <c r="DN624" s="17">
        <f>COUNTIF(AU624:DM624, "X")</f>
        <v>5</v>
      </c>
    </row>
    <row r="625" spans="1:118" s="17" customFormat="1">
      <c r="A625" s="17" t="s">
        <v>18027</v>
      </c>
      <c r="B625" s="17">
        <v>55</v>
      </c>
      <c r="C625" s="17">
        <v>20933</v>
      </c>
      <c r="D625" s="17" t="s">
        <v>4980</v>
      </c>
      <c r="E625" s="17" t="s">
        <v>147</v>
      </c>
      <c r="F625" s="17" t="s">
        <v>4810</v>
      </c>
      <c r="H625" s="309">
        <v>16285</v>
      </c>
      <c r="I625" s="309">
        <v>28611</v>
      </c>
      <c r="J625" s="17" t="s">
        <v>3888</v>
      </c>
      <c r="L625" s="17" t="s">
        <v>18028</v>
      </c>
      <c r="N625" s="17" t="s">
        <v>50</v>
      </c>
      <c r="O625" s="17" t="s">
        <v>15</v>
      </c>
      <c r="P625" s="17">
        <v>45344</v>
      </c>
      <c r="AF625" s="17">
        <v>15</v>
      </c>
      <c r="AG625" s="17">
        <v>2</v>
      </c>
      <c r="AH625" s="17" t="s">
        <v>11926</v>
      </c>
      <c r="AK625" s="17" t="s">
        <v>17298</v>
      </c>
      <c r="AM625" s="17" t="s">
        <v>51</v>
      </c>
      <c r="AN625" s="17" t="s">
        <v>17933</v>
      </c>
      <c r="AO625" s="17">
        <v>3</v>
      </c>
      <c r="AP625" s="17">
        <v>80</v>
      </c>
      <c r="AQ625" s="17">
        <v>5</v>
      </c>
      <c r="AR625" s="17" t="s">
        <v>17300</v>
      </c>
      <c r="AV625" s="17" t="s">
        <v>3901</v>
      </c>
      <c r="AX625" s="17" t="s">
        <v>3901</v>
      </c>
      <c r="AY625" s="17" t="s">
        <v>21</v>
      </c>
      <c r="AZ625" s="17" t="s">
        <v>3901</v>
      </c>
      <c r="BD625" s="17" t="s">
        <v>3901</v>
      </c>
      <c r="BF625" s="17" t="s">
        <v>3901</v>
      </c>
      <c r="BH625" s="17" t="s">
        <v>3901</v>
      </c>
      <c r="BK625" s="17" t="s">
        <v>3901</v>
      </c>
      <c r="BN625" s="17" t="s">
        <v>3901</v>
      </c>
      <c r="BQ625" s="17" t="s">
        <v>21</v>
      </c>
      <c r="BS625" s="17" t="s">
        <v>3901</v>
      </c>
      <c r="BY625" s="17" t="s">
        <v>3901</v>
      </c>
      <c r="CC625" s="17" t="s">
        <v>3901</v>
      </c>
      <c r="CF625" s="17" t="s">
        <v>3901</v>
      </c>
      <c r="CH625" s="17" t="s">
        <v>3901</v>
      </c>
      <c r="CL625" s="17" t="s">
        <v>3901</v>
      </c>
      <c r="CR625" s="17" t="s">
        <v>21</v>
      </c>
      <c r="CU625" s="17" t="s">
        <v>3901</v>
      </c>
      <c r="CX625" s="17" t="s">
        <v>3901</v>
      </c>
      <c r="CY625" s="17" t="s">
        <v>21</v>
      </c>
      <c r="DA625" s="17" t="s">
        <v>3901</v>
      </c>
      <c r="DN625" s="17">
        <f>COUNTIF(AU625:DM625, "X")</f>
        <v>17</v>
      </c>
    </row>
    <row r="626" spans="1:118" s="17" customFormat="1">
      <c r="A626" s="17" t="s">
        <v>18151</v>
      </c>
      <c r="B626" s="17">
        <v>55</v>
      </c>
      <c r="C626" s="17">
        <v>20934</v>
      </c>
      <c r="D626" s="17" t="s">
        <v>4980</v>
      </c>
      <c r="E626" s="17" t="s">
        <v>299</v>
      </c>
      <c r="F626" s="17" t="s">
        <v>6472</v>
      </c>
      <c r="H626" s="309">
        <v>17449</v>
      </c>
      <c r="I626" s="309">
        <v>28611</v>
      </c>
      <c r="J626" s="17" t="s">
        <v>3888</v>
      </c>
      <c r="L626" s="17" t="s">
        <v>18028</v>
      </c>
      <c r="N626" s="17" t="s">
        <v>50</v>
      </c>
      <c r="O626" s="17" t="s">
        <v>15</v>
      </c>
      <c r="P626" s="17">
        <v>45344</v>
      </c>
      <c r="AF626" s="17">
        <v>15</v>
      </c>
      <c r="AG626" s="17">
        <v>2</v>
      </c>
      <c r="AH626" s="17" t="s">
        <v>11926</v>
      </c>
      <c r="AK626" s="17" t="s">
        <v>17298</v>
      </c>
      <c r="AM626" s="17" t="s">
        <v>51</v>
      </c>
      <c r="AN626" s="17" t="s">
        <v>17933</v>
      </c>
      <c r="AO626" s="17">
        <v>3</v>
      </c>
      <c r="AP626" s="17">
        <v>80</v>
      </c>
      <c r="AQ626" s="17">
        <v>5</v>
      </c>
      <c r="AR626" s="17" t="s">
        <v>17300</v>
      </c>
      <c r="AU626" s="17" t="s">
        <v>21</v>
      </c>
      <c r="AV626" s="17" t="s">
        <v>3901</v>
      </c>
      <c r="AX626" s="17" t="s">
        <v>3901</v>
      </c>
      <c r="AY626" s="17" t="s">
        <v>21</v>
      </c>
      <c r="AZ626" s="17" t="s">
        <v>3901</v>
      </c>
      <c r="BD626" s="17" t="s">
        <v>3901</v>
      </c>
      <c r="BF626" s="17" t="s">
        <v>3901</v>
      </c>
      <c r="BH626" s="17" t="s">
        <v>3901</v>
      </c>
      <c r="BY626" s="17" t="s">
        <v>3901</v>
      </c>
      <c r="CC626" s="17" t="s">
        <v>3901</v>
      </c>
      <c r="CH626" s="17" t="s">
        <v>3901</v>
      </c>
      <c r="DN626" s="17">
        <f>COUNTIF(AU626:DM626, "X")</f>
        <v>9</v>
      </c>
    </row>
    <row r="627" spans="1:118" s="17" customFormat="1">
      <c r="A627" s="17" t="s">
        <v>10793</v>
      </c>
      <c r="B627" s="17">
        <v>55</v>
      </c>
      <c r="C627" s="17">
        <v>119929</v>
      </c>
      <c r="D627" s="17" t="s">
        <v>5899</v>
      </c>
      <c r="E627" s="17" t="s">
        <v>176</v>
      </c>
      <c r="F627" s="17" t="s">
        <v>5175</v>
      </c>
      <c r="H627" s="309">
        <v>26949</v>
      </c>
      <c r="I627" s="309">
        <v>37347</v>
      </c>
      <c r="J627" s="17" t="s">
        <v>3888</v>
      </c>
      <c r="L627" s="17" t="s">
        <v>10794</v>
      </c>
      <c r="M627" s="17" t="s">
        <v>4579</v>
      </c>
      <c r="N627" s="17" t="s">
        <v>14</v>
      </c>
      <c r="O627" s="17" t="s">
        <v>15</v>
      </c>
      <c r="P627" s="17">
        <v>45371</v>
      </c>
      <c r="AC627" s="17" t="s">
        <v>14</v>
      </c>
      <c r="AF627" s="17">
        <v>8</v>
      </c>
      <c r="AG627" s="17">
        <v>2</v>
      </c>
      <c r="AI627" s="17" t="s">
        <v>10178</v>
      </c>
      <c r="AM627" s="17" t="s">
        <v>16</v>
      </c>
      <c r="AN627" s="17" t="s">
        <v>10763</v>
      </c>
      <c r="AO627" s="17">
        <v>3</v>
      </c>
      <c r="AP627" s="17">
        <v>80</v>
      </c>
      <c r="AQ627" s="17">
        <v>5</v>
      </c>
      <c r="AR627" s="17" t="s">
        <v>10180</v>
      </c>
      <c r="BD627" s="17" t="s">
        <v>3901</v>
      </c>
      <c r="BS627" s="17" t="s">
        <v>3901</v>
      </c>
      <c r="CH627" s="17" t="s">
        <v>3901</v>
      </c>
      <c r="CQ627" s="17" t="s">
        <v>3901</v>
      </c>
      <c r="CU627" s="17" t="s">
        <v>3901</v>
      </c>
      <c r="DA627" s="17" t="s">
        <v>3901</v>
      </c>
      <c r="DN627" s="17">
        <f>COUNTIF(AU627:DM627, "X")</f>
        <v>6</v>
      </c>
    </row>
    <row r="628" spans="1:118" s="17" customFormat="1">
      <c r="A628" s="17" t="s">
        <v>6715</v>
      </c>
      <c r="B628" s="17">
        <v>55</v>
      </c>
      <c r="C628" s="17">
        <v>107467</v>
      </c>
      <c r="D628" s="17" t="s">
        <v>725</v>
      </c>
      <c r="E628" s="17" t="s">
        <v>79</v>
      </c>
      <c r="F628" s="17" t="s">
        <v>48</v>
      </c>
      <c r="H628" s="309">
        <v>17469</v>
      </c>
      <c r="I628" s="309">
        <v>36255</v>
      </c>
      <c r="J628" s="17" t="s">
        <v>3888</v>
      </c>
      <c r="L628" s="17" t="s">
        <v>6716</v>
      </c>
      <c r="N628" s="17" t="s">
        <v>19</v>
      </c>
      <c r="O628" s="17" t="s">
        <v>15</v>
      </c>
      <c r="P628" s="17">
        <v>45356</v>
      </c>
      <c r="AC628" s="17" t="s">
        <v>3890</v>
      </c>
      <c r="AD628" s="17" t="s">
        <v>3891</v>
      </c>
      <c r="AF628" s="17">
        <v>8</v>
      </c>
      <c r="AG628" s="17">
        <v>2</v>
      </c>
      <c r="AM628" s="17" t="s">
        <v>248</v>
      </c>
      <c r="AN628" s="17" t="s">
        <v>6588</v>
      </c>
      <c r="AO628" s="17">
        <v>3</v>
      </c>
      <c r="AP628" s="17">
        <v>80</v>
      </c>
      <c r="AQ628" s="17">
        <v>5</v>
      </c>
      <c r="AT628" s="17" t="s">
        <v>6589</v>
      </c>
      <c r="AU628" s="17" t="s">
        <v>21</v>
      </c>
      <c r="AV628" s="17" t="s">
        <v>3901</v>
      </c>
      <c r="AX628" s="17" t="s">
        <v>3901</v>
      </c>
      <c r="AZ628" s="17" t="s">
        <v>3901</v>
      </c>
      <c r="BA628" s="17" t="s">
        <v>3901</v>
      </c>
      <c r="BB628" s="17" t="s">
        <v>3901</v>
      </c>
      <c r="BC628" s="17" t="s">
        <v>30</v>
      </c>
      <c r="BD628" s="17" t="s">
        <v>3901</v>
      </c>
      <c r="BH628" s="17" t="s">
        <v>3901</v>
      </c>
      <c r="BK628" s="17" t="s">
        <v>3901</v>
      </c>
      <c r="BL628" s="17" t="s">
        <v>3901</v>
      </c>
      <c r="BN628" s="17" t="s">
        <v>3901</v>
      </c>
      <c r="BS628" s="17" t="s">
        <v>3901</v>
      </c>
      <c r="BY628" s="17" t="s">
        <v>3901</v>
      </c>
      <c r="CC628" s="17" t="s">
        <v>3901</v>
      </c>
      <c r="CD628" s="17" t="s">
        <v>3901</v>
      </c>
      <c r="CF628" s="17" t="s">
        <v>3901</v>
      </c>
      <c r="CH628" s="17" t="s">
        <v>3901</v>
      </c>
      <c r="CM628" s="17" t="s">
        <v>3901</v>
      </c>
      <c r="CU628" s="17" t="s">
        <v>3901</v>
      </c>
      <c r="CX628" s="17" t="s">
        <v>3901</v>
      </c>
      <c r="CY628" s="17" t="s">
        <v>30</v>
      </c>
      <c r="DA628" s="17" t="s">
        <v>3901</v>
      </c>
      <c r="DN628" s="17">
        <f>COUNTIF(AU628:DM628, "X")</f>
        <v>20</v>
      </c>
    </row>
    <row r="629" spans="1:118" s="17" customFormat="1">
      <c r="A629" s="17" t="s">
        <v>9341</v>
      </c>
      <c r="B629" s="17">
        <v>55</v>
      </c>
      <c r="C629" s="17">
        <v>116451</v>
      </c>
      <c r="D629" s="17" t="s">
        <v>725</v>
      </c>
      <c r="E629" s="17" t="s">
        <v>244</v>
      </c>
      <c r="F629" s="17" t="s">
        <v>30</v>
      </c>
      <c r="H629" s="309">
        <v>20478</v>
      </c>
      <c r="I629" s="309">
        <v>41298</v>
      </c>
      <c r="J629" s="17" t="s">
        <v>3888</v>
      </c>
      <c r="L629" s="17" t="s">
        <v>9107</v>
      </c>
      <c r="M629" s="17" t="s">
        <v>6999</v>
      </c>
      <c r="N629" s="17" t="s">
        <v>19</v>
      </c>
      <c r="O629" s="17" t="s">
        <v>15</v>
      </c>
      <c r="P629" s="17">
        <v>45356</v>
      </c>
      <c r="AC629" s="17" t="s">
        <v>3890</v>
      </c>
      <c r="AD629" s="17" t="s">
        <v>3891</v>
      </c>
      <c r="AF629" s="17">
        <v>8</v>
      </c>
      <c r="AG629" s="17">
        <v>2</v>
      </c>
      <c r="AM629" s="17" t="s">
        <v>29</v>
      </c>
      <c r="AN629" s="17" t="s">
        <v>9081</v>
      </c>
      <c r="AO629" s="17">
        <v>3</v>
      </c>
      <c r="AP629" s="17">
        <v>80</v>
      </c>
      <c r="AQ629" s="17">
        <v>5</v>
      </c>
      <c r="AT629" s="17" t="s">
        <v>9082</v>
      </c>
      <c r="DN629" s="17">
        <f>COUNTIF(AU629:DM629, "X")</f>
        <v>0</v>
      </c>
    </row>
    <row r="630" spans="1:118" s="17" customFormat="1">
      <c r="A630" s="17" t="s">
        <v>23234</v>
      </c>
      <c r="B630" s="17">
        <v>55</v>
      </c>
      <c r="C630" s="17">
        <v>102880</v>
      </c>
      <c r="D630" s="17" t="s">
        <v>10159</v>
      </c>
      <c r="E630" s="17" t="s">
        <v>164</v>
      </c>
      <c r="F630" s="17" t="s">
        <v>70</v>
      </c>
      <c r="H630" s="309">
        <v>23791</v>
      </c>
      <c r="I630" s="309">
        <v>35864</v>
      </c>
      <c r="J630" s="17" t="s">
        <v>3888</v>
      </c>
      <c r="L630" s="17" t="s">
        <v>23235</v>
      </c>
      <c r="N630" s="17" t="s">
        <v>205</v>
      </c>
      <c r="O630" s="17" t="s">
        <v>15</v>
      </c>
      <c r="P630" s="17">
        <v>45337</v>
      </c>
      <c r="AF630" s="17">
        <v>8</v>
      </c>
      <c r="AG630" s="17">
        <v>2</v>
      </c>
      <c r="AI630" s="17" t="s">
        <v>20542</v>
      </c>
      <c r="AM630" s="17" t="s">
        <v>259</v>
      </c>
      <c r="AN630" s="17" t="s">
        <v>23210</v>
      </c>
      <c r="AO630" s="17">
        <v>3</v>
      </c>
      <c r="AP630" s="17">
        <v>80</v>
      </c>
      <c r="AQ630" s="17">
        <v>5</v>
      </c>
      <c r="AR630" s="17" t="s">
        <v>22585</v>
      </c>
      <c r="BB630" s="17" t="s">
        <v>3901</v>
      </c>
      <c r="BD630" s="17" t="s">
        <v>3901</v>
      </c>
      <c r="CH630" s="17" t="s">
        <v>3901</v>
      </c>
      <c r="CU630" s="17" t="s">
        <v>3901</v>
      </c>
      <c r="DN630" s="17">
        <f>COUNTIF(AU630:DM630, "X")</f>
        <v>4</v>
      </c>
    </row>
    <row r="631" spans="1:118" s="17" customFormat="1">
      <c r="A631" s="17" t="s">
        <v>10158</v>
      </c>
      <c r="B631" s="17">
        <v>55</v>
      </c>
      <c r="C631" s="17">
        <v>105142</v>
      </c>
      <c r="D631" s="17" t="s">
        <v>10159</v>
      </c>
      <c r="E631" s="17" t="s">
        <v>165</v>
      </c>
      <c r="F631" s="17" t="s">
        <v>135</v>
      </c>
      <c r="H631" s="309">
        <v>24655</v>
      </c>
      <c r="I631" s="309">
        <v>40441</v>
      </c>
      <c r="J631" s="17" t="s">
        <v>3888</v>
      </c>
      <c r="L631" s="17" t="s">
        <v>9894</v>
      </c>
      <c r="M631" s="17" t="s">
        <v>10160</v>
      </c>
      <c r="N631" s="17" t="s">
        <v>31</v>
      </c>
      <c r="O631" s="17" t="s">
        <v>15</v>
      </c>
      <c r="P631" s="17">
        <v>45373</v>
      </c>
      <c r="AC631" s="17" t="s">
        <v>9895</v>
      </c>
      <c r="AD631" s="17" t="s">
        <v>9896</v>
      </c>
      <c r="AF631" s="17">
        <v>8</v>
      </c>
      <c r="AG631" s="17">
        <v>2</v>
      </c>
      <c r="AM631" s="17" t="s">
        <v>216</v>
      </c>
      <c r="AN631" s="17" t="s">
        <v>9897</v>
      </c>
      <c r="AO631" s="17">
        <v>3</v>
      </c>
      <c r="AP631" s="17">
        <v>80</v>
      </c>
      <c r="AQ631" s="17">
        <v>5</v>
      </c>
      <c r="AR631" s="17" t="s">
        <v>9898</v>
      </c>
      <c r="AT631" s="17" t="s">
        <v>9899</v>
      </c>
      <c r="CH631" s="17" t="s">
        <v>3901</v>
      </c>
      <c r="CU631" s="17" t="s">
        <v>3901</v>
      </c>
      <c r="DN631" s="17">
        <f>COUNTIF(AU631:DM631, "X")</f>
        <v>2</v>
      </c>
    </row>
    <row r="632" spans="1:118" s="17" customFormat="1">
      <c r="A632" s="17" t="s">
        <v>26164</v>
      </c>
      <c r="B632" s="17">
        <v>55</v>
      </c>
      <c r="C632" s="17">
        <v>121333</v>
      </c>
      <c r="D632" s="17" t="s">
        <v>4395</v>
      </c>
      <c r="E632" s="17" t="s">
        <v>4495</v>
      </c>
      <c r="F632" s="17" t="s">
        <v>371</v>
      </c>
      <c r="H632" s="309">
        <v>24070</v>
      </c>
      <c r="I632" s="309">
        <v>37502</v>
      </c>
      <c r="J632" s="17" t="s">
        <v>3888</v>
      </c>
      <c r="L632" s="17" t="s">
        <v>26165</v>
      </c>
      <c r="N632" s="17" t="s">
        <v>19</v>
      </c>
      <c r="O632" s="17" t="s">
        <v>15</v>
      </c>
      <c r="P632" s="17">
        <v>45356</v>
      </c>
      <c r="AD632" s="17" t="s">
        <v>3891</v>
      </c>
      <c r="AF632" s="17">
        <v>8</v>
      </c>
      <c r="AG632" s="17">
        <v>2</v>
      </c>
      <c r="AM632" s="17" t="s">
        <v>20</v>
      </c>
      <c r="AN632" s="17" t="s">
        <v>26023</v>
      </c>
      <c r="AO632" s="17">
        <v>3</v>
      </c>
      <c r="AP632" s="17">
        <v>80</v>
      </c>
      <c r="AQ632" s="17">
        <v>5</v>
      </c>
      <c r="AR632" s="17" t="s">
        <v>22150</v>
      </c>
      <c r="BD632" s="17" t="s">
        <v>3901</v>
      </c>
      <c r="CQ632" s="17" t="s">
        <v>3901</v>
      </c>
      <c r="CU632" s="17" t="s">
        <v>3901</v>
      </c>
      <c r="DN632" s="17">
        <f>COUNTIF(AU632:DM632, "X")</f>
        <v>3</v>
      </c>
    </row>
    <row r="633" spans="1:118" s="17" customFormat="1">
      <c r="A633" s="17" t="s">
        <v>16807</v>
      </c>
      <c r="B633" s="17">
        <v>55</v>
      </c>
      <c r="C633" s="17">
        <v>118206</v>
      </c>
      <c r="D633" s="17" t="s">
        <v>16808</v>
      </c>
      <c r="E633" s="17" t="s">
        <v>134</v>
      </c>
      <c r="F633" s="17" t="s">
        <v>229</v>
      </c>
      <c r="H633" s="309">
        <v>30729</v>
      </c>
      <c r="I633" s="309">
        <v>42247</v>
      </c>
      <c r="J633" s="17" t="s">
        <v>3888</v>
      </c>
      <c r="L633" s="17" t="s">
        <v>16809</v>
      </c>
      <c r="N633" s="17" t="s">
        <v>31</v>
      </c>
      <c r="O633" s="17" t="s">
        <v>15</v>
      </c>
      <c r="P633" s="17">
        <v>45373</v>
      </c>
      <c r="AC633" s="17" t="s">
        <v>9895</v>
      </c>
      <c r="AD633" s="17" t="s">
        <v>9896</v>
      </c>
      <c r="AF633" s="17">
        <v>8</v>
      </c>
      <c r="AG633" s="17">
        <v>2</v>
      </c>
      <c r="AM633" s="17" t="s">
        <v>220</v>
      </c>
      <c r="AN633" s="17" t="s">
        <v>16782</v>
      </c>
      <c r="AO633" s="17">
        <v>3</v>
      </c>
      <c r="AP633" s="17">
        <v>80</v>
      </c>
      <c r="AQ633" s="17">
        <v>5</v>
      </c>
      <c r="AR633" s="17" t="s">
        <v>9898</v>
      </c>
      <c r="AT633" s="17" t="s">
        <v>9899</v>
      </c>
      <c r="CR633" s="17" t="s">
        <v>21</v>
      </c>
      <c r="DN633" s="17">
        <f>COUNTIF(AU633:DM633, "X")</f>
        <v>0</v>
      </c>
    </row>
    <row r="634" spans="1:118" s="17" customFormat="1">
      <c r="A634" s="17" t="s">
        <v>18785</v>
      </c>
      <c r="B634" s="17">
        <v>55</v>
      </c>
      <c r="C634" s="17">
        <v>81712</v>
      </c>
      <c r="D634" s="17" t="s">
        <v>18786</v>
      </c>
      <c r="E634" s="17" t="s">
        <v>274</v>
      </c>
      <c r="F634" s="17" t="s">
        <v>494</v>
      </c>
      <c r="H634" s="309">
        <v>18373</v>
      </c>
      <c r="I634" s="309">
        <v>42479</v>
      </c>
      <c r="J634" s="17" t="s">
        <v>3888</v>
      </c>
      <c r="L634" s="17" t="s">
        <v>18787</v>
      </c>
      <c r="N634" s="17" t="s">
        <v>31</v>
      </c>
      <c r="O634" s="17" t="s">
        <v>15</v>
      </c>
      <c r="P634" s="17">
        <v>45373</v>
      </c>
      <c r="AD634" s="17" t="s">
        <v>9896</v>
      </c>
      <c r="AF634" s="17">
        <v>8</v>
      </c>
      <c r="AG634" s="17">
        <v>2</v>
      </c>
      <c r="AM634" s="17" t="s">
        <v>136</v>
      </c>
      <c r="AN634" s="17" t="s">
        <v>18697</v>
      </c>
      <c r="AO634" s="17">
        <v>3</v>
      </c>
      <c r="AP634" s="17">
        <v>80</v>
      </c>
      <c r="AQ634" s="17">
        <v>5</v>
      </c>
      <c r="AR634" s="17" t="s">
        <v>9898</v>
      </c>
      <c r="BB634" s="17" t="s">
        <v>3901</v>
      </c>
      <c r="BD634" s="17" t="s">
        <v>3901</v>
      </c>
      <c r="BS634" s="17" t="s">
        <v>3901</v>
      </c>
      <c r="CS634" s="17" t="s">
        <v>3901</v>
      </c>
      <c r="CT634" s="17" t="s">
        <v>30</v>
      </c>
      <c r="CU634" s="17" t="s">
        <v>3901</v>
      </c>
      <c r="DN634" s="17">
        <f>COUNTIF(AU634:DM634, "X")</f>
        <v>5</v>
      </c>
    </row>
    <row r="635" spans="1:118" s="17" customFormat="1">
      <c r="A635" s="17" t="s">
        <v>13671</v>
      </c>
      <c r="B635" s="17">
        <v>55</v>
      </c>
      <c r="C635" s="17">
        <v>80495</v>
      </c>
      <c r="D635" s="17" t="s">
        <v>13672</v>
      </c>
      <c r="E635" s="17" t="s">
        <v>513</v>
      </c>
      <c r="F635" s="17" t="s">
        <v>341</v>
      </c>
      <c r="H635" s="309">
        <v>20004</v>
      </c>
      <c r="I635" s="309">
        <v>33878</v>
      </c>
      <c r="J635" s="17" t="s">
        <v>3888</v>
      </c>
      <c r="L635" s="17" t="s">
        <v>13673</v>
      </c>
      <c r="N635" s="17" t="s">
        <v>31</v>
      </c>
      <c r="O635" s="17" t="s">
        <v>15</v>
      </c>
      <c r="P635" s="17">
        <v>45373</v>
      </c>
      <c r="AC635" s="17" t="s">
        <v>9895</v>
      </c>
      <c r="AD635" s="17" t="s">
        <v>9896</v>
      </c>
      <c r="AF635" s="17">
        <v>8</v>
      </c>
      <c r="AG635" s="17">
        <v>2</v>
      </c>
      <c r="AM635" s="17" t="s">
        <v>240</v>
      </c>
      <c r="AN635" s="17" t="s">
        <v>13567</v>
      </c>
      <c r="AO635" s="17">
        <v>3</v>
      </c>
      <c r="AP635" s="17">
        <v>80</v>
      </c>
      <c r="AQ635" s="17">
        <v>5</v>
      </c>
      <c r="AR635" s="17" t="s">
        <v>9898</v>
      </c>
      <c r="AT635" s="17" t="s">
        <v>12990</v>
      </c>
      <c r="AU635" s="17" t="s">
        <v>21</v>
      </c>
      <c r="AV635" s="17" t="s">
        <v>3901</v>
      </c>
      <c r="AZ635" s="17" t="s">
        <v>3901</v>
      </c>
      <c r="BB635" s="17" t="s">
        <v>3901</v>
      </c>
      <c r="BD635" s="17" t="s">
        <v>3901</v>
      </c>
      <c r="BS635" s="17" t="s">
        <v>3901</v>
      </c>
      <c r="BY635" s="17" t="s">
        <v>3901</v>
      </c>
      <c r="CU635" s="17" t="s">
        <v>3901</v>
      </c>
      <c r="DN635" s="17">
        <f>COUNTIF(AU635:DM635, "X")</f>
        <v>7</v>
      </c>
    </row>
    <row r="636" spans="1:118" s="17" customFormat="1">
      <c r="A636" s="17" t="s">
        <v>17492</v>
      </c>
      <c r="B636" s="17">
        <v>55</v>
      </c>
      <c r="C636" s="17">
        <v>72151</v>
      </c>
      <c r="D636" s="17" t="s">
        <v>17493</v>
      </c>
      <c r="E636" s="17" t="s">
        <v>492</v>
      </c>
      <c r="F636" s="17" t="s">
        <v>48</v>
      </c>
      <c r="H636" s="309">
        <v>22419</v>
      </c>
      <c r="I636" s="309">
        <v>33145</v>
      </c>
      <c r="J636" s="17" t="s">
        <v>3888</v>
      </c>
      <c r="L636" s="17" t="s">
        <v>17494</v>
      </c>
      <c r="N636" s="17" t="s">
        <v>14</v>
      </c>
      <c r="O636" s="17" t="s">
        <v>15</v>
      </c>
      <c r="P636" s="17">
        <v>45371</v>
      </c>
      <c r="AF636" s="17">
        <v>15</v>
      </c>
      <c r="AG636" s="17">
        <v>2</v>
      </c>
      <c r="AH636" s="17" t="s">
        <v>11926</v>
      </c>
      <c r="AK636" s="17" t="s">
        <v>17298</v>
      </c>
      <c r="AM636" s="17" t="s">
        <v>88</v>
      </c>
      <c r="AN636" s="17" t="s">
        <v>17299</v>
      </c>
      <c r="AO636" s="17">
        <v>3</v>
      </c>
      <c r="AP636" s="17">
        <v>80</v>
      </c>
      <c r="AQ636" s="17">
        <v>5</v>
      </c>
      <c r="AR636" s="17" t="s">
        <v>17300</v>
      </c>
      <c r="AV636" s="17" t="s">
        <v>3901</v>
      </c>
      <c r="AZ636" s="17" t="s">
        <v>3901</v>
      </c>
      <c r="BD636" s="17" t="s">
        <v>3901</v>
      </c>
      <c r="BH636" s="17" t="s">
        <v>3901</v>
      </c>
      <c r="BS636" s="17" t="s">
        <v>3901</v>
      </c>
      <c r="BY636" s="17" t="s">
        <v>3901</v>
      </c>
      <c r="DN636" s="17">
        <f>COUNTIF(AU636:DM636, "X")</f>
        <v>6</v>
      </c>
    </row>
    <row r="637" spans="1:118" s="17" customFormat="1">
      <c r="A637" s="523" t="s">
        <v>1676</v>
      </c>
      <c r="B637" s="17">
        <v>55</v>
      </c>
      <c r="C637" s="17">
        <v>5961</v>
      </c>
      <c r="D637" s="17" t="s">
        <v>327</v>
      </c>
      <c r="E637" s="17" t="s">
        <v>535</v>
      </c>
      <c r="F637" s="17" t="s">
        <v>247</v>
      </c>
      <c r="H637" s="309">
        <v>14957</v>
      </c>
      <c r="I637" s="309">
        <v>28581</v>
      </c>
      <c r="J637" s="17" t="s">
        <v>3888</v>
      </c>
      <c r="K637" s="17" t="s">
        <v>30</v>
      </c>
      <c r="L637" s="17" t="s">
        <v>1085</v>
      </c>
      <c r="N637" s="17" t="s">
        <v>19</v>
      </c>
      <c r="O637" s="17" t="s">
        <v>15</v>
      </c>
      <c r="P637" s="17">
        <v>45356</v>
      </c>
      <c r="AC637" s="17" t="s">
        <v>3890</v>
      </c>
      <c r="AD637" s="17" t="s">
        <v>3891</v>
      </c>
      <c r="AF637" s="17">
        <v>15</v>
      </c>
      <c r="AG637" s="17">
        <v>2</v>
      </c>
      <c r="AM637" s="17" t="s">
        <v>248</v>
      </c>
      <c r="AN637" s="17" t="s">
        <v>6588</v>
      </c>
      <c r="AO637" s="17">
        <v>3</v>
      </c>
      <c r="AP637" s="17">
        <v>80</v>
      </c>
      <c r="AQ637" s="17">
        <v>5</v>
      </c>
      <c r="AT637" s="17" t="s">
        <v>6589</v>
      </c>
      <c r="AU637" s="17" t="s">
        <v>30</v>
      </c>
      <c r="AV637" s="17" t="s">
        <v>3901</v>
      </c>
      <c r="AX637" s="17" t="s">
        <v>3901</v>
      </c>
      <c r="AZ637" s="17" t="s">
        <v>3901</v>
      </c>
      <c r="BA637" s="17" t="s">
        <v>3901</v>
      </c>
      <c r="BB637" s="17" t="s">
        <v>3901</v>
      </c>
      <c r="BC637" s="17" t="s">
        <v>21</v>
      </c>
      <c r="BD637" s="17" t="s">
        <v>3901</v>
      </c>
      <c r="BH637" s="17" t="s">
        <v>3901</v>
      </c>
      <c r="BJ637" s="17" t="s">
        <v>21</v>
      </c>
      <c r="BK637" s="17" t="s">
        <v>3901</v>
      </c>
      <c r="BL637" s="17" t="s">
        <v>3901</v>
      </c>
      <c r="BQ637" s="17" t="s">
        <v>30</v>
      </c>
      <c r="BS637" s="17" t="s">
        <v>3901</v>
      </c>
      <c r="BY637" s="17" t="s">
        <v>3901</v>
      </c>
      <c r="BZ637" s="17" t="s">
        <v>30</v>
      </c>
      <c r="CH637" s="17" t="s">
        <v>3901</v>
      </c>
      <c r="CL637" s="17" t="s">
        <v>3901</v>
      </c>
      <c r="CN637" s="17" t="s">
        <v>3901</v>
      </c>
      <c r="CQ637" s="17" t="s">
        <v>3901</v>
      </c>
      <c r="CR637" s="17" t="s">
        <v>30</v>
      </c>
      <c r="CU637" s="17" t="s">
        <v>3901</v>
      </c>
      <c r="CX637" s="17" t="s">
        <v>3901</v>
      </c>
      <c r="CY637" s="17" t="s">
        <v>30</v>
      </c>
      <c r="DA637" s="17" t="s">
        <v>3901</v>
      </c>
      <c r="DD637" s="17" t="s">
        <v>3901</v>
      </c>
      <c r="DE637" s="17" t="s">
        <v>30</v>
      </c>
      <c r="DF637" s="17" t="s">
        <v>3901</v>
      </c>
      <c r="DG637" s="17" t="s">
        <v>3901</v>
      </c>
      <c r="DJ637" s="17" t="s">
        <v>3901</v>
      </c>
      <c r="DN637" s="17">
        <f>COUNTIF(AU637:DM637, "X")</f>
        <v>22</v>
      </c>
    </row>
    <row r="638" spans="1:118" s="17" customFormat="1">
      <c r="A638" s="17" t="s">
        <v>8757</v>
      </c>
      <c r="B638" s="17">
        <v>55</v>
      </c>
      <c r="C638" s="17">
        <v>122454</v>
      </c>
      <c r="D638" s="17" t="s">
        <v>8758</v>
      </c>
      <c r="E638" s="17" t="s">
        <v>8759</v>
      </c>
      <c r="F638" s="17" t="s">
        <v>43</v>
      </c>
      <c r="H638" s="309">
        <v>30686</v>
      </c>
      <c r="I638" s="309">
        <v>37612</v>
      </c>
      <c r="J638" s="17" t="s">
        <v>3888</v>
      </c>
      <c r="L638" s="17" t="s">
        <v>8760</v>
      </c>
      <c r="N638" s="17" t="s">
        <v>19</v>
      </c>
      <c r="O638" s="17" t="s">
        <v>15</v>
      </c>
      <c r="P638" s="17">
        <v>45356</v>
      </c>
      <c r="Q638" s="17">
        <v>9793</v>
      </c>
      <c r="AC638" s="17" t="s">
        <v>3890</v>
      </c>
      <c r="AD638" s="17" t="s">
        <v>3891</v>
      </c>
      <c r="AF638" s="17">
        <v>15</v>
      </c>
      <c r="AG638" s="17">
        <v>2</v>
      </c>
      <c r="AM638" s="17" t="s">
        <v>2608</v>
      </c>
      <c r="AN638" s="17" t="s">
        <v>8704</v>
      </c>
      <c r="AO638" s="17">
        <v>3</v>
      </c>
      <c r="AP638" s="17">
        <v>80</v>
      </c>
      <c r="AQ638" s="17">
        <v>5</v>
      </c>
      <c r="AT638" s="17" t="s">
        <v>7979</v>
      </c>
      <c r="BA638" s="17" t="s">
        <v>3901</v>
      </c>
      <c r="BB638" s="17" t="s">
        <v>3901</v>
      </c>
      <c r="BD638" s="17" t="s">
        <v>3901</v>
      </c>
      <c r="BS638" s="17" t="s">
        <v>3901</v>
      </c>
      <c r="CH638" s="17" t="s">
        <v>3901</v>
      </c>
      <c r="DN638" s="17">
        <f>COUNTIF(AU638:DM638, "X")</f>
        <v>5</v>
      </c>
    </row>
    <row r="639" spans="1:118" s="17" customFormat="1">
      <c r="A639" s="17" t="s">
        <v>21015</v>
      </c>
      <c r="B639" s="17">
        <v>55</v>
      </c>
      <c r="C639" s="17">
        <v>102788</v>
      </c>
      <c r="D639" s="17" t="s">
        <v>5922</v>
      </c>
      <c r="E639" s="17" t="s">
        <v>224</v>
      </c>
      <c r="F639" s="17" t="s">
        <v>362</v>
      </c>
      <c r="H639" s="309">
        <v>25446</v>
      </c>
      <c r="I639" s="309">
        <v>35857</v>
      </c>
      <c r="J639" s="17" t="s">
        <v>3888</v>
      </c>
      <c r="L639" s="17" t="s">
        <v>21016</v>
      </c>
      <c r="N639" s="17" t="s">
        <v>80</v>
      </c>
      <c r="O639" s="17" t="s">
        <v>15</v>
      </c>
      <c r="P639" s="17">
        <v>45308</v>
      </c>
      <c r="AF639" s="17">
        <v>8</v>
      </c>
      <c r="AG639" s="17">
        <v>2</v>
      </c>
      <c r="AI639" s="17" t="s">
        <v>20851</v>
      </c>
      <c r="AM639" s="17" t="s">
        <v>27</v>
      </c>
      <c r="AN639" s="17" t="s">
        <v>20847</v>
      </c>
      <c r="AO639" s="17">
        <v>3</v>
      </c>
      <c r="AP639" s="17">
        <v>80</v>
      </c>
      <c r="AQ639" s="17">
        <v>5</v>
      </c>
      <c r="AR639" s="17" t="s">
        <v>20671</v>
      </c>
      <c r="BK639" s="17" t="s">
        <v>3901</v>
      </c>
      <c r="DN639" s="17">
        <f>COUNTIF(AU639:DM639, "X")</f>
        <v>1</v>
      </c>
    </row>
    <row r="640" spans="1:118" s="17" customFormat="1">
      <c r="A640" s="17" t="s">
        <v>21017</v>
      </c>
      <c r="B640" s="17">
        <v>55</v>
      </c>
      <c r="C640" s="17">
        <v>102787</v>
      </c>
      <c r="D640" s="17" t="s">
        <v>5922</v>
      </c>
      <c r="E640" s="17" t="s">
        <v>270</v>
      </c>
      <c r="F640" s="17" t="s">
        <v>171</v>
      </c>
      <c r="H640" s="309">
        <v>25849</v>
      </c>
      <c r="I640" s="309">
        <v>35857</v>
      </c>
      <c r="J640" s="17" t="s">
        <v>3888</v>
      </c>
      <c r="L640" s="17" t="s">
        <v>21016</v>
      </c>
      <c r="N640" s="17" t="s">
        <v>80</v>
      </c>
      <c r="O640" s="17" t="s">
        <v>15</v>
      </c>
      <c r="P640" s="17">
        <v>45308</v>
      </c>
      <c r="AF640" s="17">
        <v>8</v>
      </c>
      <c r="AG640" s="17">
        <v>2</v>
      </c>
      <c r="AI640" s="17" t="s">
        <v>20851</v>
      </c>
      <c r="AM640" s="17" t="s">
        <v>27</v>
      </c>
      <c r="AN640" s="17" t="s">
        <v>20847</v>
      </c>
      <c r="AO640" s="17">
        <v>3</v>
      </c>
      <c r="AP640" s="17">
        <v>80</v>
      </c>
      <c r="AQ640" s="17">
        <v>5</v>
      </c>
      <c r="AR640" s="17" t="s">
        <v>20671</v>
      </c>
      <c r="DN640" s="17">
        <f>COUNTIF(AU640:DM640, "X")</f>
        <v>0</v>
      </c>
    </row>
    <row r="641" spans="1:118" s="17" customFormat="1">
      <c r="A641" s="17" t="s">
        <v>26135</v>
      </c>
      <c r="B641" s="17">
        <v>55</v>
      </c>
      <c r="C641" s="17">
        <v>119506</v>
      </c>
      <c r="D641" s="17" t="s">
        <v>4154</v>
      </c>
      <c r="E641" s="17" t="s">
        <v>8343</v>
      </c>
      <c r="F641" s="17" t="s">
        <v>65</v>
      </c>
      <c r="H641" s="309">
        <v>14686</v>
      </c>
      <c r="I641" s="309">
        <v>37330</v>
      </c>
      <c r="J641" s="17" t="s">
        <v>3888</v>
      </c>
      <c r="K641" s="17" t="s">
        <v>21</v>
      </c>
      <c r="L641" s="17" t="s">
        <v>26136</v>
      </c>
      <c r="N641" s="17" t="s">
        <v>19</v>
      </c>
      <c r="O641" s="17" t="s">
        <v>15</v>
      </c>
      <c r="P641" s="17">
        <v>45356</v>
      </c>
      <c r="AD641" s="17" t="s">
        <v>3891</v>
      </c>
      <c r="AF641" s="17">
        <v>15</v>
      </c>
      <c r="AG641" s="17">
        <v>2</v>
      </c>
      <c r="AM641" s="17" t="s">
        <v>20</v>
      </c>
      <c r="AN641" s="17" t="s">
        <v>26023</v>
      </c>
      <c r="AO641" s="17">
        <v>3</v>
      </c>
      <c r="AP641" s="17">
        <v>80</v>
      </c>
      <c r="AQ641" s="17">
        <v>5</v>
      </c>
      <c r="AR641" s="17" t="s">
        <v>22150</v>
      </c>
      <c r="BD641" s="17" t="s">
        <v>3901</v>
      </c>
      <c r="BS641" s="17" t="s">
        <v>3901</v>
      </c>
      <c r="CC641" s="17" t="s">
        <v>3901</v>
      </c>
      <c r="CH641" s="17" t="s">
        <v>3901</v>
      </c>
      <c r="CN641" s="17" t="s">
        <v>3901</v>
      </c>
      <c r="CR641" s="17" t="s">
        <v>21</v>
      </c>
      <c r="CU641" s="17" t="s">
        <v>3901</v>
      </c>
      <c r="CX641" s="17" t="s">
        <v>3901</v>
      </c>
      <c r="DA641" s="17" t="s">
        <v>3901</v>
      </c>
      <c r="DE641" s="17" t="s">
        <v>21</v>
      </c>
      <c r="DN641" s="17">
        <f>COUNTIF(AU641:DM641, "X")</f>
        <v>8</v>
      </c>
    </row>
    <row r="642" spans="1:118" s="17" customFormat="1">
      <c r="A642" s="17" t="s">
        <v>9884</v>
      </c>
      <c r="B642" s="17">
        <v>55</v>
      </c>
      <c r="C642" s="17">
        <v>112721</v>
      </c>
      <c r="D642" s="17" t="s">
        <v>7140</v>
      </c>
      <c r="E642" s="17" t="s">
        <v>9272</v>
      </c>
      <c r="F642" s="17" t="s">
        <v>65</v>
      </c>
      <c r="H642" s="309">
        <v>22916</v>
      </c>
      <c r="I642" s="309">
        <v>42682</v>
      </c>
      <c r="J642" s="17" t="s">
        <v>3888</v>
      </c>
      <c r="L642" s="17" t="s">
        <v>9885</v>
      </c>
      <c r="N642" s="17" t="s">
        <v>19</v>
      </c>
      <c r="O642" s="17" t="s">
        <v>15</v>
      </c>
      <c r="P642" s="17">
        <v>45356</v>
      </c>
      <c r="AC642" s="17" t="s">
        <v>3890</v>
      </c>
      <c r="AD642" s="17" t="s">
        <v>3891</v>
      </c>
      <c r="AF642" s="17">
        <v>8</v>
      </c>
      <c r="AG642" s="17">
        <v>2</v>
      </c>
      <c r="AM642" s="17" t="s">
        <v>285</v>
      </c>
      <c r="AN642" s="17" t="s">
        <v>9737</v>
      </c>
      <c r="AO642" s="17">
        <v>3</v>
      </c>
      <c r="AP642" s="17">
        <v>80</v>
      </c>
      <c r="AQ642" s="17">
        <v>5</v>
      </c>
      <c r="AT642" s="17" t="s">
        <v>9082</v>
      </c>
      <c r="DN642" s="17">
        <f>COUNTIF(AU642:DM642, "X")</f>
        <v>0</v>
      </c>
    </row>
    <row r="643" spans="1:118" s="17" customFormat="1">
      <c r="A643" s="17" t="s">
        <v>8240</v>
      </c>
      <c r="B643" s="17">
        <v>55</v>
      </c>
      <c r="C643" s="17">
        <v>107755</v>
      </c>
      <c r="D643" s="17" t="s">
        <v>7140</v>
      </c>
      <c r="E643" s="17" t="s">
        <v>468</v>
      </c>
      <c r="F643" s="17" t="s">
        <v>8241</v>
      </c>
      <c r="H643" s="309">
        <v>29578</v>
      </c>
      <c r="I643" s="309">
        <v>36286</v>
      </c>
      <c r="J643" s="17" t="s">
        <v>3888</v>
      </c>
      <c r="L643" s="17" t="s">
        <v>8242</v>
      </c>
      <c r="N643" s="17" t="s">
        <v>19</v>
      </c>
      <c r="O643" s="17" t="s">
        <v>15</v>
      </c>
      <c r="P643" s="17">
        <v>45356</v>
      </c>
      <c r="AC643" s="17" t="s">
        <v>3890</v>
      </c>
      <c r="AD643" s="17" t="s">
        <v>3891</v>
      </c>
      <c r="AF643" s="17">
        <v>8</v>
      </c>
      <c r="AG643" s="17">
        <v>2</v>
      </c>
      <c r="AM643" s="17" t="s">
        <v>117</v>
      </c>
      <c r="AN643" s="17" t="s">
        <v>7978</v>
      </c>
      <c r="AO643" s="17">
        <v>3</v>
      </c>
      <c r="AP643" s="17">
        <v>80</v>
      </c>
      <c r="AQ643" s="17">
        <v>5</v>
      </c>
      <c r="AT643" s="17" t="s">
        <v>7979</v>
      </c>
      <c r="BD643" s="17" t="s">
        <v>3901</v>
      </c>
      <c r="BS643" s="17" t="s">
        <v>3901</v>
      </c>
      <c r="CC643" s="17" t="s">
        <v>3901</v>
      </c>
      <c r="CH643" s="17" t="s">
        <v>3901</v>
      </c>
      <c r="CQ643" s="17" t="s">
        <v>3901</v>
      </c>
      <c r="DN643" s="17">
        <f>COUNTIF(AU643:DM643, "X")</f>
        <v>5</v>
      </c>
    </row>
    <row r="644" spans="1:118" s="17" customFormat="1">
      <c r="A644" s="17" t="s">
        <v>9007</v>
      </c>
      <c r="B644" s="17">
        <v>55</v>
      </c>
      <c r="C644" s="17">
        <v>120819</v>
      </c>
      <c r="D644" s="17" t="s">
        <v>7140</v>
      </c>
      <c r="E644" s="17" t="s">
        <v>280</v>
      </c>
      <c r="F644" s="17" t="s">
        <v>21</v>
      </c>
      <c r="H644" s="309">
        <v>29445</v>
      </c>
      <c r="I644" s="309">
        <v>37483</v>
      </c>
      <c r="J644" s="17" t="s">
        <v>3888</v>
      </c>
      <c r="L644" s="17" t="s">
        <v>9008</v>
      </c>
      <c r="N644" s="17" t="s">
        <v>19</v>
      </c>
      <c r="O644" s="17" t="s">
        <v>15</v>
      </c>
      <c r="P644" s="17">
        <v>45356</v>
      </c>
      <c r="AC644" s="17" t="s">
        <v>3890</v>
      </c>
      <c r="AD644" s="17" t="s">
        <v>3891</v>
      </c>
      <c r="AF644" s="17">
        <v>15</v>
      </c>
      <c r="AG644" s="17">
        <v>2</v>
      </c>
      <c r="AM644" s="17" t="s">
        <v>2608</v>
      </c>
      <c r="AN644" s="17" t="s">
        <v>8704</v>
      </c>
      <c r="AO644" s="17">
        <v>3</v>
      </c>
      <c r="AP644" s="17">
        <v>80</v>
      </c>
      <c r="AQ644" s="17">
        <v>5</v>
      </c>
      <c r="AT644" s="17" t="s">
        <v>7979</v>
      </c>
      <c r="BN644" s="17" t="s">
        <v>3901</v>
      </c>
      <c r="BQ644" s="17" t="s">
        <v>30</v>
      </c>
      <c r="BS644" s="17" t="s">
        <v>3901</v>
      </c>
      <c r="CF644" s="17" t="s">
        <v>3901</v>
      </c>
      <c r="CH644" s="17" t="s">
        <v>3901</v>
      </c>
      <c r="DN644" s="17">
        <f>COUNTIF(AU644:DM644, "X")</f>
        <v>4</v>
      </c>
    </row>
    <row r="645" spans="1:118" s="17" customFormat="1">
      <c r="A645" s="17" t="s">
        <v>19676</v>
      </c>
      <c r="B645" s="17">
        <v>55</v>
      </c>
      <c r="C645" s="17">
        <v>109964</v>
      </c>
      <c r="D645" s="17" t="s">
        <v>5750</v>
      </c>
      <c r="E645" s="17" t="s">
        <v>235</v>
      </c>
      <c r="F645" s="17" t="s">
        <v>3909</v>
      </c>
      <c r="H645" s="309">
        <v>23371</v>
      </c>
      <c r="I645" s="309">
        <v>36535</v>
      </c>
      <c r="J645" s="17" t="s">
        <v>3888</v>
      </c>
      <c r="K645" s="17" t="s">
        <v>21</v>
      </c>
      <c r="L645" s="17" t="s">
        <v>19674</v>
      </c>
      <c r="N645" s="17" t="s">
        <v>14</v>
      </c>
      <c r="O645" s="17" t="s">
        <v>15</v>
      </c>
      <c r="P645" s="17">
        <v>45371</v>
      </c>
      <c r="AF645" s="17">
        <v>15</v>
      </c>
      <c r="AG645" s="17">
        <v>2</v>
      </c>
      <c r="AI645" s="17" t="s">
        <v>10178</v>
      </c>
      <c r="AM645" s="17" t="s">
        <v>219</v>
      </c>
      <c r="AN645" s="17" t="s">
        <v>19675</v>
      </c>
      <c r="AO645" s="17">
        <v>3</v>
      </c>
      <c r="AP645" s="17">
        <v>80</v>
      </c>
      <c r="AQ645" s="17">
        <v>5</v>
      </c>
      <c r="AR645" s="17" t="s">
        <v>10180</v>
      </c>
      <c r="AU645" s="17" t="s">
        <v>21</v>
      </c>
      <c r="AV645" s="17" t="s">
        <v>3901</v>
      </c>
      <c r="AX645" s="17" t="s">
        <v>3901</v>
      </c>
      <c r="AY645" s="17" t="s">
        <v>21</v>
      </c>
      <c r="AZ645" s="17" t="s">
        <v>3901</v>
      </c>
      <c r="BB645" s="17" t="s">
        <v>3901</v>
      </c>
      <c r="BC645" s="17" t="s">
        <v>21</v>
      </c>
      <c r="BD645" s="17" t="s">
        <v>3901</v>
      </c>
      <c r="BH645" s="17" t="s">
        <v>3901</v>
      </c>
      <c r="BJ645" s="17" t="s">
        <v>21</v>
      </c>
      <c r="BK645" s="17" t="s">
        <v>3901</v>
      </c>
      <c r="BN645" s="17" t="s">
        <v>3901</v>
      </c>
      <c r="BQ645" s="17" t="s">
        <v>30</v>
      </c>
      <c r="BS645" s="17" t="s">
        <v>3901</v>
      </c>
      <c r="BU645" s="17" t="s">
        <v>3901</v>
      </c>
      <c r="BY645" s="17" t="s">
        <v>3901</v>
      </c>
      <c r="BZ645" s="17" t="s">
        <v>21</v>
      </c>
      <c r="CC645" s="17" t="s">
        <v>3901</v>
      </c>
      <c r="CD645" s="17" t="s">
        <v>3901</v>
      </c>
      <c r="CF645" s="17" t="s">
        <v>3901</v>
      </c>
      <c r="CG645" s="17" t="s">
        <v>21</v>
      </c>
      <c r="CH645" s="17" t="s">
        <v>3901</v>
      </c>
      <c r="CI645" s="17" t="s">
        <v>3901</v>
      </c>
      <c r="CL645" s="17" t="s">
        <v>3901</v>
      </c>
      <c r="CM645" s="17" t="s">
        <v>21</v>
      </c>
      <c r="CN645" s="17" t="s">
        <v>3901</v>
      </c>
      <c r="CO645" s="17" t="s">
        <v>3901</v>
      </c>
      <c r="CQ645" s="17" t="s">
        <v>3901</v>
      </c>
      <c r="CR645" s="17" t="s">
        <v>21</v>
      </c>
      <c r="CS645" s="17" t="s">
        <v>3901</v>
      </c>
      <c r="CU645" s="17" t="s">
        <v>3901</v>
      </c>
      <c r="CV645" s="17" t="s">
        <v>3901</v>
      </c>
      <c r="CX645" s="17" t="s">
        <v>3901</v>
      </c>
      <c r="CY645" s="17" t="s">
        <v>21</v>
      </c>
      <c r="DA645" s="17" t="s">
        <v>3901</v>
      </c>
      <c r="DB645" s="17" t="s">
        <v>3901</v>
      </c>
      <c r="DD645" s="17" t="s">
        <v>3901</v>
      </c>
      <c r="DE645" s="17" t="s">
        <v>21</v>
      </c>
      <c r="DF645" s="17" t="s">
        <v>3901</v>
      </c>
      <c r="DJ645" s="17" t="s">
        <v>3901</v>
      </c>
      <c r="DK645" s="17" t="s">
        <v>21</v>
      </c>
      <c r="DM645" s="17" t="s">
        <v>3901</v>
      </c>
      <c r="DN645" s="17">
        <f>COUNTIF(AU645:DM645, "X")</f>
        <v>30</v>
      </c>
    </row>
    <row r="646" spans="1:118" s="17" customFormat="1">
      <c r="A646" s="17" t="s">
        <v>19673</v>
      </c>
      <c r="B646" s="17">
        <v>55</v>
      </c>
      <c r="C646" s="17">
        <v>110911</v>
      </c>
      <c r="D646" s="17" t="s">
        <v>5750</v>
      </c>
      <c r="E646" s="17" t="s">
        <v>500</v>
      </c>
      <c r="F646" s="17" t="s">
        <v>65</v>
      </c>
      <c r="H646" s="309">
        <v>23944</v>
      </c>
      <c r="I646" s="309">
        <v>36565</v>
      </c>
      <c r="J646" s="17" t="s">
        <v>3888</v>
      </c>
      <c r="K646" s="17" t="s">
        <v>21</v>
      </c>
      <c r="L646" s="17" t="s">
        <v>19674</v>
      </c>
      <c r="N646" s="17" t="s">
        <v>14</v>
      </c>
      <c r="O646" s="17" t="s">
        <v>15</v>
      </c>
      <c r="P646" s="17">
        <v>45371</v>
      </c>
      <c r="AF646" s="17">
        <v>15</v>
      </c>
      <c r="AG646" s="17">
        <v>2</v>
      </c>
      <c r="AI646" s="17" t="s">
        <v>10178</v>
      </c>
      <c r="AM646" s="17" t="s">
        <v>219</v>
      </c>
      <c r="AN646" s="17" t="s">
        <v>19675</v>
      </c>
      <c r="AO646" s="17">
        <v>3</v>
      </c>
      <c r="AP646" s="17">
        <v>80</v>
      </c>
      <c r="AQ646" s="17">
        <v>5</v>
      </c>
      <c r="AR646" s="17" t="s">
        <v>10180</v>
      </c>
      <c r="AU646" s="17" t="s">
        <v>21</v>
      </c>
      <c r="AV646" s="17" t="s">
        <v>3901</v>
      </c>
      <c r="AX646" s="17" t="s">
        <v>3901</v>
      </c>
      <c r="AY646" s="17" t="s">
        <v>21</v>
      </c>
      <c r="AZ646" s="17" t="s">
        <v>3901</v>
      </c>
      <c r="BB646" s="17" t="s">
        <v>3901</v>
      </c>
      <c r="BC646" s="17" t="s">
        <v>21</v>
      </c>
      <c r="BD646" s="17" t="s">
        <v>3901</v>
      </c>
      <c r="BH646" s="17" t="s">
        <v>3901</v>
      </c>
      <c r="BJ646" s="17" t="s">
        <v>21</v>
      </c>
      <c r="BK646" s="17" t="s">
        <v>3901</v>
      </c>
      <c r="BN646" s="17" t="s">
        <v>3901</v>
      </c>
      <c r="BQ646" s="17" t="s">
        <v>21</v>
      </c>
      <c r="BS646" s="17" t="s">
        <v>3901</v>
      </c>
      <c r="BU646" s="17" t="s">
        <v>3901</v>
      </c>
      <c r="BY646" s="17" t="s">
        <v>3901</v>
      </c>
      <c r="BZ646" s="17" t="s">
        <v>21</v>
      </c>
      <c r="CC646" s="17" t="s">
        <v>3901</v>
      </c>
      <c r="CD646" s="17" t="s">
        <v>3901</v>
      </c>
      <c r="CF646" s="17" t="s">
        <v>3901</v>
      </c>
      <c r="CG646" s="17" t="s">
        <v>21</v>
      </c>
      <c r="CH646" s="17" t="s">
        <v>3901</v>
      </c>
      <c r="CI646" s="17" t="s">
        <v>3901</v>
      </c>
      <c r="CL646" s="17" t="s">
        <v>3901</v>
      </c>
      <c r="CM646" s="17" t="s">
        <v>21</v>
      </c>
      <c r="CN646" s="17" t="s">
        <v>3901</v>
      </c>
      <c r="CO646" s="17" t="s">
        <v>3901</v>
      </c>
      <c r="CQ646" s="17" t="s">
        <v>3901</v>
      </c>
      <c r="CR646" s="17" t="s">
        <v>21</v>
      </c>
      <c r="CS646" s="17" t="s">
        <v>3901</v>
      </c>
      <c r="CU646" s="17" t="s">
        <v>3901</v>
      </c>
      <c r="CV646" s="17" t="s">
        <v>3901</v>
      </c>
      <c r="CX646" s="17" t="s">
        <v>3901</v>
      </c>
      <c r="CY646" s="17" t="s">
        <v>21</v>
      </c>
      <c r="DA646" s="17" t="s">
        <v>3901</v>
      </c>
      <c r="DB646" s="17" t="s">
        <v>3901</v>
      </c>
      <c r="DD646" s="17" t="s">
        <v>3901</v>
      </c>
      <c r="DE646" s="17" t="s">
        <v>21</v>
      </c>
      <c r="DF646" s="17" t="s">
        <v>3901</v>
      </c>
      <c r="DJ646" s="17" t="s">
        <v>3901</v>
      </c>
      <c r="DK646" s="17" t="s">
        <v>21</v>
      </c>
      <c r="DM646" s="17" t="s">
        <v>3901</v>
      </c>
      <c r="DN646" s="17">
        <f>COUNTIF(AU646:DM646, "X")</f>
        <v>30</v>
      </c>
    </row>
    <row r="647" spans="1:118" s="17" customFormat="1">
      <c r="A647" s="17" t="s">
        <v>25367</v>
      </c>
      <c r="B647" s="17">
        <v>55</v>
      </c>
      <c r="C647" s="17">
        <v>93555</v>
      </c>
      <c r="D647" s="17" t="s">
        <v>25368</v>
      </c>
      <c r="E647" s="17" t="s">
        <v>25369</v>
      </c>
      <c r="F647" s="17" t="s">
        <v>523</v>
      </c>
      <c r="H647" s="309">
        <v>28633</v>
      </c>
      <c r="I647" s="309">
        <v>35116</v>
      </c>
      <c r="J647" s="17" t="s">
        <v>3888</v>
      </c>
      <c r="L647" s="17" t="s">
        <v>25335</v>
      </c>
      <c r="N647" s="17" t="s">
        <v>31</v>
      </c>
      <c r="O647" s="17" t="s">
        <v>15</v>
      </c>
      <c r="P647" s="17">
        <v>45373</v>
      </c>
      <c r="AC647" s="17" t="s">
        <v>9895</v>
      </c>
      <c r="AD647" s="17" t="s">
        <v>9896</v>
      </c>
      <c r="AF647" s="17">
        <v>8</v>
      </c>
      <c r="AG647" s="17">
        <v>2</v>
      </c>
      <c r="AM647" s="17" t="s">
        <v>67</v>
      </c>
      <c r="AN647" s="17" t="s">
        <v>25087</v>
      </c>
      <c r="AO647" s="17">
        <v>3</v>
      </c>
      <c r="AP647" s="17">
        <v>80</v>
      </c>
      <c r="AQ647" s="17">
        <v>5</v>
      </c>
      <c r="AR647" s="17" t="s">
        <v>9898</v>
      </c>
      <c r="AT647" s="17" t="s">
        <v>16072</v>
      </c>
      <c r="AV647" s="17" t="s">
        <v>3901</v>
      </c>
      <c r="BD647" s="17" t="s">
        <v>3901</v>
      </c>
      <c r="BK647" s="17" t="s">
        <v>3901</v>
      </c>
      <c r="BN647" s="17" t="s">
        <v>3901</v>
      </c>
      <c r="BQ647" s="17" t="s">
        <v>30</v>
      </c>
      <c r="BS647" s="17" t="s">
        <v>3901</v>
      </c>
      <c r="BY647" s="17" t="s">
        <v>3901</v>
      </c>
      <c r="CC647" s="17" t="s">
        <v>3901</v>
      </c>
      <c r="CH647" s="17" t="s">
        <v>3901</v>
      </c>
      <c r="CQ647" s="17" t="s">
        <v>3901</v>
      </c>
      <c r="CR647" s="17" t="s">
        <v>30</v>
      </c>
      <c r="DA647" s="17" t="s">
        <v>3901</v>
      </c>
      <c r="DN647" s="17">
        <f>COUNTIF(AU647:DM647, "X")</f>
        <v>10</v>
      </c>
    </row>
    <row r="648" spans="1:118" s="17" customFormat="1">
      <c r="A648" s="17" t="s">
        <v>8622</v>
      </c>
      <c r="B648" s="17">
        <v>55</v>
      </c>
      <c r="C648" s="17">
        <v>120002</v>
      </c>
      <c r="D648" s="17" t="s">
        <v>170</v>
      </c>
      <c r="E648" s="17" t="s">
        <v>134</v>
      </c>
      <c r="F648" s="17" t="s">
        <v>99</v>
      </c>
      <c r="H648" s="309">
        <v>30734</v>
      </c>
      <c r="I648" s="309">
        <v>37371</v>
      </c>
      <c r="J648" s="17" t="s">
        <v>3888</v>
      </c>
      <c r="L648" s="17" t="s">
        <v>8610</v>
      </c>
      <c r="N648" s="17" t="s">
        <v>19</v>
      </c>
      <c r="O648" s="17" t="s">
        <v>15</v>
      </c>
      <c r="P648" s="17">
        <v>45356</v>
      </c>
      <c r="Q648" s="17">
        <v>1817</v>
      </c>
      <c r="AC648" s="17" t="s">
        <v>3890</v>
      </c>
      <c r="AD648" s="17" t="s">
        <v>3891</v>
      </c>
      <c r="AF648" s="17">
        <v>15</v>
      </c>
      <c r="AG648" s="17">
        <v>2</v>
      </c>
      <c r="AM648" s="17" t="s">
        <v>2607</v>
      </c>
      <c r="AN648" s="17" t="s">
        <v>8305</v>
      </c>
      <c r="AO648" s="17">
        <v>3</v>
      </c>
      <c r="AP648" s="17">
        <v>80</v>
      </c>
      <c r="AQ648" s="17">
        <v>5</v>
      </c>
      <c r="AT648" s="17" t="s">
        <v>7979</v>
      </c>
      <c r="AZ648" s="17" t="s">
        <v>3901</v>
      </c>
      <c r="BD648" s="17" t="s">
        <v>3901</v>
      </c>
      <c r="BQ648" s="17" t="s">
        <v>30</v>
      </c>
      <c r="BS648" s="17" t="s">
        <v>3901</v>
      </c>
      <c r="CC648" s="17" t="s">
        <v>3901</v>
      </c>
      <c r="CQ648" s="17" t="s">
        <v>3901</v>
      </c>
      <c r="CU648" s="17" t="s">
        <v>3901</v>
      </c>
      <c r="DN648" s="17">
        <f>COUNTIF(AU648:DM648, "X")</f>
        <v>6</v>
      </c>
    </row>
    <row r="649" spans="1:118" s="17" customFormat="1">
      <c r="A649" s="17" t="s">
        <v>4089</v>
      </c>
      <c r="B649" s="17">
        <v>55</v>
      </c>
      <c r="C649" s="17">
        <v>97474</v>
      </c>
      <c r="D649" s="17" t="s">
        <v>4090</v>
      </c>
      <c r="E649" s="17" t="s">
        <v>212</v>
      </c>
      <c r="F649" s="17" t="s">
        <v>4091</v>
      </c>
      <c r="H649" s="309">
        <v>27943</v>
      </c>
      <c r="I649" s="309">
        <v>35342</v>
      </c>
      <c r="J649" s="17" t="s">
        <v>3888</v>
      </c>
      <c r="L649" s="17" t="s">
        <v>3944</v>
      </c>
      <c r="M649" s="17" t="s">
        <v>363</v>
      </c>
      <c r="N649" s="17" t="s">
        <v>19</v>
      </c>
      <c r="O649" s="17" t="s">
        <v>15</v>
      </c>
      <c r="P649" s="17">
        <v>45356</v>
      </c>
      <c r="AC649" s="17" t="s">
        <v>3890</v>
      </c>
      <c r="AD649" s="17" t="s">
        <v>3891</v>
      </c>
      <c r="AF649" s="17">
        <v>8</v>
      </c>
      <c r="AG649" s="17">
        <v>2</v>
      </c>
      <c r="AM649" s="17" t="s">
        <v>172</v>
      </c>
      <c r="AN649" s="17" t="s">
        <v>3892</v>
      </c>
      <c r="AO649" s="17">
        <v>3</v>
      </c>
      <c r="AP649" s="17">
        <v>80</v>
      </c>
      <c r="AQ649" s="17">
        <v>5</v>
      </c>
      <c r="AT649" s="17" t="s">
        <v>3893</v>
      </c>
      <c r="AU649" s="17" t="s">
        <v>30</v>
      </c>
      <c r="AV649" s="17" t="s">
        <v>3901</v>
      </c>
      <c r="BB649" s="17" t="s">
        <v>3901</v>
      </c>
      <c r="BC649" s="17" t="s">
        <v>21</v>
      </c>
      <c r="BD649" s="17" t="s">
        <v>3901</v>
      </c>
      <c r="BK649" s="17" t="s">
        <v>3901</v>
      </c>
      <c r="BS649" s="17" t="s">
        <v>3901</v>
      </c>
      <c r="BZ649" s="17" t="s">
        <v>21</v>
      </c>
      <c r="CC649" s="17" t="s">
        <v>3901</v>
      </c>
      <c r="CF649" s="17" t="s">
        <v>3901</v>
      </c>
      <c r="CH649" s="17" t="s">
        <v>3901</v>
      </c>
      <c r="CN649" s="17" t="s">
        <v>3901</v>
      </c>
      <c r="CR649" s="17" t="s">
        <v>21</v>
      </c>
      <c r="CU649" s="17" t="s">
        <v>3901</v>
      </c>
      <c r="DN649" s="17">
        <f>COUNTIF(AU649:DM649, "X")</f>
        <v>10</v>
      </c>
    </row>
    <row r="650" spans="1:118" s="17" customFormat="1">
      <c r="A650" s="17" t="s">
        <v>5441</v>
      </c>
      <c r="B650" s="17">
        <v>55</v>
      </c>
      <c r="C650" s="17">
        <v>116735</v>
      </c>
      <c r="D650" s="17" t="s">
        <v>534</v>
      </c>
      <c r="E650" s="17" t="s">
        <v>5442</v>
      </c>
      <c r="F650" s="17" t="s">
        <v>99</v>
      </c>
      <c r="G650" s="17" t="s">
        <v>203</v>
      </c>
      <c r="H650" s="309">
        <v>23244</v>
      </c>
      <c r="I650" s="309">
        <v>37063</v>
      </c>
      <c r="J650" s="17" t="s">
        <v>3888</v>
      </c>
      <c r="L650" s="17" t="s">
        <v>5443</v>
      </c>
      <c r="N650" s="17" t="s">
        <v>19</v>
      </c>
      <c r="O650" s="17" t="s">
        <v>15</v>
      </c>
      <c r="P650" s="17">
        <v>45356</v>
      </c>
      <c r="Q650" s="17">
        <v>3459</v>
      </c>
      <c r="AC650" s="17" t="s">
        <v>3890</v>
      </c>
      <c r="AD650" s="17" t="s">
        <v>3891</v>
      </c>
      <c r="AF650" s="17">
        <v>8</v>
      </c>
      <c r="AG650" s="17">
        <v>2</v>
      </c>
      <c r="AM650" s="17" t="s">
        <v>2603</v>
      </c>
      <c r="AN650" s="17" t="s">
        <v>5023</v>
      </c>
      <c r="AO650" s="17">
        <v>3</v>
      </c>
      <c r="AP650" s="17">
        <v>80</v>
      </c>
      <c r="AQ650" s="17">
        <v>5</v>
      </c>
      <c r="AT650" s="17" t="s">
        <v>3893</v>
      </c>
      <c r="BD650" s="17" t="s">
        <v>3901</v>
      </c>
      <c r="BS650" s="17" t="s">
        <v>3901</v>
      </c>
      <c r="CU650" s="17" t="s">
        <v>3901</v>
      </c>
      <c r="DA650" s="17" t="s">
        <v>3901</v>
      </c>
      <c r="DN650" s="17">
        <f>COUNTIF(AU650:DM650, "X")</f>
        <v>4</v>
      </c>
    </row>
    <row r="651" spans="1:118" s="17" customFormat="1">
      <c r="A651" s="17" t="s">
        <v>9660</v>
      </c>
      <c r="B651" s="17">
        <v>55</v>
      </c>
      <c r="C651" s="17">
        <v>83584</v>
      </c>
      <c r="D651" s="17" t="s">
        <v>534</v>
      </c>
      <c r="E651" s="17" t="s">
        <v>396</v>
      </c>
      <c r="F651" s="17" t="s">
        <v>147</v>
      </c>
      <c r="H651" s="309">
        <v>27551</v>
      </c>
      <c r="I651" s="309">
        <v>34064</v>
      </c>
      <c r="J651" s="17" t="s">
        <v>3888</v>
      </c>
      <c r="L651" s="17" t="s">
        <v>9661</v>
      </c>
      <c r="N651" s="17" t="s">
        <v>19</v>
      </c>
      <c r="O651" s="17" t="s">
        <v>15</v>
      </c>
      <c r="P651" s="17">
        <v>45356</v>
      </c>
      <c r="Q651" s="17">
        <v>4419</v>
      </c>
      <c r="AC651" s="17" t="s">
        <v>3890</v>
      </c>
      <c r="AD651" s="17" t="s">
        <v>3891</v>
      </c>
      <c r="AF651" s="17">
        <v>15</v>
      </c>
      <c r="AG651" s="17">
        <v>2</v>
      </c>
      <c r="AM651" s="17" t="s">
        <v>218</v>
      </c>
      <c r="AN651" s="17" t="s">
        <v>9598</v>
      </c>
      <c r="AO651" s="17">
        <v>3</v>
      </c>
      <c r="AP651" s="17">
        <v>80</v>
      </c>
      <c r="AQ651" s="17">
        <v>5</v>
      </c>
      <c r="AT651" s="17" t="s">
        <v>9082</v>
      </c>
      <c r="BD651" s="17" t="s">
        <v>3901</v>
      </c>
      <c r="BS651" s="17" t="s">
        <v>3901</v>
      </c>
      <c r="CU651" s="17" t="s">
        <v>3901</v>
      </c>
      <c r="DN651" s="17">
        <f>COUNTIF(AU651:DM651, "X")</f>
        <v>3</v>
      </c>
    </row>
    <row r="652" spans="1:118" s="17" customFormat="1">
      <c r="A652" s="17" t="s">
        <v>15974</v>
      </c>
      <c r="B652" s="17">
        <v>55</v>
      </c>
      <c r="C652" s="17">
        <v>2380</v>
      </c>
      <c r="D652" s="17" t="s">
        <v>534</v>
      </c>
      <c r="E652" s="17" t="s">
        <v>392</v>
      </c>
      <c r="F652" s="17" t="s">
        <v>22</v>
      </c>
      <c r="H652" s="309">
        <v>23928</v>
      </c>
      <c r="I652" s="309">
        <v>30437</v>
      </c>
      <c r="J652" s="17" t="s">
        <v>3888</v>
      </c>
      <c r="L652" s="17" t="s">
        <v>15975</v>
      </c>
      <c r="N652" s="17" t="s">
        <v>31</v>
      </c>
      <c r="O652" s="17" t="s">
        <v>15</v>
      </c>
      <c r="P652" s="17">
        <v>45373</v>
      </c>
      <c r="AC652" s="17" t="s">
        <v>9895</v>
      </c>
      <c r="AD652" s="17" t="s">
        <v>9896</v>
      </c>
      <c r="AF652" s="17">
        <v>8</v>
      </c>
      <c r="AG652" s="17">
        <v>2</v>
      </c>
      <c r="AM652" s="17" t="s">
        <v>121</v>
      </c>
      <c r="AN652" s="17" t="s">
        <v>15516</v>
      </c>
      <c r="AO652" s="17">
        <v>3</v>
      </c>
      <c r="AP652" s="17">
        <v>80</v>
      </c>
      <c r="AQ652" s="17">
        <v>5</v>
      </c>
      <c r="AR652" s="17" t="s">
        <v>9898</v>
      </c>
      <c r="AT652" s="17" t="s">
        <v>15057</v>
      </c>
      <c r="AV652" s="17" t="s">
        <v>3901</v>
      </c>
      <c r="AZ652" s="17" t="s">
        <v>3901</v>
      </c>
      <c r="BC652" s="17" t="s">
        <v>21</v>
      </c>
      <c r="BD652" s="17" t="s">
        <v>3901</v>
      </c>
      <c r="BK652" s="17" t="s">
        <v>3901</v>
      </c>
      <c r="BN652" s="17" t="s">
        <v>3901</v>
      </c>
      <c r="BQ652" s="17" t="s">
        <v>21</v>
      </c>
      <c r="BS652" s="17" t="s">
        <v>3901</v>
      </c>
      <c r="CH652" s="17" t="s">
        <v>3901</v>
      </c>
      <c r="CQ652" s="17" t="s">
        <v>3901</v>
      </c>
      <c r="CR652" s="17" t="s">
        <v>21</v>
      </c>
      <c r="CU652" s="17" t="s">
        <v>3901</v>
      </c>
      <c r="DN652" s="17">
        <f>COUNTIF(AU652:DM652, "X")</f>
        <v>9</v>
      </c>
    </row>
    <row r="653" spans="1:118" s="17" customFormat="1">
      <c r="A653" s="523" t="s">
        <v>2302</v>
      </c>
      <c r="B653" s="17">
        <v>55</v>
      </c>
      <c r="C653" s="17">
        <v>47263</v>
      </c>
      <c r="D653" s="17" t="s">
        <v>761</v>
      </c>
      <c r="E653" s="17" t="s">
        <v>331</v>
      </c>
      <c r="F653" s="17" t="s">
        <v>341</v>
      </c>
      <c r="H653" s="309">
        <v>14103</v>
      </c>
      <c r="I653" s="309">
        <v>31809</v>
      </c>
      <c r="J653" s="17" t="s">
        <v>3888</v>
      </c>
      <c r="L653" s="17" t="s">
        <v>2174</v>
      </c>
      <c r="N653" s="17" t="s">
        <v>31</v>
      </c>
      <c r="O653" s="17" t="s">
        <v>15</v>
      </c>
      <c r="P653" s="17">
        <v>45373</v>
      </c>
      <c r="AD653" s="17" t="s">
        <v>9896</v>
      </c>
      <c r="AF653" s="17">
        <v>8</v>
      </c>
      <c r="AG653" s="17">
        <v>2</v>
      </c>
      <c r="AM653" s="17" t="s">
        <v>136</v>
      </c>
      <c r="AN653" s="17" t="s">
        <v>18697</v>
      </c>
      <c r="AO653" s="17">
        <v>3</v>
      </c>
      <c r="AP653" s="17">
        <v>80</v>
      </c>
      <c r="AQ653" s="17">
        <v>5</v>
      </c>
      <c r="AR653" s="17" t="s">
        <v>9898</v>
      </c>
      <c r="AU653" s="17" t="s">
        <v>21</v>
      </c>
      <c r="AV653" s="17" t="s">
        <v>3901</v>
      </c>
      <c r="AY653" s="17" t="s">
        <v>21</v>
      </c>
      <c r="AZ653" s="17" t="s">
        <v>3901</v>
      </c>
      <c r="BB653" s="17" t="s">
        <v>3901</v>
      </c>
      <c r="BD653" s="17" t="s">
        <v>3901</v>
      </c>
      <c r="BH653" s="17" t="s">
        <v>3901</v>
      </c>
      <c r="BJ653" s="17" t="s">
        <v>21</v>
      </c>
      <c r="BK653" s="17" t="s">
        <v>3901</v>
      </c>
      <c r="BN653" s="17" t="s">
        <v>3901</v>
      </c>
      <c r="BS653" s="17" t="s">
        <v>3901</v>
      </c>
      <c r="BU653" s="17" t="s">
        <v>3901</v>
      </c>
      <c r="BY653" s="17" t="s">
        <v>3901</v>
      </c>
      <c r="BZ653" s="17" t="s">
        <v>21</v>
      </c>
      <c r="CC653" s="17" t="s">
        <v>3901</v>
      </c>
      <c r="CF653" s="17" t="s">
        <v>3901</v>
      </c>
      <c r="CH653" s="17" t="s">
        <v>3901</v>
      </c>
      <c r="CL653" s="17" t="s">
        <v>3901</v>
      </c>
      <c r="CM653" s="17" t="s">
        <v>21</v>
      </c>
      <c r="CN653" s="17" t="s">
        <v>3901</v>
      </c>
      <c r="CQ653" s="17" t="s">
        <v>3901</v>
      </c>
      <c r="CR653" s="17" t="s">
        <v>21</v>
      </c>
      <c r="CU653" s="17" t="s">
        <v>3901</v>
      </c>
      <c r="CX653" s="17" t="s">
        <v>3901</v>
      </c>
      <c r="CY653" s="17" t="s">
        <v>21</v>
      </c>
      <c r="DA653" s="17" t="s">
        <v>3901</v>
      </c>
      <c r="DF653" s="17" t="s">
        <v>3901</v>
      </c>
      <c r="DN653" s="17">
        <f>COUNTIF(AU653:DM653, "X")</f>
        <v>20</v>
      </c>
    </row>
    <row r="654" spans="1:118" s="17" customFormat="1">
      <c r="A654" s="523" t="s">
        <v>2173</v>
      </c>
      <c r="B654" s="17">
        <v>55</v>
      </c>
      <c r="C654" s="17">
        <v>47264</v>
      </c>
      <c r="D654" s="17" t="s">
        <v>761</v>
      </c>
      <c r="E654" s="17" t="s">
        <v>104</v>
      </c>
      <c r="F654" s="17" t="s">
        <v>185</v>
      </c>
      <c r="H654" s="309">
        <v>13448</v>
      </c>
      <c r="I654" s="309">
        <v>31809</v>
      </c>
      <c r="J654" s="17" t="s">
        <v>3888</v>
      </c>
      <c r="L654" s="17" t="s">
        <v>2174</v>
      </c>
      <c r="N654" s="17" t="s">
        <v>31</v>
      </c>
      <c r="O654" s="17" t="s">
        <v>15</v>
      </c>
      <c r="P654" s="17">
        <v>45373</v>
      </c>
      <c r="AD654" s="17" t="s">
        <v>9896</v>
      </c>
      <c r="AF654" s="17">
        <v>8</v>
      </c>
      <c r="AG654" s="17">
        <v>2</v>
      </c>
      <c r="AM654" s="17" t="s">
        <v>136</v>
      </c>
      <c r="AN654" s="17" t="s">
        <v>18697</v>
      </c>
      <c r="AO654" s="17">
        <v>3</v>
      </c>
      <c r="AP654" s="17">
        <v>80</v>
      </c>
      <c r="AQ654" s="17">
        <v>5</v>
      </c>
      <c r="AR654" s="17" t="s">
        <v>9898</v>
      </c>
      <c r="AU654" s="17" t="s">
        <v>21</v>
      </c>
      <c r="AV654" s="17" t="s">
        <v>3901</v>
      </c>
      <c r="AY654" s="17" t="s">
        <v>21</v>
      </c>
      <c r="AZ654" s="17" t="s">
        <v>3901</v>
      </c>
      <c r="BB654" s="17" t="s">
        <v>3901</v>
      </c>
      <c r="BD654" s="17" t="s">
        <v>3901</v>
      </c>
      <c r="BH654" s="17" t="s">
        <v>3901</v>
      </c>
      <c r="BJ654" s="17" t="s">
        <v>21</v>
      </c>
      <c r="BK654" s="17" t="s">
        <v>3901</v>
      </c>
      <c r="BN654" s="17" t="s">
        <v>3901</v>
      </c>
      <c r="BS654" s="17" t="s">
        <v>3901</v>
      </c>
      <c r="BU654" s="17" t="s">
        <v>3901</v>
      </c>
      <c r="BY654" s="17" t="s">
        <v>3901</v>
      </c>
      <c r="BZ654" s="17" t="s">
        <v>21</v>
      </c>
      <c r="CC654" s="17" t="s">
        <v>3901</v>
      </c>
      <c r="CF654" s="17" t="s">
        <v>3901</v>
      </c>
      <c r="CH654" s="17" t="s">
        <v>3901</v>
      </c>
      <c r="CL654" s="17" t="s">
        <v>3901</v>
      </c>
      <c r="CM654" s="17" t="s">
        <v>21</v>
      </c>
      <c r="CN654" s="17" t="s">
        <v>3901</v>
      </c>
      <c r="CQ654" s="17" t="s">
        <v>3901</v>
      </c>
      <c r="CR654" s="17" t="s">
        <v>21</v>
      </c>
      <c r="CU654" s="17" t="s">
        <v>3901</v>
      </c>
      <c r="CX654" s="17" t="s">
        <v>3901</v>
      </c>
      <c r="CY654" s="17" t="s">
        <v>21</v>
      </c>
      <c r="DA654" s="17" t="s">
        <v>3901</v>
      </c>
      <c r="DF654" s="17" t="s">
        <v>3901</v>
      </c>
      <c r="DN654" s="17">
        <f>COUNTIF(AU654:DM654, "X")</f>
        <v>20</v>
      </c>
    </row>
    <row r="655" spans="1:118" s="17" customFormat="1">
      <c r="A655" s="17" t="s">
        <v>6571</v>
      </c>
      <c r="B655" s="17">
        <v>55</v>
      </c>
      <c r="C655" s="17">
        <v>31303</v>
      </c>
      <c r="D655" s="17" t="s">
        <v>6572</v>
      </c>
      <c r="E655" s="17" t="s">
        <v>6573</v>
      </c>
      <c r="F655" s="17" t="s">
        <v>125</v>
      </c>
      <c r="H655" s="309">
        <v>7523</v>
      </c>
      <c r="I655" s="309">
        <v>30956</v>
      </c>
      <c r="J655" s="17" t="s">
        <v>3888</v>
      </c>
      <c r="L655" s="17" t="s">
        <v>6574</v>
      </c>
      <c r="N655" s="17" t="s">
        <v>19</v>
      </c>
      <c r="O655" s="17" t="s">
        <v>15</v>
      </c>
      <c r="P655" s="17">
        <v>45356</v>
      </c>
      <c r="AC655" s="17" t="s">
        <v>3890</v>
      </c>
      <c r="AD655" s="17" t="s">
        <v>3891</v>
      </c>
      <c r="AF655" s="17">
        <v>8</v>
      </c>
      <c r="AG655" s="17">
        <v>2</v>
      </c>
      <c r="AM655" s="17" t="s">
        <v>232</v>
      </c>
      <c r="AN655" s="17" t="s">
        <v>6280</v>
      </c>
      <c r="AO655" s="17">
        <v>3</v>
      </c>
      <c r="AP655" s="17">
        <v>80</v>
      </c>
      <c r="AQ655" s="17">
        <v>5</v>
      </c>
      <c r="AT655" s="17" t="s">
        <v>5516</v>
      </c>
      <c r="DN655" s="17">
        <f>COUNTIF(AU655:DM655, "X")</f>
        <v>0</v>
      </c>
    </row>
    <row r="656" spans="1:118" s="17" customFormat="1">
      <c r="A656" s="17" t="s">
        <v>14660</v>
      </c>
      <c r="B656" s="17">
        <v>55</v>
      </c>
      <c r="C656" s="17">
        <v>95333</v>
      </c>
      <c r="D656" s="17" t="s">
        <v>12735</v>
      </c>
      <c r="E656" s="17" t="s">
        <v>42</v>
      </c>
      <c r="F656" s="17" t="s">
        <v>235</v>
      </c>
      <c r="H656" s="309">
        <v>25186</v>
      </c>
      <c r="I656" s="309">
        <v>35208</v>
      </c>
      <c r="J656" s="17" t="s">
        <v>3888</v>
      </c>
      <c r="L656" s="17" t="s">
        <v>14605</v>
      </c>
      <c r="N656" s="17" t="s">
        <v>31</v>
      </c>
      <c r="O656" s="17" t="s">
        <v>15</v>
      </c>
      <c r="P656" s="17">
        <v>45373</v>
      </c>
      <c r="AC656" s="17" t="s">
        <v>9895</v>
      </c>
      <c r="AD656" s="17" t="s">
        <v>9896</v>
      </c>
      <c r="AF656" s="17">
        <v>8</v>
      </c>
      <c r="AG656" s="17">
        <v>2</v>
      </c>
      <c r="AM656" s="17" t="s">
        <v>108</v>
      </c>
      <c r="AN656" s="17" t="s">
        <v>14364</v>
      </c>
      <c r="AO656" s="17">
        <v>3</v>
      </c>
      <c r="AP656" s="17">
        <v>80</v>
      </c>
      <c r="AQ656" s="17">
        <v>5</v>
      </c>
      <c r="AR656" s="17" t="s">
        <v>9898</v>
      </c>
      <c r="AT656" s="17" t="s">
        <v>14152</v>
      </c>
      <c r="BD656" s="17" t="s">
        <v>3901</v>
      </c>
      <c r="BQ656" s="17" t="s">
        <v>21</v>
      </c>
      <c r="BS656" s="17" t="s">
        <v>3901</v>
      </c>
      <c r="CH656" s="17" t="s">
        <v>3901</v>
      </c>
      <c r="DN656" s="17">
        <f>COUNTIF(AU656:DM656, "X")</f>
        <v>3</v>
      </c>
    </row>
    <row r="657" spans="1:118" s="17" customFormat="1">
      <c r="A657" s="17" t="s">
        <v>7830</v>
      </c>
      <c r="B657" s="17">
        <v>55</v>
      </c>
      <c r="C657" s="17">
        <v>609</v>
      </c>
      <c r="D657" s="17" t="s">
        <v>7831</v>
      </c>
      <c r="E657" s="17" t="s">
        <v>507</v>
      </c>
      <c r="F657" s="17" t="s">
        <v>48</v>
      </c>
      <c r="H657" s="309">
        <v>15555</v>
      </c>
      <c r="I657" s="309">
        <v>28581</v>
      </c>
      <c r="J657" s="17" t="s">
        <v>3888</v>
      </c>
      <c r="L657" s="17" t="s">
        <v>7579</v>
      </c>
      <c r="M657" s="17" t="s">
        <v>7832</v>
      </c>
      <c r="N657" s="17" t="s">
        <v>19</v>
      </c>
      <c r="O657" s="17" t="s">
        <v>15</v>
      </c>
      <c r="P657" s="17">
        <v>45356</v>
      </c>
      <c r="AC657" s="17" t="s">
        <v>3890</v>
      </c>
      <c r="AD657" s="17" t="s">
        <v>3891</v>
      </c>
      <c r="AF657" s="17">
        <v>8</v>
      </c>
      <c r="AG657" s="17">
        <v>2</v>
      </c>
      <c r="AM657" s="17" t="s">
        <v>2606</v>
      </c>
      <c r="AN657" s="17" t="s">
        <v>7570</v>
      </c>
      <c r="AO657" s="17">
        <v>3</v>
      </c>
      <c r="AP657" s="17">
        <v>80</v>
      </c>
      <c r="AQ657" s="17">
        <v>5</v>
      </c>
      <c r="AT657" s="17" t="s">
        <v>6589</v>
      </c>
      <c r="AU657" s="17" t="s">
        <v>21</v>
      </c>
      <c r="AV657" s="17" t="s">
        <v>3901</v>
      </c>
      <c r="AX657" s="17" t="s">
        <v>3901</v>
      </c>
      <c r="AZ657" s="17" t="s">
        <v>3901</v>
      </c>
      <c r="BA657" s="17" t="s">
        <v>3901</v>
      </c>
      <c r="BB657" s="17" t="s">
        <v>3901</v>
      </c>
      <c r="BC657" s="17" t="s">
        <v>21</v>
      </c>
      <c r="BD657" s="17" t="s">
        <v>3901</v>
      </c>
      <c r="BH657" s="17" t="s">
        <v>3901</v>
      </c>
      <c r="BJ657" s="17" t="s">
        <v>21</v>
      </c>
      <c r="BK657" s="17" t="s">
        <v>3901</v>
      </c>
      <c r="BN657" s="17" t="s">
        <v>3901</v>
      </c>
      <c r="BQ657" s="17" t="s">
        <v>21</v>
      </c>
      <c r="BS657" s="17" t="s">
        <v>3901</v>
      </c>
      <c r="BY657" s="17" t="s">
        <v>3901</v>
      </c>
      <c r="CC657" s="17" t="s">
        <v>3901</v>
      </c>
      <c r="CQ657" s="17" t="s">
        <v>3901</v>
      </c>
      <c r="CR657" s="17" t="s">
        <v>21</v>
      </c>
      <c r="CS657" s="17" t="s">
        <v>3901</v>
      </c>
      <c r="CU657" s="17" t="s">
        <v>3901</v>
      </c>
      <c r="DN657" s="17">
        <f>COUNTIF(AU657:DM657, "X")</f>
        <v>15</v>
      </c>
    </row>
    <row r="658" spans="1:118" s="17" customFormat="1">
      <c r="A658" s="523" t="s">
        <v>877</v>
      </c>
      <c r="B658" s="17">
        <v>55</v>
      </c>
      <c r="C658" s="17">
        <v>93099</v>
      </c>
      <c r="D658" s="17" t="s">
        <v>878</v>
      </c>
      <c r="E658" s="17" t="s">
        <v>83</v>
      </c>
      <c r="F658" s="17" t="s">
        <v>1236</v>
      </c>
      <c r="H658" s="309">
        <v>17676</v>
      </c>
      <c r="I658" s="309">
        <v>35100</v>
      </c>
      <c r="J658" s="17" t="s">
        <v>3888</v>
      </c>
      <c r="K658" s="17" t="s">
        <v>21</v>
      </c>
      <c r="L658" s="17" t="s">
        <v>2135</v>
      </c>
      <c r="N658" s="17" t="s">
        <v>205</v>
      </c>
      <c r="O658" s="17" t="s">
        <v>15</v>
      </c>
      <c r="P658" s="17">
        <v>45337</v>
      </c>
      <c r="Q658" s="17">
        <v>9746</v>
      </c>
      <c r="AF658" s="17">
        <v>8</v>
      </c>
      <c r="AG658" s="17">
        <v>2</v>
      </c>
      <c r="AI658" s="17" t="s">
        <v>20542</v>
      </c>
      <c r="AM658" s="17" t="s">
        <v>253</v>
      </c>
      <c r="AN658" s="17" t="s">
        <v>22821</v>
      </c>
      <c r="AO658" s="17">
        <v>3</v>
      </c>
      <c r="AP658" s="17">
        <v>80</v>
      </c>
      <c r="AQ658" s="17">
        <v>5</v>
      </c>
      <c r="AR658" s="17" t="s">
        <v>22585</v>
      </c>
      <c r="AS658" s="17" t="s">
        <v>22824</v>
      </c>
      <c r="AU658" s="17" t="s">
        <v>21</v>
      </c>
      <c r="AV658" s="17" t="s">
        <v>3901</v>
      </c>
      <c r="AZ658" s="17" t="s">
        <v>3901</v>
      </c>
      <c r="BB658" s="17" t="s">
        <v>3901</v>
      </c>
      <c r="BC658" s="17" t="s">
        <v>21</v>
      </c>
      <c r="BD658" s="17" t="s">
        <v>3901</v>
      </c>
      <c r="BH658" s="17" t="s">
        <v>3901</v>
      </c>
      <c r="BJ658" s="17" t="s">
        <v>21</v>
      </c>
      <c r="BK658" s="17" t="s">
        <v>3901</v>
      </c>
      <c r="BN658" s="17" t="s">
        <v>3901</v>
      </c>
      <c r="BQ658" s="17" t="s">
        <v>30</v>
      </c>
      <c r="BS658" s="17" t="s">
        <v>3901</v>
      </c>
      <c r="BY658" s="17" t="s">
        <v>3901</v>
      </c>
      <c r="BZ658" s="17" t="s">
        <v>21</v>
      </c>
      <c r="CC658" s="17" t="s">
        <v>3901</v>
      </c>
      <c r="CF658" s="17" t="s">
        <v>3901</v>
      </c>
      <c r="CG658" s="17" t="s">
        <v>21</v>
      </c>
      <c r="CH658" s="17" t="s">
        <v>3901</v>
      </c>
      <c r="CL658" s="17" t="s">
        <v>3901</v>
      </c>
      <c r="CM658" s="17" t="s">
        <v>21</v>
      </c>
      <c r="CQ658" s="17" t="s">
        <v>3901</v>
      </c>
      <c r="CR658" s="17" t="s">
        <v>21</v>
      </c>
      <c r="CU658" s="17" t="s">
        <v>3901</v>
      </c>
      <c r="CX658" s="17" t="s">
        <v>3901</v>
      </c>
      <c r="DA658" s="17" t="s">
        <v>3901</v>
      </c>
      <c r="DB658" s="17" t="s">
        <v>21</v>
      </c>
      <c r="DE658" s="17" t="s">
        <v>21</v>
      </c>
      <c r="DF658" s="17" t="s">
        <v>3901</v>
      </c>
      <c r="DN658" s="17">
        <f>COUNTIF(AU658:DM658, "X")</f>
        <v>18</v>
      </c>
    </row>
    <row r="659" spans="1:118" s="17" customFormat="1">
      <c r="A659" s="17" t="s">
        <v>5731</v>
      </c>
      <c r="B659" s="17">
        <v>55</v>
      </c>
      <c r="C659" s="17">
        <v>1878</v>
      </c>
      <c r="D659" s="17" t="s">
        <v>5732</v>
      </c>
      <c r="E659" s="17" t="s">
        <v>668</v>
      </c>
      <c r="F659" s="17" t="s">
        <v>84</v>
      </c>
      <c r="H659" s="309">
        <v>17265</v>
      </c>
      <c r="I659" s="309">
        <v>28581</v>
      </c>
      <c r="J659" s="17" t="s">
        <v>3888</v>
      </c>
      <c r="L659" s="17" t="s">
        <v>5733</v>
      </c>
      <c r="N659" s="17" t="s">
        <v>19</v>
      </c>
      <c r="O659" s="17" t="s">
        <v>15</v>
      </c>
      <c r="P659" s="17">
        <v>45356</v>
      </c>
      <c r="AC659" s="17" t="s">
        <v>3890</v>
      </c>
      <c r="AD659" s="17" t="s">
        <v>3891</v>
      </c>
      <c r="AF659" s="17">
        <v>8</v>
      </c>
      <c r="AG659" s="17">
        <v>2</v>
      </c>
      <c r="AM659" s="17" t="s">
        <v>105</v>
      </c>
      <c r="AN659" s="17" t="s">
        <v>5515</v>
      </c>
      <c r="AO659" s="17">
        <v>3</v>
      </c>
      <c r="AP659" s="17">
        <v>80</v>
      </c>
      <c r="AQ659" s="17">
        <v>5</v>
      </c>
      <c r="AT659" s="17" t="s">
        <v>5516</v>
      </c>
      <c r="AU659" s="17" t="s">
        <v>30</v>
      </c>
      <c r="AV659" s="17" t="s">
        <v>3901</v>
      </c>
      <c r="AZ659" s="17" t="s">
        <v>3901</v>
      </c>
      <c r="BB659" s="17" t="s">
        <v>3901</v>
      </c>
      <c r="BC659" s="17" t="s">
        <v>30</v>
      </c>
      <c r="BD659" s="17" t="s">
        <v>3901</v>
      </c>
      <c r="BK659" s="17" t="s">
        <v>3901</v>
      </c>
      <c r="BL659" s="17" t="s">
        <v>3901</v>
      </c>
      <c r="BN659" s="17" t="s">
        <v>3901</v>
      </c>
      <c r="BQ659" s="17" t="s">
        <v>30</v>
      </c>
      <c r="BS659" s="17" t="s">
        <v>3901</v>
      </c>
      <c r="BY659" s="17" t="s">
        <v>3901</v>
      </c>
      <c r="CC659" s="17" t="s">
        <v>3901</v>
      </c>
      <c r="CD659" s="17" t="s">
        <v>3901</v>
      </c>
      <c r="CF659" s="17" t="s">
        <v>3901</v>
      </c>
      <c r="CH659" s="17" t="s">
        <v>3901</v>
      </c>
      <c r="DN659" s="17">
        <f>COUNTIF(AU659:DM659, "X")</f>
        <v>13</v>
      </c>
    </row>
    <row r="660" spans="1:118" s="17" customFormat="1">
      <c r="A660" s="17" t="s">
        <v>11338</v>
      </c>
      <c r="B660" s="17">
        <v>55</v>
      </c>
      <c r="C660" s="17">
        <v>45272</v>
      </c>
      <c r="D660" s="17" t="s">
        <v>11339</v>
      </c>
      <c r="E660" s="17" t="s">
        <v>11340</v>
      </c>
      <c r="F660" s="17" t="s">
        <v>11341</v>
      </c>
      <c r="H660" s="309">
        <v>12969</v>
      </c>
      <c r="I660" s="309">
        <v>26161</v>
      </c>
      <c r="J660" s="17" t="s">
        <v>3888</v>
      </c>
      <c r="L660" s="17" t="s">
        <v>11342</v>
      </c>
      <c r="N660" s="17" t="s">
        <v>14</v>
      </c>
      <c r="O660" s="17" t="s">
        <v>15</v>
      </c>
      <c r="P660" s="17">
        <v>45371</v>
      </c>
      <c r="AC660" s="17" t="s">
        <v>14</v>
      </c>
      <c r="AF660" s="17">
        <v>15</v>
      </c>
      <c r="AG660" s="17">
        <v>2</v>
      </c>
      <c r="AI660" s="17" t="s">
        <v>10178</v>
      </c>
      <c r="AM660" s="17" t="s">
        <v>151</v>
      </c>
      <c r="AN660" s="17" t="s">
        <v>11216</v>
      </c>
      <c r="AO660" s="17">
        <v>3</v>
      </c>
      <c r="AP660" s="17">
        <v>80</v>
      </c>
      <c r="AQ660" s="17">
        <v>5</v>
      </c>
      <c r="AR660" s="17" t="s">
        <v>10180</v>
      </c>
      <c r="AU660" s="17" t="s">
        <v>21</v>
      </c>
      <c r="AV660" s="17" t="s">
        <v>3901</v>
      </c>
      <c r="AW660" s="17" t="s">
        <v>3901</v>
      </c>
      <c r="AX660" s="17" t="s">
        <v>3901</v>
      </c>
      <c r="AY660" s="17" t="s">
        <v>21</v>
      </c>
      <c r="AZ660" s="17" t="s">
        <v>3901</v>
      </c>
      <c r="BB660" s="17" t="s">
        <v>3901</v>
      </c>
      <c r="BC660" s="17" t="s">
        <v>21</v>
      </c>
      <c r="BD660" s="17" t="s">
        <v>3901</v>
      </c>
      <c r="BH660" s="17" t="s">
        <v>3901</v>
      </c>
      <c r="BJ660" s="17" t="s">
        <v>21</v>
      </c>
      <c r="BK660" s="17" t="s">
        <v>3901</v>
      </c>
      <c r="BL660" s="17" t="s">
        <v>3901</v>
      </c>
      <c r="BN660" s="17" t="s">
        <v>3901</v>
      </c>
      <c r="BQ660" s="17" t="s">
        <v>21</v>
      </c>
      <c r="BS660" s="17" t="s">
        <v>3901</v>
      </c>
      <c r="BU660" s="17" t="s">
        <v>3901</v>
      </c>
      <c r="BY660" s="17" t="s">
        <v>3901</v>
      </c>
      <c r="CC660" s="17" t="s">
        <v>3901</v>
      </c>
      <c r="CD660" s="17" t="s">
        <v>3901</v>
      </c>
      <c r="CF660" s="17" t="s">
        <v>3901</v>
      </c>
      <c r="CH660" s="17" t="s">
        <v>3901</v>
      </c>
      <c r="CI660" s="17" t="s">
        <v>3901</v>
      </c>
      <c r="CN660" s="17" t="s">
        <v>3901</v>
      </c>
      <c r="CO660" s="17" t="s">
        <v>3901</v>
      </c>
      <c r="CQ660" s="17" t="s">
        <v>3901</v>
      </c>
      <c r="CR660" s="17" t="s">
        <v>21</v>
      </c>
      <c r="CU660" s="17" t="s">
        <v>3901</v>
      </c>
      <c r="DN660" s="17">
        <f>COUNTIF(AU660:DM660, "X")</f>
        <v>22</v>
      </c>
    </row>
    <row r="661" spans="1:118" s="17" customFormat="1">
      <c r="A661" s="17" t="s">
        <v>14657</v>
      </c>
      <c r="B661" s="17">
        <v>55</v>
      </c>
      <c r="C661" s="17">
        <v>92214</v>
      </c>
      <c r="D661" s="17" t="s">
        <v>14375</v>
      </c>
      <c r="E661" s="17" t="s">
        <v>12605</v>
      </c>
      <c r="F661" s="17" t="s">
        <v>317</v>
      </c>
      <c r="H661" s="309">
        <v>25849</v>
      </c>
      <c r="I661" s="309">
        <v>39368</v>
      </c>
      <c r="J661" s="17" t="s">
        <v>3888</v>
      </c>
      <c r="L661" s="17" t="s">
        <v>14376</v>
      </c>
      <c r="N661" s="17" t="s">
        <v>31</v>
      </c>
      <c r="O661" s="17" t="s">
        <v>15</v>
      </c>
      <c r="P661" s="17">
        <v>45373</v>
      </c>
      <c r="AC661" s="17" t="s">
        <v>9895</v>
      </c>
      <c r="AD661" s="17" t="s">
        <v>9896</v>
      </c>
      <c r="AF661" s="17">
        <v>8</v>
      </c>
      <c r="AG661" s="17">
        <v>2</v>
      </c>
      <c r="AM661" s="17" t="s">
        <v>108</v>
      </c>
      <c r="AN661" s="17" t="s">
        <v>14364</v>
      </c>
      <c r="AO661" s="17">
        <v>3</v>
      </c>
      <c r="AP661" s="17">
        <v>80</v>
      </c>
      <c r="AQ661" s="17">
        <v>5</v>
      </c>
      <c r="AR661" s="17" t="s">
        <v>9898</v>
      </c>
      <c r="AT661" s="17" t="s">
        <v>14152</v>
      </c>
      <c r="CH661" s="17" t="s">
        <v>3901</v>
      </c>
      <c r="DN661" s="17">
        <f>COUNTIF(AU661:DM661, "X")</f>
        <v>1</v>
      </c>
    </row>
    <row r="662" spans="1:118" s="17" customFormat="1">
      <c r="A662" s="523" t="s">
        <v>2162</v>
      </c>
      <c r="B662" s="17">
        <v>55</v>
      </c>
      <c r="C662" s="17">
        <v>115248</v>
      </c>
      <c r="D662" s="17" t="s">
        <v>1301</v>
      </c>
      <c r="E662" s="17" t="s">
        <v>166</v>
      </c>
      <c r="F662" s="17" t="s">
        <v>30</v>
      </c>
      <c r="H662" s="309">
        <v>21206</v>
      </c>
      <c r="I662" s="309">
        <v>36838</v>
      </c>
      <c r="J662" s="17" t="s">
        <v>3888</v>
      </c>
      <c r="L662" s="17" t="s">
        <v>1302</v>
      </c>
      <c r="N662" s="17" t="s">
        <v>14</v>
      </c>
      <c r="O662" s="17" t="s">
        <v>15</v>
      </c>
      <c r="P662" s="17">
        <v>45371</v>
      </c>
      <c r="AF662" s="17">
        <v>15</v>
      </c>
      <c r="AG662" s="17">
        <v>2</v>
      </c>
      <c r="AI662" s="17" t="s">
        <v>10178</v>
      </c>
      <c r="AM662" s="17" t="s">
        <v>94</v>
      </c>
      <c r="AN662" s="17" t="s">
        <v>20471</v>
      </c>
      <c r="AO662" s="17">
        <v>3</v>
      </c>
      <c r="AP662" s="17">
        <v>80</v>
      </c>
      <c r="AQ662" s="17">
        <v>5</v>
      </c>
      <c r="AR662" s="17" t="s">
        <v>10180</v>
      </c>
      <c r="BD662" s="17" t="s">
        <v>3901</v>
      </c>
      <c r="BK662" s="17" t="s">
        <v>3901</v>
      </c>
      <c r="BS662" s="17" t="s">
        <v>3901</v>
      </c>
      <c r="CF662" s="17" t="s">
        <v>3901</v>
      </c>
      <c r="CH662" s="17" t="s">
        <v>3901</v>
      </c>
      <c r="CN662" s="17" t="s">
        <v>3901</v>
      </c>
      <c r="CQ662" s="17" t="s">
        <v>3901</v>
      </c>
      <c r="CU662" s="17" t="s">
        <v>3901</v>
      </c>
      <c r="CX662" s="17" t="s">
        <v>3901</v>
      </c>
      <c r="DF662" s="17" t="s">
        <v>3901</v>
      </c>
      <c r="DJ662" s="17" t="s">
        <v>3901</v>
      </c>
      <c r="DN662" s="17">
        <f>COUNTIF(AU662:DM662, "X")</f>
        <v>11</v>
      </c>
    </row>
    <row r="663" spans="1:118" s="17" customFormat="1">
      <c r="A663" s="17" t="s">
        <v>25155</v>
      </c>
      <c r="B663" s="17">
        <v>55</v>
      </c>
      <c r="C663" s="17">
        <v>113257</v>
      </c>
      <c r="D663" s="17" t="s">
        <v>25156</v>
      </c>
      <c r="E663" s="17" t="s">
        <v>4113</v>
      </c>
      <c r="F663" s="17" t="s">
        <v>48</v>
      </c>
      <c r="H663" s="309">
        <v>22153</v>
      </c>
      <c r="I663" s="309">
        <v>42463</v>
      </c>
      <c r="J663" s="17" t="s">
        <v>3888</v>
      </c>
      <c r="L663" s="17" t="s">
        <v>25157</v>
      </c>
      <c r="N663" s="17" t="s">
        <v>31</v>
      </c>
      <c r="O663" s="17" t="s">
        <v>15</v>
      </c>
      <c r="P663" s="17">
        <v>45373</v>
      </c>
      <c r="AC663" s="17" t="s">
        <v>9895</v>
      </c>
      <c r="AD663" s="17" t="s">
        <v>9896</v>
      </c>
      <c r="AF663" s="17">
        <v>8</v>
      </c>
      <c r="AG663" s="17">
        <v>2</v>
      </c>
      <c r="AM663" s="17" t="s">
        <v>67</v>
      </c>
      <c r="AN663" s="17" t="s">
        <v>25087</v>
      </c>
      <c r="AO663" s="17">
        <v>3</v>
      </c>
      <c r="AP663" s="17">
        <v>80</v>
      </c>
      <c r="AQ663" s="17">
        <v>5</v>
      </c>
      <c r="AR663" s="17" t="s">
        <v>9898</v>
      </c>
      <c r="AT663" s="17" t="s">
        <v>16072</v>
      </c>
      <c r="DN663" s="17">
        <f>COUNTIF(AU663:DM663, "X")</f>
        <v>0</v>
      </c>
    </row>
    <row r="664" spans="1:118" s="17" customFormat="1">
      <c r="A664" s="17" t="s">
        <v>5803</v>
      </c>
      <c r="B664" s="17">
        <v>55</v>
      </c>
      <c r="C664" s="17">
        <v>103099</v>
      </c>
      <c r="D664" s="17" t="s">
        <v>5804</v>
      </c>
      <c r="E664" s="17" t="s">
        <v>5805</v>
      </c>
      <c r="F664" s="17" t="s">
        <v>65</v>
      </c>
      <c r="H664" s="309">
        <v>26692</v>
      </c>
      <c r="I664" s="309">
        <v>41304</v>
      </c>
      <c r="J664" s="17" t="s">
        <v>3888</v>
      </c>
      <c r="L664" s="17" t="s">
        <v>5806</v>
      </c>
      <c r="N664" s="17" t="s">
        <v>19</v>
      </c>
      <c r="O664" s="17" t="s">
        <v>15</v>
      </c>
      <c r="P664" s="17">
        <v>45356</v>
      </c>
      <c r="AC664" s="17" t="s">
        <v>3890</v>
      </c>
      <c r="AD664" s="17" t="s">
        <v>3891</v>
      </c>
      <c r="AF664" s="17">
        <v>8</v>
      </c>
      <c r="AG664" s="17">
        <v>2</v>
      </c>
      <c r="AM664" s="17" t="s">
        <v>105</v>
      </c>
      <c r="AN664" s="17" t="s">
        <v>5515</v>
      </c>
      <c r="AO664" s="17">
        <v>3</v>
      </c>
      <c r="AP664" s="17">
        <v>80</v>
      </c>
      <c r="AQ664" s="17">
        <v>5</v>
      </c>
      <c r="AT664" s="17" t="s">
        <v>5516</v>
      </c>
      <c r="AV664" s="17" t="s">
        <v>3901</v>
      </c>
      <c r="CU664" s="17" t="s">
        <v>3901</v>
      </c>
      <c r="DN664" s="17">
        <f>COUNTIF(AU664:DM664, "X")</f>
        <v>2</v>
      </c>
    </row>
    <row r="665" spans="1:118" s="17" customFormat="1">
      <c r="A665" s="17" t="s">
        <v>24828</v>
      </c>
      <c r="B665" s="17">
        <v>55</v>
      </c>
      <c r="C665" s="17">
        <v>122154</v>
      </c>
      <c r="D665" s="17" t="s">
        <v>24829</v>
      </c>
      <c r="E665" s="17" t="s">
        <v>488</v>
      </c>
      <c r="F665" s="17" t="s">
        <v>135</v>
      </c>
      <c r="H665" s="309">
        <v>28993</v>
      </c>
      <c r="I665" s="309">
        <v>37569</v>
      </c>
      <c r="J665" s="17" t="s">
        <v>3888</v>
      </c>
      <c r="L665" s="17" t="s">
        <v>24830</v>
      </c>
      <c r="N665" s="17" t="s">
        <v>31</v>
      </c>
      <c r="O665" s="17" t="s">
        <v>15</v>
      </c>
      <c r="P665" s="17">
        <v>45373</v>
      </c>
      <c r="AC665" s="17" t="s">
        <v>9895</v>
      </c>
      <c r="AD665" s="17" t="s">
        <v>9896</v>
      </c>
      <c r="AF665" s="17">
        <v>8</v>
      </c>
      <c r="AG665" s="17">
        <v>2</v>
      </c>
      <c r="AM665" s="17" t="s">
        <v>268</v>
      </c>
      <c r="AN665" s="17" t="s">
        <v>24751</v>
      </c>
      <c r="AO665" s="17">
        <v>3</v>
      </c>
      <c r="AP665" s="17">
        <v>80</v>
      </c>
      <c r="AQ665" s="17">
        <v>5</v>
      </c>
      <c r="AR665" s="17" t="s">
        <v>9898</v>
      </c>
      <c r="AT665" s="17" t="s">
        <v>14152</v>
      </c>
      <c r="BD665" s="17" t="s">
        <v>3901</v>
      </c>
      <c r="BS665" s="17" t="s">
        <v>3901</v>
      </c>
      <c r="DF665" s="17" t="s">
        <v>3901</v>
      </c>
      <c r="DN665" s="17">
        <f>COUNTIF(AU665:DM665, "X")</f>
        <v>3</v>
      </c>
    </row>
    <row r="666" spans="1:118" s="17" customFormat="1">
      <c r="A666" s="17" t="s">
        <v>25378</v>
      </c>
      <c r="B666" s="17">
        <v>55</v>
      </c>
      <c r="C666" s="17">
        <v>120926</v>
      </c>
      <c r="D666" s="17" t="s">
        <v>25379</v>
      </c>
      <c r="E666" s="17" t="s">
        <v>4558</v>
      </c>
      <c r="F666" s="17" t="s">
        <v>65</v>
      </c>
      <c r="H666" s="309">
        <v>18124</v>
      </c>
      <c r="I666" s="309">
        <v>41820</v>
      </c>
      <c r="J666" s="17" t="s">
        <v>3888</v>
      </c>
      <c r="L666" s="17" t="s">
        <v>25380</v>
      </c>
      <c r="N666" s="17" t="s">
        <v>31</v>
      </c>
      <c r="O666" s="17" t="s">
        <v>15</v>
      </c>
      <c r="P666" s="17">
        <v>45373</v>
      </c>
      <c r="AC666" s="17" t="s">
        <v>9895</v>
      </c>
      <c r="AD666" s="17" t="s">
        <v>9896</v>
      </c>
      <c r="AF666" s="17">
        <v>15</v>
      </c>
      <c r="AG666" s="17">
        <v>2</v>
      </c>
      <c r="AM666" s="17" t="s">
        <v>67</v>
      </c>
      <c r="AN666" s="17" t="s">
        <v>25087</v>
      </c>
      <c r="AO666" s="17">
        <v>3</v>
      </c>
      <c r="AP666" s="17">
        <v>80</v>
      </c>
      <c r="AQ666" s="17">
        <v>5</v>
      </c>
      <c r="AR666" s="17" t="s">
        <v>9898</v>
      </c>
      <c r="AT666" s="17" t="s">
        <v>16072</v>
      </c>
      <c r="DA666" s="17" t="s">
        <v>3901</v>
      </c>
      <c r="DN666" s="17">
        <f>COUNTIF(AU666:DM666, "X")</f>
        <v>1</v>
      </c>
    </row>
    <row r="667" spans="1:118" s="17" customFormat="1">
      <c r="A667" s="17" t="s">
        <v>10893</v>
      </c>
      <c r="B667" s="17">
        <v>55</v>
      </c>
      <c r="C667" s="17">
        <v>89785</v>
      </c>
      <c r="D667" s="17" t="s">
        <v>4648</v>
      </c>
      <c r="E667" s="17" t="s">
        <v>299</v>
      </c>
      <c r="F667" s="17" t="s">
        <v>162</v>
      </c>
      <c r="H667" s="309">
        <v>11869</v>
      </c>
      <c r="I667" s="309">
        <v>34838</v>
      </c>
      <c r="J667" s="17" t="s">
        <v>3888</v>
      </c>
      <c r="L667" s="17" t="s">
        <v>305</v>
      </c>
      <c r="M667" s="17" t="s">
        <v>10894</v>
      </c>
      <c r="N667" s="17" t="s">
        <v>14</v>
      </c>
      <c r="O667" s="17" t="s">
        <v>15</v>
      </c>
      <c r="P667" s="17">
        <v>45371</v>
      </c>
      <c r="AC667" s="17" t="s">
        <v>14</v>
      </c>
      <c r="AF667" s="17">
        <v>8</v>
      </c>
      <c r="AG667" s="17">
        <v>2</v>
      </c>
      <c r="AI667" s="17" t="s">
        <v>10178</v>
      </c>
      <c r="AM667" s="17" t="s">
        <v>16</v>
      </c>
      <c r="AN667" s="17" t="s">
        <v>10763</v>
      </c>
      <c r="AO667" s="17">
        <v>3</v>
      </c>
      <c r="AP667" s="17">
        <v>80</v>
      </c>
      <c r="AQ667" s="17">
        <v>5</v>
      </c>
      <c r="AR667" s="17" t="s">
        <v>10180</v>
      </c>
      <c r="AU667" s="17" t="s">
        <v>21</v>
      </c>
      <c r="AV667" s="17" t="s">
        <v>3901</v>
      </c>
      <c r="AX667" s="17" t="s">
        <v>3901</v>
      </c>
      <c r="AY667" s="17" t="s">
        <v>21</v>
      </c>
      <c r="AZ667" s="17" t="s">
        <v>3901</v>
      </c>
      <c r="BB667" s="17" t="s">
        <v>3901</v>
      </c>
      <c r="BD667" s="17" t="s">
        <v>3901</v>
      </c>
      <c r="BH667" s="17" t="s">
        <v>3901</v>
      </c>
      <c r="BJ667" s="17" t="s">
        <v>21</v>
      </c>
      <c r="BK667" s="17" t="s">
        <v>3901</v>
      </c>
      <c r="BN667" s="17" t="s">
        <v>3901</v>
      </c>
      <c r="BQ667" s="17" t="s">
        <v>30</v>
      </c>
      <c r="BS667" s="17" t="s">
        <v>3901</v>
      </c>
      <c r="BU667" s="17" t="s">
        <v>3901</v>
      </c>
      <c r="BY667" s="17" t="s">
        <v>3901</v>
      </c>
      <c r="CC667" s="17" t="s">
        <v>3901</v>
      </c>
      <c r="CF667" s="17" t="s">
        <v>3901</v>
      </c>
      <c r="CG667" s="17" t="s">
        <v>21</v>
      </c>
      <c r="CH667" s="17" t="s">
        <v>3901</v>
      </c>
      <c r="CM667" s="17" t="s">
        <v>21</v>
      </c>
      <c r="CN667" s="17" t="s">
        <v>3901</v>
      </c>
      <c r="CR667" s="17" t="s">
        <v>21</v>
      </c>
      <c r="CU667" s="17" t="s">
        <v>3901</v>
      </c>
      <c r="DN667" s="17">
        <f>COUNTIF(AU667:DM667, "X")</f>
        <v>16</v>
      </c>
    </row>
    <row r="668" spans="1:118" s="17" customFormat="1">
      <c r="A668" s="17" t="s">
        <v>6974</v>
      </c>
      <c r="B668" s="17">
        <v>55</v>
      </c>
      <c r="C668" s="17">
        <v>4127</v>
      </c>
      <c r="D668" s="17" t="s">
        <v>6975</v>
      </c>
      <c r="E668" s="17" t="s">
        <v>423</v>
      </c>
      <c r="F668" s="17" t="s">
        <v>70</v>
      </c>
      <c r="H668" s="309">
        <v>11744</v>
      </c>
      <c r="I668" s="309">
        <v>28581</v>
      </c>
      <c r="J668" s="17" t="s">
        <v>3888</v>
      </c>
      <c r="L668" s="17" t="s">
        <v>6832</v>
      </c>
      <c r="N668" s="17" t="s">
        <v>19</v>
      </c>
      <c r="O668" s="17" t="s">
        <v>15</v>
      </c>
      <c r="P668" s="17">
        <v>45356</v>
      </c>
      <c r="AC668" s="17" t="s">
        <v>3890</v>
      </c>
      <c r="AD668" s="17" t="s">
        <v>3891</v>
      </c>
      <c r="AF668" s="17">
        <v>15</v>
      </c>
      <c r="AG668" s="17">
        <v>2</v>
      </c>
      <c r="AM668" s="17" t="s">
        <v>248</v>
      </c>
      <c r="AN668" s="17" t="s">
        <v>6588</v>
      </c>
      <c r="AO668" s="17">
        <v>3</v>
      </c>
      <c r="AP668" s="17">
        <v>80</v>
      </c>
      <c r="AQ668" s="17">
        <v>5</v>
      </c>
      <c r="AT668" s="17" t="s">
        <v>6589</v>
      </c>
      <c r="AU668" s="17" t="s">
        <v>21</v>
      </c>
      <c r="AV668" s="17" t="s">
        <v>3901</v>
      </c>
      <c r="AX668" s="17" t="s">
        <v>3901</v>
      </c>
      <c r="AZ668" s="17" t="s">
        <v>3901</v>
      </c>
      <c r="BA668" s="17" t="s">
        <v>3901</v>
      </c>
      <c r="BB668" s="17" t="s">
        <v>3901</v>
      </c>
      <c r="BC668" s="17" t="s">
        <v>30</v>
      </c>
      <c r="BD668" s="17" t="s">
        <v>3901</v>
      </c>
      <c r="BH668" s="17" t="s">
        <v>3901</v>
      </c>
      <c r="BK668" s="17" t="s">
        <v>3901</v>
      </c>
      <c r="BL668" s="17" t="s">
        <v>3901</v>
      </c>
      <c r="BN668" s="17" t="s">
        <v>3901</v>
      </c>
      <c r="BQ668" s="17" t="s">
        <v>21</v>
      </c>
      <c r="BS668" s="17" t="s">
        <v>3901</v>
      </c>
      <c r="BY668" s="17" t="s">
        <v>3901</v>
      </c>
      <c r="BZ668" s="17" t="s">
        <v>21</v>
      </c>
      <c r="CC668" s="17" t="s">
        <v>3901</v>
      </c>
      <c r="CD668" s="17" t="s">
        <v>3901</v>
      </c>
      <c r="CF668" s="17" t="s">
        <v>3901</v>
      </c>
      <c r="CG668" s="17" t="s">
        <v>21</v>
      </c>
      <c r="CH668" s="17" t="s">
        <v>3901</v>
      </c>
      <c r="CI668" s="17" t="s">
        <v>3901</v>
      </c>
      <c r="CN668" s="17" t="s">
        <v>3901</v>
      </c>
      <c r="DD668" s="17" t="s">
        <v>3901</v>
      </c>
      <c r="DN668" s="17">
        <f>COUNTIF(AU668:DM668, "X")</f>
        <v>19</v>
      </c>
    </row>
    <row r="669" spans="1:118" s="17" customFormat="1">
      <c r="A669" s="17" t="s">
        <v>25740</v>
      </c>
      <c r="B669" s="17">
        <v>55</v>
      </c>
      <c r="C669" s="17">
        <v>54208</v>
      </c>
      <c r="D669" s="17" t="s">
        <v>25741</v>
      </c>
      <c r="E669" s="17" t="s">
        <v>582</v>
      </c>
      <c r="F669" s="17" t="s">
        <v>525</v>
      </c>
      <c r="H669" s="309">
        <v>16284</v>
      </c>
      <c r="I669" s="309">
        <v>32387</v>
      </c>
      <c r="J669" s="17" t="s">
        <v>3888</v>
      </c>
      <c r="L669" s="17" t="s">
        <v>25742</v>
      </c>
      <c r="N669" s="17" t="s">
        <v>14</v>
      </c>
      <c r="O669" s="17" t="s">
        <v>15</v>
      </c>
      <c r="P669" s="17">
        <v>45371</v>
      </c>
      <c r="AC669" s="17" t="s">
        <v>17772</v>
      </c>
      <c r="AF669" s="17">
        <v>8</v>
      </c>
      <c r="AG669" s="17">
        <v>2</v>
      </c>
      <c r="AH669" s="17" t="s">
        <v>11926</v>
      </c>
      <c r="AK669" s="17" t="s">
        <v>17298</v>
      </c>
      <c r="AM669" s="17" t="s">
        <v>39</v>
      </c>
      <c r="AN669" s="17" t="s">
        <v>25609</v>
      </c>
      <c r="AO669" s="17">
        <v>3</v>
      </c>
      <c r="AP669" s="17">
        <v>80</v>
      </c>
      <c r="AQ669" s="17">
        <v>5</v>
      </c>
      <c r="AT669" s="17" t="s">
        <v>25610</v>
      </c>
      <c r="AU669" s="17" t="s">
        <v>30</v>
      </c>
      <c r="AV669" s="17" t="s">
        <v>3901</v>
      </c>
      <c r="AZ669" s="17" t="s">
        <v>3901</v>
      </c>
      <c r="BC669" s="17" t="s">
        <v>30</v>
      </c>
      <c r="BD669" s="17" t="s">
        <v>3901</v>
      </c>
      <c r="BK669" s="17" t="s">
        <v>3901</v>
      </c>
      <c r="BQ669" s="17" t="s">
        <v>30</v>
      </c>
      <c r="BS669" s="17" t="s">
        <v>3901</v>
      </c>
      <c r="CH669" s="17" t="s">
        <v>3901</v>
      </c>
      <c r="CR669" s="17" t="s">
        <v>30</v>
      </c>
      <c r="CU669" s="17" t="s">
        <v>3901</v>
      </c>
      <c r="CX669" s="17" t="s">
        <v>3901</v>
      </c>
      <c r="DA669" s="17" t="s">
        <v>3901</v>
      </c>
      <c r="DN669" s="17">
        <f>COUNTIF(AU669:DM669, "X")</f>
        <v>9</v>
      </c>
    </row>
    <row r="670" spans="1:118" s="17" customFormat="1">
      <c r="A670" s="17" t="s">
        <v>23983</v>
      </c>
      <c r="B670" s="17">
        <v>55</v>
      </c>
      <c r="C670" s="17">
        <v>100127</v>
      </c>
      <c r="D670" s="17" t="s">
        <v>23984</v>
      </c>
      <c r="E670" s="17" t="s">
        <v>9860</v>
      </c>
      <c r="F670" s="17" t="s">
        <v>22</v>
      </c>
      <c r="H670" s="309">
        <v>13434</v>
      </c>
      <c r="I670" s="309">
        <v>35558</v>
      </c>
      <c r="J670" s="17" t="s">
        <v>3888</v>
      </c>
      <c r="L670" s="17" t="s">
        <v>23985</v>
      </c>
      <c r="M670" s="17" t="s">
        <v>401</v>
      </c>
      <c r="N670" s="17" t="s">
        <v>126</v>
      </c>
      <c r="O670" s="17" t="s">
        <v>15</v>
      </c>
      <c r="P670" s="17">
        <v>45383</v>
      </c>
      <c r="AF670" s="17">
        <v>8</v>
      </c>
      <c r="AG670" s="17">
        <v>2</v>
      </c>
      <c r="AI670" s="17" t="s">
        <v>20542</v>
      </c>
      <c r="AM670" s="17" t="s">
        <v>127</v>
      </c>
      <c r="AN670" s="17" t="s">
        <v>23839</v>
      </c>
      <c r="AO670" s="17">
        <v>3</v>
      </c>
      <c r="AP670" s="17">
        <v>80</v>
      </c>
      <c r="AQ670" s="17">
        <v>5</v>
      </c>
      <c r="AR670" s="17" t="s">
        <v>22585</v>
      </c>
      <c r="AS670" s="17" t="s">
        <v>23503</v>
      </c>
      <c r="AU670" s="17" t="s">
        <v>21</v>
      </c>
      <c r="AV670" s="17" t="s">
        <v>3901</v>
      </c>
      <c r="AZ670" s="17" t="s">
        <v>3901</v>
      </c>
      <c r="BD670" s="17" t="s">
        <v>3901</v>
      </c>
      <c r="BH670" s="17" t="s">
        <v>3901</v>
      </c>
      <c r="BJ670" s="17" t="s">
        <v>21</v>
      </c>
      <c r="BK670" s="17" t="s">
        <v>3901</v>
      </c>
      <c r="BS670" s="17" t="s">
        <v>3901</v>
      </c>
      <c r="CC670" s="17" t="s">
        <v>3901</v>
      </c>
      <c r="CH670" s="17" t="s">
        <v>3901</v>
      </c>
      <c r="CN670" s="17" t="s">
        <v>3901</v>
      </c>
      <c r="CU670" s="17" t="s">
        <v>3901</v>
      </c>
      <c r="DN670" s="17">
        <f>COUNTIF(AU670:DM670, "X")</f>
        <v>10</v>
      </c>
    </row>
    <row r="671" spans="1:118" s="17" customFormat="1">
      <c r="A671" s="17" t="s">
        <v>5948</v>
      </c>
      <c r="B671" s="17">
        <v>55</v>
      </c>
      <c r="C671" s="17">
        <v>43070</v>
      </c>
      <c r="D671" s="17" t="s">
        <v>4714</v>
      </c>
      <c r="E671" s="17" t="s">
        <v>287</v>
      </c>
      <c r="F671" s="17" t="s">
        <v>535</v>
      </c>
      <c r="H671" s="309">
        <v>20602</v>
      </c>
      <c r="I671" s="309">
        <v>28611</v>
      </c>
      <c r="J671" s="17" t="s">
        <v>3888</v>
      </c>
      <c r="L671" s="17" t="s">
        <v>5560</v>
      </c>
      <c r="N671" s="17" t="s">
        <v>19</v>
      </c>
      <c r="O671" s="17" t="s">
        <v>15</v>
      </c>
      <c r="P671" s="17">
        <v>45356</v>
      </c>
      <c r="T671" s="17" t="s">
        <v>5949</v>
      </c>
      <c r="V671" s="17" t="s">
        <v>19</v>
      </c>
      <c r="W671" s="17" t="s">
        <v>15</v>
      </c>
      <c r="X671" s="17">
        <v>45356</v>
      </c>
      <c r="AC671" s="17" t="s">
        <v>3890</v>
      </c>
      <c r="AD671" s="17" t="s">
        <v>3891</v>
      </c>
      <c r="AF671" s="17">
        <v>8</v>
      </c>
      <c r="AG671" s="17">
        <v>2</v>
      </c>
      <c r="AM671" s="17" t="s">
        <v>105</v>
      </c>
      <c r="AN671" s="17" t="s">
        <v>5515</v>
      </c>
      <c r="AO671" s="17">
        <v>3</v>
      </c>
      <c r="AP671" s="17">
        <v>80</v>
      </c>
      <c r="AQ671" s="17">
        <v>5</v>
      </c>
      <c r="AT671" s="17" t="s">
        <v>5516</v>
      </c>
      <c r="AV671" s="17" t="s">
        <v>3901</v>
      </c>
      <c r="AZ671" s="17" t="s">
        <v>3901</v>
      </c>
      <c r="BD671" s="17" t="s">
        <v>3901</v>
      </c>
      <c r="BK671" s="17" t="s">
        <v>3901</v>
      </c>
      <c r="BL671" s="17" t="s">
        <v>3901</v>
      </c>
      <c r="BQ671" s="17" t="s">
        <v>30</v>
      </c>
      <c r="BS671" s="17" t="s">
        <v>3901</v>
      </c>
      <c r="BY671" s="17" t="s">
        <v>3901</v>
      </c>
      <c r="CC671" s="17" t="s">
        <v>3901</v>
      </c>
      <c r="CG671" s="17" t="s">
        <v>30</v>
      </c>
      <c r="CH671" s="17" t="s">
        <v>3901</v>
      </c>
      <c r="CI671" s="17" t="s">
        <v>3901</v>
      </c>
      <c r="CL671" s="17" t="s">
        <v>3901</v>
      </c>
      <c r="CM671" s="17" t="s">
        <v>30</v>
      </c>
      <c r="CQ671" s="17" t="s">
        <v>3901</v>
      </c>
      <c r="CR671" s="17" t="s">
        <v>30</v>
      </c>
      <c r="CU671" s="17" t="s">
        <v>3901</v>
      </c>
      <c r="DN671" s="17">
        <f>COUNTIF(AU671:DM671, "X")</f>
        <v>13</v>
      </c>
    </row>
    <row r="672" spans="1:118" s="17" customFormat="1">
      <c r="A672" s="17" t="s">
        <v>25922</v>
      </c>
      <c r="B672" s="17">
        <v>55</v>
      </c>
      <c r="C672" s="17">
        <v>60575</v>
      </c>
      <c r="D672" s="17" t="s">
        <v>4714</v>
      </c>
      <c r="E672" s="17" t="s">
        <v>25923</v>
      </c>
      <c r="H672" s="309">
        <v>12235</v>
      </c>
      <c r="I672" s="309">
        <v>41166</v>
      </c>
      <c r="J672" s="17" t="s">
        <v>3888</v>
      </c>
      <c r="L672" s="17" t="s">
        <v>25924</v>
      </c>
      <c r="N672" s="17" t="s">
        <v>14</v>
      </c>
      <c r="O672" s="17" t="s">
        <v>15</v>
      </c>
      <c r="P672" s="17">
        <v>45371</v>
      </c>
      <c r="AC672" s="17" t="s">
        <v>17772</v>
      </c>
      <c r="AF672" s="17">
        <v>8</v>
      </c>
      <c r="AG672" s="17">
        <v>2</v>
      </c>
      <c r="AH672" s="17" t="s">
        <v>11926</v>
      </c>
      <c r="AK672" s="17" t="s">
        <v>17298</v>
      </c>
      <c r="AM672" s="17" t="s">
        <v>39</v>
      </c>
      <c r="AN672" s="17" t="s">
        <v>25609</v>
      </c>
      <c r="AO672" s="17">
        <v>3</v>
      </c>
      <c r="AP672" s="17">
        <v>80</v>
      </c>
      <c r="AQ672" s="17">
        <v>5</v>
      </c>
      <c r="AT672" s="17" t="s">
        <v>25610</v>
      </c>
      <c r="AU672" s="17" t="s">
        <v>21</v>
      </c>
      <c r="AV672" s="17" t="s">
        <v>3901</v>
      </c>
      <c r="AW672" s="17" t="s">
        <v>3901</v>
      </c>
      <c r="AY672" s="17" t="s">
        <v>21</v>
      </c>
      <c r="AZ672" s="17" t="s">
        <v>3901</v>
      </c>
      <c r="BD672" s="17" t="s">
        <v>3901</v>
      </c>
      <c r="BH672" s="17" t="s">
        <v>3901</v>
      </c>
      <c r="BJ672" s="17" t="s">
        <v>21</v>
      </c>
      <c r="BK672" s="17" t="s">
        <v>3901</v>
      </c>
      <c r="CH672" s="17" t="s">
        <v>3901</v>
      </c>
      <c r="DN672" s="17">
        <f>COUNTIF(AU672:DM672, "X")</f>
        <v>7</v>
      </c>
    </row>
    <row r="673" spans="1:118" s="17" customFormat="1">
      <c r="A673" s="17" t="s">
        <v>19019</v>
      </c>
      <c r="B673" s="17">
        <v>55</v>
      </c>
      <c r="C673" s="17">
        <v>115750</v>
      </c>
      <c r="D673" s="17" t="s">
        <v>4714</v>
      </c>
      <c r="E673" s="17" t="s">
        <v>699</v>
      </c>
      <c r="F673" s="17" t="s">
        <v>229</v>
      </c>
      <c r="H673" s="309">
        <v>26298</v>
      </c>
      <c r="I673" s="309">
        <v>38734</v>
      </c>
      <c r="J673" s="17" t="s">
        <v>3888</v>
      </c>
      <c r="L673" s="17" t="s">
        <v>19020</v>
      </c>
      <c r="N673" s="17" t="s">
        <v>31</v>
      </c>
      <c r="O673" s="17" t="s">
        <v>15</v>
      </c>
      <c r="P673" s="17">
        <v>45373</v>
      </c>
      <c r="AD673" s="17" t="s">
        <v>9896</v>
      </c>
      <c r="AF673" s="17">
        <v>8</v>
      </c>
      <c r="AG673" s="17">
        <v>2</v>
      </c>
      <c r="AM673" s="17" t="s">
        <v>314</v>
      </c>
      <c r="AN673" s="17" t="s">
        <v>18984</v>
      </c>
      <c r="AO673" s="17">
        <v>3</v>
      </c>
      <c r="AP673" s="17">
        <v>80</v>
      </c>
      <c r="AQ673" s="17">
        <v>5</v>
      </c>
      <c r="AR673" s="17" t="s">
        <v>9898</v>
      </c>
      <c r="DN673" s="17">
        <f>COUNTIF(AU673:DM673, "X")</f>
        <v>0</v>
      </c>
    </row>
    <row r="674" spans="1:118" s="17" customFormat="1">
      <c r="A674" s="17" t="s">
        <v>23898</v>
      </c>
      <c r="B674" s="17">
        <v>55</v>
      </c>
      <c r="C674" s="17">
        <v>107507</v>
      </c>
      <c r="D674" s="17" t="s">
        <v>4714</v>
      </c>
      <c r="E674" s="17" t="s">
        <v>5202</v>
      </c>
      <c r="F674" s="17" t="s">
        <v>463</v>
      </c>
      <c r="H674" s="309">
        <v>29592</v>
      </c>
      <c r="I674" s="309">
        <v>40242</v>
      </c>
      <c r="J674" s="17" t="s">
        <v>3888</v>
      </c>
      <c r="L674" s="17" t="s">
        <v>23899</v>
      </c>
      <c r="N674" s="17" t="s">
        <v>126</v>
      </c>
      <c r="O674" s="17" t="s">
        <v>15</v>
      </c>
      <c r="P674" s="17">
        <v>45383</v>
      </c>
      <c r="AF674" s="17">
        <v>8</v>
      </c>
      <c r="AG674" s="17">
        <v>2</v>
      </c>
      <c r="AI674" s="17" t="s">
        <v>20542</v>
      </c>
      <c r="AM674" s="17" t="s">
        <v>127</v>
      </c>
      <c r="AN674" s="17" t="s">
        <v>23839</v>
      </c>
      <c r="AO674" s="17">
        <v>3</v>
      </c>
      <c r="AP674" s="17">
        <v>80</v>
      </c>
      <c r="AQ674" s="17">
        <v>5</v>
      </c>
      <c r="AR674" s="17" t="s">
        <v>22585</v>
      </c>
      <c r="AS674" s="17" t="s">
        <v>23503</v>
      </c>
      <c r="AZ674" s="17" t="s">
        <v>3901</v>
      </c>
      <c r="CH674" s="17" t="s">
        <v>3901</v>
      </c>
      <c r="DN674" s="17">
        <f>COUNTIF(AU674:DM674, "X")</f>
        <v>2</v>
      </c>
    </row>
    <row r="675" spans="1:118" s="17" customFormat="1">
      <c r="A675" s="17" t="s">
        <v>5558</v>
      </c>
      <c r="B675" s="17">
        <v>55</v>
      </c>
      <c r="C675" s="17">
        <v>121803</v>
      </c>
      <c r="D675" s="17" t="s">
        <v>5559</v>
      </c>
      <c r="E675" s="17" t="s">
        <v>374</v>
      </c>
      <c r="F675" s="17" t="s">
        <v>104</v>
      </c>
      <c r="H675" s="309">
        <v>30865</v>
      </c>
      <c r="I675" s="309">
        <v>41516</v>
      </c>
      <c r="J675" s="17" t="s">
        <v>3888</v>
      </c>
      <c r="L675" s="17" t="s">
        <v>5560</v>
      </c>
      <c r="N675" s="17" t="s">
        <v>19</v>
      </c>
      <c r="O675" s="17" t="s">
        <v>15</v>
      </c>
      <c r="P675" s="17">
        <v>45356</v>
      </c>
      <c r="AC675" s="17" t="s">
        <v>3890</v>
      </c>
      <c r="AD675" s="17" t="s">
        <v>3891</v>
      </c>
      <c r="AF675" s="17">
        <v>15</v>
      </c>
      <c r="AG675" s="17">
        <v>2</v>
      </c>
      <c r="AM675" s="17" t="s">
        <v>105</v>
      </c>
      <c r="AN675" s="17" t="s">
        <v>5515</v>
      </c>
      <c r="AO675" s="17">
        <v>3</v>
      </c>
      <c r="AP675" s="17">
        <v>80</v>
      </c>
      <c r="AQ675" s="17">
        <v>5</v>
      </c>
      <c r="AT675" s="17" t="s">
        <v>5516</v>
      </c>
      <c r="DN675" s="17">
        <f>COUNTIF(AU675:DM675, "X")</f>
        <v>0</v>
      </c>
    </row>
    <row r="676" spans="1:118" s="17" customFormat="1">
      <c r="A676" s="17" t="s">
        <v>16639</v>
      </c>
      <c r="B676" s="17">
        <v>55</v>
      </c>
      <c r="C676" s="17">
        <v>91857</v>
      </c>
      <c r="D676" s="17" t="s">
        <v>5559</v>
      </c>
      <c r="E676" s="17" t="s">
        <v>104</v>
      </c>
      <c r="F676" s="17" t="s">
        <v>61</v>
      </c>
      <c r="H676" s="309">
        <v>20004</v>
      </c>
      <c r="I676" s="309">
        <v>42167</v>
      </c>
      <c r="J676" s="17" t="s">
        <v>3888</v>
      </c>
      <c r="L676" s="17" t="s">
        <v>16560</v>
      </c>
      <c r="M676" s="17" t="s">
        <v>16640</v>
      </c>
      <c r="N676" s="17" t="s">
        <v>31</v>
      </c>
      <c r="O676" s="17" t="s">
        <v>15</v>
      </c>
      <c r="P676" s="17">
        <v>45373</v>
      </c>
      <c r="AC676" s="17" t="s">
        <v>9895</v>
      </c>
      <c r="AD676" s="17" t="s">
        <v>9896</v>
      </c>
      <c r="AF676" s="17">
        <v>15</v>
      </c>
      <c r="AG676" s="17">
        <v>2</v>
      </c>
      <c r="AM676" s="17" t="s">
        <v>41</v>
      </c>
      <c r="AN676" s="17" t="s">
        <v>16339</v>
      </c>
      <c r="AO676" s="17">
        <v>3</v>
      </c>
      <c r="AP676" s="17">
        <v>80</v>
      </c>
      <c r="AQ676" s="17">
        <v>5</v>
      </c>
      <c r="AR676" s="17" t="s">
        <v>9898</v>
      </c>
      <c r="AT676" s="17" t="s">
        <v>16072</v>
      </c>
      <c r="BD676" s="17" t="s">
        <v>3901</v>
      </c>
      <c r="BQ676" s="17" t="s">
        <v>30</v>
      </c>
      <c r="BS676" s="17" t="s">
        <v>3901</v>
      </c>
      <c r="DN676" s="17">
        <f>COUNTIF(AU676:DM676, "X")</f>
        <v>2</v>
      </c>
    </row>
    <row r="677" spans="1:118" s="17" customFormat="1">
      <c r="A677" s="17" t="s">
        <v>16049</v>
      </c>
      <c r="B677" s="17">
        <v>55</v>
      </c>
      <c r="C677" s="17">
        <v>73706</v>
      </c>
      <c r="D677" s="17" t="s">
        <v>516</v>
      </c>
      <c r="E677" s="17" t="s">
        <v>73</v>
      </c>
      <c r="F677" s="17" t="s">
        <v>164</v>
      </c>
      <c r="H677" s="309">
        <v>22632</v>
      </c>
      <c r="I677" s="309">
        <v>33461</v>
      </c>
      <c r="J677" s="17" t="s">
        <v>3888</v>
      </c>
      <c r="L677" s="17" t="s">
        <v>15514</v>
      </c>
      <c r="M677" s="17" t="s">
        <v>16050</v>
      </c>
      <c r="N677" s="17" t="s">
        <v>31</v>
      </c>
      <c r="O677" s="17" t="s">
        <v>15</v>
      </c>
      <c r="P677" s="17">
        <v>45373</v>
      </c>
      <c r="AC677" s="17" t="s">
        <v>9895</v>
      </c>
      <c r="AD677" s="17" t="s">
        <v>9896</v>
      </c>
      <c r="AF677" s="17">
        <v>8</v>
      </c>
      <c r="AG677" s="17">
        <v>2</v>
      </c>
      <c r="AM677" s="17" t="s">
        <v>121</v>
      </c>
      <c r="AN677" s="17" t="s">
        <v>15516</v>
      </c>
      <c r="AO677" s="17">
        <v>3</v>
      </c>
      <c r="AP677" s="17">
        <v>80</v>
      </c>
      <c r="AQ677" s="17">
        <v>5</v>
      </c>
      <c r="AR677" s="17" t="s">
        <v>9898</v>
      </c>
      <c r="AT677" s="17" t="s">
        <v>15057</v>
      </c>
      <c r="AV677" s="17" t="s">
        <v>3901</v>
      </c>
      <c r="AX677" s="17" t="s">
        <v>3901</v>
      </c>
      <c r="BD677" s="17" t="s">
        <v>3901</v>
      </c>
      <c r="BK677" s="17" t="s">
        <v>3901</v>
      </c>
      <c r="BQ677" s="17" t="s">
        <v>21</v>
      </c>
      <c r="BS677" s="17" t="s">
        <v>3901</v>
      </c>
      <c r="CF677" s="17" t="s">
        <v>3901</v>
      </c>
      <c r="CG677" s="17" t="s">
        <v>21</v>
      </c>
      <c r="CH677" s="17" t="s">
        <v>3901</v>
      </c>
      <c r="CL677" s="17" t="s">
        <v>3901</v>
      </c>
      <c r="CM677" s="17" t="s">
        <v>30</v>
      </c>
      <c r="CN677" s="17" t="s">
        <v>3901</v>
      </c>
      <c r="CQ677" s="17" t="s">
        <v>3901</v>
      </c>
      <c r="CR677" s="17" t="s">
        <v>21</v>
      </c>
      <c r="CU677" s="17" t="s">
        <v>3901</v>
      </c>
      <c r="CX677" s="17" t="s">
        <v>3901</v>
      </c>
      <c r="CY677" s="17" t="s">
        <v>21</v>
      </c>
      <c r="DN677" s="17">
        <f>COUNTIF(AU677:DM677, "X")</f>
        <v>12</v>
      </c>
    </row>
    <row r="678" spans="1:118" s="17" customFormat="1">
      <c r="A678" s="17" t="s">
        <v>23167</v>
      </c>
      <c r="B678" s="17">
        <v>55</v>
      </c>
      <c r="C678" s="17">
        <v>118212</v>
      </c>
      <c r="D678" s="17" t="s">
        <v>516</v>
      </c>
      <c r="E678" s="17" t="s">
        <v>166</v>
      </c>
      <c r="F678" s="17" t="s">
        <v>4417</v>
      </c>
      <c r="H678" s="309">
        <v>22651</v>
      </c>
      <c r="I678" s="309">
        <v>37188</v>
      </c>
      <c r="J678" s="17" t="s">
        <v>3888</v>
      </c>
      <c r="L678" s="17" t="s">
        <v>23168</v>
      </c>
      <c r="N678" s="17" t="s">
        <v>89</v>
      </c>
      <c r="O678" s="17" t="s">
        <v>15</v>
      </c>
      <c r="P678" s="17">
        <v>45339</v>
      </c>
      <c r="AF678" s="17">
        <v>8</v>
      </c>
      <c r="AG678" s="17">
        <v>2</v>
      </c>
      <c r="AI678" s="17" t="s">
        <v>20542</v>
      </c>
      <c r="AM678" s="17" t="s">
        <v>90</v>
      </c>
      <c r="AN678" s="17" t="s">
        <v>23025</v>
      </c>
      <c r="AO678" s="17">
        <v>3</v>
      </c>
      <c r="AP678" s="17">
        <v>80</v>
      </c>
      <c r="AQ678" s="17">
        <v>5</v>
      </c>
      <c r="AR678" s="17" t="s">
        <v>22585</v>
      </c>
      <c r="AZ678" s="17" t="s">
        <v>3901</v>
      </c>
      <c r="BB678" s="17" t="s">
        <v>3901</v>
      </c>
      <c r="BD678" s="17" t="s">
        <v>3901</v>
      </c>
      <c r="BH678" s="17" t="s">
        <v>3901</v>
      </c>
      <c r="BS678" s="17" t="s">
        <v>3901</v>
      </c>
      <c r="CF678" s="17" t="s">
        <v>3901</v>
      </c>
      <c r="CH678" s="17" t="s">
        <v>3901</v>
      </c>
      <c r="CQ678" s="17" t="s">
        <v>3901</v>
      </c>
      <c r="CU678" s="17" t="s">
        <v>3901</v>
      </c>
      <c r="DN678" s="17">
        <f>COUNTIF(AU678:DM678, "X")</f>
        <v>9</v>
      </c>
    </row>
    <row r="679" spans="1:118" s="17" customFormat="1">
      <c r="A679" s="17" t="s">
        <v>10648</v>
      </c>
      <c r="B679" s="17">
        <v>55</v>
      </c>
      <c r="C679" s="17">
        <v>117238</v>
      </c>
      <c r="D679" s="17" t="s">
        <v>10649</v>
      </c>
      <c r="E679" s="17" t="s">
        <v>8307</v>
      </c>
      <c r="F679" s="17" t="s">
        <v>317</v>
      </c>
      <c r="H679" s="309">
        <v>29452</v>
      </c>
      <c r="I679" s="309">
        <v>37112</v>
      </c>
      <c r="J679" s="17" t="s">
        <v>3888</v>
      </c>
      <c r="L679" s="17" t="s">
        <v>10650</v>
      </c>
      <c r="N679" s="17" t="s">
        <v>14</v>
      </c>
      <c r="O679" s="17" t="s">
        <v>15</v>
      </c>
      <c r="P679" s="17">
        <v>45371</v>
      </c>
      <c r="AC679" s="17" t="s">
        <v>14</v>
      </c>
      <c r="AF679" s="17">
        <v>8</v>
      </c>
      <c r="AG679" s="17">
        <v>2</v>
      </c>
      <c r="AI679" s="17" t="s">
        <v>10178</v>
      </c>
      <c r="AM679" s="17" t="s">
        <v>193</v>
      </c>
      <c r="AN679" s="17" t="s">
        <v>10381</v>
      </c>
      <c r="AO679" s="17">
        <v>3</v>
      </c>
      <c r="AP679" s="17">
        <v>80</v>
      </c>
      <c r="AQ679" s="17">
        <v>5</v>
      </c>
      <c r="AR679" s="17" t="s">
        <v>10180</v>
      </c>
      <c r="BD679" s="17" t="s">
        <v>3901</v>
      </c>
      <c r="BS679" s="17" t="s">
        <v>3901</v>
      </c>
      <c r="CH679" s="17" t="s">
        <v>3901</v>
      </c>
      <c r="DA679" s="17" t="s">
        <v>3901</v>
      </c>
      <c r="DN679" s="17">
        <f>COUNTIF(AU679:DM679, "X")</f>
        <v>4</v>
      </c>
    </row>
    <row r="680" spans="1:118" s="17" customFormat="1">
      <c r="A680" s="17" t="s">
        <v>17202</v>
      </c>
      <c r="B680" s="17">
        <v>55</v>
      </c>
      <c r="C680" s="17">
        <v>56174</v>
      </c>
      <c r="D680" s="17" t="s">
        <v>10649</v>
      </c>
      <c r="E680" s="17" t="s">
        <v>482</v>
      </c>
      <c r="F680" s="17" t="s">
        <v>56</v>
      </c>
      <c r="H680" s="309">
        <v>19368</v>
      </c>
      <c r="I680" s="309">
        <v>29262</v>
      </c>
      <c r="J680" s="17" t="s">
        <v>3888</v>
      </c>
      <c r="L680" s="17" t="s">
        <v>17203</v>
      </c>
      <c r="N680" s="17" t="s">
        <v>14</v>
      </c>
      <c r="O680" s="17" t="s">
        <v>15</v>
      </c>
      <c r="P680" s="17">
        <v>45371</v>
      </c>
      <c r="AC680" s="17" t="s">
        <v>14</v>
      </c>
      <c r="AF680" s="17">
        <v>15</v>
      </c>
      <c r="AG680" s="17">
        <v>2</v>
      </c>
      <c r="AI680" s="17" t="s">
        <v>10178</v>
      </c>
      <c r="AM680" s="17" t="s">
        <v>213</v>
      </c>
      <c r="AN680" s="17" t="s">
        <v>17092</v>
      </c>
      <c r="AO680" s="17">
        <v>3</v>
      </c>
      <c r="AP680" s="17">
        <v>80</v>
      </c>
      <c r="AQ680" s="17">
        <v>5</v>
      </c>
      <c r="AR680" s="17" t="s">
        <v>10180</v>
      </c>
      <c r="AV680" s="17" t="s">
        <v>3901</v>
      </c>
      <c r="BD680" s="17" t="s">
        <v>3901</v>
      </c>
      <c r="BS680" s="17" t="s">
        <v>3901</v>
      </c>
      <c r="CC680" s="17" t="s">
        <v>3901</v>
      </c>
      <c r="CH680" s="17" t="s">
        <v>3901</v>
      </c>
      <c r="CR680" s="17" t="s">
        <v>21</v>
      </c>
      <c r="CU680" s="17" t="s">
        <v>3901</v>
      </c>
      <c r="DD680" s="17" t="s">
        <v>3901</v>
      </c>
      <c r="DN680" s="17">
        <f>COUNTIF(AU680:DM680, "X")</f>
        <v>7</v>
      </c>
    </row>
    <row r="681" spans="1:118" s="17" customFormat="1">
      <c r="A681" s="17" t="s">
        <v>19638</v>
      </c>
      <c r="B681" s="17">
        <v>55</v>
      </c>
      <c r="C681" s="17">
        <v>95812</v>
      </c>
      <c r="D681" s="17" t="s">
        <v>294</v>
      </c>
      <c r="E681" s="17" t="s">
        <v>323</v>
      </c>
      <c r="F681" s="17" t="s">
        <v>70</v>
      </c>
      <c r="H681" s="309">
        <v>22834</v>
      </c>
      <c r="I681" s="309">
        <v>35240</v>
      </c>
      <c r="J681" s="17" t="s">
        <v>3888</v>
      </c>
      <c r="L681" s="17" t="s">
        <v>19546</v>
      </c>
      <c r="N681" s="17" t="s">
        <v>163</v>
      </c>
      <c r="O681" s="17" t="s">
        <v>15</v>
      </c>
      <c r="P681" s="17">
        <v>45312</v>
      </c>
      <c r="AF681" s="17">
        <v>8</v>
      </c>
      <c r="AG681" s="17">
        <v>2</v>
      </c>
      <c r="AH681" s="17" t="s">
        <v>11926</v>
      </c>
      <c r="AK681" s="17" t="s">
        <v>11927</v>
      </c>
      <c r="AM681" s="17" t="s">
        <v>2615</v>
      </c>
      <c r="AN681" s="17" t="s">
        <v>19445</v>
      </c>
      <c r="AO681" s="17">
        <v>3</v>
      </c>
      <c r="AP681" s="17">
        <v>80</v>
      </c>
      <c r="AQ681" s="17">
        <v>5</v>
      </c>
      <c r="AR681" s="17" t="s">
        <v>19446</v>
      </c>
      <c r="AU681" s="17" t="s">
        <v>30</v>
      </c>
      <c r="AV681" s="17" t="s">
        <v>3901</v>
      </c>
      <c r="AX681" s="17" t="s">
        <v>3901</v>
      </c>
      <c r="AZ681" s="17" t="s">
        <v>3901</v>
      </c>
      <c r="BD681" s="17" t="s">
        <v>3901</v>
      </c>
      <c r="BH681" s="17" t="s">
        <v>3901</v>
      </c>
      <c r="BK681" s="17" t="s">
        <v>3901</v>
      </c>
      <c r="BQ681" s="17" t="s">
        <v>30</v>
      </c>
      <c r="BS681" s="17" t="s">
        <v>3901</v>
      </c>
      <c r="BY681" s="17" t="s">
        <v>3901</v>
      </c>
      <c r="CC681" s="17" t="s">
        <v>3901</v>
      </c>
      <c r="CF681" s="17" t="s">
        <v>3901</v>
      </c>
      <c r="CH681" s="17" t="s">
        <v>3901</v>
      </c>
      <c r="CN681" s="17" t="s">
        <v>3901</v>
      </c>
      <c r="CU681" s="17" t="s">
        <v>3901</v>
      </c>
      <c r="DA681" s="17" t="s">
        <v>3901</v>
      </c>
      <c r="DN681" s="17">
        <f>COUNTIF(AU681:DM681, "X")</f>
        <v>14</v>
      </c>
    </row>
    <row r="682" spans="1:118" s="17" customFormat="1">
      <c r="A682" s="17" t="s">
        <v>12340</v>
      </c>
      <c r="B682" s="17">
        <v>55</v>
      </c>
      <c r="C682" s="17">
        <v>107751</v>
      </c>
      <c r="D682" s="17" t="s">
        <v>6723</v>
      </c>
      <c r="E682" s="17" t="s">
        <v>73</v>
      </c>
      <c r="F682" s="17" t="s">
        <v>48</v>
      </c>
      <c r="H682" s="309">
        <v>23236</v>
      </c>
      <c r="I682" s="309">
        <v>40394</v>
      </c>
      <c r="J682" s="17" t="s">
        <v>3888</v>
      </c>
      <c r="L682" s="17" t="s">
        <v>12341</v>
      </c>
      <c r="N682" s="17" t="s">
        <v>31</v>
      </c>
      <c r="O682" s="17" t="s">
        <v>15</v>
      </c>
      <c r="P682" s="17">
        <v>45373</v>
      </c>
      <c r="AC682" s="17" t="s">
        <v>9895</v>
      </c>
      <c r="AD682" s="17" t="s">
        <v>9896</v>
      </c>
      <c r="AF682" s="17">
        <v>8</v>
      </c>
      <c r="AG682" s="17">
        <v>2</v>
      </c>
      <c r="AM682" s="17" t="s">
        <v>295</v>
      </c>
      <c r="AN682" s="17" t="s">
        <v>12166</v>
      </c>
      <c r="AO682" s="17">
        <v>3</v>
      </c>
      <c r="AP682" s="17">
        <v>80</v>
      </c>
      <c r="AQ682" s="17">
        <v>5</v>
      </c>
      <c r="AR682" s="17" t="s">
        <v>9898</v>
      </c>
      <c r="AT682" s="17" t="s">
        <v>11929</v>
      </c>
      <c r="CC682" s="17" t="s">
        <v>3901</v>
      </c>
      <c r="CF682" s="17" t="s">
        <v>3901</v>
      </c>
      <c r="CH682" s="17" t="s">
        <v>3901</v>
      </c>
      <c r="CU682" s="17" t="s">
        <v>3901</v>
      </c>
      <c r="DN682" s="17">
        <f>COUNTIF(AU682:DM682, "X")</f>
        <v>4</v>
      </c>
    </row>
    <row r="683" spans="1:118" s="17" customFormat="1">
      <c r="A683" s="17" t="s">
        <v>6820</v>
      </c>
      <c r="B683" s="17">
        <v>55</v>
      </c>
      <c r="C683" s="17">
        <v>72691</v>
      </c>
      <c r="D683" s="17" t="s">
        <v>6821</v>
      </c>
      <c r="E683" s="17" t="s">
        <v>160</v>
      </c>
      <c r="F683" s="17" t="s">
        <v>453</v>
      </c>
      <c r="H683" s="309">
        <v>26800</v>
      </c>
      <c r="I683" s="309">
        <v>33324</v>
      </c>
      <c r="J683" s="17" t="s">
        <v>3888</v>
      </c>
      <c r="L683" s="17" t="s">
        <v>6822</v>
      </c>
      <c r="N683" s="17" t="s">
        <v>19</v>
      </c>
      <c r="O683" s="17" t="s">
        <v>15</v>
      </c>
      <c r="P683" s="17">
        <v>45356</v>
      </c>
      <c r="Q683" s="17">
        <v>2421</v>
      </c>
      <c r="AC683" s="17" t="s">
        <v>3890</v>
      </c>
      <c r="AD683" s="17" t="s">
        <v>3891</v>
      </c>
      <c r="AF683" s="17">
        <v>15</v>
      </c>
      <c r="AG683" s="17">
        <v>2</v>
      </c>
      <c r="AM683" s="17" t="s">
        <v>248</v>
      </c>
      <c r="AN683" s="17" t="s">
        <v>6588</v>
      </c>
      <c r="AO683" s="17">
        <v>3</v>
      </c>
      <c r="AP683" s="17">
        <v>80</v>
      </c>
      <c r="AQ683" s="17">
        <v>5</v>
      </c>
      <c r="AT683" s="17" t="s">
        <v>6589</v>
      </c>
      <c r="DN683" s="17">
        <f>COUNTIF(AU683:DM683, "X")</f>
        <v>0</v>
      </c>
    </row>
    <row r="684" spans="1:118" s="17" customFormat="1">
      <c r="A684" s="17" t="s">
        <v>19247</v>
      </c>
      <c r="B684" s="17">
        <v>55</v>
      </c>
      <c r="C684" s="17">
        <v>61912</v>
      </c>
      <c r="D684" s="17" t="s">
        <v>19248</v>
      </c>
      <c r="E684" s="17" t="s">
        <v>11205</v>
      </c>
      <c r="F684" s="17" t="s">
        <v>91</v>
      </c>
      <c r="H684" s="309">
        <v>14261</v>
      </c>
      <c r="I684" s="309">
        <v>29497</v>
      </c>
      <c r="J684" s="17" t="s">
        <v>3888</v>
      </c>
      <c r="K684" s="17" t="s">
        <v>30</v>
      </c>
      <c r="L684" s="17" t="s">
        <v>19249</v>
      </c>
      <c r="N684" s="17" t="s">
        <v>31</v>
      </c>
      <c r="O684" s="17" t="s">
        <v>15</v>
      </c>
      <c r="P684" s="17">
        <v>45373</v>
      </c>
      <c r="AF684" s="17">
        <v>15</v>
      </c>
      <c r="AG684" s="17">
        <v>2</v>
      </c>
      <c r="AH684" s="17" t="s">
        <v>11926</v>
      </c>
      <c r="AK684" s="17" t="s">
        <v>11927</v>
      </c>
      <c r="AM684" s="17" t="s">
        <v>34</v>
      </c>
      <c r="AN684" s="17" t="s">
        <v>19238</v>
      </c>
      <c r="AO684" s="17">
        <v>3</v>
      </c>
      <c r="AP684" s="17">
        <v>80</v>
      </c>
      <c r="AQ684" s="17">
        <v>5</v>
      </c>
      <c r="AR684" s="17" t="s">
        <v>19239</v>
      </c>
      <c r="AU684" s="17" t="s">
        <v>30</v>
      </c>
      <c r="AV684" s="17" t="s">
        <v>3901</v>
      </c>
      <c r="AX684" s="17" t="s">
        <v>3901</v>
      </c>
      <c r="AZ684" s="17" t="s">
        <v>3901</v>
      </c>
      <c r="BB684" s="17" t="s">
        <v>3901</v>
      </c>
      <c r="BD684" s="17" t="s">
        <v>3901</v>
      </c>
      <c r="BH684" s="17" t="s">
        <v>3901</v>
      </c>
      <c r="BJ684" s="17" t="s">
        <v>30</v>
      </c>
      <c r="BK684" s="17" t="s">
        <v>3901</v>
      </c>
      <c r="BN684" s="17" t="s">
        <v>3901</v>
      </c>
      <c r="BQ684" s="17" t="s">
        <v>30</v>
      </c>
      <c r="BS684" s="17" t="s">
        <v>3901</v>
      </c>
      <c r="CF684" s="17" t="s">
        <v>3901</v>
      </c>
      <c r="CH684" s="17" t="s">
        <v>3901</v>
      </c>
      <c r="CQ684" s="17" t="s">
        <v>3901</v>
      </c>
      <c r="CU684" s="17" t="s">
        <v>3901</v>
      </c>
      <c r="CX684" s="17" t="s">
        <v>3901</v>
      </c>
      <c r="CY684" s="17" t="s">
        <v>30</v>
      </c>
      <c r="DA684" s="17" t="s">
        <v>3901</v>
      </c>
      <c r="DE684" s="17" t="s">
        <v>30</v>
      </c>
      <c r="DF684" s="17" t="s">
        <v>3901</v>
      </c>
      <c r="DN684" s="17">
        <f>COUNTIF(AU684:DM684, "X")</f>
        <v>16</v>
      </c>
    </row>
    <row r="685" spans="1:118" s="17" customFormat="1">
      <c r="A685" s="17" t="s">
        <v>13793</v>
      </c>
      <c r="B685" s="17">
        <v>55</v>
      </c>
      <c r="C685" s="17">
        <v>118217</v>
      </c>
      <c r="D685" s="17" t="s">
        <v>4292</v>
      </c>
      <c r="E685" s="17" t="s">
        <v>38</v>
      </c>
      <c r="F685" s="17" t="s">
        <v>58</v>
      </c>
      <c r="H685" s="309">
        <v>29510</v>
      </c>
      <c r="I685" s="309">
        <v>42192</v>
      </c>
      <c r="J685" s="17" t="s">
        <v>3888</v>
      </c>
      <c r="L685" s="17" t="s">
        <v>13794</v>
      </c>
      <c r="N685" s="17" t="s">
        <v>31</v>
      </c>
      <c r="O685" s="17" t="s">
        <v>15</v>
      </c>
      <c r="P685" s="17">
        <v>45373</v>
      </c>
      <c r="AC685" s="17" t="s">
        <v>9895</v>
      </c>
      <c r="AD685" s="17" t="s">
        <v>9896</v>
      </c>
      <c r="AF685" s="17">
        <v>8</v>
      </c>
      <c r="AG685" s="17">
        <v>2</v>
      </c>
      <c r="AM685" s="17" t="s">
        <v>240</v>
      </c>
      <c r="AN685" s="17" t="s">
        <v>13567</v>
      </c>
      <c r="AO685" s="17">
        <v>3</v>
      </c>
      <c r="AP685" s="17">
        <v>80</v>
      </c>
      <c r="AQ685" s="17">
        <v>5</v>
      </c>
      <c r="AR685" s="17" t="s">
        <v>9898</v>
      </c>
      <c r="AT685" s="17" t="s">
        <v>12990</v>
      </c>
      <c r="CQ685" s="17" t="s">
        <v>3901</v>
      </c>
      <c r="DN685" s="17">
        <f>COUNTIF(AU685:DM685, "X")</f>
        <v>1</v>
      </c>
    </row>
    <row r="686" spans="1:118" s="17" customFormat="1">
      <c r="A686" s="17" t="s">
        <v>5264</v>
      </c>
      <c r="B686" s="17">
        <v>55</v>
      </c>
      <c r="C686" s="17">
        <v>74027</v>
      </c>
      <c r="D686" s="17" t="s">
        <v>4292</v>
      </c>
      <c r="E686" s="17" t="s">
        <v>5265</v>
      </c>
      <c r="F686" s="17" t="s">
        <v>21</v>
      </c>
      <c r="H686" s="309">
        <v>21380</v>
      </c>
      <c r="I686" s="309">
        <v>40371</v>
      </c>
      <c r="J686" s="17" t="s">
        <v>3888</v>
      </c>
      <c r="L686" s="17" t="s">
        <v>5266</v>
      </c>
      <c r="N686" s="17" t="s">
        <v>19</v>
      </c>
      <c r="O686" s="17" t="s">
        <v>15</v>
      </c>
      <c r="P686" s="17">
        <v>45356</v>
      </c>
      <c r="AC686" s="17" t="s">
        <v>3890</v>
      </c>
      <c r="AD686" s="17" t="s">
        <v>3891</v>
      </c>
      <c r="AF686" s="17">
        <v>8</v>
      </c>
      <c r="AG686" s="17">
        <v>2</v>
      </c>
      <c r="AM686" s="17" t="s">
        <v>2603</v>
      </c>
      <c r="AN686" s="17" t="s">
        <v>5023</v>
      </c>
      <c r="AO686" s="17">
        <v>3</v>
      </c>
      <c r="AP686" s="17">
        <v>80</v>
      </c>
      <c r="AQ686" s="17">
        <v>5</v>
      </c>
      <c r="AT686" s="17" t="s">
        <v>3893</v>
      </c>
      <c r="CQ686" s="17" t="s">
        <v>3901</v>
      </c>
      <c r="CU686" s="17" t="s">
        <v>3901</v>
      </c>
      <c r="DN686" s="17">
        <f>COUNTIF(AU686:DM686, "X")</f>
        <v>2</v>
      </c>
    </row>
    <row r="687" spans="1:118" s="17" customFormat="1">
      <c r="A687" s="17" t="s">
        <v>5365</v>
      </c>
      <c r="B687" s="17">
        <v>55</v>
      </c>
      <c r="C687" s="17">
        <v>84687</v>
      </c>
      <c r="D687" s="17" t="s">
        <v>4292</v>
      </c>
      <c r="E687" s="17" t="s">
        <v>354</v>
      </c>
      <c r="F687" s="17" t="s">
        <v>287</v>
      </c>
      <c r="H687" s="309">
        <v>27446</v>
      </c>
      <c r="I687" s="309">
        <v>43018</v>
      </c>
      <c r="J687" s="17" t="s">
        <v>3888</v>
      </c>
      <c r="L687" s="17" t="s">
        <v>5366</v>
      </c>
      <c r="N687" s="17" t="s">
        <v>19</v>
      </c>
      <c r="O687" s="17" t="s">
        <v>15</v>
      </c>
      <c r="P687" s="17">
        <v>45356</v>
      </c>
      <c r="AC687" s="17" t="s">
        <v>3890</v>
      </c>
      <c r="AD687" s="17" t="s">
        <v>3891</v>
      </c>
      <c r="AF687" s="17">
        <v>8</v>
      </c>
      <c r="AG687" s="17">
        <v>2</v>
      </c>
      <c r="AM687" s="17" t="s">
        <v>2603</v>
      </c>
      <c r="AN687" s="17" t="s">
        <v>5023</v>
      </c>
      <c r="AO687" s="17">
        <v>3</v>
      </c>
      <c r="AP687" s="17">
        <v>80</v>
      </c>
      <c r="AQ687" s="17">
        <v>5</v>
      </c>
      <c r="AT687" s="17" t="s">
        <v>3893</v>
      </c>
      <c r="DN687" s="17">
        <f>COUNTIF(AU687:DM687, "X")</f>
        <v>0</v>
      </c>
    </row>
    <row r="688" spans="1:118" s="17" customFormat="1">
      <c r="A688" s="523" t="s">
        <v>2212</v>
      </c>
      <c r="B688" s="17">
        <v>55</v>
      </c>
      <c r="C688" s="17">
        <v>121991</v>
      </c>
      <c r="D688" s="17" t="s">
        <v>630</v>
      </c>
      <c r="E688" s="17" t="s">
        <v>96</v>
      </c>
      <c r="F688" s="17" t="s">
        <v>48</v>
      </c>
      <c r="H688" s="309">
        <v>29385</v>
      </c>
      <c r="I688" s="309">
        <v>37593</v>
      </c>
      <c r="J688" s="17" t="s">
        <v>3888</v>
      </c>
      <c r="L688" s="17" t="s">
        <v>1163</v>
      </c>
      <c r="N688" s="17" t="s">
        <v>31</v>
      </c>
      <c r="O688" s="17" t="s">
        <v>15</v>
      </c>
      <c r="P688" s="17">
        <v>45373</v>
      </c>
      <c r="AD688" s="17" t="s">
        <v>9896</v>
      </c>
      <c r="AF688" s="17">
        <v>8</v>
      </c>
      <c r="AG688" s="17">
        <v>2</v>
      </c>
      <c r="AM688" s="17" t="s">
        <v>337</v>
      </c>
      <c r="AN688" s="17" t="s">
        <v>19113</v>
      </c>
      <c r="AO688" s="17">
        <v>3</v>
      </c>
      <c r="AP688" s="17">
        <v>80</v>
      </c>
      <c r="AQ688" s="17">
        <v>5</v>
      </c>
      <c r="AR688" s="17" t="s">
        <v>9898</v>
      </c>
      <c r="BD688" s="17" t="s">
        <v>3901</v>
      </c>
      <c r="BS688" s="17" t="s">
        <v>3901</v>
      </c>
      <c r="CR688" s="17" t="s">
        <v>21</v>
      </c>
      <c r="CU688" s="17" t="s">
        <v>3901</v>
      </c>
      <c r="CX688" s="17" t="s">
        <v>3901</v>
      </c>
      <c r="DA688" s="17" t="s">
        <v>3901</v>
      </c>
      <c r="DN688" s="17">
        <f>COUNTIF(AU688:DM688, "X")</f>
        <v>5</v>
      </c>
    </row>
    <row r="689" spans="1:118" s="17" customFormat="1">
      <c r="A689" s="17" t="s">
        <v>13815</v>
      </c>
      <c r="B689" s="17">
        <v>55</v>
      </c>
      <c r="C689" s="17">
        <v>109386</v>
      </c>
      <c r="D689" s="17" t="s">
        <v>7422</v>
      </c>
      <c r="E689" s="17" t="s">
        <v>603</v>
      </c>
      <c r="F689" s="17" t="s">
        <v>58</v>
      </c>
      <c r="H689" s="309">
        <v>17541</v>
      </c>
      <c r="I689" s="309">
        <v>36417</v>
      </c>
      <c r="J689" s="17" t="s">
        <v>3888</v>
      </c>
      <c r="L689" s="17" t="s">
        <v>13816</v>
      </c>
      <c r="M689" s="17" t="s">
        <v>401</v>
      </c>
      <c r="N689" s="17" t="s">
        <v>31</v>
      </c>
      <c r="O689" s="17" t="s">
        <v>15</v>
      </c>
      <c r="P689" s="17">
        <v>45373</v>
      </c>
      <c r="AC689" s="17" t="s">
        <v>9895</v>
      </c>
      <c r="AD689" s="17" t="s">
        <v>9896</v>
      </c>
      <c r="AF689" s="17">
        <v>15</v>
      </c>
      <c r="AG689" s="17">
        <v>2</v>
      </c>
      <c r="AM689" s="17" t="s">
        <v>240</v>
      </c>
      <c r="AN689" s="17" t="s">
        <v>13567</v>
      </c>
      <c r="AO689" s="17">
        <v>3</v>
      </c>
      <c r="AP689" s="17">
        <v>80</v>
      </c>
      <c r="AQ689" s="17">
        <v>5</v>
      </c>
      <c r="AR689" s="17" t="s">
        <v>9898</v>
      </c>
      <c r="AT689" s="17" t="s">
        <v>12990</v>
      </c>
      <c r="AU689" s="17" t="s">
        <v>21</v>
      </c>
      <c r="AV689" s="17" t="s">
        <v>3901</v>
      </c>
      <c r="AZ689" s="17" t="s">
        <v>3901</v>
      </c>
      <c r="BB689" s="17" t="s">
        <v>3901</v>
      </c>
      <c r="BC689" s="17" t="s">
        <v>21</v>
      </c>
      <c r="BD689" s="17" t="s">
        <v>3901</v>
      </c>
      <c r="BF689" s="17" t="s">
        <v>3901</v>
      </c>
      <c r="BH689" s="17" t="s">
        <v>3901</v>
      </c>
      <c r="BJ689" s="17" t="s">
        <v>21</v>
      </c>
      <c r="BK689" s="17" t="s">
        <v>3901</v>
      </c>
      <c r="BN689" s="17" t="s">
        <v>3901</v>
      </c>
      <c r="BQ689" s="17" t="s">
        <v>21</v>
      </c>
      <c r="BS689" s="17" t="s">
        <v>3901</v>
      </c>
      <c r="BY689" s="17" t="s">
        <v>3901</v>
      </c>
      <c r="BZ689" s="17" t="s">
        <v>21</v>
      </c>
      <c r="CC689" s="17" t="s">
        <v>3901</v>
      </c>
      <c r="CD689" s="17" t="s">
        <v>3901</v>
      </c>
      <c r="CF689" s="17" t="s">
        <v>3901</v>
      </c>
      <c r="CG689" s="17" t="s">
        <v>21</v>
      </c>
      <c r="CH689" s="17" t="s">
        <v>3901</v>
      </c>
      <c r="CL689" s="17" t="s">
        <v>3901</v>
      </c>
      <c r="CN689" s="17" t="s">
        <v>3901</v>
      </c>
      <c r="CO689" s="17" t="s">
        <v>21</v>
      </c>
      <c r="CQ689" s="17" t="s">
        <v>3901</v>
      </c>
      <c r="CR689" s="17" t="s">
        <v>21</v>
      </c>
      <c r="CU689" s="17" t="s">
        <v>3901</v>
      </c>
      <c r="DN689" s="17">
        <f>COUNTIF(AU689:DM689, "X")</f>
        <v>18</v>
      </c>
    </row>
    <row r="690" spans="1:118" s="17" customFormat="1">
      <c r="A690" s="17" t="s">
        <v>19337</v>
      </c>
      <c r="B690" s="17">
        <v>55</v>
      </c>
      <c r="C690" s="17">
        <v>109559</v>
      </c>
      <c r="D690" s="17" t="s">
        <v>7422</v>
      </c>
      <c r="E690" s="17" t="s">
        <v>274</v>
      </c>
      <c r="F690" s="17" t="s">
        <v>56</v>
      </c>
      <c r="H690" s="309">
        <v>22761</v>
      </c>
      <c r="I690" s="309">
        <v>36440</v>
      </c>
      <c r="J690" s="17" t="s">
        <v>3888</v>
      </c>
      <c r="L690" s="17" t="s">
        <v>19338</v>
      </c>
      <c r="N690" s="17" t="s">
        <v>31</v>
      </c>
      <c r="O690" s="17" t="s">
        <v>15</v>
      </c>
      <c r="P690" s="17">
        <v>45373</v>
      </c>
      <c r="AF690" s="17">
        <v>8</v>
      </c>
      <c r="AG690" s="17">
        <v>2</v>
      </c>
      <c r="AH690" s="17" t="s">
        <v>11926</v>
      </c>
      <c r="AK690" s="17" t="s">
        <v>11927</v>
      </c>
      <c r="AM690" s="17" t="s">
        <v>34</v>
      </c>
      <c r="AN690" s="17" t="s">
        <v>19238</v>
      </c>
      <c r="AO690" s="17">
        <v>3</v>
      </c>
      <c r="AP690" s="17">
        <v>80</v>
      </c>
      <c r="AQ690" s="17">
        <v>5</v>
      </c>
      <c r="AR690" s="17" t="s">
        <v>19239</v>
      </c>
      <c r="AZ690" s="17" t="s">
        <v>3901</v>
      </c>
      <c r="BD690" s="17" t="s">
        <v>3901</v>
      </c>
      <c r="BQ690" s="17" t="s">
        <v>30</v>
      </c>
      <c r="BS690" s="17" t="s">
        <v>3901</v>
      </c>
      <c r="CH690" s="17" t="s">
        <v>3901</v>
      </c>
      <c r="DN690" s="17">
        <f>COUNTIF(AU690:DM690, "X")</f>
        <v>4</v>
      </c>
    </row>
    <row r="691" spans="1:118" s="17" customFormat="1">
      <c r="A691" s="17" t="s">
        <v>14922</v>
      </c>
      <c r="B691" s="17">
        <v>55</v>
      </c>
      <c r="C691" s="17">
        <v>93275</v>
      </c>
      <c r="D691" s="17" t="s">
        <v>7422</v>
      </c>
      <c r="E691" s="17" t="s">
        <v>18</v>
      </c>
      <c r="F691" s="17" t="s">
        <v>110</v>
      </c>
      <c r="H691" s="309">
        <v>27426</v>
      </c>
      <c r="I691" s="309">
        <v>35096</v>
      </c>
      <c r="J691" s="17" t="s">
        <v>3888</v>
      </c>
      <c r="L691" s="17" t="s">
        <v>14923</v>
      </c>
      <c r="N691" s="17" t="s">
        <v>31</v>
      </c>
      <c r="O691" s="17" t="s">
        <v>15</v>
      </c>
      <c r="P691" s="17">
        <v>45373</v>
      </c>
      <c r="AC691" s="17" t="s">
        <v>9895</v>
      </c>
      <c r="AD691" s="17" t="s">
        <v>9896</v>
      </c>
      <c r="AF691" s="17">
        <v>8</v>
      </c>
      <c r="AG691" s="17">
        <v>2</v>
      </c>
      <c r="AM691" s="17" t="s">
        <v>335</v>
      </c>
      <c r="AN691" s="17" t="s">
        <v>14693</v>
      </c>
      <c r="AO691" s="17">
        <v>3</v>
      </c>
      <c r="AP691" s="17">
        <v>80</v>
      </c>
      <c r="AQ691" s="17">
        <v>5</v>
      </c>
      <c r="AR691" s="17" t="s">
        <v>9898</v>
      </c>
      <c r="AT691" s="17" t="s">
        <v>14152</v>
      </c>
      <c r="AV691" s="17" t="s">
        <v>3901</v>
      </c>
      <c r="BD691" s="17" t="s">
        <v>3901</v>
      </c>
      <c r="CU691" s="17" t="s">
        <v>3901</v>
      </c>
      <c r="DN691" s="17">
        <f>COUNTIF(AU691:DM691, "X")</f>
        <v>3</v>
      </c>
    </row>
    <row r="692" spans="1:118" s="17" customFormat="1">
      <c r="A692" s="17" t="s">
        <v>17204</v>
      </c>
      <c r="B692" s="17">
        <v>55</v>
      </c>
      <c r="C692" s="17">
        <v>119722</v>
      </c>
      <c r="D692" s="17" t="s">
        <v>7422</v>
      </c>
      <c r="E692" s="17" t="s">
        <v>343</v>
      </c>
      <c r="F692" s="17" t="s">
        <v>6701</v>
      </c>
      <c r="H692" s="309">
        <v>26213</v>
      </c>
      <c r="I692" s="309">
        <v>43747</v>
      </c>
      <c r="J692" s="17" t="s">
        <v>3888</v>
      </c>
      <c r="L692" s="17" t="s">
        <v>17205</v>
      </c>
      <c r="N692" s="17" t="s">
        <v>14</v>
      </c>
      <c r="O692" s="17" t="s">
        <v>15</v>
      </c>
      <c r="P692" s="17">
        <v>45371</v>
      </c>
      <c r="AC692" s="17" t="s">
        <v>14</v>
      </c>
      <c r="AF692" s="17">
        <v>15</v>
      </c>
      <c r="AG692" s="17">
        <v>2</v>
      </c>
      <c r="AI692" s="17" t="s">
        <v>10178</v>
      </c>
      <c r="AM692" s="17" t="s">
        <v>213</v>
      </c>
      <c r="AN692" s="17" t="s">
        <v>17092</v>
      </c>
      <c r="AO692" s="17">
        <v>3</v>
      </c>
      <c r="AP692" s="17">
        <v>80</v>
      </c>
      <c r="AQ692" s="17">
        <v>5</v>
      </c>
      <c r="AR692" s="17" t="s">
        <v>10180</v>
      </c>
      <c r="DN692" s="17">
        <f>COUNTIF(AU692:DM692, "X")</f>
        <v>0</v>
      </c>
    </row>
    <row r="693" spans="1:118" s="17" customFormat="1">
      <c r="A693" s="17" t="s">
        <v>23156</v>
      </c>
      <c r="B693" s="17">
        <v>55</v>
      </c>
      <c r="C693" s="17">
        <v>37553</v>
      </c>
      <c r="D693" s="17" t="s">
        <v>23157</v>
      </c>
      <c r="E693" s="17" t="s">
        <v>5685</v>
      </c>
      <c r="F693" s="17" t="s">
        <v>229</v>
      </c>
      <c r="G693" s="17" t="s">
        <v>203</v>
      </c>
      <c r="H693" s="309">
        <v>13518</v>
      </c>
      <c r="I693" s="309">
        <v>27881</v>
      </c>
      <c r="J693" s="17" t="s">
        <v>3888</v>
      </c>
      <c r="L693" s="17" t="s">
        <v>23158</v>
      </c>
      <c r="N693" s="17" t="s">
        <v>126</v>
      </c>
      <c r="O693" s="17" t="s">
        <v>15</v>
      </c>
      <c r="P693" s="17">
        <v>45383</v>
      </c>
      <c r="AF693" s="17">
        <v>8</v>
      </c>
      <c r="AG693" s="17">
        <v>2</v>
      </c>
      <c r="AI693" s="17" t="s">
        <v>20542</v>
      </c>
      <c r="AM693" s="17" t="s">
        <v>90</v>
      </c>
      <c r="AN693" s="17" t="s">
        <v>23025</v>
      </c>
      <c r="AO693" s="17">
        <v>3</v>
      </c>
      <c r="AP693" s="17">
        <v>80</v>
      </c>
      <c r="AQ693" s="17">
        <v>5</v>
      </c>
      <c r="AR693" s="17" t="s">
        <v>22585</v>
      </c>
      <c r="AV693" s="17" t="s">
        <v>3901</v>
      </c>
      <c r="AX693" s="17" t="s">
        <v>3901</v>
      </c>
      <c r="AZ693" s="17" t="s">
        <v>3901</v>
      </c>
      <c r="BA693" s="17" t="s">
        <v>3901</v>
      </c>
      <c r="BB693" s="17" t="s">
        <v>3901</v>
      </c>
      <c r="BD693" s="17" t="s">
        <v>3901</v>
      </c>
      <c r="BH693" s="17" t="s">
        <v>3901</v>
      </c>
      <c r="BJ693" s="17" t="s">
        <v>3901</v>
      </c>
      <c r="BK693" s="17" t="s">
        <v>3901</v>
      </c>
      <c r="BN693" s="17" t="s">
        <v>3901</v>
      </c>
      <c r="BQ693" s="17" t="s">
        <v>3901</v>
      </c>
      <c r="BS693" s="17" t="s">
        <v>3901</v>
      </c>
      <c r="BY693" s="17" t="s">
        <v>3901</v>
      </c>
      <c r="BZ693" s="17" t="s">
        <v>3901</v>
      </c>
      <c r="CC693" s="17" t="s">
        <v>3901</v>
      </c>
      <c r="CD693" s="17" t="s">
        <v>3901</v>
      </c>
      <c r="CF693" s="17" t="s">
        <v>3901</v>
      </c>
      <c r="CH693" s="17" t="s">
        <v>3901</v>
      </c>
      <c r="CI693" s="17" t="s">
        <v>3901</v>
      </c>
      <c r="CL693" s="17" t="s">
        <v>3901</v>
      </c>
      <c r="CM693" s="17" t="s">
        <v>3901</v>
      </c>
      <c r="CN693" s="17" t="s">
        <v>3901</v>
      </c>
      <c r="CQ693" s="17" t="s">
        <v>3901</v>
      </c>
      <c r="CU693" s="17" t="s">
        <v>3901</v>
      </c>
      <c r="CV693" s="17" t="s">
        <v>3901</v>
      </c>
      <c r="CX693" s="17" t="s">
        <v>3901</v>
      </c>
      <c r="DA693" s="17" t="s">
        <v>3901</v>
      </c>
      <c r="DD693" s="17" t="s">
        <v>3901</v>
      </c>
      <c r="DN693" s="17">
        <f>COUNTIF(AU693:DM693, "X")</f>
        <v>28</v>
      </c>
    </row>
    <row r="694" spans="1:118" s="17" customFormat="1">
      <c r="A694" s="17" t="s">
        <v>15534</v>
      </c>
      <c r="B694" s="17">
        <v>55</v>
      </c>
      <c r="C694" s="17">
        <v>113275</v>
      </c>
      <c r="D694" s="17" t="s">
        <v>4318</v>
      </c>
      <c r="E694" s="17" t="s">
        <v>15535</v>
      </c>
      <c r="F694" s="17" t="s">
        <v>99</v>
      </c>
      <c r="H694" s="309">
        <v>30168</v>
      </c>
      <c r="I694" s="309">
        <v>36780</v>
      </c>
      <c r="J694" s="17" t="s">
        <v>3888</v>
      </c>
      <c r="L694" s="17" t="s">
        <v>15536</v>
      </c>
      <c r="N694" s="17" t="s">
        <v>31</v>
      </c>
      <c r="O694" s="17" t="s">
        <v>15</v>
      </c>
      <c r="P694" s="17">
        <v>45373</v>
      </c>
      <c r="AC694" s="17" t="s">
        <v>9895</v>
      </c>
      <c r="AD694" s="17" t="s">
        <v>9896</v>
      </c>
      <c r="AF694" s="17">
        <v>15</v>
      </c>
      <c r="AG694" s="17">
        <v>2</v>
      </c>
      <c r="AM694" s="17" t="s">
        <v>121</v>
      </c>
      <c r="AN694" s="17" t="s">
        <v>15516</v>
      </c>
      <c r="AO694" s="17">
        <v>3</v>
      </c>
      <c r="AP694" s="17">
        <v>80</v>
      </c>
      <c r="AQ694" s="17">
        <v>5</v>
      </c>
      <c r="AR694" s="17" t="s">
        <v>9898</v>
      </c>
      <c r="AT694" s="17" t="s">
        <v>15057</v>
      </c>
      <c r="BQ694" s="17" t="s">
        <v>30</v>
      </c>
      <c r="DN694" s="17">
        <f>COUNTIF(AU694:DM694, "X")</f>
        <v>0</v>
      </c>
    </row>
    <row r="695" spans="1:118" s="17" customFormat="1">
      <c r="A695" s="17" t="s">
        <v>19506</v>
      </c>
      <c r="B695" s="17">
        <v>55</v>
      </c>
      <c r="C695" s="17">
        <v>115918</v>
      </c>
      <c r="D695" s="17" t="s">
        <v>19507</v>
      </c>
      <c r="E695" s="17" t="s">
        <v>12</v>
      </c>
      <c r="F695" s="17" t="s">
        <v>65</v>
      </c>
      <c r="H695" s="309">
        <v>29278</v>
      </c>
      <c r="I695" s="309">
        <v>36949</v>
      </c>
      <c r="J695" s="17" t="s">
        <v>3888</v>
      </c>
      <c r="L695" s="17" t="s">
        <v>19508</v>
      </c>
      <c r="N695" s="17" t="s">
        <v>182</v>
      </c>
      <c r="O695" s="17" t="s">
        <v>15</v>
      </c>
      <c r="P695" s="17">
        <v>45326</v>
      </c>
      <c r="AF695" s="17">
        <v>8</v>
      </c>
      <c r="AG695" s="17">
        <v>2</v>
      </c>
      <c r="AH695" s="17" t="s">
        <v>11926</v>
      </c>
      <c r="AK695" s="17" t="s">
        <v>11927</v>
      </c>
      <c r="AM695" s="17" t="s">
        <v>2615</v>
      </c>
      <c r="AN695" s="17" t="s">
        <v>19445</v>
      </c>
      <c r="AO695" s="17">
        <v>3</v>
      </c>
      <c r="AP695" s="17">
        <v>80</v>
      </c>
      <c r="AQ695" s="17">
        <v>5</v>
      </c>
      <c r="AR695" s="17" t="s">
        <v>19446</v>
      </c>
      <c r="AX695" s="17" t="s">
        <v>3901</v>
      </c>
      <c r="AZ695" s="17" t="s">
        <v>3901</v>
      </c>
      <c r="BB695" s="17" t="s">
        <v>3901</v>
      </c>
      <c r="BD695" s="17" t="s">
        <v>3901</v>
      </c>
      <c r="BQ695" s="17" t="s">
        <v>30</v>
      </c>
      <c r="BS695" s="17" t="s">
        <v>3901</v>
      </c>
      <c r="BY695" s="17" t="s">
        <v>3901</v>
      </c>
      <c r="CH695" s="17" t="s">
        <v>3901</v>
      </c>
      <c r="CU695" s="17" t="s">
        <v>3901</v>
      </c>
      <c r="DN695" s="17">
        <f>COUNTIF(AU695:DM695, "X")</f>
        <v>8</v>
      </c>
    </row>
    <row r="696" spans="1:118" s="17" customFormat="1">
      <c r="A696" s="17" t="s">
        <v>4576</v>
      </c>
      <c r="B696" s="17">
        <v>55</v>
      </c>
      <c r="C696" s="17">
        <v>101594</v>
      </c>
      <c r="D696" s="17" t="s">
        <v>4577</v>
      </c>
      <c r="E696" s="17" t="s">
        <v>4578</v>
      </c>
      <c r="F696" s="17" t="s">
        <v>91</v>
      </c>
      <c r="H696" s="309">
        <v>18903</v>
      </c>
      <c r="I696" s="309">
        <v>35700</v>
      </c>
      <c r="J696" s="17" t="s">
        <v>3888</v>
      </c>
      <c r="L696" s="17" t="s">
        <v>4383</v>
      </c>
      <c r="M696" s="17" t="s">
        <v>4579</v>
      </c>
      <c r="N696" s="17" t="s">
        <v>19</v>
      </c>
      <c r="O696" s="17" t="s">
        <v>15</v>
      </c>
      <c r="P696" s="17">
        <v>45356</v>
      </c>
      <c r="AC696" s="17" t="s">
        <v>3890</v>
      </c>
      <c r="AD696" s="17" t="s">
        <v>3891</v>
      </c>
      <c r="AF696" s="17">
        <v>15</v>
      </c>
      <c r="AG696" s="17">
        <v>2</v>
      </c>
      <c r="AM696" s="17" t="s">
        <v>2602</v>
      </c>
      <c r="AN696" s="17" t="s">
        <v>4371</v>
      </c>
      <c r="AO696" s="17">
        <v>3</v>
      </c>
      <c r="AP696" s="17">
        <v>80</v>
      </c>
      <c r="AQ696" s="17">
        <v>5</v>
      </c>
      <c r="AT696" s="17" t="s">
        <v>3893</v>
      </c>
      <c r="BD696" s="17" t="s">
        <v>3901</v>
      </c>
      <c r="CH696" s="17" t="s">
        <v>3901</v>
      </c>
      <c r="CQ696" s="17" t="s">
        <v>3901</v>
      </c>
      <c r="DN696" s="17">
        <f>COUNTIF(AU696:DM696, "X")</f>
        <v>3</v>
      </c>
    </row>
    <row r="697" spans="1:118" s="17" customFormat="1">
      <c r="A697" s="523" t="s">
        <v>2235</v>
      </c>
      <c r="B697" s="17">
        <v>55</v>
      </c>
      <c r="C697" s="17">
        <v>47753</v>
      </c>
      <c r="D697" s="17" t="s">
        <v>816</v>
      </c>
      <c r="E697" s="17" t="s">
        <v>378</v>
      </c>
      <c r="F697" s="17" t="s">
        <v>548</v>
      </c>
      <c r="H697" s="309">
        <v>25042</v>
      </c>
      <c r="I697" s="309">
        <v>31871</v>
      </c>
      <c r="J697" s="17" t="s">
        <v>3888</v>
      </c>
      <c r="L697" s="17" t="s">
        <v>818</v>
      </c>
      <c r="N697" s="17" t="s">
        <v>89</v>
      </c>
      <c r="O697" s="17" t="s">
        <v>15</v>
      </c>
      <c r="P697" s="17">
        <v>45339</v>
      </c>
      <c r="AF697" s="17">
        <v>8</v>
      </c>
      <c r="AG697" s="17">
        <v>2</v>
      </c>
      <c r="AI697" s="17" t="s">
        <v>20542</v>
      </c>
      <c r="AM697" s="17" t="s">
        <v>90</v>
      </c>
      <c r="AN697" s="17" t="s">
        <v>23025</v>
      </c>
      <c r="AO697" s="17">
        <v>3</v>
      </c>
      <c r="AP697" s="17">
        <v>80</v>
      </c>
      <c r="AQ697" s="17">
        <v>5</v>
      </c>
      <c r="AR697" s="17" t="s">
        <v>22585</v>
      </c>
      <c r="AU697" s="17" t="s">
        <v>21</v>
      </c>
      <c r="AV697" s="17" t="s">
        <v>3901</v>
      </c>
      <c r="AX697" s="17" t="s">
        <v>3901</v>
      </c>
      <c r="BA697" s="17" t="s">
        <v>3901</v>
      </c>
      <c r="BB697" s="17" t="s">
        <v>3901</v>
      </c>
      <c r="BC697" s="17" t="s">
        <v>21</v>
      </c>
      <c r="BD697" s="17" t="s">
        <v>3901</v>
      </c>
      <c r="BH697" s="17" t="s">
        <v>3901</v>
      </c>
      <c r="BJ697" s="17" t="s">
        <v>21</v>
      </c>
      <c r="BK697" s="17" t="s">
        <v>3901</v>
      </c>
      <c r="BN697" s="17" t="s">
        <v>3901</v>
      </c>
      <c r="BQ697" s="17" t="s">
        <v>21</v>
      </c>
      <c r="BS697" s="17" t="s">
        <v>3901</v>
      </c>
      <c r="BY697" s="17" t="s">
        <v>3901</v>
      </c>
      <c r="BZ697" s="17" t="s">
        <v>21</v>
      </c>
      <c r="CC697" s="17" t="s">
        <v>3901</v>
      </c>
      <c r="CD697" s="17" t="s">
        <v>3901</v>
      </c>
      <c r="CF697" s="17" t="s">
        <v>3901</v>
      </c>
      <c r="CG697" s="17" t="s">
        <v>21</v>
      </c>
      <c r="CH697" s="17" t="s">
        <v>3901</v>
      </c>
      <c r="CL697" s="17" t="s">
        <v>3901</v>
      </c>
      <c r="CM697" s="17" t="s">
        <v>21</v>
      </c>
      <c r="CN697" s="17" t="s">
        <v>3901</v>
      </c>
      <c r="CR697" s="17" t="s">
        <v>21</v>
      </c>
      <c r="CS697" s="17" t="s">
        <v>3901</v>
      </c>
      <c r="CU697" s="17" t="s">
        <v>3901</v>
      </c>
      <c r="CY697" s="17" t="s">
        <v>21</v>
      </c>
      <c r="DA697" s="17" t="s">
        <v>3901</v>
      </c>
      <c r="DF697" s="17" t="s">
        <v>3901</v>
      </c>
      <c r="DN697" s="17">
        <f>COUNTIF(AU697:DM697, "X")</f>
        <v>20</v>
      </c>
    </row>
    <row r="698" spans="1:118" s="17" customFormat="1">
      <c r="A698" s="523" t="s">
        <v>815</v>
      </c>
      <c r="B698" s="17">
        <v>55</v>
      </c>
      <c r="C698" s="17">
        <v>71421</v>
      </c>
      <c r="D698" s="17" t="s">
        <v>816</v>
      </c>
      <c r="E698" s="17" t="s">
        <v>96</v>
      </c>
      <c r="F698" s="17" t="s">
        <v>817</v>
      </c>
      <c r="H698" s="309">
        <v>25013</v>
      </c>
      <c r="I698" s="309">
        <v>33139</v>
      </c>
      <c r="J698" s="17" t="s">
        <v>3888</v>
      </c>
      <c r="L698" s="17" t="s">
        <v>818</v>
      </c>
      <c r="N698" s="17" t="s">
        <v>89</v>
      </c>
      <c r="O698" s="17" t="s">
        <v>15</v>
      </c>
      <c r="P698" s="17">
        <v>45339</v>
      </c>
      <c r="AF698" s="17">
        <v>8</v>
      </c>
      <c r="AG698" s="17">
        <v>2</v>
      </c>
      <c r="AI698" s="17" t="s">
        <v>20542</v>
      </c>
      <c r="AM698" s="17" t="s">
        <v>90</v>
      </c>
      <c r="AN698" s="17" t="s">
        <v>23025</v>
      </c>
      <c r="AO698" s="17">
        <v>3</v>
      </c>
      <c r="AP698" s="17">
        <v>80</v>
      </c>
      <c r="AQ698" s="17">
        <v>5</v>
      </c>
      <c r="AR698" s="17" t="s">
        <v>22585</v>
      </c>
      <c r="AU698" s="17" t="s">
        <v>21</v>
      </c>
      <c r="AV698" s="17" t="s">
        <v>3901</v>
      </c>
      <c r="BA698" s="17" t="s">
        <v>3901</v>
      </c>
      <c r="BB698" s="17" t="s">
        <v>3901</v>
      </c>
      <c r="BC698" s="17" t="s">
        <v>21</v>
      </c>
      <c r="BD698" s="17" t="s">
        <v>3901</v>
      </c>
      <c r="BH698" s="17" t="s">
        <v>3901</v>
      </c>
      <c r="BJ698" s="17" t="s">
        <v>21</v>
      </c>
      <c r="BK698" s="17" t="s">
        <v>3901</v>
      </c>
      <c r="BN698" s="17" t="s">
        <v>3901</v>
      </c>
      <c r="BQ698" s="17" t="s">
        <v>21</v>
      </c>
      <c r="BS698" s="17" t="s">
        <v>3901</v>
      </c>
      <c r="BY698" s="17" t="s">
        <v>3901</v>
      </c>
      <c r="BZ698" s="17" t="s">
        <v>21</v>
      </c>
      <c r="CC698" s="17" t="s">
        <v>3901</v>
      </c>
      <c r="CD698" s="17" t="s">
        <v>3901</v>
      </c>
      <c r="CF698" s="17" t="s">
        <v>3901</v>
      </c>
      <c r="CG698" s="17" t="s">
        <v>21</v>
      </c>
      <c r="CH698" s="17" t="s">
        <v>3901</v>
      </c>
      <c r="CL698" s="17" t="s">
        <v>3901</v>
      </c>
      <c r="CM698" s="17" t="s">
        <v>21</v>
      </c>
      <c r="CN698" s="17" t="s">
        <v>3901</v>
      </c>
      <c r="CQ698" s="17" t="s">
        <v>3901</v>
      </c>
      <c r="CR698" s="17" t="s">
        <v>21</v>
      </c>
      <c r="CS698" s="17" t="s">
        <v>3901</v>
      </c>
      <c r="CU698" s="17" t="s">
        <v>3901</v>
      </c>
      <c r="CX698" s="17" t="s">
        <v>3901</v>
      </c>
      <c r="CY698" s="17" t="s">
        <v>21</v>
      </c>
      <c r="DA698" s="17" t="s">
        <v>3901</v>
      </c>
      <c r="DF698" s="17" t="s">
        <v>3901</v>
      </c>
      <c r="DN698" s="17">
        <f>COUNTIF(AU698:DM698, "X")</f>
        <v>21</v>
      </c>
    </row>
    <row r="699" spans="1:118" s="17" customFormat="1">
      <c r="A699" s="17" t="s">
        <v>20688</v>
      </c>
      <c r="B699" s="17">
        <v>55</v>
      </c>
      <c r="C699" s="17">
        <v>53591</v>
      </c>
      <c r="D699" s="17" t="s">
        <v>11247</v>
      </c>
      <c r="E699" s="17" t="s">
        <v>185</v>
      </c>
      <c r="F699" s="17" t="s">
        <v>99</v>
      </c>
      <c r="H699" s="309">
        <v>25145</v>
      </c>
      <c r="I699" s="309">
        <v>32381</v>
      </c>
      <c r="J699" s="17" t="s">
        <v>3888</v>
      </c>
      <c r="L699" s="17" t="s">
        <v>20689</v>
      </c>
      <c r="N699" s="17" t="s">
        <v>26</v>
      </c>
      <c r="O699" s="17" t="s">
        <v>15</v>
      </c>
      <c r="P699" s="17">
        <v>45318</v>
      </c>
      <c r="AF699" s="17">
        <v>8</v>
      </c>
      <c r="AG699" s="17">
        <v>2</v>
      </c>
      <c r="AI699" s="17" t="s">
        <v>20669</v>
      </c>
      <c r="AM699" s="17" t="s">
        <v>53</v>
      </c>
      <c r="AN699" s="17" t="s">
        <v>20670</v>
      </c>
      <c r="AO699" s="17">
        <v>3</v>
      </c>
      <c r="AP699" s="17">
        <v>80</v>
      </c>
      <c r="AQ699" s="17">
        <v>5</v>
      </c>
      <c r="AR699" s="17" t="s">
        <v>20671</v>
      </c>
      <c r="AV699" s="17" t="s">
        <v>3901</v>
      </c>
      <c r="BD699" s="17" t="s">
        <v>3901</v>
      </c>
      <c r="BK699" s="17" t="s">
        <v>3901</v>
      </c>
      <c r="BQ699" s="17" t="s">
        <v>21</v>
      </c>
      <c r="BS699" s="17" t="s">
        <v>3901</v>
      </c>
      <c r="BY699" s="17" t="s">
        <v>3901</v>
      </c>
      <c r="CF699" s="17" t="s">
        <v>3901</v>
      </c>
      <c r="CH699" s="17" t="s">
        <v>3901</v>
      </c>
      <c r="CI699" s="17" t="s">
        <v>3901</v>
      </c>
      <c r="CU699" s="17" t="s">
        <v>3901</v>
      </c>
      <c r="DA699" s="17" t="s">
        <v>3901</v>
      </c>
      <c r="DN699" s="17">
        <f>COUNTIF(AU699:DM699, "X")</f>
        <v>10</v>
      </c>
    </row>
    <row r="700" spans="1:118" s="17" customFormat="1">
      <c r="A700" s="523" t="s">
        <v>2245</v>
      </c>
      <c r="B700" s="17">
        <v>55</v>
      </c>
      <c r="C700" s="17">
        <v>75109</v>
      </c>
      <c r="D700" s="17" t="s">
        <v>702</v>
      </c>
      <c r="E700" s="17" t="s">
        <v>358</v>
      </c>
      <c r="F700" s="17" t="s">
        <v>373</v>
      </c>
      <c r="H700" s="309">
        <v>27061</v>
      </c>
      <c r="I700" s="309">
        <v>33639</v>
      </c>
      <c r="J700" s="17" t="s">
        <v>3888</v>
      </c>
      <c r="L700" s="17" t="s">
        <v>1648</v>
      </c>
      <c r="N700" s="17" t="s">
        <v>14</v>
      </c>
      <c r="O700" s="17" t="s">
        <v>15</v>
      </c>
      <c r="P700" s="17">
        <v>45371</v>
      </c>
      <c r="Q700" s="17">
        <v>1591</v>
      </c>
      <c r="AC700" s="17" t="s">
        <v>17772</v>
      </c>
      <c r="AF700" s="17">
        <v>15</v>
      </c>
      <c r="AG700" s="17">
        <v>2</v>
      </c>
      <c r="AH700" s="17" t="s">
        <v>11926</v>
      </c>
      <c r="AK700" s="17" t="s">
        <v>17298</v>
      </c>
      <c r="AM700" s="17" t="s">
        <v>2619</v>
      </c>
      <c r="AN700" s="17" t="s">
        <v>26616</v>
      </c>
      <c r="AO700" s="17">
        <v>3</v>
      </c>
      <c r="AP700" s="17">
        <v>80</v>
      </c>
      <c r="AQ700" s="17">
        <v>5</v>
      </c>
      <c r="AT700" s="17" t="s">
        <v>26617</v>
      </c>
      <c r="BB700" s="17" t="s">
        <v>3901</v>
      </c>
      <c r="BD700" s="17" t="s">
        <v>3901</v>
      </c>
      <c r="BK700" s="17" t="s">
        <v>3901</v>
      </c>
      <c r="BQ700" s="17" t="s">
        <v>30</v>
      </c>
      <c r="BS700" s="17" t="s">
        <v>3901</v>
      </c>
      <c r="CU700" s="17" t="s">
        <v>3901</v>
      </c>
      <c r="CV700" s="17" t="s">
        <v>3901</v>
      </c>
      <c r="DF700" s="17" t="s">
        <v>3901</v>
      </c>
      <c r="DN700" s="17">
        <f>COUNTIF(AU700:DM700, "X")</f>
        <v>7</v>
      </c>
    </row>
    <row r="701" spans="1:118" s="17" customFormat="1">
      <c r="A701" s="17" t="s">
        <v>7615</v>
      </c>
      <c r="B701" s="17">
        <v>55</v>
      </c>
      <c r="C701" s="17">
        <v>119051</v>
      </c>
      <c r="D701" s="17" t="s">
        <v>7616</v>
      </c>
      <c r="E701" s="17" t="s">
        <v>456</v>
      </c>
      <c r="F701" s="17" t="s">
        <v>228</v>
      </c>
      <c r="H701" s="309">
        <v>28381</v>
      </c>
      <c r="I701" s="309">
        <v>43087</v>
      </c>
      <c r="J701" s="17" t="s">
        <v>3888</v>
      </c>
      <c r="L701" s="17" t="s">
        <v>7617</v>
      </c>
      <c r="N701" s="17" t="s">
        <v>19</v>
      </c>
      <c r="O701" s="17" t="s">
        <v>15</v>
      </c>
      <c r="P701" s="17">
        <v>45356</v>
      </c>
      <c r="AC701" s="17" t="s">
        <v>3890</v>
      </c>
      <c r="AD701" s="17" t="s">
        <v>3891</v>
      </c>
      <c r="AF701" s="17">
        <v>8</v>
      </c>
      <c r="AG701" s="17">
        <v>2</v>
      </c>
      <c r="AM701" s="17" t="s">
        <v>2606</v>
      </c>
      <c r="AN701" s="17" t="s">
        <v>7570</v>
      </c>
      <c r="AO701" s="17">
        <v>3</v>
      </c>
      <c r="AP701" s="17">
        <v>80</v>
      </c>
      <c r="AQ701" s="17">
        <v>5</v>
      </c>
      <c r="AT701" s="17" t="s">
        <v>6589</v>
      </c>
      <c r="BQ701" s="17" t="s">
        <v>30</v>
      </c>
      <c r="DN701" s="17">
        <f>COUNTIF(AU701:DM701, "X")</f>
        <v>0</v>
      </c>
    </row>
    <row r="702" spans="1:118" s="17" customFormat="1">
      <c r="A702" s="17" t="s">
        <v>21201</v>
      </c>
      <c r="B702" s="17">
        <v>55</v>
      </c>
      <c r="C702" s="17">
        <v>119968</v>
      </c>
      <c r="D702" s="17" t="s">
        <v>21202</v>
      </c>
      <c r="E702" s="17" t="s">
        <v>21203</v>
      </c>
      <c r="F702" s="17" t="s">
        <v>12</v>
      </c>
      <c r="H702" s="309">
        <v>30033</v>
      </c>
      <c r="I702" s="309">
        <v>43010</v>
      </c>
      <c r="J702" s="17" t="s">
        <v>3888</v>
      </c>
      <c r="L702" s="17" t="s">
        <v>21204</v>
      </c>
      <c r="N702" s="17" t="s">
        <v>80</v>
      </c>
      <c r="O702" s="17" t="s">
        <v>15</v>
      </c>
      <c r="P702" s="17">
        <v>45308</v>
      </c>
      <c r="AF702" s="17">
        <v>8</v>
      </c>
      <c r="AG702" s="17">
        <v>2</v>
      </c>
      <c r="AI702" s="17" t="s">
        <v>20851</v>
      </c>
      <c r="AM702" s="17" t="s">
        <v>81</v>
      </c>
      <c r="AN702" s="17" t="s">
        <v>21035</v>
      </c>
      <c r="AO702" s="17">
        <v>3</v>
      </c>
      <c r="AP702" s="17">
        <v>80</v>
      </c>
      <c r="AQ702" s="17">
        <v>5</v>
      </c>
      <c r="AR702" s="17" t="s">
        <v>20671</v>
      </c>
      <c r="AS702" s="17" t="s">
        <v>21036</v>
      </c>
      <c r="DN702" s="17">
        <f>COUNTIF(AU702:DM702, "X")</f>
        <v>0</v>
      </c>
    </row>
    <row r="703" spans="1:118" s="17" customFormat="1">
      <c r="A703" s="17" t="s">
        <v>22401</v>
      </c>
      <c r="B703" s="17">
        <v>55</v>
      </c>
      <c r="C703" s="17">
        <v>9792</v>
      </c>
      <c r="D703" s="17" t="s">
        <v>12380</v>
      </c>
      <c r="E703" s="17" t="s">
        <v>175</v>
      </c>
      <c r="F703" s="17" t="s">
        <v>25</v>
      </c>
      <c r="H703" s="309">
        <v>17008</v>
      </c>
      <c r="I703" s="309">
        <v>28581</v>
      </c>
      <c r="J703" s="17" t="s">
        <v>3888</v>
      </c>
      <c r="L703" s="17" t="s">
        <v>22402</v>
      </c>
      <c r="N703" s="17" t="s">
        <v>31</v>
      </c>
      <c r="O703" s="17" t="s">
        <v>15</v>
      </c>
      <c r="P703" s="17">
        <v>45373</v>
      </c>
      <c r="AF703" s="17">
        <v>8</v>
      </c>
      <c r="AG703" s="17">
        <v>2</v>
      </c>
      <c r="AH703" s="17" t="s">
        <v>11926</v>
      </c>
      <c r="AK703" s="17" t="s">
        <v>11927</v>
      </c>
      <c r="AM703" s="17" t="s">
        <v>200</v>
      </c>
      <c r="AN703" s="17" t="s">
        <v>22312</v>
      </c>
      <c r="AO703" s="17">
        <v>3</v>
      </c>
      <c r="AP703" s="17">
        <v>80</v>
      </c>
      <c r="AQ703" s="17">
        <v>5</v>
      </c>
      <c r="AR703" s="17" t="s">
        <v>11941</v>
      </c>
      <c r="AU703" s="17" t="s">
        <v>30</v>
      </c>
      <c r="AV703" s="17" t="s">
        <v>3901</v>
      </c>
      <c r="AX703" s="17" t="s">
        <v>3901</v>
      </c>
      <c r="AZ703" s="17" t="s">
        <v>3901</v>
      </c>
      <c r="BC703" s="17" t="s">
        <v>30</v>
      </c>
      <c r="BD703" s="17" t="s">
        <v>3901</v>
      </c>
      <c r="BJ703" s="17" t="s">
        <v>30</v>
      </c>
      <c r="BK703" s="17" t="s">
        <v>3901</v>
      </c>
      <c r="BQ703" s="17" t="s">
        <v>30</v>
      </c>
      <c r="BS703" s="17" t="s">
        <v>3901</v>
      </c>
      <c r="BY703" s="17" t="s">
        <v>3901</v>
      </c>
      <c r="CC703" s="17" t="s">
        <v>3901</v>
      </c>
      <c r="CF703" s="17" t="s">
        <v>3901</v>
      </c>
      <c r="CH703" s="17" t="s">
        <v>3901</v>
      </c>
      <c r="CM703" s="17" t="s">
        <v>30</v>
      </c>
      <c r="CN703" s="17" t="s">
        <v>3901</v>
      </c>
      <c r="CQ703" s="17" t="s">
        <v>3901</v>
      </c>
      <c r="CR703" s="17" t="s">
        <v>30</v>
      </c>
      <c r="CU703" s="17" t="s">
        <v>3901</v>
      </c>
      <c r="CY703" s="17" t="s">
        <v>30</v>
      </c>
      <c r="DN703" s="17">
        <f>COUNTIF(AU703:DM703, "X")</f>
        <v>13</v>
      </c>
    </row>
    <row r="704" spans="1:118" s="17" customFormat="1">
      <c r="A704" s="17" t="s">
        <v>24741</v>
      </c>
      <c r="B704" s="17">
        <v>55</v>
      </c>
      <c r="C704" s="17">
        <v>92366</v>
      </c>
      <c r="D704" s="17" t="s">
        <v>20951</v>
      </c>
      <c r="E704" s="17" t="s">
        <v>237</v>
      </c>
      <c r="F704" s="17" t="s">
        <v>43</v>
      </c>
      <c r="H704" s="309">
        <v>27766</v>
      </c>
      <c r="I704" s="309">
        <v>41418</v>
      </c>
      <c r="J704" s="17" t="s">
        <v>3888</v>
      </c>
      <c r="L704" s="17" t="s">
        <v>24742</v>
      </c>
      <c r="N704" s="17" t="s">
        <v>19</v>
      </c>
      <c r="O704" s="17" t="s">
        <v>15</v>
      </c>
      <c r="P704" s="17">
        <v>45356</v>
      </c>
      <c r="AD704" s="17" t="s">
        <v>3891</v>
      </c>
      <c r="AF704" s="17">
        <v>8</v>
      </c>
      <c r="AG704" s="17">
        <v>2</v>
      </c>
      <c r="AM704" s="17" t="s">
        <v>141</v>
      </c>
      <c r="AN704" s="17" t="s">
        <v>24484</v>
      </c>
      <c r="AO704" s="17">
        <v>3</v>
      </c>
      <c r="AP704" s="17">
        <v>80</v>
      </c>
      <c r="AQ704" s="17">
        <v>5</v>
      </c>
      <c r="AR704" s="17" t="s">
        <v>24485</v>
      </c>
      <c r="CX704" s="17" t="s">
        <v>3901</v>
      </c>
      <c r="DN704" s="17">
        <f>COUNTIF(AU704:DM704, "X")</f>
        <v>1</v>
      </c>
    </row>
    <row r="705" spans="1:118" s="17" customFormat="1">
      <c r="A705" s="17" t="s">
        <v>23837</v>
      </c>
      <c r="B705" s="17">
        <v>55</v>
      </c>
      <c r="C705" s="17">
        <v>107136</v>
      </c>
      <c r="D705" s="17" t="s">
        <v>4299</v>
      </c>
      <c r="E705" s="17" t="s">
        <v>160</v>
      </c>
      <c r="F705" s="17" t="s">
        <v>386</v>
      </c>
      <c r="H705" s="309">
        <v>25545</v>
      </c>
      <c r="I705" s="309">
        <v>43805</v>
      </c>
      <c r="J705" s="17" t="s">
        <v>3888</v>
      </c>
      <c r="L705" s="17" t="s">
        <v>23505</v>
      </c>
      <c r="N705" s="17" t="s">
        <v>126</v>
      </c>
      <c r="O705" s="17" t="s">
        <v>15</v>
      </c>
      <c r="P705" s="17">
        <v>45383</v>
      </c>
      <c r="AF705" s="17">
        <v>8</v>
      </c>
      <c r="AG705" s="17">
        <v>2</v>
      </c>
      <c r="AI705" s="17" t="s">
        <v>20542</v>
      </c>
      <c r="AM705" s="17" t="s">
        <v>303</v>
      </c>
      <c r="AN705" s="17" t="s">
        <v>23502</v>
      </c>
      <c r="AO705" s="17">
        <v>3</v>
      </c>
      <c r="AP705" s="17">
        <v>80</v>
      </c>
      <c r="AQ705" s="17">
        <v>5</v>
      </c>
      <c r="AR705" s="17" t="s">
        <v>22585</v>
      </c>
      <c r="AS705" s="17" t="s">
        <v>23503</v>
      </c>
      <c r="BB705" s="17" t="s">
        <v>3901</v>
      </c>
      <c r="BD705" s="17" t="s">
        <v>3901</v>
      </c>
      <c r="CF705" s="17" t="s">
        <v>3901</v>
      </c>
      <c r="CH705" s="17" t="s">
        <v>3901</v>
      </c>
      <c r="DN705" s="17">
        <f>COUNTIF(AU705:DM705, "X")</f>
        <v>4</v>
      </c>
    </row>
    <row r="706" spans="1:118" s="17" customFormat="1">
      <c r="A706" s="17" t="s">
        <v>16362</v>
      </c>
      <c r="B706" s="17">
        <v>55</v>
      </c>
      <c r="C706" s="17">
        <v>117270</v>
      </c>
      <c r="D706" s="17" t="s">
        <v>16363</v>
      </c>
      <c r="E706" s="17" t="s">
        <v>42</v>
      </c>
      <c r="F706" s="17" t="s">
        <v>135</v>
      </c>
      <c r="H706" s="309">
        <v>25439</v>
      </c>
      <c r="I706" s="309">
        <v>42236</v>
      </c>
      <c r="J706" s="17" t="s">
        <v>3888</v>
      </c>
      <c r="L706" s="17" t="s">
        <v>16364</v>
      </c>
      <c r="N706" s="17" t="s">
        <v>31</v>
      </c>
      <c r="O706" s="17" t="s">
        <v>15</v>
      </c>
      <c r="P706" s="17">
        <v>45373</v>
      </c>
      <c r="AC706" s="17" t="s">
        <v>9895</v>
      </c>
      <c r="AD706" s="17" t="s">
        <v>9896</v>
      </c>
      <c r="AF706" s="17">
        <v>15</v>
      </c>
      <c r="AG706" s="17">
        <v>2</v>
      </c>
      <c r="AM706" s="17" t="s">
        <v>41</v>
      </c>
      <c r="AN706" s="17" t="s">
        <v>16339</v>
      </c>
      <c r="AO706" s="17">
        <v>3</v>
      </c>
      <c r="AP706" s="17">
        <v>80</v>
      </c>
      <c r="AQ706" s="17">
        <v>5</v>
      </c>
      <c r="AR706" s="17" t="s">
        <v>9898</v>
      </c>
      <c r="AT706" s="17" t="s">
        <v>16072</v>
      </c>
      <c r="DN706" s="17">
        <f>COUNTIF(AU706:DM706, "X")</f>
        <v>0</v>
      </c>
    </row>
    <row r="707" spans="1:118" s="17" customFormat="1">
      <c r="A707" s="17" t="s">
        <v>13514</v>
      </c>
      <c r="B707" s="17">
        <v>55</v>
      </c>
      <c r="C707" s="17">
        <v>89123</v>
      </c>
      <c r="D707" s="17" t="s">
        <v>439</v>
      </c>
      <c r="E707" s="17" t="s">
        <v>96</v>
      </c>
      <c r="F707" s="17" t="s">
        <v>65</v>
      </c>
      <c r="H707" s="309">
        <v>24813</v>
      </c>
      <c r="I707" s="309">
        <v>34781</v>
      </c>
      <c r="J707" s="17" t="s">
        <v>3888</v>
      </c>
      <c r="L707" s="17" t="s">
        <v>13515</v>
      </c>
      <c r="N707" s="17" t="s">
        <v>31</v>
      </c>
      <c r="O707" s="17" t="s">
        <v>15</v>
      </c>
      <c r="P707" s="17">
        <v>45373</v>
      </c>
      <c r="AC707" s="17" t="s">
        <v>9895</v>
      </c>
      <c r="AD707" s="17" t="s">
        <v>9896</v>
      </c>
      <c r="AF707" s="17">
        <v>15</v>
      </c>
      <c r="AG707" s="17">
        <v>2</v>
      </c>
      <c r="AM707" s="17" t="s">
        <v>115</v>
      </c>
      <c r="AN707" s="17" t="s">
        <v>13186</v>
      </c>
      <c r="AO707" s="17">
        <v>3</v>
      </c>
      <c r="AP707" s="17">
        <v>80</v>
      </c>
      <c r="AQ707" s="17">
        <v>5</v>
      </c>
      <c r="AR707" s="17" t="s">
        <v>9898</v>
      </c>
      <c r="AT707" s="17" t="s">
        <v>12990</v>
      </c>
      <c r="BD707" s="17" t="s">
        <v>3901</v>
      </c>
      <c r="BQ707" s="17" t="s">
        <v>30</v>
      </c>
      <c r="CH707" s="17" t="s">
        <v>3901</v>
      </c>
      <c r="CQ707" s="17" t="s">
        <v>3901</v>
      </c>
      <c r="CU707" s="17" t="s">
        <v>3901</v>
      </c>
      <c r="DN707" s="17">
        <f>COUNTIF(AU707:DM707, "X")</f>
        <v>4</v>
      </c>
    </row>
    <row r="708" spans="1:118" s="17" customFormat="1">
      <c r="A708" s="17" t="s">
        <v>16449</v>
      </c>
      <c r="B708" s="17">
        <v>55</v>
      </c>
      <c r="C708" s="17">
        <v>62328</v>
      </c>
      <c r="D708" s="17" t="s">
        <v>16450</v>
      </c>
      <c r="E708" s="17" t="s">
        <v>8734</v>
      </c>
      <c r="H708" s="309">
        <v>18880</v>
      </c>
      <c r="I708" s="309">
        <v>30437</v>
      </c>
      <c r="J708" s="17" t="s">
        <v>3888</v>
      </c>
      <c r="L708" s="17" t="s">
        <v>16451</v>
      </c>
      <c r="N708" s="17" t="s">
        <v>31</v>
      </c>
      <c r="O708" s="17" t="s">
        <v>15</v>
      </c>
      <c r="P708" s="17">
        <v>45373</v>
      </c>
      <c r="AC708" s="17" t="s">
        <v>9895</v>
      </c>
      <c r="AD708" s="17" t="s">
        <v>9896</v>
      </c>
      <c r="AF708" s="17">
        <v>8</v>
      </c>
      <c r="AG708" s="17">
        <v>2</v>
      </c>
      <c r="AM708" s="17" t="s">
        <v>41</v>
      </c>
      <c r="AN708" s="17" t="s">
        <v>16339</v>
      </c>
      <c r="AO708" s="17">
        <v>3</v>
      </c>
      <c r="AP708" s="17">
        <v>80</v>
      </c>
      <c r="AQ708" s="17">
        <v>5</v>
      </c>
      <c r="AR708" s="17" t="s">
        <v>9898</v>
      </c>
      <c r="AT708" s="17" t="s">
        <v>16072</v>
      </c>
      <c r="AV708" s="17" t="s">
        <v>3901</v>
      </c>
      <c r="BD708" s="17" t="s">
        <v>3901</v>
      </c>
      <c r="BH708" s="17" t="s">
        <v>3901</v>
      </c>
      <c r="BS708" s="17" t="s">
        <v>3901</v>
      </c>
      <c r="DN708" s="17">
        <f>COUNTIF(AU708:DM708, "X")</f>
        <v>4</v>
      </c>
    </row>
    <row r="709" spans="1:118" s="17" customFormat="1">
      <c r="A709" s="17" t="s">
        <v>17296</v>
      </c>
      <c r="B709" s="17">
        <v>55</v>
      </c>
      <c r="C709" s="17">
        <v>85490</v>
      </c>
      <c r="D709" s="17" t="s">
        <v>11672</v>
      </c>
      <c r="E709" s="17" t="s">
        <v>36</v>
      </c>
      <c r="F709" s="17" t="s">
        <v>58</v>
      </c>
      <c r="H709" s="309">
        <v>5254</v>
      </c>
      <c r="I709" s="309">
        <v>34599</v>
      </c>
      <c r="J709" s="17" t="s">
        <v>3888</v>
      </c>
      <c r="K709" s="17" t="s">
        <v>21</v>
      </c>
      <c r="L709" s="17" t="s">
        <v>17297</v>
      </c>
      <c r="N709" s="17" t="s">
        <v>14</v>
      </c>
      <c r="O709" s="17" t="s">
        <v>15</v>
      </c>
      <c r="P709" s="17">
        <v>45371</v>
      </c>
      <c r="AF709" s="17">
        <v>15</v>
      </c>
      <c r="AG709" s="17">
        <v>2</v>
      </c>
      <c r="AH709" s="17" t="s">
        <v>11926</v>
      </c>
      <c r="AK709" s="17" t="s">
        <v>17298</v>
      </c>
      <c r="AM709" s="17" t="s">
        <v>88</v>
      </c>
      <c r="AN709" s="17" t="s">
        <v>17299</v>
      </c>
      <c r="AO709" s="17">
        <v>3</v>
      </c>
      <c r="AP709" s="17">
        <v>80</v>
      </c>
      <c r="AQ709" s="17">
        <v>5</v>
      </c>
      <c r="AR709" s="17" t="s">
        <v>17300</v>
      </c>
      <c r="AU709" s="17" t="s">
        <v>21</v>
      </c>
      <c r="AV709" s="17" t="s">
        <v>3901</v>
      </c>
      <c r="AY709" s="17" t="s">
        <v>21</v>
      </c>
      <c r="AZ709" s="17" t="s">
        <v>3901</v>
      </c>
      <c r="BD709" s="17" t="s">
        <v>3901</v>
      </c>
      <c r="BH709" s="17" t="s">
        <v>3901</v>
      </c>
      <c r="BK709" s="17" t="s">
        <v>3901</v>
      </c>
      <c r="BS709" s="17" t="s">
        <v>3901</v>
      </c>
      <c r="CC709" s="17" t="s">
        <v>3901</v>
      </c>
      <c r="CH709" s="17" t="s">
        <v>3901</v>
      </c>
      <c r="CM709" s="17" t="s">
        <v>21</v>
      </c>
      <c r="CN709" s="17" t="s">
        <v>3901</v>
      </c>
      <c r="CQ709" s="17" t="s">
        <v>3901</v>
      </c>
      <c r="CR709" s="17" t="s">
        <v>21</v>
      </c>
      <c r="CU709" s="17" t="s">
        <v>3901</v>
      </c>
      <c r="CV709" s="17" t="s">
        <v>3901</v>
      </c>
      <c r="CX709" s="17" t="s">
        <v>3901</v>
      </c>
      <c r="CY709" s="17" t="s">
        <v>21</v>
      </c>
      <c r="DA709" s="17" t="s">
        <v>3901</v>
      </c>
      <c r="DD709" s="17" t="s">
        <v>3901</v>
      </c>
      <c r="DF709" s="17" t="s">
        <v>3901</v>
      </c>
      <c r="DJ709" s="17" t="s">
        <v>3901</v>
      </c>
      <c r="DK709" s="17" t="s">
        <v>21</v>
      </c>
      <c r="DM709" s="17" t="s">
        <v>3901</v>
      </c>
      <c r="DN709" s="17">
        <f>COUNTIF(AU709:DM709, "X")</f>
        <v>18</v>
      </c>
    </row>
    <row r="710" spans="1:118" s="17" customFormat="1">
      <c r="A710" s="17" t="s">
        <v>10094</v>
      </c>
      <c r="B710" s="17">
        <v>55</v>
      </c>
      <c r="C710" s="17">
        <v>111890</v>
      </c>
      <c r="D710" s="17" t="s">
        <v>10095</v>
      </c>
      <c r="E710" s="17" t="s">
        <v>98</v>
      </c>
      <c r="F710" s="17" t="s">
        <v>58</v>
      </c>
      <c r="H710" s="309">
        <v>23620</v>
      </c>
      <c r="I710" s="309">
        <v>36655</v>
      </c>
      <c r="J710" s="17" t="s">
        <v>3888</v>
      </c>
      <c r="L710" s="17" t="s">
        <v>10096</v>
      </c>
      <c r="N710" s="17" t="s">
        <v>31</v>
      </c>
      <c r="O710" s="17" t="s">
        <v>15</v>
      </c>
      <c r="P710" s="17">
        <v>45373</v>
      </c>
      <c r="AC710" s="17" t="s">
        <v>9895</v>
      </c>
      <c r="AD710" s="17" t="s">
        <v>9896</v>
      </c>
      <c r="AF710" s="17">
        <v>8</v>
      </c>
      <c r="AG710" s="17">
        <v>2</v>
      </c>
      <c r="AM710" s="17" t="s">
        <v>216</v>
      </c>
      <c r="AN710" s="17" t="s">
        <v>9897</v>
      </c>
      <c r="AO710" s="17">
        <v>3</v>
      </c>
      <c r="AP710" s="17">
        <v>80</v>
      </c>
      <c r="AQ710" s="17">
        <v>5</v>
      </c>
      <c r="AR710" s="17" t="s">
        <v>9898</v>
      </c>
      <c r="AT710" s="17" t="s">
        <v>9899</v>
      </c>
      <c r="BB710" s="17" t="s">
        <v>3901</v>
      </c>
      <c r="BD710" s="17" t="s">
        <v>3901</v>
      </c>
      <c r="BK710" s="17" t="s">
        <v>3901</v>
      </c>
      <c r="BS710" s="17" t="s">
        <v>3901</v>
      </c>
      <c r="BU710" s="17" t="s">
        <v>3901</v>
      </c>
      <c r="BY710" s="17" t="s">
        <v>3901</v>
      </c>
      <c r="CC710" s="17" t="s">
        <v>3901</v>
      </c>
      <c r="CG710" s="17" t="s">
        <v>21</v>
      </c>
      <c r="CH710" s="17" t="s">
        <v>3901</v>
      </c>
      <c r="CN710" s="17" t="s">
        <v>3901</v>
      </c>
      <c r="DN710" s="17">
        <f>COUNTIF(AU710:DM710, "X")</f>
        <v>9</v>
      </c>
    </row>
    <row r="711" spans="1:118" s="17" customFormat="1">
      <c r="A711" s="17" t="s">
        <v>18973</v>
      </c>
      <c r="B711" s="17">
        <v>55</v>
      </c>
      <c r="C711" s="17">
        <v>107267</v>
      </c>
      <c r="D711" s="17" t="s">
        <v>12748</v>
      </c>
      <c r="E711" s="17" t="s">
        <v>7388</v>
      </c>
      <c r="F711" s="17" t="s">
        <v>58</v>
      </c>
      <c r="H711" s="309">
        <v>29669</v>
      </c>
      <c r="I711" s="309">
        <v>36249</v>
      </c>
      <c r="J711" s="17" t="s">
        <v>3888</v>
      </c>
      <c r="L711" s="17" t="s">
        <v>18974</v>
      </c>
      <c r="N711" s="17" t="s">
        <v>31</v>
      </c>
      <c r="O711" s="17" t="s">
        <v>15</v>
      </c>
      <c r="P711" s="17">
        <v>45373</v>
      </c>
      <c r="AD711" s="17" t="s">
        <v>9896</v>
      </c>
      <c r="AF711" s="17">
        <v>8</v>
      </c>
      <c r="AG711" s="17">
        <v>2</v>
      </c>
      <c r="AM711" s="17" t="s">
        <v>136</v>
      </c>
      <c r="AN711" s="17" t="s">
        <v>18697</v>
      </c>
      <c r="AO711" s="17">
        <v>3</v>
      </c>
      <c r="AP711" s="17">
        <v>80</v>
      </c>
      <c r="AQ711" s="17">
        <v>5</v>
      </c>
      <c r="AR711" s="17" t="s">
        <v>9898</v>
      </c>
      <c r="AU711" s="17" t="s">
        <v>30</v>
      </c>
      <c r="AV711" s="17" t="s">
        <v>3901</v>
      </c>
      <c r="BD711" s="17" t="s">
        <v>3901</v>
      </c>
      <c r="BS711" s="17" t="s">
        <v>3901</v>
      </c>
      <c r="CH711" s="17" t="s">
        <v>3901</v>
      </c>
      <c r="CR711" s="17" t="s">
        <v>21</v>
      </c>
      <c r="CU711" s="17" t="s">
        <v>3901</v>
      </c>
      <c r="CX711" s="17" t="s">
        <v>3901</v>
      </c>
      <c r="DN711" s="17">
        <f>COUNTIF(AU711:DM711, "X")</f>
        <v>6</v>
      </c>
    </row>
    <row r="712" spans="1:118" s="17" customFormat="1">
      <c r="A712" s="17" t="s">
        <v>13516</v>
      </c>
      <c r="B712" s="17">
        <v>55</v>
      </c>
      <c r="C712" s="17">
        <v>83973</v>
      </c>
      <c r="D712" s="17" t="s">
        <v>13517</v>
      </c>
      <c r="E712" s="17" t="s">
        <v>194</v>
      </c>
      <c r="F712" s="17" t="s">
        <v>373</v>
      </c>
      <c r="H712" s="309">
        <v>23455</v>
      </c>
      <c r="I712" s="309">
        <v>34115</v>
      </c>
      <c r="J712" s="17" t="s">
        <v>3888</v>
      </c>
      <c r="L712" s="17" t="s">
        <v>13518</v>
      </c>
      <c r="N712" s="17" t="s">
        <v>31</v>
      </c>
      <c r="O712" s="17" t="s">
        <v>15</v>
      </c>
      <c r="P712" s="17">
        <v>45373</v>
      </c>
      <c r="AC712" s="17" t="s">
        <v>9895</v>
      </c>
      <c r="AD712" s="17" t="s">
        <v>9896</v>
      </c>
      <c r="AF712" s="17">
        <v>8</v>
      </c>
      <c r="AG712" s="17">
        <v>2</v>
      </c>
      <c r="AM712" s="17" t="s">
        <v>115</v>
      </c>
      <c r="AN712" s="17" t="s">
        <v>13186</v>
      </c>
      <c r="AO712" s="17">
        <v>3</v>
      </c>
      <c r="AP712" s="17">
        <v>80</v>
      </c>
      <c r="AQ712" s="17">
        <v>5</v>
      </c>
      <c r="AR712" s="17" t="s">
        <v>9898</v>
      </c>
      <c r="AT712" s="17" t="s">
        <v>12990</v>
      </c>
      <c r="AV712" s="17" t="s">
        <v>3901</v>
      </c>
      <c r="BD712" s="17" t="s">
        <v>3901</v>
      </c>
      <c r="BS712" s="17" t="s">
        <v>3901</v>
      </c>
      <c r="CH712" s="17" t="s">
        <v>3901</v>
      </c>
      <c r="DN712" s="17">
        <f>COUNTIF(AU712:DM712, "X")</f>
        <v>4</v>
      </c>
    </row>
    <row r="713" spans="1:118" s="17" customFormat="1">
      <c r="A713" s="17" t="s">
        <v>5342</v>
      </c>
      <c r="B713" s="17">
        <v>55</v>
      </c>
      <c r="C713" s="17">
        <v>93421</v>
      </c>
      <c r="D713" s="17" t="s">
        <v>5343</v>
      </c>
      <c r="E713" s="17" t="s">
        <v>338</v>
      </c>
      <c r="F713" s="17" t="s">
        <v>5344</v>
      </c>
      <c r="H713" s="309">
        <v>27502</v>
      </c>
      <c r="I713" s="309">
        <v>35116</v>
      </c>
      <c r="J713" s="17" t="s">
        <v>3888</v>
      </c>
      <c r="L713" s="17" t="s">
        <v>5345</v>
      </c>
      <c r="N713" s="17" t="s">
        <v>19</v>
      </c>
      <c r="O713" s="17" t="s">
        <v>15</v>
      </c>
      <c r="P713" s="17">
        <v>45356</v>
      </c>
      <c r="AC713" s="17" t="s">
        <v>3890</v>
      </c>
      <c r="AD713" s="17" t="s">
        <v>3891</v>
      </c>
      <c r="AF713" s="17">
        <v>8</v>
      </c>
      <c r="AG713" s="17">
        <v>2</v>
      </c>
      <c r="AM713" s="17" t="s">
        <v>2603</v>
      </c>
      <c r="AN713" s="17" t="s">
        <v>5023</v>
      </c>
      <c r="AO713" s="17">
        <v>3</v>
      </c>
      <c r="AP713" s="17">
        <v>80</v>
      </c>
      <c r="AQ713" s="17">
        <v>5</v>
      </c>
      <c r="AT713" s="17" t="s">
        <v>3893</v>
      </c>
      <c r="AV713" s="17" t="s">
        <v>3901</v>
      </c>
      <c r="BA713" s="17" t="s">
        <v>3901</v>
      </c>
      <c r="BH713" s="17" t="s">
        <v>3901</v>
      </c>
      <c r="BK713" s="17" t="s">
        <v>3901</v>
      </c>
      <c r="BS713" s="17" t="s">
        <v>3901</v>
      </c>
      <c r="CU713" s="17" t="s">
        <v>3901</v>
      </c>
      <c r="DN713" s="17">
        <f>COUNTIF(AU713:DM713, "X")</f>
        <v>6</v>
      </c>
    </row>
    <row r="714" spans="1:118" s="17" customFormat="1">
      <c r="A714" s="17" t="s">
        <v>15262</v>
      </c>
      <c r="B714" s="17">
        <v>55</v>
      </c>
      <c r="C714" s="17">
        <v>89154</v>
      </c>
      <c r="D714" s="17" t="s">
        <v>15263</v>
      </c>
      <c r="E714" s="17" t="s">
        <v>979</v>
      </c>
      <c r="F714" s="17" t="s">
        <v>284</v>
      </c>
      <c r="G714" s="17" t="s">
        <v>203</v>
      </c>
      <c r="H714" s="309">
        <v>28082</v>
      </c>
      <c r="I714" s="309">
        <v>34788</v>
      </c>
      <c r="J714" s="17" t="s">
        <v>3888</v>
      </c>
      <c r="L714" s="17" t="s">
        <v>15264</v>
      </c>
      <c r="N714" s="17" t="s">
        <v>31</v>
      </c>
      <c r="O714" s="17" t="s">
        <v>15</v>
      </c>
      <c r="P714" s="17">
        <v>45373</v>
      </c>
      <c r="AC714" s="17" t="s">
        <v>9895</v>
      </c>
      <c r="AD714" s="17" t="s">
        <v>9896</v>
      </c>
      <c r="AF714" s="17">
        <v>8</v>
      </c>
      <c r="AG714" s="17">
        <v>2</v>
      </c>
      <c r="AM714" s="17" t="s">
        <v>44</v>
      </c>
      <c r="AN714" s="17" t="s">
        <v>15244</v>
      </c>
      <c r="AO714" s="17">
        <v>3</v>
      </c>
      <c r="AP714" s="17">
        <v>80</v>
      </c>
      <c r="AQ714" s="17">
        <v>5</v>
      </c>
      <c r="AR714" s="17" t="s">
        <v>9898</v>
      </c>
      <c r="AT714" s="17" t="s">
        <v>15057</v>
      </c>
      <c r="DN714" s="17">
        <f>COUNTIF(AU714:DM714, "X")</f>
        <v>0</v>
      </c>
    </row>
    <row r="715" spans="1:118" s="17" customFormat="1">
      <c r="A715" s="17" t="s">
        <v>23900</v>
      </c>
      <c r="B715" s="17">
        <v>55</v>
      </c>
      <c r="C715" s="17">
        <v>60712</v>
      </c>
      <c r="D715" s="17" t="s">
        <v>14398</v>
      </c>
      <c r="E715" s="17" t="s">
        <v>5045</v>
      </c>
      <c r="F715" s="17" t="s">
        <v>40</v>
      </c>
      <c r="H715" s="309">
        <v>13972</v>
      </c>
      <c r="I715" s="309">
        <v>29498</v>
      </c>
      <c r="J715" s="17" t="s">
        <v>3888</v>
      </c>
      <c r="L715" s="17" t="s">
        <v>421</v>
      </c>
      <c r="M715" s="17" t="s">
        <v>10807</v>
      </c>
      <c r="N715" s="17" t="s">
        <v>126</v>
      </c>
      <c r="O715" s="17" t="s">
        <v>15</v>
      </c>
      <c r="P715" s="17">
        <v>45383</v>
      </c>
      <c r="AF715" s="17">
        <v>8</v>
      </c>
      <c r="AG715" s="17">
        <v>2</v>
      </c>
      <c r="AI715" s="17" t="s">
        <v>20542</v>
      </c>
      <c r="AM715" s="17" t="s">
        <v>127</v>
      </c>
      <c r="AN715" s="17" t="s">
        <v>23839</v>
      </c>
      <c r="AO715" s="17">
        <v>3</v>
      </c>
      <c r="AP715" s="17">
        <v>80</v>
      </c>
      <c r="AQ715" s="17">
        <v>5</v>
      </c>
      <c r="AR715" s="17" t="s">
        <v>22585</v>
      </c>
      <c r="AS715" s="17" t="s">
        <v>23503</v>
      </c>
      <c r="DN715" s="17">
        <f>COUNTIF(AU715:DM715, "X")</f>
        <v>0</v>
      </c>
    </row>
    <row r="716" spans="1:118" s="17" customFormat="1">
      <c r="A716" s="17" t="s">
        <v>26215</v>
      </c>
      <c r="B716" s="17">
        <v>55</v>
      </c>
      <c r="C716" s="17">
        <v>121096</v>
      </c>
      <c r="D716" s="17" t="s">
        <v>14398</v>
      </c>
      <c r="E716" s="17" t="s">
        <v>5840</v>
      </c>
      <c r="F716" s="17" t="s">
        <v>58</v>
      </c>
      <c r="H716" s="309">
        <v>19249</v>
      </c>
      <c r="I716" s="309">
        <v>37497</v>
      </c>
      <c r="J716" s="17" t="s">
        <v>3888</v>
      </c>
      <c r="L716" s="17" t="s">
        <v>26216</v>
      </c>
      <c r="N716" s="17" t="s">
        <v>31</v>
      </c>
      <c r="O716" s="17" t="s">
        <v>15</v>
      </c>
      <c r="P716" s="17">
        <v>45373</v>
      </c>
      <c r="AC716" s="17" t="s">
        <v>14</v>
      </c>
      <c r="AF716" s="17">
        <v>8</v>
      </c>
      <c r="AG716" s="17">
        <v>2</v>
      </c>
      <c r="AI716" s="17" t="s">
        <v>10178</v>
      </c>
      <c r="AM716" s="17" t="s">
        <v>101</v>
      </c>
      <c r="AN716" s="17" t="s">
        <v>26168</v>
      </c>
      <c r="AO716" s="17">
        <v>3</v>
      </c>
      <c r="AP716" s="17">
        <v>80</v>
      </c>
      <c r="AQ716" s="17">
        <v>5</v>
      </c>
      <c r="AR716" s="17" t="s">
        <v>10180</v>
      </c>
      <c r="BS716" s="17" t="s">
        <v>3901</v>
      </c>
      <c r="CH716" s="17" t="s">
        <v>3901</v>
      </c>
      <c r="CR716" s="17" t="s">
        <v>21</v>
      </c>
      <c r="DN716" s="17">
        <f>COUNTIF(AU716:DM716, "X")</f>
        <v>2</v>
      </c>
    </row>
    <row r="717" spans="1:118" s="17" customFormat="1">
      <c r="A717" s="17" t="s">
        <v>14397</v>
      </c>
      <c r="B717" s="17">
        <v>55</v>
      </c>
      <c r="C717" s="17">
        <v>75955</v>
      </c>
      <c r="D717" s="17" t="s">
        <v>14398</v>
      </c>
      <c r="E717" s="17" t="s">
        <v>705</v>
      </c>
      <c r="F717" s="17" t="s">
        <v>99</v>
      </c>
      <c r="H717" s="309">
        <v>26658</v>
      </c>
      <c r="I717" s="309">
        <v>33680</v>
      </c>
      <c r="J717" s="17" t="s">
        <v>3888</v>
      </c>
      <c r="L717" s="17" t="s">
        <v>14399</v>
      </c>
      <c r="N717" s="17" t="s">
        <v>31</v>
      </c>
      <c r="O717" s="17" t="s">
        <v>15</v>
      </c>
      <c r="P717" s="17">
        <v>45373</v>
      </c>
      <c r="AC717" s="17" t="s">
        <v>9895</v>
      </c>
      <c r="AD717" s="17" t="s">
        <v>9896</v>
      </c>
      <c r="AF717" s="17">
        <v>8</v>
      </c>
      <c r="AG717" s="17">
        <v>2</v>
      </c>
      <c r="AM717" s="17" t="s">
        <v>108</v>
      </c>
      <c r="AN717" s="17" t="s">
        <v>14364</v>
      </c>
      <c r="AO717" s="17">
        <v>3</v>
      </c>
      <c r="AP717" s="17">
        <v>80</v>
      </c>
      <c r="AQ717" s="17">
        <v>5</v>
      </c>
      <c r="AR717" s="17" t="s">
        <v>9898</v>
      </c>
      <c r="AT717" s="17" t="s">
        <v>14152</v>
      </c>
      <c r="BD717" s="17" t="s">
        <v>3901</v>
      </c>
      <c r="BS717" s="17" t="s">
        <v>3901</v>
      </c>
      <c r="DN717" s="17">
        <f>COUNTIF(AU717:DM717, "X")</f>
        <v>2</v>
      </c>
    </row>
    <row r="718" spans="1:118" s="17" customFormat="1">
      <c r="A718" s="17" t="s">
        <v>24158</v>
      </c>
      <c r="B718" s="17">
        <v>55</v>
      </c>
      <c r="C718" s="17">
        <v>83535</v>
      </c>
      <c r="D718" s="17" t="s">
        <v>24159</v>
      </c>
      <c r="E718" s="17" t="s">
        <v>38</v>
      </c>
      <c r="F718" s="17" t="s">
        <v>368</v>
      </c>
      <c r="H718" s="309">
        <v>27395</v>
      </c>
      <c r="I718" s="309">
        <v>34052</v>
      </c>
      <c r="J718" s="17" t="s">
        <v>3888</v>
      </c>
      <c r="L718" s="17" t="s">
        <v>24160</v>
      </c>
      <c r="N718" s="17" t="s">
        <v>126</v>
      </c>
      <c r="O718" s="17" t="s">
        <v>15</v>
      </c>
      <c r="P718" s="17">
        <v>45383</v>
      </c>
      <c r="Q718" s="17">
        <v>1345</v>
      </c>
      <c r="AF718" s="17">
        <v>8</v>
      </c>
      <c r="AG718" s="17">
        <v>2</v>
      </c>
      <c r="AI718" s="17" t="s">
        <v>20542</v>
      </c>
      <c r="AM718" s="17" t="s">
        <v>239</v>
      </c>
      <c r="AN718" s="17" t="s">
        <v>24146</v>
      </c>
      <c r="AO718" s="17">
        <v>3</v>
      </c>
      <c r="AP718" s="17">
        <v>80</v>
      </c>
      <c r="AQ718" s="17">
        <v>5</v>
      </c>
      <c r="AR718" s="17" t="s">
        <v>22585</v>
      </c>
      <c r="AS718" s="17" t="s">
        <v>23503</v>
      </c>
      <c r="AU718" s="17" t="s">
        <v>21</v>
      </c>
      <c r="AV718" s="17" t="s">
        <v>3901</v>
      </c>
      <c r="AW718" s="17" t="s">
        <v>3901</v>
      </c>
      <c r="AZ718" s="17" t="s">
        <v>3901</v>
      </c>
      <c r="BB718" s="17" t="s">
        <v>3901</v>
      </c>
      <c r="BC718" s="17" t="s">
        <v>21</v>
      </c>
      <c r="BD718" s="17" t="s">
        <v>3901</v>
      </c>
      <c r="BH718" s="17" t="s">
        <v>3901</v>
      </c>
      <c r="BJ718" s="17" t="s">
        <v>21</v>
      </c>
      <c r="BK718" s="17" t="s">
        <v>3901</v>
      </c>
      <c r="BQ718" s="17" t="s">
        <v>21</v>
      </c>
      <c r="BS718" s="17" t="s">
        <v>3901</v>
      </c>
      <c r="BY718" s="17" t="s">
        <v>3901</v>
      </c>
      <c r="CC718" s="17" t="s">
        <v>3901</v>
      </c>
      <c r="CF718" s="17" t="s">
        <v>3901</v>
      </c>
      <c r="CH718" s="17" t="s">
        <v>3901</v>
      </c>
      <c r="DN718" s="17">
        <f>COUNTIF(AU718:DM718, "X")</f>
        <v>12</v>
      </c>
    </row>
    <row r="719" spans="1:118" s="17" customFormat="1">
      <c r="A719" s="17" t="s">
        <v>25494</v>
      </c>
      <c r="B719" s="17">
        <v>55</v>
      </c>
      <c r="C719" s="17">
        <v>118816</v>
      </c>
      <c r="D719" s="17" t="s">
        <v>25495</v>
      </c>
      <c r="E719" s="17" t="s">
        <v>160</v>
      </c>
      <c r="F719" s="17" t="s">
        <v>43</v>
      </c>
      <c r="H719" s="309">
        <v>27590</v>
      </c>
      <c r="I719" s="309">
        <v>44078</v>
      </c>
      <c r="J719" s="17" t="s">
        <v>3888</v>
      </c>
      <c r="L719" s="17" t="s">
        <v>25496</v>
      </c>
      <c r="N719" s="17" t="s">
        <v>31</v>
      </c>
      <c r="O719" s="17" t="s">
        <v>15</v>
      </c>
      <c r="P719" s="17">
        <v>45373</v>
      </c>
      <c r="AC719" s="17" t="s">
        <v>9895</v>
      </c>
      <c r="AD719" s="17" t="s">
        <v>9896</v>
      </c>
      <c r="AF719" s="17">
        <v>8</v>
      </c>
      <c r="AG719" s="17">
        <v>2</v>
      </c>
      <c r="AM719" s="17" t="s">
        <v>76</v>
      </c>
      <c r="AN719" s="17" t="s">
        <v>25452</v>
      </c>
      <c r="AO719" s="17">
        <v>3</v>
      </c>
      <c r="AP719" s="17">
        <v>80</v>
      </c>
      <c r="AQ719" s="17">
        <v>5</v>
      </c>
      <c r="AR719" s="17" t="s">
        <v>9898</v>
      </c>
      <c r="AT719" s="17" t="s">
        <v>9899</v>
      </c>
      <c r="BD719" s="17" t="s">
        <v>3901</v>
      </c>
      <c r="BQ719" s="17" t="s">
        <v>30</v>
      </c>
      <c r="BS719" s="17" t="s">
        <v>3901</v>
      </c>
      <c r="CH719" s="17" t="s">
        <v>3901</v>
      </c>
      <c r="CL719" s="17" t="s">
        <v>3901</v>
      </c>
      <c r="CN719" s="17" t="s">
        <v>3901</v>
      </c>
      <c r="CQ719" s="17" t="s">
        <v>3901</v>
      </c>
      <c r="CR719" s="17" t="s">
        <v>21</v>
      </c>
      <c r="CU719" s="17" t="s">
        <v>3901</v>
      </c>
      <c r="DN719" s="17">
        <f>COUNTIF(AU719:DM719, "X")</f>
        <v>7</v>
      </c>
    </row>
    <row r="720" spans="1:118" s="17" customFormat="1">
      <c r="A720" s="17" t="s">
        <v>8884</v>
      </c>
      <c r="B720" s="17">
        <v>55</v>
      </c>
      <c r="C720" s="17">
        <v>116305</v>
      </c>
      <c r="D720" s="17" t="s">
        <v>8885</v>
      </c>
      <c r="E720" s="17" t="s">
        <v>356</v>
      </c>
      <c r="F720" s="17" t="s">
        <v>70</v>
      </c>
      <c r="H720" s="309">
        <v>19715</v>
      </c>
      <c r="I720" s="309">
        <v>37004</v>
      </c>
      <c r="J720" s="17" t="s">
        <v>3888</v>
      </c>
      <c r="L720" s="17" t="s">
        <v>8886</v>
      </c>
      <c r="N720" s="17" t="s">
        <v>19</v>
      </c>
      <c r="O720" s="17" t="s">
        <v>15</v>
      </c>
      <c r="P720" s="17">
        <v>45356</v>
      </c>
      <c r="AC720" s="17" t="s">
        <v>3890</v>
      </c>
      <c r="AD720" s="17" t="s">
        <v>3891</v>
      </c>
      <c r="AF720" s="17">
        <v>15</v>
      </c>
      <c r="AG720" s="17">
        <v>2</v>
      </c>
      <c r="AM720" s="17" t="s">
        <v>2608</v>
      </c>
      <c r="AN720" s="17" t="s">
        <v>8704</v>
      </c>
      <c r="AO720" s="17">
        <v>3</v>
      </c>
      <c r="AP720" s="17">
        <v>80</v>
      </c>
      <c r="AQ720" s="17">
        <v>5</v>
      </c>
      <c r="AT720" s="17" t="s">
        <v>7979</v>
      </c>
      <c r="BD720" s="17" t="s">
        <v>3901</v>
      </c>
      <c r="BN720" s="17" t="s">
        <v>3901</v>
      </c>
      <c r="BQ720" s="17" t="s">
        <v>30</v>
      </c>
      <c r="BS720" s="17" t="s">
        <v>3901</v>
      </c>
      <c r="CH720" s="17" t="s">
        <v>3901</v>
      </c>
      <c r="DN720" s="17">
        <f>COUNTIF(AU720:DM720, "X")</f>
        <v>4</v>
      </c>
    </row>
    <row r="721" spans="1:118" s="17" customFormat="1">
      <c r="A721" s="17" t="s">
        <v>9155</v>
      </c>
      <c r="B721" s="17">
        <v>55</v>
      </c>
      <c r="C721" s="17">
        <v>85893</v>
      </c>
      <c r="D721" s="17" t="s">
        <v>476</v>
      </c>
      <c r="E721" s="17" t="s">
        <v>344</v>
      </c>
      <c r="F721" s="17" t="s">
        <v>154</v>
      </c>
      <c r="H721" s="309">
        <v>27761</v>
      </c>
      <c r="I721" s="309">
        <v>34417</v>
      </c>
      <c r="J721" s="17" t="s">
        <v>3888</v>
      </c>
      <c r="L721" s="17" t="s">
        <v>9156</v>
      </c>
      <c r="N721" s="17" t="s">
        <v>19</v>
      </c>
      <c r="O721" s="17" t="s">
        <v>15</v>
      </c>
      <c r="P721" s="17">
        <v>45356</v>
      </c>
      <c r="AC721" s="17" t="s">
        <v>3890</v>
      </c>
      <c r="AD721" s="17" t="s">
        <v>3891</v>
      </c>
      <c r="AF721" s="17">
        <v>15</v>
      </c>
      <c r="AG721" s="17">
        <v>2</v>
      </c>
      <c r="AM721" s="17" t="s">
        <v>29</v>
      </c>
      <c r="AN721" s="17" t="s">
        <v>9081</v>
      </c>
      <c r="AO721" s="17">
        <v>3</v>
      </c>
      <c r="AP721" s="17">
        <v>80</v>
      </c>
      <c r="AQ721" s="17">
        <v>5</v>
      </c>
      <c r="AT721" s="17" t="s">
        <v>9082</v>
      </c>
      <c r="BH721" s="17" t="s">
        <v>3901</v>
      </c>
      <c r="BS721" s="17" t="s">
        <v>3901</v>
      </c>
      <c r="CH721" s="17" t="s">
        <v>3901</v>
      </c>
      <c r="CL721" s="17" t="s">
        <v>3901</v>
      </c>
      <c r="CN721" s="17" t="s">
        <v>3901</v>
      </c>
      <c r="DN721" s="17">
        <f>COUNTIF(AU721:DM721, "X")</f>
        <v>5</v>
      </c>
    </row>
    <row r="722" spans="1:118" s="17" customFormat="1">
      <c r="A722" s="523" t="s">
        <v>1447</v>
      </c>
      <c r="B722" s="17">
        <v>55</v>
      </c>
      <c r="C722" s="17">
        <v>106405</v>
      </c>
      <c r="D722" s="17" t="s">
        <v>476</v>
      </c>
      <c r="E722" s="17" t="s">
        <v>279</v>
      </c>
      <c r="F722" s="17" t="s">
        <v>58</v>
      </c>
      <c r="H722" s="309">
        <v>15315</v>
      </c>
      <c r="I722" s="309">
        <v>43410</v>
      </c>
      <c r="J722" s="17" t="s">
        <v>3888</v>
      </c>
      <c r="L722" s="17" t="s">
        <v>1448</v>
      </c>
      <c r="N722" s="17" t="s">
        <v>126</v>
      </c>
      <c r="O722" s="17" t="s">
        <v>15</v>
      </c>
      <c r="P722" s="17">
        <v>45383</v>
      </c>
      <c r="AF722" s="17">
        <v>8</v>
      </c>
      <c r="AG722" s="17">
        <v>2</v>
      </c>
      <c r="AI722" s="17" t="s">
        <v>20542</v>
      </c>
      <c r="AM722" s="17" t="s">
        <v>256</v>
      </c>
      <c r="AN722" s="17" t="s">
        <v>23381</v>
      </c>
      <c r="AO722" s="17">
        <v>3</v>
      </c>
      <c r="AP722" s="17">
        <v>80</v>
      </c>
      <c r="AQ722" s="17">
        <v>5</v>
      </c>
      <c r="AR722" s="17" t="s">
        <v>22585</v>
      </c>
      <c r="DF722" s="17" t="s">
        <v>3901</v>
      </c>
      <c r="DN722" s="17">
        <f>COUNTIF(AU722:DM722, "X")</f>
        <v>1</v>
      </c>
    </row>
    <row r="723" spans="1:118" s="17" customFormat="1">
      <c r="A723" s="17" t="s">
        <v>12037</v>
      </c>
      <c r="B723" s="17">
        <v>55</v>
      </c>
      <c r="C723" s="17">
        <v>46005</v>
      </c>
      <c r="D723" s="17" t="s">
        <v>476</v>
      </c>
      <c r="E723" s="17" t="s">
        <v>356</v>
      </c>
      <c r="F723" s="17" t="s">
        <v>56</v>
      </c>
      <c r="H723" s="309">
        <v>20713</v>
      </c>
      <c r="I723" s="309">
        <v>28416</v>
      </c>
      <c r="J723" s="17" t="s">
        <v>3888</v>
      </c>
      <c r="L723" s="17" t="s">
        <v>11993</v>
      </c>
      <c r="N723" s="17" t="s">
        <v>31</v>
      </c>
      <c r="O723" s="17" t="s">
        <v>15</v>
      </c>
      <c r="P723" s="17">
        <v>45373</v>
      </c>
      <c r="AC723" s="17" t="s">
        <v>9895</v>
      </c>
      <c r="AF723" s="17">
        <v>8</v>
      </c>
      <c r="AG723" s="17">
        <v>2</v>
      </c>
      <c r="AH723" s="17" t="s">
        <v>11926</v>
      </c>
      <c r="AK723" s="17" t="s">
        <v>11927</v>
      </c>
      <c r="AM723" s="17" t="s">
        <v>227</v>
      </c>
      <c r="AN723" s="17" t="s">
        <v>11928</v>
      </c>
      <c r="AO723" s="17">
        <v>3</v>
      </c>
      <c r="AP723" s="17">
        <v>80</v>
      </c>
      <c r="AQ723" s="17">
        <v>5</v>
      </c>
      <c r="AR723" s="17" t="s">
        <v>11941</v>
      </c>
      <c r="AT723" s="17" t="s">
        <v>11929</v>
      </c>
      <c r="AV723" s="17" t="s">
        <v>3901</v>
      </c>
      <c r="BD723" s="17" t="s">
        <v>3901</v>
      </c>
      <c r="BS723" s="17" t="s">
        <v>3901</v>
      </c>
      <c r="BY723" s="17" t="s">
        <v>3901</v>
      </c>
      <c r="BZ723" s="17" t="s">
        <v>3901</v>
      </c>
      <c r="CC723" s="17" t="s">
        <v>3901</v>
      </c>
      <c r="CF723" s="17" t="s">
        <v>3901</v>
      </c>
      <c r="CG723" s="17" t="s">
        <v>21</v>
      </c>
      <c r="CH723" s="17" t="s">
        <v>3901</v>
      </c>
      <c r="CU723" s="17" t="s">
        <v>3901</v>
      </c>
      <c r="DA723" s="17" t="s">
        <v>3901</v>
      </c>
      <c r="DN723" s="17">
        <f>COUNTIF(AU723:DM723, "X")</f>
        <v>10</v>
      </c>
    </row>
    <row r="724" spans="1:118" s="17" customFormat="1">
      <c r="A724" s="17" t="s">
        <v>12265</v>
      </c>
      <c r="B724" s="17">
        <v>55</v>
      </c>
      <c r="C724" s="17">
        <v>78182</v>
      </c>
      <c r="D724" s="17" t="s">
        <v>476</v>
      </c>
      <c r="E724" s="17" t="s">
        <v>343</v>
      </c>
      <c r="F724" s="17" t="s">
        <v>56</v>
      </c>
      <c r="H724" s="309">
        <v>24570</v>
      </c>
      <c r="I724" s="309">
        <v>33832</v>
      </c>
      <c r="J724" s="17" t="s">
        <v>3888</v>
      </c>
      <c r="L724" s="17" t="s">
        <v>12266</v>
      </c>
      <c r="N724" s="17" t="s">
        <v>31</v>
      </c>
      <c r="O724" s="17" t="s">
        <v>15</v>
      </c>
      <c r="P724" s="17">
        <v>45373</v>
      </c>
      <c r="AC724" s="17" t="s">
        <v>9895</v>
      </c>
      <c r="AD724" s="17" t="s">
        <v>9896</v>
      </c>
      <c r="AF724" s="17">
        <v>8</v>
      </c>
      <c r="AG724" s="17">
        <v>2</v>
      </c>
      <c r="AM724" s="17" t="s">
        <v>295</v>
      </c>
      <c r="AN724" s="17" t="s">
        <v>12166</v>
      </c>
      <c r="AO724" s="17">
        <v>3</v>
      </c>
      <c r="AP724" s="17">
        <v>80</v>
      </c>
      <c r="AQ724" s="17">
        <v>5</v>
      </c>
      <c r="AR724" s="17" t="s">
        <v>9898</v>
      </c>
      <c r="AT724" s="17" t="s">
        <v>11929</v>
      </c>
      <c r="AW724" s="17" t="s">
        <v>21</v>
      </c>
      <c r="BD724" s="17" t="s">
        <v>3901</v>
      </c>
      <c r="CH724" s="17" t="s">
        <v>3901</v>
      </c>
      <c r="CU724" s="17" t="s">
        <v>3901</v>
      </c>
      <c r="DN724" s="17">
        <f>COUNTIF(AU724:DM724, "X")</f>
        <v>3</v>
      </c>
    </row>
    <row r="725" spans="1:118" s="17" customFormat="1">
      <c r="A725" s="17" t="s">
        <v>20655</v>
      </c>
      <c r="B725" s="17">
        <v>55</v>
      </c>
      <c r="C725" s="17">
        <v>106118</v>
      </c>
      <c r="D725" s="17" t="s">
        <v>11027</v>
      </c>
      <c r="E725" s="17" t="s">
        <v>212</v>
      </c>
      <c r="F725" s="17" t="s">
        <v>33</v>
      </c>
      <c r="H725" s="309">
        <v>28436</v>
      </c>
      <c r="I725" s="309">
        <v>44095</v>
      </c>
      <c r="J725" s="17" t="s">
        <v>3888</v>
      </c>
      <c r="L725" s="17" t="s">
        <v>20656</v>
      </c>
      <c r="N725" s="17" t="s">
        <v>31</v>
      </c>
      <c r="O725" s="17" t="s">
        <v>15</v>
      </c>
      <c r="P725" s="17">
        <v>45373</v>
      </c>
      <c r="AF725" s="17">
        <v>15</v>
      </c>
      <c r="AG725" s="17">
        <v>2</v>
      </c>
      <c r="AI725" s="17" t="s">
        <v>10178</v>
      </c>
      <c r="AM725" s="17" t="s">
        <v>94</v>
      </c>
      <c r="AN725" s="17" t="s">
        <v>20471</v>
      </c>
      <c r="AO725" s="17">
        <v>3</v>
      </c>
      <c r="AP725" s="17">
        <v>80</v>
      </c>
      <c r="AQ725" s="17">
        <v>5</v>
      </c>
      <c r="AR725" s="17" t="s">
        <v>10180</v>
      </c>
      <c r="DN725" s="17">
        <f>COUNTIF(AU725:DM725, "X")</f>
        <v>0</v>
      </c>
    </row>
    <row r="726" spans="1:118" s="17" customFormat="1">
      <c r="A726" s="17" t="s">
        <v>13625</v>
      </c>
      <c r="B726" s="17">
        <v>55</v>
      </c>
      <c r="C726" s="17">
        <v>110540</v>
      </c>
      <c r="D726" s="17" t="s">
        <v>13626</v>
      </c>
      <c r="E726" s="17" t="s">
        <v>13627</v>
      </c>
      <c r="F726" s="17" t="s">
        <v>247</v>
      </c>
      <c r="H726" s="309">
        <v>14655</v>
      </c>
      <c r="I726" s="309">
        <v>36551</v>
      </c>
      <c r="J726" s="17" t="s">
        <v>3888</v>
      </c>
      <c r="L726" s="17" t="s">
        <v>13628</v>
      </c>
      <c r="N726" s="17" t="s">
        <v>31</v>
      </c>
      <c r="O726" s="17" t="s">
        <v>15</v>
      </c>
      <c r="P726" s="17">
        <v>45373</v>
      </c>
      <c r="AC726" s="17" t="s">
        <v>9895</v>
      </c>
      <c r="AD726" s="17" t="s">
        <v>9896</v>
      </c>
      <c r="AF726" s="17">
        <v>8</v>
      </c>
      <c r="AG726" s="17">
        <v>2</v>
      </c>
      <c r="AM726" s="17" t="s">
        <v>240</v>
      </c>
      <c r="AN726" s="17" t="s">
        <v>13567</v>
      </c>
      <c r="AO726" s="17">
        <v>3</v>
      </c>
      <c r="AP726" s="17">
        <v>80</v>
      </c>
      <c r="AQ726" s="17">
        <v>5</v>
      </c>
      <c r="AR726" s="17" t="s">
        <v>9898</v>
      </c>
      <c r="AT726" s="17" t="s">
        <v>12990</v>
      </c>
      <c r="BQ726" s="17" t="s">
        <v>30</v>
      </c>
      <c r="BS726" s="17" t="s">
        <v>3901</v>
      </c>
      <c r="CH726" s="17" t="s">
        <v>3901</v>
      </c>
      <c r="CU726" s="17" t="s">
        <v>3901</v>
      </c>
      <c r="DN726" s="17">
        <f>COUNTIF(AU726:DM726, "X")</f>
        <v>3</v>
      </c>
    </row>
    <row r="727" spans="1:118" s="17" customFormat="1">
      <c r="A727" s="17" t="s">
        <v>18802</v>
      </c>
      <c r="B727" s="17">
        <v>55</v>
      </c>
      <c r="C727" s="17">
        <v>119484</v>
      </c>
      <c r="D727" s="17" t="s">
        <v>18803</v>
      </c>
      <c r="E727" s="17" t="s">
        <v>18804</v>
      </c>
      <c r="H727" s="309">
        <v>19543</v>
      </c>
      <c r="I727" s="309">
        <v>37331</v>
      </c>
      <c r="J727" s="17" t="s">
        <v>3888</v>
      </c>
      <c r="L727" s="17" t="s">
        <v>18763</v>
      </c>
      <c r="N727" s="17" t="s">
        <v>31</v>
      </c>
      <c r="O727" s="17" t="s">
        <v>15</v>
      </c>
      <c r="P727" s="17">
        <v>45373</v>
      </c>
      <c r="AD727" s="17" t="s">
        <v>9896</v>
      </c>
      <c r="AF727" s="17">
        <v>8</v>
      </c>
      <c r="AG727" s="17">
        <v>2</v>
      </c>
      <c r="AM727" s="17" t="s">
        <v>136</v>
      </c>
      <c r="AN727" s="17" t="s">
        <v>18697</v>
      </c>
      <c r="AO727" s="17">
        <v>3</v>
      </c>
      <c r="AP727" s="17">
        <v>80</v>
      </c>
      <c r="AQ727" s="17">
        <v>5</v>
      </c>
      <c r="AR727" s="17" t="s">
        <v>9898</v>
      </c>
      <c r="AZ727" s="17" t="s">
        <v>3901</v>
      </c>
      <c r="BD727" s="17" t="s">
        <v>3901</v>
      </c>
      <c r="BS727" s="17" t="s">
        <v>3901</v>
      </c>
      <c r="CH727" s="17" t="s">
        <v>3901</v>
      </c>
      <c r="CU727" s="17" t="s">
        <v>3901</v>
      </c>
      <c r="DF727" s="17" t="s">
        <v>3901</v>
      </c>
      <c r="DN727" s="17">
        <f>COUNTIF(AU727:DM727, "X")</f>
        <v>6</v>
      </c>
    </row>
    <row r="728" spans="1:118" s="17" customFormat="1">
      <c r="A728" s="17" t="s">
        <v>9601</v>
      </c>
      <c r="B728" s="17">
        <v>55</v>
      </c>
      <c r="C728" s="17">
        <v>120803</v>
      </c>
      <c r="D728" s="17" t="s">
        <v>9602</v>
      </c>
      <c r="E728" s="17" t="s">
        <v>9603</v>
      </c>
      <c r="H728" s="309">
        <v>24336</v>
      </c>
      <c r="I728" s="309">
        <v>37459</v>
      </c>
      <c r="J728" s="17" t="s">
        <v>3888</v>
      </c>
      <c r="L728" s="17" t="s">
        <v>9604</v>
      </c>
      <c r="N728" s="17" t="s">
        <v>19</v>
      </c>
      <c r="O728" s="17" t="s">
        <v>15</v>
      </c>
      <c r="P728" s="17">
        <v>45356</v>
      </c>
      <c r="AC728" s="17" t="s">
        <v>3890</v>
      </c>
      <c r="AD728" s="17" t="s">
        <v>3891</v>
      </c>
      <c r="AF728" s="17">
        <v>15</v>
      </c>
      <c r="AG728" s="17">
        <v>2</v>
      </c>
      <c r="AM728" s="17" t="s">
        <v>218</v>
      </c>
      <c r="AN728" s="17" t="s">
        <v>9598</v>
      </c>
      <c r="AO728" s="17">
        <v>3</v>
      </c>
      <c r="AP728" s="17">
        <v>80</v>
      </c>
      <c r="AQ728" s="17">
        <v>5</v>
      </c>
      <c r="AT728" s="17" t="s">
        <v>9082</v>
      </c>
      <c r="AZ728" s="17" t="s">
        <v>3901</v>
      </c>
      <c r="BD728" s="17" t="s">
        <v>3901</v>
      </c>
      <c r="BQ728" s="17" t="s">
        <v>21</v>
      </c>
      <c r="BY728" s="17" t="s">
        <v>3901</v>
      </c>
      <c r="CH728" s="17" t="s">
        <v>3901</v>
      </c>
      <c r="CI728" s="17" t="s">
        <v>3901</v>
      </c>
      <c r="CN728" s="17" t="s">
        <v>3901</v>
      </c>
      <c r="CU728" s="17" t="s">
        <v>3901</v>
      </c>
      <c r="DN728" s="17">
        <f>COUNTIF(AU728:DM728, "X")</f>
        <v>7</v>
      </c>
    </row>
    <row r="729" spans="1:118" s="17" customFormat="1">
      <c r="A729" s="17" t="s">
        <v>7975</v>
      </c>
      <c r="B729" s="17">
        <v>55</v>
      </c>
      <c r="C729" s="17">
        <v>44430</v>
      </c>
      <c r="D729" s="17" t="s">
        <v>7976</v>
      </c>
      <c r="E729" s="17" t="s">
        <v>330</v>
      </c>
      <c r="F729" s="17" t="s">
        <v>570</v>
      </c>
      <c r="H729" s="309">
        <v>24981</v>
      </c>
      <c r="I729" s="309">
        <v>31509</v>
      </c>
      <c r="J729" s="17" t="s">
        <v>3888</v>
      </c>
      <c r="K729" s="17" t="s">
        <v>30</v>
      </c>
      <c r="L729" s="17" t="s">
        <v>7977</v>
      </c>
      <c r="N729" s="17" t="s">
        <v>19</v>
      </c>
      <c r="O729" s="17" t="s">
        <v>15</v>
      </c>
      <c r="P729" s="17">
        <v>45356</v>
      </c>
      <c r="AC729" s="17" t="s">
        <v>3890</v>
      </c>
      <c r="AD729" s="17" t="s">
        <v>3891</v>
      </c>
      <c r="AF729" s="17">
        <v>15</v>
      </c>
      <c r="AG729" s="17">
        <v>2</v>
      </c>
      <c r="AM729" s="17" t="s">
        <v>117</v>
      </c>
      <c r="AN729" s="17" t="s">
        <v>7978</v>
      </c>
      <c r="AO729" s="17">
        <v>3</v>
      </c>
      <c r="AP729" s="17">
        <v>80</v>
      </c>
      <c r="AQ729" s="17">
        <v>5</v>
      </c>
      <c r="AT729" s="17" t="s">
        <v>7979</v>
      </c>
      <c r="AU729" s="17" t="s">
        <v>30</v>
      </c>
      <c r="AV729" s="17" t="s">
        <v>3901</v>
      </c>
      <c r="AX729" s="17" t="s">
        <v>3901</v>
      </c>
      <c r="AZ729" s="17" t="s">
        <v>3901</v>
      </c>
      <c r="BA729" s="17" t="s">
        <v>3901</v>
      </c>
      <c r="BB729" s="17" t="s">
        <v>3901</v>
      </c>
      <c r="BC729" s="17" t="s">
        <v>30</v>
      </c>
      <c r="BD729" s="17" t="s">
        <v>3901</v>
      </c>
      <c r="BK729" s="17" t="s">
        <v>3901</v>
      </c>
      <c r="BL729" s="17" t="s">
        <v>3901</v>
      </c>
      <c r="BQ729" s="17" t="s">
        <v>30</v>
      </c>
      <c r="BS729" s="17" t="s">
        <v>3901</v>
      </c>
      <c r="CC729" s="17" t="s">
        <v>3901</v>
      </c>
      <c r="CF729" s="17" t="s">
        <v>3901</v>
      </c>
      <c r="CH729" s="17" t="s">
        <v>3901</v>
      </c>
      <c r="CR729" s="17" t="s">
        <v>30</v>
      </c>
      <c r="CU729" s="17" t="s">
        <v>3901</v>
      </c>
      <c r="DF729" s="17" t="s">
        <v>3901</v>
      </c>
      <c r="DJ729" s="17" t="s">
        <v>3901</v>
      </c>
      <c r="DK729" s="17" t="s">
        <v>30</v>
      </c>
      <c r="DM729" s="17" t="s">
        <v>3901</v>
      </c>
      <c r="DN729" s="17">
        <f>COUNTIF(AU729:DM729, "X")</f>
        <v>16</v>
      </c>
    </row>
    <row r="730" spans="1:118" s="17" customFormat="1">
      <c r="A730" s="17" t="s">
        <v>8638</v>
      </c>
      <c r="B730" s="17">
        <v>55</v>
      </c>
      <c r="C730" s="17">
        <v>114754</v>
      </c>
      <c r="D730" s="17" t="s">
        <v>8639</v>
      </c>
      <c r="E730" s="17" t="s">
        <v>590</v>
      </c>
      <c r="F730" s="17" t="s">
        <v>312</v>
      </c>
      <c r="H730" s="309">
        <v>28548</v>
      </c>
      <c r="I730" s="309">
        <v>42682</v>
      </c>
      <c r="J730" s="17" t="s">
        <v>3888</v>
      </c>
      <c r="L730" s="17" t="s">
        <v>8640</v>
      </c>
      <c r="M730" s="17" t="s">
        <v>8641</v>
      </c>
      <c r="N730" s="17" t="s">
        <v>19</v>
      </c>
      <c r="O730" s="17" t="s">
        <v>15</v>
      </c>
      <c r="P730" s="17">
        <v>45356</v>
      </c>
      <c r="AC730" s="17" t="s">
        <v>3890</v>
      </c>
      <c r="AD730" s="17" t="s">
        <v>3891</v>
      </c>
      <c r="AF730" s="17">
        <v>15</v>
      </c>
      <c r="AG730" s="17">
        <v>2</v>
      </c>
      <c r="AM730" s="17" t="s">
        <v>2607</v>
      </c>
      <c r="AN730" s="17" t="s">
        <v>8305</v>
      </c>
      <c r="AO730" s="17">
        <v>3</v>
      </c>
      <c r="AP730" s="17">
        <v>80</v>
      </c>
      <c r="AQ730" s="17">
        <v>5</v>
      </c>
      <c r="AT730" s="17" t="s">
        <v>7979</v>
      </c>
      <c r="AV730" s="17" t="s">
        <v>3901</v>
      </c>
      <c r="BU730" s="17" t="s">
        <v>3901</v>
      </c>
      <c r="CU730" s="17" t="s">
        <v>3901</v>
      </c>
      <c r="DF730" s="17" t="s">
        <v>3901</v>
      </c>
      <c r="DN730" s="17">
        <f>COUNTIF(AU730:DM730, "X")</f>
        <v>4</v>
      </c>
    </row>
    <row r="731" spans="1:118" s="17" customFormat="1">
      <c r="A731" s="17" t="s">
        <v>19534</v>
      </c>
      <c r="B731" s="17">
        <v>55</v>
      </c>
      <c r="C731" s="17">
        <v>90910</v>
      </c>
      <c r="D731" s="17" t="s">
        <v>4018</v>
      </c>
      <c r="E731" s="17" t="s">
        <v>332</v>
      </c>
      <c r="F731" s="17" t="s">
        <v>65</v>
      </c>
      <c r="H731" s="309">
        <v>19224</v>
      </c>
      <c r="I731" s="309">
        <v>34937</v>
      </c>
      <c r="J731" s="17" t="s">
        <v>3888</v>
      </c>
      <c r="L731" s="17" t="s">
        <v>19535</v>
      </c>
      <c r="N731" s="17" t="s">
        <v>31</v>
      </c>
      <c r="O731" s="17" t="s">
        <v>15</v>
      </c>
      <c r="P731" s="17">
        <v>45373</v>
      </c>
      <c r="AF731" s="17">
        <v>8</v>
      </c>
      <c r="AG731" s="17">
        <v>2</v>
      </c>
      <c r="AH731" s="17" t="s">
        <v>11926</v>
      </c>
      <c r="AK731" s="17" t="s">
        <v>11927</v>
      </c>
      <c r="AM731" s="17" t="s">
        <v>2615</v>
      </c>
      <c r="AN731" s="17" t="s">
        <v>19445</v>
      </c>
      <c r="AO731" s="17">
        <v>3</v>
      </c>
      <c r="AP731" s="17">
        <v>80</v>
      </c>
      <c r="AQ731" s="17">
        <v>5</v>
      </c>
      <c r="AR731" s="17" t="s">
        <v>19446</v>
      </c>
      <c r="BC731" s="17" t="s">
        <v>21</v>
      </c>
      <c r="BD731" s="17" t="s">
        <v>3901</v>
      </c>
      <c r="BK731" s="17" t="s">
        <v>3901</v>
      </c>
      <c r="BS731" s="17" t="s">
        <v>3901</v>
      </c>
      <c r="BY731" s="17" t="s">
        <v>3901</v>
      </c>
      <c r="CC731" s="17" t="s">
        <v>3901</v>
      </c>
      <c r="CD731" s="17" t="s">
        <v>3901</v>
      </c>
      <c r="CF731" s="17" t="s">
        <v>3901</v>
      </c>
      <c r="CH731" s="17" t="s">
        <v>3901</v>
      </c>
      <c r="CU731" s="17" t="s">
        <v>3901</v>
      </c>
      <c r="CX731" s="17" t="s">
        <v>3901</v>
      </c>
      <c r="DN731" s="17">
        <f>COUNTIF(AU731:DM731, "X")</f>
        <v>10</v>
      </c>
    </row>
    <row r="732" spans="1:118" s="17" customFormat="1">
      <c r="A732" s="17" t="s">
        <v>9637</v>
      </c>
      <c r="B732" s="17">
        <v>55</v>
      </c>
      <c r="C732" s="17">
        <v>70875</v>
      </c>
      <c r="D732" s="17" t="s">
        <v>9492</v>
      </c>
      <c r="E732" s="17" t="s">
        <v>535</v>
      </c>
      <c r="F732" s="17" t="s">
        <v>324</v>
      </c>
      <c r="H732" s="309">
        <v>23866</v>
      </c>
      <c r="I732" s="309">
        <v>33142</v>
      </c>
      <c r="J732" s="17" t="s">
        <v>3888</v>
      </c>
      <c r="L732" s="17" t="s">
        <v>9638</v>
      </c>
      <c r="N732" s="17" t="s">
        <v>19</v>
      </c>
      <c r="O732" s="17" t="s">
        <v>15</v>
      </c>
      <c r="P732" s="17">
        <v>45356</v>
      </c>
      <c r="AC732" s="17" t="s">
        <v>3890</v>
      </c>
      <c r="AD732" s="17" t="s">
        <v>3891</v>
      </c>
      <c r="AF732" s="17">
        <v>8</v>
      </c>
      <c r="AG732" s="17">
        <v>2</v>
      </c>
      <c r="AM732" s="17" t="s">
        <v>218</v>
      </c>
      <c r="AN732" s="17" t="s">
        <v>9598</v>
      </c>
      <c r="AO732" s="17">
        <v>3</v>
      </c>
      <c r="AP732" s="17">
        <v>80</v>
      </c>
      <c r="AQ732" s="17">
        <v>5</v>
      </c>
      <c r="AT732" s="17" t="s">
        <v>9082</v>
      </c>
      <c r="AV732" s="17" t="s">
        <v>3901</v>
      </c>
      <c r="AZ732" s="17" t="s">
        <v>3901</v>
      </c>
      <c r="BA732" s="17" t="s">
        <v>3901</v>
      </c>
      <c r="BB732" s="17" t="s">
        <v>3901</v>
      </c>
      <c r="BD732" s="17" t="s">
        <v>3901</v>
      </c>
      <c r="BH732" s="17" t="s">
        <v>3901</v>
      </c>
      <c r="BK732" s="17" t="s">
        <v>3901</v>
      </c>
      <c r="BL732" s="17" t="s">
        <v>3901</v>
      </c>
      <c r="BN732" s="17" t="s">
        <v>3901</v>
      </c>
      <c r="BQ732" s="17" t="s">
        <v>30</v>
      </c>
      <c r="BS732" s="17" t="s">
        <v>3901</v>
      </c>
      <c r="BY732" s="17" t="s">
        <v>3901</v>
      </c>
      <c r="DN732" s="17">
        <f>COUNTIF(AU732:DM732, "X")</f>
        <v>11</v>
      </c>
    </row>
    <row r="733" spans="1:118" s="17" customFormat="1">
      <c r="A733" s="17" t="s">
        <v>21059</v>
      </c>
      <c r="B733" s="17">
        <v>55</v>
      </c>
      <c r="C733" s="17">
        <v>67353</v>
      </c>
      <c r="D733" s="17" t="s">
        <v>852</v>
      </c>
      <c r="E733" s="17" t="s">
        <v>21060</v>
      </c>
      <c r="F733" s="17" t="s">
        <v>161</v>
      </c>
      <c r="H733" s="309">
        <v>21052</v>
      </c>
      <c r="I733" s="309">
        <v>32427</v>
      </c>
      <c r="J733" s="17" t="s">
        <v>3888</v>
      </c>
      <c r="L733" s="17" t="s">
        <v>21061</v>
      </c>
      <c r="N733" s="17" t="s">
        <v>80</v>
      </c>
      <c r="O733" s="17" t="s">
        <v>15</v>
      </c>
      <c r="P733" s="17">
        <v>45308</v>
      </c>
      <c r="AF733" s="17">
        <v>8</v>
      </c>
      <c r="AG733" s="17">
        <v>2</v>
      </c>
      <c r="AI733" s="17" t="s">
        <v>20851</v>
      </c>
      <c r="AM733" s="17" t="s">
        <v>81</v>
      </c>
      <c r="AN733" s="17" t="s">
        <v>21035</v>
      </c>
      <c r="AO733" s="17">
        <v>3</v>
      </c>
      <c r="AP733" s="17">
        <v>80</v>
      </c>
      <c r="AQ733" s="17">
        <v>5</v>
      </c>
      <c r="AR733" s="17" t="s">
        <v>20671</v>
      </c>
      <c r="AS733" s="17" t="s">
        <v>21036</v>
      </c>
      <c r="AV733" s="17" t="s">
        <v>3901</v>
      </c>
      <c r="AX733" s="17" t="s">
        <v>3901</v>
      </c>
      <c r="AZ733" s="17" t="s">
        <v>3901</v>
      </c>
      <c r="BB733" s="17" t="s">
        <v>3901</v>
      </c>
      <c r="BD733" s="17" t="s">
        <v>3901</v>
      </c>
      <c r="BH733" s="17" t="s">
        <v>3901</v>
      </c>
      <c r="BJ733" s="17" t="s">
        <v>3901</v>
      </c>
      <c r="BK733" s="17" t="s">
        <v>3901</v>
      </c>
      <c r="BL733" s="17" t="s">
        <v>3901</v>
      </c>
      <c r="BN733" s="17" t="s">
        <v>3901</v>
      </c>
      <c r="BS733" s="17" t="s">
        <v>3901</v>
      </c>
      <c r="BY733" s="17" t="s">
        <v>3901</v>
      </c>
      <c r="CF733" s="17" t="s">
        <v>3901</v>
      </c>
      <c r="CH733" s="17" t="s">
        <v>3901</v>
      </c>
      <c r="CL733" s="17" t="s">
        <v>3901</v>
      </c>
      <c r="CN733" s="17" t="s">
        <v>3901</v>
      </c>
      <c r="CQ733" s="17" t="s">
        <v>3901</v>
      </c>
      <c r="CU733" s="17" t="s">
        <v>3901</v>
      </c>
      <c r="DN733" s="17">
        <f>COUNTIF(AU733:DM733, "X")</f>
        <v>18</v>
      </c>
    </row>
    <row r="734" spans="1:118" s="17" customFormat="1">
      <c r="A734" s="17" t="s">
        <v>22803</v>
      </c>
      <c r="B734" s="17">
        <v>55</v>
      </c>
      <c r="C734" s="17">
        <v>100358</v>
      </c>
      <c r="D734" s="17" t="s">
        <v>15035</v>
      </c>
      <c r="E734" s="17" t="s">
        <v>61</v>
      </c>
      <c r="F734" s="17" t="s">
        <v>30</v>
      </c>
      <c r="H734" s="309">
        <v>24229</v>
      </c>
      <c r="I734" s="309">
        <v>35551</v>
      </c>
      <c r="J734" s="17" t="s">
        <v>3888</v>
      </c>
      <c r="L734" s="17" t="s">
        <v>22804</v>
      </c>
      <c r="N734" s="17" t="s">
        <v>126</v>
      </c>
      <c r="O734" s="17" t="s">
        <v>15</v>
      </c>
      <c r="P734" s="17">
        <v>45383</v>
      </c>
      <c r="AF734" s="17">
        <v>8</v>
      </c>
      <c r="AG734" s="17">
        <v>2</v>
      </c>
      <c r="AI734" s="17" t="s">
        <v>20542</v>
      </c>
      <c r="AM734" s="17" t="s">
        <v>133</v>
      </c>
      <c r="AN734" s="17" t="s">
        <v>22584</v>
      </c>
      <c r="AO734" s="17">
        <v>3</v>
      </c>
      <c r="AP734" s="17">
        <v>80</v>
      </c>
      <c r="AQ734" s="17">
        <v>5</v>
      </c>
      <c r="AR734" s="17" t="s">
        <v>22585</v>
      </c>
      <c r="BB734" s="17" t="s">
        <v>3901</v>
      </c>
      <c r="BD734" s="17" t="s">
        <v>3901</v>
      </c>
      <c r="BH734" s="17" t="s">
        <v>3901</v>
      </c>
      <c r="BK734" s="17" t="s">
        <v>3901</v>
      </c>
      <c r="BS734" s="17" t="s">
        <v>3901</v>
      </c>
      <c r="BY734" s="17" t="s">
        <v>3901</v>
      </c>
      <c r="CC734" s="17" t="s">
        <v>3901</v>
      </c>
      <c r="CU734" s="17" t="s">
        <v>3901</v>
      </c>
      <c r="DN734" s="17">
        <f>COUNTIF(AU734:DM734, "X")</f>
        <v>8</v>
      </c>
    </row>
    <row r="735" spans="1:118" s="17" customFormat="1">
      <c r="A735" s="17" t="s">
        <v>15034</v>
      </c>
      <c r="B735" s="17">
        <v>55</v>
      </c>
      <c r="C735" s="17">
        <v>116993</v>
      </c>
      <c r="D735" s="17" t="s">
        <v>15035</v>
      </c>
      <c r="E735" s="17" t="s">
        <v>752</v>
      </c>
      <c r="F735" s="17" t="s">
        <v>397</v>
      </c>
      <c r="G735" s="17" t="s">
        <v>203</v>
      </c>
      <c r="H735" s="309">
        <v>30398</v>
      </c>
      <c r="I735" s="309">
        <v>40992</v>
      </c>
      <c r="J735" s="17" t="s">
        <v>3888</v>
      </c>
      <c r="L735" s="17" t="s">
        <v>15036</v>
      </c>
      <c r="N735" s="17" t="s">
        <v>31</v>
      </c>
      <c r="O735" s="17" t="s">
        <v>15</v>
      </c>
      <c r="P735" s="17">
        <v>45373</v>
      </c>
      <c r="AC735" s="17" t="s">
        <v>9895</v>
      </c>
      <c r="AD735" s="17" t="s">
        <v>9896</v>
      </c>
      <c r="AF735" s="17">
        <v>8</v>
      </c>
      <c r="AG735" s="17">
        <v>2</v>
      </c>
      <c r="AM735" s="17" t="s">
        <v>335</v>
      </c>
      <c r="AN735" s="17" t="s">
        <v>14693</v>
      </c>
      <c r="AO735" s="17">
        <v>3</v>
      </c>
      <c r="AP735" s="17">
        <v>80</v>
      </c>
      <c r="AQ735" s="17">
        <v>5</v>
      </c>
      <c r="AR735" s="17" t="s">
        <v>9898</v>
      </c>
      <c r="AT735" s="17" t="s">
        <v>14152</v>
      </c>
      <c r="DN735" s="17">
        <f>COUNTIF(AU735:DM735, "X")</f>
        <v>0</v>
      </c>
    </row>
    <row r="736" spans="1:118" s="17" customFormat="1">
      <c r="A736" s="17" t="s">
        <v>8070</v>
      </c>
      <c r="B736" s="17">
        <v>55</v>
      </c>
      <c r="C736" s="17">
        <v>81087</v>
      </c>
      <c r="D736" s="17" t="s">
        <v>593</v>
      </c>
      <c r="E736" s="17" t="s">
        <v>299</v>
      </c>
      <c r="F736" s="17" t="s">
        <v>125</v>
      </c>
      <c r="H736" s="309">
        <v>25799</v>
      </c>
      <c r="I736" s="309">
        <v>43060</v>
      </c>
      <c r="J736" s="17" t="s">
        <v>3888</v>
      </c>
      <c r="L736" s="17" t="s">
        <v>8071</v>
      </c>
      <c r="N736" s="17" t="s">
        <v>19</v>
      </c>
      <c r="O736" s="17" t="s">
        <v>15</v>
      </c>
      <c r="P736" s="17">
        <v>45356</v>
      </c>
      <c r="AC736" s="17" t="s">
        <v>3890</v>
      </c>
      <c r="AD736" s="17" t="s">
        <v>3891</v>
      </c>
      <c r="AF736" s="17">
        <v>8</v>
      </c>
      <c r="AG736" s="17">
        <v>2</v>
      </c>
      <c r="AM736" s="17" t="s">
        <v>117</v>
      </c>
      <c r="AN736" s="17" t="s">
        <v>7978</v>
      </c>
      <c r="AO736" s="17">
        <v>3</v>
      </c>
      <c r="AP736" s="17">
        <v>80</v>
      </c>
      <c r="AQ736" s="17">
        <v>5</v>
      </c>
      <c r="AT736" s="17" t="s">
        <v>7979</v>
      </c>
      <c r="AV736" s="17" t="s">
        <v>3901</v>
      </c>
      <c r="BA736" s="17" t="s">
        <v>3901</v>
      </c>
      <c r="BD736" s="17" t="s">
        <v>3901</v>
      </c>
      <c r="DN736" s="17">
        <f>COUNTIF(AU736:DM736, "X")</f>
        <v>3</v>
      </c>
    </row>
    <row r="737" spans="1:118" s="17" customFormat="1">
      <c r="A737" s="17" t="s">
        <v>14998</v>
      </c>
      <c r="B737" s="17">
        <v>55</v>
      </c>
      <c r="C737" s="17">
        <v>117429</v>
      </c>
      <c r="D737" s="17" t="s">
        <v>14999</v>
      </c>
      <c r="E737" s="17" t="s">
        <v>7231</v>
      </c>
      <c r="H737" s="309">
        <v>25443</v>
      </c>
      <c r="I737" s="309">
        <v>37135</v>
      </c>
      <c r="J737" s="17" t="s">
        <v>3888</v>
      </c>
      <c r="L737" s="17" t="s">
        <v>15000</v>
      </c>
      <c r="N737" s="17" t="s">
        <v>31</v>
      </c>
      <c r="O737" s="17" t="s">
        <v>15</v>
      </c>
      <c r="P737" s="17">
        <v>45373</v>
      </c>
      <c r="AC737" s="17" t="s">
        <v>9895</v>
      </c>
      <c r="AD737" s="17" t="s">
        <v>9896</v>
      </c>
      <c r="AF737" s="17">
        <v>15</v>
      </c>
      <c r="AG737" s="17">
        <v>2</v>
      </c>
      <c r="AM737" s="17" t="s">
        <v>335</v>
      </c>
      <c r="AN737" s="17" t="s">
        <v>14693</v>
      </c>
      <c r="AO737" s="17">
        <v>3</v>
      </c>
      <c r="AP737" s="17">
        <v>80</v>
      </c>
      <c r="AQ737" s="17">
        <v>5</v>
      </c>
      <c r="AR737" s="17" t="s">
        <v>9898</v>
      </c>
      <c r="AT737" s="17" t="s">
        <v>14152</v>
      </c>
      <c r="BD737" s="17" t="s">
        <v>3901</v>
      </c>
      <c r="BH737" s="17" t="s">
        <v>3901</v>
      </c>
      <c r="BJ737" s="17" t="s">
        <v>21</v>
      </c>
      <c r="BK737" s="17" t="s">
        <v>3901</v>
      </c>
      <c r="BS737" s="17" t="s">
        <v>3901</v>
      </c>
      <c r="BY737" s="17" t="s">
        <v>3901</v>
      </c>
      <c r="CC737" s="17" t="s">
        <v>3901</v>
      </c>
      <c r="CH737" s="17" t="s">
        <v>3901</v>
      </c>
      <c r="CN737" s="17" t="s">
        <v>3901</v>
      </c>
      <c r="CO737" s="17" t="s">
        <v>21</v>
      </c>
      <c r="CU737" s="17" t="s">
        <v>3901</v>
      </c>
      <c r="DN737" s="17">
        <f>COUNTIF(AU737:DM737, "X")</f>
        <v>9</v>
      </c>
    </row>
    <row r="738" spans="1:118" s="17" customFormat="1">
      <c r="A738" s="17" t="s">
        <v>6542</v>
      </c>
      <c r="B738" s="17">
        <v>55</v>
      </c>
      <c r="C738" s="17">
        <v>104548</v>
      </c>
      <c r="D738" s="17" t="s">
        <v>327</v>
      </c>
      <c r="E738" s="17" t="s">
        <v>160</v>
      </c>
      <c r="F738" s="17" t="s">
        <v>65</v>
      </c>
      <c r="H738" s="309">
        <v>29363</v>
      </c>
      <c r="I738" s="309">
        <v>36012</v>
      </c>
      <c r="J738" s="17" t="s">
        <v>3888</v>
      </c>
      <c r="L738" s="17" t="s">
        <v>6543</v>
      </c>
      <c r="N738" s="17" t="s">
        <v>19</v>
      </c>
      <c r="O738" s="17" t="s">
        <v>15</v>
      </c>
      <c r="P738" s="17">
        <v>45356</v>
      </c>
      <c r="AC738" s="17" t="s">
        <v>3890</v>
      </c>
      <c r="AD738" s="17" t="s">
        <v>3891</v>
      </c>
      <c r="AF738" s="17">
        <v>8</v>
      </c>
      <c r="AG738" s="17">
        <v>2</v>
      </c>
      <c r="AM738" s="17" t="s">
        <v>232</v>
      </c>
      <c r="AN738" s="17" t="s">
        <v>6280</v>
      </c>
      <c r="AO738" s="17">
        <v>3</v>
      </c>
      <c r="AP738" s="17">
        <v>80</v>
      </c>
      <c r="AQ738" s="17">
        <v>5</v>
      </c>
      <c r="AT738" s="17" t="s">
        <v>5516</v>
      </c>
      <c r="BC738" s="17" t="s">
        <v>21</v>
      </c>
      <c r="BQ738" s="17" t="s">
        <v>30</v>
      </c>
      <c r="BS738" s="17" t="s">
        <v>3901</v>
      </c>
      <c r="DN738" s="17">
        <f>COUNTIF(AU738:DM738, "X")</f>
        <v>1</v>
      </c>
    </row>
    <row r="739" spans="1:118" s="17" customFormat="1">
      <c r="A739" s="17" t="s">
        <v>11637</v>
      </c>
      <c r="B739" s="17">
        <v>55</v>
      </c>
      <c r="C739" s="17">
        <v>65390</v>
      </c>
      <c r="D739" s="17" t="s">
        <v>11638</v>
      </c>
      <c r="E739" s="17" t="s">
        <v>112</v>
      </c>
      <c r="F739" s="17" t="s">
        <v>63</v>
      </c>
      <c r="H739" s="309">
        <v>21257</v>
      </c>
      <c r="I739" s="309">
        <v>32387</v>
      </c>
      <c r="J739" s="17" t="s">
        <v>3888</v>
      </c>
      <c r="L739" s="17" t="s">
        <v>11639</v>
      </c>
      <c r="N739" s="17" t="s">
        <v>14</v>
      </c>
      <c r="O739" s="17" t="s">
        <v>15</v>
      </c>
      <c r="P739" s="17">
        <v>45371</v>
      </c>
      <c r="AC739" s="17" t="s">
        <v>14</v>
      </c>
      <c r="AF739" s="17">
        <v>8</v>
      </c>
      <c r="AG739" s="17">
        <v>2</v>
      </c>
      <c r="AI739" s="17" t="s">
        <v>10178</v>
      </c>
      <c r="AM739" s="17" t="s">
        <v>68</v>
      </c>
      <c r="AN739" s="17" t="s">
        <v>11517</v>
      </c>
      <c r="AO739" s="17">
        <v>3</v>
      </c>
      <c r="AP739" s="17">
        <v>80</v>
      </c>
      <c r="AQ739" s="17">
        <v>5</v>
      </c>
      <c r="AR739" s="17" t="s">
        <v>10180</v>
      </c>
      <c r="AU739" s="17" t="s">
        <v>30</v>
      </c>
      <c r="AV739" s="17" t="s">
        <v>3901</v>
      </c>
      <c r="AZ739" s="17" t="s">
        <v>3901</v>
      </c>
      <c r="BB739" s="17" t="s">
        <v>3901</v>
      </c>
      <c r="BD739" s="17" t="s">
        <v>3901</v>
      </c>
      <c r="BH739" s="17" t="s">
        <v>3901</v>
      </c>
      <c r="BJ739" s="17" t="s">
        <v>30</v>
      </c>
      <c r="BK739" s="17" t="s">
        <v>3901</v>
      </c>
      <c r="BN739" s="17" t="s">
        <v>3901</v>
      </c>
      <c r="BS739" s="17" t="s">
        <v>3901</v>
      </c>
      <c r="BY739" s="17" t="s">
        <v>3901</v>
      </c>
      <c r="CC739" s="17" t="s">
        <v>3901</v>
      </c>
      <c r="CF739" s="17" t="s">
        <v>3901</v>
      </c>
      <c r="CH739" s="17" t="s">
        <v>3901</v>
      </c>
      <c r="CI739" s="17" t="s">
        <v>3901</v>
      </c>
      <c r="CQ739" s="17" t="s">
        <v>3901</v>
      </c>
      <c r="CR739" s="17" t="s">
        <v>21</v>
      </c>
      <c r="CU739" s="17" t="s">
        <v>3901</v>
      </c>
      <c r="DA739" s="17" t="s">
        <v>3901</v>
      </c>
      <c r="DF739" s="17" t="s">
        <v>3901</v>
      </c>
      <c r="DN739" s="17">
        <f>COUNTIF(AU739:DM739, "X")</f>
        <v>17</v>
      </c>
    </row>
    <row r="740" spans="1:118" s="17" customFormat="1">
      <c r="A740" s="17" t="s">
        <v>11640</v>
      </c>
      <c r="B740" s="17">
        <v>55</v>
      </c>
      <c r="C740" s="17">
        <v>65389</v>
      </c>
      <c r="D740" s="17" t="s">
        <v>11638</v>
      </c>
      <c r="E740" s="17" t="s">
        <v>271</v>
      </c>
      <c r="F740" s="17" t="s">
        <v>289</v>
      </c>
      <c r="H740" s="309">
        <v>22063</v>
      </c>
      <c r="I740" s="309">
        <v>32387</v>
      </c>
      <c r="J740" s="17" t="s">
        <v>3888</v>
      </c>
      <c r="L740" s="17" t="s">
        <v>11639</v>
      </c>
      <c r="N740" s="17" t="s">
        <v>14</v>
      </c>
      <c r="O740" s="17" t="s">
        <v>15</v>
      </c>
      <c r="P740" s="17">
        <v>45371</v>
      </c>
      <c r="AC740" s="17" t="s">
        <v>14</v>
      </c>
      <c r="AF740" s="17">
        <v>8</v>
      </c>
      <c r="AG740" s="17">
        <v>2</v>
      </c>
      <c r="AI740" s="17" t="s">
        <v>10178</v>
      </c>
      <c r="AM740" s="17" t="s">
        <v>68</v>
      </c>
      <c r="AN740" s="17" t="s">
        <v>11517</v>
      </c>
      <c r="AO740" s="17">
        <v>3</v>
      </c>
      <c r="AP740" s="17">
        <v>80</v>
      </c>
      <c r="AQ740" s="17">
        <v>5</v>
      </c>
      <c r="AR740" s="17" t="s">
        <v>10180</v>
      </c>
      <c r="AU740" s="17" t="s">
        <v>30</v>
      </c>
      <c r="AV740" s="17" t="s">
        <v>3901</v>
      </c>
      <c r="AZ740" s="17" t="s">
        <v>3901</v>
      </c>
      <c r="BB740" s="17" t="s">
        <v>3901</v>
      </c>
      <c r="BC740" s="17" t="s">
        <v>30</v>
      </c>
      <c r="BD740" s="17" t="s">
        <v>3901</v>
      </c>
      <c r="BH740" s="17" t="s">
        <v>3901</v>
      </c>
      <c r="BJ740" s="17" t="s">
        <v>30</v>
      </c>
      <c r="BK740" s="17" t="s">
        <v>3901</v>
      </c>
      <c r="BN740" s="17" t="s">
        <v>3901</v>
      </c>
      <c r="BS740" s="17" t="s">
        <v>3901</v>
      </c>
      <c r="BU740" s="17" t="s">
        <v>3901</v>
      </c>
      <c r="BY740" s="17" t="s">
        <v>3901</v>
      </c>
      <c r="CC740" s="17" t="s">
        <v>3901</v>
      </c>
      <c r="CF740" s="17" t="s">
        <v>3901</v>
      </c>
      <c r="CH740" s="17" t="s">
        <v>3901</v>
      </c>
      <c r="CI740" s="17" t="s">
        <v>3901</v>
      </c>
      <c r="CQ740" s="17" t="s">
        <v>3901</v>
      </c>
      <c r="CR740" s="17" t="s">
        <v>21</v>
      </c>
      <c r="CU740" s="17" t="s">
        <v>3901</v>
      </c>
      <c r="DA740" s="17" t="s">
        <v>3901</v>
      </c>
      <c r="DF740" s="17" t="s">
        <v>3901</v>
      </c>
      <c r="DN740" s="17">
        <f>COUNTIF(AU740:DM740, "X")</f>
        <v>18</v>
      </c>
    </row>
    <row r="741" spans="1:118" s="17" customFormat="1">
      <c r="A741" s="17" t="s">
        <v>11680</v>
      </c>
      <c r="B741" s="17">
        <v>55</v>
      </c>
      <c r="C741" s="17">
        <v>40100</v>
      </c>
      <c r="D741" s="17" t="s">
        <v>489</v>
      </c>
      <c r="E741" s="17" t="s">
        <v>9216</v>
      </c>
      <c r="F741" s="17" t="s">
        <v>63</v>
      </c>
      <c r="H741" s="309">
        <v>8466</v>
      </c>
      <c r="I741" s="309">
        <v>28611</v>
      </c>
      <c r="J741" s="17" t="s">
        <v>3888</v>
      </c>
      <c r="L741" s="17" t="s">
        <v>11562</v>
      </c>
      <c r="N741" s="17" t="s">
        <v>14</v>
      </c>
      <c r="O741" s="17" t="s">
        <v>15</v>
      </c>
      <c r="P741" s="17">
        <v>45371</v>
      </c>
      <c r="AC741" s="17" t="s">
        <v>14</v>
      </c>
      <c r="AF741" s="17">
        <v>8</v>
      </c>
      <c r="AG741" s="17">
        <v>2</v>
      </c>
      <c r="AI741" s="17" t="s">
        <v>10178</v>
      </c>
      <c r="AM741" s="17" t="s">
        <v>68</v>
      </c>
      <c r="AN741" s="17" t="s">
        <v>11517</v>
      </c>
      <c r="AO741" s="17">
        <v>3</v>
      </c>
      <c r="AP741" s="17">
        <v>80</v>
      </c>
      <c r="AQ741" s="17">
        <v>5</v>
      </c>
      <c r="AR741" s="17" t="s">
        <v>10180</v>
      </c>
      <c r="AV741" s="17" t="s">
        <v>3901</v>
      </c>
      <c r="AX741" s="17" t="s">
        <v>3901</v>
      </c>
      <c r="AZ741" s="17" t="s">
        <v>3901</v>
      </c>
      <c r="BA741" s="17" t="s">
        <v>3901</v>
      </c>
      <c r="BB741" s="17" t="s">
        <v>3901</v>
      </c>
      <c r="BD741" s="17" t="s">
        <v>3901</v>
      </c>
      <c r="BK741" s="17" t="s">
        <v>3901</v>
      </c>
      <c r="BQ741" s="17" t="s">
        <v>30</v>
      </c>
      <c r="BS741" s="17" t="s">
        <v>3901</v>
      </c>
      <c r="BY741" s="17" t="s">
        <v>3901</v>
      </c>
      <c r="CC741" s="17" t="s">
        <v>3901</v>
      </c>
      <c r="CH741" s="17" t="s">
        <v>3901</v>
      </c>
      <c r="CU741" s="17" t="s">
        <v>3901</v>
      </c>
      <c r="DN741" s="17">
        <f>COUNTIF(AU741:DM741, "X")</f>
        <v>12</v>
      </c>
    </row>
    <row r="742" spans="1:118" s="17" customFormat="1">
      <c r="A742" s="17" t="s">
        <v>4524</v>
      </c>
      <c r="B742" s="17">
        <v>55</v>
      </c>
      <c r="C742" s="17">
        <v>66030</v>
      </c>
      <c r="D742" s="17" t="s">
        <v>489</v>
      </c>
      <c r="E742" s="17" t="s">
        <v>392</v>
      </c>
      <c r="F742" s="17" t="s">
        <v>43</v>
      </c>
      <c r="H742" s="309">
        <v>21026</v>
      </c>
      <c r="I742" s="309">
        <v>44070</v>
      </c>
      <c r="J742" s="17" t="s">
        <v>3888</v>
      </c>
      <c r="L742" s="17" t="s">
        <v>4525</v>
      </c>
      <c r="N742" s="17" t="s">
        <v>19</v>
      </c>
      <c r="O742" s="17" t="s">
        <v>15</v>
      </c>
      <c r="P742" s="17">
        <v>45356</v>
      </c>
      <c r="AC742" s="17" t="s">
        <v>3890</v>
      </c>
      <c r="AD742" s="17" t="s">
        <v>3891</v>
      </c>
      <c r="AF742" s="17">
        <v>15</v>
      </c>
      <c r="AG742" s="17">
        <v>2</v>
      </c>
      <c r="AM742" s="17" t="s">
        <v>2602</v>
      </c>
      <c r="AN742" s="17" t="s">
        <v>4371</v>
      </c>
      <c r="AO742" s="17">
        <v>3</v>
      </c>
      <c r="AP742" s="17">
        <v>80</v>
      </c>
      <c r="AQ742" s="17">
        <v>5</v>
      </c>
      <c r="AT742" s="17" t="s">
        <v>3893</v>
      </c>
      <c r="BS742" s="17" t="s">
        <v>3901</v>
      </c>
      <c r="DN742" s="17">
        <f>COUNTIF(AU742:DM742, "X")</f>
        <v>1</v>
      </c>
    </row>
    <row r="743" spans="1:118" s="17" customFormat="1">
      <c r="A743" s="17" t="s">
        <v>12329</v>
      </c>
      <c r="B743" s="17">
        <v>55</v>
      </c>
      <c r="C743" s="17">
        <v>102197</v>
      </c>
      <c r="D743" s="17" t="s">
        <v>66</v>
      </c>
      <c r="E743" s="17" t="s">
        <v>128</v>
      </c>
      <c r="F743" s="17" t="s">
        <v>125</v>
      </c>
      <c r="H743" s="309">
        <v>29134</v>
      </c>
      <c r="I743" s="309">
        <v>35774</v>
      </c>
      <c r="J743" s="17" t="s">
        <v>3888</v>
      </c>
      <c r="L743" s="17" t="s">
        <v>12220</v>
      </c>
      <c r="N743" s="17" t="s">
        <v>31</v>
      </c>
      <c r="O743" s="17" t="s">
        <v>15</v>
      </c>
      <c r="P743" s="17">
        <v>45373</v>
      </c>
      <c r="AC743" s="17" t="s">
        <v>9895</v>
      </c>
      <c r="AD743" s="17" t="s">
        <v>9896</v>
      </c>
      <c r="AF743" s="17">
        <v>8</v>
      </c>
      <c r="AG743" s="17">
        <v>2</v>
      </c>
      <c r="AM743" s="17" t="s">
        <v>295</v>
      </c>
      <c r="AN743" s="17" t="s">
        <v>12166</v>
      </c>
      <c r="AO743" s="17">
        <v>3</v>
      </c>
      <c r="AP743" s="17">
        <v>80</v>
      </c>
      <c r="AQ743" s="17">
        <v>5</v>
      </c>
      <c r="AR743" s="17" t="s">
        <v>9898</v>
      </c>
      <c r="AT743" s="17" t="s">
        <v>11929</v>
      </c>
      <c r="AV743" s="17" t="s">
        <v>3901</v>
      </c>
      <c r="BD743" s="17" t="s">
        <v>3901</v>
      </c>
      <c r="BK743" s="17" t="s">
        <v>3901</v>
      </c>
      <c r="BQ743" s="17" t="s">
        <v>21</v>
      </c>
      <c r="BS743" s="17" t="s">
        <v>3901</v>
      </c>
      <c r="BU743" s="17" t="s">
        <v>3901</v>
      </c>
      <c r="BY743" s="17" t="s">
        <v>3901</v>
      </c>
      <c r="BZ743" s="17" t="s">
        <v>21</v>
      </c>
      <c r="CC743" s="17" t="s">
        <v>3901</v>
      </c>
      <c r="CF743" s="17" t="s">
        <v>3901</v>
      </c>
      <c r="CG743" s="17" t="s">
        <v>21</v>
      </c>
      <c r="CH743" s="17" t="s">
        <v>3901</v>
      </c>
      <c r="CL743" s="17" t="s">
        <v>3901</v>
      </c>
      <c r="CM743" s="17" t="s">
        <v>21</v>
      </c>
      <c r="CN743" s="17" t="s">
        <v>3901</v>
      </c>
      <c r="CO743" s="17" t="s">
        <v>21</v>
      </c>
      <c r="CQ743" s="17" t="s">
        <v>3901</v>
      </c>
      <c r="CR743" s="17" t="s">
        <v>21</v>
      </c>
      <c r="CS743" s="17" t="s">
        <v>3901</v>
      </c>
      <c r="CU743" s="17" t="s">
        <v>3901</v>
      </c>
      <c r="CX743" s="17" t="s">
        <v>3901</v>
      </c>
      <c r="DA743" s="17" t="s">
        <v>3901</v>
      </c>
      <c r="DN743" s="17">
        <f>COUNTIF(AU743:DM743, "X")</f>
        <v>16</v>
      </c>
    </row>
    <row r="744" spans="1:118" s="17" customFormat="1">
      <c r="A744" s="17" t="s">
        <v>24134</v>
      </c>
      <c r="B744" s="17">
        <v>55</v>
      </c>
      <c r="C744" s="17">
        <v>80114</v>
      </c>
      <c r="D744" s="17" t="s">
        <v>658</v>
      </c>
      <c r="E744" s="17" t="s">
        <v>324</v>
      </c>
      <c r="F744" s="17" t="s">
        <v>63</v>
      </c>
      <c r="H744" s="309">
        <v>24314</v>
      </c>
      <c r="I744" s="309">
        <v>33876</v>
      </c>
      <c r="J744" s="17" t="s">
        <v>3888</v>
      </c>
      <c r="L744" s="17" t="s">
        <v>24135</v>
      </c>
      <c r="N744" s="17" t="s">
        <v>126</v>
      </c>
      <c r="O744" s="17" t="s">
        <v>15</v>
      </c>
      <c r="P744" s="17">
        <v>45383</v>
      </c>
      <c r="AF744" s="17">
        <v>8</v>
      </c>
      <c r="AG744" s="17">
        <v>2</v>
      </c>
      <c r="AI744" s="17" t="s">
        <v>20542</v>
      </c>
      <c r="AM744" s="17" t="s">
        <v>127</v>
      </c>
      <c r="AN744" s="17" t="s">
        <v>23839</v>
      </c>
      <c r="AO744" s="17">
        <v>3</v>
      </c>
      <c r="AP744" s="17">
        <v>80</v>
      </c>
      <c r="AQ744" s="17">
        <v>5</v>
      </c>
      <c r="AR744" s="17" t="s">
        <v>22585</v>
      </c>
      <c r="AS744" s="17" t="s">
        <v>23503</v>
      </c>
      <c r="DN744" s="17">
        <f>COUNTIF(AU744:DM744, "X")</f>
        <v>0</v>
      </c>
    </row>
    <row r="745" spans="1:118" s="17" customFormat="1">
      <c r="A745" s="17" t="s">
        <v>10693</v>
      </c>
      <c r="B745" s="17">
        <v>55</v>
      </c>
      <c r="C745" s="17">
        <v>40102</v>
      </c>
      <c r="D745" s="17" t="s">
        <v>10694</v>
      </c>
      <c r="E745" s="17" t="s">
        <v>52</v>
      </c>
      <c r="F745" s="17" t="s">
        <v>470</v>
      </c>
      <c r="G745" s="17" t="s">
        <v>203</v>
      </c>
      <c r="H745" s="309">
        <v>12547</v>
      </c>
      <c r="I745" s="309">
        <v>28611</v>
      </c>
      <c r="J745" s="17" t="s">
        <v>3888</v>
      </c>
      <c r="L745" s="17" t="s">
        <v>10695</v>
      </c>
      <c r="N745" s="17" t="s">
        <v>14</v>
      </c>
      <c r="O745" s="17" t="s">
        <v>15</v>
      </c>
      <c r="P745" s="17">
        <v>45371</v>
      </c>
      <c r="AC745" s="17" t="s">
        <v>14</v>
      </c>
      <c r="AF745" s="17">
        <v>8</v>
      </c>
      <c r="AG745" s="17">
        <v>2</v>
      </c>
      <c r="AI745" s="17" t="s">
        <v>10178</v>
      </c>
      <c r="AM745" s="17" t="s">
        <v>193</v>
      </c>
      <c r="AN745" s="17" t="s">
        <v>10381</v>
      </c>
      <c r="AO745" s="17">
        <v>3</v>
      </c>
      <c r="AP745" s="17">
        <v>80</v>
      </c>
      <c r="AQ745" s="17">
        <v>5</v>
      </c>
      <c r="AR745" s="17" t="s">
        <v>10180</v>
      </c>
      <c r="AU745" s="17" t="s">
        <v>21</v>
      </c>
      <c r="AV745" s="17" t="s">
        <v>3901</v>
      </c>
      <c r="AX745" s="17" t="s">
        <v>3901</v>
      </c>
      <c r="BA745" s="17" t="s">
        <v>21</v>
      </c>
      <c r="BB745" s="17" t="s">
        <v>3901</v>
      </c>
      <c r="BD745" s="17" t="s">
        <v>3901</v>
      </c>
      <c r="BH745" s="17" t="s">
        <v>3901</v>
      </c>
      <c r="BK745" s="17" t="s">
        <v>3901</v>
      </c>
      <c r="BN745" s="17" t="s">
        <v>3901</v>
      </c>
      <c r="BQ745" s="17" t="s">
        <v>21</v>
      </c>
      <c r="BS745" s="17" t="s">
        <v>3901</v>
      </c>
      <c r="BY745" s="17" t="s">
        <v>3901</v>
      </c>
      <c r="BZ745" s="17" t="s">
        <v>21</v>
      </c>
      <c r="CC745" s="17" t="s">
        <v>3901</v>
      </c>
      <c r="CF745" s="17" t="s">
        <v>3901</v>
      </c>
      <c r="CG745" s="17" t="s">
        <v>21</v>
      </c>
      <c r="CH745" s="17" t="s">
        <v>3901</v>
      </c>
      <c r="CI745" s="17" t="s">
        <v>3901</v>
      </c>
      <c r="CL745" s="17" t="s">
        <v>3901</v>
      </c>
      <c r="CM745" s="17" t="s">
        <v>21</v>
      </c>
      <c r="CN745" s="17" t="s">
        <v>3901</v>
      </c>
      <c r="CQ745" s="17" t="s">
        <v>3901</v>
      </c>
      <c r="CR745" s="17" t="s">
        <v>21</v>
      </c>
      <c r="CU745" s="17" t="s">
        <v>3901</v>
      </c>
      <c r="DA745" s="17" t="s">
        <v>3901</v>
      </c>
      <c r="DN745" s="17">
        <f>COUNTIF(AU745:DM745, "X")</f>
        <v>18</v>
      </c>
    </row>
    <row r="746" spans="1:118" s="17" customFormat="1">
      <c r="A746" s="17" t="s">
        <v>22545</v>
      </c>
      <c r="B746" s="17">
        <v>55</v>
      </c>
      <c r="C746" s="17">
        <v>118853</v>
      </c>
      <c r="D746" s="17" t="s">
        <v>4970</v>
      </c>
      <c r="E746" s="17" t="s">
        <v>3909</v>
      </c>
      <c r="F746" s="17" t="s">
        <v>4387</v>
      </c>
      <c r="G746" s="17" t="s">
        <v>100</v>
      </c>
      <c r="H746" s="309">
        <v>28682</v>
      </c>
      <c r="I746" s="309">
        <v>44085</v>
      </c>
      <c r="J746" s="17" t="s">
        <v>3888</v>
      </c>
      <c r="L746" s="17" t="s">
        <v>22546</v>
      </c>
      <c r="N746" s="17" t="s">
        <v>31</v>
      </c>
      <c r="O746" s="17" t="s">
        <v>15</v>
      </c>
      <c r="P746" s="17">
        <v>45373</v>
      </c>
      <c r="AF746" s="17">
        <v>15</v>
      </c>
      <c r="AG746" s="17">
        <v>2</v>
      </c>
      <c r="AH746" s="17" t="s">
        <v>11926</v>
      </c>
      <c r="AK746" s="17" t="s">
        <v>11927</v>
      </c>
      <c r="AM746" s="17" t="s">
        <v>177</v>
      </c>
      <c r="AN746" s="17" t="s">
        <v>22466</v>
      </c>
      <c r="AO746" s="17">
        <v>3</v>
      </c>
      <c r="AP746" s="17">
        <v>80</v>
      </c>
      <c r="AQ746" s="17">
        <v>5</v>
      </c>
      <c r="AR746" s="17" t="s">
        <v>11941</v>
      </c>
      <c r="DN746" s="17">
        <f>COUNTIF(AU746:DM746, "X")</f>
        <v>0</v>
      </c>
    </row>
    <row r="747" spans="1:118" s="17" customFormat="1">
      <c r="A747" s="17" t="s">
        <v>8574</v>
      </c>
      <c r="B747" s="17">
        <v>55</v>
      </c>
      <c r="C747" s="17">
        <v>121477</v>
      </c>
      <c r="D747" s="17" t="s">
        <v>8575</v>
      </c>
      <c r="E747" s="17" t="s">
        <v>252</v>
      </c>
      <c r="F747" s="17" t="s">
        <v>70</v>
      </c>
      <c r="H747" s="309">
        <v>30958</v>
      </c>
      <c r="I747" s="309">
        <v>41191</v>
      </c>
      <c r="J747" s="17" t="s">
        <v>3888</v>
      </c>
      <c r="L747" s="17" t="s">
        <v>8576</v>
      </c>
      <c r="N747" s="17" t="s">
        <v>19</v>
      </c>
      <c r="O747" s="17" t="s">
        <v>15</v>
      </c>
      <c r="P747" s="17">
        <v>45356</v>
      </c>
      <c r="AC747" s="17" t="s">
        <v>3890</v>
      </c>
      <c r="AD747" s="17" t="s">
        <v>3891</v>
      </c>
      <c r="AF747" s="17">
        <v>8</v>
      </c>
      <c r="AG747" s="17">
        <v>2</v>
      </c>
      <c r="AM747" s="17" t="s">
        <v>2607</v>
      </c>
      <c r="AN747" s="17" t="s">
        <v>8305</v>
      </c>
      <c r="AO747" s="17">
        <v>3</v>
      </c>
      <c r="AP747" s="17">
        <v>80</v>
      </c>
      <c r="AQ747" s="17">
        <v>5</v>
      </c>
      <c r="AT747" s="17" t="s">
        <v>7979</v>
      </c>
      <c r="DN747" s="17">
        <f>COUNTIF(AU747:DM747, "X")</f>
        <v>0</v>
      </c>
    </row>
    <row r="748" spans="1:118" s="17" customFormat="1">
      <c r="A748" s="17" t="s">
        <v>20869</v>
      </c>
      <c r="B748" s="17">
        <v>55</v>
      </c>
      <c r="C748" s="17">
        <v>88991</v>
      </c>
      <c r="D748" s="17" t="s">
        <v>8575</v>
      </c>
      <c r="E748" s="17" t="s">
        <v>299</v>
      </c>
      <c r="F748" s="17" t="s">
        <v>129</v>
      </c>
      <c r="H748" s="309">
        <v>26620</v>
      </c>
      <c r="I748" s="309">
        <v>34775</v>
      </c>
      <c r="J748" s="17" t="s">
        <v>3888</v>
      </c>
      <c r="L748" s="17" t="s">
        <v>20870</v>
      </c>
      <c r="N748" s="17" t="s">
        <v>80</v>
      </c>
      <c r="O748" s="17" t="s">
        <v>15</v>
      </c>
      <c r="P748" s="17">
        <v>45308</v>
      </c>
      <c r="AF748" s="17">
        <v>8</v>
      </c>
      <c r="AG748" s="17">
        <v>2</v>
      </c>
      <c r="AI748" s="17" t="s">
        <v>20851</v>
      </c>
      <c r="AM748" s="17" t="s">
        <v>27</v>
      </c>
      <c r="AN748" s="17" t="s">
        <v>20847</v>
      </c>
      <c r="AO748" s="17">
        <v>3</v>
      </c>
      <c r="AP748" s="17">
        <v>80</v>
      </c>
      <c r="AQ748" s="17">
        <v>5</v>
      </c>
      <c r="AR748" s="17" t="s">
        <v>20671</v>
      </c>
      <c r="AV748" s="17" t="s">
        <v>3901</v>
      </c>
      <c r="AZ748" s="17" t="s">
        <v>3901</v>
      </c>
      <c r="BD748" s="17" t="s">
        <v>3901</v>
      </c>
      <c r="BK748" s="17" t="s">
        <v>3901</v>
      </c>
      <c r="BQ748" s="17" t="s">
        <v>21</v>
      </c>
      <c r="BS748" s="17" t="s">
        <v>3901</v>
      </c>
      <c r="BY748" s="17" t="s">
        <v>3901</v>
      </c>
      <c r="CH748" s="17" t="s">
        <v>3901</v>
      </c>
      <c r="CU748" s="17" t="s">
        <v>3901</v>
      </c>
      <c r="DN748" s="17">
        <f>COUNTIF(AU748:DM748, "X")</f>
        <v>8</v>
      </c>
    </row>
    <row r="749" spans="1:118" s="17" customFormat="1">
      <c r="A749" s="17" t="s">
        <v>20886</v>
      </c>
      <c r="B749" s="17">
        <v>55</v>
      </c>
      <c r="C749" s="17">
        <v>991</v>
      </c>
      <c r="D749" s="17" t="s">
        <v>8575</v>
      </c>
      <c r="E749" s="17" t="s">
        <v>158</v>
      </c>
      <c r="F749" s="17" t="s">
        <v>4417</v>
      </c>
      <c r="H749" s="309">
        <v>23977</v>
      </c>
      <c r="I749" s="309">
        <v>30437</v>
      </c>
      <c r="J749" s="17" t="s">
        <v>3888</v>
      </c>
      <c r="L749" s="17" t="s">
        <v>20870</v>
      </c>
      <c r="N749" s="17" t="s">
        <v>80</v>
      </c>
      <c r="O749" s="17" t="s">
        <v>15</v>
      </c>
      <c r="P749" s="17">
        <v>45308</v>
      </c>
      <c r="AF749" s="17">
        <v>8</v>
      </c>
      <c r="AG749" s="17">
        <v>2</v>
      </c>
      <c r="AI749" s="17" t="s">
        <v>20851</v>
      </c>
      <c r="AM749" s="17" t="s">
        <v>27</v>
      </c>
      <c r="AN749" s="17" t="s">
        <v>20847</v>
      </c>
      <c r="AO749" s="17">
        <v>3</v>
      </c>
      <c r="AP749" s="17">
        <v>80</v>
      </c>
      <c r="AQ749" s="17">
        <v>5</v>
      </c>
      <c r="AR749" s="17" t="s">
        <v>20671</v>
      </c>
      <c r="AV749" s="17" t="s">
        <v>3901</v>
      </c>
      <c r="AZ749" s="17" t="s">
        <v>3901</v>
      </c>
      <c r="BD749" s="17" t="s">
        <v>3901</v>
      </c>
      <c r="BK749" s="17" t="s">
        <v>3901</v>
      </c>
      <c r="BS749" s="17" t="s">
        <v>3901</v>
      </c>
      <c r="CF749" s="17" t="s">
        <v>3901</v>
      </c>
      <c r="CU749" s="17" t="s">
        <v>3901</v>
      </c>
      <c r="DN749" s="17">
        <f>COUNTIF(AU749:DM749, "X")</f>
        <v>7</v>
      </c>
    </row>
    <row r="750" spans="1:118" s="17" customFormat="1">
      <c r="A750" s="17" t="s">
        <v>25576</v>
      </c>
      <c r="B750" s="17">
        <v>55</v>
      </c>
      <c r="C750" s="17">
        <v>121074</v>
      </c>
      <c r="D750" s="17" t="s">
        <v>15209</v>
      </c>
      <c r="E750" s="17" t="s">
        <v>16699</v>
      </c>
      <c r="F750" s="17" t="s">
        <v>25577</v>
      </c>
      <c r="H750" s="309">
        <v>27675</v>
      </c>
      <c r="I750" s="309">
        <v>37491</v>
      </c>
      <c r="J750" s="17" t="s">
        <v>3888</v>
      </c>
      <c r="L750" s="17" t="s">
        <v>25578</v>
      </c>
      <c r="N750" s="17" t="s">
        <v>31</v>
      </c>
      <c r="O750" s="17" t="s">
        <v>15</v>
      </c>
      <c r="P750" s="17">
        <v>45373</v>
      </c>
      <c r="AC750" s="17" t="s">
        <v>9895</v>
      </c>
      <c r="AD750" s="17" t="s">
        <v>9896</v>
      </c>
      <c r="AF750" s="17">
        <v>15</v>
      </c>
      <c r="AG750" s="17">
        <v>2</v>
      </c>
      <c r="AM750" s="17" t="s">
        <v>76</v>
      </c>
      <c r="AN750" s="17" t="s">
        <v>25452</v>
      </c>
      <c r="AO750" s="17">
        <v>3</v>
      </c>
      <c r="AP750" s="17">
        <v>80</v>
      </c>
      <c r="AQ750" s="17">
        <v>5</v>
      </c>
      <c r="AR750" s="17" t="s">
        <v>9898</v>
      </c>
      <c r="AT750" s="17" t="s">
        <v>9899</v>
      </c>
      <c r="BD750" s="17" t="s">
        <v>3901</v>
      </c>
      <c r="BS750" s="17" t="s">
        <v>3901</v>
      </c>
      <c r="CH750" s="17" t="s">
        <v>3901</v>
      </c>
      <c r="DN750" s="17">
        <f>COUNTIF(AU750:DM750, "X")</f>
        <v>3</v>
      </c>
    </row>
    <row r="751" spans="1:118" s="17" customFormat="1">
      <c r="A751" s="17" t="s">
        <v>19203</v>
      </c>
      <c r="B751" s="17">
        <v>55</v>
      </c>
      <c r="C751" s="17">
        <v>103010</v>
      </c>
      <c r="D751" s="17" t="s">
        <v>19204</v>
      </c>
      <c r="E751" s="17" t="s">
        <v>176</v>
      </c>
      <c r="F751" s="17" t="s">
        <v>131</v>
      </c>
      <c r="H751" s="309">
        <v>24164</v>
      </c>
      <c r="I751" s="309">
        <v>35864</v>
      </c>
      <c r="J751" s="17" t="s">
        <v>3888</v>
      </c>
      <c r="L751" s="17" t="s">
        <v>19205</v>
      </c>
      <c r="N751" s="17" t="s">
        <v>31</v>
      </c>
      <c r="O751" s="17" t="s">
        <v>15</v>
      </c>
      <c r="P751" s="17">
        <v>45373</v>
      </c>
      <c r="AD751" s="17" t="s">
        <v>9896</v>
      </c>
      <c r="AF751" s="17">
        <v>8</v>
      </c>
      <c r="AG751" s="17">
        <v>2</v>
      </c>
      <c r="AM751" s="17" t="s">
        <v>337</v>
      </c>
      <c r="AN751" s="17" t="s">
        <v>19113</v>
      </c>
      <c r="AO751" s="17">
        <v>3</v>
      </c>
      <c r="AP751" s="17">
        <v>80</v>
      </c>
      <c r="AQ751" s="17">
        <v>5</v>
      </c>
      <c r="AR751" s="17" t="s">
        <v>9898</v>
      </c>
      <c r="BD751" s="17" t="s">
        <v>3901</v>
      </c>
      <c r="BS751" s="17" t="s">
        <v>3901</v>
      </c>
      <c r="CC751" s="17" t="s">
        <v>3901</v>
      </c>
      <c r="CH751" s="17" t="s">
        <v>3901</v>
      </c>
      <c r="DN751" s="17">
        <f>COUNTIF(AU751:DM751, "X")</f>
        <v>4</v>
      </c>
    </row>
    <row r="752" spans="1:118" s="17" customFormat="1">
      <c r="A752" s="17" t="s">
        <v>20587</v>
      </c>
      <c r="B752" s="17">
        <v>55</v>
      </c>
      <c r="C752" s="17">
        <v>27614</v>
      </c>
      <c r="D752" s="17" t="s">
        <v>19204</v>
      </c>
      <c r="E752" s="17" t="s">
        <v>107</v>
      </c>
      <c r="F752" s="17" t="s">
        <v>56</v>
      </c>
      <c r="H752" s="309">
        <v>16701</v>
      </c>
      <c r="I752" s="309">
        <v>28611</v>
      </c>
      <c r="J752" s="17" t="s">
        <v>3888</v>
      </c>
      <c r="L752" s="17" t="s">
        <v>20588</v>
      </c>
      <c r="N752" s="17" t="s">
        <v>14</v>
      </c>
      <c r="O752" s="17" t="s">
        <v>15</v>
      </c>
      <c r="P752" s="17">
        <v>45371</v>
      </c>
      <c r="AF752" s="17">
        <v>8</v>
      </c>
      <c r="AG752" s="17">
        <v>2</v>
      </c>
      <c r="AI752" s="17" t="s">
        <v>10178</v>
      </c>
      <c r="AM752" s="17" t="s">
        <v>94</v>
      </c>
      <c r="AN752" s="17" t="s">
        <v>20471</v>
      </c>
      <c r="AO752" s="17">
        <v>3</v>
      </c>
      <c r="AP752" s="17">
        <v>80</v>
      </c>
      <c r="AQ752" s="17">
        <v>5</v>
      </c>
      <c r="AR752" s="17" t="s">
        <v>10180</v>
      </c>
      <c r="AU752" s="17" t="s">
        <v>21</v>
      </c>
      <c r="AV752" s="17" t="s">
        <v>3901</v>
      </c>
      <c r="AX752" s="17" t="s">
        <v>3901</v>
      </c>
      <c r="AY752" s="17" t="s">
        <v>21</v>
      </c>
      <c r="AZ752" s="17" t="s">
        <v>3901</v>
      </c>
      <c r="BB752" s="17" t="s">
        <v>3901</v>
      </c>
      <c r="BD752" s="17" t="s">
        <v>3901</v>
      </c>
      <c r="BH752" s="17" t="s">
        <v>3901</v>
      </c>
      <c r="BJ752" s="17" t="s">
        <v>21</v>
      </c>
      <c r="BK752" s="17" t="s">
        <v>3901</v>
      </c>
      <c r="BN752" s="17" t="s">
        <v>3901</v>
      </c>
      <c r="BQ752" s="17" t="s">
        <v>21</v>
      </c>
      <c r="BS752" s="17" t="s">
        <v>3901</v>
      </c>
      <c r="DN752" s="17">
        <f>COUNTIF(AU752:DM752, "X")</f>
        <v>9</v>
      </c>
    </row>
    <row r="753" spans="1:118" s="17" customFormat="1">
      <c r="A753" s="17" t="s">
        <v>19829</v>
      </c>
      <c r="B753" s="17">
        <v>55</v>
      </c>
      <c r="C753" s="17">
        <v>120034</v>
      </c>
      <c r="D753" s="17" t="s">
        <v>13478</v>
      </c>
      <c r="E753" s="17" t="s">
        <v>426</v>
      </c>
      <c r="F753" s="17" t="s">
        <v>82</v>
      </c>
      <c r="H753" s="309">
        <v>30797</v>
      </c>
      <c r="I753" s="309">
        <v>37378</v>
      </c>
      <c r="J753" s="17" t="s">
        <v>3888</v>
      </c>
      <c r="L753" s="17" t="s">
        <v>19830</v>
      </c>
      <c r="N753" s="17" t="s">
        <v>14</v>
      </c>
      <c r="O753" s="17" t="s">
        <v>15</v>
      </c>
      <c r="P753" s="17">
        <v>45371</v>
      </c>
      <c r="AF753" s="17">
        <v>15</v>
      </c>
      <c r="AG753" s="17">
        <v>2</v>
      </c>
      <c r="AI753" s="17" t="s">
        <v>10178</v>
      </c>
      <c r="AM753" s="17" t="s">
        <v>219</v>
      </c>
      <c r="AN753" s="17" t="s">
        <v>19675</v>
      </c>
      <c r="AO753" s="17">
        <v>3</v>
      </c>
      <c r="AP753" s="17">
        <v>80</v>
      </c>
      <c r="AQ753" s="17">
        <v>5</v>
      </c>
      <c r="AR753" s="17" t="s">
        <v>10180</v>
      </c>
      <c r="BQ753" s="17" t="s">
        <v>30</v>
      </c>
      <c r="DN753" s="17">
        <f>COUNTIF(AU753:DM753, "X")</f>
        <v>0</v>
      </c>
    </row>
    <row r="754" spans="1:118" s="17" customFormat="1">
      <c r="A754" s="17" t="s">
        <v>21882</v>
      </c>
      <c r="B754" s="17">
        <v>55</v>
      </c>
      <c r="C754" s="17">
        <v>36958</v>
      </c>
      <c r="D754" s="17" t="s">
        <v>297</v>
      </c>
      <c r="E754" s="17" t="s">
        <v>344</v>
      </c>
      <c r="F754" s="17" t="s">
        <v>48</v>
      </c>
      <c r="G754" s="17" t="s">
        <v>203</v>
      </c>
      <c r="H754" s="309">
        <v>13929</v>
      </c>
      <c r="I754" s="309">
        <v>28611</v>
      </c>
      <c r="J754" s="17" t="s">
        <v>3888</v>
      </c>
      <c r="L754" s="17" t="s">
        <v>21883</v>
      </c>
      <c r="N754" s="17" t="s">
        <v>205</v>
      </c>
      <c r="O754" s="17" t="s">
        <v>15</v>
      </c>
      <c r="P754" s="17">
        <v>45337</v>
      </c>
      <c r="AF754" s="17">
        <v>8</v>
      </c>
      <c r="AG754" s="17">
        <v>2</v>
      </c>
      <c r="AH754" s="17" t="s">
        <v>11926</v>
      </c>
      <c r="AK754" s="17" t="s">
        <v>21650</v>
      </c>
      <c r="AM754" s="17" t="s">
        <v>145</v>
      </c>
      <c r="AN754" s="17" t="s">
        <v>21819</v>
      </c>
      <c r="AO754" s="17">
        <v>3</v>
      </c>
      <c r="AP754" s="17">
        <v>80</v>
      </c>
      <c r="AQ754" s="17">
        <v>5</v>
      </c>
      <c r="AR754" s="17" t="s">
        <v>21652</v>
      </c>
      <c r="AV754" s="17" t="s">
        <v>3901</v>
      </c>
      <c r="AX754" s="17" t="s">
        <v>3901</v>
      </c>
      <c r="AY754" s="17" t="s">
        <v>30</v>
      </c>
      <c r="AZ754" s="17" t="s">
        <v>3901</v>
      </c>
      <c r="BB754" s="17" t="s">
        <v>3901</v>
      </c>
      <c r="BC754" s="17" t="s">
        <v>30</v>
      </c>
      <c r="BD754" s="17" t="s">
        <v>3901</v>
      </c>
      <c r="BH754" s="17" t="s">
        <v>3901</v>
      </c>
      <c r="BJ754" s="17" t="s">
        <v>30</v>
      </c>
      <c r="BK754" s="17" t="s">
        <v>3901</v>
      </c>
      <c r="BN754" s="17" t="s">
        <v>3901</v>
      </c>
      <c r="BQ754" s="17" t="s">
        <v>30</v>
      </c>
      <c r="BS754" s="17" t="s">
        <v>3901</v>
      </c>
      <c r="BY754" s="17" t="s">
        <v>3901</v>
      </c>
      <c r="BZ754" s="17" t="s">
        <v>30</v>
      </c>
      <c r="CC754" s="17" t="s">
        <v>3901</v>
      </c>
      <c r="CD754" s="17" t="s">
        <v>3901</v>
      </c>
      <c r="CF754" s="17" t="s">
        <v>3901</v>
      </c>
      <c r="CG754" s="17" t="s">
        <v>30</v>
      </c>
      <c r="CH754" s="17" t="s">
        <v>3901</v>
      </c>
      <c r="CN754" s="17" t="s">
        <v>3901</v>
      </c>
      <c r="CQ754" s="17" t="s">
        <v>3901</v>
      </c>
      <c r="CR754" s="17" t="s">
        <v>21</v>
      </c>
      <c r="CU754" s="17" t="s">
        <v>3901</v>
      </c>
      <c r="CX754" s="17" t="s">
        <v>3901</v>
      </c>
      <c r="CY754" s="17" t="s">
        <v>21</v>
      </c>
      <c r="DA754" s="17" t="s">
        <v>3901</v>
      </c>
      <c r="DD754" s="17" t="s">
        <v>3901</v>
      </c>
      <c r="DF754" s="17" t="s">
        <v>3901</v>
      </c>
      <c r="DN754" s="17">
        <f>COUNTIF(AU754:DM754, "X")</f>
        <v>21</v>
      </c>
    </row>
    <row r="755" spans="1:118" s="17" customFormat="1">
      <c r="A755" s="17" t="s">
        <v>18186</v>
      </c>
      <c r="B755" s="17">
        <v>55</v>
      </c>
      <c r="C755" s="17">
        <v>108090</v>
      </c>
      <c r="D755" s="17" t="s">
        <v>297</v>
      </c>
      <c r="E755" s="17" t="s">
        <v>73</v>
      </c>
      <c r="H755" s="309">
        <v>15664</v>
      </c>
      <c r="I755" s="309">
        <v>40136</v>
      </c>
      <c r="J755" s="17" t="s">
        <v>3888</v>
      </c>
      <c r="L755" s="17" t="s">
        <v>18187</v>
      </c>
      <c r="N755" s="17" t="s">
        <v>31</v>
      </c>
      <c r="O755" s="17" t="s">
        <v>15</v>
      </c>
      <c r="P755" s="17">
        <v>45373</v>
      </c>
      <c r="Q755" s="17">
        <v>3661</v>
      </c>
      <c r="AD755" s="17" t="s">
        <v>9896</v>
      </c>
      <c r="AF755" s="17">
        <v>8</v>
      </c>
      <c r="AG755" s="17">
        <v>2</v>
      </c>
      <c r="AM755" s="17" t="s">
        <v>32</v>
      </c>
      <c r="AN755" s="17" t="s">
        <v>18168</v>
      </c>
      <c r="AO755" s="17">
        <v>3</v>
      </c>
      <c r="AP755" s="17">
        <v>80</v>
      </c>
      <c r="AQ755" s="17">
        <v>5</v>
      </c>
      <c r="AR755" s="17" t="s">
        <v>9898</v>
      </c>
      <c r="DN755" s="17">
        <f>COUNTIF(AU755:DM755, "X")</f>
        <v>0</v>
      </c>
    </row>
    <row r="756" spans="1:118" s="17" customFormat="1">
      <c r="A756" s="17" t="s">
        <v>18408</v>
      </c>
      <c r="B756" s="17">
        <v>55</v>
      </c>
      <c r="C756" s="17">
        <v>81283</v>
      </c>
      <c r="D756" s="17" t="s">
        <v>297</v>
      </c>
      <c r="E756" s="17" t="s">
        <v>412</v>
      </c>
      <c r="F756" s="17" t="s">
        <v>56</v>
      </c>
      <c r="H756" s="309">
        <v>24936</v>
      </c>
      <c r="I756" s="309">
        <v>40722</v>
      </c>
      <c r="J756" s="17" t="s">
        <v>3888</v>
      </c>
      <c r="L756" s="17" t="s">
        <v>18409</v>
      </c>
      <c r="N756" s="17" t="s">
        <v>182</v>
      </c>
      <c r="O756" s="17" t="s">
        <v>15</v>
      </c>
      <c r="P756" s="17">
        <v>45326</v>
      </c>
      <c r="AF756" s="17">
        <v>15</v>
      </c>
      <c r="AG756" s="17">
        <v>2</v>
      </c>
      <c r="AH756" s="17" t="s">
        <v>11926</v>
      </c>
      <c r="AK756" s="17" t="s">
        <v>11927</v>
      </c>
      <c r="AM756" s="17" t="s">
        <v>2614</v>
      </c>
      <c r="AN756" s="17" t="s">
        <v>18350</v>
      </c>
      <c r="AO756" s="17">
        <v>3</v>
      </c>
      <c r="AP756" s="17">
        <v>80</v>
      </c>
      <c r="AQ756" s="17">
        <v>5</v>
      </c>
      <c r="AR756" s="17" t="s">
        <v>18351</v>
      </c>
      <c r="CL756" s="17" t="s">
        <v>3901</v>
      </c>
      <c r="DN756" s="17">
        <f>COUNTIF(AU756:DM756, "X")</f>
        <v>1</v>
      </c>
    </row>
    <row r="757" spans="1:118" s="17" customFormat="1">
      <c r="A757" s="17" t="s">
        <v>11913</v>
      </c>
      <c r="B757" s="17">
        <v>55</v>
      </c>
      <c r="C757" s="17">
        <v>118229</v>
      </c>
      <c r="D757" s="17" t="s">
        <v>10</v>
      </c>
      <c r="E757" s="17" t="s">
        <v>11914</v>
      </c>
      <c r="F757" s="17" t="s">
        <v>5809</v>
      </c>
      <c r="H757" s="309">
        <v>25779</v>
      </c>
      <c r="I757" s="309">
        <v>37188</v>
      </c>
      <c r="J757" s="17" t="s">
        <v>3888</v>
      </c>
      <c r="L757" s="17" t="s">
        <v>11704</v>
      </c>
      <c r="N757" s="17" t="s">
        <v>14</v>
      </c>
      <c r="O757" s="17" t="s">
        <v>15</v>
      </c>
      <c r="P757" s="17">
        <v>45371</v>
      </c>
      <c r="AC757" s="17" t="s">
        <v>14</v>
      </c>
      <c r="AF757" s="17">
        <v>8</v>
      </c>
      <c r="AG757" s="17">
        <v>2</v>
      </c>
      <c r="AI757" s="17" t="s">
        <v>10178</v>
      </c>
      <c r="AM757" s="17" t="s">
        <v>173</v>
      </c>
      <c r="AN757" s="17" t="s">
        <v>11705</v>
      </c>
      <c r="AO757" s="17">
        <v>3</v>
      </c>
      <c r="AP757" s="17">
        <v>80</v>
      </c>
      <c r="AQ757" s="17">
        <v>5</v>
      </c>
      <c r="AR757" s="17" t="s">
        <v>10180</v>
      </c>
      <c r="BD757" s="17" t="s">
        <v>3901</v>
      </c>
      <c r="DN757" s="17">
        <f>COUNTIF(AU757:DM757, "X")</f>
        <v>1</v>
      </c>
    </row>
    <row r="758" spans="1:118" s="17" customFormat="1">
      <c r="A758" s="17" t="s">
        <v>19418</v>
      </c>
      <c r="B758" s="17">
        <v>55</v>
      </c>
      <c r="C758" s="17">
        <v>96400</v>
      </c>
      <c r="D758" s="17" t="s">
        <v>3949</v>
      </c>
      <c r="E758" s="17" t="s">
        <v>184</v>
      </c>
      <c r="F758" s="17" t="s">
        <v>65</v>
      </c>
      <c r="H758" s="309">
        <v>24953</v>
      </c>
      <c r="I758" s="309">
        <v>35304</v>
      </c>
      <c r="J758" s="17" t="s">
        <v>3888</v>
      </c>
      <c r="L758" s="17" t="s">
        <v>19314</v>
      </c>
      <c r="N758" s="17" t="s">
        <v>31</v>
      </c>
      <c r="O758" s="17" t="s">
        <v>15</v>
      </c>
      <c r="P758" s="17">
        <v>45373</v>
      </c>
      <c r="AF758" s="17">
        <v>8</v>
      </c>
      <c r="AG758" s="17">
        <v>2</v>
      </c>
      <c r="AH758" s="17" t="s">
        <v>11926</v>
      </c>
      <c r="AK758" s="17" t="s">
        <v>11927</v>
      </c>
      <c r="AM758" s="17" t="s">
        <v>34</v>
      </c>
      <c r="AN758" s="17" t="s">
        <v>19238</v>
      </c>
      <c r="AO758" s="17">
        <v>3</v>
      </c>
      <c r="AP758" s="17">
        <v>80</v>
      </c>
      <c r="AQ758" s="17">
        <v>5</v>
      </c>
      <c r="AR758" s="17" t="s">
        <v>19239</v>
      </c>
      <c r="AV758" s="17" t="s">
        <v>3901</v>
      </c>
      <c r="BB758" s="17" t="s">
        <v>3901</v>
      </c>
      <c r="BD758" s="17" t="s">
        <v>3901</v>
      </c>
      <c r="BK758" s="17" t="s">
        <v>3901</v>
      </c>
      <c r="BS758" s="17" t="s">
        <v>3901</v>
      </c>
      <c r="CC758" s="17" t="s">
        <v>3901</v>
      </c>
      <c r="CD758" s="17" t="s">
        <v>3901</v>
      </c>
      <c r="CF758" s="17" t="s">
        <v>3901</v>
      </c>
      <c r="CH758" s="17" t="s">
        <v>3901</v>
      </c>
      <c r="CL758" s="17" t="s">
        <v>3901</v>
      </c>
      <c r="CN758" s="17" t="s">
        <v>3901</v>
      </c>
      <c r="CQ758" s="17" t="s">
        <v>3901</v>
      </c>
      <c r="CR758" s="17" t="s">
        <v>21</v>
      </c>
      <c r="DN758" s="17">
        <f>COUNTIF(AU758:DM758, "X")</f>
        <v>12</v>
      </c>
    </row>
    <row r="759" spans="1:118" s="17" customFormat="1">
      <c r="A759" s="17" t="s">
        <v>5047</v>
      </c>
      <c r="B759" s="17">
        <v>55</v>
      </c>
      <c r="C759" s="17">
        <v>96183</v>
      </c>
      <c r="D759" s="17" t="s">
        <v>641</v>
      </c>
      <c r="E759" s="17" t="s">
        <v>112</v>
      </c>
      <c r="F759" s="17" t="s">
        <v>58</v>
      </c>
      <c r="H759" s="309">
        <v>24578</v>
      </c>
      <c r="I759" s="309">
        <v>35303</v>
      </c>
      <c r="J759" s="17" t="s">
        <v>3888</v>
      </c>
      <c r="L759" s="17" t="s">
        <v>5048</v>
      </c>
      <c r="N759" s="17" t="s">
        <v>19</v>
      </c>
      <c r="O759" s="17" t="s">
        <v>15</v>
      </c>
      <c r="P759" s="17">
        <v>45356</v>
      </c>
      <c r="AC759" s="17" t="s">
        <v>3890</v>
      </c>
      <c r="AD759" s="17" t="s">
        <v>3891</v>
      </c>
      <c r="AF759" s="17">
        <v>15</v>
      </c>
      <c r="AG759" s="17">
        <v>2</v>
      </c>
      <c r="AM759" s="17" t="s">
        <v>2603</v>
      </c>
      <c r="AN759" s="17" t="s">
        <v>5023</v>
      </c>
      <c r="AO759" s="17">
        <v>3</v>
      </c>
      <c r="AP759" s="17">
        <v>80</v>
      </c>
      <c r="AQ759" s="17">
        <v>5</v>
      </c>
      <c r="AT759" s="17" t="s">
        <v>3893</v>
      </c>
      <c r="BQ759" s="17" t="s">
        <v>30</v>
      </c>
      <c r="DD759" s="17" t="s">
        <v>3901</v>
      </c>
      <c r="DN759" s="17">
        <f>COUNTIF(AU759:DM759, "X")</f>
        <v>1</v>
      </c>
    </row>
    <row r="760" spans="1:118" s="17" customFormat="1">
      <c r="A760" s="17" t="s">
        <v>14635</v>
      </c>
      <c r="B760" s="17">
        <v>55</v>
      </c>
      <c r="C760" s="17">
        <v>88547</v>
      </c>
      <c r="D760" s="17" t="s">
        <v>641</v>
      </c>
      <c r="E760" s="17" t="s">
        <v>38</v>
      </c>
      <c r="F760" s="17" t="s">
        <v>278</v>
      </c>
      <c r="H760" s="309">
        <v>27678</v>
      </c>
      <c r="I760" s="309">
        <v>34734</v>
      </c>
      <c r="J760" s="17" t="s">
        <v>3888</v>
      </c>
      <c r="L760" s="17" t="s">
        <v>14636</v>
      </c>
      <c r="N760" s="17" t="s">
        <v>31</v>
      </c>
      <c r="O760" s="17" t="s">
        <v>15</v>
      </c>
      <c r="P760" s="17">
        <v>45373</v>
      </c>
      <c r="AC760" s="17" t="s">
        <v>9895</v>
      </c>
      <c r="AD760" s="17" t="s">
        <v>9896</v>
      </c>
      <c r="AF760" s="17">
        <v>8</v>
      </c>
      <c r="AG760" s="17">
        <v>2</v>
      </c>
      <c r="AM760" s="17" t="s">
        <v>108</v>
      </c>
      <c r="AN760" s="17" t="s">
        <v>14364</v>
      </c>
      <c r="AO760" s="17">
        <v>3</v>
      </c>
      <c r="AP760" s="17">
        <v>80</v>
      </c>
      <c r="AQ760" s="17">
        <v>5</v>
      </c>
      <c r="AR760" s="17" t="s">
        <v>9898</v>
      </c>
      <c r="AT760" s="17" t="s">
        <v>14152</v>
      </c>
      <c r="BD760" s="17" t="s">
        <v>3901</v>
      </c>
      <c r="DN760" s="17">
        <f>COUNTIF(AU760:DM760, "X")</f>
        <v>1</v>
      </c>
    </row>
    <row r="761" spans="1:118" s="17" customFormat="1">
      <c r="A761" s="17" t="s">
        <v>9270</v>
      </c>
      <c r="B761" s="17">
        <v>55</v>
      </c>
      <c r="C761" s="17">
        <v>112296</v>
      </c>
      <c r="D761" s="17" t="s">
        <v>9271</v>
      </c>
      <c r="E761" s="17" t="s">
        <v>9272</v>
      </c>
      <c r="F761" s="17" t="s">
        <v>21</v>
      </c>
      <c r="H761" s="309">
        <v>25759</v>
      </c>
      <c r="I761" s="309">
        <v>36698</v>
      </c>
      <c r="J761" s="17" t="s">
        <v>3888</v>
      </c>
      <c r="L761" s="17" t="s">
        <v>9273</v>
      </c>
      <c r="N761" s="17" t="s">
        <v>19</v>
      </c>
      <c r="O761" s="17" t="s">
        <v>15</v>
      </c>
      <c r="P761" s="17">
        <v>45356</v>
      </c>
      <c r="AC761" s="17" t="s">
        <v>3890</v>
      </c>
      <c r="AD761" s="17" t="s">
        <v>3891</v>
      </c>
      <c r="AF761" s="17">
        <v>8</v>
      </c>
      <c r="AG761" s="17">
        <v>2</v>
      </c>
      <c r="AM761" s="17" t="s">
        <v>29</v>
      </c>
      <c r="AN761" s="17" t="s">
        <v>9081</v>
      </c>
      <c r="AO761" s="17">
        <v>3</v>
      </c>
      <c r="AP761" s="17">
        <v>80</v>
      </c>
      <c r="AQ761" s="17">
        <v>5</v>
      </c>
      <c r="AT761" s="17" t="s">
        <v>9082</v>
      </c>
      <c r="AV761" s="17" t="s">
        <v>3901</v>
      </c>
      <c r="AZ761" s="17" t="s">
        <v>3901</v>
      </c>
      <c r="BA761" s="17" t="s">
        <v>3901</v>
      </c>
      <c r="BD761" s="17" t="s">
        <v>3901</v>
      </c>
      <c r="BK761" s="17" t="s">
        <v>3901</v>
      </c>
      <c r="BL761" s="17" t="s">
        <v>3901</v>
      </c>
      <c r="CF761" s="17" t="s">
        <v>3901</v>
      </c>
      <c r="DN761" s="17">
        <f>COUNTIF(AU761:DM761, "X")</f>
        <v>7</v>
      </c>
    </row>
    <row r="762" spans="1:118" s="17" customFormat="1">
      <c r="A762" s="17" t="s">
        <v>10276</v>
      </c>
      <c r="B762" s="17">
        <v>55</v>
      </c>
      <c r="C762" s="17">
        <v>103965</v>
      </c>
      <c r="D762" s="17" t="s">
        <v>548</v>
      </c>
      <c r="E762" s="17" t="s">
        <v>18</v>
      </c>
      <c r="F762" s="17" t="s">
        <v>147</v>
      </c>
      <c r="H762" s="309">
        <v>27772</v>
      </c>
      <c r="I762" s="309">
        <v>41292</v>
      </c>
      <c r="J762" s="17" t="s">
        <v>3888</v>
      </c>
      <c r="L762" s="17" t="s">
        <v>10277</v>
      </c>
      <c r="N762" s="17" t="s">
        <v>14</v>
      </c>
      <c r="O762" s="17" t="s">
        <v>15</v>
      </c>
      <c r="P762" s="17">
        <v>45371</v>
      </c>
      <c r="AC762" s="17" t="s">
        <v>14</v>
      </c>
      <c r="AF762" s="17">
        <v>8</v>
      </c>
      <c r="AG762" s="17">
        <v>2</v>
      </c>
      <c r="AI762" s="17" t="s">
        <v>10178</v>
      </c>
      <c r="AM762" s="17" t="s">
        <v>74</v>
      </c>
      <c r="AN762" s="17" t="s">
        <v>10179</v>
      </c>
      <c r="AO762" s="17">
        <v>3</v>
      </c>
      <c r="AP762" s="17">
        <v>80</v>
      </c>
      <c r="AQ762" s="17">
        <v>5</v>
      </c>
      <c r="AR762" s="17" t="s">
        <v>10180</v>
      </c>
      <c r="DN762" s="17">
        <f>COUNTIF(AU762:DM762, "X")</f>
        <v>0</v>
      </c>
    </row>
    <row r="763" spans="1:118" s="17" customFormat="1">
      <c r="A763" s="17" t="s">
        <v>16421</v>
      </c>
      <c r="B763" s="17">
        <v>55</v>
      </c>
      <c r="C763" s="17">
        <v>16262</v>
      </c>
      <c r="D763" s="17" t="s">
        <v>6459</v>
      </c>
      <c r="E763" s="17" t="s">
        <v>306</v>
      </c>
      <c r="F763" s="17" t="s">
        <v>65</v>
      </c>
      <c r="H763" s="309">
        <v>10090</v>
      </c>
      <c r="I763" s="309">
        <v>28611</v>
      </c>
      <c r="J763" s="17" t="s">
        <v>3888</v>
      </c>
      <c r="L763" s="17" t="s">
        <v>16422</v>
      </c>
      <c r="N763" s="17" t="s">
        <v>31</v>
      </c>
      <c r="O763" s="17" t="s">
        <v>15</v>
      </c>
      <c r="P763" s="17">
        <v>45373</v>
      </c>
      <c r="AC763" s="17" t="s">
        <v>9895</v>
      </c>
      <c r="AD763" s="17" t="s">
        <v>9896</v>
      </c>
      <c r="AF763" s="17">
        <v>8</v>
      </c>
      <c r="AG763" s="17">
        <v>2</v>
      </c>
      <c r="AM763" s="17" t="s">
        <v>41</v>
      </c>
      <c r="AN763" s="17" t="s">
        <v>16339</v>
      </c>
      <c r="AO763" s="17">
        <v>3</v>
      </c>
      <c r="AP763" s="17">
        <v>80</v>
      </c>
      <c r="AQ763" s="17">
        <v>5</v>
      </c>
      <c r="AR763" s="17" t="s">
        <v>9898</v>
      </c>
      <c r="AT763" s="17" t="s">
        <v>16072</v>
      </c>
      <c r="AV763" s="17" t="s">
        <v>3901</v>
      </c>
      <c r="BD763" s="17" t="s">
        <v>3901</v>
      </c>
      <c r="BK763" s="17" t="s">
        <v>3901</v>
      </c>
      <c r="BQ763" s="17" t="s">
        <v>30</v>
      </c>
      <c r="BS763" s="17" t="s">
        <v>3901</v>
      </c>
      <c r="BY763" s="17" t="s">
        <v>3901</v>
      </c>
      <c r="BZ763" s="17" t="s">
        <v>30</v>
      </c>
      <c r="CC763" s="17" t="s">
        <v>3901</v>
      </c>
      <c r="CH763" s="17" t="s">
        <v>3901</v>
      </c>
      <c r="CN763" s="17" t="s">
        <v>3901</v>
      </c>
      <c r="CU763" s="17" t="s">
        <v>3901</v>
      </c>
      <c r="DN763" s="17">
        <f>COUNTIF(AU763:DM763, "X")</f>
        <v>9</v>
      </c>
    </row>
    <row r="764" spans="1:118" s="17" customFormat="1">
      <c r="A764" s="17" t="s">
        <v>9685</v>
      </c>
      <c r="B764" s="17">
        <v>55</v>
      </c>
      <c r="C764" s="17">
        <v>116279</v>
      </c>
      <c r="D764" s="17" t="s">
        <v>627</v>
      </c>
      <c r="E764" s="17" t="s">
        <v>4113</v>
      </c>
      <c r="F764" s="17" t="s">
        <v>6221</v>
      </c>
      <c r="H764" s="309">
        <v>25301</v>
      </c>
      <c r="I764" s="309">
        <v>36987</v>
      </c>
      <c r="J764" s="17" t="s">
        <v>3888</v>
      </c>
      <c r="L764" s="17" t="s">
        <v>9686</v>
      </c>
      <c r="N764" s="17" t="s">
        <v>19</v>
      </c>
      <c r="O764" s="17" t="s">
        <v>15</v>
      </c>
      <c r="P764" s="17">
        <v>45356</v>
      </c>
      <c r="AC764" s="17" t="s">
        <v>3890</v>
      </c>
      <c r="AD764" s="17" t="s">
        <v>3891</v>
      </c>
      <c r="AF764" s="17">
        <v>8</v>
      </c>
      <c r="AG764" s="17">
        <v>2</v>
      </c>
      <c r="AM764" s="17" t="s">
        <v>218</v>
      </c>
      <c r="AN764" s="17" t="s">
        <v>9598</v>
      </c>
      <c r="AO764" s="17">
        <v>3</v>
      </c>
      <c r="AP764" s="17">
        <v>80</v>
      </c>
      <c r="AQ764" s="17">
        <v>5</v>
      </c>
      <c r="AT764" s="17" t="s">
        <v>9082</v>
      </c>
      <c r="BA764" s="17" t="s">
        <v>3901</v>
      </c>
      <c r="BB764" s="17" t="s">
        <v>3901</v>
      </c>
      <c r="BD764" s="17" t="s">
        <v>3901</v>
      </c>
      <c r="BH764" s="17" t="s">
        <v>3901</v>
      </c>
      <c r="BN764" s="17" t="s">
        <v>3901</v>
      </c>
      <c r="BQ764" s="17" t="s">
        <v>21</v>
      </c>
      <c r="BS764" s="17" t="s">
        <v>3901</v>
      </c>
      <c r="BY764" s="17" t="s">
        <v>3901</v>
      </c>
      <c r="CU764" s="17" t="s">
        <v>3901</v>
      </c>
      <c r="DN764" s="17">
        <f>COUNTIF(AU764:DM764, "X")</f>
        <v>8</v>
      </c>
    </row>
    <row r="765" spans="1:118" s="17" customFormat="1">
      <c r="A765" s="17" t="s">
        <v>15062</v>
      </c>
      <c r="B765" s="17">
        <v>55</v>
      </c>
      <c r="C765" s="17">
        <v>116544</v>
      </c>
      <c r="D765" s="17" t="s">
        <v>15063</v>
      </c>
      <c r="E765" s="17" t="s">
        <v>147</v>
      </c>
      <c r="F765" s="17" t="s">
        <v>22</v>
      </c>
      <c r="H765" s="309">
        <v>26334</v>
      </c>
      <c r="I765" s="309">
        <v>37037</v>
      </c>
      <c r="J765" s="17" t="s">
        <v>3888</v>
      </c>
      <c r="L765" s="17" t="s">
        <v>15064</v>
      </c>
      <c r="N765" s="17" t="s">
        <v>31</v>
      </c>
      <c r="O765" s="17" t="s">
        <v>15</v>
      </c>
      <c r="P765" s="17">
        <v>45373</v>
      </c>
      <c r="AC765" s="17" t="s">
        <v>9895</v>
      </c>
      <c r="AD765" s="17" t="s">
        <v>9896</v>
      </c>
      <c r="AF765" s="17">
        <v>8</v>
      </c>
      <c r="AG765" s="17">
        <v>2</v>
      </c>
      <c r="AM765" s="17" t="s">
        <v>62</v>
      </c>
      <c r="AN765" s="17" t="s">
        <v>15056</v>
      </c>
      <c r="AO765" s="17">
        <v>3</v>
      </c>
      <c r="AP765" s="17">
        <v>80</v>
      </c>
      <c r="AQ765" s="17">
        <v>5</v>
      </c>
      <c r="AR765" s="17" t="s">
        <v>9898</v>
      </c>
      <c r="AT765" s="17" t="s">
        <v>15057</v>
      </c>
      <c r="AZ765" s="17" t="s">
        <v>3901</v>
      </c>
      <c r="BD765" s="17" t="s">
        <v>3901</v>
      </c>
      <c r="BK765" s="17" t="s">
        <v>3901</v>
      </c>
      <c r="BS765" s="17" t="s">
        <v>3901</v>
      </c>
      <c r="BY765" s="17" t="s">
        <v>3901</v>
      </c>
      <c r="CC765" s="17" t="s">
        <v>3901</v>
      </c>
      <c r="CQ765" s="17" t="s">
        <v>3901</v>
      </c>
      <c r="CR765" s="17" t="s">
        <v>21</v>
      </c>
      <c r="CS765" s="17" t="s">
        <v>3901</v>
      </c>
      <c r="CU765" s="17" t="s">
        <v>3901</v>
      </c>
      <c r="CY765" s="17" t="s">
        <v>21</v>
      </c>
      <c r="DA765" s="17" t="s">
        <v>3901</v>
      </c>
      <c r="DN765" s="17">
        <f>COUNTIF(AU765:DM765, "X")</f>
        <v>10</v>
      </c>
    </row>
    <row r="766" spans="1:118" s="17" customFormat="1">
      <c r="A766" s="17" t="s">
        <v>5639</v>
      </c>
      <c r="B766" s="17">
        <v>55</v>
      </c>
      <c r="C766" s="17">
        <v>103330</v>
      </c>
      <c r="D766" s="17" t="s">
        <v>5640</v>
      </c>
      <c r="E766" s="17" t="s">
        <v>375</v>
      </c>
      <c r="F766" s="17" t="s">
        <v>56</v>
      </c>
      <c r="H766" s="309">
        <v>29201</v>
      </c>
      <c r="I766" s="309">
        <v>41201</v>
      </c>
      <c r="J766" s="17" t="s">
        <v>3888</v>
      </c>
      <c r="L766" s="17" t="s">
        <v>5641</v>
      </c>
      <c r="N766" s="17" t="s">
        <v>19</v>
      </c>
      <c r="O766" s="17" t="s">
        <v>15</v>
      </c>
      <c r="P766" s="17">
        <v>45356</v>
      </c>
      <c r="AC766" s="17" t="s">
        <v>3890</v>
      </c>
      <c r="AD766" s="17" t="s">
        <v>3891</v>
      </c>
      <c r="AF766" s="17">
        <v>8</v>
      </c>
      <c r="AG766" s="17">
        <v>2</v>
      </c>
      <c r="AM766" s="17" t="s">
        <v>105</v>
      </c>
      <c r="AN766" s="17" t="s">
        <v>5515</v>
      </c>
      <c r="AO766" s="17">
        <v>3</v>
      </c>
      <c r="AP766" s="17">
        <v>80</v>
      </c>
      <c r="AQ766" s="17">
        <v>5</v>
      </c>
      <c r="AT766" s="17" t="s">
        <v>5516</v>
      </c>
      <c r="DN766" s="17">
        <f>COUNTIF(AU766:DM766, "X")</f>
        <v>0</v>
      </c>
    </row>
    <row r="767" spans="1:118" s="17" customFormat="1">
      <c r="A767" s="17" t="s">
        <v>7275</v>
      </c>
      <c r="B767" s="17">
        <v>55</v>
      </c>
      <c r="C767" s="17">
        <v>91397</v>
      </c>
      <c r="D767" s="17" t="s">
        <v>7276</v>
      </c>
      <c r="E767" s="17" t="s">
        <v>432</v>
      </c>
      <c r="F767" s="17" t="s">
        <v>99</v>
      </c>
      <c r="H767" s="309">
        <v>27678</v>
      </c>
      <c r="I767" s="309">
        <v>34976</v>
      </c>
      <c r="J767" s="17" t="s">
        <v>3888</v>
      </c>
      <c r="L767" s="17" t="s">
        <v>7277</v>
      </c>
      <c r="N767" s="17" t="s">
        <v>19</v>
      </c>
      <c r="O767" s="17" t="s">
        <v>15</v>
      </c>
      <c r="P767" s="17">
        <v>45356</v>
      </c>
      <c r="AC767" s="17" t="s">
        <v>3890</v>
      </c>
      <c r="AD767" s="17" t="s">
        <v>3891</v>
      </c>
      <c r="AF767" s="17">
        <v>15</v>
      </c>
      <c r="AG767" s="17">
        <v>2</v>
      </c>
      <c r="AM767" s="17" t="s">
        <v>2605</v>
      </c>
      <c r="AN767" s="17" t="s">
        <v>7253</v>
      </c>
      <c r="AO767" s="17">
        <v>3</v>
      </c>
      <c r="AP767" s="17">
        <v>80</v>
      </c>
      <c r="AQ767" s="17">
        <v>5</v>
      </c>
      <c r="AT767" s="17" t="s">
        <v>6589</v>
      </c>
      <c r="CH767" s="17" t="s">
        <v>3901</v>
      </c>
      <c r="DN767" s="17">
        <f>COUNTIF(AU767:DM767, "X")</f>
        <v>1</v>
      </c>
    </row>
    <row r="768" spans="1:118" s="17" customFormat="1">
      <c r="A768" s="17" t="s">
        <v>11806</v>
      </c>
      <c r="B768" s="17">
        <v>55</v>
      </c>
      <c r="C768" s="17">
        <v>73580</v>
      </c>
      <c r="D768" s="17" t="s">
        <v>11807</v>
      </c>
      <c r="E768" s="17" t="s">
        <v>741</v>
      </c>
      <c r="F768" s="17" t="s">
        <v>171</v>
      </c>
      <c r="H768" s="309">
        <v>20589</v>
      </c>
      <c r="I768" s="309">
        <v>33366</v>
      </c>
      <c r="J768" s="17" t="s">
        <v>3888</v>
      </c>
      <c r="L768" s="17" t="s">
        <v>11808</v>
      </c>
      <c r="N768" s="17" t="s">
        <v>14</v>
      </c>
      <c r="O768" s="17" t="s">
        <v>15</v>
      </c>
      <c r="P768" s="17">
        <v>45371</v>
      </c>
      <c r="AC768" s="17" t="s">
        <v>14</v>
      </c>
      <c r="AF768" s="17">
        <v>15</v>
      </c>
      <c r="AG768" s="17">
        <v>2</v>
      </c>
      <c r="AI768" s="17" t="s">
        <v>10178</v>
      </c>
      <c r="AM768" s="17" t="s">
        <v>173</v>
      </c>
      <c r="AN768" s="17" t="s">
        <v>11705</v>
      </c>
      <c r="AO768" s="17">
        <v>3</v>
      </c>
      <c r="AP768" s="17">
        <v>80</v>
      </c>
      <c r="AQ768" s="17">
        <v>5</v>
      </c>
      <c r="AR768" s="17" t="s">
        <v>10180</v>
      </c>
      <c r="AU768" s="17" t="s">
        <v>21</v>
      </c>
      <c r="AV768" s="17" t="s">
        <v>3901</v>
      </c>
      <c r="BB768" s="17" t="s">
        <v>3901</v>
      </c>
      <c r="BD768" s="17" t="s">
        <v>3901</v>
      </c>
      <c r="BN768" s="17" t="s">
        <v>3901</v>
      </c>
      <c r="BS768" s="17" t="s">
        <v>3901</v>
      </c>
      <c r="BY768" s="17" t="s">
        <v>3901</v>
      </c>
      <c r="CC768" s="17" t="s">
        <v>3901</v>
      </c>
      <c r="CF768" s="17" t="s">
        <v>3901</v>
      </c>
      <c r="CG768" s="17" t="s">
        <v>21</v>
      </c>
      <c r="CH768" s="17" t="s">
        <v>3901</v>
      </c>
      <c r="CM768" s="17" t="s">
        <v>21</v>
      </c>
      <c r="CQ768" s="17" t="s">
        <v>3901</v>
      </c>
      <c r="CR768" s="17" t="s">
        <v>21</v>
      </c>
      <c r="CU768" s="17" t="s">
        <v>3901</v>
      </c>
      <c r="DA768" s="17" t="s">
        <v>3901</v>
      </c>
      <c r="DF768" s="17" t="s">
        <v>3901</v>
      </c>
      <c r="DN768" s="17">
        <f>COUNTIF(AU768:DM768, "X")</f>
        <v>13</v>
      </c>
    </row>
    <row r="769" spans="1:118" s="17" customFormat="1">
      <c r="A769" s="17" t="s">
        <v>24108</v>
      </c>
      <c r="B769" s="17">
        <v>55</v>
      </c>
      <c r="C769" s="17">
        <v>106334</v>
      </c>
      <c r="D769" s="17" t="s">
        <v>20314</v>
      </c>
      <c r="E769" s="17" t="s">
        <v>310</v>
      </c>
      <c r="F769" s="17" t="s">
        <v>21</v>
      </c>
      <c r="H769" s="309">
        <v>29397</v>
      </c>
      <c r="I769" s="309">
        <v>36138</v>
      </c>
      <c r="J769" s="17" t="s">
        <v>3888</v>
      </c>
      <c r="L769" s="17" t="s">
        <v>24109</v>
      </c>
      <c r="N769" s="17" t="s">
        <v>126</v>
      </c>
      <c r="O769" s="17" t="s">
        <v>15</v>
      </c>
      <c r="P769" s="17">
        <v>45383</v>
      </c>
      <c r="AF769" s="17">
        <v>8</v>
      </c>
      <c r="AG769" s="17">
        <v>2</v>
      </c>
      <c r="AI769" s="17" t="s">
        <v>20542</v>
      </c>
      <c r="AM769" s="17" t="s">
        <v>127</v>
      </c>
      <c r="AN769" s="17" t="s">
        <v>23839</v>
      </c>
      <c r="AO769" s="17">
        <v>3</v>
      </c>
      <c r="AP769" s="17">
        <v>80</v>
      </c>
      <c r="AQ769" s="17">
        <v>5</v>
      </c>
      <c r="AR769" s="17" t="s">
        <v>22585</v>
      </c>
      <c r="AS769" s="17" t="s">
        <v>23503</v>
      </c>
      <c r="DN769" s="17">
        <f>COUNTIF(AU769:DM769, "X")</f>
        <v>0</v>
      </c>
    </row>
    <row r="770" spans="1:118" s="17" customFormat="1">
      <c r="A770" s="17" t="s">
        <v>22349</v>
      </c>
      <c r="B770" s="17">
        <v>55</v>
      </c>
      <c r="C770" s="17">
        <v>106583</v>
      </c>
      <c r="D770" s="17" t="s">
        <v>10</v>
      </c>
      <c r="E770" s="17" t="s">
        <v>331</v>
      </c>
      <c r="H770" s="309">
        <v>19701</v>
      </c>
      <c r="I770" s="309">
        <v>41974</v>
      </c>
      <c r="J770" s="17" t="s">
        <v>3888</v>
      </c>
      <c r="L770" s="17" t="s">
        <v>22350</v>
      </c>
      <c r="N770" s="17" t="s">
        <v>31</v>
      </c>
      <c r="O770" s="17" t="s">
        <v>15</v>
      </c>
      <c r="P770" s="17">
        <v>45373</v>
      </c>
      <c r="AF770" s="17">
        <v>8</v>
      </c>
      <c r="AG770" s="17">
        <v>2</v>
      </c>
      <c r="AH770" s="17" t="s">
        <v>11926</v>
      </c>
      <c r="AK770" s="17" t="s">
        <v>11927</v>
      </c>
      <c r="AM770" s="17" t="s">
        <v>200</v>
      </c>
      <c r="AN770" s="17" t="s">
        <v>22312</v>
      </c>
      <c r="AO770" s="17">
        <v>3</v>
      </c>
      <c r="AP770" s="17">
        <v>80</v>
      </c>
      <c r="AQ770" s="17">
        <v>5</v>
      </c>
      <c r="AR770" s="17" t="s">
        <v>11941</v>
      </c>
      <c r="DN770" s="17">
        <f>COUNTIF(AU770:DM770, "X")</f>
        <v>0</v>
      </c>
    </row>
    <row r="771" spans="1:118" s="17" customFormat="1">
      <c r="A771" s="17" t="s">
        <v>8110</v>
      </c>
      <c r="B771" s="17">
        <v>55</v>
      </c>
      <c r="C771" s="17">
        <v>118652</v>
      </c>
      <c r="D771" s="17" t="s">
        <v>10</v>
      </c>
      <c r="E771" s="17" t="s">
        <v>130</v>
      </c>
      <c r="F771" s="17" t="s">
        <v>525</v>
      </c>
      <c r="H771" s="309">
        <v>18248</v>
      </c>
      <c r="I771" s="309">
        <v>39690</v>
      </c>
      <c r="J771" s="17" t="s">
        <v>3888</v>
      </c>
      <c r="L771" s="17" t="s">
        <v>8111</v>
      </c>
      <c r="N771" s="17" t="s">
        <v>19</v>
      </c>
      <c r="O771" s="17" t="s">
        <v>15</v>
      </c>
      <c r="P771" s="17">
        <v>45356</v>
      </c>
      <c r="AC771" s="17" t="s">
        <v>3890</v>
      </c>
      <c r="AD771" s="17" t="s">
        <v>3891</v>
      </c>
      <c r="AF771" s="17">
        <v>8</v>
      </c>
      <c r="AG771" s="17">
        <v>2</v>
      </c>
      <c r="AM771" s="17" t="s">
        <v>117</v>
      </c>
      <c r="AN771" s="17" t="s">
        <v>7978</v>
      </c>
      <c r="AO771" s="17">
        <v>3</v>
      </c>
      <c r="AP771" s="17">
        <v>80</v>
      </c>
      <c r="AQ771" s="17">
        <v>5</v>
      </c>
      <c r="AT771" s="17" t="s">
        <v>7979</v>
      </c>
      <c r="BS771" s="17" t="s">
        <v>3901</v>
      </c>
      <c r="CH771" s="17" t="s">
        <v>3901</v>
      </c>
      <c r="DN771" s="17">
        <f>COUNTIF(AU771:DM771, "X")</f>
        <v>2</v>
      </c>
    </row>
    <row r="772" spans="1:118" s="17" customFormat="1">
      <c r="A772" s="17" t="s">
        <v>4738</v>
      </c>
      <c r="B772" s="17">
        <v>55</v>
      </c>
      <c r="C772" s="17">
        <v>104998</v>
      </c>
      <c r="D772" s="17" t="s">
        <v>10</v>
      </c>
      <c r="E772" s="17" t="s">
        <v>225</v>
      </c>
      <c r="F772" s="17" t="s">
        <v>58</v>
      </c>
      <c r="H772" s="309">
        <v>12931</v>
      </c>
      <c r="I772" s="309">
        <v>36061</v>
      </c>
      <c r="J772" s="17" t="s">
        <v>3888</v>
      </c>
      <c r="L772" s="17" t="s">
        <v>4390</v>
      </c>
      <c r="N772" s="17" t="s">
        <v>19</v>
      </c>
      <c r="O772" s="17" t="s">
        <v>15</v>
      </c>
      <c r="P772" s="17">
        <v>45356</v>
      </c>
      <c r="AC772" s="17" t="s">
        <v>3890</v>
      </c>
      <c r="AD772" s="17" t="s">
        <v>3891</v>
      </c>
      <c r="AF772" s="17">
        <v>8</v>
      </c>
      <c r="AG772" s="17">
        <v>2</v>
      </c>
      <c r="AM772" s="17" t="s">
        <v>2602</v>
      </c>
      <c r="AN772" s="17" t="s">
        <v>4371</v>
      </c>
      <c r="AO772" s="17">
        <v>3</v>
      </c>
      <c r="AP772" s="17">
        <v>80</v>
      </c>
      <c r="AQ772" s="17">
        <v>5</v>
      </c>
      <c r="AT772" s="17" t="s">
        <v>3893</v>
      </c>
      <c r="CH772" s="17" t="s">
        <v>3901</v>
      </c>
      <c r="DN772" s="17">
        <f>COUNTIF(AU772:DM772, "X")</f>
        <v>1</v>
      </c>
    </row>
    <row r="773" spans="1:118" s="17" customFormat="1">
      <c r="A773" s="17" t="s">
        <v>13105</v>
      </c>
      <c r="B773" s="17">
        <v>55</v>
      </c>
      <c r="C773" s="17">
        <v>101315</v>
      </c>
      <c r="D773" s="17" t="s">
        <v>10</v>
      </c>
      <c r="E773" s="17" t="s">
        <v>4129</v>
      </c>
      <c r="F773" s="17" t="s">
        <v>135</v>
      </c>
      <c r="H773" s="309">
        <v>25443</v>
      </c>
      <c r="I773" s="309">
        <v>35682</v>
      </c>
      <c r="J773" s="17" t="s">
        <v>3888</v>
      </c>
      <c r="L773" s="17" t="s">
        <v>13095</v>
      </c>
      <c r="N773" s="17" t="s">
        <v>31</v>
      </c>
      <c r="O773" s="17" t="s">
        <v>15</v>
      </c>
      <c r="P773" s="17">
        <v>45373</v>
      </c>
      <c r="AC773" s="17" t="s">
        <v>9895</v>
      </c>
      <c r="AD773" s="17" t="s">
        <v>9896</v>
      </c>
      <c r="AF773" s="17">
        <v>8</v>
      </c>
      <c r="AG773" s="17">
        <v>2</v>
      </c>
      <c r="AM773" s="17" t="s">
        <v>59</v>
      </c>
      <c r="AN773" s="17" t="s">
        <v>12989</v>
      </c>
      <c r="AO773" s="17">
        <v>3</v>
      </c>
      <c r="AP773" s="17">
        <v>80</v>
      </c>
      <c r="AQ773" s="17">
        <v>5</v>
      </c>
      <c r="AR773" s="17" t="s">
        <v>9898</v>
      </c>
      <c r="AT773" s="17" t="s">
        <v>12990</v>
      </c>
      <c r="AV773" s="17" t="s">
        <v>3901</v>
      </c>
      <c r="AZ773" s="17" t="s">
        <v>3901</v>
      </c>
      <c r="BD773" s="17" t="s">
        <v>3901</v>
      </c>
      <c r="BK773" s="17" t="s">
        <v>3901</v>
      </c>
      <c r="BS773" s="17" t="s">
        <v>3901</v>
      </c>
      <c r="BU773" s="17" t="s">
        <v>3901</v>
      </c>
      <c r="BY773" s="17" t="s">
        <v>3901</v>
      </c>
      <c r="CC773" s="17" t="s">
        <v>3901</v>
      </c>
      <c r="CF773" s="17" t="s">
        <v>3901</v>
      </c>
      <c r="CG773" s="17" t="s">
        <v>21</v>
      </c>
      <c r="CH773" s="17" t="s">
        <v>3901</v>
      </c>
      <c r="CM773" s="17" t="s">
        <v>21</v>
      </c>
      <c r="CN773" s="17" t="s">
        <v>3901</v>
      </c>
      <c r="CQ773" s="17" t="s">
        <v>3901</v>
      </c>
      <c r="CR773" s="17" t="s">
        <v>21</v>
      </c>
      <c r="CS773" s="17" t="s">
        <v>3901</v>
      </c>
      <c r="CU773" s="17" t="s">
        <v>3901</v>
      </c>
      <c r="CY773" s="17" t="s">
        <v>21</v>
      </c>
      <c r="DA773" s="17" t="s">
        <v>3901</v>
      </c>
      <c r="DN773" s="17">
        <f>COUNTIF(AU773:DM773, "X")</f>
        <v>15</v>
      </c>
    </row>
    <row r="774" spans="1:118" s="17" customFormat="1">
      <c r="A774" s="17" t="s">
        <v>4767</v>
      </c>
      <c r="B774" s="17">
        <v>55</v>
      </c>
      <c r="C774" s="17">
        <v>5758</v>
      </c>
      <c r="D774" s="17" t="s">
        <v>10</v>
      </c>
      <c r="E774" s="17" t="s">
        <v>147</v>
      </c>
      <c r="F774" s="17" t="s">
        <v>48</v>
      </c>
      <c r="H774" s="309">
        <v>18476</v>
      </c>
      <c r="I774" s="309">
        <v>39706</v>
      </c>
      <c r="J774" s="17" t="s">
        <v>3888</v>
      </c>
      <c r="L774" s="17" t="s">
        <v>4768</v>
      </c>
      <c r="N774" s="17" t="s">
        <v>19</v>
      </c>
      <c r="O774" s="17" t="s">
        <v>15</v>
      </c>
      <c r="P774" s="17">
        <v>45356</v>
      </c>
      <c r="AC774" s="17" t="s">
        <v>3890</v>
      </c>
      <c r="AD774" s="17" t="s">
        <v>3891</v>
      </c>
      <c r="AF774" s="17">
        <v>8</v>
      </c>
      <c r="AG774" s="17">
        <v>2</v>
      </c>
      <c r="AM774" s="17" t="s">
        <v>2602</v>
      </c>
      <c r="AN774" s="17" t="s">
        <v>4371</v>
      </c>
      <c r="AO774" s="17">
        <v>3</v>
      </c>
      <c r="AP774" s="17">
        <v>80</v>
      </c>
      <c r="AQ774" s="17">
        <v>5</v>
      </c>
      <c r="AT774" s="17" t="s">
        <v>3893</v>
      </c>
      <c r="BS774" s="17" t="s">
        <v>3901</v>
      </c>
      <c r="CF774" s="17" t="s">
        <v>3901</v>
      </c>
      <c r="CH774" s="17" t="s">
        <v>3901</v>
      </c>
      <c r="CN774" s="17" t="s">
        <v>3901</v>
      </c>
      <c r="CU774" s="17" t="s">
        <v>3901</v>
      </c>
      <c r="DN774" s="17">
        <f>COUNTIF(AU774:DM774, "X")</f>
        <v>5</v>
      </c>
    </row>
    <row r="775" spans="1:118" s="17" customFormat="1">
      <c r="A775" s="17" t="s">
        <v>23267</v>
      </c>
      <c r="B775" s="17">
        <v>55</v>
      </c>
      <c r="C775" s="17">
        <v>78534</v>
      </c>
      <c r="D775" s="17" t="s">
        <v>10</v>
      </c>
      <c r="E775" s="17" t="s">
        <v>61</v>
      </c>
      <c r="F775" s="17" t="s">
        <v>23268</v>
      </c>
      <c r="H775" s="309">
        <v>24522</v>
      </c>
      <c r="I775" s="309">
        <v>33826</v>
      </c>
      <c r="J775" s="17" t="s">
        <v>3888</v>
      </c>
      <c r="L775" s="17" t="s">
        <v>23269</v>
      </c>
      <c r="N775" s="17" t="s">
        <v>205</v>
      </c>
      <c r="O775" s="17" t="s">
        <v>15</v>
      </c>
      <c r="P775" s="17">
        <v>45337</v>
      </c>
      <c r="AF775" s="17">
        <v>8</v>
      </c>
      <c r="AG775" s="17">
        <v>2</v>
      </c>
      <c r="AI775" s="17" t="s">
        <v>20542</v>
      </c>
      <c r="AM775" s="17" t="s">
        <v>259</v>
      </c>
      <c r="AN775" s="17" t="s">
        <v>23210</v>
      </c>
      <c r="AO775" s="17">
        <v>3</v>
      </c>
      <c r="AP775" s="17">
        <v>80</v>
      </c>
      <c r="AQ775" s="17">
        <v>5</v>
      </c>
      <c r="AR775" s="17" t="s">
        <v>22585</v>
      </c>
      <c r="AV775" s="17" t="s">
        <v>3901</v>
      </c>
      <c r="BA775" s="17" t="s">
        <v>3901</v>
      </c>
      <c r="BB775" s="17" t="s">
        <v>3901</v>
      </c>
      <c r="BD775" s="17" t="s">
        <v>3901</v>
      </c>
      <c r="BS775" s="17" t="s">
        <v>3901</v>
      </c>
      <c r="CH775" s="17" t="s">
        <v>3901</v>
      </c>
      <c r="CN775" s="17" t="s">
        <v>3901</v>
      </c>
      <c r="CQ775" s="17" t="s">
        <v>3901</v>
      </c>
      <c r="CU775" s="17" t="s">
        <v>3901</v>
      </c>
      <c r="DN775" s="17">
        <f>COUNTIF(AU775:DM775, "X")</f>
        <v>9</v>
      </c>
    </row>
    <row r="776" spans="1:118" s="17" customFormat="1">
      <c r="A776" s="17" t="s">
        <v>26385</v>
      </c>
      <c r="B776" s="17">
        <v>55</v>
      </c>
      <c r="C776" s="17">
        <v>51916</v>
      </c>
      <c r="D776" s="17" t="s">
        <v>10</v>
      </c>
      <c r="E776" s="17" t="s">
        <v>277</v>
      </c>
      <c r="F776" s="17" t="s">
        <v>13364</v>
      </c>
      <c r="H776" s="309">
        <v>12744</v>
      </c>
      <c r="I776" s="309">
        <v>32356</v>
      </c>
      <c r="J776" s="17" t="s">
        <v>3888</v>
      </c>
      <c r="L776" s="17" t="s">
        <v>1535</v>
      </c>
      <c r="N776" s="17" t="s">
        <v>14</v>
      </c>
      <c r="O776" s="17" t="s">
        <v>15</v>
      </c>
      <c r="P776" s="17">
        <v>45371</v>
      </c>
      <c r="AC776" s="17" t="s">
        <v>17772</v>
      </c>
      <c r="AF776" s="17">
        <v>15</v>
      </c>
      <c r="AG776" s="17">
        <v>2</v>
      </c>
      <c r="AH776" s="17" t="s">
        <v>11926</v>
      </c>
      <c r="AK776" s="17" t="s">
        <v>17298</v>
      </c>
      <c r="AM776" s="17" t="s">
        <v>78</v>
      </c>
      <c r="AN776" s="17" t="s">
        <v>26289</v>
      </c>
      <c r="AO776" s="17">
        <v>3</v>
      </c>
      <c r="AP776" s="17">
        <v>80</v>
      </c>
      <c r="AQ776" s="17">
        <v>5</v>
      </c>
      <c r="AT776" s="17" t="s">
        <v>25610</v>
      </c>
      <c r="AU776" s="17" t="s">
        <v>30</v>
      </c>
      <c r="AX776" s="17" t="s">
        <v>3901</v>
      </c>
      <c r="AY776" s="17" t="s">
        <v>30</v>
      </c>
      <c r="AZ776" s="17" t="s">
        <v>3901</v>
      </c>
      <c r="BB776" s="17" t="s">
        <v>3901</v>
      </c>
      <c r="BC776" s="17" t="s">
        <v>30</v>
      </c>
      <c r="BD776" s="17" t="s">
        <v>3901</v>
      </c>
      <c r="BF776" s="17" t="s">
        <v>3901</v>
      </c>
      <c r="BH776" s="17" t="s">
        <v>3901</v>
      </c>
      <c r="BJ776" s="17" t="s">
        <v>30</v>
      </c>
      <c r="BK776" s="17" t="s">
        <v>3901</v>
      </c>
      <c r="BL776" s="17" t="s">
        <v>3901</v>
      </c>
      <c r="BN776" s="17" t="s">
        <v>3901</v>
      </c>
      <c r="BS776" s="17" t="s">
        <v>3901</v>
      </c>
      <c r="BY776" s="17" t="s">
        <v>3901</v>
      </c>
      <c r="BZ776" s="17" t="s">
        <v>30</v>
      </c>
      <c r="CC776" s="17" t="s">
        <v>3901</v>
      </c>
      <c r="CF776" s="17" t="s">
        <v>3901</v>
      </c>
      <c r="CG776" s="17" t="s">
        <v>30</v>
      </c>
      <c r="CH776" s="17" t="s">
        <v>3901</v>
      </c>
      <c r="CN776" s="17" t="s">
        <v>3901</v>
      </c>
      <c r="DN776" s="17">
        <f>COUNTIF(AU776:DM776, "X")</f>
        <v>15</v>
      </c>
    </row>
    <row r="777" spans="1:118" s="17" customFormat="1">
      <c r="A777" s="17" t="s">
        <v>22389</v>
      </c>
      <c r="B777" s="17">
        <v>55</v>
      </c>
      <c r="C777" s="17">
        <v>115847</v>
      </c>
      <c r="D777" s="17" t="s">
        <v>10</v>
      </c>
      <c r="E777" s="17" t="s">
        <v>338</v>
      </c>
      <c r="F777" s="17" t="s">
        <v>65</v>
      </c>
      <c r="H777" s="309">
        <v>17588</v>
      </c>
      <c r="I777" s="309">
        <v>36946</v>
      </c>
      <c r="J777" s="17" t="s">
        <v>3888</v>
      </c>
      <c r="L777" s="17" t="s">
        <v>22350</v>
      </c>
      <c r="N777" s="17" t="s">
        <v>31</v>
      </c>
      <c r="O777" s="17" t="s">
        <v>15</v>
      </c>
      <c r="P777" s="17">
        <v>45373</v>
      </c>
      <c r="AF777" s="17">
        <v>8</v>
      </c>
      <c r="AG777" s="17">
        <v>2</v>
      </c>
      <c r="AH777" s="17" t="s">
        <v>11926</v>
      </c>
      <c r="AK777" s="17" t="s">
        <v>11927</v>
      </c>
      <c r="AM777" s="17" t="s">
        <v>200</v>
      </c>
      <c r="AN777" s="17" t="s">
        <v>22312</v>
      </c>
      <c r="AO777" s="17">
        <v>3</v>
      </c>
      <c r="AP777" s="17">
        <v>80</v>
      </c>
      <c r="AQ777" s="17">
        <v>5</v>
      </c>
      <c r="AR777" s="17" t="s">
        <v>11941</v>
      </c>
      <c r="BD777" s="17" t="s">
        <v>3901</v>
      </c>
      <c r="BS777" s="17" t="s">
        <v>3901</v>
      </c>
      <c r="CH777" s="17" t="s">
        <v>3901</v>
      </c>
      <c r="CU777" s="17" t="s">
        <v>3901</v>
      </c>
      <c r="DN777" s="17">
        <f>COUNTIF(AU777:DM777, "X")</f>
        <v>4</v>
      </c>
    </row>
    <row r="778" spans="1:118" s="17" customFormat="1">
      <c r="A778" s="17" t="s">
        <v>23365</v>
      </c>
      <c r="B778" s="17">
        <v>55</v>
      </c>
      <c r="C778" s="17">
        <v>38191</v>
      </c>
      <c r="D778" s="17" t="s">
        <v>10</v>
      </c>
      <c r="E778" s="17" t="s">
        <v>349</v>
      </c>
      <c r="F778" s="17" t="s">
        <v>65</v>
      </c>
      <c r="H778" s="309">
        <v>14331</v>
      </c>
      <c r="I778" s="309">
        <v>28611</v>
      </c>
      <c r="J778" s="17" t="s">
        <v>3888</v>
      </c>
      <c r="L778" s="17" t="s">
        <v>23366</v>
      </c>
      <c r="N778" s="17" t="s">
        <v>126</v>
      </c>
      <c r="O778" s="17" t="s">
        <v>15</v>
      </c>
      <c r="P778" s="17">
        <v>45383</v>
      </c>
      <c r="AF778" s="17">
        <v>8</v>
      </c>
      <c r="AG778" s="17">
        <v>2</v>
      </c>
      <c r="AI778" s="17" t="s">
        <v>20542</v>
      </c>
      <c r="AM778" s="17" t="s">
        <v>259</v>
      </c>
      <c r="AN778" s="17" t="s">
        <v>23210</v>
      </c>
      <c r="AO778" s="17">
        <v>3</v>
      </c>
      <c r="AP778" s="17">
        <v>80</v>
      </c>
      <c r="AQ778" s="17">
        <v>5</v>
      </c>
      <c r="AR778" s="17" t="s">
        <v>22585</v>
      </c>
      <c r="BD778" s="17" t="s">
        <v>3901</v>
      </c>
      <c r="BK778" s="17" t="s">
        <v>3901</v>
      </c>
      <c r="BS778" s="17" t="s">
        <v>3901</v>
      </c>
      <c r="BY778" s="17" t="s">
        <v>3901</v>
      </c>
      <c r="CC778" s="17" t="s">
        <v>3901</v>
      </c>
      <c r="CH778" s="17" t="s">
        <v>3901</v>
      </c>
      <c r="CM778" s="17" t="s">
        <v>21</v>
      </c>
      <c r="CN778" s="17" t="s">
        <v>3901</v>
      </c>
      <c r="CR778" s="17" t="s">
        <v>21</v>
      </c>
      <c r="CU778" s="17" t="s">
        <v>3901</v>
      </c>
      <c r="CX778" s="17" t="s">
        <v>3901</v>
      </c>
      <c r="DA778" s="17" t="s">
        <v>3901</v>
      </c>
      <c r="DN778" s="17">
        <f>COUNTIF(AU778:DM778, "X")</f>
        <v>10</v>
      </c>
    </row>
    <row r="779" spans="1:118" s="17" customFormat="1">
      <c r="A779" s="17" t="s">
        <v>10630</v>
      </c>
      <c r="B779" s="17">
        <v>55</v>
      </c>
      <c r="C779" s="17">
        <v>65232</v>
      </c>
      <c r="D779" s="17" t="s">
        <v>10</v>
      </c>
      <c r="E779" s="17" t="s">
        <v>96</v>
      </c>
      <c r="F779" s="17" t="s">
        <v>350</v>
      </c>
      <c r="H779" s="309">
        <v>25338</v>
      </c>
      <c r="I779" s="309">
        <v>32387</v>
      </c>
      <c r="J779" s="17" t="s">
        <v>3888</v>
      </c>
      <c r="L779" s="17" t="s">
        <v>10464</v>
      </c>
      <c r="N779" s="17" t="s">
        <v>14</v>
      </c>
      <c r="O779" s="17" t="s">
        <v>15</v>
      </c>
      <c r="P779" s="17">
        <v>45371</v>
      </c>
      <c r="AC779" s="17" t="s">
        <v>14</v>
      </c>
      <c r="AF779" s="17">
        <v>8</v>
      </c>
      <c r="AG779" s="17">
        <v>2</v>
      </c>
      <c r="AI779" s="17" t="s">
        <v>10178</v>
      </c>
      <c r="AM779" s="17" t="s">
        <v>193</v>
      </c>
      <c r="AN779" s="17" t="s">
        <v>10381</v>
      </c>
      <c r="AO779" s="17">
        <v>3</v>
      </c>
      <c r="AP779" s="17">
        <v>80</v>
      </c>
      <c r="AQ779" s="17">
        <v>5</v>
      </c>
      <c r="AR779" s="17" t="s">
        <v>10180</v>
      </c>
      <c r="AV779" s="17" t="s">
        <v>3901</v>
      </c>
      <c r="BD779" s="17" t="s">
        <v>3901</v>
      </c>
      <c r="BJ779" s="17" t="s">
        <v>3901</v>
      </c>
      <c r="BK779" s="17" t="s">
        <v>3901</v>
      </c>
      <c r="BQ779" s="17" t="s">
        <v>30</v>
      </c>
      <c r="BS779" s="17" t="s">
        <v>3901</v>
      </c>
      <c r="CC779" s="17" t="s">
        <v>3901</v>
      </c>
      <c r="CF779" s="17" t="s">
        <v>3901</v>
      </c>
      <c r="CH779" s="17" t="s">
        <v>3901</v>
      </c>
      <c r="CU779" s="17" t="s">
        <v>3901</v>
      </c>
      <c r="DA779" s="17" t="s">
        <v>3901</v>
      </c>
      <c r="DN779" s="17">
        <f>COUNTIF(AU779:DM779, "X")</f>
        <v>10</v>
      </c>
    </row>
    <row r="780" spans="1:118" s="17" customFormat="1">
      <c r="A780" s="17" t="s">
        <v>13094</v>
      </c>
      <c r="B780" s="17">
        <v>55</v>
      </c>
      <c r="C780" s="17">
        <v>80541</v>
      </c>
      <c r="D780" s="17" t="s">
        <v>10</v>
      </c>
      <c r="E780" s="17" t="s">
        <v>164</v>
      </c>
      <c r="F780" s="17" t="s">
        <v>122</v>
      </c>
      <c r="H780" s="309">
        <v>25978</v>
      </c>
      <c r="I780" s="309">
        <v>33874</v>
      </c>
      <c r="J780" s="17" t="s">
        <v>3888</v>
      </c>
      <c r="L780" s="17" t="s">
        <v>13095</v>
      </c>
      <c r="N780" s="17" t="s">
        <v>31</v>
      </c>
      <c r="O780" s="17" t="s">
        <v>15</v>
      </c>
      <c r="P780" s="17">
        <v>45373</v>
      </c>
      <c r="AC780" s="17" t="s">
        <v>9895</v>
      </c>
      <c r="AD780" s="17" t="s">
        <v>9896</v>
      </c>
      <c r="AF780" s="17">
        <v>8</v>
      </c>
      <c r="AG780" s="17">
        <v>2</v>
      </c>
      <c r="AM780" s="17" t="s">
        <v>59</v>
      </c>
      <c r="AN780" s="17" t="s">
        <v>12989</v>
      </c>
      <c r="AO780" s="17">
        <v>3</v>
      </c>
      <c r="AP780" s="17">
        <v>80</v>
      </c>
      <c r="AQ780" s="17">
        <v>5</v>
      </c>
      <c r="AR780" s="17" t="s">
        <v>9898</v>
      </c>
      <c r="AT780" s="17" t="s">
        <v>12990</v>
      </c>
      <c r="AV780" s="17" t="s">
        <v>3901</v>
      </c>
      <c r="AZ780" s="17" t="s">
        <v>3901</v>
      </c>
      <c r="BD780" s="17" t="s">
        <v>3901</v>
      </c>
      <c r="BK780" s="17" t="s">
        <v>3901</v>
      </c>
      <c r="BS780" s="17" t="s">
        <v>3901</v>
      </c>
      <c r="BU780" s="17" t="s">
        <v>3901</v>
      </c>
      <c r="CC780" s="17" t="s">
        <v>3901</v>
      </c>
      <c r="CF780" s="17" t="s">
        <v>3901</v>
      </c>
      <c r="CG780" s="17" t="s">
        <v>21</v>
      </c>
      <c r="CH780" s="17" t="s">
        <v>3901</v>
      </c>
      <c r="CM780" s="17" t="s">
        <v>21</v>
      </c>
      <c r="CQ780" s="17" t="s">
        <v>3901</v>
      </c>
      <c r="CR780" s="17" t="s">
        <v>21</v>
      </c>
      <c r="CS780" s="17" t="s">
        <v>3901</v>
      </c>
      <c r="CU780" s="17" t="s">
        <v>3901</v>
      </c>
      <c r="CX780" s="17" t="s">
        <v>3901</v>
      </c>
      <c r="CY780" s="17" t="s">
        <v>21</v>
      </c>
      <c r="DN780" s="17">
        <f>COUNTIF(AU780:DM780, "X")</f>
        <v>13</v>
      </c>
    </row>
    <row r="781" spans="1:118" s="17" customFormat="1">
      <c r="A781" s="17" t="s">
        <v>21816</v>
      </c>
      <c r="B781" s="17">
        <v>55</v>
      </c>
      <c r="C781" s="17">
        <v>85281</v>
      </c>
      <c r="D781" s="17" t="s">
        <v>10</v>
      </c>
      <c r="E781" s="17" t="s">
        <v>158</v>
      </c>
      <c r="F781" s="17" t="s">
        <v>93</v>
      </c>
      <c r="H781" s="309">
        <v>22991</v>
      </c>
      <c r="I781" s="309">
        <v>43439</v>
      </c>
      <c r="J781" s="17" t="s">
        <v>3888</v>
      </c>
      <c r="L781" s="17" t="s">
        <v>21817</v>
      </c>
      <c r="N781" s="17" t="s">
        <v>26</v>
      </c>
      <c r="O781" s="17" t="s">
        <v>15</v>
      </c>
      <c r="P781" s="17">
        <v>45318</v>
      </c>
      <c r="AF781" s="17">
        <v>8</v>
      </c>
      <c r="AG781" s="17">
        <v>2</v>
      </c>
      <c r="AH781" s="17" t="s">
        <v>11926</v>
      </c>
      <c r="AK781" s="17" t="s">
        <v>21650</v>
      </c>
      <c r="AM781" s="17" t="s">
        <v>197</v>
      </c>
      <c r="AN781" s="17" t="s">
        <v>21651</v>
      </c>
      <c r="AO781" s="17">
        <v>3</v>
      </c>
      <c r="AP781" s="17">
        <v>80</v>
      </c>
      <c r="AQ781" s="17">
        <v>5</v>
      </c>
      <c r="AR781" s="17" t="s">
        <v>21652</v>
      </c>
      <c r="DN781" s="17">
        <f>COUNTIF(AU781:DM781, "X")</f>
        <v>0</v>
      </c>
    </row>
    <row r="782" spans="1:118" s="17" customFormat="1">
      <c r="A782" s="17" t="s">
        <v>23243</v>
      </c>
      <c r="B782" s="17">
        <v>55</v>
      </c>
      <c r="C782" s="17">
        <v>82896</v>
      </c>
      <c r="D782" s="17" t="s">
        <v>10</v>
      </c>
      <c r="E782" s="17" t="s">
        <v>267</v>
      </c>
      <c r="F782" s="17" t="s">
        <v>65</v>
      </c>
      <c r="H782" s="309">
        <v>24514</v>
      </c>
      <c r="I782" s="309">
        <v>33882</v>
      </c>
      <c r="J782" s="17" t="s">
        <v>3888</v>
      </c>
      <c r="L782" s="17" t="s">
        <v>23244</v>
      </c>
      <c r="N782" s="17" t="s">
        <v>126</v>
      </c>
      <c r="O782" s="17" t="s">
        <v>15</v>
      </c>
      <c r="P782" s="17">
        <v>45383</v>
      </c>
      <c r="AF782" s="17">
        <v>8</v>
      </c>
      <c r="AG782" s="17">
        <v>2</v>
      </c>
      <c r="AI782" s="17" t="s">
        <v>20542</v>
      </c>
      <c r="AM782" s="17" t="s">
        <v>259</v>
      </c>
      <c r="AN782" s="17" t="s">
        <v>23210</v>
      </c>
      <c r="AO782" s="17">
        <v>3</v>
      </c>
      <c r="AP782" s="17">
        <v>80</v>
      </c>
      <c r="AQ782" s="17">
        <v>5</v>
      </c>
      <c r="AR782" s="17" t="s">
        <v>22585</v>
      </c>
      <c r="AV782" s="17" t="s">
        <v>3901</v>
      </c>
      <c r="AZ782" s="17" t="s">
        <v>3901</v>
      </c>
      <c r="BD782" s="17" t="s">
        <v>3901</v>
      </c>
      <c r="BK782" s="17" t="s">
        <v>3901</v>
      </c>
      <c r="BQ782" s="17" t="s">
        <v>21</v>
      </c>
      <c r="BS782" s="17" t="s">
        <v>3901</v>
      </c>
      <c r="CC782" s="17" t="s">
        <v>3901</v>
      </c>
      <c r="CF782" s="17" t="s">
        <v>3901</v>
      </c>
      <c r="CH782" s="17" t="s">
        <v>3901</v>
      </c>
      <c r="DN782" s="17">
        <f>COUNTIF(AU782:DM782, "X")</f>
        <v>8</v>
      </c>
    </row>
    <row r="783" spans="1:118" s="17" customFormat="1">
      <c r="A783" s="17" t="s">
        <v>25449</v>
      </c>
      <c r="B783" s="17">
        <v>55</v>
      </c>
      <c r="C783" s="17">
        <v>7413</v>
      </c>
      <c r="D783" s="17" t="s">
        <v>25450</v>
      </c>
      <c r="E783" s="17" t="s">
        <v>574</v>
      </c>
      <c r="F783" s="17" t="s">
        <v>135</v>
      </c>
      <c r="H783" s="309">
        <v>21272</v>
      </c>
      <c r="I783" s="309">
        <v>29252</v>
      </c>
      <c r="J783" s="17" t="s">
        <v>3888</v>
      </c>
      <c r="L783" s="17" t="s">
        <v>25451</v>
      </c>
      <c r="N783" s="17" t="s">
        <v>31</v>
      </c>
      <c r="O783" s="17" t="s">
        <v>15</v>
      </c>
      <c r="P783" s="17">
        <v>45373</v>
      </c>
      <c r="Q783" s="17">
        <v>7806</v>
      </c>
      <c r="AC783" s="17" t="s">
        <v>9895</v>
      </c>
      <c r="AD783" s="17" t="s">
        <v>9896</v>
      </c>
      <c r="AF783" s="17">
        <v>8</v>
      </c>
      <c r="AG783" s="17">
        <v>2</v>
      </c>
      <c r="AM783" s="17" t="s">
        <v>76</v>
      </c>
      <c r="AN783" s="17" t="s">
        <v>25452</v>
      </c>
      <c r="AO783" s="17">
        <v>3</v>
      </c>
      <c r="AP783" s="17">
        <v>80</v>
      </c>
      <c r="AQ783" s="17">
        <v>5</v>
      </c>
      <c r="AR783" s="17" t="s">
        <v>9898</v>
      </c>
      <c r="AT783" s="17" t="s">
        <v>9899</v>
      </c>
      <c r="AU783" s="17" t="s">
        <v>21</v>
      </c>
      <c r="AV783" s="17" t="s">
        <v>3901</v>
      </c>
      <c r="AZ783" s="17" t="s">
        <v>3901</v>
      </c>
      <c r="BD783" s="17" t="s">
        <v>3901</v>
      </c>
      <c r="BS783" s="17" t="s">
        <v>3901</v>
      </c>
      <c r="CH783" s="17" t="s">
        <v>3901</v>
      </c>
      <c r="DA783" s="17" t="s">
        <v>3901</v>
      </c>
      <c r="DN783" s="17">
        <f>COUNTIF(AU783:DM783, "X")</f>
        <v>6</v>
      </c>
    </row>
    <row r="784" spans="1:118" s="17" customFormat="1">
      <c r="A784" s="17" t="s">
        <v>9173</v>
      </c>
      <c r="B784" s="17">
        <v>55</v>
      </c>
      <c r="C784" s="17">
        <v>58930</v>
      </c>
      <c r="D784" s="17" t="s">
        <v>562</v>
      </c>
      <c r="E784" s="17" t="s">
        <v>73</v>
      </c>
      <c r="F784" s="17" t="s">
        <v>70</v>
      </c>
      <c r="H784" s="309">
        <v>22032</v>
      </c>
      <c r="I784" s="309">
        <v>40254</v>
      </c>
      <c r="J784" s="17" t="s">
        <v>3888</v>
      </c>
      <c r="L784" s="17" t="s">
        <v>9174</v>
      </c>
      <c r="N784" s="17" t="s">
        <v>19</v>
      </c>
      <c r="O784" s="17" t="s">
        <v>15</v>
      </c>
      <c r="P784" s="17">
        <v>45356</v>
      </c>
      <c r="AC784" s="17" t="s">
        <v>3890</v>
      </c>
      <c r="AD784" s="17" t="s">
        <v>3891</v>
      </c>
      <c r="AF784" s="17">
        <v>8</v>
      </c>
      <c r="AG784" s="17">
        <v>2</v>
      </c>
      <c r="AM784" s="17" t="s">
        <v>29</v>
      </c>
      <c r="AN784" s="17" t="s">
        <v>9081</v>
      </c>
      <c r="AO784" s="17">
        <v>3</v>
      </c>
      <c r="AP784" s="17">
        <v>80</v>
      </c>
      <c r="AQ784" s="17">
        <v>5</v>
      </c>
      <c r="AT784" s="17" t="s">
        <v>9082</v>
      </c>
      <c r="AV784" s="17" t="s">
        <v>3901</v>
      </c>
      <c r="AZ784" s="17" t="s">
        <v>3901</v>
      </c>
      <c r="BD784" s="17" t="s">
        <v>3901</v>
      </c>
      <c r="BK784" s="17" t="s">
        <v>3901</v>
      </c>
      <c r="BN784" s="17" t="s">
        <v>3901</v>
      </c>
      <c r="BS784" s="17" t="s">
        <v>3901</v>
      </c>
      <c r="DN784" s="17">
        <f>COUNTIF(AU784:DM784, "X")</f>
        <v>6</v>
      </c>
    </row>
    <row r="785" spans="1:118" s="17" customFormat="1">
      <c r="A785" s="17" t="s">
        <v>7183</v>
      </c>
      <c r="B785" s="17">
        <v>55</v>
      </c>
      <c r="C785" s="17">
        <v>112555</v>
      </c>
      <c r="D785" s="17" t="s">
        <v>562</v>
      </c>
      <c r="E785" s="17" t="s">
        <v>122</v>
      </c>
      <c r="F785" s="17" t="s">
        <v>229</v>
      </c>
      <c r="H785" s="309">
        <v>24294</v>
      </c>
      <c r="I785" s="309">
        <v>36725</v>
      </c>
      <c r="J785" s="17" t="s">
        <v>3888</v>
      </c>
      <c r="L785" s="17" t="s">
        <v>6605</v>
      </c>
      <c r="M785" s="17" t="s">
        <v>7184</v>
      </c>
      <c r="N785" s="17" t="s">
        <v>19</v>
      </c>
      <c r="O785" s="17" t="s">
        <v>15</v>
      </c>
      <c r="P785" s="17">
        <v>45356</v>
      </c>
      <c r="AC785" s="17" t="s">
        <v>3890</v>
      </c>
      <c r="AD785" s="17" t="s">
        <v>3891</v>
      </c>
      <c r="AF785" s="17">
        <v>8</v>
      </c>
      <c r="AG785" s="17">
        <v>2</v>
      </c>
      <c r="AM785" s="17" t="s">
        <v>248</v>
      </c>
      <c r="AN785" s="17" t="s">
        <v>6588</v>
      </c>
      <c r="AO785" s="17">
        <v>3</v>
      </c>
      <c r="AP785" s="17">
        <v>80</v>
      </c>
      <c r="AQ785" s="17">
        <v>5</v>
      </c>
      <c r="AT785" s="17" t="s">
        <v>6589</v>
      </c>
      <c r="AV785" s="17" t="s">
        <v>3901</v>
      </c>
      <c r="BD785" s="17" t="s">
        <v>3901</v>
      </c>
      <c r="BK785" s="17" t="s">
        <v>3901</v>
      </c>
      <c r="CU785" s="17" t="s">
        <v>3901</v>
      </c>
      <c r="DN785" s="17">
        <f>COUNTIF(AU785:DM785, "X")</f>
        <v>4</v>
      </c>
    </row>
    <row r="786" spans="1:118" s="17" customFormat="1">
      <c r="A786" s="17" t="s">
        <v>16908</v>
      </c>
      <c r="B786" s="17">
        <v>55</v>
      </c>
      <c r="C786" s="17">
        <v>5090</v>
      </c>
      <c r="D786" s="17" t="s">
        <v>234</v>
      </c>
      <c r="E786" s="17" t="s">
        <v>16909</v>
      </c>
      <c r="H786" s="309">
        <v>11278</v>
      </c>
      <c r="I786" s="309">
        <v>30437</v>
      </c>
      <c r="J786" s="17" t="s">
        <v>3888</v>
      </c>
      <c r="L786" s="17" t="s">
        <v>16910</v>
      </c>
      <c r="M786" s="17" t="s">
        <v>14361</v>
      </c>
      <c r="N786" s="17" t="s">
        <v>31</v>
      </c>
      <c r="O786" s="17" t="s">
        <v>15</v>
      </c>
      <c r="P786" s="17">
        <v>45373</v>
      </c>
      <c r="AC786" s="17" t="s">
        <v>9895</v>
      </c>
      <c r="AD786" s="17" t="s">
        <v>9896</v>
      </c>
      <c r="AF786" s="17">
        <v>8</v>
      </c>
      <c r="AG786" s="17">
        <v>2</v>
      </c>
      <c r="AM786" s="17" t="s">
        <v>220</v>
      </c>
      <c r="AN786" s="17" t="s">
        <v>16782</v>
      </c>
      <c r="AO786" s="17">
        <v>3</v>
      </c>
      <c r="AP786" s="17">
        <v>80</v>
      </c>
      <c r="AQ786" s="17">
        <v>5</v>
      </c>
      <c r="AR786" s="17" t="s">
        <v>9898</v>
      </c>
      <c r="AT786" s="17" t="s">
        <v>9899</v>
      </c>
      <c r="AV786" s="17" t="s">
        <v>3901</v>
      </c>
      <c r="AZ786" s="17" t="s">
        <v>3901</v>
      </c>
      <c r="BD786" s="17" t="s">
        <v>3901</v>
      </c>
      <c r="BK786" s="17" t="s">
        <v>3901</v>
      </c>
      <c r="BQ786" s="17" t="s">
        <v>30</v>
      </c>
      <c r="BS786" s="17" t="s">
        <v>3901</v>
      </c>
      <c r="CC786" s="17" t="s">
        <v>3901</v>
      </c>
      <c r="CF786" s="17" t="s">
        <v>3901</v>
      </c>
      <c r="CH786" s="17" t="s">
        <v>3901</v>
      </c>
      <c r="CN786" s="17" t="s">
        <v>3901</v>
      </c>
      <c r="CU786" s="17" t="s">
        <v>3901</v>
      </c>
      <c r="DD786" s="17" t="s">
        <v>3901</v>
      </c>
      <c r="DN786" s="17">
        <f>COUNTIF(AU786:DM786, "X")</f>
        <v>11</v>
      </c>
    </row>
    <row r="787" spans="1:118" s="17" customFormat="1">
      <c r="A787" s="17" t="s">
        <v>4245</v>
      </c>
      <c r="B787" s="17">
        <v>55</v>
      </c>
      <c r="C787" s="17">
        <v>96068</v>
      </c>
      <c r="D787" s="17" t="s">
        <v>234</v>
      </c>
      <c r="E787" s="17" t="s">
        <v>4246</v>
      </c>
      <c r="F787" s="17" t="s">
        <v>4247</v>
      </c>
      <c r="H787" s="309">
        <v>23614</v>
      </c>
      <c r="I787" s="309">
        <v>40078</v>
      </c>
      <c r="J787" s="17" t="s">
        <v>3888</v>
      </c>
      <c r="L787" s="17" t="s">
        <v>4110</v>
      </c>
      <c r="N787" s="17" t="s">
        <v>19</v>
      </c>
      <c r="O787" s="17" t="s">
        <v>15</v>
      </c>
      <c r="P787" s="17">
        <v>45356</v>
      </c>
      <c r="AC787" s="17" t="s">
        <v>3890</v>
      </c>
      <c r="AD787" s="17" t="s">
        <v>3891</v>
      </c>
      <c r="AF787" s="17">
        <v>8</v>
      </c>
      <c r="AG787" s="17">
        <v>2</v>
      </c>
      <c r="AM787" s="17" t="s">
        <v>172</v>
      </c>
      <c r="AN787" s="17" t="s">
        <v>3892</v>
      </c>
      <c r="AO787" s="17">
        <v>3</v>
      </c>
      <c r="AP787" s="17">
        <v>80</v>
      </c>
      <c r="AQ787" s="17">
        <v>5</v>
      </c>
      <c r="AT787" s="17" t="s">
        <v>3893</v>
      </c>
      <c r="DN787" s="17">
        <f>COUNTIF(AU787:DM787, "X")</f>
        <v>0</v>
      </c>
    </row>
    <row r="788" spans="1:118" s="17" customFormat="1">
      <c r="A788" s="17" t="s">
        <v>7723</v>
      </c>
      <c r="B788" s="17">
        <v>55</v>
      </c>
      <c r="C788" s="17">
        <v>119158</v>
      </c>
      <c r="D788" s="17" t="s">
        <v>234</v>
      </c>
      <c r="E788" s="17" t="s">
        <v>86</v>
      </c>
      <c r="F788" s="17" t="s">
        <v>110</v>
      </c>
      <c r="H788" s="309">
        <v>25593</v>
      </c>
      <c r="I788" s="309">
        <v>37315</v>
      </c>
      <c r="J788" s="17" t="s">
        <v>3888</v>
      </c>
      <c r="L788" s="17" t="s">
        <v>7724</v>
      </c>
      <c r="N788" s="17" t="s">
        <v>19</v>
      </c>
      <c r="O788" s="17" t="s">
        <v>15</v>
      </c>
      <c r="P788" s="17">
        <v>45356</v>
      </c>
      <c r="AC788" s="17" t="s">
        <v>3890</v>
      </c>
      <c r="AD788" s="17" t="s">
        <v>3891</v>
      </c>
      <c r="AF788" s="17">
        <v>8</v>
      </c>
      <c r="AG788" s="17">
        <v>2</v>
      </c>
      <c r="AM788" s="17" t="s">
        <v>2606</v>
      </c>
      <c r="AN788" s="17" t="s">
        <v>7570</v>
      </c>
      <c r="AO788" s="17">
        <v>3</v>
      </c>
      <c r="AP788" s="17">
        <v>80</v>
      </c>
      <c r="AQ788" s="17">
        <v>5</v>
      </c>
      <c r="AT788" s="17" t="s">
        <v>6589</v>
      </c>
      <c r="BD788" s="17" t="s">
        <v>3901</v>
      </c>
      <c r="BK788" s="17" t="s">
        <v>3901</v>
      </c>
      <c r="BQ788" s="17" t="s">
        <v>30</v>
      </c>
      <c r="BS788" s="17" t="s">
        <v>3901</v>
      </c>
      <c r="CH788" s="17" t="s">
        <v>3901</v>
      </c>
      <c r="CQ788" s="17" t="s">
        <v>3901</v>
      </c>
      <c r="CU788" s="17" t="s">
        <v>3901</v>
      </c>
      <c r="DF788" s="17" t="s">
        <v>3901</v>
      </c>
      <c r="DN788" s="17">
        <f>COUNTIF(AU788:DM788, "X")</f>
        <v>7</v>
      </c>
    </row>
    <row r="789" spans="1:118" s="17" customFormat="1">
      <c r="A789" s="17" t="s">
        <v>11918</v>
      </c>
      <c r="B789" s="17">
        <v>55</v>
      </c>
      <c r="C789" s="17">
        <v>19562</v>
      </c>
      <c r="D789" s="17" t="s">
        <v>234</v>
      </c>
      <c r="E789" s="17" t="s">
        <v>210</v>
      </c>
      <c r="F789" s="17" t="s">
        <v>247</v>
      </c>
      <c r="H789" s="309">
        <v>21281</v>
      </c>
      <c r="I789" s="309">
        <v>28611</v>
      </c>
      <c r="J789" s="17" t="s">
        <v>3888</v>
      </c>
      <c r="L789" s="17" t="s">
        <v>11919</v>
      </c>
      <c r="N789" s="17" t="s">
        <v>14</v>
      </c>
      <c r="O789" s="17" t="s">
        <v>15</v>
      </c>
      <c r="P789" s="17">
        <v>45371</v>
      </c>
      <c r="AC789" s="17" t="s">
        <v>14</v>
      </c>
      <c r="AF789" s="17">
        <v>8</v>
      </c>
      <c r="AG789" s="17">
        <v>2</v>
      </c>
      <c r="AI789" s="17" t="s">
        <v>10178</v>
      </c>
      <c r="AM789" s="17" t="s">
        <v>173</v>
      </c>
      <c r="AN789" s="17" t="s">
        <v>11705</v>
      </c>
      <c r="AO789" s="17">
        <v>3</v>
      </c>
      <c r="AP789" s="17">
        <v>80</v>
      </c>
      <c r="AQ789" s="17">
        <v>5</v>
      </c>
      <c r="AR789" s="17" t="s">
        <v>10180</v>
      </c>
      <c r="AV789" s="17" t="s">
        <v>3901</v>
      </c>
      <c r="AW789" s="17" t="s">
        <v>3901</v>
      </c>
      <c r="AX789" s="17" t="s">
        <v>3901</v>
      </c>
      <c r="AY789" s="17" t="s">
        <v>3901</v>
      </c>
      <c r="AZ789" s="17" t="s">
        <v>3901</v>
      </c>
      <c r="BB789" s="17" t="s">
        <v>3901</v>
      </c>
      <c r="BD789" s="17" t="s">
        <v>3901</v>
      </c>
      <c r="BK789" s="17" t="s">
        <v>3901</v>
      </c>
      <c r="BN789" s="17" t="s">
        <v>3901</v>
      </c>
      <c r="BS789" s="17" t="s">
        <v>3901</v>
      </c>
      <c r="BU789" s="17" t="s">
        <v>3901</v>
      </c>
      <c r="BY789" s="17" t="s">
        <v>3901</v>
      </c>
      <c r="CC789" s="17" t="s">
        <v>3901</v>
      </c>
      <c r="CF789" s="17" t="s">
        <v>3901</v>
      </c>
      <c r="CH789" s="17" t="s">
        <v>3901</v>
      </c>
      <c r="CM789" s="17" t="s">
        <v>3901</v>
      </c>
      <c r="CN789" s="17" t="s">
        <v>3901</v>
      </c>
      <c r="CU789" s="17" t="s">
        <v>3901</v>
      </c>
      <c r="CX789" s="17" t="s">
        <v>3901</v>
      </c>
      <c r="DA789" s="17" t="s">
        <v>3901</v>
      </c>
      <c r="DN789" s="17">
        <f>COUNTIF(AU789:DM789, "X")</f>
        <v>20</v>
      </c>
    </row>
    <row r="790" spans="1:118" s="17" customFormat="1">
      <c r="A790" s="17" t="s">
        <v>18626</v>
      </c>
      <c r="B790" s="17">
        <v>55</v>
      </c>
      <c r="C790" s="17">
        <v>114679</v>
      </c>
      <c r="D790" s="17" t="s">
        <v>234</v>
      </c>
      <c r="E790" s="17" t="s">
        <v>333</v>
      </c>
      <c r="F790" s="17" t="s">
        <v>30</v>
      </c>
      <c r="H790" s="309">
        <v>30217</v>
      </c>
      <c r="I790" s="309">
        <v>36798</v>
      </c>
      <c r="J790" s="17" t="s">
        <v>3888</v>
      </c>
      <c r="L790" s="17" t="s">
        <v>18627</v>
      </c>
      <c r="N790" s="17" t="s">
        <v>31</v>
      </c>
      <c r="O790" s="17" t="s">
        <v>15</v>
      </c>
      <c r="P790" s="17">
        <v>45373</v>
      </c>
      <c r="AD790" s="17" t="s">
        <v>9896</v>
      </c>
      <c r="AF790" s="17">
        <v>8</v>
      </c>
      <c r="AG790" s="17">
        <v>2</v>
      </c>
      <c r="AM790" s="17" t="s">
        <v>87</v>
      </c>
      <c r="AN790" s="17" t="s">
        <v>18599</v>
      </c>
      <c r="AO790" s="17">
        <v>3</v>
      </c>
      <c r="AP790" s="17">
        <v>80</v>
      </c>
      <c r="AQ790" s="17">
        <v>5</v>
      </c>
      <c r="AR790" s="17" t="s">
        <v>9898</v>
      </c>
      <c r="AV790" s="17" t="s">
        <v>3901</v>
      </c>
      <c r="DN790" s="17">
        <f>COUNTIF(AU790:DM790, "X")</f>
        <v>1</v>
      </c>
    </row>
    <row r="791" spans="1:118" s="17" customFormat="1">
      <c r="A791" s="17" t="s">
        <v>12608</v>
      </c>
      <c r="B791" s="17">
        <v>55</v>
      </c>
      <c r="C791" s="17">
        <v>121271</v>
      </c>
      <c r="D791" s="17" t="s">
        <v>12609</v>
      </c>
      <c r="E791" s="17" t="s">
        <v>412</v>
      </c>
      <c r="F791" s="17" t="s">
        <v>12610</v>
      </c>
      <c r="H791" s="309">
        <v>30915</v>
      </c>
      <c r="I791" s="309">
        <v>42367</v>
      </c>
      <c r="J791" s="17" t="s">
        <v>3888</v>
      </c>
      <c r="L791" s="17" t="s">
        <v>12611</v>
      </c>
      <c r="N791" s="17" t="s">
        <v>31</v>
      </c>
      <c r="O791" s="17" t="s">
        <v>15</v>
      </c>
      <c r="P791" s="17">
        <v>45373</v>
      </c>
      <c r="AC791" s="17" t="s">
        <v>9895</v>
      </c>
      <c r="AD791" s="17" t="s">
        <v>9896</v>
      </c>
      <c r="AF791" s="17">
        <v>8</v>
      </c>
      <c r="AG791" s="17">
        <v>2</v>
      </c>
      <c r="AM791" s="17" t="s">
        <v>222</v>
      </c>
      <c r="AN791" s="17" t="s">
        <v>12432</v>
      </c>
      <c r="AO791" s="17">
        <v>3</v>
      </c>
      <c r="AP791" s="17">
        <v>80</v>
      </c>
      <c r="AQ791" s="17">
        <v>5</v>
      </c>
      <c r="AR791" s="17" t="s">
        <v>9898</v>
      </c>
      <c r="AT791" s="17" t="s">
        <v>11929</v>
      </c>
      <c r="BS791" s="17" t="s">
        <v>3901</v>
      </c>
      <c r="DN791" s="17">
        <f>COUNTIF(AU791:DM791, "X")</f>
        <v>1</v>
      </c>
    </row>
    <row r="792" spans="1:118" s="17" customFormat="1">
      <c r="A792" s="17" t="s">
        <v>25749</v>
      </c>
      <c r="B792" s="17">
        <v>55</v>
      </c>
      <c r="C792" s="17">
        <v>113197</v>
      </c>
      <c r="D792" s="17" t="s">
        <v>106</v>
      </c>
      <c r="E792" s="17" t="s">
        <v>13347</v>
      </c>
      <c r="F792" s="17" t="s">
        <v>65</v>
      </c>
      <c r="H792" s="309">
        <v>30225</v>
      </c>
      <c r="I792" s="309">
        <v>42283</v>
      </c>
      <c r="J792" s="17" t="s">
        <v>3888</v>
      </c>
      <c r="L792" s="17" t="s">
        <v>25750</v>
      </c>
      <c r="N792" s="17" t="s">
        <v>14</v>
      </c>
      <c r="O792" s="17" t="s">
        <v>15</v>
      </c>
      <c r="P792" s="17">
        <v>45371</v>
      </c>
      <c r="AC792" s="17" t="s">
        <v>17772</v>
      </c>
      <c r="AF792" s="17">
        <v>15</v>
      </c>
      <c r="AG792" s="17">
        <v>2</v>
      </c>
      <c r="AH792" s="17" t="s">
        <v>11926</v>
      </c>
      <c r="AK792" s="17" t="s">
        <v>17298</v>
      </c>
      <c r="AM792" s="17" t="s">
        <v>39</v>
      </c>
      <c r="AN792" s="17" t="s">
        <v>25609</v>
      </c>
      <c r="AO792" s="17">
        <v>3</v>
      </c>
      <c r="AP792" s="17">
        <v>80</v>
      </c>
      <c r="AQ792" s="17">
        <v>5</v>
      </c>
      <c r="AT792" s="17" t="s">
        <v>25610</v>
      </c>
      <c r="AV792" s="17" t="s">
        <v>3901</v>
      </c>
      <c r="AX792" s="17" t="s">
        <v>3901</v>
      </c>
      <c r="BC792" s="17" t="s">
        <v>21</v>
      </c>
      <c r="BD792" s="17" t="s">
        <v>3901</v>
      </c>
      <c r="BS792" s="17" t="s">
        <v>3901</v>
      </c>
      <c r="CQ792" s="17" t="s">
        <v>3901</v>
      </c>
      <c r="CU792" s="17" t="s">
        <v>3901</v>
      </c>
      <c r="DA792" s="17" t="s">
        <v>3901</v>
      </c>
      <c r="DF792" s="17" t="s">
        <v>3901</v>
      </c>
      <c r="DN792" s="17">
        <f>COUNTIF(AU792:DM792, "X")</f>
        <v>8</v>
      </c>
    </row>
    <row r="793" spans="1:118" s="17" customFormat="1">
      <c r="A793" s="17" t="s">
        <v>8946</v>
      </c>
      <c r="B793" s="17">
        <v>55</v>
      </c>
      <c r="C793" s="17">
        <v>110787</v>
      </c>
      <c r="D793" s="17" t="s">
        <v>234</v>
      </c>
      <c r="E793" s="17" t="s">
        <v>5202</v>
      </c>
      <c r="F793" s="17" t="s">
        <v>456</v>
      </c>
      <c r="H793" s="309">
        <v>29988</v>
      </c>
      <c r="I793" s="309">
        <v>36564</v>
      </c>
      <c r="J793" s="17" t="s">
        <v>3888</v>
      </c>
      <c r="L793" s="17" t="s">
        <v>8947</v>
      </c>
      <c r="N793" s="17" t="s">
        <v>19</v>
      </c>
      <c r="O793" s="17" t="s">
        <v>15</v>
      </c>
      <c r="P793" s="17">
        <v>45356</v>
      </c>
      <c r="AC793" s="17" t="s">
        <v>3890</v>
      </c>
      <c r="AD793" s="17" t="s">
        <v>3891</v>
      </c>
      <c r="AF793" s="17">
        <v>8</v>
      </c>
      <c r="AG793" s="17">
        <v>2</v>
      </c>
      <c r="AM793" s="17" t="s">
        <v>2608</v>
      </c>
      <c r="AN793" s="17" t="s">
        <v>8704</v>
      </c>
      <c r="AO793" s="17">
        <v>3</v>
      </c>
      <c r="AP793" s="17">
        <v>80</v>
      </c>
      <c r="AQ793" s="17">
        <v>5</v>
      </c>
      <c r="AT793" s="17" t="s">
        <v>7979</v>
      </c>
      <c r="AX793" s="17" t="s">
        <v>3901</v>
      </c>
      <c r="BD793" s="17" t="s">
        <v>3901</v>
      </c>
      <c r="BS793" s="17" t="s">
        <v>3901</v>
      </c>
      <c r="CC793" s="17" t="s">
        <v>3901</v>
      </c>
      <c r="CF793" s="17" t="s">
        <v>3901</v>
      </c>
      <c r="CH793" s="17" t="s">
        <v>3901</v>
      </c>
      <c r="CN793" s="17" t="s">
        <v>3901</v>
      </c>
      <c r="CQ793" s="17" t="s">
        <v>3901</v>
      </c>
      <c r="CR793" s="17" t="s">
        <v>30</v>
      </c>
      <c r="CU793" s="17" t="s">
        <v>3901</v>
      </c>
      <c r="DA793" s="17" t="s">
        <v>3901</v>
      </c>
      <c r="DN793" s="17">
        <f>COUNTIF(AU793:DM793, "X")</f>
        <v>10</v>
      </c>
    </row>
    <row r="794" spans="1:118" s="17" customFormat="1">
      <c r="A794" s="17" t="s">
        <v>18113</v>
      </c>
      <c r="B794" s="17">
        <v>55</v>
      </c>
      <c r="C794" s="17">
        <v>115669</v>
      </c>
      <c r="D794" s="17" t="s">
        <v>234</v>
      </c>
      <c r="E794" s="17" t="s">
        <v>492</v>
      </c>
      <c r="H794" s="309">
        <v>12659</v>
      </c>
      <c r="I794" s="309">
        <v>36937</v>
      </c>
      <c r="J794" s="17" t="s">
        <v>3888</v>
      </c>
      <c r="L794" s="17" t="s">
        <v>18114</v>
      </c>
      <c r="N794" s="17" t="s">
        <v>50</v>
      </c>
      <c r="O794" s="17" t="s">
        <v>15</v>
      </c>
      <c r="P794" s="17">
        <v>45344</v>
      </c>
      <c r="AF794" s="17">
        <v>8</v>
      </c>
      <c r="AG794" s="17">
        <v>2</v>
      </c>
      <c r="AH794" s="17" t="s">
        <v>11926</v>
      </c>
      <c r="AK794" s="17" t="s">
        <v>17298</v>
      </c>
      <c r="AM794" s="17" t="s">
        <v>51</v>
      </c>
      <c r="AN794" s="17" t="s">
        <v>17933</v>
      </c>
      <c r="AO794" s="17">
        <v>3</v>
      </c>
      <c r="AP794" s="17">
        <v>80</v>
      </c>
      <c r="AQ794" s="17">
        <v>5</v>
      </c>
      <c r="AR794" s="17" t="s">
        <v>17300</v>
      </c>
      <c r="BB794" s="17" t="s">
        <v>3901</v>
      </c>
      <c r="BK794" s="17" t="s">
        <v>3901</v>
      </c>
      <c r="BS794" s="17" t="s">
        <v>3901</v>
      </c>
      <c r="BY794" s="17" t="s">
        <v>3901</v>
      </c>
      <c r="BZ794" s="17" t="s">
        <v>30</v>
      </c>
      <c r="CC794" s="17" t="s">
        <v>3901</v>
      </c>
      <c r="CF794" s="17" t="s">
        <v>3901</v>
      </c>
      <c r="CH794" s="17" t="s">
        <v>3901</v>
      </c>
      <c r="CM794" s="17" t="s">
        <v>30</v>
      </c>
      <c r="DN794" s="17">
        <f>COUNTIF(AU794:DM794, "X")</f>
        <v>7</v>
      </c>
    </row>
    <row r="795" spans="1:118" s="17" customFormat="1">
      <c r="A795" s="17" t="s">
        <v>20993</v>
      </c>
      <c r="B795" s="17">
        <v>55</v>
      </c>
      <c r="C795" s="17">
        <v>86246</v>
      </c>
      <c r="D795" s="17" t="s">
        <v>234</v>
      </c>
      <c r="E795" s="17" t="s">
        <v>343</v>
      </c>
      <c r="F795" s="17" t="s">
        <v>135</v>
      </c>
      <c r="H795" s="309">
        <v>25048</v>
      </c>
      <c r="I795" s="309">
        <v>40385</v>
      </c>
      <c r="J795" s="17" t="s">
        <v>3888</v>
      </c>
      <c r="L795" s="17" t="s">
        <v>20994</v>
      </c>
      <c r="N795" s="17" t="s">
        <v>26</v>
      </c>
      <c r="O795" s="17" t="s">
        <v>15</v>
      </c>
      <c r="P795" s="17">
        <v>45318</v>
      </c>
      <c r="AF795" s="17">
        <v>8</v>
      </c>
      <c r="AG795" s="17">
        <v>2</v>
      </c>
      <c r="AI795" s="17" t="s">
        <v>20851</v>
      </c>
      <c r="AM795" s="17" t="s">
        <v>27</v>
      </c>
      <c r="AN795" s="17" t="s">
        <v>20847</v>
      </c>
      <c r="AO795" s="17">
        <v>3</v>
      </c>
      <c r="AP795" s="17">
        <v>80</v>
      </c>
      <c r="AQ795" s="17">
        <v>5</v>
      </c>
      <c r="AR795" s="17" t="s">
        <v>20671</v>
      </c>
      <c r="DN795" s="17">
        <f>COUNTIF(AU795:DM795, "X")</f>
        <v>0</v>
      </c>
    </row>
    <row r="796" spans="1:118" s="17" customFormat="1">
      <c r="A796" s="17" t="s">
        <v>16437</v>
      </c>
      <c r="B796" s="17">
        <v>55</v>
      </c>
      <c r="C796" s="17">
        <v>101243</v>
      </c>
      <c r="D796" s="17" t="s">
        <v>234</v>
      </c>
      <c r="E796" s="17" t="s">
        <v>4113</v>
      </c>
      <c r="F796" s="17" t="s">
        <v>21</v>
      </c>
      <c r="H796" s="309">
        <v>22479</v>
      </c>
      <c r="I796" s="309">
        <v>35678</v>
      </c>
      <c r="J796" s="17" t="s">
        <v>3888</v>
      </c>
      <c r="L796" s="17" t="s">
        <v>16438</v>
      </c>
      <c r="M796" s="17" t="s">
        <v>16426</v>
      </c>
      <c r="N796" s="17" t="s">
        <v>31</v>
      </c>
      <c r="O796" s="17" t="s">
        <v>15</v>
      </c>
      <c r="P796" s="17">
        <v>45373</v>
      </c>
      <c r="AC796" s="17" t="s">
        <v>9895</v>
      </c>
      <c r="AD796" s="17" t="s">
        <v>9896</v>
      </c>
      <c r="AF796" s="17">
        <v>8</v>
      </c>
      <c r="AG796" s="17">
        <v>2</v>
      </c>
      <c r="AM796" s="17" t="s">
        <v>41</v>
      </c>
      <c r="AN796" s="17" t="s">
        <v>16339</v>
      </c>
      <c r="AO796" s="17">
        <v>3</v>
      </c>
      <c r="AP796" s="17">
        <v>80</v>
      </c>
      <c r="AQ796" s="17">
        <v>5</v>
      </c>
      <c r="AR796" s="17" t="s">
        <v>9898</v>
      </c>
      <c r="AT796" s="17" t="s">
        <v>16072</v>
      </c>
      <c r="AV796" s="17" t="s">
        <v>3901</v>
      </c>
      <c r="BC796" s="17" t="s">
        <v>30</v>
      </c>
      <c r="BD796" s="17" t="s">
        <v>3901</v>
      </c>
      <c r="BQ796" s="17" t="s">
        <v>30</v>
      </c>
      <c r="BS796" s="17" t="s">
        <v>3901</v>
      </c>
      <c r="CC796" s="17" t="s">
        <v>3901</v>
      </c>
      <c r="CH796" s="17" t="s">
        <v>3901</v>
      </c>
      <c r="CR796" s="17" t="s">
        <v>30</v>
      </c>
      <c r="CU796" s="17" t="s">
        <v>3901</v>
      </c>
      <c r="DN796" s="17">
        <f>COUNTIF(AU796:DM796, "X")</f>
        <v>6</v>
      </c>
    </row>
    <row r="797" spans="1:118" s="17" customFormat="1">
      <c r="A797" s="17" t="s">
        <v>20730</v>
      </c>
      <c r="B797" s="17">
        <v>55</v>
      </c>
      <c r="C797" s="17">
        <v>122656</v>
      </c>
      <c r="D797" s="17" t="s">
        <v>234</v>
      </c>
      <c r="E797" s="17" t="s">
        <v>4113</v>
      </c>
      <c r="F797" s="17" t="s">
        <v>48</v>
      </c>
      <c r="H797" s="309">
        <v>25929</v>
      </c>
      <c r="I797" s="309">
        <v>37618</v>
      </c>
      <c r="J797" s="17" t="s">
        <v>3888</v>
      </c>
      <c r="K797" s="17" t="s">
        <v>21</v>
      </c>
      <c r="L797" s="17" t="s">
        <v>20731</v>
      </c>
      <c r="N797" s="17" t="s">
        <v>26</v>
      </c>
      <c r="O797" s="17" t="s">
        <v>15</v>
      </c>
      <c r="P797" s="17">
        <v>45318</v>
      </c>
      <c r="AF797" s="17">
        <v>8</v>
      </c>
      <c r="AG797" s="17">
        <v>2</v>
      </c>
      <c r="AI797" s="17" t="s">
        <v>20669</v>
      </c>
      <c r="AM797" s="17" t="s">
        <v>53</v>
      </c>
      <c r="AN797" s="17" t="s">
        <v>20670</v>
      </c>
      <c r="AO797" s="17">
        <v>3</v>
      </c>
      <c r="AP797" s="17">
        <v>80</v>
      </c>
      <c r="AQ797" s="17">
        <v>5</v>
      </c>
      <c r="AR797" s="17" t="s">
        <v>20671</v>
      </c>
      <c r="BD797" s="17" t="s">
        <v>3901</v>
      </c>
      <c r="BQ797" s="17" t="s">
        <v>30</v>
      </c>
      <c r="BS797" s="17" t="s">
        <v>3901</v>
      </c>
      <c r="CC797" s="17" t="s">
        <v>3901</v>
      </c>
      <c r="CF797" s="17" t="s">
        <v>3901</v>
      </c>
      <c r="CG797" s="17" t="s">
        <v>21</v>
      </c>
      <c r="CH797" s="17" t="s">
        <v>3901</v>
      </c>
      <c r="CI797" s="17" t="s">
        <v>3901</v>
      </c>
      <c r="CN797" s="17" t="s">
        <v>3901</v>
      </c>
      <c r="CQ797" s="17" t="s">
        <v>3901</v>
      </c>
      <c r="CR797" s="17" t="s">
        <v>21</v>
      </c>
      <c r="CU797" s="17" t="s">
        <v>3901</v>
      </c>
      <c r="CX797" s="17" t="s">
        <v>3901</v>
      </c>
      <c r="DE797" s="17" t="s">
        <v>21</v>
      </c>
      <c r="DN797" s="17">
        <f>COUNTIF(AU797:DM797, "X")</f>
        <v>10</v>
      </c>
    </row>
    <row r="798" spans="1:118" s="17" customFormat="1">
      <c r="A798" s="17" t="s">
        <v>10862</v>
      </c>
      <c r="B798" s="17">
        <v>55</v>
      </c>
      <c r="C798" s="17">
        <v>66989</v>
      </c>
      <c r="D798" s="17" t="s">
        <v>318</v>
      </c>
      <c r="E798" s="17" t="s">
        <v>10863</v>
      </c>
      <c r="F798" s="17" t="s">
        <v>56</v>
      </c>
      <c r="H798" s="309">
        <v>25283</v>
      </c>
      <c r="I798" s="309">
        <v>32417</v>
      </c>
      <c r="J798" s="17" t="s">
        <v>3888</v>
      </c>
      <c r="L798" s="17" t="s">
        <v>10864</v>
      </c>
      <c r="N798" s="17" t="s">
        <v>14</v>
      </c>
      <c r="O798" s="17" t="s">
        <v>15</v>
      </c>
      <c r="P798" s="17">
        <v>45371</v>
      </c>
      <c r="AC798" s="17" t="s">
        <v>14</v>
      </c>
      <c r="AF798" s="17">
        <v>8</v>
      </c>
      <c r="AG798" s="17">
        <v>2</v>
      </c>
      <c r="AI798" s="17" t="s">
        <v>10178</v>
      </c>
      <c r="AM798" s="17" t="s">
        <v>16</v>
      </c>
      <c r="AN798" s="17" t="s">
        <v>10763</v>
      </c>
      <c r="AO798" s="17">
        <v>3</v>
      </c>
      <c r="AP798" s="17">
        <v>80</v>
      </c>
      <c r="AQ798" s="17">
        <v>5</v>
      </c>
      <c r="AR798" s="17" t="s">
        <v>10180</v>
      </c>
      <c r="AV798" s="17" t="s">
        <v>3901</v>
      </c>
      <c r="BD798" s="17" t="s">
        <v>3901</v>
      </c>
      <c r="BS798" s="17" t="s">
        <v>3901</v>
      </c>
      <c r="BY798" s="17" t="s">
        <v>3901</v>
      </c>
      <c r="CH798" s="17" t="s">
        <v>3901</v>
      </c>
      <c r="CN798" s="17" t="s">
        <v>3901</v>
      </c>
      <c r="CR798" s="17" t="s">
        <v>21</v>
      </c>
      <c r="CU798" s="17" t="s">
        <v>3901</v>
      </c>
      <c r="DN798" s="17">
        <f>COUNTIF(AU798:DM798, "X")</f>
        <v>7</v>
      </c>
    </row>
    <row r="799" spans="1:118" s="17" customFormat="1">
      <c r="A799" s="17" t="s">
        <v>8342</v>
      </c>
      <c r="B799" s="17">
        <v>55</v>
      </c>
      <c r="C799" s="17">
        <v>77496</v>
      </c>
      <c r="D799" s="17" t="s">
        <v>318</v>
      </c>
      <c r="E799" s="17" t="s">
        <v>8343</v>
      </c>
      <c r="F799" s="17" t="s">
        <v>84</v>
      </c>
      <c r="H799" s="309">
        <v>14792</v>
      </c>
      <c r="I799" s="309">
        <v>33789</v>
      </c>
      <c r="J799" s="17" t="s">
        <v>3888</v>
      </c>
      <c r="L799" s="17" t="s">
        <v>8344</v>
      </c>
      <c r="N799" s="17" t="s">
        <v>19</v>
      </c>
      <c r="O799" s="17" t="s">
        <v>15</v>
      </c>
      <c r="P799" s="17">
        <v>45356</v>
      </c>
      <c r="AC799" s="17" t="s">
        <v>3890</v>
      </c>
      <c r="AD799" s="17" t="s">
        <v>3891</v>
      </c>
      <c r="AF799" s="17">
        <v>8</v>
      </c>
      <c r="AG799" s="17">
        <v>2</v>
      </c>
      <c r="AM799" s="17" t="s">
        <v>2607</v>
      </c>
      <c r="AN799" s="17" t="s">
        <v>8305</v>
      </c>
      <c r="AO799" s="17">
        <v>3</v>
      </c>
      <c r="AP799" s="17">
        <v>80</v>
      </c>
      <c r="AQ799" s="17">
        <v>5</v>
      </c>
      <c r="AT799" s="17" t="s">
        <v>7979</v>
      </c>
      <c r="AV799" s="17" t="s">
        <v>3901</v>
      </c>
      <c r="BA799" s="17" t="s">
        <v>3901</v>
      </c>
      <c r="BB799" s="17" t="s">
        <v>3901</v>
      </c>
      <c r="BD799" s="17" t="s">
        <v>3901</v>
      </c>
      <c r="BH799" s="17" t="s">
        <v>3901</v>
      </c>
      <c r="BK799" s="17" t="s">
        <v>3901</v>
      </c>
      <c r="BL799" s="17" t="s">
        <v>3901</v>
      </c>
      <c r="BN799" s="17" t="s">
        <v>3901</v>
      </c>
      <c r="BQ799" s="17" t="s">
        <v>30</v>
      </c>
      <c r="BS799" s="17" t="s">
        <v>3901</v>
      </c>
      <c r="BY799" s="17" t="s">
        <v>3901</v>
      </c>
      <c r="CC799" s="17" t="s">
        <v>3901</v>
      </c>
      <c r="CF799" s="17" t="s">
        <v>3901</v>
      </c>
      <c r="CG799" s="17" t="s">
        <v>21</v>
      </c>
      <c r="CH799" s="17" t="s">
        <v>3901</v>
      </c>
      <c r="CL799" s="17" t="s">
        <v>3901</v>
      </c>
      <c r="CN799" s="17" t="s">
        <v>3901</v>
      </c>
      <c r="CQ799" s="17" t="s">
        <v>3901</v>
      </c>
      <c r="CR799" s="17" t="s">
        <v>21</v>
      </c>
      <c r="CU799" s="17" t="s">
        <v>3901</v>
      </c>
      <c r="DN799" s="17">
        <f>COUNTIF(AU799:DM799, "X")</f>
        <v>17</v>
      </c>
    </row>
    <row r="800" spans="1:118" s="17" customFormat="1">
      <c r="A800" s="17" t="s">
        <v>24814</v>
      </c>
      <c r="B800" s="17">
        <v>55</v>
      </c>
      <c r="C800" s="17">
        <v>116300</v>
      </c>
      <c r="D800" s="17" t="s">
        <v>13542</v>
      </c>
      <c r="E800" s="17" t="s">
        <v>6441</v>
      </c>
      <c r="F800" s="17" t="s">
        <v>154</v>
      </c>
      <c r="H800" s="309">
        <v>28869</v>
      </c>
      <c r="I800" s="309">
        <v>42752</v>
      </c>
      <c r="J800" s="17" t="s">
        <v>3888</v>
      </c>
      <c r="L800" s="17" t="s">
        <v>24815</v>
      </c>
      <c r="N800" s="17" t="s">
        <v>31</v>
      </c>
      <c r="O800" s="17" t="s">
        <v>15</v>
      </c>
      <c r="P800" s="17">
        <v>45373</v>
      </c>
      <c r="AC800" s="17" t="s">
        <v>9895</v>
      </c>
      <c r="AD800" s="17" t="s">
        <v>9896</v>
      </c>
      <c r="AF800" s="17">
        <v>8</v>
      </c>
      <c r="AG800" s="17">
        <v>2</v>
      </c>
      <c r="AM800" s="17" t="s">
        <v>268</v>
      </c>
      <c r="AN800" s="17" t="s">
        <v>24751</v>
      </c>
      <c r="AO800" s="17">
        <v>3</v>
      </c>
      <c r="AP800" s="17">
        <v>80</v>
      </c>
      <c r="AQ800" s="17">
        <v>5</v>
      </c>
      <c r="AR800" s="17" t="s">
        <v>9898</v>
      </c>
      <c r="AT800" s="17" t="s">
        <v>14152</v>
      </c>
      <c r="DN800" s="17">
        <f>COUNTIF(AU800:DM800, "X")</f>
        <v>0</v>
      </c>
    </row>
    <row r="801" spans="1:118" s="17" customFormat="1">
      <c r="A801" s="17" t="s">
        <v>8377</v>
      </c>
      <c r="B801" s="17">
        <v>55</v>
      </c>
      <c r="C801" s="17">
        <v>62229</v>
      </c>
      <c r="D801" s="17" t="s">
        <v>4339</v>
      </c>
      <c r="E801" s="17" t="s">
        <v>165</v>
      </c>
      <c r="F801" s="17" t="s">
        <v>84</v>
      </c>
      <c r="H801" s="309">
        <v>22311</v>
      </c>
      <c r="I801" s="309">
        <v>30437</v>
      </c>
      <c r="J801" s="17" t="s">
        <v>3888</v>
      </c>
      <c r="L801" s="17" t="s">
        <v>8378</v>
      </c>
      <c r="N801" s="17" t="s">
        <v>19</v>
      </c>
      <c r="O801" s="17" t="s">
        <v>15</v>
      </c>
      <c r="P801" s="17">
        <v>45356</v>
      </c>
      <c r="AC801" s="17" t="s">
        <v>3890</v>
      </c>
      <c r="AD801" s="17" t="s">
        <v>3891</v>
      </c>
      <c r="AF801" s="17">
        <v>8</v>
      </c>
      <c r="AG801" s="17">
        <v>2</v>
      </c>
      <c r="AM801" s="17" t="s">
        <v>2607</v>
      </c>
      <c r="AN801" s="17" t="s">
        <v>8305</v>
      </c>
      <c r="AO801" s="17">
        <v>3</v>
      </c>
      <c r="AP801" s="17">
        <v>80</v>
      </c>
      <c r="AQ801" s="17">
        <v>5</v>
      </c>
      <c r="AT801" s="17" t="s">
        <v>7979</v>
      </c>
      <c r="AV801" s="17" t="s">
        <v>3901</v>
      </c>
      <c r="AZ801" s="17" t="s">
        <v>3901</v>
      </c>
      <c r="BB801" s="17" t="s">
        <v>3901</v>
      </c>
      <c r="BD801" s="17" t="s">
        <v>3901</v>
      </c>
      <c r="BK801" s="17" t="s">
        <v>3901</v>
      </c>
      <c r="BQ801" s="17" t="s">
        <v>30</v>
      </c>
      <c r="BS801" s="17" t="s">
        <v>3901</v>
      </c>
      <c r="CC801" s="17" t="s">
        <v>3901</v>
      </c>
      <c r="CF801" s="17" t="s">
        <v>3901</v>
      </c>
      <c r="CH801" s="17" t="s">
        <v>3901</v>
      </c>
      <c r="CQ801" s="17" t="s">
        <v>3901</v>
      </c>
      <c r="CR801" s="17" t="s">
        <v>21</v>
      </c>
      <c r="CU801" s="17" t="s">
        <v>3901</v>
      </c>
      <c r="DN801" s="17">
        <f>COUNTIF(AU801:DM801, "X")</f>
        <v>11</v>
      </c>
    </row>
    <row r="802" spans="1:118" s="17" customFormat="1">
      <c r="A802" s="17" t="s">
        <v>8595</v>
      </c>
      <c r="B802" s="17">
        <v>55</v>
      </c>
      <c r="C802" s="17">
        <v>46142</v>
      </c>
      <c r="D802" s="17" t="s">
        <v>4339</v>
      </c>
      <c r="E802" s="17" t="s">
        <v>5712</v>
      </c>
      <c r="F802" s="17" t="s">
        <v>48</v>
      </c>
      <c r="H802" s="309">
        <v>21876</v>
      </c>
      <c r="I802" s="309">
        <v>28611</v>
      </c>
      <c r="J802" s="17" t="s">
        <v>3888</v>
      </c>
      <c r="L802" s="17" t="s">
        <v>8378</v>
      </c>
      <c r="N802" s="17" t="s">
        <v>19</v>
      </c>
      <c r="O802" s="17" t="s">
        <v>15</v>
      </c>
      <c r="P802" s="17">
        <v>45356</v>
      </c>
      <c r="AC802" s="17" t="s">
        <v>3890</v>
      </c>
      <c r="AD802" s="17" t="s">
        <v>3891</v>
      </c>
      <c r="AF802" s="17">
        <v>8</v>
      </c>
      <c r="AG802" s="17">
        <v>2</v>
      </c>
      <c r="AM802" s="17" t="s">
        <v>2607</v>
      </c>
      <c r="AN802" s="17" t="s">
        <v>8305</v>
      </c>
      <c r="AO802" s="17">
        <v>3</v>
      </c>
      <c r="AP802" s="17">
        <v>80</v>
      </c>
      <c r="AQ802" s="17">
        <v>5</v>
      </c>
      <c r="AT802" s="17" t="s">
        <v>7979</v>
      </c>
      <c r="AU802" s="17" t="s">
        <v>21</v>
      </c>
      <c r="AV802" s="17" t="s">
        <v>3901</v>
      </c>
      <c r="AZ802" s="17" t="s">
        <v>3901</v>
      </c>
      <c r="BA802" s="17" t="s">
        <v>3901</v>
      </c>
      <c r="BB802" s="17" t="s">
        <v>3901</v>
      </c>
      <c r="BD802" s="17" t="s">
        <v>3901</v>
      </c>
      <c r="BH802" s="17" t="s">
        <v>3901</v>
      </c>
      <c r="BK802" s="17" t="s">
        <v>3901</v>
      </c>
      <c r="BQ802" s="17" t="s">
        <v>30</v>
      </c>
      <c r="BS802" s="17" t="s">
        <v>3901</v>
      </c>
      <c r="CF802" s="17" t="s">
        <v>3901</v>
      </c>
      <c r="CH802" s="17" t="s">
        <v>3901</v>
      </c>
      <c r="CQ802" s="17" t="s">
        <v>3901</v>
      </c>
      <c r="CR802" s="17" t="s">
        <v>21</v>
      </c>
      <c r="CU802" s="17" t="s">
        <v>3901</v>
      </c>
      <c r="DN802" s="17">
        <f>COUNTIF(AU802:DM802, "X")</f>
        <v>12</v>
      </c>
    </row>
    <row r="803" spans="1:118" s="17" customFormat="1">
      <c r="A803" s="17" t="s">
        <v>6205</v>
      </c>
      <c r="B803" s="17">
        <v>55</v>
      </c>
      <c r="C803" s="17">
        <v>46388</v>
      </c>
      <c r="D803" s="17" t="s">
        <v>6206</v>
      </c>
      <c r="E803" s="17" t="s">
        <v>42</v>
      </c>
      <c r="F803" s="17" t="s">
        <v>82</v>
      </c>
      <c r="H803" s="309">
        <v>24748</v>
      </c>
      <c r="I803" s="309">
        <v>43740</v>
      </c>
      <c r="J803" s="17" t="s">
        <v>3888</v>
      </c>
      <c r="L803" s="17" t="s">
        <v>6207</v>
      </c>
      <c r="N803" s="17" t="s">
        <v>19</v>
      </c>
      <c r="O803" s="17" t="s">
        <v>15</v>
      </c>
      <c r="P803" s="17">
        <v>45356</v>
      </c>
      <c r="AC803" s="17" t="s">
        <v>3890</v>
      </c>
      <c r="AD803" s="17" t="s">
        <v>3891</v>
      </c>
      <c r="AF803" s="17">
        <v>15</v>
      </c>
      <c r="AG803" s="17">
        <v>2</v>
      </c>
      <c r="AM803" s="17" t="s">
        <v>2604</v>
      </c>
      <c r="AN803" s="17" t="s">
        <v>5966</v>
      </c>
      <c r="AO803" s="17">
        <v>3</v>
      </c>
      <c r="AP803" s="17">
        <v>80</v>
      </c>
      <c r="AQ803" s="17">
        <v>5</v>
      </c>
      <c r="AT803" s="17" t="s">
        <v>5516</v>
      </c>
      <c r="AV803" s="17" t="s">
        <v>3901</v>
      </c>
      <c r="DN803" s="17">
        <f>COUNTIF(AU803:DM803, "X")</f>
        <v>1</v>
      </c>
    </row>
    <row r="804" spans="1:118" s="17" customFormat="1">
      <c r="A804" s="17" t="s">
        <v>26143</v>
      </c>
      <c r="B804" s="17">
        <v>55</v>
      </c>
      <c r="C804" s="17">
        <v>84599</v>
      </c>
      <c r="D804" s="17" t="s">
        <v>26059</v>
      </c>
      <c r="E804" s="17" t="s">
        <v>13860</v>
      </c>
      <c r="F804" s="17" t="s">
        <v>56</v>
      </c>
      <c r="H804" s="309">
        <v>21285</v>
      </c>
      <c r="I804" s="309">
        <v>34245</v>
      </c>
      <c r="J804" s="17" t="s">
        <v>3888</v>
      </c>
      <c r="L804" s="17" t="s">
        <v>26060</v>
      </c>
      <c r="N804" s="17" t="s">
        <v>19</v>
      </c>
      <c r="O804" s="17" t="s">
        <v>15</v>
      </c>
      <c r="P804" s="17">
        <v>45356</v>
      </c>
      <c r="AD804" s="17" t="s">
        <v>3891</v>
      </c>
      <c r="AF804" s="17">
        <v>8</v>
      </c>
      <c r="AG804" s="17">
        <v>2</v>
      </c>
      <c r="AM804" s="17" t="s">
        <v>20</v>
      </c>
      <c r="AN804" s="17" t="s">
        <v>26023</v>
      </c>
      <c r="AO804" s="17">
        <v>3</v>
      </c>
      <c r="AP804" s="17">
        <v>80</v>
      </c>
      <c r="AQ804" s="17">
        <v>5</v>
      </c>
      <c r="AR804" s="17" t="s">
        <v>22150</v>
      </c>
      <c r="AV804" s="17" t="s">
        <v>3901</v>
      </c>
      <c r="CH804" s="17" t="s">
        <v>3901</v>
      </c>
      <c r="DN804" s="17">
        <f>COUNTIF(AU804:DM804, "X")</f>
        <v>2</v>
      </c>
    </row>
    <row r="805" spans="1:118" s="17" customFormat="1">
      <c r="A805" s="17" t="s">
        <v>26058</v>
      </c>
      <c r="B805" s="17">
        <v>55</v>
      </c>
      <c r="C805" s="17">
        <v>84600</v>
      </c>
      <c r="D805" s="17" t="s">
        <v>26059</v>
      </c>
      <c r="E805" s="17" t="s">
        <v>158</v>
      </c>
      <c r="F805" s="17" t="s">
        <v>22</v>
      </c>
      <c r="H805" s="309">
        <v>22653</v>
      </c>
      <c r="I805" s="309">
        <v>34245</v>
      </c>
      <c r="J805" s="17" t="s">
        <v>3888</v>
      </c>
      <c r="L805" s="17" t="s">
        <v>26060</v>
      </c>
      <c r="N805" s="17" t="s">
        <v>19</v>
      </c>
      <c r="O805" s="17" t="s">
        <v>15</v>
      </c>
      <c r="P805" s="17">
        <v>45356</v>
      </c>
      <c r="AD805" s="17" t="s">
        <v>3891</v>
      </c>
      <c r="AF805" s="17">
        <v>8</v>
      </c>
      <c r="AG805" s="17">
        <v>2</v>
      </c>
      <c r="AM805" s="17" t="s">
        <v>20</v>
      </c>
      <c r="AN805" s="17" t="s">
        <v>26023</v>
      </c>
      <c r="AO805" s="17">
        <v>3</v>
      </c>
      <c r="AP805" s="17">
        <v>80</v>
      </c>
      <c r="AQ805" s="17">
        <v>5</v>
      </c>
      <c r="AR805" s="17" t="s">
        <v>22150</v>
      </c>
      <c r="AV805" s="17" t="s">
        <v>3901</v>
      </c>
      <c r="CH805" s="17" t="s">
        <v>3901</v>
      </c>
      <c r="CN805" s="17" t="s">
        <v>3901</v>
      </c>
      <c r="CR805" s="17" t="s">
        <v>21</v>
      </c>
      <c r="DN805" s="17">
        <f>COUNTIF(AU805:DM805, "X")</f>
        <v>3</v>
      </c>
    </row>
    <row r="806" spans="1:118" s="17" customFormat="1">
      <c r="A806" s="17" t="s">
        <v>13898</v>
      </c>
      <c r="B806" s="17">
        <v>55</v>
      </c>
      <c r="C806" s="17">
        <v>98948</v>
      </c>
      <c r="D806" s="17" t="s">
        <v>13899</v>
      </c>
      <c r="E806" s="17" t="s">
        <v>290</v>
      </c>
      <c r="F806" s="17" t="s">
        <v>56</v>
      </c>
      <c r="H806" s="309">
        <v>23742</v>
      </c>
      <c r="I806" s="309">
        <v>35438</v>
      </c>
      <c r="J806" s="17" t="s">
        <v>3888</v>
      </c>
      <c r="L806" s="17" t="s">
        <v>13900</v>
      </c>
      <c r="N806" s="17" t="s">
        <v>31</v>
      </c>
      <c r="O806" s="17" t="s">
        <v>15</v>
      </c>
      <c r="P806" s="17">
        <v>45373</v>
      </c>
      <c r="AC806" s="17" t="s">
        <v>9895</v>
      </c>
      <c r="AD806" s="17" t="s">
        <v>9896</v>
      </c>
      <c r="AF806" s="17">
        <v>15</v>
      </c>
      <c r="AG806" s="17">
        <v>2</v>
      </c>
      <c r="AM806" s="17" t="s">
        <v>240</v>
      </c>
      <c r="AN806" s="17" t="s">
        <v>13567</v>
      </c>
      <c r="AO806" s="17">
        <v>3</v>
      </c>
      <c r="AP806" s="17">
        <v>80</v>
      </c>
      <c r="AQ806" s="17">
        <v>5</v>
      </c>
      <c r="AR806" s="17" t="s">
        <v>9898</v>
      </c>
      <c r="AT806" s="17" t="s">
        <v>12990</v>
      </c>
      <c r="BQ806" s="17" t="s">
        <v>21</v>
      </c>
      <c r="BS806" s="17" t="s">
        <v>3901</v>
      </c>
      <c r="DN806" s="17">
        <f>COUNTIF(AU806:DM806, "X")</f>
        <v>1</v>
      </c>
    </row>
    <row r="807" spans="1:118" s="17" customFormat="1">
      <c r="A807" s="17" t="s">
        <v>22066</v>
      </c>
      <c r="B807" s="17">
        <v>55</v>
      </c>
      <c r="C807" s="17">
        <v>110965</v>
      </c>
      <c r="D807" s="17" t="s">
        <v>22067</v>
      </c>
      <c r="E807" s="17" t="s">
        <v>5483</v>
      </c>
      <c r="F807" s="17" t="s">
        <v>58</v>
      </c>
      <c r="H807" s="309">
        <v>26244</v>
      </c>
      <c r="I807" s="309">
        <v>36565</v>
      </c>
      <c r="J807" s="17" t="s">
        <v>3888</v>
      </c>
      <c r="L807" s="17" t="s">
        <v>22068</v>
      </c>
      <c r="N807" s="17" t="s">
        <v>196</v>
      </c>
      <c r="O807" s="17" t="s">
        <v>15</v>
      </c>
      <c r="P807" s="17">
        <v>45359</v>
      </c>
      <c r="AF807" s="17">
        <v>8</v>
      </c>
      <c r="AG807" s="17">
        <v>2</v>
      </c>
      <c r="AH807" s="17" t="s">
        <v>11926</v>
      </c>
      <c r="AK807" s="17" t="s">
        <v>21650</v>
      </c>
      <c r="AM807" s="17" t="s">
        <v>255</v>
      </c>
      <c r="AN807" s="17" t="s">
        <v>21914</v>
      </c>
      <c r="AO807" s="17">
        <v>3</v>
      </c>
      <c r="AP807" s="17">
        <v>80</v>
      </c>
      <c r="AQ807" s="17">
        <v>5</v>
      </c>
      <c r="AR807" s="17" t="s">
        <v>21652</v>
      </c>
      <c r="AS807" s="17" t="s">
        <v>21915</v>
      </c>
      <c r="BC807" s="17" t="s">
        <v>3901</v>
      </c>
      <c r="BD807" s="17" t="s">
        <v>3901</v>
      </c>
      <c r="BH807" s="17" t="s">
        <v>3901</v>
      </c>
      <c r="BN807" s="17" t="s">
        <v>3901</v>
      </c>
      <c r="BS807" s="17" t="s">
        <v>3901</v>
      </c>
      <c r="BZ807" s="17" t="s">
        <v>3901</v>
      </c>
      <c r="CF807" s="17" t="s">
        <v>3901</v>
      </c>
      <c r="CH807" s="17" t="s">
        <v>3901</v>
      </c>
      <c r="CU807" s="17" t="s">
        <v>3901</v>
      </c>
      <c r="DN807" s="17">
        <f>COUNTIF(AU807:DM807, "X")</f>
        <v>9</v>
      </c>
    </row>
    <row r="808" spans="1:118" s="17" customFormat="1">
      <c r="A808" s="17" t="s">
        <v>25056</v>
      </c>
      <c r="B808" s="17">
        <v>55</v>
      </c>
      <c r="C808" s="17">
        <v>100163</v>
      </c>
      <c r="D808" s="17" t="s">
        <v>25</v>
      </c>
      <c r="E808" s="17" t="s">
        <v>25057</v>
      </c>
      <c r="F808" s="17" t="s">
        <v>56</v>
      </c>
      <c r="H808" s="309">
        <v>20647</v>
      </c>
      <c r="I808" s="309">
        <v>44075</v>
      </c>
      <c r="J808" s="17" t="s">
        <v>3888</v>
      </c>
      <c r="L808" s="17" t="s">
        <v>24918</v>
      </c>
      <c r="N808" s="17" t="s">
        <v>31</v>
      </c>
      <c r="O808" s="17" t="s">
        <v>15</v>
      </c>
      <c r="P808" s="17">
        <v>45373</v>
      </c>
      <c r="AC808" s="17" t="s">
        <v>9895</v>
      </c>
      <c r="AD808" s="17" t="s">
        <v>9896</v>
      </c>
      <c r="AF808" s="17">
        <v>15</v>
      </c>
      <c r="AG808" s="17">
        <v>2</v>
      </c>
      <c r="AM808" s="17" t="s">
        <v>268</v>
      </c>
      <c r="AN808" s="17" t="s">
        <v>24751</v>
      </c>
      <c r="AO808" s="17">
        <v>3</v>
      </c>
      <c r="AP808" s="17">
        <v>80</v>
      </c>
      <c r="AQ808" s="17">
        <v>5</v>
      </c>
      <c r="AR808" s="17" t="s">
        <v>9898</v>
      </c>
      <c r="AT808" s="17" t="s">
        <v>14152</v>
      </c>
      <c r="AV808" s="17" t="s">
        <v>3901</v>
      </c>
      <c r="AZ808" s="17" t="s">
        <v>3901</v>
      </c>
      <c r="BB808" s="17" t="s">
        <v>3901</v>
      </c>
      <c r="BD808" s="17" t="s">
        <v>3901</v>
      </c>
      <c r="BF808" s="17" t="s">
        <v>3901</v>
      </c>
      <c r="BH808" s="17" t="s">
        <v>3901</v>
      </c>
      <c r="BQ808" s="17" t="s">
        <v>30</v>
      </c>
      <c r="BS808" s="17" t="s">
        <v>3901</v>
      </c>
      <c r="BY808" s="17" t="s">
        <v>3901</v>
      </c>
      <c r="CC808" s="17" t="s">
        <v>3901</v>
      </c>
      <c r="CF808" s="17" t="s">
        <v>3901</v>
      </c>
      <c r="CH808" s="17" t="s">
        <v>3901</v>
      </c>
      <c r="CI808" s="17" t="s">
        <v>3901</v>
      </c>
      <c r="DF808" s="17" t="s">
        <v>3901</v>
      </c>
      <c r="DN808" s="17">
        <f>COUNTIF(AU808:DM808, "X")</f>
        <v>13</v>
      </c>
    </row>
    <row r="809" spans="1:118" s="17" customFormat="1">
      <c r="A809" s="17" t="s">
        <v>15611</v>
      </c>
      <c r="B809" s="17">
        <v>55</v>
      </c>
      <c r="C809" s="17">
        <v>115763</v>
      </c>
      <c r="D809" s="17" t="s">
        <v>15612</v>
      </c>
      <c r="E809" s="17" t="s">
        <v>165</v>
      </c>
      <c r="F809" s="17" t="s">
        <v>70</v>
      </c>
      <c r="H809" s="309">
        <v>28994</v>
      </c>
      <c r="I809" s="309">
        <v>36911</v>
      </c>
      <c r="J809" s="17" t="s">
        <v>3888</v>
      </c>
      <c r="L809" s="17" t="s">
        <v>15613</v>
      </c>
      <c r="N809" s="17" t="s">
        <v>31</v>
      </c>
      <c r="O809" s="17" t="s">
        <v>15</v>
      </c>
      <c r="P809" s="17">
        <v>45373</v>
      </c>
      <c r="Q809" s="17">
        <v>4705</v>
      </c>
      <c r="AC809" s="17" t="s">
        <v>9895</v>
      </c>
      <c r="AD809" s="17" t="s">
        <v>9896</v>
      </c>
      <c r="AF809" s="17">
        <v>15</v>
      </c>
      <c r="AG809" s="17">
        <v>2</v>
      </c>
      <c r="AM809" s="17" t="s">
        <v>121</v>
      </c>
      <c r="AN809" s="17" t="s">
        <v>15516</v>
      </c>
      <c r="AO809" s="17">
        <v>3</v>
      </c>
      <c r="AP809" s="17">
        <v>80</v>
      </c>
      <c r="AQ809" s="17">
        <v>5</v>
      </c>
      <c r="AR809" s="17" t="s">
        <v>9898</v>
      </c>
      <c r="AT809" s="17" t="s">
        <v>15057</v>
      </c>
      <c r="AW809" s="17" t="s">
        <v>21</v>
      </c>
      <c r="AX809" s="17" t="s">
        <v>3901</v>
      </c>
      <c r="AZ809" s="17" t="s">
        <v>3901</v>
      </c>
      <c r="BB809" s="17" t="s">
        <v>3901</v>
      </c>
      <c r="BD809" s="17" t="s">
        <v>3901</v>
      </c>
      <c r="BK809" s="17" t="s">
        <v>3901</v>
      </c>
      <c r="BN809" s="17" t="s">
        <v>3901</v>
      </c>
      <c r="BQ809" s="17" t="s">
        <v>30</v>
      </c>
      <c r="BS809" s="17" t="s">
        <v>3901</v>
      </c>
      <c r="CC809" s="17" t="s">
        <v>3901</v>
      </c>
      <c r="CD809" s="17" t="s">
        <v>3901</v>
      </c>
      <c r="CH809" s="17" t="s">
        <v>3901</v>
      </c>
      <c r="CQ809" s="17" t="s">
        <v>3901</v>
      </c>
      <c r="DN809" s="17">
        <f>COUNTIF(AU809:DM809, "X")</f>
        <v>11</v>
      </c>
    </row>
    <row r="810" spans="1:118" s="17" customFormat="1">
      <c r="A810" s="17" t="s">
        <v>12857</v>
      </c>
      <c r="B810" s="17">
        <v>55</v>
      </c>
      <c r="C810" s="17">
        <v>9391</v>
      </c>
      <c r="D810" s="17" t="s">
        <v>8122</v>
      </c>
      <c r="E810" s="17" t="s">
        <v>418</v>
      </c>
      <c r="F810" s="17" t="s">
        <v>56</v>
      </c>
      <c r="H810" s="309">
        <v>14585</v>
      </c>
      <c r="I810" s="309">
        <v>28581</v>
      </c>
      <c r="J810" s="17" t="s">
        <v>3888</v>
      </c>
      <c r="L810" s="17" t="s">
        <v>12858</v>
      </c>
      <c r="N810" s="17" t="s">
        <v>31</v>
      </c>
      <c r="O810" s="17" t="s">
        <v>15</v>
      </c>
      <c r="P810" s="17">
        <v>45373</v>
      </c>
      <c r="AC810" s="17" t="s">
        <v>9895</v>
      </c>
      <c r="AD810" s="17" t="s">
        <v>9896</v>
      </c>
      <c r="AF810" s="17">
        <v>15</v>
      </c>
      <c r="AG810" s="17">
        <v>2</v>
      </c>
      <c r="AM810" s="17" t="s">
        <v>156</v>
      </c>
      <c r="AN810" s="17" t="s">
        <v>12693</v>
      </c>
      <c r="AO810" s="17">
        <v>3</v>
      </c>
      <c r="AP810" s="17">
        <v>80</v>
      </c>
      <c r="AQ810" s="17">
        <v>5</v>
      </c>
      <c r="AR810" s="17" t="s">
        <v>9898</v>
      </c>
      <c r="AT810" s="17" t="s">
        <v>11929</v>
      </c>
      <c r="AU810" s="17" t="s">
        <v>21</v>
      </c>
      <c r="AV810" s="17" t="s">
        <v>3901</v>
      </c>
      <c r="AX810" s="17" t="s">
        <v>3901</v>
      </c>
      <c r="AY810" s="17" t="s">
        <v>21</v>
      </c>
      <c r="AZ810" s="17" t="s">
        <v>3901</v>
      </c>
      <c r="BA810" s="17" t="s">
        <v>21</v>
      </c>
      <c r="BB810" s="17" t="s">
        <v>3901</v>
      </c>
      <c r="BC810" s="17" t="s">
        <v>21</v>
      </c>
      <c r="BD810" s="17" t="s">
        <v>3901</v>
      </c>
      <c r="BF810" s="17" t="s">
        <v>3901</v>
      </c>
      <c r="BH810" s="17" t="s">
        <v>3901</v>
      </c>
      <c r="BJ810" s="17" t="s">
        <v>21</v>
      </c>
      <c r="BK810" s="17" t="s">
        <v>3901</v>
      </c>
      <c r="BL810" s="17" t="s">
        <v>21</v>
      </c>
      <c r="BN810" s="17" t="s">
        <v>3901</v>
      </c>
      <c r="BQ810" s="17" t="s">
        <v>21</v>
      </c>
      <c r="BS810" s="17" t="s">
        <v>3901</v>
      </c>
      <c r="BY810" s="17" t="s">
        <v>3901</v>
      </c>
      <c r="BZ810" s="17" t="s">
        <v>21</v>
      </c>
      <c r="CC810" s="17" t="s">
        <v>3901</v>
      </c>
      <c r="CD810" s="17" t="s">
        <v>3901</v>
      </c>
      <c r="CF810" s="17" t="s">
        <v>3901</v>
      </c>
      <c r="CG810" s="17" t="s">
        <v>21</v>
      </c>
      <c r="CH810" s="17" t="s">
        <v>3901</v>
      </c>
      <c r="CI810" s="17" t="s">
        <v>21</v>
      </c>
      <c r="CM810" s="17" t="s">
        <v>21</v>
      </c>
      <c r="CN810" s="17" t="s">
        <v>3901</v>
      </c>
      <c r="CQ810" s="17" t="s">
        <v>3901</v>
      </c>
      <c r="CR810" s="17" t="s">
        <v>21</v>
      </c>
      <c r="CU810" s="17" t="s">
        <v>3901</v>
      </c>
      <c r="DN810" s="17">
        <f>COUNTIF(AU810:DM810, "X")</f>
        <v>18</v>
      </c>
    </row>
    <row r="811" spans="1:118" s="17" customFormat="1">
      <c r="A811" s="17" t="s">
        <v>8121</v>
      </c>
      <c r="B811" s="17">
        <v>55</v>
      </c>
      <c r="C811" s="17">
        <v>107589</v>
      </c>
      <c r="D811" s="17" t="s">
        <v>8122</v>
      </c>
      <c r="E811" s="17" t="s">
        <v>8123</v>
      </c>
      <c r="F811" s="17" t="s">
        <v>82</v>
      </c>
      <c r="H811" s="309">
        <v>29758</v>
      </c>
      <c r="I811" s="309">
        <v>36270</v>
      </c>
      <c r="J811" s="17" t="s">
        <v>3888</v>
      </c>
      <c r="L811" s="17" t="s">
        <v>8124</v>
      </c>
      <c r="N811" s="17" t="s">
        <v>19</v>
      </c>
      <c r="O811" s="17" t="s">
        <v>15</v>
      </c>
      <c r="P811" s="17">
        <v>45356</v>
      </c>
      <c r="AC811" s="17" t="s">
        <v>3890</v>
      </c>
      <c r="AD811" s="17" t="s">
        <v>3891</v>
      </c>
      <c r="AF811" s="17">
        <v>8</v>
      </c>
      <c r="AG811" s="17">
        <v>2</v>
      </c>
      <c r="AM811" s="17" t="s">
        <v>117</v>
      </c>
      <c r="AN811" s="17" t="s">
        <v>7978</v>
      </c>
      <c r="AO811" s="17">
        <v>3</v>
      </c>
      <c r="AP811" s="17">
        <v>80</v>
      </c>
      <c r="AQ811" s="17">
        <v>5</v>
      </c>
      <c r="AT811" s="17" t="s">
        <v>7979</v>
      </c>
      <c r="AU811" s="17" t="s">
        <v>21</v>
      </c>
      <c r="AZ811" s="17" t="s">
        <v>3901</v>
      </c>
      <c r="BA811" s="17" t="s">
        <v>3901</v>
      </c>
      <c r="BD811" s="17" t="s">
        <v>3901</v>
      </c>
      <c r="BH811" s="17" t="s">
        <v>3901</v>
      </c>
      <c r="BN811" s="17" t="s">
        <v>3901</v>
      </c>
      <c r="BQ811" s="17" t="s">
        <v>30</v>
      </c>
      <c r="BS811" s="17" t="s">
        <v>3901</v>
      </c>
      <c r="BY811" s="17" t="s">
        <v>3901</v>
      </c>
      <c r="CC811" s="17" t="s">
        <v>3901</v>
      </c>
      <c r="CF811" s="17" t="s">
        <v>3901</v>
      </c>
      <c r="CH811" s="17" t="s">
        <v>3901</v>
      </c>
      <c r="CM811" s="17" t="s">
        <v>30</v>
      </c>
      <c r="CQ811" s="17" t="s">
        <v>3901</v>
      </c>
      <c r="CU811" s="17" t="s">
        <v>3901</v>
      </c>
      <c r="DA811" s="17" t="s">
        <v>3901</v>
      </c>
      <c r="DN811" s="17">
        <f>COUNTIF(AU811:DM811, "X")</f>
        <v>13</v>
      </c>
    </row>
    <row r="812" spans="1:118" s="17" customFormat="1">
      <c r="A812" s="17" t="s">
        <v>11792</v>
      </c>
      <c r="B812" s="17">
        <v>55</v>
      </c>
      <c r="C812" s="17">
        <v>102891</v>
      </c>
      <c r="D812" s="17" t="s">
        <v>11793</v>
      </c>
      <c r="E812" s="17" t="s">
        <v>52</v>
      </c>
      <c r="F812" s="17" t="s">
        <v>65</v>
      </c>
      <c r="H812" s="309">
        <v>19860</v>
      </c>
      <c r="I812" s="309">
        <v>35864</v>
      </c>
      <c r="J812" s="17" t="s">
        <v>3888</v>
      </c>
      <c r="L812" s="17" t="s">
        <v>11794</v>
      </c>
      <c r="N812" s="17" t="s">
        <v>14</v>
      </c>
      <c r="O812" s="17" t="s">
        <v>15</v>
      </c>
      <c r="P812" s="17">
        <v>45371</v>
      </c>
      <c r="AC812" s="17" t="s">
        <v>14</v>
      </c>
      <c r="AF812" s="17">
        <v>8</v>
      </c>
      <c r="AG812" s="17">
        <v>2</v>
      </c>
      <c r="AI812" s="17" t="s">
        <v>10178</v>
      </c>
      <c r="AM812" s="17" t="s">
        <v>173</v>
      </c>
      <c r="AN812" s="17" t="s">
        <v>11705</v>
      </c>
      <c r="AO812" s="17">
        <v>3</v>
      </c>
      <c r="AP812" s="17">
        <v>80</v>
      </c>
      <c r="AQ812" s="17">
        <v>5</v>
      </c>
      <c r="AR812" s="17" t="s">
        <v>10180</v>
      </c>
      <c r="AV812" s="17" t="s">
        <v>3901</v>
      </c>
      <c r="AY812" s="17" t="s">
        <v>30</v>
      </c>
      <c r="AZ812" s="17" t="s">
        <v>3901</v>
      </c>
      <c r="BD812" s="17" t="s">
        <v>3901</v>
      </c>
      <c r="BK812" s="17" t="s">
        <v>3901</v>
      </c>
      <c r="BQ812" s="17" t="s">
        <v>30</v>
      </c>
      <c r="BS812" s="17" t="s">
        <v>3901</v>
      </c>
      <c r="BU812" s="17" t="s">
        <v>3901</v>
      </c>
      <c r="BY812" s="17" t="s">
        <v>3901</v>
      </c>
      <c r="CC812" s="17" t="s">
        <v>3901</v>
      </c>
      <c r="CF812" s="17" t="s">
        <v>3901</v>
      </c>
      <c r="CG812" s="17" t="s">
        <v>30</v>
      </c>
      <c r="CH812" s="17" t="s">
        <v>3901</v>
      </c>
      <c r="CI812" s="17" t="s">
        <v>3901</v>
      </c>
      <c r="CM812" s="17" t="s">
        <v>21</v>
      </c>
      <c r="DN812" s="17">
        <f>COUNTIF(AU812:DM812, "X")</f>
        <v>11</v>
      </c>
    </row>
    <row r="813" spans="1:118" s="17" customFormat="1">
      <c r="A813" s="17" t="s">
        <v>16136</v>
      </c>
      <c r="B813" s="17">
        <v>55</v>
      </c>
      <c r="C813" s="17">
        <v>74637</v>
      </c>
      <c r="D813" s="17" t="s">
        <v>773</v>
      </c>
      <c r="E813" s="17" t="s">
        <v>77</v>
      </c>
      <c r="F813" s="17" t="s">
        <v>378</v>
      </c>
      <c r="H813" s="309">
        <v>22153</v>
      </c>
      <c r="I813" s="309">
        <v>33563</v>
      </c>
      <c r="J813" s="17" t="s">
        <v>3888</v>
      </c>
      <c r="L813" s="17" t="s">
        <v>16137</v>
      </c>
      <c r="N813" s="17" t="s">
        <v>31</v>
      </c>
      <c r="O813" s="17" t="s">
        <v>15</v>
      </c>
      <c r="P813" s="17">
        <v>45373</v>
      </c>
      <c r="AC813" s="17" t="s">
        <v>9895</v>
      </c>
      <c r="AD813" s="17" t="s">
        <v>9896</v>
      </c>
      <c r="AF813" s="17">
        <v>8</v>
      </c>
      <c r="AG813" s="17">
        <v>2</v>
      </c>
      <c r="AM813" s="17" t="s">
        <v>37</v>
      </c>
      <c r="AN813" s="17" t="s">
        <v>16071</v>
      </c>
      <c r="AO813" s="17">
        <v>3</v>
      </c>
      <c r="AP813" s="17">
        <v>80</v>
      </c>
      <c r="AQ813" s="17">
        <v>5</v>
      </c>
      <c r="AR813" s="17" t="s">
        <v>9898</v>
      </c>
      <c r="AT813" s="17" t="s">
        <v>16072</v>
      </c>
      <c r="AU813" s="17" t="s">
        <v>21</v>
      </c>
      <c r="AV813" s="17" t="s">
        <v>3901</v>
      </c>
      <c r="AX813" s="17" t="s">
        <v>3901</v>
      </c>
      <c r="AY813" s="17" t="s">
        <v>3901</v>
      </c>
      <c r="AZ813" s="17" t="s">
        <v>3901</v>
      </c>
      <c r="BC813" s="17" t="s">
        <v>21</v>
      </c>
      <c r="BD813" s="17" t="s">
        <v>3901</v>
      </c>
      <c r="BH813" s="17" t="s">
        <v>3901</v>
      </c>
      <c r="BK813" s="17" t="s">
        <v>3901</v>
      </c>
      <c r="BN813" s="17" t="s">
        <v>3901</v>
      </c>
      <c r="BQ813" s="17" t="s">
        <v>30</v>
      </c>
      <c r="BS813" s="17" t="s">
        <v>3901</v>
      </c>
      <c r="BY813" s="17" t="s">
        <v>3901</v>
      </c>
      <c r="CD813" s="17" t="s">
        <v>3901</v>
      </c>
      <c r="CH813" s="17" t="s">
        <v>3901</v>
      </c>
      <c r="DN813" s="17">
        <f>COUNTIF(AU813:DM813, "X")</f>
        <v>12</v>
      </c>
    </row>
    <row r="814" spans="1:118" s="17" customFormat="1">
      <c r="A814" s="17" t="s">
        <v>24656</v>
      </c>
      <c r="B814" s="17">
        <v>55</v>
      </c>
      <c r="C814" s="17">
        <v>103522</v>
      </c>
      <c r="D814" s="17" t="s">
        <v>54</v>
      </c>
      <c r="E814" s="17" t="s">
        <v>4155</v>
      </c>
      <c r="F814" s="17" t="s">
        <v>588</v>
      </c>
      <c r="H814" s="309">
        <v>29398</v>
      </c>
      <c r="I814" s="309">
        <v>35892</v>
      </c>
      <c r="J814" s="17" t="s">
        <v>3888</v>
      </c>
      <c r="L814" s="17" t="s">
        <v>24657</v>
      </c>
      <c r="N814" s="17" t="s">
        <v>19</v>
      </c>
      <c r="O814" s="17" t="s">
        <v>15</v>
      </c>
      <c r="P814" s="17">
        <v>45356</v>
      </c>
      <c r="AD814" s="17" t="s">
        <v>3891</v>
      </c>
      <c r="AF814" s="17">
        <v>8</v>
      </c>
      <c r="AG814" s="17">
        <v>2</v>
      </c>
      <c r="AM814" s="17" t="s">
        <v>141</v>
      </c>
      <c r="AN814" s="17" t="s">
        <v>24484</v>
      </c>
      <c r="AO814" s="17">
        <v>3</v>
      </c>
      <c r="AP814" s="17">
        <v>80</v>
      </c>
      <c r="AQ814" s="17">
        <v>5</v>
      </c>
      <c r="AR814" s="17" t="s">
        <v>24485</v>
      </c>
      <c r="BS814" s="17" t="s">
        <v>3901</v>
      </c>
      <c r="CQ814" s="17" t="s">
        <v>3901</v>
      </c>
      <c r="CU814" s="17" t="s">
        <v>3901</v>
      </c>
      <c r="DN814" s="17">
        <f>COUNTIF(AU814:DM814, "X")</f>
        <v>3</v>
      </c>
    </row>
    <row r="815" spans="1:118" s="17" customFormat="1">
      <c r="A815" s="17" t="s">
        <v>21373</v>
      </c>
      <c r="B815" s="17">
        <v>55</v>
      </c>
      <c r="C815" s="17">
        <v>30932</v>
      </c>
      <c r="D815" s="17" t="s">
        <v>383</v>
      </c>
      <c r="E815" s="17" t="s">
        <v>531</v>
      </c>
      <c r="F815" s="17" t="s">
        <v>58</v>
      </c>
      <c r="H815" s="309">
        <v>14078</v>
      </c>
      <c r="I815" s="309">
        <v>28611</v>
      </c>
      <c r="J815" s="17" t="s">
        <v>3888</v>
      </c>
      <c r="L815" s="17" t="s">
        <v>7249</v>
      </c>
      <c r="M815" s="17" t="s">
        <v>21374</v>
      </c>
      <c r="N815" s="17" t="s">
        <v>26</v>
      </c>
      <c r="O815" s="17" t="s">
        <v>15</v>
      </c>
      <c r="P815" s="17">
        <v>45318</v>
      </c>
      <c r="AF815" s="17">
        <v>8</v>
      </c>
      <c r="AG815" s="17">
        <v>2</v>
      </c>
      <c r="AI815" s="17" t="s">
        <v>20669</v>
      </c>
      <c r="AM815" s="17" t="s">
        <v>2616</v>
      </c>
      <c r="AN815" s="17" t="s">
        <v>21221</v>
      </c>
      <c r="AO815" s="17">
        <v>3</v>
      </c>
      <c r="AP815" s="17">
        <v>80</v>
      </c>
      <c r="AQ815" s="17">
        <v>5</v>
      </c>
      <c r="AR815" s="17" t="s">
        <v>20671</v>
      </c>
      <c r="AS815" s="17" t="s">
        <v>21222</v>
      </c>
      <c r="AV815" s="17" t="s">
        <v>3901</v>
      </c>
      <c r="BD815" s="17" t="s">
        <v>3901</v>
      </c>
      <c r="DN815" s="17">
        <f>COUNTIF(AU815:DM815, "X")</f>
        <v>2</v>
      </c>
    </row>
    <row r="816" spans="1:118" s="17" customFormat="1">
      <c r="A816" s="17" t="s">
        <v>24141</v>
      </c>
      <c r="B816" s="17">
        <v>55</v>
      </c>
      <c r="C816" s="17">
        <v>118515</v>
      </c>
      <c r="D816" s="17" t="s">
        <v>54</v>
      </c>
      <c r="E816" s="17" t="s">
        <v>3936</v>
      </c>
      <c r="F816" s="17" t="s">
        <v>21</v>
      </c>
      <c r="H816" s="309">
        <v>28110</v>
      </c>
      <c r="I816" s="309">
        <v>37222</v>
      </c>
      <c r="J816" s="17" t="s">
        <v>3888</v>
      </c>
      <c r="L816" s="17" t="s">
        <v>24142</v>
      </c>
      <c r="N816" s="17" t="s">
        <v>126</v>
      </c>
      <c r="O816" s="17" t="s">
        <v>15</v>
      </c>
      <c r="P816" s="17">
        <v>45383</v>
      </c>
      <c r="AF816" s="17">
        <v>8</v>
      </c>
      <c r="AG816" s="17">
        <v>2</v>
      </c>
      <c r="AI816" s="17" t="s">
        <v>20542</v>
      </c>
      <c r="AM816" s="17" t="s">
        <v>127</v>
      </c>
      <c r="AN816" s="17" t="s">
        <v>23839</v>
      </c>
      <c r="AO816" s="17">
        <v>3</v>
      </c>
      <c r="AP816" s="17">
        <v>80</v>
      </c>
      <c r="AQ816" s="17">
        <v>5</v>
      </c>
      <c r="AR816" s="17" t="s">
        <v>22585</v>
      </c>
      <c r="AS816" s="17" t="s">
        <v>23503</v>
      </c>
      <c r="BK816" s="17" t="s">
        <v>3901</v>
      </c>
      <c r="BQ816" s="17" t="s">
        <v>30</v>
      </c>
      <c r="BS816" s="17" t="s">
        <v>3901</v>
      </c>
      <c r="CH816" s="17" t="s">
        <v>3901</v>
      </c>
      <c r="DN816" s="17">
        <f>COUNTIF(AU816:DM816, "X")</f>
        <v>3</v>
      </c>
    </row>
    <row r="817" spans="1:118" s="17" customFormat="1">
      <c r="A817" s="17" t="s">
        <v>22238</v>
      </c>
      <c r="B817" s="17">
        <v>55</v>
      </c>
      <c r="C817" s="17">
        <v>103341</v>
      </c>
      <c r="D817" s="17" t="s">
        <v>7375</v>
      </c>
      <c r="E817" s="17" t="s">
        <v>424</v>
      </c>
      <c r="F817" s="17" t="s">
        <v>391</v>
      </c>
      <c r="H817" s="309">
        <v>29436</v>
      </c>
      <c r="I817" s="309">
        <v>43374</v>
      </c>
      <c r="J817" s="17" t="s">
        <v>3888</v>
      </c>
      <c r="L817" s="17" t="s">
        <v>22239</v>
      </c>
      <c r="N817" s="17" t="s">
        <v>19</v>
      </c>
      <c r="O817" s="17" t="s">
        <v>15</v>
      </c>
      <c r="P817" s="17">
        <v>45356</v>
      </c>
      <c r="AD817" s="17" t="s">
        <v>3891</v>
      </c>
      <c r="AF817" s="17">
        <v>8</v>
      </c>
      <c r="AG817" s="17">
        <v>2</v>
      </c>
      <c r="AM817" s="17" t="s">
        <v>246</v>
      </c>
      <c r="AN817" s="17" t="s">
        <v>22149</v>
      </c>
      <c r="AO817" s="17">
        <v>3</v>
      </c>
      <c r="AP817" s="17">
        <v>80</v>
      </c>
      <c r="AQ817" s="17">
        <v>5</v>
      </c>
      <c r="AR817" s="17" t="s">
        <v>22150</v>
      </c>
      <c r="DN817" s="17">
        <f>COUNTIF(AU817:DM817, "X")</f>
        <v>0</v>
      </c>
    </row>
    <row r="818" spans="1:118" s="17" customFormat="1">
      <c r="A818" s="17" t="s">
        <v>15044</v>
      </c>
      <c r="B818" s="17">
        <v>55</v>
      </c>
      <c r="C818" s="17">
        <v>82553</v>
      </c>
      <c r="D818" s="17" t="s">
        <v>403</v>
      </c>
      <c r="E818" s="17" t="s">
        <v>315</v>
      </c>
      <c r="F818" s="17" t="s">
        <v>43</v>
      </c>
      <c r="H818" s="309">
        <v>25309</v>
      </c>
      <c r="I818" s="309">
        <v>33882</v>
      </c>
      <c r="J818" s="17" t="s">
        <v>3888</v>
      </c>
      <c r="L818" s="17" t="s">
        <v>15045</v>
      </c>
      <c r="N818" s="17" t="s">
        <v>31</v>
      </c>
      <c r="O818" s="17" t="s">
        <v>15</v>
      </c>
      <c r="P818" s="17">
        <v>45373</v>
      </c>
      <c r="AC818" s="17" t="s">
        <v>9895</v>
      </c>
      <c r="AD818" s="17" t="s">
        <v>9896</v>
      </c>
      <c r="AF818" s="17">
        <v>8</v>
      </c>
      <c r="AG818" s="17">
        <v>2</v>
      </c>
      <c r="AM818" s="17" t="s">
        <v>335</v>
      </c>
      <c r="AN818" s="17" t="s">
        <v>14693</v>
      </c>
      <c r="AO818" s="17">
        <v>3</v>
      </c>
      <c r="AP818" s="17">
        <v>80</v>
      </c>
      <c r="AQ818" s="17">
        <v>5</v>
      </c>
      <c r="AR818" s="17" t="s">
        <v>9898</v>
      </c>
      <c r="AT818" s="17" t="s">
        <v>14152</v>
      </c>
      <c r="BD818" s="17" t="s">
        <v>3901</v>
      </c>
      <c r="BS818" s="17" t="s">
        <v>3901</v>
      </c>
      <c r="CH818" s="17" t="s">
        <v>3901</v>
      </c>
      <c r="CR818" s="17" t="s">
        <v>21</v>
      </c>
      <c r="CU818" s="17" t="s">
        <v>3901</v>
      </c>
      <c r="DN818" s="17">
        <f>COUNTIF(AU818:DM818, "X")</f>
        <v>4</v>
      </c>
    </row>
    <row r="819" spans="1:118" s="17" customFormat="1">
      <c r="A819" s="17" t="s">
        <v>4284</v>
      </c>
      <c r="B819" s="17">
        <v>55</v>
      </c>
      <c r="C819" s="17">
        <v>122245</v>
      </c>
      <c r="D819" s="17" t="s">
        <v>4285</v>
      </c>
      <c r="E819" s="17" t="s">
        <v>307</v>
      </c>
      <c r="F819" s="17" t="s">
        <v>171</v>
      </c>
      <c r="H819" s="309">
        <v>30997</v>
      </c>
      <c r="I819" s="309">
        <v>37594</v>
      </c>
      <c r="J819" s="17" t="s">
        <v>3888</v>
      </c>
      <c r="L819" s="17" t="s">
        <v>4286</v>
      </c>
      <c r="N819" s="17" t="s">
        <v>19</v>
      </c>
      <c r="O819" s="17" t="s">
        <v>15</v>
      </c>
      <c r="P819" s="17">
        <v>45356</v>
      </c>
      <c r="AC819" s="17" t="s">
        <v>3890</v>
      </c>
      <c r="AD819" s="17" t="s">
        <v>3891</v>
      </c>
      <c r="AF819" s="17">
        <v>8</v>
      </c>
      <c r="AG819" s="17">
        <v>2</v>
      </c>
      <c r="AM819" s="17" t="s">
        <v>172</v>
      </c>
      <c r="AN819" s="17" t="s">
        <v>3892</v>
      </c>
      <c r="AO819" s="17">
        <v>3</v>
      </c>
      <c r="AP819" s="17">
        <v>80</v>
      </c>
      <c r="AQ819" s="17">
        <v>5</v>
      </c>
      <c r="AT819" s="17" t="s">
        <v>3893</v>
      </c>
      <c r="DN819" s="17">
        <f>COUNTIF(AU819:DM819, "X")</f>
        <v>0</v>
      </c>
    </row>
    <row r="820" spans="1:118" s="17" customFormat="1">
      <c r="A820" s="17" t="s">
        <v>10945</v>
      </c>
      <c r="B820" s="17">
        <v>55</v>
      </c>
      <c r="C820" s="17">
        <v>107659</v>
      </c>
      <c r="D820" s="17" t="s">
        <v>4285</v>
      </c>
      <c r="E820" s="17" t="s">
        <v>35</v>
      </c>
      <c r="F820" s="17" t="s">
        <v>30</v>
      </c>
      <c r="H820" s="309">
        <v>29704</v>
      </c>
      <c r="I820" s="309">
        <v>44067</v>
      </c>
      <c r="J820" s="17" t="s">
        <v>3888</v>
      </c>
      <c r="L820" s="17" t="s">
        <v>10835</v>
      </c>
      <c r="N820" s="17" t="s">
        <v>14</v>
      </c>
      <c r="O820" s="17" t="s">
        <v>15</v>
      </c>
      <c r="P820" s="17">
        <v>45371</v>
      </c>
      <c r="AC820" s="17" t="s">
        <v>14</v>
      </c>
      <c r="AF820" s="17">
        <v>15</v>
      </c>
      <c r="AG820" s="17">
        <v>2</v>
      </c>
      <c r="AI820" s="17" t="s">
        <v>10178</v>
      </c>
      <c r="AM820" s="17" t="s">
        <v>16</v>
      </c>
      <c r="AN820" s="17" t="s">
        <v>10763</v>
      </c>
      <c r="AO820" s="17">
        <v>3</v>
      </c>
      <c r="AP820" s="17">
        <v>80</v>
      </c>
      <c r="AQ820" s="17">
        <v>5</v>
      </c>
      <c r="AR820" s="17" t="s">
        <v>10180</v>
      </c>
      <c r="BD820" s="17" t="s">
        <v>3901</v>
      </c>
      <c r="DN820" s="17">
        <f>COUNTIF(AU820:DM820, "X")</f>
        <v>1</v>
      </c>
    </row>
    <row r="821" spans="1:118" s="17" customFormat="1">
      <c r="A821" s="17" t="s">
        <v>10416</v>
      </c>
      <c r="B821" s="17">
        <v>55</v>
      </c>
      <c r="C821" s="17">
        <v>81068</v>
      </c>
      <c r="D821" s="17" t="s">
        <v>10417</v>
      </c>
      <c r="E821" s="17" t="s">
        <v>500</v>
      </c>
      <c r="F821" s="17" t="s">
        <v>21</v>
      </c>
      <c r="H821" s="309">
        <v>23619</v>
      </c>
      <c r="I821" s="309">
        <v>39742</v>
      </c>
      <c r="J821" s="17" t="s">
        <v>3888</v>
      </c>
      <c r="L821" s="17" t="s">
        <v>10406</v>
      </c>
      <c r="M821" s="17" t="s">
        <v>514</v>
      </c>
      <c r="N821" s="17" t="s">
        <v>14</v>
      </c>
      <c r="O821" s="17" t="s">
        <v>15</v>
      </c>
      <c r="P821" s="17">
        <v>45371</v>
      </c>
      <c r="Q821" s="17">
        <v>2863</v>
      </c>
      <c r="AC821" s="17" t="s">
        <v>14</v>
      </c>
      <c r="AF821" s="17">
        <v>15</v>
      </c>
      <c r="AG821" s="17">
        <v>2</v>
      </c>
      <c r="AI821" s="17" t="s">
        <v>10178</v>
      </c>
      <c r="AM821" s="17" t="s">
        <v>193</v>
      </c>
      <c r="AN821" s="17" t="s">
        <v>10381</v>
      </c>
      <c r="AO821" s="17">
        <v>3</v>
      </c>
      <c r="AP821" s="17">
        <v>80</v>
      </c>
      <c r="AQ821" s="17">
        <v>5</v>
      </c>
      <c r="AR821" s="17" t="s">
        <v>10180</v>
      </c>
      <c r="AV821" s="17" t="s">
        <v>3901</v>
      </c>
      <c r="CH821" s="17" t="s">
        <v>3901</v>
      </c>
      <c r="CQ821" s="17" t="s">
        <v>3901</v>
      </c>
      <c r="CU821" s="17" t="s">
        <v>3901</v>
      </c>
      <c r="DN821" s="17">
        <f>COUNTIF(AU821:DM821, "X")</f>
        <v>4</v>
      </c>
    </row>
    <row r="822" spans="1:118" s="17" customFormat="1">
      <c r="A822" s="17" t="s">
        <v>19519</v>
      </c>
      <c r="B822" s="17">
        <v>55</v>
      </c>
      <c r="C822" s="17">
        <v>118238</v>
      </c>
      <c r="D822" s="17" t="s">
        <v>19520</v>
      </c>
      <c r="E822" s="17" t="s">
        <v>307</v>
      </c>
      <c r="F822" s="17" t="s">
        <v>15419</v>
      </c>
      <c r="H822" s="309">
        <v>30667</v>
      </c>
      <c r="I822" s="309">
        <v>42731</v>
      </c>
      <c r="J822" s="17" t="s">
        <v>3888</v>
      </c>
      <c r="L822" s="17" t="s">
        <v>19521</v>
      </c>
      <c r="N822" s="17" t="s">
        <v>163</v>
      </c>
      <c r="O822" s="17" t="s">
        <v>15</v>
      </c>
      <c r="P822" s="17">
        <v>45312</v>
      </c>
      <c r="AF822" s="17">
        <v>8</v>
      </c>
      <c r="AG822" s="17">
        <v>2</v>
      </c>
      <c r="AH822" s="17" t="s">
        <v>11926</v>
      </c>
      <c r="AK822" s="17" t="s">
        <v>11927</v>
      </c>
      <c r="AM822" s="17" t="s">
        <v>2615</v>
      </c>
      <c r="AN822" s="17" t="s">
        <v>19445</v>
      </c>
      <c r="AO822" s="17">
        <v>3</v>
      </c>
      <c r="AP822" s="17">
        <v>80</v>
      </c>
      <c r="AQ822" s="17">
        <v>5</v>
      </c>
      <c r="AR822" s="17" t="s">
        <v>19446</v>
      </c>
      <c r="AS822" s="17" t="s">
        <v>19447</v>
      </c>
      <c r="BH822" s="17" t="s">
        <v>3901</v>
      </c>
      <c r="DN822" s="17">
        <f>COUNTIF(AU822:DM822, "X")</f>
        <v>1</v>
      </c>
    </row>
    <row r="823" spans="1:118" s="17" customFormat="1">
      <c r="A823" s="17" t="s">
        <v>9459</v>
      </c>
      <c r="B823" s="17">
        <v>55</v>
      </c>
      <c r="C823" s="17">
        <v>94498</v>
      </c>
      <c r="D823" s="17" t="s">
        <v>9460</v>
      </c>
      <c r="E823" s="17" t="s">
        <v>416</v>
      </c>
      <c r="F823" s="17" t="s">
        <v>65</v>
      </c>
      <c r="H823" s="309">
        <v>17603</v>
      </c>
      <c r="I823" s="309">
        <v>35151</v>
      </c>
      <c r="J823" s="17" t="s">
        <v>3888</v>
      </c>
      <c r="L823" s="17" t="s">
        <v>9461</v>
      </c>
      <c r="N823" s="17" t="s">
        <v>19</v>
      </c>
      <c r="O823" s="17" t="s">
        <v>15</v>
      </c>
      <c r="P823" s="17">
        <v>45356</v>
      </c>
      <c r="AC823" s="17" t="s">
        <v>3890</v>
      </c>
      <c r="AD823" s="17" t="s">
        <v>3891</v>
      </c>
      <c r="AF823" s="17">
        <v>8</v>
      </c>
      <c r="AG823" s="17">
        <v>2</v>
      </c>
      <c r="AM823" s="17" t="s">
        <v>311</v>
      </c>
      <c r="AN823" s="17" t="s">
        <v>9449</v>
      </c>
      <c r="AO823" s="17">
        <v>3</v>
      </c>
      <c r="AP823" s="17">
        <v>80</v>
      </c>
      <c r="AQ823" s="17">
        <v>5</v>
      </c>
      <c r="AT823" s="17" t="s">
        <v>9082</v>
      </c>
      <c r="CF823" s="17" t="s">
        <v>3901</v>
      </c>
      <c r="DN823" s="17">
        <f>COUNTIF(AU823:DM823, "X")</f>
        <v>1</v>
      </c>
    </row>
    <row r="824" spans="1:118" s="17" customFormat="1">
      <c r="A824" s="17" t="s">
        <v>22075</v>
      </c>
      <c r="B824" s="17">
        <v>55</v>
      </c>
      <c r="C824" s="17">
        <v>101627</v>
      </c>
      <c r="D824" s="17" t="s">
        <v>9460</v>
      </c>
      <c r="E824" s="17" t="s">
        <v>112</v>
      </c>
      <c r="F824" s="17" t="s">
        <v>70</v>
      </c>
      <c r="H824" s="309">
        <v>23775</v>
      </c>
      <c r="I824" s="309">
        <v>35709</v>
      </c>
      <c r="J824" s="17" t="s">
        <v>3888</v>
      </c>
      <c r="L824" s="17" t="s">
        <v>21919</v>
      </c>
      <c r="N824" s="17" t="s">
        <v>196</v>
      </c>
      <c r="O824" s="17" t="s">
        <v>15</v>
      </c>
      <c r="P824" s="17">
        <v>45359</v>
      </c>
      <c r="AF824" s="17">
        <v>8</v>
      </c>
      <c r="AG824" s="17">
        <v>2</v>
      </c>
      <c r="AH824" s="17" t="s">
        <v>11926</v>
      </c>
      <c r="AK824" s="17" t="s">
        <v>21650</v>
      </c>
      <c r="AM824" s="17" t="s">
        <v>255</v>
      </c>
      <c r="AN824" s="17" t="s">
        <v>21914</v>
      </c>
      <c r="AO824" s="17">
        <v>3</v>
      </c>
      <c r="AP824" s="17">
        <v>80</v>
      </c>
      <c r="AQ824" s="17">
        <v>5</v>
      </c>
      <c r="AR824" s="17" t="s">
        <v>21652</v>
      </c>
      <c r="AS824" s="17" t="s">
        <v>21915</v>
      </c>
      <c r="DN824" s="17">
        <f>COUNTIF(AU824:DM824, "X")</f>
        <v>0</v>
      </c>
    </row>
    <row r="825" spans="1:118" s="17" customFormat="1">
      <c r="A825" s="17" t="s">
        <v>4201</v>
      </c>
      <c r="B825" s="17">
        <v>55</v>
      </c>
      <c r="C825" s="17">
        <v>121226</v>
      </c>
      <c r="D825" s="17" t="s">
        <v>4202</v>
      </c>
      <c r="E825" s="17" t="s">
        <v>299</v>
      </c>
      <c r="F825" s="17" t="s">
        <v>65</v>
      </c>
      <c r="H825" s="309">
        <v>16069</v>
      </c>
      <c r="I825" s="309">
        <v>37487</v>
      </c>
      <c r="J825" s="17" t="s">
        <v>3888</v>
      </c>
      <c r="L825" s="17" t="s">
        <v>4203</v>
      </c>
      <c r="N825" s="17" t="s">
        <v>19</v>
      </c>
      <c r="O825" s="17" t="s">
        <v>15</v>
      </c>
      <c r="P825" s="17">
        <v>45356</v>
      </c>
      <c r="AC825" s="17" t="s">
        <v>3890</v>
      </c>
      <c r="AD825" s="17" t="s">
        <v>3891</v>
      </c>
      <c r="AF825" s="17">
        <v>15</v>
      </c>
      <c r="AG825" s="17">
        <v>2</v>
      </c>
      <c r="AM825" s="17" t="s">
        <v>172</v>
      </c>
      <c r="AN825" s="17" t="s">
        <v>3892</v>
      </c>
      <c r="AO825" s="17">
        <v>3</v>
      </c>
      <c r="AP825" s="17">
        <v>80</v>
      </c>
      <c r="AQ825" s="17">
        <v>5</v>
      </c>
      <c r="AT825" s="17" t="s">
        <v>3893</v>
      </c>
      <c r="BA825" s="17" t="s">
        <v>3901</v>
      </c>
      <c r="BB825" s="17" t="s">
        <v>3901</v>
      </c>
      <c r="BD825" s="17" t="s">
        <v>3901</v>
      </c>
      <c r="BS825" s="17" t="s">
        <v>3901</v>
      </c>
      <c r="CF825" s="17" t="s">
        <v>3901</v>
      </c>
      <c r="CH825" s="17" t="s">
        <v>3901</v>
      </c>
      <c r="DN825" s="17">
        <f>COUNTIF(AU825:DM825, "X")</f>
        <v>6</v>
      </c>
    </row>
    <row r="826" spans="1:118" s="17" customFormat="1">
      <c r="A826" s="17" t="s">
        <v>11689</v>
      </c>
      <c r="B826" s="17">
        <v>55</v>
      </c>
      <c r="C826" s="17">
        <v>106687</v>
      </c>
      <c r="D826" s="17" t="s">
        <v>284</v>
      </c>
      <c r="E826" s="17" t="s">
        <v>11690</v>
      </c>
      <c r="F826" s="17" t="s">
        <v>12</v>
      </c>
      <c r="H826" s="309">
        <v>29594</v>
      </c>
      <c r="I826" s="309">
        <v>36185</v>
      </c>
      <c r="J826" s="17" t="s">
        <v>3888</v>
      </c>
      <c r="L826" s="17" t="s">
        <v>11529</v>
      </c>
      <c r="N826" s="17" t="s">
        <v>14</v>
      </c>
      <c r="O826" s="17" t="s">
        <v>15</v>
      </c>
      <c r="P826" s="17">
        <v>45371</v>
      </c>
      <c r="AC826" s="17" t="s">
        <v>14</v>
      </c>
      <c r="AF826" s="17">
        <v>8</v>
      </c>
      <c r="AG826" s="17">
        <v>2</v>
      </c>
      <c r="AI826" s="17" t="s">
        <v>10178</v>
      </c>
      <c r="AM826" s="17" t="s">
        <v>68</v>
      </c>
      <c r="AN826" s="17" t="s">
        <v>11517</v>
      </c>
      <c r="AO826" s="17">
        <v>3</v>
      </c>
      <c r="AP826" s="17">
        <v>80</v>
      </c>
      <c r="AQ826" s="17">
        <v>5</v>
      </c>
      <c r="AR826" s="17" t="s">
        <v>10180</v>
      </c>
      <c r="AV826" s="17" t="s">
        <v>3901</v>
      </c>
      <c r="AX826" s="17" t="s">
        <v>3901</v>
      </c>
      <c r="AZ826" s="17" t="s">
        <v>3901</v>
      </c>
      <c r="BB826" s="17" t="s">
        <v>3901</v>
      </c>
      <c r="BD826" s="17" t="s">
        <v>3901</v>
      </c>
      <c r="BH826" s="17" t="s">
        <v>3901</v>
      </c>
      <c r="BK826" s="17" t="s">
        <v>3901</v>
      </c>
      <c r="BQ826" s="17" t="s">
        <v>21</v>
      </c>
      <c r="BS826" s="17" t="s">
        <v>3901</v>
      </c>
      <c r="BZ826" s="17" t="s">
        <v>21</v>
      </c>
      <c r="CC826" s="17" t="s">
        <v>3901</v>
      </c>
      <c r="CF826" s="17" t="s">
        <v>3901</v>
      </c>
      <c r="CG826" s="17" t="s">
        <v>21</v>
      </c>
      <c r="CH826" s="17" t="s">
        <v>3901</v>
      </c>
      <c r="CI826" s="17" t="s">
        <v>3901</v>
      </c>
      <c r="CM826" s="17" t="s">
        <v>21</v>
      </c>
      <c r="CN826" s="17" t="s">
        <v>3901</v>
      </c>
      <c r="CQ826" s="17" t="s">
        <v>3901</v>
      </c>
      <c r="CR826" s="17" t="s">
        <v>21</v>
      </c>
      <c r="CU826" s="17" t="s">
        <v>3901</v>
      </c>
      <c r="CV826" s="17" t="s">
        <v>3901</v>
      </c>
      <c r="CX826" s="17" t="s">
        <v>3901</v>
      </c>
      <c r="CY826" s="17" t="s">
        <v>21</v>
      </c>
      <c r="DA826" s="17" t="s">
        <v>3901</v>
      </c>
      <c r="DN826" s="17">
        <f>COUNTIF(AU826:DM826, "X")</f>
        <v>18</v>
      </c>
    </row>
    <row r="827" spans="1:118" s="17" customFormat="1">
      <c r="A827" s="17" t="s">
        <v>4343</v>
      </c>
      <c r="B827" s="17">
        <v>55</v>
      </c>
      <c r="C827" s="17">
        <v>63370</v>
      </c>
      <c r="D827" s="17" t="s">
        <v>4344</v>
      </c>
      <c r="E827" s="17" t="s">
        <v>914</v>
      </c>
      <c r="F827" s="17" t="s">
        <v>872</v>
      </c>
      <c r="G827" s="17" t="s">
        <v>203</v>
      </c>
      <c r="H827" s="309">
        <v>23485</v>
      </c>
      <c r="I827" s="309">
        <v>30468</v>
      </c>
      <c r="J827" s="17" t="s">
        <v>3888</v>
      </c>
      <c r="L827" s="17" t="s">
        <v>4345</v>
      </c>
      <c r="N827" s="17" t="s">
        <v>19</v>
      </c>
      <c r="O827" s="17" t="s">
        <v>15</v>
      </c>
      <c r="P827" s="17">
        <v>45356</v>
      </c>
      <c r="AC827" s="17" t="s">
        <v>3890</v>
      </c>
      <c r="AD827" s="17" t="s">
        <v>3891</v>
      </c>
      <c r="AF827" s="17">
        <v>8</v>
      </c>
      <c r="AG827" s="17">
        <v>2</v>
      </c>
      <c r="AM827" s="17" t="s">
        <v>172</v>
      </c>
      <c r="AN827" s="17" t="s">
        <v>3892</v>
      </c>
      <c r="AO827" s="17">
        <v>3</v>
      </c>
      <c r="AP827" s="17">
        <v>80</v>
      </c>
      <c r="AQ827" s="17">
        <v>5</v>
      </c>
      <c r="AT827" s="17" t="s">
        <v>3893</v>
      </c>
      <c r="BJ827" s="17" t="s">
        <v>30</v>
      </c>
      <c r="BK827" s="17" t="s">
        <v>3901</v>
      </c>
      <c r="BN827" s="17" t="s">
        <v>3901</v>
      </c>
      <c r="BQ827" s="17" t="s">
        <v>30</v>
      </c>
      <c r="BS827" s="17" t="s">
        <v>3901</v>
      </c>
      <c r="BY827" s="17" t="s">
        <v>3901</v>
      </c>
      <c r="CC827" s="17" t="s">
        <v>3901</v>
      </c>
      <c r="CF827" s="17" t="s">
        <v>3901</v>
      </c>
      <c r="CH827" s="17" t="s">
        <v>3901</v>
      </c>
      <c r="CN827" s="17" t="s">
        <v>3901</v>
      </c>
      <c r="CQ827" s="17" t="s">
        <v>3901</v>
      </c>
      <c r="CR827" s="17" t="s">
        <v>30</v>
      </c>
      <c r="CU827" s="17" t="s">
        <v>3901</v>
      </c>
      <c r="CX827" s="17" t="s">
        <v>3901</v>
      </c>
      <c r="DA827" s="17" t="s">
        <v>3901</v>
      </c>
      <c r="DN827" s="17">
        <f>COUNTIF(AU827:DM827, "X")</f>
        <v>12</v>
      </c>
    </row>
    <row r="828" spans="1:118" s="17" customFormat="1">
      <c r="A828" s="17" t="s">
        <v>18134</v>
      </c>
      <c r="B828" s="17">
        <v>55</v>
      </c>
      <c r="C828" s="17">
        <v>84446</v>
      </c>
      <c r="D828" s="17" t="s">
        <v>18135</v>
      </c>
      <c r="E828" s="17" t="s">
        <v>349</v>
      </c>
      <c r="F828" s="17" t="s">
        <v>171</v>
      </c>
      <c r="H828" s="309">
        <v>15651</v>
      </c>
      <c r="I828" s="309">
        <v>42534</v>
      </c>
      <c r="J828" s="17" t="s">
        <v>3888</v>
      </c>
      <c r="L828" s="17" t="s">
        <v>18136</v>
      </c>
      <c r="N828" s="17" t="s">
        <v>50</v>
      </c>
      <c r="O828" s="17" t="s">
        <v>15</v>
      </c>
      <c r="P828" s="17">
        <v>45344</v>
      </c>
      <c r="AF828" s="17">
        <v>8</v>
      </c>
      <c r="AG828" s="17">
        <v>2</v>
      </c>
      <c r="AH828" s="17" t="s">
        <v>11926</v>
      </c>
      <c r="AK828" s="17" t="s">
        <v>17298</v>
      </c>
      <c r="AM828" s="17" t="s">
        <v>51</v>
      </c>
      <c r="AN828" s="17" t="s">
        <v>17933</v>
      </c>
      <c r="AO828" s="17">
        <v>3</v>
      </c>
      <c r="AP828" s="17">
        <v>80</v>
      </c>
      <c r="AQ828" s="17">
        <v>5</v>
      </c>
      <c r="AR828" s="17" t="s">
        <v>17300</v>
      </c>
      <c r="BD828" s="17" t="s">
        <v>3901</v>
      </c>
      <c r="DN828" s="17">
        <f>COUNTIF(AU828:DM828, "X")</f>
        <v>1</v>
      </c>
    </row>
    <row r="829" spans="1:118" s="17" customFormat="1">
      <c r="A829" s="17" t="s">
        <v>8356</v>
      </c>
      <c r="B829" s="17">
        <v>55</v>
      </c>
      <c r="C829" s="17">
        <v>116811</v>
      </c>
      <c r="D829" s="17" t="s">
        <v>7122</v>
      </c>
      <c r="E829" s="17" t="s">
        <v>442</v>
      </c>
      <c r="F829" s="17" t="s">
        <v>104</v>
      </c>
      <c r="H829" s="309">
        <v>21205</v>
      </c>
      <c r="I829" s="309">
        <v>43230</v>
      </c>
      <c r="J829" s="17" t="s">
        <v>3888</v>
      </c>
      <c r="L829" s="17" t="s">
        <v>8357</v>
      </c>
      <c r="N829" s="17" t="s">
        <v>19</v>
      </c>
      <c r="O829" s="17" t="s">
        <v>15</v>
      </c>
      <c r="P829" s="17">
        <v>45356</v>
      </c>
      <c r="AC829" s="17" t="s">
        <v>3890</v>
      </c>
      <c r="AD829" s="17" t="s">
        <v>3891</v>
      </c>
      <c r="AF829" s="17">
        <v>8</v>
      </c>
      <c r="AG829" s="17">
        <v>2</v>
      </c>
      <c r="AM829" s="17" t="s">
        <v>2607</v>
      </c>
      <c r="AN829" s="17" t="s">
        <v>8305</v>
      </c>
      <c r="AO829" s="17">
        <v>3</v>
      </c>
      <c r="AP829" s="17">
        <v>80</v>
      </c>
      <c r="AQ829" s="17">
        <v>5</v>
      </c>
      <c r="AT829" s="17" t="s">
        <v>7979</v>
      </c>
      <c r="BS829" s="17" t="s">
        <v>3901</v>
      </c>
      <c r="DN829" s="17">
        <f>COUNTIF(AU829:DM829, "X")</f>
        <v>1</v>
      </c>
    </row>
    <row r="830" spans="1:118" s="17" customFormat="1">
      <c r="A830" s="17" t="s">
        <v>6176</v>
      </c>
      <c r="B830" s="17">
        <v>55</v>
      </c>
      <c r="C830" s="17">
        <v>104709</v>
      </c>
      <c r="D830" s="17" t="s">
        <v>6177</v>
      </c>
      <c r="E830" s="17" t="s">
        <v>649</v>
      </c>
      <c r="F830" s="17" t="s">
        <v>96</v>
      </c>
      <c r="H830" s="309">
        <v>29154</v>
      </c>
      <c r="I830" s="309">
        <v>41928</v>
      </c>
      <c r="J830" s="17" t="s">
        <v>3888</v>
      </c>
      <c r="L830" s="17" t="s">
        <v>6178</v>
      </c>
      <c r="N830" s="17" t="s">
        <v>19</v>
      </c>
      <c r="O830" s="17" t="s">
        <v>15</v>
      </c>
      <c r="P830" s="17">
        <v>45356</v>
      </c>
      <c r="AC830" s="17" t="s">
        <v>3890</v>
      </c>
      <c r="AD830" s="17" t="s">
        <v>3891</v>
      </c>
      <c r="AF830" s="17">
        <v>8</v>
      </c>
      <c r="AG830" s="17">
        <v>2</v>
      </c>
      <c r="AM830" s="17" t="s">
        <v>2604</v>
      </c>
      <c r="AN830" s="17" t="s">
        <v>5966</v>
      </c>
      <c r="AO830" s="17">
        <v>3</v>
      </c>
      <c r="AP830" s="17">
        <v>80</v>
      </c>
      <c r="AQ830" s="17">
        <v>5</v>
      </c>
      <c r="AT830" s="17" t="s">
        <v>5516</v>
      </c>
      <c r="DN830" s="17">
        <f>COUNTIF(AU830:DM830, "X")</f>
        <v>0</v>
      </c>
    </row>
    <row r="831" spans="1:118" s="17" customFormat="1">
      <c r="A831" s="17" t="s">
        <v>18474</v>
      </c>
      <c r="B831" s="17">
        <v>55</v>
      </c>
      <c r="C831" s="17">
        <v>121893</v>
      </c>
      <c r="D831" s="17" t="s">
        <v>4983</v>
      </c>
      <c r="E831" s="17" t="s">
        <v>4059</v>
      </c>
      <c r="F831" s="17" t="s">
        <v>65</v>
      </c>
      <c r="H831" s="309">
        <v>26921</v>
      </c>
      <c r="I831" s="309">
        <v>44064</v>
      </c>
      <c r="J831" s="17" t="s">
        <v>3888</v>
      </c>
      <c r="L831" s="17" t="s">
        <v>18475</v>
      </c>
      <c r="N831" s="17" t="s">
        <v>182</v>
      </c>
      <c r="O831" s="17" t="s">
        <v>15</v>
      </c>
      <c r="P831" s="17">
        <v>45326</v>
      </c>
      <c r="AF831" s="17">
        <v>15</v>
      </c>
      <c r="AG831" s="17">
        <v>2</v>
      </c>
      <c r="AH831" s="17" t="s">
        <v>11926</v>
      </c>
      <c r="AK831" s="17" t="s">
        <v>11927</v>
      </c>
      <c r="AM831" s="17" t="s">
        <v>2614</v>
      </c>
      <c r="AN831" s="17" t="s">
        <v>18350</v>
      </c>
      <c r="AO831" s="17">
        <v>3</v>
      </c>
      <c r="AP831" s="17">
        <v>80</v>
      </c>
      <c r="AQ831" s="17">
        <v>5</v>
      </c>
      <c r="AR831" s="17" t="s">
        <v>18351</v>
      </c>
      <c r="AS831" s="17" t="s">
        <v>18358</v>
      </c>
      <c r="BD831" s="17" t="s">
        <v>3901</v>
      </c>
      <c r="BS831" s="17" t="s">
        <v>3901</v>
      </c>
      <c r="DN831" s="17">
        <f>COUNTIF(AU831:DM831, "X")</f>
        <v>2</v>
      </c>
    </row>
    <row r="832" spans="1:118" s="17" customFormat="1">
      <c r="A832" s="17" t="s">
        <v>14362</v>
      </c>
      <c r="B832" s="17">
        <v>55</v>
      </c>
      <c r="C832" s="17">
        <v>120167</v>
      </c>
      <c r="D832" s="17" t="s">
        <v>5905</v>
      </c>
      <c r="E832" s="17" t="s">
        <v>4365</v>
      </c>
      <c r="F832" s="17" t="s">
        <v>125</v>
      </c>
      <c r="H832" s="309">
        <v>20222</v>
      </c>
      <c r="I832" s="309">
        <v>37389</v>
      </c>
      <c r="J832" s="17" t="s">
        <v>3888</v>
      </c>
      <c r="L832" s="17" t="s">
        <v>14363</v>
      </c>
      <c r="M832" s="17" t="s">
        <v>7855</v>
      </c>
      <c r="N832" s="17" t="s">
        <v>31</v>
      </c>
      <c r="O832" s="17" t="s">
        <v>15</v>
      </c>
      <c r="P832" s="17">
        <v>45373</v>
      </c>
      <c r="Q832" s="17">
        <v>4045</v>
      </c>
      <c r="AC832" s="17" t="s">
        <v>9895</v>
      </c>
      <c r="AD832" s="17" t="s">
        <v>9896</v>
      </c>
      <c r="AF832" s="17">
        <v>8</v>
      </c>
      <c r="AG832" s="17">
        <v>2</v>
      </c>
      <c r="AM832" s="17" t="s">
        <v>108</v>
      </c>
      <c r="AN832" s="17" t="s">
        <v>14364</v>
      </c>
      <c r="AO832" s="17">
        <v>3</v>
      </c>
      <c r="AP832" s="17">
        <v>80</v>
      </c>
      <c r="AQ832" s="17">
        <v>5</v>
      </c>
      <c r="AR832" s="17" t="s">
        <v>9898</v>
      </c>
      <c r="AT832" s="17" t="s">
        <v>14152</v>
      </c>
      <c r="BD832" s="17" t="s">
        <v>3901</v>
      </c>
      <c r="BS832" s="17" t="s">
        <v>3901</v>
      </c>
      <c r="CH832" s="17" t="s">
        <v>3901</v>
      </c>
      <c r="CU832" s="17" t="s">
        <v>3901</v>
      </c>
      <c r="DN832" s="17">
        <f>COUNTIF(AU832:DM832, "X")</f>
        <v>4</v>
      </c>
    </row>
    <row r="833" spans="1:118" s="17" customFormat="1">
      <c r="A833" s="17" t="s">
        <v>9513</v>
      </c>
      <c r="B833" s="17">
        <v>55</v>
      </c>
      <c r="C833" s="17">
        <v>5420</v>
      </c>
      <c r="D833" s="17" t="s">
        <v>9514</v>
      </c>
      <c r="E833" s="17" t="s">
        <v>84</v>
      </c>
      <c r="F833" s="17" t="s">
        <v>48</v>
      </c>
      <c r="H833" s="309">
        <v>15034</v>
      </c>
      <c r="I833" s="309">
        <v>28581</v>
      </c>
      <c r="J833" s="17" t="s">
        <v>3888</v>
      </c>
      <c r="L833" s="17" t="s">
        <v>9515</v>
      </c>
      <c r="N833" s="17" t="s">
        <v>19</v>
      </c>
      <c r="O833" s="17" t="s">
        <v>15</v>
      </c>
      <c r="P833" s="17">
        <v>45356</v>
      </c>
      <c r="AC833" s="17" t="s">
        <v>3890</v>
      </c>
      <c r="AD833" s="17" t="s">
        <v>3891</v>
      </c>
      <c r="AF833" s="17">
        <v>8</v>
      </c>
      <c r="AG833" s="17">
        <v>2</v>
      </c>
      <c r="AM833" s="17" t="s">
        <v>311</v>
      </c>
      <c r="AN833" s="17" t="s">
        <v>9449</v>
      </c>
      <c r="AO833" s="17">
        <v>3</v>
      </c>
      <c r="AP833" s="17">
        <v>80</v>
      </c>
      <c r="AQ833" s="17">
        <v>5</v>
      </c>
      <c r="AT833" s="17" t="s">
        <v>9082</v>
      </c>
      <c r="AX833" s="17" t="s">
        <v>3901</v>
      </c>
      <c r="AZ833" s="17" t="s">
        <v>3901</v>
      </c>
      <c r="BA833" s="17" t="s">
        <v>3901</v>
      </c>
      <c r="BB833" s="17" t="s">
        <v>3901</v>
      </c>
      <c r="BD833" s="17" t="s">
        <v>3901</v>
      </c>
      <c r="BN833" s="17" t="s">
        <v>3901</v>
      </c>
      <c r="BQ833" s="17" t="s">
        <v>30</v>
      </c>
      <c r="BS833" s="17" t="s">
        <v>3901</v>
      </c>
      <c r="CC833" s="17" t="s">
        <v>3901</v>
      </c>
      <c r="CF833" s="17" t="s">
        <v>3901</v>
      </c>
      <c r="CL833" s="17" t="s">
        <v>3901</v>
      </c>
      <c r="CM833" s="17" t="s">
        <v>30</v>
      </c>
      <c r="CN833" s="17" t="s">
        <v>3901</v>
      </c>
      <c r="CQ833" s="17" t="s">
        <v>3901</v>
      </c>
      <c r="CR833" s="17" t="s">
        <v>21</v>
      </c>
      <c r="CU833" s="17" t="s">
        <v>3901</v>
      </c>
      <c r="DN833" s="17">
        <f>COUNTIF(AU833:DM833, "X")</f>
        <v>13</v>
      </c>
    </row>
    <row r="834" spans="1:118" s="17" customFormat="1">
      <c r="A834" s="17" t="s">
        <v>23165</v>
      </c>
      <c r="B834" s="17">
        <v>55</v>
      </c>
      <c r="C834" s="17">
        <v>96060</v>
      </c>
      <c r="D834" s="17" t="s">
        <v>4631</v>
      </c>
      <c r="E834" s="17" t="s">
        <v>392</v>
      </c>
      <c r="F834" s="17" t="s">
        <v>22</v>
      </c>
      <c r="H834" s="309">
        <v>24423</v>
      </c>
      <c r="I834" s="309">
        <v>35285</v>
      </c>
      <c r="J834" s="17" t="s">
        <v>3888</v>
      </c>
      <c r="L834" s="17" t="s">
        <v>23166</v>
      </c>
      <c r="N834" s="17" t="s">
        <v>89</v>
      </c>
      <c r="O834" s="17" t="s">
        <v>15</v>
      </c>
      <c r="P834" s="17">
        <v>45339</v>
      </c>
      <c r="AF834" s="17">
        <v>8</v>
      </c>
      <c r="AG834" s="17">
        <v>2</v>
      </c>
      <c r="AI834" s="17" t="s">
        <v>20542</v>
      </c>
      <c r="AM834" s="17" t="s">
        <v>90</v>
      </c>
      <c r="AN834" s="17" t="s">
        <v>23025</v>
      </c>
      <c r="AO834" s="17">
        <v>3</v>
      </c>
      <c r="AP834" s="17">
        <v>80</v>
      </c>
      <c r="AQ834" s="17">
        <v>5</v>
      </c>
      <c r="AR834" s="17" t="s">
        <v>22585</v>
      </c>
      <c r="AS834" s="17" t="s">
        <v>23026</v>
      </c>
      <c r="AU834" s="17" t="s">
        <v>30</v>
      </c>
      <c r="AV834" s="17" t="s">
        <v>3901</v>
      </c>
      <c r="BD834" s="17" t="s">
        <v>3901</v>
      </c>
      <c r="BH834" s="17" t="s">
        <v>3901</v>
      </c>
      <c r="BK834" s="17" t="s">
        <v>3901</v>
      </c>
      <c r="BQ834" s="17" t="s">
        <v>21</v>
      </c>
      <c r="BS834" s="17" t="s">
        <v>3901</v>
      </c>
      <c r="BY834" s="17" t="s">
        <v>3901</v>
      </c>
      <c r="CC834" s="17" t="s">
        <v>3901</v>
      </c>
      <c r="CF834" s="17" t="s">
        <v>3901</v>
      </c>
      <c r="CH834" s="17" t="s">
        <v>3901</v>
      </c>
      <c r="CI834" s="17" t="s">
        <v>3901</v>
      </c>
      <c r="CQ834" s="17" t="s">
        <v>3901</v>
      </c>
      <c r="CU834" s="17" t="s">
        <v>3901</v>
      </c>
      <c r="DN834" s="17">
        <f>COUNTIF(AU834:DM834, "X")</f>
        <v>12</v>
      </c>
    </row>
    <row r="835" spans="1:118" s="17" customFormat="1">
      <c r="A835" s="17" t="s">
        <v>12160</v>
      </c>
      <c r="B835" s="17">
        <v>55</v>
      </c>
      <c r="C835" s="17">
        <v>116644</v>
      </c>
      <c r="D835" s="17" t="s">
        <v>12161</v>
      </c>
      <c r="E835" s="17" t="s">
        <v>12162</v>
      </c>
      <c r="F835" s="17" t="s">
        <v>84</v>
      </c>
      <c r="H835" s="309">
        <v>18409</v>
      </c>
      <c r="I835" s="309">
        <v>37043</v>
      </c>
      <c r="J835" s="17" t="s">
        <v>3888</v>
      </c>
      <c r="L835" s="17" t="s">
        <v>12148</v>
      </c>
      <c r="M835" s="17" t="s">
        <v>363</v>
      </c>
      <c r="N835" s="17" t="s">
        <v>31</v>
      </c>
      <c r="O835" s="17" t="s">
        <v>15</v>
      </c>
      <c r="P835" s="17">
        <v>45373</v>
      </c>
      <c r="AC835" s="17" t="s">
        <v>9895</v>
      </c>
      <c r="AF835" s="17">
        <v>8</v>
      </c>
      <c r="AG835" s="17">
        <v>2</v>
      </c>
      <c r="AH835" s="17" t="s">
        <v>11926</v>
      </c>
      <c r="AK835" s="17" t="s">
        <v>11927</v>
      </c>
      <c r="AM835" s="17" t="s">
        <v>227</v>
      </c>
      <c r="AN835" s="17" t="s">
        <v>11928</v>
      </c>
      <c r="AO835" s="17">
        <v>3</v>
      </c>
      <c r="AP835" s="17">
        <v>80</v>
      </c>
      <c r="AQ835" s="17">
        <v>5</v>
      </c>
      <c r="AR835" s="17" t="s">
        <v>9898</v>
      </c>
      <c r="AT835" s="17" t="s">
        <v>11929</v>
      </c>
      <c r="BD835" s="17" t="s">
        <v>3901</v>
      </c>
      <c r="BS835" s="17" t="s">
        <v>3901</v>
      </c>
      <c r="CH835" s="17" t="s">
        <v>3901</v>
      </c>
      <c r="CN835" s="17" t="s">
        <v>3901</v>
      </c>
      <c r="CU835" s="17" t="s">
        <v>3901</v>
      </c>
      <c r="DN835" s="17">
        <f>COUNTIF(AU835:DM835, "X")</f>
        <v>5</v>
      </c>
    </row>
    <row r="836" spans="1:118" s="17" customFormat="1">
      <c r="A836" s="17" t="s">
        <v>19216</v>
      </c>
      <c r="B836" s="17">
        <v>55</v>
      </c>
      <c r="C836" s="17">
        <v>121954</v>
      </c>
      <c r="D836" s="17" t="s">
        <v>10692</v>
      </c>
      <c r="E836" s="17" t="s">
        <v>19217</v>
      </c>
      <c r="F836" s="17" t="s">
        <v>22</v>
      </c>
      <c r="H836" s="309">
        <v>29934</v>
      </c>
      <c r="I836" s="309">
        <v>37581</v>
      </c>
      <c r="J836" s="17" t="s">
        <v>3888</v>
      </c>
      <c r="L836" s="17" t="s">
        <v>19218</v>
      </c>
      <c r="N836" s="17" t="s">
        <v>31</v>
      </c>
      <c r="O836" s="17" t="s">
        <v>15</v>
      </c>
      <c r="P836" s="17">
        <v>45373</v>
      </c>
      <c r="AD836" s="17" t="s">
        <v>9896</v>
      </c>
      <c r="AF836" s="17">
        <v>8</v>
      </c>
      <c r="AG836" s="17">
        <v>2</v>
      </c>
      <c r="AM836" s="17" t="s">
        <v>337</v>
      </c>
      <c r="AN836" s="17" t="s">
        <v>19113</v>
      </c>
      <c r="AO836" s="17">
        <v>3</v>
      </c>
      <c r="AP836" s="17">
        <v>80</v>
      </c>
      <c r="AQ836" s="17">
        <v>5</v>
      </c>
      <c r="AR836" s="17" t="s">
        <v>9898</v>
      </c>
      <c r="BD836" s="17" t="s">
        <v>3901</v>
      </c>
      <c r="BK836" s="17" t="s">
        <v>3901</v>
      </c>
      <c r="BN836" s="17" t="s">
        <v>3901</v>
      </c>
      <c r="BS836" s="17" t="s">
        <v>3901</v>
      </c>
      <c r="CH836" s="17" t="s">
        <v>3901</v>
      </c>
      <c r="DA836" s="17" t="s">
        <v>3901</v>
      </c>
      <c r="DN836" s="17">
        <f>COUNTIF(AU836:DM836, "X")</f>
        <v>6</v>
      </c>
    </row>
    <row r="837" spans="1:118" s="17" customFormat="1">
      <c r="A837" s="17" t="s">
        <v>12795</v>
      </c>
      <c r="B837" s="17">
        <v>55</v>
      </c>
      <c r="C837" s="17">
        <v>102585</v>
      </c>
      <c r="D837" s="17" t="s">
        <v>629</v>
      </c>
      <c r="E837" s="17" t="s">
        <v>4129</v>
      </c>
      <c r="F837" s="17" t="s">
        <v>22</v>
      </c>
      <c r="H837" s="309">
        <v>29115</v>
      </c>
      <c r="I837" s="309">
        <v>35816</v>
      </c>
      <c r="J837" s="17" t="s">
        <v>3888</v>
      </c>
      <c r="L837" s="17" t="s">
        <v>12796</v>
      </c>
      <c r="N837" s="17" t="s">
        <v>31</v>
      </c>
      <c r="O837" s="17" t="s">
        <v>15</v>
      </c>
      <c r="P837" s="17">
        <v>45373</v>
      </c>
      <c r="AC837" s="17" t="s">
        <v>9895</v>
      </c>
      <c r="AD837" s="17" t="s">
        <v>9896</v>
      </c>
      <c r="AF837" s="17">
        <v>8</v>
      </c>
      <c r="AG837" s="17">
        <v>2</v>
      </c>
      <c r="AM837" s="17" t="s">
        <v>156</v>
      </c>
      <c r="AN837" s="17" t="s">
        <v>12693</v>
      </c>
      <c r="AO837" s="17">
        <v>3</v>
      </c>
      <c r="AP837" s="17">
        <v>80</v>
      </c>
      <c r="AQ837" s="17">
        <v>5</v>
      </c>
      <c r="AR837" s="17" t="s">
        <v>9898</v>
      </c>
      <c r="AT837" s="17" t="s">
        <v>11929</v>
      </c>
      <c r="AV837" s="17" t="s">
        <v>3901</v>
      </c>
      <c r="BD837" s="17" t="s">
        <v>3901</v>
      </c>
      <c r="BS837" s="17" t="s">
        <v>3901</v>
      </c>
      <c r="CH837" s="17" t="s">
        <v>3901</v>
      </c>
      <c r="CU837" s="17" t="s">
        <v>3901</v>
      </c>
      <c r="DN837" s="17">
        <f>COUNTIF(AU837:DM837, "X")</f>
        <v>5</v>
      </c>
    </row>
    <row r="838" spans="1:118" s="17" customFormat="1">
      <c r="A838" s="523" t="s">
        <v>1929</v>
      </c>
      <c r="B838" s="17">
        <v>55</v>
      </c>
      <c r="C838" s="17">
        <v>97886</v>
      </c>
      <c r="D838" s="17" t="s">
        <v>629</v>
      </c>
      <c r="E838" s="17" t="s">
        <v>166</v>
      </c>
      <c r="F838" s="17" t="s">
        <v>371</v>
      </c>
      <c r="H838" s="309">
        <v>20486</v>
      </c>
      <c r="I838" s="309">
        <v>35348</v>
      </c>
      <c r="J838" s="17" t="s">
        <v>3888</v>
      </c>
      <c r="L838" s="17" t="s">
        <v>1930</v>
      </c>
      <c r="N838" s="17" t="s">
        <v>31</v>
      </c>
      <c r="O838" s="17" t="s">
        <v>15</v>
      </c>
      <c r="P838" s="17">
        <v>45373</v>
      </c>
      <c r="AC838" s="17" t="s">
        <v>9895</v>
      </c>
      <c r="AD838" s="17" t="s">
        <v>9896</v>
      </c>
      <c r="AF838" s="17">
        <v>15</v>
      </c>
      <c r="AG838" s="17">
        <v>2</v>
      </c>
      <c r="AM838" s="17" t="s">
        <v>220</v>
      </c>
      <c r="AN838" s="17" t="s">
        <v>16782</v>
      </c>
      <c r="AO838" s="17">
        <v>3</v>
      </c>
      <c r="AP838" s="17">
        <v>80</v>
      </c>
      <c r="AQ838" s="17">
        <v>5</v>
      </c>
      <c r="AR838" s="17" t="s">
        <v>9898</v>
      </c>
      <c r="AT838" s="17" t="s">
        <v>9899</v>
      </c>
      <c r="AU838" s="17" t="s">
        <v>30</v>
      </c>
      <c r="AV838" s="17" t="s">
        <v>3901</v>
      </c>
      <c r="BD838" s="17" t="s">
        <v>3901</v>
      </c>
      <c r="BH838" s="17" t="s">
        <v>3901</v>
      </c>
      <c r="BK838" s="17" t="s">
        <v>3901</v>
      </c>
      <c r="BN838" s="17" t="s">
        <v>3901</v>
      </c>
      <c r="BQ838" s="17" t="s">
        <v>30</v>
      </c>
      <c r="BS838" s="17" t="s">
        <v>3901</v>
      </c>
      <c r="CC838" s="17" t="s">
        <v>3901</v>
      </c>
      <c r="CG838" s="17" t="s">
        <v>21</v>
      </c>
      <c r="CH838" s="17" t="s">
        <v>3901</v>
      </c>
      <c r="CN838" s="17" t="s">
        <v>3901</v>
      </c>
      <c r="CQ838" s="17" t="s">
        <v>3901</v>
      </c>
      <c r="CR838" s="17" t="s">
        <v>21</v>
      </c>
      <c r="CU838" s="17" t="s">
        <v>3901</v>
      </c>
      <c r="CX838" s="17" t="s">
        <v>3901</v>
      </c>
      <c r="DA838" s="17" t="s">
        <v>3901</v>
      </c>
      <c r="DF838" s="17" t="s">
        <v>3901</v>
      </c>
      <c r="DN838" s="17">
        <f>COUNTIF(AU838:DM838, "X")</f>
        <v>14</v>
      </c>
    </row>
    <row r="839" spans="1:118" s="17" customFormat="1">
      <c r="A839" s="17" t="s">
        <v>24669</v>
      </c>
      <c r="B839" s="17">
        <v>55</v>
      </c>
      <c r="C839" s="17">
        <v>84701</v>
      </c>
      <c r="D839" s="17" t="s">
        <v>629</v>
      </c>
      <c r="E839" s="17" t="s">
        <v>75</v>
      </c>
      <c r="F839" s="17" t="s">
        <v>362</v>
      </c>
      <c r="H839" s="309">
        <v>27463</v>
      </c>
      <c r="I839" s="309">
        <v>41219</v>
      </c>
      <c r="J839" s="17" t="s">
        <v>3888</v>
      </c>
      <c r="L839" s="17" t="s">
        <v>24670</v>
      </c>
      <c r="N839" s="17" t="s">
        <v>19</v>
      </c>
      <c r="O839" s="17" t="s">
        <v>15</v>
      </c>
      <c r="P839" s="17">
        <v>45356</v>
      </c>
      <c r="Q839" s="17">
        <v>9317</v>
      </c>
      <c r="AD839" s="17" t="s">
        <v>3891</v>
      </c>
      <c r="AF839" s="17">
        <v>8</v>
      </c>
      <c r="AG839" s="17">
        <v>2</v>
      </c>
      <c r="AM839" s="17" t="s">
        <v>141</v>
      </c>
      <c r="AN839" s="17" t="s">
        <v>24484</v>
      </c>
      <c r="AO839" s="17">
        <v>3</v>
      </c>
      <c r="AP839" s="17">
        <v>80</v>
      </c>
      <c r="AQ839" s="17">
        <v>5</v>
      </c>
      <c r="AR839" s="17" t="s">
        <v>24485</v>
      </c>
      <c r="BD839" s="17" t="s">
        <v>3901</v>
      </c>
      <c r="DN839" s="17">
        <f>COUNTIF(AU839:DM839, "X")</f>
        <v>1</v>
      </c>
    </row>
    <row r="840" spans="1:118" s="17" customFormat="1">
      <c r="A840" s="17" t="s">
        <v>12854</v>
      </c>
      <c r="B840" s="17">
        <v>55</v>
      </c>
      <c r="C840" s="17">
        <v>100948</v>
      </c>
      <c r="D840" s="17" t="s">
        <v>629</v>
      </c>
      <c r="E840" s="17" t="s">
        <v>362</v>
      </c>
      <c r="F840" s="17" t="s">
        <v>70</v>
      </c>
      <c r="H840" s="309">
        <v>27971</v>
      </c>
      <c r="I840" s="309">
        <v>35670</v>
      </c>
      <c r="J840" s="17" t="s">
        <v>3888</v>
      </c>
      <c r="L840" s="17" t="s">
        <v>12796</v>
      </c>
      <c r="N840" s="17" t="s">
        <v>31</v>
      </c>
      <c r="O840" s="17" t="s">
        <v>15</v>
      </c>
      <c r="P840" s="17">
        <v>45373</v>
      </c>
      <c r="AC840" s="17" t="s">
        <v>9895</v>
      </c>
      <c r="AD840" s="17" t="s">
        <v>9896</v>
      </c>
      <c r="AF840" s="17">
        <v>8</v>
      </c>
      <c r="AG840" s="17">
        <v>2</v>
      </c>
      <c r="AM840" s="17" t="s">
        <v>156</v>
      </c>
      <c r="AN840" s="17" t="s">
        <v>12693</v>
      </c>
      <c r="AO840" s="17">
        <v>3</v>
      </c>
      <c r="AP840" s="17">
        <v>80</v>
      </c>
      <c r="AQ840" s="17">
        <v>5</v>
      </c>
      <c r="AR840" s="17" t="s">
        <v>9898</v>
      </c>
      <c r="AT840" s="17" t="s">
        <v>11929</v>
      </c>
      <c r="AV840" s="17" t="s">
        <v>3901</v>
      </c>
      <c r="BD840" s="17" t="s">
        <v>3901</v>
      </c>
      <c r="BS840" s="17" t="s">
        <v>3901</v>
      </c>
      <c r="CH840" s="17" t="s">
        <v>3901</v>
      </c>
      <c r="CU840" s="17" t="s">
        <v>3901</v>
      </c>
      <c r="DN840" s="17">
        <f>COUNTIF(AU840:DM840, "X")</f>
        <v>5</v>
      </c>
    </row>
    <row r="841" spans="1:118" s="17" customFormat="1">
      <c r="A841" s="17" t="s">
        <v>5397</v>
      </c>
      <c r="B841" s="17">
        <v>55</v>
      </c>
      <c r="C841" s="17">
        <v>78830</v>
      </c>
      <c r="D841" s="17" t="s">
        <v>5398</v>
      </c>
      <c r="E841" s="17" t="s">
        <v>18</v>
      </c>
      <c r="F841" s="17" t="s">
        <v>110</v>
      </c>
      <c r="H841" s="309">
        <v>24565</v>
      </c>
      <c r="I841" s="309">
        <v>33839</v>
      </c>
      <c r="J841" s="17" t="s">
        <v>3888</v>
      </c>
      <c r="K841" s="17" t="s">
        <v>21</v>
      </c>
      <c r="L841" s="17" t="s">
        <v>5399</v>
      </c>
      <c r="N841" s="17" t="s">
        <v>19</v>
      </c>
      <c r="O841" s="17" t="s">
        <v>15</v>
      </c>
      <c r="P841" s="17">
        <v>45356</v>
      </c>
      <c r="AC841" s="17" t="s">
        <v>3890</v>
      </c>
      <c r="AD841" s="17" t="s">
        <v>3891</v>
      </c>
      <c r="AF841" s="17">
        <v>15</v>
      </c>
      <c r="AG841" s="17">
        <v>2</v>
      </c>
      <c r="AM841" s="17" t="s">
        <v>2603</v>
      </c>
      <c r="AN841" s="17" t="s">
        <v>5023</v>
      </c>
      <c r="AO841" s="17">
        <v>3</v>
      </c>
      <c r="AP841" s="17">
        <v>80</v>
      </c>
      <c r="AQ841" s="17">
        <v>5</v>
      </c>
      <c r="AT841" s="17" t="s">
        <v>3893</v>
      </c>
      <c r="BD841" s="17" t="s">
        <v>3901</v>
      </c>
      <c r="BS841" s="17" t="s">
        <v>3901</v>
      </c>
      <c r="CH841" s="17" t="s">
        <v>3901</v>
      </c>
      <c r="CQ841" s="17" t="s">
        <v>3901</v>
      </c>
      <c r="CR841" s="17" t="s">
        <v>21</v>
      </c>
      <c r="CU841" s="17" t="s">
        <v>3901</v>
      </c>
      <c r="DE841" s="17" t="s">
        <v>21</v>
      </c>
      <c r="DN841" s="17">
        <f>COUNTIF(AU841:DM841, "X")</f>
        <v>5</v>
      </c>
    </row>
    <row r="842" spans="1:118" s="17" customFormat="1">
      <c r="A842" s="17" t="s">
        <v>18333</v>
      </c>
      <c r="B842" s="17">
        <v>55</v>
      </c>
      <c r="C842" s="17">
        <v>115419</v>
      </c>
      <c r="D842" s="17" t="s">
        <v>18308</v>
      </c>
      <c r="E842" s="17" t="s">
        <v>18334</v>
      </c>
      <c r="F842" s="17" t="s">
        <v>110</v>
      </c>
      <c r="H842" s="309">
        <v>26274</v>
      </c>
      <c r="I842" s="309">
        <v>36896</v>
      </c>
      <c r="J842" s="17" t="s">
        <v>3888</v>
      </c>
      <c r="L842" s="17" t="s">
        <v>18309</v>
      </c>
      <c r="N842" s="17" t="s">
        <v>31</v>
      </c>
      <c r="O842" s="17" t="s">
        <v>15</v>
      </c>
      <c r="P842" s="17">
        <v>45373</v>
      </c>
      <c r="AD842" s="17" t="s">
        <v>9896</v>
      </c>
      <c r="AF842" s="17">
        <v>8</v>
      </c>
      <c r="AG842" s="17">
        <v>2</v>
      </c>
      <c r="AM842" s="17" t="s">
        <v>32</v>
      </c>
      <c r="AN842" s="17" t="s">
        <v>18168</v>
      </c>
      <c r="AO842" s="17">
        <v>3</v>
      </c>
      <c r="AP842" s="17">
        <v>80</v>
      </c>
      <c r="AQ842" s="17">
        <v>5</v>
      </c>
      <c r="AR842" s="17" t="s">
        <v>9898</v>
      </c>
      <c r="BD842" s="17" t="s">
        <v>3901</v>
      </c>
      <c r="BS842" s="17" t="s">
        <v>3901</v>
      </c>
      <c r="CH842" s="17" t="s">
        <v>3901</v>
      </c>
      <c r="CU842" s="17" t="s">
        <v>3901</v>
      </c>
      <c r="DN842" s="17">
        <f>COUNTIF(AU842:DM842, "X")</f>
        <v>4</v>
      </c>
    </row>
    <row r="843" spans="1:118" s="17" customFormat="1">
      <c r="A843" s="17" t="s">
        <v>23075</v>
      </c>
      <c r="B843" s="17">
        <v>55</v>
      </c>
      <c r="C843" s="17">
        <v>37622</v>
      </c>
      <c r="D843" s="17" t="s">
        <v>9571</v>
      </c>
      <c r="E843" s="17" t="s">
        <v>214</v>
      </c>
      <c r="F843" s="17" t="s">
        <v>30</v>
      </c>
      <c r="H843" s="309">
        <v>14793</v>
      </c>
      <c r="I843" s="309">
        <v>28611</v>
      </c>
      <c r="J843" s="17" t="s">
        <v>3888</v>
      </c>
      <c r="L843" s="17" t="s">
        <v>23076</v>
      </c>
      <c r="N843" s="17" t="s">
        <v>89</v>
      </c>
      <c r="O843" s="17" t="s">
        <v>15</v>
      </c>
      <c r="P843" s="17">
        <v>45339</v>
      </c>
      <c r="AF843" s="17">
        <v>8</v>
      </c>
      <c r="AG843" s="17">
        <v>2</v>
      </c>
      <c r="AI843" s="17" t="s">
        <v>20542</v>
      </c>
      <c r="AM843" s="17" t="s">
        <v>90</v>
      </c>
      <c r="AN843" s="17" t="s">
        <v>23025</v>
      </c>
      <c r="AO843" s="17">
        <v>3</v>
      </c>
      <c r="AP843" s="17">
        <v>80</v>
      </c>
      <c r="AQ843" s="17">
        <v>5</v>
      </c>
      <c r="AR843" s="17" t="s">
        <v>22585</v>
      </c>
      <c r="AU843" s="17" t="s">
        <v>30</v>
      </c>
      <c r="AV843" s="17" t="s">
        <v>3901</v>
      </c>
      <c r="AZ843" s="17" t="s">
        <v>3901</v>
      </c>
      <c r="BB843" s="17" t="s">
        <v>3901</v>
      </c>
      <c r="BD843" s="17" t="s">
        <v>3901</v>
      </c>
      <c r="BH843" s="17" t="s">
        <v>3901</v>
      </c>
      <c r="BJ843" s="17" t="s">
        <v>30</v>
      </c>
      <c r="BK843" s="17" t="s">
        <v>3901</v>
      </c>
      <c r="BN843" s="17" t="s">
        <v>3901</v>
      </c>
      <c r="BQ843" s="17" t="s">
        <v>30</v>
      </c>
      <c r="BS843" s="17" t="s">
        <v>3901</v>
      </c>
      <c r="BY843" s="17" t="s">
        <v>3901</v>
      </c>
      <c r="BZ843" s="17" t="s">
        <v>30</v>
      </c>
      <c r="CC843" s="17" t="s">
        <v>3901</v>
      </c>
      <c r="DN843" s="17">
        <f>COUNTIF(AU843:DM843, "X")</f>
        <v>10</v>
      </c>
    </row>
    <row r="844" spans="1:118" s="17" customFormat="1">
      <c r="A844" s="17" t="s">
        <v>8617</v>
      </c>
      <c r="B844" s="17">
        <v>55</v>
      </c>
      <c r="C844" s="17">
        <v>119190</v>
      </c>
      <c r="D844" s="17" t="s">
        <v>5314</v>
      </c>
      <c r="E844" s="17" t="s">
        <v>75</v>
      </c>
      <c r="F844" s="17" t="s">
        <v>30</v>
      </c>
      <c r="H844" s="309">
        <v>30665</v>
      </c>
      <c r="I844" s="309">
        <v>42236</v>
      </c>
      <c r="J844" s="17" t="s">
        <v>3888</v>
      </c>
      <c r="L844" s="17" t="s">
        <v>8618</v>
      </c>
      <c r="N844" s="17" t="s">
        <v>19</v>
      </c>
      <c r="O844" s="17" t="s">
        <v>15</v>
      </c>
      <c r="P844" s="17">
        <v>45356</v>
      </c>
      <c r="AC844" s="17" t="s">
        <v>3890</v>
      </c>
      <c r="AD844" s="17" t="s">
        <v>3891</v>
      </c>
      <c r="AF844" s="17">
        <v>15</v>
      </c>
      <c r="AG844" s="17">
        <v>2</v>
      </c>
      <c r="AM844" s="17" t="s">
        <v>2607</v>
      </c>
      <c r="AN844" s="17" t="s">
        <v>8305</v>
      </c>
      <c r="AO844" s="17">
        <v>3</v>
      </c>
      <c r="AP844" s="17">
        <v>80</v>
      </c>
      <c r="AQ844" s="17">
        <v>5</v>
      </c>
      <c r="AT844" s="17" t="s">
        <v>7979</v>
      </c>
      <c r="DN844" s="17">
        <f>COUNTIF(AU844:DM844, "X")</f>
        <v>0</v>
      </c>
    </row>
    <row r="845" spans="1:118" s="17" customFormat="1">
      <c r="A845" s="17" t="s">
        <v>23678</v>
      </c>
      <c r="B845" s="17">
        <v>55</v>
      </c>
      <c r="C845" s="17">
        <v>81517</v>
      </c>
      <c r="D845" s="17" t="s">
        <v>5427</v>
      </c>
      <c r="E845" s="17" t="s">
        <v>18</v>
      </c>
      <c r="F845" s="17" t="s">
        <v>48</v>
      </c>
      <c r="H845" s="309">
        <v>26956</v>
      </c>
      <c r="I845" s="309">
        <v>39760</v>
      </c>
      <c r="J845" s="17" t="s">
        <v>3888</v>
      </c>
      <c r="L845" s="17" t="s">
        <v>23617</v>
      </c>
      <c r="N845" s="17" t="s">
        <v>126</v>
      </c>
      <c r="O845" s="17" t="s">
        <v>15</v>
      </c>
      <c r="P845" s="17">
        <v>45383</v>
      </c>
      <c r="Q845" s="17">
        <v>1635</v>
      </c>
      <c r="AF845" s="17">
        <v>8</v>
      </c>
      <c r="AG845" s="17">
        <v>2</v>
      </c>
      <c r="AI845" s="17" t="s">
        <v>20542</v>
      </c>
      <c r="AM845" s="17" t="s">
        <v>303</v>
      </c>
      <c r="AN845" s="17" t="s">
        <v>23502</v>
      </c>
      <c r="AO845" s="17">
        <v>3</v>
      </c>
      <c r="AP845" s="17">
        <v>80</v>
      </c>
      <c r="AQ845" s="17">
        <v>5</v>
      </c>
      <c r="AR845" s="17" t="s">
        <v>22585</v>
      </c>
      <c r="AS845" s="17" t="s">
        <v>23503</v>
      </c>
      <c r="BD845" s="17" t="s">
        <v>3901</v>
      </c>
      <c r="CN845" s="17" t="s">
        <v>3901</v>
      </c>
      <c r="DN845" s="17">
        <f>COUNTIF(AU845:DM845, "X")</f>
        <v>2</v>
      </c>
    </row>
    <row r="846" spans="1:118" s="17" customFormat="1">
      <c r="A846" s="17" t="s">
        <v>6396</v>
      </c>
      <c r="B846" s="17">
        <v>55</v>
      </c>
      <c r="C846" s="17">
        <v>74787</v>
      </c>
      <c r="D846" s="17" t="s">
        <v>6397</v>
      </c>
      <c r="E846" s="17" t="s">
        <v>130</v>
      </c>
      <c r="F846" s="17" t="s">
        <v>58</v>
      </c>
      <c r="H846" s="309">
        <v>24430</v>
      </c>
      <c r="I846" s="309">
        <v>43928</v>
      </c>
      <c r="J846" s="17" t="s">
        <v>3888</v>
      </c>
      <c r="L846" s="17" t="s">
        <v>6398</v>
      </c>
      <c r="N846" s="17" t="s">
        <v>19</v>
      </c>
      <c r="O846" s="17" t="s">
        <v>15</v>
      </c>
      <c r="P846" s="17">
        <v>45356</v>
      </c>
      <c r="AC846" s="17" t="s">
        <v>3890</v>
      </c>
      <c r="AD846" s="17" t="s">
        <v>3891</v>
      </c>
      <c r="AF846" s="17">
        <v>15</v>
      </c>
      <c r="AG846" s="17">
        <v>2</v>
      </c>
      <c r="AM846" s="17" t="s">
        <v>232</v>
      </c>
      <c r="AN846" s="17" t="s">
        <v>6280</v>
      </c>
      <c r="AO846" s="17">
        <v>3</v>
      </c>
      <c r="AP846" s="17">
        <v>80</v>
      </c>
      <c r="AQ846" s="17">
        <v>5</v>
      </c>
      <c r="AT846" s="17" t="s">
        <v>5516</v>
      </c>
      <c r="AV846" s="17" t="s">
        <v>3901</v>
      </c>
      <c r="AZ846" s="17" t="s">
        <v>3901</v>
      </c>
      <c r="BB846" s="17" t="s">
        <v>3901</v>
      </c>
      <c r="BD846" s="17" t="s">
        <v>3901</v>
      </c>
      <c r="BK846" s="17" t="s">
        <v>3901</v>
      </c>
      <c r="BN846" s="17" t="s">
        <v>3901</v>
      </c>
      <c r="BS846" s="17" t="s">
        <v>3901</v>
      </c>
      <c r="DN846" s="17">
        <f>COUNTIF(AU846:DM846, "X")</f>
        <v>7</v>
      </c>
    </row>
    <row r="847" spans="1:118" s="17" customFormat="1">
      <c r="A847" s="17" t="s">
        <v>19137</v>
      </c>
      <c r="B847" s="17">
        <v>55</v>
      </c>
      <c r="C847" s="17">
        <v>81791</v>
      </c>
      <c r="D847" s="17" t="s">
        <v>19138</v>
      </c>
      <c r="E847" s="17" t="s">
        <v>235</v>
      </c>
      <c r="F847" s="17" t="s">
        <v>527</v>
      </c>
      <c r="H847" s="309">
        <v>19306</v>
      </c>
      <c r="I847" s="309">
        <v>33879</v>
      </c>
      <c r="J847" s="17" t="s">
        <v>3888</v>
      </c>
      <c r="L847" s="17" t="s">
        <v>19130</v>
      </c>
      <c r="N847" s="17" t="s">
        <v>31</v>
      </c>
      <c r="O847" s="17" t="s">
        <v>15</v>
      </c>
      <c r="P847" s="17">
        <v>45373</v>
      </c>
      <c r="AD847" s="17" t="s">
        <v>9896</v>
      </c>
      <c r="AF847" s="17">
        <v>8</v>
      </c>
      <c r="AG847" s="17">
        <v>2</v>
      </c>
      <c r="AM847" s="17" t="s">
        <v>337</v>
      </c>
      <c r="AN847" s="17" t="s">
        <v>19113</v>
      </c>
      <c r="AO847" s="17">
        <v>3</v>
      </c>
      <c r="AP847" s="17">
        <v>80</v>
      </c>
      <c r="AQ847" s="17">
        <v>5</v>
      </c>
      <c r="AR847" s="17" t="s">
        <v>9898</v>
      </c>
      <c r="AU847" s="17" t="s">
        <v>30</v>
      </c>
      <c r="AV847" s="17" t="s">
        <v>3901</v>
      </c>
      <c r="AW847" s="17" t="s">
        <v>3901</v>
      </c>
      <c r="AX847" s="17" t="s">
        <v>3901</v>
      </c>
      <c r="BB847" s="17" t="s">
        <v>3901</v>
      </c>
      <c r="BD847" s="17" t="s">
        <v>3901</v>
      </c>
      <c r="BH847" s="17" t="s">
        <v>3901</v>
      </c>
      <c r="BK847" s="17" t="s">
        <v>3901</v>
      </c>
      <c r="BN847" s="17" t="s">
        <v>3901</v>
      </c>
      <c r="BS847" s="17" t="s">
        <v>3901</v>
      </c>
      <c r="BU847" s="17" t="s">
        <v>3901</v>
      </c>
      <c r="BY847" s="17" t="s">
        <v>3901</v>
      </c>
      <c r="BZ847" s="17" t="s">
        <v>3901</v>
      </c>
      <c r="CC847" s="17" t="s">
        <v>3901</v>
      </c>
      <c r="CD847" s="17" t="s">
        <v>3901</v>
      </c>
      <c r="CF847" s="17" t="s">
        <v>3901</v>
      </c>
      <c r="CH847" s="17" t="s">
        <v>3901</v>
      </c>
      <c r="CU847" s="17" t="s">
        <v>3901</v>
      </c>
      <c r="DN847" s="17">
        <f>COUNTIF(AU847:DM847, "X")</f>
        <v>17</v>
      </c>
    </row>
    <row r="848" spans="1:118" s="17" customFormat="1">
      <c r="A848" s="17" t="s">
        <v>19128</v>
      </c>
      <c r="B848" s="17">
        <v>55</v>
      </c>
      <c r="C848" s="17">
        <v>73855</v>
      </c>
      <c r="D848" s="17" t="s">
        <v>19129</v>
      </c>
      <c r="E848" s="17" t="s">
        <v>5927</v>
      </c>
      <c r="H848" s="309">
        <v>20309</v>
      </c>
      <c r="I848" s="309">
        <v>33443</v>
      </c>
      <c r="J848" s="17" t="s">
        <v>3888</v>
      </c>
      <c r="L848" s="17" t="s">
        <v>19130</v>
      </c>
      <c r="N848" s="17" t="s">
        <v>31</v>
      </c>
      <c r="O848" s="17" t="s">
        <v>15</v>
      </c>
      <c r="P848" s="17">
        <v>45373</v>
      </c>
      <c r="AD848" s="17" t="s">
        <v>9896</v>
      </c>
      <c r="AF848" s="17">
        <v>8</v>
      </c>
      <c r="AG848" s="17">
        <v>2</v>
      </c>
      <c r="AM848" s="17" t="s">
        <v>337</v>
      </c>
      <c r="AN848" s="17" t="s">
        <v>19113</v>
      </c>
      <c r="AO848" s="17">
        <v>3</v>
      </c>
      <c r="AP848" s="17">
        <v>80</v>
      </c>
      <c r="AQ848" s="17">
        <v>5</v>
      </c>
      <c r="AR848" s="17" t="s">
        <v>9898</v>
      </c>
      <c r="AU848" s="17" t="s">
        <v>21</v>
      </c>
      <c r="AV848" s="17" t="s">
        <v>3901</v>
      </c>
      <c r="AW848" s="17" t="s">
        <v>3901</v>
      </c>
      <c r="AX848" s="17" t="s">
        <v>3901</v>
      </c>
      <c r="AZ848" s="17" t="s">
        <v>3901</v>
      </c>
      <c r="BB848" s="17" t="s">
        <v>3901</v>
      </c>
      <c r="BD848" s="17" t="s">
        <v>3901</v>
      </c>
      <c r="BH848" s="17" t="s">
        <v>3901</v>
      </c>
      <c r="BK848" s="17" t="s">
        <v>3901</v>
      </c>
      <c r="BN848" s="17" t="s">
        <v>3901</v>
      </c>
      <c r="BQ848" s="17" t="s">
        <v>30</v>
      </c>
      <c r="BS848" s="17" t="s">
        <v>3901</v>
      </c>
      <c r="BU848" s="17" t="s">
        <v>3901</v>
      </c>
      <c r="BY848" s="17" t="s">
        <v>3901</v>
      </c>
      <c r="BZ848" s="17" t="s">
        <v>30</v>
      </c>
      <c r="CC848" s="17" t="s">
        <v>3901</v>
      </c>
      <c r="CD848" s="17" t="s">
        <v>3901</v>
      </c>
      <c r="CF848" s="17" t="s">
        <v>3901</v>
      </c>
      <c r="CH848" s="17" t="s">
        <v>3901</v>
      </c>
      <c r="CN848" s="17" t="s">
        <v>3901</v>
      </c>
      <c r="CQ848" s="17" t="s">
        <v>3901</v>
      </c>
      <c r="CU848" s="17" t="s">
        <v>3901</v>
      </c>
      <c r="DN848" s="17">
        <f>COUNTIF(AU848:DM848, "X")</f>
        <v>19</v>
      </c>
    </row>
    <row r="849" spans="1:118" s="17" customFormat="1">
      <c r="A849" s="17" t="s">
        <v>25399</v>
      </c>
      <c r="B849" s="17">
        <v>55</v>
      </c>
      <c r="C849" s="17">
        <v>36997</v>
      </c>
      <c r="D849" s="17" t="s">
        <v>25221</v>
      </c>
      <c r="E849" s="17" t="s">
        <v>396</v>
      </c>
      <c r="F849" s="17" t="s">
        <v>4196</v>
      </c>
      <c r="H849" s="309">
        <v>15883</v>
      </c>
      <c r="I849" s="309">
        <v>28611</v>
      </c>
      <c r="J849" s="17" t="s">
        <v>3888</v>
      </c>
      <c r="L849" s="17" t="s">
        <v>370</v>
      </c>
      <c r="M849" s="17" t="s">
        <v>7848</v>
      </c>
      <c r="N849" s="17" t="s">
        <v>31</v>
      </c>
      <c r="O849" s="17" t="s">
        <v>15</v>
      </c>
      <c r="P849" s="17">
        <v>45373</v>
      </c>
      <c r="AC849" s="17" t="s">
        <v>9895</v>
      </c>
      <c r="AD849" s="17" t="s">
        <v>9896</v>
      </c>
      <c r="AF849" s="17">
        <v>15</v>
      </c>
      <c r="AG849" s="17">
        <v>2</v>
      </c>
      <c r="AM849" s="17" t="s">
        <v>67</v>
      </c>
      <c r="AN849" s="17" t="s">
        <v>25087</v>
      </c>
      <c r="AO849" s="17">
        <v>3</v>
      </c>
      <c r="AP849" s="17">
        <v>80</v>
      </c>
      <c r="AQ849" s="17">
        <v>5</v>
      </c>
      <c r="AR849" s="17" t="s">
        <v>9898</v>
      </c>
      <c r="AT849" s="17" t="s">
        <v>16072</v>
      </c>
      <c r="AU849" s="17" t="s">
        <v>30</v>
      </c>
      <c r="AV849" s="17" t="s">
        <v>3901</v>
      </c>
      <c r="AX849" s="17" t="s">
        <v>3901</v>
      </c>
      <c r="AY849" s="17" t="s">
        <v>30</v>
      </c>
      <c r="AZ849" s="17" t="s">
        <v>3901</v>
      </c>
      <c r="BA849" s="17" t="s">
        <v>3901</v>
      </c>
      <c r="BB849" s="17" t="s">
        <v>3901</v>
      </c>
      <c r="BC849" s="17" t="s">
        <v>30</v>
      </c>
      <c r="BD849" s="17" t="s">
        <v>3901</v>
      </c>
      <c r="BH849" s="17" t="s">
        <v>3901</v>
      </c>
      <c r="BK849" s="17" t="s">
        <v>3901</v>
      </c>
      <c r="BQ849" s="17" t="s">
        <v>30</v>
      </c>
      <c r="BS849" s="17" t="s">
        <v>3901</v>
      </c>
      <c r="BY849" s="17" t="s">
        <v>3901</v>
      </c>
      <c r="BZ849" s="17" t="s">
        <v>30</v>
      </c>
      <c r="CC849" s="17" t="s">
        <v>3901</v>
      </c>
      <c r="CD849" s="17" t="s">
        <v>3901</v>
      </c>
      <c r="CF849" s="17" t="s">
        <v>3901</v>
      </c>
      <c r="CG849" s="17" t="s">
        <v>21</v>
      </c>
      <c r="CH849" s="17" t="s">
        <v>3901</v>
      </c>
      <c r="CI849" s="17" t="s">
        <v>3901</v>
      </c>
      <c r="CL849" s="17" t="s">
        <v>3901</v>
      </c>
      <c r="CM849" s="17" t="s">
        <v>21</v>
      </c>
      <c r="CN849" s="17" t="s">
        <v>3901</v>
      </c>
      <c r="CQ849" s="17" t="s">
        <v>3901</v>
      </c>
      <c r="CR849" s="17" t="s">
        <v>21</v>
      </c>
      <c r="CU849" s="17" t="s">
        <v>3901</v>
      </c>
      <c r="DN849" s="17">
        <f>COUNTIF(AU849:DM849, "X")</f>
        <v>19</v>
      </c>
    </row>
    <row r="850" spans="1:118" s="17" customFormat="1">
      <c r="A850" s="17" t="s">
        <v>3971</v>
      </c>
      <c r="B850" s="17">
        <v>55</v>
      </c>
      <c r="C850" s="17">
        <v>109926</v>
      </c>
      <c r="D850" s="17" t="s">
        <v>3972</v>
      </c>
      <c r="E850" s="17" t="s">
        <v>324</v>
      </c>
      <c r="F850" s="17" t="s">
        <v>65</v>
      </c>
      <c r="H850" s="309">
        <v>19386</v>
      </c>
      <c r="I850" s="309">
        <v>42338</v>
      </c>
      <c r="J850" s="17" t="s">
        <v>3888</v>
      </c>
      <c r="L850" s="17" t="s">
        <v>3973</v>
      </c>
      <c r="N850" s="17" t="s">
        <v>19</v>
      </c>
      <c r="O850" s="17" t="s">
        <v>15</v>
      </c>
      <c r="P850" s="17">
        <v>45356</v>
      </c>
      <c r="AC850" s="17" t="s">
        <v>3890</v>
      </c>
      <c r="AD850" s="17" t="s">
        <v>3891</v>
      </c>
      <c r="AF850" s="17">
        <v>15</v>
      </c>
      <c r="AG850" s="17">
        <v>2</v>
      </c>
      <c r="AM850" s="17" t="s">
        <v>172</v>
      </c>
      <c r="AN850" s="17" t="s">
        <v>3892</v>
      </c>
      <c r="AO850" s="17">
        <v>3</v>
      </c>
      <c r="AP850" s="17">
        <v>80</v>
      </c>
      <c r="AQ850" s="17">
        <v>5</v>
      </c>
      <c r="AT850" s="17" t="s">
        <v>3893</v>
      </c>
      <c r="AU850" s="17" t="s">
        <v>30</v>
      </c>
      <c r="AV850" s="17" t="s">
        <v>3901</v>
      </c>
      <c r="AZ850" s="17" t="s">
        <v>3901</v>
      </c>
      <c r="BJ850" s="17" t="s">
        <v>30</v>
      </c>
      <c r="BS850" s="17" t="s">
        <v>3901</v>
      </c>
      <c r="CU850" s="17" t="s">
        <v>3901</v>
      </c>
      <c r="DN850" s="17">
        <f>COUNTIF(AU850:DM850, "X")</f>
        <v>4</v>
      </c>
    </row>
    <row r="851" spans="1:118" s="17" customFormat="1">
      <c r="A851" s="17" t="s">
        <v>25220</v>
      </c>
      <c r="B851" s="17">
        <v>55</v>
      </c>
      <c r="C851" s="17">
        <v>54958</v>
      </c>
      <c r="D851" s="17" t="s">
        <v>25221</v>
      </c>
      <c r="E851" s="17" t="s">
        <v>4316</v>
      </c>
      <c r="F851" s="17" t="s">
        <v>22</v>
      </c>
      <c r="H851" s="309">
        <v>15503</v>
      </c>
      <c r="I851" s="309">
        <v>29068</v>
      </c>
      <c r="J851" s="17" t="s">
        <v>3888</v>
      </c>
      <c r="L851" s="17" t="s">
        <v>370</v>
      </c>
      <c r="M851" s="17" t="s">
        <v>7848</v>
      </c>
      <c r="N851" s="17" t="s">
        <v>31</v>
      </c>
      <c r="O851" s="17" t="s">
        <v>15</v>
      </c>
      <c r="P851" s="17">
        <v>45373</v>
      </c>
      <c r="AC851" s="17" t="s">
        <v>9895</v>
      </c>
      <c r="AD851" s="17" t="s">
        <v>9896</v>
      </c>
      <c r="AF851" s="17">
        <v>15</v>
      </c>
      <c r="AG851" s="17">
        <v>2</v>
      </c>
      <c r="AM851" s="17" t="s">
        <v>67</v>
      </c>
      <c r="AN851" s="17" t="s">
        <v>25087</v>
      </c>
      <c r="AO851" s="17">
        <v>3</v>
      </c>
      <c r="AP851" s="17">
        <v>80</v>
      </c>
      <c r="AQ851" s="17">
        <v>5</v>
      </c>
      <c r="AR851" s="17" t="s">
        <v>9898</v>
      </c>
      <c r="AT851" s="17" t="s">
        <v>16072</v>
      </c>
      <c r="BD851" s="17" t="s">
        <v>3901</v>
      </c>
      <c r="BK851" s="17" t="s">
        <v>3901</v>
      </c>
      <c r="BQ851" s="17" t="s">
        <v>30</v>
      </c>
      <c r="BS851" s="17" t="s">
        <v>3901</v>
      </c>
      <c r="BY851" s="17" t="s">
        <v>3901</v>
      </c>
      <c r="DN851" s="17">
        <f>COUNTIF(AU851:DM851, "X")</f>
        <v>4</v>
      </c>
    </row>
    <row r="852" spans="1:118" s="17" customFormat="1">
      <c r="A852" s="17" t="s">
        <v>23334</v>
      </c>
      <c r="B852" s="17">
        <v>55</v>
      </c>
      <c r="C852" s="17">
        <v>112583</v>
      </c>
      <c r="D852" s="17" t="s">
        <v>783</v>
      </c>
      <c r="E852" s="17" t="s">
        <v>125</v>
      </c>
      <c r="F852" s="17" t="s">
        <v>21</v>
      </c>
      <c r="H852" s="309">
        <v>22836</v>
      </c>
      <c r="I852" s="309">
        <v>36727</v>
      </c>
      <c r="J852" s="17" t="s">
        <v>3888</v>
      </c>
      <c r="L852" s="17" t="s">
        <v>23335</v>
      </c>
      <c r="N852" s="17" t="s">
        <v>23217</v>
      </c>
      <c r="O852" s="17" t="s">
        <v>15</v>
      </c>
      <c r="P852" s="17">
        <v>45361</v>
      </c>
      <c r="AF852" s="17">
        <v>8</v>
      </c>
      <c r="AG852" s="17">
        <v>2</v>
      </c>
      <c r="AI852" s="17" t="s">
        <v>20542</v>
      </c>
      <c r="AM852" s="17" t="s">
        <v>259</v>
      </c>
      <c r="AN852" s="17" t="s">
        <v>23210</v>
      </c>
      <c r="AO852" s="17">
        <v>3</v>
      </c>
      <c r="AP852" s="17">
        <v>80</v>
      </c>
      <c r="AQ852" s="17">
        <v>5</v>
      </c>
      <c r="AR852" s="17" t="s">
        <v>22585</v>
      </c>
      <c r="AS852" s="17" t="s">
        <v>23219</v>
      </c>
      <c r="CU852" s="17" t="s">
        <v>3901</v>
      </c>
      <c r="DN852" s="17">
        <f>COUNTIF(AU852:DM852, "X")</f>
        <v>1</v>
      </c>
    </row>
    <row r="853" spans="1:118" s="17" customFormat="1">
      <c r="A853" s="17" t="s">
        <v>12370</v>
      </c>
      <c r="B853" s="17">
        <v>55</v>
      </c>
      <c r="C853" s="17">
        <v>119693</v>
      </c>
      <c r="D853" s="17" t="s">
        <v>12371</v>
      </c>
      <c r="E853" s="17" t="s">
        <v>4460</v>
      </c>
      <c r="F853" s="17" t="s">
        <v>11965</v>
      </c>
      <c r="H853" s="309">
        <v>30593</v>
      </c>
      <c r="I853" s="309">
        <v>37342</v>
      </c>
      <c r="J853" s="17" t="s">
        <v>3888</v>
      </c>
      <c r="L853" s="17" t="s">
        <v>12176</v>
      </c>
      <c r="M853" s="17" t="s">
        <v>4579</v>
      </c>
      <c r="N853" s="17" t="s">
        <v>31</v>
      </c>
      <c r="O853" s="17" t="s">
        <v>15</v>
      </c>
      <c r="P853" s="17">
        <v>45373</v>
      </c>
      <c r="AC853" s="17" t="s">
        <v>9895</v>
      </c>
      <c r="AD853" s="17" t="s">
        <v>9896</v>
      </c>
      <c r="AF853" s="17">
        <v>15</v>
      </c>
      <c r="AG853" s="17">
        <v>2</v>
      </c>
      <c r="AM853" s="17" t="s">
        <v>295</v>
      </c>
      <c r="AN853" s="17" t="s">
        <v>12166</v>
      </c>
      <c r="AO853" s="17">
        <v>3</v>
      </c>
      <c r="AP853" s="17">
        <v>80</v>
      </c>
      <c r="AQ853" s="17">
        <v>5</v>
      </c>
      <c r="AR853" s="17" t="s">
        <v>9898</v>
      </c>
      <c r="AT853" s="17" t="s">
        <v>11929</v>
      </c>
      <c r="CU853" s="17" t="s">
        <v>3901</v>
      </c>
      <c r="DA853" s="17" t="s">
        <v>3901</v>
      </c>
      <c r="DN853" s="17">
        <f>COUNTIF(AU853:DM853, "X")</f>
        <v>2</v>
      </c>
    </row>
    <row r="854" spans="1:118" s="17" customFormat="1">
      <c r="A854" s="17" t="s">
        <v>10539</v>
      </c>
      <c r="B854" s="17">
        <v>55</v>
      </c>
      <c r="C854" s="17">
        <v>43848</v>
      </c>
      <c r="D854" s="17" t="s">
        <v>10540</v>
      </c>
      <c r="E854" s="17" t="s">
        <v>3943</v>
      </c>
      <c r="F854" s="17" t="s">
        <v>135</v>
      </c>
      <c r="H854" s="309">
        <v>13298</v>
      </c>
      <c r="I854" s="309">
        <v>31472</v>
      </c>
      <c r="J854" s="17" t="s">
        <v>3888</v>
      </c>
      <c r="L854" s="17" t="s">
        <v>10541</v>
      </c>
      <c r="N854" s="17" t="s">
        <v>14</v>
      </c>
      <c r="O854" s="17" t="s">
        <v>15</v>
      </c>
      <c r="P854" s="17">
        <v>45371</v>
      </c>
      <c r="T854" s="17" t="s">
        <v>10542</v>
      </c>
      <c r="V854" s="17" t="s">
        <v>14</v>
      </c>
      <c r="W854" s="17" t="s">
        <v>15</v>
      </c>
      <c r="X854" s="17">
        <v>45371</v>
      </c>
      <c r="AC854" s="17" t="s">
        <v>14</v>
      </c>
      <c r="AF854" s="17">
        <v>8</v>
      </c>
      <c r="AG854" s="17">
        <v>2</v>
      </c>
      <c r="AI854" s="17" t="s">
        <v>10178</v>
      </c>
      <c r="AM854" s="17" t="s">
        <v>193</v>
      </c>
      <c r="AN854" s="17" t="s">
        <v>10381</v>
      </c>
      <c r="AO854" s="17">
        <v>3</v>
      </c>
      <c r="AP854" s="17">
        <v>80</v>
      </c>
      <c r="AQ854" s="17">
        <v>5</v>
      </c>
      <c r="AR854" s="17" t="s">
        <v>10180</v>
      </c>
      <c r="AU854" s="17" t="s">
        <v>30</v>
      </c>
      <c r="AV854" s="17" t="s">
        <v>3901</v>
      </c>
      <c r="AW854" s="17" t="s">
        <v>3901</v>
      </c>
      <c r="AX854" s="17" t="s">
        <v>3901</v>
      </c>
      <c r="AY854" s="17" t="s">
        <v>3901</v>
      </c>
      <c r="AZ854" s="17" t="s">
        <v>3901</v>
      </c>
      <c r="BB854" s="17" t="s">
        <v>3901</v>
      </c>
      <c r="BC854" s="17" t="s">
        <v>30</v>
      </c>
      <c r="BD854" s="17" t="s">
        <v>3901</v>
      </c>
      <c r="BJ854" s="17" t="s">
        <v>30</v>
      </c>
      <c r="BK854" s="17" t="s">
        <v>3901</v>
      </c>
      <c r="BN854" s="17" t="s">
        <v>3901</v>
      </c>
      <c r="BQ854" s="17" t="s">
        <v>30</v>
      </c>
      <c r="BS854" s="17" t="s">
        <v>3901</v>
      </c>
      <c r="CC854" s="17" t="s">
        <v>3901</v>
      </c>
      <c r="CF854" s="17" t="s">
        <v>3901</v>
      </c>
      <c r="CH854" s="17" t="s">
        <v>3901</v>
      </c>
      <c r="CQ854" s="17" t="s">
        <v>3901</v>
      </c>
      <c r="CU854" s="17" t="s">
        <v>3901</v>
      </c>
      <c r="DN854" s="17">
        <f>COUNTIF(AU854:DM854, "X")</f>
        <v>15</v>
      </c>
    </row>
    <row r="855" spans="1:118" s="17" customFormat="1">
      <c r="A855" s="17" t="s">
        <v>22790</v>
      </c>
      <c r="B855" s="17">
        <v>55</v>
      </c>
      <c r="C855" s="17">
        <v>58178</v>
      </c>
      <c r="D855" s="17" t="s">
        <v>22791</v>
      </c>
      <c r="E855" s="17" t="s">
        <v>122</v>
      </c>
      <c r="F855" s="17" t="s">
        <v>4196</v>
      </c>
      <c r="H855" s="309">
        <v>16462</v>
      </c>
      <c r="I855" s="309">
        <v>30437</v>
      </c>
      <c r="J855" s="17" t="s">
        <v>3888</v>
      </c>
      <c r="L855" s="17" t="s">
        <v>22792</v>
      </c>
      <c r="N855" s="17" t="s">
        <v>126</v>
      </c>
      <c r="O855" s="17" t="s">
        <v>15</v>
      </c>
      <c r="P855" s="17">
        <v>45383</v>
      </c>
      <c r="AF855" s="17">
        <v>8</v>
      </c>
      <c r="AG855" s="17">
        <v>2</v>
      </c>
      <c r="AI855" s="17" t="s">
        <v>20542</v>
      </c>
      <c r="AM855" s="17" t="s">
        <v>133</v>
      </c>
      <c r="AN855" s="17" t="s">
        <v>22584</v>
      </c>
      <c r="AO855" s="17">
        <v>3</v>
      </c>
      <c r="AP855" s="17">
        <v>80</v>
      </c>
      <c r="AQ855" s="17">
        <v>5</v>
      </c>
      <c r="AR855" s="17" t="s">
        <v>22585</v>
      </c>
      <c r="AV855" s="17" t="s">
        <v>3901</v>
      </c>
      <c r="AZ855" s="17" t="s">
        <v>3901</v>
      </c>
      <c r="BA855" s="17" t="s">
        <v>3901</v>
      </c>
      <c r="BB855" s="17" t="s">
        <v>3901</v>
      </c>
      <c r="BD855" s="17" t="s">
        <v>3901</v>
      </c>
      <c r="BH855" s="17" t="s">
        <v>3901</v>
      </c>
      <c r="BK855" s="17" t="s">
        <v>3901</v>
      </c>
      <c r="BN855" s="17" t="s">
        <v>3901</v>
      </c>
      <c r="BS855" s="17" t="s">
        <v>3901</v>
      </c>
      <c r="BY855" s="17" t="s">
        <v>3901</v>
      </c>
      <c r="BZ855" s="17" t="s">
        <v>21</v>
      </c>
      <c r="CC855" s="17" t="s">
        <v>3901</v>
      </c>
      <c r="CF855" s="17" t="s">
        <v>3901</v>
      </c>
      <c r="CG855" s="17" t="s">
        <v>21</v>
      </c>
      <c r="CH855" s="17" t="s">
        <v>3901</v>
      </c>
      <c r="CL855" s="17" t="s">
        <v>3901</v>
      </c>
      <c r="CM855" s="17" t="s">
        <v>21</v>
      </c>
      <c r="CN855" s="17" t="s">
        <v>3901</v>
      </c>
      <c r="CQ855" s="17" t="s">
        <v>3901</v>
      </c>
      <c r="CU855" s="17" t="s">
        <v>3901</v>
      </c>
      <c r="DN855" s="17">
        <f>COUNTIF(AU855:DM855, "X")</f>
        <v>17</v>
      </c>
    </row>
    <row r="856" spans="1:118" s="17" customFormat="1">
      <c r="A856" s="17" t="s">
        <v>17087</v>
      </c>
      <c r="B856" s="17">
        <v>55</v>
      </c>
      <c r="C856" s="17">
        <v>83556</v>
      </c>
      <c r="D856" s="17" t="s">
        <v>17088</v>
      </c>
      <c r="E856" s="17" t="s">
        <v>4129</v>
      </c>
      <c r="F856" s="17" t="s">
        <v>43</v>
      </c>
      <c r="H856" s="309">
        <v>27542</v>
      </c>
      <c r="I856" s="309">
        <v>34052</v>
      </c>
      <c r="J856" s="17" t="s">
        <v>3888</v>
      </c>
      <c r="L856" s="17" t="s">
        <v>17089</v>
      </c>
      <c r="N856" s="17" t="s">
        <v>31</v>
      </c>
      <c r="O856" s="17" t="s">
        <v>15</v>
      </c>
      <c r="P856" s="17">
        <v>45373</v>
      </c>
      <c r="Q856" s="17">
        <v>7634</v>
      </c>
      <c r="AC856" s="17" t="s">
        <v>9895</v>
      </c>
      <c r="AD856" s="17" t="s">
        <v>9896</v>
      </c>
      <c r="AF856" s="17">
        <v>15</v>
      </c>
      <c r="AG856" s="17">
        <v>2</v>
      </c>
      <c r="AM856" s="17" t="s">
        <v>220</v>
      </c>
      <c r="AN856" s="17" t="s">
        <v>16782</v>
      </c>
      <c r="AO856" s="17">
        <v>3</v>
      </c>
      <c r="AP856" s="17">
        <v>80</v>
      </c>
      <c r="AQ856" s="17">
        <v>5</v>
      </c>
      <c r="AR856" s="17" t="s">
        <v>9898</v>
      </c>
      <c r="AT856" s="17" t="s">
        <v>9899</v>
      </c>
      <c r="AV856" s="17" t="s">
        <v>3901</v>
      </c>
      <c r="BD856" s="17" t="s">
        <v>3901</v>
      </c>
      <c r="BK856" s="17" t="s">
        <v>3901</v>
      </c>
      <c r="BQ856" s="17" t="s">
        <v>21</v>
      </c>
      <c r="BS856" s="17" t="s">
        <v>3901</v>
      </c>
      <c r="CC856" s="17" t="s">
        <v>3901</v>
      </c>
      <c r="CH856" s="17" t="s">
        <v>3901</v>
      </c>
      <c r="DN856" s="17">
        <f>COUNTIF(AU856:DM856, "X")</f>
        <v>6</v>
      </c>
    </row>
    <row r="857" spans="1:118" s="17" customFormat="1">
      <c r="A857" s="17" t="s">
        <v>19975</v>
      </c>
      <c r="B857" s="17">
        <v>55</v>
      </c>
      <c r="C857" s="17">
        <v>98227</v>
      </c>
      <c r="D857" s="17" t="s">
        <v>19976</v>
      </c>
      <c r="E857" s="17" t="s">
        <v>19977</v>
      </c>
      <c r="F857" s="17" t="s">
        <v>21</v>
      </c>
      <c r="H857" s="309">
        <v>25790</v>
      </c>
      <c r="I857" s="309">
        <v>35354</v>
      </c>
      <c r="J857" s="17" t="s">
        <v>3888</v>
      </c>
      <c r="L857" s="17" t="s">
        <v>19908</v>
      </c>
      <c r="N857" s="17" t="s">
        <v>14</v>
      </c>
      <c r="O857" s="17" t="s">
        <v>15</v>
      </c>
      <c r="P857" s="17">
        <v>45371</v>
      </c>
      <c r="AF857" s="17">
        <v>15</v>
      </c>
      <c r="AG857" s="17">
        <v>2</v>
      </c>
      <c r="AI857" s="17" t="s">
        <v>10178</v>
      </c>
      <c r="AM857" s="17" t="s">
        <v>148</v>
      </c>
      <c r="AN857" s="17" t="s">
        <v>19836</v>
      </c>
      <c r="AO857" s="17">
        <v>3</v>
      </c>
      <c r="AP857" s="17">
        <v>80</v>
      </c>
      <c r="AQ857" s="17">
        <v>5</v>
      </c>
      <c r="AR857" s="17" t="s">
        <v>10180</v>
      </c>
      <c r="AV857" s="17" t="s">
        <v>3901</v>
      </c>
      <c r="AZ857" s="17" t="s">
        <v>3901</v>
      </c>
      <c r="BD857" s="17" t="s">
        <v>3901</v>
      </c>
      <c r="BK857" s="17" t="s">
        <v>3901</v>
      </c>
      <c r="BQ857" s="17" t="s">
        <v>30</v>
      </c>
      <c r="BS857" s="17" t="s">
        <v>3901</v>
      </c>
      <c r="CC857" s="17" t="s">
        <v>3901</v>
      </c>
      <c r="CF857" s="17" t="s">
        <v>3901</v>
      </c>
      <c r="CH857" s="17" t="s">
        <v>3901</v>
      </c>
      <c r="DN857" s="17">
        <f>COUNTIF(AU857:DM857, "X")</f>
        <v>8</v>
      </c>
    </row>
    <row r="858" spans="1:118" s="17" customFormat="1">
      <c r="A858" s="17" t="s">
        <v>9161</v>
      </c>
      <c r="B858" s="17">
        <v>55</v>
      </c>
      <c r="C858" s="17">
        <v>121353</v>
      </c>
      <c r="D858" s="17" t="s">
        <v>9162</v>
      </c>
      <c r="E858" s="17" t="s">
        <v>354</v>
      </c>
      <c r="F858" s="17" t="s">
        <v>48</v>
      </c>
      <c r="H858" s="309">
        <v>30779</v>
      </c>
      <c r="I858" s="309">
        <v>41376</v>
      </c>
      <c r="J858" s="17" t="s">
        <v>3888</v>
      </c>
      <c r="L858" s="17" t="s">
        <v>9163</v>
      </c>
      <c r="N858" s="17" t="s">
        <v>19</v>
      </c>
      <c r="O858" s="17" t="s">
        <v>15</v>
      </c>
      <c r="P858" s="17">
        <v>45356</v>
      </c>
      <c r="AC858" s="17" t="s">
        <v>3890</v>
      </c>
      <c r="AD858" s="17" t="s">
        <v>3891</v>
      </c>
      <c r="AF858" s="17">
        <v>8</v>
      </c>
      <c r="AG858" s="17">
        <v>2</v>
      </c>
      <c r="AM858" s="17" t="s">
        <v>29</v>
      </c>
      <c r="AN858" s="17" t="s">
        <v>9081</v>
      </c>
      <c r="AO858" s="17">
        <v>3</v>
      </c>
      <c r="AP858" s="17">
        <v>80</v>
      </c>
      <c r="AQ858" s="17">
        <v>5</v>
      </c>
      <c r="AT858" s="17" t="s">
        <v>9082</v>
      </c>
      <c r="AZ858" s="17" t="s">
        <v>3901</v>
      </c>
      <c r="BA858" s="17" t="s">
        <v>3901</v>
      </c>
      <c r="BD858" s="17" t="s">
        <v>3901</v>
      </c>
      <c r="BK858" s="17" t="s">
        <v>3901</v>
      </c>
      <c r="CU858" s="17" t="s">
        <v>3901</v>
      </c>
      <c r="DN858" s="17">
        <f>COUNTIF(AU858:DM858, "X")</f>
        <v>5</v>
      </c>
    </row>
    <row r="859" spans="1:118" s="17" customFormat="1">
      <c r="A859" s="17" t="s">
        <v>23797</v>
      </c>
      <c r="B859" s="17">
        <v>55</v>
      </c>
      <c r="C859" s="17">
        <v>114507</v>
      </c>
      <c r="D859" s="17" t="s">
        <v>23798</v>
      </c>
      <c r="E859" s="17" t="s">
        <v>15555</v>
      </c>
      <c r="H859" s="309">
        <v>13001</v>
      </c>
      <c r="I859" s="309">
        <v>36815</v>
      </c>
      <c r="J859" s="17" t="s">
        <v>3888</v>
      </c>
      <c r="L859" s="17" t="s">
        <v>23799</v>
      </c>
      <c r="N859" s="17" t="s">
        <v>126</v>
      </c>
      <c r="O859" s="17" t="s">
        <v>15</v>
      </c>
      <c r="P859" s="17">
        <v>45383</v>
      </c>
      <c r="AF859" s="17">
        <v>8</v>
      </c>
      <c r="AG859" s="17">
        <v>2</v>
      </c>
      <c r="AI859" s="17" t="s">
        <v>20542</v>
      </c>
      <c r="AM859" s="17" t="s">
        <v>303</v>
      </c>
      <c r="AN859" s="17" t="s">
        <v>23502</v>
      </c>
      <c r="AO859" s="17">
        <v>3</v>
      </c>
      <c r="AP859" s="17">
        <v>80</v>
      </c>
      <c r="AQ859" s="17">
        <v>5</v>
      </c>
      <c r="AR859" s="17" t="s">
        <v>22585</v>
      </c>
      <c r="AS859" s="17" t="s">
        <v>23503</v>
      </c>
      <c r="AV859" s="17" t="s">
        <v>3901</v>
      </c>
      <c r="DN859" s="17">
        <f>COUNTIF(AU859:DM859, "X")</f>
        <v>1</v>
      </c>
    </row>
    <row r="860" spans="1:118" s="17" customFormat="1">
      <c r="A860" s="17" t="s">
        <v>10845</v>
      </c>
      <c r="B860" s="17">
        <v>55</v>
      </c>
      <c r="C860" s="17">
        <v>99280</v>
      </c>
      <c r="D860" s="17" t="s">
        <v>143</v>
      </c>
      <c r="E860" s="17" t="s">
        <v>446</v>
      </c>
      <c r="F860" s="17" t="s">
        <v>58</v>
      </c>
      <c r="H860" s="309">
        <v>22934</v>
      </c>
      <c r="I860" s="309">
        <v>35482</v>
      </c>
      <c r="J860" s="17" t="s">
        <v>3888</v>
      </c>
      <c r="L860" s="17" t="s">
        <v>10846</v>
      </c>
      <c r="N860" s="17" t="s">
        <v>14</v>
      </c>
      <c r="O860" s="17" t="s">
        <v>15</v>
      </c>
      <c r="P860" s="17">
        <v>45371</v>
      </c>
      <c r="AC860" s="17" t="s">
        <v>14</v>
      </c>
      <c r="AF860" s="17">
        <v>15</v>
      </c>
      <c r="AG860" s="17">
        <v>2</v>
      </c>
      <c r="AI860" s="17" t="s">
        <v>10178</v>
      </c>
      <c r="AM860" s="17" t="s">
        <v>16</v>
      </c>
      <c r="AN860" s="17" t="s">
        <v>10763</v>
      </c>
      <c r="AO860" s="17">
        <v>3</v>
      </c>
      <c r="AP860" s="17">
        <v>80</v>
      </c>
      <c r="AQ860" s="17">
        <v>5</v>
      </c>
      <c r="AR860" s="17" t="s">
        <v>10180</v>
      </c>
      <c r="DN860" s="17">
        <f>COUNTIF(AU860:DM860, "X")</f>
        <v>0</v>
      </c>
    </row>
    <row r="861" spans="1:118" s="17" customFormat="1">
      <c r="A861" s="17" t="s">
        <v>17388</v>
      </c>
      <c r="B861" s="17">
        <v>55</v>
      </c>
      <c r="C861" s="17">
        <v>82803</v>
      </c>
      <c r="D861" s="17" t="s">
        <v>17312</v>
      </c>
      <c r="E861" s="17" t="s">
        <v>18</v>
      </c>
      <c r="F861" s="17" t="s">
        <v>58</v>
      </c>
      <c r="G861" s="17" t="s">
        <v>203</v>
      </c>
      <c r="H861" s="309">
        <v>25294</v>
      </c>
      <c r="I861" s="309">
        <v>33869</v>
      </c>
      <c r="J861" s="17" t="s">
        <v>3888</v>
      </c>
      <c r="L861" s="17" t="s">
        <v>17313</v>
      </c>
      <c r="N861" s="17" t="s">
        <v>14</v>
      </c>
      <c r="O861" s="17" t="s">
        <v>15</v>
      </c>
      <c r="P861" s="17">
        <v>45371</v>
      </c>
      <c r="AF861" s="17">
        <v>15</v>
      </c>
      <c r="AG861" s="17">
        <v>2</v>
      </c>
      <c r="AH861" s="17" t="s">
        <v>11926</v>
      </c>
      <c r="AK861" s="17" t="s">
        <v>17298</v>
      </c>
      <c r="AM861" s="17" t="s">
        <v>88</v>
      </c>
      <c r="AN861" s="17" t="s">
        <v>17299</v>
      </c>
      <c r="AO861" s="17">
        <v>3</v>
      </c>
      <c r="AP861" s="17">
        <v>80</v>
      </c>
      <c r="AQ861" s="17">
        <v>5</v>
      </c>
      <c r="AR861" s="17" t="s">
        <v>17300</v>
      </c>
      <c r="AV861" s="17" t="s">
        <v>3901</v>
      </c>
      <c r="BD861" s="17" t="s">
        <v>3901</v>
      </c>
      <c r="BK861" s="17" t="s">
        <v>3901</v>
      </c>
      <c r="BS861" s="17" t="s">
        <v>3901</v>
      </c>
      <c r="CC861" s="17" t="s">
        <v>3901</v>
      </c>
      <c r="CH861" s="17" t="s">
        <v>3901</v>
      </c>
      <c r="CU861" s="17" t="s">
        <v>3901</v>
      </c>
      <c r="DA861" s="17" t="s">
        <v>3901</v>
      </c>
      <c r="DF861" s="17" t="s">
        <v>3901</v>
      </c>
      <c r="DN861" s="17">
        <f>COUNTIF(AU861:DM861, "X")</f>
        <v>9</v>
      </c>
    </row>
    <row r="862" spans="1:118" s="17" customFormat="1">
      <c r="A862" s="17" t="s">
        <v>17311</v>
      </c>
      <c r="B862" s="17">
        <v>55</v>
      </c>
      <c r="C862" s="17">
        <v>72851</v>
      </c>
      <c r="D862" s="17" t="s">
        <v>17312</v>
      </c>
      <c r="E862" s="17" t="s">
        <v>25</v>
      </c>
      <c r="F862" s="17" t="s">
        <v>65</v>
      </c>
      <c r="H862" s="309">
        <v>25945</v>
      </c>
      <c r="I862" s="309">
        <v>33307</v>
      </c>
      <c r="J862" s="17" t="s">
        <v>3888</v>
      </c>
      <c r="L862" s="17" t="s">
        <v>17313</v>
      </c>
      <c r="N862" s="17" t="s">
        <v>14</v>
      </c>
      <c r="O862" s="17" t="s">
        <v>15</v>
      </c>
      <c r="P862" s="17">
        <v>45371</v>
      </c>
      <c r="AF862" s="17">
        <v>15</v>
      </c>
      <c r="AG862" s="17">
        <v>2</v>
      </c>
      <c r="AH862" s="17" t="s">
        <v>11926</v>
      </c>
      <c r="AK862" s="17" t="s">
        <v>17298</v>
      </c>
      <c r="AM862" s="17" t="s">
        <v>88</v>
      </c>
      <c r="AN862" s="17" t="s">
        <v>17299</v>
      </c>
      <c r="AO862" s="17">
        <v>3</v>
      </c>
      <c r="AP862" s="17">
        <v>80</v>
      </c>
      <c r="AQ862" s="17">
        <v>5</v>
      </c>
      <c r="AR862" s="17" t="s">
        <v>17300</v>
      </c>
      <c r="AV862" s="17" t="s">
        <v>3901</v>
      </c>
      <c r="BD862" s="17" t="s">
        <v>3901</v>
      </c>
      <c r="BH862" s="17" t="s">
        <v>3901</v>
      </c>
      <c r="BK862" s="17" t="s">
        <v>3901</v>
      </c>
      <c r="BS862" s="17" t="s">
        <v>3901</v>
      </c>
      <c r="CC862" s="17" t="s">
        <v>3901</v>
      </c>
      <c r="CH862" s="17" t="s">
        <v>3901</v>
      </c>
      <c r="CM862" s="17" t="s">
        <v>3901</v>
      </c>
      <c r="CQ862" s="17" t="s">
        <v>3901</v>
      </c>
      <c r="CU862" s="17" t="s">
        <v>3901</v>
      </c>
      <c r="CX862" s="17" t="s">
        <v>3901</v>
      </c>
      <c r="DA862" s="17" t="s">
        <v>3901</v>
      </c>
      <c r="DF862" s="17" t="s">
        <v>3901</v>
      </c>
      <c r="DN862" s="17">
        <f>COUNTIF(AU862:DM862, "X")</f>
        <v>13</v>
      </c>
    </row>
    <row r="863" spans="1:118" s="17" customFormat="1">
      <c r="A863" s="17" t="s">
        <v>25136</v>
      </c>
      <c r="B863" s="17">
        <v>55</v>
      </c>
      <c r="C863" s="17">
        <v>83813</v>
      </c>
      <c r="D863" s="17" t="s">
        <v>15773</v>
      </c>
      <c r="E863" s="17" t="s">
        <v>212</v>
      </c>
      <c r="F863" s="17" t="s">
        <v>341</v>
      </c>
      <c r="H863" s="309">
        <v>27535</v>
      </c>
      <c r="I863" s="309">
        <v>40234</v>
      </c>
      <c r="J863" s="17" t="s">
        <v>3888</v>
      </c>
      <c r="L863" s="17" t="s">
        <v>25137</v>
      </c>
      <c r="M863" s="17" t="s">
        <v>97</v>
      </c>
      <c r="N863" s="17" t="s">
        <v>31</v>
      </c>
      <c r="O863" s="17" t="s">
        <v>15</v>
      </c>
      <c r="P863" s="17">
        <v>45373</v>
      </c>
      <c r="AC863" s="17" t="s">
        <v>9895</v>
      </c>
      <c r="AD863" s="17" t="s">
        <v>9896</v>
      </c>
      <c r="AF863" s="17">
        <v>15</v>
      </c>
      <c r="AG863" s="17">
        <v>2</v>
      </c>
      <c r="AM863" s="17" t="s">
        <v>67</v>
      </c>
      <c r="AN863" s="17" t="s">
        <v>25087</v>
      </c>
      <c r="AO863" s="17">
        <v>3</v>
      </c>
      <c r="AP863" s="17">
        <v>80</v>
      </c>
      <c r="AQ863" s="17">
        <v>5</v>
      </c>
      <c r="AR863" s="17" t="s">
        <v>9898</v>
      </c>
      <c r="AT863" s="17" t="s">
        <v>16072</v>
      </c>
      <c r="BD863" s="17" t="s">
        <v>3901</v>
      </c>
      <c r="DN863" s="17">
        <f>COUNTIF(AU863:DM863, "X")</f>
        <v>1</v>
      </c>
    </row>
    <row r="864" spans="1:118" s="17" customFormat="1">
      <c r="A864" s="17" t="s">
        <v>4617</v>
      </c>
      <c r="B864" s="17">
        <v>55</v>
      </c>
      <c r="C864" s="17">
        <v>79438</v>
      </c>
      <c r="D864" s="17" t="s">
        <v>4618</v>
      </c>
      <c r="E864" s="17" t="s">
        <v>349</v>
      </c>
      <c r="F864" s="17" t="s">
        <v>22</v>
      </c>
      <c r="H864" s="309">
        <v>17613</v>
      </c>
      <c r="I864" s="309">
        <v>33839</v>
      </c>
      <c r="J864" s="17" t="s">
        <v>3888</v>
      </c>
      <c r="L864" s="17" t="s">
        <v>4619</v>
      </c>
      <c r="N864" s="17" t="s">
        <v>19</v>
      </c>
      <c r="O864" s="17" t="s">
        <v>15</v>
      </c>
      <c r="P864" s="17">
        <v>45356</v>
      </c>
      <c r="AC864" s="17" t="s">
        <v>3890</v>
      </c>
      <c r="AD864" s="17" t="s">
        <v>3891</v>
      </c>
      <c r="AF864" s="17">
        <v>15</v>
      </c>
      <c r="AG864" s="17">
        <v>2</v>
      </c>
      <c r="AM864" s="17" t="s">
        <v>2602</v>
      </c>
      <c r="AN864" s="17" t="s">
        <v>4371</v>
      </c>
      <c r="AO864" s="17">
        <v>3</v>
      </c>
      <c r="AP864" s="17">
        <v>80</v>
      </c>
      <c r="AQ864" s="17">
        <v>5</v>
      </c>
      <c r="AT864" s="17" t="s">
        <v>3893</v>
      </c>
      <c r="BD864" s="17" t="s">
        <v>3901</v>
      </c>
      <c r="BK864" s="17" t="s">
        <v>3901</v>
      </c>
      <c r="BS864" s="17" t="s">
        <v>3901</v>
      </c>
      <c r="DN864" s="17">
        <f>COUNTIF(AU864:DM864, "X")</f>
        <v>3</v>
      </c>
    </row>
    <row r="865" spans="1:118" s="17" customFormat="1">
      <c r="A865" s="17" t="s">
        <v>14530</v>
      </c>
      <c r="B865" s="17">
        <v>55</v>
      </c>
      <c r="C865" s="17">
        <v>93530</v>
      </c>
      <c r="D865" s="17" t="s">
        <v>4618</v>
      </c>
      <c r="E865" s="17" t="s">
        <v>456</v>
      </c>
      <c r="F865" s="17" t="s">
        <v>8734</v>
      </c>
      <c r="H865" s="309">
        <v>28743</v>
      </c>
      <c r="I865" s="309">
        <v>35116</v>
      </c>
      <c r="J865" s="17" t="s">
        <v>3888</v>
      </c>
      <c r="L865" s="17" t="s">
        <v>14420</v>
      </c>
      <c r="N865" s="17" t="s">
        <v>31</v>
      </c>
      <c r="O865" s="17" t="s">
        <v>15</v>
      </c>
      <c r="P865" s="17">
        <v>45373</v>
      </c>
      <c r="AC865" s="17" t="s">
        <v>9895</v>
      </c>
      <c r="AD865" s="17" t="s">
        <v>9896</v>
      </c>
      <c r="AF865" s="17">
        <v>8</v>
      </c>
      <c r="AG865" s="17">
        <v>2</v>
      </c>
      <c r="AM865" s="17" t="s">
        <v>108</v>
      </c>
      <c r="AN865" s="17" t="s">
        <v>14364</v>
      </c>
      <c r="AO865" s="17">
        <v>3</v>
      </c>
      <c r="AP865" s="17">
        <v>80</v>
      </c>
      <c r="AQ865" s="17">
        <v>5</v>
      </c>
      <c r="AR865" s="17" t="s">
        <v>9898</v>
      </c>
      <c r="AT865" s="17" t="s">
        <v>14152</v>
      </c>
      <c r="AU865" s="17" t="s">
        <v>21</v>
      </c>
      <c r="AV865" s="17" t="s">
        <v>3901</v>
      </c>
      <c r="BD865" s="17" t="s">
        <v>3901</v>
      </c>
      <c r="BS865" s="17" t="s">
        <v>3901</v>
      </c>
      <c r="CH865" s="17" t="s">
        <v>3901</v>
      </c>
      <c r="CU865" s="17" t="s">
        <v>3901</v>
      </c>
      <c r="DN865" s="17">
        <f>COUNTIF(AU865:DM865, "X")</f>
        <v>5</v>
      </c>
    </row>
    <row r="866" spans="1:118" s="17" customFormat="1">
      <c r="A866" s="17" t="s">
        <v>6291</v>
      </c>
      <c r="B866" s="17">
        <v>55</v>
      </c>
      <c r="C866" s="17">
        <v>64222</v>
      </c>
      <c r="D866" s="17" t="s">
        <v>438</v>
      </c>
      <c r="E866" s="17" t="s">
        <v>743</v>
      </c>
      <c r="F866" s="17" t="s">
        <v>154</v>
      </c>
      <c r="H866" s="309">
        <v>20524</v>
      </c>
      <c r="I866" s="309">
        <v>30225</v>
      </c>
      <c r="J866" s="17" t="s">
        <v>3888</v>
      </c>
      <c r="L866" s="17" t="s">
        <v>6292</v>
      </c>
      <c r="N866" s="17" t="s">
        <v>19</v>
      </c>
      <c r="O866" s="17" t="s">
        <v>15</v>
      </c>
      <c r="P866" s="17">
        <v>45356</v>
      </c>
      <c r="AC866" s="17" t="s">
        <v>3890</v>
      </c>
      <c r="AD866" s="17" t="s">
        <v>3891</v>
      </c>
      <c r="AF866" s="17">
        <v>8</v>
      </c>
      <c r="AG866" s="17">
        <v>2</v>
      </c>
      <c r="AM866" s="17" t="s">
        <v>232</v>
      </c>
      <c r="AN866" s="17" t="s">
        <v>6280</v>
      </c>
      <c r="AO866" s="17">
        <v>3</v>
      </c>
      <c r="AP866" s="17">
        <v>80</v>
      </c>
      <c r="AQ866" s="17">
        <v>5</v>
      </c>
      <c r="AT866" s="17" t="s">
        <v>5516</v>
      </c>
      <c r="AU866" s="17" t="s">
        <v>21</v>
      </c>
      <c r="AV866" s="17" t="s">
        <v>3901</v>
      </c>
      <c r="BD866" s="17" t="s">
        <v>3901</v>
      </c>
      <c r="BK866" s="17" t="s">
        <v>3901</v>
      </c>
      <c r="BQ866" s="17" t="s">
        <v>30</v>
      </c>
      <c r="BS866" s="17" t="s">
        <v>3901</v>
      </c>
      <c r="CU866" s="17" t="s">
        <v>3901</v>
      </c>
      <c r="DN866" s="17">
        <f>COUNTIF(AU866:DM866, "X")</f>
        <v>5</v>
      </c>
    </row>
    <row r="867" spans="1:118" s="17" customFormat="1">
      <c r="A867" s="17" t="s">
        <v>23539</v>
      </c>
      <c r="B867" s="17">
        <v>55</v>
      </c>
      <c r="C867" s="17">
        <v>57710</v>
      </c>
      <c r="D867" s="17" t="s">
        <v>5715</v>
      </c>
      <c r="E867" s="17" t="s">
        <v>4316</v>
      </c>
      <c r="F867" s="17" t="s">
        <v>99</v>
      </c>
      <c r="H867" s="309">
        <v>17772</v>
      </c>
      <c r="I867" s="309">
        <v>30437</v>
      </c>
      <c r="J867" s="17" t="s">
        <v>3888</v>
      </c>
      <c r="L867" s="17" t="s">
        <v>23540</v>
      </c>
      <c r="N867" s="17" t="s">
        <v>126</v>
      </c>
      <c r="O867" s="17" t="s">
        <v>15</v>
      </c>
      <c r="P867" s="17">
        <v>45383</v>
      </c>
      <c r="AF867" s="17">
        <v>8</v>
      </c>
      <c r="AG867" s="17">
        <v>2</v>
      </c>
      <c r="AI867" s="17" t="s">
        <v>20542</v>
      </c>
      <c r="AM867" s="17" t="s">
        <v>303</v>
      </c>
      <c r="AN867" s="17" t="s">
        <v>23502</v>
      </c>
      <c r="AO867" s="17">
        <v>3</v>
      </c>
      <c r="AP867" s="17">
        <v>80</v>
      </c>
      <c r="AQ867" s="17">
        <v>5</v>
      </c>
      <c r="AR867" s="17" t="s">
        <v>22585</v>
      </c>
      <c r="AS867" s="17" t="s">
        <v>23503</v>
      </c>
      <c r="AV867" s="17" t="s">
        <v>3901</v>
      </c>
      <c r="AZ867" s="17" t="s">
        <v>3901</v>
      </c>
      <c r="BA867" s="17" t="s">
        <v>3901</v>
      </c>
      <c r="BB867" s="17" t="s">
        <v>3901</v>
      </c>
      <c r="BK867" s="17" t="s">
        <v>3901</v>
      </c>
      <c r="BS867" s="17" t="s">
        <v>3901</v>
      </c>
      <c r="CF867" s="17" t="s">
        <v>3901</v>
      </c>
      <c r="CH867" s="17" t="s">
        <v>3901</v>
      </c>
      <c r="CQ867" s="17" t="s">
        <v>3901</v>
      </c>
      <c r="DN867" s="17">
        <f>COUNTIF(AU867:DM867, "X")</f>
        <v>9</v>
      </c>
    </row>
    <row r="868" spans="1:118" s="17" customFormat="1">
      <c r="A868" s="17" t="s">
        <v>23731</v>
      </c>
      <c r="B868" s="17">
        <v>55</v>
      </c>
      <c r="C868" s="17">
        <v>116263</v>
      </c>
      <c r="D868" s="17" t="s">
        <v>5715</v>
      </c>
      <c r="E868" s="17" t="s">
        <v>362</v>
      </c>
      <c r="F868" s="17" t="s">
        <v>48</v>
      </c>
      <c r="H868" s="309">
        <v>29314</v>
      </c>
      <c r="I868" s="309">
        <v>41389</v>
      </c>
      <c r="J868" s="17" t="s">
        <v>3888</v>
      </c>
      <c r="L868" s="17" t="s">
        <v>23732</v>
      </c>
      <c r="N868" s="17" t="s">
        <v>126</v>
      </c>
      <c r="O868" s="17" t="s">
        <v>15</v>
      </c>
      <c r="P868" s="17">
        <v>45383</v>
      </c>
      <c r="Q868" s="17">
        <v>1732</v>
      </c>
      <c r="AF868" s="17">
        <v>8</v>
      </c>
      <c r="AG868" s="17">
        <v>2</v>
      </c>
      <c r="AI868" s="17" t="s">
        <v>20542</v>
      </c>
      <c r="AM868" s="17" t="s">
        <v>303</v>
      </c>
      <c r="AN868" s="17" t="s">
        <v>23502</v>
      </c>
      <c r="AO868" s="17">
        <v>3</v>
      </c>
      <c r="AP868" s="17">
        <v>80</v>
      </c>
      <c r="AQ868" s="17">
        <v>5</v>
      </c>
      <c r="AR868" s="17" t="s">
        <v>22585</v>
      </c>
      <c r="AS868" s="17" t="s">
        <v>23503</v>
      </c>
      <c r="AZ868" s="17" t="s">
        <v>3901</v>
      </c>
      <c r="BA868" s="17" t="s">
        <v>3901</v>
      </c>
      <c r="BF868" s="17" t="s">
        <v>3901</v>
      </c>
      <c r="BH868" s="17" t="s">
        <v>3901</v>
      </c>
      <c r="DN868" s="17">
        <f>COUNTIF(AU868:DM868, "X")</f>
        <v>4</v>
      </c>
    </row>
    <row r="869" spans="1:118" s="17" customFormat="1">
      <c r="A869" s="17" t="s">
        <v>6553</v>
      </c>
      <c r="B869" s="17">
        <v>55</v>
      </c>
      <c r="C869" s="17">
        <v>77210</v>
      </c>
      <c r="D869" s="17" t="s">
        <v>6554</v>
      </c>
      <c r="E869" s="17" t="s">
        <v>167</v>
      </c>
      <c r="F869" s="17" t="s">
        <v>289</v>
      </c>
      <c r="H869" s="309">
        <v>14832</v>
      </c>
      <c r="I869" s="309">
        <v>42583</v>
      </c>
      <c r="J869" s="17" t="s">
        <v>3888</v>
      </c>
      <c r="L869" s="17" t="s">
        <v>6555</v>
      </c>
      <c r="M869" s="17" t="s">
        <v>6014</v>
      </c>
      <c r="N869" s="17" t="s">
        <v>19</v>
      </c>
      <c r="O869" s="17" t="s">
        <v>15</v>
      </c>
      <c r="P869" s="17">
        <v>45356</v>
      </c>
      <c r="AC869" s="17" t="s">
        <v>3890</v>
      </c>
      <c r="AD869" s="17" t="s">
        <v>3891</v>
      </c>
      <c r="AF869" s="17">
        <v>8</v>
      </c>
      <c r="AG869" s="17">
        <v>2</v>
      </c>
      <c r="AM869" s="17" t="s">
        <v>232</v>
      </c>
      <c r="AN869" s="17" t="s">
        <v>6280</v>
      </c>
      <c r="AO869" s="17">
        <v>3</v>
      </c>
      <c r="AP869" s="17">
        <v>80</v>
      </c>
      <c r="AQ869" s="17">
        <v>5</v>
      </c>
      <c r="AT869" s="17" t="s">
        <v>5516</v>
      </c>
      <c r="DN869" s="17">
        <f>COUNTIF(AU869:DM869, "X")</f>
        <v>0</v>
      </c>
    </row>
    <row r="870" spans="1:118" s="17" customFormat="1">
      <c r="A870" s="17" t="s">
        <v>21968</v>
      </c>
      <c r="B870" s="17">
        <v>55</v>
      </c>
      <c r="C870" s="17">
        <v>50136</v>
      </c>
      <c r="D870" s="17" t="s">
        <v>4307</v>
      </c>
      <c r="E870" s="17" t="s">
        <v>356</v>
      </c>
      <c r="F870" s="17" t="s">
        <v>56</v>
      </c>
      <c r="H870" s="309">
        <v>13315</v>
      </c>
      <c r="I870" s="309">
        <v>32234</v>
      </c>
      <c r="J870" s="17" t="s">
        <v>3888</v>
      </c>
      <c r="L870" s="17" t="s">
        <v>21969</v>
      </c>
      <c r="N870" s="17" t="s">
        <v>196</v>
      </c>
      <c r="O870" s="17" t="s">
        <v>15</v>
      </c>
      <c r="P870" s="17">
        <v>45359</v>
      </c>
      <c r="T870" s="17" t="s">
        <v>21970</v>
      </c>
      <c r="V870" s="17" t="s">
        <v>196</v>
      </c>
      <c r="W870" s="17" t="s">
        <v>15</v>
      </c>
      <c r="X870" s="17">
        <v>45359</v>
      </c>
      <c r="AF870" s="17">
        <v>8</v>
      </c>
      <c r="AG870" s="17">
        <v>2</v>
      </c>
      <c r="AH870" s="17" t="s">
        <v>11926</v>
      </c>
      <c r="AK870" s="17" t="s">
        <v>21650</v>
      </c>
      <c r="AM870" s="17" t="s">
        <v>255</v>
      </c>
      <c r="AN870" s="17" t="s">
        <v>21914</v>
      </c>
      <c r="AO870" s="17">
        <v>3</v>
      </c>
      <c r="AP870" s="17">
        <v>80</v>
      </c>
      <c r="AQ870" s="17">
        <v>5</v>
      </c>
      <c r="AR870" s="17" t="s">
        <v>21652</v>
      </c>
      <c r="AS870" s="17" t="s">
        <v>21915</v>
      </c>
      <c r="AU870" s="17" t="s">
        <v>30</v>
      </c>
      <c r="AV870" s="17" t="s">
        <v>3901</v>
      </c>
      <c r="AX870" s="17" t="s">
        <v>3901</v>
      </c>
      <c r="AY870" s="17" t="s">
        <v>30</v>
      </c>
      <c r="AZ870" s="17" t="s">
        <v>3901</v>
      </c>
      <c r="BB870" s="17" t="s">
        <v>3901</v>
      </c>
      <c r="BC870" s="17" t="s">
        <v>30</v>
      </c>
      <c r="BD870" s="17" t="s">
        <v>3901</v>
      </c>
      <c r="BF870" s="17" t="s">
        <v>3901</v>
      </c>
      <c r="BH870" s="17" t="s">
        <v>3901</v>
      </c>
      <c r="BJ870" s="17" t="s">
        <v>30</v>
      </c>
      <c r="BK870" s="17" t="s">
        <v>3901</v>
      </c>
      <c r="BN870" s="17" t="s">
        <v>3901</v>
      </c>
      <c r="BQ870" s="17" t="s">
        <v>30</v>
      </c>
      <c r="BS870" s="17" t="s">
        <v>3901</v>
      </c>
      <c r="BY870" s="17" t="s">
        <v>3901</v>
      </c>
      <c r="BZ870" s="17" t="s">
        <v>21</v>
      </c>
      <c r="CC870" s="17" t="s">
        <v>3901</v>
      </c>
      <c r="CF870" s="17" t="s">
        <v>3901</v>
      </c>
      <c r="CG870" s="17" t="s">
        <v>21</v>
      </c>
      <c r="CH870" s="17" t="s">
        <v>3901</v>
      </c>
      <c r="CL870" s="17" t="s">
        <v>3901</v>
      </c>
      <c r="CM870" s="17" t="s">
        <v>30</v>
      </c>
      <c r="CN870" s="17" t="s">
        <v>3901</v>
      </c>
      <c r="CQ870" s="17" t="s">
        <v>3901</v>
      </c>
      <c r="CR870" s="17" t="s">
        <v>30</v>
      </c>
      <c r="CX870" s="17" t="s">
        <v>3901</v>
      </c>
      <c r="DD870" s="17" t="s">
        <v>3901</v>
      </c>
      <c r="DN870" s="17">
        <f>COUNTIF(AU870:DM870, "X")</f>
        <v>19</v>
      </c>
    </row>
    <row r="871" spans="1:118" s="17" customFormat="1">
      <c r="A871" s="17" t="s">
        <v>21960</v>
      </c>
      <c r="B871" s="17">
        <v>55</v>
      </c>
      <c r="C871" s="17">
        <v>56675</v>
      </c>
      <c r="D871" s="17" t="s">
        <v>4307</v>
      </c>
      <c r="E871" s="17" t="s">
        <v>741</v>
      </c>
      <c r="F871" s="17" t="s">
        <v>494</v>
      </c>
      <c r="H871" s="309">
        <v>22697</v>
      </c>
      <c r="I871" s="309">
        <v>29312</v>
      </c>
      <c r="J871" s="17" t="s">
        <v>3888</v>
      </c>
      <c r="L871" s="17" t="s">
        <v>21961</v>
      </c>
      <c r="N871" s="17" t="s">
        <v>196</v>
      </c>
      <c r="O871" s="17" t="s">
        <v>15</v>
      </c>
      <c r="P871" s="17">
        <v>45359</v>
      </c>
      <c r="AF871" s="17">
        <v>8</v>
      </c>
      <c r="AG871" s="17">
        <v>2</v>
      </c>
      <c r="AH871" s="17" t="s">
        <v>11926</v>
      </c>
      <c r="AK871" s="17" t="s">
        <v>21650</v>
      </c>
      <c r="AM871" s="17" t="s">
        <v>255</v>
      </c>
      <c r="AN871" s="17" t="s">
        <v>21914</v>
      </c>
      <c r="AO871" s="17">
        <v>3</v>
      </c>
      <c r="AP871" s="17">
        <v>80</v>
      </c>
      <c r="AQ871" s="17">
        <v>5</v>
      </c>
      <c r="AR871" s="17" t="s">
        <v>21652</v>
      </c>
      <c r="AS871" s="17" t="s">
        <v>21915</v>
      </c>
      <c r="AV871" s="17" t="s">
        <v>3901</v>
      </c>
      <c r="AY871" s="17" t="s">
        <v>30</v>
      </c>
      <c r="AZ871" s="17" t="s">
        <v>3901</v>
      </c>
      <c r="BB871" s="17" t="s">
        <v>3901</v>
      </c>
      <c r="BC871" s="17" t="s">
        <v>30</v>
      </c>
      <c r="BD871" s="17" t="s">
        <v>3901</v>
      </c>
      <c r="BH871" s="17" t="s">
        <v>3901</v>
      </c>
      <c r="BK871" s="17" t="s">
        <v>3901</v>
      </c>
      <c r="BN871" s="17" t="s">
        <v>3901</v>
      </c>
      <c r="BQ871" s="17" t="s">
        <v>30</v>
      </c>
      <c r="BS871" s="17" t="s">
        <v>3901</v>
      </c>
      <c r="CC871" s="17" t="s">
        <v>3901</v>
      </c>
      <c r="CF871" s="17" t="s">
        <v>3901</v>
      </c>
      <c r="CH871" s="17" t="s">
        <v>3901</v>
      </c>
      <c r="CQ871" s="17" t="s">
        <v>3901</v>
      </c>
      <c r="CU871" s="17" t="s">
        <v>3901</v>
      </c>
      <c r="DN871" s="17">
        <f>COUNTIF(AU871:DM871, "X")</f>
        <v>13</v>
      </c>
    </row>
    <row r="872" spans="1:118" s="17" customFormat="1">
      <c r="A872" s="17" t="s">
        <v>21614</v>
      </c>
      <c r="B872" s="17">
        <v>55</v>
      </c>
      <c r="C872" s="17">
        <v>32868</v>
      </c>
      <c r="D872" s="17" t="s">
        <v>4307</v>
      </c>
      <c r="E872" s="17" t="s">
        <v>462</v>
      </c>
      <c r="F872" s="17" t="s">
        <v>65</v>
      </c>
      <c r="H872" s="309">
        <v>13566</v>
      </c>
      <c r="I872" s="309">
        <v>28611</v>
      </c>
      <c r="J872" s="17" t="s">
        <v>3888</v>
      </c>
      <c r="L872" s="17" t="s">
        <v>21615</v>
      </c>
      <c r="N872" s="17" t="s">
        <v>26</v>
      </c>
      <c r="O872" s="17" t="s">
        <v>15</v>
      </c>
      <c r="P872" s="17">
        <v>45318</v>
      </c>
      <c r="AF872" s="17">
        <v>8</v>
      </c>
      <c r="AG872" s="17">
        <v>2</v>
      </c>
      <c r="AI872" s="17" t="s">
        <v>20669</v>
      </c>
      <c r="AM872" s="17" t="s">
        <v>2617</v>
      </c>
      <c r="AN872" s="17" t="s">
        <v>21447</v>
      </c>
      <c r="AO872" s="17">
        <v>3</v>
      </c>
      <c r="AP872" s="17">
        <v>80</v>
      </c>
      <c r="AQ872" s="17">
        <v>5</v>
      </c>
      <c r="AR872" s="17" t="s">
        <v>20671</v>
      </c>
      <c r="AS872" s="17" t="s">
        <v>21222</v>
      </c>
      <c r="AV872" s="17" t="s">
        <v>3901</v>
      </c>
      <c r="AX872" s="17" t="s">
        <v>3901</v>
      </c>
      <c r="AY872" s="17" t="s">
        <v>30</v>
      </c>
      <c r="AZ872" s="17" t="s">
        <v>3901</v>
      </c>
      <c r="BB872" s="17" t="s">
        <v>3901</v>
      </c>
      <c r="BC872" s="17" t="s">
        <v>30</v>
      </c>
      <c r="BD872" s="17" t="s">
        <v>3901</v>
      </c>
      <c r="BH872" s="17" t="s">
        <v>3901</v>
      </c>
      <c r="BJ872" s="17" t="s">
        <v>30</v>
      </c>
      <c r="BK872" s="17" t="s">
        <v>3901</v>
      </c>
      <c r="BN872" s="17" t="s">
        <v>3901</v>
      </c>
      <c r="BQ872" s="17" t="s">
        <v>30</v>
      </c>
      <c r="BS872" s="17" t="s">
        <v>3901</v>
      </c>
      <c r="BY872" s="17" t="s">
        <v>3901</v>
      </c>
      <c r="CC872" s="17" t="s">
        <v>3901</v>
      </c>
      <c r="CD872" s="17" t="s">
        <v>3901</v>
      </c>
      <c r="CF872" s="17" t="s">
        <v>3901</v>
      </c>
      <c r="CH872" s="17" t="s">
        <v>3901</v>
      </c>
      <c r="CI872" s="17" t="s">
        <v>3901</v>
      </c>
      <c r="CL872" s="17" t="s">
        <v>3901</v>
      </c>
      <c r="CM872" s="17" t="s">
        <v>30</v>
      </c>
      <c r="CN872" s="17" t="s">
        <v>3901</v>
      </c>
      <c r="CQ872" s="17" t="s">
        <v>3901</v>
      </c>
      <c r="CU872" s="17" t="s">
        <v>3901</v>
      </c>
      <c r="CY872" s="17" t="s">
        <v>30</v>
      </c>
      <c r="DA872" s="17" t="s">
        <v>3901</v>
      </c>
      <c r="DN872" s="17">
        <f>COUNTIF(AU872:DM872, "X")</f>
        <v>20</v>
      </c>
    </row>
    <row r="873" spans="1:118" s="17" customFormat="1">
      <c r="A873" s="17" t="s">
        <v>17269</v>
      </c>
      <c r="B873" s="17">
        <v>55</v>
      </c>
      <c r="C873" s="17">
        <v>69118</v>
      </c>
      <c r="D873" s="17" t="s">
        <v>17270</v>
      </c>
      <c r="E873" s="17" t="s">
        <v>3909</v>
      </c>
      <c r="F873" s="17" t="s">
        <v>17271</v>
      </c>
      <c r="H873" s="309">
        <v>21502</v>
      </c>
      <c r="I873" s="309">
        <v>32840</v>
      </c>
      <c r="J873" s="17" t="s">
        <v>3888</v>
      </c>
      <c r="L873" s="17" t="s">
        <v>17272</v>
      </c>
      <c r="N873" s="17" t="s">
        <v>14</v>
      </c>
      <c r="O873" s="17" t="s">
        <v>15</v>
      </c>
      <c r="P873" s="17">
        <v>45371</v>
      </c>
      <c r="AC873" s="17" t="s">
        <v>14</v>
      </c>
      <c r="AF873" s="17">
        <v>8</v>
      </c>
      <c r="AG873" s="17">
        <v>2</v>
      </c>
      <c r="AI873" s="17" t="s">
        <v>10178</v>
      </c>
      <c r="AM873" s="17" t="s">
        <v>213</v>
      </c>
      <c r="AN873" s="17" t="s">
        <v>17092</v>
      </c>
      <c r="AO873" s="17">
        <v>3</v>
      </c>
      <c r="AP873" s="17">
        <v>80</v>
      </c>
      <c r="AQ873" s="17">
        <v>5</v>
      </c>
      <c r="AR873" s="17" t="s">
        <v>10180</v>
      </c>
      <c r="AU873" s="17" t="s">
        <v>21</v>
      </c>
      <c r="AV873" s="17" t="s">
        <v>3901</v>
      </c>
      <c r="AX873" s="17" t="s">
        <v>3901</v>
      </c>
      <c r="AZ873" s="17" t="s">
        <v>3901</v>
      </c>
      <c r="BB873" s="17" t="s">
        <v>3901</v>
      </c>
      <c r="BD873" s="17" t="s">
        <v>3901</v>
      </c>
      <c r="BH873" s="17" t="s">
        <v>3901</v>
      </c>
      <c r="BJ873" s="17" t="s">
        <v>21</v>
      </c>
      <c r="BK873" s="17" t="s">
        <v>3901</v>
      </c>
      <c r="BN873" s="17" t="s">
        <v>3901</v>
      </c>
      <c r="BQ873" s="17" t="s">
        <v>21</v>
      </c>
      <c r="BS873" s="17" t="s">
        <v>3901</v>
      </c>
      <c r="BU873" s="17" t="s">
        <v>3901</v>
      </c>
      <c r="CC873" s="17" t="s">
        <v>3901</v>
      </c>
      <c r="CD873" s="17" t="s">
        <v>3901</v>
      </c>
      <c r="CF873" s="17" t="s">
        <v>3901</v>
      </c>
      <c r="CG873" s="17" t="s">
        <v>21</v>
      </c>
      <c r="CH873" s="17" t="s">
        <v>3901</v>
      </c>
      <c r="CI873" s="17" t="s">
        <v>3901</v>
      </c>
      <c r="CL873" s="17" t="s">
        <v>3901</v>
      </c>
      <c r="CM873" s="17" t="s">
        <v>21</v>
      </c>
      <c r="CN873" s="17" t="s">
        <v>3901</v>
      </c>
      <c r="CQ873" s="17" t="s">
        <v>3901</v>
      </c>
      <c r="CR873" s="17" t="s">
        <v>21</v>
      </c>
      <c r="CU873" s="17" t="s">
        <v>3901</v>
      </c>
      <c r="DN873" s="17">
        <f>COUNTIF(AU873:DM873, "X")</f>
        <v>19</v>
      </c>
    </row>
    <row r="874" spans="1:118" s="17" customFormat="1">
      <c r="A874" s="17" t="s">
        <v>17468</v>
      </c>
      <c r="B874" s="17">
        <v>55</v>
      </c>
      <c r="C874" s="17">
        <v>111363</v>
      </c>
      <c r="D874" s="17" t="s">
        <v>17469</v>
      </c>
      <c r="E874" s="17" t="s">
        <v>8970</v>
      </c>
      <c r="F874" s="17" t="s">
        <v>496</v>
      </c>
      <c r="H874" s="309">
        <v>29799</v>
      </c>
      <c r="I874" s="309">
        <v>41624</v>
      </c>
      <c r="J874" s="17" t="s">
        <v>3888</v>
      </c>
      <c r="L874" s="17" t="s">
        <v>17470</v>
      </c>
      <c r="N874" s="17" t="s">
        <v>14</v>
      </c>
      <c r="O874" s="17" t="s">
        <v>15</v>
      </c>
      <c r="P874" s="17">
        <v>45371</v>
      </c>
      <c r="AF874" s="17">
        <v>15</v>
      </c>
      <c r="AG874" s="17">
        <v>2</v>
      </c>
      <c r="AH874" s="17" t="s">
        <v>11926</v>
      </c>
      <c r="AK874" s="17" t="s">
        <v>17298</v>
      </c>
      <c r="AM874" s="17" t="s">
        <v>88</v>
      </c>
      <c r="AN874" s="17" t="s">
        <v>17299</v>
      </c>
      <c r="AO874" s="17">
        <v>3</v>
      </c>
      <c r="AP874" s="17">
        <v>80</v>
      </c>
      <c r="AQ874" s="17">
        <v>5</v>
      </c>
      <c r="AR874" s="17" t="s">
        <v>17300</v>
      </c>
      <c r="DN874" s="17">
        <f>COUNTIF(AU874:DM874, "X")</f>
        <v>0</v>
      </c>
    </row>
    <row r="875" spans="1:118" s="17" customFormat="1">
      <c r="A875" s="17" t="s">
        <v>6195</v>
      </c>
      <c r="B875" s="17">
        <v>55</v>
      </c>
      <c r="C875" s="17">
        <v>7173</v>
      </c>
      <c r="D875" s="17" t="s">
        <v>6196</v>
      </c>
      <c r="E875" s="17" t="s">
        <v>5822</v>
      </c>
      <c r="F875" s="17" t="s">
        <v>48</v>
      </c>
      <c r="H875" s="309">
        <v>13218</v>
      </c>
      <c r="I875" s="309">
        <v>28581</v>
      </c>
      <c r="J875" s="17" t="s">
        <v>3888</v>
      </c>
      <c r="L875" s="17" t="s">
        <v>6197</v>
      </c>
      <c r="N875" s="17" t="s">
        <v>19</v>
      </c>
      <c r="O875" s="17" t="s">
        <v>15</v>
      </c>
      <c r="P875" s="17">
        <v>45356</v>
      </c>
      <c r="AC875" s="17" t="s">
        <v>3890</v>
      </c>
      <c r="AD875" s="17" t="s">
        <v>3891</v>
      </c>
      <c r="AF875" s="17">
        <v>8</v>
      </c>
      <c r="AG875" s="17">
        <v>2</v>
      </c>
      <c r="AM875" s="17" t="s">
        <v>2604</v>
      </c>
      <c r="AN875" s="17" t="s">
        <v>5966</v>
      </c>
      <c r="AO875" s="17">
        <v>3</v>
      </c>
      <c r="AP875" s="17">
        <v>80</v>
      </c>
      <c r="AQ875" s="17">
        <v>5</v>
      </c>
      <c r="AT875" s="17" t="s">
        <v>5516</v>
      </c>
      <c r="AU875" s="17" t="s">
        <v>21</v>
      </c>
      <c r="AV875" s="17" t="s">
        <v>3901</v>
      </c>
      <c r="AZ875" s="17" t="s">
        <v>3901</v>
      </c>
      <c r="BD875" s="17" t="s">
        <v>3901</v>
      </c>
      <c r="BH875" s="17" t="s">
        <v>3901</v>
      </c>
      <c r="BN875" s="17" t="s">
        <v>3901</v>
      </c>
      <c r="BQ875" s="17" t="s">
        <v>30</v>
      </c>
      <c r="BS875" s="17" t="s">
        <v>3901</v>
      </c>
      <c r="BY875" s="17" t="s">
        <v>3901</v>
      </c>
      <c r="CC875" s="17" t="s">
        <v>3901</v>
      </c>
      <c r="CH875" s="17" t="s">
        <v>3901</v>
      </c>
      <c r="DN875" s="17">
        <f>COUNTIF(AU875:DM875, "X")</f>
        <v>9</v>
      </c>
    </row>
    <row r="876" spans="1:118" s="17" customFormat="1">
      <c r="A876" s="17" t="s">
        <v>24608</v>
      </c>
      <c r="B876" s="17">
        <v>55</v>
      </c>
      <c r="C876" s="17">
        <v>36001</v>
      </c>
      <c r="D876" s="17" t="s">
        <v>24609</v>
      </c>
      <c r="E876" s="17" t="s">
        <v>270</v>
      </c>
      <c r="F876" s="17" t="s">
        <v>129</v>
      </c>
      <c r="H876" s="309">
        <v>21832</v>
      </c>
      <c r="I876" s="309">
        <v>30956</v>
      </c>
      <c r="J876" s="17" t="s">
        <v>3888</v>
      </c>
      <c r="L876" s="17" t="s">
        <v>24610</v>
      </c>
      <c r="N876" s="17" t="s">
        <v>19</v>
      </c>
      <c r="O876" s="17" t="s">
        <v>15</v>
      </c>
      <c r="P876" s="17">
        <v>45356</v>
      </c>
      <c r="AD876" s="17" t="s">
        <v>3891</v>
      </c>
      <c r="AF876" s="17">
        <v>8</v>
      </c>
      <c r="AG876" s="17">
        <v>2</v>
      </c>
      <c r="AM876" s="17" t="s">
        <v>141</v>
      </c>
      <c r="AN876" s="17" t="s">
        <v>24484</v>
      </c>
      <c r="AO876" s="17">
        <v>3</v>
      </c>
      <c r="AP876" s="17">
        <v>80</v>
      </c>
      <c r="AQ876" s="17">
        <v>5</v>
      </c>
      <c r="AR876" s="17" t="s">
        <v>24485</v>
      </c>
      <c r="BA876" s="17" t="s">
        <v>3901</v>
      </c>
      <c r="BD876" s="17" t="s">
        <v>3901</v>
      </c>
      <c r="BK876" s="17" t="s">
        <v>3901</v>
      </c>
      <c r="BN876" s="17" t="s">
        <v>3901</v>
      </c>
      <c r="BS876" s="17" t="s">
        <v>3901</v>
      </c>
      <c r="BY876" s="17" t="s">
        <v>3901</v>
      </c>
      <c r="CU876" s="17" t="s">
        <v>3901</v>
      </c>
      <c r="DN876" s="17">
        <f>COUNTIF(AU876:DM876, "X")</f>
        <v>7</v>
      </c>
    </row>
    <row r="877" spans="1:118" s="17" customFormat="1">
      <c r="A877" s="17" t="s">
        <v>25315</v>
      </c>
      <c r="B877" s="17">
        <v>55</v>
      </c>
      <c r="C877" s="17">
        <v>100816</v>
      </c>
      <c r="D877" s="17" t="s">
        <v>5568</v>
      </c>
      <c r="E877" s="17" t="s">
        <v>25316</v>
      </c>
      <c r="F877" s="17" t="s">
        <v>58</v>
      </c>
      <c r="H877" s="309">
        <v>25020</v>
      </c>
      <c r="I877" s="309">
        <v>41456</v>
      </c>
      <c r="J877" s="17" t="s">
        <v>3888</v>
      </c>
      <c r="L877" s="17" t="s">
        <v>25317</v>
      </c>
      <c r="N877" s="17" t="s">
        <v>31</v>
      </c>
      <c r="O877" s="17" t="s">
        <v>15</v>
      </c>
      <c r="P877" s="17">
        <v>45373</v>
      </c>
      <c r="Q877" s="17">
        <v>2616</v>
      </c>
      <c r="AC877" s="17" t="s">
        <v>9895</v>
      </c>
      <c r="AD877" s="17" t="s">
        <v>9896</v>
      </c>
      <c r="AF877" s="17">
        <v>15</v>
      </c>
      <c r="AG877" s="17">
        <v>2</v>
      </c>
      <c r="AM877" s="17" t="s">
        <v>67</v>
      </c>
      <c r="AN877" s="17" t="s">
        <v>25087</v>
      </c>
      <c r="AO877" s="17">
        <v>3</v>
      </c>
      <c r="AP877" s="17">
        <v>80</v>
      </c>
      <c r="AQ877" s="17">
        <v>5</v>
      </c>
      <c r="AR877" s="17" t="s">
        <v>9898</v>
      </c>
      <c r="AT877" s="17" t="s">
        <v>16072</v>
      </c>
      <c r="AV877" s="17" t="s">
        <v>3901</v>
      </c>
      <c r="CF877" s="17" t="s">
        <v>3901</v>
      </c>
      <c r="CU877" s="17" t="s">
        <v>3901</v>
      </c>
      <c r="DN877" s="17">
        <f>COUNTIF(AU877:DM877, "X")</f>
        <v>3</v>
      </c>
    </row>
    <row r="878" spans="1:118" s="17" customFormat="1">
      <c r="A878" s="17" t="s">
        <v>8679</v>
      </c>
      <c r="B878" s="17">
        <v>55</v>
      </c>
      <c r="C878" s="17">
        <v>77638</v>
      </c>
      <c r="D878" s="17" t="s">
        <v>8359</v>
      </c>
      <c r="E878" s="17" t="s">
        <v>264</v>
      </c>
      <c r="F878" s="17" t="s">
        <v>84</v>
      </c>
      <c r="H878" s="309">
        <v>26450</v>
      </c>
      <c r="I878" s="309">
        <v>33791</v>
      </c>
      <c r="J878" s="17" t="s">
        <v>3888</v>
      </c>
      <c r="L878" s="17" t="s">
        <v>8680</v>
      </c>
      <c r="N878" s="17" t="s">
        <v>19</v>
      </c>
      <c r="O878" s="17" t="s">
        <v>15</v>
      </c>
      <c r="P878" s="17">
        <v>45356</v>
      </c>
      <c r="Q878" s="17">
        <v>2041</v>
      </c>
      <c r="AC878" s="17" t="s">
        <v>3890</v>
      </c>
      <c r="AD878" s="17" t="s">
        <v>3891</v>
      </c>
      <c r="AF878" s="17">
        <v>8</v>
      </c>
      <c r="AG878" s="17">
        <v>2</v>
      </c>
      <c r="AM878" s="17" t="s">
        <v>2607</v>
      </c>
      <c r="AN878" s="17" t="s">
        <v>8305</v>
      </c>
      <c r="AO878" s="17">
        <v>3</v>
      </c>
      <c r="AP878" s="17">
        <v>80</v>
      </c>
      <c r="AQ878" s="17">
        <v>5</v>
      </c>
      <c r="AT878" s="17" t="s">
        <v>7979</v>
      </c>
      <c r="BD878" s="17" t="s">
        <v>3901</v>
      </c>
      <c r="BS878" s="17" t="s">
        <v>3901</v>
      </c>
      <c r="BY878" s="17" t="s">
        <v>3901</v>
      </c>
      <c r="CC878" s="17" t="s">
        <v>3901</v>
      </c>
      <c r="CH878" s="17" t="s">
        <v>3901</v>
      </c>
      <c r="DN878" s="17">
        <f>COUNTIF(AU878:DM878, "X")</f>
        <v>5</v>
      </c>
    </row>
    <row r="879" spans="1:118" s="17" customFormat="1">
      <c r="A879" s="17" t="s">
        <v>8658</v>
      </c>
      <c r="B879" s="17">
        <v>55</v>
      </c>
      <c r="C879" s="17">
        <v>73722</v>
      </c>
      <c r="D879" s="17" t="s">
        <v>8359</v>
      </c>
      <c r="E879" s="17" t="s">
        <v>158</v>
      </c>
      <c r="F879" s="17" t="s">
        <v>30</v>
      </c>
      <c r="G879" s="17" t="s">
        <v>203</v>
      </c>
      <c r="H879" s="309">
        <v>26064</v>
      </c>
      <c r="I879" s="309">
        <v>33461</v>
      </c>
      <c r="J879" s="17" t="s">
        <v>3888</v>
      </c>
      <c r="L879" s="17" t="s">
        <v>8361</v>
      </c>
      <c r="N879" s="17" t="s">
        <v>19</v>
      </c>
      <c r="O879" s="17" t="s">
        <v>15</v>
      </c>
      <c r="P879" s="17">
        <v>45356</v>
      </c>
      <c r="AC879" s="17" t="s">
        <v>3890</v>
      </c>
      <c r="AD879" s="17" t="s">
        <v>3891</v>
      </c>
      <c r="AF879" s="17">
        <v>8</v>
      </c>
      <c r="AG879" s="17">
        <v>2</v>
      </c>
      <c r="AM879" s="17" t="s">
        <v>2607</v>
      </c>
      <c r="AN879" s="17" t="s">
        <v>8305</v>
      </c>
      <c r="AO879" s="17">
        <v>3</v>
      </c>
      <c r="AP879" s="17">
        <v>80</v>
      </c>
      <c r="AQ879" s="17">
        <v>5</v>
      </c>
      <c r="AT879" s="17" t="s">
        <v>7979</v>
      </c>
      <c r="BA879" s="17" t="s">
        <v>3901</v>
      </c>
      <c r="BD879" s="17" t="s">
        <v>3901</v>
      </c>
      <c r="BJ879" s="17" t="s">
        <v>30</v>
      </c>
      <c r="BK879" s="17" t="s">
        <v>3901</v>
      </c>
      <c r="BQ879" s="17" t="s">
        <v>30</v>
      </c>
      <c r="BS879" s="17" t="s">
        <v>3901</v>
      </c>
      <c r="BY879" s="17" t="s">
        <v>3901</v>
      </c>
      <c r="CC879" s="17" t="s">
        <v>3901</v>
      </c>
      <c r="CH879" s="17" t="s">
        <v>3901</v>
      </c>
      <c r="CL879" s="17" t="s">
        <v>3901</v>
      </c>
      <c r="CU879" s="17" t="s">
        <v>3901</v>
      </c>
      <c r="DN879" s="17">
        <f>COUNTIF(AU879:DM879, "X")</f>
        <v>9</v>
      </c>
    </row>
    <row r="880" spans="1:118" s="17" customFormat="1">
      <c r="A880" s="17" t="s">
        <v>9181</v>
      </c>
      <c r="B880" s="17">
        <v>55</v>
      </c>
      <c r="C880" s="17">
        <v>89956</v>
      </c>
      <c r="D880" s="17" t="s">
        <v>9182</v>
      </c>
      <c r="E880" s="17" t="s">
        <v>35</v>
      </c>
      <c r="F880" s="17" t="s">
        <v>132</v>
      </c>
      <c r="H880" s="309">
        <v>26917</v>
      </c>
      <c r="I880" s="309">
        <v>34840</v>
      </c>
      <c r="J880" s="17" t="s">
        <v>3888</v>
      </c>
      <c r="L880" s="17" t="s">
        <v>9183</v>
      </c>
      <c r="N880" s="17" t="s">
        <v>19</v>
      </c>
      <c r="O880" s="17" t="s">
        <v>15</v>
      </c>
      <c r="P880" s="17">
        <v>45356</v>
      </c>
      <c r="AC880" s="17" t="s">
        <v>3890</v>
      </c>
      <c r="AD880" s="17" t="s">
        <v>3891</v>
      </c>
      <c r="AF880" s="17">
        <v>15</v>
      </c>
      <c r="AG880" s="17">
        <v>2</v>
      </c>
      <c r="AM880" s="17" t="s">
        <v>29</v>
      </c>
      <c r="AN880" s="17" t="s">
        <v>9081</v>
      </c>
      <c r="AO880" s="17">
        <v>3</v>
      </c>
      <c r="AP880" s="17">
        <v>80</v>
      </c>
      <c r="AQ880" s="17">
        <v>5</v>
      </c>
      <c r="AT880" s="17" t="s">
        <v>9082</v>
      </c>
      <c r="BS880" s="17" t="s">
        <v>3901</v>
      </c>
      <c r="CF880" s="17" t="s">
        <v>3901</v>
      </c>
      <c r="CH880" s="17" t="s">
        <v>3901</v>
      </c>
      <c r="DN880" s="17">
        <f>COUNTIF(AU880:DM880, "X")</f>
        <v>3</v>
      </c>
    </row>
    <row r="881" spans="1:118" s="17" customFormat="1">
      <c r="A881" s="17" t="s">
        <v>26055</v>
      </c>
      <c r="B881" s="17">
        <v>55</v>
      </c>
      <c r="C881" s="17">
        <v>114181</v>
      </c>
      <c r="D881" s="17" t="s">
        <v>26056</v>
      </c>
      <c r="E881" s="17" t="s">
        <v>224</v>
      </c>
      <c r="F881" s="17" t="s">
        <v>58</v>
      </c>
      <c r="H881" s="309">
        <v>24216</v>
      </c>
      <c r="I881" s="309">
        <v>36812</v>
      </c>
      <c r="J881" s="17" t="s">
        <v>3888</v>
      </c>
      <c r="L881" s="17" t="s">
        <v>26057</v>
      </c>
      <c r="N881" s="17" t="s">
        <v>19</v>
      </c>
      <c r="O881" s="17" t="s">
        <v>15</v>
      </c>
      <c r="P881" s="17">
        <v>45356</v>
      </c>
      <c r="AD881" s="17" t="s">
        <v>3891</v>
      </c>
      <c r="AF881" s="17">
        <v>15</v>
      </c>
      <c r="AG881" s="17">
        <v>2</v>
      </c>
      <c r="AM881" s="17" t="s">
        <v>20</v>
      </c>
      <c r="AN881" s="17" t="s">
        <v>26023</v>
      </c>
      <c r="AO881" s="17">
        <v>3</v>
      </c>
      <c r="AP881" s="17">
        <v>80</v>
      </c>
      <c r="AQ881" s="17">
        <v>5</v>
      </c>
      <c r="AR881" s="17" t="s">
        <v>22150</v>
      </c>
      <c r="DN881" s="17">
        <f>COUNTIF(AU881:DM881, "X")</f>
        <v>0</v>
      </c>
    </row>
    <row r="882" spans="1:118" s="17" customFormat="1">
      <c r="A882" s="17" t="s">
        <v>21288</v>
      </c>
      <c r="B882" s="17">
        <v>55</v>
      </c>
      <c r="C882" s="17">
        <v>108158</v>
      </c>
      <c r="D882" s="17" t="s">
        <v>21289</v>
      </c>
      <c r="E882" s="17" t="s">
        <v>61</v>
      </c>
      <c r="F882" s="17" t="s">
        <v>65</v>
      </c>
      <c r="G882" s="17" t="s">
        <v>100</v>
      </c>
      <c r="H882" s="309">
        <v>21744</v>
      </c>
      <c r="I882" s="309">
        <v>42569</v>
      </c>
      <c r="J882" s="17" t="s">
        <v>3888</v>
      </c>
      <c r="L882" s="17" t="s">
        <v>7249</v>
      </c>
      <c r="M882" s="17" t="s">
        <v>21290</v>
      </c>
      <c r="N882" s="17" t="s">
        <v>26</v>
      </c>
      <c r="O882" s="17" t="s">
        <v>15</v>
      </c>
      <c r="P882" s="17">
        <v>45318</v>
      </c>
      <c r="AF882" s="17">
        <v>15</v>
      </c>
      <c r="AG882" s="17">
        <v>2</v>
      </c>
      <c r="AI882" s="17" t="s">
        <v>20669</v>
      </c>
      <c r="AM882" s="17" t="s">
        <v>2616</v>
      </c>
      <c r="AN882" s="17" t="s">
        <v>21221</v>
      </c>
      <c r="AO882" s="17">
        <v>3</v>
      </c>
      <c r="AP882" s="17">
        <v>80</v>
      </c>
      <c r="AQ882" s="17">
        <v>5</v>
      </c>
      <c r="AR882" s="17" t="s">
        <v>20671</v>
      </c>
      <c r="AS882" s="17" t="s">
        <v>21222</v>
      </c>
      <c r="DN882" s="17">
        <f>COUNTIF(AU882:DM882, "X")</f>
        <v>0</v>
      </c>
    </row>
    <row r="883" spans="1:118" s="17" customFormat="1">
      <c r="A883" s="17" t="s">
        <v>9727</v>
      </c>
      <c r="B883" s="17">
        <v>55</v>
      </c>
      <c r="C883" s="17">
        <v>83310</v>
      </c>
      <c r="D883" s="17" t="s">
        <v>6263</v>
      </c>
      <c r="E883" s="17" t="s">
        <v>4708</v>
      </c>
      <c r="F883" s="17" t="s">
        <v>9728</v>
      </c>
      <c r="H883" s="309">
        <v>27405</v>
      </c>
      <c r="I883" s="309">
        <v>34040</v>
      </c>
      <c r="J883" s="17" t="s">
        <v>3888</v>
      </c>
      <c r="L883" s="17" t="s">
        <v>9729</v>
      </c>
      <c r="N883" s="17" t="s">
        <v>19</v>
      </c>
      <c r="O883" s="17" t="s">
        <v>15</v>
      </c>
      <c r="P883" s="17">
        <v>45356</v>
      </c>
      <c r="AC883" s="17" t="s">
        <v>3890</v>
      </c>
      <c r="AD883" s="17" t="s">
        <v>3891</v>
      </c>
      <c r="AF883" s="17">
        <v>15</v>
      </c>
      <c r="AG883" s="17">
        <v>2</v>
      </c>
      <c r="AM883" s="17" t="s">
        <v>218</v>
      </c>
      <c r="AN883" s="17" t="s">
        <v>9598</v>
      </c>
      <c r="AO883" s="17">
        <v>3</v>
      </c>
      <c r="AP883" s="17">
        <v>80</v>
      </c>
      <c r="AQ883" s="17">
        <v>5</v>
      </c>
      <c r="AT883" s="17" t="s">
        <v>9082</v>
      </c>
      <c r="BD883" s="17" t="s">
        <v>3901</v>
      </c>
      <c r="DN883" s="17">
        <f>COUNTIF(AU883:DM883, "X")</f>
        <v>1</v>
      </c>
    </row>
    <row r="884" spans="1:118" s="17" customFormat="1">
      <c r="A884" s="17" t="s">
        <v>6358</v>
      </c>
      <c r="B884" s="17">
        <v>55</v>
      </c>
      <c r="C884" s="17">
        <v>35799</v>
      </c>
      <c r="D884" s="17" t="s">
        <v>6263</v>
      </c>
      <c r="E884" s="17" t="s">
        <v>184</v>
      </c>
      <c r="F884" s="17" t="s">
        <v>18</v>
      </c>
      <c r="H884" s="309">
        <v>24359</v>
      </c>
      <c r="I884" s="309">
        <v>43278</v>
      </c>
      <c r="J884" s="17" t="s">
        <v>3888</v>
      </c>
      <c r="L884" s="17" t="s">
        <v>6359</v>
      </c>
      <c r="N884" s="17" t="s">
        <v>19</v>
      </c>
      <c r="O884" s="17" t="s">
        <v>15</v>
      </c>
      <c r="P884" s="17">
        <v>45356</v>
      </c>
      <c r="AC884" s="17" t="s">
        <v>3890</v>
      </c>
      <c r="AD884" s="17" t="s">
        <v>3891</v>
      </c>
      <c r="AF884" s="17">
        <v>8</v>
      </c>
      <c r="AG884" s="17">
        <v>2</v>
      </c>
      <c r="AM884" s="17" t="s">
        <v>232</v>
      </c>
      <c r="AN884" s="17" t="s">
        <v>6280</v>
      </c>
      <c r="AO884" s="17">
        <v>3</v>
      </c>
      <c r="AP884" s="17">
        <v>80</v>
      </c>
      <c r="AQ884" s="17">
        <v>5</v>
      </c>
      <c r="AT884" s="17" t="s">
        <v>5516</v>
      </c>
      <c r="AV884" s="17" t="s">
        <v>3901</v>
      </c>
      <c r="AZ884" s="17" t="s">
        <v>3901</v>
      </c>
      <c r="BA884" s="17" t="s">
        <v>3901</v>
      </c>
      <c r="BB884" s="17" t="s">
        <v>3901</v>
      </c>
      <c r="BD884" s="17" t="s">
        <v>3901</v>
      </c>
      <c r="DN884" s="17">
        <f>COUNTIF(AU884:DM884, "X")</f>
        <v>5</v>
      </c>
    </row>
    <row r="885" spans="1:118" s="17" customFormat="1">
      <c r="A885" s="17" t="s">
        <v>21491</v>
      </c>
      <c r="B885" s="17">
        <v>55</v>
      </c>
      <c r="C885" s="17">
        <v>84127</v>
      </c>
      <c r="D885" s="17" t="s">
        <v>483</v>
      </c>
      <c r="E885" s="17" t="s">
        <v>107</v>
      </c>
      <c r="F885" s="17" t="s">
        <v>43</v>
      </c>
      <c r="H885" s="309">
        <v>17952</v>
      </c>
      <c r="I885" s="309">
        <v>34196</v>
      </c>
      <c r="J885" s="17" t="s">
        <v>3888</v>
      </c>
      <c r="L885" s="17" t="s">
        <v>21492</v>
      </c>
      <c r="N885" s="17" t="s">
        <v>26</v>
      </c>
      <c r="O885" s="17" t="s">
        <v>15</v>
      </c>
      <c r="P885" s="17">
        <v>45318</v>
      </c>
      <c r="AF885" s="17">
        <v>8</v>
      </c>
      <c r="AG885" s="17">
        <v>2</v>
      </c>
      <c r="AI885" s="17" t="s">
        <v>20669</v>
      </c>
      <c r="AM885" s="17" t="s">
        <v>2617</v>
      </c>
      <c r="AN885" s="17" t="s">
        <v>21447</v>
      </c>
      <c r="AO885" s="17">
        <v>3</v>
      </c>
      <c r="AP885" s="17">
        <v>80</v>
      </c>
      <c r="AQ885" s="17">
        <v>5</v>
      </c>
      <c r="AR885" s="17" t="s">
        <v>20671</v>
      </c>
      <c r="AS885" s="17" t="s">
        <v>21222</v>
      </c>
      <c r="AV885" s="17" t="s">
        <v>3901</v>
      </c>
      <c r="BD885" s="17" t="s">
        <v>3901</v>
      </c>
      <c r="BF885" s="17" t="s">
        <v>3901</v>
      </c>
      <c r="BK885" s="17" t="s">
        <v>3901</v>
      </c>
      <c r="BN885" s="17" t="s">
        <v>3901</v>
      </c>
      <c r="BQ885" s="17" t="s">
        <v>21</v>
      </c>
      <c r="BS885" s="17" t="s">
        <v>3901</v>
      </c>
      <c r="BY885" s="17" t="s">
        <v>3901</v>
      </c>
      <c r="BZ885" s="17" t="s">
        <v>21</v>
      </c>
      <c r="CC885" s="17" t="s">
        <v>3901</v>
      </c>
      <c r="CF885" s="17" t="s">
        <v>3901</v>
      </c>
      <c r="CG885" s="17" t="s">
        <v>21</v>
      </c>
      <c r="CH885" s="17" t="s">
        <v>3901</v>
      </c>
      <c r="CI885" s="17" t="s">
        <v>3901</v>
      </c>
      <c r="CM885" s="17" t="s">
        <v>21</v>
      </c>
      <c r="CN885" s="17" t="s">
        <v>3901</v>
      </c>
      <c r="CQ885" s="17" t="s">
        <v>3901</v>
      </c>
      <c r="CR885" s="17" t="s">
        <v>21</v>
      </c>
      <c r="CU885" s="17" t="s">
        <v>3901</v>
      </c>
      <c r="CY885" s="17" t="s">
        <v>21</v>
      </c>
      <c r="DA885" s="17" t="s">
        <v>3901</v>
      </c>
      <c r="DF885" s="17" t="s">
        <v>3901</v>
      </c>
      <c r="DN885" s="17">
        <f>COUNTIF(AU885:DM885, "X")</f>
        <v>16</v>
      </c>
    </row>
    <row r="886" spans="1:118" s="17" customFormat="1">
      <c r="A886" s="17" t="s">
        <v>17023</v>
      </c>
      <c r="B886" s="17">
        <v>55</v>
      </c>
      <c r="C886" s="17">
        <v>117101</v>
      </c>
      <c r="D886" s="17" t="s">
        <v>483</v>
      </c>
      <c r="E886" s="17" t="s">
        <v>18</v>
      </c>
      <c r="F886" s="17" t="s">
        <v>21</v>
      </c>
      <c r="H886" s="309">
        <v>21603</v>
      </c>
      <c r="I886" s="309">
        <v>37109</v>
      </c>
      <c r="J886" s="17" t="s">
        <v>3888</v>
      </c>
      <c r="L886" s="17" t="s">
        <v>17024</v>
      </c>
      <c r="N886" s="17" t="s">
        <v>31</v>
      </c>
      <c r="O886" s="17" t="s">
        <v>15</v>
      </c>
      <c r="P886" s="17">
        <v>45373</v>
      </c>
      <c r="AC886" s="17" t="s">
        <v>9895</v>
      </c>
      <c r="AD886" s="17" t="s">
        <v>9896</v>
      </c>
      <c r="AF886" s="17">
        <v>8</v>
      </c>
      <c r="AG886" s="17">
        <v>2</v>
      </c>
      <c r="AM886" s="17" t="s">
        <v>220</v>
      </c>
      <c r="AN886" s="17" t="s">
        <v>16782</v>
      </c>
      <c r="AO886" s="17">
        <v>3</v>
      </c>
      <c r="AP886" s="17">
        <v>80</v>
      </c>
      <c r="AQ886" s="17">
        <v>5</v>
      </c>
      <c r="AR886" s="17" t="s">
        <v>9898</v>
      </c>
      <c r="AT886" s="17" t="s">
        <v>9899</v>
      </c>
      <c r="BD886" s="17" t="s">
        <v>3901</v>
      </c>
      <c r="BS886" s="17" t="s">
        <v>3901</v>
      </c>
      <c r="CH886" s="17" t="s">
        <v>3901</v>
      </c>
      <c r="CN886" s="17" t="s">
        <v>3901</v>
      </c>
      <c r="CR886" s="17" t="s">
        <v>21</v>
      </c>
      <c r="CU886" s="17" t="s">
        <v>3901</v>
      </c>
      <c r="DA886" s="17" t="s">
        <v>3901</v>
      </c>
      <c r="DN886" s="17">
        <f>COUNTIF(AU886:DM886, "X")</f>
        <v>6</v>
      </c>
    </row>
    <row r="887" spans="1:118" s="17" customFormat="1">
      <c r="A887" s="17" t="s">
        <v>17646</v>
      </c>
      <c r="B887" s="17">
        <v>55</v>
      </c>
      <c r="C887" s="17">
        <v>95229</v>
      </c>
      <c r="D887" s="17" t="s">
        <v>17570</v>
      </c>
      <c r="E887" s="17" t="s">
        <v>98</v>
      </c>
      <c r="F887" s="17" t="s">
        <v>17647</v>
      </c>
      <c r="H887" s="309">
        <v>12895</v>
      </c>
      <c r="I887" s="309">
        <v>35194</v>
      </c>
      <c r="J887" s="17" t="s">
        <v>3888</v>
      </c>
      <c r="L887" s="17" t="s">
        <v>17571</v>
      </c>
      <c r="N887" s="17" t="s">
        <v>50</v>
      </c>
      <c r="O887" s="17" t="s">
        <v>15</v>
      </c>
      <c r="P887" s="17">
        <v>45344</v>
      </c>
      <c r="AF887" s="17">
        <v>8</v>
      </c>
      <c r="AG887" s="17">
        <v>2</v>
      </c>
      <c r="AH887" s="17" t="s">
        <v>17551</v>
      </c>
      <c r="AK887" s="17" t="s">
        <v>17552</v>
      </c>
      <c r="AM887" s="17" t="s">
        <v>46</v>
      </c>
      <c r="AN887" s="17" t="s">
        <v>17553</v>
      </c>
      <c r="AO887" s="17">
        <v>3</v>
      </c>
      <c r="AP887" s="17">
        <v>80</v>
      </c>
      <c r="AQ887" s="17">
        <v>5</v>
      </c>
      <c r="AR887" s="17" t="s">
        <v>17300</v>
      </c>
      <c r="BD887" s="17" t="s">
        <v>3901</v>
      </c>
      <c r="CN887" s="17" t="s">
        <v>3901</v>
      </c>
      <c r="CU887" s="17" t="s">
        <v>3901</v>
      </c>
      <c r="DN887" s="17">
        <f>COUNTIF(AU887:DM887, "X")</f>
        <v>3</v>
      </c>
    </row>
    <row r="888" spans="1:118" s="17" customFormat="1">
      <c r="A888" s="17" t="s">
        <v>14755</v>
      </c>
      <c r="B888" s="17">
        <v>55</v>
      </c>
      <c r="C888" s="17">
        <v>107333</v>
      </c>
      <c r="D888" s="17" t="s">
        <v>13695</v>
      </c>
      <c r="E888" s="17" t="s">
        <v>4249</v>
      </c>
      <c r="F888" s="17" t="s">
        <v>58</v>
      </c>
      <c r="H888" s="309">
        <v>29620</v>
      </c>
      <c r="I888" s="309">
        <v>42282</v>
      </c>
      <c r="J888" s="17" t="s">
        <v>3888</v>
      </c>
      <c r="L888" s="17" t="s">
        <v>14756</v>
      </c>
      <c r="N888" s="17" t="s">
        <v>31</v>
      </c>
      <c r="O888" s="17" t="s">
        <v>15</v>
      </c>
      <c r="P888" s="17">
        <v>45373</v>
      </c>
      <c r="AC888" s="17" t="s">
        <v>9895</v>
      </c>
      <c r="AD888" s="17" t="s">
        <v>9896</v>
      </c>
      <c r="AF888" s="17">
        <v>8</v>
      </c>
      <c r="AG888" s="17">
        <v>2</v>
      </c>
      <c r="AM888" s="17" t="s">
        <v>335</v>
      </c>
      <c r="AN888" s="17" t="s">
        <v>14693</v>
      </c>
      <c r="AO888" s="17">
        <v>3</v>
      </c>
      <c r="AP888" s="17">
        <v>80</v>
      </c>
      <c r="AQ888" s="17">
        <v>5</v>
      </c>
      <c r="AR888" s="17" t="s">
        <v>9898</v>
      </c>
      <c r="AT888" s="17" t="s">
        <v>14152</v>
      </c>
      <c r="CQ888" s="17" t="s">
        <v>3901</v>
      </c>
      <c r="DA888" s="17" t="s">
        <v>3901</v>
      </c>
      <c r="DN888" s="17">
        <f>COUNTIF(AU888:DM888, "X")</f>
        <v>2</v>
      </c>
    </row>
    <row r="889" spans="1:118" s="17" customFormat="1">
      <c r="A889" s="17" t="s">
        <v>12482</v>
      </c>
      <c r="B889" s="17">
        <v>55</v>
      </c>
      <c r="C889" s="17">
        <v>108100</v>
      </c>
      <c r="D889" s="17" t="s">
        <v>12483</v>
      </c>
      <c r="E889" s="17" t="s">
        <v>155</v>
      </c>
      <c r="F889" s="17" t="s">
        <v>12484</v>
      </c>
      <c r="H889" s="309">
        <v>29490</v>
      </c>
      <c r="I889" s="309">
        <v>36290</v>
      </c>
      <c r="J889" s="17" t="s">
        <v>3888</v>
      </c>
      <c r="L889" s="17" t="s">
        <v>12485</v>
      </c>
      <c r="N889" s="17" t="s">
        <v>31</v>
      </c>
      <c r="O889" s="17" t="s">
        <v>15</v>
      </c>
      <c r="P889" s="17">
        <v>45373</v>
      </c>
      <c r="AC889" s="17" t="s">
        <v>9895</v>
      </c>
      <c r="AD889" s="17" t="s">
        <v>9896</v>
      </c>
      <c r="AF889" s="17">
        <v>15</v>
      </c>
      <c r="AG889" s="17">
        <v>2</v>
      </c>
      <c r="AM889" s="17" t="s">
        <v>222</v>
      </c>
      <c r="AN889" s="17" t="s">
        <v>12432</v>
      </c>
      <c r="AO889" s="17">
        <v>3</v>
      </c>
      <c r="AP889" s="17">
        <v>80</v>
      </c>
      <c r="AQ889" s="17">
        <v>5</v>
      </c>
      <c r="AR889" s="17" t="s">
        <v>9898</v>
      </c>
      <c r="AT889" s="17" t="s">
        <v>11929</v>
      </c>
      <c r="BS889" s="17" t="s">
        <v>3901</v>
      </c>
      <c r="CH889" s="17" t="s">
        <v>3901</v>
      </c>
      <c r="DN889" s="17">
        <f>COUNTIF(AU889:DM889, "X")</f>
        <v>2</v>
      </c>
    </row>
    <row r="890" spans="1:118" s="17" customFormat="1">
      <c r="A890" s="17" t="s">
        <v>5092</v>
      </c>
      <c r="B890" s="17">
        <v>55</v>
      </c>
      <c r="C890" s="17">
        <v>73307</v>
      </c>
      <c r="D890" s="17" t="s">
        <v>99</v>
      </c>
      <c r="E890" s="17" t="s">
        <v>344</v>
      </c>
      <c r="F890" s="17" t="s">
        <v>30</v>
      </c>
      <c r="H890" s="309">
        <v>26649</v>
      </c>
      <c r="I890" s="309">
        <v>41174</v>
      </c>
      <c r="J890" s="17" t="s">
        <v>3888</v>
      </c>
      <c r="L890" s="17" t="s">
        <v>5093</v>
      </c>
      <c r="N890" s="17" t="s">
        <v>19</v>
      </c>
      <c r="O890" s="17" t="s">
        <v>15</v>
      </c>
      <c r="P890" s="17">
        <v>45356</v>
      </c>
      <c r="AC890" s="17" t="s">
        <v>3890</v>
      </c>
      <c r="AD890" s="17" t="s">
        <v>3891</v>
      </c>
      <c r="AF890" s="17">
        <v>8</v>
      </c>
      <c r="AG890" s="17">
        <v>2</v>
      </c>
      <c r="AM890" s="17" t="s">
        <v>2603</v>
      </c>
      <c r="AN890" s="17" t="s">
        <v>5023</v>
      </c>
      <c r="AO890" s="17">
        <v>3</v>
      </c>
      <c r="AP890" s="17">
        <v>80</v>
      </c>
      <c r="AQ890" s="17">
        <v>5</v>
      </c>
      <c r="AT890" s="17" t="s">
        <v>3893</v>
      </c>
      <c r="DN890" s="17">
        <f>COUNTIF(AU890:DM890, "X")</f>
        <v>0</v>
      </c>
    </row>
    <row r="891" spans="1:118" s="17" customFormat="1">
      <c r="A891" s="17" t="s">
        <v>23294</v>
      </c>
      <c r="B891" s="17">
        <v>55</v>
      </c>
      <c r="C891" s="17">
        <v>38235</v>
      </c>
      <c r="D891" s="17" t="s">
        <v>99</v>
      </c>
      <c r="E891" s="17" t="s">
        <v>150</v>
      </c>
      <c r="F891" s="17" t="s">
        <v>23295</v>
      </c>
      <c r="H891" s="309">
        <v>12248</v>
      </c>
      <c r="I891" s="309">
        <v>27269</v>
      </c>
      <c r="J891" s="17" t="s">
        <v>3888</v>
      </c>
      <c r="L891" s="17" t="s">
        <v>23296</v>
      </c>
      <c r="N891" s="17" t="s">
        <v>126</v>
      </c>
      <c r="O891" s="17" t="s">
        <v>15</v>
      </c>
      <c r="P891" s="17">
        <v>45383</v>
      </c>
      <c r="AF891" s="17">
        <v>8</v>
      </c>
      <c r="AG891" s="17">
        <v>2</v>
      </c>
      <c r="AI891" s="17" t="s">
        <v>20542</v>
      </c>
      <c r="AM891" s="17" t="s">
        <v>259</v>
      </c>
      <c r="AN891" s="17" t="s">
        <v>23210</v>
      </c>
      <c r="AO891" s="17">
        <v>3</v>
      </c>
      <c r="AP891" s="17">
        <v>80</v>
      </c>
      <c r="AQ891" s="17">
        <v>5</v>
      </c>
      <c r="AR891" s="17" t="s">
        <v>22585</v>
      </c>
      <c r="AV891" s="17" t="s">
        <v>3901</v>
      </c>
      <c r="AX891" s="17" t="s">
        <v>3901</v>
      </c>
      <c r="AZ891" s="17" t="s">
        <v>3901</v>
      </c>
      <c r="BD891" s="17" t="s">
        <v>3901</v>
      </c>
      <c r="BH891" s="17" t="s">
        <v>3901</v>
      </c>
      <c r="BJ891" s="17" t="s">
        <v>21</v>
      </c>
      <c r="BK891" s="17" t="s">
        <v>3901</v>
      </c>
      <c r="BQ891" s="17" t="s">
        <v>21</v>
      </c>
      <c r="BS891" s="17" t="s">
        <v>3901</v>
      </c>
      <c r="BY891" s="17" t="s">
        <v>3901</v>
      </c>
      <c r="BZ891" s="17" t="s">
        <v>21</v>
      </c>
      <c r="CC891" s="17" t="s">
        <v>3901</v>
      </c>
      <c r="CF891" s="17" t="s">
        <v>3901</v>
      </c>
      <c r="CG891" s="17" t="s">
        <v>21</v>
      </c>
      <c r="CH891" s="17" t="s">
        <v>3901</v>
      </c>
      <c r="CL891" s="17" t="s">
        <v>3901</v>
      </c>
      <c r="CM891" s="17" t="s">
        <v>21</v>
      </c>
      <c r="CN891" s="17" t="s">
        <v>3901</v>
      </c>
      <c r="CR891" s="17" t="s">
        <v>21</v>
      </c>
      <c r="CU891" s="17" t="s">
        <v>3901</v>
      </c>
      <c r="CY891" s="17" t="s">
        <v>21</v>
      </c>
      <c r="DA891" s="17" t="s">
        <v>3901</v>
      </c>
      <c r="DN891" s="17">
        <f>COUNTIF(AU891:DM891, "X")</f>
        <v>15</v>
      </c>
    </row>
    <row r="892" spans="1:118" s="17" customFormat="1">
      <c r="A892" s="17" t="s">
        <v>14555</v>
      </c>
      <c r="B892" s="17">
        <v>55</v>
      </c>
      <c r="C892" s="17">
        <v>98057</v>
      </c>
      <c r="D892" s="17" t="s">
        <v>10496</v>
      </c>
      <c r="E892" s="17" t="s">
        <v>14556</v>
      </c>
      <c r="F892" s="17" t="s">
        <v>58</v>
      </c>
      <c r="H892" s="309">
        <v>23462</v>
      </c>
      <c r="I892" s="309">
        <v>35343</v>
      </c>
      <c r="J892" s="17" t="s">
        <v>3888</v>
      </c>
      <c r="L892" s="17" t="s">
        <v>14557</v>
      </c>
      <c r="N892" s="17" t="s">
        <v>31</v>
      </c>
      <c r="O892" s="17" t="s">
        <v>15</v>
      </c>
      <c r="P892" s="17">
        <v>45373</v>
      </c>
      <c r="AC892" s="17" t="s">
        <v>9895</v>
      </c>
      <c r="AD892" s="17" t="s">
        <v>9896</v>
      </c>
      <c r="AF892" s="17">
        <v>8</v>
      </c>
      <c r="AG892" s="17">
        <v>2</v>
      </c>
      <c r="AM892" s="17" t="s">
        <v>108</v>
      </c>
      <c r="AN892" s="17" t="s">
        <v>14364</v>
      </c>
      <c r="AO892" s="17">
        <v>3</v>
      </c>
      <c r="AP892" s="17">
        <v>80</v>
      </c>
      <c r="AQ892" s="17">
        <v>5</v>
      </c>
      <c r="AR892" s="17" t="s">
        <v>9898</v>
      </c>
      <c r="AT892" s="17" t="s">
        <v>14152</v>
      </c>
      <c r="BD892" s="17" t="s">
        <v>3901</v>
      </c>
      <c r="BK892" s="17" t="s">
        <v>3901</v>
      </c>
      <c r="BQ892" s="17" t="s">
        <v>30</v>
      </c>
      <c r="BS892" s="17" t="s">
        <v>3901</v>
      </c>
      <c r="CH892" s="17" t="s">
        <v>3901</v>
      </c>
      <c r="CQ892" s="17" t="s">
        <v>3901</v>
      </c>
      <c r="CR892" s="17" t="s">
        <v>30</v>
      </c>
      <c r="CU892" s="17" t="s">
        <v>3901</v>
      </c>
      <c r="DN892" s="17">
        <f>COUNTIF(AU892:DM892, "X")</f>
        <v>6</v>
      </c>
    </row>
    <row r="893" spans="1:118" s="17" customFormat="1">
      <c r="A893" s="17" t="s">
        <v>14671</v>
      </c>
      <c r="B893" s="17">
        <v>55</v>
      </c>
      <c r="C893" s="17">
        <v>96587</v>
      </c>
      <c r="D893" s="17" t="s">
        <v>10496</v>
      </c>
      <c r="E893" s="17" t="s">
        <v>4128</v>
      </c>
      <c r="F893" s="17" t="s">
        <v>65</v>
      </c>
      <c r="H893" s="309">
        <v>21263</v>
      </c>
      <c r="I893" s="309">
        <v>35290</v>
      </c>
      <c r="J893" s="17" t="s">
        <v>3888</v>
      </c>
      <c r="L893" s="17" t="s">
        <v>14557</v>
      </c>
      <c r="N893" s="17" t="s">
        <v>31</v>
      </c>
      <c r="O893" s="17" t="s">
        <v>15</v>
      </c>
      <c r="P893" s="17">
        <v>45373</v>
      </c>
      <c r="AC893" s="17" t="s">
        <v>9895</v>
      </c>
      <c r="AD893" s="17" t="s">
        <v>9896</v>
      </c>
      <c r="AF893" s="17">
        <v>8</v>
      </c>
      <c r="AG893" s="17">
        <v>2</v>
      </c>
      <c r="AM893" s="17" t="s">
        <v>108</v>
      </c>
      <c r="AN893" s="17" t="s">
        <v>14364</v>
      </c>
      <c r="AO893" s="17">
        <v>3</v>
      </c>
      <c r="AP893" s="17">
        <v>80</v>
      </c>
      <c r="AQ893" s="17">
        <v>5</v>
      </c>
      <c r="AR893" s="17" t="s">
        <v>9898</v>
      </c>
      <c r="AT893" s="17" t="s">
        <v>14152</v>
      </c>
      <c r="BD893" s="17" t="s">
        <v>3901</v>
      </c>
      <c r="BK893" s="17" t="s">
        <v>3901</v>
      </c>
      <c r="BQ893" s="17" t="s">
        <v>30</v>
      </c>
      <c r="BS893" s="17" t="s">
        <v>3901</v>
      </c>
      <c r="CH893" s="17" t="s">
        <v>3901</v>
      </c>
      <c r="CU893" s="17" t="s">
        <v>3901</v>
      </c>
      <c r="DN893" s="17">
        <f>COUNTIF(AU893:DM893, "X")</f>
        <v>5</v>
      </c>
    </row>
    <row r="894" spans="1:118" s="17" customFormat="1">
      <c r="A894" s="17" t="s">
        <v>14937</v>
      </c>
      <c r="B894" s="17">
        <v>55</v>
      </c>
      <c r="C894" s="17">
        <v>87088</v>
      </c>
      <c r="D894" s="17" t="s">
        <v>14938</v>
      </c>
      <c r="E894" s="17" t="s">
        <v>14939</v>
      </c>
      <c r="F894" s="17" t="s">
        <v>112</v>
      </c>
      <c r="H894" s="309">
        <v>28057</v>
      </c>
      <c r="I894" s="309">
        <v>41572</v>
      </c>
      <c r="J894" s="17" t="s">
        <v>3888</v>
      </c>
      <c r="L894" s="17" t="s">
        <v>14940</v>
      </c>
      <c r="N894" s="17" t="s">
        <v>31</v>
      </c>
      <c r="O894" s="17" t="s">
        <v>15</v>
      </c>
      <c r="P894" s="17">
        <v>45373</v>
      </c>
      <c r="AC894" s="17" t="s">
        <v>9895</v>
      </c>
      <c r="AD894" s="17" t="s">
        <v>9896</v>
      </c>
      <c r="AF894" s="17">
        <v>15</v>
      </c>
      <c r="AG894" s="17">
        <v>2</v>
      </c>
      <c r="AM894" s="17" t="s">
        <v>335</v>
      </c>
      <c r="AN894" s="17" t="s">
        <v>14693</v>
      </c>
      <c r="AO894" s="17">
        <v>3</v>
      </c>
      <c r="AP894" s="17">
        <v>80</v>
      </c>
      <c r="AQ894" s="17">
        <v>5</v>
      </c>
      <c r="AR894" s="17" t="s">
        <v>9898</v>
      </c>
      <c r="AT894" s="17" t="s">
        <v>14152</v>
      </c>
      <c r="DN894" s="17">
        <f>COUNTIF(AU894:DM894, "X")</f>
        <v>0</v>
      </c>
    </row>
    <row r="895" spans="1:118" s="17" customFormat="1">
      <c r="A895" s="17" t="s">
        <v>11146</v>
      </c>
      <c r="B895" s="17">
        <v>55</v>
      </c>
      <c r="C895" s="17">
        <v>80531</v>
      </c>
      <c r="D895" s="17" t="s">
        <v>11147</v>
      </c>
      <c r="E895" s="17" t="s">
        <v>11148</v>
      </c>
      <c r="F895" s="17" t="s">
        <v>110</v>
      </c>
      <c r="H895" s="309">
        <v>21454</v>
      </c>
      <c r="I895" s="309">
        <v>33882</v>
      </c>
      <c r="J895" s="17" t="s">
        <v>3888</v>
      </c>
      <c r="L895" s="17" t="s">
        <v>10992</v>
      </c>
      <c r="N895" s="17" t="s">
        <v>14</v>
      </c>
      <c r="O895" s="17" t="s">
        <v>15</v>
      </c>
      <c r="P895" s="17">
        <v>45371</v>
      </c>
      <c r="AC895" s="17" t="s">
        <v>14</v>
      </c>
      <c r="AF895" s="17">
        <v>8</v>
      </c>
      <c r="AG895" s="17">
        <v>2</v>
      </c>
      <c r="AI895" s="17" t="s">
        <v>10178</v>
      </c>
      <c r="AM895" s="17" t="s">
        <v>16</v>
      </c>
      <c r="AN895" s="17" t="s">
        <v>10763</v>
      </c>
      <c r="AO895" s="17">
        <v>3</v>
      </c>
      <c r="AP895" s="17">
        <v>80</v>
      </c>
      <c r="AQ895" s="17">
        <v>5</v>
      </c>
      <c r="AR895" s="17" t="s">
        <v>10180</v>
      </c>
      <c r="AV895" s="17" t="s">
        <v>3901</v>
      </c>
      <c r="BD895" s="17" t="s">
        <v>3901</v>
      </c>
      <c r="BK895" s="17" t="s">
        <v>3901</v>
      </c>
      <c r="BS895" s="17" t="s">
        <v>3901</v>
      </c>
      <c r="CH895" s="17" t="s">
        <v>3901</v>
      </c>
      <c r="CU895" s="17" t="s">
        <v>3901</v>
      </c>
      <c r="DA895" s="17" t="s">
        <v>3901</v>
      </c>
      <c r="DN895" s="17">
        <f>COUNTIF(AU895:DM895, "X")</f>
        <v>7</v>
      </c>
    </row>
    <row r="896" spans="1:118" s="17" customFormat="1">
      <c r="A896" s="17" t="s">
        <v>21936</v>
      </c>
      <c r="B896" s="17">
        <v>55</v>
      </c>
      <c r="C896" s="17">
        <v>92182</v>
      </c>
      <c r="D896" s="17" t="s">
        <v>6288</v>
      </c>
      <c r="E896" s="17" t="s">
        <v>21937</v>
      </c>
      <c r="F896" s="17" t="s">
        <v>110</v>
      </c>
      <c r="H896" s="309">
        <v>24425</v>
      </c>
      <c r="I896" s="309">
        <v>35017</v>
      </c>
      <c r="J896" s="17" t="s">
        <v>3888</v>
      </c>
      <c r="L896" s="17" t="s">
        <v>21938</v>
      </c>
      <c r="N896" s="17" t="s">
        <v>196</v>
      </c>
      <c r="O896" s="17" t="s">
        <v>15</v>
      </c>
      <c r="P896" s="17">
        <v>45359</v>
      </c>
      <c r="T896" s="17" t="s">
        <v>21939</v>
      </c>
      <c r="V896" s="17" t="s">
        <v>196</v>
      </c>
      <c r="W896" s="17" t="s">
        <v>15</v>
      </c>
      <c r="X896" s="17">
        <v>45359</v>
      </c>
      <c r="AF896" s="17">
        <v>8</v>
      </c>
      <c r="AG896" s="17">
        <v>2</v>
      </c>
      <c r="AH896" s="17" t="s">
        <v>11926</v>
      </c>
      <c r="AK896" s="17" t="s">
        <v>21650</v>
      </c>
      <c r="AM896" s="17" t="s">
        <v>255</v>
      </c>
      <c r="AN896" s="17" t="s">
        <v>21914</v>
      </c>
      <c r="AO896" s="17">
        <v>3</v>
      </c>
      <c r="AP896" s="17">
        <v>80</v>
      </c>
      <c r="AQ896" s="17">
        <v>5</v>
      </c>
      <c r="AR896" s="17" t="s">
        <v>21652</v>
      </c>
      <c r="AS896" s="17" t="s">
        <v>21915</v>
      </c>
      <c r="AX896" s="17" t="s">
        <v>3901</v>
      </c>
      <c r="BC896" s="17" t="s">
        <v>21</v>
      </c>
      <c r="BD896" s="17" t="s">
        <v>3901</v>
      </c>
      <c r="CQ896" s="17" t="s">
        <v>3901</v>
      </c>
      <c r="DN896" s="17">
        <f>COUNTIF(AU896:DM896, "X")</f>
        <v>3</v>
      </c>
    </row>
    <row r="897" spans="1:118" s="17" customFormat="1">
      <c r="A897" s="17" t="s">
        <v>6287</v>
      </c>
      <c r="B897" s="17">
        <v>55</v>
      </c>
      <c r="C897" s="17">
        <v>115556</v>
      </c>
      <c r="D897" s="17" t="s">
        <v>6288</v>
      </c>
      <c r="E897" s="17" t="s">
        <v>6289</v>
      </c>
      <c r="H897" s="309">
        <v>21923</v>
      </c>
      <c r="I897" s="309">
        <v>43454</v>
      </c>
      <c r="J897" s="17" t="s">
        <v>3888</v>
      </c>
      <c r="L897" s="17" t="s">
        <v>6290</v>
      </c>
      <c r="N897" s="17" t="s">
        <v>19</v>
      </c>
      <c r="O897" s="17" t="s">
        <v>15</v>
      </c>
      <c r="P897" s="17">
        <v>45356</v>
      </c>
      <c r="AC897" s="17" t="s">
        <v>3890</v>
      </c>
      <c r="AD897" s="17" t="s">
        <v>3891</v>
      </c>
      <c r="AF897" s="17">
        <v>8</v>
      </c>
      <c r="AG897" s="17">
        <v>2</v>
      </c>
      <c r="AM897" s="17" t="s">
        <v>232</v>
      </c>
      <c r="AN897" s="17" t="s">
        <v>6280</v>
      </c>
      <c r="AO897" s="17">
        <v>3</v>
      </c>
      <c r="AP897" s="17">
        <v>80</v>
      </c>
      <c r="AQ897" s="17">
        <v>5</v>
      </c>
      <c r="AT897" s="17" t="s">
        <v>5516</v>
      </c>
      <c r="DN897" s="17">
        <f>COUNTIF(AU897:DM897, "X")</f>
        <v>0</v>
      </c>
    </row>
    <row r="898" spans="1:118" s="17" customFormat="1">
      <c r="A898" s="17" t="s">
        <v>14087</v>
      </c>
      <c r="B898" s="17">
        <v>55</v>
      </c>
      <c r="C898" s="17">
        <v>70235</v>
      </c>
      <c r="D898" s="17" t="s">
        <v>6288</v>
      </c>
      <c r="E898" s="17" t="s">
        <v>500</v>
      </c>
      <c r="F898" s="17" t="s">
        <v>91</v>
      </c>
      <c r="H898" s="309">
        <v>17858</v>
      </c>
      <c r="I898" s="309">
        <v>33103</v>
      </c>
      <c r="J898" s="17" t="s">
        <v>3888</v>
      </c>
      <c r="L898" s="17" t="s">
        <v>13810</v>
      </c>
      <c r="M898" s="17" t="s">
        <v>12227</v>
      </c>
      <c r="N898" s="17" t="s">
        <v>31</v>
      </c>
      <c r="O898" s="17" t="s">
        <v>15</v>
      </c>
      <c r="P898" s="17">
        <v>45373</v>
      </c>
      <c r="AC898" s="17" t="s">
        <v>9895</v>
      </c>
      <c r="AD898" s="17" t="s">
        <v>9896</v>
      </c>
      <c r="AF898" s="17">
        <v>8</v>
      </c>
      <c r="AG898" s="17">
        <v>2</v>
      </c>
      <c r="AM898" s="17" t="s">
        <v>240</v>
      </c>
      <c r="AN898" s="17" t="s">
        <v>13567</v>
      </c>
      <c r="AO898" s="17">
        <v>3</v>
      </c>
      <c r="AP898" s="17">
        <v>80</v>
      </c>
      <c r="AQ898" s="17">
        <v>5</v>
      </c>
      <c r="AR898" s="17" t="s">
        <v>9898</v>
      </c>
      <c r="AT898" s="17" t="s">
        <v>12990</v>
      </c>
      <c r="AZ898" s="17" t="s">
        <v>3901</v>
      </c>
      <c r="BS898" s="17" t="s">
        <v>3901</v>
      </c>
      <c r="CC898" s="17" t="s">
        <v>3901</v>
      </c>
      <c r="CF898" s="17" t="s">
        <v>3901</v>
      </c>
      <c r="CH898" s="17" t="s">
        <v>3901</v>
      </c>
      <c r="CN898" s="17" t="s">
        <v>3901</v>
      </c>
      <c r="DN898" s="17">
        <f>COUNTIF(AU898:DM898, "X")</f>
        <v>6</v>
      </c>
    </row>
    <row r="899" spans="1:118" s="17" customFormat="1">
      <c r="A899" s="17" t="s">
        <v>12687</v>
      </c>
      <c r="B899" s="17">
        <v>55</v>
      </c>
      <c r="C899" s="17">
        <v>46533</v>
      </c>
      <c r="D899" s="17" t="s">
        <v>12532</v>
      </c>
      <c r="E899" s="17" t="s">
        <v>5672</v>
      </c>
      <c r="F899" s="17" t="s">
        <v>56</v>
      </c>
      <c r="H899" s="309">
        <v>12903</v>
      </c>
      <c r="I899" s="309">
        <v>31686</v>
      </c>
      <c r="J899" s="17" t="s">
        <v>3888</v>
      </c>
      <c r="L899" s="17" t="s">
        <v>12533</v>
      </c>
      <c r="N899" s="17" t="s">
        <v>31</v>
      </c>
      <c r="O899" s="17" t="s">
        <v>15</v>
      </c>
      <c r="P899" s="17">
        <v>45373</v>
      </c>
      <c r="AC899" s="17" t="s">
        <v>9895</v>
      </c>
      <c r="AD899" s="17" t="s">
        <v>9896</v>
      </c>
      <c r="AF899" s="17">
        <v>15</v>
      </c>
      <c r="AG899" s="17">
        <v>2</v>
      </c>
      <c r="AM899" s="17" t="s">
        <v>222</v>
      </c>
      <c r="AN899" s="17" t="s">
        <v>12432</v>
      </c>
      <c r="AO899" s="17">
        <v>3</v>
      </c>
      <c r="AP899" s="17">
        <v>80</v>
      </c>
      <c r="AQ899" s="17">
        <v>5</v>
      </c>
      <c r="AR899" s="17" t="s">
        <v>9898</v>
      </c>
      <c r="AT899" s="17" t="s">
        <v>11929</v>
      </c>
      <c r="AV899" s="17" t="s">
        <v>3901</v>
      </c>
      <c r="BD899" s="17" t="s">
        <v>3901</v>
      </c>
      <c r="BK899" s="17" t="s">
        <v>3901</v>
      </c>
      <c r="BQ899" s="17" t="s">
        <v>30</v>
      </c>
      <c r="BS899" s="17" t="s">
        <v>3901</v>
      </c>
      <c r="BY899" s="17" t="s">
        <v>3901</v>
      </c>
      <c r="CC899" s="17" t="s">
        <v>3901</v>
      </c>
      <c r="CF899" s="17" t="s">
        <v>3901</v>
      </c>
      <c r="CH899" s="17" t="s">
        <v>3901</v>
      </c>
      <c r="CN899" s="17" t="s">
        <v>3901</v>
      </c>
      <c r="CQ899" s="17" t="s">
        <v>3901</v>
      </c>
      <c r="CR899" s="17" t="s">
        <v>30</v>
      </c>
      <c r="CU899" s="17" t="s">
        <v>3901</v>
      </c>
      <c r="CX899" s="17" t="s">
        <v>3901</v>
      </c>
      <c r="DA899" s="17" t="s">
        <v>3901</v>
      </c>
      <c r="DD899" s="17" t="s">
        <v>3901</v>
      </c>
      <c r="DF899" s="17" t="s">
        <v>3901</v>
      </c>
      <c r="DN899" s="17">
        <f>COUNTIF(AU899:DM899, "X")</f>
        <v>15</v>
      </c>
    </row>
    <row r="900" spans="1:118" s="17" customFormat="1">
      <c r="A900" s="17" t="s">
        <v>12531</v>
      </c>
      <c r="B900" s="17">
        <v>55</v>
      </c>
      <c r="C900" s="17">
        <v>46534</v>
      </c>
      <c r="D900" s="17" t="s">
        <v>12532</v>
      </c>
      <c r="E900" s="17" t="s">
        <v>435</v>
      </c>
      <c r="F900" s="17" t="s">
        <v>18</v>
      </c>
      <c r="H900" s="309">
        <v>14591</v>
      </c>
      <c r="I900" s="309">
        <v>31686</v>
      </c>
      <c r="J900" s="17" t="s">
        <v>3888</v>
      </c>
      <c r="L900" s="17" t="s">
        <v>12533</v>
      </c>
      <c r="N900" s="17" t="s">
        <v>31</v>
      </c>
      <c r="O900" s="17" t="s">
        <v>15</v>
      </c>
      <c r="P900" s="17">
        <v>45373</v>
      </c>
      <c r="AC900" s="17" t="s">
        <v>9895</v>
      </c>
      <c r="AD900" s="17" t="s">
        <v>9896</v>
      </c>
      <c r="AF900" s="17">
        <v>15</v>
      </c>
      <c r="AG900" s="17">
        <v>2</v>
      </c>
      <c r="AM900" s="17" t="s">
        <v>222</v>
      </c>
      <c r="AN900" s="17" t="s">
        <v>12432</v>
      </c>
      <c r="AO900" s="17">
        <v>3</v>
      </c>
      <c r="AP900" s="17">
        <v>80</v>
      </c>
      <c r="AQ900" s="17">
        <v>5</v>
      </c>
      <c r="AR900" s="17" t="s">
        <v>9898</v>
      </c>
      <c r="AT900" s="17" t="s">
        <v>11929</v>
      </c>
      <c r="AU900" s="17" t="s">
        <v>21</v>
      </c>
      <c r="AV900" s="17" t="s">
        <v>3901</v>
      </c>
      <c r="AZ900" s="17" t="s">
        <v>3901</v>
      </c>
      <c r="BA900" s="17" t="s">
        <v>21</v>
      </c>
      <c r="BB900" s="17" t="s">
        <v>3901</v>
      </c>
      <c r="BC900" s="17" t="s">
        <v>30</v>
      </c>
      <c r="BD900" s="17" t="s">
        <v>3901</v>
      </c>
      <c r="BH900" s="17" t="s">
        <v>3901</v>
      </c>
      <c r="BJ900" s="17" t="s">
        <v>30</v>
      </c>
      <c r="BK900" s="17" t="s">
        <v>3901</v>
      </c>
      <c r="BQ900" s="17" t="s">
        <v>30</v>
      </c>
      <c r="BS900" s="17" t="s">
        <v>3901</v>
      </c>
      <c r="BY900" s="17" t="s">
        <v>3901</v>
      </c>
      <c r="CC900" s="17" t="s">
        <v>3901</v>
      </c>
      <c r="CF900" s="17" t="s">
        <v>3901</v>
      </c>
      <c r="CH900" s="17" t="s">
        <v>3901</v>
      </c>
      <c r="CN900" s="17" t="s">
        <v>3901</v>
      </c>
      <c r="CQ900" s="17" t="s">
        <v>3901</v>
      </c>
      <c r="CR900" s="17" t="s">
        <v>30</v>
      </c>
      <c r="CU900" s="17" t="s">
        <v>3901</v>
      </c>
      <c r="CX900" s="17" t="s">
        <v>3901</v>
      </c>
      <c r="CY900" s="17" t="s">
        <v>30</v>
      </c>
      <c r="DA900" s="17" t="s">
        <v>3901</v>
      </c>
      <c r="DD900" s="17" t="s">
        <v>3901</v>
      </c>
      <c r="DF900" s="17" t="s">
        <v>3901</v>
      </c>
      <c r="DN900" s="17">
        <f>COUNTIF(AU900:DM900, "X")</f>
        <v>18</v>
      </c>
    </row>
    <row r="901" spans="1:118" s="17" customFormat="1">
      <c r="A901" s="17" t="s">
        <v>6271</v>
      </c>
      <c r="B901" s="17">
        <v>55</v>
      </c>
      <c r="C901" s="17">
        <v>70255</v>
      </c>
      <c r="D901" s="17" t="s">
        <v>6272</v>
      </c>
      <c r="E901" s="17" t="s">
        <v>6273</v>
      </c>
      <c r="F901" s="17" t="s">
        <v>22</v>
      </c>
      <c r="H901" s="309">
        <v>10860</v>
      </c>
      <c r="I901" s="309">
        <v>33107</v>
      </c>
      <c r="J901" s="17" t="s">
        <v>3888</v>
      </c>
      <c r="L901" s="17" t="s">
        <v>6274</v>
      </c>
      <c r="N901" s="17" t="s">
        <v>19</v>
      </c>
      <c r="O901" s="17" t="s">
        <v>15</v>
      </c>
      <c r="P901" s="17">
        <v>45356</v>
      </c>
      <c r="AC901" s="17" t="s">
        <v>3890</v>
      </c>
      <c r="AD901" s="17" t="s">
        <v>3891</v>
      </c>
      <c r="AF901" s="17">
        <v>8</v>
      </c>
      <c r="AG901" s="17">
        <v>2</v>
      </c>
      <c r="AM901" s="17" t="s">
        <v>2604</v>
      </c>
      <c r="AN901" s="17" t="s">
        <v>5966</v>
      </c>
      <c r="AO901" s="17">
        <v>3</v>
      </c>
      <c r="AP901" s="17">
        <v>80</v>
      </c>
      <c r="AQ901" s="17">
        <v>5</v>
      </c>
      <c r="AT901" s="17" t="s">
        <v>5516</v>
      </c>
      <c r="AV901" s="17" t="s">
        <v>3901</v>
      </c>
      <c r="AZ901" s="17" t="s">
        <v>3901</v>
      </c>
      <c r="BB901" s="17" t="s">
        <v>3901</v>
      </c>
      <c r="BD901" s="17" t="s">
        <v>3901</v>
      </c>
      <c r="BS901" s="17" t="s">
        <v>3901</v>
      </c>
      <c r="DN901" s="17">
        <f>COUNTIF(AU901:DM901, "X")</f>
        <v>5</v>
      </c>
    </row>
    <row r="902" spans="1:118" s="17" customFormat="1">
      <c r="A902" s="17" t="s">
        <v>11458</v>
      </c>
      <c r="B902" s="17">
        <v>55</v>
      </c>
      <c r="C902" s="17">
        <v>44485</v>
      </c>
      <c r="D902" s="17" t="s">
        <v>11459</v>
      </c>
      <c r="E902" s="17" t="s">
        <v>11460</v>
      </c>
      <c r="H902" s="309">
        <v>15708</v>
      </c>
      <c r="I902" s="309">
        <v>31506</v>
      </c>
      <c r="J902" s="17" t="s">
        <v>3888</v>
      </c>
      <c r="L902" s="17" t="s">
        <v>11461</v>
      </c>
      <c r="M902" s="17" t="s">
        <v>4579</v>
      </c>
      <c r="N902" s="17" t="s">
        <v>14</v>
      </c>
      <c r="O902" s="17" t="s">
        <v>15</v>
      </c>
      <c r="P902" s="17">
        <v>45371</v>
      </c>
      <c r="AC902" s="17" t="s">
        <v>14</v>
      </c>
      <c r="AF902" s="17">
        <v>8</v>
      </c>
      <c r="AG902" s="17">
        <v>2</v>
      </c>
      <c r="AI902" s="17" t="s">
        <v>10178</v>
      </c>
      <c r="AM902" s="17" t="s">
        <v>151</v>
      </c>
      <c r="AN902" s="17" t="s">
        <v>11216</v>
      </c>
      <c r="AO902" s="17">
        <v>3</v>
      </c>
      <c r="AP902" s="17">
        <v>80</v>
      </c>
      <c r="AQ902" s="17">
        <v>5</v>
      </c>
      <c r="AR902" s="17" t="s">
        <v>10180</v>
      </c>
      <c r="AU902" s="17" t="s">
        <v>30</v>
      </c>
      <c r="AV902" s="17" t="s">
        <v>3901</v>
      </c>
      <c r="AZ902" s="17" t="s">
        <v>3901</v>
      </c>
      <c r="BA902" s="17" t="s">
        <v>3901</v>
      </c>
      <c r="BB902" s="17" t="s">
        <v>3901</v>
      </c>
      <c r="BC902" s="17" t="s">
        <v>30</v>
      </c>
      <c r="BD902" s="17" t="s">
        <v>3901</v>
      </c>
      <c r="BH902" s="17" t="s">
        <v>3901</v>
      </c>
      <c r="BJ902" s="17" t="s">
        <v>30</v>
      </c>
      <c r="BK902" s="17" t="s">
        <v>3901</v>
      </c>
      <c r="BN902" s="17" t="s">
        <v>3901</v>
      </c>
      <c r="BQ902" s="17" t="s">
        <v>30</v>
      </c>
      <c r="BS902" s="17" t="s">
        <v>3901</v>
      </c>
      <c r="BU902" s="17" t="s">
        <v>3901</v>
      </c>
      <c r="BY902" s="17" t="s">
        <v>3901</v>
      </c>
      <c r="BZ902" s="17" t="s">
        <v>30</v>
      </c>
      <c r="CC902" s="17" t="s">
        <v>3901</v>
      </c>
      <c r="CF902" s="17" t="s">
        <v>3901</v>
      </c>
      <c r="CG902" s="17" t="s">
        <v>30</v>
      </c>
      <c r="CH902" s="17" t="s">
        <v>3901</v>
      </c>
      <c r="CI902" s="17" t="s">
        <v>3901</v>
      </c>
      <c r="CL902" s="17" t="s">
        <v>3901</v>
      </c>
      <c r="CM902" s="17" t="s">
        <v>30</v>
      </c>
      <c r="CN902" s="17" t="s">
        <v>3901</v>
      </c>
      <c r="CQ902" s="17" t="s">
        <v>3901</v>
      </c>
      <c r="CR902" s="17" t="s">
        <v>30</v>
      </c>
      <c r="CS902" s="17" t="s">
        <v>3901</v>
      </c>
      <c r="CU902" s="17" t="s">
        <v>3901</v>
      </c>
      <c r="CY902" s="17" t="s">
        <v>30</v>
      </c>
      <c r="DA902" s="17" t="s">
        <v>3901</v>
      </c>
      <c r="DN902" s="17">
        <f>COUNTIF(AU902:DM902, "X")</f>
        <v>21</v>
      </c>
    </row>
    <row r="903" spans="1:118" s="17" customFormat="1">
      <c r="A903" s="17" t="s">
        <v>23515</v>
      </c>
      <c r="B903" s="17">
        <v>55</v>
      </c>
      <c r="C903" s="17">
        <v>109208</v>
      </c>
      <c r="D903" s="17" t="s">
        <v>284</v>
      </c>
      <c r="E903" s="17" t="s">
        <v>379</v>
      </c>
      <c r="F903" s="17" t="s">
        <v>22</v>
      </c>
      <c r="H903" s="309">
        <v>19700</v>
      </c>
      <c r="I903" s="309">
        <v>36432</v>
      </c>
      <c r="J903" s="17" t="s">
        <v>3888</v>
      </c>
      <c r="L903" s="17" t="s">
        <v>23516</v>
      </c>
      <c r="N903" s="17" t="s">
        <v>126</v>
      </c>
      <c r="O903" s="17" t="s">
        <v>15</v>
      </c>
      <c r="P903" s="17">
        <v>45383</v>
      </c>
      <c r="AF903" s="17">
        <v>8</v>
      </c>
      <c r="AG903" s="17">
        <v>2</v>
      </c>
      <c r="AI903" s="17" t="s">
        <v>20542</v>
      </c>
      <c r="AM903" s="17" t="s">
        <v>303</v>
      </c>
      <c r="AN903" s="17" t="s">
        <v>23502</v>
      </c>
      <c r="AO903" s="17">
        <v>3</v>
      </c>
      <c r="AP903" s="17">
        <v>80</v>
      </c>
      <c r="AQ903" s="17">
        <v>5</v>
      </c>
      <c r="AR903" s="17" t="s">
        <v>22585</v>
      </c>
      <c r="AS903" s="17" t="s">
        <v>23503</v>
      </c>
      <c r="AZ903" s="17" t="s">
        <v>3901</v>
      </c>
      <c r="BA903" s="17" t="s">
        <v>3901</v>
      </c>
      <c r="BB903" s="17" t="s">
        <v>3901</v>
      </c>
      <c r="BC903" s="17" t="s">
        <v>21</v>
      </c>
      <c r="BD903" s="17" t="s">
        <v>3901</v>
      </c>
      <c r="BH903" s="17" t="s">
        <v>3901</v>
      </c>
      <c r="BK903" s="17" t="s">
        <v>3901</v>
      </c>
      <c r="BN903" s="17" t="s">
        <v>3901</v>
      </c>
      <c r="BQ903" s="17" t="s">
        <v>21</v>
      </c>
      <c r="BS903" s="17" t="s">
        <v>3901</v>
      </c>
      <c r="CC903" s="17" t="s">
        <v>3901</v>
      </c>
      <c r="CF903" s="17" t="s">
        <v>3901</v>
      </c>
      <c r="CH903" s="17" t="s">
        <v>3901</v>
      </c>
      <c r="CQ903" s="17" t="s">
        <v>3901</v>
      </c>
      <c r="CR903" s="17" t="s">
        <v>21</v>
      </c>
      <c r="CU903" s="17" t="s">
        <v>3901</v>
      </c>
      <c r="DA903" s="17" t="s">
        <v>3901</v>
      </c>
      <c r="DN903" s="17">
        <f>COUNTIF(AU903:DM903, "X")</f>
        <v>14</v>
      </c>
    </row>
    <row r="904" spans="1:118" s="17" customFormat="1">
      <c r="A904" s="17" t="s">
        <v>23635</v>
      </c>
      <c r="B904" s="17">
        <v>55</v>
      </c>
      <c r="C904" s="17">
        <v>65464</v>
      </c>
      <c r="D904" s="17" t="s">
        <v>284</v>
      </c>
      <c r="E904" s="17" t="s">
        <v>4128</v>
      </c>
      <c r="F904" s="17" t="s">
        <v>184</v>
      </c>
      <c r="H904" s="309">
        <v>19587</v>
      </c>
      <c r="I904" s="309">
        <v>32387</v>
      </c>
      <c r="J904" s="17" t="s">
        <v>3888</v>
      </c>
      <c r="L904" s="17" t="s">
        <v>23516</v>
      </c>
      <c r="N904" s="17" t="s">
        <v>126</v>
      </c>
      <c r="O904" s="17" t="s">
        <v>15</v>
      </c>
      <c r="P904" s="17">
        <v>45383</v>
      </c>
      <c r="AF904" s="17">
        <v>8</v>
      </c>
      <c r="AG904" s="17">
        <v>2</v>
      </c>
      <c r="AI904" s="17" t="s">
        <v>20542</v>
      </c>
      <c r="AM904" s="17" t="s">
        <v>303</v>
      </c>
      <c r="AN904" s="17" t="s">
        <v>23502</v>
      </c>
      <c r="AO904" s="17">
        <v>3</v>
      </c>
      <c r="AP904" s="17">
        <v>80</v>
      </c>
      <c r="AQ904" s="17">
        <v>5</v>
      </c>
      <c r="AR904" s="17" t="s">
        <v>22585</v>
      </c>
      <c r="AS904" s="17" t="s">
        <v>23503</v>
      </c>
      <c r="AV904" s="17" t="s">
        <v>3901</v>
      </c>
      <c r="BB904" s="17" t="s">
        <v>3901</v>
      </c>
      <c r="BD904" s="17" t="s">
        <v>3901</v>
      </c>
      <c r="BH904" s="17" t="s">
        <v>3901</v>
      </c>
      <c r="BK904" s="17" t="s">
        <v>3901</v>
      </c>
      <c r="BS904" s="17" t="s">
        <v>3901</v>
      </c>
      <c r="CC904" s="17" t="s">
        <v>3901</v>
      </c>
      <c r="CF904" s="17" t="s">
        <v>3901</v>
      </c>
      <c r="CH904" s="17" t="s">
        <v>3901</v>
      </c>
      <c r="CN904" s="17" t="s">
        <v>3901</v>
      </c>
      <c r="CQ904" s="17" t="s">
        <v>3901</v>
      </c>
      <c r="CU904" s="17" t="s">
        <v>3901</v>
      </c>
      <c r="DA904" s="17" t="s">
        <v>3901</v>
      </c>
      <c r="DN904" s="17">
        <f>COUNTIF(AU904:DM904, "X")</f>
        <v>13</v>
      </c>
    </row>
    <row r="905" spans="1:118" s="17" customFormat="1">
      <c r="A905" s="17" t="s">
        <v>16578</v>
      </c>
      <c r="B905" s="17">
        <v>55</v>
      </c>
      <c r="C905" s="17">
        <v>90472</v>
      </c>
      <c r="D905" s="17" t="s">
        <v>284</v>
      </c>
      <c r="E905" s="17" t="s">
        <v>61</v>
      </c>
      <c r="F905" s="17" t="s">
        <v>317</v>
      </c>
      <c r="H905" s="309">
        <v>16974</v>
      </c>
      <c r="I905" s="309">
        <v>34883</v>
      </c>
      <c r="J905" s="17" t="s">
        <v>3888</v>
      </c>
      <c r="L905" s="17" t="s">
        <v>16456</v>
      </c>
      <c r="M905" s="17" t="s">
        <v>363</v>
      </c>
      <c r="N905" s="17" t="s">
        <v>31</v>
      </c>
      <c r="O905" s="17" t="s">
        <v>15</v>
      </c>
      <c r="P905" s="17">
        <v>45373</v>
      </c>
      <c r="AC905" s="17" t="s">
        <v>9895</v>
      </c>
      <c r="AD905" s="17" t="s">
        <v>9896</v>
      </c>
      <c r="AF905" s="17">
        <v>8</v>
      </c>
      <c r="AG905" s="17">
        <v>2</v>
      </c>
      <c r="AM905" s="17" t="s">
        <v>41</v>
      </c>
      <c r="AN905" s="17" t="s">
        <v>16339</v>
      </c>
      <c r="AO905" s="17">
        <v>3</v>
      </c>
      <c r="AP905" s="17">
        <v>80</v>
      </c>
      <c r="AQ905" s="17">
        <v>5</v>
      </c>
      <c r="AR905" s="17" t="s">
        <v>9898</v>
      </c>
      <c r="AT905" s="17" t="s">
        <v>16072</v>
      </c>
      <c r="BD905" s="17" t="s">
        <v>3901</v>
      </c>
      <c r="BS905" s="17" t="s">
        <v>3901</v>
      </c>
      <c r="CU905" s="17" t="s">
        <v>3901</v>
      </c>
      <c r="DN905" s="17">
        <f>COUNTIF(AU905:DM905, "X")</f>
        <v>3</v>
      </c>
    </row>
    <row r="906" spans="1:118" s="17" customFormat="1">
      <c r="A906" s="17" t="s">
        <v>18294</v>
      </c>
      <c r="B906" s="17">
        <v>55</v>
      </c>
      <c r="C906" s="17">
        <v>113175</v>
      </c>
      <c r="D906" s="17" t="s">
        <v>284</v>
      </c>
      <c r="E906" s="17" t="s">
        <v>104</v>
      </c>
      <c r="F906" s="17" t="s">
        <v>70</v>
      </c>
      <c r="H906" s="309">
        <v>24887</v>
      </c>
      <c r="I906" s="309">
        <v>36781</v>
      </c>
      <c r="J906" s="17" t="s">
        <v>3888</v>
      </c>
      <c r="L906" s="17" t="s">
        <v>18232</v>
      </c>
      <c r="N906" s="17" t="s">
        <v>31</v>
      </c>
      <c r="O906" s="17" t="s">
        <v>15</v>
      </c>
      <c r="P906" s="17">
        <v>45373</v>
      </c>
      <c r="AD906" s="17" t="s">
        <v>9896</v>
      </c>
      <c r="AF906" s="17">
        <v>8</v>
      </c>
      <c r="AG906" s="17">
        <v>2</v>
      </c>
      <c r="AM906" s="17" t="s">
        <v>32</v>
      </c>
      <c r="AN906" s="17" t="s">
        <v>18168</v>
      </c>
      <c r="AO906" s="17">
        <v>3</v>
      </c>
      <c r="AP906" s="17">
        <v>80</v>
      </c>
      <c r="AQ906" s="17">
        <v>5</v>
      </c>
      <c r="AR906" s="17" t="s">
        <v>9898</v>
      </c>
      <c r="AV906" s="17" t="s">
        <v>3901</v>
      </c>
      <c r="BS906" s="17" t="s">
        <v>3901</v>
      </c>
      <c r="CU906" s="17" t="s">
        <v>3901</v>
      </c>
      <c r="DF906" s="17" t="s">
        <v>3901</v>
      </c>
      <c r="DN906" s="17">
        <f>COUNTIF(AU906:DM906, "X")</f>
        <v>4</v>
      </c>
    </row>
    <row r="907" spans="1:118" s="17" customFormat="1">
      <c r="A907" s="17" t="s">
        <v>18788</v>
      </c>
      <c r="B907" s="17">
        <v>55</v>
      </c>
      <c r="C907" s="17">
        <v>42233</v>
      </c>
      <c r="D907" s="17" t="s">
        <v>18789</v>
      </c>
      <c r="E907" s="17" t="s">
        <v>35</v>
      </c>
      <c r="F907" s="17" t="s">
        <v>52</v>
      </c>
      <c r="H907" s="309">
        <v>18290</v>
      </c>
      <c r="I907" s="309">
        <v>27989</v>
      </c>
      <c r="J907" s="17" t="s">
        <v>3888</v>
      </c>
      <c r="L907" s="17" t="s">
        <v>18790</v>
      </c>
      <c r="N907" s="17" t="s">
        <v>31</v>
      </c>
      <c r="O907" s="17" t="s">
        <v>15</v>
      </c>
      <c r="P907" s="17">
        <v>45373</v>
      </c>
      <c r="AD907" s="17" t="s">
        <v>9896</v>
      </c>
      <c r="AF907" s="17">
        <v>8</v>
      </c>
      <c r="AG907" s="17">
        <v>2</v>
      </c>
      <c r="AM907" s="17" t="s">
        <v>136</v>
      </c>
      <c r="AN907" s="17" t="s">
        <v>18697</v>
      </c>
      <c r="AO907" s="17">
        <v>3</v>
      </c>
      <c r="AP907" s="17">
        <v>80</v>
      </c>
      <c r="AQ907" s="17">
        <v>5</v>
      </c>
      <c r="AR907" s="17" t="s">
        <v>9898</v>
      </c>
      <c r="AU907" s="17" t="s">
        <v>21</v>
      </c>
      <c r="AV907" s="17" t="s">
        <v>3901</v>
      </c>
      <c r="BD907" s="17" t="s">
        <v>3901</v>
      </c>
      <c r="BK907" s="17" t="s">
        <v>3901</v>
      </c>
      <c r="BQ907" s="17" t="s">
        <v>3901</v>
      </c>
      <c r="BS907" s="17" t="s">
        <v>3901</v>
      </c>
      <c r="CC907" s="17" t="s">
        <v>3901</v>
      </c>
      <c r="CF907" s="17" t="s">
        <v>3901</v>
      </c>
      <c r="CH907" s="17" t="s">
        <v>3901</v>
      </c>
      <c r="CR907" s="17" t="s">
        <v>21</v>
      </c>
      <c r="CU907" s="17" t="s">
        <v>3901</v>
      </c>
      <c r="CX907" s="17" t="s">
        <v>3901</v>
      </c>
      <c r="DA907" s="17" t="s">
        <v>3901</v>
      </c>
      <c r="DN907" s="17">
        <f>COUNTIF(AU907:DM907, "X")</f>
        <v>11</v>
      </c>
    </row>
    <row r="908" spans="1:118" s="17" customFormat="1">
      <c r="A908" s="17" t="s">
        <v>14917</v>
      </c>
      <c r="B908" s="17">
        <v>55</v>
      </c>
      <c r="C908" s="17">
        <v>91429</v>
      </c>
      <c r="D908" s="17" t="s">
        <v>5252</v>
      </c>
      <c r="E908" s="17" t="s">
        <v>299</v>
      </c>
      <c r="F908" s="17" t="s">
        <v>65</v>
      </c>
      <c r="H908" s="309">
        <v>28419</v>
      </c>
      <c r="I908" s="309">
        <v>42380</v>
      </c>
      <c r="J908" s="17" t="s">
        <v>3888</v>
      </c>
      <c r="L908" s="17" t="s">
        <v>14918</v>
      </c>
      <c r="N908" s="17" t="s">
        <v>31</v>
      </c>
      <c r="O908" s="17" t="s">
        <v>15</v>
      </c>
      <c r="P908" s="17">
        <v>45373</v>
      </c>
      <c r="Q908" s="17">
        <v>3015</v>
      </c>
      <c r="AC908" s="17" t="s">
        <v>9895</v>
      </c>
      <c r="AD908" s="17" t="s">
        <v>9896</v>
      </c>
      <c r="AF908" s="17">
        <v>8</v>
      </c>
      <c r="AG908" s="17">
        <v>2</v>
      </c>
      <c r="AM908" s="17" t="s">
        <v>335</v>
      </c>
      <c r="AN908" s="17" t="s">
        <v>14693</v>
      </c>
      <c r="AO908" s="17">
        <v>3</v>
      </c>
      <c r="AP908" s="17">
        <v>80</v>
      </c>
      <c r="AQ908" s="17">
        <v>5</v>
      </c>
      <c r="AR908" s="17" t="s">
        <v>9898</v>
      </c>
      <c r="AT908" s="17" t="s">
        <v>14152</v>
      </c>
      <c r="BD908" s="17" t="s">
        <v>3901</v>
      </c>
      <c r="CU908" s="17" t="s">
        <v>3901</v>
      </c>
      <c r="DN908" s="17">
        <f>COUNTIF(AU908:DM908, "X")</f>
        <v>2</v>
      </c>
    </row>
    <row r="909" spans="1:118" s="17" customFormat="1">
      <c r="A909" s="17" t="s">
        <v>18046</v>
      </c>
      <c r="B909" s="17">
        <v>55</v>
      </c>
      <c r="C909" s="17">
        <v>90475</v>
      </c>
      <c r="D909" s="17" t="s">
        <v>18047</v>
      </c>
      <c r="E909" s="17" t="s">
        <v>18048</v>
      </c>
      <c r="F909" s="17" t="s">
        <v>18049</v>
      </c>
      <c r="H909" s="309">
        <v>19912</v>
      </c>
      <c r="I909" s="309">
        <v>34881</v>
      </c>
      <c r="J909" s="17" t="s">
        <v>3888</v>
      </c>
      <c r="L909" s="17" t="s">
        <v>18050</v>
      </c>
      <c r="N909" s="17" t="s">
        <v>14</v>
      </c>
      <c r="O909" s="17" t="s">
        <v>15</v>
      </c>
      <c r="P909" s="17">
        <v>45371</v>
      </c>
      <c r="AF909" s="17">
        <v>8</v>
      </c>
      <c r="AG909" s="17">
        <v>2</v>
      </c>
      <c r="AH909" s="17" t="s">
        <v>11926</v>
      </c>
      <c r="AK909" s="17" t="s">
        <v>17298</v>
      </c>
      <c r="AM909" s="17" t="s">
        <v>51</v>
      </c>
      <c r="AN909" s="17" t="s">
        <v>17933</v>
      </c>
      <c r="AO909" s="17">
        <v>3</v>
      </c>
      <c r="AP909" s="17">
        <v>80</v>
      </c>
      <c r="AQ909" s="17">
        <v>5</v>
      </c>
      <c r="AR909" s="17" t="s">
        <v>17300</v>
      </c>
      <c r="AV909" s="17" t="s">
        <v>3901</v>
      </c>
      <c r="AX909" s="17" t="s">
        <v>3901</v>
      </c>
      <c r="AZ909" s="17" t="s">
        <v>3901</v>
      </c>
      <c r="BB909" s="17" t="s">
        <v>3901</v>
      </c>
      <c r="BD909" s="17" t="s">
        <v>3901</v>
      </c>
      <c r="BH909" s="17" t="s">
        <v>3901</v>
      </c>
      <c r="BN909" s="17" t="s">
        <v>3901</v>
      </c>
      <c r="BQ909" s="17" t="s">
        <v>21</v>
      </c>
      <c r="BS909" s="17" t="s">
        <v>3901</v>
      </c>
      <c r="BU909" s="17" t="s">
        <v>3901</v>
      </c>
      <c r="BY909" s="17" t="s">
        <v>3901</v>
      </c>
      <c r="CN909" s="17" t="s">
        <v>3901</v>
      </c>
      <c r="CQ909" s="17" t="s">
        <v>3901</v>
      </c>
      <c r="CR909" s="17" t="s">
        <v>30</v>
      </c>
      <c r="CU909" s="17" t="s">
        <v>3901</v>
      </c>
      <c r="DA909" s="17" t="s">
        <v>3901</v>
      </c>
      <c r="DN909" s="17">
        <f>COUNTIF(AU909:DM909, "X")</f>
        <v>14</v>
      </c>
    </row>
    <row r="910" spans="1:118" s="17" customFormat="1">
      <c r="A910" s="17" t="s">
        <v>11786</v>
      </c>
      <c r="B910" s="17">
        <v>55</v>
      </c>
      <c r="C910" s="17">
        <v>19599</v>
      </c>
      <c r="D910" s="17" t="s">
        <v>735</v>
      </c>
      <c r="E910" s="17" t="s">
        <v>225</v>
      </c>
      <c r="F910" s="17" t="s">
        <v>316</v>
      </c>
      <c r="H910" s="309">
        <v>12822</v>
      </c>
      <c r="I910" s="309">
        <v>26582</v>
      </c>
      <c r="J910" s="17" t="s">
        <v>3888</v>
      </c>
      <c r="K910" s="17" t="s">
        <v>21</v>
      </c>
      <c r="L910" s="17" t="s">
        <v>11716</v>
      </c>
      <c r="N910" s="17" t="s">
        <v>14</v>
      </c>
      <c r="O910" s="17" t="s">
        <v>15</v>
      </c>
      <c r="P910" s="17">
        <v>45371</v>
      </c>
      <c r="AC910" s="17" t="s">
        <v>14</v>
      </c>
      <c r="AF910" s="17">
        <v>8</v>
      </c>
      <c r="AG910" s="17">
        <v>2</v>
      </c>
      <c r="AI910" s="17" t="s">
        <v>10178</v>
      </c>
      <c r="AM910" s="17" t="s">
        <v>173</v>
      </c>
      <c r="AN910" s="17" t="s">
        <v>11705</v>
      </c>
      <c r="AO910" s="17">
        <v>3</v>
      </c>
      <c r="AP910" s="17">
        <v>80</v>
      </c>
      <c r="AQ910" s="17">
        <v>5</v>
      </c>
      <c r="AR910" s="17" t="s">
        <v>10180</v>
      </c>
      <c r="AV910" s="17" t="s">
        <v>3901</v>
      </c>
      <c r="AZ910" s="17" t="s">
        <v>3901</v>
      </c>
      <c r="BC910" s="17" t="s">
        <v>21</v>
      </c>
      <c r="BD910" s="17" t="s">
        <v>3901</v>
      </c>
      <c r="BH910" s="17" t="s">
        <v>3901</v>
      </c>
      <c r="BK910" s="17" t="s">
        <v>3901</v>
      </c>
      <c r="BS910" s="17" t="s">
        <v>3901</v>
      </c>
      <c r="BU910" s="17" t="s">
        <v>3901</v>
      </c>
      <c r="BY910" s="17" t="s">
        <v>3901</v>
      </c>
      <c r="CC910" s="17" t="s">
        <v>3901</v>
      </c>
      <c r="CF910" s="17" t="s">
        <v>3901</v>
      </c>
      <c r="CH910" s="17" t="s">
        <v>3901</v>
      </c>
      <c r="CL910" s="17" t="s">
        <v>3901</v>
      </c>
      <c r="CM910" s="17" t="s">
        <v>21</v>
      </c>
      <c r="CN910" s="17" t="s">
        <v>3901</v>
      </c>
      <c r="CQ910" s="17" t="s">
        <v>3901</v>
      </c>
      <c r="CR910" s="17" t="s">
        <v>21</v>
      </c>
      <c r="CU910" s="17" t="s">
        <v>3901</v>
      </c>
      <c r="CY910" s="17" t="s">
        <v>21</v>
      </c>
      <c r="DA910" s="17" t="s">
        <v>3901</v>
      </c>
      <c r="DE910" s="17" t="s">
        <v>21</v>
      </c>
      <c r="DF910" s="17" t="s">
        <v>3901</v>
      </c>
      <c r="DN910" s="17">
        <f>COUNTIF(AU910:DM910, "X")</f>
        <v>17</v>
      </c>
    </row>
    <row r="911" spans="1:118" s="17" customFormat="1">
      <c r="A911" s="17" t="s">
        <v>11714</v>
      </c>
      <c r="B911" s="17">
        <v>55</v>
      </c>
      <c r="C911" s="17">
        <v>19600</v>
      </c>
      <c r="D911" s="17" t="s">
        <v>735</v>
      </c>
      <c r="E911" s="17" t="s">
        <v>11715</v>
      </c>
      <c r="F911" s="17" t="s">
        <v>6861</v>
      </c>
      <c r="H911" s="309">
        <v>14658</v>
      </c>
      <c r="I911" s="309">
        <v>26582</v>
      </c>
      <c r="J911" s="17" t="s">
        <v>3888</v>
      </c>
      <c r="K911" s="17" t="s">
        <v>21</v>
      </c>
      <c r="L911" s="17" t="s">
        <v>11716</v>
      </c>
      <c r="N911" s="17" t="s">
        <v>14</v>
      </c>
      <c r="O911" s="17" t="s">
        <v>15</v>
      </c>
      <c r="P911" s="17">
        <v>45371</v>
      </c>
      <c r="AC911" s="17" t="s">
        <v>14</v>
      </c>
      <c r="AF911" s="17">
        <v>8</v>
      </c>
      <c r="AG911" s="17">
        <v>2</v>
      </c>
      <c r="AI911" s="17" t="s">
        <v>10178</v>
      </c>
      <c r="AM911" s="17" t="s">
        <v>173</v>
      </c>
      <c r="AN911" s="17" t="s">
        <v>11705</v>
      </c>
      <c r="AO911" s="17">
        <v>3</v>
      </c>
      <c r="AP911" s="17">
        <v>80</v>
      </c>
      <c r="AQ911" s="17">
        <v>5</v>
      </c>
      <c r="AR911" s="17" t="s">
        <v>10180</v>
      </c>
      <c r="AV911" s="17" t="s">
        <v>3901</v>
      </c>
      <c r="AZ911" s="17" t="s">
        <v>3901</v>
      </c>
      <c r="BC911" s="17" t="s">
        <v>21</v>
      </c>
      <c r="BD911" s="17" t="s">
        <v>3901</v>
      </c>
      <c r="BH911" s="17" t="s">
        <v>3901</v>
      </c>
      <c r="BK911" s="17" t="s">
        <v>3901</v>
      </c>
      <c r="BS911" s="17" t="s">
        <v>3901</v>
      </c>
      <c r="BU911" s="17" t="s">
        <v>3901</v>
      </c>
      <c r="BY911" s="17" t="s">
        <v>3901</v>
      </c>
      <c r="CC911" s="17" t="s">
        <v>3901</v>
      </c>
      <c r="CF911" s="17" t="s">
        <v>3901</v>
      </c>
      <c r="CG911" s="17" t="s">
        <v>21</v>
      </c>
      <c r="CH911" s="17" t="s">
        <v>3901</v>
      </c>
      <c r="CL911" s="17" t="s">
        <v>3901</v>
      </c>
      <c r="CM911" s="17" t="s">
        <v>21</v>
      </c>
      <c r="CN911" s="17" t="s">
        <v>3901</v>
      </c>
      <c r="CQ911" s="17" t="s">
        <v>3901</v>
      </c>
      <c r="CR911" s="17" t="s">
        <v>21</v>
      </c>
      <c r="CU911" s="17" t="s">
        <v>3901</v>
      </c>
      <c r="CY911" s="17" t="s">
        <v>21</v>
      </c>
      <c r="DA911" s="17" t="s">
        <v>3901</v>
      </c>
      <c r="DB911" s="17" t="s">
        <v>3901</v>
      </c>
      <c r="DD911" s="17" t="s">
        <v>3901</v>
      </c>
      <c r="DE911" s="17" t="s">
        <v>21</v>
      </c>
      <c r="DF911" s="17" t="s">
        <v>3901</v>
      </c>
      <c r="DN911" s="17">
        <f>COUNTIF(AU911:DM911, "X")</f>
        <v>19</v>
      </c>
    </row>
    <row r="912" spans="1:118" s="17" customFormat="1">
      <c r="A912" s="17" t="s">
        <v>26128</v>
      </c>
      <c r="B912" s="17">
        <v>55</v>
      </c>
      <c r="C912" s="17">
        <v>72015</v>
      </c>
      <c r="D912" s="17" t="s">
        <v>26129</v>
      </c>
      <c r="E912" s="17" t="s">
        <v>296</v>
      </c>
      <c r="F912" s="17" t="s">
        <v>261</v>
      </c>
      <c r="H912" s="309">
        <v>20552</v>
      </c>
      <c r="I912" s="309">
        <v>33155</v>
      </c>
      <c r="J912" s="17" t="s">
        <v>3888</v>
      </c>
      <c r="K912" s="17" t="s">
        <v>21</v>
      </c>
      <c r="L912" s="17" t="s">
        <v>26130</v>
      </c>
      <c r="N912" s="17" t="s">
        <v>19</v>
      </c>
      <c r="O912" s="17" t="s">
        <v>15</v>
      </c>
      <c r="P912" s="17">
        <v>45356</v>
      </c>
      <c r="AD912" s="17" t="s">
        <v>3891</v>
      </c>
      <c r="AF912" s="17">
        <v>15</v>
      </c>
      <c r="AG912" s="17">
        <v>2</v>
      </c>
      <c r="AM912" s="17" t="s">
        <v>20</v>
      </c>
      <c r="AN912" s="17" t="s">
        <v>26023</v>
      </c>
      <c r="AO912" s="17">
        <v>3</v>
      </c>
      <c r="AP912" s="17">
        <v>80</v>
      </c>
      <c r="AQ912" s="17">
        <v>5</v>
      </c>
      <c r="AR912" s="17" t="s">
        <v>22150</v>
      </c>
      <c r="AU912" s="17" t="s">
        <v>30</v>
      </c>
      <c r="AV912" s="17" t="s">
        <v>3901</v>
      </c>
      <c r="AZ912" s="17" t="s">
        <v>3901</v>
      </c>
      <c r="BB912" s="17" t="s">
        <v>3901</v>
      </c>
      <c r="BD912" s="17" t="s">
        <v>3901</v>
      </c>
      <c r="BH912" s="17" t="s">
        <v>3901</v>
      </c>
      <c r="BK912" s="17" t="s">
        <v>3901</v>
      </c>
      <c r="BN912" s="17" t="s">
        <v>3901</v>
      </c>
      <c r="BQ912" s="17" t="s">
        <v>30</v>
      </c>
      <c r="BS912" s="17" t="s">
        <v>3901</v>
      </c>
      <c r="BY912" s="17" t="s">
        <v>3901</v>
      </c>
      <c r="CC912" s="17" t="s">
        <v>3901</v>
      </c>
      <c r="CD912" s="17" t="s">
        <v>3901</v>
      </c>
      <c r="CF912" s="17" t="s">
        <v>3901</v>
      </c>
      <c r="CH912" s="17" t="s">
        <v>3901</v>
      </c>
      <c r="CI912" s="17" t="s">
        <v>3901</v>
      </c>
      <c r="CN912" s="17" t="s">
        <v>3901</v>
      </c>
      <c r="CQ912" s="17" t="s">
        <v>3901</v>
      </c>
      <c r="CR912" s="17" t="s">
        <v>21</v>
      </c>
      <c r="DE912" s="17" t="s">
        <v>21</v>
      </c>
      <c r="DN912" s="17">
        <f>COUNTIF(AU912:DM912, "X")</f>
        <v>16</v>
      </c>
    </row>
    <row r="913" spans="1:118" s="17" customFormat="1">
      <c r="A913" s="17" t="s">
        <v>11555</v>
      </c>
      <c r="B913" s="17">
        <v>55</v>
      </c>
      <c r="C913" s="17">
        <v>85540</v>
      </c>
      <c r="D913" s="17" t="s">
        <v>10273</v>
      </c>
      <c r="E913" s="17" t="s">
        <v>350</v>
      </c>
      <c r="F913" s="17" t="s">
        <v>82</v>
      </c>
      <c r="H913" s="309">
        <v>23231</v>
      </c>
      <c r="I913" s="309">
        <v>34387</v>
      </c>
      <c r="J913" s="17" t="s">
        <v>3888</v>
      </c>
      <c r="L913" s="17" t="s">
        <v>11556</v>
      </c>
      <c r="N913" s="17" t="s">
        <v>14</v>
      </c>
      <c r="O913" s="17" t="s">
        <v>15</v>
      </c>
      <c r="P913" s="17">
        <v>45371</v>
      </c>
      <c r="AC913" s="17" t="s">
        <v>14</v>
      </c>
      <c r="AF913" s="17">
        <v>8</v>
      </c>
      <c r="AG913" s="17">
        <v>2</v>
      </c>
      <c r="AI913" s="17" t="s">
        <v>10178</v>
      </c>
      <c r="AM913" s="17" t="s">
        <v>68</v>
      </c>
      <c r="AN913" s="17" t="s">
        <v>11517</v>
      </c>
      <c r="AO913" s="17">
        <v>3</v>
      </c>
      <c r="AP913" s="17">
        <v>80</v>
      </c>
      <c r="AQ913" s="17">
        <v>5</v>
      </c>
      <c r="AR913" s="17" t="s">
        <v>10180</v>
      </c>
      <c r="AV913" s="17" t="s">
        <v>3901</v>
      </c>
      <c r="AY913" s="17" t="s">
        <v>3901</v>
      </c>
      <c r="BQ913" s="17" t="s">
        <v>30</v>
      </c>
      <c r="BS913" s="17" t="s">
        <v>3901</v>
      </c>
      <c r="CH913" s="17" t="s">
        <v>3901</v>
      </c>
      <c r="CQ913" s="17" t="s">
        <v>3901</v>
      </c>
      <c r="CU913" s="17" t="s">
        <v>3901</v>
      </c>
      <c r="DA913" s="17" t="s">
        <v>3901</v>
      </c>
      <c r="DN913" s="17">
        <f>COUNTIF(AU913:DM913, "X")</f>
        <v>7</v>
      </c>
    </row>
    <row r="914" spans="1:118" s="17" customFormat="1">
      <c r="A914" s="17" t="s">
        <v>25318</v>
      </c>
      <c r="B914" s="17">
        <v>55</v>
      </c>
      <c r="C914" s="17">
        <v>13933</v>
      </c>
      <c r="D914" s="17" t="s">
        <v>25319</v>
      </c>
      <c r="E914" s="17" t="s">
        <v>6330</v>
      </c>
      <c r="F914" s="17" t="s">
        <v>91</v>
      </c>
      <c r="H914" s="309">
        <v>13686</v>
      </c>
      <c r="I914" s="309">
        <v>26057</v>
      </c>
      <c r="J914" s="17" t="s">
        <v>3888</v>
      </c>
      <c r="L914" s="17" t="s">
        <v>25272</v>
      </c>
      <c r="N914" s="17" t="s">
        <v>31</v>
      </c>
      <c r="O914" s="17" t="s">
        <v>15</v>
      </c>
      <c r="P914" s="17">
        <v>45373</v>
      </c>
      <c r="AC914" s="17" t="s">
        <v>9895</v>
      </c>
      <c r="AD914" s="17" t="s">
        <v>9896</v>
      </c>
      <c r="AF914" s="17">
        <v>8</v>
      </c>
      <c r="AG914" s="17">
        <v>2</v>
      </c>
      <c r="AM914" s="17" t="s">
        <v>67</v>
      </c>
      <c r="AN914" s="17" t="s">
        <v>25087</v>
      </c>
      <c r="AO914" s="17">
        <v>3</v>
      </c>
      <c r="AP914" s="17">
        <v>80</v>
      </c>
      <c r="AQ914" s="17">
        <v>5</v>
      </c>
      <c r="AR914" s="17" t="s">
        <v>9898</v>
      </c>
      <c r="AT914" s="17" t="s">
        <v>16072</v>
      </c>
      <c r="AU914" s="17" t="s">
        <v>21</v>
      </c>
      <c r="AV914" s="17" t="s">
        <v>3901</v>
      </c>
      <c r="AX914" s="17" t="s">
        <v>3901</v>
      </c>
      <c r="AY914" s="17" t="s">
        <v>21</v>
      </c>
      <c r="AZ914" s="17" t="s">
        <v>3901</v>
      </c>
      <c r="BB914" s="17" t="s">
        <v>3901</v>
      </c>
      <c r="BD914" s="17" t="s">
        <v>3901</v>
      </c>
      <c r="BF914" s="17" t="s">
        <v>3901</v>
      </c>
      <c r="BH914" s="17" t="s">
        <v>3901</v>
      </c>
      <c r="BJ914" s="17" t="s">
        <v>21</v>
      </c>
      <c r="BK914" s="17" t="s">
        <v>3901</v>
      </c>
      <c r="BS914" s="17" t="s">
        <v>3901</v>
      </c>
      <c r="BY914" s="17" t="s">
        <v>3901</v>
      </c>
      <c r="BZ914" s="17" t="s">
        <v>21</v>
      </c>
      <c r="CC914" s="17" t="s">
        <v>3901</v>
      </c>
      <c r="CF914" s="17" t="s">
        <v>3901</v>
      </c>
      <c r="CH914" s="17" t="s">
        <v>3901</v>
      </c>
      <c r="DN914" s="17">
        <f>COUNTIF(AU914:DM914, "X")</f>
        <v>13</v>
      </c>
    </row>
    <row r="915" spans="1:118" s="17" customFormat="1">
      <c r="A915" s="17" t="s">
        <v>10940</v>
      </c>
      <c r="B915" s="17">
        <v>55</v>
      </c>
      <c r="C915" s="17">
        <v>92891</v>
      </c>
      <c r="D915" s="17" t="s">
        <v>1533</v>
      </c>
      <c r="E915" s="17" t="s">
        <v>55</v>
      </c>
      <c r="F915" s="17" t="s">
        <v>70</v>
      </c>
      <c r="H915" s="309">
        <v>22100</v>
      </c>
      <c r="I915" s="309">
        <v>35094</v>
      </c>
      <c r="J915" s="17" t="s">
        <v>3888</v>
      </c>
      <c r="L915" s="17" t="s">
        <v>1534</v>
      </c>
      <c r="N915" s="17" t="s">
        <v>14</v>
      </c>
      <c r="O915" s="17" t="s">
        <v>15</v>
      </c>
      <c r="P915" s="17">
        <v>45371</v>
      </c>
      <c r="Q915" s="17">
        <v>2867</v>
      </c>
      <c r="AC915" s="17" t="s">
        <v>14</v>
      </c>
      <c r="AF915" s="17">
        <v>8</v>
      </c>
      <c r="AG915" s="17">
        <v>2</v>
      </c>
      <c r="AI915" s="17" t="s">
        <v>10178</v>
      </c>
      <c r="AM915" s="17" t="s">
        <v>16</v>
      </c>
      <c r="AN915" s="17" t="s">
        <v>10763</v>
      </c>
      <c r="AO915" s="17">
        <v>3</v>
      </c>
      <c r="AP915" s="17">
        <v>80</v>
      </c>
      <c r="AQ915" s="17">
        <v>5</v>
      </c>
      <c r="AR915" s="17" t="s">
        <v>10180</v>
      </c>
      <c r="AU915" s="17" t="s">
        <v>21</v>
      </c>
      <c r="AV915" s="17" t="s">
        <v>3901</v>
      </c>
      <c r="AX915" s="17" t="s">
        <v>3901</v>
      </c>
      <c r="AY915" s="17" t="s">
        <v>21</v>
      </c>
      <c r="AZ915" s="17" t="s">
        <v>3901</v>
      </c>
      <c r="BC915" s="17" t="s">
        <v>21</v>
      </c>
      <c r="BD915" s="17" t="s">
        <v>3901</v>
      </c>
      <c r="BJ915" s="17" t="s">
        <v>21</v>
      </c>
      <c r="BK915" s="17" t="s">
        <v>3901</v>
      </c>
      <c r="BL915" s="17" t="s">
        <v>3901</v>
      </c>
      <c r="BN915" s="17" t="s">
        <v>3901</v>
      </c>
      <c r="BQ915" s="17" t="s">
        <v>21</v>
      </c>
      <c r="BS915" s="17" t="s">
        <v>3901</v>
      </c>
      <c r="BU915" s="17" t="s">
        <v>3901</v>
      </c>
      <c r="BY915" s="17" t="s">
        <v>3901</v>
      </c>
      <c r="BZ915" s="17" t="s">
        <v>21</v>
      </c>
      <c r="CC915" s="17" t="s">
        <v>3901</v>
      </c>
      <c r="CD915" s="17" t="s">
        <v>3901</v>
      </c>
      <c r="CF915" s="17" t="s">
        <v>3901</v>
      </c>
      <c r="CG915" s="17" t="s">
        <v>21</v>
      </c>
      <c r="CH915" s="17" t="s">
        <v>3901</v>
      </c>
      <c r="CI915" s="17" t="s">
        <v>3901</v>
      </c>
      <c r="CM915" s="17" t="s">
        <v>21</v>
      </c>
      <c r="CN915" s="17" t="s">
        <v>3901</v>
      </c>
      <c r="CQ915" s="17" t="s">
        <v>3901</v>
      </c>
      <c r="CR915" s="17" t="s">
        <v>21</v>
      </c>
      <c r="CU915" s="17" t="s">
        <v>3901</v>
      </c>
      <c r="CV915" s="17" t="s">
        <v>3901</v>
      </c>
      <c r="CX915" s="17" t="s">
        <v>3901</v>
      </c>
      <c r="DA915" s="17" t="s">
        <v>3901</v>
      </c>
      <c r="DB915" s="17" t="s">
        <v>3901</v>
      </c>
      <c r="DN915" s="17">
        <f>COUNTIF(AU915:DM915, "X")</f>
        <v>22</v>
      </c>
    </row>
    <row r="916" spans="1:118" s="17" customFormat="1">
      <c r="A916" s="17" t="s">
        <v>11697</v>
      </c>
      <c r="B916" s="17">
        <v>55</v>
      </c>
      <c r="C916" s="17">
        <v>115629</v>
      </c>
      <c r="D916" s="17" t="s">
        <v>11624</v>
      </c>
      <c r="E916" s="17" t="s">
        <v>61</v>
      </c>
      <c r="F916" s="17" t="s">
        <v>65</v>
      </c>
      <c r="H916" s="309">
        <v>23248</v>
      </c>
      <c r="I916" s="309">
        <v>36888</v>
      </c>
      <c r="J916" s="17" t="s">
        <v>3888</v>
      </c>
      <c r="L916" s="17" t="s">
        <v>11625</v>
      </c>
      <c r="N916" s="17" t="s">
        <v>14</v>
      </c>
      <c r="O916" s="17" t="s">
        <v>15</v>
      </c>
      <c r="P916" s="17">
        <v>45371</v>
      </c>
      <c r="AC916" s="17" t="s">
        <v>14</v>
      </c>
      <c r="AF916" s="17">
        <v>8</v>
      </c>
      <c r="AG916" s="17">
        <v>2</v>
      </c>
      <c r="AI916" s="17" t="s">
        <v>10178</v>
      </c>
      <c r="AM916" s="17" t="s">
        <v>68</v>
      </c>
      <c r="AN916" s="17" t="s">
        <v>11517</v>
      </c>
      <c r="AO916" s="17">
        <v>3</v>
      </c>
      <c r="AP916" s="17">
        <v>80</v>
      </c>
      <c r="AQ916" s="17">
        <v>5</v>
      </c>
      <c r="AR916" s="17" t="s">
        <v>10180</v>
      </c>
      <c r="AU916" s="17" t="s">
        <v>21</v>
      </c>
      <c r="AV916" s="17" t="s">
        <v>3901</v>
      </c>
      <c r="AX916" s="17" t="s">
        <v>3901</v>
      </c>
      <c r="AY916" s="17" t="s">
        <v>21</v>
      </c>
      <c r="AZ916" s="17" t="s">
        <v>3901</v>
      </c>
      <c r="BB916" s="17" t="s">
        <v>3901</v>
      </c>
      <c r="BC916" s="17" t="s">
        <v>21</v>
      </c>
      <c r="BD916" s="17" t="s">
        <v>3901</v>
      </c>
      <c r="BH916" s="17" t="s">
        <v>3901</v>
      </c>
      <c r="BJ916" s="17" t="s">
        <v>21</v>
      </c>
      <c r="BK916" s="17" t="s">
        <v>3901</v>
      </c>
      <c r="BN916" s="17" t="s">
        <v>3901</v>
      </c>
      <c r="BQ916" s="17" t="s">
        <v>21</v>
      </c>
      <c r="BS916" s="17" t="s">
        <v>3901</v>
      </c>
      <c r="BU916" s="17" t="s">
        <v>3901</v>
      </c>
      <c r="BY916" s="17" t="s">
        <v>3901</v>
      </c>
      <c r="BZ916" s="17" t="s">
        <v>21</v>
      </c>
      <c r="CC916" s="17" t="s">
        <v>3901</v>
      </c>
      <c r="CD916" s="17" t="s">
        <v>3901</v>
      </c>
      <c r="CF916" s="17" t="s">
        <v>3901</v>
      </c>
      <c r="CG916" s="17" t="s">
        <v>21</v>
      </c>
      <c r="CH916" s="17" t="s">
        <v>3901</v>
      </c>
      <c r="CI916" s="17" t="s">
        <v>3901</v>
      </c>
      <c r="CN916" s="17" t="s">
        <v>3901</v>
      </c>
      <c r="CQ916" s="17" t="s">
        <v>3901</v>
      </c>
      <c r="CR916" s="17" t="s">
        <v>21</v>
      </c>
      <c r="CS916" s="17" t="s">
        <v>3901</v>
      </c>
      <c r="CU916" s="17" t="s">
        <v>3901</v>
      </c>
      <c r="CX916" s="17" t="s">
        <v>3901</v>
      </c>
      <c r="DA916" s="17" t="s">
        <v>3901</v>
      </c>
      <c r="DN916" s="17">
        <f>COUNTIF(AU916:DM916, "X")</f>
        <v>22</v>
      </c>
    </row>
    <row r="917" spans="1:118" s="17" customFormat="1">
      <c r="A917" s="17" t="s">
        <v>11623</v>
      </c>
      <c r="B917" s="17">
        <v>55</v>
      </c>
      <c r="C917" s="17">
        <v>115628</v>
      </c>
      <c r="D917" s="17" t="s">
        <v>11624</v>
      </c>
      <c r="E917" s="17" t="s">
        <v>125</v>
      </c>
      <c r="F917" s="17" t="s">
        <v>70</v>
      </c>
      <c r="H917" s="309">
        <v>23626</v>
      </c>
      <c r="I917" s="309">
        <v>36888</v>
      </c>
      <c r="J917" s="17" t="s">
        <v>3888</v>
      </c>
      <c r="L917" s="17" t="s">
        <v>11625</v>
      </c>
      <c r="N917" s="17" t="s">
        <v>14</v>
      </c>
      <c r="O917" s="17" t="s">
        <v>15</v>
      </c>
      <c r="P917" s="17">
        <v>45371</v>
      </c>
      <c r="AC917" s="17" t="s">
        <v>14</v>
      </c>
      <c r="AF917" s="17">
        <v>8</v>
      </c>
      <c r="AG917" s="17">
        <v>2</v>
      </c>
      <c r="AI917" s="17" t="s">
        <v>10178</v>
      </c>
      <c r="AM917" s="17" t="s">
        <v>68</v>
      </c>
      <c r="AN917" s="17" t="s">
        <v>11517</v>
      </c>
      <c r="AO917" s="17">
        <v>3</v>
      </c>
      <c r="AP917" s="17">
        <v>80</v>
      </c>
      <c r="AQ917" s="17">
        <v>5</v>
      </c>
      <c r="AR917" s="17" t="s">
        <v>10180</v>
      </c>
      <c r="AU917" s="17" t="s">
        <v>21</v>
      </c>
      <c r="AV917" s="17" t="s">
        <v>3901</v>
      </c>
      <c r="AX917" s="17" t="s">
        <v>3901</v>
      </c>
      <c r="AY917" s="17" t="s">
        <v>21</v>
      </c>
      <c r="AZ917" s="17" t="s">
        <v>3901</v>
      </c>
      <c r="BB917" s="17" t="s">
        <v>3901</v>
      </c>
      <c r="BD917" s="17" t="s">
        <v>3901</v>
      </c>
      <c r="BH917" s="17" t="s">
        <v>3901</v>
      </c>
      <c r="BJ917" s="17" t="s">
        <v>21</v>
      </c>
      <c r="BK917" s="17" t="s">
        <v>3901</v>
      </c>
      <c r="BL917" s="17" t="s">
        <v>3901</v>
      </c>
      <c r="BN917" s="17" t="s">
        <v>3901</v>
      </c>
      <c r="BQ917" s="17" t="s">
        <v>21</v>
      </c>
      <c r="BS917" s="17" t="s">
        <v>3901</v>
      </c>
      <c r="BU917" s="17" t="s">
        <v>3901</v>
      </c>
      <c r="BY917" s="17" t="s">
        <v>3901</v>
      </c>
      <c r="CC917" s="17" t="s">
        <v>3901</v>
      </c>
      <c r="CD917" s="17" t="s">
        <v>3901</v>
      </c>
      <c r="CF917" s="17" t="s">
        <v>3901</v>
      </c>
      <c r="CG917" s="17" t="s">
        <v>21</v>
      </c>
      <c r="CH917" s="17" t="s">
        <v>3901</v>
      </c>
      <c r="CI917" s="17" t="s">
        <v>3901</v>
      </c>
      <c r="CL917" s="17" t="s">
        <v>3901</v>
      </c>
      <c r="CM917" s="17" t="s">
        <v>21</v>
      </c>
      <c r="CN917" s="17" t="s">
        <v>3901</v>
      </c>
      <c r="CO917" s="17" t="s">
        <v>3901</v>
      </c>
      <c r="CQ917" s="17" t="s">
        <v>3901</v>
      </c>
      <c r="CR917" s="17" t="s">
        <v>21</v>
      </c>
      <c r="CS917" s="17" t="s">
        <v>3901</v>
      </c>
      <c r="CU917" s="17" t="s">
        <v>3901</v>
      </c>
      <c r="CV917" s="17" t="s">
        <v>3901</v>
      </c>
      <c r="CX917" s="17" t="s">
        <v>3901</v>
      </c>
      <c r="CY917" s="17" t="s">
        <v>21</v>
      </c>
      <c r="DA917" s="17" t="s">
        <v>3901</v>
      </c>
      <c r="DN917" s="17">
        <f>COUNTIF(AU917:DM917, "X")</f>
        <v>26</v>
      </c>
    </row>
    <row r="918" spans="1:118" s="17" customFormat="1">
      <c r="A918" s="17" t="s">
        <v>12019</v>
      </c>
      <c r="B918" s="17">
        <v>55</v>
      </c>
      <c r="C918" s="17">
        <v>106316</v>
      </c>
      <c r="D918" s="17" t="s">
        <v>12020</v>
      </c>
      <c r="E918" s="17" t="s">
        <v>165</v>
      </c>
      <c r="F918" s="17" t="s">
        <v>99</v>
      </c>
      <c r="H918" s="309">
        <v>21517</v>
      </c>
      <c r="I918" s="309">
        <v>30886</v>
      </c>
      <c r="J918" s="17" t="s">
        <v>3888</v>
      </c>
      <c r="L918" s="17" t="s">
        <v>12000</v>
      </c>
      <c r="M918" s="17" t="s">
        <v>363</v>
      </c>
      <c r="N918" s="17" t="s">
        <v>31</v>
      </c>
      <c r="O918" s="17" t="s">
        <v>15</v>
      </c>
      <c r="P918" s="17">
        <v>45373</v>
      </c>
      <c r="AC918" s="17" t="s">
        <v>9895</v>
      </c>
      <c r="AD918" s="17" t="s">
        <v>9896</v>
      </c>
      <c r="AF918" s="17">
        <v>8</v>
      </c>
      <c r="AG918" s="17">
        <v>2</v>
      </c>
      <c r="AM918" s="17" t="s">
        <v>227</v>
      </c>
      <c r="AN918" s="17" t="s">
        <v>11928</v>
      </c>
      <c r="AO918" s="17">
        <v>3</v>
      </c>
      <c r="AP918" s="17">
        <v>80</v>
      </c>
      <c r="AQ918" s="17">
        <v>5</v>
      </c>
      <c r="AR918" s="17" t="s">
        <v>9898</v>
      </c>
      <c r="AT918" s="17" t="s">
        <v>11929</v>
      </c>
      <c r="DN918" s="17">
        <f>COUNTIF(AU918:DM918, "X")</f>
        <v>0</v>
      </c>
    </row>
    <row r="919" spans="1:118" s="17" customFormat="1">
      <c r="A919" s="17" t="s">
        <v>14584</v>
      </c>
      <c r="B919" s="17">
        <v>55</v>
      </c>
      <c r="C919" s="17">
        <v>76207</v>
      </c>
      <c r="D919" s="17" t="s">
        <v>639</v>
      </c>
      <c r="E919" s="17" t="s">
        <v>500</v>
      </c>
      <c r="F919" s="17" t="s">
        <v>25</v>
      </c>
      <c r="H919" s="309">
        <v>26364</v>
      </c>
      <c r="I919" s="309">
        <v>33702</v>
      </c>
      <c r="J919" s="17" t="s">
        <v>3888</v>
      </c>
      <c r="L919" s="17" t="s">
        <v>14585</v>
      </c>
      <c r="N919" s="17" t="s">
        <v>31</v>
      </c>
      <c r="O919" s="17" t="s">
        <v>15</v>
      </c>
      <c r="P919" s="17">
        <v>45373</v>
      </c>
      <c r="AC919" s="17" t="s">
        <v>9895</v>
      </c>
      <c r="AD919" s="17" t="s">
        <v>9896</v>
      </c>
      <c r="AF919" s="17">
        <v>8</v>
      </c>
      <c r="AG919" s="17">
        <v>2</v>
      </c>
      <c r="AM919" s="17" t="s">
        <v>108</v>
      </c>
      <c r="AN919" s="17" t="s">
        <v>14364</v>
      </c>
      <c r="AO919" s="17">
        <v>3</v>
      </c>
      <c r="AP919" s="17">
        <v>80</v>
      </c>
      <c r="AQ919" s="17">
        <v>5</v>
      </c>
      <c r="AR919" s="17" t="s">
        <v>9898</v>
      </c>
      <c r="AT919" s="17" t="s">
        <v>14152</v>
      </c>
      <c r="AV919" s="17" t="s">
        <v>3901</v>
      </c>
      <c r="BB919" s="17" t="s">
        <v>3901</v>
      </c>
      <c r="BC919" s="17" t="s">
        <v>30</v>
      </c>
      <c r="BD919" s="17" t="s">
        <v>3901</v>
      </c>
      <c r="BK919" s="17" t="s">
        <v>3901</v>
      </c>
      <c r="BQ919" s="17" t="s">
        <v>21</v>
      </c>
      <c r="BS919" s="17" t="s">
        <v>3901</v>
      </c>
      <c r="CH919" s="17" t="s">
        <v>3901</v>
      </c>
      <c r="DN919" s="17">
        <f>COUNTIF(AU919:DM919, "X")</f>
        <v>6</v>
      </c>
    </row>
    <row r="920" spans="1:118" s="17" customFormat="1">
      <c r="A920" s="17" t="s">
        <v>12448</v>
      </c>
      <c r="B920" s="17">
        <v>55</v>
      </c>
      <c r="C920" s="17">
        <v>81338</v>
      </c>
      <c r="D920" s="17" t="s">
        <v>5291</v>
      </c>
      <c r="E920" s="17" t="s">
        <v>328</v>
      </c>
      <c r="F920" s="17" t="s">
        <v>132</v>
      </c>
      <c r="H920" s="309">
        <v>24015</v>
      </c>
      <c r="I920" s="309">
        <v>43960</v>
      </c>
      <c r="J920" s="17" t="s">
        <v>3888</v>
      </c>
      <c r="L920" s="17" t="s">
        <v>12449</v>
      </c>
      <c r="N920" s="17" t="s">
        <v>31</v>
      </c>
      <c r="O920" s="17" t="s">
        <v>15</v>
      </c>
      <c r="P920" s="17">
        <v>45373</v>
      </c>
      <c r="AC920" s="17" t="s">
        <v>9895</v>
      </c>
      <c r="AD920" s="17" t="s">
        <v>9896</v>
      </c>
      <c r="AF920" s="17">
        <v>15</v>
      </c>
      <c r="AG920" s="17">
        <v>2</v>
      </c>
      <c r="AM920" s="17" t="s">
        <v>222</v>
      </c>
      <c r="AN920" s="17" t="s">
        <v>12432</v>
      </c>
      <c r="AO920" s="17">
        <v>3</v>
      </c>
      <c r="AP920" s="17">
        <v>80</v>
      </c>
      <c r="AQ920" s="17">
        <v>5</v>
      </c>
      <c r="AR920" s="17" t="s">
        <v>9898</v>
      </c>
      <c r="AT920" s="17" t="s">
        <v>11929</v>
      </c>
      <c r="AV920" s="17" t="s">
        <v>3901</v>
      </c>
      <c r="BD920" s="17" t="s">
        <v>3901</v>
      </c>
      <c r="BK920" s="17" t="s">
        <v>3901</v>
      </c>
      <c r="BS920" s="17" t="s">
        <v>3901</v>
      </c>
      <c r="DN920" s="17">
        <f>COUNTIF(AU920:DM920, "X")</f>
        <v>4</v>
      </c>
    </row>
    <row r="921" spans="1:118" s="17" customFormat="1">
      <c r="A921" s="17" t="s">
        <v>21249</v>
      </c>
      <c r="B921" s="17">
        <v>55</v>
      </c>
      <c r="C921" s="17">
        <v>73466</v>
      </c>
      <c r="D921" s="17" t="s">
        <v>5291</v>
      </c>
      <c r="E921" s="17" t="s">
        <v>21250</v>
      </c>
      <c r="F921" s="17" t="s">
        <v>371</v>
      </c>
      <c r="H921" s="309">
        <v>20101</v>
      </c>
      <c r="I921" s="309">
        <v>41165</v>
      </c>
      <c r="J921" s="17" t="s">
        <v>3888</v>
      </c>
      <c r="L921" s="17" t="s">
        <v>21251</v>
      </c>
      <c r="N921" s="17" t="s">
        <v>26</v>
      </c>
      <c r="O921" s="17" t="s">
        <v>15</v>
      </c>
      <c r="P921" s="17">
        <v>45318</v>
      </c>
      <c r="AF921" s="17">
        <v>15</v>
      </c>
      <c r="AG921" s="17">
        <v>2</v>
      </c>
      <c r="AI921" s="17" t="s">
        <v>20669</v>
      </c>
      <c r="AM921" s="17" t="s">
        <v>2616</v>
      </c>
      <c r="AN921" s="17" t="s">
        <v>21221</v>
      </c>
      <c r="AO921" s="17">
        <v>3</v>
      </c>
      <c r="AP921" s="17">
        <v>80</v>
      </c>
      <c r="AQ921" s="17">
        <v>5</v>
      </c>
      <c r="AR921" s="17" t="s">
        <v>20671</v>
      </c>
      <c r="AS921" s="17" t="s">
        <v>21222</v>
      </c>
      <c r="AV921" s="17" t="s">
        <v>3901</v>
      </c>
      <c r="DD921" s="17" t="s">
        <v>3901</v>
      </c>
      <c r="DN921" s="17">
        <f>COUNTIF(AU921:DM921, "X")</f>
        <v>2</v>
      </c>
    </row>
    <row r="922" spans="1:118" s="17" customFormat="1">
      <c r="A922" s="17" t="s">
        <v>11837</v>
      </c>
      <c r="B922" s="17">
        <v>55</v>
      </c>
      <c r="C922" s="17">
        <v>67083</v>
      </c>
      <c r="D922" s="17" t="s">
        <v>7305</v>
      </c>
      <c r="E922" s="17" t="s">
        <v>7982</v>
      </c>
      <c r="F922" s="17" t="s">
        <v>11838</v>
      </c>
      <c r="H922" s="309">
        <v>25019</v>
      </c>
      <c r="I922" s="309">
        <v>32426</v>
      </c>
      <c r="J922" s="17" t="s">
        <v>3888</v>
      </c>
      <c r="L922" s="17" t="s">
        <v>11713</v>
      </c>
      <c r="M922" s="17" t="s">
        <v>478</v>
      </c>
      <c r="N922" s="17" t="s">
        <v>14</v>
      </c>
      <c r="O922" s="17" t="s">
        <v>15</v>
      </c>
      <c r="P922" s="17">
        <v>45371</v>
      </c>
      <c r="AC922" s="17" t="s">
        <v>14</v>
      </c>
      <c r="AF922" s="17">
        <v>8</v>
      </c>
      <c r="AG922" s="17">
        <v>2</v>
      </c>
      <c r="AI922" s="17" t="s">
        <v>10178</v>
      </c>
      <c r="AM922" s="17" t="s">
        <v>173</v>
      </c>
      <c r="AN922" s="17" t="s">
        <v>11705</v>
      </c>
      <c r="AO922" s="17">
        <v>3</v>
      </c>
      <c r="AP922" s="17">
        <v>80</v>
      </c>
      <c r="AQ922" s="17">
        <v>5</v>
      </c>
      <c r="AR922" s="17" t="s">
        <v>10180</v>
      </c>
      <c r="BD922" s="17" t="s">
        <v>3901</v>
      </c>
      <c r="BH922" s="17" t="s">
        <v>3901</v>
      </c>
      <c r="BJ922" s="17" t="s">
        <v>30</v>
      </c>
      <c r="BK922" s="17" t="s">
        <v>3901</v>
      </c>
      <c r="BN922" s="17" t="s">
        <v>3901</v>
      </c>
      <c r="BQ922" s="17" t="s">
        <v>30</v>
      </c>
      <c r="BS922" s="17" t="s">
        <v>3901</v>
      </c>
      <c r="BY922" s="17" t="s">
        <v>3901</v>
      </c>
      <c r="CC922" s="17" t="s">
        <v>3901</v>
      </c>
      <c r="CD922" s="17" t="s">
        <v>3901</v>
      </c>
      <c r="CF922" s="17" t="s">
        <v>3901</v>
      </c>
      <c r="CH922" s="17" t="s">
        <v>3901</v>
      </c>
      <c r="CI922" s="17" t="s">
        <v>3901</v>
      </c>
      <c r="CL922" s="17" t="s">
        <v>3901</v>
      </c>
      <c r="CM922" s="17" t="s">
        <v>30</v>
      </c>
      <c r="CN922" s="17" t="s">
        <v>3901</v>
      </c>
      <c r="CO922" s="17" t="s">
        <v>3901</v>
      </c>
      <c r="CQ922" s="17" t="s">
        <v>3901</v>
      </c>
      <c r="CR922" s="17" t="s">
        <v>30</v>
      </c>
      <c r="CU922" s="17" t="s">
        <v>3901</v>
      </c>
      <c r="CX922" s="17" t="s">
        <v>3901</v>
      </c>
      <c r="CY922" s="17" t="s">
        <v>30</v>
      </c>
      <c r="DA922" s="17" t="s">
        <v>3901</v>
      </c>
      <c r="DN922" s="17">
        <f>COUNTIF(AU922:DM922, "X")</f>
        <v>18</v>
      </c>
    </row>
    <row r="923" spans="1:118" s="17" customFormat="1">
      <c r="A923" s="17" t="s">
        <v>7304</v>
      </c>
      <c r="B923" s="17">
        <v>55</v>
      </c>
      <c r="C923" s="17">
        <v>48798</v>
      </c>
      <c r="D923" s="17" t="s">
        <v>7305</v>
      </c>
      <c r="E923" s="17" t="s">
        <v>287</v>
      </c>
      <c r="F923" s="17" t="s">
        <v>63</v>
      </c>
      <c r="H923" s="309">
        <v>25454</v>
      </c>
      <c r="I923" s="309">
        <v>41893</v>
      </c>
      <c r="J923" s="17" t="s">
        <v>3888</v>
      </c>
      <c r="L923" s="17" t="s">
        <v>7306</v>
      </c>
      <c r="N923" s="17" t="s">
        <v>19</v>
      </c>
      <c r="O923" s="17" t="s">
        <v>15</v>
      </c>
      <c r="P923" s="17">
        <v>45356</v>
      </c>
      <c r="AC923" s="17" t="s">
        <v>3890</v>
      </c>
      <c r="AD923" s="17" t="s">
        <v>3891</v>
      </c>
      <c r="AF923" s="17">
        <v>8</v>
      </c>
      <c r="AG923" s="17">
        <v>2</v>
      </c>
      <c r="AM923" s="17" t="s">
        <v>2605</v>
      </c>
      <c r="AN923" s="17" t="s">
        <v>7253</v>
      </c>
      <c r="AO923" s="17">
        <v>3</v>
      </c>
      <c r="AP923" s="17">
        <v>80</v>
      </c>
      <c r="AQ923" s="17">
        <v>5</v>
      </c>
      <c r="AT923" s="17" t="s">
        <v>6589</v>
      </c>
      <c r="CN923" s="17" t="s">
        <v>3901</v>
      </c>
      <c r="CQ923" s="17" t="s">
        <v>3901</v>
      </c>
      <c r="CR923" s="17" t="s">
        <v>21</v>
      </c>
      <c r="CU923" s="17" t="s">
        <v>3901</v>
      </c>
      <c r="DN923" s="17">
        <f>COUNTIF(AU923:DM923, "X")</f>
        <v>3</v>
      </c>
    </row>
    <row r="924" spans="1:118" s="17" customFormat="1">
      <c r="A924" s="17" t="s">
        <v>22554</v>
      </c>
      <c r="B924" s="17">
        <v>55</v>
      </c>
      <c r="C924" s="17">
        <v>112216</v>
      </c>
      <c r="D924" s="17" t="s">
        <v>22555</v>
      </c>
      <c r="E924" s="17" t="s">
        <v>332</v>
      </c>
      <c r="F924" s="17" t="s">
        <v>144</v>
      </c>
      <c r="H924" s="309">
        <v>20584</v>
      </c>
      <c r="I924" s="309">
        <v>36663</v>
      </c>
      <c r="J924" s="17" t="s">
        <v>3888</v>
      </c>
      <c r="L924" s="17" t="s">
        <v>22556</v>
      </c>
      <c r="N924" s="17" t="s">
        <v>31</v>
      </c>
      <c r="O924" s="17" t="s">
        <v>15</v>
      </c>
      <c r="P924" s="17">
        <v>45373</v>
      </c>
      <c r="AF924" s="17">
        <v>8</v>
      </c>
      <c r="AG924" s="17">
        <v>2</v>
      </c>
      <c r="AH924" s="17" t="s">
        <v>11926</v>
      </c>
      <c r="AK924" s="17" t="s">
        <v>11927</v>
      </c>
      <c r="AM924" s="17" t="s">
        <v>177</v>
      </c>
      <c r="AN924" s="17" t="s">
        <v>22466</v>
      </c>
      <c r="AO924" s="17">
        <v>3</v>
      </c>
      <c r="AP924" s="17">
        <v>80</v>
      </c>
      <c r="AQ924" s="17">
        <v>5</v>
      </c>
      <c r="AR924" s="17" t="s">
        <v>11941</v>
      </c>
      <c r="AV924" s="17" t="s">
        <v>3901</v>
      </c>
      <c r="BD924" s="17" t="s">
        <v>3901</v>
      </c>
      <c r="BQ924" s="17" t="s">
        <v>30</v>
      </c>
      <c r="DN924" s="17">
        <f>COUNTIF(AU924:DM924, "X")</f>
        <v>2</v>
      </c>
    </row>
    <row r="925" spans="1:118" s="17" customFormat="1">
      <c r="A925" s="17" t="s">
        <v>19532</v>
      </c>
      <c r="B925" s="17">
        <v>55</v>
      </c>
      <c r="C925" s="17">
        <v>104845</v>
      </c>
      <c r="D925" s="17" t="s">
        <v>9742</v>
      </c>
      <c r="E925" s="17" t="s">
        <v>280</v>
      </c>
      <c r="F925" s="17" t="s">
        <v>22</v>
      </c>
      <c r="H925" s="309">
        <v>26757</v>
      </c>
      <c r="I925" s="309">
        <v>35304</v>
      </c>
      <c r="J925" s="17" t="s">
        <v>3888</v>
      </c>
      <c r="L925" s="17" t="s">
        <v>19533</v>
      </c>
      <c r="N925" s="17" t="s">
        <v>163</v>
      </c>
      <c r="O925" s="17" t="s">
        <v>15</v>
      </c>
      <c r="P925" s="17">
        <v>45312</v>
      </c>
      <c r="AF925" s="17">
        <v>8</v>
      </c>
      <c r="AG925" s="17">
        <v>2</v>
      </c>
      <c r="AH925" s="17" t="s">
        <v>11926</v>
      </c>
      <c r="AK925" s="17" t="s">
        <v>11927</v>
      </c>
      <c r="AM925" s="17" t="s">
        <v>2615</v>
      </c>
      <c r="AN925" s="17" t="s">
        <v>19445</v>
      </c>
      <c r="AO925" s="17">
        <v>3</v>
      </c>
      <c r="AP925" s="17">
        <v>80</v>
      </c>
      <c r="AQ925" s="17">
        <v>5</v>
      </c>
      <c r="AR925" s="17" t="s">
        <v>19446</v>
      </c>
      <c r="AU925" s="17" t="s">
        <v>21</v>
      </c>
      <c r="BD925" s="17" t="s">
        <v>3901</v>
      </c>
      <c r="BK925" s="17" t="s">
        <v>3901</v>
      </c>
      <c r="BQ925" s="17" t="s">
        <v>21</v>
      </c>
      <c r="BS925" s="17" t="s">
        <v>3901</v>
      </c>
      <c r="CH925" s="17" t="s">
        <v>3901</v>
      </c>
      <c r="CM925" s="17" t="s">
        <v>21</v>
      </c>
      <c r="DN925" s="17">
        <f>COUNTIF(AU925:DM925, "X")</f>
        <v>4</v>
      </c>
    </row>
    <row r="926" spans="1:118" s="17" customFormat="1">
      <c r="A926" s="523" t="s">
        <v>2256</v>
      </c>
      <c r="B926" s="17">
        <v>55</v>
      </c>
      <c r="C926" s="17">
        <v>109603</v>
      </c>
      <c r="D926" s="17" t="s">
        <v>512</v>
      </c>
      <c r="E926" s="17" t="s">
        <v>434</v>
      </c>
      <c r="F926" s="17" t="s">
        <v>181</v>
      </c>
      <c r="H926" s="309">
        <v>27366</v>
      </c>
      <c r="I926" s="309">
        <v>39417</v>
      </c>
      <c r="J926" s="17" t="s">
        <v>3888</v>
      </c>
      <c r="L926" s="17" t="s">
        <v>1331</v>
      </c>
      <c r="N926" s="17" t="s">
        <v>31</v>
      </c>
      <c r="O926" s="17" t="s">
        <v>15</v>
      </c>
      <c r="P926" s="17">
        <v>45373</v>
      </c>
      <c r="AF926" s="17">
        <v>15</v>
      </c>
      <c r="AG926" s="17">
        <v>2</v>
      </c>
      <c r="AH926" s="17" t="s">
        <v>11926</v>
      </c>
      <c r="AK926" s="17" t="s">
        <v>11927</v>
      </c>
      <c r="AM926" s="17" t="s">
        <v>177</v>
      </c>
      <c r="AN926" s="17" t="s">
        <v>22466</v>
      </c>
      <c r="AO926" s="17">
        <v>3</v>
      </c>
      <c r="AP926" s="17">
        <v>80</v>
      </c>
      <c r="AQ926" s="17">
        <v>5</v>
      </c>
      <c r="AR926" s="17" t="s">
        <v>11941</v>
      </c>
      <c r="AV926" s="17" t="s">
        <v>3901</v>
      </c>
      <c r="BQ926" s="17" t="s">
        <v>30</v>
      </c>
      <c r="BS926" s="17" t="s">
        <v>3901</v>
      </c>
      <c r="CD926" s="17" t="s">
        <v>3901</v>
      </c>
      <c r="CF926" s="17" t="s">
        <v>3901</v>
      </c>
      <c r="CH926" s="17" t="s">
        <v>3901</v>
      </c>
      <c r="CR926" s="17" t="s">
        <v>30</v>
      </c>
      <c r="CU926" s="17" t="s">
        <v>3901</v>
      </c>
      <c r="DA926" s="17" t="s">
        <v>3901</v>
      </c>
      <c r="DF926" s="17" t="s">
        <v>3901</v>
      </c>
      <c r="DN926" s="17">
        <f>COUNTIF(AU926:DM926, "X")</f>
        <v>8</v>
      </c>
    </row>
    <row r="927" spans="1:118" s="17" customFormat="1">
      <c r="A927" s="523" t="s">
        <v>1330</v>
      </c>
      <c r="B927" s="17">
        <v>55</v>
      </c>
      <c r="C927" s="17">
        <v>115329</v>
      </c>
      <c r="D927" s="17" t="s">
        <v>512</v>
      </c>
      <c r="E927" s="17" t="s">
        <v>194</v>
      </c>
      <c r="F927" s="17" t="s">
        <v>58</v>
      </c>
      <c r="H927" s="309">
        <v>27610</v>
      </c>
      <c r="I927" s="309">
        <v>36872</v>
      </c>
      <c r="J927" s="17" t="s">
        <v>3888</v>
      </c>
      <c r="L927" s="17" t="s">
        <v>1331</v>
      </c>
      <c r="N927" s="17" t="s">
        <v>31</v>
      </c>
      <c r="O927" s="17" t="s">
        <v>15</v>
      </c>
      <c r="P927" s="17">
        <v>45373</v>
      </c>
      <c r="AF927" s="17">
        <v>15</v>
      </c>
      <c r="AG927" s="17">
        <v>2</v>
      </c>
      <c r="AH927" s="17" t="s">
        <v>11926</v>
      </c>
      <c r="AK927" s="17" t="s">
        <v>11927</v>
      </c>
      <c r="AM927" s="17" t="s">
        <v>177</v>
      </c>
      <c r="AN927" s="17" t="s">
        <v>22466</v>
      </c>
      <c r="AO927" s="17">
        <v>3</v>
      </c>
      <c r="AP927" s="17">
        <v>80</v>
      </c>
      <c r="AQ927" s="17">
        <v>5</v>
      </c>
      <c r="AR927" s="17" t="s">
        <v>11941</v>
      </c>
      <c r="BS927" s="17" t="s">
        <v>3901</v>
      </c>
      <c r="CD927" s="17" t="s">
        <v>3901</v>
      </c>
      <c r="CF927" s="17" t="s">
        <v>3901</v>
      </c>
      <c r="CH927" s="17" t="s">
        <v>3901</v>
      </c>
      <c r="CU927" s="17" t="s">
        <v>3901</v>
      </c>
      <c r="DA927" s="17" t="s">
        <v>3901</v>
      </c>
      <c r="DF927" s="17" t="s">
        <v>3901</v>
      </c>
      <c r="DN927" s="17">
        <f>COUNTIF(AU927:DM927, "X")</f>
        <v>7</v>
      </c>
    </row>
    <row r="928" spans="1:118" s="17" customFormat="1">
      <c r="A928" s="17" t="s">
        <v>9931</v>
      </c>
      <c r="B928" s="17">
        <v>55</v>
      </c>
      <c r="C928" s="17">
        <v>116452</v>
      </c>
      <c r="D928" s="17" t="s">
        <v>620</v>
      </c>
      <c r="E928" s="17" t="s">
        <v>396</v>
      </c>
      <c r="F928" s="17" t="s">
        <v>18</v>
      </c>
      <c r="H928" s="309">
        <v>29662</v>
      </c>
      <c r="I928" s="309">
        <v>42933</v>
      </c>
      <c r="J928" s="17" t="s">
        <v>3888</v>
      </c>
      <c r="L928" s="17" t="s">
        <v>9894</v>
      </c>
      <c r="M928" s="17" t="s">
        <v>9932</v>
      </c>
      <c r="N928" s="17" t="s">
        <v>31</v>
      </c>
      <c r="O928" s="17" t="s">
        <v>15</v>
      </c>
      <c r="P928" s="17">
        <v>45373</v>
      </c>
      <c r="AC928" s="17" t="s">
        <v>9895</v>
      </c>
      <c r="AD928" s="17" t="s">
        <v>9896</v>
      </c>
      <c r="AF928" s="17">
        <v>15</v>
      </c>
      <c r="AG928" s="17">
        <v>2</v>
      </c>
      <c r="AM928" s="17" t="s">
        <v>216</v>
      </c>
      <c r="AN928" s="17" t="s">
        <v>9897</v>
      </c>
      <c r="AO928" s="17">
        <v>3</v>
      </c>
      <c r="AP928" s="17">
        <v>80</v>
      </c>
      <c r="AQ928" s="17">
        <v>5</v>
      </c>
      <c r="AR928" s="17" t="s">
        <v>9898</v>
      </c>
      <c r="AT928" s="17" t="s">
        <v>9899</v>
      </c>
      <c r="BD928" s="17" t="s">
        <v>3901</v>
      </c>
      <c r="DN928" s="17">
        <f>COUNTIF(AU928:DM928, "X")</f>
        <v>1</v>
      </c>
    </row>
    <row r="929" spans="1:118" s="17" customFormat="1">
      <c r="A929" s="17" t="s">
        <v>12599</v>
      </c>
      <c r="B929" s="17">
        <v>55</v>
      </c>
      <c r="C929" s="17">
        <v>93522</v>
      </c>
      <c r="D929" s="17" t="s">
        <v>12456</v>
      </c>
      <c r="E929" s="17" t="s">
        <v>602</v>
      </c>
      <c r="F929" s="17" t="s">
        <v>570</v>
      </c>
      <c r="H929" s="309">
        <v>28441</v>
      </c>
      <c r="I929" s="309">
        <v>35116</v>
      </c>
      <c r="J929" s="17" t="s">
        <v>3888</v>
      </c>
      <c r="L929" s="17" t="s">
        <v>12600</v>
      </c>
      <c r="N929" s="17" t="s">
        <v>31</v>
      </c>
      <c r="O929" s="17" t="s">
        <v>15</v>
      </c>
      <c r="P929" s="17">
        <v>45373</v>
      </c>
      <c r="AC929" s="17" t="s">
        <v>9895</v>
      </c>
      <c r="AD929" s="17" t="s">
        <v>9896</v>
      </c>
      <c r="AF929" s="17">
        <v>15</v>
      </c>
      <c r="AG929" s="17">
        <v>2</v>
      </c>
      <c r="AM929" s="17" t="s">
        <v>222</v>
      </c>
      <c r="AN929" s="17" t="s">
        <v>12432</v>
      </c>
      <c r="AO929" s="17">
        <v>3</v>
      </c>
      <c r="AP929" s="17">
        <v>80</v>
      </c>
      <c r="AQ929" s="17">
        <v>5</v>
      </c>
      <c r="AR929" s="17" t="s">
        <v>9898</v>
      </c>
      <c r="AT929" s="17" t="s">
        <v>11929</v>
      </c>
      <c r="AV929" s="17" t="s">
        <v>3901</v>
      </c>
      <c r="DN929" s="17">
        <f>COUNTIF(AU929:DM929, "X")</f>
        <v>1</v>
      </c>
    </row>
    <row r="930" spans="1:118" s="17" customFormat="1">
      <c r="A930" s="17" t="s">
        <v>10599</v>
      </c>
      <c r="B930" s="17">
        <v>55</v>
      </c>
      <c r="C930" s="17">
        <v>103053</v>
      </c>
      <c r="D930" s="17" t="s">
        <v>10600</v>
      </c>
      <c r="E930" s="17" t="s">
        <v>7873</v>
      </c>
      <c r="F930" s="17" t="s">
        <v>65</v>
      </c>
      <c r="H930" s="309">
        <v>25231</v>
      </c>
      <c r="I930" s="309">
        <v>42137</v>
      </c>
      <c r="J930" s="17" t="s">
        <v>3888</v>
      </c>
      <c r="L930" s="17" t="s">
        <v>10601</v>
      </c>
      <c r="M930" s="17" t="s">
        <v>351</v>
      </c>
      <c r="N930" s="17" t="s">
        <v>14</v>
      </c>
      <c r="O930" s="17" t="s">
        <v>15</v>
      </c>
      <c r="P930" s="17">
        <v>45371</v>
      </c>
      <c r="AC930" s="17" t="s">
        <v>14</v>
      </c>
      <c r="AF930" s="17">
        <v>8</v>
      </c>
      <c r="AG930" s="17">
        <v>2</v>
      </c>
      <c r="AI930" s="17" t="s">
        <v>10178</v>
      </c>
      <c r="AM930" s="17" t="s">
        <v>193</v>
      </c>
      <c r="AN930" s="17" t="s">
        <v>10381</v>
      </c>
      <c r="AO930" s="17">
        <v>3</v>
      </c>
      <c r="AP930" s="17">
        <v>80</v>
      </c>
      <c r="AQ930" s="17">
        <v>5</v>
      </c>
      <c r="AR930" s="17" t="s">
        <v>10180</v>
      </c>
      <c r="BQ930" s="17" t="s">
        <v>30</v>
      </c>
      <c r="BS930" s="17" t="s">
        <v>3901</v>
      </c>
      <c r="CQ930" s="17" t="s">
        <v>3901</v>
      </c>
      <c r="DN930" s="17">
        <f>COUNTIF(AU930:DM930, "X")</f>
        <v>2</v>
      </c>
    </row>
    <row r="931" spans="1:118" s="17" customFormat="1">
      <c r="A931" s="17" t="s">
        <v>7470</v>
      </c>
      <c r="B931" s="17">
        <v>55</v>
      </c>
      <c r="C931" s="17">
        <v>68778</v>
      </c>
      <c r="D931" s="17" t="s">
        <v>7471</v>
      </c>
      <c r="E931" s="17" t="s">
        <v>500</v>
      </c>
      <c r="F931" s="17" t="s">
        <v>82</v>
      </c>
      <c r="H931" s="309">
        <v>26234</v>
      </c>
      <c r="I931" s="309">
        <v>36745</v>
      </c>
      <c r="J931" s="17" t="s">
        <v>3888</v>
      </c>
      <c r="L931" s="17" t="s">
        <v>7472</v>
      </c>
      <c r="N931" s="17" t="s">
        <v>19</v>
      </c>
      <c r="O931" s="17" t="s">
        <v>15</v>
      </c>
      <c r="P931" s="17">
        <v>45356</v>
      </c>
      <c r="AC931" s="17" t="s">
        <v>3890</v>
      </c>
      <c r="AD931" s="17" t="s">
        <v>3891</v>
      </c>
      <c r="AF931" s="17">
        <v>8</v>
      </c>
      <c r="AG931" s="17">
        <v>2</v>
      </c>
      <c r="AM931" s="17" t="s">
        <v>2605</v>
      </c>
      <c r="AN931" s="17" t="s">
        <v>7253</v>
      </c>
      <c r="AO931" s="17">
        <v>3</v>
      </c>
      <c r="AP931" s="17">
        <v>80</v>
      </c>
      <c r="AQ931" s="17">
        <v>5</v>
      </c>
      <c r="AT931" s="17" t="s">
        <v>6589</v>
      </c>
      <c r="AV931" s="17" t="s">
        <v>3901</v>
      </c>
      <c r="BD931" s="17" t="s">
        <v>3901</v>
      </c>
      <c r="BH931" s="17" t="s">
        <v>3901</v>
      </c>
      <c r="DN931" s="17">
        <f>COUNTIF(AU931:DM931, "X")</f>
        <v>3</v>
      </c>
    </row>
    <row r="932" spans="1:118" s="17" customFormat="1">
      <c r="A932" s="17" t="s">
        <v>8913</v>
      </c>
      <c r="B932" s="17">
        <v>55</v>
      </c>
      <c r="C932" s="17">
        <v>118276</v>
      </c>
      <c r="D932" s="17" t="s">
        <v>8914</v>
      </c>
      <c r="E932" s="17" t="s">
        <v>249</v>
      </c>
      <c r="F932" s="17" t="s">
        <v>428</v>
      </c>
      <c r="H932" s="309">
        <v>28066</v>
      </c>
      <c r="I932" s="309">
        <v>37197</v>
      </c>
      <c r="J932" s="17" t="s">
        <v>3888</v>
      </c>
      <c r="L932" s="17" t="s">
        <v>8915</v>
      </c>
      <c r="N932" s="17" t="s">
        <v>19</v>
      </c>
      <c r="O932" s="17" t="s">
        <v>15</v>
      </c>
      <c r="P932" s="17">
        <v>45356</v>
      </c>
      <c r="AC932" s="17" t="s">
        <v>3890</v>
      </c>
      <c r="AD932" s="17" t="s">
        <v>3891</v>
      </c>
      <c r="AF932" s="17">
        <v>8</v>
      </c>
      <c r="AG932" s="17">
        <v>2</v>
      </c>
      <c r="AM932" s="17" t="s">
        <v>2608</v>
      </c>
      <c r="AN932" s="17" t="s">
        <v>8704</v>
      </c>
      <c r="AO932" s="17">
        <v>3</v>
      </c>
      <c r="AP932" s="17">
        <v>80</v>
      </c>
      <c r="AQ932" s="17">
        <v>5</v>
      </c>
      <c r="AT932" s="17" t="s">
        <v>7979</v>
      </c>
      <c r="BS932" s="17" t="s">
        <v>3901</v>
      </c>
      <c r="DF932" s="17" t="s">
        <v>3901</v>
      </c>
      <c r="DN932" s="17">
        <f>COUNTIF(AU932:DM932, "X")</f>
        <v>2</v>
      </c>
    </row>
    <row r="933" spans="1:118" s="17" customFormat="1">
      <c r="A933" s="17" t="s">
        <v>13690</v>
      </c>
      <c r="B933" s="17">
        <v>55</v>
      </c>
      <c r="C933" s="17">
        <v>119877</v>
      </c>
      <c r="D933" s="17" t="s">
        <v>13691</v>
      </c>
      <c r="E933" s="17" t="s">
        <v>4113</v>
      </c>
      <c r="F933" s="17" t="s">
        <v>65</v>
      </c>
      <c r="H933" s="309">
        <v>18388</v>
      </c>
      <c r="I933" s="309">
        <v>37382</v>
      </c>
      <c r="J933" s="17" t="s">
        <v>3888</v>
      </c>
      <c r="K933" s="17" t="s">
        <v>30</v>
      </c>
      <c r="L933" s="17" t="s">
        <v>13692</v>
      </c>
      <c r="N933" s="17" t="s">
        <v>31</v>
      </c>
      <c r="O933" s="17" t="s">
        <v>15</v>
      </c>
      <c r="P933" s="17">
        <v>45373</v>
      </c>
      <c r="AC933" s="17" t="s">
        <v>9895</v>
      </c>
      <c r="AD933" s="17" t="s">
        <v>9896</v>
      </c>
      <c r="AF933" s="17">
        <v>15</v>
      </c>
      <c r="AG933" s="17">
        <v>2</v>
      </c>
      <c r="AM933" s="17" t="s">
        <v>240</v>
      </c>
      <c r="AN933" s="17" t="s">
        <v>13567</v>
      </c>
      <c r="AO933" s="17">
        <v>3</v>
      </c>
      <c r="AP933" s="17">
        <v>80</v>
      </c>
      <c r="AQ933" s="17">
        <v>5</v>
      </c>
      <c r="AR933" s="17" t="s">
        <v>9898</v>
      </c>
      <c r="AT933" s="17" t="s">
        <v>12990</v>
      </c>
      <c r="BS933" s="17" t="s">
        <v>3901</v>
      </c>
      <c r="BY933" s="17" t="s">
        <v>3901</v>
      </c>
      <c r="CH933" s="17" t="s">
        <v>3901</v>
      </c>
      <c r="DE933" s="17" t="s">
        <v>30</v>
      </c>
      <c r="DN933" s="17">
        <f>COUNTIF(AU933:DM933, "X")</f>
        <v>3</v>
      </c>
    </row>
    <row r="934" spans="1:118" s="17" customFormat="1">
      <c r="A934" s="17" t="s">
        <v>25251</v>
      </c>
      <c r="B934" s="17">
        <v>55</v>
      </c>
      <c r="C934" s="17">
        <v>28432</v>
      </c>
      <c r="D934" s="17" t="s">
        <v>25252</v>
      </c>
      <c r="E934" s="17" t="s">
        <v>5892</v>
      </c>
      <c r="F934" s="17" t="s">
        <v>24</v>
      </c>
      <c r="H934" s="309">
        <v>13091</v>
      </c>
      <c r="I934" s="309">
        <v>26061</v>
      </c>
      <c r="J934" s="17" t="s">
        <v>3888</v>
      </c>
      <c r="L934" s="17" t="s">
        <v>370</v>
      </c>
      <c r="M934" s="17" t="s">
        <v>25253</v>
      </c>
      <c r="N934" s="17" t="s">
        <v>31</v>
      </c>
      <c r="O934" s="17" t="s">
        <v>15</v>
      </c>
      <c r="P934" s="17">
        <v>45373</v>
      </c>
      <c r="Q934" s="17">
        <v>8366</v>
      </c>
      <c r="AC934" s="17" t="s">
        <v>9895</v>
      </c>
      <c r="AD934" s="17" t="s">
        <v>9896</v>
      </c>
      <c r="AF934" s="17">
        <v>8</v>
      </c>
      <c r="AG934" s="17">
        <v>2</v>
      </c>
      <c r="AM934" s="17" t="s">
        <v>67</v>
      </c>
      <c r="AN934" s="17" t="s">
        <v>25087</v>
      </c>
      <c r="AO934" s="17">
        <v>3</v>
      </c>
      <c r="AP934" s="17">
        <v>80</v>
      </c>
      <c r="AQ934" s="17">
        <v>5</v>
      </c>
      <c r="AR934" s="17" t="s">
        <v>9898</v>
      </c>
      <c r="AT934" s="17" t="s">
        <v>16072</v>
      </c>
      <c r="AU934" s="17" t="s">
        <v>21</v>
      </c>
      <c r="AV934" s="17" t="s">
        <v>3901</v>
      </c>
      <c r="AX934" s="17" t="s">
        <v>3901</v>
      </c>
      <c r="AY934" s="17" t="s">
        <v>21</v>
      </c>
      <c r="AZ934" s="17" t="s">
        <v>3901</v>
      </c>
      <c r="BB934" s="17" t="s">
        <v>3901</v>
      </c>
      <c r="BC934" s="17" t="s">
        <v>21</v>
      </c>
      <c r="BD934" s="17" t="s">
        <v>3901</v>
      </c>
      <c r="BH934" s="17" t="s">
        <v>3901</v>
      </c>
      <c r="BJ934" s="17" t="s">
        <v>21</v>
      </c>
      <c r="BK934" s="17" t="s">
        <v>3901</v>
      </c>
      <c r="BQ934" s="17" t="s">
        <v>21</v>
      </c>
      <c r="BS934" s="17" t="s">
        <v>3901</v>
      </c>
      <c r="BU934" s="17" t="s">
        <v>3901</v>
      </c>
      <c r="BY934" s="17" t="s">
        <v>3901</v>
      </c>
      <c r="BZ934" s="17" t="s">
        <v>21</v>
      </c>
      <c r="CC934" s="17" t="s">
        <v>3901</v>
      </c>
      <c r="CF934" s="17" t="s">
        <v>3901</v>
      </c>
      <c r="CG934" s="17" t="s">
        <v>21</v>
      </c>
      <c r="CH934" s="17" t="s">
        <v>3901</v>
      </c>
      <c r="CL934" s="17" t="s">
        <v>3901</v>
      </c>
      <c r="CM934" s="17" t="s">
        <v>21</v>
      </c>
      <c r="CN934" s="17" t="s">
        <v>3901</v>
      </c>
      <c r="CO934" s="17" t="s">
        <v>3901</v>
      </c>
      <c r="CQ934" s="17" t="s">
        <v>3901</v>
      </c>
      <c r="CR934" s="17" t="s">
        <v>21</v>
      </c>
      <c r="CS934" s="17" t="s">
        <v>3901</v>
      </c>
      <c r="CU934" s="17" t="s">
        <v>3901</v>
      </c>
      <c r="DN934" s="17">
        <f>COUNTIF(AU934:DM934, "X")</f>
        <v>19</v>
      </c>
    </row>
    <row r="935" spans="1:118" s="17" customFormat="1">
      <c r="A935" s="17" t="s">
        <v>26095</v>
      </c>
      <c r="B935" s="17">
        <v>55</v>
      </c>
      <c r="C935" s="17">
        <v>95190</v>
      </c>
      <c r="D935" s="17" t="s">
        <v>17222</v>
      </c>
      <c r="E935" s="17" t="s">
        <v>500</v>
      </c>
      <c r="F935" s="17" t="s">
        <v>40</v>
      </c>
      <c r="H935" s="309">
        <v>25771</v>
      </c>
      <c r="I935" s="309">
        <v>35176</v>
      </c>
      <c r="J935" s="17" t="s">
        <v>3888</v>
      </c>
      <c r="L935" s="17" t="s">
        <v>26096</v>
      </c>
      <c r="N935" s="17" t="s">
        <v>19</v>
      </c>
      <c r="O935" s="17" t="s">
        <v>15</v>
      </c>
      <c r="P935" s="17">
        <v>45356</v>
      </c>
      <c r="AD935" s="17" t="s">
        <v>3891</v>
      </c>
      <c r="AF935" s="17">
        <v>8</v>
      </c>
      <c r="AG935" s="17">
        <v>2</v>
      </c>
      <c r="AM935" s="17" t="s">
        <v>20</v>
      </c>
      <c r="AN935" s="17" t="s">
        <v>26023</v>
      </c>
      <c r="AO935" s="17">
        <v>3</v>
      </c>
      <c r="AP935" s="17">
        <v>80</v>
      </c>
      <c r="AQ935" s="17">
        <v>5</v>
      </c>
      <c r="AR935" s="17" t="s">
        <v>22150</v>
      </c>
      <c r="AZ935" s="17" t="s">
        <v>3901</v>
      </c>
      <c r="BD935" s="17" t="s">
        <v>3901</v>
      </c>
      <c r="BS935" s="17" t="s">
        <v>3901</v>
      </c>
      <c r="CN935" s="17" t="s">
        <v>3901</v>
      </c>
      <c r="CQ935" s="17" t="s">
        <v>3901</v>
      </c>
      <c r="DN935" s="17">
        <f>COUNTIF(AU935:DM935, "X")</f>
        <v>5</v>
      </c>
    </row>
    <row r="936" spans="1:118" s="17" customFormat="1">
      <c r="A936" s="17" t="s">
        <v>19985</v>
      </c>
      <c r="B936" s="17">
        <v>55</v>
      </c>
      <c r="C936" s="17">
        <v>113004</v>
      </c>
      <c r="D936" s="17" t="s">
        <v>64</v>
      </c>
      <c r="E936" s="17" t="s">
        <v>224</v>
      </c>
      <c r="F936" s="17" t="s">
        <v>30</v>
      </c>
      <c r="H936" s="309">
        <v>30171</v>
      </c>
      <c r="I936" s="309">
        <v>36767</v>
      </c>
      <c r="J936" s="17" t="s">
        <v>3888</v>
      </c>
      <c r="L936" s="17" t="s">
        <v>19986</v>
      </c>
      <c r="N936" s="17" t="s">
        <v>14</v>
      </c>
      <c r="O936" s="17" t="s">
        <v>15</v>
      </c>
      <c r="P936" s="17">
        <v>45371</v>
      </c>
      <c r="AF936" s="17">
        <v>15</v>
      </c>
      <c r="AG936" s="17">
        <v>2</v>
      </c>
      <c r="AI936" s="17" t="s">
        <v>10178</v>
      </c>
      <c r="AM936" s="17" t="s">
        <v>148</v>
      </c>
      <c r="AN936" s="17" t="s">
        <v>19836</v>
      </c>
      <c r="AO936" s="17">
        <v>3</v>
      </c>
      <c r="AP936" s="17">
        <v>80</v>
      </c>
      <c r="AQ936" s="17">
        <v>5</v>
      </c>
      <c r="AR936" s="17" t="s">
        <v>10180</v>
      </c>
      <c r="AV936" s="17" t="s">
        <v>3901</v>
      </c>
      <c r="AZ936" s="17" t="s">
        <v>3901</v>
      </c>
      <c r="BD936" s="17" t="s">
        <v>3901</v>
      </c>
      <c r="BK936" s="17" t="s">
        <v>3901</v>
      </c>
      <c r="CH936" s="17" t="s">
        <v>3901</v>
      </c>
      <c r="CQ936" s="17" t="s">
        <v>3901</v>
      </c>
      <c r="CU936" s="17" t="s">
        <v>3901</v>
      </c>
      <c r="DN936" s="17">
        <f>COUNTIF(AU936:DM936, "X")</f>
        <v>7</v>
      </c>
    </row>
    <row r="937" spans="1:118" s="17" customFormat="1">
      <c r="A937" s="17" t="s">
        <v>13681</v>
      </c>
      <c r="B937" s="17">
        <v>55</v>
      </c>
      <c r="C937" s="17">
        <v>113103</v>
      </c>
      <c r="D937" s="17" t="s">
        <v>11496</v>
      </c>
      <c r="E937" s="17" t="s">
        <v>4155</v>
      </c>
      <c r="F937" s="17" t="s">
        <v>537</v>
      </c>
      <c r="H937" s="309">
        <v>30179</v>
      </c>
      <c r="I937" s="309">
        <v>36763</v>
      </c>
      <c r="J937" s="17" t="s">
        <v>3888</v>
      </c>
      <c r="L937" s="17" t="s">
        <v>13682</v>
      </c>
      <c r="N937" s="17" t="s">
        <v>31</v>
      </c>
      <c r="O937" s="17" t="s">
        <v>15</v>
      </c>
      <c r="P937" s="17">
        <v>45373</v>
      </c>
      <c r="AC937" s="17" t="s">
        <v>9895</v>
      </c>
      <c r="AD937" s="17" t="s">
        <v>9896</v>
      </c>
      <c r="AF937" s="17">
        <v>15</v>
      </c>
      <c r="AG937" s="17">
        <v>2</v>
      </c>
      <c r="AM937" s="17" t="s">
        <v>240</v>
      </c>
      <c r="AN937" s="17" t="s">
        <v>13567</v>
      </c>
      <c r="AO937" s="17">
        <v>3</v>
      </c>
      <c r="AP937" s="17">
        <v>80</v>
      </c>
      <c r="AQ937" s="17">
        <v>5</v>
      </c>
      <c r="AR937" s="17" t="s">
        <v>9898</v>
      </c>
      <c r="AT937" s="17" t="s">
        <v>12990</v>
      </c>
      <c r="AV937" s="17" t="s">
        <v>3901</v>
      </c>
      <c r="BD937" s="17" t="s">
        <v>3901</v>
      </c>
      <c r="CQ937" s="17" t="s">
        <v>3901</v>
      </c>
      <c r="CR937" s="17" t="s">
        <v>30</v>
      </c>
      <c r="CU937" s="17" t="s">
        <v>3901</v>
      </c>
      <c r="DN937" s="17">
        <f>COUNTIF(AU937:DM937, "X")</f>
        <v>4</v>
      </c>
    </row>
    <row r="938" spans="1:118" s="17" customFormat="1">
      <c r="A938" s="17" t="s">
        <v>24024</v>
      </c>
      <c r="B938" s="17">
        <v>55</v>
      </c>
      <c r="C938" s="17">
        <v>40166</v>
      </c>
      <c r="D938" s="17" t="s">
        <v>11496</v>
      </c>
      <c r="E938" s="17" t="s">
        <v>24025</v>
      </c>
      <c r="F938" s="17" t="s">
        <v>378</v>
      </c>
      <c r="H938" s="309">
        <v>12880</v>
      </c>
      <c r="I938" s="309">
        <v>26061</v>
      </c>
      <c r="J938" s="17" t="s">
        <v>3888</v>
      </c>
      <c r="L938" s="17" t="s">
        <v>24026</v>
      </c>
      <c r="N938" s="17" t="s">
        <v>126</v>
      </c>
      <c r="O938" s="17" t="s">
        <v>15</v>
      </c>
      <c r="P938" s="17">
        <v>45383</v>
      </c>
      <c r="AF938" s="17">
        <v>8</v>
      </c>
      <c r="AG938" s="17">
        <v>2</v>
      </c>
      <c r="AI938" s="17" t="s">
        <v>20542</v>
      </c>
      <c r="AM938" s="17" t="s">
        <v>127</v>
      </c>
      <c r="AN938" s="17" t="s">
        <v>23839</v>
      </c>
      <c r="AO938" s="17">
        <v>3</v>
      </c>
      <c r="AP938" s="17">
        <v>80</v>
      </c>
      <c r="AQ938" s="17">
        <v>5</v>
      </c>
      <c r="AR938" s="17" t="s">
        <v>22585</v>
      </c>
      <c r="AS938" s="17" t="s">
        <v>23503</v>
      </c>
      <c r="AU938" s="17" t="s">
        <v>21</v>
      </c>
      <c r="AV938" s="17" t="s">
        <v>3901</v>
      </c>
      <c r="AX938" s="17" t="s">
        <v>3901</v>
      </c>
      <c r="AZ938" s="17" t="s">
        <v>3901</v>
      </c>
      <c r="BB938" s="17" t="s">
        <v>3901</v>
      </c>
      <c r="BD938" s="17" t="s">
        <v>3901</v>
      </c>
      <c r="BH938" s="17" t="s">
        <v>3901</v>
      </c>
      <c r="BK938" s="17" t="s">
        <v>3901</v>
      </c>
      <c r="BN938" s="17" t="s">
        <v>3901</v>
      </c>
      <c r="BQ938" s="17" t="s">
        <v>21</v>
      </c>
      <c r="BS938" s="17" t="s">
        <v>3901</v>
      </c>
      <c r="BY938" s="17" t="s">
        <v>3901</v>
      </c>
      <c r="BZ938" s="17" t="s">
        <v>21</v>
      </c>
      <c r="CC938" s="17" t="s">
        <v>3901</v>
      </c>
      <c r="CF938" s="17" t="s">
        <v>3901</v>
      </c>
      <c r="CH938" s="17" t="s">
        <v>3901</v>
      </c>
      <c r="CU938" s="17" t="s">
        <v>3901</v>
      </c>
      <c r="DN938" s="17">
        <f>COUNTIF(AU938:DM938, "X")</f>
        <v>14</v>
      </c>
    </row>
    <row r="939" spans="1:118" s="17" customFormat="1">
      <c r="A939" s="17" t="s">
        <v>12566</v>
      </c>
      <c r="B939" s="17">
        <v>55</v>
      </c>
      <c r="C939" s="17">
        <v>76249</v>
      </c>
      <c r="D939" s="17" t="s">
        <v>12567</v>
      </c>
      <c r="E939" s="17" t="s">
        <v>713</v>
      </c>
      <c r="F939" s="17" t="s">
        <v>12568</v>
      </c>
      <c r="H939" s="309">
        <v>19697</v>
      </c>
      <c r="I939" s="309">
        <v>33711</v>
      </c>
      <c r="J939" s="17" t="s">
        <v>3888</v>
      </c>
      <c r="L939" s="17" t="s">
        <v>12569</v>
      </c>
      <c r="N939" s="17" t="s">
        <v>31</v>
      </c>
      <c r="O939" s="17" t="s">
        <v>15</v>
      </c>
      <c r="P939" s="17">
        <v>45373</v>
      </c>
      <c r="AC939" s="17" t="s">
        <v>9895</v>
      </c>
      <c r="AD939" s="17" t="s">
        <v>9896</v>
      </c>
      <c r="AF939" s="17">
        <v>8</v>
      </c>
      <c r="AG939" s="17">
        <v>2</v>
      </c>
      <c r="AM939" s="17" t="s">
        <v>222</v>
      </c>
      <c r="AN939" s="17" t="s">
        <v>12432</v>
      </c>
      <c r="AO939" s="17">
        <v>3</v>
      </c>
      <c r="AP939" s="17">
        <v>80</v>
      </c>
      <c r="AQ939" s="17">
        <v>5</v>
      </c>
      <c r="AR939" s="17" t="s">
        <v>9898</v>
      </c>
      <c r="AT939" s="17" t="s">
        <v>11929</v>
      </c>
      <c r="AV939" s="17" t="s">
        <v>3901</v>
      </c>
      <c r="AZ939" s="17" t="s">
        <v>3901</v>
      </c>
      <c r="BB939" s="17" t="s">
        <v>3901</v>
      </c>
      <c r="BC939" s="17" t="s">
        <v>30</v>
      </c>
      <c r="BD939" s="17" t="s">
        <v>3901</v>
      </c>
      <c r="BK939" s="17" t="s">
        <v>3901</v>
      </c>
      <c r="BQ939" s="17" t="s">
        <v>30</v>
      </c>
      <c r="BS939" s="17" t="s">
        <v>3901</v>
      </c>
      <c r="CH939" s="17" t="s">
        <v>3901</v>
      </c>
      <c r="CN939" s="17" t="s">
        <v>3901</v>
      </c>
      <c r="DN939" s="17">
        <f>COUNTIF(AU939:DM939, "X")</f>
        <v>8</v>
      </c>
    </row>
    <row r="940" spans="1:118" s="17" customFormat="1">
      <c r="A940" s="17" t="s">
        <v>12333</v>
      </c>
      <c r="B940" s="17">
        <v>55</v>
      </c>
      <c r="C940" s="17">
        <v>29778</v>
      </c>
      <c r="D940" s="17" t="s">
        <v>12334</v>
      </c>
      <c r="E940" s="17" t="s">
        <v>344</v>
      </c>
      <c r="F940" s="17" t="s">
        <v>58</v>
      </c>
      <c r="H940" s="309">
        <v>16761</v>
      </c>
      <c r="I940" s="309">
        <v>30956</v>
      </c>
      <c r="J940" s="17" t="s">
        <v>3888</v>
      </c>
      <c r="L940" s="17" t="s">
        <v>12335</v>
      </c>
      <c r="N940" s="17" t="s">
        <v>31</v>
      </c>
      <c r="O940" s="17" t="s">
        <v>15</v>
      </c>
      <c r="P940" s="17">
        <v>45373</v>
      </c>
      <c r="AC940" s="17" t="s">
        <v>9895</v>
      </c>
      <c r="AD940" s="17" t="s">
        <v>9896</v>
      </c>
      <c r="AF940" s="17">
        <v>8</v>
      </c>
      <c r="AG940" s="17">
        <v>2</v>
      </c>
      <c r="AM940" s="17" t="s">
        <v>295</v>
      </c>
      <c r="AN940" s="17" t="s">
        <v>12166</v>
      </c>
      <c r="AO940" s="17">
        <v>3</v>
      </c>
      <c r="AP940" s="17">
        <v>80</v>
      </c>
      <c r="AQ940" s="17">
        <v>5</v>
      </c>
      <c r="AR940" s="17" t="s">
        <v>9898</v>
      </c>
      <c r="AT940" s="17" t="s">
        <v>11929</v>
      </c>
      <c r="AZ940" s="17" t="s">
        <v>3901</v>
      </c>
      <c r="BA940" s="17" t="s">
        <v>21</v>
      </c>
      <c r="BB940" s="17" t="s">
        <v>3901</v>
      </c>
      <c r="BC940" s="17" t="s">
        <v>21</v>
      </c>
      <c r="BD940" s="17" t="s">
        <v>3901</v>
      </c>
      <c r="BF940" s="17" t="s">
        <v>3901</v>
      </c>
      <c r="BS940" s="17" t="s">
        <v>3901</v>
      </c>
      <c r="CC940" s="17" t="s">
        <v>3901</v>
      </c>
      <c r="DN940" s="17">
        <f>COUNTIF(AU940:DM940, "X")</f>
        <v>6</v>
      </c>
    </row>
    <row r="941" spans="1:118" s="17" customFormat="1">
      <c r="A941" s="17" t="s">
        <v>24449</v>
      </c>
      <c r="B941" s="17">
        <v>55</v>
      </c>
      <c r="C941" s="17">
        <v>114327</v>
      </c>
      <c r="D941" s="17" t="s">
        <v>24450</v>
      </c>
      <c r="E941" s="17" t="s">
        <v>167</v>
      </c>
      <c r="F941" s="17" t="s">
        <v>235</v>
      </c>
      <c r="H941" s="309">
        <v>15196</v>
      </c>
      <c r="I941" s="309">
        <v>36809</v>
      </c>
      <c r="J941" s="17" t="s">
        <v>3888</v>
      </c>
      <c r="L941" s="17" t="s">
        <v>24451</v>
      </c>
      <c r="N941" s="17" t="s">
        <v>126</v>
      </c>
      <c r="O941" s="17" t="s">
        <v>15</v>
      </c>
      <c r="P941" s="17">
        <v>45383</v>
      </c>
      <c r="AF941" s="17">
        <v>8</v>
      </c>
      <c r="AG941" s="17">
        <v>2</v>
      </c>
      <c r="AI941" s="17" t="s">
        <v>20542</v>
      </c>
      <c r="AM941" s="17" t="s">
        <v>239</v>
      </c>
      <c r="AN941" s="17" t="s">
        <v>24146</v>
      </c>
      <c r="AO941" s="17">
        <v>3</v>
      </c>
      <c r="AP941" s="17">
        <v>80</v>
      </c>
      <c r="AQ941" s="17">
        <v>5</v>
      </c>
      <c r="AR941" s="17" t="s">
        <v>22585</v>
      </c>
      <c r="AS941" s="17" t="s">
        <v>23503</v>
      </c>
      <c r="AV941" s="17" t="s">
        <v>3901</v>
      </c>
      <c r="BB941" s="17" t="s">
        <v>3901</v>
      </c>
      <c r="BC941" s="17" t="s">
        <v>30</v>
      </c>
      <c r="BD941" s="17" t="s">
        <v>3901</v>
      </c>
      <c r="BK941" s="17" t="s">
        <v>3901</v>
      </c>
      <c r="BS941" s="17" t="s">
        <v>3901</v>
      </c>
      <c r="BY941" s="17" t="s">
        <v>3901</v>
      </c>
      <c r="CC941" s="17" t="s">
        <v>3901</v>
      </c>
      <c r="CF941" s="17" t="s">
        <v>3901</v>
      </c>
      <c r="CH941" s="17" t="s">
        <v>3901</v>
      </c>
      <c r="CI941" s="17" t="s">
        <v>3901</v>
      </c>
      <c r="CM941" s="17" t="s">
        <v>30</v>
      </c>
      <c r="CN941" s="17" t="s">
        <v>3901</v>
      </c>
      <c r="CO941" s="17" t="s">
        <v>3901</v>
      </c>
      <c r="CQ941" s="17" t="s">
        <v>3901</v>
      </c>
      <c r="CR941" s="17" t="s">
        <v>30</v>
      </c>
      <c r="CU941" s="17" t="s">
        <v>3901</v>
      </c>
      <c r="CX941" s="17" t="s">
        <v>3901</v>
      </c>
      <c r="DA941" s="17" t="s">
        <v>3901</v>
      </c>
      <c r="DN941" s="17">
        <f>COUNTIF(AU941:DM941, "X")</f>
        <v>16</v>
      </c>
    </row>
    <row r="942" spans="1:118" s="17" customFormat="1">
      <c r="A942" s="17" t="s">
        <v>5032</v>
      </c>
      <c r="B942" s="17">
        <v>55</v>
      </c>
      <c r="C942" s="17">
        <v>115997</v>
      </c>
      <c r="D942" s="17" t="s">
        <v>5033</v>
      </c>
      <c r="E942" s="17" t="s">
        <v>77</v>
      </c>
      <c r="F942" s="17" t="s">
        <v>122</v>
      </c>
      <c r="H942" s="309">
        <v>29059</v>
      </c>
      <c r="I942" s="309">
        <v>36952</v>
      </c>
      <c r="J942" s="17" t="s">
        <v>3888</v>
      </c>
      <c r="L942" s="17" t="s">
        <v>5034</v>
      </c>
      <c r="N942" s="17" t="s">
        <v>19</v>
      </c>
      <c r="O942" s="17" t="s">
        <v>15</v>
      </c>
      <c r="P942" s="17">
        <v>45356</v>
      </c>
      <c r="Q942" s="17">
        <v>3419</v>
      </c>
      <c r="AC942" s="17" t="s">
        <v>3890</v>
      </c>
      <c r="AD942" s="17" t="s">
        <v>3891</v>
      </c>
      <c r="AF942" s="17">
        <v>15</v>
      </c>
      <c r="AG942" s="17">
        <v>2</v>
      </c>
      <c r="AM942" s="17" t="s">
        <v>2603</v>
      </c>
      <c r="AN942" s="17" t="s">
        <v>5023</v>
      </c>
      <c r="AO942" s="17">
        <v>3</v>
      </c>
      <c r="AP942" s="17">
        <v>80</v>
      </c>
      <c r="AQ942" s="17">
        <v>5</v>
      </c>
      <c r="AT942" s="17" t="s">
        <v>3893</v>
      </c>
      <c r="BD942" s="17" t="s">
        <v>3901</v>
      </c>
      <c r="BS942" s="17" t="s">
        <v>3901</v>
      </c>
      <c r="BY942" s="17" t="s">
        <v>3901</v>
      </c>
      <c r="CC942" s="17" t="s">
        <v>3901</v>
      </c>
      <c r="CH942" s="17" t="s">
        <v>3901</v>
      </c>
      <c r="CU942" s="17" t="s">
        <v>3901</v>
      </c>
      <c r="DN942" s="17">
        <f>COUNTIF(AU942:DM942, "X")</f>
        <v>6</v>
      </c>
    </row>
    <row r="943" spans="1:118" s="17" customFormat="1">
      <c r="A943" s="523" t="s">
        <v>1923</v>
      </c>
      <c r="B943" s="17">
        <v>55</v>
      </c>
      <c r="C943" s="17">
        <v>99787</v>
      </c>
      <c r="D943" s="17" t="s">
        <v>529</v>
      </c>
      <c r="E943" s="17" t="s">
        <v>679</v>
      </c>
      <c r="F943" s="17" t="s">
        <v>1924</v>
      </c>
      <c r="H943" s="309">
        <v>28882</v>
      </c>
      <c r="I943" s="309">
        <v>35515</v>
      </c>
      <c r="J943" s="17" t="s">
        <v>3888</v>
      </c>
      <c r="L943" s="17" t="s">
        <v>1925</v>
      </c>
      <c r="N943" s="17" t="s">
        <v>14</v>
      </c>
      <c r="O943" s="17" t="s">
        <v>15</v>
      </c>
      <c r="P943" s="17">
        <v>45371</v>
      </c>
      <c r="Q943" s="17">
        <v>1946</v>
      </c>
      <c r="AC943" s="17" t="s">
        <v>14</v>
      </c>
      <c r="AF943" s="17">
        <v>15</v>
      </c>
      <c r="AG943" s="17">
        <v>2</v>
      </c>
      <c r="AI943" s="17" t="s">
        <v>10178</v>
      </c>
      <c r="AM943" s="17" t="s">
        <v>213</v>
      </c>
      <c r="AN943" s="17" t="s">
        <v>17092</v>
      </c>
      <c r="AO943" s="17">
        <v>3</v>
      </c>
      <c r="AP943" s="17">
        <v>80</v>
      </c>
      <c r="AQ943" s="17">
        <v>5</v>
      </c>
      <c r="AR943" s="17" t="s">
        <v>10180</v>
      </c>
      <c r="AV943" s="17" t="s">
        <v>3901</v>
      </c>
      <c r="AZ943" s="17" t="s">
        <v>3901</v>
      </c>
      <c r="BD943" s="17" t="s">
        <v>3901</v>
      </c>
      <c r="BJ943" s="17" t="s">
        <v>3901</v>
      </c>
      <c r="BK943" s="17" t="s">
        <v>3901</v>
      </c>
      <c r="BQ943" s="17" t="s">
        <v>30</v>
      </c>
      <c r="BS943" s="17" t="s">
        <v>3901</v>
      </c>
      <c r="BU943" s="17" t="s">
        <v>3901</v>
      </c>
      <c r="BY943" s="17" t="s">
        <v>3901</v>
      </c>
      <c r="CC943" s="17" t="s">
        <v>3901</v>
      </c>
      <c r="CD943" s="17" t="s">
        <v>3901</v>
      </c>
      <c r="CF943" s="17" t="s">
        <v>3901</v>
      </c>
      <c r="CG943" s="17" t="s">
        <v>30</v>
      </c>
      <c r="CH943" s="17" t="s">
        <v>3901</v>
      </c>
      <c r="CI943" s="17" t="s">
        <v>3901</v>
      </c>
      <c r="CM943" s="17" t="s">
        <v>30</v>
      </c>
      <c r="CN943" s="17" t="s">
        <v>3901</v>
      </c>
      <c r="CO943" s="17" t="s">
        <v>3901</v>
      </c>
      <c r="CQ943" s="17" t="s">
        <v>3901</v>
      </c>
      <c r="CR943" s="17" t="s">
        <v>30</v>
      </c>
      <c r="CU943" s="17" t="s">
        <v>3901</v>
      </c>
      <c r="DA943" s="17" t="s">
        <v>3901</v>
      </c>
      <c r="DF943" s="17" t="s">
        <v>3901</v>
      </c>
      <c r="DN943" s="17">
        <f>COUNTIF(AU943:DM943, "X")</f>
        <v>19</v>
      </c>
    </row>
    <row r="944" spans="1:118" s="17" customFormat="1">
      <c r="A944" s="17" t="s">
        <v>14661</v>
      </c>
      <c r="B944" s="17">
        <v>55</v>
      </c>
      <c r="C944" s="17">
        <v>111893</v>
      </c>
      <c r="D944" s="17" t="s">
        <v>14662</v>
      </c>
      <c r="E944" s="17" t="s">
        <v>52</v>
      </c>
      <c r="F944" s="17" t="s">
        <v>65</v>
      </c>
      <c r="G944" s="17" t="s">
        <v>203</v>
      </c>
      <c r="H944" s="309">
        <v>22728</v>
      </c>
      <c r="I944" s="309">
        <v>36619</v>
      </c>
      <c r="J944" s="17" t="s">
        <v>3888</v>
      </c>
      <c r="L944" s="17" t="s">
        <v>14392</v>
      </c>
      <c r="M944" s="17" t="s">
        <v>805</v>
      </c>
      <c r="N944" s="17" t="s">
        <v>31</v>
      </c>
      <c r="O944" s="17" t="s">
        <v>15</v>
      </c>
      <c r="P944" s="17">
        <v>45373</v>
      </c>
      <c r="AC944" s="17" t="s">
        <v>9895</v>
      </c>
      <c r="AD944" s="17" t="s">
        <v>9896</v>
      </c>
      <c r="AF944" s="17">
        <v>8</v>
      </c>
      <c r="AG944" s="17">
        <v>2</v>
      </c>
      <c r="AM944" s="17" t="s">
        <v>108</v>
      </c>
      <c r="AN944" s="17" t="s">
        <v>14364</v>
      </c>
      <c r="AO944" s="17">
        <v>3</v>
      </c>
      <c r="AP944" s="17">
        <v>80</v>
      </c>
      <c r="AQ944" s="17">
        <v>5</v>
      </c>
      <c r="AR944" s="17" t="s">
        <v>9898</v>
      </c>
      <c r="AT944" s="17" t="s">
        <v>14152</v>
      </c>
      <c r="BS944" s="17" t="s">
        <v>3901</v>
      </c>
      <c r="DN944" s="17">
        <f>COUNTIF(AU944:DM944, "X")</f>
        <v>1</v>
      </c>
    </row>
    <row r="945" spans="1:118" s="17" customFormat="1">
      <c r="A945" s="17" t="s">
        <v>4755</v>
      </c>
      <c r="B945" s="17">
        <v>55</v>
      </c>
      <c r="C945" s="17">
        <v>122399</v>
      </c>
      <c r="D945" s="17" t="s">
        <v>4756</v>
      </c>
      <c r="E945" s="17" t="s">
        <v>4757</v>
      </c>
      <c r="F945" s="17" t="s">
        <v>4187</v>
      </c>
      <c r="H945" s="309">
        <v>29515</v>
      </c>
      <c r="I945" s="309">
        <v>43277</v>
      </c>
      <c r="J945" s="17" t="s">
        <v>3888</v>
      </c>
      <c r="L945" s="17" t="s">
        <v>4758</v>
      </c>
      <c r="N945" s="17" t="s">
        <v>19</v>
      </c>
      <c r="O945" s="17" t="s">
        <v>15</v>
      </c>
      <c r="P945" s="17">
        <v>45356</v>
      </c>
      <c r="AC945" s="17" t="s">
        <v>3890</v>
      </c>
      <c r="AD945" s="17" t="s">
        <v>3891</v>
      </c>
      <c r="AF945" s="17">
        <v>8</v>
      </c>
      <c r="AG945" s="17">
        <v>2</v>
      </c>
      <c r="AM945" s="17" t="s">
        <v>2602</v>
      </c>
      <c r="AN945" s="17" t="s">
        <v>4371</v>
      </c>
      <c r="AO945" s="17">
        <v>3</v>
      </c>
      <c r="AP945" s="17">
        <v>80</v>
      </c>
      <c r="AQ945" s="17">
        <v>5</v>
      </c>
      <c r="AT945" s="17" t="s">
        <v>3893</v>
      </c>
      <c r="DN945" s="17">
        <f>COUNTIF(AU945:DM945, "X")</f>
        <v>0</v>
      </c>
    </row>
    <row r="946" spans="1:118" s="17" customFormat="1">
      <c r="A946" s="17" t="s">
        <v>12774</v>
      </c>
      <c r="B946" s="17">
        <v>55</v>
      </c>
      <c r="C946" s="17">
        <v>84717</v>
      </c>
      <c r="D946" s="17" t="s">
        <v>6143</v>
      </c>
      <c r="E946" s="17" t="s">
        <v>184</v>
      </c>
      <c r="F946" s="17" t="s">
        <v>17</v>
      </c>
      <c r="H946" s="309">
        <v>27567</v>
      </c>
      <c r="I946" s="309">
        <v>34239</v>
      </c>
      <c r="J946" s="17" t="s">
        <v>3888</v>
      </c>
      <c r="L946" s="17" t="s">
        <v>12775</v>
      </c>
      <c r="N946" s="17" t="s">
        <v>31</v>
      </c>
      <c r="O946" s="17" t="s">
        <v>15</v>
      </c>
      <c r="P946" s="17">
        <v>45373</v>
      </c>
      <c r="AC946" s="17" t="s">
        <v>9895</v>
      </c>
      <c r="AD946" s="17" t="s">
        <v>9896</v>
      </c>
      <c r="AF946" s="17">
        <v>8</v>
      </c>
      <c r="AG946" s="17">
        <v>2</v>
      </c>
      <c r="AM946" s="17" t="s">
        <v>156</v>
      </c>
      <c r="AN946" s="17" t="s">
        <v>12693</v>
      </c>
      <c r="AO946" s="17">
        <v>3</v>
      </c>
      <c r="AP946" s="17">
        <v>80</v>
      </c>
      <c r="AQ946" s="17">
        <v>5</v>
      </c>
      <c r="AR946" s="17" t="s">
        <v>9898</v>
      </c>
      <c r="AT946" s="17" t="s">
        <v>11929</v>
      </c>
      <c r="CQ946" s="17" t="s">
        <v>3901</v>
      </c>
      <c r="DA946" s="17" t="s">
        <v>3901</v>
      </c>
      <c r="DN946" s="17">
        <f>COUNTIF(AU946:DM946, "X")</f>
        <v>2</v>
      </c>
    </row>
    <row r="947" spans="1:118" s="17" customFormat="1">
      <c r="A947" s="17" t="s">
        <v>22800</v>
      </c>
      <c r="B947" s="17">
        <v>55</v>
      </c>
      <c r="C947" s="17">
        <v>74732</v>
      </c>
      <c r="D947" s="17" t="s">
        <v>22801</v>
      </c>
      <c r="E947" s="17" t="s">
        <v>3943</v>
      </c>
      <c r="F947" s="17" t="s">
        <v>5239</v>
      </c>
      <c r="H947" s="309">
        <v>13543</v>
      </c>
      <c r="I947" s="309">
        <v>33596</v>
      </c>
      <c r="J947" s="17" t="s">
        <v>3888</v>
      </c>
      <c r="L947" s="17" t="s">
        <v>22802</v>
      </c>
      <c r="N947" s="17" t="s">
        <v>126</v>
      </c>
      <c r="O947" s="17" t="s">
        <v>15</v>
      </c>
      <c r="P947" s="17">
        <v>45383</v>
      </c>
      <c r="AF947" s="17">
        <v>8</v>
      </c>
      <c r="AG947" s="17">
        <v>2</v>
      </c>
      <c r="AI947" s="17" t="s">
        <v>20542</v>
      </c>
      <c r="AM947" s="17" t="s">
        <v>133</v>
      </c>
      <c r="AN947" s="17" t="s">
        <v>22584</v>
      </c>
      <c r="AO947" s="17">
        <v>3</v>
      </c>
      <c r="AP947" s="17">
        <v>80</v>
      </c>
      <c r="AQ947" s="17">
        <v>5</v>
      </c>
      <c r="AR947" s="17" t="s">
        <v>22585</v>
      </c>
      <c r="AX947" s="17" t="s">
        <v>3901</v>
      </c>
      <c r="AZ947" s="17" t="s">
        <v>3901</v>
      </c>
      <c r="BB947" s="17" t="s">
        <v>3901</v>
      </c>
      <c r="BD947" s="17" t="s">
        <v>3901</v>
      </c>
      <c r="BH947" s="17" t="s">
        <v>3901</v>
      </c>
      <c r="BJ947" s="17" t="s">
        <v>21</v>
      </c>
      <c r="BK947" s="17" t="s">
        <v>3901</v>
      </c>
      <c r="BN947" s="17" t="s">
        <v>3901</v>
      </c>
      <c r="BQ947" s="17" t="s">
        <v>3901</v>
      </c>
      <c r="BS947" s="17" t="s">
        <v>3901</v>
      </c>
      <c r="BY947" s="17" t="s">
        <v>3901</v>
      </c>
      <c r="CC947" s="17" t="s">
        <v>3901</v>
      </c>
      <c r="CH947" s="17" t="s">
        <v>3901</v>
      </c>
      <c r="CU947" s="17" t="s">
        <v>3901</v>
      </c>
      <c r="DN947" s="17">
        <f>COUNTIF(AU947:DM947, "X")</f>
        <v>13</v>
      </c>
    </row>
    <row r="948" spans="1:118" s="17" customFormat="1">
      <c r="A948" s="17" t="s">
        <v>16980</v>
      </c>
      <c r="B948" s="17">
        <v>55</v>
      </c>
      <c r="C948" s="17">
        <v>92455</v>
      </c>
      <c r="D948" s="17" t="s">
        <v>8601</v>
      </c>
      <c r="E948" s="17" t="s">
        <v>3991</v>
      </c>
      <c r="F948" s="17" t="s">
        <v>82</v>
      </c>
      <c r="H948" s="309">
        <v>24716</v>
      </c>
      <c r="I948" s="309">
        <v>35020</v>
      </c>
      <c r="J948" s="17" t="s">
        <v>3888</v>
      </c>
      <c r="L948" s="17" t="s">
        <v>16981</v>
      </c>
      <c r="N948" s="17" t="s">
        <v>31</v>
      </c>
      <c r="O948" s="17" t="s">
        <v>15</v>
      </c>
      <c r="P948" s="17">
        <v>45373</v>
      </c>
      <c r="Q948" s="17">
        <v>1023</v>
      </c>
      <c r="AC948" s="17" t="s">
        <v>9895</v>
      </c>
      <c r="AD948" s="17" t="s">
        <v>9896</v>
      </c>
      <c r="AF948" s="17">
        <v>15</v>
      </c>
      <c r="AG948" s="17">
        <v>2</v>
      </c>
      <c r="AM948" s="17" t="s">
        <v>220</v>
      </c>
      <c r="AN948" s="17" t="s">
        <v>16782</v>
      </c>
      <c r="AO948" s="17">
        <v>3</v>
      </c>
      <c r="AP948" s="17">
        <v>80</v>
      </c>
      <c r="AQ948" s="17">
        <v>5</v>
      </c>
      <c r="AR948" s="17" t="s">
        <v>9898</v>
      </c>
      <c r="AT948" s="17" t="s">
        <v>9899</v>
      </c>
      <c r="BD948" s="17" t="s">
        <v>3901</v>
      </c>
      <c r="BS948" s="17" t="s">
        <v>3901</v>
      </c>
      <c r="BY948" s="17" t="s">
        <v>3901</v>
      </c>
      <c r="CD948" s="17" t="s">
        <v>3901</v>
      </c>
      <c r="CF948" s="17" t="s">
        <v>3901</v>
      </c>
      <c r="CG948" s="17" t="s">
        <v>30</v>
      </c>
      <c r="CH948" s="17" t="s">
        <v>3901</v>
      </c>
      <c r="CQ948" s="17" t="s">
        <v>3901</v>
      </c>
      <c r="CR948" s="17" t="s">
        <v>30</v>
      </c>
      <c r="CU948" s="17" t="s">
        <v>3901</v>
      </c>
      <c r="DA948" s="17" t="s">
        <v>3901</v>
      </c>
      <c r="DF948" s="17" t="s">
        <v>3901</v>
      </c>
      <c r="DN948" s="17">
        <f>COUNTIF(AU948:DM948, "X")</f>
        <v>10</v>
      </c>
    </row>
    <row r="949" spans="1:118" s="17" customFormat="1">
      <c r="A949" s="17" t="s">
        <v>18344</v>
      </c>
      <c r="B949" s="17">
        <v>55</v>
      </c>
      <c r="C949" s="17">
        <v>104265</v>
      </c>
      <c r="D949" s="17" t="s">
        <v>18345</v>
      </c>
      <c r="E949" s="17" t="s">
        <v>5175</v>
      </c>
      <c r="F949" s="17" t="s">
        <v>43</v>
      </c>
      <c r="H949" s="309">
        <v>29444</v>
      </c>
      <c r="I949" s="309">
        <v>43791</v>
      </c>
      <c r="J949" s="17" t="s">
        <v>3888</v>
      </c>
      <c r="L949" s="17" t="s">
        <v>18346</v>
      </c>
      <c r="N949" s="17" t="s">
        <v>31</v>
      </c>
      <c r="O949" s="17" t="s">
        <v>15</v>
      </c>
      <c r="P949" s="17">
        <v>45373</v>
      </c>
      <c r="AD949" s="17" t="s">
        <v>9896</v>
      </c>
      <c r="AF949" s="17">
        <v>15</v>
      </c>
      <c r="AG949" s="17">
        <v>2</v>
      </c>
      <c r="AM949" s="17" t="s">
        <v>32</v>
      </c>
      <c r="AN949" s="17" t="s">
        <v>18168</v>
      </c>
      <c r="AO949" s="17">
        <v>3</v>
      </c>
      <c r="AP949" s="17">
        <v>80</v>
      </c>
      <c r="AQ949" s="17">
        <v>5</v>
      </c>
      <c r="AR949" s="17" t="s">
        <v>9898</v>
      </c>
      <c r="AV949" s="17" t="s">
        <v>3901</v>
      </c>
      <c r="BD949" s="17" t="s">
        <v>3901</v>
      </c>
      <c r="DF949" s="17" t="s">
        <v>3901</v>
      </c>
      <c r="DN949" s="17">
        <f>COUNTIF(AU949:DM949, "X")</f>
        <v>3</v>
      </c>
    </row>
    <row r="950" spans="1:118" s="17" customFormat="1">
      <c r="A950" s="17" t="s">
        <v>12153</v>
      </c>
      <c r="B950" s="17">
        <v>55</v>
      </c>
      <c r="C950" s="17">
        <v>68099</v>
      </c>
      <c r="D950" s="17" t="s">
        <v>6016</v>
      </c>
      <c r="E950" s="17" t="s">
        <v>42</v>
      </c>
      <c r="F950" s="17" t="s">
        <v>482</v>
      </c>
      <c r="H950" s="309">
        <v>25956</v>
      </c>
      <c r="I950" s="309">
        <v>32660</v>
      </c>
      <c r="J950" s="17" t="s">
        <v>3888</v>
      </c>
      <c r="L950" s="17" t="s">
        <v>12154</v>
      </c>
      <c r="N950" s="17" t="s">
        <v>31</v>
      </c>
      <c r="O950" s="17" t="s">
        <v>15</v>
      </c>
      <c r="P950" s="17">
        <v>45373</v>
      </c>
      <c r="AC950" s="17" t="s">
        <v>9895</v>
      </c>
      <c r="AF950" s="17">
        <v>8</v>
      </c>
      <c r="AG950" s="17">
        <v>2</v>
      </c>
      <c r="AH950" s="17" t="s">
        <v>11926</v>
      </c>
      <c r="AK950" s="17" t="s">
        <v>11927</v>
      </c>
      <c r="AM950" s="17" t="s">
        <v>227</v>
      </c>
      <c r="AN950" s="17" t="s">
        <v>11928</v>
      </c>
      <c r="AO950" s="17">
        <v>3</v>
      </c>
      <c r="AP950" s="17">
        <v>80</v>
      </c>
      <c r="AQ950" s="17">
        <v>5</v>
      </c>
      <c r="AR950" s="17" t="s">
        <v>9898</v>
      </c>
      <c r="AT950" s="17" t="s">
        <v>11929</v>
      </c>
      <c r="AV950" s="17" t="s">
        <v>3901</v>
      </c>
      <c r="AZ950" s="17" t="s">
        <v>3901</v>
      </c>
      <c r="BD950" s="17" t="s">
        <v>3901</v>
      </c>
      <c r="BK950" s="17" t="s">
        <v>3901</v>
      </c>
      <c r="BS950" s="17" t="s">
        <v>3901</v>
      </c>
      <c r="CH950" s="17" t="s">
        <v>3901</v>
      </c>
      <c r="CQ950" s="17" t="s">
        <v>3901</v>
      </c>
      <c r="CR950" s="17" t="s">
        <v>21</v>
      </c>
      <c r="CU950" s="17" t="s">
        <v>3901</v>
      </c>
      <c r="DA950" s="17" t="s">
        <v>3901</v>
      </c>
      <c r="DN950" s="17">
        <f>COUNTIF(AU950:DM950, "X")</f>
        <v>9</v>
      </c>
    </row>
    <row r="951" spans="1:118" s="17" customFormat="1">
      <c r="A951" s="17" t="s">
        <v>9552</v>
      </c>
      <c r="B951" s="17">
        <v>55</v>
      </c>
      <c r="C951" s="17">
        <v>81028</v>
      </c>
      <c r="D951" s="17" t="s">
        <v>6016</v>
      </c>
      <c r="E951" s="17" t="s">
        <v>290</v>
      </c>
      <c r="F951" s="17" t="s">
        <v>43</v>
      </c>
      <c r="H951" s="309">
        <v>24426</v>
      </c>
      <c r="I951" s="309">
        <v>33882</v>
      </c>
      <c r="J951" s="17" t="s">
        <v>3888</v>
      </c>
      <c r="L951" s="17" t="s">
        <v>9471</v>
      </c>
      <c r="N951" s="17" t="s">
        <v>19</v>
      </c>
      <c r="O951" s="17" t="s">
        <v>15</v>
      </c>
      <c r="P951" s="17">
        <v>45356</v>
      </c>
      <c r="AC951" s="17" t="s">
        <v>3890</v>
      </c>
      <c r="AD951" s="17" t="s">
        <v>3891</v>
      </c>
      <c r="AF951" s="17">
        <v>8</v>
      </c>
      <c r="AG951" s="17">
        <v>2</v>
      </c>
      <c r="AM951" s="17" t="s">
        <v>311</v>
      </c>
      <c r="AN951" s="17" t="s">
        <v>9449</v>
      </c>
      <c r="AO951" s="17">
        <v>3</v>
      </c>
      <c r="AP951" s="17">
        <v>80</v>
      </c>
      <c r="AQ951" s="17">
        <v>5</v>
      </c>
      <c r="AT951" s="17" t="s">
        <v>9082</v>
      </c>
      <c r="AV951" s="17" t="s">
        <v>3901</v>
      </c>
      <c r="BD951" s="17" t="s">
        <v>3901</v>
      </c>
      <c r="BK951" s="17" t="s">
        <v>3901</v>
      </c>
      <c r="BN951" s="17" t="s">
        <v>3901</v>
      </c>
      <c r="BQ951" s="17" t="s">
        <v>21</v>
      </c>
      <c r="BS951" s="17" t="s">
        <v>3901</v>
      </c>
      <c r="BY951" s="17" t="s">
        <v>3901</v>
      </c>
      <c r="BZ951" s="17" t="s">
        <v>21</v>
      </c>
      <c r="CC951" s="17" t="s">
        <v>3901</v>
      </c>
      <c r="CF951" s="17" t="s">
        <v>3901</v>
      </c>
      <c r="CH951" s="17" t="s">
        <v>3901</v>
      </c>
      <c r="CI951" s="17" t="s">
        <v>3901</v>
      </c>
      <c r="CN951" s="17" t="s">
        <v>3901</v>
      </c>
      <c r="CQ951" s="17" t="s">
        <v>3901</v>
      </c>
      <c r="CR951" s="17" t="s">
        <v>21</v>
      </c>
      <c r="CU951" s="17" t="s">
        <v>3901</v>
      </c>
      <c r="DA951" s="17" t="s">
        <v>3901</v>
      </c>
      <c r="DN951" s="17">
        <f>COUNTIF(AU951:DM951, "X")</f>
        <v>14</v>
      </c>
    </row>
    <row r="952" spans="1:118" s="17" customFormat="1">
      <c r="A952" s="17" t="s">
        <v>9518</v>
      </c>
      <c r="B952" s="17">
        <v>55</v>
      </c>
      <c r="C952" s="17">
        <v>99229</v>
      </c>
      <c r="D952" s="17" t="s">
        <v>6016</v>
      </c>
      <c r="E952" s="17" t="s">
        <v>18</v>
      </c>
      <c r="F952" s="17" t="s">
        <v>63</v>
      </c>
      <c r="H952" s="309">
        <v>25222</v>
      </c>
      <c r="I952" s="309">
        <v>35459</v>
      </c>
      <c r="J952" s="17" t="s">
        <v>3888</v>
      </c>
      <c r="L952" s="17" t="s">
        <v>9471</v>
      </c>
      <c r="N952" s="17" t="s">
        <v>19</v>
      </c>
      <c r="O952" s="17" t="s">
        <v>15</v>
      </c>
      <c r="P952" s="17">
        <v>45356</v>
      </c>
      <c r="AC952" s="17" t="s">
        <v>3890</v>
      </c>
      <c r="AD952" s="17" t="s">
        <v>3891</v>
      </c>
      <c r="AF952" s="17">
        <v>8</v>
      </c>
      <c r="AG952" s="17">
        <v>2</v>
      </c>
      <c r="AM952" s="17" t="s">
        <v>311</v>
      </c>
      <c r="AN952" s="17" t="s">
        <v>9449</v>
      </c>
      <c r="AO952" s="17">
        <v>3</v>
      </c>
      <c r="AP952" s="17">
        <v>80</v>
      </c>
      <c r="AQ952" s="17">
        <v>5</v>
      </c>
      <c r="AT952" s="17" t="s">
        <v>9082</v>
      </c>
      <c r="BD952" s="17" t="s">
        <v>3901</v>
      </c>
      <c r="BK952" s="17" t="s">
        <v>3901</v>
      </c>
      <c r="BQ952" s="17" t="s">
        <v>21</v>
      </c>
      <c r="BS952" s="17" t="s">
        <v>3901</v>
      </c>
      <c r="CH952" s="17" t="s">
        <v>3901</v>
      </c>
      <c r="CI952" s="17" t="s">
        <v>3901</v>
      </c>
      <c r="CN952" s="17" t="s">
        <v>3901</v>
      </c>
      <c r="CQ952" s="17" t="s">
        <v>3901</v>
      </c>
      <c r="CU952" s="17" t="s">
        <v>3901</v>
      </c>
      <c r="DA952" s="17" t="s">
        <v>3901</v>
      </c>
      <c r="DN952" s="17">
        <f>COUNTIF(AU952:DM952, "X")</f>
        <v>9</v>
      </c>
    </row>
    <row r="953" spans="1:118" s="17" customFormat="1">
      <c r="A953" s="17" t="s">
        <v>9236</v>
      </c>
      <c r="B953" s="17">
        <v>55</v>
      </c>
      <c r="C953" s="17">
        <v>94877</v>
      </c>
      <c r="D953" s="17" t="s">
        <v>54</v>
      </c>
      <c r="E953" s="17" t="s">
        <v>4113</v>
      </c>
      <c r="F953" s="17" t="s">
        <v>624</v>
      </c>
      <c r="H953" s="309">
        <v>25424</v>
      </c>
      <c r="I953" s="309">
        <v>35139</v>
      </c>
      <c r="J953" s="17" t="s">
        <v>3888</v>
      </c>
      <c r="L953" s="17" t="s">
        <v>9237</v>
      </c>
      <c r="N953" s="17" t="s">
        <v>19</v>
      </c>
      <c r="O953" s="17" t="s">
        <v>15</v>
      </c>
      <c r="P953" s="17">
        <v>45356</v>
      </c>
      <c r="AC953" s="17" t="s">
        <v>3890</v>
      </c>
      <c r="AD953" s="17" t="s">
        <v>3891</v>
      </c>
      <c r="AF953" s="17">
        <v>8</v>
      </c>
      <c r="AG953" s="17">
        <v>2</v>
      </c>
      <c r="AM953" s="17" t="s">
        <v>29</v>
      </c>
      <c r="AN953" s="17" t="s">
        <v>9081</v>
      </c>
      <c r="AO953" s="17">
        <v>3</v>
      </c>
      <c r="AP953" s="17">
        <v>80</v>
      </c>
      <c r="AQ953" s="17">
        <v>5</v>
      </c>
      <c r="AT953" s="17" t="s">
        <v>9082</v>
      </c>
      <c r="BD953" s="17" t="s">
        <v>3901</v>
      </c>
      <c r="BS953" s="17" t="s">
        <v>3901</v>
      </c>
      <c r="CH953" s="17" t="s">
        <v>3901</v>
      </c>
      <c r="DN953" s="17">
        <f>COUNTIF(AU953:DM953, "X")</f>
        <v>3</v>
      </c>
    </row>
    <row r="954" spans="1:118" s="17" customFormat="1">
      <c r="A954" s="17" t="s">
        <v>7174</v>
      </c>
      <c r="B954" s="17">
        <v>55</v>
      </c>
      <c r="C954" s="17">
        <v>34247</v>
      </c>
      <c r="D954" s="17" t="s">
        <v>7175</v>
      </c>
      <c r="E954" s="17" t="s">
        <v>582</v>
      </c>
      <c r="F954" s="17" t="s">
        <v>91</v>
      </c>
      <c r="H954" s="309">
        <v>11395</v>
      </c>
      <c r="I954" s="309">
        <v>26571</v>
      </c>
      <c r="J954" s="17" t="s">
        <v>3888</v>
      </c>
      <c r="L954" s="17" t="s">
        <v>6832</v>
      </c>
      <c r="M954" s="17" t="s">
        <v>6677</v>
      </c>
      <c r="N954" s="17" t="s">
        <v>19</v>
      </c>
      <c r="O954" s="17" t="s">
        <v>15</v>
      </c>
      <c r="P954" s="17">
        <v>45356</v>
      </c>
      <c r="T954" s="17" t="s">
        <v>7176</v>
      </c>
      <c r="V954" s="17" t="s">
        <v>196</v>
      </c>
      <c r="W954" s="17" t="s">
        <v>15</v>
      </c>
      <c r="X954" s="17">
        <v>45359</v>
      </c>
      <c r="AC954" s="17" t="s">
        <v>3890</v>
      </c>
      <c r="AD954" s="17" t="s">
        <v>3891</v>
      </c>
      <c r="AF954" s="17">
        <v>15</v>
      </c>
      <c r="AG954" s="17">
        <v>2</v>
      </c>
      <c r="AM954" s="17" t="s">
        <v>248</v>
      </c>
      <c r="AN954" s="17" t="s">
        <v>6588</v>
      </c>
      <c r="AO954" s="17">
        <v>3</v>
      </c>
      <c r="AP954" s="17">
        <v>80</v>
      </c>
      <c r="AQ954" s="17">
        <v>5</v>
      </c>
      <c r="AT954" s="17" t="s">
        <v>6589</v>
      </c>
      <c r="AU954" s="17" t="s">
        <v>21</v>
      </c>
      <c r="AV954" s="17" t="s">
        <v>3901</v>
      </c>
      <c r="AX954" s="17" t="s">
        <v>3901</v>
      </c>
      <c r="AY954" s="17" t="s">
        <v>3901</v>
      </c>
      <c r="AZ954" s="17" t="s">
        <v>3901</v>
      </c>
      <c r="BB954" s="17" t="s">
        <v>3901</v>
      </c>
      <c r="BD954" s="17" t="s">
        <v>3901</v>
      </c>
      <c r="BN954" s="17" t="s">
        <v>3901</v>
      </c>
      <c r="BS954" s="17" t="s">
        <v>3901</v>
      </c>
      <c r="CH954" s="17" t="s">
        <v>3901</v>
      </c>
      <c r="DN954" s="17">
        <f>COUNTIF(AU954:DM954, "X")</f>
        <v>9</v>
      </c>
    </row>
    <row r="955" spans="1:118" s="17" customFormat="1">
      <c r="A955" s="17" t="s">
        <v>20279</v>
      </c>
      <c r="B955" s="17">
        <v>55</v>
      </c>
      <c r="C955" s="17">
        <v>55449</v>
      </c>
      <c r="D955" s="17" t="s">
        <v>8528</v>
      </c>
      <c r="E955" s="17" t="s">
        <v>261</v>
      </c>
      <c r="F955" s="17" t="s">
        <v>70</v>
      </c>
      <c r="H955" s="309">
        <v>16881</v>
      </c>
      <c r="I955" s="309">
        <v>32379</v>
      </c>
      <c r="J955" s="17" t="s">
        <v>3888</v>
      </c>
      <c r="L955" s="17" t="s">
        <v>20280</v>
      </c>
      <c r="N955" s="17" t="s">
        <v>14</v>
      </c>
      <c r="O955" s="17" t="s">
        <v>15</v>
      </c>
      <c r="P955" s="17">
        <v>45371</v>
      </c>
      <c r="AF955" s="17">
        <v>15</v>
      </c>
      <c r="AG955" s="17">
        <v>2</v>
      </c>
      <c r="AI955" s="17" t="s">
        <v>10178</v>
      </c>
      <c r="AM955" s="17" t="s">
        <v>85</v>
      </c>
      <c r="AN955" s="17" t="s">
        <v>20273</v>
      </c>
      <c r="AO955" s="17">
        <v>3</v>
      </c>
      <c r="AP955" s="17">
        <v>80</v>
      </c>
      <c r="AQ955" s="17">
        <v>5</v>
      </c>
      <c r="AR955" s="17" t="s">
        <v>10180</v>
      </c>
      <c r="AV955" s="17" t="s">
        <v>3901</v>
      </c>
      <c r="BD955" s="17" t="s">
        <v>3901</v>
      </c>
      <c r="BH955" s="17" t="s">
        <v>3901</v>
      </c>
      <c r="BK955" s="17" t="s">
        <v>3901</v>
      </c>
      <c r="BS955" s="17" t="s">
        <v>3901</v>
      </c>
      <c r="BY955" s="17" t="s">
        <v>3901</v>
      </c>
      <c r="CC955" s="17" t="s">
        <v>3901</v>
      </c>
      <c r="CF955" s="17" t="s">
        <v>3901</v>
      </c>
      <c r="CH955" s="17" t="s">
        <v>3901</v>
      </c>
      <c r="CM955" s="17" t="s">
        <v>21</v>
      </c>
      <c r="CN955" s="17" t="s">
        <v>3901</v>
      </c>
      <c r="CQ955" s="17" t="s">
        <v>3901</v>
      </c>
      <c r="CR955" s="17" t="s">
        <v>21</v>
      </c>
      <c r="CU955" s="17" t="s">
        <v>3901</v>
      </c>
      <c r="DN955" s="17">
        <f>COUNTIF(AU955:DM955, "X")</f>
        <v>12</v>
      </c>
    </row>
    <row r="956" spans="1:118" s="17" customFormat="1">
      <c r="A956" s="17" t="s">
        <v>20308</v>
      </c>
      <c r="B956" s="17">
        <v>55</v>
      </c>
      <c r="C956" s="17">
        <v>65930</v>
      </c>
      <c r="D956" s="17" t="s">
        <v>8528</v>
      </c>
      <c r="E956" s="17" t="s">
        <v>372</v>
      </c>
      <c r="F956" s="17" t="s">
        <v>21</v>
      </c>
      <c r="H956" s="309">
        <v>16731</v>
      </c>
      <c r="I956" s="309">
        <v>32418</v>
      </c>
      <c r="J956" s="17" t="s">
        <v>3888</v>
      </c>
      <c r="L956" s="17" t="s">
        <v>20280</v>
      </c>
      <c r="N956" s="17" t="s">
        <v>14</v>
      </c>
      <c r="O956" s="17" t="s">
        <v>15</v>
      </c>
      <c r="P956" s="17">
        <v>45371</v>
      </c>
      <c r="AF956" s="17">
        <v>15</v>
      </c>
      <c r="AG956" s="17">
        <v>2</v>
      </c>
      <c r="AI956" s="17" t="s">
        <v>10178</v>
      </c>
      <c r="AM956" s="17" t="s">
        <v>85</v>
      </c>
      <c r="AN956" s="17" t="s">
        <v>20273</v>
      </c>
      <c r="AO956" s="17">
        <v>3</v>
      </c>
      <c r="AP956" s="17">
        <v>80</v>
      </c>
      <c r="AQ956" s="17">
        <v>5</v>
      </c>
      <c r="AR956" s="17" t="s">
        <v>10180</v>
      </c>
      <c r="AV956" s="17" t="s">
        <v>3901</v>
      </c>
      <c r="BD956" s="17" t="s">
        <v>3901</v>
      </c>
      <c r="BH956" s="17" t="s">
        <v>3901</v>
      </c>
      <c r="BK956" s="17" t="s">
        <v>3901</v>
      </c>
      <c r="BS956" s="17" t="s">
        <v>3901</v>
      </c>
      <c r="BY956" s="17" t="s">
        <v>3901</v>
      </c>
      <c r="CC956" s="17" t="s">
        <v>3901</v>
      </c>
      <c r="CF956" s="17" t="s">
        <v>3901</v>
      </c>
      <c r="CH956" s="17" t="s">
        <v>3901</v>
      </c>
      <c r="CM956" s="17" t="s">
        <v>21</v>
      </c>
      <c r="CN956" s="17" t="s">
        <v>3901</v>
      </c>
      <c r="CQ956" s="17" t="s">
        <v>3901</v>
      </c>
      <c r="CR956" s="17" t="s">
        <v>21</v>
      </c>
      <c r="CU956" s="17" t="s">
        <v>3901</v>
      </c>
      <c r="DN956" s="17">
        <f>COUNTIF(AU956:DM956, "X")</f>
        <v>12</v>
      </c>
    </row>
    <row r="957" spans="1:118" s="17" customFormat="1">
      <c r="A957" s="17" t="s">
        <v>20487</v>
      </c>
      <c r="B957" s="17">
        <v>55</v>
      </c>
      <c r="C957" s="17">
        <v>92163</v>
      </c>
      <c r="D957" s="17" t="s">
        <v>20488</v>
      </c>
      <c r="E957" s="17" t="s">
        <v>42</v>
      </c>
      <c r="F957" s="17" t="s">
        <v>25</v>
      </c>
      <c r="H957" s="309">
        <v>22370</v>
      </c>
      <c r="I957" s="309">
        <v>35025</v>
      </c>
      <c r="J957" s="17" t="s">
        <v>3888</v>
      </c>
      <c r="L957" s="17" t="s">
        <v>20489</v>
      </c>
      <c r="N957" s="17" t="s">
        <v>14</v>
      </c>
      <c r="O957" s="17" t="s">
        <v>15</v>
      </c>
      <c r="P957" s="17">
        <v>45371</v>
      </c>
      <c r="AF957" s="17">
        <v>8</v>
      </c>
      <c r="AG957" s="17">
        <v>2</v>
      </c>
      <c r="AI957" s="17" t="s">
        <v>10178</v>
      </c>
      <c r="AM957" s="17" t="s">
        <v>94</v>
      </c>
      <c r="AN957" s="17" t="s">
        <v>20471</v>
      </c>
      <c r="AO957" s="17">
        <v>3</v>
      </c>
      <c r="AP957" s="17">
        <v>80</v>
      </c>
      <c r="AQ957" s="17">
        <v>5</v>
      </c>
      <c r="AR957" s="17" t="s">
        <v>10180</v>
      </c>
      <c r="BD957" s="17" t="s">
        <v>3901</v>
      </c>
      <c r="BS957" s="17" t="s">
        <v>3901</v>
      </c>
      <c r="CC957" s="17" t="s">
        <v>3901</v>
      </c>
      <c r="CF957" s="17" t="s">
        <v>3901</v>
      </c>
      <c r="CG957" s="17" t="s">
        <v>21</v>
      </c>
      <c r="CH957" s="17" t="s">
        <v>3901</v>
      </c>
      <c r="CU957" s="17" t="s">
        <v>3901</v>
      </c>
      <c r="DN957" s="17">
        <f>COUNTIF(AU957:DM957, "X")</f>
        <v>6</v>
      </c>
    </row>
    <row r="958" spans="1:118" s="17" customFormat="1">
      <c r="A958" s="523" t="s">
        <v>2865</v>
      </c>
      <c r="B958" s="17">
        <v>55</v>
      </c>
      <c r="C958" s="17">
        <v>86252</v>
      </c>
      <c r="D958" s="17" t="s">
        <v>473</v>
      </c>
      <c r="E958" s="17" t="s">
        <v>75</v>
      </c>
      <c r="F958" s="17" t="s">
        <v>99</v>
      </c>
      <c r="H958" s="309">
        <v>27471</v>
      </c>
      <c r="I958" s="309">
        <v>44352</v>
      </c>
      <c r="J958" s="17" t="s">
        <v>3888</v>
      </c>
      <c r="L958" s="17" t="s">
        <v>575</v>
      </c>
      <c r="N958" s="17" t="s">
        <v>89</v>
      </c>
      <c r="O958" s="17" t="s">
        <v>15</v>
      </c>
      <c r="P958" s="17">
        <v>45339</v>
      </c>
      <c r="AF958" s="17">
        <v>8</v>
      </c>
      <c r="AG958" s="17">
        <v>2</v>
      </c>
      <c r="AH958" s="17" t="s">
        <v>11926</v>
      </c>
      <c r="AK958" s="17" t="s">
        <v>21650</v>
      </c>
      <c r="AM958" s="17" t="s">
        <v>197</v>
      </c>
      <c r="AN958" s="17" t="s">
        <v>21651</v>
      </c>
      <c r="AO958" s="17">
        <v>3</v>
      </c>
      <c r="AP958" s="17">
        <v>80</v>
      </c>
      <c r="AQ958" s="17">
        <v>5</v>
      </c>
      <c r="AR958" s="17" t="s">
        <v>21652</v>
      </c>
      <c r="BD958" s="17" t="s">
        <v>3901</v>
      </c>
      <c r="BS958" s="17" t="s">
        <v>3901</v>
      </c>
      <c r="DN958" s="17">
        <f>COUNTIF(AU958:DM958, "X")</f>
        <v>2</v>
      </c>
    </row>
    <row r="959" spans="1:118" s="17" customFormat="1">
      <c r="A959" s="17" t="s">
        <v>21665</v>
      </c>
      <c r="B959" s="17">
        <v>55</v>
      </c>
      <c r="C959" s="17">
        <v>112193</v>
      </c>
      <c r="D959" s="17" t="s">
        <v>473</v>
      </c>
      <c r="E959" s="17" t="s">
        <v>396</v>
      </c>
      <c r="F959" s="17" t="s">
        <v>21</v>
      </c>
      <c r="H959" s="309">
        <v>23508</v>
      </c>
      <c r="I959" s="309">
        <v>36656</v>
      </c>
      <c r="J959" s="17" t="s">
        <v>3888</v>
      </c>
      <c r="L959" s="17" t="s">
        <v>21666</v>
      </c>
      <c r="N959" s="17" t="s">
        <v>196</v>
      </c>
      <c r="O959" s="17" t="s">
        <v>15</v>
      </c>
      <c r="P959" s="17">
        <v>45359</v>
      </c>
      <c r="AF959" s="17">
        <v>8</v>
      </c>
      <c r="AG959" s="17">
        <v>2</v>
      </c>
      <c r="AH959" s="17" t="s">
        <v>11926</v>
      </c>
      <c r="AK959" s="17" t="s">
        <v>21650</v>
      </c>
      <c r="AM959" s="17" t="s">
        <v>197</v>
      </c>
      <c r="AN959" s="17" t="s">
        <v>21651</v>
      </c>
      <c r="AO959" s="17">
        <v>3</v>
      </c>
      <c r="AP959" s="17">
        <v>80</v>
      </c>
      <c r="AQ959" s="17">
        <v>5</v>
      </c>
      <c r="AR959" s="17" t="s">
        <v>21652</v>
      </c>
      <c r="AV959" s="17" t="s">
        <v>3901</v>
      </c>
      <c r="AX959" s="17" t="s">
        <v>3901</v>
      </c>
      <c r="AZ959" s="17" t="s">
        <v>3901</v>
      </c>
      <c r="BB959" s="17" t="s">
        <v>3901</v>
      </c>
      <c r="BD959" s="17" t="s">
        <v>3901</v>
      </c>
      <c r="DN959" s="17">
        <f>COUNTIF(AU959:DM959, "X")</f>
        <v>5</v>
      </c>
    </row>
    <row r="960" spans="1:118" s="17" customFormat="1">
      <c r="A960" s="17" t="s">
        <v>19611</v>
      </c>
      <c r="B960" s="17">
        <v>55</v>
      </c>
      <c r="C960" s="17">
        <v>73732</v>
      </c>
      <c r="D960" s="17" t="s">
        <v>13630</v>
      </c>
      <c r="E960" s="17" t="s">
        <v>324</v>
      </c>
      <c r="F960" s="17" t="s">
        <v>122</v>
      </c>
      <c r="H960" s="309">
        <v>25076</v>
      </c>
      <c r="I960" s="309">
        <v>33460</v>
      </c>
      <c r="J960" s="17" t="s">
        <v>3888</v>
      </c>
      <c r="L960" s="17" t="s">
        <v>19566</v>
      </c>
      <c r="N960" s="17" t="s">
        <v>163</v>
      </c>
      <c r="O960" s="17" t="s">
        <v>15</v>
      </c>
      <c r="P960" s="17">
        <v>45312</v>
      </c>
      <c r="AF960" s="17">
        <v>8</v>
      </c>
      <c r="AG960" s="17">
        <v>2</v>
      </c>
      <c r="AH960" s="17" t="s">
        <v>11926</v>
      </c>
      <c r="AK960" s="17" t="s">
        <v>11927</v>
      </c>
      <c r="AM960" s="17" t="s">
        <v>2615</v>
      </c>
      <c r="AN960" s="17" t="s">
        <v>19445</v>
      </c>
      <c r="AO960" s="17">
        <v>3</v>
      </c>
      <c r="AP960" s="17">
        <v>80</v>
      </c>
      <c r="AQ960" s="17">
        <v>5</v>
      </c>
      <c r="AR960" s="17" t="s">
        <v>19446</v>
      </c>
      <c r="BD960" s="17" t="s">
        <v>3901</v>
      </c>
      <c r="BJ960" s="17" t="s">
        <v>21</v>
      </c>
      <c r="CF960" s="17" t="s">
        <v>3901</v>
      </c>
      <c r="CH960" s="17" t="s">
        <v>3901</v>
      </c>
      <c r="CU960" s="17" t="s">
        <v>3901</v>
      </c>
      <c r="DN960" s="17">
        <f>COUNTIF(AU960:DM960, "X")</f>
        <v>4</v>
      </c>
    </row>
    <row r="961" spans="1:118" s="17" customFormat="1">
      <c r="A961" s="17" t="s">
        <v>20909</v>
      </c>
      <c r="B961" s="17">
        <v>55</v>
      </c>
      <c r="C961" s="17">
        <v>108161</v>
      </c>
      <c r="D961" s="17" t="s">
        <v>4983</v>
      </c>
      <c r="E961" s="17" t="s">
        <v>20910</v>
      </c>
      <c r="F961" s="17" t="s">
        <v>91</v>
      </c>
      <c r="H961" s="309">
        <v>27283</v>
      </c>
      <c r="I961" s="309">
        <v>36321</v>
      </c>
      <c r="J961" s="17" t="s">
        <v>3888</v>
      </c>
      <c r="L961" s="17" t="s">
        <v>20911</v>
      </c>
      <c r="N961" s="17" t="s">
        <v>80</v>
      </c>
      <c r="O961" s="17" t="s">
        <v>15</v>
      </c>
      <c r="P961" s="17">
        <v>45308</v>
      </c>
      <c r="AF961" s="17">
        <v>8</v>
      </c>
      <c r="AG961" s="17">
        <v>2</v>
      </c>
      <c r="AI961" s="17" t="s">
        <v>20851</v>
      </c>
      <c r="AM961" s="17" t="s">
        <v>27</v>
      </c>
      <c r="AN961" s="17" t="s">
        <v>20847</v>
      </c>
      <c r="AO961" s="17">
        <v>3</v>
      </c>
      <c r="AP961" s="17">
        <v>80</v>
      </c>
      <c r="AQ961" s="17">
        <v>5</v>
      </c>
      <c r="AR961" s="17" t="s">
        <v>20671</v>
      </c>
      <c r="BA961" s="17" t="s">
        <v>3901</v>
      </c>
      <c r="BD961" s="17" t="s">
        <v>3901</v>
      </c>
      <c r="BS961" s="17" t="s">
        <v>3901</v>
      </c>
      <c r="CH961" s="17" t="s">
        <v>3901</v>
      </c>
      <c r="CU961" s="17" t="s">
        <v>3901</v>
      </c>
      <c r="DN961" s="17">
        <f>COUNTIF(AU961:DM961, "X")</f>
        <v>5</v>
      </c>
    </row>
    <row r="962" spans="1:118" s="17" customFormat="1">
      <c r="A962" s="17" t="s">
        <v>12677</v>
      </c>
      <c r="B962" s="17">
        <v>55</v>
      </c>
      <c r="C962" s="17">
        <v>115439</v>
      </c>
      <c r="D962" s="17" t="s">
        <v>12678</v>
      </c>
      <c r="E962" s="17" t="s">
        <v>167</v>
      </c>
      <c r="F962" s="17" t="s">
        <v>65</v>
      </c>
      <c r="H962" s="309">
        <v>14238</v>
      </c>
      <c r="I962" s="309">
        <v>36869</v>
      </c>
      <c r="J962" s="17" t="s">
        <v>3888</v>
      </c>
      <c r="L962" s="17" t="s">
        <v>12679</v>
      </c>
      <c r="N962" s="17" t="s">
        <v>31</v>
      </c>
      <c r="O962" s="17" t="s">
        <v>15</v>
      </c>
      <c r="P962" s="17">
        <v>45373</v>
      </c>
      <c r="AC962" s="17" t="s">
        <v>9895</v>
      </c>
      <c r="AD962" s="17" t="s">
        <v>9896</v>
      </c>
      <c r="AF962" s="17">
        <v>8</v>
      </c>
      <c r="AG962" s="17">
        <v>2</v>
      </c>
      <c r="AM962" s="17" t="s">
        <v>222</v>
      </c>
      <c r="AN962" s="17" t="s">
        <v>12432</v>
      </c>
      <c r="AO962" s="17">
        <v>3</v>
      </c>
      <c r="AP962" s="17">
        <v>80</v>
      </c>
      <c r="AQ962" s="17">
        <v>5</v>
      </c>
      <c r="AR962" s="17" t="s">
        <v>9898</v>
      </c>
      <c r="AT962" s="17" t="s">
        <v>11929</v>
      </c>
      <c r="DN962" s="17">
        <f>COUNTIF(AU962:DM962, "X")</f>
        <v>0</v>
      </c>
    </row>
    <row r="963" spans="1:118" s="17" customFormat="1">
      <c r="A963" s="17" t="s">
        <v>22690</v>
      </c>
      <c r="B963" s="17">
        <v>55</v>
      </c>
      <c r="C963" s="17">
        <v>119982</v>
      </c>
      <c r="D963" s="17" t="s">
        <v>4055</v>
      </c>
      <c r="E963" s="17" t="s">
        <v>388</v>
      </c>
      <c r="F963" s="17" t="s">
        <v>70</v>
      </c>
      <c r="H963" s="309">
        <v>26391</v>
      </c>
      <c r="I963" s="309">
        <v>43193</v>
      </c>
      <c r="J963" s="17" t="s">
        <v>3888</v>
      </c>
      <c r="L963" s="17" t="s">
        <v>22691</v>
      </c>
      <c r="N963" s="17" t="s">
        <v>126</v>
      </c>
      <c r="O963" s="17" t="s">
        <v>15</v>
      </c>
      <c r="P963" s="17">
        <v>45383</v>
      </c>
      <c r="AF963" s="17">
        <v>8</v>
      </c>
      <c r="AG963" s="17">
        <v>2</v>
      </c>
      <c r="AI963" s="17" t="s">
        <v>20542</v>
      </c>
      <c r="AM963" s="17" t="s">
        <v>133</v>
      </c>
      <c r="AN963" s="17" t="s">
        <v>22584</v>
      </c>
      <c r="AO963" s="17">
        <v>3</v>
      </c>
      <c r="AP963" s="17">
        <v>80</v>
      </c>
      <c r="AQ963" s="17">
        <v>5</v>
      </c>
      <c r="AR963" s="17" t="s">
        <v>22585</v>
      </c>
      <c r="DN963" s="17">
        <f>COUNTIF(AU963:DM963, "X")</f>
        <v>0</v>
      </c>
    </row>
    <row r="964" spans="1:118" s="17" customFormat="1">
      <c r="A964" s="17" t="s">
        <v>22716</v>
      </c>
      <c r="B964" s="17">
        <v>55</v>
      </c>
      <c r="C964" s="17">
        <v>105561</v>
      </c>
      <c r="D964" s="17" t="s">
        <v>4055</v>
      </c>
      <c r="E964" s="17" t="s">
        <v>299</v>
      </c>
      <c r="F964" s="17" t="s">
        <v>48</v>
      </c>
      <c r="H964" s="309">
        <v>15572</v>
      </c>
      <c r="I964" s="309">
        <v>36047</v>
      </c>
      <c r="J964" s="17" t="s">
        <v>3888</v>
      </c>
      <c r="L964" s="17" t="s">
        <v>22691</v>
      </c>
      <c r="N964" s="17" t="s">
        <v>126</v>
      </c>
      <c r="O964" s="17" t="s">
        <v>15</v>
      </c>
      <c r="P964" s="17">
        <v>45383</v>
      </c>
      <c r="AF964" s="17">
        <v>8</v>
      </c>
      <c r="AG964" s="17">
        <v>2</v>
      </c>
      <c r="AI964" s="17" t="s">
        <v>20542</v>
      </c>
      <c r="AM964" s="17" t="s">
        <v>133</v>
      </c>
      <c r="AN964" s="17" t="s">
        <v>22584</v>
      </c>
      <c r="AO964" s="17">
        <v>3</v>
      </c>
      <c r="AP964" s="17">
        <v>80</v>
      </c>
      <c r="AQ964" s="17">
        <v>5</v>
      </c>
      <c r="AR964" s="17" t="s">
        <v>22585</v>
      </c>
      <c r="BD964" s="17" t="s">
        <v>3901</v>
      </c>
      <c r="BS964" s="17" t="s">
        <v>3901</v>
      </c>
      <c r="CH964" s="17" t="s">
        <v>3901</v>
      </c>
      <c r="CQ964" s="17" t="s">
        <v>3901</v>
      </c>
      <c r="CU964" s="17" t="s">
        <v>3901</v>
      </c>
      <c r="DN964" s="17">
        <f>COUNTIF(AU964:DM964, "X")</f>
        <v>5</v>
      </c>
    </row>
    <row r="965" spans="1:118" s="17" customFormat="1">
      <c r="A965" s="17" t="s">
        <v>18403</v>
      </c>
      <c r="B965" s="17">
        <v>55</v>
      </c>
      <c r="C965" s="17">
        <v>88468</v>
      </c>
      <c r="D965" s="17" t="s">
        <v>18404</v>
      </c>
      <c r="E965" s="17" t="s">
        <v>271</v>
      </c>
      <c r="F965" s="17" t="s">
        <v>5125</v>
      </c>
      <c r="H965" s="309">
        <v>25977</v>
      </c>
      <c r="I965" s="309">
        <v>34743</v>
      </c>
      <c r="J965" s="17" t="s">
        <v>3888</v>
      </c>
      <c r="L965" s="17" t="s">
        <v>18405</v>
      </c>
      <c r="N965" s="17" t="s">
        <v>182</v>
      </c>
      <c r="O965" s="17" t="s">
        <v>15</v>
      </c>
      <c r="P965" s="17">
        <v>45326</v>
      </c>
      <c r="AF965" s="17">
        <v>8</v>
      </c>
      <c r="AG965" s="17">
        <v>2</v>
      </c>
      <c r="AH965" s="17" t="s">
        <v>11926</v>
      </c>
      <c r="AK965" s="17" t="s">
        <v>11927</v>
      </c>
      <c r="AM965" s="17" t="s">
        <v>2614</v>
      </c>
      <c r="AN965" s="17" t="s">
        <v>18350</v>
      </c>
      <c r="AO965" s="17">
        <v>3</v>
      </c>
      <c r="AP965" s="17">
        <v>80</v>
      </c>
      <c r="AQ965" s="17">
        <v>5</v>
      </c>
      <c r="AR965" s="17" t="s">
        <v>18351</v>
      </c>
      <c r="BD965" s="17" t="s">
        <v>3901</v>
      </c>
      <c r="DN965" s="17">
        <f>COUNTIF(AU965:DM965, "X")</f>
        <v>1</v>
      </c>
    </row>
    <row r="966" spans="1:118" s="17" customFormat="1">
      <c r="A966" s="17" t="s">
        <v>21641</v>
      </c>
      <c r="B966" s="17">
        <v>55</v>
      </c>
      <c r="C966" s="17">
        <v>34265</v>
      </c>
      <c r="D966" s="17" t="s">
        <v>450</v>
      </c>
      <c r="E966" s="17" t="s">
        <v>482</v>
      </c>
      <c r="F966" s="17" t="s">
        <v>441</v>
      </c>
      <c r="H966" s="309">
        <v>12143</v>
      </c>
      <c r="I966" s="309">
        <v>26059</v>
      </c>
      <c r="J966" s="17" t="s">
        <v>3888</v>
      </c>
      <c r="L966" s="17" t="s">
        <v>21642</v>
      </c>
      <c r="N966" s="17" t="s">
        <v>26</v>
      </c>
      <c r="O966" s="17" t="s">
        <v>15</v>
      </c>
      <c r="P966" s="17">
        <v>45318</v>
      </c>
      <c r="AF966" s="17">
        <v>8</v>
      </c>
      <c r="AG966" s="17">
        <v>2</v>
      </c>
      <c r="AI966" s="17" t="s">
        <v>20669</v>
      </c>
      <c r="AM966" s="17" t="s">
        <v>2617</v>
      </c>
      <c r="AN966" s="17" t="s">
        <v>21447</v>
      </c>
      <c r="AO966" s="17">
        <v>3</v>
      </c>
      <c r="AP966" s="17">
        <v>80</v>
      </c>
      <c r="AQ966" s="17">
        <v>5</v>
      </c>
      <c r="AR966" s="17" t="s">
        <v>20671</v>
      </c>
      <c r="AS966" s="17" t="s">
        <v>21222</v>
      </c>
      <c r="AV966" s="17" t="s">
        <v>3901</v>
      </c>
      <c r="AX966" s="17" t="s">
        <v>3901</v>
      </c>
      <c r="AZ966" s="17" t="s">
        <v>3901</v>
      </c>
      <c r="BB966" s="17" t="s">
        <v>3901</v>
      </c>
      <c r="BC966" s="17" t="s">
        <v>30</v>
      </c>
      <c r="BD966" s="17" t="s">
        <v>3901</v>
      </c>
      <c r="BH966" s="17" t="s">
        <v>3901</v>
      </c>
      <c r="BJ966" s="17" t="s">
        <v>3901</v>
      </c>
      <c r="BK966" s="17" t="s">
        <v>3901</v>
      </c>
      <c r="BN966" s="17" t="s">
        <v>3901</v>
      </c>
      <c r="BQ966" s="17" t="s">
        <v>30</v>
      </c>
      <c r="BS966" s="17" t="s">
        <v>3901</v>
      </c>
      <c r="BY966" s="17" t="s">
        <v>3901</v>
      </c>
      <c r="BZ966" s="17" t="s">
        <v>30</v>
      </c>
      <c r="CC966" s="17" t="s">
        <v>3901</v>
      </c>
      <c r="CF966" s="17" t="s">
        <v>3901</v>
      </c>
      <c r="CH966" s="17" t="s">
        <v>3901</v>
      </c>
      <c r="CN966" s="17" t="s">
        <v>3901</v>
      </c>
      <c r="CQ966" s="17" t="s">
        <v>3901</v>
      </c>
      <c r="DN966" s="17">
        <f>COUNTIF(AU966:DM966, "X")</f>
        <v>16</v>
      </c>
    </row>
    <row r="967" spans="1:118" s="17" customFormat="1">
      <c r="A967" s="17" t="s">
        <v>10619</v>
      </c>
      <c r="B967" s="17">
        <v>55</v>
      </c>
      <c r="C967" s="17">
        <v>40865</v>
      </c>
      <c r="D967" s="17" t="s">
        <v>10620</v>
      </c>
      <c r="E967" s="17" t="s">
        <v>423</v>
      </c>
      <c r="F967" s="17" t="s">
        <v>10621</v>
      </c>
      <c r="H967" s="309">
        <v>11562</v>
      </c>
      <c r="I967" s="309">
        <v>26057</v>
      </c>
      <c r="J967" s="17" t="s">
        <v>3888</v>
      </c>
      <c r="L967" s="17" t="s">
        <v>10622</v>
      </c>
      <c r="N967" s="17" t="s">
        <v>14</v>
      </c>
      <c r="O967" s="17" t="s">
        <v>15</v>
      </c>
      <c r="P967" s="17">
        <v>45371</v>
      </c>
      <c r="AC967" s="17" t="s">
        <v>14</v>
      </c>
      <c r="AF967" s="17">
        <v>8</v>
      </c>
      <c r="AG967" s="17">
        <v>2</v>
      </c>
      <c r="AI967" s="17" t="s">
        <v>10178</v>
      </c>
      <c r="AM967" s="17" t="s">
        <v>193</v>
      </c>
      <c r="AN967" s="17" t="s">
        <v>10381</v>
      </c>
      <c r="AO967" s="17">
        <v>3</v>
      </c>
      <c r="AP967" s="17">
        <v>80</v>
      </c>
      <c r="AQ967" s="17">
        <v>5</v>
      </c>
      <c r="AR967" s="17" t="s">
        <v>10180</v>
      </c>
      <c r="AU967" s="17" t="s">
        <v>21</v>
      </c>
      <c r="AV967" s="17" t="s">
        <v>3901</v>
      </c>
      <c r="AX967" s="17" t="s">
        <v>3901</v>
      </c>
      <c r="AY967" s="17" t="s">
        <v>21</v>
      </c>
      <c r="AZ967" s="17" t="s">
        <v>3901</v>
      </c>
      <c r="BA967" s="17" t="s">
        <v>21</v>
      </c>
      <c r="BB967" s="17" t="s">
        <v>3901</v>
      </c>
      <c r="BD967" s="17" t="s">
        <v>3901</v>
      </c>
      <c r="BH967" s="17" t="s">
        <v>3901</v>
      </c>
      <c r="BJ967" s="17" t="s">
        <v>21</v>
      </c>
      <c r="BK967" s="17" t="s">
        <v>3901</v>
      </c>
      <c r="BS967" s="17" t="s">
        <v>3901</v>
      </c>
      <c r="BZ967" s="17" t="s">
        <v>21</v>
      </c>
      <c r="CC967" s="17" t="s">
        <v>3901</v>
      </c>
      <c r="CF967" s="17" t="s">
        <v>3901</v>
      </c>
      <c r="CG967" s="17" t="s">
        <v>21</v>
      </c>
      <c r="CH967" s="17" t="s">
        <v>3901</v>
      </c>
      <c r="CI967" s="17" t="s">
        <v>3901</v>
      </c>
      <c r="CM967" s="17" t="s">
        <v>21</v>
      </c>
      <c r="CN967" s="17" t="s">
        <v>3901</v>
      </c>
      <c r="CQ967" s="17" t="s">
        <v>3901</v>
      </c>
      <c r="CR967" s="17" t="s">
        <v>21</v>
      </c>
      <c r="CU967" s="17" t="s">
        <v>3901</v>
      </c>
      <c r="DA967" s="17" t="s">
        <v>3901</v>
      </c>
      <c r="DN967" s="17">
        <f>COUNTIF(AU967:DM967, "X")</f>
        <v>16</v>
      </c>
    </row>
    <row r="968" spans="1:118" s="17" customFormat="1">
      <c r="A968" s="17" t="s">
        <v>9583</v>
      </c>
      <c r="B968" s="17">
        <v>55</v>
      </c>
      <c r="C968" s="17">
        <v>7812</v>
      </c>
      <c r="D968" s="17" t="s">
        <v>9584</v>
      </c>
      <c r="E968" s="17" t="s">
        <v>9585</v>
      </c>
      <c r="F968" s="17" t="s">
        <v>61</v>
      </c>
      <c r="H968" s="309">
        <v>8419</v>
      </c>
      <c r="I968" s="309">
        <v>27104</v>
      </c>
      <c r="J968" s="17" t="s">
        <v>3888</v>
      </c>
      <c r="L968" s="17" t="s">
        <v>9586</v>
      </c>
      <c r="N968" s="17" t="s">
        <v>19</v>
      </c>
      <c r="O968" s="17" t="s">
        <v>15</v>
      </c>
      <c r="P968" s="17">
        <v>45356</v>
      </c>
      <c r="AC968" s="17" t="s">
        <v>3890</v>
      </c>
      <c r="AD968" s="17" t="s">
        <v>3891</v>
      </c>
      <c r="AF968" s="17">
        <v>15</v>
      </c>
      <c r="AG968" s="17">
        <v>2</v>
      </c>
      <c r="AM968" s="17" t="s">
        <v>311</v>
      </c>
      <c r="AN968" s="17" t="s">
        <v>9449</v>
      </c>
      <c r="AO968" s="17">
        <v>3</v>
      </c>
      <c r="AP968" s="17">
        <v>80</v>
      </c>
      <c r="AQ968" s="17">
        <v>5</v>
      </c>
      <c r="AT968" s="17" t="s">
        <v>9082</v>
      </c>
      <c r="AU968" s="17" t="s">
        <v>21</v>
      </c>
      <c r="AV968" s="17" t="s">
        <v>3901</v>
      </c>
      <c r="AX968" s="17" t="s">
        <v>3901</v>
      </c>
      <c r="AZ968" s="17" t="s">
        <v>3901</v>
      </c>
      <c r="BA968" s="17" t="s">
        <v>21</v>
      </c>
      <c r="BB968" s="17" t="s">
        <v>3901</v>
      </c>
      <c r="BD968" s="17" t="s">
        <v>3901</v>
      </c>
      <c r="BH968" s="17" t="s">
        <v>3901</v>
      </c>
      <c r="BJ968" s="17" t="s">
        <v>21</v>
      </c>
      <c r="BK968" s="17" t="s">
        <v>3901</v>
      </c>
      <c r="BL968" s="17" t="s">
        <v>3901</v>
      </c>
      <c r="BN968" s="17" t="s">
        <v>3901</v>
      </c>
      <c r="BQ968" s="17" t="s">
        <v>21</v>
      </c>
      <c r="BS968" s="17" t="s">
        <v>3901</v>
      </c>
      <c r="BY968" s="17" t="s">
        <v>3901</v>
      </c>
      <c r="BZ968" s="17" t="s">
        <v>21</v>
      </c>
      <c r="CC968" s="17" t="s">
        <v>3901</v>
      </c>
      <c r="CD968" s="17" t="s">
        <v>3901</v>
      </c>
      <c r="CF968" s="17" t="s">
        <v>3901</v>
      </c>
      <c r="CH968" s="17" t="s">
        <v>3901</v>
      </c>
      <c r="CI968" s="17" t="s">
        <v>3901</v>
      </c>
      <c r="CL968" s="17" t="s">
        <v>3901</v>
      </c>
      <c r="CM968" s="17" t="s">
        <v>21</v>
      </c>
      <c r="CN968" s="17" t="s">
        <v>3901</v>
      </c>
      <c r="CQ968" s="17" t="s">
        <v>3901</v>
      </c>
      <c r="CR968" s="17" t="s">
        <v>21</v>
      </c>
      <c r="CS968" s="17" t="s">
        <v>3901</v>
      </c>
      <c r="CU968" s="17" t="s">
        <v>3901</v>
      </c>
      <c r="CX968" s="17" t="s">
        <v>3901</v>
      </c>
      <c r="CY968" s="17" t="s">
        <v>21</v>
      </c>
      <c r="DA968" s="17" t="s">
        <v>3901</v>
      </c>
      <c r="DD968" s="17" t="s">
        <v>3901</v>
      </c>
      <c r="DN968" s="17">
        <f>COUNTIF(AU968:DM968, "X")</f>
        <v>24</v>
      </c>
    </row>
    <row r="969" spans="1:118" s="17" customFormat="1">
      <c r="A969" s="17" t="s">
        <v>25333</v>
      </c>
      <c r="B969" s="17">
        <v>55</v>
      </c>
      <c r="C969" s="17">
        <v>65891</v>
      </c>
      <c r="D969" s="17" t="s">
        <v>25334</v>
      </c>
      <c r="E969" s="17" t="s">
        <v>52</v>
      </c>
      <c r="F969" s="17" t="s">
        <v>344</v>
      </c>
      <c r="H969" s="309">
        <v>15366</v>
      </c>
      <c r="I969" s="309">
        <v>32412</v>
      </c>
      <c r="J969" s="17" t="s">
        <v>3888</v>
      </c>
      <c r="L969" s="17" t="s">
        <v>25335</v>
      </c>
      <c r="N969" s="17" t="s">
        <v>31</v>
      </c>
      <c r="O969" s="17" t="s">
        <v>15</v>
      </c>
      <c r="P969" s="17">
        <v>45373</v>
      </c>
      <c r="AC969" s="17" t="s">
        <v>9895</v>
      </c>
      <c r="AD969" s="17" t="s">
        <v>9896</v>
      </c>
      <c r="AF969" s="17">
        <v>15</v>
      </c>
      <c r="AG969" s="17">
        <v>2</v>
      </c>
      <c r="AM969" s="17" t="s">
        <v>67</v>
      </c>
      <c r="AN969" s="17" t="s">
        <v>25087</v>
      </c>
      <c r="AO969" s="17">
        <v>3</v>
      </c>
      <c r="AP969" s="17">
        <v>80</v>
      </c>
      <c r="AQ969" s="17">
        <v>5</v>
      </c>
      <c r="AR969" s="17" t="s">
        <v>9898</v>
      </c>
      <c r="AT969" s="17" t="s">
        <v>16072</v>
      </c>
      <c r="BD969" s="17" t="s">
        <v>3901</v>
      </c>
      <c r="BK969" s="17" t="s">
        <v>3901</v>
      </c>
      <c r="BS969" s="17" t="s">
        <v>3901</v>
      </c>
      <c r="BY969" s="17" t="s">
        <v>3901</v>
      </c>
      <c r="DN969" s="17">
        <f>COUNTIF(AU969:DM969, "X")</f>
        <v>4</v>
      </c>
    </row>
    <row r="970" spans="1:118" s="17" customFormat="1">
      <c r="A970" s="17" t="s">
        <v>12601</v>
      </c>
      <c r="B970" s="17">
        <v>55</v>
      </c>
      <c r="C970" s="17">
        <v>73040</v>
      </c>
      <c r="D970" s="17" t="s">
        <v>12602</v>
      </c>
      <c r="E970" s="17" t="s">
        <v>388</v>
      </c>
      <c r="F970" s="17" t="s">
        <v>354</v>
      </c>
      <c r="H970" s="309">
        <v>26759</v>
      </c>
      <c r="I970" s="309">
        <v>43883</v>
      </c>
      <c r="J970" s="17" t="s">
        <v>3888</v>
      </c>
      <c r="L970" s="17" t="s">
        <v>12603</v>
      </c>
      <c r="N970" s="17" t="s">
        <v>31</v>
      </c>
      <c r="O970" s="17" t="s">
        <v>15</v>
      </c>
      <c r="P970" s="17">
        <v>45373</v>
      </c>
      <c r="AC970" s="17" t="s">
        <v>9895</v>
      </c>
      <c r="AD970" s="17" t="s">
        <v>9896</v>
      </c>
      <c r="AF970" s="17">
        <v>15</v>
      </c>
      <c r="AG970" s="17">
        <v>2</v>
      </c>
      <c r="AM970" s="17" t="s">
        <v>222</v>
      </c>
      <c r="AN970" s="17" t="s">
        <v>12432</v>
      </c>
      <c r="AO970" s="17">
        <v>3</v>
      </c>
      <c r="AP970" s="17">
        <v>80</v>
      </c>
      <c r="AQ970" s="17">
        <v>5</v>
      </c>
      <c r="AR970" s="17" t="s">
        <v>9898</v>
      </c>
      <c r="AT970" s="17" t="s">
        <v>11929</v>
      </c>
      <c r="BB970" s="17" t="s">
        <v>3901</v>
      </c>
      <c r="BQ970" s="17" t="s">
        <v>30</v>
      </c>
      <c r="DN970" s="17">
        <f>COUNTIF(AU970:DM970, "X")</f>
        <v>1</v>
      </c>
    </row>
    <row r="971" spans="1:118" s="17" customFormat="1">
      <c r="A971" s="17" t="s">
        <v>5824</v>
      </c>
      <c r="B971" s="17">
        <v>55</v>
      </c>
      <c r="C971" s="17">
        <v>101289</v>
      </c>
      <c r="D971" s="17" t="s">
        <v>4071</v>
      </c>
      <c r="E971" s="17" t="s">
        <v>122</v>
      </c>
      <c r="F971" s="17" t="s">
        <v>229</v>
      </c>
      <c r="H971" s="309">
        <v>28559</v>
      </c>
      <c r="I971" s="309">
        <v>39687</v>
      </c>
      <c r="J971" s="17" t="s">
        <v>3888</v>
      </c>
      <c r="L971" s="17" t="s">
        <v>5825</v>
      </c>
      <c r="N971" s="17" t="s">
        <v>19</v>
      </c>
      <c r="O971" s="17" t="s">
        <v>15</v>
      </c>
      <c r="P971" s="17">
        <v>45356</v>
      </c>
      <c r="AC971" s="17" t="s">
        <v>3890</v>
      </c>
      <c r="AD971" s="17" t="s">
        <v>3891</v>
      </c>
      <c r="AF971" s="17">
        <v>8</v>
      </c>
      <c r="AG971" s="17">
        <v>2</v>
      </c>
      <c r="AM971" s="17" t="s">
        <v>105</v>
      </c>
      <c r="AN971" s="17" t="s">
        <v>5515</v>
      </c>
      <c r="AO971" s="17">
        <v>3</v>
      </c>
      <c r="AP971" s="17">
        <v>80</v>
      </c>
      <c r="AQ971" s="17">
        <v>5</v>
      </c>
      <c r="AT971" s="17" t="s">
        <v>5516</v>
      </c>
      <c r="DN971" s="17">
        <f>COUNTIF(AU971:DM971, "X")</f>
        <v>0</v>
      </c>
    </row>
    <row r="972" spans="1:118" s="17" customFormat="1">
      <c r="A972" s="17" t="s">
        <v>11942</v>
      </c>
      <c r="B972" s="17">
        <v>55</v>
      </c>
      <c r="C972" s="17">
        <v>122573</v>
      </c>
      <c r="D972" s="17" t="s">
        <v>4456</v>
      </c>
      <c r="E972" s="17" t="s">
        <v>38</v>
      </c>
      <c r="F972" s="17" t="s">
        <v>22</v>
      </c>
      <c r="H972" s="309">
        <v>31132</v>
      </c>
      <c r="I972" s="309">
        <v>37530</v>
      </c>
      <c r="J972" s="17" t="s">
        <v>3888</v>
      </c>
      <c r="L972" s="17" t="s">
        <v>11943</v>
      </c>
      <c r="N972" s="17" t="s">
        <v>31</v>
      </c>
      <c r="O972" s="17" t="s">
        <v>15</v>
      </c>
      <c r="P972" s="17">
        <v>45373</v>
      </c>
      <c r="Q972" s="17">
        <v>6655</v>
      </c>
      <c r="AC972" s="17" t="s">
        <v>9895</v>
      </c>
      <c r="AF972" s="17">
        <v>8</v>
      </c>
      <c r="AG972" s="17">
        <v>2</v>
      </c>
      <c r="AH972" s="17" t="s">
        <v>11926</v>
      </c>
      <c r="AK972" s="17" t="s">
        <v>11927</v>
      </c>
      <c r="AM972" s="17" t="s">
        <v>227</v>
      </c>
      <c r="AN972" s="17" t="s">
        <v>11928</v>
      </c>
      <c r="AO972" s="17">
        <v>3</v>
      </c>
      <c r="AP972" s="17">
        <v>80</v>
      </c>
      <c r="AQ972" s="17">
        <v>5</v>
      </c>
      <c r="AR972" s="17" t="s">
        <v>9898</v>
      </c>
      <c r="AT972" s="17" t="s">
        <v>11929</v>
      </c>
      <c r="BS972" s="17" t="s">
        <v>3901</v>
      </c>
      <c r="CC972" s="17" t="s">
        <v>3901</v>
      </c>
      <c r="CF972" s="17" t="s">
        <v>3901</v>
      </c>
      <c r="CG972" s="17" t="s">
        <v>21</v>
      </c>
      <c r="DN972" s="17">
        <f>COUNTIF(AU972:DM972, "X")</f>
        <v>3</v>
      </c>
    </row>
    <row r="973" spans="1:118" s="17" customFormat="1">
      <c r="A973" s="17" t="s">
        <v>10143</v>
      </c>
      <c r="B973" s="17">
        <v>55</v>
      </c>
      <c r="C973" s="17">
        <v>110145</v>
      </c>
      <c r="D973" s="17" t="s">
        <v>4456</v>
      </c>
      <c r="E973" s="17" t="s">
        <v>195</v>
      </c>
      <c r="F973" s="17" t="s">
        <v>10144</v>
      </c>
      <c r="H973" s="309">
        <v>30121</v>
      </c>
      <c r="I973" s="309">
        <v>42200</v>
      </c>
      <c r="J973" s="17" t="s">
        <v>3888</v>
      </c>
      <c r="L973" s="17" t="s">
        <v>10142</v>
      </c>
      <c r="M973" s="17" t="s">
        <v>97</v>
      </c>
      <c r="N973" s="17" t="s">
        <v>31</v>
      </c>
      <c r="O973" s="17" t="s">
        <v>15</v>
      </c>
      <c r="P973" s="17">
        <v>45373</v>
      </c>
      <c r="AC973" s="17" t="s">
        <v>9895</v>
      </c>
      <c r="AD973" s="17" t="s">
        <v>9896</v>
      </c>
      <c r="AF973" s="17">
        <v>8</v>
      </c>
      <c r="AG973" s="17">
        <v>2</v>
      </c>
      <c r="AM973" s="17" t="s">
        <v>216</v>
      </c>
      <c r="AN973" s="17" t="s">
        <v>9897</v>
      </c>
      <c r="AO973" s="17">
        <v>3</v>
      </c>
      <c r="AP973" s="17">
        <v>80</v>
      </c>
      <c r="AQ973" s="17">
        <v>5</v>
      </c>
      <c r="AR973" s="17" t="s">
        <v>9898</v>
      </c>
      <c r="AT973" s="17" t="s">
        <v>9899</v>
      </c>
      <c r="CQ973" s="17" t="s">
        <v>3901</v>
      </c>
      <c r="CU973" s="17" t="s">
        <v>3901</v>
      </c>
      <c r="DA973" s="17" t="s">
        <v>3901</v>
      </c>
      <c r="DN973" s="17">
        <f>COUNTIF(AU973:DM973, "X")</f>
        <v>3</v>
      </c>
    </row>
    <row r="974" spans="1:118" s="17" customFormat="1">
      <c r="A974" s="17" t="s">
        <v>23482</v>
      </c>
      <c r="B974" s="17">
        <v>55</v>
      </c>
      <c r="C974" s="17">
        <v>119707</v>
      </c>
      <c r="D974" s="17" t="s">
        <v>23483</v>
      </c>
      <c r="E974" s="17" t="s">
        <v>249</v>
      </c>
      <c r="F974" s="17" t="s">
        <v>58</v>
      </c>
      <c r="H974" s="309">
        <v>30627</v>
      </c>
      <c r="I974" s="309">
        <v>42688</v>
      </c>
      <c r="J974" s="17" t="s">
        <v>3888</v>
      </c>
      <c r="L974" s="17" t="s">
        <v>23484</v>
      </c>
      <c r="N974" s="17" t="s">
        <v>126</v>
      </c>
      <c r="O974" s="17" t="s">
        <v>15</v>
      </c>
      <c r="P974" s="17">
        <v>45383</v>
      </c>
      <c r="AF974" s="17">
        <v>8</v>
      </c>
      <c r="AG974" s="17">
        <v>2</v>
      </c>
      <c r="AI974" s="17" t="s">
        <v>20542</v>
      </c>
      <c r="AM974" s="17" t="s">
        <v>256</v>
      </c>
      <c r="AN974" s="17" t="s">
        <v>23381</v>
      </c>
      <c r="AO974" s="17">
        <v>3</v>
      </c>
      <c r="AP974" s="17">
        <v>80</v>
      </c>
      <c r="AQ974" s="17">
        <v>5</v>
      </c>
      <c r="AR974" s="17" t="s">
        <v>22585</v>
      </c>
      <c r="DN974" s="17">
        <f>COUNTIF(AU974:DM974, "X")</f>
        <v>0</v>
      </c>
    </row>
    <row r="975" spans="1:118" s="17" customFormat="1">
      <c r="A975" s="17" t="s">
        <v>12106</v>
      </c>
      <c r="B975" s="17">
        <v>55</v>
      </c>
      <c r="C975" s="17">
        <v>102240</v>
      </c>
      <c r="D975" s="17" t="s">
        <v>5344</v>
      </c>
      <c r="E975" s="17" t="s">
        <v>4592</v>
      </c>
      <c r="F975" s="17" t="s">
        <v>132</v>
      </c>
      <c r="H975" s="309">
        <v>26755</v>
      </c>
      <c r="I975" s="309">
        <v>35776</v>
      </c>
      <c r="J975" s="17" t="s">
        <v>3888</v>
      </c>
      <c r="L975" s="17" t="s">
        <v>11935</v>
      </c>
      <c r="M975" s="17" t="s">
        <v>192</v>
      </c>
      <c r="N975" s="17" t="s">
        <v>31</v>
      </c>
      <c r="O975" s="17" t="s">
        <v>15</v>
      </c>
      <c r="P975" s="17">
        <v>45373</v>
      </c>
      <c r="AC975" s="17" t="s">
        <v>9895</v>
      </c>
      <c r="AF975" s="17">
        <v>15</v>
      </c>
      <c r="AG975" s="17">
        <v>2</v>
      </c>
      <c r="AH975" s="17" t="s">
        <v>11926</v>
      </c>
      <c r="AK975" s="17" t="s">
        <v>11927</v>
      </c>
      <c r="AM975" s="17" t="s">
        <v>227</v>
      </c>
      <c r="AN975" s="17" t="s">
        <v>11928</v>
      </c>
      <c r="AO975" s="17">
        <v>3</v>
      </c>
      <c r="AP975" s="17">
        <v>80</v>
      </c>
      <c r="AQ975" s="17">
        <v>5</v>
      </c>
      <c r="AR975" s="17" t="s">
        <v>9898</v>
      </c>
      <c r="AT975" s="17" t="s">
        <v>11929</v>
      </c>
      <c r="DN975" s="17">
        <f>COUNTIF(AU975:DM975, "X")</f>
        <v>0</v>
      </c>
    </row>
    <row r="976" spans="1:118" s="17" customFormat="1">
      <c r="A976" s="17" t="s">
        <v>14595</v>
      </c>
      <c r="B976" s="17">
        <v>55</v>
      </c>
      <c r="C976" s="17">
        <v>121984</v>
      </c>
      <c r="D976" s="17" t="s">
        <v>12406</v>
      </c>
      <c r="E976" s="17" t="s">
        <v>331</v>
      </c>
      <c r="F976" s="17" t="s">
        <v>22</v>
      </c>
      <c r="H976" s="309">
        <v>15064</v>
      </c>
      <c r="I976" s="309">
        <v>37592</v>
      </c>
      <c r="J976" s="17" t="s">
        <v>3888</v>
      </c>
      <c r="L976" s="17" t="s">
        <v>14596</v>
      </c>
      <c r="N976" s="17" t="s">
        <v>31</v>
      </c>
      <c r="O976" s="17" t="s">
        <v>15</v>
      </c>
      <c r="P976" s="17">
        <v>45373</v>
      </c>
      <c r="Q976" s="17">
        <v>4124</v>
      </c>
      <c r="AC976" s="17" t="s">
        <v>9895</v>
      </c>
      <c r="AD976" s="17" t="s">
        <v>9896</v>
      </c>
      <c r="AF976" s="17">
        <v>8</v>
      </c>
      <c r="AG976" s="17">
        <v>2</v>
      </c>
      <c r="AM976" s="17" t="s">
        <v>108</v>
      </c>
      <c r="AN976" s="17" t="s">
        <v>14364</v>
      </c>
      <c r="AO976" s="17">
        <v>3</v>
      </c>
      <c r="AP976" s="17">
        <v>80</v>
      </c>
      <c r="AQ976" s="17">
        <v>5</v>
      </c>
      <c r="AR976" s="17" t="s">
        <v>9898</v>
      </c>
      <c r="AT976" s="17" t="s">
        <v>14152</v>
      </c>
      <c r="DN976" s="17">
        <f>COUNTIF(AU976:DM976, "X")</f>
        <v>0</v>
      </c>
    </row>
    <row r="977" spans="1:118" s="17" customFormat="1">
      <c r="A977" s="17" t="s">
        <v>15742</v>
      </c>
      <c r="B977" s="17">
        <v>55</v>
      </c>
      <c r="C977" s="17">
        <v>42876</v>
      </c>
      <c r="D977" s="17" t="s">
        <v>10641</v>
      </c>
      <c r="E977" s="17" t="s">
        <v>437</v>
      </c>
      <c r="F977" s="17" t="s">
        <v>56</v>
      </c>
      <c r="H977" s="309">
        <v>20023</v>
      </c>
      <c r="I977" s="309">
        <v>31269</v>
      </c>
      <c r="J977" s="17" t="s">
        <v>3888</v>
      </c>
      <c r="L977" s="17" t="s">
        <v>15743</v>
      </c>
      <c r="N977" s="17" t="s">
        <v>31</v>
      </c>
      <c r="O977" s="17" t="s">
        <v>15</v>
      </c>
      <c r="P977" s="17">
        <v>45373</v>
      </c>
      <c r="AC977" s="17" t="s">
        <v>9895</v>
      </c>
      <c r="AD977" s="17" t="s">
        <v>9896</v>
      </c>
      <c r="AF977" s="17">
        <v>15</v>
      </c>
      <c r="AG977" s="17">
        <v>2</v>
      </c>
      <c r="AM977" s="17" t="s">
        <v>121</v>
      </c>
      <c r="AN977" s="17" t="s">
        <v>15516</v>
      </c>
      <c r="AO977" s="17">
        <v>3</v>
      </c>
      <c r="AP977" s="17">
        <v>80</v>
      </c>
      <c r="AQ977" s="17">
        <v>5</v>
      </c>
      <c r="AR977" s="17" t="s">
        <v>9898</v>
      </c>
      <c r="AT977" s="17" t="s">
        <v>15057</v>
      </c>
      <c r="AV977" s="17" t="s">
        <v>3901</v>
      </c>
      <c r="BD977" s="17" t="s">
        <v>3901</v>
      </c>
      <c r="BH977" s="17" t="s">
        <v>3901</v>
      </c>
      <c r="BJ977" s="17" t="s">
        <v>30</v>
      </c>
      <c r="BK977" s="17" t="s">
        <v>3901</v>
      </c>
      <c r="BL977" s="17" t="s">
        <v>3901</v>
      </c>
      <c r="BN977" s="17" t="s">
        <v>3901</v>
      </c>
      <c r="BQ977" s="17" t="s">
        <v>30</v>
      </c>
      <c r="BS977" s="17" t="s">
        <v>3901</v>
      </c>
      <c r="BY977" s="17" t="s">
        <v>3901</v>
      </c>
      <c r="CC977" s="17" t="s">
        <v>3901</v>
      </c>
      <c r="DA977" s="17" t="s">
        <v>3901</v>
      </c>
      <c r="DN977" s="17">
        <f>COUNTIF(AU977:DM977, "X")</f>
        <v>10</v>
      </c>
    </row>
    <row r="978" spans="1:118" s="17" customFormat="1">
      <c r="A978" s="17" t="s">
        <v>12582</v>
      </c>
      <c r="B978" s="17">
        <v>55</v>
      </c>
      <c r="C978" s="17">
        <v>12096</v>
      </c>
      <c r="D978" s="17" t="s">
        <v>12583</v>
      </c>
      <c r="E978" s="17" t="s">
        <v>306</v>
      </c>
      <c r="F978" s="17" t="s">
        <v>12584</v>
      </c>
      <c r="H978" s="309">
        <v>11677</v>
      </c>
      <c r="I978" s="309">
        <v>28024</v>
      </c>
      <c r="J978" s="17" t="s">
        <v>3888</v>
      </c>
      <c r="L978" s="17" t="s">
        <v>12585</v>
      </c>
      <c r="N978" s="17" t="s">
        <v>31</v>
      </c>
      <c r="O978" s="17" t="s">
        <v>15</v>
      </c>
      <c r="P978" s="17">
        <v>45373</v>
      </c>
      <c r="AC978" s="17" t="s">
        <v>9895</v>
      </c>
      <c r="AD978" s="17" t="s">
        <v>9896</v>
      </c>
      <c r="AF978" s="17">
        <v>8</v>
      </c>
      <c r="AG978" s="17">
        <v>2</v>
      </c>
      <c r="AM978" s="17" t="s">
        <v>222</v>
      </c>
      <c r="AN978" s="17" t="s">
        <v>12432</v>
      </c>
      <c r="AO978" s="17">
        <v>3</v>
      </c>
      <c r="AP978" s="17">
        <v>80</v>
      </c>
      <c r="AQ978" s="17">
        <v>5</v>
      </c>
      <c r="AR978" s="17" t="s">
        <v>9898</v>
      </c>
      <c r="AT978" s="17" t="s">
        <v>11929</v>
      </c>
      <c r="AU978" s="17" t="s">
        <v>21</v>
      </c>
      <c r="AV978" s="17" t="s">
        <v>3901</v>
      </c>
      <c r="AZ978" s="17" t="s">
        <v>3901</v>
      </c>
      <c r="BB978" s="17" t="s">
        <v>3901</v>
      </c>
      <c r="BC978" s="17" t="s">
        <v>21</v>
      </c>
      <c r="BD978" s="17" t="s">
        <v>3901</v>
      </c>
      <c r="BH978" s="17" t="s">
        <v>3901</v>
      </c>
      <c r="BK978" s="17" t="s">
        <v>3901</v>
      </c>
      <c r="BQ978" s="17" t="s">
        <v>21</v>
      </c>
      <c r="CC978" s="17" t="s">
        <v>3901</v>
      </c>
      <c r="CH978" s="17" t="s">
        <v>3901</v>
      </c>
      <c r="CU978" s="17" t="s">
        <v>3901</v>
      </c>
      <c r="DA978" s="17" t="s">
        <v>3901</v>
      </c>
      <c r="DN978" s="17">
        <f>COUNTIF(AU978:DM978, "X")</f>
        <v>10</v>
      </c>
    </row>
    <row r="979" spans="1:118" s="17" customFormat="1">
      <c r="A979" s="17" t="s">
        <v>13133</v>
      </c>
      <c r="B979" s="17">
        <v>55</v>
      </c>
      <c r="C979" s="17">
        <v>102897</v>
      </c>
      <c r="D979" s="17" t="s">
        <v>9960</v>
      </c>
      <c r="E979" s="17" t="s">
        <v>383</v>
      </c>
      <c r="F979" s="17" t="s">
        <v>63</v>
      </c>
      <c r="H979" s="309">
        <v>28083</v>
      </c>
      <c r="I979" s="309">
        <v>35801</v>
      </c>
      <c r="J979" s="17" t="s">
        <v>3888</v>
      </c>
      <c r="L979" s="17" t="s">
        <v>12993</v>
      </c>
      <c r="N979" s="17" t="s">
        <v>31</v>
      </c>
      <c r="O979" s="17" t="s">
        <v>15</v>
      </c>
      <c r="P979" s="17">
        <v>45373</v>
      </c>
      <c r="Q979" s="17">
        <v>1420</v>
      </c>
      <c r="AC979" s="17" t="s">
        <v>9895</v>
      </c>
      <c r="AD979" s="17" t="s">
        <v>9896</v>
      </c>
      <c r="AF979" s="17">
        <v>8</v>
      </c>
      <c r="AG979" s="17">
        <v>2</v>
      </c>
      <c r="AM979" s="17" t="s">
        <v>59</v>
      </c>
      <c r="AN979" s="17" t="s">
        <v>12989</v>
      </c>
      <c r="AO979" s="17">
        <v>3</v>
      </c>
      <c r="AP979" s="17">
        <v>80</v>
      </c>
      <c r="AQ979" s="17">
        <v>5</v>
      </c>
      <c r="AR979" s="17" t="s">
        <v>9898</v>
      </c>
      <c r="AT979" s="17" t="s">
        <v>12990</v>
      </c>
      <c r="AV979" s="17" t="s">
        <v>3901</v>
      </c>
      <c r="BD979" s="17" t="s">
        <v>3901</v>
      </c>
      <c r="CH979" s="17" t="s">
        <v>3901</v>
      </c>
      <c r="CU979" s="17" t="s">
        <v>3901</v>
      </c>
      <c r="DN979" s="17">
        <f>COUNTIF(AU979:DM979, "X")</f>
        <v>4</v>
      </c>
    </row>
    <row r="980" spans="1:118" s="17" customFormat="1">
      <c r="A980" s="523" t="s">
        <v>2294</v>
      </c>
      <c r="B980" s="17">
        <v>55</v>
      </c>
      <c r="C980" s="17">
        <v>4297</v>
      </c>
      <c r="D980" s="17" t="s">
        <v>730</v>
      </c>
      <c r="E980" s="17" t="s">
        <v>2295</v>
      </c>
      <c r="F980" s="17" t="s">
        <v>1561</v>
      </c>
      <c r="H980" s="309">
        <v>14274</v>
      </c>
      <c r="I980" s="309">
        <v>26239</v>
      </c>
      <c r="J980" s="17" t="s">
        <v>3888</v>
      </c>
      <c r="K980" s="17" t="s">
        <v>21</v>
      </c>
      <c r="L980" s="17" t="s">
        <v>2296</v>
      </c>
      <c r="N980" s="17" t="s">
        <v>19</v>
      </c>
      <c r="O980" s="17" t="s">
        <v>15</v>
      </c>
      <c r="P980" s="17">
        <v>45356</v>
      </c>
      <c r="AC980" s="17" t="s">
        <v>3890</v>
      </c>
      <c r="AD980" s="17" t="s">
        <v>3891</v>
      </c>
      <c r="AF980" s="17">
        <v>15</v>
      </c>
      <c r="AG980" s="17">
        <v>2</v>
      </c>
      <c r="AM980" s="17" t="s">
        <v>2605</v>
      </c>
      <c r="AN980" s="17" t="s">
        <v>7253</v>
      </c>
      <c r="AO980" s="17">
        <v>3</v>
      </c>
      <c r="AP980" s="17">
        <v>80</v>
      </c>
      <c r="AQ980" s="17">
        <v>5</v>
      </c>
      <c r="AT980" s="17" t="s">
        <v>6589</v>
      </c>
      <c r="AU980" s="17" t="s">
        <v>21</v>
      </c>
      <c r="AV980" s="17" t="s">
        <v>3901</v>
      </c>
      <c r="AX980" s="17" t="s">
        <v>3901</v>
      </c>
      <c r="AZ980" s="17" t="s">
        <v>3901</v>
      </c>
      <c r="BA980" s="17" t="s">
        <v>3901</v>
      </c>
      <c r="BB980" s="17" t="s">
        <v>3901</v>
      </c>
      <c r="BC980" s="17" t="s">
        <v>30</v>
      </c>
      <c r="BD980" s="17" t="s">
        <v>3901</v>
      </c>
      <c r="BH980" s="17" t="s">
        <v>3901</v>
      </c>
      <c r="BJ980" s="17" t="s">
        <v>30</v>
      </c>
      <c r="BK980" s="17" t="s">
        <v>3901</v>
      </c>
      <c r="BL980" s="17" t="s">
        <v>3901</v>
      </c>
      <c r="BN980" s="17" t="s">
        <v>3901</v>
      </c>
      <c r="BQ980" s="17" t="s">
        <v>21</v>
      </c>
      <c r="BS980" s="17" t="s">
        <v>3901</v>
      </c>
      <c r="BY980" s="17" t="s">
        <v>3901</v>
      </c>
      <c r="BZ980" s="17" t="s">
        <v>21</v>
      </c>
      <c r="CC980" s="17" t="s">
        <v>3901</v>
      </c>
      <c r="CD980" s="17" t="s">
        <v>3901</v>
      </c>
      <c r="CF980" s="17" t="s">
        <v>3901</v>
      </c>
      <c r="CH980" s="17" t="s">
        <v>3901</v>
      </c>
      <c r="CI980" s="17" t="s">
        <v>3901</v>
      </c>
      <c r="CL980" s="17" t="s">
        <v>3901</v>
      </c>
      <c r="CM980" s="17" t="s">
        <v>21</v>
      </c>
      <c r="CN980" s="17" t="s">
        <v>3901</v>
      </c>
      <c r="CQ980" s="17" t="s">
        <v>3901</v>
      </c>
      <c r="CR980" s="17" t="s">
        <v>21</v>
      </c>
      <c r="CU980" s="17" t="s">
        <v>3901</v>
      </c>
      <c r="CX980" s="17" t="s">
        <v>3901</v>
      </c>
      <c r="DB980" s="17" t="s">
        <v>3901</v>
      </c>
      <c r="DD980" s="17" t="s">
        <v>3901</v>
      </c>
      <c r="DE980" s="17" t="s">
        <v>21</v>
      </c>
      <c r="DF980" s="17" t="s">
        <v>3901</v>
      </c>
      <c r="DG980" s="17" t="s">
        <v>3901</v>
      </c>
      <c r="DN980" s="17">
        <f>COUNTIF(AU980:DM980, "X")</f>
        <v>26</v>
      </c>
    </row>
    <row r="981" spans="1:118" s="17" customFormat="1">
      <c r="A981" s="17" t="s">
        <v>21675</v>
      </c>
      <c r="B981" s="17">
        <v>55</v>
      </c>
      <c r="C981" s="17">
        <v>49680</v>
      </c>
      <c r="D981" s="17" t="s">
        <v>21676</v>
      </c>
      <c r="E981" s="17" t="s">
        <v>147</v>
      </c>
      <c r="F981" s="17" t="s">
        <v>842</v>
      </c>
      <c r="H981" s="309">
        <v>23430</v>
      </c>
      <c r="I981" s="309">
        <v>43663</v>
      </c>
      <c r="J981" s="17" t="s">
        <v>3888</v>
      </c>
      <c r="L981" s="17" t="s">
        <v>21677</v>
      </c>
      <c r="N981" s="17" t="s">
        <v>26</v>
      </c>
      <c r="O981" s="17" t="s">
        <v>15</v>
      </c>
      <c r="P981" s="17">
        <v>45318</v>
      </c>
      <c r="AF981" s="17">
        <v>8</v>
      </c>
      <c r="AG981" s="17">
        <v>2</v>
      </c>
      <c r="AH981" s="17" t="s">
        <v>11926</v>
      </c>
      <c r="AK981" s="17" t="s">
        <v>21650</v>
      </c>
      <c r="AM981" s="17" t="s">
        <v>197</v>
      </c>
      <c r="AN981" s="17" t="s">
        <v>21651</v>
      </c>
      <c r="AO981" s="17">
        <v>3</v>
      </c>
      <c r="AP981" s="17">
        <v>80</v>
      </c>
      <c r="AQ981" s="17">
        <v>5</v>
      </c>
      <c r="AR981" s="17" t="s">
        <v>21652</v>
      </c>
      <c r="BD981" s="17" t="s">
        <v>3901</v>
      </c>
      <c r="BK981" s="17" t="s">
        <v>3901</v>
      </c>
      <c r="DN981" s="17">
        <f>COUNTIF(AU981:DM981, "X")</f>
        <v>2</v>
      </c>
    </row>
    <row r="982" spans="1:118" s="17" customFormat="1">
      <c r="A982" s="17" t="s">
        <v>14889</v>
      </c>
      <c r="B982" s="17">
        <v>55</v>
      </c>
      <c r="C982" s="17">
        <v>89614</v>
      </c>
      <c r="D982" s="17" t="s">
        <v>14890</v>
      </c>
      <c r="E982" s="17" t="s">
        <v>12460</v>
      </c>
      <c r="F982" s="17" t="s">
        <v>70</v>
      </c>
      <c r="H982" s="309">
        <v>23572</v>
      </c>
      <c r="I982" s="309">
        <v>34823</v>
      </c>
      <c r="J982" s="17" t="s">
        <v>3888</v>
      </c>
      <c r="L982" s="17" t="s">
        <v>14746</v>
      </c>
      <c r="N982" s="17" t="s">
        <v>31</v>
      </c>
      <c r="O982" s="17" t="s">
        <v>15</v>
      </c>
      <c r="P982" s="17">
        <v>45373</v>
      </c>
      <c r="AC982" s="17" t="s">
        <v>9895</v>
      </c>
      <c r="AD982" s="17" t="s">
        <v>9896</v>
      </c>
      <c r="AF982" s="17">
        <v>8</v>
      </c>
      <c r="AG982" s="17">
        <v>2</v>
      </c>
      <c r="AM982" s="17" t="s">
        <v>335</v>
      </c>
      <c r="AN982" s="17" t="s">
        <v>14693</v>
      </c>
      <c r="AO982" s="17">
        <v>3</v>
      </c>
      <c r="AP982" s="17">
        <v>80</v>
      </c>
      <c r="AQ982" s="17">
        <v>5</v>
      </c>
      <c r="AR982" s="17" t="s">
        <v>9898</v>
      </c>
      <c r="AT982" s="17" t="s">
        <v>14152</v>
      </c>
      <c r="AZ982" s="17" t="s">
        <v>3901</v>
      </c>
      <c r="BB982" s="17" t="s">
        <v>3901</v>
      </c>
      <c r="BD982" s="17" t="s">
        <v>3901</v>
      </c>
      <c r="BH982" s="17" t="s">
        <v>3901</v>
      </c>
      <c r="BS982" s="17" t="s">
        <v>3901</v>
      </c>
      <c r="CH982" s="17" t="s">
        <v>3901</v>
      </c>
      <c r="DN982" s="17">
        <f>COUNTIF(AU982:DM982, "X")</f>
        <v>6</v>
      </c>
    </row>
    <row r="983" spans="1:118" s="17" customFormat="1">
      <c r="A983" s="17" t="s">
        <v>22959</v>
      </c>
      <c r="B983" s="17">
        <v>55</v>
      </c>
      <c r="C983" s="17">
        <v>37106</v>
      </c>
      <c r="D983" s="17" t="s">
        <v>5590</v>
      </c>
      <c r="E983" s="17" t="s">
        <v>214</v>
      </c>
      <c r="F983" s="17" t="s">
        <v>441</v>
      </c>
      <c r="H983" s="309">
        <v>12988</v>
      </c>
      <c r="I983" s="309">
        <v>26061</v>
      </c>
      <c r="J983" s="17" t="s">
        <v>3888</v>
      </c>
      <c r="L983" s="17" t="s">
        <v>22892</v>
      </c>
      <c r="N983" s="17" t="s">
        <v>205</v>
      </c>
      <c r="O983" s="17" t="s">
        <v>15</v>
      </c>
      <c r="P983" s="17">
        <v>45337</v>
      </c>
      <c r="AF983" s="17">
        <v>8</v>
      </c>
      <c r="AG983" s="17">
        <v>2</v>
      </c>
      <c r="AI983" s="17" t="s">
        <v>20542</v>
      </c>
      <c r="AM983" s="17" t="s">
        <v>253</v>
      </c>
      <c r="AN983" s="17" t="s">
        <v>22821</v>
      </c>
      <c r="AO983" s="17">
        <v>3</v>
      </c>
      <c r="AP983" s="17">
        <v>80</v>
      </c>
      <c r="AQ983" s="17">
        <v>5</v>
      </c>
      <c r="AR983" s="17" t="s">
        <v>22585</v>
      </c>
      <c r="AV983" s="17" t="s">
        <v>3901</v>
      </c>
      <c r="AX983" s="17" t="s">
        <v>3901</v>
      </c>
      <c r="AY983" s="17" t="s">
        <v>21</v>
      </c>
      <c r="AZ983" s="17" t="s">
        <v>3901</v>
      </c>
      <c r="BB983" s="17" t="s">
        <v>3901</v>
      </c>
      <c r="BD983" s="17" t="s">
        <v>3901</v>
      </c>
      <c r="BH983" s="17" t="s">
        <v>3901</v>
      </c>
      <c r="BJ983" s="17" t="s">
        <v>21</v>
      </c>
      <c r="BK983" s="17" t="s">
        <v>3901</v>
      </c>
      <c r="BN983" s="17" t="s">
        <v>3901</v>
      </c>
      <c r="BS983" s="17" t="s">
        <v>3901</v>
      </c>
      <c r="BY983" s="17" t="s">
        <v>3901</v>
      </c>
      <c r="CC983" s="17" t="s">
        <v>3901</v>
      </c>
      <c r="CF983" s="17" t="s">
        <v>3901</v>
      </c>
      <c r="CH983" s="17" t="s">
        <v>3901</v>
      </c>
      <c r="CI983" s="17" t="s">
        <v>3901</v>
      </c>
      <c r="CM983" s="17" t="s">
        <v>21</v>
      </c>
      <c r="CN983" s="17" t="s">
        <v>3901</v>
      </c>
      <c r="CQ983" s="17" t="s">
        <v>3901</v>
      </c>
      <c r="CU983" s="17" t="s">
        <v>3901</v>
      </c>
      <c r="CX983" s="17" t="s">
        <v>3901</v>
      </c>
      <c r="DA983" s="17" t="s">
        <v>3901</v>
      </c>
      <c r="DN983" s="17">
        <f>COUNTIF(AU983:DM983, "X")</f>
        <v>19</v>
      </c>
    </row>
    <row r="984" spans="1:118" s="17" customFormat="1">
      <c r="A984" s="17" t="s">
        <v>22891</v>
      </c>
      <c r="B984" s="17">
        <v>55</v>
      </c>
      <c r="C984" s="17">
        <v>37107</v>
      </c>
      <c r="D984" s="17" t="s">
        <v>5590</v>
      </c>
      <c r="E984" s="17" t="s">
        <v>122</v>
      </c>
      <c r="F984" s="17" t="s">
        <v>104</v>
      </c>
      <c r="H984" s="309">
        <v>11725</v>
      </c>
      <c r="I984" s="309">
        <v>26061</v>
      </c>
      <c r="J984" s="17" t="s">
        <v>3888</v>
      </c>
      <c r="L984" s="17" t="s">
        <v>22892</v>
      </c>
      <c r="N984" s="17" t="s">
        <v>205</v>
      </c>
      <c r="O984" s="17" t="s">
        <v>15</v>
      </c>
      <c r="P984" s="17">
        <v>45337</v>
      </c>
      <c r="AF984" s="17">
        <v>8</v>
      </c>
      <c r="AG984" s="17">
        <v>2</v>
      </c>
      <c r="AI984" s="17" t="s">
        <v>20542</v>
      </c>
      <c r="AM984" s="17" t="s">
        <v>253</v>
      </c>
      <c r="AN984" s="17" t="s">
        <v>22821</v>
      </c>
      <c r="AO984" s="17">
        <v>3</v>
      </c>
      <c r="AP984" s="17">
        <v>80</v>
      </c>
      <c r="AQ984" s="17">
        <v>5</v>
      </c>
      <c r="AR984" s="17" t="s">
        <v>22585</v>
      </c>
      <c r="AV984" s="17" t="s">
        <v>3901</v>
      </c>
      <c r="AX984" s="17" t="s">
        <v>3901</v>
      </c>
      <c r="AY984" s="17" t="s">
        <v>21</v>
      </c>
      <c r="AZ984" s="17" t="s">
        <v>3901</v>
      </c>
      <c r="BA984" s="17" t="s">
        <v>3901</v>
      </c>
      <c r="BB984" s="17" t="s">
        <v>3901</v>
      </c>
      <c r="BD984" s="17" t="s">
        <v>3901</v>
      </c>
      <c r="BH984" s="17" t="s">
        <v>3901</v>
      </c>
      <c r="BJ984" s="17" t="s">
        <v>21</v>
      </c>
      <c r="BK984" s="17" t="s">
        <v>3901</v>
      </c>
      <c r="BN984" s="17" t="s">
        <v>3901</v>
      </c>
      <c r="BS984" s="17" t="s">
        <v>3901</v>
      </c>
      <c r="BY984" s="17" t="s">
        <v>3901</v>
      </c>
      <c r="CC984" s="17" t="s">
        <v>3901</v>
      </c>
      <c r="CF984" s="17" t="s">
        <v>3901</v>
      </c>
      <c r="CH984" s="17" t="s">
        <v>3901</v>
      </c>
      <c r="CI984" s="17" t="s">
        <v>3901</v>
      </c>
      <c r="CM984" s="17" t="s">
        <v>21</v>
      </c>
      <c r="CN984" s="17" t="s">
        <v>3901</v>
      </c>
      <c r="CQ984" s="17" t="s">
        <v>3901</v>
      </c>
      <c r="CU984" s="17" t="s">
        <v>3901</v>
      </c>
      <c r="DN984" s="17">
        <f>COUNTIF(AU984:DM984, "X")</f>
        <v>18</v>
      </c>
    </row>
    <row r="985" spans="1:118" s="17" customFormat="1">
      <c r="A985" s="523" t="s">
        <v>1890</v>
      </c>
      <c r="B985" s="17">
        <v>55</v>
      </c>
      <c r="C985" s="17">
        <v>116224</v>
      </c>
      <c r="D985" s="17" t="s">
        <v>868</v>
      </c>
      <c r="E985" s="17" t="s">
        <v>140</v>
      </c>
      <c r="F985" s="17" t="s">
        <v>70</v>
      </c>
      <c r="H985" s="309">
        <v>20231</v>
      </c>
      <c r="I985" s="309">
        <v>36984</v>
      </c>
      <c r="J985" s="17" t="s">
        <v>3888</v>
      </c>
      <c r="L985" s="17" t="s">
        <v>869</v>
      </c>
      <c r="N985" s="17" t="s">
        <v>19</v>
      </c>
      <c r="O985" s="17" t="s">
        <v>15</v>
      </c>
      <c r="P985" s="17">
        <v>45356</v>
      </c>
      <c r="AC985" s="17" t="s">
        <v>3890</v>
      </c>
      <c r="AD985" s="17" t="s">
        <v>3891</v>
      </c>
      <c r="AF985" s="17">
        <v>15</v>
      </c>
      <c r="AG985" s="17">
        <v>2</v>
      </c>
      <c r="AM985" s="17" t="s">
        <v>2607</v>
      </c>
      <c r="AN985" s="17" t="s">
        <v>8305</v>
      </c>
      <c r="AO985" s="17">
        <v>3</v>
      </c>
      <c r="AP985" s="17">
        <v>80</v>
      </c>
      <c r="AQ985" s="17">
        <v>5</v>
      </c>
      <c r="AT985" s="17" t="s">
        <v>7979</v>
      </c>
      <c r="BD985" s="17" t="s">
        <v>3901</v>
      </c>
      <c r="BK985" s="17" t="s">
        <v>3901</v>
      </c>
      <c r="BQ985" s="17" t="s">
        <v>30</v>
      </c>
      <c r="BS985" s="17" t="s">
        <v>3901</v>
      </c>
      <c r="CF985" s="17" t="s">
        <v>3901</v>
      </c>
      <c r="CH985" s="17" t="s">
        <v>3901</v>
      </c>
      <c r="CN985" s="17" t="s">
        <v>3901</v>
      </c>
      <c r="CQ985" s="17" t="s">
        <v>3901</v>
      </c>
      <c r="CR985" s="17" t="s">
        <v>21</v>
      </c>
      <c r="CU985" s="17" t="s">
        <v>3901</v>
      </c>
      <c r="DA985" s="17" t="s">
        <v>3901</v>
      </c>
      <c r="DF985" s="17" t="s">
        <v>3901</v>
      </c>
      <c r="DN985" s="17">
        <f>COUNTIF(AU985:DM985, "X")</f>
        <v>10</v>
      </c>
    </row>
    <row r="986" spans="1:118" s="17" customFormat="1">
      <c r="A986" s="17" t="s">
        <v>22233</v>
      </c>
      <c r="B986" s="17">
        <v>55</v>
      </c>
      <c r="C986" s="17">
        <v>85709</v>
      </c>
      <c r="D986" s="17" t="s">
        <v>329</v>
      </c>
      <c r="E986" s="17" t="s">
        <v>160</v>
      </c>
      <c r="F986" s="17" t="s">
        <v>289</v>
      </c>
      <c r="H986" s="309">
        <v>27818</v>
      </c>
      <c r="I986" s="309">
        <v>41187</v>
      </c>
      <c r="J986" s="17" t="s">
        <v>3888</v>
      </c>
      <c r="L986" s="17" t="s">
        <v>22234</v>
      </c>
      <c r="N986" s="17" t="s">
        <v>19</v>
      </c>
      <c r="O986" s="17" t="s">
        <v>15</v>
      </c>
      <c r="P986" s="17">
        <v>45356</v>
      </c>
      <c r="AD986" s="17" t="s">
        <v>3891</v>
      </c>
      <c r="AF986" s="17">
        <v>8</v>
      </c>
      <c r="AG986" s="17">
        <v>2</v>
      </c>
      <c r="AM986" s="17" t="s">
        <v>246</v>
      </c>
      <c r="AN986" s="17" t="s">
        <v>22149</v>
      </c>
      <c r="AO986" s="17">
        <v>3</v>
      </c>
      <c r="AP986" s="17">
        <v>80</v>
      </c>
      <c r="AQ986" s="17">
        <v>5</v>
      </c>
      <c r="AR986" s="17" t="s">
        <v>22150</v>
      </c>
      <c r="BD986" s="17" t="s">
        <v>3901</v>
      </c>
      <c r="CH986" s="17" t="s">
        <v>3901</v>
      </c>
      <c r="DN986" s="17">
        <f>COUNTIF(AU986:DM986, "X")</f>
        <v>2</v>
      </c>
    </row>
    <row r="987" spans="1:118" s="17" customFormat="1">
      <c r="A987" s="17" t="s">
        <v>4380</v>
      </c>
      <c r="B987" s="17">
        <v>55</v>
      </c>
      <c r="C987" s="17">
        <v>71898</v>
      </c>
      <c r="D987" s="17" t="s">
        <v>4381</v>
      </c>
      <c r="E987" s="17" t="s">
        <v>752</v>
      </c>
      <c r="F987" s="17" t="s">
        <v>4382</v>
      </c>
      <c r="H987" s="309">
        <v>24046</v>
      </c>
      <c r="I987" s="309">
        <v>41818</v>
      </c>
      <c r="J987" s="17" t="s">
        <v>3888</v>
      </c>
      <c r="L987" s="17" t="s">
        <v>4383</v>
      </c>
      <c r="M987" s="17" t="s">
        <v>414</v>
      </c>
      <c r="N987" s="17" t="s">
        <v>19</v>
      </c>
      <c r="O987" s="17" t="s">
        <v>15</v>
      </c>
      <c r="P987" s="17">
        <v>45356</v>
      </c>
      <c r="AC987" s="17" t="s">
        <v>3890</v>
      </c>
      <c r="AD987" s="17" t="s">
        <v>3891</v>
      </c>
      <c r="AF987" s="17">
        <v>8</v>
      </c>
      <c r="AG987" s="17">
        <v>2</v>
      </c>
      <c r="AM987" s="17" t="s">
        <v>2602</v>
      </c>
      <c r="AN987" s="17" t="s">
        <v>4371</v>
      </c>
      <c r="AO987" s="17">
        <v>3</v>
      </c>
      <c r="AP987" s="17">
        <v>80</v>
      </c>
      <c r="AQ987" s="17">
        <v>5</v>
      </c>
      <c r="AT987" s="17" t="s">
        <v>3893</v>
      </c>
      <c r="DN987" s="17">
        <f>COUNTIF(AU987:DM987, "X")</f>
        <v>0</v>
      </c>
    </row>
    <row r="988" spans="1:118" s="17" customFormat="1">
      <c r="A988" s="17" t="s">
        <v>3911</v>
      </c>
      <c r="B988" s="17">
        <v>55</v>
      </c>
      <c r="C988" s="17">
        <v>100938</v>
      </c>
      <c r="D988" s="17" t="s">
        <v>3912</v>
      </c>
      <c r="E988" s="17" t="s">
        <v>3913</v>
      </c>
      <c r="F988" s="17" t="s">
        <v>110</v>
      </c>
      <c r="H988" s="309">
        <v>21553</v>
      </c>
      <c r="I988" s="309">
        <v>35670</v>
      </c>
      <c r="J988" s="17" t="s">
        <v>3888</v>
      </c>
      <c r="L988" s="17" t="s">
        <v>3914</v>
      </c>
      <c r="N988" s="17" t="s">
        <v>19</v>
      </c>
      <c r="O988" s="17" t="s">
        <v>15</v>
      </c>
      <c r="P988" s="17">
        <v>45356</v>
      </c>
      <c r="AC988" s="17" t="s">
        <v>3890</v>
      </c>
      <c r="AD988" s="17" t="s">
        <v>3891</v>
      </c>
      <c r="AF988" s="17">
        <v>8</v>
      </c>
      <c r="AG988" s="17">
        <v>2</v>
      </c>
      <c r="AM988" s="17" t="s">
        <v>172</v>
      </c>
      <c r="AN988" s="17" t="s">
        <v>3892</v>
      </c>
      <c r="AO988" s="17">
        <v>3</v>
      </c>
      <c r="AP988" s="17">
        <v>80</v>
      </c>
      <c r="AQ988" s="17">
        <v>5</v>
      </c>
      <c r="AT988" s="17" t="s">
        <v>3893</v>
      </c>
      <c r="DN988" s="17">
        <f>COUNTIF(AU988:DM988, "X")</f>
        <v>0</v>
      </c>
    </row>
    <row r="989" spans="1:118" s="17" customFormat="1">
      <c r="A989" s="17" t="s">
        <v>10022</v>
      </c>
      <c r="B989" s="17">
        <v>55</v>
      </c>
      <c r="C989" s="17">
        <v>111882</v>
      </c>
      <c r="D989" s="17" t="s">
        <v>10023</v>
      </c>
      <c r="E989" s="17" t="s">
        <v>3969</v>
      </c>
      <c r="F989" s="17" t="s">
        <v>70</v>
      </c>
      <c r="H989" s="309">
        <v>29402</v>
      </c>
      <c r="I989" s="309">
        <v>36655</v>
      </c>
      <c r="J989" s="17" t="s">
        <v>3888</v>
      </c>
      <c r="L989" s="17" t="s">
        <v>9894</v>
      </c>
      <c r="M989" s="17" t="s">
        <v>10024</v>
      </c>
      <c r="N989" s="17" t="s">
        <v>31</v>
      </c>
      <c r="O989" s="17" t="s">
        <v>15</v>
      </c>
      <c r="P989" s="17">
        <v>45373</v>
      </c>
      <c r="Q989" s="17">
        <v>2362</v>
      </c>
      <c r="AC989" s="17" t="s">
        <v>9895</v>
      </c>
      <c r="AD989" s="17" t="s">
        <v>9896</v>
      </c>
      <c r="AF989" s="17">
        <v>15</v>
      </c>
      <c r="AG989" s="17">
        <v>2</v>
      </c>
      <c r="AM989" s="17" t="s">
        <v>216</v>
      </c>
      <c r="AN989" s="17" t="s">
        <v>9897</v>
      </c>
      <c r="AO989" s="17">
        <v>3</v>
      </c>
      <c r="AP989" s="17">
        <v>80</v>
      </c>
      <c r="AQ989" s="17">
        <v>5</v>
      </c>
      <c r="AR989" s="17" t="s">
        <v>9898</v>
      </c>
      <c r="AT989" s="17" t="s">
        <v>9899</v>
      </c>
      <c r="CC989" s="17" t="s">
        <v>3901</v>
      </c>
      <c r="CF989" s="17" t="s">
        <v>3901</v>
      </c>
      <c r="CH989" s="17" t="s">
        <v>3901</v>
      </c>
      <c r="DN989" s="17">
        <f>COUNTIF(AU989:DM989, "X")</f>
        <v>3</v>
      </c>
    </row>
    <row r="990" spans="1:118" s="17" customFormat="1">
      <c r="A990" s="17" t="s">
        <v>6443</v>
      </c>
      <c r="B990" s="17">
        <v>55</v>
      </c>
      <c r="C990" s="17">
        <v>75016</v>
      </c>
      <c r="D990" s="17" t="s">
        <v>6444</v>
      </c>
      <c r="E990" s="17" t="s">
        <v>6445</v>
      </c>
      <c r="F990" s="17" t="s">
        <v>65</v>
      </c>
      <c r="H990" s="309">
        <v>26982</v>
      </c>
      <c r="I990" s="309">
        <v>44064</v>
      </c>
      <c r="J990" s="17" t="s">
        <v>3888</v>
      </c>
      <c r="L990" s="17" t="s">
        <v>6446</v>
      </c>
      <c r="N990" s="17" t="s">
        <v>19</v>
      </c>
      <c r="O990" s="17" t="s">
        <v>15</v>
      </c>
      <c r="P990" s="17">
        <v>45356</v>
      </c>
      <c r="AC990" s="17" t="s">
        <v>3890</v>
      </c>
      <c r="AD990" s="17" t="s">
        <v>3891</v>
      </c>
      <c r="AF990" s="17">
        <v>15</v>
      </c>
      <c r="AG990" s="17">
        <v>2</v>
      </c>
      <c r="AM990" s="17" t="s">
        <v>232</v>
      </c>
      <c r="AN990" s="17" t="s">
        <v>6280</v>
      </c>
      <c r="AO990" s="17">
        <v>3</v>
      </c>
      <c r="AP990" s="17">
        <v>80</v>
      </c>
      <c r="AQ990" s="17">
        <v>5</v>
      </c>
      <c r="AT990" s="17" t="s">
        <v>5516</v>
      </c>
      <c r="BD990" s="17" t="s">
        <v>3901</v>
      </c>
      <c r="DN990" s="17">
        <f>COUNTIF(AU990:DM990, "X")</f>
        <v>1</v>
      </c>
    </row>
    <row r="991" spans="1:118" s="17" customFormat="1">
      <c r="A991" s="17" t="s">
        <v>24037</v>
      </c>
      <c r="B991" s="17">
        <v>55</v>
      </c>
      <c r="C991" s="17">
        <v>95140</v>
      </c>
      <c r="D991" s="17" t="s">
        <v>4809</v>
      </c>
      <c r="E991" s="17" t="s">
        <v>160</v>
      </c>
      <c r="F991" s="17" t="s">
        <v>65</v>
      </c>
      <c r="H991" s="309">
        <v>25677</v>
      </c>
      <c r="I991" s="309">
        <v>35179</v>
      </c>
      <c r="J991" s="17" t="s">
        <v>3888</v>
      </c>
      <c r="L991" s="17" t="s">
        <v>24038</v>
      </c>
      <c r="N991" s="17" t="s">
        <v>126</v>
      </c>
      <c r="O991" s="17" t="s">
        <v>15</v>
      </c>
      <c r="P991" s="17">
        <v>45383</v>
      </c>
      <c r="AF991" s="17">
        <v>8</v>
      </c>
      <c r="AG991" s="17">
        <v>2</v>
      </c>
      <c r="AI991" s="17" t="s">
        <v>20542</v>
      </c>
      <c r="AM991" s="17" t="s">
        <v>127</v>
      </c>
      <c r="AN991" s="17" t="s">
        <v>23839</v>
      </c>
      <c r="AO991" s="17">
        <v>3</v>
      </c>
      <c r="AP991" s="17">
        <v>80</v>
      </c>
      <c r="AQ991" s="17">
        <v>5</v>
      </c>
      <c r="AR991" s="17" t="s">
        <v>22585</v>
      </c>
      <c r="AS991" s="17" t="s">
        <v>23503</v>
      </c>
      <c r="AV991" s="17" t="s">
        <v>3901</v>
      </c>
      <c r="BD991" s="17" t="s">
        <v>3901</v>
      </c>
      <c r="DN991" s="17">
        <f>COUNTIF(AU991:DM991, "X")</f>
        <v>2</v>
      </c>
    </row>
    <row r="992" spans="1:118" s="17" customFormat="1">
      <c r="A992" s="17" t="s">
        <v>25009</v>
      </c>
      <c r="B992" s="17">
        <v>55</v>
      </c>
      <c r="C992" s="17">
        <v>90135</v>
      </c>
      <c r="D992" s="17" t="s">
        <v>25010</v>
      </c>
      <c r="E992" s="17" t="s">
        <v>290</v>
      </c>
      <c r="F992" s="17" t="s">
        <v>65</v>
      </c>
      <c r="H992" s="309">
        <v>23166</v>
      </c>
      <c r="I992" s="309">
        <v>34854</v>
      </c>
      <c r="J992" s="17" t="s">
        <v>3888</v>
      </c>
      <c r="L992" s="17" t="s">
        <v>25011</v>
      </c>
      <c r="N992" s="17" t="s">
        <v>31</v>
      </c>
      <c r="O992" s="17" t="s">
        <v>15</v>
      </c>
      <c r="P992" s="17">
        <v>45373</v>
      </c>
      <c r="AC992" s="17" t="s">
        <v>9895</v>
      </c>
      <c r="AD992" s="17" t="s">
        <v>9896</v>
      </c>
      <c r="AF992" s="17">
        <v>8</v>
      </c>
      <c r="AG992" s="17">
        <v>2</v>
      </c>
      <c r="AM992" s="17" t="s">
        <v>268</v>
      </c>
      <c r="AN992" s="17" t="s">
        <v>24751</v>
      </c>
      <c r="AO992" s="17">
        <v>3</v>
      </c>
      <c r="AP992" s="17">
        <v>80</v>
      </c>
      <c r="AQ992" s="17">
        <v>5</v>
      </c>
      <c r="AR992" s="17" t="s">
        <v>9898</v>
      </c>
      <c r="AT992" s="17" t="s">
        <v>14152</v>
      </c>
      <c r="DN992" s="17">
        <f>COUNTIF(AU992:DM992, "X")</f>
        <v>0</v>
      </c>
    </row>
    <row r="993" spans="1:118" s="17" customFormat="1">
      <c r="A993" s="17" t="s">
        <v>24542</v>
      </c>
      <c r="B993" s="17">
        <v>55</v>
      </c>
      <c r="C993" s="17">
        <v>42309</v>
      </c>
      <c r="D993" s="17" t="s">
        <v>5181</v>
      </c>
      <c r="E993" s="17" t="s">
        <v>147</v>
      </c>
      <c r="F993" s="17" t="s">
        <v>535</v>
      </c>
      <c r="H993" s="309">
        <v>17086</v>
      </c>
      <c r="I993" s="309">
        <v>28611</v>
      </c>
      <c r="J993" s="17" t="s">
        <v>3888</v>
      </c>
      <c r="L993" s="17" t="s">
        <v>24543</v>
      </c>
      <c r="N993" s="17" t="s">
        <v>19</v>
      </c>
      <c r="O993" s="17" t="s">
        <v>15</v>
      </c>
      <c r="P993" s="17">
        <v>45356</v>
      </c>
      <c r="AD993" s="17" t="s">
        <v>3891</v>
      </c>
      <c r="AF993" s="17">
        <v>8</v>
      </c>
      <c r="AG993" s="17">
        <v>2</v>
      </c>
      <c r="AM993" s="17" t="s">
        <v>141</v>
      </c>
      <c r="AN993" s="17" t="s">
        <v>24484</v>
      </c>
      <c r="AO993" s="17">
        <v>3</v>
      </c>
      <c r="AP993" s="17">
        <v>80</v>
      </c>
      <c r="AQ993" s="17">
        <v>5</v>
      </c>
      <c r="AR993" s="17" t="s">
        <v>24485</v>
      </c>
      <c r="AU993" s="17" t="s">
        <v>21</v>
      </c>
      <c r="AV993" s="17" t="s">
        <v>3901</v>
      </c>
      <c r="AZ993" s="17" t="s">
        <v>3901</v>
      </c>
      <c r="BA993" s="17" t="s">
        <v>3901</v>
      </c>
      <c r="BC993" s="17" t="s">
        <v>21</v>
      </c>
      <c r="BD993" s="17" t="s">
        <v>3901</v>
      </c>
      <c r="BK993" s="17" t="s">
        <v>3901</v>
      </c>
      <c r="BQ993" s="17" t="s">
        <v>21</v>
      </c>
      <c r="BS993" s="17" t="s">
        <v>3901</v>
      </c>
      <c r="BY993" s="17" t="s">
        <v>3901</v>
      </c>
      <c r="CC993" s="17" t="s">
        <v>3901</v>
      </c>
      <c r="CD993" s="17" t="s">
        <v>3901</v>
      </c>
      <c r="CF993" s="17" t="s">
        <v>3901</v>
      </c>
      <c r="CG993" s="17" t="s">
        <v>21</v>
      </c>
      <c r="CH993" s="17" t="s">
        <v>3901</v>
      </c>
      <c r="CN993" s="17" t="s">
        <v>3901</v>
      </c>
      <c r="CX993" s="17" t="s">
        <v>3901</v>
      </c>
      <c r="DN993" s="17">
        <f>COUNTIF(AU993:DM993, "X")</f>
        <v>13</v>
      </c>
    </row>
    <row r="994" spans="1:118" s="17" customFormat="1">
      <c r="A994" s="17" t="s">
        <v>12539</v>
      </c>
      <c r="B994" s="17">
        <v>55</v>
      </c>
      <c r="C994" s="17">
        <v>70697</v>
      </c>
      <c r="D994" s="17" t="s">
        <v>12540</v>
      </c>
      <c r="E994" s="17" t="s">
        <v>91</v>
      </c>
      <c r="F994" s="17" t="s">
        <v>70</v>
      </c>
      <c r="H994" s="309">
        <v>20897</v>
      </c>
      <c r="I994" s="309">
        <v>43192</v>
      </c>
      <c r="J994" s="17" t="s">
        <v>3888</v>
      </c>
      <c r="L994" s="17" t="s">
        <v>12541</v>
      </c>
      <c r="N994" s="17" t="s">
        <v>31</v>
      </c>
      <c r="O994" s="17" t="s">
        <v>15</v>
      </c>
      <c r="P994" s="17">
        <v>45373</v>
      </c>
      <c r="AC994" s="17" t="s">
        <v>9895</v>
      </c>
      <c r="AD994" s="17" t="s">
        <v>9896</v>
      </c>
      <c r="AF994" s="17">
        <v>8</v>
      </c>
      <c r="AG994" s="17">
        <v>2</v>
      </c>
      <c r="AM994" s="17" t="s">
        <v>222</v>
      </c>
      <c r="AN994" s="17" t="s">
        <v>12432</v>
      </c>
      <c r="AO994" s="17">
        <v>3</v>
      </c>
      <c r="AP994" s="17">
        <v>80</v>
      </c>
      <c r="AQ994" s="17">
        <v>5</v>
      </c>
      <c r="AR994" s="17" t="s">
        <v>9898</v>
      </c>
      <c r="AT994" s="17" t="s">
        <v>11929</v>
      </c>
      <c r="DN994" s="17">
        <f>COUNTIF(AU994:DM994, "X")</f>
        <v>0</v>
      </c>
    </row>
    <row r="995" spans="1:118" s="17" customFormat="1">
      <c r="A995" s="17" t="s">
        <v>8173</v>
      </c>
      <c r="B995" s="17">
        <v>55</v>
      </c>
      <c r="C995" s="17">
        <v>87082</v>
      </c>
      <c r="D995" s="17" t="s">
        <v>8174</v>
      </c>
      <c r="E995" s="17" t="s">
        <v>160</v>
      </c>
      <c r="F995" s="17" t="s">
        <v>171</v>
      </c>
      <c r="H995" s="309">
        <v>27692</v>
      </c>
      <c r="I995" s="309">
        <v>42682</v>
      </c>
      <c r="J995" s="17" t="s">
        <v>3888</v>
      </c>
      <c r="L995" s="17" t="s">
        <v>8175</v>
      </c>
      <c r="N995" s="17" t="s">
        <v>19</v>
      </c>
      <c r="O995" s="17" t="s">
        <v>15</v>
      </c>
      <c r="P995" s="17">
        <v>45356</v>
      </c>
      <c r="AC995" s="17" t="s">
        <v>3890</v>
      </c>
      <c r="AD995" s="17" t="s">
        <v>3891</v>
      </c>
      <c r="AF995" s="17">
        <v>8</v>
      </c>
      <c r="AG995" s="17">
        <v>2</v>
      </c>
      <c r="AM995" s="17" t="s">
        <v>117</v>
      </c>
      <c r="AN995" s="17" t="s">
        <v>7978</v>
      </c>
      <c r="AO995" s="17">
        <v>3</v>
      </c>
      <c r="AP995" s="17">
        <v>80</v>
      </c>
      <c r="AQ995" s="17">
        <v>5</v>
      </c>
      <c r="AT995" s="17" t="s">
        <v>7979</v>
      </c>
      <c r="DN995" s="17">
        <f>COUNTIF(AU995:DM995, "X")</f>
        <v>0</v>
      </c>
    </row>
    <row r="996" spans="1:118" s="17" customFormat="1">
      <c r="A996" s="17" t="s">
        <v>18443</v>
      </c>
      <c r="B996" s="17">
        <v>55</v>
      </c>
      <c r="C996" s="17">
        <v>95678</v>
      </c>
      <c r="D996" s="17" t="s">
        <v>18444</v>
      </c>
      <c r="E996" s="17" t="s">
        <v>324</v>
      </c>
      <c r="F996" s="17" t="s">
        <v>120</v>
      </c>
      <c r="H996" s="309">
        <v>28442</v>
      </c>
      <c r="I996" s="309">
        <v>42674</v>
      </c>
      <c r="J996" s="17" t="s">
        <v>3888</v>
      </c>
      <c r="L996" s="17" t="s">
        <v>18445</v>
      </c>
      <c r="N996" s="17" t="s">
        <v>18354</v>
      </c>
      <c r="O996" s="17" t="s">
        <v>15</v>
      </c>
      <c r="P996" s="17">
        <v>45317</v>
      </c>
      <c r="AF996" s="17">
        <v>8</v>
      </c>
      <c r="AG996" s="17">
        <v>2</v>
      </c>
      <c r="AH996" s="17" t="s">
        <v>11926</v>
      </c>
      <c r="AK996" s="17" t="s">
        <v>11927</v>
      </c>
      <c r="AM996" s="17" t="s">
        <v>2614</v>
      </c>
      <c r="AN996" s="17" t="s">
        <v>18350</v>
      </c>
      <c r="AO996" s="17">
        <v>3</v>
      </c>
      <c r="AP996" s="17">
        <v>80</v>
      </c>
      <c r="AQ996" s="17">
        <v>5</v>
      </c>
      <c r="AR996" s="17" t="s">
        <v>18351</v>
      </c>
      <c r="DN996" s="17">
        <f>COUNTIF(AU996:DM996, "X")</f>
        <v>0</v>
      </c>
    </row>
    <row r="997" spans="1:118" s="17" customFormat="1">
      <c r="A997" s="17" t="s">
        <v>23439</v>
      </c>
      <c r="B997" s="17">
        <v>55</v>
      </c>
      <c r="C997" s="17">
        <v>121646</v>
      </c>
      <c r="D997" s="17" t="s">
        <v>23440</v>
      </c>
      <c r="E997" s="17" t="s">
        <v>23441</v>
      </c>
      <c r="F997" s="17" t="s">
        <v>30</v>
      </c>
      <c r="H997" s="309">
        <v>29345</v>
      </c>
      <c r="I997" s="309">
        <v>40842</v>
      </c>
      <c r="J997" s="17" t="s">
        <v>3888</v>
      </c>
      <c r="L997" s="17" t="s">
        <v>23442</v>
      </c>
      <c r="N997" s="17" t="s">
        <v>576</v>
      </c>
      <c r="O997" s="17" t="s">
        <v>15</v>
      </c>
      <c r="P997" s="17">
        <v>45322</v>
      </c>
      <c r="AF997" s="17">
        <v>8</v>
      </c>
      <c r="AG997" s="17">
        <v>2</v>
      </c>
      <c r="AI997" s="17" t="s">
        <v>20542</v>
      </c>
      <c r="AM997" s="17" t="s">
        <v>256</v>
      </c>
      <c r="AN997" s="17" t="s">
        <v>23381</v>
      </c>
      <c r="AO997" s="17">
        <v>3</v>
      </c>
      <c r="AP997" s="17">
        <v>80</v>
      </c>
      <c r="AQ997" s="17">
        <v>5</v>
      </c>
      <c r="AR997" s="17" t="s">
        <v>22585</v>
      </c>
      <c r="DN997" s="17">
        <f>COUNTIF(AU997:DM997, "X")</f>
        <v>0</v>
      </c>
    </row>
    <row r="998" spans="1:118" s="17" customFormat="1">
      <c r="A998" s="17" t="s">
        <v>25882</v>
      </c>
      <c r="B998" s="17">
        <v>55</v>
      </c>
      <c r="C998" s="17">
        <v>100906</v>
      </c>
      <c r="D998" s="17" t="s">
        <v>25883</v>
      </c>
      <c r="E998" s="17" t="s">
        <v>118</v>
      </c>
      <c r="F998" s="17" t="s">
        <v>65</v>
      </c>
      <c r="H998" s="309">
        <v>29141</v>
      </c>
      <c r="I998" s="309">
        <v>35670</v>
      </c>
      <c r="J998" s="17" t="s">
        <v>3888</v>
      </c>
      <c r="L998" s="17" t="s">
        <v>25884</v>
      </c>
      <c r="N998" s="17" t="s">
        <v>14</v>
      </c>
      <c r="O998" s="17" t="s">
        <v>15</v>
      </c>
      <c r="P998" s="17">
        <v>45371</v>
      </c>
      <c r="AC998" s="17" t="s">
        <v>17772</v>
      </c>
      <c r="AF998" s="17">
        <v>8</v>
      </c>
      <c r="AG998" s="17">
        <v>2</v>
      </c>
      <c r="AH998" s="17" t="s">
        <v>11926</v>
      </c>
      <c r="AK998" s="17" t="s">
        <v>17298</v>
      </c>
      <c r="AM998" s="17" t="s">
        <v>39</v>
      </c>
      <c r="AN998" s="17" t="s">
        <v>25609</v>
      </c>
      <c r="AO998" s="17">
        <v>3</v>
      </c>
      <c r="AP998" s="17">
        <v>80</v>
      </c>
      <c r="AQ998" s="17">
        <v>5</v>
      </c>
      <c r="AT998" s="17" t="s">
        <v>17773</v>
      </c>
      <c r="AU998" s="17" t="s">
        <v>21</v>
      </c>
      <c r="BS998" s="17" t="s">
        <v>3901</v>
      </c>
      <c r="CH998" s="17" t="s">
        <v>3901</v>
      </c>
      <c r="CM998" s="17" t="s">
        <v>3901</v>
      </c>
      <c r="CO998" s="17" t="s">
        <v>3901</v>
      </c>
      <c r="CR998" s="17" t="s">
        <v>21</v>
      </c>
      <c r="CU998" s="17" t="s">
        <v>3901</v>
      </c>
      <c r="CX998" s="17" t="s">
        <v>3901</v>
      </c>
      <c r="DA998" s="17" t="s">
        <v>3901</v>
      </c>
      <c r="DD998" s="17" t="s">
        <v>3901</v>
      </c>
      <c r="DN998" s="17">
        <f>COUNTIF(AU998:DM998, "X")</f>
        <v>8</v>
      </c>
    </row>
    <row r="999" spans="1:118" s="17" customFormat="1">
      <c r="A999" s="17" t="s">
        <v>16379</v>
      </c>
      <c r="B999" s="17">
        <v>55</v>
      </c>
      <c r="C999" s="17">
        <v>91426</v>
      </c>
      <c r="D999" s="17" t="s">
        <v>16380</v>
      </c>
      <c r="E999" s="17" t="s">
        <v>122</v>
      </c>
      <c r="F999" s="17" t="s">
        <v>58</v>
      </c>
      <c r="H999" s="309">
        <v>20621</v>
      </c>
      <c r="I999" s="309">
        <v>34976</v>
      </c>
      <c r="J999" s="17" t="s">
        <v>3888</v>
      </c>
      <c r="L999" s="17" t="s">
        <v>16381</v>
      </c>
      <c r="N999" s="17" t="s">
        <v>31</v>
      </c>
      <c r="O999" s="17" t="s">
        <v>15</v>
      </c>
      <c r="P999" s="17">
        <v>45373</v>
      </c>
      <c r="AC999" s="17" t="s">
        <v>9895</v>
      </c>
      <c r="AD999" s="17" t="s">
        <v>9896</v>
      </c>
      <c r="AF999" s="17">
        <v>8</v>
      </c>
      <c r="AG999" s="17">
        <v>2</v>
      </c>
      <c r="AM999" s="17" t="s">
        <v>41</v>
      </c>
      <c r="AN999" s="17" t="s">
        <v>16339</v>
      </c>
      <c r="AO999" s="17">
        <v>3</v>
      </c>
      <c r="AP999" s="17">
        <v>80</v>
      </c>
      <c r="AQ999" s="17">
        <v>5</v>
      </c>
      <c r="AR999" s="17" t="s">
        <v>9898</v>
      </c>
      <c r="AT999" s="17" t="s">
        <v>16072</v>
      </c>
      <c r="BD999" s="17" t="s">
        <v>3901</v>
      </c>
      <c r="BH999" s="17" t="s">
        <v>3901</v>
      </c>
      <c r="BK999" s="17" t="s">
        <v>3901</v>
      </c>
      <c r="BQ999" s="17" t="s">
        <v>30</v>
      </c>
      <c r="BS999" s="17" t="s">
        <v>3901</v>
      </c>
      <c r="CH999" s="17" t="s">
        <v>3901</v>
      </c>
      <c r="CQ999" s="17" t="s">
        <v>3901</v>
      </c>
      <c r="CU999" s="17" t="s">
        <v>3901</v>
      </c>
      <c r="DN999" s="17">
        <f>COUNTIF(AU999:DM999, "X")</f>
        <v>7</v>
      </c>
    </row>
    <row r="1000" spans="1:118" s="17" customFormat="1">
      <c r="A1000" s="17" t="s">
        <v>12346</v>
      </c>
      <c r="B1000" s="17">
        <v>55</v>
      </c>
      <c r="C1000" s="17">
        <v>117889</v>
      </c>
      <c r="D1000" s="17" t="s">
        <v>9943</v>
      </c>
      <c r="E1000" s="17" t="s">
        <v>804</v>
      </c>
      <c r="F1000" s="17" t="s">
        <v>135</v>
      </c>
      <c r="H1000" s="309">
        <v>30572</v>
      </c>
      <c r="I1000" s="309">
        <v>37173</v>
      </c>
      <c r="J1000" s="17" t="s">
        <v>3888</v>
      </c>
      <c r="L1000" s="17" t="s">
        <v>12233</v>
      </c>
      <c r="N1000" s="17" t="s">
        <v>31</v>
      </c>
      <c r="O1000" s="17" t="s">
        <v>15</v>
      </c>
      <c r="P1000" s="17">
        <v>45373</v>
      </c>
      <c r="AC1000" s="17" t="s">
        <v>9895</v>
      </c>
      <c r="AD1000" s="17" t="s">
        <v>9896</v>
      </c>
      <c r="AF1000" s="17">
        <v>15</v>
      </c>
      <c r="AG1000" s="17">
        <v>2</v>
      </c>
      <c r="AM1000" s="17" t="s">
        <v>295</v>
      </c>
      <c r="AN1000" s="17" t="s">
        <v>12166</v>
      </c>
      <c r="AO1000" s="17">
        <v>3</v>
      </c>
      <c r="AP1000" s="17">
        <v>80</v>
      </c>
      <c r="AQ1000" s="17">
        <v>5</v>
      </c>
      <c r="AR1000" s="17" t="s">
        <v>9898</v>
      </c>
      <c r="AT1000" s="17" t="s">
        <v>11929</v>
      </c>
      <c r="DN1000" s="17">
        <f>COUNTIF(AU1000:DM1000, "X")</f>
        <v>0</v>
      </c>
    </row>
    <row r="1001" spans="1:118" s="17" customFormat="1">
      <c r="A1001" s="17" t="s">
        <v>14412</v>
      </c>
      <c r="B1001" s="17">
        <v>55</v>
      </c>
      <c r="C1001" s="17">
        <v>117099</v>
      </c>
      <c r="D1001" s="17" t="s">
        <v>14413</v>
      </c>
      <c r="E1001" s="17" t="s">
        <v>354</v>
      </c>
      <c r="F1001" s="17" t="s">
        <v>70</v>
      </c>
      <c r="H1001" s="309">
        <v>26687</v>
      </c>
      <c r="I1001" s="309">
        <v>37106</v>
      </c>
      <c r="J1001" s="17" t="s">
        <v>3888</v>
      </c>
      <c r="L1001" s="17" t="s">
        <v>14414</v>
      </c>
      <c r="N1001" s="17" t="s">
        <v>31</v>
      </c>
      <c r="O1001" s="17" t="s">
        <v>15</v>
      </c>
      <c r="P1001" s="17">
        <v>45373</v>
      </c>
      <c r="AC1001" s="17" t="s">
        <v>9895</v>
      </c>
      <c r="AD1001" s="17" t="s">
        <v>9896</v>
      </c>
      <c r="AF1001" s="17">
        <v>8</v>
      </c>
      <c r="AG1001" s="17">
        <v>2</v>
      </c>
      <c r="AM1001" s="17" t="s">
        <v>108</v>
      </c>
      <c r="AN1001" s="17" t="s">
        <v>14364</v>
      </c>
      <c r="AO1001" s="17">
        <v>3</v>
      </c>
      <c r="AP1001" s="17">
        <v>80</v>
      </c>
      <c r="AQ1001" s="17">
        <v>5</v>
      </c>
      <c r="AR1001" s="17" t="s">
        <v>9898</v>
      </c>
      <c r="AT1001" s="17" t="s">
        <v>14152</v>
      </c>
      <c r="AY1001" s="17" t="s">
        <v>21</v>
      </c>
      <c r="AZ1001" s="17" t="s">
        <v>3901</v>
      </c>
      <c r="BB1001" s="17" t="s">
        <v>3901</v>
      </c>
      <c r="BD1001" s="17" t="s">
        <v>3901</v>
      </c>
      <c r="BF1001" s="17" t="s">
        <v>3901</v>
      </c>
      <c r="BH1001" s="17" t="s">
        <v>3901</v>
      </c>
      <c r="BK1001" s="17" t="s">
        <v>3901</v>
      </c>
      <c r="BS1001" s="17" t="s">
        <v>3901</v>
      </c>
      <c r="CC1001" s="17" t="s">
        <v>3901</v>
      </c>
      <c r="CH1001" s="17" t="s">
        <v>3901</v>
      </c>
      <c r="CN1001" s="17" t="s">
        <v>3901</v>
      </c>
      <c r="CU1001" s="17" t="s">
        <v>3901</v>
      </c>
      <c r="DA1001" s="17" t="s">
        <v>3901</v>
      </c>
      <c r="DN1001" s="17">
        <f>COUNTIF(AU1001:DM1001, "X")</f>
        <v>12</v>
      </c>
    </row>
    <row r="1002" spans="1:118" s="17" customFormat="1">
      <c r="A1002" s="17" t="s">
        <v>22418</v>
      </c>
      <c r="B1002" s="17">
        <v>55</v>
      </c>
      <c r="C1002" s="17">
        <v>100669</v>
      </c>
      <c r="D1002" s="17" t="s">
        <v>1083</v>
      </c>
      <c r="E1002" s="17" t="s">
        <v>8444</v>
      </c>
      <c r="F1002" s="17" t="s">
        <v>65</v>
      </c>
      <c r="H1002" s="309">
        <v>25012</v>
      </c>
      <c r="I1002" s="309">
        <v>42849</v>
      </c>
      <c r="J1002" s="17" t="s">
        <v>3888</v>
      </c>
      <c r="L1002" s="17" t="s">
        <v>22419</v>
      </c>
      <c r="N1002" s="17" t="s">
        <v>31</v>
      </c>
      <c r="O1002" s="17" t="s">
        <v>15</v>
      </c>
      <c r="P1002" s="17">
        <v>45373</v>
      </c>
      <c r="AF1002" s="17">
        <v>8</v>
      </c>
      <c r="AG1002" s="17">
        <v>2</v>
      </c>
      <c r="AH1002" s="17" t="s">
        <v>11926</v>
      </c>
      <c r="AK1002" s="17" t="s">
        <v>11927</v>
      </c>
      <c r="AM1002" s="17" t="s">
        <v>200</v>
      </c>
      <c r="AN1002" s="17" t="s">
        <v>22312</v>
      </c>
      <c r="AO1002" s="17">
        <v>3</v>
      </c>
      <c r="AP1002" s="17">
        <v>80</v>
      </c>
      <c r="AQ1002" s="17">
        <v>5</v>
      </c>
      <c r="AR1002" s="17" t="s">
        <v>11941</v>
      </c>
      <c r="DN1002" s="17">
        <f>COUNTIF(AU1002:DM1002, "X")</f>
        <v>0</v>
      </c>
    </row>
    <row r="1003" spans="1:118" s="17" customFormat="1">
      <c r="A1003" s="17" t="s">
        <v>24879</v>
      </c>
      <c r="B1003" s="17">
        <v>55</v>
      </c>
      <c r="C1003" s="17">
        <v>122095</v>
      </c>
      <c r="D1003" s="17" t="s">
        <v>4439</v>
      </c>
      <c r="E1003" s="17" t="s">
        <v>160</v>
      </c>
      <c r="F1003" s="17" t="s">
        <v>56</v>
      </c>
      <c r="H1003" s="309">
        <v>29917</v>
      </c>
      <c r="I1003" s="309">
        <v>37547</v>
      </c>
      <c r="J1003" s="17" t="s">
        <v>3888</v>
      </c>
      <c r="L1003" s="17" t="s">
        <v>15566</v>
      </c>
      <c r="N1003" s="17" t="s">
        <v>31</v>
      </c>
      <c r="O1003" s="17" t="s">
        <v>15</v>
      </c>
      <c r="P1003" s="17">
        <v>45373</v>
      </c>
      <c r="AC1003" s="17" t="s">
        <v>9895</v>
      </c>
      <c r="AD1003" s="17" t="s">
        <v>9896</v>
      </c>
      <c r="AF1003" s="17">
        <v>8</v>
      </c>
      <c r="AG1003" s="17">
        <v>2</v>
      </c>
      <c r="AM1003" s="17" t="s">
        <v>268</v>
      </c>
      <c r="AN1003" s="17" t="s">
        <v>24751</v>
      </c>
      <c r="AO1003" s="17">
        <v>3</v>
      </c>
      <c r="AP1003" s="17">
        <v>80</v>
      </c>
      <c r="AQ1003" s="17">
        <v>5</v>
      </c>
      <c r="AR1003" s="17" t="s">
        <v>9898</v>
      </c>
      <c r="AT1003" s="17" t="s">
        <v>14152</v>
      </c>
      <c r="DN1003" s="17">
        <f>COUNTIF(AU1003:DM1003, "X")</f>
        <v>0</v>
      </c>
    </row>
    <row r="1004" spans="1:118" s="17" customFormat="1">
      <c r="A1004" s="17" t="s">
        <v>9730</v>
      </c>
      <c r="B1004" s="17">
        <v>55</v>
      </c>
      <c r="C1004" s="17">
        <v>28088</v>
      </c>
      <c r="D1004" s="17" t="s">
        <v>9596</v>
      </c>
      <c r="E1004" s="17" t="s">
        <v>17</v>
      </c>
      <c r="F1004" s="17" t="s">
        <v>147</v>
      </c>
      <c r="H1004" s="309">
        <v>19504</v>
      </c>
      <c r="I1004" s="309">
        <v>30437</v>
      </c>
      <c r="J1004" s="17" t="s">
        <v>3888</v>
      </c>
      <c r="K1004" s="17" t="s">
        <v>21</v>
      </c>
      <c r="L1004" s="17" t="s">
        <v>9597</v>
      </c>
      <c r="N1004" s="17" t="s">
        <v>19</v>
      </c>
      <c r="O1004" s="17" t="s">
        <v>15</v>
      </c>
      <c r="P1004" s="17">
        <v>45356</v>
      </c>
      <c r="AC1004" s="17" t="s">
        <v>3890</v>
      </c>
      <c r="AD1004" s="17" t="s">
        <v>3891</v>
      </c>
      <c r="AF1004" s="17">
        <v>15</v>
      </c>
      <c r="AG1004" s="17">
        <v>2</v>
      </c>
      <c r="AM1004" s="17" t="s">
        <v>218</v>
      </c>
      <c r="AN1004" s="17" t="s">
        <v>9598</v>
      </c>
      <c r="AO1004" s="17">
        <v>3</v>
      </c>
      <c r="AP1004" s="17">
        <v>80</v>
      </c>
      <c r="AQ1004" s="17">
        <v>5</v>
      </c>
      <c r="AT1004" s="17" t="s">
        <v>9082</v>
      </c>
      <c r="AU1004" s="17" t="s">
        <v>21</v>
      </c>
      <c r="AV1004" s="17" t="s">
        <v>3901</v>
      </c>
      <c r="AX1004" s="17" t="s">
        <v>3901</v>
      </c>
      <c r="AY1004" s="17" t="s">
        <v>21</v>
      </c>
      <c r="AZ1004" s="17" t="s">
        <v>3901</v>
      </c>
      <c r="BA1004" s="17" t="s">
        <v>21</v>
      </c>
      <c r="BB1004" s="17" t="s">
        <v>3901</v>
      </c>
      <c r="BD1004" s="17" t="s">
        <v>3901</v>
      </c>
      <c r="BH1004" s="17" t="s">
        <v>3901</v>
      </c>
      <c r="BJ1004" s="17" t="s">
        <v>21</v>
      </c>
      <c r="BK1004" s="17" t="s">
        <v>3901</v>
      </c>
      <c r="BN1004" s="17" t="s">
        <v>3901</v>
      </c>
      <c r="BQ1004" s="17" t="s">
        <v>21</v>
      </c>
      <c r="BS1004" s="17" t="s">
        <v>3901</v>
      </c>
      <c r="CC1004" s="17" t="s">
        <v>3901</v>
      </c>
      <c r="CF1004" s="17" t="s">
        <v>3901</v>
      </c>
      <c r="CH1004" s="17" t="s">
        <v>3901</v>
      </c>
      <c r="CM1004" s="17" t="s">
        <v>21</v>
      </c>
      <c r="CN1004" s="17" t="s">
        <v>3901</v>
      </c>
      <c r="CQ1004" s="17" t="s">
        <v>3901</v>
      </c>
      <c r="CR1004" s="17" t="s">
        <v>21</v>
      </c>
      <c r="CU1004" s="17" t="s">
        <v>3901</v>
      </c>
      <c r="DA1004" s="17" t="s">
        <v>3901</v>
      </c>
      <c r="DE1004" s="17" t="s">
        <v>21</v>
      </c>
      <c r="DF1004" s="17" t="s">
        <v>3901</v>
      </c>
      <c r="DJ1004" s="17" t="s">
        <v>3901</v>
      </c>
      <c r="DN1004" s="17">
        <f>COUNTIF(AU1004:DM1004, "X")</f>
        <v>18</v>
      </c>
    </row>
    <row r="1005" spans="1:118" s="17" customFormat="1">
      <c r="A1005" s="17" t="s">
        <v>9595</v>
      </c>
      <c r="B1005" s="17">
        <v>55</v>
      </c>
      <c r="C1005" s="17">
        <v>28087</v>
      </c>
      <c r="D1005" s="17" t="s">
        <v>9596</v>
      </c>
      <c r="E1005" s="17" t="s">
        <v>251</v>
      </c>
      <c r="F1005" s="17" t="s">
        <v>56</v>
      </c>
      <c r="H1005" s="309">
        <v>19743</v>
      </c>
      <c r="I1005" s="309">
        <v>30437</v>
      </c>
      <c r="J1005" s="17" t="s">
        <v>3888</v>
      </c>
      <c r="K1005" s="17" t="s">
        <v>21</v>
      </c>
      <c r="L1005" s="17" t="s">
        <v>9597</v>
      </c>
      <c r="N1005" s="17" t="s">
        <v>19</v>
      </c>
      <c r="O1005" s="17" t="s">
        <v>15</v>
      </c>
      <c r="P1005" s="17">
        <v>45356</v>
      </c>
      <c r="AC1005" s="17" t="s">
        <v>3890</v>
      </c>
      <c r="AD1005" s="17" t="s">
        <v>3891</v>
      </c>
      <c r="AF1005" s="17">
        <v>15</v>
      </c>
      <c r="AG1005" s="17">
        <v>2</v>
      </c>
      <c r="AM1005" s="17" t="s">
        <v>218</v>
      </c>
      <c r="AN1005" s="17" t="s">
        <v>9598</v>
      </c>
      <c r="AO1005" s="17">
        <v>3</v>
      </c>
      <c r="AP1005" s="17">
        <v>80</v>
      </c>
      <c r="AQ1005" s="17">
        <v>5</v>
      </c>
      <c r="AT1005" s="17" t="s">
        <v>9082</v>
      </c>
      <c r="AU1005" s="17" t="s">
        <v>21</v>
      </c>
      <c r="AV1005" s="17" t="s">
        <v>3901</v>
      </c>
      <c r="AX1005" s="17" t="s">
        <v>3901</v>
      </c>
      <c r="AZ1005" s="17" t="s">
        <v>3901</v>
      </c>
      <c r="BA1005" s="17" t="s">
        <v>21</v>
      </c>
      <c r="BB1005" s="17" t="s">
        <v>3901</v>
      </c>
      <c r="BD1005" s="17" t="s">
        <v>3901</v>
      </c>
      <c r="BH1005" s="17" t="s">
        <v>3901</v>
      </c>
      <c r="BJ1005" s="17" t="s">
        <v>21</v>
      </c>
      <c r="BK1005" s="17" t="s">
        <v>3901</v>
      </c>
      <c r="BL1005" s="17" t="s">
        <v>3901</v>
      </c>
      <c r="BN1005" s="17" t="s">
        <v>3901</v>
      </c>
      <c r="BQ1005" s="17" t="s">
        <v>21</v>
      </c>
      <c r="BS1005" s="17" t="s">
        <v>3901</v>
      </c>
      <c r="BY1005" s="17" t="s">
        <v>3901</v>
      </c>
      <c r="BZ1005" s="17" t="s">
        <v>21</v>
      </c>
      <c r="CC1005" s="17" t="s">
        <v>3901</v>
      </c>
      <c r="CF1005" s="17" t="s">
        <v>3901</v>
      </c>
      <c r="CH1005" s="17" t="s">
        <v>3901</v>
      </c>
      <c r="CI1005" s="17" t="s">
        <v>3901</v>
      </c>
      <c r="CL1005" s="17" t="s">
        <v>3901</v>
      </c>
      <c r="CM1005" s="17" t="s">
        <v>21</v>
      </c>
      <c r="CN1005" s="17" t="s">
        <v>3901</v>
      </c>
      <c r="CQ1005" s="17" t="s">
        <v>3901</v>
      </c>
      <c r="CR1005" s="17" t="s">
        <v>21</v>
      </c>
      <c r="CU1005" s="17" t="s">
        <v>3901</v>
      </c>
      <c r="CX1005" s="17" t="s">
        <v>3901</v>
      </c>
      <c r="CY1005" s="17" t="s">
        <v>21</v>
      </c>
      <c r="DA1005" s="17" t="s">
        <v>3901</v>
      </c>
      <c r="DB1005" s="17" t="s">
        <v>3901</v>
      </c>
      <c r="DD1005" s="17" t="s">
        <v>3901</v>
      </c>
      <c r="DE1005" s="17" t="s">
        <v>21</v>
      </c>
      <c r="DF1005" s="17" t="s">
        <v>3901</v>
      </c>
      <c r="DG1005" s="17" t="s">
        <v>3901</v>
      </c>
      <c r="DJ1005" s="17" t="s">
        <v>3901</v>
      </c>
      <c r="DN1005" s="17">
        <f>COUNTIF(AU1005:DM1005, "X")</f>
        <v>26</v>
      </c>
    </row>
    <row r="1006" spans="1:118" s="17" customFormat="1">
      <c r="A1006" s="17" t="s">
        <v>4438</v>
      </c>
      <c r="B1006" s="17">
        <v>55</v>
      </c>
      <c r="C1006" s="17">
        <v>118808</v>
      </c>
      <c r="D1006" s="17" t="s">
        <v>4439</v>
      </c>
      <c r="E1006" s="17" t="s">
        <v>322</v>
      </c>
      <c r="F1006" s="17" t="s">
        <v>397</v>
      </c>
      <c r="H1006" s="309">
        <v>19007</v>
      </c>
      <c r="I1006" s="309">
        <v>37270</v>
      </c>
      <c r="J1006" s="17" t="s">
        <v>3888</v>
      </c>
      <c r="L1006" s="17" t="s">
        <v>4440</v>
      </c>
      <c r="N1006" s="17" t="s">
        <v>19</v>
      </c>
      <c r="O1006" s="17" t="s">
        <v>15</v>
      </c>
      <c r="P1006" s="17">
        <v>45356</v>
      </c>
      <c r="Q1006" s="17">
        <v>3560</v>
      </c>
      <c r="AC1006" s="17" t="s">
        <v>3890</v>
      </c>
      <c r="AD1006" s="17" t="s">
        <v>3891</v>
      </c>
      <c r="AF1006" s="17">
        <v>8</v>
      </c>
      <c r="AG1006" s="17">
        <v>2</v>
      </c>
      <c r="AM1006" s="17" t="s">
        <v>2602</v>
      </c>
      <c r="AN1006" s="17" t="s">
        <v>4371</v>
      </c>
      <c r="AO1006" s="17">
        <v>3</v>
      </c>
      <c r="AP1006" s="17">
        <v>80</v>
      </c>
      <c r="AQ1006" s="17">
        <v>5</v>
      </c>
      <c r="AT1006" s="17" t="s">
        <v>3893</v>
      </c>
      <c r="DN1006" s="17">
        <f>COUNTIF(AU1006:DM1006, "X")</f>
        <v>0</v>
      </c>
    </row>
    <row r="1007" spans="1:118" s="17" customFormat="1">
      <c r="A1007" s="17" t="s">
        <v>9025</v>
      </c>
      <c r="B1007" s="17">
        <v>55</v>
      </c>
      <c r="C1007" s="17">
        <v>118988</v>
      </c>
      <c r="D1007" s="17" t="s">
        <v>9026</v>
      </c>
      <c r="E1007" s="17" t="s">
        <v>116</v>
      </c>
      <c r="F1007" s="17" t="s">
        <v>70</v>
      </c>
      <c r="H1007" s="309">
        <v>24631</v>
      </c>
      <c r="I1007" s="309">
        <v>43365</v>
      </c>
      <c r="J1007" s="17" t="s">
        <v>3888</v>
      </c>
      <c r="L1007" s="17" t="s">
        <v>9027</v>
      </c>
      <c r="N1007" s="17" t="s">
        <v>19</v>
      </c>
      <c r="O1007" s="17" t="s">
        <v>15</v>
      </c>
      <c r="P1007" s="17">
        <v>45356</v>
      </c>
      <c r="AC1007" s="17" t="s">
        <v>3890</v>
      </c>
      <c r="AD1007" s="17" t="s">
        <v>3891</v>
      </c>
      <c r="AF1007" s="17">
        <v>8</v>
      </c>
      <c r="AG1007" s="17">
        <v>2</v>
      </c>
      <c r="AM1007" s="17" t="s">
        <v>2608</v>
      </c>
      <c r="AN1007" s="17" t="s">
        <v>8704</v>
      </c>
      <c r="AO1007" s="17">
        <v>3</v>
      </c>
      <c r="AP1007" s="17">
        <v>80</v>
      </c>
      <c r="AQ1007" s="17">
        <v>5</v>
      </c>
      <c r="AT1007" s="17" t="s">
        <v>7979</v>
      </c>
      <c r="DN1007" s="17">
        <f>COUNTIF(AU1007:DM1007, "X")</f>
        <v>0</v>
      </c>
    </row>
    <row r="1008" spans="1:118" s="17" customFormat="1">
      <c r="A1008" s="17" t="s">
        <v>8931</v>
      </c>
      <c r="B1008" s="17">
        <v>55</v>
      </c>
      <c r="C1008" s="17">
        <v>76795</v>
      </c>
      <c r="D1008" s="17" t="s">
        <v>8932</v>
      </c>
      <c r="E1008" s="17" t="s">
        <v>212</v>
      </c>
      <c r="F1008" s="17" t="s">
        <v>135</v>
      </c>
      <c r="H1008" s="309">
        <v>27302</v>
      </c>
      <c r="I1008" s="309">
        <v>44006</v>
      </c>
      <c r="J1008" s="17" t="s">
        <v>3888</v>
      </c>
      <c r="L1008" s="17" t="s">
        <v>8933</v>
      </c>
      <c r="N1008" s="17" t="s">
        <v>19</v>
      </c>
      <c r="O1008" s="17" t="s">
        <v>15</v>
      </c>
      <c r="P1008" s="17">
        <v>45356</v>
      </c>
      <c r="AC1008" s="17" t="s">
        <v>3890</v>
      </c>
      <c r="AD1008" s="17" t="s">
        <v>3891</v>
      </c>
      <c r="AF1008" s="17">
        <v>15</v>
      </c>
      <c r="AG1008" s="17">
        <v>2</v>
      </c>
      <c r="AM1008" s="17" t="s">
        <v>2608</v>
      </c>
      <c r="AN1008" s="17" t="s">
        <v>8704</v>
      </c>
      <c r="AO1008" s="17">
        <v>3</v>
      </c>
      <c r="AP1008" s="17">
        <v>80</v>
      </c>
      <c r="AQ1008" s="17">
        <v>5</v>
      </c>
      <c r="AT1008" s="17" t="s">
        <v>7979</v>
      </c>
      <c r="BD1008" s="17" t="s">
        <v>3901</v>
      </c>
      <c r="DN1008" s="17">
        <f>COUNTIF(AU1008:DM1008, "X")</f>
        <v>1</v>
      </c>
    </row>
    <row r="1009" spans="1:118" s="17" customFormat="1">
      <c r="A1009" s="17" t="s">
        <v>22632</v>
      </c>
      <c r="B1009" s="17">
        <v>55</v>
      </c>
      <c r="C1009" s="17">
        <v>94730</v>
      </c>
      <c r="D1009" s="17" t="s">
        <v>22633</v>
      </c>
      <c r="E1009" s="17" t="s">
        <v>112</v>
      </c>
      <c r="F1009" s="17" t="s">
        <v>70</v>
      </c>
      <c r="H1009" s="309">
        <v>23579</v>
      </c>
      <c r="I1009" s="309">
        <v>35156</v>
      </c>
      <c r="J1009" s="17" t="s">
        <v>3888</v>
      </c>
      <c r="L1009" s="17" t="s">
        <v>22634</v>
      </c>
      <c r="N1009" s="17" t="s">
        <v>126</v>
      </c>
      <c r="O1009" s="17" t="s">
        <v>15</v>
      </c>
      <c r="P1009" s="17">
        <v>45383</v>
      </c>
      <c r="AF1009" s="17">
        <v>8</v>
      </c>
      <c r="AG1009" s="17">
        <v>2</v>
      </c>
      <c r="AI1009" s="17" t="s">
        <v>20542</v>
      </c>
      <c r="AM1009" s="17" t="s">
        <v>133</v>
      </c>
      <c r="AN1009" s="17" t="s">
        <v>22584</v>
      </c>
      <c r="AO1009" s="17">
        <v>3</v>
      </c>
      <c r="AP1009" s="17">
        <v>80</v>
      </c>
      <c r="AQ1009" s="17">
        <v>5</v>
      </c>
      <c r="AR1009" s="17" t="s">
        <v>22585</v>
      </c>
      <c r="AV1009" s="17" t="s">
        <v>3901</v>
      </c>
      <c r="BB1009" s="17" t="s">
        <v>3901</v>
      </c>
      <c r="BD1009" s="17" t="s">
        <v>3901</v>
      </c>
      <c r="BS1009" s="17" t="s">
        <v>3901</v>
      </c>
      <c r="CF1009" s="17" t="s">
        <v>3901</v>
      </c>
      <c r="CH1009" s="17" t="s">
        <v>3901</v>
      </c>
      <c r="CU1009" s="17" t="s">
        <v>3901</v>
      </c>
      <c r="DA1009" s="17" t="s">
        <v>3901</v>
      </c>
      <c r="DF1009" s="17" t="s">
        <v>3901</v>
      </c>
      <c r="DN1009" s="17">
        <f>COUNTIF(AU1009:DM1009, "X")</f>
        <v>9</v>
      </c>
    </row>
    <row r="1010" spans="1:118" s="17" customFormat="1">
      <c r="A1010" s="17" t="s">
        <v>22797</v>
      </c>
      <c r="B1010" s="17">
        <v>55</v>
      </c>
      <c r="C1010" s="17">
        <v>109958</v>
      </c>
      <c r="D1010" s="17" t="s">
        <v>22633</v>
      </c>
      <c r="E1010" s="17" t="s">
        <v>271</v>
      </c>
      <c r="F1010" s="17" t="s">
        <v>397</v>
      </c>
      <c r="H1010" s="309">
        <v>24829</v>
      </c>
      <c r="I1010" s="309">
        <v>36523</v>
      </c>
      <c r="J1010" s="17" t="s">
        <v>3888</v>
      </c>
      <c r="L1010" s="17" t="s">
        <v>22634</v>
      </c>
      <c r="N1010" s="17" t="s">
        <v>126</v>
      </c>
      <c r="O1010" s="17" t="s">
        <v>15</v>
      </c>
      <c r="P1010" s="17">
        <v>45383</v>
      </c>
      <c r="AF1010" s="17">
        <v>8</v>
      </c>
      <c r="AG1010" s="17">
        <v>2</v>
      </c>
      <c r="AI1010" s="17" t="s">
        <v>20542</v>
      </c>
      <c r="AM1010" s="17" t="s">
        <v>133</v>
      </c>
      <c r="AN1010" s="17" t="s">
        <v>22584</v>
      </c>
      <c r="AO1010" s="17">
        <v>3</v>
      </c>
      <c r="AP1010" s="17">
        <v>80</v>
      </c>
      <c r="AQ1010" s="17">
        <v>5</v>
      </c>
      <c r="AR1010" s="17" t="s">
        <v>22585</v>
      </c>
      <c r="BB1010" s="17" t="s">
        <v>3901</v>
      </c>
      <c r="BD1010" s="17" t="s">
        <v>3901</v>
      </c>
      <c r="BS1010" s="17" t="s">
        <v>3901</v>
      </c>
      <c r="CF1010" s="17" t="s">
        <v>3901</v>
      </c>
      <c r="CH1010" s="17" t="s">
        <v>3901</v>
      </c>
      <c r="CU1010" s="17" t="s">
        <v>3901</v>
      </c>
      <c r="DA1010" s="17" t="s">
        <v>3901</v>
      </c>
      <c r="DF1010" s="17" t="s">
        <v>3901</v>
      </c>
      <c r="DN1010" s="17">
        <f>COUNTIF(AU1010:DM1010, "X")</f>
        <v>8</v>
      </c>
    </row>
    <row r="1011" spans="1:118" s="17" customFormat="1">
      <c r="A1011" s="17" t="s">
        <v>6600</v>
      </c>
      <c r="B1011" s="17">
        <v>55</v>
      </c>
      <c r="C1011" s="17">
        <v>6066</v>
      </c>
      <c r="D1011" s="17" t="s">
        <v>6601</v>
      </c>
      <c r="E1011" s="17" t="s">
        <v>428</v>
      </c>
      <c r="F1011" s="17" t="s">
        <v>47</v>
      </c>
      <c r="H1011" s="309">
        <v>15582</v>
      </c>
      <c r="I1011" s="309">
        <v>28581</v>
      </c>
      <c r="J1011" s="17" t="s">
        <v>3888</v>
      </c>
      <c r="K1011" s="17" t="s">
        <v>21</v>
      </c>
      <c r="L1011" s="17" t="s">
        <v>6602</v>
      </c>
      <c r="N1011" s="17" t="s">
        <v>19</v>
      </c>
      <c r="O1011" s="17" t="s">
        <v>15</v>
      </c>
      <c r="P1011" s="17">
        <v>45356</v>
      </c>
      <c r="AC1011" s="17" t="s">
        <v>3890</v>
      </c>
      <c r="AD1011" s="17" t="s">
        <v>3891</v>
      </c>
      <c r="AF1011" s="17">
        <v>15</v>
      </c>
      <c r="AG1011" s="17">
        <v>2</v>
      </c>
      <c r="AM1011" s="17" t="s">
        <v>248</v>
      </c>
      <c r="AN1011" s="17" t="s">
        <v>6588</v>
      </c>
      <c r="AO1011" s="17">
        <v>3</v>
      </c>
      <c r="AP1011" s="17">
        <v>80</v>
      </c>
      <c r="AQ1011" s="17">
        <v>5</v>
      </c>
      <c r="AT1011" s="17" t="s">
        <v>6589</v>
      </c>
      <c r="AU1011" s="17" t="s">
        <v>21</v>
      </c>
      <c r="AV1011" s="17" t="s">
        <v>3901</v>
      </c>
      <c r="AZ1011" s="17" t="s">
        <v>3901</v>
      </c>
      <c r="BB1011" s="17" t="s">
        <v>3901</v>
      </c>
      <c r="BC1011" s="17" t="s">
        <v>21</v>
      </c>
      <c r="BD1011" s="17" t="s">
        <v>3901</v>
      </c>
      <c r="BH1011" s="17" t="s">
        <v>3901</v>
      </c>
      <c r="BJ1011" s="17" t="s">
        <v>21</v>
      </c>
      <c r="BK1011" s="17" t="s">
        <v>3901</v>
      </c>
      <c r="BN1011" s="17" t="s">
        <v>3901</v>
      </c>
      <c r="BQ1011" s="17" t="s">
        <v>21</v>
      </c>
      <c r="BS1011" s="17" t="s">
        <v>3901</v>
      </c>
      <c r="BY1011" s="17" t="s">
        <v>3901</v>
      </c>
      <c r="BZ1011" s="17" t="s">
        <v>21</v>
      </c>
      <c r="CC1011" s="17" t="s">
        <v>3901</v>
      </c>
      <c r="CD1011" s="17" t="s">
        <v>3901</v>
      </c>
      <c r="CF1011" s="17" t="s">
        <v>3901</v>
      </c>
      <c r="CH1011" s="17" t="s">
        <v>3901</v>
      </c>
      <c r="CI1011" s="17" t="s">
        <v>3901</v>
      </c>
      <c r="CL1011" s="17" t="s">
        <v>3901</v>
      </c>
      <c r="CM1011" s="17" t="s">
        <v>21</v>
      </c>
      <c r="CN1011" s="17" t="s">
        <v>3901</v>
      </c>
      <c r="CQ1011" s="17" t="s">
        <v>3901</v>
      </c>
      <c r="CR1011" s="17" t="s">
        <v>21</v>
      </c>
      <c r="CS1011" s="17" t="s">
        <v>3901</v>
      </c>
      <c r="CU1011" s="17" t="s">
        <v>3901</v>
      </c>
      <c r="CX1011" s="17" t="s">
        <v>3901</v>
      </c>
      <c r="CY1011" s="17" t="s">
        <v>21</v>
      </c>
      <c r="DA1011" s="17" t="s">
        <v>3901</v>
      </c>
      <c r="DB1011" s="17" t="s">
        <v>3901</v>
      </c>
      <c r="DD1011" s="17" t="s">
        <v>3901</v>
      </c>
      <c r="DE1011" s="17" t="s">
        <v>21</v>
      </c>
      <c r="DF1011" s="17" t="s">
        <v>3901</v>
      </c>
      <c r="DJ1011" s="17" t="s">
        <v>3901</v>
      </c>
      <c r="DK1011" s="17" t="s">
        <v>21</v>
      </c>
      <c r="DN1011" s="17">
        <f>COUNTIF(AU1011:DM1011, "X")</f>
        <v>25</v>
      </c>
    </row>
    <row r="1012" spans="1:118" s="17" customFormat="1">
      <c r="A1012" s="17" t="s">
        <v>21872</v>
      </c>
      <c r="B1012" s="17">
        <v>55</v>
      </c>
      <c r="C1012" s="17">
        <v>34274</v>
      </c>
      <c r="D1012" s="17" t="s">
        <v>21873</v>
      </c>
      <c r="E1012" s="17" t="s">
        <v>55</v>
      </c>
      <c r="F1012" s="17" t="s">
        <v>4151</v>
      </c>
      <c r="H1012" s="309">
        <v>16585</v>
      </c>
      <c r="I1012" s="309">
        <v>28611</v>
      </c>
      <c r="J1012" s="17" t="s">
        <v>3888</v>
      </c>
      <c r="L1012" s="17" t="s">
        <v>21874</v>
      </c>
      <c r="N1012" s="17" t="s">
        <v>196</v>
      </c>
      <c r="O1012" s="17" t="s">
        <v>15</v>
      </c>
      <c r="P1012" s="17">
        <v>45359</v>
      </c>
      <c r="AF1012" s="17">
        <v>8</v>
      </c>
      <c r="AG1012" s="17">
        <v>2</v>
      </c>
      <c r="AH1012" s="17" t="s">
        <v>11926</v>
      </c>
      <c r="AK1012" s="17" t="s">
        <v>21650</v>
      </c>
      <c r="AM1012" s="17" t="s">
        <v>145</v>
      </c>
      <c r="AN1012" s="17" t="s">
        <v>21819</v>
      </c>
      <c r="AO1012" s="17">
        <v>3</v>
      </c>
      <c r="AP1012" s="17">
        <v>80</v>
      </c>
      <c r="AQ1012" s="17">
        <v>5</v>
      </c>
      <c r="AR1012" s="17" t="s">
        <v>21652</v>
      </c>
      <c r="AV1012" s="17" t="s">
        <v>3901</v>
      </c>
      <c r="AZ1012" s="17" t="s">
        <v>3901</v>
      </c>
      <c r="BD1012" s="17" t="s">
        <v>3901</v>
      </c>
      <c r="BH1012" s="17" t="s">
        <v>3901</v>
      </c>
      <c r="BS1012" s="17" t="s">
        <v>3901</v>
      </c>
      <c r="BY1012" s="17" t="s">
        <v>3901</v>
      </c>
      <c r="CC1012" s="17" t="s">
        <v>3901</v>
      </c>
      <c r="CF1012" s="17" t="s">
        <v>3901</v>
      </c>
      <c r="CH1012" s="17" t="s">
        <v>3901</v>
      </c>
      <c r="CN1012" s="17" t="s">
        <v>3901</v>
      </c>
      <c r="CQ1012" s="17" t="s">
        <v>3901</v>
      </c>
      <c r="CU1012" s="17" t="s">
        <v>3901</v>
      </c>
      <c r="CX1012" s="17" t="s">
        <v>3901</v>
      </c>
      <c r="DA1012" s="17" t="s">
        <v>3901</v>
      </c>
      <c r="DF1012" s="17" t="s">
        <v>3901</v>
      </c>
      <c r="DN1012" s="17">
        <f>COUNTIF(AU1012:DM1012, "X")</f>
        <v>15</v>
      </c>
    </row>
    <row r="1013" spans="1:118" s="17" customFormat="1">
      <c r="A1013" s="17" t="s">
        <v>11641</v>
      </c>
      <c r="B1013" s="17">
        <v>55</v>
      </c>
      <c r="C1013" s="17">
        <v>121824</v>
      </c>
      <c r="D1013" s="17" t="s">
        <v>11615</v>
      </c>
      <c r="E1013" s="17" t="s">
        <v>18</v>
      </c>
      <c r="F1013" s="17" t="s">
        <v>48</v>
      </c>
      <c r="H1013" s="309">
        <v>23274</v>
      </c>
      <c r="I1013" s="309">
        <v>37565</v>
      </c>
      <c r="J1013" s="17" t="s">
        <v>3888</v>
      </c>
      <c r="L1013" s="17" t="s">
        <v>11618</v>
      </c>
      <c r="N1013" s="17" t="s">
        <v>14</v>
      </c>
      <c r="O1013" s="17" t="s">
        <v>15</v>
      </c>
      <c r="P1013" s="17">
        <v>45371</v>
      </c>
      <c r="AC1013" s="17" t="s">
        <v>14</v>
      </c>
      <c r="AF1013" s="17">
        <v>8</v>
      </c>
      <c r="AG1013" s="17">
        <v>2</v>
      </c>
      <c r="AI1013" s="17" t="s">
        <v>10178</v>
      </c>
      <c r="AM1013" s="17" t="s">
        <v>68</v>
      </c>
      <c r="AN1013" s="17" t="s">
        <v>11517</v>
      </c>
      <c r="AO1013" s="17">
        <v>3</v>
      </c>
      <c r="AP1013" s="17">
        <v>80</v>
      </c>
      <c r="AQ1013" s="17">
        <v>5</v>
      </c>
      <c r="AR1013" s="17" t="s">
        <v>10180</v>
      </c>
      <c r="AV1013" s="17" t="s">
        <v>3901</v>
      </c>
      <c r="AZ1013" s="17" t="s">
        <v>3901</v>
      </c>
      <c r="BD1013" s="17" t="s">
        <v>3901</v>
      </c>
      <c r="BK1013" s="17" t="s">
        <v>3901</v>
      </c>
      <c r="BS1013" s="17" t="s">
        <v>3901</v>
      </c>
      <c r="CC1013" s="17" t="s">
        <v>3901</v>
      </c>
      <c r="CF1013" s="17" t="s">
        <v>3901</v>
      </c>
      <c r="CH1013" s="17" t="s">
        <v>3901</v>
      </c>
      <c r="CI1013" s="17" t="s">
        <v>3901</v>
      </c>
      <c r="CM1013" s="17" t="s">
        <v>21</v>
      </c>
      <c r="CN1013" s="17" t="s">
        <v>3901</v>
      </c>
      <c r="CR1013" s="17" t="s">
        <v>21</v>
      </c>
      <c r="CU1013" s="17" t="s">
        <v>3901</v>
      </c>
      <c r="DA1013" s="17" t="s">
        <v>3901</v>
      </c>
      <c r="DB1013" s="17" t="s">
        <v>3901</v>
      </c>
      <c r="DN1013" s="17">
        <f>COUNTIF(AU1013:DM1013, "X")</f>
        <v>13</v>
      </c>
    </row>
    <row r="1014" spans="1:118" s="17" customFormat="1">
      <c r="A1014" s="17" t="s">
        <v>15579</v>
      </c>
      <c r="B1014" s="17">
        <v>55</v>
      </c>
      <c r="C1014" s="17">
        <v>83166</v>
      </c>
      <c r="D1014" s="17" t="s">
        <v>10</v>
      </c>
      <c r="E1014" s="17" t="s">
        <v>9216</v>
      </c>
      <c r="F1014" s="17" t="s">
        <v>618</v>
      </c>
      <c r="H1014" s="309">
        <v>19935</v>
      </c>
      <c r="I1014" s="309">
        <v>33932</v>
      </c>
      <c r="J1014" s="17" t="s">
        <v>3888</v>
      </c>
      <c r="L1014" s="17" t="s">
        <v>15580</v>
      </c>
      <c r="N1014" s="17" t="s">
        <v>31</v>
      </c>
      <c r="O1014" s="17" t="s">
        <v>15</v>
      </c>
      <c r="P1014" s="17">
        <v>45373</v>
      </c>
      <c r="AC1014" s="17" t="s">
        <v>9895</v>
      </c>
      <c r="AD1014" s="17" t="s">
        <v>9896</v>
      </c>
      <c r="AF1014" s="17">
        <v>15</v>
      </c>
      <c r="AG1014" s="17">
        <v>2</v>
      </c>
      <c r="AM1014" s="17" t="s">
        <v>121</v>
      </c>
      <c r="AN1014" s="17" t="s">
        <v>15516</v>
      </c>
      <c r="AO1014" s="17">
        <v>3</v>
      </c>
      <c r="AP1014" s="17">
        <v>80</v>
      </c>
      <c r="AQ1014" s="17">
        <v>5</v>
      </c>
      <c r="AR1014" s="17" t="s">
        <v>9898</v>
      </c>
      <c r="AT1014" s="17" t="s">
        <v>15057</v>
      </c>
      <c r="BK1014" s="17" t="s">
        <v>3901</v>
      </c>
      <c r="BQ1014" s="17" t="s">
        <v>30</v>
      </c>
      <c r="BS1014" s="17" t="s">
        <v>3901</v>
      </c>
      <c r="CH1014" s="17" t="s">
        <v>3901</v>
      </c>
      <c r="CR1014" s="17" t="s">
        <v>21</v>
      </c>
      <c r="CU1014" s="17" t="s">
        <v>3901</v>
      </c>
      <c r="DN1014" s="17">
        <f>COUNTIF(AU1014:DM1014, "X")</f>
        <v>4</v>
      </c>
    </row>
    <row r="1015" spans="1:118" s="17" customFormat="1">
      <c r="A1015" s="17" t="s">
        <v>22936</v>
      </c>
      <c r="B1015" s="17">
        <v>55</v>
      </c>
      <c r="C1015" s="17">
        <v>101125</v>
      </c>
      <c r="D1015" s="17" t="s">
        <v>14915</v>
      </c>
      <c r="E1015" s="17" t="s">
        <v>35</v>
      </c>
      <c r="F1015" s="17" t="s">
        <v>341</v>
      </c>
      <c r="G1015" s="17" t="s">
        <v>49</v>
      </c>
      <c r="H1015" s="309">
        <v>22122</v>
      </c>
      <c r="I1015" s="309">
        <v>39489</v>
      </c>
      <c r="J1015" s="17" t="s">
        <v>3888</v>
      </c>
      <c r="L1015" s="17" t="s">
        <v>22937</v>
      </c>
      <c r="N1015" s="17" t="s">
        <v>205</v>
      </c>
      <c r="O1015" s="17" t="s">
        <v>15</v>
      </c>
      <c r="P1015" s="17">
        <v>45337</v>
      </c>
      <c r="AF1015" s="17">
        <v>8</v>
      </c>
      <c r="AG1015" s="17">
        <v>2</v>
      </c>
      <c r="AI1015" s="17" t="s">
        <v>20542</v>
      </c>
      <c r="AM1015" s="17" t="s">
        <v>253</v>
      </c>
      <c r="AN1015" s="17" t="s">
        <v>22821</v>
      </c>
      <c r="AO1015" s="17">
        <v>3</v>
      </c>
      <c r="AP1015" s="17">
        <v>80</v>
      </c>
      <c r="AQ1015" s="17">
        <v>5</v>
      </c>
      <c r="AR1015" s="17" t="s">
        <v>22585</v>
      </c>
      <c r="AS1015" s="17" t="s">
        <v>22824</v>
      </c>
      <c r="DN1015" s="17">
        <f>COUNTIF(AU1015:DM1015, "X")</f>
        <v>0</v>
      </c>
    </row>
    <row r="1016" spans="1:118" s="17" customFormat="1">
      <c r="A1016" s="17" t="s">
        <v>24776</v>
      </c>
      <c r="B1016" s="17">
        <v>55</v>
      </c>
      <c r="C1016" s="17">
        <v>86022</v>
      </c>
      <c r="D1016" s="17" t="s">
        <v>9801</v>
      </c>
      <c r="E1016" s="17" t="s">
        <v>17776</v>
      </c>
      <c r="F1016" s="17" t="s">
        <v>22</v>
      </c>
      <c r="H1016" s="309">
        <v>27616</v>
      </c>
      <c r="I1016" s="309">
        <v>38943</v>
      </c>
      <c r="J1016" s="17" t="s">
        <v>3888</v>
      </c>
      <c r="L1016" s="17" t="s">
        <v>24777</v>
      </c>
      <c r="N1016" s="17" t="s">
        <v>31</v>
      </c>
      <c r="O1016" s="17" t="s">
        <v>15</v>
      </c>
      <c r="P1016" s="17">
        <v>45373</v>
      </c>
      <c r="AC1016" s="17" t="s">
        <v>9895</v>
      </c>
      <c r="AD1016" s="17" t="s">
        <v>9896</v>
      </c>
      <c r="AF1016" s="17">
        <v>15</v>
      </c>
      <c r="AG1016" s="17">
        <v>2</v>
      </c>
      <c r="AM1016" s="17" t="s">
        <v>268</v>
      </c>
      <c r="AN1016" s="17" t="s">
        <v>24751</v>
      </c>
      <c r="AO1016" s="17">
        <v>3</v>
      </c>
      <c r="AP1016" s="17">
        <v>80</v>
      </c>
      <c r="AQ1016" s="17">
        <v>5</v>
      </c>
      <c r="AR1016" s="17" t="s">
        <v>9898</v>
      </c>
      <c r="AT1016" s="17" t="s">
        <v>14152</v>
      </c>
      <c r="DN1016" s="17">
        <f>COUNTIF(AU1016:DM1016, "X")</f>
        <v>0</v>
      </c>
    </row>
    <row r="1017" spans="1:118" s="17" customFormat="1">
      <c r="A1017" s="17" t="s">
        <v>11887</v>
      </c>
      <c r="B1017" s="17">
        <v>55</v>
      </c>
      <c r="C1017" s="17">
        <v>98410</v>
      </c>
      <c r="D1017" s="17" t="s">
        <v>11888</v>
      </c>
      <c r="E1017" s="17" t="s">
        <v>628</v>
      </c>
      <c r="F1017" s="17" t="s">
        <v>22</v>
      </c>
      <c r="H1017" s="309">
        <v>23032</v>
      </c>
      <c r="I1017" s="309">
        <v>35395</v>
      </c>
      <c r="J1017" s="17" t="s">
        <v>3888</v>
      </c>
      <c r="L1017" s="17" t="s">
        <v>11773</v>
      </c>
      <c r="M1017" s="17" t="s">
        <v>6407</v>
      </c>
      <c r="N1017" s="17" t="s">
        <v>14</v>
      </c>
      <c r="O1017" s="17" t="s">
        <v>15</v>
      </c>
      <c r="P1017" s="17">
        <v>45371</v>
      </c>
      <c r="AC1017" s="17" t="s">
        <v>14</v>
      </c>
      <c r="AF1017" s="17">
        <v>8</v>
      </c>
      <c r="AG1017" s="17">
        <v>2</v>
      </c>
      <c r="AI1017" s="17" t="s">
        <v>10178</v>
      </c>
      <c r="AM1017" s="17" t="s">
        <v>173</v>
      </c>
      <c r="AN1017" s="17" t="s">
        <v>11705</v>
      </c>
      <c r="AO1017" s="17">
        <v>3</v>
      </c>
      <c r="AP1017" s="17">
        <v>80</v>
      </c>
      <c r="AQ1017" s="17">
        <v>5</v>
      </c>
      <c r="AR1017" s="17" t="s">
        <v>10180</v>
      </c>
      <c r="BD1017" s="17" t="s">
        <v>3901</v>
      </c>
      <c r="BJ1017" s="17" t="s">
        <v>3901</v>
      </c>
      <c r="BK1017" s="17" t="s">
        <v>3901</v>
      </c>
      <c r="BS1017" s="17" t="s">
        <v>3901</v>
      </c>
      <c r="CC1017" s="17" t="s">
        <v>3901</v>
      </c>
      <c r="CH1017" s="17" t="s">
        <v>3901</v>
      </c>
      <c r="CU1017" s="17" t="s">
        <v>3901</v>
      </c>
      <c r="DN1017" s="17">
        <f>COUNTIF(AU1017:DM1017, "X")</f>
        <v>7</v>
      </c>
    </row>
    <row r="1018" spans="1:118" s="17" customFormat="1">
      <c r="A1018" s="17" t="s">
        <v>16308</v>
      </c>
      <c r="B1018" s="17">
        <v>55</v>
      </c>
      <c r="C1018" s="17">
        <v>114403</v>
      </c>
      <c r="D1018" s="17" t="s">
        <v>11687</v>
      </c>
      <c r="E1018" s="17" t="s">
        <v>356</v>
      </c>
      <c r="F1018" s="17" t="s">
        <v>56</v>
      </c>
      <c r="H1018" s="309">
        <v>26935</v>
      </c>
      <c r="I1018" s="309">
        <v>40423</v>
      </c>
      <c r="J1018" s="17" t="s">
        <v>3888</v>
      </c>
      <c r="L1018" s="17" t="s">
        <v>16309</v>
      </c>
      <c r="N1018" s="17" t="s">
        <v>31</v>
      </c>
      <c r="O1018" s="17" t="s">
        <v>15</v>
      </c>
      <c r="P1018" s="17">
        <v>45373</v>
      </c>
      <c r="AC1018" s="17" t="s">
        <v>9895</v>
      </c>
      <c r="AD1018" s="17" t="s">
        <v>9896</v>
      </c>
      <c r="AF1018" s="17">
        <v>8</v>
      </c>
      <c r="AG1018" s="17">
        <v>2</v>
      </c>
      <c r="AM1018" s="17" t="s">
        <v>37</v>
      </c>
      <c r="AN1018" s="17" t="s">
        <v>16071</v>
      </c>
      <c r="AO1018" s="17">
        <v>3</v>
      </c>
      <c r="AP1018" s="17">
        <v>80</v>
      </c>
      <c r="AQ1018" s="17">
        <v>5</v>
      </c>
      <c r="AR1018" s="17" t="s">
        <v>9898</v>
      </c>
      <c r="AT1018" s="17" t="s">
        <v>16072</v>
      </c>
      <c r="AV1018" s="17" t="s">
        <v>3901</v>
      </c>
      <c r="CF1018" s="17" t="s">
        <v>3901</v>
      </c>
      <c r="CH1018" s="17" t="s">
        <v>3901</v>
      </c>
      <c r="DN1018" s="17">
        <f>COUNTIF(AU1018:DM1018, "X")</f>
        <v>3</v>
      </c>
    </row>
    <row r="1019" spans="1:118" s="17" customFormat="1">
      <c r="A1019" s="17" t="s">
        <v>10001</v>
      </c>
      <c r="B1019" s="17">
        <v>55</v>
      </c>
      <c r="C1019" s="17">
        <v>93041</v>
      </c>
      <c r="D1019" s="17" t="s">
        <v>18</v>
      </c>
      <c r="E1019" s="17" t="s">
        <v>435</v>
      </c>
      <c r="F1019" s="17" t="s">
        <v>65</v>
      </c>
      <c r="H1019" s="309">
        <v>20106</v>
      </c>
      <c r="I1019" s="309">
        <v>40925</v>
      </c>
      <c r="J1019" s="17" t="s">
        <v>3888</v>
      </c>
      <c r="L1019" s="17" t="s">
        <v>9894</v>
      </c>
      <c r="M1019" s="17" t="s">
        <v>4925</v>
      </c>
      <c r="N1019" s="17" t="s">
        <v>31</v>
      </c>
      <c r="O1019" s="17" t="s">
        <v>15</v>
      </c>
      <c r="P1019" s="17">
        <v>45373</v>
      </c>
      <c r="AC1019" s="17" t="s">
        <v>9895</v>
      </c>
      <c r="AD1019" s="17" t="s">
        <v>9896</v>
      </c>
      <c r="AF1019" s="17">
        <v>15</v>
      </c>
      <c r="AG1019" s="17">
        <v>2</v>
      </c>
      <c r="AM1019" s="17" t="s">
        <v>216</v>
      </c>
      <c r="AN1019" s="17" t="s">
        <v>9897</v>
      </c>
      <c r="AO1019" s="17">
        <v>3</v>
      </c>
      <c r="AP1019" s="17">
        <v>80</v>
      </c>
      <c r="AQ1019" s="17">
        <v>5</v>
      </c>
      <c r="AR1019" s="17" t="s">
        <v>9898</v>
      </c>
      <c r="AT1019" s="17" t="s">
        <v>9899</v>
      </c>
      <c r="DN1019" s="17">
        <f>COUNTIF(AU1019:DM1019, "X")</f>
        <v>0</v>
      </c>
    </row>
    <row r="1020" spans="1:118" s="17" customFormat="1">
      <c r="A1020" s="17" t="s">
        <v>22885</v>
      </c>
      <c r="B1020" s="17">
        <v>55</v>
      </c>
      <c r="C1020" s="17">
        <v>74816</v>
      </c>
      <c r="D1020" s="17" t="s">
        <v>18</v>
      </c>
      <c r="E1020" s="17" t="s">
        <v>8409</v>
      </c>
      <c r="F1020" s="17" t="s">
        <v>135</v>
      </c>
      <c r="H1020" s="309">
        <v>22788</v>
      </c>
      <c r="I1020" s="309">
        <v>33562</v>
      </c>
      <c r="J1020" s="17" t="s">
        <v>3888</v>
      </c>
      <c r="L1020" s="17" t="s">
        <v>22886</v>
      </c>
      <c r="N1020" s="17" t="s">
        <v>205</v>
      </c>
      <c r="O1020" s="17" t="s">
        <v>15</v>
      </c>
      <c r="P1020" s="17">
        <v>45337</v>
      </c>
      <c r="AF1020" s="17">
        <v>8</v>
      </c>
      <c r="AG1020" s="17">
        <v>2</v>
      </c>
      <c r="AI1020" s="17" t="s">
        <v>20542</v>
      </c>
      <c r="AM1020" s="17" t="s">
        <v>253</v>
      </c>
      <c r="AN1020" s="17" t="s">
        <v>22821</v>
      </c>
      <c r="AO1020" s="17">
        <v>3</v>
      </c>
      <c r="AP1020" s="17">
        <v>80</v>
      </c>
      <c r="AQ1020" s="17">
        <v>5</v>
      </c>
      <c r="AR1020" s="17" t="s">
        <v>22585</v>
      </c>
      <c r="AS1020" s="17" t="s">
        <v>22824</v>
      </c>
      <c r="AU1020" s="17" t="s">
        <v>30</v>
      </c>
      <c r="AV1020" s="17" t="s">
        <v>3901</v>
      </c>
      <c r="AZ1020" s="17" t="s">
        <v>3901</v>
      </c>
      <c r="BC1020" s="17" t="s">
        <v>30</v>
      </c>
      <c r="BD1020" s="17" t="s">
        <v>3901</v>
      </c>
      <c r="BQ1020" s="17" t="s">
        <v>30</v>
      </c>
      <c r="BS1020" s="17" t="s">
        <v>3901</v>
      </c>
      <c r="CC1020" s="17" t="s">
        <v>3901</v>
      </c>
      <c r="CF1020" s="17" t="s">
        <v>3901</v>
      </c>
      <c r="CQ1020" s="17" t="s">
        <v>3901</v>
      </c>
      <c r="CR1020" s="17" t="s">
        <v>30</v>
      </c>
      <c r="CX1020" s="17" t="s">
        <v>3901</v>
      </c>
      <c r="DN1020" s="17">
        <f>COUNTIF(AU1020:DM1020, "X")</f>
        <v>8</v>
      </c>
    </row>
    <row r="1021" spans="1:118" s="17" customFormat="1">
      <c r="A1021" s="17" t="s">
        <v>22981</v>
      </c>
      <c r="B1021" s="17">
        <v>55</v>
      </c>
      <c r="C1021" s="17">
        <v>74817</v>
      </c>
      <c r="D1021" s="17" t="s">
        <v>18</v>
      </c>
      <c r="E1021" s="17" t="s">
        <v>122</v>
      </c>
      <c r="F1021" s="17" t="s">
        <v>229</v>
      </c>
      <c r="H1021" s="309">
        <v>22377</v>
      </c>
      <c r="I1021" s="309">
        <v>33562</v>
      </c>
      <c r="J1021" s="17" t="s">
        <v>3888</v>
      </c>
      <c r="L1021" s="17" t="s">
        <v>22886</v>
      </c>
      <c r="N1021" s="17" t="s">
        <v>205</v>
      </c>
      <c r="O1021" s="17" t="s">
        <v>15</v>
      </c>
      <c r="P1021" s="17">
        <v>45337</v>
      </c>
      <c r="T1021" s="17" t="s">
        <v>22982</v>
      </c>
      <c r="V1021" s="17" t="s">
        <v>205</v>
      </c>
      <c r="W1021" s="17" t="s">
        <v>15</v>
      </c>
      <c r="X1021" s="17">
        <v>45337</v>
      </c>
      <c r="AF1021" s="17">
        <v>8</v>
      </c>
      <c r="AG1021" s="17">
        <v>2</v>
      </c>
      <c r="AI1021" s="17" t="s">
        <v>20542</v>
      </c>
      <c r="AM1021" s="17" t="s">
        <v>253</v>
      </c>
      <c r="AN1021" s="17" t="s">
        <v>22821</v>
      </c>
      <c r="AO1021" s="17">
        <v>3</v>
      </c>
      <c r="AP1021" s="17">
        <v>80</v>
      </c>
      <c r="AQ1021" s="17">
        <v>5</v>
      </c>
      <c r="AR1021" s="17" t="s">
        <v>22585</v>
      </c>
      <c r="AS1021" s="17" t="s">
        <v>22824</v>
      </c>
      <c r="AU1021" s="17" t="s">
        <v>21</v>
      </c>
      <c r="AV1021" s="17" t="s">
        <v>3901</v>
      </c>
      <c r="AZ1021" s="17" t="s">
        <v>3901</v>
      </c>
      <c r="BD1021" s="17" t="s">
        <v>3901</v>
      </c>
      <c r="BS1021" s="17" t="s">
        <v>3901</v>
      </c>
      <c r="CC1021" s="17" t="s">
        <v>3901</v>
      </c>
      <c r="CF1021" s="17" t="s">
        <v>3901</v>
      </c>
      <c r="CR1021" s="17" t="s">
        <v>21</v>
      </c>
      <c r="CX1021" s="17" t="s">
        <v>3901</v>
      </c>
      <c r="DA1021" s="17" t="s">
        <v>3901</v>
      </c>
      <c r="DN1021" s="17">
        <f>COUNTIF(AU1021:DM1021, "X")</f>
        <v>8</v>
      </c>
    </row>
    <row r="1022" spans="1:118" s="17" customFormat="1">
      <c r="A1022" s="17" t="s">
        <v>19811</v>
      </c>
      <c r="B1022" s="17">
        <v>55</v>
      </c>
      <c r="C1022" s="17">
        <v>27721</v>
      </c>
      <c r="D1022" s="17" t="s">
        <v>19812</v>
      </c>
      <c r="E1022" s="17" t="s">
        <v>4151</v>
      </c>
      <c r="F1022" s="17" t="s">
        <v>43</v>
      </c>
      <c r="H1022" s="309">
        <v>14020</v>
      </c>
      <c r="I1022" s="309">
        <v>28611</v>
      </c>
      <c r="J1022" s="17" t="s">
        <v>3888</v>
      </c>
      <c r="L1022" s="17" t="s">
        <v>19813</v>
      </c>
      <c r="N1022" s="17" t="s">
        <v>14</v>
      </c>
      <c r="O1022" s="17" t="s">
        <v>15</v>
      </c>
      <c r="P1022" s="17">
        <v>45371</v>
      </c>
      <c r="AF1022" s="17">
        <v>8</v>
      </c>
      <c r="AG1022" s="17">
        <v>2</v>
      </c>
      <c r="AI1022" s="17" t="s">
        <v>10178</v>
      </c>
      <c r="AM1022" s="17" t="s">
        <v>219</v>
      </c>
      <c r="AN1022" s="17" t="s">
        <v>19675</v>
      </c>
      <c r="AO1022" s="17">
        <v>3</v>
      </c>
      <c r="AP1022" s="17">
        <v>80</v>
      </c>
      <c r="AQ1022" s="17">
        <v>5</v>
      </c>
      <c r="AR1022" s="17" t="s">
        <v>10180</v>
      </c>
      <c r="AV1022" s="17" t="s">
        <v>3901</v>
      </c>
      <c r="AY1022" s="17" t="s">
        <v>21</v>
      </c>
      <c r="BB1022" s="17" t="s">
        <v>3901</v>
      </c>
      <c r="BD1022" s="17" t="s">
        <v>3901</v>
      </c>
      <c r="BN1022" s="17" t="s">
        <v>3901</v>
      </c>
      <c r="BQ1022" s="17" t="s">
        <v>21</v>
      </c>
      <c r="BS1022" s="17" t="s">
        <v>3901</v>
      </c>
      <c r="BU1022" s="17" t="s">
        <v>3901</v>
      </c>
      <c r="BY1022" s="17" t="s">
        <v>3901</v>
      </c>
      <c r="CC1022" s="17" t="s">
        <v>3901</v>
      </c>
      <c r="CF1022" s="17" t="s">
        <v>3901</v>
      </c>
      <c r="CH1022" s="17" t="s">
        <v>3901</v>
      </c>
      <c r="CI1022" s="17" t="s">
        <v>3901</v>
      </c>
      <c r="CM1022" s="17" t="s">
        <v>21</v>
      </c>
      <c r="CN1022" s="17" t="s">
        <v>3901</v>
      </c>
      <c r="CU1022" s="17" t="s">
        <v>3901</v>
      </c>
      <c r="DB1022" s="17" t="s">
        <v>3901</v>
      </c>
      <c r="DN1022" s="17">
        <f>COUNTIF(AU1022:DM1022, "X")</f>
        <v>14</v>
      </c>
    </row>
    <row r="1023" spans="1:118" s="17" customFormat="1">
      <c r="A1023" s="17" t="s">
        <v>21892</v>
      </c>
      <c r="B1023" s="17">
        <v>55</v>
      </c>
      <c r="C1023" s="17">
        <v>100630</v>
      </c>
      <c r="D1023" s="17" t="s">
        <v>1262</v>
      </c>
      <c r="E1023" s="17" t="s">
        <v>158</v>
      </c>
      <c r="F1023" s="17" t="s">
        <v>132</v>
      </c>
      <c r="H1023" s="309">
        <v>15248</v>
      </c>
      <c r="I1023" s="309">
        <v>35633</v>
      </c>
      <c r="J1023" s="17" t="s">
        <v>3888</v>
      </c>
      <c r="L1023" s="17" t="s">
        <v>21893</v>
      </c>
      <c r="N1023" s="17" t="s">
        <v>196</v>
      </c>
      <c r="O1023" s="17" t="s">
        <v>15</v>
      </c>
      <c r="P1023" s="17">
        <v>45359</v>
      </c>
      <c r="AF1023" s="17">
        <v>8</v>
      </c>
      <c r="AG1023" s="17">
        <v>2</v>
      </c>
      <c r="AH1023" s="17" t="s">
        <v>11926</v>
      </c>
      <c r="AK1023" s="17" t="s">
        <v>21650</v>
      </c>
      <c r="AM1023" s="17" t="s">
        <v>145</v>
      </c>
      <c r="AN1023" s="17" t="s">
        <v>21819</v>
      </c>
      <c r="AO1023" s="17">
        <v>3</v>
      </c>
      <c r="AP1023" s="17">
        <v>80</v>
      </c>
      <c r="AQ1023" s="17">
        <v>5</v>
      </c>
      <c r="AR1023" s="17" t="s">
        <v>21652</v>
      </c>
      <c r="BD1023" s="17" t="s">
        <v>3901</v>
      </c>
      <c r="BK1023" s="17" t="s">
        <v>3901</v>
      </c>
      <c r="BN1023" s="17" t="s">
        <v>3901</v>
      </c>
      <c r="BQ1023" s="17" t="s">
        <v>30</v>
      </c>
      <c r="BS1023" s="17" t="s">
        <v>3901</v>
      </c>
      <c r="CC1023" s="17" t="s">
        <v>3901</v>
      </c>
      <c r="CR1023" s="17" t="s">
        <v>21</v>
      </c>
      <c r="DN1023" s="17">
        <f>COUNTIF(AU1023:DM1023, "X")</f>
        <v>5</v>
      </c>
    </row>
    <row r="1024" spans="1:118" s="17" customFormat="1">
      <c r="A1024" s="17" t="s">
        <v>19782</v>
      </c>
      <c r="B1024" s="17">
        <v>55</v>
      </c>
      <c r="C1024" s="17">
        <v>49443</v>
      </c>
      <c r="D1024" s="17" t="s">
        <v>19783</v>
      </c>
      <c r="E1024" s="17" t="s">
        <v>10981</v>
      </c>
      <c r="F1024" s="17" t="s">
        <v>63</v>
      </c>
      <c r="H1024" s="309">
        <v>16318</v>
      </c>
      <c r="I1024" s="309">
        <v>32203</v>
      </c>
      <c r="J1024" s="17" t="s">
        <v>3888</v>
      </c>
      <c r="L1024" s="17" t="s">
        <v>19784</v>
      </c>
      <c r="N1024" s="17" t="s">
        <v>14</v>
      </c>
      <c r="O1024" s="17" t="s">
        <v>15</v>
      </c>
      <c r="P1024" s="17">
        <v>45371</v>
      </c>
      <c r="AF1024" s="17">
        <v>8</v>
      </c>
      <c r="AG1024" s="17">
        <v>2</v>
      </c>
      <c r="AI1024" s="17" t="s">
        <v>10178</v>
      </c>
      <c r="AM1024" s="17" t="s">
        <v>219</v>
      </c>
      <c r="AN1024" s="17" t="s">
        <v>19675</v>
      </c>
      <c r="AO1024" s="17">
        <v>3</v>
      </c>
      <c r="AP1024" s="17">
        <v>80</v>
      </c>
      <c r="AQ1024" s="17">
        <v>5</v>
      </c>
      <c r="AR1024" s="17" t="s">
        <v>10180</v>
      </c>
      <c r="AU1024" s="17" t="s">
        <v>21</v>
      </c>
      <c r="AV1024" s="17" t="s">
        <v>3901</v>
      </c>
      <c r="AX1024" s="17" t="s">
        <v>3901</v>
      </c>
      <c r="AY1024" s="17" t="s">
        <v>21</v>
      </c>
      <c r="AZ1024" s="17" t="s">
        <v>3901</v>
      </c>
      <c r="BD1024" s="17" t="s">
        <v>3901</v>
      </c>
      <c r="BK1024" s="17" t="s">
        <v>3901</v>
      </c>
      <c r="BQ1024" s="17" t="s">
        <v>21</v>
      </c>
      <c r="BS1024" s="17" t="s">
        <v>3901</v>
      </c>
      <c r="BZ1024" s="17" t="s">
        <v>21</v>
      </c>
      <c r="CC1024" s="17" t="s">
        <v>3901</v>
      </c>
      <c r="CG1024" s="17" t="s">
        <v>21</v>
      </c>
      <c r="CH1024" s="17" t="s">
        <v>3901</v>
      </c>
      <c r="CR1024" s="17" t="s">
        <v>21</v>
      </c>
      <c r="DN1024" s="17">
        <f>COUNTIF(AU1024:DM1024, "X")</f>
        <v>8</v>
      </c>
    </row>
    <row r="1025" spans="1:118" s="17" customFormat="1">
      <c r="A1025" s="17" t="s">
        <v>12356</v>
      </c>
      <c r="B1025" s="17">
        <v>55</v>
      </c>
      <c r="C1025" s="17">
        <v>93746</v>
      </c>
      <c r="D1025" s="17" t="s">
        <v>12357</v>
      </c>
      <c r="E1025" s="17" t="s">
        <v>752</v>
      </c>
      <c r="F1025" s="17" t="s">
        <v>341</v>
      </c>
      <c r="H1025" s="309">
        <v>23675</v>
      </c>
      <c r="I1025" s="309">
        <v>41713</v>
      </c>
      <c r="J1025" s="17" t="s">
        <v>3888</v>
      </c>
      <c r="L1025" s="17" t="s">
        <v>12358</v>
      </c>
      <c r="N1025" s="17" t="s">
        <v>31</v>
      </c>
      <c r="O1025" s="17" t="s">
        <v>15</v>
      </c>
      <c r="P1025" s="17">
        <v>45373</v>
      </c>
      <c r="AC1025" s="17" t="s">
        <v>9895</v>
      </c>
      <c r="AD1025" s="17" t="s">
        <v>9896</v>
      </c>
      <c r="AF1025" s="17">
        <v>15</v>
      </c>
      <c r="AG1025" s="17">
        <v>2</v>
      </c>
      <c r="AM1025" s="17" t="s">
        <v>295</v>
      </c>
      <c r="AN1025" s="17" t="s">
        <v>12166</v>
      </c>
      <c r="AO1025" s="17">
        <v>3</v>
      </c>
      <c r="AP1025" s="17">
        <v>80</v>
      </c>
      <c r="AQ1025" s="17">
        <v>5</v>
      </c>
      <c r="AR1025" s="17" t="s">
        <v>9898</v>
      </c>
      <c r="AT1025" s="17" t="s">
        <v>11929</v>
      </c>
      <c r="CR1025" s="17" t="s">
        <v>21</v>
      </c>
      <c r="CU1025" s="17" t="s">
        <v>3901</v>
      </c>
      <c r="DN1025" s="17">
        <f>COUNTIF(AU1025:DM1025, "X")</f>
        <v>1</v>
      </c>
    </row>
    <row r="1026" spans="1:118" s="17" customFormat="1">
      <c r="A1026" s="17" t="s">
        <v>18426</v>
      </c>
      <c r="B1026" s="17">
        <v>55</v>
      </c>
      <c r="C1026" s="17">
        <v>23429</v>
      </c>
      <c r="D1026" s="17" t="s">
        <v>11023</v>
      </c>
      <c r="E1026" s="17" t="s">
        <v>261</v>
      </c>
      <c r="F1026" s="17" t="s">
        <v>58</v>
      </c>
      <c r="H1026" s="309">
        <v>18439</v>
      </c>
      <c r="I1026" s="309">
        <v>28611</v>
      </c>
      <c r="J1026" s="17" t="s">
        <v>3888</v>
      </c>
      <c r="L1026" s="17" t="s">
        <v>18427</v>
      </c>
      <c r="N1026" s="17" t="s">
        <v>182</v>
      </c>
      <c r="O1026" s="17" t="s">
        <v>15</v>
      </c>
      <c r="P1026" s="17">
        <v>45326</v>
      </c>
      <c r="AF1026" s="17">
        <v>8</v>
      </c>
      <c r="AG1026" s="17">
        <v>2</v>
      </c>
      <c r="AH1026" s="17" t="s">
        <v>11926</v>
      </c>
      <c r="AK1026" s="17" t="s">
        <v>11927</v>
      </c>
      <c r="AM1026" s="17" t="s">
        <v>2614</v>
      </c>
      <c r="AN1026" s="17" t="s">
        <v>18350</v>
      </c>
      <c r="AO1026" s="17">
        <v>3</v>
      </c>
      <c r="AP1026" s="17">
        <v>80</v>
      </c>
      <c r="AQ1026" s="17">
        <v>5</v>
      </c>
      <c r="AR1026" s="17" t="s">
        <v>18351</v>
      </c>
      <c r="AU1026" s="17" t="s">
        <v>21</v>
      </c>
      <c r="AV1026" s="17" t="s">
        <v>3901</v>
      </c>
      <c r="AX1026" s="17" t="s">
        <v>3901</v>
      </c>
      <c r="BC1026" s="17" t="s">
        <v>21</v>
      </c>
      <c r="BD1026" s="17" t="s">
        <v>3901</v>
      </c>
      <c r="BJ1026" s="17" t="s">
        <v>21</v>
      </c>
      <c r="BK1026" s="17" t="s">
        <v>3901</v>
      </c>
      <c r="BQ1026" s="17" t="s">
        <v>21</v>
      </c>
      <c r="BS1026" s="17" t="s">
        <v>3901</v>
      </c>
      <c r="CF1026" s="17" t="s">
        <v>3901</v>
      </c>
      <c r="DN1026" s="17">
        <f>COUNTIF(AU1026:DM1026, "X")</f>
        <v>6</v>
      </c>
    </row>
    <row r="1027" spans="1:118" s="17" customFormat="1">
      <c r="A1027" s="17" t="s">
        <v>18708</v>
      </c>
      <c r="B1027" s="17">
        <v>55</v>
      </c>
      <c r="C1027" s="17">
        <v>51989</v>
      </c>
      <c r="D1027" s="17" t="s">
        <v>18709</v>
      </c>
      <c r="E1027" s="17" t="s">
        <v>147</v>
      </c>
      <c r="F1027" s="17" t="s">
        <v>120</v>
      </c>
      <c r="H1027" s="309">
        <v>14942</v>
      </c>
      <c r="I1027" s="309">
        <v>32356</v>
      </c>
      <c r="J1027" s="17" t="s">
        <v>3888</v>
      </c>
      <c r="L1027" s="17" t="s">
        <v>18710</v>
      </c>
      <c r="N1027" s="17" t="s">
        <v>31</v>
      </c>
      <c r="O1027" s="17" t="s">
        <v>15</v>
      </c>
      <c r="P1027" s="17">
        <v>45373</v>
      </c>
      <c r="AD1027" s="17" t="s">
        <v>9896</v>
      </c>
      <c r="AF1027" s="17">
        <v>8</v>
      </c>
      <c r="AG1027" s="17">
        <v>2</v>
      </c>
      <c r="AM1027" s="17" t="s">
        <v>136</v>
      </c>
      <c r="AN1027" s="17" t="s">
        <v>18697</v>
      </c>
      <c r="AO1027" s="17">
        <v>3</v>
      </c>
      <c r="AP1027" s="17">
        <v>80</v>
      </c>
      <c r="AQ1027" s="17">
        <v>5</v>
      </c>
      <c r="AR1027" s="17" t="s">
        <v>9898</v>
      </c>
      <c r="AU1027" s="17" t="s">
        <v>21</v>
      </c>
      <c r="AV1027" s="17" t="s">
        <v>3901</v>
      </c>
      <c r="AW1027" s="17" t="s">
        <v>3901</v>
      </c>
      <c r="AX1027" s="17" t="s">
        <v>3901</v>
      </c>
      <c r="AY1027" s="17" t="s">
        <v>21</v>
      </c>
      <c r="AZ1027" s="17" t="s">
        <v>3901</v>
      </c>
      <c r="BB1027" s="17" t="s">
        <v>3901</v>
      </c>
      <c r="BC1027" s="17" t="s">
        <v>30</v>
      </c>
      <c r="BD1027" s="17" t="s">
        <v>3901</v>
      </c>
      <c r="BF1027" s="17" t="s">
        <v>3901</v>
      </c>
      <c r="BH1027" s="17" t="s">
        <v>3901</v>
      </c>
      <c r="BJ1027" s="17" t="s">
        <v>30</v>
      </c>
      <c r="BK1027" s="17" t="s">
        <v>3901</v>
      </c>
      <c r="BN1027" s="17" t="s">
        <v>3901</v>
      </c>
      <c r="BQ1027" s="17" t="s">
        <v>30</v>
      </c>
      <c r="BS1027" s="17" t="s">
        <v>3901</v>
      </c>
      <c r="BU1027" s="17" t="s">
        <v>3901</v>
      </c>
      <c r="CC1027" s="17" t="s">
        <v>3901</v>
      </c>
      <c r="CD1027" s="17" t="s">
        <v>3901</v>
      </c>
      <c r="CF1027" s="17" t="s">
        <v>3901</v>
      </c>
      <c r="CG1027" s="17" t="s">
        <v>30</v>
      </c>
      <c r="CH1027" s="17" t="s">
        <v>3901</v>
      </c>
      <c r="CL1027" s="17" t="s">
        <v>3901</v>
      </c>
      <c r="CM1027" s="17" t="s">
        <v>30</v>
      </c>
      <c r="CN1027" s="17" t="s">
        <v>3901</v>
      </c>
      <c r="CO1027" s="17" t="s">
        <v>3901</v>
      </c>
      <c r="CQ1027" s="17" t="s">
        <v>3901</v>
      </c>
      <c r="CR1027" s="17" t="s">
        <v>30</v>
      </c>
      <c r="CU1027" s="17" t="s">
        <v>3901</v>
      </c>
      <c r="CX1027" s="17" t="s">
        <v>3901</v>
      </c>
      <c r="CY1027" s="17" t="s">
        <v>30</v>
      </c>
      <c r="DA1027" s="17" t="s">
        <v>3901</v>
      </c>
      <c r="DN1027" s="17">
        <f>COUNTIF(AU1027:DM1027, "X")</f>
        <v>23</v>
      </c>
    </row>
    <row r="1028" spans="1:118" s="17" customFormat="1">
      <c r="A1028" s="17" t="s">
        <v>21357</v>
      </c>
      <c r="B1028" s="17">
        <v>55</v>
      </c>
      <c r="C1028" s="17">
        <v>74045</v>
      </c>
      <c r="D1028" s="17" t="s">
        <v>21358</v>
      </c>
      <c r="E1028" s="17" t="s">
        <v>6339</v>
      </c>
      <c r="F1028" s="17" t="s">
        <v>65</v>
      </c>
      <c r="H1028" s="309">
        <v>20133</v>
      </c>
      <c r="I1028" s="309">
        <v>33497</v>
      </c>
      <c r="J1028" s="17" t="s">
        <v>3888</v>
      </c>
      <c r="K1028" s="17" t="s">
        <v>21</v>
      </c>
      <c r="L1028" s="17" t="s">
        <v>21359</v>
      </c>
      <c r="N1028" s="17" t="s">
        <v>26</v>
      </c>
      <c r="O1028" s="17" t="s">
        <v>15</v>
      </c>
      <c r="P1028" s="17">
        <v>45318</v>
      </c>
      <c r="AF1028" s="17">
        <v>8</v>
      </c>
      <c r="AG1028" s="17">
        <v>2</v>
      </c>
      <c r="AI1028" s="17" t="s">
        <v>20669</v>
      </c>
      <c r="AM1028" s="17" t="s">
        <v>2616</v>
      </c>
      <c r="AN1028" s="17" t="s">
        <v>21221</v>
      </c>
      <c r="AO1028" s="17">
        <v>3</v>
      </c>
      <c r="AP1028" s="17">
        <v>80</v>
      </c>
      <c r="AQ1028" s="17">
        <v>5</v>
      </c>
      <c r="AR1028" s="17" t="s">
        <v>20671</v>
      </c>
      <c r="AS1028" s="17" t="s">
        <v>21222</v>
      </c>
      <c r="CQ1028" s="17" t="s">
        <v>3901</v>
      </c>
      <c r="CU1028" s="17" t="s">
        <v>3901</v>
      </c>
      <c r="DE1028" s="17" t="s">
        <v>21</v>
      </c>
      <c r="DF1028" s="17" t="s">
        <v>3901</v>
      </c>
      <c r="DN1028" s="17">
        <f>COUNTIF(AU1028:DM1028, "X")</f>
        <v>3</v>
      </c>
    </row>
    <row r="1029" spans="1:118" s="17" customFormat="1">
      <c r="A1029" s="17" t="s">
        <v>11865</v>
      </c>
      <c r="B1029" s="17">
        <v>55</v>
      </c>
      <c r="C1029" s="17">
        <v>120033</v>
      </c>
      <c r="D1029" s="17" t="s">
        <v>6748</v>
      </c>
      <c r="E1029" s="17" t="s">
        <v>11866</v>
      </c>
      <c r="F1029" s="17" t="s">
        <v>11867</v>
      </c>
      <c r="H1029" s="309">
        <v>30825</v>
      </c>
      <c r="I1029" s="309">
        <v>37378</v>
      </c>
      <c r="J1029" s="17" t="s">
        <v>3888</v>
      </c>
      <c r="L1029" s="17" t="s">
        <v>11868</v>
      </c>
      <c r="N1029" s="17" t="s">
        <v>14</v>
      </c>
      <c r="O1029" s="17" t="s">
        <v>15</v>
      </c>
      <c r="P1029" s="17">
        <v>45371</v>
      </c>
      <c r="AC1029" s="17" t="s">
        <v>14</v>
      </c>
      <c r="AF1029" s="17">
        <v>8</v>
      </c>
      <c r="AG1029" s="17">
        <v>2</v>
      </c>
      <c r="AI1029" s="17" t="s">
        <v>10178</v>
      </c>
      <c r="AM1029" s="17" t="s">
        <v>173</v>
      </c>
      <c r="AN1029" s="17" t="s">
        <v>11705</v>
      </c>
      <c r="AO1029" s="17">
        <v>3</v>
      </c>
      <c r="AP1029" s="17">
        <v>80</v>
      </c>
      <c r="AQ1029" s="17">
        <v>5</v>
      </c>
      <c r="AR1029" s="17" t="s">
        <v>10180</v>
      </c>
      <c r="DN1029" s="17">
        <f>COUNTIF(AU1029:DM1029, "X")</f>
        <v>0</v>
      </c>
    </row>
    <row r="1030" spans="1:118" s="17" customFormat="1">
      <c r="A1030" s="17" t="s">
        <v>7199</v>
      </c>
      <c r="B1030" s="17">
        <v>55</v>
      </c>
      <c r="C1030" s="17">
        <v>98268</v>
      </c>
      <c r="D1030" s="17" t="s">
        <v>54</v>
      </c>
      <c r="E1030" s="17" t="s">
        <v>249</v>
      </c>
      <c r="F1030" s="17" t="s">
        <v>374</v>
      </c>
      <c r="H1030" s="309">
        <v>12222</v>
      </c>
      <c r="I1030" s="309">
        <v>35354</v>
      </c>
      <c r="J1030" s="17" t="s">
        <v>3888</v>
      </c>
      <c r="L1030" s="17" t="s">
        <v>7200</v>
      </c>
      <c r="N1030" s="17" t="s">
        <v>19</v>
      </c>
      <c r="O1030" s="17" t="s">
        <v>15</v>
      </c>
      <c r="P1030" s="17">
        <v>45356</v>
      </c>
      <c r="AC1030" s="17" t="s">
        <v>3890</v>
      </c>
      <c r="AD1030" s="17" t="s">
        <v>3891</v>
      </c>
      <c r="AF1030" s="17">
        <v>8</v>
      </c>
      <c r="AG1030" s="17">
        <v>2</v>
      </c>
      <c r="AM1030" s="17" t="s">
        <v>248</v>
      </c>
      <c r="AN1030" s="17" t="s">
        <v>6588</v>
      </c>
      <c r="AO1030" s="17">
        <v>3</v>
      </c>
      <c r="AP1030" s="17">
        <v>80</v>
      </c>
      <c r="AQ1030" s="17">
        <v>5</v>
      </c>
      <c r="AT1030" s="17" t="s">
        <v>6589</v>
      </c>
      <c r="BD1030" s="17" t="s">
        <v>3901</v>
      </c>
      <c r="CH1030" s="17" t="s">
        <v>3901</v>
      </c>
      <c r="CN1030" s="17" t="s">
        <v>3901</v>
      </c>
      <c r="DN1030" s="17">
        <f>COUNTIF(AU1030:DM1030, "X")</f>
        <v>3</v>
      </c>
    </row>
    <row r="1031" spans="1:118" s="17" customFormat="1">
      <c r="A1031" s="17" t="s">
        <v>21943</v>
      </c>
      <c r="B1031" s="17">
        <v>55</v>
      </c>
      <c r="C1031" s="17">
        <v>118317</v>
      </c>
      <c r="D1031" s="17" t="s">
        <v>54</v>
      </c>
      <c r="E1031" s="17" t="s">
        <v>130</v>
      </c>
      <c r="F1031" s="17" t="s">
        <v>82</v>
      </c>
      <c r="H1031" s="309">
        <v>20702</v>
      </c>
      <c r="I1031" s="309">
        <v>41229</v>
      </c>
      <c r="J1031" s="17" t="s">
        <v>3888</v>
      </c>
      <c r="L1031" s="17" t="s">
        <v>21944</v>
      </c>
      <c r="N1031" s="17" t="s">
        <v>196</v>
      </c>
      <c r="O1031" s="17" t="s">
        <v>15</v>
      </c>
      <c r="P1031" s="17">
        <v>45359</v>
      </c>
      <c r="AF1031" s="17">
        <v>8</v>
      </c>
      <c r="AG1031" s="17">
        <v>2</v>
      </c>
      <c r="AH1031" s="17" t="s">
        <v>11926</v>
      </c>
      <c r="AK1031" s="17" t="s">
        <v>21650</v>
      </c>
      <c r="AM1031" s="17" t="s">
        <v>255</v>
      </c>
      <c r="AN1031" s="17" t="s">
        <v>21914</v>
      </c>
      <c r="AO1031" s="17">
        <v>3</v>
      </c>
      <c r="AP1031" s="17">
        <v>80</v>
      </c>
      <c r="AQ1031" s="17">
        <v>5</v>
      </c>
      <c r="AR1031" s="17" t="s">
        <v>21652</v>
      </c>
      <c r="AS1031" s="17" t="s">
        <v>21915</v>
      </c>
      <c r="CQ1031" s="17" t="s">
        <v>3901</v>
      </c>
      <c r="DN1031" s="17">
        <f>COUNTIF(AU1031:DM1031, "X")</f>
        <v>1</v>
      </c>
    </row>
    <row r="1032" spans="1:118" s="17" customFormat="1">
      <c r="A1032" s="17" t="s">
        <v>22298</v>
      </c>
      <c r="B1032" s="17">
        <v>55</v>
      </c>
      <c r="C1032" s="17">
        <v>93484</v>
      </c>
      <c r="D1032" s="17" t="s">
        <v>54</v>
      </c>
      <c r="E1032" s="17" t="s">
        <v>424</v>
      </c>
      <c r="F1032" s="17" t="s">
        <v>99</v>
      </c>
      <c r="H1032" s="309">
        <v>28744</v>
      </c>
      <c r="I1032" s="309">
        <v>44135</v>
      </c>
      <c r="J1032" s="17" t="s">
        <v>3888</v>
      </c>
      <c r="L1032" s="17" t="s">
        <v>22299</v>
      </c>
      <c r="N1032" s="17" t="s">
        <v>19</v>
      </c>
      <c r="O1032" s="17" t="s">
        <v>15</v>
      </c>
      <c r="P1032" s="17">
        <v>45356</v>
      </c>
      <c r="AD1032" s="17" t="s">
        <v>3891</v>
      </c>
      <c r="AF1032" s="17">
        <v>15</v>
      </c>
      <c r="AG1032" s="17">
        <v>2</v>
      </c>
      <c r="AM1032" s="17" t="s">
        <v>246</v>
      </c>
      <c r="AN1032" s="17" t="s">
        <v>22149</v>
      </c>
      <c r="AO1032" s="17">
        <v>3</v>
      </c>
      <c r="AP1032" s="17">
        <v>80</v>
      </c>
      <c r="AQ1032" s="17">
        <v>5</v>
      </c>
      <c r="AR1032" s="17" t="s">
        <v>22150</v>
      </c>
      <c r="DN1032" s="17">
        <f>COUNTIF(AU1032:DM1032, "X")</f>
        <v>0</v>
      </c>
    </row>
    <row r="1033" spans="1:118" s="17" customFormat="1">
      <c r="A1033" s="17" t="s">
        <v>24072</v>
      </c>
      <c r="B1033" s="17">
        <v>55</v>
      </c>
      <c r="C1033" s="17">
        <v>34284</v>
      </c>
      <c r="D1033" s="17" t="s">
        <v>54</v>
      </c>
      <c r="E1033" s="17" t="s">
        <v>494</v>
      </c>
      <c r="F1033" s="17" t="s">
        <v>25</v>
      </c>
      <c r="H1033" s="309">
        <v>17803</v>
      </c>
      <c r="I1033" s="309">
        <v>28611</v>
      </c>
      <c r="J1033" s="17" t="s">
        <v>3888</v>
      </c>
      <c r="L1033" s="17" t="s">
        <v>24073</v>
      </c>
      <c r="N1033" s="17" t="s">
        <v>126</v>
      </c>
      <c r="O1033" s="17" t="s">
        <v>15</v>
      </c>
      <c r="P1033" s="17">
        <v>45383</v>
      </c>
      <c r="AF1033" s="17">
        <v>8</v>
      </c>
      <c r="AG1033" s="17">
        <v>2</v>
      </c>
      <c r="AI1033" s="17" t="s">
        <v>20542</v>
      </c>
      <c r="AM1033" s="17" t="s">
        <v>127</v>
      </c>
      <c r="AN1033" s="17" t="s">
        <v>23839</v>
      </c>
      <c r="AO1033" s="17">
        <v>3</v>
      </c>
      <c r="AP1033" s="17">
        <v>80</v>
      </c>
      <c r="AQ1033" s="17">
        <v>5</v>
      </c>
      <c r="AR1033" s="17" t="s">
        <v>22585</v>
      </c>
      <c r="AS1033" s="17" t="s">
        <v>23503</v>
      </c>
      <c r="AU1033" s="17" t="s">
        <v>30</v>
      </c>
      <c r="AV1033" s="17" t="s">
        <v>3901</v>
      </c>
      <c r="AZ1033" s="17" t="s">
        <v>3901</v>
      </c>
      <c r="BB1033" s="17" t="s">
        <v>3901</v>
      </c>
      <c r="BC1033" s="17" t="s">
        <v>30</v>
      </c>
      <c r="BD1033" s="17" t="s">
        <v>3901</v>
      </c>
      <c r="BH1033" s="17" t="s">
        <v>3901</v>
      </c>
      <c r="BK1033" s="17" t="s">
        <v>3901</v>
      </c>
      <c r="BS1033" s="17" t="s">
        <v>3901</v>
      </c>
      <c r="BY1033" s="17" t="s">
        <v>3901</v>
      </c>
      <c r="BZ1033" s="17" t="s">
        <v>30</v>
      </c>
      <c r="CC1033" s="17" t="s">
        <v>3901</v>
      </c>
      <c r="CH1033" s="17" t="s">
        <v>3901</v>
      </c>
      <c r="CL1033" s="17" t="s">
        <v>3901</v>
      </c>
      <c r="CM1033" s="17" t="s">
        <v>30</v>
      </c>
      <c r="CN1033" s="17" t="s">
        <v>3901</v>
      </c>
      <c r="CU1033" s="17" t="s">
        <v>3901</v>
      </c>
      <c r="DN1033" s="17">
        <f>COUNTIF(AU1033:DM1033, "X")</f>
        <v>13</v>
      </c>
    </row>
    <row r="1034" spans="1:118" s="17" customFormat="1">
      <c r="A1034" s="17" t="s">
        <v>4195</v>
      </c>
      <c r="B1034" s="17">
        <v>55</v>
      </c>
      <c r="C1034" s="17">
        <v>119170</v>
      </c>
      <c r="D1034" s="17" t="s">
        <v>54</v>
      </c>
      <c r="E1034" s="17" t="s">
        <v>4196</v>
      </c>
      <c r="F1034" s="17" t="s">
        <v>154</v>
      </c>
      <c r="H1034" s="309">
        <v>16497</v>
      </c>
      <c r="I1034" s="309">
        <v>37316</v>
      </c>
      <c r="J1034" s="17" t="s">
        <v>3888</v>
      </c>
      <c r="L1034" s="17" t="s">
        <v>4197</v>
      </c>
      <c r="N1034" s="17" t="s">
        <v>19</v>
      </c>
      <c r="O1034" s="17" t="s">
        <v>15</v>
      </c>
      <c r="P1034" s="17">
        <v>45356</v>
      </c>
      <c r="Q1034" s="17">
        <v>2323</v>
      </c>
      <c r="AC1034" s="17" t="s">
        <v>3890</v>
      </c>
      <c r="AD1034" s="17" t="s">
        <v>3891</v>
      </c>
      <c r="AF1034" s="17">
        <v>15</v>
      </c>
      <c r="AG1034" s="17">
        <v>2</v>
      </c>
      <c r="AM1034" s="17" t="s">
        <v>172</v>
      </c>
      <c r="AN1034" s="17" t="s">
        <v>3892</v>
      </c>
      <c r="AO1034" s="17">
        <v>3</v>
      </c>
      <c r="AP1034" s="17">
        <v>80</v>
      </c>
      <c r="AQ1034" s="17">
        <v>5</v>
      </c>
      <c r="AT1034" s="17" t="s">
        <v>3893</v>
      </c>
      <c r="AZ1034" s="17" t="s">
        <v>3901</v>
      </c>
      <c r="BD1034" s="17" t="s">
        <v>3901</v>
      </c>
      <c r="BK1034" s="17" t="s">
        <v>3901</v>
      </c>
      <c r="BS1034" s="17" t="s">
        <v>3901</v>
      </c>
      <c r="DN1034" s="17">
        <f>COUNTIF(AU1034:DM1034, "X")</f>
        <v>4</v>
      </c>
    </row>
    <row r="1035" spans="1:118" s="17" customFormat="1">
      <c r="A1035" s="17" t="s">
        <v>25480</v>
      </c>
      <c r="B1035" s="17">
        <v>55</v>
      </c>
      <c r="C1035" s="17">
        <v>105772</v>
      </c>
      <c r="D1035" s="17" t="s">
        <v>54</v>
      </c>
      <c r="E1035" s="17" t="s">
        <v>254</v>
      </c>
      <c r="F1035" s="17" t="s">
        <v>52</v>
      </c>
      <c r="H1035" s="309">
        <v>29420</v>
      </c>
      <c r="I1035" s="309">
        <v>39716</v>
      </c>
      <c r="J1035" s="17" t="s">
        <v>3888</v>
      </c>
      <c r="L1035" s="17" t="s">
        <v>25463</v>
      </c>
      <c r="N1035" s="17" t="s">
        <v>31</v>
      </c>
      <c r="O1035" s="17" t="s">
        <v>15</v>
      </c>
      <c r="P1035" s="17">
        <v>45373</v>
      </c>
      <c r="AC1035" s="17" t="s">
        <v>9895</v>
      </c>
      <c r="AD1035" s="17" t="s">
        <v>9896</v>
      </c>
      <c r="AF1035" s="17">
        <v>8</v>
      </c>
      <c r="AG1035" s="17">
        <v>2</v>
      </c>
      <c r="AM1035" s="17" t="s">
        <v>76</v>
      </c>
      <c r="AN1035" s="17" t="s">
        <v>25452</v>
      </c>
      <c r="AO1035" s="17">
        <v>3</v>
      </c>
      <c r="AP1035" s="17">
        <v>80</v>
      </c>
      <c r="AQ1035" s="17">
        <v>5</v>
      </c>
      <c r="AR1035" s="17" t="s">
        <v>9898</v>
      </c>
      <c r="AT1035" s="17" t="s">
        <v>9899</v>
      </c>
      <c r="AU1035" s="17" t="s">
        <v>21</v>
      </c>
      <c r="AV1035" s="17" t="s">
        <v>3901</v>
      </c>
      <c r="AZ1035" s="17" t="s">
        <v>3901</v>
      </c>
      <c r="BD1035" s="17" t="s">
        <v>3901</v>
      </c>
      <c r="CC1035" s="17" t="s">
        <v>3901</v>
      </c>
      <c r="CD1035" s="17" t="s">
        <v>3901</v>
      </c>
      <c r="CF1035" s="17" t="s">
        <v>3901</v>
      </c>
      <c r="CH1035" s="17" t="s">
        <v>3901</v>
      </c>
      <c r="CM1035" s="17" t="s">
        <v>21</v>
      </c>
      <c r="CN1035" s="17" t="s">
        <v>3901</v>
      </c>
      <c r="CO1035" s="17" t="s">
        <v>21</v>
      </c>
      <c r="CQ1035" s="17" t="s">
        <v>3901</v>
      </c>
      <c r="CU1035" s="17" t="s">
        <v>3901</v>
      </c>
      <c r="CV1035" s="17" t="s">
        <v>3901</v>
      </c>
      <c r="CX1035" s="17" t="s">
        <v>3901</v>
      </c>
      <c r="DA1035" s="17" t="s">
        <v>3901</v>
      </c>
      <c r="DN1035" s="17">
        <f>COUNTIF(AU1035:DM1035, "X")</f>
        <v>13</v>
      </c>
    </row>
    <row r="1036" spans="1:118" s="17" customFormat="1">
      <c r="A1036" s="17" t="s">
        <v>19320</v>
      </c>
      <c r="B1036" s="17">
        <v>55</v>
      </c>
      <c r="C1036" s="17">
        <v>79936</v>
      </c>
      <c r="D1036" s="17" t="s">
        <v>54</v>
      </c>
      <c r="E1036" s="17" t="s">
        <v>4499</v>
      </c>
      <c r="F1036" s="17" t="s">
        <v>19321</v>
      </c>
      <c r="H1036" s="309">
        <v>21094</v>
      </c>
      <c r="I1036" s="309">
        <v>33877</v>
      </c>
      <c r="J1036" s="17" t="s">
        <v>3888</v>
      </c>
      <c r="L1036" s="17" t="s">
        <v>19322</v>
      </c>
      <c r="N1036" s="17" t="s">
        <v>14</v>
      </c>
      <c r="O1036" s="17" t="s">
        <v>15</v>
      </c>
      <c r="P1036" s="17">
        <v>45371</v>
      </c>
      <c r="AF1036" s="17">
        <v>8</v>
      </c>
      <c r="AG1036" s="17">
        <v>2</v>
      </c>
      <c r="AH1036" s="17" t="s">
        <v>11926</v>
      </c>
      <c r="AK1036" s="17" t="s">
        <v>11927</v>
      </c>
      <c r="AM1036" s="17" t="s">
        <v>34</v>
      </c>
      <c r="AN1036" s="17" t="s">
        <v>19238</v>
      </c>
      <c r="AO1036" s="17">
        <v>3</v>
      </c>
      <c r="AP1036" s="17">
        <v>80</v>
      </c>
      <c r="AQ1036" s="17">
        <v>5</v>
      </c>
      <c r="AR1036" s="17" t="s">
        <v>19239</v>
      </c>
      <c r="AV1036" s="17" t="s">
        <v>3901</v>
      </c>
      <c r="AX1036" s="17" t="s">
        <v>3901</v>
      </c>
      <c r="AZ1036" s="17" t="s">
        <v>3901</v>
      </c>
      <c r="BB1036" s="17" t="s">
        <v>3901</v>
      </c>
      <c r="BC1036" s="17" t="s">
        <v>30</v>
      </c>
      <c r="BD1036" s="17" t="s">
        <v>3901</v>
      </c>
      <c r="BK1036" s="17" t="s">
        <v>3901</v>
      </c>
      <c r="BQ1036" s="17" t="s">
        <v>30</v>
      </c>
      <c r="BS1036" s="17" t="s">
        <v>3901</v>
      </c>
      <c r="BY1036" s="17" t="s">
        <v>3901</v>
      </c>
      <c r="CC1036" s="17" t="s">
        <v>3901</v>
      </c>
      <c r="CH1036" s="17" t="s">
        <v>3901</v>
      </c>
      <c r="CL1036" s="17" t="s">
        <v>3901</v>
      </c>
      <c r="CN1036" s="17" t="s">
        <v>3901</v>
      </c>
      <c r="CQ1036" s="17" t="s">
        <v>3901</v>
      </c>
      <c r="CU1036" s="17" t="s">
        <v>3901</v>
      </c>
      <c r="CX1036" s="17" t="s">
        <v>3901</v>
      </c>
      <c r="DA1036" s="17" t="s">
        <v>3901</v>
      </c>
      <c r="DN1036" s="17">
        <f>COUNTIF(AU1036:DM1036, "X")</f>
        <v>16</v>
      </c>
    </row>
    <row r="1037" spans="1:118" s="17" customFormat="1">
      <c r="A1037" s="17" t="s">
        <v>22339</v>
      </c>
      <c r="B1037" s="17">
        <v>55</v>
      </c>
      <c r="C1037" s="17">
        <v>100690</v>
      </c>
      <c r="D1037" s="17" t="s">
        <v>54</v>
      </c>
      <c r="E1037" s="17" t="s">
        <v>354</v>
      </c>
      <c r="F1037" s="17" t="s">
        <v>70</v>
      </c>
      <c r="G1037" s="17" t="s">
        <v>203</v>
      </c>
      <c r="H1037" s="309">
        <v>27654</v>
      </c>
      <c r="I1037" s="309">
        <v>41167</v>
      </c>
      <c r="J1037" s="17" t="s">
        <v>3888</v>
      </c>
      <c r="L1037" s="17" t="s">
        <v>22340</v>
      </c>
      <c r="N1037" s="17" t="s">
        <v>31</v>
      </c>
      <c r="O1037" s="17" t="s">
        <v>15</v>
      </c>
      <c r="P1037" s="17">
        <v>45373</v>
      </c>
      <c r="Q1037" s="17">
        <v>7749</v>
      </c>
      <c r="AF1037" s="17">
        <v>15</v>
      </c>
      <c r="AG1037" s="17">
        <v>2</v>
      </c>
      <c r="AH1037" s="17" t="s">
        <v>11926</v>
      </c>
      <c r="AK1037" s="17" t="s">
        <v>11927</v>
      </c>
      <c r="AM1037" s="17" t="s">
        <v>200</v>
      </c>
      <c r="AN1037" s="17" t="s">
        <v>22312</v>
      </c>
      <c r="AO1037" s="17">
        <v>3</v>
      </c>
      <c r="AP1037" s="17">
        <v>80</v>
      </c>
      <c r="AQ1037" s="17">
        <v>5</v>
      </c>
      <c r="AR1037" s="17" t="s">
        <v>11941</v>
      </c>
      <c r="DN1037" s="17">
        <f>COUNTIF(AU1037:DM1037, "X")</f>
        <v>0</v>
      </c>
    </row>
    <row r="1038" spans="1:118" s="17" customFormat="1">
      <c r="A1038" s="17" t="s">
        <v>9339</v>
      </c>
      <c r="B1038" s="17">
        <v>55</v>
      </c>
      <c r="C1038" s="17">
        <v>4873</v>
      </c>
      <c r="D1038" s="17" t="s">
        <v>54</v>
      </c>
      <c r="E1038" s="17" t="s">
        <v>492</v>
      </c>
      <c r="F1038" s="17" t="s">
        <v>397</v>
      </c>
      <c r="H1038" s="309">
        <v>13297</v>
      </c>
      <c r="I1038" s="309">
        <v>28581</v>
      </c>
      <c r="J1038" s="17" t="s">
        <v>3888</v>
      </c>
      <c r="L1038" s="17" t="s">
        <v>9340</v>
      </c>
      <c r="N1038" s="17" t="s">
        <v>19</v>
      </c>
      <c r="O1038" s="17" t="s">
        <v>15</v>
      </c>
      <c r="P1038" s="17">
        <v>45356</v>
      </c>
      <c r="AC1038" s="17" t="s">
        <v>3890</v>
      </c>
      <c r="AD1038" s="17" t="s">
        <v>3891</v>
      </c>
      <c r="AF1038" s="17">
        <v>15</v>
      </c>
      <c r="AG1038" s="17">
        <v>2</v>
      </c>
      <c r="AM1038" s="17" t="s">
        <v>29</v>
      </c>
      <c r="AN1038" s="17" t="s">
        <v>9081</v>
      </c>
      <c r="AO1038" s="17">
        <v>3</v>
      </c>
      <c r="AP1038" s="17">
        <v>80</v>
      </c>
      <c r="AQ1038" s="17">
        <v>5</v>
      </c>
      <c r="AT1038" s="17" t="s">
        <v>9082</v>
      </c>
      <c r="AV1038" s="17" t="s">
        <v>3901</v>
      </c>
      <c r="AX1038" s="17" t="s">
        <v>3901</v>
      </c>
      <c r="AZ1038" s="17" t="s">
        <v>3901</v>
      </c>
      <c r="BA1038" s="17" t="s">
        <v>3901</v>
      </c>
      <c r="BB1038" s="17" t="s">
        <v>3901</v>
      </c>
      <c r="BC1038" s="17" t="s">
        <v>21</v>
      </c>
      <c r="BD1038" s="17" t="s">
        <v>3901</v>
      </c>
      <c r="BH1038" s="17" t="s">
        <v>3901</v>
      </c>
      <c r="BJ1038" s="17" t="s">
        <v>21</v>
      </c>
      <c r="BK1038" s="17" t="s">
        <v>3901</v>
      </c>
      <c r="BL1038" s="17" t="s">
        <v>3901</v>
      </c>
      <c r="BN1038" s="17" t="s">
        <v>3901</v>
      </c>
      <c r="BQ1038" s="17" t="s">
        <v>21</v>
      </c>
      <c r="BS1038" s="17" t="s">
        <v>3901</v>
      </c>
      <c r="BY1038" s="17" t="s">
        <v>3901</v>
      </c>
      <c r="BZ1038" s="17" t="s">
        <v>21</v>
      </c>
      <c r="CC1038" s="17" t="s">
        <v>3901</v>
      </c>
      <c r="CD1038" s="17" t="s">
        <v>3901</v>
      </c>
      <c r="CF1038" s="17" t="s">
        <v>3901</v>
      </c>
      <c r="CG1038" s="17" t="s">
        <v>21</v>
      </c>
      <c r="CH1038" s="17" t="s">
        <v>3901</v>
      </c>
      <c r="CL1038" s="17" t="s">
        <v>3901</v>
      </c>
      <c r="CM1038" s="17" t="s">
        <v>21</v>
      </c>
      <c r="CN1038" s="17" t="s">
        <v>3901</v>
      </c>
      <c r="CQ1038" s="17" t="s">
        <v>3901</v>
      </c>
      <c r="CU1038" s="17" t="s">
        <v>3901</v>
      </c>
      <c r="DN1038" s="17">
        <f>COUNTIF(AU1038:DM1038, "X")</f>
        <v>20</v>
      </c>
    </row>
    <row r="1039" spans="1:118" s="17" customFormat="1">
      <c r="A1039" s="17" t="s">
        <v>17880</v>
      </c>
      <c r="B1039" s="17">
        <v>55</v>
      </c>
      <c r="C1039" s="17">
        <v>102872</v>
      </c>
      <c r="D1039" s="17" t="s">
        <v>54</v>
      </c>
      <c r="E1039" s="17" t="s">
        <v>378</v>
      </c>
      <c r="F1039" s="17" t="s">
        <v>65</v>
      </c>
      <c r="H1039" s="309">
        <v>15324</v>
      </c>
      <c r="I1039" s="309">
        <v>35864</v>
      </c>
      <c r="J1039" s="17" t="s">
        <v>3888</v>
      </c>
      <c r="L1039" s="17" t="s">
        <v>17763</v>
      </c>
      <c r="N1039" s="17" t="s">
        <v>14</v>
      </c>
      <c r="O1039" s="17" t="s">
        <v>15</v>
      </c>
      <c r="P1039" s="17">
        <v>45371</v>
      </c>
      <c r="AF1039" s="17">
        <v>8</v>
      </c>
      <c r="AG1039" s="17">
        <v>2</v>
      </c>
      <c r="AH1039" s="17" t="s">
        <v>11926</v>
      </c>
      <c r="AK1039" s="17" t="s">
        <v>17298</v>
      </c>
      <c r="AM1039" s="17" t="s">
        <v>71</v>
      </c>
      <c r="AN1039" s="17" t="s">
        <v>17760</v>
      </c>
      <c r="AO1039" s="17">
        <v>3</v>
      </c>
      <c r="AP1039" s="17">
        <v>80</v>
      </c>
      <c r="AQ1039" s="17">
        <v>5</v>
      </c>
      <c r="AR1039" s="17" t="s">
        <v>17300</v>
      </c>
      <c r="AV1039" s="17" t="s">
        <v>3901</v>
      </c>
      <c r="BC1039" s="17" t="s">
        <v>21</v>
      </c>
      <c r="BD1039" s="17" t="s">
        <v>3901</v>
      </c>
      <c r="BF1039" s="17" t="s">
        <v>3901</v>
      </c>
      <c r="BH1039" s="17" t="s">
        <v>3901</v>
      </c>
      <c r="BJ1039" s="17" t="s">
        <v>21</v>
      </c>
      <c r="BK1039" s="17" t="s">
        <v>3901</v>
      </c>
      <c r="BN1039" s="17" t="s">
        <v>3901</v>
      </c>
      <c r="BQ1039" s="17" t="s">
        <v>21</v>
      </c>
      <c r="BS1039" s="17" t="s">
        <v>3901</v>
      </c>
      <c r="BY1039" s="17" t="s">
        <v>3901</v>
      </c>
      <c r="BZ1039" s="17" t="s">
        <v>21</v>
      </c>
      <c r="CC1039" s="17" t="s">
        <v>3901</v>
      </c>
      <c r="CF1039" s="17" t="s">
        <v>3901</v>
      </c>
      <c r="CG1039" s="17" t="s">
        <v>21</v>
      </c>
      <c r="CH1039" s="17" t="s">
        <v>3901</v>
      </c>
      <c r="CL1039" s="17" t="s">
        <v>3901</v>
      </c>
      <c r="CM1039" s="17" t="s">
        <v>21</v>
      </c>
      <c r="CN1039" s="17" t="s">
        <v>3901</v>
      </c>
      <c r="CO1039" s="17" t="s">
        <v>3901</v>
      </c>
      <c r="CQ1039" s="17" t="s">
        <v>3901</v>
      </c>
      <c r="CR1039" s="17" t="s">
        <v>21</v>
      </c>
      <c r="CS1039" s="17" t="s">
        <v>3901</v>
      </c>
      <c r="CU1039" s="17" t="s">
        <v>3901</v>
      </c>
      <c r="CX1039" s="17" t="s">
        <v>3901</v>
      </c>
      <c r="CY1039" s="17" t="s">
        <v>21</v>
      </c>
      <c r="DA1039" s="17" t="s">
        <v>3901</v>
      </c>
      <c r="DD1039" s="17" t="s">
        <v>3901</v>
      </c>
      <c r="DF1039" s="17" t="s">
        <v>3901</v>
      </c>
      <c r="DN1039" s="17">
        <f>COUNTIF(AU1039:DM1039, "X")</f>
        <v>21</v>
      </c>
    </row>
    <row r="1040" spans="1:118" s="17" customFormat="1">
      <c r="A1040" s="17" t="s">
        <v>18683</v>
      </c>
      <c r="B1040" s="17">
        <v>55</v>
      </c>
      <c r="C1040" s="17">
        <v>97286</v>
      </c>
      <c r="D1040" s="17" t="s">
        <v>54</v>
      </c>
      <c r="E1040" s="17" t="s">
        <v>462</v>
      </c>
      <c r="F1040" s="17" t="s">
        <v>110</v>
      </c>
      <c r="H1040" s="309">
        <v>17520</v>
      </c>
      <c r="I1040" s="309">
        <v>35338</v>
      </c>
      <c r="J1040" s="17" t="s">
        <v>3888</v>
      </c>
      <c r="L1040" s="17" t="s">
        <v>18675</v>
      </c>
      <c r="N1040" s="17" t="s">
        <v>31</v>
      </c>
      <c r="O1040" s="17" t="s">
        <v>15</v>
      </c>
      <c r="P1040" s="17">
        <v>45373</v>
      </c>
      <c r="AD1040" s="17" t="s">
        <v>9896</v>
      </c>
      <c r="AF1040" s="17">
        <v>8</v>
      </c>
      <c r="AG1040" s="17">
        <v>2</v>
      </c>
      <c r="AM1040" s="17" t="s">
        <v>87</v>
      </c>
      <c r="AN1040" s="17" t="s">
        <v>18599</v>
      </c>
      <c r="AO1040" s="17">
        <v>3</v>
      </c>
      <c r="AP1040" s="17">
        <v>80</v>
      </c>
      <c r="AQ1040" s="17">
        <v>5</v>
      </c>
      <c r="AR1040" s="17" t="s">
        <v>9898</v>
      </c>
      <c r="BD1040" s="17" t="s">
        <v>3901</v>
      </c>
      <c r="BQ1040" s="17" t="s">
        <v>21</v>
      </c>
      <c r="BS1040" s="17" t="s">
        <v>3901</v>
      </c>
      <c r="BY1040" s="17" t="s">
        <v>3901</v>
      </c>
      <c r="CG1040" s="17" t="s">
        <v>21</v>
      </c>
      <c r="CH1040" s="17" t="s">
        <v>3901</v>
      </c>
      <c r="CN1040" s="17" t="s">
        <v>3901</v>
      </c>
      <c r="CR1040" s="17" t="s">
        <v>21</v>
      </c>
      <c r="CU1040" s="17" t="s">
        <v>3901</v>
      </c>
      <c r="DA1040" s="17" t="s">
        <v>3901</v>
      </c>
      <c r="DN1040" s="17">
        <f>COUNTIF(AU1040:DM1040, "X")</f>
        <v>7</v>
      </c>
    </row>
    <row r="1041" spans="1:118" s="17" customFormat="1">
      <c r="A1041" s="17" t="s">
        <v>13957</v>
      </c>
      <c r="B1041" s="17">
        <v>55</v>
      </c>
      <c r="C1041" s="17">
        <v>101071</v>
      </c>
      <c r="D1041" s="17" t="s">
        <v>54</v>
      </c>
      <c r="E1041" s="17" t="s">
        <v>345</v>
      </c>
      <c r="F1041" s="17" t="s">
        <v>22</v>
      </c>
      <c r="H1041" s="309">
        <v>26913</v>
      </c>
      <c r="I1041" s="309">
        <v>35671</v>
      </c>
      <c r="J1041" s="17" t="s">
        <v>3888</v>
      </c>
      <c r="L1041" s="17" t="s">
        <v>13958</v>
      </c>
      <c r="N1041" s="17" t="s">
        <v>31</v>
      </c>
      <c r="O1041" s="17" t="s">
        <v>15</v>
      </c>
      <c r="P1041" s="17">
        <v>45373</v>
      </c>
      <c r="AC1041" s="17" t="s">
        <v>9895</v>
      </c>
      <c r="AD1041" s="17" t="s">
        <v>9896</v>
      </c>
      <c r="AF1041" s="17">
        <v>8</v>
      </c>
      <c r="AG1041" s="17">
        <v>2</v>
      </c>
      <c r="AM1041" s="17" t="s">
        <v>240</v>
      </c>
      <c r="AN1041" s="17" t="s">
        <v>13567</v>
      </c>
      <c r="AO1041" s="17">
        <v>3</v>
      </c>
      <c r="AP1041" s="17">
        <v>80</v>
      </c>
      <c r="AQ1041" s="17">
        <v>5</v>
      </c>
      <c r="AR1041" s="17" t="s">
        <v>9898</v>
      </c>
      <c r="AT1041" s="17" t="s">
        <v>12990</v>
      </c>
      <c r="BK1041" s="17" t="s">
        <v>3901</v>
      </c>
      <c r="BS1041" s="17" t="s">
        <v>3901</v>
      </c>
      <c r="DN1041" s="17">
        <f>COUNTIF(AU1041:DM1041, "X")</f>
        <v>2</v>
      </c>
    </row>
    <row r="1042" spans="1:118" s="17" customFormat="1">
      <c r="A1042" s="17" t="s">
        <v>23922</v>
      </c>
      <c r="B1042" s="17">
        <v>55</v>
      </c>
      <c r="C1042" s="17">
        <v>69831</v>
      </c>
      <c r="D1042" s="17" t="s">
        <v>54</v>
      </c>
      <c r="E1042" s="17" t="s">
        <v>23923</v>
      </c>
      <c r="F1042" s="17" t="s">
        <v>249</v>
      </c>
      <c r="H1042" s="309">
        <v>28396</v>
      </c>
      <c r="I1042" s="309">
        <v>42548</v>
      </c>
      <c r="J1042" s="17" t="s">
        <v>3888</v>
      </c>
      <c r="L1042" s="17" t="s">
        <v>23924</v>
      </c>
      <c r="M1042" s="17" t="s">
        <v>458</v>
      </c>
      <c r="N1042" s="17" t="s">
        <v>126</v>
      </c>
      <c r="O1042" s="17" t="s">
        <v>15</v>
      </c>
      <c r="P1042" s="17">
        <v>45383</v>
      </c>
      <c r="AF1042" s="17">
        <v>8</v>
      </c>
      <c r="AG1042" s="17">
        <v>2</v>
      </c>
      <c r="AI1042" s="17" t="s">
        <v>20542</v>
      </c>
      <c r="AM1042" s="17" t="s">
        <v>127</v>
      </c>
      <c r="AN1042" s="17" t="s">
        <v>23839</v>
      </c>
      <c r="AO1042" s="17">
        <v>3</v>
      </c>
      <c r="AP1042" s="17">
        <v>80</v>
      </c>
      <c r="AQ1042" s="17">
        <v>5</v>
      </c>
      <c r="AR1042" s="17" t="s">
        <v>22585</v>
      </c>
      <c r="AS1042" s="17" t="s">
        <v>23503</v>
      </c>
      <c r="DN1042" s="17">
        <f>COUNTIF(AU1042:DM1042, "X")</f>
        <v>0</v>
      </c>
    </row>
    <row r="1043" spans="1:118" s="17" customFormat="1">
      <c r="A1043" s="17" t="s">
        <v>8647</v>
      </c>
      <c r="B1043" s="17">
        <v>55</v>
      </c>
      <c r="C1043" s="17">
        <v>81125</v>
      </c>
      <c r="D1043" s="17" t="s">
        <v>8648</v>
      </c>
      <c r="E1043" s="17" t="s">
        <v>8649</v>
      </c>
      <c r="F1043" s="17" t="s">
        <v>120</v>
      </c>
      <c r="H1043" s="309">
        <v>24261</v>
      </c>
      <c r="I1043" s="309">
        <v>43880</v>
      </c>
      <c r="J1043" s="17" t="s">
        <v>3888</v>
      </c>
      <c r="L1043" s="17" t="s">
        <v>8650</v>
      </c>
      <c r="N1043" s="17" t="s">
        <v>19</v>
      </c>
      <c r="O1043" s="17" t="s">
        <v>15</v>
      </c>
      <c r="P1043" s="17">
        <v>45356</v>
      </c>
      <c r="AC1043" s="17" t="s">
        <v>3890</v>
      </c>
      <c r="AD1043" s="17" t="s">
        <v>3891</v>
      </c>
      <c r="AF1043" s="17">
        <v>15</v>
      </c>
      <c r="AG1043" s="17">
        <v>2</v>
      </c>
      <c r="AM1043" s="17" t="s">
        <v>2607</v>
      </c>
      <c r="AN1043" s="17" t="s">
        <v>8305</v>
      </c>
      <c r="AO1043" s="17">
        <v>3</v>
      </c>
      <c r="AP1043" s="17">
        <v>80</v>
      </c>
      <c r="AQ1043" s="17">
        <v>5</v>
      </c>
      <c r="AT1043" s="17" t="s">
        <v>7979</v>
      </c>
      <c r="DN1043" s="17">
        <f>COUNTIF(AU1043:DM1043, "X")</f>
        <v>0</v>
      </c>
    </row>
    <row r="1044" spans="1:118" s="17" customFormat="1">
      <c r="A1044" s="17" t="s">
        <v>13927</v>
      </c>
      <c r="B1044" s="17">
        <v>55</v>
      </c>
      <c r="C1044" s="17">
        <v>111918</v>
      </c>
      <c r="D1044" s="17" t="s">
        <v>4364</v>
      </c>
      <c r="E1044" s="17" t="s">
        <v>125</v>
      </c>
      <c r="F1044" s="17" t="s">
        <v>56</v>
      </c>
      <c r="H1044" s="309">
        <v>29913</v>
      </c>
      <c r="I1044" s="309">
        <v>42311</v>
      </c>
      <c r="J1044" s="17" t="s">
        <v>3888</v>
      </c>
      <c r="L1044" s="17" t="s">
        <v>13928</v>
      </c>
      <c r="N1044" s="17" t="s">
        <v>31</v>
      </c>
      <c r="O1044" s="17" t="s">
        <v>15</v>
      </c>
      <c r="P1044" s="17">
        <v>45373</v>
      </c>
      <c r="AC1044" s="17" t="s">
        <v>9895</v>
      </c>
      <c r="AD1044" s="17" t="s">
        <v>9896</v>
      </c>
      <c r="AF1044" s="17">
        <v>8</v>
      </c>
      <c r="AG1044" s="17">
        <v>2</v>
      </c>
      <c r="AM1044" s="17" t="s">
        <v>240</v>
      </c>
      <c r="AN1044" s="17" t="s">
        <v>13567</v>
      </c>
      <c r="AO1044" s="17">
        <v>3</v>
      </c>
      <c r="AP1044" s="17">
        <v>80</v>
      </c>
      <c r="AQ1044" s="17">
        <v>5</v>
      </c>
      <c r="AR1044" s="17" t="s">
        <v>9898</v>
      </c>
      <c r="AT1044" s="17" t="s">
        <v>12990</v>
      </c>
      <c r="AV1044" s="17" t="s">
        <v>3901</v>
      </c>
      <c r="AX1044" s="17" t="s">
        <v>3901</v>
      </c>
      <c r="AY1044" s="17" t="s">
        <v>3901</v>
      </c>
      <c r="BD1044" s="17" t="s">
        <v>3901</v>
      </c>
      <c r="BJ1044" s="17" t="s">
        <v>3901</v>
      </c>
      <c r="BQ1044" s="17" t="s">
        <v>30</v>
      </c>
      <c r="CQ1044" s="17" t="s">
        <v>3901</v>
      </c>
      <c r="DN1044" s="17">
        <f>COUNTIF(AU1044:DM1044, "X")</f>
        <v>6</v>
      </c>
    </row>
    <row r="1045" spans="1:118" s="17" customFormat="1">
      <c r="A1045" s="17" t="s">
        <v>19268</v>
      </c>
      <c r="B1045" s="17">
        <v>55</v>
      </c>
      <c r="C1045" s="17">
        <v>121128</v>
      </c>
      <c r="D1045" s="17" t="s">
        <v>4364</v>
      </c>
      <c r="E1045" s="17" t="s">
        <v>386</v>
      </c>
      <c r="F1045" s="17" t="s">
        <v>110</v>
      </c>
      <c r="H1045" s="309">
        <v>18760</v>
      </c>
      <c r="I1045" s="309">
        <v>37497</v>
      </c>
      <c r="J1045" s="17" t="s">
        <v>3888</v>
      </c>
      <c r="L1045" s="17" t="s">
        <v>19269</v>
      </c>
      <c r="N1045" s="17" t="s">
        <v>50</v>
      </c>
      <c r="O1045" s="17" t="s">
        <v>15</v>
      </c>
      <c r="P1045" s="17">
        <v>45344</v>
      </c>
      <c r="AF1045" s="17">
        <v>8</v>
      </c>
      <c r="AG1045" s="17">
        <v>2</v>
      </c>
      <c r="AH1045" s="17" t="s">
        <v>11926</v>
      </c>
      <c r="AK1045" s="17" t="s">
        <v>11927</v>
      </c>
      <c r="AM1045" s="17" t="s">
        <v>34</v>
      </c>
      <c r="AN1045" s="17" t="s">
        <v>19238</v>
      </c>
      <c r="AO1045" s="17">
        <v>3</v>
      </c>
      <c r="AP1045" s="17">
        <v>80</v>
      </c>
      <c r="AQ1045" s="17">
        <v>5</v>
      </c>
      <c r="AR1045" s="17" t="s">
        <v>19239</v>
      </c>
      <c r="BD1045" s="17" t="s">
        <v>3901</v>
      </c>
      <c r="BY1045" s="17" t="s">
        <v>3901</v>
      </c>
      <c r="CC1045" s="17" t="s">
        <v>3901</v>
      </c>
      <c r="CH1045" s="17" t="s">
        <v>3901</v>
      </c>
      <c r="CU1045" s="17" t="s">
        <v>3901</v>
      </c>
      <c r="DN1045" s="17">
        <f>COUNTIF(AU1045:DM1045, "X")</f>
        <v>5</v>
      </c>
    </row>
    <row r="1046" spans="1:118" s="17" customFormat="1">
      <c r="A1046" s="17" t="s">
        <v>5061</v>
      </c>
      <c r="B1046" s="17">
        <v>55</v>
      </c>
      <c r="C1046" s="17">
        <v>120189</v>
      </c>
      <c r="D1046" s="17" t="s">
        <v>4364</v>
      </c>
      <c r="E1046" s="17" t="s">
        <v>4495</v>
      </c>
      <c r="H1046" s="309">
        <v>22715</v>
      </c>
      <c r="I1046" s="309">
        <v>42682</v>
      </c>
      <c r="J1046" s="17" t="s">
        <v>3888</v>
      </c>
      <c r="L1046" s="17" t="s">
        <v>5062</v>
      </c>
      <c r="N1046" s="17" t="s">
        <v>19</v>
      </c>
      <c r="O1046" s="17" t="s">
        <v>15</v>
      </c>
      <c r="P1046" s="17">
        <v>45356</v>
      </c>
      <c r="AC1046" s="17" t="s">
        <v>3890</v>
      </c>
      <c r="AD1046" s="17" t="s">
        <v>3891</v>
      </c>
      <c r="AF1046" s="17">
        <v>8</v>
      </c>
      <c r="AG1046" s="17">
        <v>2</v>
      </c>
      <c r="AM1046" s="17" t="s">
        <v>2603</v>
      </c>
      <c r="AN1046" s="17" t="s">
        <v>5023</v>
      </c>
      <c r="AO1046" s="17">
        <v>3</v>
      </c>
      <c r="AP1046" s="17">
        <v>80</v>
      </c>
      <c r="AQ1046" s="17">
        <v>5</v>
      </c>
      <c r="AT1046" s="17" t="s">
        <v>3893</v>
      </c>
      <c r="BS1046" s="17" t="s">
        <v>3901</v>
      </c>
      <c r="CU1046" s="17" t="s">
        <v>3901</v>
      </c>
      <c r="DN1046" s="17">
        <f>COUNTIF(AU1046:DM1046, "X")</f>
        <v>2</v>
      </c>
    </row>
    <row r="1047" spans="1:118" s="17" customFormat="1">
      <c r="A1047" s="523" t="s">
        <v>2224</v>
      </c>
      <c r="B1047" s="17">
        <v>55</v>
      </c>
      <c r="C1047" s="17">
        <v>90266</v>
      </c>
      <c r="D1047" s="17" t="s">
        <v>1945</v>
      </c>
      <c r="E1047" s="17" t="s">
        <v>897</v>
      </c>
      <c r="F1047" s="17" t="s">
        <v>110</v>
      </c>
      <c r="H1047" s="309">
        <v>27575</v>
      </c>
      <c r="I1047" s="309">
        <v>42081</v>
      </c>
      <c r="J1047" s="17" t="s">
        <v>3888</v>
      </c>
      <c r="L1047" s="17" t="s">
        <v>971</v>
      </c>
      <c r="N1047" s="17" t="s">
        <v>31</v>
      </c>
      <c r="O1047" s="17" t="s">
        <v>15</v>
      </c>
      <c r="P1047" s="17">
        <v>45373</v>
      </c>
      <c r="AD1047" s="17" t="s">
        <v>9896</v>
      </c>
      <c r="AF1047" s="17">
        <v>8</v>
      </c>
      <c r="AG1047" s="17">
        <v>2</v>
      </c>
      <c r="AM1047" s="17" t="s">
        <v>136</v>
      </c>
      <c r="AN1047" s="17" t="s">
        <v>18697</v>
      </c>
      <c r="AO1047" s="17">
        <v>3</v>
      </c>
      <c r="AP1047" s="17">
        <v>80</v>
      </c>
      <c r="AQ1047" s="17">
        <v>5</v>
      </c>
      <c r="AR1047" s="17" t="s">
        <v>9898</v>
      </c>
      <c r="BD1047" s="17" t="s">
        <v>3901</v>
      </c>
      <c r="CR1047" s="17" t="s">
        <v>21</v>
      </c>
      <c r="CU1047" s="17" t="s">
        <v>3901</v>
      </c>
      <c r="DF1047" s="17" t="s">
        <v>3901</v>
      </c>
      <c r="DN1047" s="17">
        <f>COUNTIF(AU1047:DM1047, "X")</f>
        <v>3</v>
      </c>
    </row>
    <row r="1048" spans="1:118" s="17" customFormat="1">
      <c r="A1048" s="17" t="s">
        <v>23908</v>
      </c>
      <c r="B1048" s="17">
        <v>55</v>
      </c>
      <c r="C1048" s="17">
        <v>69603</v>
      </c>
      <c r="D1048" s="17" t="s">
        <v>23909</v>
      </c>
      <c r="E1048" s="17" t="s">
        <v>8331</v>
      </c>
      <c r="F1048" s="17" t="s">
        <v>25</v>
      </c>
      <c r="H1048" s="309">
        <v>26345</v>
      </c>
      <c r="I1048" s="309">
        <v>32946</v>
      </c>
      <c r="J1048" s="17" t="s">
        <v>3888</v>
      </c>
      <c r="L1048" s="17" t="s">
        <v>23910</v>
      </c>
      <c r="N1048" s="17" t="s">
        <v>126</v>
      </c>
      <c r="O1048" s="17" t="s">
        <v>15</v>
      </c>
      <c r="P1048" s="17">
        <v>45383</v>
      </c>
      <c r="AF1048" s="17">
        <v>8</v>
      </c>
      <c r="AG1048" s="17">
        <v>2</v>
      </c>
      <c r="AI1048" s="17" t="s">
        <v>20542</v>
      </c>
      <c r="AM1048" s="17" t="s">
        <v>127</v>
      </c>
      <c r="AN1048" s="17" t="s">
        <v>23839</v>
      </c>
      <c r="AO1048" s="17">
        <v>3</v>
      </c>
      <c r="AP1048" s="17">
        <v>80</v>
      </c>
      <c r="AQ1048" s="17">
        <v>5</v>
      </c>
      <c r="AR1048" s="17" t="s">
        <v>22585</v>
      </c>
      <c r="AS1048" s="17" t="s">
        <v>23503</v>
      </c>
      <c r="AV1048" s="17" t="s">
        <v>3901</v>
      </c>
      <c r="BB1048" s="17" t="s">
        <v>3901</v>
      </c>
      <c r="BD1048" s="17" t="s">
        <v>3901</v>
      </c>
      <c r="BS1048" s="17" t="s">
        <v>3901</v>
      </c>
      <c r="CF1048" s="17" t="s">
        <v>3901</v>
      </c>
      <c r="CH1048" s="17" t="s">
        <v>3901</v>
      </c>
      <c r="CU1048" s="17" t="s">
        <v>3901</v>
      </c>
      <c r="DN1048" s="17">
        <f>COUNTIF(AU1048:DM1048, "X")</f>
        <v>7</v>
      </c>
    </row>
    <row r="1049" spans="1:118" s="17" customFormat="1">
      <c r="A1049" s="17" t="s">
        <v>21524</v>
      </c>
      <c r="B1049" s="17">
        <v>55</v>
      </c>
      <c r="C1049" s="17">
        <v>31633</v>
      </c>
      <c r="D1049" s="17" t="s">
        <v>8433</v>
      </c>
      <c r="E1049" s="17" t="s">
        <v>214</v>
      </c>
      <c r="F1049" s="17" t="s">
        <v>56</v>
      </c>
      <c r="H1049" s="309">
        <v>14093</v>
      </c>
      <c r="I1049" s="309">
        <v>28611</v>
      </c>
      <c r="J1049" s="17" t="s">
        <v>3888</v>
      </c>
      <c r="L1049" s="17" t="s">
        <v>21525</v>
      </c>
      <c r="N1049" s="17" t="s">
        <v>26</v>
      </c>
      <c r="O1049" s="17" t="s">
        <v>15</v>
      </c>
      <c r="P1049" s="17">
        <v>45318</v>
      </c>
      <c r="AF1049" s="17">
        <v>8</v>
      </c>
      <c r="AG1049" s="17">
        <v>2</v>
      </c>
      <c r="AI1049" s="17" t="s">
        <v>20669</v>
      </c>
      <c r="AM1049" s="17" t="s">
        <v>2617</v>
      </c>
      <c r="AN1049" s="17" t="s">
        <v>21447</v>
      </c>
      <c r="AO1049" s="17">
        <v>3</v>
      </c>
      <c r="AP1049" s="17">
        <v>80</v>
      </c>
      <c r="AQ1049" s="17">
        <v>5</v>
      </c>
      <c r="AR1049" s="17" t="s">
        <v>20671</v>
      </c>
      <c r="AS1049" s="17" t="s">
        <v>21222</v>
      </c>
      <c r="AV1049" s="17" t="s">
        <v>3901</v>
      </c>
      <c r="BB1049" s="17" t="s">
        <v>3901</v>
      </c>
      <c r="BC1049" s="17" t="s">
        <v>30</v>
      </c>
      <c r="BD1049" s="17" t="s">
        <v>3901</v>
      </c>
      <c r="BH1049" s="17" t="s">
        <v>3901</v>
      </c>
      <c r="BK1049" s="17" t="s">
        <v>3901</v>
      </c>
      <c r="BQ1049" s="17" t="s">
        <v>30</v>
      </c>
      <c r="BS1049" s="17" t="s">
        <v>3901</v>
      </c>
      <c r="BY1049" s="17" t="s">
        <v>3901</v>
      </c>
      <c r="CH1049" s="17" t="s">
        <v>3901</v>
      </c>
      <c r="CI1049" s="17" t="s">
        <v>3901</v>
      </c>
      <c r="CU1049" s="17" t="s">
        <v>3901</v>
      </c>
      <c r="DN1049" s="17">
        <f>COUNTIF(AU1049:DM1049, "X")</f>
        <v>10</v>
      </c>
    </row>
    <row r="1050" spans="1:118" s="17" customFormat="1">
      <c r="A1050" s="17" t="s">
        <v>21513</v>
      </c>
      <c r="B1050" s="17">
        <v>55</v>
      </c>
      <c r="C1050" s="17">
        <v>80005</v>
      </c>
      <c r="D1050" s="17" t="s">
        <v>8433</v>
      </c>
      <c r="E1050" s="17" t="s">
        <v>453</v>
      </c>
      <c r="H1050" s="309">
        <v>20470</v>
      </c>
      <c r="I1050" s="309">
        <v>33849</v>
      </c>
      <c r="J1050" s="17" t="s">
        <v>3888</v>
      </c>
      <c r="L1050" s="17" t="s">
        <v>21514</v>
      </c>
      <c r="N1050" s="17" t="s">
        <v>26</v>
      </c>
      <c r="O1050" s="17" t="s">
        <v>15</v>
      </c>
      <c r="P1050" s="17">
        <v>45318</v>
      </c>
      <c r="AF1050" s="17">
        <v>15</v>
      </c>
      <c r="AG1050" s="17">
        <v>2</v>
      </c>
      <c r="AI1050" s="17" t="s">
        <v>20669</v>
      </c>
      <c r="AM1050" s="17" t="s">
        <v>2617</v>
      </c>
      <c r="AN1050" s="17" t="s">
        <v>21447</v>
      </c>
      <c r="AO1050" s="17">
        <v>3</v>
      </c>
      <c r="AP1050" s="17">
        <v>80</v>
      </c>
      <c r="AQ1050" s="17">
        <v>5</v>
      </c>
      <c r="AR1050" s="17" t="s">
        <v>20671</v>
      </c>
      <c r="AS1050" s="17" t="s">
        <v>21222</v>
      </c>
      <c r="AU1050" s="17" t="s">
        <v>21</v>
      </c>
      <c r="AV1050" s="17" t="s">
        <v>3901</v>
      </c>
      <c r="AX1050" s="17" t="s">
        <v>3901</v>
      </c>
      <c r="AY1050" s="17" t="s">
        <v>21</v>
      </c>
      <c r="AZ1050" s="17" t="s">
        <v>3901</v>
      </c>
      <c r="BB1050" s="17" t="s">
        <v>3901</v>
      </c>
      <c r="BD1050" s="17" t="s">
        <v>3901</v>
      </c>
      <c r="BF1050" s="17" t="s">
        <v>3901</v>
      </c>
      <c r="BH1050" s="17" t="s">
        <v>3901</v>
      </c>
      <c r="BK1050" s="17" t="s">
        <v>3901</v>
      </c>
      <c r="BN1050" s="17" t="s">
        <v>3901</v>
      </c>
      <c r="BQ1050" s="17" t="s">
        <v>30</v>
      </c>
      <c r="BS1050" s="17" t="s">
        <v>3901</v>
      </c>
      <c r="BY1050" s="17" t="s">
        <v>3901</v>
      </c>
      <c r="CC1050" s="17" t="s">
        <v>3901</v>
      </c>
      <c r="CH1050" s="17" t="s">
        <v>3901</v>
      </c>
      <c r="CI1050" s="17" t="s">
        <v>3901</v>
      </c>
      <c r="CN1050" s="17" t="s">
        <v>3901</v>
      </c>
      <c r="CQ1050" s="17" t="s">
        <v>3901</v>
      </c>
      <c r="CR1050" s="17" t="s">
        <v>21</v>
      </c>
      <c r="CU1050" s="17" t="s">
        <v>3901</v>
      </c>
      <c r="CX1050" s="17" t="s">
        <v>3901</v>
      </c>
      <c r="DA1050" s="17" t="s">
        <v>3901</v>
      </c>
      <c r="DD1050" s="17" t="s">
        <v>3901</v>
      </c>
      <c r="DN1050" s="17">
        <f>COUNTIF(AU1050:DM1050, "X")</f>
        <v>20</v>
      </c>
    </row>
    <row r="1051" spans="1:118" s="17" customFormat="1">
      <c r="A1051" s="17" t="s">
        <v>5890</v>
      </c>
      <c r="B1051" s="17">
        <v>55</v>
      </c>
      <c r="C1051" s="17">
        <v>2014</v>
      </c>
      <c r="D1051" s="17" t="s">
        <v>5891</v>
      </c>
      <c r="E1051" s="17" t="s">
        <v>5892</v>
      </c>
      <c r="F1051" s="17" t="s">
        <v>22</v>
      </c>
      <c r="H1051" s="309">
        <v>12234</v>
      </c>
      <c r="I1051" s="309">
        <v>28581</v>
      </c>
      <c r="J1051" s="17" t="s">
        <v>3888</v>
      </c>
      <c r="L1051" s="17" t="s">
        <v>5893</v>
      </c>
      <c r="N1051" s="17" t="s">
        <v>19</v>
      </c>
      <c r="O1051" s="17" t="s">
        <v>15</v>
      </c>
      <c r="P1051" s="17">
        <v>45356</v>
      </c>
      <c r="AC1051" s="17" t="s">
        <v>3890</v>
      </c>
      <c r="AD1051" s="17" t="s">
        <v>3891</v>
      </c>
      <c r="AF1051" s="17">
        <v>8</v>
      </c>
      <c r="AG1051" s="17">
        <v>2</v>
      </c>
      <c r="AM1051" s="17" t="s">
        <v>105</v>
      </c>
      <c r="AN1051" s="17" t="s">
        <v>5515</v>
      </c>
      <c r="AO1051" s="17">
        <v>3</v>
      </c>
      <c r="AP1051" s="17">
        <v>80</v>
      </c>
      <c r="AQ1051" s="17">
        <v>5</v>
      </c>
      <c r="AT1051" s="17" t="s">
        <v>5516</v>
      </c>
      <c r="AV1051" s="17" t="s">
        <v>3901</v>
      </c>
      <c r="BA1051" s="17" t="s">
        <v>3901</v>
      </c>
      <c r="BD1051" s="17" t="s">
        <v>3901</v>
      </c>
      <c r="BN1051" s="17" t="s">
        <v>3901</v>
      </c>
      <c r="BQ1051" s="17" t="s">
        <v>30</v>
      </c>
      <c r="BS1051" s="17" t="s">
        <v>3901</v>
      </c>
      <c r="BY1051" s="17" t="s">
        <v>3901</v>
      </c>
      <c r="CF1051" s="17" t="s">
        <v>3901</v>
      </c>
      <c r="CH1051" s="17" t="s">
        <v>3901</v>
      </c>
      <c r="CI1051" s="17" t="s">
        <v>3901</v>
      </c>
      <c r="CM1051" s="17" t="s">
        <v>21</v>
      </c>
      <c r="CN1051" s="17" t="s">
        <v>3901</v>
      </c>
      <c r="CR1051" s="17" t="s">
        <v>30</v>
      </c>
      <c r="CU1051" s="17" t="s">
        <v>3901</v>
      </c>
      <c r="DN1051" s="17">
        <f>COUNTIF(AU1051:DM1051, "X")</f>
        <v>11</v>
      </c>
    </row>
    <row r="1052" spans="1:118" s="17" customFormat="1">
      <c r="A1052" s="17" t="s">
        <v>13812</v>
      </c>
      <c r="B1052" s="17">
        <v>55</v>
      </c>
      <c r="C1052" s="17">
        <v>99956</v>
      </c>
      <c r="D1052" s="17" t="s">
        <v>5891</v>
      </c>
      <c r="E1052" s="17" t="s">
        <v>5292</v>
      </c>
      <c r="F1052" s="17" t="s">
        <v>12</v>
      </c>
      <c r="H1052" s="309">
        <v>28957</v>
      </c>
      <c r="I1052" s="309">
        <v>35529</v>
      </c>
      <c r="J1052" s="17" t="s">
        <v>3888</v>
      </c>
      <c r="L1052" s="17" t="s">
        <v>13813</v>
      </c>
      <c r="N1052" s="17" t="s">
        <v>31</v>
      </c>
      <c r="O1052" s="17" t="s">
        <v>15</v>
      </c>
      <c r="P1052" s="17">
        <v>45373</v>
      </c>
      <c r="AC1052" s="17" t="s">
        <v>9895</v>
      </c>
      <c r="AD1052" s="17" t="s">
        <v>9896</v>
      </c>
      <c r="AF1052" s="17">
        <v>15</v>
      </c>
      <c r="AG1052" s="17">
        <v>2</v>
      </c>
      <c r="AM1052" s="17" t="s">
        <v>240</v>
      </c>
      <c r="AN1052" s="17" t="s">
        <v>13567</v>
      </c>
      <c r="AO1052" s="17">
        <v>3</v>
      </c>
      <c r="AP1052" s="17">
        <v>80</v>
      </c>
      <c r="AQ1052" s="17">
        <v>5</v>
      </c>
      <c r="AR1052" s="17" t="s">
        <v>9898</v>
      </c>
      <c r="AT1052" s="17" t="s">
        <v>12990</v>
      </c>
      <c r="DN1052" s="17">
        <f>COUNTIF(AU1052:DM1052, "X")</f>
        <v>0</v>
      </c>
    </row>
    <row r="1053" spans="1:118" s="17" customFormat="1">
      <c r="A1053" s="17" t="s">
        <v>13936</v>
      </c>
      <c r="B1053" s="17">
        <v>55</v>
      </c>
      <c r="C1053" s="17">
        <v>96165</v>
      </c>
      <c r="D1053" s="17" t="s">
        <v>5957</v>
      </c>
      <c r="E1053" s="17" t="s">
        <v>299</v>
      </c>
      <c r="F1053" s="17" t="s">
        <v>63</v>
      </c>
      <c r="H1053" s="309">
        <v>16340</v>
      </c>
      <c r="I1053" s="309">
        <v>35300</v>
      </c>
      <c r="J1053" s="17" t="s">
        <v>3888</v>
      </c>
      <c r="L1053" s="17" t="s">
        <v>13937</v>
      </c>
      <c r="N1053" s="17" t="s">
        <v>31</v>
      </c>
      <c r="O1053" s="17" t="s">
        <v>15</v>
      </c>
      <c r="P1053" s="17">
        <v>45373</v>
      </c>
      <c r="AC1053" s="17" t="s">
        <v>9895</v>
      </c>
      <c r="AD1053" s="17" t="s">
        <v>9896</v>
      </c>
      <c r="AF1053" s="17">
        <v>8</v>
      </c>
      <c r="AG1053" s="17">
        <v>2</v>
      </c>
      <c r="AM1053" s="17" t="s">
        <v>240</v>
      </c>
      <c r="AN1053" s="17" t="s">
        <v>13567</v>
      </c>
      <c r="AO1053" s="17">
        <v>3</v>
      </c>
      <c r="AP1053" s="17">
        <v>80</v>
      </c>
      <c r="AQ1053" s="17">
        <v>5</v>
      </c>
      <c r="AR1053" s="17" t="s">
        <v>9898</v>
      </c>
      <c r="AT1053" s="17" t="s">
        <v>12990</v>
      </c>
      <c r="CH1053" s="17" t="s">
        <v>3901</v>
      </c>
      <c r="CN1053" s="17" t="s">
        <v>3901</v>
      </c>
      <c r="CU1053" s="17" t="s">
        <v>3901</v>
      </c>
      <c r="DN1053" s="17">
        <f>COUNTIF(AU1053:DM1053, "X")</f>
        <v>3</v>
      </c>
    </row>
    <row r="1054" spans="1:118" s="17" customFormat="1">
      <c r="A1054" s="17" t="s">
        <v>8056</v>
      </c>
      <c r="B1054" s="17">
        <v>55</v>
      </c>
      <c r="C1054" s="17">
        <v>50703</v>
      </c>
      <c r="D1054" s="17" t="s">
        <v>8057</v>
      </c>
      <c r="E1054" s="17" t="s">
        <v>36</v>
      </c>
      <c r="F1054" s="17" t="s">
        <v>65</v>
      </c>
      <c r="H1054" s="309">
        <v>22639</v>
      </c>
      <c r="I1054" s="309">
        <v>44107</v>
      </c>
      <c r="J1054" s="17" t="s">
        <v>3888</v>
      </c>
      <c r="L1054" s="17" t="s">
        <v>8058</v>
      </c>
      <c r="N1054" s="17" t="s">
        <v>19</v>
      </c>
      <c r="O1054" s="17" t="s">
        <v>15</v>
      </c>
      <c r="P1054" s="17">
        <v>45356</v>
      </c>
      <c r="AC1054" s="17" t="s">
        <v>3890</v>
      </c>
      <c r="AD1054" s="17" t="s">
        <v>3891</v>
      </c>
      <c r="AF1054" s="17">
        <v>15</v>
      </c>
      <c r="AG1054" s="17">
        <v>2</v>
      </c>
      <c r="AM1054" s="17" t="s">
        <v>117</v>
      </c>
      <c r="AN1054" s="17" t="s">
        <v>7978</v>
      </c>
      <c r="AO1054" s="17">
        <v>3</v>
      </c>
      <c r="AP1054" s="17">
        <v>80</v>
      </c>
      <c r="AQ1054" s="17">
        <v>5</v>
      </c>
      <c r="AT1054" s="17" t="s">
        <v>7979</v>
      </c>
      <c r="AU1054" s="17" t="s">
        <v>3901</v>
      </c>
      <c r="AV1054" s="17" t="s">
        <v>3901</v>
      </c>
      <c r="AZ1054" s="17" t="s">
        <v>3901</v>
      </c>
      <c r="BA1054" s="17" t="s">
        <v>3901</v>
      </c>
      <c r="BD1054" s="17" t="s">
        <v>3901</v>
      </c>
      <c r="DN1054" s="17">
        <f>COUNTIF(AU1054:DM1054, "X")</f>
        <v>5</v>
      </c>
    </row>
    <row r="1055" spans="1:118" s="17" customFormat="1">
      <c r="A1055" s="17" t="s">
        <v>14747</v>
      </c>
      <c r="B1055" s="17">
        <v>55</v>
      </c>
      <c r="C1055" s="17">
        <v>115154</v>
      </c>
      <c r="D1055" s="17" t="s">
        <v>8156</v>
      </c>
      <c r="E1055" s="17" t="s">
        <v>249</v>
      </c>
      <c r="F1055" s="17" t="s">
        <v>58</v>
      </c>
      <c r="H1055" s="309">
        <v>30418</v>
      </c>
      <c r="I1055" s="309">
        <v>36860</v>
      </c>
      <c r="J1055" s="17" t="s">
        <v>3888</v>
      </c>
      <c r="L1055" s="17" t="s">
        <v>14707</v>
      </c>
      <c r="N1055" s="17" t="s">
        <v>31</v>
      </c>
      <c r="O1055" s="17" t="s">
        <v>15</v>
      </c>
      <c r="P1055" s="17">
        <v>45373</v>
      </c>
      <c r="AC1055" s="17" t="s">
        <v>9895</v>
      </c>
      <c r="AD1055" s="17" t="s">
        <v>9896</v>
      </c>
      <c r="AF1055" s="17">
        <v>8</v>
      </c>
      <c r="AG1055" s="17">
        <v>2</v>
      </c>
      <c r="AM1055" s="17" t="s">
        <v>335</v>
      </c>
      <c r="AN1055" s="17" t="s">
        <v>14693</v>
      </c>
      <c r="AO1055" s="17">
        <v>3</v>
      </c>
      <c r="AP1055" s="17">
        <v>80</v>
      </c>
      <c r="AQ1055" s="17">
        <v>5</v>
      </c>
      <c r="AR1055" s="17" t="s">
        <v>9898</v>
      </c>
      <c r="AT1055" s="17" t="s">
        <v>14152</v>
      </c>
      <c r="BD1055" s="17" t="s">
        <v>3901</v>
      </c>
      <c r="CQ1055" s="17" t="s">
        <v>3901</v>
      </c>
      <c r="CU1055" s="17" t="s">
        <v>3901</v>
      </c>
      <c r="DN1055" s="17">
        <f>COUNTIF(AU1055:DM1055, "X")</f>
        <v>3</v>
      </c>
    </row>
    <row r="1056" spans="1:118" s="17" customFormat="1">
      <c r="A1056" s="17" t="s">
        <v>19713</v>
      </c>
      <c r="B1056" s="17">
        <v>55</v>
      </c>
      <c r="C1056" s="17">
        <v>27743</v>
      </c>
      <c r="D1056" s="17" t="s">
        <v>6488</v>
      </c>
      <c r="E1056" s="17" t="s">
        <v>7873</v>
      </c>
      <c r="F1056" s="17" t="s">
        <v>65</v>
      </c>
      <c r="H1056" s="309">
        <v>11038</v>
      </c>
      <c r="I1056" s="309">
        <v>28611</v>
      </c>
      <c r="J1056" s="17" t="s">
        <v>3888</v>
      </c>
      <c r="L1056" s="17" t="s">
        <v>19714</v>
      </c>
      <c r="N1056" s="17" t="s">
        <v>14</v>
      </c>
      <c r="O1056" s="17" t="s">
        <v>15</v>
      </c>
      <c r="P1056" s="17">
        <v>45371</v>
      </c>
      <c r="AF1056" s="17">
        <v>15</v>
      </c>
      <c r="AG1056" s="17">
        <v>2</v>
      </c>
      <c r="AI1056" s="17" t="s">
        <v>10178</v>
      </c>
      <c r="AM1056" s="17" t="s">
        <v>219</v>
      </c>
      <c r="AN1056" s="17" t="s">
        <v>19675</v>
      </c>
      <c r="AO1056" s="17">
        <v>3</v>
      </c>
      <c r="AP1056" s="17">
        <v>80</v>
      </c>
      <c r="AQ1056" s="17">
        <v>5</v>
      </c>
      <c r="AR1056" s="17" t="s">
        <v>10180</v>
      </c>
      <c r="AU1056" s="17" t="s">
        <v>30</v>
      </c>
      <c r="AV1056" s="17" t="s">
        <v>3901</v>
      </c>
      <c r="AX1056" s="17" t="s">
        <v>3901</v>
      </c>
      <c r="AY1056" s="17" t="s">
        <v>30</v>
      </c>
      <c r="AZ1056" s="17" t="s">
        <v>3901</v>
      </c>
      <c r="BB1056" s="17" t="s">
        <v>3901</v>
      </c>
      <c r="BC1056" s="17" t="s">
        <v>30</v>
      </c>
      <c r="BD1056" s="17" t="s">
        <v>3901</v>
      </c>
      <c r="BH1056" s="17" t="s">
        <v>3901</v>
      </c>
      <c r="BJ1056" s="17" t="s">
        <v>30</v>
      </c>
      <c r="BK1056" s="17" t="s">
        <v>3901</v>
      </c>
      <c r="BN1056" s="17" t="s">
        <v>3901</v>
      </c>
      <c r="BQ1056" s="17" t="s">
        <v>30</v>
      </c>
      <c r="BS1056" s="17" t="s">
        <v>3901</v>
      </c>
      <c r="BU1056" s="17" t="s">
        <v>3901</v>
      </c>
      <c r="BY1056" s="17" t="s">
        <v>3901</v>
      </c>
      <c r="BZ1056" s="17" t="s">
        <v>3901</v>
      </c>
      <c r="CC1056" s="17" t="s">
        <v>3901</v>
      </c>
      <c r="CD1056" s="17" t="s">
        <v>3901</v>
      </c>
      <c r="CF1056" s="17" t="s">
        <v>3901</v>
      </c>
      <c r="CH1056" s="17" t="s">
        <v>3901</v>
      </c>
      <c r="CI1056" s="17" t="s">
        <v>3901</v>
      </c>
      <c r="CL1056" s="17" t="s">
        <v>3901</v>
      </c>
      <c r="CM1056" s="17" t="s">
        <v>30</v>
      </c>
      <c r="CN1056" s="17" t="s">
        <v>3901</v>
      </c>
      <c r="CO1056" s="17" t="s">
        <v>3901</v>
      </c>
      <c r="CQ1056" s="17" t="s">
        <v>3901</v>
      </c>
      <c r="CR1056" s="17" t="s">
        <v>21</v>
      </c>
      <c r="CU1056" s="17" t="s">
        <v>3901</v>
      </c>
      <c r="CV1056" s="17" t="s">
        <v>3901</v>
      </c>
      <c r="CX1056" s="17" t="s">
        <v>3901</v>
      </c>
      <c r="DA1056" s="17" t="s">
        <v>3901</v>
      </c>
      <c r="DB1056" s="17" t="s">
        <v>3901</v>
      </c>
      <c r="DD1056" s="17" t="s">
        <v>3901</v>
      </c>
      <c r="DN1056" s="17">
        <f>COUNTIF(AU1056:DM1056, "X")</f>
        <v>27</v>
      </c>
    </row>
    <row r="1057" spans="1:118" s="17" customFormat="1">
      <c r="A1057" s="17" t="s">
        <v>22693</v>
      </c>
      <c r="B1057" s="17">
        <v>55</v>
      </c>
      <c r="C1057" s="17">
        <v>103081</v>
      </c>
      <c r="D1057" s="17" t="s">
        <v>7636</v>
      </c>
      <c r="E1057" s="17" t="s">
        <v>369</v>
      </c>
      <c r="F1057" s="17" t="s">
        <v>135</v>
      </c>
      <c r="H1057" s="309">
        <v>22653</v>
      </c>
      <c r="I1057" s="309">
        <v>44124</v>
      </c>
      <c r="J1057" s="17" t="s">
        <v>3888</v>
      </c>
      <c r="L1057" s="17" t="s">
        <v>22694</v>
      </c>
      <c r="N1057" s="17" t="s">
        <v>31</v>
      </c>
      <c r="O1057" s="17" t="s">
        <v>15</v>
      </c>
      <c r="P1057" s="17">
        <v>45373</v>
      </c>
      <c r="AF1057" s="17">
        <v>8</v>
      </c>
      <c r="AG1057" s="17">
        <v>2</v>
      </c>
      <c r="AI1057" s="17" t="s">
        <v>20542</v>
      </c>
      <c r="AM1057" s="17" t="s">
        <v>133</v>
      </c>
      <c r="AN1057" s="17" t="s">
        <v>22584</v>
      </c>
      <c r="AO1057" s="17">
        <v>3</v>
      </c>
      <c r="AP1057" s="17">
        <v>80</v>
      </c>
      <c r="AQ1057" s="17">
        <v>5</v>
      </c>
      <c r="AR1057" s="17" t="s">
        <v>22585</v>
      </c>
      <c r="DN1057" s="17">
        <f>COUNTIF(AU1057:DM1057, "X")</f>
        <v>0</v>
      </c>
    </row>
    <row r="1058" spans="1:118" s="17" customFormat="1">
      <c r="A1058" s="17" t="s">
        <v>18367</v>
      </c>
      <c r="B1058" s="17">
        <v>55</v>
      </c>
      <c r="C1058" s="17">
        <v>96832</v>
      </c>
      <c r="D1058" s="17" t="s">
        <v>17106</v>
      </c>
      <c r="E1058" s="17" t="s">
        <v>86</v>
      </c>
      <c r="F1058" s="17" t="s">
        <v>110</v>
      </c>
      <c r="H1058" s="309">
        <v>22903</v>
      </c>
      <c r="I1058" s="309">
        <v>35321</v>
      </c>
      <c r="J1058" s="17" t="s">
        <v>3888</v>
      </c>
      <c r="L1058" s="17" t="s">
        <v>18368</v>
      </c>
      <c r="N1058" s="17" t="s">
        <v>182</v>
      </c>
      <c r="O1058" s="17" t="s">
        <v>15</v>
      </c>
      <c r="P1058" s="17">
        <v>45326</v>
      </c>
      <c r="AF1058" s="17">
        <v>8</v>
      </c>
      <c r="AG1058" s="17">
        <v>2</v>
      </c>
      <c r="AH1058" s="17" t="s">
        <v>11926</v>
      </c>
      <c r="AK1058" s="17" t="s">
        <v>11927</v>
      </c>
      <c r="AM1058" s="17" t="s">
        <v>2614</v>
      </c>
      <c r="AN1058" s="17" t="s">
        <v>18350</v>
      </c>
      <c r="AO1058" s="17">
        <v>3</v>
      </c>
      <c r="AP1058" s="17">
        <v>80</v>
      </c>
      <c r="AQ1058" s="17">
        <v>5</v>
      </c>
      <c r="AR1058" s="17" t="s">
        <v>18351</v>
      </c>
      <c r="BD1058" s="17" t="s">
        <v>3901</v>
      </c>
      <c r="BH1058" s="17" t="s">
        <v>3901</v>
      </c>
      <c r="BJ1058" s="17" t="s">
        <v>30</v>
      </c>
      <c r="BK1058" s="17" t="s">
        <v>3901</v>
      </c>
      <c r="BS1058" s="17" t="s">
        <v>3901</v>
      </c>
      <c r="BY1058" s="17" t="s">
        <v>3901</v>
      </c>
      <c r="CD1058" s="17" t="s">
        <v>3901</v>
      </c>
      <c r="CF1058" s="17" t="s">
        <v>3901</v>
      </c>
      <c r="CH1058" s="17" t="s">
        <v>3901</v>
      </c>
      <c r="DN1058" s="17">
        <f>COUNTIF(AU1058:DM1058, "X")</f>
        <v>8</v>
      </c>
    </row>
    <row r="1059" spans="1:118" s="17" customFormat="1">
      <c r="A1059" s="17" t="s">
        <v>17572</v>
      </c>
      <c r="B1059" s="17">
        <v>55</v>
      </c>
      <c r="C1059" s="17">
        <v>21690</v>
      </c>
      <c r="D1059" s="17" t="s">
        <v>439</v>
      </c>
      <c r="E1059" s="17" t="s">
        <v>369</v>
      </c>
      <c r="F1059" s="17" t="s">
        <v>110</v>
      </c>
      <c r="H1059" s="309">
        <v>17698</v>
      </c>
      <c r="I1059" s="309">
        <v>27516</v>
      </c>
      <c r="J1059" s="17" t="s">
        <v>3888</v>
      </c>
      <c r="L1059" s="17" t="s">
        <v>17573</v>
      </c>
      <c r="N1059" s="17" t="s">
        <v>14</v>
      </c>
      <c r="O1059" s="17" t="s">
        <v>15</v>
      </c>
      <c r="P1059" s="17">
        <v>45371</v>
      </c>
      <c r="AF1059" s="17">
        <v>8</v>
      </c>
      <c r="AG1059" s="17">
        <v>2</v>
      </c>
      <c r="AH1059" s="17" t="s">
        <v>11926</v>
      </c>
      <c r="AK1059" s="17" t="s">
        <v>17298</v>
      </c>
      <c r="AM1059" s="17" t="s">
        <v>46</v>
      </c>
      <c r="AN1059" s="17" t="s">
        <v>17553</v>
      </c>
      <c r="AO1059" s="17">
        <v>3</v>
      </c>
      <c r="AP1059" s="17">
        <v>80</v>
      </c>
      <c r="AQ1059" s="17">
        <v>5</v>
      </c>
      <c r="AR1059" s="17" t="s">
        <v>17300</v>
      </c>
      <c r="AU1059" s="17" t="s">
        <v>21</v>
      </c>
      <c r="AV1059" s="17" t="s">
        <v>3901</v>
      </c>
      <c r="AX1059" s="17" t="s">
        <v>3901</v>
      </c>
      <c r="AY1059" s="17" t="s">
        <v>21</v>
      </c>
      <c r="AZ1059" s="17" t="s">
        <v>3901</v>
      </c>
      <c r="BB1059" s="17" t="s">
        <v>3901</v>
      </c>
      <c r="BC1059" s="17" t="s">
        <v>21</v>
      </c>
      <c r="BD1059" s="17" t="s">
        <v>3901</v>
      </c>
      <c r="BF1059" s="17" t="s">
        <v>3901</v>
      </c>
      <c r="BH1059" s="17" t="s">
        <v>3901</v>
      </c>
      <c r="BJ1059" s="17" t="s">
        <v>21</v>
      </c>
      <c r="BK1059" s="17" t="s">
        <v>3901</v>
      </c>
      <c r="BN1059" s="17" t="s">
        <v>3901</v>
      </c>
      <c r="BQ1059" s="17" t="s">
        <v>30</v>
      </c>
      <c r="BS1059" s="17" t="s">
        <v>3901</v>
      </c>
      <c r="BY1059" s="17" t="s">
        <v>3901</v>
      </c>
      <c r="BZ1059" s="17" t="s">
        <v>30</v>
      </c>
      <c r="CC1059" s="17" t="s">
        <v>3901</v>
      </c>
      <c r="CH1059" s="17" t="s">
        <v>3901</v>
      </c>
      <c r="CL1059" s="17" t="s">
        <v>3901</v>
      </c>
      <c r="CM1059" s="17" t="s">
        <v>30</v>
      </c>
      <c r="CN1059" s="17" t="s">
        <v>3901</v>
      </c>
      <c r="CQ1059" s="17" t="s">
        <v>3901</v>
      </c>
      <c r="CU1059" s="17" t="s">
        <v>3901</v>
      </c>
      <c r="DN1059" s="17">
        <f>COUNTIF(AU1059:DM1059, "X")</f>
        <v>17</v>
      </c>
    </row>
    <row r="1060" spans="1:118" s="17" customFormat="1">
      <c r="A1060" s="17" t="s">
        <v>18363</v>
      </c>
      <c r="B1060" s="17">
        <v>55</v>
      </c>
      <c r="C1060" s="17">
        <v>99569</v>
      </c>
      <c r="D1060" s="17" t="s">
        <v>439</v>
      </c>
      <c r="E1060" s="17" t="s">
        <v>205</v>
      </c>
      <c r="F1060" s="17" t="s">
        <v>70</v>
      </c>
      <c r="H1060" s="309">
        <v>27940</v>
      </c>
      <c r="I1060" s="309">
        <v>35515</v>
      </c>
      <c r="J1060" s="17" t="s">
        <v>3888</v>
      </c>
      <c r="L1060" s="17" t="s">
        <v>18364</v>
      </c>
      <c r="N1060" s="17" t="s">
        <v>182</v>
      </c>
      <c r="O1060" s="17" t="s">
        <v>15</v>
      </c>
      <c r="P1060" s="17">
        <v>45326</v>
      </c>
      <c r="Q1060" s="17">
        <v>9759</v>
      </c>
      <c r="AF1060" s="17">
        <v>8</v>
      </c>
      <c r="AG1060" s="17">
        <v>2</v>
      </c>
      <c r="AH1060" s="17" t="s">
        <v>11926</v>
      </c>
      <c r="AK1060" s="17" t="s">
        <v>11927</v>
      </c>
      <c r="AM1060" s="17" t="s">
        <v>2614</v>
      </c>
      <c r="AN1060" s="17" t="s">
        <v>18350</v>
      </c>
      <c r="AO1060" s="17">
        <v>3</v>
      </c>
      <c r="AP1060" s="17">
        <v>80</v>
      </c>
      <c r="AQ1060" s="17">
        <v>5</v>
      </c>
      <c r="AR1060" s="17" t="s">
        <v>18351</v>
      </c>
      <c r="AS1060" s="17" t="s">
        <v>18358</v>
      </c>
      <c r="BQ1060" s="17" t="s">
        <v>21</v>
      </c>
      <c r="BY1060" s="17" t="s">
        <v>3901</v>
      </c>
      <c r="BZ1060" s="17" t="s">
        <v>21</v>
      </c>
      <c r="CC1060" s="17" t="s">
        <v>3901</v>
      </c>
      <c r="CF1060" s="17" t="s">
        <v>3901</v>
      </c>
      <c r="CG1060" s="17" t="s">
        <v>21</v>
      </c>
      <c r="CH1060" s="17" t="s">
        <v>3901</v>
      </c>
      <c r="CI1060" s="17" t="s">
        <v>3901</v>
      </c>
      <c r="DN1060" s="17">
        <f>COUNTIF(AU1060:DM1060, "X")</f>
        <v>5</v>
      </c>
    </row>
    <row r="1061" spans="1:118" s="17" customFormat="1">
      <c r="A1061" s="17" t="s">
        <v>13048</v>
      </c>
      <c r="B1061" s="17">
        <v>55</v>
      </c>
      <c r="C1061" s="17">
        <v>18793</v>
      </c>
      <c r="D1061" s="17" t="s">
        <v>439</v>
      </c>
      <c r="E1061" s="17" t="s">
        <v>13049</v>
      </c>
      <c r="F1061" s="17" t="s">
        <v>5207</v>
      </c>
      <c r="H1061" s="309">
        <v>13293</v>
      </c>
      <c r="I1061" s="309">
        <v>28611</v>
      </c>
      <c r="J1061" s="17" t="s">
        <v>3888</v>
      </c>
      <c r="L1061" s="17" t="s">
        <v>13050</v>
      </c>
      <c r="N1061" s="17" t="s">
        <v>31</v>
      </c>
      <c r="O1061" s="17" t="s">
        <v>15</v>
      </c>
      <c r="P1061" s="17">
        <v>45373</v>
      </c>
      <c r="AC1061" s="17" t="s">
        <v>9895</v>
      </c>
      <c r="AD1061" s="17" t="s">
        <v>9896</v>
      </c>
      <c r="AF1061" s="17">
        <v>15</v>
      </c>
      <c r="AG1061" s="17">
        <v>2</v>
      </c>
      <c r="AM1061" s="17" t="s">
        <v>59</v>
      </c>
      <c r="AN1061" s="17" t="s">
        <v>12989</v>
      </c>
      <c r="AO1061" s="17">
        <v>3</v>
      </c>
      <c r="AP1061" s="17">
        <v>80</v>
      </c>
      <c r="AQ1061" s="17">
        <v>5</v>
      </c>
      <c r="AR1061" s="17" t="s">
        <v>9898</v>
      </c>
      <c r="AT1061" s="17" t="s">
        <v>12990</v>
      </c>
      <c r="AU1061" s="17" t="s">
        <v>21</v>
      </c>
      <c r="AV1061" s="17" t="s">
        <v>3901</v>
      </c>
      <c r="AX1061" s="17" t="s">
        <v>3901</v>
      </c>
      <c r="AZ1061" s="17" t="s">
        <v>3901</v>
      </c>
      <c r="BB1061" s="17" t="s">
        <v>3901</v>
      </c>
      <c r="BC1061" s="17" t="s">
        <v>30</v>
      </c>
      <c r="BD1061" s="17" t="s">
        <v>3901</v>
      </c>
      <c r="BH1061" s="17" t="s">
        <v>3901</v>
      </c>
      <c r="BK1061" s="17" t="s">
        <v>3901</v>
      </c>
      <c r="BL1061" s="17" t="s">
        <v>3901</v>
      </c>
      <c r="BN1061" s="17" t="s">
        <v>3901</v>
      </c>
      <c r="BS1061" s="17" t="s">
        <v>3901</v>
      </c>
      <c r="BU1061" s="17" t="s">
        <v>3901</v>
      </c>
      <c r="BY1061" s="17" t="s">
        <v>3901</v>
      </c>
      <c r="CC1061" s="17" t="s">
        <v>3901</v>
      </c>
      <c r="CD1061" s="17" t="s">
        <v>3901</v>
      </c>
      <c r="CF1061" s="17" t="s">
        <v>3901</v>
      </c>
      <c r="CG1061" s="17" t="s">
        <v>21</v>
      </c>
      <c r="CH1061" s="17" t="s">
        <v>3901</v>
      </c>
      <c r="CL1061" s="17" t="s">
        <v>3901</v>
      </c>
      <c r="CM1061" s="17" t="s">
        <v>30</v>
      </c>
      <c r="CN1061" s="17" t="s">
        <v>3901</v>
      </c>
      <c r="CQ1061" s="17" t="s">
        <v>3901</v>
      </c>
      <c r="CR1061" s="17" t="s">
        <v>21</v>
      </c>
      <c r="CU1061" s="17" t="s">
        <v>3901</v>
      </c>
      <c r="CV1061" s="17" t="s">
        <v>3901</v>
      </c>
      <c r="CX1061" s="17" t="s">
        <v>3901</v>
      </c>
      <c r="DA1061" s="17" t="s">
        <v>3901</v>
      </c>
      <c r="DN1061" s="17">
        <f>COUNTIF(AU1061:DM1061, "X")</f>
        <v>23</v>
      </c>
    </row>
    <row r="1062" spans="1:118" s="17" customFormat="1">
      <c r="A1062" s="17" t="s">
        <v>12495</v>
      </c>
      <c r="B1062" s="17">
        <v>55</v>
      </c>
      <c r="C1062" s="17">
        <v>115387</v>
      </c>
      <c r="D1062" s="17" t="s">
        <v>439</v>
      </c>
      <c r="E1062" s="17" t="s">
        <v>109</v>
      </c>
      <c r="F1062" s="17" t="s">
        <v>82</v>
      </c>
      <c r="H1062" s="309">
        <v>25573</v>
      </c>
      <c r="I1062" s="309">
        <v>36895</v>
      </c>
      <c r="J1062" s="17" t="s">
        <v>3888</v>
      </c>
      <c r="L1062" s="17" t="s">
        <v>12496</v>
      </c>
      <c r="N1062" s="17" t="s">
        <v>31</v>
      </c>
      <c r="O1062" s="17" t="s">
        <v>15</v>
      </c>
      <c r="P1062" s="17">
        <v>45373</v>
      </c>
      <c r="Q1062" s="17">
        <v>1822</v>
      </c>
      <c r="AC1062" s="17" t="s">
        <v>9895</v>
      </c>
      <c r="AD1062" s="17" t="s">
        <v>9896</v>
      </c>
      <c r="AF1062" s="17">
        <v>15</v>
      </c>
      <c r="AG1062" s="17">
        <v>2</v>
      </c>
      <c r="AM1062" s="17" t="s">
        <v>222</v>
      </c>
      <c r="AN1062" s="17" t="s">
        <v>12432</v>
      </c>
      <c r="AO1062" s="17">
        <v>3</v>
      </c>
      <c r="AP1062" s="17">
        <v>80</v>
      </c>
      <c r="AQ1062" s="17">
        <v>5</v>
      </c>
      <c r="AR1062" s="17" t="s">
        <v>9898</v>
      </c>
      <c r="AT1062" s="17" t="s">
        <v>11929</v>
      </c>
      <c r="BC1062" s="17" t="s">
        <v>30</v>
      </c>
      <c r="BD1062" s="17" t="s">
        <v>3901</v>
      </c>
      <c r="BS1062" s="17" t="s">
        <v>3901</v>
      </c>
      <c r="CH1062" s="17" t="s">
        <v>3901</v>
      </c>
      <c r="DN1062" s="17">
        <f>COUNTIF(AU1062:DM1062, "X")</f>
        <v>3</v>
      </c>
    </row>
    <row r="1063" spans="1:118" s="17" customFormat="1">
      <c r="A1063" s="17" t="s">
        <v>15503</v>
      </c>
      <c r="B1063" s="17">
        <v>55</v>
      </c>
      <c r="C1063" s="17">
        <v>99591</v>
      </c>
      <c r="D1063" s="17" t="s">
        <v>439</v>
      </c>
      <c r="E1063" s="17" t="s">
        <v>15504</v>
      </c>
      <c r="F1063" s="17" t="s">
        <v>229</v>
      </c>
      <c r="H1063" s="309">
        <v>20632</v>
      </c>
      <c r="I1063" s="309">
        <v>35515</v>
      </c>
      <c r="J1063" s="17" t="s">
        <v>3888</v>
      </c>
      <c r="L1063" s="17" t="s">
        <v>15271</v>
      </c>
      <c r="N1063" s="17" t="s">
        <v>31</v>
      </c>
      <c r="O1063" s="17" t="s">
        <v>15</v>
      </c>
      <c r="P1063" s="17">
        <v>45373</v>
      </c>
      <c r="Q1063" s="17">
        <v>3840</v>
      </c>
      <c r="AC1063" s="17" t="s">
        <v>9895</v>
      </c>
      <c r="AD1063" s="17" t="s">
        <v>9896</v>
      </c>
      <c r="AF1063" s="17">
        <v>8</v>
      </c>
      <c r="AG1063" s="17">
        <v>2</v>
      </c>
      <c r="AM1063" s="17" t="s">
        <v>44</v>
      </c>
      <c r="AN1063" s="17" t="s">
        <v>15244</v>
      </c>
      <c r="AO1063" s="17">
        <v>3</v>
      </c>
      <c r="AP1063" s="17">
        <v>80</v>
      </c>
      <c r="AQ1063" s="17">
        <v>5</v>
      </c>
      <c r="AR1063" s="17" t="s">
        <v>9898</v>
      </c>
      <c r="AT1063" s="17" t="s">
        <v>15057</v>
      </c>
      <c r="AV1063" s="17" t="s">
        <v>3901</v>
      </c>
      <c r="AW1063" s="17" t="s">
        <v>3901</v>
      </c>
      <c r="BA1063" s="17" t="s">
        <v>21</v>
      </c>
      <c r="BB1063" s="17" t="s">
        <v>3901</v>
      </c>
      <c r="BD1063" s="17" t="s">
        <v>3901</v>
      </c>
      <c r="BH1063" s="17" t="s">
        <v>3901</v>
      </c>
      <c r="BJ1063" s="17" t="s">
        <v>21</v>
      </c>
      <c r="BL1063" s="17" t="s">
        <v>21</v>
      </c>
      <c r="BS1063" s="17" t="s">
        <v>3901</v>
      </c>
      <c r="CU1063" s="17" t="s">
        <v>3901</v>
      </c>
      <c r="DN1063" s="17">
        <f>COUNTIF(AU1063:DM1063, "X")</f>
        <v>7</v>
      </c>
    </row>
    <row r="1064" spans="1:118" s="17" customFormat="1">
      <c r="A1064" s="17" t="s">
        <v>23198</v>
      </c>
      <c r="B1064" s="17">
        <v>55</v>
      </c>
      <c r="C1064" s="17">
        <v>80078</v>
      </c>
      <c r="D1064" s="17" t="s">
        <v>23199</v>
      </c>
      <c r="E1064" s="17" t="s">
        <v>434</v>
      </c>
      <c r="F1064" s="17" t="s">
        <v>48</v>
      </c>
      <c r="H1064" s="309">
        <v>23631</v>
      </c>
      <c r="I1064" s="309">
        <v>33862</v>
      </c>
      <c r="J1064" s="17" t="s">
        <v>3888</v>
      </c>
      <c r="L1064" s="17" t="s">
        <v>23200</v>
      </c>
      <c r="N1064" s="17" t="s">
        <v>89</v>
      </c>
      <c r="O1064" s="17" t="s">
        <v>15</v>
      </c>
      <c r="P1064" s="17">
        <v>45339</v>
      </c>
      <c r="AF1064" s="17">
        <v>8</v>
      </c>
      <c r="AG1064" s="17">
        <v>2</v>
      </c>
      <c r="AI1064" s="17" t="s">
        <v>20542</v>
      </c>
      <c r="AM1064" s="17" t="s">
        <v>90</v>
      </c>
      <c r="AN1064" s="17" t="s">
        <v>23025</v>
      </c>
      <c r="AO1064" s="17">
        <v>3</v>
      </c>
      <c r="AP1064" s="17">
        <v>80</v>
      </c>
      <c r="AQ1064" s="17">
        <v>5</v>
      </c>
      <c r="AR1064" s="17" t="s">
        <v>22585</v>
      </c>
      <c r="AV1064" s="17" t="s">
        <v>3901</v>
      </c>
      <c r="AX1064" s="17" t="s">
        <v>3901</v>
      </c>
      <c r="AY1064" s="17" t="s">
        <v>21</v>
      </c>
      <c r="AZ1064" s="17" t="s">
        <v>3901</v>
      </c>
      <c r="BB1064" s="17" t="s">
        <v>3901</v>
      </c>
      <c r="BC1064" s="17" t="s">
        <v>21</v>
      </c>
      <c r="BD1064" s="17" t="s">
        <v>3901</v>
      </c>
      <c r="BH1064" s="17" t="s">
        <v>3901</v>
      </c>
      <c r="BK1064" s="17" t="s">
        <v>3901</v>
      </c>
      <c r="BS1064" s="17" t="s">
        <v>3901</v>
      </c>
      <c r="CF1064" s="17" t="s">
        <v>3901</v>
      </c>
      <c r="CH1064" s="17" t="s">
        <v>3901</v>
      </c>
      <c r="CU1064" s="17" t="s">
        <v>3901</v>
      </c>
      <c r="DA1064" s="17" t="s">
        <v>3901</v>
      </c>
      <c r="DN1064" s="17">
        <f>COUNTIF(AU1064:DM1064, "X")</f>
        <v>12</v>
      </c>
    </row>
    <row r="1065" spans="1:118" s="17" customFormat="1">
      <c r="A1065" s="17" t="s">
        <v>24129</v>
      </c>
      <c r="B1065" s="17">
        <v>55</v>
      </c>
      <c r="C1065" s="17">
        <v>94045</v>
      </c>
      <c r="D1065" s="17" t="s">
        <v>8174</v>
      </c>
      <c r="E1065" s="17" t="s">
        <v>378</v>
      </c>
      <c r="F1065" s="17" t="s">
        <v>224</v>
      </c>
      <c r="H1065" s="309">
        <v>24592</v>
      </c>
      <c r="I1065" s="309">
        <v>35122</v>
      </c>
      <c r="J1065" s="17" t="s">
        <v>3888</v>
      </c>
      <c r="L1065" s="17" t="s">
        <v>24130</v>
      </c>
      <c r="N1065" s="17" t="s">
        <v>126</v>
      </c>
      <c r="O1065" s="17" t="s">
        <v>15</v>
      </c>
      <c r="P1065" s="17">
        <v>45383</v>
      </c>
      <c r="AF1065" s="17">
        <v>8</v>
      </c>
      <c r="AG1065" s="17">
        <v>2</v>
      </c>
      <c r="AI1065" s="17" t="s">
        <v>20542</v>
      </c>
      <c r="AM1065" s="17" t="s">
        <v>127</v>
      </c>
      <c r="AN1065" s="17" t="s">
        <v>23839</v>
      </c>
      <c r="AO1065" s="17">
        <v>3</v>
      </c>
      <c r="AP1065" s="17">
        <v>80</v>
      </c>
      <c r="AQ1065" s="17">
        <v>5</v>
      </c>
      <c r="AR1065" s="17" t="s">
        <v>22585</v>
      </c>
      <c r="AS1065" s="17" t="s">
        <v>23503</v>
      </c>
      <c r="AV1065" s="17" t="s">
        <v>3901</v>
      </c>
      <c r="BD1065" s="17" t="s">
        <v>3901</v>
      </c>
      <c r="BJ1065" s="17" t="s">
        <v>30</v>
      </c>
      <c r="BK1065" s="17" t="s">
        <v>3901</v>
      </c>
      <c r="BQ1065" s="17" t="s">
        <v>30</v>
      </c>
      <c r="BS1065" s="17" t="s">
        <v>3901</v>
      </c>
      <c r="BY1065" s="17" t="s">
        <v>3901</v>
      </c>
      <c r="CF1065" s="17" t="s">
        <v>3901</v>
      </c>
      <c r="CH1065" s="17" t="s">
        <v>3901</v>
      </c>
      <c r="CN1065" s="17" t="s">
        <v>3901</v>
      </c>
      <c r="CU1065" s="17" t="s">
        <v>3901</v>
      </c>
      <c r="DN1065" s="17">
        <f>COUNTIF(AU1065:DM1065, "X")</f>
        <v>9</v>
      </c>
    </row>
    <row r="1066" spans="1:118" s="17" customFormat="1">
      <c r="A1066" s="17" t="s">
        <v>19797</v>
      </c>
      <c r="B1066" s="17">
        <v>55</v>
      </c>
      <c r="C1066" s="17">
        <v>27752</v>
      </c>
      <c r="D1066" s="17" t="s">
        <v>19798</v>
      </c>
      <c r="E1066" s="17" t="s">
        <v>5125</v>
      </c>
      <c r="F1066" s="17" t="s">
        <v>99</v>
      </c>
      <c r="H1066" s="309">
        <v>13091</v>
      </c>
      <c r="I1066" s="309">
        <v>28611</v>
      </c>
      <c r="J1066" s="17" t="s">
        <v>3888</v>
      </c>
      <c r="L1066" s="17" t="s">
        <v>19799</v>
      </c>
      <c r="N1066" s="17" t="s">
        <v>14</v>
      </c>
      <c r="O1066" s="17" t="s">
        <v>15</v>
      </c>
      <c r="P1066" s="17">
        <v>45371</v>
      </c>
      <c r="AF1066" s="17">
        <v>8</v>
      </c>
      <c r="AG1066" s="17">
        <v>2</v>
      </c>
      <c r="AI1066" s="17" t="s">
        <v>10178</v>
      </c>
      <c r="AM1066" s="17" t="s">
        <v>219</v>
      </c>
      <c r="AN1066" s="17" t="s">
        <v>19675</v>
      </c>
      <c r="AO1066" s="17">
        <v>3</v>
      </c>
      <c r="AP1066" s="17">
        <v>80</v>
      </c>
      <c r="AQ1066" s="17">
        <v>5</v>
      </c>
      <c r="AR1066" s="17" t="s">
        <v>10180</v>
      </c>
      <c r="AU1066" s="17" t="s">
        <v>30</v>
      </c>
      <c r="AV1066" s="17" t="s">
        <v>3901</v>
      </c>
      <c r="AX1066" s="17" t="s">
        <v>3901</v>
      </c>
      <c r="AY1066" s="17" t="s">
        <v>30</v>
      </c>
      <c r="AZ1066" s="17" t="s">
        <v>3901</v>
      </c>
      <c r="BB1066" s="17" t="s">
        <v>3901</v>
      </c>
      <c r="BC1066" s="17" t="s">
        <v>30</v>
      </c>
      <c r="BD1066" s="17" t="s">
        <v>3901</v>
      </c>
      <c r="BH1066" s="17" t="s">
        <v>3901</v>
      </c>
      <c r="BJ1066" s="17" t="s">
        <v>30</v>
      </c>
      <c r="BK1066" s="17" t="s">
        <v>3901</v>
      </c>
      <c r="BN1066" s="17" t="s">
        <v>3901</v>
      </c>
      <c r="BQ1066" s="17" t="s">
        <v>30</v>
      </c>
      <c r="BS1066" s="17" t="s">
        <v>3901</v>
      </c>
      <c r="BY1066" s="17" t="s">
        <v>3901</v>
      </c>
      <c r="DN1066" s="17">
        <f>COUNTIF(AU1066:DM1066, "X")</f>
        <v>10</v>
      </c>
    </row>
    <row r="1067" spans="1:118" s="17" customFormat="1">
      <c r="A1067" s="17" t="s">
        <v>16323</v>
      </c>
      <c r="B1067" s="17">
        <v>55</v>
      </c>
      <c r="C1067" s="17">
        <v>85033</v>
      </c>
      <c r="D1067" s="17" t="s">
        <v>567</v>
      </c>
      <c r="E1067" s="17" t="s">
        <v>130</v>
      </c>
      <c r="F1067" s="17" t="s">
        <v>84</v>
      </c>
      <c r="H1067" s="309">
        <v>21107</v>
      </c>
      <c r="I1067" s="309">
        <v>40154</v>
      </c>
      <c r="J1067" s="17" t="s">
        <v>3888</v>
      </c>
      <c r="L1067" s="17" t="s">
        <v>16324</v>
      </c>
      <c r="N1067" s="17" t="s">
        <v>31</v>
      </c>
      <c r="O1067" s="17" t="s">
        <v>15</v>
      </c>
      <c r="P1067" s="17">
        <v>45373</v>
      </c>
      <c r="AC1067" s="17" t="s">
        <v>9895</v>
      </c>
      <c r="AD1067" s="17" t="s">
        <v>9896</v>
      </c>
      <c r="AF1067" s="17">
        <v>8</v>
      </c>
      <c r="AG1067" s="17">
        <v>2</v>
      </c>
      <c r="AM1067" s="17" t="s">
        <v>37</v>
      </c>
      <c r="AN1067" s="17" t="s">
        <v>16071</v>
      </c>
      <c r="AO1067" s="17">
        <v>3</v>
      </c>
      <c r="AP1067" s="17">
        <v>80</v>
      </c>
      <c r="AQ1067" s="17">
        <v>5</v>
      </c>
      <c r="AR1067" s="17" t="s">
        <v>9898</v>
      </c>
      <c r="AT1067" s="17" t="s">
        <v>16072</v>
      </c>
      <c r="CH1067" s="17" t="s">
        <v>3901</v>
      </c>
      <c r="CU1067" s="17" t="s">
        <v>3901</v>
      </c>
      <c r="DN1067" s="17">
        <f>COUNTIF(AU1067:DM1067, "X")</f>
        <v>2</v>
      </c>
    </row>
    <row r="1068" spans="1:118" s="17" customFormat="1">
      <c r="A1068" s="17" t="s">
        <v>11220</v>
      </c>
      <c r="B1068" s="17">
        <v>55</v>
      </c>
      <c r="C1068" s="17">
        <v>114148</v>
      </c>
      <c r="D1068" s="17" t="s">
        <v>567</v>
      </c>
      <c r="E1068" s="17" t="s">
        <v>537</v>
      </c>
      <c r="F1068" s="17" t="s">
        <v>317</v>
      </c>
      <c r="H1068" s="309">
        <v>29864</v>
      </c>
      <c r="I1068" s="309">
        <v>44088</v>
      </c>
      <c r="J1068" s="17" t="s">
        <v>3888</v>
      </c>
      <c r="L1068" s="17" t="s">
        <v>11221</v>
      </c>
      <c r="N1068" s="17" t="s">
        <v>14</v>
      </c>
      <c r="O1068" s="17" t="s">
        <v>15</v>
      </c>
      <c r="P1068" s="17">
        <v>45371</v>
      </c>
      <c r="AC1068" s="17" t="s">
        <v>14</v>
      </c>
      <c r="AF1068" s="17">
        <v>15</v>
      </c>
      <c r="AG1068" s="17">
        <v>2</v>
      </c>
      <c r="AI1068" s="17" t="s">
        <v>10178</v>
      </c>
      <c r="AM1068" s="17" t="s">
        <v>151</v>
      </c>
      <c r="AN1068" s="17" t="s">
        <v>11216</v>
      </c>
      <c r="AO1068" s="17">
        <v>3</v>
      </c>
      <c r="AP1068" s="17">
        <v>80</v>
      </c>
      <c r="AQ1068" s="17">
        <v>5</v>
      </c>
      <c r="AR1068" s="17" t="s">
        <v>10180</v>
      </c>
      <c r="DN1068" s="17">
        <f>COUNTIF(AU1068:DM1068, "X")</f>
        <v>0</v>
      </c>
    </row>
    <row r="1069" spans="1:118" s="17" customFormat="1">
      <c r="A1069" s="17" t="s">
        <v>22557</v>
      </c>
      <c r="B1069" s="17">
        <v>55</v>
      </c>
      <c r="C1069" s="17">
        <v>120309</v>
      </c>
      <c r="D1069" s="17" t="s">
        <v>567</v>
      </c>
      <c r="E1069" s="17" t="s">
        <v>212</v>
      </c>
      <c r="F1069" s="17" t="s">
        <v>120</v>
      </c>
      <c r="H1069" s="309">
        <v>26439</v>
      </c>
      <c r="I1069" s="309">
        <v>41772</v>
      </c>
      <c r="J1069" s="17" t="s">
        <v>3888</v>
      </c>
      <c r="L1069" s="17" t="s">
        <v>22558</v>
      </c>
      <c r="N1069" s="17" t="s">
        <v>31</v>
      </c>
      <c r="O1069" s="17" t="s">
        <v>15</v>
      </c>
      <c r="P1069" s="17">
        <v>45373</v>
      </c>
      <c r="AF1069" s="17">
        <v>8</v>
      </c>
      <c r="AG1069" s="17">
        <v>2</v>
      </c>
      <c r="AH1069" s="17" t="s">
        <v>11926</v>
      </c>
      <c r="AK1069" s="17" t="s">
        <v>11927</v>
      </c>
      <c r="AM1069" s="17" t="s">
        <v>177</v>
      </c>
      <c r="AN1069" s="17" t="s">
        <v>22466</v>
      </c>
      <c r="AO1069" s="17">
        <v>3</v>
      </c>
      <c r="AP1069" s="17">
        <v>80</v>
      </c>
      <c r="AQ1069" s="17">
        <v>5</v>
      </c>
      <c r="AR1069" s="17" t="s">
        <v>11941</v>
      </c>
      <c r="DN1069" s="17">
        <f>COUNTIF(AU1069:DM1069, "X")</f>
        <v>0</v>
      </c>
    </row>
    <row r="1070" spans="1:118" s="17" customFormat="1">
      <c r="A1070" s="17" t="s">
        <v>22341</v>
      </c>
      <c r="B1070" s="17">
        <v>55</v>
      </c>
      <c r="C1070" s="17">
        <v>102234</v>
      </c>
      <c r="D1070" s="17" t="s">
        <v>22342</v>
      </c>
      <c r="E1070" s="17" t="s">
        <v>20265</v>
      </c>
      <c r="F1070" s="17" t="s">
        <v>70</v>
      </c>
      <c r="H1070" s="309">
        <v>29336</v>
      </c>
      <c r="I1070" s="309">
        <v>44109</v>
      </c>
      <c r="J1070" s="17" t="s">
        <v>3888</v>
      </c>
      <c r="L1070" s="17" t="s">
        <v>22343</v>
      </c>
      <c r="N1070" s="17" t="s">
        <v>31</v>
      </c>
      <c r="O1070" s="17" t="s">
        <v>15</v>
      </c>
      <c r="P1070" s="17">
        <v>45373</v>
      </c>
      <c r="AF1070" s="17">
        <v>15</v>
      </c>
      <c r="AG1070" s="17">
        <v>2</v>
      </c>
      <c r="AH1070" s="17" t="s">
        <v>11926</v>
      </c>
      <c r="AK1070" s="17" t="s">
        <v>11927</v>
      </c>
      <c r="AM1070" s="17" t="s">
        <v>200</v>
      </c>
      <c r="AN1070" s="17" t="s">
        <v>22312</v>
      </c>
      <c r="AO1070" s="17">
        <v>3</v>
      </c>
      <c r="AP1070" s="17">
        <v>80</v>
      </c>
      <c r="AQ1070" s="17">
        <v>5</v>
      </c>
      <c r="AR1070" s="17" t="s">
        <v>11941</v>
      </c>
      <c r="AV1070" s="17" t="s">
        <v>3901</v>
      </c>
      <c r="AX1070" s="17" t="s">
        <v>3901</v>
      </c>
      <c r="BD1070" s="17" t="s">
        <v>3901</v>
      </c>
      <c r="BS1070" s="17" t="s">
        <v>3901</v>
      </c>
      <c r="DN1070" s="17">
        <f>COUNTIF(AU1070:DM1070, "X")</f>
        <v>4</v>
      </c>
    </row>
    <row r="1071" spans="1:118" s="17" customFormat="1">
      <c r="A1071" s="17" t="s">
        <v>6352</v>
      </c>
      <c r="B1071" s="17">
        <v>55</v>
      </c>
      <c r="C1071" s="17">
        <v>97540</v>
      </c>
      <c r="D1071" s="17" t="s">
        <v>567</v>
      </c>
      <c r="E1071" s="17" t="s">
        <v>468</v>
      </c>
      <c r="F1071" s="17" t="s">
        <v>63</v>
      </c>
      <c r="H1071" s="309">
        <v>28676</v>
      </c>
      <c r="I1071" s="309">
        <v>41617</v>
      </c>
      <c r="J1071" s="17" t="s">
        <v>3888</v>
      </c>
      <c r="L1071" s="17" t="s">
        <v>6353</v>
      </c>
      <c r="N1071" s="17" t="s">
        <v>19</v>
      </c>
      <c r="O1071" s="17" t="s">
        <v>15</v>
      </c>
      <c r="P1071" s="17">
        <v>45356</v>
      </c>
      <c r="AC1071" s="17" t="s">
        <v>3890</v>
      </c>
      <c r="AD1071" s="17" t="s">
        <v>3891</v>
      </c>
      <c r="AF1071" s="17">
        <v>15</v>
      </c>
      <c r="AG1071" s="17">
        <v>2</v>
      </c>
      <c r="AM1071" s="17" t="s">
        <v>232</v>
      </c>
      <c r="AN1071" s="17" t="s">
        <v>6280</v>
      </c>
      <c r="AO1071" s="17">
        <v>3</v>
      </c>
      <c r="AP1071" s="17">
        <v>80</v>
      </c>
      <c r="AQ1071" s="17">
        <v>5</v>
      </c>
      <c r="AT1071" s="17" t="s">
        <v>5516</v>
      </c>
      <c r="BS1071" s="17" t="s">
        <v>3901</v>
      </c>
      <c r="CQ1071" s="17" t="s">
        <v>3901</v>
      </c>
      <c r="CU1071" s="17" t="s">
        <v>3901</v>
      </c>
      <c r="DN1071" s="17">
        <f>COUNTIF(AU1071:DM1071, "X")</f>
        <v>3</v>
      </c>
    </row>
    <row r="1072" spans="1:118" s="17" customFormat="1">
      <c r="A1072" s="17" t="s">
        <v>21758</v>
      </c>
      <c r="B1072" s="17">
        <v>55</v>
      </c>
      <c r="C1072" s="17">
        <v>119642</v>
      </c>
      <c r="D1072" s="17" t="s">
        <v>21759</v>
      </c>
      <c r="E1072" s="17" t="s">
        <v>164</v>
      </c>
      <c r="F1072" s="17" t="s">
        <v>70</v>
      </c>
      <c r="H1072" s="309">
        <v>23824</v>
      </c>
      <c r="I1072" s="309">
        <v>37363</v>
      </c>
      <c r="J1072" s="17" t="s">
        <v>3888</v>
      </c>
      <c r="L1072" s="17" t="s">
        <v>21760</v>
      </c>
      <c r="N1072" s="17" t="s">
        <v>89</v>
      </c>
      <c r="O1072" s="17" t="s">
        <v>15</v>
      </c>
      <c r="P1072" s="17">
        <v>45339</v>
      </c>
      <c r="AF1072" s="17">
        <v>8</v>
      </c>
      <c r="AG1072" s="17">
        <v>2</v>
      </c>
      <c r="AH1072" s="17" t="s">
        <v>11926</v>
      </c>
      <c r="AK1072" s="17" t="s">
        <v>21650</v>
      </c>
      <c r="AM1072" s="17" t="s">
        <v>197</v>
      </c>
      <c r="AN1072" s="17" t="s">
        <v>21651</v>
      </c>
      <c r="AO1072" s="17">
        <v>3</v>
      </c>
      <c r="AP1072" s="17">
        <v>80</v>
      </c>
      <c r="AQ1072" s="17">
        <v>5</v>
      </c>
      <c r="AR1072" s="17" t="s">
        <v>21652</v>
      </c>
      <c r="BD1072" s="17" t="s">
        <v>3901</v>
      </c>
      <c r="BS1072" s="17" t="s">
        <v>3901</v>
      </c>
      <c r="CC1072" s="17" t="s">
        <v>3901</v>
      </c>
      <c r="CF1072" s="17" t="s">
        <v>3901</v>
      </c>
      <c r="CH1072" s="17" t="s">
        <v>3901</v>
      </c>
      <c r="CN1072" s="17" t="s">
        <v>3901</v>
      </c>
      <c r="CQ1072" s="17" t="s">
        <v>3901</v>
      </c>
      <c r="CR1072" s="17" t="s">
        <v>21</v>
      </c>
      <c r="DN1072" s="17">
        <f>COUNTIF(AU1072:DM1072, "X")</f>
        <v>7</v>
      </c>
    </row>
    <row r="1073" spans="1:118" s="17" customFormat="1">
      <c r="A1073" s="17" t="s">
        <v>23969</v>
      </c>
      <c r="B1073" s="17">
        <v>55</v>
      </c>
      <c r="C1073" s="17">
        <v>111394</v>
      </c>
      <c r="D1073" s="17" t="s">
        <v>23970</v>
      </c>
      <c r="E1073" s="17" t="s">
        <v>129</v>
      </c>
      <c r="F1073" s="17" t="s">
        <v>48</v>
      </c>
      <c r="H1073" s="309">
        <v>29729</v>
      </c>
      <c r="I1073" s="309">
        <v>36613</v>
      </c>
      <c r="J1073" s="17" t="s">
        <v>3888</v>
      </c>
      <c r="L1073" s="17" t="s">
        <v>23971</v>
      </c>
      <c r="N1073" s="17" t="s">
        <v>126</v>
      </c>
      <c r="O1073" s="17" t="s">
        <v>15</v>
      </c>
      <c r="P1073" s="17">
        <v>45383</v>
      </c>
      <c r="AF1073" s="17">
        <v>8</v>
      </c>
      <c r="AG1073" s="17">
        <v>2</v>
      </c>
      <c r="AI1073" s="17" t="s">
        <v>20542</v>
      </c>
      <c r="AM1073" s="17" t="s">
        <v>127</v>
      </c>
      <c r="AN1073" s="17" t="s">
        <v>23839</v>
      </c>
      <c r="AO1073" s="17">
        <v>3</v>
      </c>
      <c r="AP1073" s="17">
        <v>80</v>
      </c>
      <c r="AQ1073" s="17">
        <v>5</v>
      </c>
      <c r="AR1073" s="17" t="s">
        <v>22585</v>
      </c>
      <c r="AS1073" s="17" t="s">
        <v>23503</v>
      </c>
      <c r="AV1073" s="17" t="s">
        <v>3901</v>
      </c>
      <c r="AZ1073" s="17" t="s">
        <v>3901</v>
      </c>
      <c r="BD1073" s="17" t="s">
        <v>3901</v>
      </c>
      <c r="BH1073" s="17" t="s">
        <v>3901</v>
      </c>
      <c r="BK1073" s="17" t="s">
        <v>3901</v>
      </c>
      <c r="BN1073" s="17" t="s">
        <v>3901</v>
      </c>
      <c r="BQ1073" s="17" t="s">
        <v>30</v>
      </c>
      <c r="BS1073" s="17" t="s">
        <v>3901</v>
      </c>
      <c r="CC1073" s="17" t="s">
        <v>3901</v>
      </c>
      <c r="CF1073" s="17" t="s">
        <v>3901</v>
      </c>
      <c r="CH1073" s="17" t="s">
        <v>3901</v>
      </c>
      <c r="CM1073" s="17" t="s">
        <v>30</v>
      </c>
      <c r="CQ1073" s="17" t="s">
        <v>3901</v>
      </c>
      <c r="CR1073" s="17" t="s">
        <v>30</v>
      </c>
      <c r="CU1073" s="17" t="s">
        <v>3901</v>
      </c>
      <c r="DA1073" s="17" t="s">
        <v>3901</v>
      </c>
      <c r="DN1073" s="17">
        <f>COUNTIF(AU1073:DM1073, "X")</f>
        <v>13</v>
      </c>
    </row>
    <row r="1074" spans="1:118" s="17" customFormat="1">
      <c r="A1074" s="17" t="s">
        <v>17441</v>
      </c>
      <c r="B1074" s="17">
        <v>55</v>
      </c>
      <c r="C1074" s="17">
        <v>91109</v>
      </c>
      <c r="D1074" s="17" t="s">
        <v>17442</v>
      </c>
      <c r="E1074" s="17" t="s">
        <v>420</v>
      </c>
      <c r="F1074" s="17" t="s">
        <v>43</v>
      </c>
      <c r="H1074" s="309">
        <v>28599</v>
      </c>
      <c r="I1074" s="309">
        <v>34954</v>
      </c>
      <c r="J1074" s="17" t="s">
        <v>3888</v>
      </c>
      <c r="L1074" s="17" t="s">
        <v>17443</v>
      </c>
      <c r="N1074" s="17" t="s">
        <v>14</v>
      </c>
      <c r="O1074" s="17" t="s">
        <v>15</v>
      </c>
      <c r="P1074" s="17">
        <v>45371</v>
      </c>
      <c r="AF1074" s="17">
        <v>8</v>
      </c>
      <c r="AG1074" s="17">
        <v>2</v>
      </c>
      <c r="AH1074" s="17" t="s">
        <v>11926</v>
      </c>
      <c r="AK1074" s="17" t="s">
        <v>17298</v>
      </c>
      <c r="AM1074" s="17" t="s">
        <v>88</v>
      </c>
      <c r="AN1074" s="17" t="s">
        <v>17299</v>
      </c>
      <c r="AO1074" s="17">
        <v>3</v>
      </c>
      <c r="AP1074" s="17">
        <v>80</v>
      </c>
      <c r="AQ1074" s="17">
        <v>5</v>
      </c>
      <c r="AR1074" s="17" t="s">
        <v>17300</v>
      </c>
      <c r="AU1074" s="17" t="s">
        <v>30</v>
      </c>
      <c r="AV1074" s="17" t="s">
        <v>3901</v>
      </c>
      <c r="BD1074" s="17" t="s">
        <v>3901</v>
      </c>
      <c r="BS1074" s="17" t="s">
        <v>3901</v>
      </c>
      <c r="CF1074" s="17" t="s">
        <v>3901</v>
      </c>
      <c r="DN1074" s="17">
        <f>COUNTIF(AU1074:DM1074, "X")</f>
        <v>4</v>
      </c>
    </row>
    <row r="1075" spans="1:118" s="17" customFormat="1">
      <c r="A1075" s="17" t="s">
        <v>23646</v>
      </c>
      <c r="B1075" s="17">
        <v>55</v>
      </c>
      <c r="C1075" s="17">
        <v>121287</v>
      </c>
      <c r="D1075" s="17" t="s">
        <v>3982</v>
      </c>
      <c r="E1075" s="17" t="s">
        <v>17</v>
      </c>
      <c r="F1075" s="17" t="s">
        <v>10467</v>
      </c>
      <c r="H1075" s="309">
        <v>29591</v>
      </c>
      <c r="I1075" s="309">
        <v>39087</v>
      </c>
      <c r="J1075" s="17" t="s">
        <v>3888</v>
      </c>
      <c r="L1075" s="17" t="s">
        <v>23647</v>
      </c>
      <c r="N1075" s="17" t="s">
        <v>126</v>
      </c>
      <c r="O1075" s="17" t="s">
        <v>15</v>
      </c>
      <c r="P1075" s="17">
        <v>45383</v>
      </c>
      <c r="AF1075" s="17">
        <v>8</v>
      </c>
      <c r="AG1075" s="17">
        <v>2</v>
      </c>
      <c r="AI1075" s="17" t="s">
        <v>20542</v>
      </c>
      <c r="AM1075" s="17" t="s">
        <v>303</v>
      </c>
      <c r="AN1075" s="17" t="s">
        <v>23502</v>
      </c>
      <c r="AO1075" s="17">
        <v>3</v>
      </c>
      <c r="AP1075" s="17">
        <v>80</v>
      </c>
      <c r="AQ1075" s="17">
        <v>5</v>
      </c>
      <c r="AR1075" s="17" t="s">
        <v>22585</v>
      </c>
      <c r="AS1075" s="17" t="s">
        <v>23503</v>
      </c>
      <c r="CH1075" s="17" t="s">
        <v>3901</v>
      </c>
      <c r="DN1075" s="17">
        <f>COUNTIF(AU1075:DM1075, "X")</f>
        <v>1</v>
      </c>
    </row>
    <row r="1076" spans="1:118" s="17" customFormat="1">
      <c r="A1076" s="17" t="s">
        <v>3981</v>
      </c>
      <c r="B1076" s="17">
        <v>55</v>
      </c>
      <c r="C1076" s="17">
        <v>73258</v>
      </c>
      <c r="D1076" s="17" t="s">
        <v>3982</v>
      </c>
      <c r="E1076" s="17" t="s">
        <v>3983</v>
      </c>
      <c r="F1076" s="17" t="s">
        <v>548</v>
      </c>
      <c r="H1076" s="309">
        <v>26105</v>
      </c>
      <c r="I1076" s="309">
        <v>42157</v>
      </c>
      <c r="J1076" s="17" t="s">
        <v>3888</v>
      </c>
      <c r="L1076" s="17" t="s">
        <v>3927</v>
      </c>
      <c r="M1076" s="17" t="s">
        <v>478</v>
      </c>
      <c r="N1076" s="17" t="s">
        <v>19</v>
      </c>
      <c r="O1076" s="17" t="s">
        <v>15</v>
      </c>
      <c r="P1076" s="17">
        <v>45356</v>
      </c>
      <c r="AC1076" s="17" t="s">
        <v>3890</v>
      </c>
      <c r="AD1076" s="17" t="s">
        <v>3891</v>
      </c>
      <c r="AF1076" s="17">
        <v>15</v>
      </c>
      <c r="AG1076" s="17">
        <v>2</v>
      </c>
      <c r="AM1076" s="17" t="s">
        <v>172</v>
      </c>
      <c r="AN1076" s="17" t="s">
        <v>3892</v>
      </c>
      <c r="AO1076" s="17">
        <v>3</v>
      </c>
      <c r="AP1076" s="17">
        <v>80</v>
      </c>
      <c r="AQ1076" s="17">
        <v>5</v>
      </c>
      <c r="AT1076" s="17" t="s">
        <v>3893</v>
      </c>
      <c r="DN1076" s="17">
        <f>COUNTIF(AU1076:DM1076, "X")</f>
        <v>0</v>
      </c>
    </row>
    <row r="1077" spans="1:118" s="17" customFormat="1">
      <c r="A1077" s="17" t="s">
        <v>17724</v>
      </c>
      <c r="B1077" s="17">
        <v>55</v>
      </c>
      <c r="C1077" s="17">
        <v>21083</v>
      </c>
      <c r="D1077" s="17" t="s">
        <v>17725</v>
      </c>
      <c r="E1077" s="17" t="s">
        <v>407</v>
      </c>
      <c r="F1077" s="17" t="s">
        <v>48</v>
      </c>
      <c r="H1077" s="309">
        <v>11279</v>
      </c>
      <c r="I1077" s="309">
        <v>28611</v>
      </c>
      <c r="J1077" s="17" t="s">
        <v>3888</v>
      </c>
      <c r="L1077" s="17" t="s">
        <v>17726</v>
      </c>
      <c r="N1077" s="17" t="s">
        <v>50</v>
      </c>
      <c r="O1077" s="17" t="s">
        <v>15</v>
      </c>
      <c r="P1077" s="17">
        <v>45344</v>
      </c>
      <c r="AF1077" s="17">
        <v>8</v>
      </c>
      <c r="AG1077" s="17">
        <v>2</v>
      </c>
      <c r="AH1077" s="17" t="s">
        <v>11926</v>
      </c>
      <c r="AK1077" s="17" t="s">
        <v>17298</v>
      </c>
      <c r="AM1077" s="17" t="s">
        <v>46</v>
      </c>
      <c r="AN1077" s="17" t="s">
        <v>17553</v>
      </c>
      <c r="AO1077" s="17">
        <v>3</v>
      </c>
      <c r="AP1077" s="17">
        <v>80</v>
      </c>
      <c r="AQ1077" s="17">
        <v>5</v>
      </c>
      <c r="AR1077" s="17" t="s">
        <v>17300</v>
      </c>
      <c r="AU1077" s="17" t="s">
        <v>21</v>
      </c>
      <c r="AV1077" s="17" t="s">
        <v>3901</v>
      </c>
      <c r="AZ1077" s="17" t="s">
        <v>3901</v>
      </c>
      <c r="BB1077" s="17" t="s">
        <v>3901</v>
      </c>
      <c r="BC1077" s="17" t="s">
        <v>21</v>
      </c>
      <c r="BD1077" s="17" t="s">
        <v>3901</v>
      </c>
      <c r="BF1077" s="17" t="s">
        <v>3901</v>
      </c>
      <c r="BK1077" s="17" t="s">
        <v>3901</v>
      </c>
      <c r="BN1077" s="17" t="s">
        <v>3901</v>
      </c>
      <c r="BQ1077" s="17" t="s">
        <v>21</v>
      </c>
      <c r="BS1077" s="17" t="s">
        <v>3901</v>
      </c>
      <c r="BY1077" s="17" t="s">
        <v>3901</v>
      </c>
      <c r="CC1077" s="17" t="s">
        <v>3901</v>
      </c>
      <c r="CH1077" s="17" t="s">
        <v>3901</v>
      </c>
      <c r="CN1077" s="17" t="s">
        <v>3901</v>
      </c>
      <c r="CU1077" s="17" t="s">
        <v>3901</v>
      </c>
      <c r="DN1077" s="17">
        <f>COUNTIF(AU1077:DM1077, "X")</f>
        <v>13</v>
      </c>
    </row>
    <row r="1078" spans="1:118" s="17" customFormat="1">
      <c r="A1078" s="17" t="s">
        <v>23435</v>
      </c>
      <c r="B1078" s="17">
        <v>55</v>
      </c>
      <c r="C1078" s="17">
        <v>112072</v>
      </c>
      <c r="D1078" s="17" t="s">
        <v>5944</v>
      </c>
      <c r="E1078" s="17" t="s">
        <v>299</v>
      </c>
      <c r="F1078" s="17" t="s">
        <v>129</v>
      </c>
      <c r="H1078" s="309">
        <v>22622</v>
      </c>
      <c r="I1078" s="309">
        <v>36670</v>
      </c>
      <c r="J1078" s="17" t="s">
        <v>3888</v>
      </c>
      <c r="L1078" s="17" t="s">
        <v>23436</v>
      </c>
      <c r="N1078" s="17" t="s">
        <v>126</v>
      </c>
      <c r="O1078" s="17" t="s">
        <v>15</v>
      </c>
      <c r="P1078" s="17">
        <v>45383</v>
      </c>
      <c r="Q1078" s="17">
        <v>9726</v>
      </c>
      <c r="AF1078" s="17">
        <v>8</v>
      </c>
      <c r="AG1078" s="17">
        <v>2</v>
      </c>
      <c r="AI1078" s="17" t="s">
        <v>20542</v>
      </c>
      <c r="AM1078" s="17" t="s">
        <v>256</v>
      </c>
      <c r="AN1078" s="17" t="s">
        <v>23381</v>
      </c>
      <c r="AO1078" s="17">
        <v>3</v>
      </c>
      <c r="AP1078" s="17">
        <v>80</v>
      </c>
      <c r="AQ1078" s="17">
        <v>5</v>
      </c>
      <c r="AR1078" s="17" t="s">
        <v>22585</v>
      </c>
      <c r="BD1078" s="17" t="s">
        <v>3901</v>
      </c>
      <c r="BS1078" s="17" t="s">
        <v>3901</v>
      </c>
      <c r="CC1078" s="17" t="s">
        <v>3901</v>
      </c>
      <c r="CN1078" s="17" t="s">
        <v>3901</v>
      </c>
      <c r="CU1078" s="17" t="s">
        <v>3901</v>
      </c>
      <c r="DN1078" s="17">
        <f>COUNTIF(AU1078:DM1078, "X")</f>
        <v>5</v>
      </c>
    </row>
    <row r="1079" spans="1:118" s="17" customFormat="1">
      <c r="A1079" s="17" t="s">
        <v>9627</v>
      </c>
      <c r="B1079" s="17">
        <v>55</v>
      </c>
      <c r="C1079" s="17">
        <v>91512</v>
      </c>
      <c r="D1079" s="17" t="s">
        <v>5944</v>
      </c>
      <c r="E1079" s="17" t="s">
        <v>122</v>
      </c>
      <c r="F1079" s="17" t="s">
        <v>48</v>
      </c>
      <c r="H1079" s="309">
        <v>23296</v>
      </c>
      <c r="I1079" s="309">
        <v>34983</v>
      </c>
      <c r="J1079" s="17" t="s">
        <v>3888</v>
      </c>
      <c r="L1079" s="17" t="s">
        <v>9628</v>
      </c>
      <c r="N1079" s="17" t="s">
        <v>19</v>
      </c>
      <c r="O1079" s="17" t="s">
        <v>15</v>
      </c>
      <c r="P1079" s="17">
        <v>45356</v>
      </c>
      <c r="AC1079" s="17" t="s">
        <v>3890</v>
      </c>
      <c r="AD1079" s="17" t="s">
        <v>3891</v>
      </c>
      <c r="AF1079" s="17">
        <v>8</v>
      </c>
      <c r="AG1079" s="17">
        <v>2</v>
      </c>
      <c r="AM1079" s="17" t="s">
        <v>218</v>
      </c>
      <c r="AN1079" s="17" t="s">
        <v>9598</v>
      </c>
      <c r="AO1079" s="17">
        <v>3</v>
      </c>
      <c r="AP1079" s="17">
        <v>80</v>
      </c>
      <c r="AQ1079" s="17">
        <v>5</v>
      </c>
      <c r="AT1079" s="17" t="s">
        <v>9082</v>
      </c>
      <c r="AU1079" s="17" t="s">
        <v>21</v>
      </c>
      <c r="AV1079" s="17" t="s">
        <v>3901</v>
      </c>
      <c r="BB1079" s="17" t="s">
        <v>3901</v>
      </c>
      <c r="BD1079" s="17" t="s">
        <v>3901</v>
      </c>
      <c r="BH1079" s="17" t="s">
        <v>3901</v>
      </c>
      <c r="BK1079" s="17" t="s">
        <v>3901</v>
      </c>
      <c r="BL1079" s="17" t="s">
        <v>3901</v>
      </c>
      <c r="BN1079" s="17" t="s">
        <v>3901</v>
      </c>
      <c r="BQ1079" s="17" t="s">
        <v>21</v>
      </c>
      <c r="BS1079" s="17" t="s">
        <v>3901</v>
      </c>
      <c r="BY1079" s="17" t="s">
        <v>3901</v>
      </c>
      <c r="CC1079" s="17" t="s">
        <v>3901</v>
      </c>
      <c r="CF1079" s="17" t="s">
        <v>3901</v>
      </c>
      <c r="CH1079" s="17" t="s">
        <v>3901</v>
      </c>
      <c r="DN1079" s="17">
        <f>COUNTIF(AU1079:DM1079, "X")</f>
        <v>12</v>
      </c>
    </row>
    <row r="1080" spans="1:118" s="17" customFormat="1">
      <c r="A1080" s="17" t="s">
        <v>19150</v>
      </c>
      <c r="B1080" s="17">
        <v>55</v>
      </c>
      <c r="C1080" s="17">
        <v>54296</v>
      </c>
      <c r="D1080" s="17" t="s">
        <v>19151</v>
      </c>
      <c r="E1080" s="17" t="s">
        <v>19152</v>
      </c>
      <c r="F1080" s="17" t="s">
        <v>19153</v>
      </c>
      <c r="H1080" s="309">
        <v>25319</v>
      </c>
      <c r="I1080" s="309">
        <v>41015</v>
      </c>
      <c r="J1080" s="17" t="s">
        <v>3888</v>
      </c>
      <c r="L1080" s="17" t="s">
        <v>19154</v>
      </c>
      <c r="N1080" s="17" t="s">
        <v>31</v>
      </c>
      <c r="O1080" s="17" t="s">
        <v>15</v>
      </c>
      <c r="P1080" s="17">
        <v>45373</v>
      </c>
      <c r="AD1080" s="17" t="s">
        <v>9896</v>
      </c>
      <c r="AF1080" s="17">
        <v>8</v>
      </c>
      <c r="AG1080" s="17">
        <v>2</v>
      </c>
      <c r="AM1080" s="17" t="s">
        <v>337</v>
      </c>
      <c r="AN1080" s="17" t="s">
        <v>19113</v>
      </c>
      <c r="AO1080" s="17">
        <v>3</v>
      </c>
      <c r="AP1080" s="17">
        <v>80</v>
      </c>
      <c r="AQ1080" s="17">
        <v>5</v>
      </c>
      <c r="AR1080" s="17" t="s">
        <v>9898</v>
      </c>
      <c r="DN1080" s="17">
        <f>COUNTIF(AU1080:DM1080, "X")</f>
        <v>0</v>
      </c>
    </row>
    <row r="1081" spans="1:118" s="17" customFormat="1">
      <c r="A1081" s="17" t="s">
        <v>20823</v>
      </c>
      <c r="B1081" s="17">
        <v>55</v>
      </c>
      <c r="C1081" s="17">
        <v>107051</v>
      </c>
      <c r="D1081" s="17" t="s">
        <v>4601</v>
      </c>
      <c r="E1081" s="17" t="s">
        <v>389</v>
      </c>
      <c r="F1081" s="17" t="s">
        <v>63</v>
      </c>
      <c r="H1081" s="309">
        <v>29368</v>
      </c>
      <c r="I1081" s="309">
        <v>44047</v>
      </c>
      <c r="J1081" s="17" t="s">
        <v>3888</v>
      </c>
      <c r="L1081" s="17" t="s">
        <v>20824</v>
      </c>
      <c r="N1081" s="17" t="s">
        <v>26</v>
      </c>
      <c r="O1081" s="17" t="s">
        <v>15</v>
      </c>
      <c r="P1081" s="17">
        <v>45318</v>
      </c>
      <c r="AF1081" s="17">
        <v>15</v>
      </c>
      <c r="AG1081" s="17">
        <v>2</v>
      </c>
      <c r="AI1081" s="17" t="s">
        <v>20669</v>
      </c>
      <c r="AM1081" s="17" t="s">
        <v>53</v>
      </c>
      <c r="AN1081" s="17" t="s">
        <v>20670</v>
      </c>
      <c r="AO1081" s="17">
        <v>3</v>
      </c>
      <c r="AP1081" s="17">
        <v>80</v>
      </c>
      <c r="AQ1081" s="17">
        <v>5</v>
      </c>
      <c r="AR1081" s="17" t="s">
        <v>20671</v>
      </c>
      <c r="DN1081" s="17">
        <f>COUNTIF(AU1081:DM1081, "X")</f>
        <v>0</v>
      </c>
    </row>
    <row r="1082" spans="1:118" s="17" customFormat="1">
      <c r="A1082" s="17" t="s">
        <v>6875</v>
      </c>
      <c r="B1082" s="17">
        <v>55</v>
      </c>
      <c r="C1082" s="17">
        <v>121527</v>
      </c>
      <c r="D1082" s="17" t="s">
        <v>6876</v>
      </c>
      <c r="E1082" s="17" t="s">
        <v>6877</v>
      </c>
      <c r="F1082" s="17" t="s">
        <v>33</v>
      </c>
      <c r="H1082" s="309">
        <v>19280</v>
      </c>
      <c r="I1082" s="309">
        <v>42527</v>
      </c>
      <c r="J1082" s="17" t="s">
        <v>3888</v>
      </c>
      <c r="L1082" s="17" t="s">
        <v>6878</v>
      </c>
      <c r="N1082" s="17" t="s">
        <v>19</v>
      </c>
      <c r="O1082" s="17" t="s">
        <v>15</v>
      </c>
      <c r="P1082" s="17">
        <v>45356</v>
      </c>
      <c r="AC1082" s="17" t="s">
        <v>3890</v>
      </c>
      <c r="AD1082" s="17" t="s">
        <v>3891</v>
      </c>
      <c r="AF1082" s="17">
        <v>8</v>
      </c>
      <c r="AG1082" s="17">
        <v>2</v>
      </c>
      <c r="AM1082" s="17" t="s">
        <v>248</v>
      </c>
      <c r="AN1082" s="17" t="s">
        <v>6588</v>
      </c>
      <c r="AO1082" s="17">
        <v>3</v>
      </c>
      <c r="AP1082" s="17">
        <v>80</v>
      </c>
      <c r="AQ1082" s="17">
        <v>5</v>
      </c>
      <c r="AT1082" s="17" t="s">
        <v>6589</v>
      </c>
      <c r="BS1082" s="17" t="s">
        <v>3901</v>
      </c>
      <c r="DN1082" s="17">
        <f>COUNTIF(AU1082:DM1082, "X")</f>
        <v>1</v>
      </c>
    </row>
    <row r="1083" spans="1:118" s="17" customFormat="1">
      <c r="A1083" s="17" t="s">
        <v>16205</v>
      </c>
      <c r="B1083" s="17">
        <v>55</v>
      </c>
      <c r="C1083" s="17">
        <v>76311</v>
      </c>
      <c r="D1083" s="17" t="s">
        <v>16206</v>
      </c>
      <c r="E1083" s="17" t="s">
        <v>333</v>
      </c>
      <c r="F1083" s="17" t="s">
        <v>70</v>
      </c>
      <c r="H1083" s="309">
        <v>22836</v>
      </c>
      <c r="I1083" s="309">
        <v>33721</v>
      </c>
      <c r="J1083" s="17" t="s">
        <v>3888</v>
      </c>
      <c r="L1083" s="17" t="s">
        <v>16207</v>
      </c>
      <c r="N1083" s="17" t="s">
        <v>31</v>
      </c>
      <c r="O1083" s="17" t="s">
        <v>15</v>
      </c>
      <c r="P1083" s="17">
        <v>45373</v>
      </c>
      <c r="Q1083" s="17">
        <v>2505</v>
      </c>
      <c r="AC1083" s="17" t="s">
        <v>9895</v>
      </c>
      <c r="AD1083" s="17" t="s">
        <v>9896</v>
      </c>
      <c r="AF1083" s="17">
        <v>8</v>
      </c>
      <c r="AG1083" s="17">
        <v>2</v>
      </c>
      <c r="AM1083" s="17" t="s">
        <v>37</v>
      </c>
      <c r="AN1083" s="17" t="s">
        <v>16071</v>
      </c>
      <c r="AO1083" s="17">
        <v>3</v>
      </c>
      <c r="AP1083" s="17">
        <v>80</v>
      </c>
      <c r="AQ1083" s="17">
        <v>5</v>
      </c>
      <c r="AR1083" s="17" t="s">
        <v>9898</v>
      </c>
      <c r="AT1083" s="17" t="s">
        <v>16072</v>
      </c>
      <c r="BB1083" s="17" t="s">
        <v>3901</v>
      </c>
      <c r="DN1083" s="17">
        <f>COUNTIF(AU1083:DM1083, "X")</f>
        <v>1</v>
      </c>
    </row>
    <row r="1084" spans="1:118" s="17" customFormat="1">
      <c r="A1084" s="17" t="s">
        <v>15727</v>
      </c>
      <c r="B1084" s="17">
        <v>55</v>
      </c>
      <c r="C1084" s="17">
        <v>99960</v>
      </c>
      <c r="D1084" s="17" t="s">
        <v>4323</v>
      </c>
      <c r="E1084" s="17" t="s">
        <v>194</v>
      </c>
      <c r="F1084" s="17" t="s">
        <v>70</v>
      </c>
      <c r="H1084" s="309">
        <v>29056</v>
      </c>
      <c r="I1084" s="309">
        <v>35529</v>
      </c>
      <c r="J1084" s="17" t="s">
        <v>3888</v>
      </c>
      <c r="L1084" s="17" t="s">
        <v>15728</v>
      </c>
      <c r="N1084" s="17" t="s">
        <v>31</v>
      </c>
      <c r="O1084" s="17" t="s">
        <v>15</v>
      </c>
      <c r="P1084" s="17">
        <v>45373</v>
      </c>
      <c r="Q1084" s="17">
        <v>9566</v>
      </c>
      <c r="AC1084" s="17" t="s">
        <v>9895</v>
      </c>
      <c r="AD1084" s="17" t="s">
        <v>9896</v>
      </c>
      <c r="AF1084" s="17">
        <v>8</v>
      </c>
      <c r="AG1084" s="17">
        <v>2</v>
      </c>
      <c r="AM1084" s="17" t="s">
        <v>121</v>
      </c>
      <c r="AN1084" s="17" t="s">
        <v>15516</v>
      </c>
      <c r="AO1084" s="17">
        <v>3</v>
      </c>
      <c r="AP1084" s="17">
        <v>80</v>
      </c>
      <c r="AQ1084" s="17">
        <v>5</v>
      </c>
      <c r="AR1084" s="17" t="s">
        <v>9898</v>
      </c>
      <c r="AT1084" s="17" t="s">
        <v>15057</v>
      </c>
      <c r="BD1084" s="17" t="s">
        <v>3901</v>
      </c>
      <c r="BK1084" s="17" t="s">
        <v>3901</v>
      </c>
      <c r="BQ1084" s="17" t="s">
        <v>21</v>
      </c>
      <c r="BS1084" s="17" t="s">
        <v>3901</v>
      </c>
      <c r="CC1084" s="17" t="s">
        <v>3901</v>
      </c>
      <c r="CF1084" s="17" t="s">
        <v>3901</v>
      </c>
      <c r="CH1084" s="17" t="s">
        <v>3901</v>
      </c>
      <c r="DN1084" s="17">
        <f>COUNTIF(AU1084:DM1084, "X")</f>
        <v>6</v>
      </c>
    </row>
    <row r="1085" spans="1:118" s="17" customFormat="1">
      <c r="A1085" s="17" t="s">
        <v>4478</v>
      </c>
      <c r="B1085" s="17">
        <v>55</v>
      </c>
      <c r="C1085" s="17">
        <v>80352</v>
      </c>
      <c r="D1085" s="17" t="s">
        <v>489</v>
      </c>
      <c r="E1085" s="17" t="s">
        <v>426</v>
      </c>
      <c r="F1085" s="17" t="s">
        <v>22</v>
      </c>
      <c r="H1085" s="309">
        <v>25731</v>
      </c>
      <c r="I1085" s="309">
        <v>33882</v>
      </c>
      <c r="J1085" s="17" t="s">
        <v>3888</v>
      </c>
      <c r="L1085" s="17" t="s">
        <v>4479</v>
      </c>
      <c r="N1085" s="17" t="s">
        <v>19</v>
      </c>
      <c r="O1085" s="17" t="s">
        <v>15</v>
      </c>
      <c r="P1085" s="17">
        <v>45356</v>
      </c>
      <c r="AC1085" s="17" t="s">
        <v>3890</v>
      </c>
      <c r="AD1085" s="17" t="s">
        <v>3891</v>
      </c>
      <c r="AF1085" s="17">
        <v>8</v>
      </c>
      <c r="AG1085" s="17">
        <v>2</v>
      </c>
      <c r="AM1085" s="17" t="s">
        <v>2602</v>
      </c>
      <c r="AN1085" s="17" t="s">
        <v>4371</v>
      </c>
      <c r="AO1085" s="17">
        <v>3</v>
      </c>
      <c r="AP1085" s="17">
        <v>80</v>
      </c>
      <c r="AQ1085" s="17">
        <v>5</v>
      </c>
      <c r="AT1085" s="17" t="s">
        <v>3893</v>
      </c>
      <c r="AU1085" s="17" t="s">
        <v>21</v>
      </c>
      <c r="AV1085" s="17" t="s">
        <v>3901</v>
      </c>
      <c r="BD1085" s="17" t="s">
        <v>3901</v>
      </c>
      <c r="CF1085" s="17" t="s">
        <v>3901</v>
      </c>
      <c r="CH1085" s="17" t="s">
        <v>3901</v>
      </c>
      <c r="DN1085" s="17">
        <f>COUNTIF(AU1085:DM1085, "X")</f>
        <v>4</v>
      </c>
    </row>
    <row r="1086" spans="1:118" s="17" customFormat="1">
      <c r="A1086" s="17" t="s">
        <v>19554</v>
      </c>
      <c r="B1086" s="17">
        <v>55</v>
      </c>
      <c r="C1086" s="17">
        <v>117444</v>
      </c>
      <c r="D1086" s="17" t="s">
        <v>19555</v>
      </c>
      <c r="E1086" s="17" t="s">
        <v>310</v>
      </c>
      <c r="F1086" s="17" t="s">
        <v>4187</v>
      </c>
      <c r="H1086" s="309">
        <v>28035</v>
      </c>
      <c r="I1086" s="309">
        <v>39724</v>
      </c>
      <c r="J1086" s="17" t="s">
        <v>3888</v>
      </c>
      <c r="L1086" s="17" t="s">
        <v>19556</v>
      </c>
      <c r="N1086" s="17" t="s">
        <v>163</v>
      </c>
      <c r="O1086" s="17" t="s">
        <v>15</v>
      </c>
      <c r="P1086" s="17">
        <v>45312</v>
      </c>
      <c r="AF1086" s="17">
        <v>8</v>
      </c>
      <c r="AG1086" s="17">
        <v>2</v>
      </c>
      <c r="AH1086" s="17" t="s">
        <v>11926</v>
      </c>
      <c r="AK1086" s="17" t="s">
        <v>11927</v>
      </c>
      <c r="AM1086" s="17" t="s">
        <v>2615</v>
      </c>
      <c r="AN1086" s="17" t="s">
        <v>19445</v>
      </c>
      <c r="AO1086" s="17">
        <v>3</v>
      </c>
      <c r="AP1086" s="17">
        <v>80</v>
      </c>
      <c r="AQ1086" s="17">
        <v>5</v>
      </c>
      <c r="AR1086" s="17" t="s">
        <v>19446</v>
      </c>
      <c r="AS1086" s="17" t="s">
        <v>19447</v>
      </c>
      <c r="BS1086" s="17" t="s">
        <v>3901</v>
      </c>
      <c r="CD1086" s="17" t="s">
        <v>3901</v>
      </c>
      <c r="CF1086" s="17" t="s">
        <v>3901</v>
      </c>
      <c r="DN1086" s="17">
        <f>COUNTIF(AU1086:DM1086, "X")</f>
        <v>3</v>
      </c>
    </row>
    <row r="1087" spans="1:118" s="17" customFormat="1">
      <c r="A1087" s="17" t="s">
        <v>22332</v>
      </c>
      <c r="B1087" s="17">
        <v>55</v>
      </c>
      <c r="C1087" s="17">
        <v>98003</v>
      </c>
      <c r="D1087" s="17" t="s">
        <v>8504</v>
      </c>
      <c r="E1087" s="17" t="s">
        <v>592</v>
      </c>
      <c r="F1087" s="17" t="s">
        <v>21</v>
      </c>
      <c r="H1087" s="309">
        <v>19271</v>
      </c>
      <c r="I1087" s="309">
        <v>39091</v>
      </c>
      <c r="J1087" s="17" t="s">
        <v>3888</v>
      </c>
      <c r="L1087" s="17" t="s">
        <v>22333</v>
      </c>
      <c r="N1087" s="17" t="s">
        <v>31</v>
      </c>
      <c r="O1087" s="17" t="s">
        <v>15</v>
      </c>
      <c r="P1087" s="17">
        <v>45373</v>
      </c>
      <c r="AF1087" s="17">
        <v>8</v>
      </c>
      <c r="AG1087" s="17">
        <v>2</v>
      </c>
      <c r="AH1087" s="17" t="s">
        <v>11926</v>
      </c>
      <c r="AK1087" s="17" t="s">
        <v>11927</v>
      </c>
      <c r="AM1087" s="17" t="s">
        <v>200</v>
      </c>
      <c r="AN1087" s="17" t="s">
        <v>22312</v>
      </c>
      <c r="AO1087" s="17">
        <v>3</v>
      </c>
      <c r="AP1087" s="17">
        <v>80</v>
      </c>
      <c r="AQ1087" s="17">
        <v>5</v>
      </c>
      <c r="AR1087" s="17" t="s">
        <v>11941</v>
      </c>
      <c r="DN1087" s="17">
        <f>COUNTIF(AU1087:DM1087, "X")</f>
        <v>0</v>
      </c>
    </row>
    <row r="1088" spans="1:118" s="17" customFormat="1">
      <c r="A1088" s="17" t="s">
        <v>19990</v>
      </c>
      <c r="B1088" s="17">
        <v>55</v>
      </c>
      <c r="C1088" s="17">
        <v>108001</v>
      </c>
      <c r="D1088" s="17" t="s">
        <v>10692</v>
      </c>
      <c r="E1088" s="17" t="s">
        <v>391</v>
      </c>
      <c r="F1088" s="17" t="s">
        <v>22</v>
      </c>
      <c r="H1088" s="309">
        <v>29806</v>
      </c>
      <c r="I1088" s="309">
        <v>41897</v>
      </c>
      <c r="J1088" s="17" t="s">
        <v>3888</v>
      </c>
      <c r="L1088" s="17" t="s">
        <v>19991</v>
      </c>
      <c r="N1088" s="17" t="s">
        <v>14</v>
      </c>
      <c r="O1088" s="17" t="s">
        <v>15</v>
      </c>
      <c r="P1088" s="17">
        <v>45371</v>
      </c>
      <c r="AF1088" s="17">
        <v>8</v>
      </c>
      <c r="AG1088" s="17">
        <v>2</v>
      </c>
      <c r="AI1088" s="17" t="s">
        <v>10178</v>
      </c>
      <c r="AM1088" s="17" t="s">
        <v>148</v>
      </c>
      <c r="AN1088" s="17" t="s">
        <v>19836</v>
      </c>
      <c r="AO1088" s="17">
        <v>3</v>
      </c>
      <c r="AP1088" s="17">
        <v>80</v>
      </c>
      <c r="AQ1088" s="17">
        <v>5</v>
      </c>
      <c r="AR1088" s="17" t="s">
        <v>10180</v>
      </c>
      <c r="AV1088" s="17" t="s">
        <v>3901</v>
      </c>
      <c r="CQ1088" s="17" t="s">
        <v>3901</v>
      </c>
      <c r="CU1088" s="17" t="s">
        <v>3901</v>
      </c>
      <c r="DA1088" s="17" t="s">
        <v>3901</v>
      </c>
      <c r="DN1088" s="17">
        <f>COUNTIF(AU1088:DM1088, "X")</f>
        <v>4</v>
      </c>
    </row>
    <row r="1089" spans="1:118" s="17" customFormat="1">
      <c r="A1089" s="17" t="s">
        <v>16235</v>
      </c>
      <c r="B1089" s="17">
        <v>55</v>
      </c>
      <c r="C1089" s="17">
        <v>12736</v>
      </c>
      <c r="D1089" s="17" t="s">
        <v>10692</v>
      </c>
      <c r="E1089" s="17" t="s">
        <v>349</v>
      </c>
      <c r="F1089" s="17" t="s">
        <v>99</v>
      </c>
      <c r="H1089" s="309">
        <v>16437</v>
      </c>
      <c r="I1089" s="309">
        <v>28611</v>
      </c>
      <c r="J1089" s="17" t="s">
        <v>3888</v>
      </c>
      <c r="L1089" s="17" t="s">
        <v>16221</v>
      </c>
      <c r="M1089" s="17" t="s">
        <v>387</v>
      </c>
      <c r="N1089" s="17" t="s">
        <v>31</v>
      </c>
      <c r="O1089" s="17" t="s">
        <v>15</v>
      </c>
      <c r="P1089" s="17">
        <v>45373</v>
      </c>
      <c r="AC1089" s="17" t="s">
        <v>9895</v>
      </c>
      <c r="AD1089" s="17" t="s">
        <v>9896</v>
      </c>
      <c r="AF1089" s="17">
        <v>15</v>
      </c>
      <c r="AG1089" s="17">
        <v>2</v>
      </c>
      <c r="AM1089" s="17" t="s">
        <v>37</v>
      </c>
      <c r="AN1089" s="17" t="s">
        <v>16071</v>
      </c>
      <c r="AO1089" s="17">
        <v>3</v>
      </c>
      <c r="AP1089" s="17">
        <v>80</v>
      </c>
      <c r="AQ1089" s="17">
        <v>5</v>
      </c>
      <c r="AR1089" s="17" t="s">
        <v>9898</v>
      </c>
      <c r="AT1089" s="17" t="s">
        <v>16072</v>
      </c>
      <c r="AV1089" s="17" t="s">
        <v>3901</v>
      </c>
      <c r="AX1089" s="17" t="s">
        <v>3901</v>
      </c>
      <c r="AZ1089" s="17" t="s">
        <v>3901</v>
      </c>
      <c r="BB1089" s="17" t="s">
        <v>3901</v>
      </c>
      <c r="BD1089" s="17" t="s">
        <v>3901</v>
      </c>
      <c r="BH1089" s="17" t="s">
        <v>3901</v>
      </c>
      <c r="BK1089" s="17" t="s">
        <v>3901</v>
      </c>
      <c r="BN1089" s="17" t="s">
        <v>3901</v>
      </c>
      <c r="BS1089" s="17" t="s">
        <v>3901</v>
      </c>
      <c r="BY1089" s="17" t="s">
        <v>3901</v>
      </c>
      <c r="CC1089" s="17" t="s">
        <v>3901</v>
      </c>
      <c r="CF1089" s="17" t="s">
        <v>3901</v>
      </c>
      <c r="CH1089" s="17" t="s">
        <v>3901</v>
      </c>
      <c r="CN1089" s="17" t="s">
        <v>3901</v>
      </c>
      <c r="CQ1089" s="17" t="s">
        <v>3901</v>
      </c>
      <c r="CU1089" s="17" t="s">
        <v>3901</v>
      </c>
      <c r="DA1089" s="17" t="s">
        <v>3901</v>
      </c>
      <c r="DF1089" s="17" t="s">
        <v>3901</v>
      </c>
      <c r="DN1089" s="17">
        <f>COUNTIF(AU1089:DM1089, "X")</f>
        <v>18</v>
      </c>
    </row>
    <row r="1090" spans="1:118" s="17" customFormat="1">
      <c r="A1090" s="17" t="s">
        <v>17103</v>
      </c>
      <c r="B1090" s="17">
        <v>55</v>
      </c>
      <c r="C1090" s="17">
        <v>66278</v>
      </c>
      <c r="D1090" s="17" t="s">
        <v>10692</v>
      </c>
      <c r="E1090" s="17" t="s">
        <v>77</v>
      </c>
      <c r="F1090" s="17" t="s">
        <v>287</v>
      </c>
      <c r="H1090" s="309">
        <v>23949</v>
      </c>
      <c r="I1090" s="309">
        <v>32417</v>
      </c>
      <c r="J1090" s="17" t="s">
        <v>3888</v>
      </c>
      <c r="L1090" s="17" t="s">
        <v>17104</v>
      </c>
      <c r="N1090" s="17" t="s">
        <v>14</v>
      </c>
      <c r="O1090" s="17" t="s">
        <v>15</v>
      </c>
      <c r="P1090" s="17">
        <v>45371</v>
      </c>
      <c r="AC1090" s="17" t="s">
        <v>14</v>
      </c>
      <c r="AF1090" s="17">
        <v>8</v>
      </c>
      <c r="AG1090" s="17">
        <v>2</v>
      </c>
      <c r="AI1090" s="17" t="s">
        <v>10178</v>
      </c>
      <c r="AM1090" s="17" t="s">
        <v>213</v>
      </c>
      <c r="AN1090" s="17" t="s">
        <v>17092</v>
      </c>
      <c r="AO1090" s="17">
        <v>3</v>
      </c>
      <c r="AP1090" s="17">
        <v>80</v>
      </c>
      <c r="AQ1090" s="17">
        <v>5</v>
      </c>
      <c r="AR1090" s="17" t="s">
        <v>10180</v>
      </c>
      <c r="AV1090" s="17" t="s">
        <v>3901</v>
      </c>
      <c r="AZ1090" s="17" t="s">
        <v>3901</v>
      </c>
      <c r="BD1090" s="17" t="s">
        <v>3901</v>
      </c>
      <c r="BS1090" s="17" t="s">
        <v>3901</v>
      </c>
      <c r="CC1090" s="17" t="s">
        <v>3901</v>
      </c>
      <c r="CF1090" s="17" t="s">
        <v>3901</v>
      </c>
      <c r="CH1090" s="17" t="s">
        <v>3901</v>
      </c>
      <c r="CN1090" s="17" t="s">
        <v>3901</v>
      </c>
      <c r="DN1090" s="17">
        <f>COUNTIF(AU1090:DM1090, "X")</f>
        <v>8</v>
      </c>
    </row>
    <row r="1091" spans="1:118" s="17" customFormat="1">
      <c r="A1091" s="17" t="s">
        <v>14042</v>
      </c>
      <c r="B1091" s="17">
        <v>55</v>
      </c>
      <c r="C1091" s="17">
        <v>114200</v>
      </c>
      <c r="D1091" s="17" t="s">
        <v>443</v>
      </c>
      <c r="E1091" s="17" t="s">
        <v>13768</v>
      </c>
      <c r="F1091" s="17" t="s">
        <v>84</v>
      </c>
      <c r="H1091" s="309">
        <v>29398</v>
      </c>
      <c r="I1091" s="309">
        <v>36812</v>
      </c>
      <c r="J1091" s="17" t="s">
        <v>3888</v>
      </c>
      <c r="L1091" s="17" t="s">
        <v>13946</v>
      </c>
      <c r="N1091" s="17" t="s">
        <v>31</v>
      </c>
      <c r="O1091" s="17" t="s">
        <v>15</v>
      </c>
      <c r="P1091" s="17">
        <v>45373</v>
      </c>
      <c r="AC1091" s="17" t="s">
        <v>9895</v>
      </c>
      <c r="AD1091" s="17" t="s">
        <v>9896</v>
      </c>
      <c r="AF1091" s="17">
        <v>8</v>
      </c>
      <c r="AG1091" s="17">
        <v>2</v>
      </c>
      <c r="AM1091" s="17" t="s">
        <v>240</v>
      </c>
      <c r="AN1091" s="17" t="s">
        <v>13567</v>
      </c>
      <c r="AO1091" s="17">
        <v>3</v>
      </c>
      <c r="AP1091" s="17">
        <v>80</v>
      </c>
      <c r="AQ1091" s="17">
        <v>5</v>
      </c>
      <c r="AR1091" s="17" t="s">
        <v>9898</v>
      </c>
      <c r="AT1091" s="17" t="s">
        <v>12990</v>
      </c>
      <c r="AV1091" s="17" t="s">
        <v>3901</v>
      </c>
      <c r="BS1091" s="17" t="s">
        <v>3901</v>
      </c>
      <c r="DN1091" s="17">
        <f>COUNTIF(AU1091:DM1091, "X")</f>
        <v>2</v>
      </c>
    </row>
    <row r="1092" spans="1:118" s="17" customFormat="1">
      <c r="A1092" s="17" t="s">
        <v>13238</v>
      </c>
      <c r="B1092" s="17">
        <v>55</v>
      </c>
      <c r="C1092" s="17">
        <v>122058</v>
      </c>
      <c r="D1092" s="17" t="s">
        <v>13239</v>
      </c>
      <c r="E1092" s="17" t="s">
        <v>535</v>
      </c>
      <c r="F1092" s="17" t="s">
        <v>70</v>
      </c>
      <c r="H1092" s="309">
        <v>27674</v>
      </c>
      <c r="I1092" s="309">
        <v>37541</v>
      </c>
      <c r="J1092" s="17" t="s">
        <v>3888</v>
      </c>
      <c r="L1092" s="17" t="s">
        <v>13240</v>
      </c>
      <c r="N1092" s="17" t="s">
        <v>31</v>
      </c>
      <c r="O1092" s="17" t="s">
        <v>15</v>
      </c>
      <c r="P1092" s="17">
        <v>45373</v>
      </c>
      <c r="AC1092" s="17" t="s">
        <v>9895</v>
      </c>
      <c r="AD1092" s="17" t="s">
        <v>9896</v>
      </c>
      <c r="AF1092" s="17">
        <v>8</v>
      </c>
      <c r="AG1092" s="17">
        <v>2</v>
      </c>
      <c r="AM1092" s="17" t="s">
        <v>115</v>
      </c>
      <c r="AN1092" s="17" t="s">
        <v>13186</v>
      </c>
      <c r="AO1092" s="17">
        <v>3</v>
      </c>
      <c r="AP1092" s="17">
        <v>80</v>
      </c>
      <c r="AQ1092" s="17">
        <v>5</v>
      </c>
      <c r="AR1092" s="17" t="s">
        <v>9898</v>
      </c>
      <c r="AT1092" s="17" t="s">
        <v>12990</v>
      </c>
      <c r="BD1092" s="17" t="s">
        <v>3901</v>
      </c>
      <c r="BK1092" s="17" t="s">
        <v>3901</v>
      </c>
      <c r="BS1092" s="17" t="s">
        <v>3901</v>
      </c>
      <c r="CU1092" s="17" t="s">
        <v>3901</v>
      </c>
      <c r="CX1092" s="17" t="s">
        <v>3901</v>
      </c>
      <c r="DN1092" s="17">
        <f>COUNTIF(AU1092:DM1092, "X")</f>
        <v>5</v>
      </c>
    </row>
    <row r="1093" spans="1:118" s="17" customFormat="1">
      <c r="A1093" s="17" t="s">
        <v>10730</v>
      </c>
      <c r="B1093" s="17">
        <v>55</v>
      </c>
      <c r="C1093" s="17">
        <v>51062</v>
      </c>
      <c r="D1093" s="17" t="s">
        <v>10731</v>
      </c>
      <c r="E1093" s="17" t="s">
        <v>378</v>
      </c>
      <c r="F1093" s="17" t="s">
        <v>58</v>
      </c>
      <c r="H1093" s="309">
        <v>15660</v>
      </c>
      <c r="I1093" s="309">
        <v>28611</v>
      </c>
      <c r="J1093" s="17" t="s">
        <v>3888</v>
      </c>
      <c r="L1093" s="17" t="s">
        <v>10732</v>
      </c>
      <c r="N1093" s="17" t="s">
        <v>14</v>
      </c>
      <c r="O1093" s="17" t="s">
        <v>15</v>
      </c>
      <c r="P1093" s="17">
        <v>45371</v>
      </c>
      <c r="AC1093" s="17" t="s">
        <v>14</v>
      </c>
      <c r="AF1093" s="17">
        <v>15</v>
      </c>
      <c r="AG1093" s="17">
        <v>2</v>
      </c>
      <c r="AI1093" s="17" t="s">
        <v>10178</v>
      </c>
      <c r="AM1093" s="17" t="s">
        <v>193</v>
      </c>
      <c r="AN1093" s="17" t="s">
        <v>10381</v>
      </c>
      <c r="AO1093" s="17">
        <v>3</v>
      </c>
      <c r="AP1093" s="17">
        <v>80</v>
      </c>
      <c r="AQ1093" s="17">
        <v>5</v>
      </c>
      <c r="AR1093" s="17" t="s">
        <v>10180</v>
      </c>
      <c r="AV1093" s="17" t="s">
        <v>3901</v>
      </c>
      <c r="AX1093" s="17" t="s">
        <v>3901</v>
      </c>
      <c r="AZ1093" s="17" t="s">
        <v>3901</v>
      </c>
      <c r="BB1093" s="17" t="s">
        <v>3901</v>
      </c>
      <c r="BD1093" s="17" t="s">
        <v>3901</v>
      </c>
      <c r="BF1093" s="17" t="s">
        <v>3901</v>
      </c>
      <c r="BH1093" s="17" t="s">
        <v>3901</v>
      </c>
      <c r="BK1093" s="17" t="s">
        <v>3901</v>
      </c>
      <c r="BN1093" s="17" t="s">
        <v>3901</v>
      </c>
      <c r="BS1093" s="17" t="s">
        <v>3901</v>
      </c>
      <c r="BY1093" s="17" t="s">
        <v>3901</v>
      </c>
      <c r="BZ1093" s="17" t="s">
        <v>3901</v>
      </c>
      <c r="CC1093" s="17" t="s">
        <v>3901</v>
      </c>
      <c r="CF1093" s="17" t="s">
        <v>3901</v>
      </c>
      <c r="CH1093" s="17" t="s">
        <v>3901</v>
      </c>
      <c r="CL1093" s="17" t="s">
        <v>3901</v>
      </c>
      <c r="CM1093" s="17" t="s">
        <v>3901</v>
      </c>
      <c r="CN1093" s="17" t="s">
        <v>3901</v>
      </c>
      <c r="CO1093" s="17" t="s">
        <v>3901</v>
      </c>
      <c r="CQ1093" s="17" t="s">
        <v>3901</v>
      </c>
      <c r="CU1093" s="17" t="s">
        <v>3901</v>
      </c>
      <c r="CV1093" s="17" t="s">
        <v>3901</v>
      </c>
      <c r="CX1093" s="17" t="s">
        <v>3901</v>
      </c>
      <c r="DA1093" s="17" t="s">
        <v>3901</v>
      </c>
      <c r="DF1093" s="17" t="s">
        <v>3901</v>
      </c>
      <c r="DN1093" s="17">
        <f>COUNTIF(AU1093:DM1093, "X")</f>
        <v>25</v>
      </c>
    </row>
    <row r="1094" spans="1:118" s="17" customFormat="1">
      <c r="A1094" s="17" t="s">
        <v>26053</v>
      </c>
      <c r="B1094" s="17">
        <v>55</v>
      </c>
      <c r="C1094" s="17">
        <v>93914</v>
      </c>
      <c r="D1094" s="17" t="s">
        <v>727</v>
      </c>
      <c r="E1094" s="17" t="s">
        <v>77</v>
      </c>
      <c r="F1094" s="17" t="s">
        <v>30</v>
      </c>
      <c r="H1094" s="309">
        <v>25412</v>
      </c>
      <c r="I1094" s="309">
        <v>39240</v>
      </c>
      <c r="J1094" s="17" t="s">
        <v>3888</v>
      </c>
      <c r="L1094" s="17" t="s">
        <v>26054</v>
      </c>
      <c r="N1094" s="17" t="s">
        <v>19</v>
      </c>
      <c r="O1094" s="17" t="s">
        <v>15</v>
      </c>
      <c r="P1094" s="17">
        <v>45356</v>
      </c>
      <c r="AD1094" s="17" t="s">
        <v>3891</v>
      </c>
      <c r="AF1094" s="17">
        <v>8</v>
      </c>
      <c r="AG1094" s="17">
        <v>2</v>
      </c>
      <c r="AM1094" s="17" t="s">
        <v>20</v>
      </c>
      <c r="AN1094" s="17" t="s">
        <v>26023</v>
      </c>
      <c r="AO1094" s="17">
        <v>3</v>
      </c>
      <c r="AP1094" s="17">
        <v>80</v>
      </c>
      <c r="AQ1094" s="17">
        <v>5</v>
      </c>
      <c r="AR1094" s="17" t="s">
        <v>22150</v>
      </c>
      <c r="DN1094" s="17">
        <f>COUNTIF(AU1094:DM1094, "X")</f>
        <v>0</v>
      </c>
    </row>
    <row r="1095" spans="1:118" s="17" customFormat="1">
      <c r="A1095" s="17" t="s">
        <v>8623</v>
      </c>
      <c r="B1095" s="17">
        <v>55</v>
      </c>
      <c r="C1095" s="17">
        <v>115897</v>
      </c>
      <c r="D1095" s="17" t="s">
        <v>727</v>
      </c>
      <c r="E1095" s="17" t="s">
        <v>206</v>
      </c>
      <c r="F1095" s="17" t="s">
        <v>43</v>
      </c>
      <c r="H1095" s="309">
        <v>30272</v>
      </c>
      <c r="I1095" s="309">
        <v>36932</v>
      </c>
      <c r="J1095" s="17" t="s">
        <v>3888</v>
      </c>
      <c r="L1095" s="17" t="s">
        <v>8624</v>
      </c>
      <c r="N1095" s="17" t="s">
        <v>19</v>
      </c>
      <c r="O1095" s="17" t="s">
        <v>15</v>
      </c>
      <c r="P1095" s="17">
        <v>45356</v>
      </c>
      <c r="AC1095" s="17" t="s">
        <v>3890</v>
      </c>
      <c r="AD1095" s="17" t="s">
        <v>3891</v>
      </c>
      <c r="AF1095" s="17">
        <v>15</v>
      </c>
      <c r="AG1095" s="17">
        <v>2</v>
      </c>
      <c r="AM1095" s="17" t="s">
        <v>2607</v>
      </c>
      <c r="AN1095" s="17" t="s">
        <v>8305</v>
      </c>
      <c r="AO1095" s="17">
        <v>3</v>
      </c>
      <c r="AP1095" s="17">
        <v>80</v>
      </c>
      <c r="AQ1095" s="17">
        <v>5</v>
      </c>
      <c r="AT1095" s="17" t="s">
        <v>7979</v>
      </c>
      <c r="BD1095" s="17" t="s">
        <v>3901</v>
      </c>
      <c r="CQ1095" s="17" t="s">
        <v>3901</v>
      </c>
      <c r="DN1095" s="17">
        <f>COUNTIF(AU1095:DM1095, "X")</f>
        <v>2</v>
      </c>
    </row>
    <row r="1096" spans="1:118" s="17" customFormat="1">
      <c r="A1096" s="17" t="s">
        <v>21223</v>
      </c>
      <c r="B1096" s="17">
        <v>55</v>
      </c>
      <c r="C1096" s="17">
        <v>103322</v>
      </c>
      <c r="D1096" s="17" t="s">
        <v>21224</v>
      </c>
      <c r="E1096" s="17" t="s">
        <v>16995</v>
      </c>
      <c r="F1096" s="17" t="s">
        <v>4690</v>
      </c>
      <c r="H1096" s="309">
        <v>29276</v>
      </c>
      <c r="I1096" s="309">
        <v>39727</v>
      </c>
      <c r="J1096" s="17" t="s">
        <v>3888</v>
      </c>
      <c r="L1096" s="17" t="s">
        <v>21225</v>
      </c>
      <c r="N1096" s="17" t="s">
        <v>26</v>
      </c>
      <c r="O1096" s="17" t="s">
        <v>15</v>
      </c>
      <c r="P1096" s="17">
        <v>45318</v>
      </c>
      <c r="AF1096" s="17">
        <v>8</v>
      </c>
      <c r="AG1096" s="17">
        <v>2</v>
      </c>
      <c r="AI1096" s="17" t="s">
        <v>20669</v>
      </c>
      <c r="AM1096" s="17" t="s">
        <v>2616</v>
      </c>
      <c r="AN1096" s="17" t="s">
        <v>21221</v>
      </c>
      <c r="AO1096" s="17">
        <v>3</v>
      </c>
      <c r="AP1096" s="17">
        <v>80</v>
      </c>
      <c r="AQ1096" s="17">
        <v>5</v>
      </c>
      <c r="AR1096" s="17" t="s">
        <v>20671</v>
      </c>
      <c r="AS1096" s="17" t="s">
        <v>21222</v>
      </c>
      <c r="BS1096" s="17" t="s">
        <v>3901</v>
      </c>
      <c r="BY1096" s="17" t="s">
        <v>3901</v>
      </c>
      <c r="CC1096" s="17" t="s">
        <v>3901</v>
      </c>
      <c r="CF1096" s="17" t="s">
        <v>3901</v>
      </c>
      <c r="CH1096" s="17" t="s">
        <v>3901</v>
      </c>
      <c r="DA1096" s="17" t="s">
        <v>3901</v>
      </c>
      <c r="DN1096" s="17">
        <f>COUNTIF(AU1096:DM1096, "X")</f>
        <v>6</v>
      </c>
    </row>
    <row r="1097" spans="1:118" s="17" customFormat="1">
      <c r="A1097" s="17" t="s">
        <v>22215</v>
      </c>
      <c r="B1097" s="17">
        <v>55</v>
      </c>
      <c r="C1097" s="17">
        <v>101051</v>
      </c>
      <c r="D1097" s="17" t="s">
        <v>727</v>
      </c>
      <c r="E1097" s="17" t="s">
        <v>79</v>
      </c>
      <c r="F1097" s="17" t="s">
        <v>289</v>
      </c>
      <c r="H1097" s="309">
        <v>22082</v>
      </c>
      <c r="I1097" s="309">
        <v>43087</v>
      </c>
      <c r="J1097" s="17" t="s">
        <v>3888</v>
      </c>
      <c r="L1097" s="17" t="s">
        <v>22216</v>
      </c>
      <c r="N1097" s="17" t="s">
        <v>19</v>
      </c>
      <c r="O1097" s="17" t="s">
        <v>15</v>
      </c>
      <c r="P1097" s="17">
        <v>45356</v>
      </c>
      <c r="AD1097" s="17" t="s">
        <v>3891</v>
      </c>
      <c r="AF1097" s="17">
        <v>15</v>
      </c>
      <c r="AG1097" s="17">
        <v>2</v>
      </c>
      <c r="AM1097" s="17" t="s">
        <v>246</v>
      </c>
      <c r="AN1097" s="17" t="s">
        <v>22149</v>
      </c>
      <c r="AO1097" s="17">
        <v>3</v>
      </c>
      <c r="AP1097" s="17">
        <v>80</v>
      </c>
      <c r="AQ1097" s="17">
        <v>5</v>
      </c>
      <c r="AR1097" s="17" t="s">
        <v>22150</v>
      </c>
      <c r="DN1097" s="17">
        <f>COUNTIF(AU1097:DM1097, "X")</f>
        <v>0</v>
      </c>
    </row>
    <row r="1098" spans="1:118" s="17" customFormat="1">
      <c r="A1098" s="17" t="s">
        <v>16316</v>
      </c>
      <c r="B1098" s="17">
        <v>55</v>
      </c>
      <c r="C1098" s="17">
        <v>114745</v>
      </c>
      <c r="D1098" s="17" t="s">
        <v>671</v>
      </c>
      <c r="E1098" s="17" t="s">
        <v>35</v>
      </c>
      <c r="F1098" s="17" t="s">
        <v>30</v>
      </c>
      <c r="G1098" s="17" t="s">
        <v>203</v>
      </c>
      <c r="H1098" s="309">
        <v>21011</v>
      </c>
      <c r="I1098" s="309">
        <v>36802</v>
      </c>
      <c r="J1098" s="17" t="s">
        <v>3888</v>
      </c>
      <c r="L1098" s="17" t="s">
        <v>16317</v>
      </c>
      <c r="N1098" s="17" t="s">
        <v>31</v>
      </c>
      <c r="O1098" s="17" t="s">
        <v>15</v>
      </c>
      <c r="P1098" s="17">
        <v>45373</v>
      </c>
      <c r="AC1098" s="17" t="s">
        <v>9895</v>
      </c>
      <c r="AD1098" s="17" t="s">
        <v>9896</v>
      </c>
      <c r="AF1098" s="17">
        <v>8</v>
      </c>
      <c r="AG1098" s="17">
        <v>2</v>
      </c>
      <c r="AM1098" s="17" t="s">
        <v>37</v>
      </c>
      <c r="AN1098" s="17" t="s">
        <v>16071</v>
      </c>
      <c r="AO1098" s="17">
        <v>3</v>
      </c>
      <c r="AP1098" s="17">
        <v>80</v>
      </c>
      <c r="AQ1098" s="17">
        <v>5</v>
      </c>
      <c r="AR1098" s="17" t="s">
        <v>9898</v>
      </c>
      <c r="AT1098" s="17" t="s">
        <v>16072</v>
      </c>
      <c r="AV1098" s="17" t="s">
        <v>3901</v>
      </c>
      <c r="BD1098" s="17" t="s">
        <v>3901</v>
      </c>
      <c r="BH1098" s="17" t="s">
        <v>3901</v>
      </c>
      <c r="BK1098" s="17" t="s">
        <v>3901</v>
      </c>
      <c r="BS1098" s="17" t="s">
        <v>3901</v>
      </c>
      <c r="BY1098" s="17" t="s">
        <v>3901</v>
      </c>
      <c r="CG1098" s="17" t="s">
        <v>30</v>
      </c>
      <c r="CH1098" s="17" t="s">
        <v>3901</v>
      </c>
      <c r="DN1098" s="17">
        <f>COUNTIF(AU1098:DM1098, "X")</f>
        <v>7</v>
      </c>
    </row>
    <row r="1099" spans="1:118" s="17" customFormat="1">
      <c r="A1099" s="17" t="s">
        <v>6183</v>
      </c>
      <c r="B1099" s="17">
        <v>55</v>
      </c>
      <c r="C1099" s="17">
        <v>102568</v>
      </c>
      <c r="D1099" s="17" t="s">
        <v>6184</v>
      </c>
      <c r="E1099" s="17" t="s">
        <v>344</v>
      </c>
      <c r="F1099" s="17" t="s">
        <v>48</v>
      </c>
      <c r="H1099" s="309">
        <v>13896</v>
      </c>
      <c r="I1099" s="309">
        <v>40184</v>
      </c>
      <c r="J1099" s="17" t="s">
        <v>3888</v>
      </c>
      <c r="L1099" s="17" t="s">
        <v>6185</v>
      </c>
      <c r="N1099" s="17" t="s">
        <v>19</v>
      </c>
      <c r="O1099" s="17" t="s">
        <v>15</v>
      </c>
      <c r="P1099" s="17">
        <v>45356</v>
      </c>
      <c r="AC1099" s="17" t="s">
        <v>3890</v>
      </c>
      <c r="AD1099" s="17" t="s">
        <v>3891</v>
      </c>
      <c r="AF1099" s="17">
        <v>8</v>
      </c>
      <c r="AG1099" s="17">
        <v>2</v>
      </c>
      <c r="AM1099" s="17" t="s">
        <v>2604</v>
      </c>
      <c r="AN1099" s="17" t="s">
        <v>5966</v>
      </c>
      <c r="AO1099" s="17">
        <v>3</v>
      </c>
      <c r="AP1099" s="17">
        <v>80</v>
      </c>
      <c r="AQ1099" s="17">
        <v>5</v>
      </c>
      <c r="AT1099" s="17" t="s">
        <v>5516</v>
      </c>
      <c r="DN1099" s="17">
        <f>COUNTIF(AU1099:DM1099, "X")</f>
        <v>0</v>
      </c>
    </row>
    <row r="1100" spans="1:118" s="17" customFormat="1">
      <c r="A1100" s="17" t="s">
        <v>6967</v>
      </c>
      <c r="B1100" s="17">
        <v>55</v>
      </c>
      <c r="C1100" s="17">
        <v>85382</v>
      </c>
      <c r="D1100" s="17" t="s">
        <v>6968</v>
      </c>
      <c r="E1100" s="17" t="s">
        <v>131</v>
      </c>
      <c r="F1100" s="17" t="s">
        <v>65</v>
      </c>
      <c r="H1100" s="309">
        <v>27782</v>
      </c>
      <c r="I1100" s="309">
        <v>34344</v>
      </c>
      <c r="J1100" s="17" t="s">
        <v>3888</v>
      </c>
      <c r="L1100" s="17" t="s">
        <v>6969</v>
      </c>
      <c r="N1100" s="17" t="s">
        <v>19</v>
      </c>
      <c r="O1100" s="17" t="s">
        <v>15</v>
      </c>
      <c r="P1100" s="17">
        <v>45356</v>
      </c>
      <c r="AC1100" s="17" t="s">
        <v>3890</v>
      </c>
      <c r="AD1100" s="17" t="s">
        <v>3891</v>
      </c>
      <c r="AF1100" s="17">
        <v>15</v>
      </c>
      <c r="AG1100" s="17">
        <v>2</v>
      </c>
      <c r="AM1100" s="17" t="s">
        <v>248</v>
      </c>
      <c r="AN1100" s="17" t="s">
        <v>6588</v>
      </c>
      <c r="AO1100" s="17">
        <v>3</v>
      </c>
      <c r="AP1100" s="17">
        <v>80</v>
      </c>
      <c r="AQ1100" s="17">
        <v>5</v>
      </c>
      <c r="AT1100" s="17" t="s">
        <v>6589</v>
      </c>
      <c r="AV1100" s="17" t="s">
        <v>3901</v>
      </c>
      <c r="BB1100" s="17" t="s">
        <v>3901</v>
      </c>
      <c r="BC1100" s="17" t="s">
        <v>30</v>
      </c>
      <c r="BD1100" s="17" t="s">
        <v>3901</v>
      </c>
      <c r="BH1100" s="17" t="s">
        <v>3901</v>
      </c>
      <c r="BK1100" s="17" t="s">
        <v>3901</v>
      </c>
      <c r="BL1100" s="17" t="s">
        <v>3901</v>
      </c>
      <c r="BN1100" s="17" t="s">
        <v>3901</v>
      </c>
      <c r="BQ1100" s="17" t="s">
        <v>30</v>
      </c>
      <c r="BS1100" s="17" t="s">
        <v>3901</v>
      </c>
      <c r="BY1100" s="17" t="s">
        <v>3901</v>
      </c>
      <c r="CU1100" s="17" t="s">
        <v>3901</v>
      </c>
      <c r="DA1100" s="17" t="s">
        <v>3901</v>
      </c>
      <c r="DN1100" s="17">
        <f>COUNTIF(AU1100:DM1100, "X")</f>
        <v>11</v>
      </c>
    </row>
    <row r="1101" spans="1:118" s="17" customFormat="1">
      <c r="A1101" s="17" t="s">
        <v>22072</v>
      </c>
      <c r="B1101" s="17">
        <v>55</v>
      </c>
      <c r="C1101" s="17">
        <v>98100</v>
      </c>
      <c r="D1101" s="17" t="s">
        <v>18977</v>
      </c>
      <c r="E1101" s="17" t="s">
        <v>22073</v>
      </c>
      <c r="F1101" s="17" t="s">
        <v>252</v>
      </c>
      <c r="H1101" s="309">
        <v>28771</v>
      </c>
      <c r="I1101" s="309">
        <v>35353</v>
      </c>
      <c r="J1101" s="17" t="s">
        <v>3888</v>
      </c>
      <c r="L1101" s="17" t="s">
        <v>22074</v>
      </c>
      <c r="N1101" s="17" t="s">
        <v>196</v>
      </c>
      <c r="O1101" s="17" t="s">
        <v>15</v>
      </c>
      <c r="P1101" s="17">
        <v>45359</v>
      </c>
      <c r="Q1101" s="17">
        <v>8051</v>
      </c>
      <c r="AF1101" s="17">
        <v>8</v>
      </c>
      <c r="AG1101" s="17">
        <v>2</v>
      </c>
      <c r="AH1101" s="17" t="s">
        <v>11926</v>
      </c>
      <c r="AK1101" s="17" t="s">
        <v>21650</v>
      </c>
      <c r="AM1101" s="17" t="s">
        <v>255</v>
      </c>
      <c r="AN1101" s="17" t="s">
        <v>21914</v>
      </c>
      <c r="AO1101" s="17">
        <v>3</v>
      </c>
      <c r="AP1101" s="17">
        <v>80</v>
      </c>
      <c r="AQ1101" s="17">
        <v>5</v>
      </c>
      <c r="AR1101" s="17" t="s">
        <v>21652</v>
      </c>
      <c r="AS1101" s="17" t="s">
        <v>21915</v>
      </c>
      <c r="BD1101" s="17" t="s">
        <v>3901</v>
      </c>
      <c r="CF1101" s="17" t="s">
        <v>3901</v>
      </c>
      <c r="CH1101" s="17" t="s">
        <v>3901</v>
      </c>
      <c r="CN1101" s="17" t="s">
        <v>3901</v>
      </c>
      <c r="CU1101" s="17" t="s">
        <v>3901</v>
      </c>
      <c r="DN1101" s="17">
        <f>COUNTIF(AU1101:DM1101, "X")</f>
        <v>5</v>
      </c>
    </row>
    <row r="1102" spans="1:118" s="17" customFormat="1">
      <c r="A1102" s="17" t="s">
        <v>8721</v>
      </c>
      <c r="B1102" s="17">
        <v>55</v>
      </c>
      <c r="C1102" s="17">
        <v>78198</v>
      </c>
      <c r="D1102" s="17" t="s">
        <v>417</v>
      </c>
      <c r="E1102" s="17" t="s">
        <v>378</v>
      </c>
      <c r="F1102" s="17" t="s">
        <v>48</v>
      </c>
      <c r="G1102" s="17" t="s">
        <v>203</v>
      </c>
      <c r="H1102" s="309">
        <v>16985</v>
      </c>
      <c r="I1102" s="309">
        <v>39609</v>
      </c>
      <c r="J1102" s="17" t="s">
        <v>3888</v>
      </c>
      <c r="L1102" s="17" t="s">
        <v>8722</v>
      </c>
      <c r="N1102" s="17" t="s">
        <v>19</v>
      </c>
      <c r="O1102" s="17" t="s">
        <v>15</v>
      </c>
      <c r="P1102" s="17">
        <v>45356</v>
      </c>
      <c r="AC1102" s="17" t="s">
        <v>3890</v>
      </c>
      <c r="AD1102" s="17" t="s">
        <v>3891</v>
      </c>
      <c r="AF1102" s="17">
        <v>15</v>
      </c>
      <c r="AG1102" s="17">
        <v>2</v>
      </c>
      <c r="AM1102" s="17" t="s">
        <v>2608</v>
      </c>
      <c r="AN1102" s="17" t="s">
        <v>8704</v>
      </c>
      <c r="AO1102" s="17">
        <v>3</v>
      </c>
      <c r="AP1102" s="17">
        <v>80</v>
      </c>
      <c r="AQ1102" s="17">
        <v>5</v>
      </c>
      <c r="AT1102" s="17" t="s">
        <v>7979</v>
      </c>
      <c r="DN1102" s="17">
        <f>COUNTIF(AU1102:DM1102, "X")</f>
        <v>0</v>
      </c>
    </row>
    <row r="1103" spans="1:118" s="17" customFormat="1">
      <c r="A1103" s="17" t="s">
        <v>13611</v>
      </c>
      <c r="B1103" s="17">
        <v>55</v>
      </c>
      <c r="C1103" s="17">
        <v>78430</v>
      </c>
      <c r="D1103" s="17" t="s">
        <v>417</v>
      </c>
      <c r="E1103" s="17" t="s">
        <v>477</v>
      </c>
      <c r="F1103" s="17" t="s">
        <v>99</v>
      </c>
      <c r="H1103" s="309">
        <v>21291</v>
      </c>
      <c r="I1103" s="309">
        <v>33831</v>
      </c>
      <c r="J1103" s="17" t="s">
        <v>3888</v>
      </c>
      <c r="L1103" s="17" t="s">
        <v>13612</v>
      </c>
      <c r="N1103" s="17" t="s">
        <v>31</v>
      </c>
      <c r="O1103" s="17" t="s">
        <v>15</v>
      </c>
      <c r="P1103" s="17">
        <v>45373</v>
      </c>
      <c r="AC1103" s="17" t="s">
        <v>9895</v>
      </c>
      <c r="AD1103" s="17" t="s">
        <v>9896</v>
      </c>
      <c r="AF1103" s="17">
        <v>8</v>
      </c>
      <c r="AG1103" s="17">
        <v>2</v>
      </c>
      <c r="AM1103" s="17" t="s">
        <v>240</v>
      </c>
      <c r="AN1103" s="17" t="s">
        <v>13567</v>
      </c>
      <c r="AO1103" s="17">
        <v>3</v>
      </c>
      <c r="AP1103" s="17">
        <v>80</v>
      </c>
      <c r="AQ1103" s="17">
        <v>5</v>
      </c>
      <c r="AR1103" s="17" t="s">
        <v>9898</v>
      </c>
      <c r="AT1103" s="17" t="s">
        <v>12990</v>
      </c>
      <c r="AU1103" s="17" t="s">
        <v>21</v>
      </c>
      <c r="AV1103" s="17" t="s">
        <v>3901</v>
      </c>
      <c r="AZ1103" s="17" t="s">
        <v>3901</v>
      </c>
      <c r="BB1103" s="17" t="s">
        <v>3901</v>
      </c>
      <c r="BC1103" s="17" t="s">
        <v>30</v>
      </c>
      <c r="BD1103" s="17" t="s">
        <v>3901</v>
      </c>
      <c r="BH1103" s="17" t="s">
        <v>3901</v>
      </c>
      <c r="BK1103" s="17" t="s">
        <v>3901</v>
      </c>
      <c r="BN1103" s="17" t="s">
        <v>3901</v>
      </c>
      <c r="BQ1103" s="17" t="s">
        <v>30</v>
      </c>
      <c r="BS1103" s="17" t="s">
        <v>3901</v>
      </c>
      <c r="BY1103" s="17" t="s">
        <v>3901</v>
      </c>
      <c r="CC1103" s="17" t="s">
        <v>3901</v>
      </c>
      <c r="CF1103" s="17" t="s">
        <v>3901</v>
      </c>
      <c r="CH1103" s="17" t="s">
        <v>3901</v>
      </c>
      <c r="CL1103" s="17" t="s">
        <v>3901</v>
      </c>
      <c r="CM1103" s="17" t="s">
        <v>21</v>
      </c>
      <c r="CN1103" s="17" t="s">
        <v>3901</v>
      </c>
      <c r="CO1103" s="17" t="s">
        <v>21</v>
      </c>
      <c r="CQ1103" s="17" t="s">
        <v>3901</v>
      </c>
      <c r="CR1103" s="17" t="s">
        <v>21</v>
      </c>
      <c r="DN1103" s="17">
        <f>COUNTIF(AU1103:DM1103, "X")</f>
        <v>15</v>
      </c>
    </row>
    <row r="1104" spans="1:118" s="17" customFormat="1">
      <c r="A1104" s="17" t="s">
        <v>22194</v>
      </c>
      <c r="B1104" s="17">
        <v>55</v>
      </c>
      <c r="C1104" s="17">
        <v>82742</v>
      </c>
      <c r="D1104" s="17" t="s">
        <v>5153</v>
      </c>
      <c r="E1104" s="17" t="s">
        <v>649</v>
      </c>
      <c r="F1104" s="17" t="s">
        <v>135</v>
      </c>
      <c r="H1104" s="309">
        <v>27024</v>
      </c>
      <c r="I1104" s="309">
        <v>41993</v>
      </c>
      <c r="J1104" s="17" t="s">
        <v>3888</v>
      </c>
      <c r="L1104" s="17" t="s">
        <v>22195</v>
      </c>
      <c r="N1104" s="17" t="s">
        <v>19</v>
      </c>
      <c r="O1104" s="17" t="s">
        <v>15</v>
      </c>
      <c r="P1104" s="17">
        <v>45356</v>
      </c>
      <c r="AD1104" s="17" t="s">
        <v>3891</v>
      </c>
      <c r="AF1104" s="17">
        <v>8</v>
      </c>
      <c r="AG1104" s="17">
        <v>2</v>
      </c>
      <c r="AM1104" s="17" t="s">
        <v>246</v>
      </c>
      <c r="AN1104" s="17" t="s">
        <v>22149</v>
      </c>
      <c r="AO1104" s="17">
        <v>3</v>
      </c>
      <c r="AP1104" s="17">
        <v>80</v>
      </c>
      <c r="AQ1104" s="17">
        <v>5</v>
      </c>
      <c r="AR1104" s="17" t="s">
        <v>22150</v>
      </c>
      <c r="DF1104" s="17" t="s">
        <v>3901</v>
      </c>
      <c r="DN1104" s="17">
        <f>COUNTIF(AU1104:DM1104, "X")</f>
        <v>1</v>
      </c>
    </row>
    <row r="1105" spans="1:118" s="17" customFormat="1">
      <c r="A1105" s="17" t="s">
        <v>18888</v>
      </c>
      <c r="B1105" s="17">
        <v>55</v>
      </c>
      <c r="C1105" s="17">
        <v>97914</v>
      </c>
      <c r="D1105" s="17" t="s">
        <v>187</v>
      </c>
      <c r="E1105" s="17" t="s">
        <v>18889</v>
      </c>
      <c r="F1105" s="17" t="s">
        <v>1304</v>
      </c>
      <c r="H1105" s="309">
        <v>16397</v>
      </c>
      <c r="I1105" s="309">
        <v>35348</v>
      </c>
      <c r="J1105" s="17" t="s">
        <v>3888</v>
      </c>
      <c r="L1105" s="17" t="s">
        <v>18890</v>
      </c>
      <c r="N1105" s="17" t="s">
        <v>31</v>
      </c>
      <c r="O1105" s="17" t="s">
        <v>15</v>
      </c>
      <c r="P1105" s="17">
        <v>45373</v>
      </c>
      <c r="AD1105" s="17" t="s">
        <v>9896</v>
      </c>
      <c r="AF1105" s="17">
        <v>8</v>
      </c>
      <c r="AG1105" s="17">
        <v>2</v>
      </c>
      <c r="AM1105" s="17" t="s">
        <v>136</v>
      </c>
      <c r="AN1105" s="17" t="s">
        <v>18697</v>
      </c>
      <c r="AO1105" s="17">
        <v>3</v>
      </c>
      <c r="AP1105" s="17">
        <v>80</v>
      </c>
      <c r="AQ1105" s="17">
        <v>5</v>
      </c>
      <c r="AR1105" s="17" t="s">
        <v>9898</v>
      </c>
      <c r="BD1105" s="17" t="s">
        <v>3901</v>
      </c>
      <c r="BS1105" s="17" t="s">
        <v>3901</v>
      </c>
      <c r="CH1105" s="17" t="s">
        <v>3901</v>
      </c>
      <c r="CU1105" s="17" t="s">
        <v>3901</v>
      </c>
      <c r="DN1105" s="17">
        <f>COUNTIF(AU1105:DM1105, "X")</f>
        <v>4</v>
      </c>
    </row>
    <row r="1106" spans="1:118" s="17" customFormat="1">
      <c r="A1106" s="17" t="s">
        <v>18934</v>
      </c>
      <c r="B1106" s="17">
        <v>55</v>
      </c>
      <c r="C1106" s="17">
        <v>97909</v>
      </c>
      <c r="D1106" s="17" t="s">
        <v>187</v>
      </c>
      <c r="E1106" s="17" t="s">
        <v>18935</v>
      </c>
      <c r="F1106" s="17" t="s">
        <v>18936</v>
      </c>
      <c r="H1106" s="309">
        <v>14946</v>
      </c>
      <c r="I1106" s="309">
        <v>40512</v>
      </c>
      <c r="J1106" s="17" t="s">
        <v>3888</v>
      </c>
      <c r="L1106" s="17" t="s">
        <v>18890</v>
      </c>
      <c r="N1106" s="17" t="s">
        <v>31</v>
      </c>
      <c r="O1106" s="17" t="s">
        <v>15</v>
      </c>
      <c r="P1106" s="17">
        <v>45373</v>
      </c>
      <c r="AD1106" s="17" t="s">
        <v>9896</v>
      </c>
      <c r="AF1106" s="17">
        <v>8</v>
      </c>
      <c r="AG1106" s="17">
        <v>2</v>
      </c>
      <c r="AM1106" s="17" t="s">
        <v>136</v>
      </c>
      <c r="AN1106" s="17" t="s">
        <v>18697</v>
      </c>
      <c r="AO1106" s="17">
        <v>3</v>
      </c>
      <c r="AP1106" s="17">
        <v>80</v>
      </c>
      <c r="AQ1106" s="17">
        <v>5</v>
      </c>
      <c r="AR1106" s="17" t="s">
        <v>9898</v>
      </c>
      <c r="CH1106" s="17" t="s">
        <v>3901</v>
      </c>
      <c r="CU1106" s="17" t="s">
        <v>3901</v>
      </c>
      <c r="DN1106" s="17">
        <f>COUNTIF(AU1106:DM1106, "X")</f>
        <v>2</v>
      </c>
    </row>
    <row r="1107" spans="1:118" s="17" customFormat="1">
      <c r="A1107" s="17" t="s">
        <v>5858</v>
      </c>
      <c r="B1107" s="17">
        <v>55</v>
      </c>
      <c r="C1107" s="17">
        <v>89401</v>
      </c>
      <c r="D1107" s="17" t="s">
        <v>323</v>
      </c>
      <c r="E1107" s="17" t="s">
        <v>404</v>
      </c>
      <c r="F1107" s="17" t="s">
        <v>154</v>
      </c>
      <c r="H1107" s="309">
        <v>22067</v>
      </c>
      <c r="I1107" s="309">
        <v>34799</v>
      </c>
      <c r="J1107" s="17" t="s">
        <v>3888</v>
      </c>
      <c r="L1107" s="17" t="s">
        <v>5859</v>
      </c>
      <c r="N1107" s="17" t="s">
        <v>19</v>
      </c>
      <c r="O1107" s="17" t="s">
        <v>15</v>
      </c>
      <c r="P1107" s="17">
        <v>45356</v>
      </c>
      <c r="Q1107" s="17">
        <v>3216</v>
      </c>
      <c r="AC1107" s="17" t="s">
        <v>3890</v>
      </c>
      <c r="AD1107" s="17" t="s">
        <v>3891</v>
      </c>
      <c r="AF1107" s="17">
        <v>8</v>
      </c>
      <c r="AG1107" s="17">
        <v>2</v>
      </c>
      <c r="AM1107" s="17" t="s">
        <v>105</v>
      </c>
      <c r="AN1107" s="17" t="s">
        <v>5515</v>
      </c>
      <c r="AO1107" s="17">
        <v>3</v>
      </c>
      <c r="AP1107" s="17">
        <v>80</v>
      </c>
      <c r="AQ1107" s="17">
        <v>5</v>
      </c>
      <c r="AT1107" s="17" t="s">
        <v>5516</v>
      </c>
      <c r="AU1107" s="17" t="s">
        <v>21</v>
      </c>
      <c r="AV1107" s="17" t="s">
        <v>3901</v>
      </c>
      <c r="AZ1107" s="17" t="s">
        <v>3901</v>
      </c>
      <c r="BD1107" s="17" t="s">
        <v>3901</v>
      </c>
      <c r="CU1107" s="17" t="s">
        <v>3901</v>
      </c>
      <c r="DN1107" s="17">
        <f>COUNTIF(AU1107:DM1107, "X")</f>
        <v>4</v>
      </c>
    </row>
    <row r="1108" spans="1:118" s="17" customFormat="1">
      <c r="A1108" s="523" t="s">
        <v>1096</v>
      </c>
      <c r="B1108" s="17">
        <v>55</v>
      </c>
      <c r="C1108" s="17">
        <v>93259</v>
      </c>
      <c r="D1108" s="17" t="s">
        <v>612</v>
      </c>
      <c r="E1108" s="17" t="s">
        <v>391</v>
      </c>
      <c r="F1108" s="17" t="s">
        <v>235</v>
      </c>
      <c r="H1108" s="309">
        <v>28100</v>
      </c>
      <c r="I1108" s="309">
        <v>42374</v>
      </c>
      <c r="J1108" s="17" t="s">
        <v>3888</v>
      </c>
      <c r="L1108" s="17" t="s">
        <v>1097</v>
      </c>
      <c r="N1108" s="17" t="s">
        <v>14</v>
      </c>
      <c r="O1108" s="17" t="s">
        <v>15</v>
      </c>
      <c r="P1108" s="17">
        <v>45371</v>
      </c>
      <c r="AC1108" s="17" t="s">
        <v>14</v>
      </c>
      <c r="AF1108" s="17">
        <v>15</v>
      </c>
      <c r="AG1108" s="17">
        <v>2</v>
      </c>
      <c r="AI1108" s="17" t="s">
        <v>10178</v>
      </c>
      <c r="AM1108" s="17" t="s">
        <v>213</v>
      </c>
      <c r="AN1108" s="17" t="s">
        <v>17092</v>
      </c>
      <c r="AO1108" s="17">
        <v>3</v>
      </c>
      <c r="AP1108" s="17">
        <v>80</v>
      </c>
      <c r="AQ1108" s="17">
        <v>5</v>
      </c>
      <c r="AR1108" s="17" t="s">
        <v>10180</v>
      </c>
      <c r="AV1108" s="17" t="s">
        <v>3901</v>
      </c>
      <c r="DA1108" s="17" t="s">
        <v>3901</v>
      </c>
      <c r="DF1108" s="17" t="s">
        <v>3901</v>
      </c>
      <c r="DN1108" s="17">
        <f>COUNTIF(AU1108:DM1108, "X")</f>
        <v>3</v>
      </c>
    </row>
    <row r="1109" spans="1:118" s="17" customFormat="1">
      <c r="A1109" s="17" t="s">
        <v>24218</v>
      </c>
      <c r="B1109" s="17">
        <v>55</v>
      </c>
      <c r="C1109" s="17">
        <v>112707</v>
      </c>
      <c r="D1109" s="17" t="s">
        <v>612</v>
      </c>
      <c r="E1109" s="17" t="s">
        <v>919</v>
      </c>
      <c r="F1109" s="17" t="s">
        <v>33</v>
      </c>
      <c r="H1109" s="309">
        <v>18682</v>
      </c>
      <c r="I1109" s="309">
        <v>36742</v>
      </c>
      <c r="J1109" s="17" t="s">
        <v>3888</v>
      </c>
      <c r="K1109" s="17" t="s">
        <v>21</v>
      </c>
      <c r="L1109" s="17" t="s">
        <v>24219</v>
      </c>
      <c r="N1109" s="17" t="s">
        <v>126</v>
      </c>
      <c r="O1109" s="17" t="s">
        <v>15</v>
      </c>
      <c r="P1109" s="17">
        <v>45383</v>
      </c>
      <c r="AF1109" s="17">
        <v>8</v>
      </c>
      <c r="AG1109" s="17">
        <v>2</v>
      </c>
      <c r="AI1109" s="17" t="s">
        <v>20542</v>
      </c>
      <c r="AM1109" s="17" t="s">
        <v>239</v>
      </c>
      <c r="AN1109" s="17" t="s">
        <v>24146</v>
      </c>
      <c r="AO1109" s="17">
        <v>3</v>
      </c>
      <c r="AP1109" s="17">
        <v>80</v>
      </c>
      <c r="AQ1109" s="17">
        <v>5</v>
      </c>
      <c r="AR1109" s="17" t="s">
        <v>22585</v>
      </c>
      <c r="AS1109" s="17" t="s">
        <v>23503</v>
      </c>
      <c r="AV1109" s="17" t="s">
        <v>3901</v>
      </c>
      <c r="BH1109" s="17" t="s">
        <v>3901</v>
      </c>
      <c r="BJ1109" s="17" t="s">
        <v>21</v>
      </c>
      <c r="BK1109" s="17" t="s">
        <v>3901</v>
      </c>
      <c r="BQ1109" s="17" t="s">
        <v>21</v>
      </c>
      <c r="BS1109" s="17" t="s">
        <v>3901</v>
      </c>
      <c r="BZ1109" s="17" t="s">
        <v>21</v>
      </c>
      <c r="CC1109" s="17" t="s">
        <v>3901</v>
      </c>
      <c r="CF1109" s="17" t="s">
        <v>3901</v>
      </c>
      <c r="CM1109" s="17" t="s">
        <v>21</v>
      </c>
      <c r="CU1109" s="17" t="s">
        <v>3901</v>
      </c>
      <c r="DA1109" s="17" t="s">
        <v>3901</v>
      </c>
      <c r="DE1109" s="17" t="s">
        <v>21</v>
      </c>
      <c r="DN1109" s="17">
        <f>COUNTIF(AU1109:DM1109, "X")</f>
        <v>8</v>
      </c>
    </row>
    <row r="1110" spans="1:118" s="17" customFormat="1">
      <c r="A1110" s="17" t="s">
        <v>12935</v>
      </c>
      <c r="B1110" s="17">
        <v>55</v>
      </c>
      <c r="C1110" s="17">
        <v>117446</v>
      </c>
      <c r="D1110" s="17" t="s">
        <v>666</v>
      </c>
      <c r="E1110" s="17" t="s">
        <v>5202</v>
      </c>
      <c r="F1110" s="17" t="s">
        <v>229</v>
      </c>
      <c r="H1110" s="309">
        <v>30512</v>
      </c>
      <c r="I1110" s="309">
        <v>37135</v>
      </c>
      <c r="J1110" s="17" t="s">
        <v>3888</v>
      </c>
      <c r="L1110" s="17" t="s">
        <v>12936</v>
      </c>
      <c r="N1110" s="17" t="s">
        <v>31</v>
      </c>
      <c r="O1110" s="17" t="s">
        <v>15</v>
      </c>
      <c r="P1110" s="17">
        <v>45373</v>
      </c>
      <c r="AC1110" s="17" t="s">
        <v>9895</v>
      </c>
      <c r="AD1110" s="17" t="s">
        <v>9896</v>
      </c>
      <c r="AF1110" s="17">
        <v>8</v>
      </c>
      <c r="AG1110" s="17">
        <v>2</v>
      </c>
      <c r="AM1110" s="17" t="s">
        <v>156</v>
      </c>
      <c r="AN1110" s="17" t="s">
        <v>12693</v>
      </c>
      <c r="AO1110" s="17">
        <v>3</v>
      </c>
      <c r="AP1110" s="17">
        <v>80</v>
      </c>
      <c r="AQ1110" s="17">
        <v>5</v>
      </c>
      <c r="AR1110" s="17" t="s">
        <v>9898</v>
      </c>
      <c r="AT1110" s="17" t="s">
        <v>11929</v>
      </c>
      <c r="BD1110" s="17" t="s">
        <v>3901</v>
      </c>
      <c r="BS1110" s="17" t="s">
        <v>3901</v>
      </c>
      <c r="CN1110" s="17" t="s">
        <v>3901</v>
      </c>
      <c r="CO1110" s="17" t="s">
        <v>21</v>
      </c>
      <c r="CR1110" s="17" t="s">
        <v>30</v>
      </c>
      <c r="CU1110" s="17" t="s">
        <v>3901</v>
      </c>
      <c r="CV1110" s="17" t="s">
        <v>3901</v>
      </c>
      <c r="DN1110" s="17">
        <f>COUNTIF(AU1110:DM1110, "X")</f>
        <v>5</v>
      </c>
    </row>
    <row r="1111" spans="1:118" s="17" customFormat="1">
      <c r="A1111" s="523" t="s">
        <v>1762</v>
      </c>
      <c r="B1111" s="17">
        <v>55</v>
      </c>
      <c r="C1111" s="17">
        <v>119984</v>
      </c>
      <c r="D1111" s="17" t="s">
        <v>666</v>
      </c>
      <c r="E1111" s="17" t="s">
        <v>109</v>
      </c>
      <c r="F1111" s="17" t="s">
        <v>65</v>
      </c>
      <c r="H1111" s="309">
        <v>29446</v>
      </c>
      <c r="I1111" s="309">
        <v>43826</v>
      </c>
      <c r="J1111" s="17" t="s">
        <v>3888</v>
      </c>
      <c r="L1111" s="17" t="s">
        <v>1955</v>
      </c>
      <c r="N1111" s="17" t="s">
        <v>19</v>
      </c>
      <c r="O1111" s="17" t="s">
        <v>15</v>
      </c>
      <c r="P1111" s="17">
        <v>45356</v>
      </c>
      <c r="Q1111" s="17">
        <v>4031</v>
      </c>
      <c r="AC1111" s="17" t="s">
        <v>3890</v>
      </c>
      <c r="AD1111" s="17" t="s">
        <v>3891</v>
      </c>
      <c r="AF1111" s="17">
        <v>15</v>
      </c>
      <c r="AG1111" s="17">
        <v>2</v>
      </c>
      <c r="AM1111" s="17" t="s">
        <v>172</v>
      </c>
      <c r="AN1111" s="17" t="s">
        <v>3892</v>
      </c>
      <c r="AO1111" s="17">
        <v>3</v>
      </c>
      <c r="AP1111" s="17">
        <v>80</v>
      </c>
      <c r="AQ1111" s="17">
        <v>5</v>
      </c>
      <c r="AT1111" s="17" t="s">
        <v>3893</v>
      </c>
      <c r="DN1111" s="17">
        <f>COUNTIF(AU1111:DM1111, "X")</f>
        <v>0</v>
      </c>
    </row>
    <row r="1112" spans="1:118" s="17" customFormat="1">
      <c r="A1112" s="17" t="s">
        <v>6152</v>
      </c>
      <c r="B1112" s="17">
        <v>55</v>
      </c>
      <c r="C1112" s="17">
        <v>7242</v>
      </c>
      <c r="D1112" s="17" t="s">
        <v>4011</v>
      </c>
      <c r="E1112" s="17" t="s">
        <v>511</v>
      </c>
      <c r="F1112" s="17" t="s">
        <v>525</v>
      </c>
      <c r="H1112" s="309">
        <v>14504</v>
      </c>
      <c r="I1112" s="309">
        <v>28581</v>
      </c>
      <c r="J1112" s="17" t="s">
        <v>3888</v>
      </c>
      <c r="L1112" s="17" t="s">
        <v>6017</v>
      </c>
      <c r="N1112" s="17" t="s">
        <v>19</v>
      </c>
      <c r="O1112" s="17" t="s">
        <v>15</v>
      </c>
      <c r="P1112" s="17">
        <v>45356</v>
      </c>
      <c r="AC1112" s="17" t="s">
        <v>3890</v>
      </c>
      <c r="AD1112" s="17" t="s">
        <v>3891</v>
      </c>
      <c r="AF1112" s="17">
        <v>15</v>
      </c>
      <c r="AG1112" s="17">
        <v>2</v>
      </c>
      <c r="AM1112" s="17" t="s">
        <v>2604</v>
      </c>
      <c r="AN1112" s="17" t="s">
        <v>5966</v>
      </c>
      <c r="AO1112" s="17">
        <v>3</v>
      </c>
      <c r="AP1112" s="17">
        <v>80</v>
      </c>
      <c r="AQ1112" s="17">
        <v>5</v>
      </c>
      <c r="AT1112" s="17" t="s">
        <v>5516</v>
      </c>
      <c r="AU1112" s="17" t="s">
        <v>21</v>
      </c>
      <c r="AV1112" s="17" t="s">
        <v>3901</v>
      </c>
      <c r="AX1112" s="17" t="s">
        <v>3901</v>
      </c>
      <c r="AY1112" s="17" t="s">
        <v>21</v>
      </c>
      <c r="AZ1112" s="17" t="s">
        <v>3901</v>
      </c>
      <c r="BA1112" s="17" t="s">
        <v>3901</v>
      </c>
      <c r="BB1112" s="17" t="s">
        <v>3901</v>
      </c>
      <c r="BD1112" s="17" t="s">
        <v>3901</v>
      </c>
      <c r="BH1112" s="17" t="s">
        <v>3901</v>
      </c>
      <c r="BJ1112" s="17" t="s">
        <v>21</v>
      </c>
      <c r="BK1112" s="17" t="s">
        <v>3901</v>
      </c>
      <c r="BL1112" s="17" t="s">
        <v>3901</v>
      </c>
      <c r="BN1112" s="17" t="s">
        <v>3901</v>
      </c>
      <c r="BQ1112" s="17" t="s">
        <v>21</v>
      </c>
      <c r="BS1112" s="17" t="s">
        <v>3901</v>
      </c>
      <c r="BY1112" s="17" t="s">
        <v>3901</v>
      </c>
      <c r="BZ1112" s="17" t="s">
        <v>21</v>
      </c>
      <c r="CC1112" s="17" t="s">
        <v>3901</v>
      </c>
      <c r="CD1112" s="17" t="s">
        <v>3901</v>
      </c>
      <c r="CF1112" s="17" t="s">
        <v>3901</v>
      </c>
      <c r="CG1112" s="17" t="s">
        <v>21</v>
      </c>
      <c r="CH1112" s="17" t="s">
        <v>3901</v>
      </c>
      <c r="CL1112" s="17" t="s">
        <v>3901</v>
      </c>
      <c r="CM1112" s="17" t="s">
        <v>21</v>
      </c>
      <c r="CN1112" s="17" t="s">
        <v>3901</v>
      </c>
      <c r="CQ1112" s="17" t="s">
        <v>3901</v>
      </c>
      <c r="CR1112" s="17" t="s">
        <v>21</v>
      </c>
      <c r="CU1112" s="17" t="s">
        <v>3901</v>
      </c>
      <c r="CX1112" s="17" t="s">
        <v>3901</v>
      </c>
      <c r="CY1112" s="17" t="s">
        <v>21</v>
      </c>
      <c r="DA1112" s="17" t="s">
        <v>3901</v>
      </c>
      <c r="DD1112" s="17" t="s">
        <v>3901</v>
      </c>
      <c r="DN1112" s="17">
        <f>COUNTIF(AU1112:DM1112, "X")</f>
        <v>23</v>
      </c>
    </row>
    <row r="1113" spans="1:118" s="17" customFormat="1">
      <c r="A1113" s="17" t="s">
        <v>21695</v>
      </c>
      <c r="B1113" s="17">
        <v>55</v>
      </c>
      <c r="C1113" s="17">
        <v>115466</v>
      </c>
      <c r="D1113" s="17" t="s">
        <v>21696</v>
      </c>
      <c r="E1113" s="17" t="s">
        <v>84</v>
      </c>
      <c r="F1113" s="17" t="s">
        <v>70</v>
      </c>
      <c r="H1113" s="309">
        <v>17154</v>
      </c>
      <c r="I1113" s="309">
        <v>36902</v>
      </c>
      <c r="J1113" s="17" t="s">
        <v>3888</v>
      </c>
      <c r="L1113" s="17" t="s">
        <v>21697</v>
      </c>
      <c r="N1113" s="17" t="s">
        <v>196</v>
      </c>
      <c r="O1113" s="17" t="s">
        <v>15</v>
      </c>
      <c r="P1113" s="17">
        <v>45359</v>
      </c>
      <c r="AF1113" s="17">
        <v>8</v>
      </c>
      <c r="AG1113" s="17">
        <v>2</v>
      </c>
      <c r="AH1113" s="17" t="s">
        <v>11926</v>
      </c>
      <c r="AK1113" s="17" t="s">
        <v>21650</v>
      </c>
      <c r="AM1113" s="17" t="s">
        <v>197</v>
      </c>
      <c r="AN1113" s="17" t="s">
        <v>21651</v>
      </c>
      <c r="AO1113" s="17">
        <v>3</v>
      </c>
      <c r="AP1113" s="17">
        <v>80</v>
      </c>
      <c r="AQ1113" s="17">
        <v>5</v>
      </c>
      <c r="AR1113" s="17" t="s">
        <v>21652</v>
      </c>
      <c r="BD1113" s="17" t="s">
        <v>3901</v>
      </c>
      <c r="BS1113" s="17" t="s">
        <v>3901</v>
      </c>
      <c r="CH1113" s="17" t="s">
        <v>3901</v>
      </c>
      <c r="CU1113" s="17" t="s">
        <v>3901</v>
      </c>
      <c r="DN1113" s="17">
        <f>COUNTIF(AU1113:DM1113, "X")</f>
        <v>4</v>
      </c>
    </row>
    <row r="1114" spans="1:118" s="17" customFormat="1">
      <c r="A1114" s="17" t="s">
        <v>8818</v>
      </c>
      <c r="B1114" s="17">
        <v>55</v>
      </c>
      <c r="C1114" s="17">
        <v>106157</v>
      </c>
      <c r="D1114" s="17" t="s">
        <v>5375</v>
      </c>
      <c r="E1114" s="17" t="s">
        <v>5292</v>
      </c>
      <c r="F1114" s="17" t="s">
        <v>373</v>
      </c>
      <c r="H1114" s="309">
        <v>29422</v>
      </c>
      <c r="I1114" s="309">
        <v>36137</v>
      </c>
      <c r="J1114" s="17" t="s">
        <v>3888</v>
      </c>
      <c r="L1114" s="17" t="s">
        <v>8819</v>
      </c>
      <c r="N1114" s="17" t="s">
        <v>19</v>
      </c>
      <c r="O1114" s="17" t="s">
        <v>15</v>
      </c>
      <c r="P1114" s="17">
        <v>45356</v>
      </c>
      <c r="AC1114" s="17" t="s">
        <v>3890</v>
      </c>
      <c r="AD1114" s="17" t="s">
        <v>3891</v>
      </c>
      <c r="AF1114" s="17">
        <v>8</v>
      </c>
      <c r="AG1114" s="17">
        <v>2</v>
      </c>
      <c r="AM1114" s="17" t="s">
        <v>2608</v>
      </c>
      <c r="AN1114" s="17" t="s">
        <v>8704</v>
      </c>
      <c r="AO1114" s="17">
        <v>3</v>
      </c>
      <c r="AP1114" s="17">
        <v>80</v>
      </c>
      <c r="AQ1114" s="17">
        <v>5</v>
      </c>
      <c r="AT1114" s="17" t="s">
        <v>7979</v>
      </c>
      <c r="AV1114" s="17" t="s">
        <v>3901</v>
      </c>
      <c r="BD1114" s="17" t="s">
        <v>3901</v>
      </c>
      <c r="BQ1114" s="17" t="s">
        <v>30</v>
      </c>
      <c r="BS1114" s="17" t="s">
        <v>3901</v>
      </c>
      <c r="CC1114" s="17" t="s">
        <v>3901</v>
      </c>
      <c r="CU1114" s="17" t="s">
        <v>3901</v>
      </c>
      <c r="DN1114" s="17">
        <f>COUNTIF(AU1114:DM1114, "X")</f>
        <v>5</v>
      </c>
    </row>
    <row r="1115" spans="1:118" s="17" customFormat="1">
      <c r="A1115" s="17" t="s">
        <v>22408</v>
      </c>
      <c r="B1115" s="17">
        <v>55</v>
      </c>
      <c r="C1115" s="17">
        <v>65927</v>
      </c>
      <c r="D1115" s="17" t="s">
        <v>22409</v>
      </c>
      <c r="E1115" s="17" t="s">
        <v>4113</v>
      </c>
      <c r="F1115" s="17" t="s">
        <v>65</v>
      </c>
      <c r="H1115" s="309">
        <v>12995</v>
      </c>
      <c r="I1115" s="309">
        <v>32417</v>
      </c>
      <c r="J1115" s="17" t="s">
        <v>3888</v>
      </c>
      <c r="L1115" s="17" t="s">
        <v>22410</v>
      </c>
      <c r="N1115" s="17" t="s">
        <v>31</v>
      </c>
      <c r="O1115" s="17" t="s">
        <v>15</v>
      </c>
      <c r="P1115" s="17">
        <v>45373</v>
      </c>
      <c r="AF1115" s="17">
        <v>15</v>
      </c>
      <c r="AG1115" s="17">
        <v>2</v>
      </c>
      <c r="AH1115" s="17" t="s">
        <v>11926</v>
      </c>
      <c r="AK1115" s="17" t="s">
        <v>11927</v>
      </c>
      <c r="AM1115" s="17" t="s">
        <v>200</v>
      </c>
      <c r="AN1115" s="17" t="s">
        <v>22312</v>
      </c>
      <c r="AO1115" s="17">
        <v>3</v>
      </c>
      <c r="AP1115" s="17">
        <v>80</v>
      </c>
      <c r="AQ1115" s="17">
        <v>5</v>
      </c>
      <c r="AR1115" s="17" t="s">
        <v>11941</v>
      </c>
      <c r="AV1115" s="17" t="s">
        <v>3901</v>
      </c>
      <c r="AX1115" s="17" t="s">
        <v>3901</v>
      </c>
      <c r="BB1115" s="17" t="s">
        <v>3901</v>
      </c>
      <c r="BD1115" s="17" t="s">
        <v>3901</v>
      </c>
      <c r="BK1115" s="17" t="s">
        <v>3901</v>
      </c>
      <c r="BN1115" s="17" t="s">
        <v>3901</v>
      </c>
      <c r="BQ1115" s="17" t="s">
        <v>21</v>
      </c>
      <c r="BS1115" s="17" t="s">
        <v>3901</v>
      </c>
      <c r="BY1115" s="17" t="s">
        <v>3901</v>
      </c>
      <c r="BZ1115" s="17" t="s">
        <v>21</v>
      </c>
      <c r="CC1115" s="17" t="s">
        <v>3901</v>
      </c>
      <c r="CD1115" s="17" t="s">
        <v>3901</v>
      </c>
      <c r="CF1115" s="17" t="s">
        <v>3901</v>
      </c>
      <c r="CH1115" s="17" t="s">
        <v>3901</v>
      </c>
      <c r="CL1115" s="17" t="s">
        <v>3901</v>
      </c>
      <c r="CM1115" s="17" t="s">
        <v>21</v>
      </c>
      <c r="CN1115" s="17" t="s">
        <v>3901</v>
      </c>
      <c r="CQ1115" s="17" t="s">
        <v>3901</v>
      </c>
      <c r="CU1115" s="17" t="s">
        <v>3901</v>
      </c>
      <c r="CX1115" s="17" t="s">
        <v>3901</v>
      </c>
      <c r="CY1115" s="17" t="s">
        <v>21</v>
      </c>
      <c r="DN1115" s="17">
        <f>COUNTIF(AU1115:DM1115, "X")</f>
        <v>17</v>
      </c>
    </row>
    <row r="1116" spans="1:118" s="17" customFormat="1">
      <c r="A1116" s="17" t="s">
        <v>5646</v>
      </c>
      <c r="B1116" s="17">
        <v>55</v>
      </c>
      <c r="C1116" s="17">
        <v>116001</v>
      </c>
      <c r="D1116" s="17" t="s">
        <v>4392</v>
      </c>
      <c r="E1116" s="17" t="s">
        <v>18</v>
      </c>
      <c r="F1116" s="17" t="s">
        <v>396</v>
      </c>
      <c r="H1116" s="309">
        <v>25652</v>
      </c>
      <c r="I1116" s="309">
        <v>39704</v>
      </c>
      <c r="J1116" s="17" t="s">
        <v>3888</v>
      </c>
      <c r="L1116" s="17" t="s">
        <v>5647</v>
      </c>
      <c r="N1116" s="17" t="s">
        <v>19</v>
      </c>
      <c r="O1116" s="17" t="s">
        <v>15</v>
      </c>
      <c r="P1116" s="17">
        <v>45356</v>
      </c>
      <c r="AC1116" s="17" t="s">
        <v>3890</v>
      </c>
      <c r="AD1116" s="17" t="s">
        <v>3891</v>
      </c>
      <c r="AF1116" s="17">
        <v>8</v>
      </c>
      <c r="AG1116" s="17">
        <v>2</v>
      </c>
      <c r="AM1116" s="17" t="s">
        <v>105</v>
      </c>
      <c r="AN1116" s="17" t="s">
        <v>5515</v>
      </c>
      <c r="AO1116" s="17">
        <v>3</v>
      </c>
      <c r="AP1116" s="17">
        <v>80</v>
      </c>
      <c r="AQ1116" s="17">
        <v>5</v>
      </c>
      <c r="AT1116" s="17" t="s">
        <v>5516</v>
      </c>
      <c r="BS1116" s="17" t="s">
        <v>3901</v>
      </c>
      <c r="DN1116" s="17">
        <f>COUNTIF(AU1116:DM1116, "X")</f>
        <v>1</v>
      </c>
    </row>
    <row r="1117" spans="1:118" s="17" customFormat="1">
      <c r="A1117" s="17" t="s">
        <v>22707</v>
      </c>
      <c r="B1117" s="17">
        <v>55</v>
      </c>
      <c r="C1117" s="17">
        <v>118364</v>
      </c>
      <c r="D1117" s="17" t="s">
        <v>22708</v>
      </c>
      <c r="E1117" s="17" t="s">
        <v>147</v>
      </c>
      <c r="F1117" s="17" t="s">
        <v>70</v>
      </c>
      <c r="G1117" s="17" t="s">
        <v>100</v>
      </c>
      <c r="H1117" s="309">
        <v>30608</v>
      </c>
      <c r="I1117" s="309">
        <v>44091</v>
      </c>
      <c r="J1117" s="17" t="s">
        <v>3888</v>
      </c>
      <c r="L1117" s="17" t="s">
        <v>22709</v>
      </c>
      <c r="N1117" s="17" t="s">
        <v>126</v>
      </c>
      <c r="O1117" s="17" t="s">
        <v>15</v>
      </c>
      <c r="P1117" s="17">
        <v>45383</v>
      </c>
      <c r="AF1117" s="17">
        <v>8</v>
      </c>
      <c r="AG1117" s="17">
        <v>2</v>
      </c>
      <c r="AI1117" s="17" t="s">
        <v>20542</v>
      </c>
      <c r="AM1117" s="17" t="s">
        <v>133</v>
      </c>
      <c r="AN1117" s="17" t="s">
        <v>22584</v>
      </c>
      <c r="AO1117" s="17">
        <v>3</v>
      </c>
      <c r="AP1117" s="17">
        <v>80</v>
      </c>
      <c r="AQ1117" s="17">
        <v>5</v>
      </c>
      <c r="AR1117" s="17" t="s">
        <v>22585</v>
      </c>
      <c r="BD1117" s="17" t="s">
        <v>3901</v>
      </c>
      <c r="BH1117" s="17" t="s">
        <v>3901</v>
      </c>
      <c r="DN1117" s="17">
        <f>COUNTIF(AU1117:DM1117, "X")</f>
        <v>2</v>
      </c>
    </row>
    <row r="1118" spans="1:118" s="17" customFormat="1">
      <c r="A1118" s="17" t="s">
        <v>25071</v>
      </c>
      <c r="B1118" s="17">
        <v>55</v>
      </c>
      <c r="C1118" s="17">
        <v>109872</v>
      </c>
      <c r="D1118" s="17" t="s">
        <v>454</v>
      </c>
      <c r="E1118" s="17" t="s">
        <v>17670</v>
      </c>
      <c r="F1118" s="17" t="s">
        <v>28</v>
      </c>
      <c r="H1118" s="309">
        <v>29706</v>
      </c>
      <c r="I1118" s="309">
        <v>36507</v>
      </c>
      <c r="J1118" s="17" t="s">
        <v>3888</v>
      </c>
      <c r="L1118" s="17" t="s">
        <v>7983</v>
      </c>
      <c r="N1118" s="17" t="s">
        <v>31</v>
      </c>
      <c r="O1118" s="17" t="s">
        <v>15</v>
      </c>
      <c r="P1118" s="17">
        <v>45373</v>
      </c>
      <c r="Q1118" s="17">
        <v>2219</v>
      </c>
      <c r="AC1118" s="17" t="s">
        <v>9895</v>
      </c>
      <c r="AD1118" s="17" t="s">
        <v>9896</v>
      </c>
      <c r="AF1118" s="17">
        <v>8</v>
      </c>
      <c r="AG1118" s="17">
        <v>2</v>
      </c>
      <c r="AM1118" s="17" t="s">
        <v>268</v>
      </c>
      <c r="AN1118" s="17" t="s">
        <v>24751</v>
      </c>
      <c r="AO1118" s="17">
        <v>3</v>
      </c>
      <c r="AP1118" s="17">
        <v>80</v>
      </c>
      <c r="AQ1118" s="17">
        <v>5</v>
      </c>
      <c r="AR1118" s="17" t="s">
        <v>9898</v>
      </c>
      <c r="AT1118" s="17" t="s">
        <v>14152</v>
      </c>
      <c r="BS1118" s="17" t="s">
        <v>3901</v>
      </c>
      <c r="CQ1118" s="17" t="s">
        <v>3901</v>
      </c>
      <c r="CU1118" s="17" t="s">
        <v>3901</v>
      </c>
      <c r="DN1118" s="17">
        <f>COUNTIF(AU1118:DM1118, "X")</f>
        <v>3</v>
      </c>
    </row>
    <row r="1119" spans="1:118" s="17" customFormat="1">
      <c r="A1119" s="17" t="s">
        <v>8547</v>
      </c>
      <c r="B1119" s="17">
        <v>55</v>
      </c>
      <c r="C1119" s="17">
        <v>6097</v>
      </c>
      <c r="D1119" s="17" t="s">
        <v>5709</v>
      </c>
      <c r="E1119" s="17" t="s">
        <v>52</v>
      </c>
      <c r="F1119" s="17" t="s">
        <v>70</v>
      </c>
      <c r="H1119" s="309">
        <v>14043</v>
      </c>
      <c r="I1119" s="309">
        <v>28581</v>
      </c>
      <c r="J1119" s="17" t="s">
        <v>3888</v>
      </c>
      <c r="L1119" s="17" t="s">
        <v>8548</v>
      </c>
      <c r="N1119" s="17" t="s">
        <v>19</v>
      </c>
      <c r="O1119" s="17" t="s">
        <v>15</v>
      </c>
      <c r="P1119" s="17">
        <v>45356</v>
      </c>
      <c r="AC1119" s="17" t="s">
        <v>3890</v>
      </c>
      <c r="AD1119" s="17" t="s">
        <v>3891</v>
      </c>
      <c r="AF1119" s="17">
        <v>15</v>
      </c>
      <c r="AG1119" s="17">
        <v>2</v>
      </c>
      <c r="AM1119" s="17" t="s">
        <v>2607</v>
      </c>
      <c r="AN1119" s="17" t="s">
        <v>8305</v>
      </c>
      <c r="AO1119" s="17">
        <v>3</v>
      </c>
      <c r="AP1119" s="17">
        <v>80</v>
      </c>
      <c r="AQ1119" s="17">
        <v>5</v>
      </c>
      <c r="AT1119" s="17" t="s">
        <v>7979</v>
      </c>
      <c r="AU1119" s="17" t="s">
        <v>21</v>
      </c>
      <c r="AV1119" s="17" t="s">
        <v>3901</v>
      </c>
      <c r="AZ1119" s="17" t="s">
        <v>3901</v>
      </c>
      <c r="BA1119" s="17" t="s">
        <v>3901</v>
      </c>
      <c r="BB1119" s="17" t="s">
        <v>3901</v>
      </c>
      <c r="BC1119" s="17" t="s">
        <v>21</v>
      </c>
      <c r="BD1119" s="17" t="s">
        <v>3901</v>
      </c>
      <c r="BH1119" s="17" t="s">
        <v>3901</v>
      </c>
      <c r="BJ1119" s="17" t="s">
        <v>30</v>
      </c>
      <c r="BK1119" s="17" t="s">
        <v>3901</v>
      </c>
      <c r="BL1119" s="17" t="s">
        <v>3901</v>
      </c>
      <c r="BN1119" s="17" t="s">
        <v>3901</v>
      </c>
      <c r="BQ1119" s="17" t="s">
        <v>21</v>
      </c>
      <c r="BS1119" s="17" t="s">
        <v>3901</v>
      </c>
      <c r="BY1119" s="17" t="s">
        <v>3901</v>
      </c>
      <c r="BZ1119" s="17" t="s">
        <v>21</v>
      </c>
      <c r="CC1119" s="17" t="s">
        <v>3901</v>
      </c>
      <c r="CD1119" s="17" t="s">
        <v>3901</v>
      </c>
      <c r="CF1119" s="17" t="s">
        <v>3901</v>
      </c>
      <c r="CG1119" s="17" t="s">
        <v>21</v>
      </c>
      <c r="CH1119" s="17" t="s">
        <v>3901</v>
      </c>
      <c r="CI1119" s="17" t="s">
        <v>3901</v>
      </c>
      <c r="CL1119" s="17" t="s">
        <v>3901</v>
      </c>
      <c r="CM1119" s="17" t="s">
        <v>21</v>
      </c>
      <c r="CN1119" s="17" t="s">
        <v>3901</v>
      </c>
      <c r="CQ1119" s="17" t="s">
        <v>3901</v>
      </c>
      <c r="CR1119" s="17" t="s">
        <v>21</v>
      </c>
      <c r="CS1119" s="17" t="s">
        <v>3901</v>
      </c>
      <c r="CU1119" s="17" t="s">
        <v>3901</v>
      </c>
      <c r="CX1119" s="17" t="s">
        <v>3901</v>
      </c>
      <c r="CY1119" s="17" t="s">
        <v>21</v>
      </c>
      <c r="DA1119" s="17" t="s">
        <v>3901</v>
      </c>
      <c r="DB1119" s="17" t="s">
        <v>3901</v>
      </c>
      <c r="DD1119" s="17" t="s">
        <v>3901</v>
      </c>
      <c r="DN1119" s="17">
        <f>COUNTIF(AU1119:DM1119, "X")</f>
        <v>25</v>
      </c>
    </row>
    <row r="1120" spans="1:118" s="17" customFormat="1">
      <c r="A1120" s="17" t="s">
        <v>8243</v>
      </c>
      <c r="B1120" s="17">
        <v>55</v>
      </c>
      <c r="C1120" s="17">
        <v>95245</v>
      </c>
      <c r="D1120" s="17" t="s">
        <v>8001</v>
      </c>
      <c r="E1120" s="17" t="s">
        <v>367</v>
      </c>
      <c r="F1120" s="17" t="s">
        <v>8244</v>
      </c>
      <c r="H1120" s="309">
        <v>24469</v>
      </c>
      <c r="I1120" s="309">
        <v>35195</v>
      </c>
      <c r="J1120" s="17" t="s">
        <v>3888</v>
      </c>
      <c r="L1120" s="17" t="s">
        <v>8002</v>
      </c>
      <c r="N1120" s="17" t="s">
        <v>19</v>
      </c>
      <c r="O1120" s="17" t="s">
        <v>15</v>
      </c>
      <c r="P1120" s="17">
        <v>45356</v>
      </c>
      <c r="AC1120" s="17" t="s">
        <v>3890</v>
      </c>
      <c r="AD1120" s="17" t="s">
        <v>3891</v>
      </c>
      <c r="AF1120" s="17">
        <v>8</v>
      </c>
      <c r="AG1120" s="17">
        <v>2</v>
      </c>
      <c r="AM1120" s="17" t="s">
        <v>117</v>
      </c>
      <c r="AN1120" s="17" t="s">
        <v>7978</v>
      </c>
      <c r="AO1120" s="17">
        <v>3</v>
      </c>
      <c r="AP1120" s="17">
        <v>80</v>
      </c>
      <c r="AQ1120" s="17">
        <v>5</v>
      </c>
      <c r="AT1120" s="17" t="s">
        <v>7979</v>
      </c>
      <c r="BS1120" s="17" t="s">
        <v>3901</v>
      </c>
      <c r="CH1120" s="17" t="s">
        <v>3901</v>
      </c>
      <c r="CU1120" s="17" t="s">
        <v>3901</v>
      </c>
      <c r="DN1120" s="17">
        <f>COUNTIF(AU1120:DM1120, "X")</f>
        <v>3</v>
      </c>
    </row>
    <row r="1121" spans="1:118" s="17" customFormat="1">
      <c r="A1121" s="17" t="s">
        <v>12419</v>
      </c>
      <c r="B1121" s="17">
        <v>55</v>
      </c>
      <c r="C1121" s="17">
        <v>115899</v>
      </c>
      <c r="D1121" s="17" t="s">
        <v>12420</v>
      </c>
      <c r="E1121" s="17" t="s">
        <v>160</v>
      </c>
      <c r="F1121" s="17" t="s">
        <v>48</v>
      </c>
      <c r="H1121" s="309">
        <v>29236</v>
      </c>
      <c r="I1121" s="309">
        <v>37121</v>
      </c>
      <c r="J1121" s="17" t="s">
        <v>3888</v>
      </c>
      <c r="L1121" s="17" t="s">
        <v>12193</v>
      </c>
      <c r="N1121" s="17" t="s">
        <v>31</v>
      </c>
      <c r="O1121" s="17" t="s">
        <v>15</v>
      </c>
      <c r="P1121" s="17">
        <v>45373</v>
      </c>
      <c r="Q1121" s="17">
        <v>1618</v>
      </c>
      <c r="AC1121" s="17" t="s">
        <v>9895</v>
      </c>
      <c r="AD1121" s="17" t="s">
        <v>9896</v>
      </c>
      <c r="AF1121" s="17">
        <v>8</v>
      </c>
      <c r="AG1121" s="17">
        <v>2</v>
      </c>
      <c r="AM1121" s="17" t="s">
        <v>295</v>
      </c>
      <c r="AN1121" s="17" t="s">
        <v>12166</v>
      </c>
      <c r="AO1121" s="17">
        <v>3</v>
      </c>
      <c r="AP1121" s="17">
        <v>80</v>
      </c>
      <c r="AQ1121" s="17">
        <v>5</v>
      </c>
      <c r="AR1121" s="17" t="s">
        <v>9898</v>
      </c>
      <c r="AT1121" s="17" t="s">
        <v>11929</v>
      </c>
      <c r="AW1121" s="17" t="s">
        <v>3901</v>
      </c>
      <c r="BD1121" s="17" t="s">
        <v>3901</v>
      </c>
      <c r="BH1121" s="17" t="s">
        <v>3901</v>
      </c>
      <c r="BS1121" s="17" t="s">
        <v>3901</v>
      </c>
      <c r="BY1121" s="17" t="s">
        <v>3901</v>
      </c>
      <c r="CC1121" s="17" t="s">
        <v>3901</v>
      </c>
      <c r="CH1121" s="17" t="s">
        <v>3901</v>
      </c>
      <c r="CN1121" s="17" t="s">
        <v>3901</v>
      </c>
      <c r="CR1121" s="17" t="s">
        <v>30</v>
      </c>
      <c r="CU1121" s="17" t="s">
        <v>3901</v>
      </c>
      <c r="DA1121" s="17" t="s">
        <v>3901</v>
      </c>
      <c r="DN1121" s="17">
        <f>COUNTIF(AU1121:DM1121, "X")</f>
        <v>10</v>
      </c>
    </row>
    <row r="1122" spans="1:118" s="17" customFormat="1">
      <c r="A1122" s="17" t="s">
        <v>18619</v>
      </c>
      <c r="B1122" s="17">
        <v>55</v>
      </c>
      <c r="C1122" s="17">
        <v>88728</v>
      </c>
      <c r="D1122" s="17" t="s">
        <v>18613</v>
      </c>
      <c r="E1122" s="17" t="s">
        <v>7966</v>
      </c>
      <c r="F1122" s="17" t="s">
        <v>154</v>
      </c>
      <c r="H1122" s="309">
        <v>22645</v>
      </c>
      <c r="I1122" s="309">
        <v>34752</v>
      </c>
      <c r="J1122" s="17" t="s">
        <v>3888</v>
      </c>
      <c r="L1122" s="17" t="s">
        <v>18615</v>
      </c>
      <c r="N1122" s="17" t="s">
        <v>31</v>
      </c>
      <c r="O1122" s="17" t="s">
        <v>15</v>
      </c>
      <c r="P1122" s="17">
        <v>45373</v>
      </c>
      <c r="AD1122" s="17" t="s">
        <v>9896</v>
      </c>
      <c r="AF1122" s="17">
        <v>8</v>
      </c>
      <c r="AG1122" s="17">
        <v>2</v>
      </c>
      <c r="AM1122" s="17" t="s">
        <v>87</v>
      </c>
      <c r="AN1122" s="17" t="s">
        <v>18599</v>
      </c>
      <c r="AO1122" s="17">
        <v>3</v>
      </c>
      <c r="AP1122" s="17">
        <v>80</v>
      </c>
      <c r="AQ1122" s="17">
        <v>5</v>
      </c>
      <c r="AR1122" s="17" t="s">
        <v>9898</v>
      </c>
      <c r="AV1122" s="17" t="s">
        <v>3901</v>
      </c>
      <c r="AX1122" s="17" t="s">
        <v>3901</v>
      </c>
      <c r="AY1122" s="17" t="s">
        <v>3901</v>
      </c>
      <c r="AZ1122" s="17" t="s">
        <v>3901</v>
      </c>
      <c r="BD1122" s="17" t="s">
        <v>3901</v>
      </c>
      <c r="BH1122" s="17" t="s">
        <v>3901</v>
      </c>
      <c r="BJ1122" s="17" t="s">
        <v>30</v>
      </c>
      <c r="BQ1122" s="17" t="s">
        <v>30</v>
      </c>
      <c r="BS1122" s="17" t="s">
        <v>3901</v>
      </c>
      <c r="BY1122" s="17" t="s">
        <v>3901</v>
      </c>
      <c r="CH1122" s="17" t="s">
        <v>3901</v>
      </c>
      <c r="DA1122" s="17" t="s">
        <v>3901</v>
      </c>
      <c r="DN1122" s="17">
        <f>COUNTIF(AU1122:DM1122, "X")</f>
        <v>10</v>
      </c>
    </row>
    <row r="1123" spans="1:118" s="17" customFormat="1">
      <c r="A1123" s="17" t="s">
        <v>23222</v>
      </c>
      <c r="B1123" s="17">
        <v>55</v>
      </c>
      <c r="C1123" s="17">
        <v>103985</v>
      </c>
      <c r="D1123" s="17" t="s">
        <v>23223</v>
      </c>
      <c r="E1123" s="17" t="s">
        <v>98</v>
      </c>
      <c r="F1123" s="17" t="s">
        <v>65</v>
      </c>
      <c r="G1123" s="17" t="s">
        <v>100</v>
      </c>
      <c r="H1123" s="309">
        <v>24915</v>
      </c>
      <c r="I1123" s="309">
        <v>35928</v>
      </c>
      <c r="J1123" s="17" t="s">
        <v>3888</v>
      </c>
      <c r="L1123" s="17" t="s">
        <v>23224</v>
      </c>
      <c r="N1123" s="17" t="s">
        <v>23225</v>
      </c>
      <c r="O1123" s="17" t="s">
        <v>15</v>
      </c>
      <c r="P1123" s="17">
        <v>45322</v>
      </c>
      <c r="AF1123" s="17">
        <v>8</v>
      </c>
      <c r="AG1123" s="17">
        <v>2</v>
      </c>
      <c r="AI1123" s="17" t="s">
        <v>20542</v>
      </c>
      <c r="AM1123" s="17" t="s">
        <v>259</v>
      </c>
      <c r="AN1123" s="17" t="s">
        <v>23210</v>
      </c>
      <c r="AO1123" s="17">
        <v>3</v>
      </c>
      <c r="AP1123" s="17">
        <v>80</v>
      </c>
      <c r="AQ1123" s="17">
        <v>5</v>
      </c>
      <c r="AR1123" s="17" t="s">
        <v>22585</v>
      </c>
      <c r="AV1123" s="17" t="s">
        <v>3901</v>
      </c>
      <c r="BD1123" s="17" t="s">
        <v>3901</v>
      </c>
      <c r="BK1123" s="17" t="s">
        <v>3901</v>
      </c>
      <c r="BS1123" s="17" t="s">
        <v>3901</v>
      </c>
      <c r="BZ1123" s="17" t="s">
        <v>21</v>
      </c>
      <c r="CC1123" s="17" t="s">
        <v>3901</v>
      </c>
      <c r="CH1123" s="17" t="s">
        <v>3901</v>
      </c>
      <c r="CL1123" s="17" t="s">
        <v>3901</v>
      </c>
      <c r="CM1123" s="17" t="s">
        <v>21</v>
      </c>
      <c r="CN1123" s="17" t="s">
        <v>3901</v>
      </c>
      <c r="CQ1123" s="17" t="s">
        <v>3901</v>
      </c>
      <c r="CU1123" s="17" t="s">
        <v>3901</v>
      </c>
      <c r="DA1123" s="17" t="s">
        <v>3901</v>
      </c>
      <c r="DF1123" s="17" t="s">
        <v>3901</v>
      </c>
      <c r="DN1123" s="17">
        <f>COUNTIF(AU1123:DM1123, "X")</f>
        <v>12</v>
      </c>
    </row>
    <row r="1124" spans="1:118" s="17" customFormat="1">
      <c r="A1124" s="17" t="s">
        <v>23359</v>
      </c>
      <c r="B1124" s="17">
        <v>55</v>
      </c>
      <c r="C1124" s="17">
        <v>103984</v>
      </c>
      <c r="D1124" s="17" t="s">
        <v>23223</v>
      </c>
      <c r="E1124" s="17" t="s">
        <v>10871</v>
      </c>
      <c r="F1124" s="17" t="s">
        <v>22</v>
      </c>
      <c r="H1124" s="309">
        <v>25149</v>
      </c>
      <c r="I1124" s="309">
        <v>35928</v>
      </c>
      <c r="J1124" s="17" t="s">
        <v>3888</v>
      </c>
      <c r="L1124" s="17" t="s">
        <v>23224</v>
      </c>
      <c r="N1124" s="17" t="s">
        <v>23225</v>
      </c>
      <c r="O1124" s="17" t="s">
        <v>15</v>
      </c>
      <c r="P1124" s="17">
        <v>45322</v>
      </c>
      <c r="AF1124" s="17">
        <v>8</v>
      </c>
      <c r="AG1124" s="17">
        <v>2</v>
      </c>
      <c r="AI1124" s="17" t="s">
        <v>20542</v>
      </c>
      <c r="AM1124" s="17" t="s">
        <v>259</v>
      </c>
      <c r="AN1124" s="17" t="s">
        <v>23210</v>
      </c>
      <c r="AO1124" s="17">
        <v>3</v>
      </c>
      <c r="AP1124" s="17">
        <v>80</v>
      </c>
      <c r="AQ1124" s="17">
        <v>5</v>
      </c>
      <c r="AR1124" s="17" t="s">
        <v>22585</v>
      </c>
      <c r="AV1124" s="17" t="s">
        <v>3901</v>
      </c>
      <c r="BD1124" s="17" t="s">
        <v>3901</v>
      </c>
      <c r="BK1124" s="17" t="s">
        <v>3901</v>
      </c>
      <c r="BN1124" s="17" t="s">
        <v>3901</v>
      </c>
      <c r="BS1124" s="17" t="s">
        <v>3901</v>
      </c>
      <c r="CC1124" s="17" t="s">
        <v>3901</v>
      </c>
      <c r="CH1124" s="17" t="s">
        <v>3901</v>
      </c>
      <c r="CM1124" s="17" t="s">
        <v>21</v>
      </c>
      <c r="CN1124" s="17" t="s">
        <v>3901</v>
      </c>
      <c r="CQ1124" s="17" t="s">
        <v>3901</v>
      </c>
      <c r="CU1124" s="17" t="s">
        <v>3901</v>
      </c>
      <c r="DA1124" s="17" t="s">
        <v>3901</v>
      </c>
      <c r="DN1124" s="17">
        <f>COUNTIF(AU1124:DM1124, "X")</f>
        <v>11</v>
      </c>
    </row>
    <row r="1125" spans="1:118" s="17" customFormat="1">
      <c r="A1125" s="17" t="s">
        <v>23369</v>
      </c>
      <c r="B1125" s="17">
        <v>55</v>
      </c>
      <c r="C1125" s="17">
        <v>38292</v>
      </c>
      <c r="D1125" s="17" t="s">
        <v>23370</v>
      </c>
      <c r="E1125" s="17" t="s">
        <v>4945</v>
      </c>
      <c r="F1125" s="17" t="s">
        <v>20659</v>
      </c>
      <c r="H1125" s="309">
        <v>20655</v>
      </c>
      <c r="I1125" s="309">
        <v>28611</v>
      </c>
      <c r="J1125" s="17" t="s">
        <v>3888</v>
      </c>
      <c r="L1125" s="17" t="s">
        <v>23371</v>
      </c>
      <c r="N1125" s="17" t="s">
        <v>205</v>
      </c>
      <c r="O1125" s="17" t="s">
        <v>15</v>
      </c>
      <c r="P1125" s="17">
        <v>45337</v>
      </c>
      <c r="AF1125" s="17">
        <v>8</v>
      </c>
      <c r="AG1125" s="17">
        <v>2</v>
      </c>
      <c r="AI1125" s="17" t="s">
        <v>20542</v>
      </c>
      <c r="AM1125" s="17" t="s">
        <v>259</v>
      </c>
      <c r="AN1125" s="17" t="s">
        <v>23210</v>
      </c>
      <c r="AO1125" s="17">
        <v>3</v>
      </c>
      <c r="AP1125" s="17">
        <v>80</v>
      </c>
      <c r="AQ1125" s="17">
        <v>5</v>
      </c>
      <c r="AR1125" s="17" t="s">
        <v>22585</v>
      </c>
      <c r="AU1125" s="17" t="s">
        <v>21</v>
      </c>
      <c r="AV1125" s="17" t="s">
        <v>3901</v>
      </c>
      <c r="AX1125" s="17" t="s">
        <v>3901</v>
      </c>
      <c r="AZ1125" s="17" t="s">
        <v>3901</v>
      </c>
      <c r="BA1125" s="17" t="s">
        <v>3901</v>
      </c>
      <c r="BB1125" s="17" t="s">
        <v>3901</v>
      </c>
      <c r="BD1125" s="17" t="s">
        <v>3901</v>
      </c>
      <c r="BH1125" s="17" t="s">
        <v>3901</v>
      </c>
      <c r="BK1125" s="17" t="s">
        <v>3901</v>
      </c>
      <c r="BN1125" s="17" t="s">
        <v>3901</v>
      </c>
      <c r="BQ1125" s="17" t="s">
        <v>30</v>
      </c>
      <c r="BS1125" s="17" t="s">
        <v>3901</v>
      </c>
      <c r="BY1125" s="17" t="s">
        <v>3901</v>
      </c>
      <c r="CC1125" s="17" t="s">
        <v>3901</v>
      </c>
      <c r="CD1125" s="17" t="s">
        <v>3901</v>
      </c>
      <c r="CF1125" s="17" t="s">
        <v>3901</v>
      </c>
      <c r="CG1125" s="17" t="s">
        <v>21</v>
      </c>
      <c r="CH1125" s="17" t="s">
        <v>3901</v>
      </c>
      <c r="CI1125" s="17" t="s">
        <v>3901</v>
      </c>
      <c r="CL1125" s="17" t="s">
        <v>3901</v>
      </c>
      <c r="CN1125" s="17" t="s">
        <v>3901</v>
      </c>
      <c r="CQ1125" s="17" t="s">
        <v>3901</v>
      </c>
      <c r="CR1125" s="17" t="s">
        <v>21</v>
      </c>
      <c r="CX1125" s="17" t="s">
        <v>3901</v>
      </c>
      <c r="DA1125" s="17" t="s">
        <v>3901</v>
      </c>
      <c r="DN1125" s="17">
        <f>COUNTIF(AU1125:DM1125, "X")</f>
        <v>21</v>
      </c>
    </row>
    <row r="1126" spans="1:118" s="17" customFormat="1">
      <c r="A1126" s="17" t="s">
        <v>9866</v>
      </c>
      <c r="B1126" s="17">
        <v>55</v>
      </c>
      <c r="C1126" s="17">
        <v>69643</v>
      </c>
      <c r="D1126" s="17" t="s">
        <v>9867</v>
      </c>
      <c r="E1126" s="17" t="s">
        <v>418</v>
      </c>
      <c r="F1126" s="17" t="s">
        <v>65</v>
      </c>
      <c r="H1126" s="309">
        <v>13877</v>
      </c>
      <c r="I1126" s="309">
        <v>32972</v>
      </c>
      <c r="J1126" s="17" t="s">
        <v>3888</v>
      </c>
      <c r="L1126" s="17" t="s">
        <v>9868</v>
      </c>
      <c r="N1126" s="17" t="s">
        <v>19</v>
      </c>
      <c r="O1126" s="17" t="s">
        <v>15</v>
      </c>
      <c r="P1126" s="17">
        <v>45356</v>
      </c>
      <c r="AC1126" s="17" t="s">
        <v>3890</v>
      </c>
      <c r="AD1126" s="17" t="s">
        <v>3891</v>
      </c>
      <c r="AF1126" s="17">
        <v>8</v>
      </c>
      <c r="AG1126" s="17">
        <v>2</v>
      </c>
      <c r="AM1126" s="17" t="s">
        <v>285</v>
      </c>
      <c r="AN1126" s="17" t="s">
        <v>9737</v>
      </c>
      <c r="AO1126" s="17">
        <v>3</v>
      </c>
      <c r="AP1126" s="17">
        <v>80</v>
      </c>
      <c r="AQ1126" s="17">
        <v>5</v>
      </c>
      <c r="AT1126" s="17" t="s">
        <v>9082</v>
      </c>
      <c r="AU1126" s="17" t="s">
        <v>21</v>
      </c>
      <c r="AV1126" s="17" t="s">
        <v>3901</v>
      </c>
      <c r="AZ1126" s="17" t="s">
        <v>3901</v>
      </c>
      <c r="BA1126" s="17" t="s">
        <v>3901</v>
      </c>
      <c r="BB1126" s="17" t="s">
        <v>3901</v>
      </c>
      <c r="BD1126" s="17" t="s">
        <v>3901</v>
      </c>
      <c r="BH1126" s="17" t="s">
        <v>3901</v>
      </c>
      <c r="BJ1126" s="17" t="s">
        <v>21</v>
      </c>
      <c r="BK1126" s="17" t="s">
        <v>3901</v>
      </c>
      <c r="BQ1126" s="17" t="s">
        <v>21</v>
      </c>
      <c r="BS1126" s="17" t="s">
        <v>3901</v>
      </c>
      <c r="BY1126" s="17" t="s">
        <v>3901</v>
      </c>
      <c r="BZ1126" s="17" t="s">
        <v>21</v>
      </c>
      <c r="CC1126" s="17" t="s">
        <v>3901</v>
      </c>
      <c r="CD1126" s="17" t="s">
        <v>3901</v>
      </c>
      <c r="CF1126" s="17" t="s">
        <v>3901</v>
      </c>
      <c r="CH1126" s="17" t="s">
        <v>3901</v>
      </c>
      <c r="CM1126" s="17" t="s">
        <v>21</v>
      </c>
      <c r="CN1126" s="17" t="s">
        <v>3901</v>
      </c>
      <c r="CQ1126" s="17" t="s">
        <v>3901</v>
      </c>
      <c r="CU1126" s="17" t="s">
        <v>3901</v>
      </c>
      <c r="DN1126" s="17">
        <f>COUNTIF(AU1126:DM1126, "X")</f>
        <v>16</v>
      </c>
    </row>
    <row r="1127" spans="1:118" s="17" customFormat="1">
      <c r="A1127" s="17" t="s">
        <v>7733</v>
      </c>
      <c r="B1127" s="17">
        <v>55</v>
      </c>
      <c r="C1127" s="17">
        <v>64445</v>
      </c>
      <c r="D1127" s="17" t="s">
        <v>7734</v>
      </c>
      <c r="E1127" s="17" t="s">
        <v>18</v>
      </c>
      <c r="F1127" s="17" t="s">
        <v>33</v>
      </c>
      <c r="H1127" s="309">
        <v>23682</v>
      </c>
      <c r="I1127" s="309">
        <v>30225</v>
      </c>
      <c r="J1127" s="17" t="s">
        <v>3888</v>
      </c>
      <c r="L1127" s="17" t="s">
        <v>7735</v>
      </c>
      <c r="N1127" s="17" t="s">
        <v>19</v>
      </c>
      <c r="O1127" s="17" t="s">
        <v>15</v>
      </c>
      <c r="P1127" s="17">
        <v>45356</v>
      </c>
      <c r="AC1127" s="17" t="s">
        <v>3890</v>
      </c>
      <c r="AD1127" s="17" t="s">
        <v>3891</v>
      </c>
      <c r="AF1127" s="17">
        <v>8</v>
      </c>
      <c r="AG1127" s="17">
        <v>2</v>
      </c>
      <c r="AM1127" s="17" t="s">
        <v>2606</v>
      </c>
      <c r="AN1127" s="17" t="s">
        <v>7570</v>
      </c>
      <c r="AO1127" s="17">
        <v>3</v>
      </c>
      <c r="AP1127" s="17">
        <v>80</v>
      </c>
      <c r="AQ1127" s="17">
        <v>5</v>
      </c>
      <c r="AT1127" s="17" t="s">
        <v>6589</v>
      </c>
      <c r="AV1127" s="17" t="s">
        <v>3901</v>
      </c>
      <c r="BD1127" s="17" t="s">
        <v>3901</v>
      </c>
      <c r="BH1127" s="17" t="s">
        <v>3901</v>
      </c>
      <c r="BK1127" s="17" t="s">
        <v>3901</v>
      </c>
      <c r="BS1127" s="17" t="s">
        <v>3901</v>
      </c>
      <c r="BY1127" s="17" t="s">
        <v>3901</v>
      </c>
      <c r="CC1127" s="17" t="s">
        <v>3901</v>
      </c>
      <c r="CH1127" s="17" t="s">
        <v>3901</v>
      </c>
      <c r="CU1127" s="17" t="s">
        <v>3901</v>
      </c>
      <c r="DN1127" s="17">
        <f>COUNTIF(AU1127:DM1127, "X")</f>
        <v>9</v>
      </c>
    </row>
    <row r="1128" spans="1:118" s="17" customFormat="1">
      <c r="A1128" s="17" t="s">
        <v>4620</v>
      </c>
      <c r="B1128" s="17">
        <v>55</v>
      </c>
      <c r="C1128" s="17">
        <v>105920</v>
      </c>
      <c r="D1128" s="17" t="s">
        <v>4621</v>
      </c>
      <c r="E1128" s="17" t="s">
        <v>4622</v>
      </c>
      <c r="F1128" s="17" t="s">
        <v>397</v>
      </c>
      <c r="G1128" s="17" t="s">
        <v>4335</v>
      </c>
      <c r="H1128" s="309">
        <v>21936</v>
      </c>
      <c r="I1128" s="309">
        <v>43991</v>
      </c>
      <c r="J1128" s="17" t="s">
        <v>3888</v>
      </c>
      <c r="L1128" s="17" t="s">
        <v>4623</v>
      </c>
      <c r="N1128" s="17" t="s">
        <v>19</v>
      </c>
      <c r="O1128" s="17" t="s">
        <v>15</v>
      </c>
      <c r="P1128" s="17">
        <v>45356</v>
      </c>
      <c r="AC1128" s="17" t="s">
        <v>3890</v>
      </c>
      <c r="AD1128" s="17" t="s">
        <v>3891</v>
      </c>
      <c r="AF1128" s="17">
        <v>15</v>
      </c>
      <c r="AG1128" s="17">
        <v>2</v>
      </c>
      <c r="AM1128" s="17" t="s">
        <v>2602</v>
      </c>
      <c r="AN1128" s="17" t="s">
        <v>4371</v>
      </c>
      <c r="AO1128" s="17">
        <v>3</v>
      </c>
      <c r="AP1128" s="17">
        <v>80</v>
      </c>
      <c r="AQ1128" s="17">
        <v>5</v>
      </c>
      <c r="AT1128" s="17" t="s">
        <v>3893</v>
      </c>
      <c r="BQ1128" s="17" t="s">
        <v>30</v>
      </c>
      <c r="BS1128" s="17" t="s">
        <v>3901</v>
      </c>
      <c r="DN1128" s="17">
        <f>COUNTIF(AU1128:DM1128, "X")</f>
        <v>1</v>
      </c>
    </row>
    <row r="1129" spans="1:118" s="17" customFormat="1">
      <c r="A1129" s="17" t="s">
        <v>19605</v>
      </c>
      <c r="B1129" s="17">
        <v>55</v>
      </c>
      <c r="C1129" s="17">
        <v>101567</v>
      </c>
      <c r="D1129" s="17" t="s">
        <v>19606</v>
      </c>
      <c r="E1129" s="17" t="s">
        <v>164</v>
      </c>
      <c r="F1129" s="17" t="s">
        <v>17595</v>
      </c>
      <c r="H1129" s="309">
        <v>29086</v>
      </c>
      <c r="I1129" s="309">
        <v>35705</v>
      </c>
      <c r="J1129" s="17" t="s">
        <v>3888</v>
      </c>
      <c r="L1129" s="17" t="s">
        <v>19607</v>
      </c>
      <c r="N1129" s="17" t="s">
        <v>31</v>
      </c>
      <c r="O1129" s="17" t="s">
        <v>15</v>
      </c>
      <c r="P1129" s="17">
        <v>45373</v>
      </c>
      <c r="AF1129" s="17">
        <v>8</v>
      </c>
      <c r="AG1129" s="17">
        <v>2</v>
      </c>
      <c r="AH1129" s="17" t="s">
        <v>11926</v>
      </c>
      <c r="AK1129" s="17" t="s">
        <v>11927</v>
      </c>
      <c r="AM1129" s="17" t="s">
        <v>2615</v>
      </c>
      <c r="AN1129" s="17" t="s">
        <v>19445</v>
      </c>
      <c r="AO1129" s="17">
        <v>3</v>
      </c>
      <c r="AP1129" s="17">
        <v>80</v>
      </c>
      <c r="AQ1129" s="17">
        <v>5</v>
      </c>
      <c r="AR1129" s="17" t="s">
        <v>19446</v>
      </c>
      <c r="BD1129" s="17" t="s">
        <v>3901</v>
      </c>
      <c r="CH1129" s="17" t="s">
        <v>3901</v>
      </c>
      <c r="CU1129" s="17" t="s">
        <v>3901</v>
      </c>
      <c r="DN1129" s="17">
        <f>COUNTIF(AU1129:DM1129, "X")</f>
        <v>3</v>
      </c>
    </row>
    <row r="1130" spans="1:118" s="17" customFormat="1">
      <c r="A1130" s="17" t="s">
        <v>9472</v>
      </c>
      <c r="B1130" s="17">
        <v>55</v>
      </c>
      <c r="C1130" s="17">
        <v>89651</v>
      </c>
      <c r="D1130" s="17" t="s">
        <v>9473</v>
      </c>
      <c r="E1130" s="17" t="s">
        <v>463</v>
      </c>
      <c r="F1130" s="17" t="s">
        <v>317</v>
      </c>
      <c r="H1130" s="309">
        <v>27525</v>
      </c>
      <c r="I1130" s="309">
        <v>34830</v>
      </c>
      <c r="J1130" s="17" t="s">
        <v>3888</v>
      </c>
      <c r="L1130" s="17" t="s">
        <v>9474</v>
      </c>
      <c r="N1130" s="17" t="s">
        <v>19</v>
      </c>
      <c r="O1130" s="17" t="s">
        <v>15</v>
      </c>
      <c r="P1130" s="17">
        <v>45356</v>
      </c>
      <c r="AC1130" s="17" t="s">
        <v>3890</v>
      </c>
      <c r="AD1130" s="17" t="s">
        <v>3891</v>
      </c>
      <c r="AF1130" s="17">
        <v>8</v>
      </c>
      <c r="AG1130" s="17">
        <v>2</v>
      </c>
      <c r="AM1130" s="17" t="s">
        <v>311</v>
      </c>
      <c r="AN1130" s="17" t="s">
        <v>9449</v>
      </c>
      <c r="AO1130" s="17">
        <v>3</v>
      </c>
      <c r="AP1130" s="17">
        <v>80</v>
      </c>
      <c r="AQ1130" s="17">
        <v>5</v>
      </c>
      <c r="AT1130" s="17" t="s">
        <v>9082</v>
      </c>
      <c r="BS1130" s="17" t="s">
        <v>3901</v>
      </c>
      <c r="CF1130" s="17" t="s">
        <v>3901</v>
      </c>
      <c r="CH1130" s="17" t="s">
        <v>3901</v>
      </c>
      <c r="DN1130" s="17">
        <f>COUNTIF(AU1130:DM1130, "X")</f>
        <v>3</v>
      </c>
    </row>
    <row r="1131" spans="1:118" s="17" customFormat="1">
      <c r="A1131" s="17" t="s">
        <v>8645</v>
      </c>
      <c r="B1131" s="17">
        <v>55</v>
      </c>
      <c r="C1131" s="17">
        <v>81534</v>
      </c>
      <c r="D1131" s="17" t="s">
        <v>661</v>
      </c>
      <c r="E1131" s="17" t="s">
        <v>18</v>
      </c>
      <c r="F1131" s="17" t="s">
        <v>70</v>
      </c>
      <c r="H1131" s="309">
        <v>22799</v>
      </c>
      <c r="I1131" s="309">
        <v>38965</v>
      </c>
      <c r="J1131" s="17" t="s">
        <v>3888</v>
      </c>
      <c r="L1131" s="17" t="s">
        <v>8646</v>
      </c>
      <c r="N1131" s="17" t="s">
        <v>19</v>
      </c>
      <c r="O1131" s="17" t="s">
        <v>15</v>
      </c>
      <c r="P1131" s="17">
        <v>45356</v>
      </c>
      <c r="Q1131" s="17">
        <v>1654</v>
      </c>
      <c r="AC1131" s="17" t="s">
        <v>3890</v>
      </c>
      <c r="AD1131" s="17" t="s">
        <v>3891</v>
      </c>
      <c r="AF1131" s="17">
        <v>15</v>
      </c>
      <c r="AG1131" s="17">
        <v>2</v>
      </c>
      <c r="AM1131" s="17" t="s">
        <v>2607</v>
      </c>
      <c r="AN1131" s="17" t="s">
        <v>8305</v>
      </c>
      <c r="AO1131" s="17">
        <v>3</v>
      </c>
      <c r="AP1131" s="17">
        <v>80</v>
      </c>
      <c r="AQ1131" s="17">
        <v>5</v>
      </c>
      <c r="AT1131" s="17" t="s">
        <v>7979</v>
      </c>
      <c r="BK1131" s="17" t="s">
        <v>3901</v>
      </c>
      <c r="BQ1131" s="17" t="s">
        <v>30</v>
      </c>
      <c r="BS1131" s="17" t="s">
        <v>3901</v>
      </c>
      <c r="CR1131" s="17" t="s">
        <v>21</v>
      </c>
      <c r="DN1131" s="17">
        <f>COUNTIF(AU1131:DM1131, "X")</f>
        <v>2</v>
      </c>
    </row>
    <row r="1132" spans="1:118" s="17" customFormat="1">
      <c r="A1132" s="17" t="s">
        <v>4778</v>
      </c>
      <c r="B1132" s="17">
        <v>55</v>
      </c>
      <c r="C1132" s="17">
        <v>723</v>
      </c>
      <c r="D1132" s="17" t="s">
        <v>4779</v>
      </c>
      <c r="E1132" s="17" t="s">
        <v>144</v>
      </c>
      <c r="F1132" s="17" t="s">
        <v>125</v>
      </c>
      <c r="H1132" s="309">
        <v>18708</v>
      </c>
      <c r="I1132" s="309">
        <v>28581</v>
      </c>
      <c r="J1132" s="17" t="s">
        <v>3888</v>
      </c>
      <c r="L1132" s="17" t="s">
        <v>4780</v>
      </c>
      <c r="N1132" s="17" t="s">
        <v>19</v>
      </c>
      <c r="O1132" s="17" t="s">
        <v>15</v>
      </c>
      <c r="P1132" s="17">
        <v>45356</v>
      </c>
      <c r="AC1132" s="17" t="s">
        <v>3890</v>
      </c>
      <c r="AD1132" s="17" t="s">
        <v>3891</v>
      </c>
      <c r="AF1132" s="17">
        <v>8</v>
      </c>
      <c r="AG1132" s="17">
        <v>2</v>
      </c>
      <c r="AM1132" s="17" t="s">
        <v>2602</v>
      </c>
      <c r="AN1132" s="17" t="s">
        <v>4371</v>
      </c>
      <c r="AO1132" s="17">
        <v>3</v>
      </c>
      <c r="AP1132" s="17">
        <v>80</v>
      </c>
      <c r="AQ1132" s="17">
        <v>5</v>
      </c>
      <c r="AT1132" s="17" t="s">
        <v>3893</v>
      </c>
      <c r="AU1132" s="17" t="s">
        <v>30</v>
      </c>
      <c r="AV1132" s="17" t="s">
        <v>3901</v>
      </c>
      <c r="AX1132" s="17" t="s">
        <v>3901</v>
      </c>
      <c r="AZ1132" s="17" t="s">
        <v>3901</v>
      </c>
      <c r="BA1132" s="17" t="s">
        <v>3901</v>
      </c>
      <c r="BB1132" s="17" t="s">
        <v>3901</v>
      </c>
      <c r="BC1132" s="17" t="s">
        <v>30</v>
      </c>
      <c r="BD1132" s="17" t="s">
        <v>3901</v>
      </c>
      <c r="BH1132" s="17" t="s">
        <v>3901</v>
      </c>
      <c r="BK1132" s="17" t="s">
        <v>3901</v>
      </c>
      <c r="BL1132" s="17" t="s">
        <v>3901</v>
      </c>
      <c r="BN1132" s="17" t="s">
        <v>3901</v>
      </c>
      <c r="BQ1132" s="17" t="s">
        <v>30</v>
      </c>
      <c r="BS1132" s="17" t="s">
        <v>3901</v>
      </c>
      <c r="BY1132" s="17" t="s">
        <v>3901</v>
      </c>
      <c r="BZ1132" s="17" t="s">
        <v>30</v>
      </c>
      <c r="CC1132" s="17" t="s">
        <v>3901</v>
      </c>
      <c r="CF1132" s="17" t="s">
        <v>3901</v>
      </c>
      <c r="CH1132" s="17" t="s">
        <v>3901</v>
      </c>
      <c r="CN1132" s="17" t="s">
        <v>3901</v>
      </c>
      <c r="CQ1132" s="17" t="s">
        <v>3901</v>
      </c>
      <c r="CR1132" s="17" t="s">
        <v>21</v>
      </c>
      <c r="CU1132" s="17" t="s">
        <v>3901</v>
      </c>
      <c r="DN1132" s="17">
        <f>COUNTIF(AU1132:DM1132, "X")</f>
        <v>18</v>
      </c>
    </row>
    <row r="1133" spans="1:118" s="17" customFormat="1">
      <c r="A1133" s="17" t="s">
        <v>21765</v>
      </c>
      <c r="B1133" s="17">
        <v>55</v>
      </c>
      <c r="C1133" s="17">
        <v>106769</v>
      </c>
      <c r="D1133" s="17" t="s">
        <v>5351</v>
      </c>
      <c r="E1133" s="17" t="s">
        <v>104</v>
      </c>
      <c r="F1133" s="17" t="s">
        <v>21</v>
      </c>
      <c r="H1133" s="309">
        <v>25905</v>
      </c>
      <c r="I1133" s="309">
        <v>41389</v>
      </c>
      <c r="J1133" s="17" t="s">
        <v>3888</v>
      </c>
      <c r="L1133" s="17" t="s">
        <v>21766</v>
      </c>
      <c r="N1133" s="17" t="s">
        <v>89</v>
      </c>
      <c r="O1133" s="17" t="s">
        <v>15</v>
      </c>
      <c r="P1133" s="17">
        <v>45339</v>
      </c>
      <c r="T1133" s="17" t="s">
        <v>21767</v>
      </c>
      <c r="V1133" s="17" t="s">
        <v>31</v>
      </c>
      <c r="W1133" s="17" t="s">
        <v>15</v>
      </c>
      <c r="X1133" s="17">
        <v>45373</v>
      </c>
      <c r="AF1133" s="17">
        <v>8</v>
      </c>
      <c r="AG1133" s="17">
        <v>2</v>
      </c>
      <c r="AH1133" s="17" t="s">
        <v>11926</v>
      </c>
      <c r="AK1133" s="17" t="s">
        <v>21650</v>
      </c>
      <c r="AM1133" s="17" t="s">
        <v>197</v>
      </c>
      <c r="AN1133" s="17" t="s">
        <v>21651</v>
      </c>
      <c r="AO1133" s="17">
        <v>3</v>
      </c>
      <c r="AP1133" s="17">
        <v>80</v>
      </c>
      <c r="AQ1133" s="17">
        <v>5</v>
      </c>
      <c r="AR1133" s="17" t="s">
        <v>21652</v>
      </c>
      <c r="DN1133" s="17">
        <f>COUNTIF(AU1133:DM1133, "X")</f>
        <v>0</v>
      </c>
    </row>
    <row r="1134" spans="1:118" s="17" customFormat="1">
      <c r="A1134" s="17" t="s">
        <v>13039</v>
      </c>
      <c r="B1134" s="17">
        <v>55</v>
      </c>
      <c r="C1134" s="17">
        <v>92496</v>
      </c>
      <c r="D1134" s="17" t="s">
        <v>13040</v>
      </c>
      <c r="E1134" s="17" t="s">
        <v>175</v>
      </c>
      <c r="F1134" s="17" t="s">
        <v>341</v>
      </c>
      <c r="H1134" s="309">
        <v>11624</v>
      </c>
      <c r="I1134" s="309">
        <v>35053</v>
      </c>
      <c r="J1134" s="17" t="s">
        <v>3888</v>
      </c>
      <c r="L1134" s="17" t="s">
        <v>13041</v>
      </c>
      <c r="N1134" s="17" t="s">
        <v>31</v>
      </c>
      <c r="O1134" s="17" t="s">
        <v>15</v>
      </c>
      <c r="P1134" s="17">
        <v>45373</v>
      </c>
      <c r="AC1134" s="17" t="s">
        <v>9895</v>
      </c>
      <c r="AD1134" s="17" t="s">
        <v>9896</v>
      </c>
      <c r="AF1134" s="17">
        <v>8</v>
      </c>
      <c r="AG1134" s="17">
        <v>2</v>
      </c>
      <c r="AM1134" s="17" t="s">
        <v>59</v>
      </c>
      <c r="AN1134" s="17" t="s">
        <v>12989</v>
      </c>
      <c r="AO1134" s="17">
        <v>3</v>
      </c>
      <c r="AP1134" s="17">
        <v>80</v>
      </c>
      <c r="AQ1134" s="17">
        <v>5</v>
      </c>
      <c r="AR1134" s="17" t="s">
        <v>9898</v>
      </c>
      <c r="AT1134" s="17" t="s">
        <v>12990</v>
      </c>
      <c r="AV1134" s="17" t="s">
        <v>3901</v>
      </c>
      <c r="AZ1134" s="17" t="s">
        <v>3901</v>
      </c>
      <c r="BD1134" s="17" t="s">
        <v>3901</v>
      </c>
      <c r="BK1134" s="17" t="s">
        <v>3901</v>
      </c>
      <c r="BS1134" s="17" t="s">
        <v>3901</v>
      </c>
      <c r="CH1134" s="17" t="s">
        <v>3901</v>
      </c>
      <c r="CN1134" s="17" t="s">
        <v>3901</v>
      </c>
      <c r="CQ1134" s="17" t="s">
        <v>3901</v>
      </c>
      <c r="CU1134" s="17" t="s">
        <v>3901</v>
      </c>
      <c r="CX1134" s="17" t="s">
        <v>3901</v>
      </c>
      <c r="DA1134" s="17" t="s">
        <v>3901</v>
      </c>
      <c r="DN1134" s="17">
        <f>COUNTIF(AU1134:DM1134, "X")</f>
        <v>11</v>
      </c>
    </row>
    <row r="1135" spans="1:118" s="17" customFormat="1">
      <c r="A1135" s="17" t="s">
        <v>10474</v>
      </c>
      <c r="B1135" s="17">
        <v>55</v>
      </c>
      <c r="C1135" s="17">
        <v>40245</v>
      </c>
      <c r="D1135" s="17" t="s">
        <v>7850</v>
      </c>
      <c r="E1135" s="17" t="s">
        <v>261</v>
      </c>
      <c r="F1135" s="17" t="s">
        <v>56</v>
      </c>
      <c r="H1135" s="309">
        <v>11597</v>
      </c>
      <c r="I1135" s="309">
        <v>28611</v>
      </c>
      <c r="J1135" s="17" t="s">
        <v>3888</v>
      </c>
      <c r="L1135" s="17" t="s">
        <v>10475</v>
      </c>
      <c r="N1135" s="17" t="s">
        <v>14</v>
      </c>
      <c r="O1135" s="17" t="s">
        <v>15</v>
      </c>
      <c r="P1135" s="17">
        <v>45371</v>
      </c>
      <c r="AC1135" s="17" t="s">
        <v>14</v>
      </c>
      <c r="AF1135" s="17">
        <v>15</v>
      </c>
      <c r="AG1135" s="17">
        <v>2</v>
      </c>
      <c r="AI1135" s="17" t="s">
        <v>10178</v>
      </c>
      <c r="AM1135" s="17" t="s">
        <v>193</v>
      </c>
      <c r="AN1135" s="17" t="s">
        <v>10381</v>
      </c>
      <c r="AO1135" s="17">
        <v>3</v>
      </c>
      <c r="AP1135" s="17">
        <v>80</v>
      </c>
      <c r="AQ1135" s="17">
        <v>5</v>
      </c>
      <c r="AR1135" s="17" t="s">
        <v>10180</v>
      </c>
      <c r="AU1135" s="17" t="s">
        <v>30</v>
      </c>
      <c r="AV1135" s="17" t="s">
        <v>3901</v>
      </c>
      <c r="AX1135" s="17" t="s">
        <v>3901</v>
      </c>
      <c r="AZ1135" s="17" t="s">
        <v>3901</v>
      </c>
      <c r="BB1135" s="17" t="s">
        <v>3901</v>
      </c>
      <c r="BC1135" s="17" t="s">
        <v>30</v>
      </c>
      <c r="BD1135" s="17" t="s">
        <v>3901</v>
      </c>
      <c r="BH1135" s="17" t="s">
        <v>3901</v>
      </c>
      <c r="BK1135" s="17" t="s">
        <v>3901</v>
      </c>
      <c r="BQ1135" s="17" t="s">
        <v>30</v>
      </c>
      <c r="BS1135" s="17" t="s">
        <v>3901</v>
      </c>
      <c r="CC1135" s="17" t="s">
        <v>3901</v>
      </c>
      <c r="CF1135" s="17" t="s">
        <v>3901</v>
      </c>
      <c r="CH1135" s="17" t="s">
        <v>3901</v>
      </c>
      <c r="CR1135" s="17" t="s">
        <v>30</v>
      </c>
      <c r="CU1135" s="17" t="s">
        <v>3901</v>
      </c>
      <c r="DA1135" s="17" t="s">
        <v>3901</v>
      </c>
      <c r="DN1135" s="17">
        <f>COUNTIF(AU1135:DM1135, "X")</f>
        <v>13</v>
      </c>
    </row>
    <row r="1136" spans="1:118" s="17" customFormat="1">
      <c r="A1136" s="17" t="s">
        <v>9128</v>
      </c>
      <c r="B1136" s="17">
        <v>55</v>
      </c>
      <c r="C1136" s="17">
        <v>111157</v>
      </c>
      <c r="D1136" s="17" t="s">
        <v>9129</v>
      </c>
      <c r="E1136" s="17" t="s">
        <v>7178</v>
      </c>
      <c r="F1136" s="17" t="s">
        <v>537</v>
      </c>
      <c r="H1136" s="309">
        <v>27192</v>
      </c>
      <c r="I1136" s="309">
        <v>36545</v>
      </c>
      <c r="J1136" s="17" t="s">
        <v>3888</v>
      </c>
      <c r="L1136" s="17" t="s">
        <v>9130</v>
      </c>
      <c r="N1136" s="17" t="s">
        <v>19</v>
      </c>
      <c r="O1136" s="17" t="s">
        <v>15</v>
      </c>
      <c r="P1136" s="17">
        <v>45356</v>
      </c>
      <c r="AC1136" s="17" t="s">
        <v>3890</v>
      </c>
      <c r="AD1136" s="17" t="s">
        <v>3891</v>
      </c>
      <c r="AF1136" s="17">
        <v>8</v>
      </c>
      <c r="AG1136" s="17">
        <v>2</v>
      </c>
      <c r="AM1136" s="17" t="s">
        <v>29</v>
      </c>
      <c r="AN1136" s="17" t="s">
        <v>9081</v>
      </c>
      <c r="AO1136" s="17">
        <v>3</v>
      </c>
      <c r="AP1136" s="17">
        <v>80</v>
      </c>
      <c r="AQ1136" s="17">
        <v>5</v>
      </c>
      <c r="AT1136" s="17" t="s">
        <v>9082</v>
      </c>
      <c r="AU1136" s="17" t="s">
        <v>30</v>
      </c>
      <c r="AZ1136" s="17" t="s">
        <v>3901</v>
      </c>
      <c r="BS1136" s="17" t="s">
        <v>3901</v>
      </c>
      <c r="CC1136" s="17" t="s">
        <v>3901</v>
      </c>
      <c r="CM1136" s="17" t="s">
        <v>21</v>
      </c>
      <c r="CN1136" s="17" t="s">
        <v>3901</v>
      </c>
      <c r="CR1136" s="17" t="s">
        <v>21</v>
      </c>
      <c r="CS1136" s="17" t="s">
        <v>3901</v>
      </c>
      <c r="DN1136" s="17">
        <f>COUNTIF(AU1136:DM1136, "X")</f>
        <v>5</v>
      </c>
    </row>
    <row r="1137" spans="1:118" s="17" customFormat="1">
      <c r="A1137" s="17" t="s">
        <v>6629</v>
      </c>
      <c r="B1137" s="17">
        <v>55</v>
      </c>
      <c r="C1137" s="17">
        <v>3208</v>
      </c>
      <c r="D1137" s="17" t="s">
        <v>6630</v>
      </c>
      <c r="E1137" s="17" t="s">
        <v>349</v>
      </c>
      <c r="F1137" s="17" t="s">
        <v>58</v>
      </c>
      <c r="H1137" s="309">
        <v>18368</v>
      </c>
      <c r="I1137" s="309">
        <v>28581</v>
      </c>
      <c r="J1137" s="17" t="s">
        <v>3888</v>
      </c>
      <c r="L1137" s="17" t="s">
        <v>6631</v>
      </c>
      <c r="N1137" s="17" t="s">
        <v>19</v>
      </c>
      <c r="O1137" s="17" t="s">
        <v>15</v>
      </c>
      <c r="P1137" s="17">
        <v>45356</v>
      </c>
      <c r="AC1137" s="17" t="s">
        <v>3890</v>
      </c>
      <c r="AD1137" s="17" t="s">
        <v>3891</v>
      </c>
      <c r="AF1137" s="17">
        <v>8</v>
      </c>
      <c r="AG1137" s="17">
        <v>2</v>
      </c>
      <c r="AM1137" s="17" t="s">
        <v>248</v>
      </c>
      <c r="AN1137" s="17" t="s">
        <v>6588</v>
      </c>
      <c r="AO1137" s="17">
        <v>3</v>
      </c>
      <c r="AP1137" s="17">
        <v>80</v>
      </c>
      <c r="AQ1137" s="17">
        <v>5</v>
      </c>
      <c r="AT1137" s="17" t="s">
        <v>6589</v>
      </c>
      <c r="AU1137" s="17" t="s">
        <v>21</v>
      </c>
      <c r="AV1137" s="17" t="s">
        <v>3901</v>
      </c>
      <c r="AZ1137" s="17" t="s">
        <v>3901</v>
      </c>
      <c r="BA1137" s="17" t="s">
        <v>3901</v>
      </c>
      <c r="BB1137" s="17" t="s">
        <v>3901</v>
      </c>
      <c r="BD1137" s="17" t="s">
        <v>3901</v>
      </c>
      <c r="BH1137" s="17" t="s">
        <v>3901</v>
      </c>
      <c r="BK1137" s="17" t="s">
        <v>3901</v>
      </c>
      <c r="BN1137" s="17" t="s">
        <v>3901</v>
      </c>
      <c r="BQ1137" s="17" t="s">
        <v>30</v>
      </c>
      <c r="BS1137" s="17" t="s">
        <v>3901</v>
      </c>
      <c r="BY1137" s="17" t="s">
        <v>3901</v>
      </c>
      <c r="CF1137" s="17" t="s">
        <v>3901</v>
      </c>
      <c r="CH1137" s="17" t="s">
        <v>3901</v>
      </c>
      <c r="CM1137" s="17" t="s">
        <v>30</v>
      </c>
      <c r="CN1137" s="17" t="s">
        <v>3901</v>
      </c>
      <c r="CQ1137" s="17" t="s">
        <v>3901</v>
      </c>
      <c r="CU1137" s="17" t="s">
        <v>3901</v>
      </c>
      <c r="DN1137" s="17">
        <f>COUNTIF(AU1137:DM1137, "X")</f>
        <v>15</v>
      </c>
    </row>
    <row r="1138" spans="1:118" s="17" customFormat="1">
      <c r="A1138" s="17" t="s">
        <v>16683</v>
      </c>
      <c r="B1138" s="17">
        <v>55</v>
      </c>
      <c r="C1138" s="17">
        <v>104127</v>
      </c>
      <c r="D1138" s="17" t="s">
        <v>16684</v>
      </c>
      <c r="E1138" s="17" t="s">
        <v>261</v>
      </c>
      <c r="F1138" s="17" t="s">
        <v>65</v>
      </c>
      <c r="H1138" s="309">
        <v>20343</v>
      </c>
      <c r="I1138" s="309">
        <v>35956</v>
      </c>
      <c r="J1138" s="17" t="s">
        <v>3888</v>
      </c>
      <c r="K1138" s="17" t="s">
        <v>21</v>
      </c>
      <c r="L1138" s="17" t="s">
        <v>16685</v>
      </c>
      <c r="N1138" s="17" t="s">
        <v>31</v>
      </c>
      <c r="O1138" s="17" t="s">
        <v>15</v>
      </c>
      <c r="P1138" s="17">
        <v>45373</v>
      </c>
      <c r="AC1138" s="17" t="s">
        <v>9895</v>
      </c>
      <c r="AD1138" s="17" t="s">
        <v>9896</v>
      </c>
      <c r="AF1138" s="17">
        <v>8</v>
      </c>
      <c r="AG1138" s="17">
        <v>2</v>
      </c>
      <c r="AM1138" s="17" t="s">
        <v>124</v>
      </c>
      <c r="AN1138" s="17" t="s">
        <v>16646</v>
      </c>
      <c r="AO1138" s="17">
        <v>3</v>
      </c>
      <c r="AP1138" s="17">
        <v>80</v>
      </c>
      <c r="AQ1138" s="17">
        <v>5</v>
      </c>
      <c r="AR1138" s="17" t="s">
        <v>9898</v>
      </c>
      <c r="AT1138" s="17" t="s">
        <v>9899</v>
      </c>
      <c r="AU1138" s="17" t="s">
        <v>21</v>
      </c>
      <c r="AV1138" s="17" t="s">
        <v>3901</v>
      </c>
      <c r="AX1138" s="17" t="s">
        <v>3901</v>
      </c>
      <c r="BB1138" s="17" t="s">
        <v>3901</v>
      </c>
      <c r="BD1138" s="17" t="s">
        <v>3901</v>
      </c>
      <c r="BN1138" s="17" t="s">
        <v>3901</v>
      </c>
      <c r="BQ1138" s="17" t="s">
        <v>30</v>
      </c>
      <c r="BS1138" s="17" t="s">
        <v>3901</v>
      </c>
      <c r="BY1138" s="17" t="s">
        <v>3901</v>
      </c>
      <c r="BZ1138" s="17" t="s">
        <v>30</v>
      </c>
      <c r="CC1138" s="17" t="s">
        <v>3901</v>
      </c>
      <c r="CF1138" s="17" t="s">
        <v>3901</v>
      </c>
      <c r="CG1138" s="17" t="s">
        <v>21</v>
      </c>
      <c r="CH1138" s="17" t="s">
        <v>3901</v>
      </c>
      <c r="CN1138" s="17" t="s">
        <v>3901</v>
      </c>
      <c r="CQ1138" s="17" t="s">
        <v>3901</v>
      </c>
      <c r="CR1138" s="17" t="s">
        <v>21</v>
      </c>
      <c r="CS1138" s="17" t="s">
        <v>3901</v>
      </c>
      <c r="CU1138" s="17" t="s">
        <v>3901</v>
      </c>
      <c r="CV1138" s="17" t="s">
        <v>21</v>
      </c>
      <c r="CX1138" s="17" t="s">
        <v>3901</v>
      </c>
      <c r="CY1138" s="17" t="s">
        <v>21</v>
      </c>
      <c r="DA1138" s="17" t="s">
        <v>3901</v>
      </c>
      <c r="DB1138" s="17" t="s">
        <v>21</v>
      </c>
      <c r="DD1138" s="17" t="s">
        <v>3901</v>
      </c>
      <c r="DE1138" s="17" t="s">
        <v>21</v>
      </c>
      <c r="DF1138" s="17" t="s">
        <v>3901</v>
      </c>
      <c r="DN1138" s="17">
        <f>COUNTIF(AU1138:DM1138, "X")</f>
        <v>18</v>
      </c>
    </row>
    <row r="1139" spans="1:118" s="17" customFormat="1">
      <c r="A1139" s="17" t="s">
        <v>16739</v>
      </c>
      <c r="B1139" s="17">
        <v>55</v>
      </c>
      <c r="C1139" s="17">
        <v>102244</v>
      </c>
      <c r="D1139" s="17" t="s">
        <v>16684</v>
      </c>
      <c r="E1139" s="17" t="s">
        <v>450</v>
      </c>
      <c r="F1139" s="17" t="s">
        <v>21</v>
      </c>
      <c r="H1139" s="309">
        <v>20357</v>
      </c>
      <c r="I1139" s="309">
        <v>35776</v>
      </c>
      <c r="J1139" s="17" t="s">
        <v>3888</v>
      </c>
      <c r="K1139" s="17" t="s">
        <v>21</v>
      </c>
      <c r="L1139" s="17" t="s">
        <v>16685</v>
      </c>
      <c r="N1139" s="17" t="s">
        <v>31</v>
      </c>
      <c r="O1139" s="17" t="s">
        <v>15</v>
      </c>
      <c r="P1139" s="17">
        <v>45373</v>
      </c>
      <c r="AC1139" s="17" t="s">
        <v>9895</v>
      </c>
      <c r="AD1139" s="17" t="s">
        <v>9896</v>
      </c>
      <c r="AF1139" s="17">
        <v>8</v>
      </c>
      <c r="AG1139" s="17">
        <v>2</v>
      </c>
      <c r="AM1139" s="17" t="s">
        <v>124</v>
      </c>
      <c r="AN1139" s="17" t="s">
        <v>16646</v>
      </c>
      <c r="AO1139" s="17">
        <v>3</v>
      </c>
      <c r="AP1139" s="17">
        <v>80</v>
      </c>
      <c r="AQ1139" s="17">
        <v>5</v>
      </c>
      <c r="AR1139" s="17" t="s">
        <v>9898</v>
      </c>
      <c r="AT1139" s="17" t="s">
        <v>9899</v>
      </c>
      <c r="AU1139" s="17" t="s">
        <v>21</v>
      </c>
      <c r="AV1139" s="17" t="s">
        <v>3901</v>
      </c>
      <c r="BC1139" s="17" t="s">
        <v>21</v>
      </c>
      <c r="BD1139" s="17" t="s">
        <v>3901</v>
      </c>
      <c r="BK1139" s="17" t="s">
        <v>3901</v>
      </c>
      <c r="BQ1139" s="17" t="s">
        <v>21</v>
      </c>
      <c r="BS1139" s="17" t="s">
        <v>3901</v>
      </c>
      <c r="BY1139" s="17" t="s">
        <v>3901</v>
      </c>
      <c r="CC1139" s="17" t="s">
        <v>3901</v>
      </c>
      <c r="CF1139" s="17" t="s">
        <v>3901</v>
      </c>
      <c r="CG1139" s="17" t="s">
        <v>21</v>
      </c>
      <c r="CH1139" s="17" t="s">
        <v>3901</v>
      </c>
      <c r="CM1139" s="17" t="s">
        <v>21</v>
      </c>
      <c r="CN1139" s="17" t="s">
        <v>3901</v>
      </c>
      <c r="CQ1139" s="17" t="s">
        <v>3901</v>
      </c>
      <c r="CR1139" s="17" t="s">
        <v>21</v>
      </c>
      <c r="CU1139" s="17" t="s">
        <v>3901</v>
      </c>
      <c r="CX1139" s="17" t="s">
        <v>3901</v>
      </c>
      <c r="CY1139" s="17" t="s">
        <v>21</v>
      </c>
      <c r="DA1139" s="17" t="s">
        <v>3901</v>
      </c>
      <c r="DB1139" s="17" t="s">
        <v>21</v>
      </c>
      <c r="DD1139" s="17" t="s">
        <v>3901</v>
      </c>
      <c r="DE1139" s="17" t="s">
        <v>21</v>
      </c>
      <c r="DF1139" s="17" t="s">
        <v>3901</v>
      </c>
      <c r="DN1139" s="17">
        <f>COUNTIF(AU1139:DM1139, "X")</f>
        <v>15</v>
      </c>
    </row>
    <row r="1140" spans="1:118" s="17" customFormat="1">
      <c r="A1140" s="17" t="s">
        <v>6408</v>
      </c>
      <c r="B1140" s="17">
        <v>55</v>
      </c>
      <c r="C1140" s="17">
        <v>88790</v>
      </c>
      <c r="D1140" s="17" t="s">
        <v>6409</v>
      </c>
      <c r="E1140" s="17" t="s">
        <v>144</v>
      </c>
      <c r="F1140" s="17" t="s">
        <v>43</v>
      </c>
      <c r="H1140" s="309">
        <v>23195</v>
      </c>
      <c r="I1140" s="309">
        <v>42915</v>
      </c>
      <c r="J1140" s="17" t="s">
        <v>3888</v>
      </c>
      <c r="L1140" s="17" t="s">
        <v>6410</v>
      </c>
      <c r="N1140" s="17" t="s">
        <v>19</v>
      </c>
      <c r="O1140" s="17" t="s">
        <v>15</v>
      </c>
      <c r="P1140" s="17">
        <v>45356</v>
      </c>
      <c r="AC1140" s="17" t="s">
        <v>3890</v>
      </c>
      <c r="AD1140" s="17" t="s">
        <v>3891</v>
      </c>
      <c r="AF1140" s="17">
        <v>8</v>
      </c>
      <c r="AG1140" s="17">
        <v>2</v>
      </c>
      <c r="AM1140" s="17" t="s">
        <v>232</v>
      </c>
      <c r="AN1140" s="17" t="s">
        <v>6280</v>
      </c>
      <c r="AO1140" s="17">
        <v>3</v>
      </c>
      <c r="AP1140" s="17">
        <v>80</v>
      </c>
      <c r="AQ1140" s="17">
        <v>5</v>
      </c>
      <c r="AT1140" s="17" t="s">
        <v>5516</v>
      </c>
      <c r="DN1140" s="17">
        <f>COUNTIF(AU1140:DM1140, "X")</f>
        <v>0</v>
      </c>
    </row>
    <row r="1141" spans="1:118" s="17" customFormat="1">
      <c r="A1141" s="17" t="s">
        <v>9150</v>
      </c>
      <c r="B1141" s="17">
        <v>55</v>
      </c>
      <c r="C1141" s="17">
        <v>80808</v>
      </c>
      <c r="D1141" s="17" t="s">
        <v>6409</v>
      </c>
      <c r="E1141" s="17" t="s">
        <v>9151</v>
      </c>
      <c r="F1141" s="17" t="s">
        <v>56</v>
      </c>
      <c r="H1141" s="309">
        <v>25089</v>
      </c>
      <c r="I1141" s="309">
        <v>33876</v>
      </c>
      <c r="J1141" s="17" t="s">
        <v>3888</v>
      </c>
      <c r="L1141" s="17" t="s">
        <v>9152</v>
      </c>
      <c r="N1141" s="17" t="s">
        <v>19</v>
      </c>
      <c r="O1141" s="17" t="s">
        <v>15</v>
      </c>
      <c r="P1141" s="17">
        <v>45356</v>
      </c>
      <c r="AC1141" s="17" t="s">
        <v>3890</v>
      </c>
      <c r="AD1141" s="17" t="s">
        <v>3891</v>
      </c>
      <c r="AF1141" s="17">
        <v>8</v>
      </c>
      <c r="AG1141" s="17">
        <v>2</v>
      </c>
      <c r="AM1141" s="17" t="s">
        <v>29</v>
      </c>
      <c r="AN1141" s="17" t="s">
        <v>9081</v>
      </c>
      <c r="AO1141" s="17">
        <v>3</v>
      </c>
      <c r="AP1141" s="17">
        <v>80</v>
      </c>
      <c r="AQ1141" s="17">
        <v>5</v>
      </c>
      <c r="AT1141" s="17" t="s">
        <v>9082</v>
      </c>
      <c r="BD1141" s="17" t="s">
        <v>3901</v>
      </c>
      <c r="BH1141" s="17" t="s">
        <v>3901</v>
      </c>
      <c r="BQ1141" s="17" t="s">
        <v>30</v>
      </c>
      <c r="BS1141" s="17" t="s">
        <v>3901</v>
      </c>
      <c r="CH1141" s="17" t="s">
        <v>3901</v>
      </c>
      <c r="CN1141" s="17" t="s">
        <v>3901</v>
      </c>
      <c r="CQ1141" s="17" t="s">
        <v>3901</v>
      </c>
      <c r="CU1141" s="17" t="s">
        <v>3901</v>
      </c>
      <c r="DA1141" s="17" t="s">
        <v>3901</v>
      </c>
      <c r="DN1141" s="17">
        <f>COUNTIF(AU1141:DM1141, "X")</f>
        <v>8</v>
      </c>
    </row>
    <row r="1142" spans="1:118" s="17" customFormat="1">
      <c r="A1142" s="17" t="s">
        <v>6575</v>
      </c>
      <c r="B1142" s="17">
        <v>55</v>
      </c>
      <c r="C1142" s="17">
        <v>44419</v>
      </c>
      <c r="D1142" s="17" t="s">
        <v>6308</v>
      </c>
      <c r="E1142" s="17" t="s">
        <v>611</v>
      </c>
      <c r="F1142" s="17" t="s">
        <v>25</v>
      </c>
      <c r="H1142" s="309">
        <v>25010</v>
      </c>
      <c r="I1142" s="309">
        <v>31503</v>
      </c>
      <c r="J1142" s="17" t="s">
        <v>3888</v>
      </c>
      <c r="L1142" s="17" t="s">
        <v>6310</v>
      </c>
      <c r="N1142" s="17" t="s">
        <v>19</v>
      </c>
      <c r="O1142" s="17" t="s">
        <v>15</v>
      </c>
      <c r="P1142" s="17">
        <v>45356</v>
      </c>
      <c r="AC1142" s="17" t="s">
        <v>3890</v>
      </c>
      <c r="AD1142" s="17" t="s">
        <v>3891</v>
      </c>
      <c r="AF1142" s="17">
        <v>8</v>
      </c>
      <c r="AG1142" s="17">
        <v>2</v>
      </c>
      <c r="AM1142" s="17" t="s">
        <v>232</v>
      </c>
      <c r="AN1142" s="17" t="s">
        <v>6280</v>
      </c>
      <c r="AO1142" s="17">
        <v>3</v>
      </c>
      <c r="AP1142" s="17">
        <v>80</v>
      </c>
      <c r="AQ1142" s="17">
        <v>5</v>
      </c>
      <c r="AT1142" s="17" t="s">
        <v>5516</v>
      </c>
      <c r="AV1142" s="17" t="s">
        <v>3901</v>
      </c>
      <c r="AZ1142" s="17" t="s">
        <v>3901</v>
      </c>
      <c r="BD1142" s="17" t="s">
        <v>3901</v>
      </c>
      <c r="BK1142" s="17" t="s">
        <v>3901</v>
      </c>
      <c r="BS1142" s="17" t="s">
        <v>3901</v>
      </c>
      <c r="CU1142" s="17" t="s">
        <v>3901</v>
      </c>
      <c r="DN1142" s="17">
        <f>COUNTIF(AU1142:DM1142, "X")</f>
        <v>6</v>
      </c>
    </row>
    <row r="1143" spans="1:118" s="17" customFormat="1">
      <c r="A1143" s="17" t="s">
        <v>16124</v>
      </c>
      <c r="B1143" s="17">
        <v>55</v>
      </c>
      <c r="C1143" s="17">
        <v>118071</v>
      </c>
      <c r="D1143" s="17" t="s">
        <v>6308</v>
      </c>
      <c r="E1143" s="17" t="s">
        <v>412</v>
      </c>
      <c r="F1143" s="17" t="s">
        <v>48</v>
      </c>
      <c r="H1143" s="309">
        <v>28072</v>
      </c>
      <c r="I1143" s="309">
        <v>37203</v>
      </c>
      <c r="J1143" s="17" t="s">
        <v>3888</v>
      </c>
      <c r="L1143" s="17" t="s">
        <v>16125</v>
      </c>
      <c r="N1143" s="17" t="s">
        <v>31</v>
      </c>
      <c r="O1143" s="17" t="s">
        <v>15</v>
      </c>
      <c r="P1143" s="17">
        <v>45373</v>
      </c>
      <c r="AC1143" s="17" t="s">
        <v>9895</v>
      </c>
      <c r="AD1143" s="17" t="s">
        <v>9896</v>
      </c>
      <c r="AF1143" s="17">
        <v>8</v>
      </c>
      <c r="AG1143" s="17">
        <v>2</v>
      </c>
      <c r="AM1143" s="17" t="s">
        <v>37</v>
      </c>
      <c r="AN1143" s="17" t="s">
        <v>16071</v>
      </c>
      <c r="AO1143" s="17">
        <v>3</v>
      </c>
      <c r="AP1143" s="17">
        <v>80</v>
      </c>
      <c r="AQ1143" s="17">
        <v>5</v>
      </c>
      <c r="AR1143" s="17" t="s">
        <v>9898</v>
      </c>
      <c r="AT1143" s="17" t="s">
        <v>16072</v>
      </c>
      <c r="CH1143" s="17" t="s">
        <v>3901</v>
      </c>
      <c r="DN1143" s="17">
        <f>COUNTIF(AU1143:DM1143, "X")</f>
        <v>1</v>
      </c>
    </row>
    <row r="1144" spans="1:118" s="17" customFormat="1">
      <c r="A1144" s="17" t="s">
        <v>14881</v>
      </c>
      <c r="B1144" s="17">
        <v>55</v>
      </c>
      <c r="C1144" s="17">
        <v>91022</v>
      </c>
      <c r="D1144" s="17" t="s">
        <v>5620</v>
      </c>
      <c r="E1144" s="17" t="s">
        <v>479</v>
      </c>
      <c r="G1144" s="17" t="s">
        <v>203</v>
      </c>
      <c r="H1144" s="309">
        <v>27262</v>
      </c>
      <c r="I1144" s="309">
        <v>34950</v>
      </c>
      <c r="J1144" s="17" t="s">
        <v>3888</v>
      </c>
      <c r="L1144" s="17" t="s">
        <v>14882</v>
      </c>
      <c r="N1144" s="17" t="s">
        <v>31</v>
      </c>
      <c r="O1144" s="17" t="s">
        <v>15</v>
      </c>
      <c r="P1144" s="17">
        <v>45373</v>
      </c>
      <c r="AC1144" s="17" t="s">
        <v>9895</v>
      </c>
      <c r="AD1144" s="17" t="s">
        <v>9896</v>
      </c>
      <c r="AF1144" s="17">
        <v>8</v>
      </c>
      <c r="AG1144" s="17">
        <v>2</v>
      </c>
      <c r="AM1144" s="17" t="s">
        <v>335</v>
      </c>
      <c r="AN1144" s="17" t="s">
        <v>14693</v>
      </c>
      <c r="AO1144" s="17">
        <v>3</v>
      </c>
      <c r="AP1144" s="17">
        <v>80</v>
      </c>
      <c r="AQ1144" s="17">
        <v>5</v>
      </c>
      <c r="AR1144" s="17" t="s">
        <v>9898</v>
      </c>
      <c r="AT1144" s="17" t="s">
        <v>14152</v>
      </c>
      <c r="BD1144" s="17" t="s">
        <v>3901</v>
      </c>
      <c r="CU1144" s="17" t="s">
        <v>3901</v>
      </c>
      <c r="DN1144" s="17">
        <f>COUNTIF(AU1144:DM1144, "X")</f>
        <v>2</v>
      </c>
    </row>
    <row r="1145" spans="1:118" s="17" customFormat="1">
      <c r="A1145" s="17" t="s">
        <v>9559</v>
      </c>
      <c r="B1145" s="17">
        <v>55</v>
      </c>
      <c r="C1145" s="17">
        <v>39834</v>
      </c>
      <c r="D1145" s="17" t="s">
        <v>9560</v>
      </c>
      <c r="E1145" s="17" t="s">
        <v>5593</v>
      </c>
      <c r="F1145" s="17" t="s">
        <v>58</v>
      </c>
      <c r="H1145" s="309">
        <v>19890</v>
      </c>
      <c r="I1145" s="309">
        <v>30468</v>
      </c>
      <c r="J1145" s="17" t="s">
        <v>3888</v>
      </c>
      <c r="K1145" s="17" t="s">
        <v>21</v>
      </c>
      <c r="L1145" s="17" t="s">
        <v>9561</v>
      </c>
      <c r="N1145" s="17" t="s">
        <v>19</v>
      </c>
      <c r="O1145" s="17" t="s">
        <v>15</v>
      </c>
      <c r="P1145" s="17">
        <v>45356</v>
      </c>
      <c r="AC1145" s="17" t="s">
        <v>3890</v>
      </c>
      <c r="AD1145" s="17" t="s">
        <v>3891</v>
      </c>
      <c r="AF1145" s="17">
        <v>8</v>
      </c>
      <c r="AG1145" s="17">
        <v>2</v>
      </c>
      <c r="AM1145" s="17" t="s">
        <v>311</v>
      </c>
      <c r="AN1145" s="17" t="s">
        <v>9449</v>
      </c>
      <c r="AO1145" s="17">
        <v>3</v>
      </c>
      <c r="AP1145" s="17">
        <v>80</v>
      </c>
      <c r="AQ1145" s="17">
        <v>5</v>
      </c>
      <c r="AT1145" s="17" t="s">
        <v>9082</v>
      </c>
      <c r="AV1145" s="17" t="s">
        <v>3901</v>
      </c>
      <c r="AZ1145" s="17" t="s">
        <v>3901</v>
      </c>
      <c r="BA1145" s="17" t="s">
        <v>3901</v>
      </c>
      <c r="BD1145" s="17" t="s">
        <v>3901</v>
      </c>
      <c r="BK1145" s="17" t="s">
        <v>3901</v>
      </c>
      <c r="BN1145" s="17" t="s">
        <v>3901</v>
      </c>
      <c r="BQ1145" s="17" t="s">
        <v>21</v>
      </c>
      <c r="BS1145" s="17" t="s">
        <v>3901</v>
      </c>
      <c r="BZ1145" s="17" t="s">
        <v>21</v>
      </c>
      <c r="CC1145" s="17" t="s">
        <v>3901</v>
      </c>
      <c r="CD1145" s="17" t="s">
        <v>3901</v>
      </c>
      <c r="CF1145" s="17" t="s">
        <v>3901</v>
      </c>
      <c r="CG1145" s="17" t="s">
        <v>21</v>
      </c>
      <c r="CH1145" s="17" t="s">
        <v>3901</v>
      </c>
      <c r="CL1145" s="17" t="s">
        <v>3901</v>
      </c>
      <c r="CN1145" s="17" t="s">
        <v>3901</v>
      </c>
      <c r="CU1145" s="17" t="s">
        <v>3901</v>
      </c>
      <c r="CY1145" s="17" t="s">
        <v>21</v>
      </c>
      <c r="DA1145" s="17" t="s">
        <v>3901</v>
      </c>
      <c r="DE1145" s="17" t="s">
        <v>21</v>
      </c>
      <c r="DF1145" s="17" t="s">
        <v>3901</v>
      </c>
      <c r="DN1145" s="17">
        <f>COUNTIF(AU1145:DM1145, "X")</f>
        <v>16</v>
      </c>
    </row>
    <row r="1146" spans="1:118" s="17" customFormat="1">
      <c r="A1146" s="523" t="s">
        <v>2293</v>
      </c>
      <c r="B1146" s="17">
        <v>55</v>
      </c>
      <c r="C1146" s="17">
        <v>4637</v>
      </c>
      <c r="D1146" s="17" t="s">
        <v>1020</v>
      </c>
      <c r="E1146" s="17" t="s">
        <v>122</v>
      </c>
      <c r="F1146" s="17" t="s">
        <v>65</v>
      </c>
      <c r="H1146" s="309">
        <v>23886</v>
      </c>
      <c r="I1146" s="309">
        <v>30529</v>
      </c>
      <c r="J1146" s="17" t="s">
        <v>3888</v>
      </c>
      <c r="L1146" s="17" t="s">
        <v>1369</v>
      </c>
      <c r="N1146" s="17" t="s">
        <v>19</v>
      </c>
      <c r="O1146" s="17" t="s">
        <v>15</v>
      </c>
      <c r="P1146" s="17">
        <v>45356</v>
      </c>
      <c r="AC1146" s="17" t="s">
        <v>3890</v>
      </c>
      <c r="AD1146" s="17" t="s">
        <v>3891</v>
      </c>
      <c r="AF1146" s="17">
        <v>15</v>
      </c>
      <c r="AG1146" s="17">
        <v>2</v>
      </c>
      <c r="AM1146" s="17" t="s">
        <v>218</v>
      </c>
      <c r="AN1146" s="17" t="s">
        <v>9598</v>
      </c>
      <c r="AO1146" s="17">
        <v>3</v>
      </c>
      <c r="AP1146" s="17">
        <v>80</v>
      </c>
      <c r="AQ1146" s="17">
        <v>5</v>
      </c>
      <c r="AT1146" s="17" t="s">
        <v>9082</v>
      </c>
      <c r="AV1146" s="17" t="s">
        <v>3901</v>
      </c>
      <c r="AZ1146" s="17" t="s">
        <v>3901</v>
      </c>
      <c r="BB1146" s="17" t="s">
        <v>3901</v>
      </c>
      <c r="BD1146" s="17" t="s">
        <v>3901</v>
      </c>
      <c r="BH1146" s="17" t="s">
        <v>3901</v>
      </c>
      <c r="BJ1146" s="17" t="s">
        <v>21</v>
      </c>
      <c r="BK1146" s="17" t="s">
        <v>3901</v>
      </c>
      <c r="BL1146" s="17" t="s">
        <v>3901</v>
      </c>
      <c r="BN1146" s="17" t="s">
        <v>3901</v>
      </c>
      <c r="BQ1146" s="17" t="s">
        <v>30</v>
      </c>
      <c r="BS1146" s="17" t="s">
        <v>3901</v>
      </c>
      <c r="BY1146" s="17" t="s">
        <v>3901</v>
      </c>
      <c r="CC1146" s="17" t="s">
        <v>3901</v>
      </c>
      <c r="CD1146" s="17" t="s">
        <v>3901</v>
      </c>
      <c r="CF1146" s="17" t="s">
        <v>3901</v>
      </c>
      <c r="CG1146" s="17" t="s">
        <v>21</v>
      </c>
      <c r="CH1146" s="17" t="s">
        <v>3901</v>
      </c>
      <c r="CI1146" s="17" t="s">
        <v>3901</v>
      </c>
      <c r="CL1146" s="17" t="s">
        <v>3901</v>
      </c>
      <c r="CN1146" s="17" t="s">
        <v>3901</v>
      </c>
      <c r="CQ1146" s="17" t="s">
        <v>3901</v>
      </c>
      <c r="CR1146" s="17" t="s">
        <v>21</v>
      </c>
      <c r="CU1146" s="17" t="s">
        <v>3901</v>
      </c>
      <c r="DA1146" s="17" t="s">
        <v>3901</v>
      </c>
      <c r="DB1146" s="17" t="s">
        <v>3901</v>
      </c>
      <c r="DF1146" s="17" t="s">
        <v>3901</v>
      </c>
      <c r="DN1146" s="17">
        <f>COUNTIF(AU1146:DM1146, "X")</f>
        <v>22</v>
      </c>
    </row>
    <row r="1147" spans="1:118" s="17" customFormat="1">
      <c r="A1147" s="523" t="s">
        <v>1368</v>
      </c>
      <c r="B1147" s="17">
        <v>55</v>
      </c>
      <c r="C1147" s="17">
        <v>43348</v>
      </c>
      <c r="D1147" s="17" t="s">
        <v>1020</v>
      </c>
      <c r="E1147" s="17" t="s">
        <v>1298</v>
      </c>
      <c r="H1147" s="309">
        <v>24458</v>
      </c>
      <c r="I1147" s="309">
        <v>31321</v>
      </c>
      <c r="J1147" s="17" t="s">
        <v>3888</v>
      </c>
      <c r="L1147" s="17" t="s">
        <v>1369</v>
      </c>
      <c r="N1147" s="17" t="s">
        <v>19</v>
      </c>
      <c r="O1147" s="17" t="s">
        <v>15</v>
      </c>
      <c r="P1147" s="17">
        <v>45356</v>
      </c>
      <c r="AC1147" s="17" t="s">
        <v>3890</v>
      </c>
      <c r="AD1147" s="17" t="s">
        <v>3891</v>
      </c>
      <c r="AF1147" s="17">
        <v>15</v>
      </c>
      <c r="AG1147" s="17">
        <v>2</v>
      </c>
      <c r="AM1147" s="17" t="s">
        <v>218</v>
      </c>
      <c r="AN1147" s="17" t="s">
        <v>9598</v>
      </c>
      <c r="AO1147" s="17">
        <v>3</v>
      </c>
      <c r="AP1147" s="17">
        <v>80</v>
      </c>
      <c r="AQ1147" s="17">
        <v>5</v>
      </c>
      <c r="AT1147" s="17" t="s">
        <v>9082</v>
      </c>
      <c r="AV1147" s="17" t="s">
        <v>3901</v>
      </c>
      <c r="BB1147" s="17" t="s">
        <v>3901</v>
      </c>
      <c r="BD1147" s="17" t="s">
        <v>3901</v>
      </c>
      <c r="BH1147" s="17" t="s">
        <v>3901</v>
      </c>
      <c r="BK1147" s="17" t="s">
        <v>3901</v>
      </c>
      <c r="BQ1147" s="17" t="s">
        <v>30</v>
      </c>
      <c r="BS1147" s="17" t="s">
        <v>3901</v>
      </c>
      <c r="CH1147" s="17" t="s">
        <v>3901</v>
      </c>
      <c r="CR1147" s="17" t="s">
        <v>21</v>
      </c>
      <c r="CU1147" s="17" t="s">
        <v>3901</v>
      </c>
      <c r="DA1147" s="17" t="s">
        <v>3901</v>
      </c>
      <c r="DB1147" s="17" t="s">
        <v>3901</v>
      </c>
      <c r="DF1147" s="17" t="s">
        <v>3901</v>
      </c>
      <c r="DN1147" s="17">
        <f>COUNTIF(AU1147:DM1147, "X")</f>
        <v>11</v>
      </c>
    </row>
    <row r="1148" spans="1:118" s="17" customFormat="1">
      <c r="A1148" s="17" t="s">
        <v>23485</v>
      </c>
      <c r="B1148" s="17">
        <v>55</v>
      </c>
      <c r="C1148" s="17">
        <v>44574</v>
      </c>
      <c r="D1148" s="17" t="s">
        <v>634</v>
      </c>
      <c r="E1148" s="17" t="s">
        <v>434</v>
      </c>
      <c r="H1148" s="309">
        <v>25058</v>
      </c>
      <c r="I1148" s="309">
        <v>31533</v>
      </c>
      <c r="J1148" s="17" t="s">
        <v>3888</v>
      </c>
      <c r="L1148" s="17" t="s">
        <v>23486</v>
      </c>
      <c r="N1148" s="17" t="s">
        <v>126</v>
      </c>
      <c r="O1148" s="17" t="s">
        <v>15</v>
      </c>
      <c r="P1148" s="17">
        <v>45383</v>
      </c>
      <c r="AF1148" s="17">
        <v>8</v>
      </c>
      <c r="AG1148" s="17">
        <v>2</v>
      </c>
      <c r="AI1148" s="17" t="s">
        <v>20542</v>
      </c>
      <c r="AM1148" s="17" t="s">
        <v>256</v>
      </c>
      <c r="AN1148" s="17" t="s">
        <v>23381</v>
      </c>
      <c r="AO1148" s="17">
        <v>3</v>
      </c>
      <c r="AP1148" s="17">
        <v>80</v>
      </c>
      <c r="AQ1148" s="17">
        <v>5</v>
      </c>
      <c r="AR1148" s="17" t="s">
        <v>22585</v>
      </c>
      <c r="AV1148" s="17" t="s">
        <v>3901</v>
      </c>
      <c r="AZ1148" s="17" t="s">
        <v>3901</v>
      </c>
      <c r="BC1148" s="17" t="s">
        <v>21</v>
      </c>
      <c r="BS1148" s="17" t="s">
        <v>3901</v>
      </c>
      <c r="BY1148" s="17" t="s">
        <v>3901</v>
      </c>
      <c r="CH1148" s="17" t="s">
        <v>3901</v>
      </c>
      <c r="CU1148" s="17" t="s">
        <v>3901</v>
      </c>
      <c r="DA1148" s="17" t="s">
        <v>3901</v>
      </c>
      <c r="DN1148" s="17">
        <f>COUNTIF(AU1148:DM1148, "X")</f>
        <v>7</v>
      </c>
    </row>
    <row r="1149" spans="1:118" s="17" customFormat="1">
      <c r="A1149" s="17" t="s">
        <v>19539</v>
      </c>
      <c r="B1149" s="17">
        <v>55</v>
      </c>
      <c r="C1149" s="17">
        <v>85668</v>
      </c>
      <c r="D1149" s="17" t="s">
        <v>634</v>
      </c>
      <c r="E1149" s="17" t="s">
        <v>214</v>
      </c>
      <c r="F1149" s="17" t="s">
        <v>48</v>
      </c>
      <c r="H1149" s="309">
        <v>27756</v>
      </c>
      <c r="I1149" s="309">
        <v>34400</v>
      </c>
      <c r="J1149" s="17" t="s">
        <v>3888</v>
      </c>
      <c r="L1149" s="17" t="s">
        <v>19540</v>
      </c>
      <c r="N1149" s="17" t="s">
        <v>163</v>
      </c>
      <c r="O1149" s="17" t="s">
        <v>15</v>
      </c>
      <c r="P1149" s="17">
        <v>45312</v>
      </c>
      <c r="AF1149" s="17">
        <v>8</v>
      </c>
      <c r="AG1149" s="17">
        <v>2</v>
      </c>
      <c r="AH1149" s="17" t="s">
        <v>11926</v>
      </c>
      <c r="AK1149" s="17" t="s">
        <v>11927</v>
      </c>
      <c r="AM1149" s="17" t="s">
        <v>2615</v>
      </c>
      <c r="AN1149" s="17" t="s">
        <v>19445</v>
      </c>
      <c r="AO1149" s="17">
        <v>3</v>
      </c>
      <c r="AP1149" s="17">
        <v>80</v>
      </c>
      <c r="AQ1149" s="17">
        <v>5</v>
      </c>
      <c r="AR1149" s="17" t="s">
        <v>19446</v>
      </c>
      <c r="AV1149" s="17" t="s">
        <v>3901</v>
      </c>
      <c r="BB1149" s="17" t="s">
        <v>3901</v>
      </c>
      <c r="BD1149" s="17" t="s">
        <v>3901</v>
      </c>
      <c r="BK1149" s="17" t="s">
        <v>3901</v>
      </c>
      <c r="BN1149" s="17" t="s">
        <v>3901</v>
      </c>
      <c r="BQ1149" s="17" t="s">
        <v>21</v>
      </c>
      <c r="BS1149" s="17" t="s">
        <v>3901</v>
      </c>
      <c r="BY1149" s="17" t="s">
        <v>3901</v>
      </c>
      <c r="CC1149" s="17" t="s">
        <v>3901</v>
      </c>
      <c r="CD1149" s="17" t="s">
        <v>3901</v>
      </c>
      <c r="CF1149" s="17" t="s">
        <v>3901</v>
      </c>
      <c r="CH1149" s="17" t="s">
        <v>3901</v>
      </c>
      <c r="CR1149" s="17" t="s">
        <v>21</v>
      </c>
      <c r="CU1149" s="17" t="s">
        <v>3901</v>
      </c>
      <c r="DN1149" s="17">
        <f>COUNTIF(AU1149:DM1149, "X")</f>
        <v>12</v>
      </c>
    </row>
    <row r="1150" spans="1:118" s="17" customFormat="1">
      <c r="A1150" s="17" t="s">
        <v>21482</v>
      </c>
      <c r="B1150" s="17">
        <v>55</v>
      </c>
      <c r="C1150" s="17">
        <v>67194</v>
      </c>
      <c r="D1150" s="17" t="s">
        <v>21483</v>
      </c>
      <c r="E1150" s="17" t="s">
        <v>6174</v>
      </c>
      <c r="F1150" s="17" t="s">
        <v>65</v>
      </c>
      <c r="H1150" s="309">
        <v>23461</v>
      </c>
      <c r="I1150" s="309">
        <v>32417</v>
      </c>
      <c r="J1150" s="17" t="s">
        <v>3888</v>
      </c>
      <c r="L1150" s="17" t="s">
        <v>21484</v>
      </c>
      <c r="N1150" s="17" t="s">
        <v>26</v>
      </c>
      <c r="O1150" s="17" t="s">
        <v>15</v>
      </c>
      <c r="P1150" s="17">
        <v>45318</v>
      </c>
      <c r="Q1150" s="17">
        <v>1311</v>
      </c>
      <c r="AF1150" s="17">
        <v>8</v>
      </c>
      <c r="AG1150" s="17">
        <v>2</v>
      </c>
      <c r="AI1150" s="17" t="s">
        <v>20669</v>
      </c>
      <c r="AM1150" s="17" t="s">
        <v>2617</v>
      </c>
      <c r="AN1150" s="17" t="s">
        <v>21447</v>
      </c>
      <c r="AO1150" s="17">
        <v>3</v>
      </c>
      <c r="AP1150" s="17">
        <v>80</v>
      </c>
      <c r="AQ1150" s="17">
        <v>5</v>
      </c>
      <c r="AR1150" s="17" t="s">
        <v>20671</v>
      </c>
      <c r="AS1150" s="17" t="s">
        <v>21222</v>
      </c>
      <c r="BD1150" s="17" t="s">
        <v>3901</v>
      </c>
      <c r="BS1150" s="17" t="s">
        <v>3901</v>
      </c>
      <c r="CH1150" s="17" t="s">
        <v>3901</v>
      </c>
      <c r="CU1150" s="17" t="s">
        <v>3901</v>
      </c>
      <c r="DN1150" s="17">
        <f>COUNTIF(AU1150:DM1150, "X")</f>
        <v>4</v>
      </c>
    </row>
    <row r="1151" spans="1:118" s="17" customFormat="1">
      <c r="A1151" s="17" t="s">
        <v>9670</v>
      </c>
      <c r="B1151" s="17">
        <v>55</v>
      </c>
      <c r="C1151" s="17">
        <v>36174</v>
      </c>
      <c r="D1151" s="17" t="s">
        <v>634</v>
      </c>
      <c r="E1151" s="17" t="s">
        <v>175</v>
      </c>
      <c r="F1151" s="17" t="s">
        <v>22</v>
      </c>
      <c r="H1151" s="309">
        <v>15544</v>
      </c>
      <c r="I1151" s="309">
        <v>28611</v>
      </c>
      <c r="J1151" s="17" t="s">
        <v>3888</v>
      </c>
      <c r="L1151" s="17" t="s">
        <v>9671</v>
      </c>
      <c r="N1151" s="17" t="s">
        <v>19</v>
      </c>
      <c r="O1151" s="17" t="s">
        <v>15</v>
      </c>
      <c r="P1151" s="17">
        <v>45356</v>
      </c>
      <c r="AC1151" s="17" t="s">
        <v>3890</v>
      </c>
      <c r="AD1151" s="17" t="s">
        <v>3891</v>
      </c>
      <c r="AF1151" s="17">
        <v>8</v>
      </c>
      <c r="AG1151" s="17">
        <v>2</v>
      </c>
      <c r="AM1151" s="17" t="s">
        <v>218</v>
      </c>
      <c r="AN1151" s="17" t="s">
        <v>9598</v>
      </c>
      <c r="AO1151" s="17">
        <v>3</v>
      </c>
      <c r="AP1151" s="17">
        <v>80</v>
      </c>
      <c r="AQ1151" s="17">
        <v>5</v>
      </c>
      <c r="AT1151" s="17" t="s">
        <v>9082</v>
      </c>
      <c r="AU1151" s="17" t="s">
        <v>30</v>
      </c>
      <c r="AV1151" s="17" t="s">
        <v>3901</v>
      </c>
      <c r="AX1151" s="17" t="s">
        <v>3901</v>
      </c>
      <c r="AZ1151" s="17" t="s">
        <v>3901</v>
      </c>
      <c r="BA1151" s="17" t="s">
        <v>30</v>
      </c>
      <c r="BB1151" s="17" t="s">
        <v>3901</v>
      </c>
      <c r="BD1151" s="17" t="s">
        <v>3901</v>
      </c>
      <c r="BH1151" s="17" t="s">
        <v>3901</v>
      </c>
      <c r="BJ1151" s="17" t="s">
        <v>21</v>
      </c>
      <c r="BK1151" s="17" t="s">
        <v>3901</v>
      </c>
      <c r="BL1151" s="17" t="s">
        <v>3901</v>
      </c>
      <c r="BN1151" s="17" t="s">
        <v>3901</v>
      </c>
      <c r="BQ1151" s="17" t="s">
        <v>21</v>
      </c>
      <c r="BS1151" s="17" t="s">
        <v>3901</v>
      </c>
      <c r="BY1151" s="17" t="s">
        <v>3901</v>
      </c>
      <c r="BZ1151" s="17" t="s">
        <v>21</v>
      </c>
      <c r="CC1151" s="17" t="s">
        <v>3901</v>
      </c>
      <c r="CD1151" s="17" t="s">
        <v>3901</v>
      </c>
      <c r="CF1151" s="17" t="s">
        <v>3901</v>
      </c>
      <c r="CG1151" s="17" t="s">
        <v>21</v>
      </c>
      <c r="CH1151" s="17" t="s">
        <v>3901</v>
      </c>
      <c r="CI1151" s="17" t="s">
        <v>3901</v>
      </c>
      <c r="CL1151" s="17" t="s">
        <v>3901</v>
      </c>
      <c r="CM1151" s="17" t="s">
        <v>21</v>
      </c>
      <c r="CN1151" s="17" t="s">
        <v>3901</v>
      </c>
      <c r="CR1151" s="17" t="s">
        <v>30</v>
      </c>
      <c r="CU1151" s="17" t="s">
        <v>3901</v>
      </c>
      <c r="DN1151" s="17">
        <f>COUNTIF(AU1151:DM1151, "X")</f>
        <v>19</v>
      </c>
    </row>
    <row r="1152" spans="1:118" s="17" customFormat="1">
      <c r="A1152" s="17" t="s">
        <v>19595</v>
      </c>
      <c r="B1152" s="17">
        <v>55</v>
      </c>
      <c r="C1152" s="17">
        <v>73955</v>
      </c>
      <c r="D1152" s="17" t="s">
        <v>634</v>
      </c>
      <c r="E1152" s="17" t="s">
        <v>396</v>
      </c>
      <c r="F1152" s="17" t="s">
        <v>99</v>
      </c>
      <c r="H1152" s="309">
        <v>26523</v>
      </c>
      <c r="I1152" s="309">
        <v>33499</v>
      </c>
      <c r="J1152" s="17" t="s">
        <v>3888</v>
      </c>
      <c r="L1152" s="17" t="s">
        <v>19540</v>
      </c>
      <c r="N1152" s="17" t="s">
        <v>163</v>
      </c>
      <c r="O1152" s="17" t="s">
        <v>15</v>
      </c>
      <c r="P1152" s="17">
        <v>45312</v>
      </c>
      <c r="AF1152" s="17">
        <v>8</v>
      </c>
      <c r="AG1152" s="17">
        <v>2</v>
      </c>
      <c r="AH1152" s="17" t="s">
        <v>11926</v>
      </c>
      <c r="AK1152" s="17" t="s">
        <v>11927</v>
      </c>
      <c r="AM1152" s="17" t="s">
        <v>2615</v>
      </c>
      <c r="AN1152" s="17" t="s">
        <v>19445</v>
      </c>
      <c r="AO1152" s="17">
        <v>3</v>
      </c>
      <c r="AP1152" s="17">
        <v>80</v>
      </c>
      <c r="AQ1152" s="17">
        <v>5</v>
      </c>
      <c r="AR1152" s="17" t="s">
        <v>19446</v>
      </c>
      <c r="AV1152" s="17" t="s">
        <v>3901</v>
      </c>
      <c r="BB1152" s="17" t="s">
        <v>3901</v>
      </c>
      <c r="BD1152" s="17" t="s">
        <v>3901</v>
      </c>
      <c r="BK1152" s="17" t="s">
        <v>3901</v>
      </c>
      <c r="BN1152" s="17" t="s">
        <v>3901</v>
      </c>
      <c r="BQ1152" s="17" t="s">
        <v>21</v>
      </c>
      <c r="CC1152" s="17" t="s">
        <v>3901</v>
      </c>
      <c r="CD1152" s="17" t="s">
        <v>3901</v>
      </c>
      <c r="CF1152" s="17" t="s">
        <v>3901</v>
      </c>
      <c r="CH1152" s="17" t="s">
        <v>3901</v>
      </c>
      <c r="CR1152" s="17" t="s">
        <v>21</v>
      </c>
      <c r="CU1152" s="17" t="s">
        <v>3901</v>
      </c>
      <c r="DN1152" s="17">
        <f>COUNTIF(AU1152:DM1152, "X")</f>
        <v>10</v>
      </c>
    </row>
    <row r="1153" spans="1:118" s="17" customFormat="1">
      <c r="A1153" s="17" t="s">
        <v>15423</v>
      </c>
      <c r="B1153" s="17">
        <v>55</v>
      </c>
      <c r="C1153" s="17">
        <v>94575</v>
      </c>
      <c r="D1153" s="17" t="s">
        <v>12376</v>
      </c>
      <c r="E1153" s="17" t="s">
        <v>15424</v>
      </c>
      <c r="H1153" s="309">
        <v>24546</v>
      </c>
      <c r="I1153" s="309">
        <v>35152</v>
      </c>
      <c r="J1153" s="17" t="s">
        <v>3888</v>
      </c>
      <c r="L1153" s="17" t="s">
        <v>15355</v>
      </c>
      <c r="N1153" s="17" t="s">
        <v>31</v>
      </c>
      <c r="O1153" s="17" t="s">
        <v>15</v>
      </c>
      <c r="P1153" s="17">
        <v>45373</v>
      </c>
      <c r="AC1153" s="17" t="s">
        <v>9895</v>
      </c>
      <c r="AD1153" s="17" t="s">
        <v>9896</v>
      </c>
      <c r="AF1153" s="17">
        <v>8</v>
      </c>
      <c r="AG1153" s="17">
        <v>2</v>
      </c>
      <c r="AM1153" s="17" t="s">
        <v>44</v>
      </c>
      <c r="AN1153" s="17" t="s">
        <v>15244</v>
      </c>
      <c r="AO1153" s="17">
        <v>3</v>
      </c>
      <c r="AP1153" s="17">
        <v>80</v>
      </c>
      <c r="AQ1153" s="17">
        <v>5</v>
      </c>
      <c r="AR1153" s="17" t="s">
        <v>9898</v>
      </c>
      <c r="AT1153" s="17" t="s">
        <v>15057</v>
      </c>
      <c r="AV1153" s="17" t="s">
        <v>3901</v>
      </c>
      <c r="AZ1153" s="17" t="s">
        <v>3901</v>
      </c>
      <c r="BD1153" s="17" t="s">
        <v>3901</v>
      </c>
      <c r="BK1153" s="17" t="s">
        <v>3901</v>
      </c>
      <c r="BS1153" s="17" t="s">
        <v>3901</v>
      </c>
      <c r="CF1153" s="17" t="s">
        <v>3901</v>
      </c>
      <c r="CU1153" s="17" t="s">
        <v>3901</v>
      </c>
      <c r="DN1153" s="17">
        <f>COUNTIF(AU1153:DM1153, "X")</f>
        <v>7</v>
      </c>
    </row>
    <row r="1154" spans="1:118" s="17" customFormat="1">
      <c r="A1154" s="17" t="s">
        <v>12163</v>
      </c>
      <c r="B1154" s="17">
        <v>55</v>
      </c>
      <c r="C1154" s="17">
        <v>81589</v>
      </c>
      <c r="D1154" s="17" t="s">
        <v>12164</v>
      </c>
      <c r="E1154" s="17" t="s">
        <v>5690</v>
      </c>
      <c r="F1154" s="17" t="s">
        <v>82</v>
      </c>
      <c r="H1154" s="309">
        <v>20409</v>
      </c>
      <c r="I1154" s="309">
        <v>33882</v>
      </c>
      <c r="J1154" s="17" t="s">
        <v>3888</v>
      </c>
      <c r="L1154" s="17" t="s">
        <v>12165</v>
      </c>
      <c r="N1154" s="17" t="s">
        <v>31</v>
      </c>
      <c r="O1154" s="17" t="s">
        <v>15</v>
      </c>
      <c r="P1154" s="17">
        <v>45373</v>
      </c>
      <c r="AC1154" s="17" t="s">
        <v>9895</v>
      </c>
      <c r="AD1154" s="17" t="s">
        <v>9896</v>
      </c>
      <c r="AF1154" s="17">
        <v>15</v>
      </c>
      <c r="AG1154" s="17">
        <v>2</v>
      </c>
      <c r="AM1154" s="17" t="s">
        <v>295</v>
      </c>
      <c r="AN1154" s="17" t="s">
        <v>12166</v>
      </c>
      <c r="AO1154" s="17">
        <v>3</v>
      </c>
      <c r="AP1154" s="17">
        <v>80</v>
      </c>
      <c r="AQ1154" s="17">
        <v>5</v>
      </c>
      <c r="AR1154" s="17" t="s">
        <v>9898</v>
      </c>
      <c r="AT1154" s="17" t="s">
        <v>11929</v>
      </c>
      <c r="AV1154" s="17" t="s">
        <v>3901</v>
      </c>
      <c r="BD1154" s="17" t="s">
        <v>3901</v>
      </c>
      <c r="BQ1154" s="17" t="s">
        <v>21</v>
      </c>
      <c r="BS1154" s="17" t="s">
        <v>3901</v>
      </c>
      <c r="CC1154" s="17" t="s">
        <v>3901</v>
      </c>
      <c r="CF1154" s="17" t="s">
        <v>3901</v>
      </c>
      <c r="CG1154" s="17" t="s">
        <v>21</v>
      </c>
      <c r="CH1154" s="17" t="s">
        <v>3901</v>
      </c>
      <c r="CN1154" s="17" t="s">
        <v>3901</v>
      </c>
      <c r="CQ1154" s="17" t="s">
        <v>3901</v>
      </c>
      <c r="CR1154" s="17" t="s">
        <v>21</v>
      </c>
      <c r="CU1154" s="17" t="s">
        <v>3901</v>
      </c>
      <c r="DA1154" s="17" t="s">
        <v>3901</v>
      </c>
      <c r="DF1154" s="17" t="s">
        <v>3901</v>
      </c>
      <c r="DJ1154" s="17" t="s">
        <v>3901</v>
      </c>
      <c r="DM1154" s="17" t="s">
        <v>3901</v>
      </c>
      <c r="DN1154" s="17">
        <f>COUNTIF(AU1154:DM1154, "X")</f>
        <v>13</v>
      </c>
    </row>
    <row r="1155" spans="1:118" s="17" customFormat="1">
      <c r="A1155" s="17" t="s">
        <v>10836</v>
      </c>
      <c r="B1155" s="17">
        <v>55</v>
      </c>
      <c r="C1155" s="17">
        <v>112340</v>
      </c>
      <c r="D1155" s="17" t="s">
        <v>10077</v>
      </c>
      <c r="E1155" s="17" t="s">
        <v>42</v>
      </c>
      <c r="F1155" s="17" t="s">
        <v>43</v>
      </c>
      <c r="H1155" s="309">
        <v>26489</v>
      </c>
      <c r="I1155" s="309">
        <v>39443</v>
      </c>
      <c r="J1155" s="17" t="s">
        <v>3888</v>
      </c>
      <c r="L1155" s="17" t="s">
        <v>10837</v>
      </c>
      <c r="N1155" s="17" t="s">
        <v>14</v>
      </c>
      <c r="O1155" s="17" t="s">
        <v>15</v>
      </c>
      <c r="P1155" s="17">
        <v>45371</v>
      </c>
      <c r="AC1155" s="17" t="s">
        <v>14</v>
      </c>
      <c r="AF1155" s="17">
        <v>8</v>
      </c>
      <c r="AG1155" s="17">
        <v>2</v>
      </c>
      <c r="AI1155" s="17" t="s">
        <v>10178</v>
      </c>
      <c r="AM1155" s="17" t="s">
        <v>16</v>
      </c>
      <c r="AN1155" s="17" t="s">
        <v>10763</v>
      </c>
      <c r="AO1155" s="17">
        <v>3</v>
      </c>
      <c r="AP1155" s="17">
        <v>80</v>
      </c>
      <c r="AQ1155" s="17">
        <v>5</v>
      </c>
      <c r="AR1155" s="17" t="s">
        <v>10180</v>
      </c>
      <c r="BQ1155" s="17" t="s">
        <v>30</v>
      </c>
      <c r="BS1155" s="17" t="s">
        <v>3901</v>
      </c>
      <c r="CH1155" s="17" t="s">
        <v>3901</v>
      </c>
      <c r="CU1155" s="17" t="s">
        <v>3901</v>
      </c>
      <c r="DN1155" s="17">
        <f>COUNTIF(AU1155:DM1155, "X")</f>
        <v>3</v>
      </c>
    </row>
    <row r="1156" spans="1:118" s="17" customFormat="1">
      <c r="A1156" s="17" t="s">
        <v>9786</v>
      </c>
      <c r="B1156" s="17">
        <v>55</v>
      </c>
      <c r="C1156" s="17">
        <v>78871</v>
      </c>
      <c r="D1156" s="17" t="s">
        <v>5827</v>
      </c>
      <c r="E1156" s="17" t="s">
        <v>9787</v>
      </c>
      <c r="F1156" s="17" t="s">
        <v>63</v>
      </c>
      <c r="H1156" s="309">
        <v>23954</v>
      </c>
      <c r="I1156" s="309">
        <v>43665</v>
      </c>
      <c r="J1156" s="17" t="s">
        <v>3888</v>
      </c>
      <c r="L1156" s="17" t="s">
        <v>9756</v>
      </c>
      <c r="M1156" s="17" t="s">
        <v>4579</v>
      </c>
      <c r="N1156" s="17" t="s">
        <v>19</v>
      </c>
      <c r="O1156" s="17" t="s">
        <v>15</v>
      </c>
      <c r="P1156" s="17">
        <v>45356</v>
      </c>
      <c r="AC1156" s="17" t="s">
        <v>3890</v>
      </c>
      <c r="AD1156" s="17" t="s">
        <v>3891</v>
      </c>
      <c r="AF1156" s="17">
        <v>8</v>
      </c>
      <c r="AG1156" s="17">
        <v>2</v>
      </c>
      <c r="AM1156" s="17" t="s">
        <v>285</v>
      </c>
      <c r="AN1156" s="17" t="s">
        <v>9737</v>
      </c>
      <c r="AO1156" s="17">
        <v>3</v>
      </c>
      <c r="AP1156" s="17">
        <v>80</v>
      </c>
      <c r="AQ1156" s="17">
        <v>5</v>
      </c>
      <c r="AT1156" s="17" t="s">
        <v>9082</v>
      </c>
      <c r="DN1156" s="17">
        <f>COUNTIF(AU1156:DM1156, "X")</f>
        <v>0</v>
      </c>
    </row>
    <row r="1157" spans="1:118" s="17" customFormat="1">
      <c r="A1157" s="17" t="s">
        <v>9486</v>
      </c>
      <c r="B1157" s="17">
        <v>55</v>
      </c>
      <c r="C1157" s="17">
        <v>79420</v>
      </c>
      <c r="D1157" s="17" t="s">
        <v>9457</v>
      </c>
      <c r="E1157" s="17" t="s">
        <v>9487</v>
      </c>
      <c r="F1157" s="17" t="s">
        <v>65</v>
      </c>
      <c r="H1157" s="309">
        <v>23883</v>
      </c>
      <c r="I1157" s="309">
        <v>33848</v>
      </c>
      <c r="J1157" s="17" t="s">
        <v>3888</v>
      </c>
      <c r="L1157" s="17" t="s">
        <v>9458</v>
      </c>
      <c r="N1157" s="17" t="s">
        <v>19</v>
      </c>
      <c r="O1157" s="17" t="s">
        <v>15</v>
      </c>
      <c r="P1157" s="17">
        <v>45356</v>
      </c>
      <c r="AC1157" s="17" t="s">
        <v>3890</v>
      </c>
      <c r="AD1157" s="17" t="s">
        <v>3891</v>
      </c>
      <c r="AF1157" s="17">
        <v>8</v>
      </c>
      <c r="AG1157" s="17">
        <v>2</v>
      </c>
      <c r="AM1157" s="17" t="s">
        <v>311</v>
      </c>
      <c r="AN1157" s="17" t="s">
        <v>9449</v>
      </c>
      <c r="AO1157" s="17">
        <v>3</v>
      </c>
      <c r="AP1157" s="17">
        <v>80</v>
      </c>
      <c r="AQ1157" s="17">
        <v>5</v>
      </c>
      <c r="AT1157" s="17" t="s">
        <v>9082</v>
      </c>
      <c r="AU1157" s="17" t="s">
        <v>21</v>
      </c>
      <c r="AZ1157" s="17" t="s">
        <v>3901</v>
      </c>
      <c r="BA1157" s="17" t="s">
        <v>21</v>
      </c>
      <c r="BB1157" s="17" t="s">
        <v>3901</v>
      </c>
      <c r="BD1157" s="17" t="s">
        <v>3901</v>
      </c>
      <c r="BH1157" s="17" t="s">
        <v>3901</v>
      </c>
      <c r="BN1157" s="17" t="s">
        <v>3901</v>
      </c>
      <c r="BQ1157" s="17" t="s">
        <v>3901</v>
      </c>
      <c r="BS1157" s="17" t="s">
        <v>3901</v>
      </c>
      <c r="BY1157" s="17" t="s">
        <v>3901</v>
      </c>
      <c r="CC1157" s="17" t="s">
        <v>3901</v>
      </c>
      <c r="CD1157" s="17" t="s">
        <v>3901</v>
      </c>
      <c r="CF1157" s="17" t="s">
        <v>3901</v>
      </c>
      <c r="CH1157" s="17" t="s">
        <v>3901</v>
      </c>
      <c r="CI1157" s="17" t="s">
        <v>3901</v>
      </c>
      <c r="CM1157" s="17" t="s">
        <v>21</v>
      </c>
      <c r="CQ1157" s="17" t="s">
        <v>3901</v>
      </c>
      <c r="CU1157" s="17" t="s">
        <v>3901</v>
      </c>
      <c r="CX1157" s="17" t="s">
        <v>3901</v>
      </c>
      <c r="DA1157" s="17" t="s">
        <v>3901</v>
      </c>
      <c r="DN1157" s="17">
        <f>COUNTIF(AU1157:DM1157, "X")</f>
        <v>17</v>
      </c>
    </row>
    <row r="1158" spans="1:118" s="17" customFormat="1">
      <c r="A1158" s="17" t="s">
        <v>6530</v>
      </c>
      <c r="B1158" s="17">
        <v>55</v>
      </c>
      <c r="C1158" s="17">
        <v>68073</v>
      </c>
      <c r="D1158" s="17" t="s">
        <v>6263</v>
      </c>
      <c r="E1158" s="17" t="s">
        <v>523</v>
      </c>
      <c r="F1158" s="17" t="s">
        <v>131</v>
      </c>
      <c r="H1158" s="309">
        <v>25967</v>
      </c>
      <c r="I1158" s="309">
        <v>32660</v>
      </c>
      <c r="J1158" s="17" t="s">
        <v>3888</v>
      </c>
      <c r="L1158" s="17" t="s">
        <v>6359</v>
      </c>
      <c r="N1158" s="17" t="s">
        <v>19</v>
      </c>
      <c r="O1158" s="17" t="s">
        <v>15</v>
      </c>
      <c r="P1158" s="17">
        <v>45356</v>
      </c>
      <c r="Q1158" s="17">
        <v>2906</v>
      </c>
      <c r="AC1158" s="17" t="s">
        <v>3890</v>
      </c>
      <c r="AD1158" s="17" t="s">
        <v>3891</v>
      </c>
      <c r="AF1158" s="17">
        <v>8</v>
      </c>
      <c r="AG1158" s="17">
        <v>2</v>
      </c>
      <c r="AM1158" s="17" t="s">
        <v>232</v>
      </c>
      <c r="AN1158" s="17" t="s">
        <v>6280</v>
      </c>
      <c r="AO1158" s="17">
        <v>3</v>
      </c>
      <c r="AP1158" s="17">
        <v>80</v>
      </c>
      <c r="AQ1158" s="17">
        <v>5</v>
      </c>
      <c r="AT1158" s="17" t="s">
        <v>5516</v>
      </c>
      <c r="AV1158" s="17" t="s">
        <v>3901</v>
      </c>
      <c r="AZ1158" s="17" t="s">
        <v>3901</v>
      </c>
      <c r="BA1158" s="17" t="s">
        <v>3901</v>
      </c>
      <c r="BB1158" s="17" t="s">
        <v>3901</v>
      </c>
      <c r="BD1158" s="17" t="s">
        <v>3901</v>
      </c>
      <c r="BN1158" s="17" t="s">
        <v>3901</v>
      </c>
      <c r="BQ1158" s="17" t="s">
        <v>21</v>
      </c>
      <c r="BS1158" s="17" t="s">
        <v>3901</v>
      </c>
      <c r="DN1158" s="17">
        <f>COUNTIF(AU1158:DM1158, "X")</f>
        <v>7</v>
      </c>
    </row>
    <row r="1159" spans="1:118" s="17" customFormat="1">
      <c r="A1159" s="17" t="s">
        <v>16629</v>
      </c>
      <c r="B1159" s="17">
        <v>55</v>
      </c>
      <c r="C1159" s="17">
        <v>101662</v>
      </c>
      <c r="D1159" s="17" t="s">
        <v>15953</v>
      </c>
      <c r="E1159" s="17" t="s">
        <v>147</v>
      </c>
      <c r="F1159" s="17" t="s">
        <v>18</v>
      </c>
      <c r="H1159" s="309">
        <v>21773</v>
      </c>
      <c r="I1159" s="309">
        <v>42590</v>
      </c>
      <c r="J1159" s="17" t="s">
        <v>3888</v>
      </c>
      <c r="L1159" s="17" t="s">
        <v>16630</v>
      </c>
      <c r="N1159" s="17" t="s">
        <v>31</v>
      </c>
      <c r="O1159" s="17" t="s">
        <v>15</v>
      </c>
      <c r="P1159" s="17">
        <v>45373</v>
      </c>
      <c r="AC1159" s="17" t="s">
        <v>9895</v>
      </c>
      <c r="AD1159" s="17" t="s">
        <v>9896</v>
      </c>
      <c r="AF1159" s="17">
        <v>8</v>
      </c>
      <c r="AG1159" s="17">
        <v>2</v>
      </c>
      <c r="AM1159" s="17" t="s">
        <v>41</v>
      </c>
      <c r="AN1159" s="17" t="s">
        <v>16339</v>
      </c>
      <c r="AO1159" s="17">
        <v>3</v>
      </c>
      <c r="AP1159" s="17">
        <v>80</v>
      </c>
      <c r="AQ1159" s="17">
        <v>5</v>
      </c>
      <c r="AR1159" s="17" t="s">
        <v>9898</v>
      </c>
      <c r="AT1159" s="17" t="s">
        <v>16072</v>
      </c>
      <c r="AV1159" s="17" t="s">
        <v>3901</v>
      </c>
      <c r="AZ1159" s="17" t="s">
        <v>3901</v>
      </c>
      <c r="BD1159" s="17" t="s">
        <v>3901</v>
      </c>
      <c r="BH1159" s="17" t="s">
        <v>3901</v>
      </c>
      <c r="BQ1159" s="17" t="s">
        <v>30</v>
      </c>
      <c r="BS1159" s="17" t="s">
        <v>3901</v>
      </c>
      <c r="DN1159" s="17">
        <f>COUNTIF(AU1159:DM1159, "X")</f>
        <v>5</v>
      </c>
    </row>
    <row r="1160" spans="1:118" s="17" customFormat="1">
      <c r="A1160" s="17" t="s">
        <v>19547</v>
      </c>
      <c r="B1160" s="17">
        <v>55</v>
      </c>
      <c r="C1160" s="17">
        <v>90545</v>
      </c>
      <c r="D1160" s="17" t="s">
        <v>15953</v>
      </c>
      <c r="E1160" s="17" t="s">
        <v>344</v>
      </c>
      <c r="F1160" s="17" t="s">
        <v>229</v>
      </c>
      <c r="H1160" s="309">
        <v>26490</v>
      </c>
      <c r="I1160" s="309">
        <v>34922</v>
      </c>
      <c r="J1160" s="17" t="s">
        <v>3888</v>
      </c>
      <c r="L1160" s="17" t="s">
        <v>19467</v>
      </c>
      <c r="N1160" s="17" t="s">
        <v>163</v>
      </c>
      <c r="O1160" s="17" t="s">
        <v>15</v>
      </c>
      <c r="P1160" s="17">
        <v>45312</v>
      </c>
      <c r="Q1160" s="17">
        <v>9579</v>
      </c>
      <c r="AF1160" s="17">
        <v>8</v>
      </c>
      <c r="AG1160" s="17">
        <v>2</v>
      </c>
      <c r="AH1160" s="17" t="s">
        <v>11926</v>
      </c>
      <c r="AK1160" s="17" t="s">
        <v>11927</v>
      </c>
      <c r="AM1160" s="17" t="s">
        <v>2615</v>
      </c>
      <c r="AN1160" s="17" t="s">
        <v>19445</v>
      </c>
      <c r="AO1160" s="17">
        <v>3</v>
      </c>
      <c r="AP1160" s="17">
        <v>80</v>
      </c>
      <c r="AQ1160" s="17">
        <v>5</v>
      </c>
      <c r="AR1160" s="17" t="s">
        <v>19446</v>
      </c>
      <c r="BS1160" s="17" t="s">
        <v>3901</v>
      </c>
      <c r="DN1160" s="17">
        <f>COUNTIF(AU1160:DM1160, "X")</f>
        <v>1</v>
      </c>
    </row>
    <row r="1161" spans="1:118" s="17" customFormat="1">
      <c r="A1161" s="17" t="s">
        <v>15952</v>
      </c>
      <c r="B1161" s="17">
        <v>55</v>
      </c>
      <c r="C1161" s="17">
        <v>12766</v>
      </c>
      <c r="D1161" s="17" t="s">
        <v>15953</v>
      </c>
      <c r="E1161" s="17" t="s">
        <v>356</v>
      </c>
      <c r="H1161" s="309">
        <v>21384</v>
      </c>
      <c r="I1161" s="309">
        <v>28611</v>
      </c>
      <c r="J1161" s="17" t="s">
        <v>3888</v>
      </c>
      <c r="L1161" s="17" t="s">
        <v>15525</v>
      </c>
      <c r="M1161" s="17" t="s">
        <v>15954</v>
      </c>
      <c r="N1161" s="17" t="s">
        <v>31</v>
      </c>
      <c r="O1161" s="17" t="s">
        <v>15</v>
      </c>
      <c r="P1161" s="17">
        <v>45373</v>
      </c>
      <c r="AC1161" s="17" t="s">
        <v>9895</v>
      </c>
      <c r="AD1161" s="17" t="s">
        <v>9896</v>
      </c>
      <c r="AF1161" s="17">
        <v>15</v>
      </c>
      <c r="AG1161" s="17">
        <v>2</v>
      </c>
      <c r="AM1161" s="17" t="s">
        <v>121</v>
      </c>
      <c r="AN1161" s="17" t="s">
        <v>15516</v>
      </c>
      <c r="AO1161" s="17">
        <v>3</v>
      </c>
      <c r="AP1161" s="17">
        <v>80</v>
      </c>
      <c r="AQ1161" s="17">
        <v>5</v>
      </c>
      <c r="AR1161" s="17" t="s">
        <v>9898</v>
      </c>
      <c r="AT1161" s="17" t="s">
        <v>15057</v>
      </c>
      <c r="AV1161" s="17" t="s">
        <v>3901</v>
      </c>
      <c r="AX1161" s="17" t="s">
        <v>3901</v>
      </c>
      <c r="AZ1161" s="17" t="s">
        <v>3901</v>
      </c>
      <c r="BB1161" s="17" t="s">
        <v>3901</v>
      </c>
      <c r="BD1161" s="17" t="s">
        <v>3901</v>
      </c>
      <c r="BK1161" s="17" t="s">
        <v>3901</v>
      </c>
      <c r="BQ1161" s="17" t="s">
        <v>30</v>
      </c>
      <c r="BS1161" s="17" t="s">
        <v>3901</v>
      </c>
      <c r="BU1161" s="17" t="s">
        <v>3901</v>
      </c>
      <c r="BZ1161" s="17" t="s">
        <v>30</v>
      </c>
      <c r="CC1161" s="17" t="s">
        <v>3901</v>
      </c>
      <c r="DN1161" s="17">
        <f>COUNTIF(AU1161:DM1161, "X")</f>
        <v>9</v>
      </c>
    </row>
    <row r="1162" spans="1:118" s="17" customFormat="1">
      <c r="A1162" s="17" t="s">
        <v>21312</v>
      </c>
      <c r="B1162" s="17">
        <v>55</v>
      </c>
      <c r="C1162" s="17">
        <v>47640</v>
      </c>
      <c r="D1162" s="17" t="s">
        <v>21313</v>
      </c>
      <c r="E1162" s="17" t="s">
        <v>69</v>
      </c>
      <c r="F1162" s="17" t="s">
        <v>56</v>
      </c>
      <c r="H1162" s="309">
        <v>17825</v>
      </c>
      <c r="I1162" s="309">
        <v>31868</v>
      </c>
      <c r="J1162" s="17" t="s">
        <v>3888</v>
      </c>
      <c r="K1162" s="17" t="s">
        <v>30</v>
      </c>
      <c r="L1162" s="17" t="s">
        <v>21314</v>
      </c>
      <c r="N1162" s="17" t="s">
        <v>26</v>
      </c>
      <c r="O1162" s="17" t="s">
        <v>15</v>
      </c>
      <c r="P1162" s="17">
        <v>45318</v>
      </c>
      <c r="AF1162" s="17">
        <v>15</v>
      </c>
      <c r="AG1162" s="17">
        <v>2</v>
      </c>
      <c r="AI1162" s="17" t="s">
        <v>20669</v>
      </c>
      <c r="AM1162" s="17" t="s">
        <v>2616</v>
      </c>
      <c r="AN1162" s="17" t="s">
        <v>21221</v>
      </c>
      <c r="AO1162" s="17">
        <v>3</v>
      </c>
      <c r="AP1162" s="17">
        <v>80</v>
      </c>
      <c r="AQ1162" s="17">
        <v>5</v>
      </c>
      <c r="AR1162" s="17" t="s">
        <v>20671</v>
      </c>
      <c r="AS1162" s="17" t="s">
        <v>21222</v>
      </c>
      <c r="AV1162" s="17" t="s">
        <v>3901</v>
      </c>
      <c r="BD1162" s="17" t="s">
        <v>3901</v>
      </c>
      <c r="BF1162" s="17" t="s">
        <v>3901</v>
      </c>
      <c r="BK1162" s="17" t="s">
        <v>3901</v>
      </c>
      <c r="BS1162" s="17" t="s">
        <v>3901</v>
      </c>
      <c r="BY1162" s="17" t="s">
        <v>3901</v>
      </c>
      <c r="CC1162" s="17" t="s">
        <v>3901</v>
      </c>
      <c r="CU1162" s="17" t="s">
        <v>3901</v>
      </c>
      <c r="DA1162" s="17" t="s">
        <v>3901</v>
      </c>
      <c r="DE1162" s="17" t="s">
        <v>30</v>
      </c>
      <c r="DF1162" s="17" t="s">
        <v>3901</v>
      </c>
      <c r="DN1162" s="17">
        <f>COUNTIF(AU1162:DM1162, "X")</f>
        <v>10</v>
      </c>
    </row>
    <row r="1163" spans="1:118" s="17" customFormat="1">
      <c r="A1163" s="17" t="s">
        <v>21825</v>
      </c>
      <c r="B1163" s="17">
        <v>55</v>
      </c>
      <c r="C1163" s="17">
        <v>94057</v>
      </c>
      <c r="D1163" s="17" t="s">
        <v>21826</v>
      </c>
      <c r="E1163" s="17" t="s">
        <v>557</v>
      </c>
      <c r="F1163" s="17" t="s">
        <v>341</v>
      </c>
      <c r="H1163" s="309">
        <v>19742</v>
      </c>
      <c r="I1163" s="309">
        <v>35122</v>
      </c>
      <c r="J1163" s="17" t="s">
        <v>3888</v>
      </c>
      <c r="L1163" s="17" t="s">
        <v>21827</v>
      </c>
      <c r="N1163" s="17" t="s">
        <v>89</v>
      </c>
      <c r="O1163" s="17" t="s">
        <v>15</v>
      </c>
      <c r="P1163" s="17">
        <v>45339</v>
      </c>
      <c r="T1163" s="17" t="s">
        <v>21828</v>
      </c>
      <c r="V1163" s="17" t="s">
        <v>89</v>
      </c>
      <c r="W1163" s="17" t="s">
        <v>15</v>
      </c>
      <c r="X1163" s="17">
        <v>45339</v>
      </c>
      <c r="AF1163" s="17">
        <v>8</v>
      </c>
      <c r="AG1163" s="17">
        <v>2</v>
      </c>
      <c r="AH1163" s="17" t="s">
        <v>11926</v>
      </c>
      <c r="AK1163" s="17" t="s">
        <v>21650</v>
      </c>
      <c r="AM1163" s="17" t="s">
        <v>145</v>
      </c>
      <c r="AN1163" s="17" t="s">
        <v>21819</v>
      </c>
      <c r="AO1163" s="17">
        <v>3</v>
      </c>
      <c r="AP1163" s="17">
        <v>80</v>
      </c>
      <c r="AQ1163" s="17">
        <v>5</v>
      </c>
      <c r="AR1163" s="17" t="s">
        <v>21652</v>
      </c>
      <c r="AU1163" s="17" t="s">
        <v>21</v>
      </c>
      <c r="AV1163" s="17" t="s">
        <v>3901</v>
      </c>
      <c r="AY1163" s="17" t="s">
        <v>3901</v>
      </c>
      <c r="AZ1163" s="17" t="s">
        <v>3901</v>
      </c>
      <c r="BD1163" s="17" t="s">
        <v>3901</v>
      </c>
      <c r="BK1163" s="17" t="s">
        <v>3901</v>
      </c>
      <c r="BQ1163" s="17" t="s">
        <v>21</v>
      </c>
      <c r="BS1163" s="17" t="s">
        <v>3901</v>
      </c>
      <c r="BY1163" s="17" t="s">
        <v>3901</v>
      </c>
      <c r="CC1163" s="17" t="s">
        <v>3901</v>
      </c>
      <c r="CF1163" s="17" t="s">
        <v>3901</v>
      </c>
      <c r="CH1163" s="17" t="s">
        <v>3901</v>
      </c>
      <c r="CQ1163" s="17" t="s">
        <v>3901</v>
      </c>
      <c r="CR1163" s="17" t="s">
        <v>30</v>
      </c>
      <c r="CU1163" s="17" t="s">
        <v>3901</v>
      </c>
      <c r="DN1163" s="17">
        <f>COUNTIF(AU1163:DM1163, "X")</f>
        <v>12</v>
      </c>
    </row>
    <row r="1164" spans="1:118" s="17" customFormat="1">
      <c r="A1164" s="17" t="s">
        <v>8196</v>
      </c>
      <c r="B1164" s="17">
        <v>55</v>
      </c>
      <c r="C1164" s="17">
        <v>117055</v>
      </c>
      <c r="D1164" s="17" t="s">
        <v>54</v>
      </c>
      <c r="E1164" s="17" t="s">
        <v>149</v>
      </c>
      <c r="F1164" s="17" t="s">
        <v>58</v>
      </c>
      <c r="H1164" s="309">
        <v>27059</v>
      </c>
      <c r="I1164" s="309">
        <v>37091</v>
      </c>
      <c r="J1164" s="17" t="s">
        <v>3888</v>
      </c>
      <c r="L1164" s="17" t="s">
        <v>8197</v>
      </c>
      <c r="N1164" s="17" t="s">
        <v>19</v>
      </c>
      <c r="O1164" s="17" t="s">
        <v>15</v>
      </c>
      <c r="P1164" s="17">
        <v>45356</v>
      </c>
      <c r="AC1164" s="17" t="s">
        <v>3890</v>
      </c>
      <c r="AD1164" s="17" t="s">
        <v>3891</v>
      </c>
      <c r="AF1164" s="17">
        <v>8</v>
      </c>
      <c r="AG1164" s="17">
        <v>2</v>
      </c>
      <c r="AM1164" s="17" t="s">
        <v>117</v>
      </c>
      <c r="AN1164" s="17" t="s">
        <v>7978</v>
      </c>
      <c r="AO1164" s="17">
        <v>3</v>
      </c>
      <c r="AP1164" s="17">
        <v>80</v>
      </c>
      <c r="AQ1164" s="17">
        <v>5</v>
      </c>
      <c r="AT1164" s="17" t="s">
        <v>7979</v>
      </c>
      <c r="BA1164" s="17" t="s">
        <v>3901</v>
      </c>
      <c r="BD1164" s="17" t="s">
        <v>3901</v>
      </c>
      <c r="BN1164" s="17" t="s">
        <v>3901</v>
      </c>
      <c r="BQ1164" s="17" t="s">
        <v>21</v>
      </c>
      <c r="BS1164" s="17" t="s">
        <v>3901</v>
      </c>
      <c r="BY1164" s="17" t="s">
        <v>3901</v>
      </c>
      <c r="CC1164" s="17" t="s">
        <v>3901</v>
      </c>
      <c r="CF1164" s="17" t="s">
        <v>3901</v>
      </c>
      <c r="CH1164" s="17" t="s">
        <v>3901</v>
      </c>
      <c r="CQ1164" s="17" t="s">
        <v>3901</v>
      </c>
      <c r="CR1164" s="17" t="s">
        <v>21</v>
      </c>
      <c r="CU1164" s="17" t="s">
        <v>3901</v>
      </c>
      <c r="DN1164" s="17">
        <f>COUNTIF(AU1164:DM1164, "X")</f>
        <v>10</v>
      </c>
    </row>
    <row r="1165" spans="1:118" s="17" customFormat="1">
      <c r="A1165" s="17" t="s">
        <v>4551</v>
      </c>
      <c r="B1165" s="17">
        <v>55</v>
      </c>
      <c r="C1165" s="17">
        <v>114103</v>
      </c>
      <c r="D1165" s="17" t="s">
        <v>4552</v>
      </c>
      <c r="E1165" s="17" t="s">
        <v>551</v>
      </c>
      <c r="F1165" s="17" t="s">
        <v>99</v>
      </c>
      <c r="H1165" s="309">
        <v>22373</v>
      </c>
      <c r="I1165" s="309">
        <v>36812</v>
      </c>
      <c r="J1165" s="17" t="s">
        <v>3888</v>
      </c>
      <c r="L1165" s="17" t="s">
        <v>4553</v>
      </c>
      <c r="N1165" s="17" t="s">
        <v>19</v>
      </c>
      <c r="O1165" s="17" t="s">
        <v>15</v>
      </c>
      <c r="P1165" s="17">
        <v>45356</v>
      </c>
      <c r="AC1165" s="17" t="s">
        <v>3890</v>
      </c>
      <c r="AD1165" s="17" t="s">
        <v>3891</v>
      </c>
      <c r="AF1165" s="17">
        <v>8</v>
      </c>
      <c r="AG1165" s="17">
        <v>2</v>
      </c>
      <c r="AM1165" s="17" t="s">
        <v>2602</v>
      </c>
      <c r="AN1165" s="17" t="s">
        <v>4371</v>
      </c>
      <c r="AO1165" s="17">
        <v>3</v>
      </c>
      <c r="AP1165" s="17">
        <v>80</v>
      </c>
      <c r="AQ1165" s="17">
        <v>5</v>
      </c>
      <c r="AT1165" s="17" t="s">
        <v>3893</v>
      </c>
      <c r="CQ1165" s="17" t="s">
        <v>3901</v>
      </c>
      <c r="DN1165" s="17">
        <f>COUNTIF(AU1165:DM1165, "X")</f>
        <v>1</v>
      </c>
    </row>
    <row r="1166" spans="1:118" s="17" customFormat="1">
      <c r="A1166" s="17" t="s">
        <v>18039</v>
      </c>
      <c r="B1166" s="17">
        <v>55</v>
      </c>
      <c r="C1166" s="17">
        <v>114566</v>
      </c>
      <c r="D1166" s="17" t="s">
        <v>6598</v>
      </c>
      <c r="E1166" s="17" t="s">
        <v>344</v>
      </c>
      <c r="F1166" s="17" t="s">
        <v>154</v>
      </c>
      <c r="H1166" s="309">
        <v>23645</v>
      </c>
      <c r="I1166" s="309">
        <v>38987</v>
      </c>
      <c r="J1166" s="17" t="s">
        <v>3888</v>
      </c>
      <c r="L1166" s="17" t="s">
        <v>18040</v>
      </c>
      <c r="N1166" s="17" t="s">
        <v>14</v>
      </c>
      <c r="O1166" s="17" t="s">
        <v>15</v>
      </c>
      <c r="P1166" s="17">
        <v>45371</v>
      </c>
      <c r="AF1166" s="17">
        <v>8</v>
      </c>
      <c r="AG1166" s="17">
        <v>2</v>
      </c>
      <c r="AH1166" s="17" t="s">
        <v>11926</v>
      </c>
      <c r="AK1166" s="17" t="s">
        <v>17298</v>
      </c>
      <c r="AM1166" s="17" t="s">
        <v>51</v>
      </c>
      <c r="AN1166" s="17" t="s">
        <v>17933</v>
      </c>
      <c r="AO1166" s="17">
        <v>3</v>
      </c>
      <c r="AP1166" s="17">
        <v>80</v>
      </c>
      <c r="AQ1166" s="17">
        <v>5</v>
      </c>
      <c r="AR1166" s="17" t="s">
        <v>17300</v>
      </c>
      <c r="AV1166" s="17" t="s">
        <v>3901</v>
      </c>
      <c r="BD1166" s="17" t="s">
        <v>3901</v>
      </c>
      <c r="BK1166" s="17" t="s">
        <v>3901</v>
      </c>
      <c r="BQ1166" s="17" t="s">
        <v>21</v>
      </c>
      <c r="BS1166" s="17" t="s">
        <v>3901</v>
      </c>
      <c r="BY1166" s="17" t="s">
        <v>3901</v>
      </c>
      <c r="CC1166" s="17" t="s">
        <v>3901</v>
      </c>
      <c r="DN1166" s="17">
        <f>COUNTIF(AU1166:DM1166, "X")</f>
        <v>6</v>
      </c>
    </row>
    <row r="1167" spans="1:118" s="17" customFormat="1">
      <c r="A1167" s="17" t="s">
        <v>6188</v>
      </c>
      <c r="B1167" s="17">
        <v>55</v>
      </c>
      <c r="C1167" s="17">
        <v>7254</v>
      </c>
      <c r="D1167" s="17" t="s">
        <v>6189</v>
      </c>
      <c r="E1167" s="17" t="s">
        <v>5672</v>
      </c>
      <c r="F1167" s="17" t="s">
        <v>58</v>
      </c>
      <c r="H1167" s="309">
        <v>13808</v>
      </c>
      <c r="I1167" s="309">
        <v>28581</v>
      </c>
      <c r="J1167" s="17" t="s">
        <v>3888</v>
      </c>
      <c r="L1167" s="17" t="s">
        <v>6190</v>
      </c>
      <c r="N1167" s="17" t="s">
        <v>19</v>
      </c>
      <c r="O1167" s="17" t="s">
        <v>15</v>
      </c>
      <c r="P1167" s="17">
        <v>45356</v>
      </c>
      <c r="AC1167" s="17" t="s">
        <v>3890</v>
      </c>
      <c r="AD1167" s="17" t="s">
        <v>3891</v>
      </c>
      <c r="AF1167" s="17">
        <v>8</v>
      </c>
      <c r="AG1167" s="17">
        <v>2</v>
      </c>
      <c r="AM1167" s="17" t="s">
        <v>2604</v>
      </c>
      <c r="AN1167" s="17" t="s">
        <v>5966</v>
      </c>
      <c r="AO1167" s="17">
        <v>3</v>
      </c>
      <c r="AP1167" s="17">
        <v>80</v>
      </c>
      <c r="AQ1167" s="17">
        <v>5</v>
      </c>
      <c r="AT1167" s="17" t="s">
        <v>5516</v>
      </c>
      <c r="AZ1167" s="17" t="s">
        <v>3901</v>
      </c>
      <c r="BB1167" s="17" t="s">
        <v>3901</v>
      </c>
      <c r="BD1167" s="17" t="s">
        <v>3901</v>
      </c>
      <c r="BS1167" s="17" t="s">
        <v>3901</v>
      </c>
      <c r="CC1167" s="17" t="s">
        <v>3901</v>
      </c>
      <c r="CH1167" s="17" t="s">
        <v>3901</v>
      </c>
      <c r="DN1167" s="17">
        <f>COUNTIF(AU1167:DM1167, "X")</f>
        <v>6</v>
      </c>
    </row>
    <row r="1168" spans="1:118" s="17" customFormat="1">
      <c r="A1168" s="17" t="s">
        <v>15668</v>
      </c>
      <c r="B1168" s="17">
        <v>55</v>
      </c>
      <c r="C1168" s="17">
        <v>118385</v>
      </c>
      <c r="D1168" s="17" t="s">
        <v>6011</v>
      </c>
      <c r="E1168" s="17" t="s">
        <v>582</v>
      </c>
      <c r="F1168" s="17" t="s">
        <v>21</v>
      </c>
      <c r="H1168" s="309">
        <v>14961</v>
      </c>
      <c r="I1168" s="309">
        <v>37193</v>
      </c>
      <c r="J1168" s="17" t="s">
        <v>3888</v>
      </c>
      <c r="L1168" s="17" t="s">
        <v>15669</v>
      </c>
      <c r="M1168" s="17" t="s">
        <v>97</v>
      </c>
      <c r="N1168" s="17" t="s">
        <v>31</v>
      </c>
      <c r="O1168" s="17" t="s">
        <v>15</v>
      </c>
      <c r="P1168" s="17">
        <v>45373</v>
      </c>
      <c r="Q1168" s="17">
        <v>3884</v>
      </c>
      <c r="AC1168" s="17" t="s">
        <v>9895</v>
      </c>
      <c r="AD1168" s="17" t="s">
        <v>9896</v>
      </c>
      <c r="AF1168" s="17">
        <v>15</v>
      </c>
      <c r="AG1168" s="17">
        <v>2</v>
      </c>
      <c r="AM1168" s="17" t="s">
        <v>121</v>
      </c>
      <c r="AN1168" s="17" t="s">
        <v>15516</v>
      </c>
      <c r="AO1168" s="17">
        <v>3</v>
      </c>
      <c r="AP1168" s="17">
        <v>80</v>
      </c>
      <c r="AQ1168" s="17">
        <v>5</v>
      </c>
      <c r="AR1168" s="17" t="s">
        <v>9898</v>
      </c>
      <c r="AT1168" s="17" t="s">
        <v>15057</v>
      </c>
      <c r="BD1168" s="17" t="s">
        <v>3901</v>
      </c>
      <c r="BK1168" s="17" t="s">
        <v>3901</v>
      </c>
      <c r="BQ1168" s="17" t="s">
        <v>30</v>
      </c>
      <c r="BS1168" s="17" t="s">
        <v>3901</v>
      </c>
      <c r="DN1168" s="17">
        <f>COUNTIF(AU1168:DM1168, "X")</f>
        <v>3</v>
      </c>
    </row>
    <row r="1169" spans="1:118" s="17" customFormat="1">
      <c r="A1169" s="17" t="s">
        <v>17235</v>
      </c>
      <c r="B1169" s="17">
        <v>55</v>
      </c>
      <c r="C1169" s="17">
        <v>46839</v>
      </c>
      <c r="D1169" s="17" t="s">
        <v>17236</v>
      </c>
      <c r="E1169" s="17" t="s">
        <v>17237</v>
      </c>
      <c r="F1169" s="17" t="s">
        <v>135</v>
      </c>
      <c r="H1169" s="309">
        <v>22538</v>
      </c>
      <c r="I1169" s="309">
        <v>31686</v>
      </c>
      <c r="J1169" s="17" t="s">
        <v>3888</v>
      </c>
      <c r="L1169" s="17" t="s">
        <v>17238</v>
      </c>
      <c r="N1169" s="17" t="s">
        <v>14</v>
      </c>
      <c r="O1169" s="17" t="s">
        <v>15</v>
      </c>
      <c r="P1169" s="17">
        <v>45371</v>
      </c>
      <c r="AC1169" s="17" t="s">
        <v>14</v>
      </c>
      <c r="AF1169" s="17">
        <v>8</v>
      </c>
      <c r="AG1169" s="17">
        <v>2</v>
      </c>
      <c r="AI1169" s="17" t="s">
        <v>10178</v>
      </c>
      <c r="AM1169" s="17" t="s">
        <v>213</v>
      </c>
      <c r="AN1169" s="17" t="s">
        <v>17092</v>
      </c>
      <c r="AO1169" s="17">
        <v>3</v>
      </c>
      <c r="AP1169" s="17">
        <v>80</v>
      </c>
      <c r="AQ1169" s="17">
        <v>5</v>
      </c>
      <c r="AR1169" s="17" t="s">
        <v>10180</v>
      </c>
      <c r="BD1169" s="17" t="s">
        <v>3901</v>
      </c>
      <c r="BH1169" s="17" t="s">
        <v>3901</v>
      </c>
      <c r="BK1169" s="17" t="s">
        <v>3901</v>
      </c>
      <c r="BN1169" s="17" t="s">
        <v>3901</v>
      </c>
      <c r="BS1169" s="17" t="s">
        <v>3901</v>
      </c>
      <c r="BY1169" s="17" t="s">
        <v>3901</v>
      </c>
      <c r="CH1169" s="17" t="s">
        <v>3901</v>
      </c>
      <c r="DN1169" s="17">
        <f>COUNTIF(AU1169:DM1169, "X")</f>
        <v>7</v>
      </c>
    </row>
    <row r="1170" spans="1:118" s="17" customFormat="1">
      <c r="A1170" s="17" t="s">
        <v>17541</v>
      </c>
      <c r="B1170" s="17">
        <v>55</v>
      </c>
      <c r="C1170" s="17">
        <v>93915</v>
      </c>
      <c r="D1170" s="17" t="s">
        <v>17236</v>
      </c>
      <c r="E1170" s="17" t="s">
        <v>407</v>
      </c>
      <c r="F1170" s="17" t="s">
        <v>33</v>
      </c>
      <c r="H1170" s="309">
        <v>15224</v>
      </c>
      <c r="I1170" s="309">
        <v>35118</v>
      </c>
      <c r="J1170" s="17" t="s">
        <v>3888</v>
      </c>
      <c r="L1170" s="17" t="s">
        <v>17542</v>
      </c>
      <c r="N1170" s="17" t="s">
        <v>50</v>
      </c>
      <c r="O1170" s="17" t="s">
        <v>15</v>
      </c>
      <c r="P1170" s="17">
        <v>45344</v>
      </c>
      <c r="AF1170" s="17">
        <v>15</v>
      </c>
      <c r="AG1170" s="17">
        <v>2</v>
      </c>
      <c r="AH1170" s="17" t="s">
        <v>11926</v>
      </c>
      <c r="AK1170" s="17" t="s">
        <v>17298</v>
      </c>
      <c r="AM1170" s="17" t="s">
        <v>88</v>
      </c>
      <c r="AN1170" s="17" t="s">
        <v>17299</v>
      </c>
      <c r="AO1170" s="17">
        <v>3</v>
      </c>
      <c r="AP1170" s="17">
        <v>80</v>
      </c>
      <c r="AQ1170" s="17">
        <v>5</v>
      </c>
      <c r="AR1170" s="17" t="s">
        <v>17300</v>
      </c>
      <c r="AU1170" s="17" t="s">
        <v>21</v>
      </c>
      <c r="AV1170" s="17" t="s">
        <v>3901</v>
      </c>
      <c r="AZ1170" s="17" t="s">
        <v>3901</v>
      </c>
      <c r="BD1170" s="17" t="s">
        <v>3901</v>
      </c>
      <c r="BH1170" s="17" t="s">
        <v>3901</v>
      </c>
      <c r="BK1170" s="17" t="s">
        <v>3901</v>
      </c>
      <c r="BS1170" s="17" t="s">
        <v>3901</v>
      </c>
      <c r="BY1170" s="17" t="s">
        <v>3901</v>
      </c>
      <c r="CC1170" s="17" t="s">
        <v>3901</v>
      </c>
      <c r="CF1170" s="17" t="s">
        <v>3901</v>
      </c>
      <c r="CH1170" s="17" t="s">
        <v>3901</v>
      </c>
      <c r="CM1170" s="17" t="s">
        <v>21</v>
      </c>
      <c r="CN1170" s="17" t="s">
        <v>3901</v>
      </c>
      <c r="CQ1170" s="17" t="s">
        <v>3901</v>
      </c>
      <c r="CU1170" s="17" t="s">
        <v>3901</v>
      </c>
      <c r="DA1170" s="17" t="s">
        <v>3901</v>
      </c>
      <c r="DF1170" s="17" t="s">
        <v>3901</v>
      </c>
      <c r="DN1170" s="17">
        <f>COUNTIF(AU1170:DM1170, "X")</f>
        <v>15</v>
      </c>
    </row>
    <row r="1171" spans="1:118" s="17" customFormat="1">
      <c r="A1171" s="17" t="s">
        <v>9665</v>
      </c>
      <c r="B1171" s="17">
        <v>55</v>
      </c>
      <c r="C1171" s="17">
        <v>31683</v>
      </c>
      <c r="D1171" s="17" t="s">
        <v>9666</v>
      </c>
      <c r="E1171" s="17" t="s">
        <v>331</v>
      </c>
      <c r="F1171" s="17" t="s">
        <v>110</v>
      </c>
      <c r="H1171" s="309">
        <v>18808</v>
      </c>
      <c r="I1171" s="309">
        <v>28611</v>
      </c>
      <c r="J1171" s="17" t="s">
        <v>3888</v>
      </c>
      <c r="L1171" s="17" t="s">
        <v>9667</v>
      </c>
      <c r="N1171" s="17" t="s">
        <v>19</v>
      </c>
      <c r="O1171" s="17" t="s">
        <v>15</v>
      </c>
      <c r="P1171" s="17">
        <v>45356</v>
      </c>
      <c r="AC1171" s="17" t="s">
        <v>3890</v>
      </c>
      <c r="AD1171" s="17" t="s">
        <v>3891</v>
      </c>
      <c r="AF1171" s="17">
        <v>8</v>
      </c>
      <c r="AG1171" s="17">
        <v>2</v>
      </c>
      <c r="AM1171" s="17" t="s">
        <v>218</v>
      </c>
      <c r="AN1171" s="17" t="s">
        <v>9598</v>
      </c>
      <c r="AO1171" s="17">
        <v>3</v>
      </c>
      <c r="AP1171" s="17">
        <v>80</v>
      </c>
      <c r="AQ1171" s="17">
        <v>5</v>
      </c>
      <c r="AT1171" s="17" t="s">
        <v>9082</v>
      </c>
      <c r="AU1171" s="17" t="s">
        <v>21</v>
      </c>
      <c r="AV1171" s="17" t="s">
        <v>3901</v>
      </c>
      <c r="AX1171" s="17" t="s">
        <v>3901</v>
      </c>
      <c r="AY1171" s="17" t="s">
        <v>21</v>
      </c>
      <c r="AZ1171" s="17" t="s">
        <v>3901</v>
      </c>
      <c r="BA1171" s="17" t="s">
        <v>3901</v>
      </c>
      <c r="BB1171" s="17" t="s">
        <v>3901</v>
      </c>
      <c r="BD1171" s="17" t="s">
        <v>3901</v>
      </c>
      <c r="BH1171" s="17" t="s">
        <v>3901</v>
      </c>
      <c r="BK1171" s="17" t="s">
        <v>3901</v>
      </c>
      <c r="BL1171" s="17" t="s">
        <v>3901</v>
      </c>
      <c r="BN1171" s="17" t="s">
        <v>3901</v>
      </c>
      <c r="BS1171" s="17" t="s">
        <v>3901</v>
      </c>
      <c r="BY1171" s="17" t="s">
        <v>3901</v>
      </c>
      <c r="CC1171" s="17" t="s">
        <v>3901</v>
      </c>
      <c r="CF1171" s="17" t="s">
        <v>3901</v>
      </c>
      <c r="DN1171" s="17">
        <f>COUNTIF(AU1171:DM1171, "X")</f>
        <v>14</v>
      </c>
    </row>
    <row r="1172" spans="1:118" s="17" customFormat="1">
      <c r="A1172" s="17" t="s">
        <v>5595</v>
      </c>
      <c r="B1172" s="17">
        <v>55</v>
      </c>
      <c r="C1172" s="17">
        <v>90825</v>
      </c>
      <c r="D1172" s="17" t="s">
        <v>4173</v>
      </c>
      <c r="E1172" s="17" t="s">
        <v>5596</v>
      </c>
      <c r="F1172" s="17" t="s">
        <v>154</v>
      </c>
      <c r="H1172" s="309">
        <v>18268</v>
      </c>
      <c r="I1172" s="309">
        <v>43488</v>
      </c>
      <c r="J1172" s="17" t="s">
        <v>3888</v>
      </c>
      <c r="L1172" s="17" t="s">
        <v>5597</v>
      </c>
      <c r="N1172" s="17" t="s">
        <v>19</v>
      </c>
      <c r="O1172" s="17" t="s">
        <v>15</v>
      </c>
      <c r="P1172" s="17">
        <v>45356</v>
      </c>
      <c r="AC1172" s="17" t="s">
        <v>3890</v>
      </c>
      <c r="AD1172" s="17" t="s">
        <v>3891</v>
      </c>
      <c r="AF1172" s="17">
        <v>8</v>
      </c>
      <c r="AG1172" s="17">
        <v>2</v>
      </c>
      <c r="AM1172" s="17" t="s">
        <v>105</v>
      </c>
      <c r="AN1172" s="17" t="s">
        <v>5515</v>
      </c>
      <c r="AO1172" s="17">
        <v>3</v>
      </c>
      <c r="AP1172" s="17">
        <v>80</v>
      </c>
      <c r="AQ1172" s="17">
        <v>5</v>
      </c>
      <c r="AT1172" s="17" t="s">
        <v>5516</v>
      </c>
      <c r="DN1172" s="17">
        <f>COUNTIF(AU1172:DM1172, "X")</f>
        <v>0</v>
      </c>
    </row>
    <row r="1173" spans="1:118" s="17" customFormat="1">
      <c r="A1173" s="17" t="s">
        <v>7328</v>
      </c>
      <c r="B1173" s="17">
        <v>55</v>
      </c>
      <c r="C1173" s="17">
        <v>99723</v>
      </c>
      <c r="D1173" s="17" t="s">
        <v>4173</v>
      </c>
      <c r="E1173" s="17" t="s">
        <v>354</v>
      </c>
      <c r="F1173" s="17" t="s">
        <v>70</v>
      </c>
      <c r="H1173" s="309">
        <v>24777</v>
      </c>
      <c r="I1173" s="309">
        <v>41464</v>
      </c>
      <c r="J1173" s="17" t="s">
        <v>3888</v>
      </c>
      <c r="L1173" s="17" t="s">
        <v>7329</v>
      </c>
      <c r="N1173" s="17" t="s">
        <v>19</v>
      </c>
      <c r="O1173" s="17" t="s">
        <v>15</v>
      </c>
      <c r="P1173" s="17">
        <v>45356</v>
      </c>
      <c r="AC1173" s="17" t="s">
        <v>3890</v>
      </c>
      <c r="AD1173" s="17" t="s">
        <v>3891</v>
      </c>
      <c r="AF1173" s="17">
        <v>8</v>
      </c>
      <c r="AG1173" s="17">
        <v>2</v>
      </c>
      <c r="AM1173" s="17" t="s">
        <v>2605</v>
      </c>
      <c r="AN1173" s="17" t="s">
        <v>7253</v>
      </c>
      <c r="AO1173" s="17">
        <v>3</v>
      </c>
      <c r="AP1173" s="17">
        <v>80</v>
      </c>
      <c r="AQ1173" s="17">
        <v>5</v>
      </c>
      <c r="AT1173" s="17" t="s">
        <v>6589</v>
      </c>
      <c r="DN1173" s="17">
        <f>COUNTIF(AU1173:DM1173, "X")</f>
        <v>0</v>
      </c>
    </row>
    <row r="1174" spans="1:118" s="17" customFormat="1">
      <c r="A1174" s="17" t="s">
        <v>16480</v>
      </c>
      <c r="B1174" s="17">
        <v>55</v>
      </c>
      <c r="C1174" s="17">
        <v>93494</v>
      </c>
      <c r="D1174" s="17" t="s">
        <v>4173</v>
      </c>
      <c r="E1174" s="17" t="s">
        <v>7361</v>
      </c>
      <c r="F1174" s="17" t="s">
        <v>302</v>
      </c>
      <c r="H1174" s="309">
        <v>20563</v>
      </c>
      <c r="I1174" s="309">
        <v>35116</v>
      </c>
      <c r="J1174" s="17" t="s">
        <v>3888</v>
      </c>
      <c r="L1174" s="17" t="s">
        <v>16481</v>
      </c>
      <c r="N1174" s="17" t="s">
        <v>31</v>
      </c>
      <c r="O1174" s="17" t="s">
        <v>15</v>
      </c>
      <c r="P1174" s="17">
        <v>45373</v>
      </c>
      <c r="AC1174" s="17" t="s">
        <v>9895</v>
      </c>
      <c r="AD1174" s="17" t="s">
        <v>9896</v>
      </c>
      <c r="AF1174" s="17">
        <v>8</v>
      </c>
      <c r="AG1174" s="17">
        <v>2</v>
      </c>
      <c r="AM1174" s="17" t="s">
        <v>41</v>
      </c>
      <c r="AN1174" s="17" t="s">
        <v>16339</v>
      </c>
      <c r="AO1174" s="17">
        <v>3</v>
      </c>
      <c r="AP1174" s="17">
        <v>80</v>
      </c>
      <c r="AQ1174" s="17">
        <v>5</v>
      </c>
      <c r="AR1174" s="17" t="s">
        <v>9898</v>
      </c>
      <c r="AT1174" s="17" t="s">
        <v>16072</v>
      </c>
      <c r="BS1174" s="17" t="s">
        <v>3901</v>
      </c>
      <c r="DN1174" s="17">
        <f>COUNTIF(AU1174:DM1174, "X")</f>
        <v>1</v>
      </c>
    </row>
    <row r="1175" spans="1:118" s="17" customFormat="1">
      <c r="A1175" s="17" t="s">
        <v>5631</v>
      </c>
      <c r="B1175" s="17">
        <v>55</v>
      </c>
      <c r="C1175" s="17">
        <v>8139</v>
      </c>
      <c r="D1175" s="17" t="s">
        <v>4173</v>
      </c>
      <c r="E1175" s="17" t="s">
        <v>5632</v>
      </c>
      <c r="F1175" s="17" t="s">
        <v>70</v>
      </c>
      <c r="H1175" s="309">
        <v>16824</v>
      </c>
      <c r="I1175" s="309">
        <v>29281</v>
      </c>
      <c r="J1175" s="17" t="s">
        <v>3888</v>
      </c>
      <c r="L1175" s="17" t="s">
        <v>5633</v>
      </c>
      <c r="N1175" s="17" t="s">
        <v>19</v>
      </c>
      <c r="O1175" s="17" t="s">
        <v>15</v>
      </c>
      <c r="P1175" s="17">
        <v>45356</v>
      </c>
      <c r="AC1175" s="17" t="s">
        <v>3890</v>
      </c>
      <c r="AD1175" s="17" t="s">
        <v>3891</v>
      </c>
      <c r="AF1175" s="17">
        <v>8</v>
      </c>
      <c r="AG1175" s="17">
        <v>2</v>
      </c>
      <c r="AM1175" s="17" t="s">
        <v>105</v>
      </c>
      <c r="AN1175" s="17" t="s">
        <v>5515</v>
      </c>
      <c r="AO1175" s="17">
        <v>3</v>
      </c>
      <c r="AP1175" s="17">
        <v>80</v>
      </c>
      <c r="AQ1175" s="17">
        <v>5</v>
      </c>
      <c r="AT1175" s="17" t="s">
        <v>5516</v>
      </c>
      <c r="BB1175" s="17" t="s">
        <v>3901</v>
      </c>
      <c r="BD1175" s="17" t="s">
        <v>3901</v>
      </c>
      <c r="BK1175" s="17" t="s">
        <v>3901</v>
      </c>
      <c r="BN1175" s="17" t="s">
        <v>3901</v>
      </c>
      <c r="BQ1175" s="17" t="s">
        <v>30</v>
      </c>
      <c r="BS1175" s="17" t="s">
        <v>3901</v>
      </c>
      <c r="BY1175" s="17" t="s">
        <v>3901</v>
      </c>
      <c r="CC1175" s="17" t="s">
        <v>3901</v>
      </c>
      <c r="CF1175" s="17" t="s">
        <v>3901</v>
      </c>
      <c r="CH1175" s="17" t="s">
        <v>3901</v>
      </c>
      <c r="CM1175" s="17" t="s">
        <v>30</v>
      </c>
      <c r="CN1175" s="17" t="s">
        <v>3901</v>
      </c>
      <c r="CQ1175" s="17" t="s">
        <v>3901</v>
      </c>
      <c r="CU1175" s="17" t="s">
        <v>3901</v>
      </c>
      <c r="DN1175" s="17">
        <f>COUNTIF(AU1175:DM1175, "X")</f>
        <v>12</v>
      </c>
    </row>
    <row r="1176" spans="1:118" s="17" customFormat="1">
      <c r="A1176" s="17" t="s">
        <v>11712</v>
      </c>
      <c r="B1176" s="17">
        <v>55</v>
      </c>
      <c r="C1176" s="17">
        <v>20504</v>
      </c>
      <c r="D1176" s="17" t="s">
        <v>10339</v>
      </c>
      <c r="E1176" s="17" t="s">
        <v>55</v>
      </c>
      <c r="F1176" s="17" t="s">
        <v>742</v>
      </c>
      <c r="H1176" s="309">
        <v>12262</v>
      </c>
      <c r="I1176" s="309">
        <v>28611</v>
      </c>
      <c r="J1176" s="17" t="s">
        <v>3888</v>
      </c>
      <c r="L1176" s="17" t="s">
        <v>11713</v>
      </c>
      <c r="M1176" s="17" t="s">
        <v>478</v>
      </c>
      <c r="N1176" s="17" t="s">
        <v>14</v>
      </c>
      <c r="O1176" s="17" t="s">
        <v>15</v>
      </c>
      <c r="P1176" s="17">
        <v>45371</v>
      </c>
      <c r="AC1176" s="17" t="s">
        <v>14</v>
      </c>
      <c r="AF1176" s="17">
        <v>8</v>
      </c>
      <c r="AG1176" s="17">
        <v>2</v>
      </c>
      <c r="AI1176" s="17" t="s">
        <v>10178</v>
      </c>
      <c r="AM1176" s="17" t="s">
        <v>173</v>
      </c>
      <c r="AN1176" s="17" t="s">
        <v>11705</v>
      </c>
      <c r="AO1176" s="17">
        <v>3</v>
      </c>
      <c r="AP1176" s="17">
        <v>80</v>
      </c>
      <c r="AQ1176" s="17">
        <v>5</v>
      </c>
      <c r="AR1176" s="17" t="s">
        <v>10180</v>
      </c>
      <c r="AU1176" s="17" t="s">
        <v>30</v>
      </c>
      <c r="AV1176" s="17" t="s">
        <v>3901</v>
      </c>
      <c r="AW1176" s="17" t="s">
        <v>3901</v>
      </c>
      <c r="AX1176" s="17" t="s">
        <v>3901</v>
      </c>
      <c r="AY1176" s="17" t="s">
        <v>30</v>
      </c>
      <c r="AZ1176" s="17" t="s">
        <v>3901</v>
      </c>
      <c r="BA1176" s="17" t="s">
        <v>3901</v>
      </c>
      <c r="BB1176" s="17" t="s">
        <v>3901</v>
      </c>
      <c r="BC1176" s="17" t="s">
        <v>30</v>
      </c>
      <c r="BD1176" s="17" t="s">
        <v>3901</v>
      </c>
      <c r="BH1176" s="17" t="s">
        <v>3901</v>
      </c>
      <c r="BJ1176" s="17" t="s">
        <v>30</v>
      </c>
      <c r="BK1176" s="17" t="s">
        <v>3901</v>
      </c>
      <c r="BL1176" s="17" t="s">
        <v>3901</v>
      </c>
      <c r="BN1176" s="17" t="s">
        <v>3901</v>
      </c>
      <c r="BQ1176" s="17" t="s">
        <v>30</v>
      </c>
      <c r="BS1176" s="17" t="s">
        <v>3901</v>
      </c>
      <c r="BU1176" s="17" t="s">
        <v>3901</v>
      </c>
      <c r="BY1176" s="17" t="s">
        <v>3901</v>
      </c>
      <c r="BZ1176" s="17" t="s">
        <v>30</v>
      </c>
      <c r="CC1176" s="17" t="s">
        <v>3901</v>
      </c>
      <c r="CD1176" s="17" t="s">
        <v>3901</v>
      </c>
      <c r="CF1176" s="17" t="s">
        <v>3901</v>
      </c>
      <c r="CG1176" s="17" t="s">
        <v>30</v>
      </c>
      <c r="CH1176" s="17" t="s">
        <v>3901</v>
      </c>
      <c r="CI1176" s="17" t="s">
        <v>3901</v>
      </c>
      <c r="CM1176" s="17" t="s">
        <v>30</v>
      </c>
      <c r="CN1176" s="17" t="s">
        <v>3901</v>
      </c>
      <c r="CO1176" s="17" t="s">
        <v>3901</v>
      </c>
      <c r="CQ1176" s="17" t="s">
        <v>3901</v>
      </c>
      <c r="CR1176" s="17" t="s">
        <v>30</v>
      </c>
      <c r="CU1176" s="17" t="s">
        <v>3901</v>
      </c>
      <c r="CX1176" s="17" t="s">
        <v>3901</v>
      </c>
      <c r="CY1176" s="17" t="s">
        <v>30</v>
      </c>
      <c r="DA1176" s="17" t="s">
        <v>3901</v>
      </c>
      <c r="DN1176" s="17">
        <f>COUNTIF(AU1176:DM1176, "X")</f>
        <v>25</v>
      </c>
    </row>
    <row r="1177" spans="1:118" s="17" customFormat="1">
      <c r="A1177" s="17" t="s">
        <v>20920</v>
      </c>
      <c r="B1177" s="17">
        <v>55</v>
      </c>
      <c r="C1177" s="17">
        <v>103373</v>
      </c>
      <c r="D1177" s="17" t="s">
        <v>5584</v>
      </c>
      <c r="E1177" s="17" t="s">
        <v>212</v>
      </c>
      <c r="F1177" s="17" t="s">
        <v>93</v>
      </c>
      <c r="H1177" s="309">
        <v>29443</v>
      </c>
      <c r="I1177" s="309">
        <v>35891</v>
      </c>
      <c r="J1177" s="17" t="s">
        <v>3888</v>
      </c>
      <c r="L1177" s="17" t="s">
        <v>20921</v>
      </c>
      <c r="N1177" s="17" t="s">
        <v>80</v>
      </c>
      <c r="O1177" s="17" t="s">
        <v>15</v>
      </c>
      <c r="P1177" s="17">
        <v>45308</v>
      </c>
      <c r="AF1177" s="17">
        <v>8</v>
      </c>
      <c r="AG1177" s="17">
        <v>2</v>
      </c>
      <c r="AI1177" s="17" t="s">
        <v>20851</v>
      </c>
      <c r="AM1177" s="17" t="s">
        <v>27</v>
      </c>
      <c r="AN1177" s="17" t="s">
        <v>20847</v>
      </c>
      <c r="AO1177" s="17">
        <v>3</v>
      </c>
      <c r="AP1177" s="17">
        <v>80</v>
      </c>
      <c r="AQ1177" s="17">
        <v>5</v>
      </c>
      <c r="AR1177" s="17" t="s">
        <v>20671</v>
      </c>
      <c r="AV1177" s="17" t="s">
        <v>3901</v>
      </c>
      <c r="AZ1177" s="17" t="s">
        <v>3901</v>
      </c>
      <c r="BD1177" s="17" t="s">
        <v>3901</v>
      </c>
      <c r="BK1177" s="17" t="s">
        <v>3901</v>
      </c>
      <c r="BS1177" s="17" t="s">
        <v>3901</v>
      </c>
      <c r="CC1177" s="17" t="s">
        <v>3901</v>
      </c>
      <c r="CF1177" s="17" t="s">
        <v>3901</v>
      </c>
      <c r="CH1177" s="17" t="s">
        <v>3901</v>
      </c>
      <c r="DN1177" s="17">
        <f>COUNTIF(AU1177:DM1177, "X")</f>
        <v>8</v>
      </c>
    </row>
    <row r="1178" spans="1:118" s="17" customFormat="1">
      <c r="A1178" s="17" t="s">
        <v>14669</v>
      </c>
      <c r="B1178" s="17">
        <v>55</v>
      </c>
      <c r="C1178" s="17">
        <v>82026</v>
      </c>
      <c r="D1178" s="17" t="s">
        <v>11185</v>
      </c>
      <c r="E1178" s="17" t="s">
        <v>457</v>
      </c>
      <c r="F1178" s="17" t="s">
        <v>99</v>
      </c>
      <c r="H1178" s="309">
        <v>27334</v>
      </c>
      <c r="I1178" s="309">
        <v>33875</v>
      </c>
      <c r="J1178" s="17" t="s">
        <v>3888</v>
      </c>
      <c r="L1178" s="17" t="s">
        <v>14670</v>
      </c>
      <c r="N1178" s="17" t="s">
        <v>31</v>
      </c>
      <c r="O1178" s="17" t="s">
        <v>15</v>
      </c>
      <c r="P1178" s="17">
        <v>45373</v>
      </c>
      <c r="AC1178" s="17" t="s">
        <v>9895</v>
      </c>
      <c r="AD1178" s="17" t="s">
        <v>9896</v>
      </c>
      <c r="AF1178" s="17">
        <v>8</v>
      </c>
      <c r="AG1178" s="17">
        <v>2</v>
      </c>
      <c r="AM1178" s="17" t="s">
        <v>108</v>
      </c>
      <c r="AN1178" s="17" t="s">
        <v>14364</v>
      </c>
      <c r="AO1178" s="17">
        <v>3</v>
      </c>
      <c r="AP1178" s="17">
        <v>80</v>
      </c>
      <c r="AQ1178" s="17">
        <v>5</v>
      </c>
      <c r="AR1178" s="17" t="s">
        <v>9898</v>
      </c>
      <c r="AT1178" s="17" t="s">
        <v>14152</v>
      </c>
      <c r="BD1178" s="17" t="s">
        <v>3901</v>
      </c>
      <c r="BS1178" s="17" t="s">
        <v>3901</v>
      </c>
      <c r="CH1178" s="17" t="s">
        <v>3901</v>
      </c>
      <c r="CQ1178" s="17" t="s">
        <v>3901</v>
      </c>
      <c r="CR1178" s="17" t="s">
        <v>21</v>
      </c>
      <c r="CU1178" s="17" t="s">
        <v>3901</v>
      </c>
      <c r="DN1178" s="17">
        <f>COUNTIF(AU1178:DM1178, "X")</f>
        <v>5</v>
      </c>
    </row>
    <row r="1179" spans="1:118" s="17" customFormat="1">
      <c r="A1179" s="17" t="s">
        <v>21412</v>
      </c>
      <c r="B1179" s="17">
        <v>55</v>
      </c>
      <c r="C1179" s="17">
        <v>72421</v>
      </c>
      <c r="D1179" s="17" t="s">
        <v>5225</v>
      </c>
      <c r="E1179" s="17" t="s">
        <v>12889</v>
      </c>
      <c r="F1179" s="17" t="s">
        <v>65</v>
      </c>
      <c r="H1179" s="309">
        <v>26440</v>
      </c>
      <c r="I1179" s="309">
        <v>33169</v>
      </c>
      <c r="J1179" s="17" t="s">
        <v>3888</v>
      </c>
      <c r="L1179" s="17" t="s">
        <v>21256</v>
      </c>
      <c r="M1179" s="17" t="s">
        <v>706</v>
      </c>
      <c r="N1179" s="17" t="s">
        <v>26</v>
      </c>
      <c r="O1179" s="17" t="s">
        <v>15</v>
      </c>
      <c r="P1179" s="17">
        <v>45318</v>
      </c>
      <c r="AF1179" s="17">
        <v>15</v>
      </c>
      <c r="AG1179" s="17">
        <v>2</v>
      </c>
      <c r="AI1179" s="17" t="s">
        <v>20669</v>
      </c>
      <c r="AM1179" s="17" t="s">
        <v>2616</v>
      </c>
      <c r="AN1179" s="17" t="s">
        <v>21221</v>
      </c>
      <c r="AO1179" s="17">
        <v>3</v>
      </c>
      <c r="AP1179" s="17">
        <v>80</v>
      </c>
      <c r="AQ1179" s="17">
        <v>5</v>
      </c>
      <c r="AR1179" s="17" t="s">
        <v>20671</v>
      </c>
      <c r="AS1179" s="17" t="s">
        <v>21222</v>
      </c>
      <c r="BD1179" s="17" t="s">
        <v>3901</v>
      </c>
      <c r="BS1179" s="17" t="s">
        <v>3901</v>
      </c>
      <c r="DN1179" s="17">
        <f>COUNTIF(AU1179:DM1179, "X")</f>
        <v>2</v>
      </c>
    </row>
    <row r="1180" spans="1:118" s="17" customFormat="1">
      <c r="A1180" s="17" t="s">
        <v>16158</v>
      </c>
      <c r="B1180" s="17">
        <v>55</v>
      </c>
      <c r="C1180" s="17">
        <v>86089</v>
      </c>
      <c r="D1180" s="17" t="s">
        <v>5225</v>
      </c>
      <c r="E1180" s="17" t="s">
        <v>4254</v>
      </c>
      <c r="F1180" s="17" t="s">
        <v>48</v>
      </c>
      <c r="H1180" s="309">
        <v>14930</v>
      </c>
      <c r="I1180" s="309">
        <v>34265</v>
      </c>
      <c r="J1180" s="17" t="s">
        <v>3888</v>
      </c>
      <c r="L1180" s="17" t="s">
        <v>16159</v>
      </c>
      <c r="N1180" s="17" t="s">
        <v>31</v>
      </c>
      <c r="O1180" s="17" t="s">
        <v>15</v>
      </c>
      <c r="P1180" s="17">
        <v>45373</v>
      </c>
      <c r="AC1180" s="17" t="s">
        <v>9895</v>
      </c>
      <c r="AD1180" s="17" t="s">
        <v>9896</v>
      </c>
      <c r="AF1180" s="17">
        <v>15</v>
      </c>
      <c r="AG1180" s="17">
        <v>2</v>
      </c>
      <c r="AM1180" s="17" t="s">
        <v>37</v>
      </c>
      <c r="AN1180" s="17" t="s">
        <v>16071</v>
      </c>
      <c r="AO1180" s="17">
        <v>3</v>
      </c>
      <c r="AP1180" s="17">
        <v>80</v>
      </c>
      <c r="AQ1180" s="17">
        <v>5</v>
      </c>
      <c r="AR1180" s="17" t="s">
        <v>9898</v>
      </c>
      <c r="AT1180" s="17" t="s">
        <v>16072</v>
      </c>
      <c r="AU1180" s="17" t="s">
        <v>30</v>
      </c>
      <c r="AV1180" s="17" t="s">
        <v>3901</v>
      </c>
      <c r="AX1180" s="17" t="s">
        <v>3901</v>
      </c>
      <c r="AY1180" s="17" t="s">
        <v>30</v>
      </c>
      <c r="AZ1180" s="17" t="s">
        <v>3901</v>
      </c>
      <c r="BA1180" s="17" t="s">
        <v>3901</v>
      </c>
      <c r="BB1180" s="17" t="s">
        <v>3901</v>
      </c>
      <c r="BC1180" s="17" t="s">
        <v>21</v>
      </c>
      <c r="BD1180" s="17" t="s">
        <v>3901</v>
      </c>
      <c r="BH1180" s="17" t="s">
        <v>3901</v>
      </c>
      <c r="BJ1180" s="17" t="s">
        <v>21</v>
      </c>
      <c r="BK1180" s="17" t="s">
        <v>3901</v>
      </c>
      <c r="BN1180" s="17" t="s">
        <v>3901</v>
      </c>
      <c r="BQ1180" s="17" t="s">
        <v>21</v>
      </c>
      <c r="BS1180" s="17" t="s">
        <v>3901</v>
      </c>
      <c r="BY1180" s="17" t="s">
        <v>3901</v>
      </c>
      <c r="BZ1180" s="17" t="s">
        <v>21</v>
      </c>
      <c r="CC1180" s="17" t="s">
        <v>3901</v>
      </c>
      <c r="CD1180" s="17" t="s">
        <v>3901</v>
      </c>
      <c r="CF1180" s="17" t="s">
        <v>3901</v>
      </c>
      <c r="CG1180" s="17" t="s">
        <v>21</v>
      </c>
      <c r="CH1180" s="17" t="s">
        <v>3901</v>
      </c>
      <c r="CI1180" s="17" t="s">
        <v>3901</v>
      </c>
      <c r="CL1180" s="17" t="s">
        <v>3901</v>
      </c>
      <c r="CM1180" s="17" t="s">
        <v>21</v>
      </c>
      <c r="CN1180" s="17" t="s">
        <v>3901</v>
      </c>
      <c r="CQ1180" s="17" t="s">
        <v>3901</v>
      </c>
      <c r="CR1180" s="17" t="s">
        <v>21</v>
      </c>
      <c r="CS1180" s="17" t="s">
        <v>3901</v>
      </c>
      <c r="CU1180" s="17" t="s">
        <v>3901</v>
      </c>
      <c r="CV1180" s="17" t="s">
        <v>3901</v>
      </c>
      <c r="CX1180" s="17" t="s">
        <v>3901</v>
      </c>
      <c r="CY1180" s="17" t="s">
        <v>21</v>
      </c>
      <c r="DA1180" s="17" t="s">
        <v>3901</v>
      </c>
      <c r="DF1180" s="17" t="s">
        <v>3901</v>
      </c>
      <c r="DN1180" s="17">
        <f>COUNTIF(AU1180:DM1180, "X")</f>
        <v>25</v>
      </c>
    </row>
    <row r="1181" spans="1:118" s="17" customFormat="1">
      <c r="A1181" s="17" t="s">
        <v>23901</v>
      </c>
      <c r="B1181" s="17">
        <v>55</v>
      </c>
      <c r="C1181" s="17">
        <v>122814</v>
      </c>
      <c r="D1181" s="17" t="s">
        <v>23902</v>
      </c>
      <c r="E1181" s="17" t="s">
        <v>155</v>
      </c>
      <c r="F1181" s="17" t="s">
        <v>7645</v>
      </c>
      <c r="H1181" s="309">
        <v>31006</v>
      </c>
      <c r="I1181" s="309">
        <v>37644</v>
      </c>
      <c r="J1181" s="17" t="s">
        <v>3888</v>
      </c>
      <c r="L1181" s="17" t="s">
        <v>23903</v>
      </c>
      <c r="N1181" s="17" t="s">
        <v>126</v>
      </c>
      <c r="O1181" s="17" t="s">
        <v>15</v>
      </c>
      <c r="P1181" s="17">
        <v>45383</v>
      </c>
      <c r="AF1181" s="17">
        <v>8</v>
      </c>
      <c r="AG1181" s="17">
        <v>2</v>
      </c>
      <c r="AI1181" s="17" t="s">
        <v>20542</v>
      </c>
      <c r="AM1181" s="17" t="s">
        <v>127</v>
      </c>
      <c r="AN1181" s="17" t="s">
        <v>23839</v>
      </c>
      <c r="AO1181" s="17">
        <v>3</v>
      </c>
      <c r="AP1181" s="17">
        <v>80</v>
      </c>
      <c r="AQ1181" s="17">
        <v>5</v>
      </c>
      <c r="AR1181" s="17" t="s">
        <v>22585</v>
      </c>
      <c r="AS1181" s="17" t="s">
        <v>23503</v>
      </c>
      <c r="BD1181" s="17" t="s">
        <v>3901</v>
      </c>
      <c r="BQ1181" s="17" t="s">
        <v>21</v>
      </c>
      <c r="BS1181" s="17" t="s">
        <v>3901</v>
      </c>
      <c r="CH1181" s="17" t="s">
        <v>3901</v>
      </c>
      <c r="CN1181" s="17" t="s">
        <v>3901</v>
      </c>
      <c r="DN1181" s="17">
        <f>COUNTIF(AU1181:DM1181, "X")</f>
        <v>4</v>
      </c>
    </row>
    <row r="1182" spans="1:118" s="17" customFormat="1">
      <c r="A1182" s="17" t="s">
        <v>11859</v>
      </c>
      <c r="B1182" s="17">
        <v>55</v>
      </c>
      <c r="C1182" s="17">
        <v>29344</v>
      </c>
      <c r="D1182" s="17" t="s">
        <v>11860</v>
      </c>
      <c r="E1182" s="17" t="s">
        <v>11861</v>
      </c>
      <c r="F1182" s="17" t="s">
        <v>21</v>
      </c>
      <c r="H1182" s="309">
        <v>10768</v>
      </c>
      <c r="I1182" s="309">
        <v>28611</v>
      </c>
      <c r="J1182" s="17" t="s">
        <v>3888</v>
      </c>
      <c r="L1182" s="17" t="s">
        <v>11862</v>
      </c>
      <c r="N1182" s="17" t="s">
        <v>14</v>
      </c>
      <c r="O1182" s="17" t="s">
        <v>15</v>
      </c>
      <c r="P1182" s="17">
        <v>45371</v>
      </c>
      <c r="AC1182" s="17" t="s">
        <v>14</v>
      </c>
      <c r="AF1182" s="17">
        <v>15</v>
      </c>
      <c r="AG1182" s="17">
        <v>2</v>
      </c>
      <c r="AI1182" s="17" t="s">
        <v>10178</v>
      </c>
      <c r="AM1182" s="17" t="s">
        <v>173</v>
      </c>
      <c r="AN1182" s="17" t="s">
        <v>11705</v>
      </c>
      <c r="AO1182" s="17">
        <v>3</v>
      </c>
      <c r="AP1182" s="17">
        <v>80</v>
      </c>
      <c r="AQ1182" s="17">
        <v>5</v>
      </c>
      <c r="AR1182" s="17" t="s">
        <v>10180</v>
      </c>
      <c r="AV1182" s="17" t="s">
        <v>3901</v>
      </c>
      <c r="AZ1182" s="17" t="s">
        <v>3901</v>
      </c>
      <c r="BD1182" s="17" t="s">
        <v>3901</v>
      </c>
      <c r="BH1182" s="17" t="s">
        <v>3901</v>
      </c>
      <c r="BK1182" s="17" t="s">
        <v>3901</v>
      </c>
      <c r="BS1182" s="17" t="s">
        <v>3901</v>
      </c>
      <c r="BU1182" s="17" t="s">
        <v>3901</v>
      </c>
      <c r="CC1182" s="17" t="s">
        <v>3901</v>
      </c>
      <c r="CF1182" s="17" t="s">
        <v>3901</v>
      </c>
      <c r="CH1182" s="17" t="s">
        <v>3901</v>
      </c>
      <c r="CL1182" s="17" t="s">
        <v>3901</v>
      </c>
      <c r="CO1182" s="17" t="s">
        <v>3901</v>
      </c>
      <c r="CR1182" s="17" t="s">
        <v>30</v>
      </c>
      <c r="CU1182" s="17" t="s">
        <v>3901</v>
      </c>
      <c r="DN1182" s="17">
        <f>COUNTIF(AU1182:DM1182, "X")</f>
        <v>13</v>
      </c>
    </row>
    <row r="1183" spans="1:118" s="17" customFormat="1">
      <c r="A1183" s="17" t="s">
        <v>24614</v>
      </c>
      <c r="B1183" s="17">
        <v>55</v>
      </c>
      <c r="C1183" s="17">
        <v>98875</v>
      </c>
      <c r="D1183" s="17" t="s">
        <v>3999</v>
      </c>
      <c r="E1183" s="17" t="s">
        <v>378</v>
      </c>
      <c r="F1183" s="17" t="s">
        <v>65</v>
      </c>
      <c r="H1183" s="309">
        <v>24460</v>
      </c>
      <c r="I1183" s="309">
        <v>39801</v>
      </c>
      <c r="J1183" s="17" t="s">
        <v>3888</v>
      </c>
      <c r="L1183" s="17" t="s">
        <v>24615</v>
      </c>
      <c r="N1183" s="17" t="s">
        <v>19</v>
      </c>
      <c r="O1183" s="17" t="s">
        <v>15</v>
      </c>
      <c r="P1183" s="17">
        <v>45356</v>
      </c>
      <c r="AD1183" s="17" t="s">
        <v>3891</v>
      </c>
      <c r="AF1183" s="17">
        <v>8</v>
      </c>
      <c r="AG1183" s="17">
        <v>2</v>
      </c>
      <c r="AM1183" s="17" t="s">
        <v>141</v>
      </c>
      <c r="AN1183" s="17" t="s">
        <v>24484</v>
      </c>
      <c r="AO1183" s="17">
        <v>3</v>
      </c>
      <c r="AP1183" s="17">
        <v>80</v>
      </c>
      <c r="AQ1183" s="17">
        <v>5</v>
      </c>
      <c r="AR1183" s="17" t="s">
        <v>24485</v>
      </c>
      <c r="CF1183" s="17" t="s">
        <v>3901</v>
      </c>
      <c r="CG1183" s="17" t="s">
        <v>21</v>
      </c>
      <c r="CH1183" s="17" t="s">
        <v>3901</v>
      </c>
      <c r="CI1183" s="17" t="s">
        <v>3901</v>
      </c>
      <c r="CN1183" s="17" t="s">
        <v>3901</v>
      </c>
      <c r="CQ1183" s="17" t="s">
        <v>3901</v>
      </c>
      <c r="CR1183" s="17" t="s">
        <v>21</v>
      </c>
      <c r="CS1183" s="17" t="s">
        <v>3901</v>
      </c>
      <c r="CU1183" s="17" t="s">
        <v>3901</v>
      </c>
      <c r="DN1183" s="17">
        <f>COUNTIF(AU1183:DM1183, "X")</f>
        <v>7</v>
      </c>
    </row>
    <row r="1184" spans="1:118" s="17" customFormat="1">
      <c r="A1184" s="17" t="s">
        <v>24881</v>
      </c>
      <c r="B1184" s="17">
        <v>55</v>
      </c>
      <c r="C1184" s="17">
        <v>18514</v>
      </c>
      <c r="D1184" s="17" t="s">
        <v>14020</v>
      </c>
      <c r="E1184" s="17" t="s">
        <v>261</v>
      </c>
      <c r="F1184" s="17" t="s">
        <v>58</v>
      </c>
      <c r="H1184" s="309">
        <v>15823</v>
      </c>
      <c r="I1184" s="309">
        <v>28611</v>
      </c>
      <c r="J1184" s="17" t="s">
        <v>3888</v>
      </c>
      <c r="L1184" s="17" t="s">
        <v>24882</v>
      </c>
      <c r="N1184" s="17" t="s">
        <v>31</v>
      </c>
      <c r="O1184" s="17" t="s">
        <v>15</v>
      </c>
      <c r="P1184" s="17">
        <v>45373</v>
      </c>
      <c r="AC1184" s="17" t="s">
        <v>9895</v>
      </c>
      <c r="AD1184" s="17" t="s">
        <v>9896</v>
      </c>
      <c r="AF1184" s="17">
        <v>8</v>
      </c>
      <c r="AG1184" s="17">
        <v>2</v>
      </c>
      <c r="AM1184" s="17" t="s">
        <v>268</v>
      </c>
      <c r="AN1184" s="17" t="s">
        <v>24751</v>
      </c>
      <c r="AO1184" s="17">
        <v>3</v>
      </c>
      <c r="AP1184" s="17">
        <v>80</v>
      </c>
      <c r="AQ1184" s="17">
        <v>5</v>
      </c>
      <c r="AR1184" s="17" t="s">
        <v>9898</v>
      </c>
      <c r="AT1184" s="17" t="s">
        <v>14152</v>
      </c>
      <c r="AU1184" s="17" t="s">
        <v>30</v>
      </c>
      <c r="AV1184" s="17" t="s">
        <v>3901</v>
      </c>
      <c r="AW1184" s="17" t="s">
        <v>3901</v>
      </c>
      <c r="AX1184" s="17" t="s">
        <v>3901</v>
      </c>
      <c r="AY1184" s="17" t="s">
        <v>30</v>
      </c>
      <c r="AZ1184" s="17" t="s">
        <v>3901</v>
      </c>
      <c r="BA1184" s="17" t="s">
        <v>30</v>
      </c>
      <c r="BB1184" s="17" t="s">
        <v>3901</v>
      </c>
      <c r="BC1184" s="17" t="s">
        <v>21</v>
      </c>
      <c r="BD1184" s="17" t="s">
        <v>3901</v>
      </c>
      <c r="BF1184" s="17" t="s">
        <v>3901</v>
      </c>
      <c r="BH1184" s="17" t="s">
        <v>3901</v>
      </c>
      <c r="BL1184" s="17" t="s">
        <v>21</v>
      </c>
      <c r="BN1184" s="17" t="s">
        <v>3901</v>
      </c>
      <c r="BQ1184" s="17" t="s">
        <v>30</v>
      </c>
      <c r="BS1184" s="17" t="s">
        <v>3901</v>
      </c>
      <c r="BY1184" s="17" t="s">
        <v>3901</v>
      </c>
      <c r="CC1184" s="17" t="s">
        <v>3901</v>
      </c>
      <c r="CF1184" s="17" t="s">
        <v>3901</v>
      </c>
      <c r="CG1184" s="17" t="s">
        <v>30</v>
      </c>
      <c r="CH1184" s="17" t="s">
        <v>3901</v>
      </c>
      <c r="CN1184" s="17" t="s">
        <v>3901</v>
      </c>
      <c r="CQ1184" s="17" t="s">
        <v>3901</v>
      </c>
      <c r="CR1184" s="17" t="s">
        <v>30</v>
      </c>
      <c r="CU1184" s="17" t="s">
        <v>3901</v>
      </c>
      <c r="CV1184" s="17" t="s">
        <v>3901</v>
      </c>
      <c r="CX1184" s="17" t="s">
        <v>3901</v>
      </c>
      <c r="CY1184" s="17" t="s">
        <v>30</v>
      </c>
      <c r="DA1184" s="17" t="s">
        <v>3901</v>
      </c>
      <c r="DN1184" s="17">
        <f>COUNTIF(AU1184:DM1184, "X")</f>
        <v>20</v>
      </c>
    </row>
    <row r="1185" spans="1:118" s="17" customFormat="1">
      <c r="A1185" s="17" t="s">
        <v>14019</v>
      </c>
      <c r="B1185" s="17">
        <v>55</v>
      </c>
      <c r="C1185" s="17">
        <v>105903</v>
      </c>
      <c r="D1185" s="17" t="s">
        <v>14020</v>
      </c>
      <c r="E1185" s="17" t="s">
        <v>333</v>
      </c>
      <c r="F1185" s="17" t="s">
        <v>65</v>
      </c>
      <c r="H1185" s="309">
        <v>29285</v>
      </c>
      <c r="I1185" s="309">
        <v>43690</v>
      </c>
      <c r="J1185" s="17" t="s">
        <v>3888</v>
      </c>
      <c r="L1185" s="17" t="s">
        <v>14021</v>
      </c>
      <c r="N1185" s="17" t="s">
        <v>31</v>
      </c>
      <c r="O1185" s="17" t="s">
        <v>15</v>
      </c>
      <c r="P1185" s="17">
        <v>45373</v>
      </c>
      <c r="Q1185" s="17">
        <v>2851</v>
      </c>
      <c r="AC1185" s="17" t="s">
        <v>9895</v>
      </c>
      <c r="AD1185" s="17" t="s">
        <v>9896</v>
      </c>
      <c r="AF1185" s="17">
        <v>15</v>
      </c>
      <c r="AG1185" s="17">
        <v>2</v>
      </c>
      <c r="AM1185" s="17" t="s">
        <v>240</v>
      </c>
      <c r="AN1185" s="17" t="s">
        <v>13567</v>
      </c>
      <c r="AO1185" s="17">
        <v>3</v>
      </c>
      <c r="AP1185" s="17">
        <v>80</v>
      </c>
      <c r="AQ1185" s="17">
        <v>5</v>
      </c>
      <c r="AR1185" s="17" t="s">
        <v>9898</v>
      </c>
      <c r="AT1185" s="17" t="s">
        <v>12990</v>
      </c>
      <c r="DN1185" s="17">
        <f>COUNTIF(AU1185:DM1185, "X")</f>
        <v>0</v>
      </c>
    </row>
    <row r="1186" spans="1:118" s="17" customFormat="1">
      <c r="A1186" s="17" t="s">
        <v>21097</v>
      </c>
      <c r="B1186" s="17">
        <v>55</v>
      </c>
      <c r="C1186" s="17">
        <v>120825</v>
      </c>
      <c r="D1186" s="17" t="s">
        <v>54</v>
      </c>
      <c r="E1186" s="17" t="s">
        <v>358</v>
      </c>
      <c r="F1186" s="17" t="s">
        <v>70</v>
      </c>
      <c r="H1186" s="309">
        <v>30366</v>
      </c>
      <c r="I1186" s="309">
        <v>40156</v>
      </c>
      <c r="J1186" s="17" t="s">
        <v>3888</v>
      </c>
      <c r="L1186" s="17" t="s">
        <v>21098</v>
      </c>
      <c r="N1186" s="17" t="s">
        <v>80</v>
      </c>
      <c r="O1186" s="17" t="s">
        <v>15</v>
      </c>
      <c r="P1186" s="17">
        <v>45308</v>
      </c>
      <c r="Q1186" s="17">
        <v>1351</v>
      </c>
      <c r="AF1186" s="17">
        <v>8</v>
      </c>
      <c r="AG1186" s="17">
        <v>2</v>
      </c>
      <c r="AI1186" s="17" t="s">
        <v>20851</v>
      </c>
      <c r="AM1186" s="17" t="s">
        <v>81</v>
      </c>
      <c r="AN1186" s="17" t="s">
        <v>21035</v>
      </c>
      <c r="AO1186" s="17">
        <v>3</v>
      </c>
      <c r="AP1186" s="17">
        <v>80</v>
      </c>
      <c r="AQ1186" s="17">
        <v>5</v>
      </c>
      <c r="AR1186" s="17" t="s">
        <v>20671</v>
      </c>
      <c r="AS1186" s="17" t="s">
        <v>21036</v>
      </c>
      <c r="DN1186" s="17">
        <f>COUNTIF(AU1186:DM1186, "X")</f>
        <v>0</v>
      </c>
    </row>
    <row r="1187" spans="1:118" s="17" customFormat="1">
      <c r="A1187" s="17" t="s">
        <v>21616</v>
      </c>
      <c r="B1187" s="17">
        <v>55</v>
      </c>
      <c r="C1187" s="17">
        <v>31699</v>
      </c>
      <c r="D1187" s="17" t="s">
        <v>21617</v>
      </c>
      <c r="E1187" s="17" t="s">
        <v>4558</v>
      </c>
      <c r="F1187" s="17" t="s">
        <v>131</v>
      </c>
      <c r="H1187" s="309">
        <v>20411</v>
      </c>
      <c r="I1187" s="309">
        <v>28611</v>
      </c>
      <c r="J1187" s="17" t="s">
        <v>3888</v>
      </c>
      <c r="L1187" s="17" t="s">
        <v>21533</v>
      </c>
      <c r="N1187" s="17" t="s">
        <v>26</v>
      </c>
      <c r="O1187" s="17" t="s">
        <v>15</v>
      </c>
      <c r="P1187" s="17">
        <v>45318</v>
      </c>
      <c r="AF1187" s="17">
        <v>15</v>
      </c>
      <c r="AG1187" s="17">
        <v>2</v>
      </c>
      <c r="AI1187" s="17" t="s">
        <v>20669</v>
      </c>
      <c r="AM1187" s="17" t="s">
        <v>2617</v>
      </c>
      <c r="AN1187" s="17" t="s">
        <v>21447</v>
      </c>
      <c r="AO1187" s="17">
        <v>3</v>
      </c>
      <c r="AP1187" s="17">
        <v>80</v>
      </c>
      <c r="AQ1187" s="17">
        <v>5</v>
      </c>
      <c r="AR1187" s="17" t="s">
        <v>20671</v>
      </c>
      <c r="AS1187" s="17" t="s">
        <v>21222</v>
      </c>
      <c r="AV1187" s="17" t="s">
        <v>3901</v>
      </c>
      <c r="AZ1187" s="17" t="s">
        <v>3901</v>
      </c>
      <c r="BB1187" s="17" t="s">
        <v>3901</v>
      </c>
      <c r="BD1187" s="17" t="s">
        <v>3901</v>
      </c>
      <c r="BF1187" s="17" t="s">
        <v>3901</v>
      </c>
      <c r="BH1187" s="17" t="s">
        <v>3901</v>
      </c>
      <c r="BS1187" s="17" t="s">
        <v>3901</v>
      </c>
      <c r="CC1187" s="17" t="s">
        <v>3901</v>
      </c>
      <c r="CH1187" s="17" t="s">
        <v>3901</v>
      </c>
      <c r="CI1187" s="17" t="s">
        <v>3901</v>
      </c>
      <c r="CQ1187" s="17" t="s">
        <v>3901</v>
      </c>
      <c r="CR1187" s="17" t="s">
        <v>21</v>
      </c>
      <c r="CU1187" s="17" t="s">
        <v>3901</v>
      </c>
      <c r="DA1187" s="17" t="s">
        <v>3901</v>
      </c>
      <c r="DN1187" s="17">
        <f>COUNTIF(AU1187:DM1187, "X")</f>
        <v>13</v>
      </c>
    </row>
    <row r="1188" spans="1:118" s="17" customFormat="1">
      <c r="A1188" s="17" t="s">
        <v>11779</v>
      </c>
      <c r="B1188" s="17">
        <v>55</v>
      </c>
      <c r="C1188" s="17">
        <v>112332</v>
      </c>
      <c r="D1188" s="17" t="s">
        <v>9468</v>
      </c>
      <c r="E1188" s="17" t="s">
        <v>343</v>
      </c>
      <c r="F1188" s="17" t="s">
        <v>70</v>
      </c>
      <c r="H1188" s="309">
        <v>26636</v>
      </c>
      <c r="I1188" s="309">
        <v>36710</v>
      </c>
      <c r="J1188" s="17" t="s">
        <v>3888</v>
      </c>
      <c r="L1188" s="17" t="s">
        <v>11780</v>
      </c>
      <c r="N1188" s="17" t="s">
        <v>14</v>
      </c>
      <c r="O1188" s="17" t="s">
        <v>15</v>
      </c>
      <c r="P1188" s="17">
        <v>45371</v>
      </c>
      <c r="AC1188" s="17" t="s">
        <v>14</v>
      </c>
      <c r="AF1188" s="17">
        <v>8</v>
      </c>
      <c r="AG1188" s="17">
        <v>2</v>
      </c>
      <c r="AI1188" s="17" t="s">
        <v>10178</v>
      </c>
      <c r="AM1188" s="17" t="s">
        <v>173</v>
      </c>
      <c r="AN1188" s="17" t="s">
        <v>11705</v>
      </c>
      <c r="AO1188" s="17">
        <v>3</v>
      </c>
      <c r="AP1188" s="17">
        <v>80</v>
      </c>
      <c r="AQ1188" s="17">
        <v>5</v>
      </c>
      <c r="AR1188" s="17" t="s">
        <v>10180</v>
      </c>
      <c r="AV1188" s="17" t="s">
        <v>3901</v>
      </c>
      <c r="AX1188" s="17" t="s">
        <v>3901</v>
      </c>
      <c r="AY1188" s="17" t="s">
        <v>21</v>
      </c>
      <c r="AZ1188" s="17" t="s">
        <v>3901</v>
      </c>
      <c r="BB1188" s="17" t="s">
        <v>3901</v>
      </c>
      <c r="BD1188" s="17" t="s">
        <v>3901</v>
      </c>
      <c r="BH1188" s="17" t="s">
        <v>3901</v>
      </c>
      <c r="BJ1188" s="17" t="s">
        <v>21</v>
      </c>
      <c r="BK1188" s="17" t="s">
        <v>3901</v>
      </c>
      <c r="BL1188" s="17" t="s">
        <v>3901</v>
      </c>
      <c r="BN1188" s="17" t="s">
        <v>3901</v>
      </c>
      <c r="BQ1188" s="17" t="s">
        <v>21</v>
      </c>
      <c r="BS1188" s="17" t="s">
        <v>3901</v>
      </c>
      <c r="BY1188" s="17" t="s">
        <v>3901</v>
      </c>
      <c r="CC1188" s="17" t="s">
        <v>3901</v>
      </c>
      <c r="CF1188" s="17" t="s">
        <v>3901</v>
      </c>
      <c r="CG1188" s="17" t="s">
        <v>21</v>
      </c>
      <c r="CH1188" s="17" t="s">
        <v>3901</v>
      </c>
      <c r="CN1188" s="17" t="s">
        <v>3901</v>
      </c>
      <c r="CQ1188" s="17" t="s">
        <v>3901</v>
      </c>
      <c r="CR1188" s="17" t="s">
        <v>21</v>
      </c>
      <c r="CU1188" s="17" t="s">
        <v>3901</v>
      </c>
      <c r="CX1188" s="17" t="s">
        <v>3901</v>
      </c>
      <c r="CY1188" s="17" t="s">
        <v>21</v>
      </c>
      <c r="DA1188" s="17" t="s">
        <v>3901</v>
      </c>
      <c r="DN1188" s="17">
        <f>COUNTIF(AU1188:DM1188, "X")</f>
        <v>19</v>
      </c>
    </row>
    <row r="1189" spans="1:118" s="17" customFormat="1">
      <c r="A1189" s="17" t="s">
        <v>11920</v>
      </c>
      <c r="B1189" s="17">
        <v>55</v>
      </c>
      <c r="C1189" s="17">
        <v>111441</v>
      </c>
      <c r="D1189" s="17" t="s">
        <v>9468</v>
      </c>
      <c r="E1189" s="17" t="s">
        <v>278</v>
      </c>
      <c r="F1189" s="17" t="s">
        <v>132</v>
      </c>
      <c r="H1189" s="309">
        <v>27986</v>
      </c>
      <c r="I1189" s="309">
        <v>36614</v>
      </c>
      <c r="J1189" s="17" t="s">
        <v>3888</v>
      </c>
      <c r="L1189" s="17" t="s">
        <v>11780</v>
      </c>
      <c r="N1189" s="17" t="s">
        <v>14</v>
      </c>
      <c r="O1189" s="17" t="s">
        <v>15</v>
      </c>
      <c r="P1189" s="17">
        <v>45371</v>
      </c>
      <c r="AC1189" s="17" t="s">
        <v>14</v>
      </c>
      <c r="AF1189" s="17">
        <v>8</v>
      </c>
      <c r="AG1189" s="17">
        <v>2</v>
      </c>
      <c r="AI1189" s="17" t="s">
        <v>10178</v>
      </c>
      <c r="AM1189" s="17" t="s">
        <v>173</v>
      </c>
      <c r="AN1189" s="17" t="s">
        <v>11705</v>
      </c>
      <c r="AO1189" s="17">
        <v>3</v>
      </c>
      <c r="AP1189" s="17">
        <v>80</v>
      </c>
      <c r="AQ1189" s="17">
        <v>5</v>
      </c>
      <c r="AR1189" s="17" t="s">
        <v>10180</v>
      </c>
      <c r="AV1189" s="17" t="s">
        <v>3901</v>
      </c>
      <c r="AX1189" s="17" t="s">
        <v>3901</v>
      </c>
      <c r="AY1189" s="17" t="s">
        <v>21</v>
      </c>
      <c r="AZ1189" s="17" t="s">
        <v>3901</v>
      </c>
      <c r="BB1189" s="17" t="s">
        <v>3901</v>
      </c>
      <c r="BD1189" s="17" t="s">
        <v>3901</v>
      </c>
      <c r="BH1189" s="17" t="s">
        <v>3901</v>
      </c>
      <c r="BJ1189" s="17" t="s">
        <v>21</v>
      </c>
      <c r="BK1189" s="17" t="s">
        <v>3901</v>
      </c>
      <c r="BL1189" s="17" t="s">
        <v>3901</v>
      </c>
      <c r="BN1189" s="17" t="s">
        <v>3901</v>
      </c>
      <c r="BQ1189" s="17" t="s">
        <v>21</v>
      </c>
      <c r="BS1189" s="17" t="s">
        <v>3901</v>
      </c>
      <c r="BY1189" s="17" t="s">
        <v>3901</v>
      </c>
      <c r="CC1189" s="17" t="s">
        <v>3901</v>
      </c>
      <c r="CF1189" s="17" t="s">
        <v>3901</v>
      </c>
      <c r="CG1189" s="17" t="s">
        <v>21</v>
      </c>
      <c r="CH1189" s="17" t="s">
        <v>3901</v>
      </c>
      <c r="CN1189" s="17" t="s">
        <v>3901</v>
      </c>
      <c r="CQ1189" s="17" t="s">
        <v>3901</v>
      </c>
      <c r="CR1189" s="17" t="s">
        <v>21</v>
      </c>
      <c r="CU1189" s="17" t="s">
        <v>3901</v>
      </c>
      <c r="CX1189" s="17" t="s">
        <v>3901</v>
      </c>
      <c r="CY1189" s="17" t="s">
        <v>21</v>
      </c>
      <c r="DA1189" s="17" t="s">
        <v>3901</v>
      </c>
      <c r="DN1189" s="17">
        <f>COUNTIF(AU1189:DM1189, "X")</f>
        <v>19</v>
      </c>
    </row>
    <row r="1190" spans="1:118" s="17" customFormat="1">
      <c r="A1190" s="17" t="s">
        <v>23428</v>
      </c>
      <c r="B1190" s="17">
        <v>55</v>
      </c>
      <c r="C1190" s="17">
        <v>76103</v>
      </c>
      <c r="D1190" s="17" t="s">
        <v>5007</v>
      </c>
      <c r="E1190" s="17" t="s">
        <v>73</v>
      </c>
      <c r="F1190" s="17" t="s">
        <v>344</v>
      </c>
      <c r="H1190" s="309">
        <v>17976</v>
      </c>
      <c r="I1190" s="309">
        <v>33674</v>
      </c>
      <c r="J1190" s="17" t="s">
        <v>3888</v>
      </c>
      <c r="L1190" s="17" t="s">
        <v>23429</v>
      </c>
      <c r="N1190" s="17" t="s">
        <v>126</v>
      </c>
      <c r="O1190" s="17" t="s">
        <v>15</v>
      </c>
      <c r="P1190" s="17">
        <v>45383</v>
      </c>
      <c r="AF1190" s="17">
        <v>8</v>
      </c>
      <c r="AG1190" s="17">
        <v>2</v>
      </c>
      <c r="AI1190" s="17" t="s">
        <v>20542</v>
      </c>
      <c r="AM1190" s="17" t="s">
        <v>256</v>
      </c>
      <c r="AN1190" s="17" t="s">
        <v>23381</v>
      </c>
      <c r="AO1190" s="17">
        <v>3</v>
      </c>
      <c r="AP1190" s="17">
        <v>80</v>
      </c>
      <c r="AQ1190" s="17">
        <v>5</v>
      </c>
      <c r="AR1190" s="17" t="s">
        <v>22585</v>
      </c>
      <c r="AV1190" s="17" t="s">
        <v>3901</v>
      </c>
      <c r="BS1190" s="17" t="s">
        <v>3901</v>
      </c>
      <c r="DN1190" s="17">
        <f>COUNTIF(AU1190:DM1190, "X")</f>
        <v>2</v>
      </c>
    </row>
    <row r="1191" spans="1:118" s="17" customFormat="1">
      <c r="A1191" s="17" t="s">
        <v>4744</v>
      </c>
      <c r="B1191" s="17">
        <v>55</v>
      </c>
      <c r="C1191" s="17">
        <v>112720</v>
      </c>
      <c r="D1191" s="17" t="s">
        <v>814</v>
      </c>
      <c r="E1191" s="17" t="s">
        <v>4745</v>
      </c>
      <c r="F1191" s="17" t="s">
        <v>161</v>
      </c>
      <c r="H1191" s="309">
        <v>29064</v>
      </c>
      <c r="I1191" s="309">
        <v>36742</v>
      </c>
      <c r="J1191" s="17" t="s">
        <v>3888</v>
      </c>
      <c r="L1191" s="17" t="s">
        <v>4746</v>
      </c>
      <c r="N1191" s="17" t="s">
        <v>19</v>
      </c>
      <c r="O1191" s="17" t="s">
        <v>15</v>
      </c>
      <c r="P1191" s="17">
        <v>45356</v>
      </c>
      <c r="AC1191" s="17" t="s">
        <v>3890</v>
      </c>
      <c r="AD1191" s="17" t="s">
        <v>3891</v>
      </c>
      <c r="AF1191" s="17">
        <v>8</v>
      </c>
      <c r="AG1191" s="17">
        <v>2</v>
      </c>
      <c r="AM1191" s="17" t="s">
        <v>2602</v>
      </c>
      <c r="AN1191" s="17" t="s">
        <v>4371</v>
      </c>
      <c r="AO1191" s="17">
        <v>3</v>
      </c>
      <c r="AP1191" s="17">
        <v>80</v>
      </c>
      <c r="AQ1191" s="17">
        <v>5</v>
      </c>
      <c r="AT1191" s="17" t="s">
        <v>3893</v>
      </c>
      <c r="AV1191" s="17" t="s">
        <v>3901</v>
      </c>
      <c r="BD1191" s="17" t="s">
        <v>3901</v>
      </c>
      <c r="BH1191" s="17" t="s">
        <v>3901</v>
      </c>
      <c r="BK1191" s="17" t="s">
        <v>3901</v>
      </c>
      <c r="BQ1191" s="17" t="s">
        <v>30</v>
      </c>
      <c r="BS1191" s="17" t="s">
        <v>3901</v>
      </c>
      <c r="BY1191" s="17" t="s">
        <v>3901</v>
      </c>
      <c r="CC1191" s="17" t="s">
        <v>3901</v>
      </c>
      <c r="CF1191" s="17" t="s">
        <v>3901</v>
      </c>
      <c r="CH1191" s="17" t="s">
        <v>3901</v>
      </c>
      <c r="CQ1191" s="17" t="s">
        <v>3901</v>
      </c>
      <c r="CR1191" s="17" t="s">
        <v>30</v>
      </c>
      <c r="CU1191" s="17" t="s">
        <v>3901</v>
      </c>
      <c r="DN1191" s="17">
        <f>COUNTIF(AU1191:DM1191, "X")</f>
        <v>11</v>
      </c>
    </row>
    <row r="1192" spans="1:118" s="17" customFormat="1">
      <c r="A1192" s="17" t="s">
        <v>23382</v>
      </c>
      <c r="B1192" s="17">
        <v>55</v>
      </c>
      <c r="C1192" s="17">
        <v>116033</v>
      </c>
      <c r="D1192" s="17" t="s">
        <v>23383</v>
      </c>
      <c r="E1192" s="17" t="s">
        <v>453</v>
      </c>
      <c r="F1192" s="17" t="s">
        <v>70</v>
      </c>
      <c r="H1192" s="309">
        <v>22716</v>
      </c>
      <c r="I1192" s="309">
        <v>42682</v>
      </c>
      <c r="J1192" s="17" t="s">
        <v>3888</v>
      </c>
      <c r="L1192" s="17" t="s">
        <v>23384</v>
      </c>
      <c r="N1192" s="17" t="s">
        <v>576</v>
      </c>
      <c r="O1192" s="17" t="s">
        <v>15</v>
      </c>
      <c r="P1192" s="17">
        <v>45322</v>
      </c>
      <c r="AF1192" s="17">
        <v>8</v>
      </c>
      <c r="AG1192" s="17">
        <v>2</v>
      </c>
      <c r="AI1192" s="17" t="s">
        <v>20542</v>
      </c>
      <c r="AM1192" s="17" t="s">
        <v>256</v>
      </c>
      <c r="AN1192" s="17" t="s">
        <v>23381</v>
      </c>
      <c r="AO1192" s="17">
        <v>3</v>
      </c>
      <c r="AP1192" s="17">
        <v>80</v>
      </c>
      <c r="AQ1192" s="17">
        <v>5</v>
      </c>
      <c r="AR1192" s="17" t="s">
        <v>22585</v>
      </c>
      <c r="BD1192" s="17" t="s">
        <v>3901</v>
      </c>
      <c r="BS1192" s="17" t="s">
        <v>3901</v>
      </c>
      <c r="CU1192" s="17" t="s">
        <v>3901</v>
      </c>
      <c r="DN1192" s="17">
        <f>COUNTIF(AU1192:DM1192, "X")</f>
        <v>3</v>
      </c>
    </row>
    <row r="1193" spans="1:118" s="17" customFormat="1">
      <c r="A1193" s="17" t="s">
        <v>22029</v>
      </c>
      <c r="B1193" s="17">
        <v>55</v>
      </c>
      <c r="C1193" s="17">
        <v>33473</v>
      </c>
      <c r="D1193" s="17" t="s">
        <v>1218</v>
      </c>
      <c r="E1193" s="17" t="s">
        <v>18</v>
      </c>
      <c r="F1193" s="17" t="s">
        <v>58</v>
      </c>
      <c r="H1193" s="309">
        <v>19160</v>
      </c>
      <c r="I1193" s="309">
        <v>28611</v>
      </c>
      <c r="J1193" s="17" t="s">
        <v>3888</v>
      </c>
      <c r="L1193" s="17" t="s">
        <v>22030</v>
      </c>
      <c r="N1193" s="17" t="s">
        <v>196</v>
      </c>
      <c r="O1193" s="17" t="s">
        <v>15</v>
      </c>
      <c r="P1193" s="17">
        <v>45359</v>
      </c>
      <c r="AF1193" s="17">
        <v>8</v>
      </c>
      <c r="AG1193" s="17">
        <v>2</v>
      </c>
      <c r="AH1193" s="17" t="s">
        <v>11926</v>
      </c>
      <c r="AK1193" s="17" t="s">
        <v>21650</v>
      </c>
      <c r="AM1193" s="17" t="s">
        <v>255</v>
      </c>
      <c r="AN1193" s="17" t="s">
        <v>21914</v>
      </c>
      <c r="AO1193" s="17">
        <v>3</v>
      </c>
      <c r="AP1193" s="17">
        <v>80</v>
      </c>
      <c r="AQ1193" s="17">
        <v>5</v>
      </c>
      <c r="AR1193" s="17" t="s">
        <v>21652</v>
      </c>
      <c r="AS1193" s="17" t="s">
        <v>21915</v>
      </c>
      <c r="AV1193" s="17" t="s">
        <v>3901</v>
      </c>
      <c r="AX1193" s="17" t="s">
        <v>3901</v>
      </c>
      <c r="AY1193" s="17" t="s">
        <v>21</v>
      </c>
      <c r="AZ1193" s="17" t="s">
        <v>3901</v>
      </c>
      <c r="BB1193" s="17" t="s">
        <v>3901</v>
      </c>
      <c r="BC1193" s="17" t="s">
        <v>21</v>
      </c>
      <c r="BD1193" s="17" t="s">
        <v>3901</v>
      </c>
      <c r="BF1193" s="17" t="s">
        <v>3901</v>
      </c>
      <c r="BH1193" s="17" t="s">
        <v>3901</v>
      </c>
      <c r="BJ1193" s="17" t="s">
        <v>21</v>
      </c>
      <c r="BN1193" s="17" t="s">
        <v>3901</v>
      </c>
      <c r="BQ1193" s="17" t="s">
        <v>21</v>
      </c>
      <c r="BS1193" s="17" t="s">
        <v>3901</v>
      </c>
      <c r="BZ1193" s="17" t="s">
        <v>21</v>
      </c>
      <c r="CC1193" s="17" t="s">
        <v>3901</v>
      </c>
      <c r="CF1193" s="17" t="s">
        <v>3901</v>
      </c>
      <c r="CG1193" s="17" t="s">
        <v>21</v>
      </c>
      <c r="CH1193" s="17" t="s">
        <v>3901</v>
      </c>
      <c r="CM1193" s="17" t="s">
        <v>21</v>
      </c>
      <c r="CN1193" s="17" t="s">
        <v>3901</v>
      </c>
      <c r="CQ1193" s="17" t="s">
        <v>3901</v>
      </c>
      <c r="CR1193" s="17" t="s">
        <v>21</v>
      </c>
      <c r="DA1193" s="17" t="s">
        <v>3901</v>
      </c>
      <c r="DN1193" s="17">
        <f>COUNTIF(AU1193:DM1193, "X")</f>
        <v>15</v>
      </c>
    </row>
    <row r="1194" spans="1:118" s="17" customFormat="1">
      <c r="A1194" s="17" t="s">
        <v>14265</v>
      </c>
      <c r="B1194" s="17">
        <v>55</v>
      </c>
      <c r="C1194" s="17">
        <v>79684</v>
      </c>
      <c r="D1194" s="17" t="s">
        <v>14209</v>
      </c>
      <c r="E1194" s="17" t="s">
        <v>527</v>
      </c>
      <c r="F1194" s="17" t="s">
        <v>21</v>
      </c>
      <c r="H1194" s="309">
        <v>21345</v>
      </c>
      <c r="I1194" s="309">
        <v>33870</v>
      </c>
      <c r="J1194" s="17" t="s">
        <v>3888</v>
      </c>
      <c r="L1194" s="17" t="s">
        <v>14210</v>
      </c>
      <c r="N1194" s="17" t="s">
        <v>31</v>
      </c>
      <c r="O1194" s="17" t="s">
        <v>15</v>
      </c>
      <c r="P1194" s="17">
        <v>45373</v>
      </c>
      <c r="AC1194" s="17" t="s">
        <v>9895</v>
      </c>
      <c r="AD1194" s="17" t="s">
        <v>9896</v>
      </c>
      <c r="AF1194" s="17">
        <v>8</v>
      </c>
      <c r="AG1194" s="17">
        <v>2</v>
      </c>
      <c r="AM1194" s="17" t="s">
        <v>157</v>
      </c>
      <c r="AN1194" s="17" t="s">
        <v>14151</v>
      </c>
      <c r="AO1194" s="17">
        <v>3</v>
      </c>
      <c r="AP1194" s="17">
        <v>80</v>
      </c>
      <c r="AQ1194" s="17">
        <v>5</v>
      </c>
      <c r="AR1194" s="17" t="s">
        <v>9898</v>
      </c>
      <c r="AT1194" s="17" t="s">
        <v>14152</v>
      </c>
      <c r="AV1194" s="17" t="s">
        <v>3901</v>
      </c>
      <c r="BB1194" s="17" t="s">
        <v>3901</v>
      </c>
      <c r="BD1194" s="17" t="s">
        <v>3901</v>
      </c>
      <c r="BK1194" s="17" t="s">
        <v>3901</v>
      </c>
      <c r="BS1194" s="17" t="s">
        <v>3901</v>
      </c>
      <c r="DN1194" s="17">
        <f>COUNTIF(AU1194:DM1194, "X")</f>
        <v>5</v>
      </c>
    </row>
    <row r="1195" spans="1:118" s="17" customFormat="1">
      <c r="A1195" s="17" t="s">
        <v>14208</v>
      </c>
      <c r="B1195" s="17">
        <v>55</v>
      </c>
      <c r="C1195" s="17">
        <v>82697</v>
      </c>
      <c r="D1195" s="17" t="s">
        <v>14209</v>
      </c>
      <c r="E1195" s="17" t="s">
        <v>6054</v>
      </c>
      <c r="F1195" s="17" t="s">
        <v>8409</v>
      </c>
      <c r="H1195" s="309">
        <v>21169</v>
      </c>
      <c r="I1195" s="309">
        <v>33882</v>
      </c>
      <c r="J1195" s="17" t="s">
        <v>3888</v>
      </c>
      <c r="L1195" s="17" t="s">
        <v>14210</v>
      </c>
      <c r="N1195" s="17" t="s">
        <v>31</v>
      </c>
      <c r="O1195" s="17" t="s">
        <v>15</v>
      </c>
      <c r="P1195" s="17">
        <v>45373</v>
      </c>
      <c r="AC1195" s="17" t="s">
        <v>9895</v>
      </c>
      <c r="AD1195" s="17" t="s">
        <v>9896</v>
      </c>
      <c r="AF1195" s="17">
        <v>15</v>
      </c>
      <c r="AG1195" s="17">
        <v>2</v>
      </c>
      <c r="AM1195" s="17" t="s">
        <v>157</v>
      </c>
      <c r="AN1195" s="17" t="s">
        <v>14151</v>
      </c>
      <c r="AO1195" s="17">
        <v>3</v>
      </c>
      <c r="AP1195" s="17">
        <v>80</v>
      </c>
      <c r="AQ1195" s="17">
        <v>5</v>
      </c>
      <c r="AR1195" s="17" t="s">
        <v>9898</v>
      </c>
      <c r="AT1195" s="17" t="s">
        <v>14152</v>
      </c>
      <c r="AV1195" s="17" t="s">
        <v>3901</v>
      </c>
      <c r="BD1195" s="17" t="s">
        <v>3901</v>
      </c>
      <c r="BK1195" s="17" t="s">
        <v>3901</v>
      </c>
      <c r="DN1195" s="17">
        <f>COUNTIF(AU1195:DM1195, "X")</f>
        <v>3</v>
      </c>
    </row>
    <row r="1196" spans="1:118" s="17" customFormat="1">
      <c r="A1196" s="17" t="s">
        <v>4962</v>
      </c>
      <c r="B1196" s="17">
        <v>55</v>
      </c>
      <c r="C1196" s="17">
        <v>110994</v>
      </c>
      <c r="D1196" s="17" t="s">
        <v>4963</v>
      </c>
      <c r="E1196" s="17" t="s">
        <v>296</v>
      </c>
      <c r="F1196" s="17" t="s">
        <v>22</v>
      </c>
      <c r="H1196" s="309">
        <v>24314</v>
      </c>
      <c r="I1196" s="309">
        <v>36566</v>
      </c>
      <c r="J1196" s="17" t="s">
        <v>3888</v>
      </c>
      <c r="L1196" s="17" t="s">
        <v>4879</v>
      </c>
      <c r="N1196" s="17" t="s">
        <v>19</v>
      </c>
      <c r="O1196" s="17" t="s">
        <v>15</v>
      </c>
      <c r="P1196" s="17">
        <v>45356</v>
      </c>
      <c r="AC1196" s="17" t="s">
        <v>3890</v>
      </c>
      <c r="AD1196" s="17" t="s">
        <v>3891</v>
      </c>
      <c r="AF1196" s="17">
        <v>8</v>
      </c>
      <c r="AG1196" s="17">
        <v>2</v>
      </c>
      <c r="AM1196" s="17" t="s">
        <v>2602</v>
      </c>
      <c r="AN1196" s="17" t="s">
        <v>4371</v>
      </c>
      <c r="AO1196" s="17">
        <v>3</v>
      </c>
      <c r="AP1196" s="17">
        <v>80</v>
      </c>
      <c r="AQ1196" s="17">
        <v>5</v>
      </c>
      <c r="AT1196" s="17" t="s">
        <v>3893</v>
      </c>
      <c r="DN1196" s="17">
        <f>COUNTIF(AU1196:DM1196, "X")</f>
        <v>0</v>
      </c>
    </row>
    <row r="1197" spans="1:118" s="17" customFormat="1">
      <c r="A1197" s="17" t="s">
        <v>16712</v>
      </c>
      <c r="B1197" s="17">
        <v>55</v>
      </c>
      <c r="C1197" s="17">
        <v>12128</v>
      </c>
      <c r="D1197" s="17" t="s">
        <v>16321</v>
      </c>
      <c r="E1197" s="17" t="s">
        <v>648</v>
      </c>
      <c r="F1197" s="17" t="s">
        <v>22</v>
      </c>
      <c r="H1197" s="309">
        <v>10471</v>
      </c>
      <c r="I1197" s="309">
        <v>28611</v>
      </c>
      <c r="J1197" s="17" t="s">
        <v>3888</v>
      </c>
      <c r="L1197" s="17" t="s">
        <v>16713</v>
      </c>
      <c r="N1197" s="17" t="s">
        <v>31</v>
      </c>
      <c r="O1197" s="17" t="s">
        <v>15</v>
      </c>
      <c r="P1197" s="17">
        <v>45373</v>
      </c>
      <c r="AC1197" s="17" t="s">
        <v>9895</v>
      </c>
      <c r="AD1197" s="17" t="s">
        <v>9896</v>
      </c>
      <c r="AF1197" s="17">
        <v>15</v>
      </c>
      <c r="AG1197" s="17">
        <v>2</v>
      </c>
      <c r="AM1197" s="17" t="s">
        <v>124</v>
      </c>
      <c r="AN1197" s="17" t="s">
        <v>16646</v>
      </c>
      <c r="AO1197" s="17">
        <v>3</v>
      </c>
      <c r="AP1197" s="17">
        <v>80</v>
      </c>
      <c r="AQ1197" s="17">
        <v>5</v>
      </c>
      <c r="AR1197" s="17" t="s">
        <v>9898</v>
      </c>
      <c r="AT1197" s="17" t="s">
        <v>9899</v>
      </c>
      <c r="AU1197" s="17" t="s">
        <v>21</v>
      </c>
      <c r="AV1197" s="17" t="s">
        <v>3901</v>
      </c>
      <c r="AZ1197" s="17" t="s">
        <v>3901</v>
      </c>
      <c r="BD1197" s="17" t="s">
        <v>3901</v>
      </c>
      <c r="BH1197" s="17" t="s">
        <v>3901</v>
      </c>
      <c r="BK1197" s="17" t="s">
        <v>3901</v>
      </c>
      <c r="BQ1197" s="17" t="s">
        <v>21</v>
      </c>
      <c r="BS1197" s="17" t="s">
        <v>3901</v>
      </c>
      <c r="BY1197" s="17" t="s">
        <v>3901</v>
      </c>
      <c r="CC1197" s="17" t="s">
        <v>3901</v>
      </c>
      <c r="CD1197" s="17" t="s">
        <v>3901</v>
      </c>
      <c r="CF1197" s="17" t="s">
        <v>3901</v>
      </c>
      <c r="CG1197" s="17" t="s">
        <v>21</v>
      </c>
      <c r="CH1197" s="17" t="s">
        <v>3901</v>
      </c>
      <c r="CN1197" s="17" t="s">
        <v>3901</v>
      </c>
      <c r="CQ1197" s="17" t="s">
        <v>3901</v>
      </c>
      <c r="CR1197" s="17" t="s">
        <v>21</v>
      </c>
      <c r="DN1197" s="17">
        <f>COUNTIF(AU1197:DM1197, "X")</f>
        <v>13</v>
      </c>
    </row>
    <row r="1198" spans="1:118" s="17" customFormat="1">
      <c r="A1198" s="17" t="s">
        <v>24327</v>
      </c>
      <c r="B1198" s="17">
        <v>55</v>
      </c>
      <c r="C1198" s="17">
        <v>104159</v>
      </c>
      <c r="D1198" s="17" t="s">
        <v>24328</v>
      </c>
      <c r="E1198" s="17" t="s">
        <v>261</v>
      </c>
      <c r="F1198" s="17" t="s">
        <v>56</v>
      </c>
      <c r="H1198" s="309">
        <v>20228</v>
      </c>
      <c r="I1198" s="309">
        <v>35957</v>
      </c>
      <c r="J1198" s="17" t="s">
        <v>3888</v>
      </c>
      <c r="L1198" s="17" t="s">
        <v>24329</v>
      </c>
      <c r="M1198" s="17" t="s">
        <v>458</v>
      </c>
      <c r="N1198" s="17" t="s">
        <v>126</v>
      </c>
      <c r="O1198" s="17" t="s">
        <v>15</v>
      </c>
      <c r="P1198" s="17">
        <v>45383</v>
      </c>
      <c r="AF1198" s="17">
        <v>8</v>
      </c>
      <c r="AG1198" s="17">
        <v>2</v>
      </c>
      <c r="AI1198" s="17" t="s">
        <v>20542</v>
      </c>
      <c r="AM1198" s="17" t="s">
        <v>239</v>
      </c>
      <c r="AN1198" s="17" t="s">
        <v>24146</v>
      </c>
      <c r="AO1198" s="17">
        <v>3</v>
      </c>
      <c r="AP1198" s="17">
        <v>80</v>
      </c>
      <c r="AQ1198" s="17">
        <v>5</v>
      </c>
      <c r="AR1198" s="17" t="s">
        <v>22585</v>
      </c>
      <c r="AS1198" s="17" t="s">
        <v>23503</v>
      </c>
      <c r="AV1198" s="17" t="s">
        <v>3901</v>
      </c>
      <c r="BA1198" s="17" t="s">
        <v>3901</v>
      </c>
      <c r="BB1198" s="17" t="s">
        <v>3901</v>
      </c>
      <c r="BD1198" s="17" t="s">
        <v>3901</v>
      </c>
      <c r="BQ1198" s="17" t="s">
        <v>30</v>
      </c>
      <c r="BS1198" s="17" t="s">
        <v>3901</v>
      </c>
      <c r="DN1198" s="17">
        <f>COUNTIF(AU1198:DM1198, "X")</f>
        <v>5</v>
      </c>
    </row>
    <row r="1199" spans="1:118" s="17" customFormat="1">
      <c r="A1199" s="17" t="s">
        <v>19175</v>
      </c>
      <c r="B1199" s="17">
        <v>55</v>
      </c>
      <c r="C1199" s="17">
        <v>25527</v>
      </c>
      <c r="D1199" s="17" t="s">
        <v>19176</v>
      </c>
      <c r="E1199" s="17" t="s">
        <v>407</v>
      </c>
      <c r="F1199" s="17" t="s">
        <v>65</v>
      </c>
      <c r="H1199" s="309">
        <v>10432</v>
      </c>
      <c r="I1199" s="309">
        <v>28611</v>
      </c>
      <c r="J1199" s="17" t="s">
        <v>3888</v>
      </c>
      <c r="L1199" s="17" t="s">
        <v>19177</v>
      </c>
      <c r="N1199" s="17" t="s">
        <v>31</v>
      </c>
      <c r="O1199" s="17" t="s">
        <v>15</v>
      </c>
      <c r="P1199" s="17">
        <v>45373</v>
      </c>
      <c r="AD1199" s="17" t="s">
        <v>9896</v>
      </c>
      <c r="AF1199" s="17">
        <v>8</v>
      </c>
      <c r="AG1199" s="17">
        <v>2</v>
      </c>
      <c r="AM1199" s="17" t="s">
        <v>337</v>
      </c>
      <c r="AN1199" s="17" t="s">
        <v>19113</v>
      </c>
      <c r="AO1199" s="17">
        <v>3</v>
      </c>
      <c r="AP1199" s="17">
        <v>80</v>
      </c>
      <c r="AQ1199" s="17">
        <v>5</v>
      </c>
      <c r="AR1199" s="17" t="s">
        <v>9898</v>
      </c>
      <c r="AV1199" s="17" t="s">
        <v>3901</v>
      </c>
      <c r="AX1199" s="17" t="s">
        <v>3901</v>
      </c>
      <c r="AY1199" s="17" t="s">
        <v>30</v>
      </c>
      <c r="AZ1199" s="17" t="s">
        <v>3901</v>
      </c>
      <c r="BB1199" s="17" t="s">
        <v>3901</v>
      </c>
      <c r="BC1199" s="17" t="s">
        <v>30</v>
      </c>
      <c r="BD1199" s="17" t="s">
        <v>3901</v>
      </c>
      <c r="BF1199" s="17" t="s">
        <v>3901</v>
      </c>
      <c r="BH1199" s="17" t="s">
        <v>3901</v>
      </c>
      <c r="BS1199" s="17" t="s">
        <v>3901</v>
      </c>
      <c r="BY1199" s="17" t="s">
        <v>3901</v>
      </c>
      <c r="CC1199" s="17" t="s">
        <v>3901</v>
      </c>
      <c r="CH1199" s="17" t="s">
        <v>3901</v>
      </c>
      <c r="CN1199" s="17" t="s">
        <v>3901</v>
      </c>
      <c r="DN1199" s="17">
        <f>COUNTIF(AU1199:DM1199, "X")</f>
        <v>12</v>
      </c>
    </row>
    <row r="1200" spans="1:118" s="17" customFormat="1">
      <c r="A1200" s="17" t="s">
        <v>24847</v>
      </c>
      <c r="B1200" s="17">
        <v>55</v>
      </c>
      <c r="C1200" s="17">
        <v>72741</v>
      </c>
      <c r="D1200" s="17" t="s">
        <v>24848</v>
      </c>
      <c r="E1200" s="17" t="s">
        <v>91</v>
      </c>
      <c r="F1200" s="17" t="s">
        <v>56</v>
      </c>
      <c r="H1200" s="309">
        <v>22679</v>
      </c>
      <c r="I1200" s="309">
        <v>39277</v>
      </c>
      <c r="J1200" s="17" t="s">
        <v>3888</v>
      </c>
      <c r="L1200" s="17" t="s">
        <v>24849</v>
      </c>
      <c r="N1200" s="17" t="s">
        <v>31</v>
      </c>
      <c r="O1200" s="17" t="s">
        <v>15</v>
      </c>
      <c r="P1200" s="17">
        <v>45373</v>
      </c>
      <c r="Q1200" s="17">
        <v>3768</v>
      </c>
      <c r="AC1200" s="17" t="s">
        <v>9895</v>
      </c>
      <c r="AD1200" s="17" t="s">
        <v>9896</v>
      </c>
      <c r="AF1200" s="17">
        <v>8</v>
      </c>
      <c r="AG1200" s="17">
        <v>2</v>
      </c>
      <c r="AM1200" s="17" t="s">
        <v>268</v>
      </c>
      <c r="AN1200" s="17" t="s">
        <v>24751</v>
      </c>
      <c r="AO1200" s="17">
        <v>3</v>
      </c>
      <c r="AP1200" s="17">
        <v>80</v>
      </c>
      <c r="AQ1200" s="17">
        <v>5</v>
      </c>
      <c r="AR1200" s="17" t="s">
        <v>9898</v>
      </c>
      <c r="AT1200" s="17" t="s">
        <v>14152</v>
      </c>
      <c r="BS1200" s="17" t="s">
        <v>3901</v>
      </c>
      <c r="DN1200" s="17">
        <f>COUNTIF(AU1200:DM1200, "X")</f>
        <v>1</v>
      </c>
    </row>
    <row r="1201" spans="1:118" s="17" customFormat="1">
      <c r="A1201" s="17" t="s">
        <v>22115</v>
      </c>
      <c r="B1201" s="17">
        <v>55</v>
      </c>
      <c r="C1201" s="17">
        <v>115499</v>
      </c>
      <c r="D1201" s="17" t="s">
        <v>22116</v>
      </c>
      <c r="E1201" s="17" t="s">
        <v>33</v>
      </c>
      <c r="F1201" s="17" t="s">
        <v>261</v>
      </c>
      <c r="H1201" s="309">
        <v>12084</v>
      </c>
      <c r="I1201" s="309">
        <v>36907</v>
      </c>
      <c r="J1201" s="17" t="s">
        <v>3888</v>
      </c>
      <c r="L1201" s="17" t="s">
        <v>22117</v>
      </c>
      <c r="N1201" s="17" t="s">
        <v>196</v>
      </c>
      <c r="O1201" s="17" t="s">
        <v>15</v>
      </c>
      <c r="P1201" s="17">
        <v>45359</v>
      </c>
      <c r="T1201" s="17" t="s">
        <v>22118</v>
      </c>
      <c r="V1201" s="17" t="s">
        <v>196</v>
      </c>
      <c r="W1201" s="17" t="s">
        <v>15</v>
      </c>
      <c r="X1201" s="17">
        <v>45359</v>
      </c>
      <c r="AF1201" s="17">
        <v>8</v>
      </c>
      <c r="AG1201" s="17">
        <v>2</v>
      </c>
      <c r="AH1201" s="17" t="s">
        <v>11926</v>
      </c>
      <c r="AK1201" s="17" t="s">
        <v>21650</v>
      </c>
      <c r="AM1201" s="17" t="s">
        <v>255</v>
      </c>
      <c r="AN1201" s="17" t="s">
        <v>21914</v>
      </c>
      <c r="AO1201" s="17">
        <v>3</v>
      </c>
      <c r="AP1201" s="17">
        <v>80</v>
      </c>
      <c r="AQ1201" s="17">
        <v>5</v>
      </c>
      <c r="AR1201" s="17" t="s">
        <v>21652</v>
      </c>
      <c r="AS1201" s="17" t="s">
        <v>21915</v>
      </c>
      <c r="CH1201" s="17" t="s">
        <v>3901</v>
      </c>
      <c r="CU1201" s="17" t="s">
        <v>3901</v>
      </c>
      <c r="DN1201" s="17">
        <f>COUNTIF(AU1201:DM1201, "X")</f>
        <v>2</v>
      </c>
    </row>
    <row r="1202" spans="1:118" s="17" customFormat="1">
      <c r="A1202" s="17" t="s">
        <v>9427</v>
      </c>
      <c r="B1202" s="17">
        <v>55</v>
      </c>
      <c r="C1202" s="17">
        <v>104579</v>
      </c>
      <c r="D1202" s="17" t="s">
        <v>7379</v>
      </c>
      <c r="E1202" s="17" t="s">
        <v>4055</v>
      </c>
      <c r="F1202" s="17" t="s">
        <v>48</v>
      </c>
      <c r="G1202" s="17" t="s">
        <v>203</v>
      </c>
      <c r="H1202" s="309">
        <v>27734</v>
      </c>
      <c r="I1202" s="309">
        <v>36012</v>
      </c>
      <c r="J1202" s="17" t="s">
        <v>3888</v>
      </c>
      <c r="L1202" s="17" t="s">
        <v>9428</v>
      </c>
      <c r="N1202" s="17" t="s">
        <v>19</v>
      </c>
      <c r="O1202" s="17" t="s">
        <v>15</v>
      </c>
      <c r="P1202" s="17">
        <v>45356</v>
      </c>
      <c r="AC1202" s="17" t="s">
        <v>3890</v>
      </c>
      <c r="AD1202" s="17" t="s">
        <v>3891</v>
      </c>
      <c r="AF1202" s="17">
        <v>8</v>
      </c>
      <c r="AG1202" s="17">
        <v>2</v>
      </c>
      <c r="AM1202" s="17" t="s">
        <v>29</v>
      </c>
      <c r="AN1202" s="17" t="s">
        <v>9081</v>
      </c>
      <c r="AO1202" s="17">
        <v>3</v>
      </c>
      <c r="AP1202" s="17">
        <v>80</v>
      </c>
      <c r="AQ1202" s="17">
        <v>5</v>
      </c>
      <c r="AT1202" s="17" t="s">
        <v>9082</v>
      </c>
      <c r="AV1202" s="17" t="s">
        <v>3901</v>
      </c>
      <c r="BD1202" s="17" t="s">
        <v>3901</v>
      </c>
      <c r="BS1202" s="17" t="s">
        <v>3901</v>
      </c>
      <c r="CH1202" s="17" t="s">
        <v>3901</v>
      </c>
      <c r="DN1202" s="17">
        <f>COUNTIF(AU1202:DM1202, "X")</f>
        <v>4</v>
      </c>
    </row>
    <row r="1203" spans="1:118" s="17" customFormat="1">
      <c r="A1203" s="17" t="s">
        <v>24589</v>
      </c>
      <c r="B1203" s="17">
        <v>55</v>
      </c>
      <c r="C1203" s="17">
        <v>76304</v>
      </c>
      <c r="D1203" s="17" t="s">
        <v>7379</v>
      </c>
      <c r="E1203" s="17" t="s">
        <v>18</v>
      </c>
      <c r="F1203" s="17" t="s">
        <v>132</v>
      </c>
      <c r="G1203" s="17" t="s">
        <v>4335</v>
      </c>
      <c r="H1203" s="309">
        <v>18910</v>
      </c>
      <c r="I1203" s="309">
        <v>33700</v>
      </c>
      <c r="J1203" s="17" t="s">
        <v>3888</v>
      </c>
      <c r="L1203" s="17" t="s">
        <v>24590</v>
      </c>
      <c r="N1203" s="17" t="s">
        <v>19</v>
      </c>
      <c r="O1203" s="17" t="s">
        <v>15</v>
      </c>
      <c r="P1203" s="17">
        <v>45356</v>
      </c>
      <c r="AD1203" s="17" t="s">
        <v>3891</v>
      </c>
      <c r="AF1203" s="17">
        <v>8</v>
      </c>
      <c r="AG1203" s="17">
        <v>2</v>
      </c>
      <c r="AM1203" s="17" t="s">
        <v>141</v>
      </c>
      <c r="AN1203" s="17" t="s">
        <v>24484</v>
      </c>
      <c r="AO1203" s="17">
        <v>3</v>
      </c>
      <c r="AP1203" s="17">
        <v>80</v>
      </c>
      <c r="AQ1203" s="17">
        <v>5</v>
      </c>
      <c r="AR1203" s="17" t="s">
        <v>24485</v>
      </c>
      <c r="AV1203" s="17" t="s">
        <v>3901</v>
      </c>
      <c r="AZ1203" s="17" t="s">
        <v>3901</v>
      </c>
      <c r="BA1203" s="17" t="s">
        <v>3901</v>
      </c>
      <c r="BB1203" s="17" t="s">
        <v>3901</v>
      </c>
      <c r="BD1203" s="17" t="s">
        <v>3901</v>
      </c>
      <c r="BQ1203" s="17" t="s">
        <v>30</v>
      </c>
      <c r="BY1203" s="17" t="s">
        <v>3901</v>
      </c>
      <c r="CH1203" s="17" t="s">
        <v>3901</v>
      </c>
      <c r="CU1203" s="17" t="s">
        <v>3901</v>
      </c>
      <c r="DN1203" s="17">
        <f>COUNTIF(AU1203:DM1203, "X")</f>
        <v>8</v>
      </c>
    </row>
    <row r="1204" spans="1:118" s="17" customFormat="1">
      <c r="A1204" s="17" t="s">
        <v>24679</v>
      </c>
      <c r="B1204" s="17">
        <v>55</v>
      </c>
      <c r="C1204" s="17">
        <v>76327</v>
      </c>
      <c r="D1204" s="17" t="s">
        <v>7379</v>
      </c>
      <c r="E1204" s="17" t="s">
        <v>332</v>
      </c>
      <c r="F1204" s="17" t="s">
        <v>70</v>
      </c>
      <c r="H1204" s="309">
        <v>18705</v>
      </c>
      <c r="I1204" s="309">
        <v>33698</v>
      </c>
      <c r="J1204" s="17" t="s">
        <v>3888</v>
      </c>
      <c r="L1204" s="17" t="s">
        <v>24590</v>
      </c>
      <c r="N1204" s="17" t="s">
        <v>19</v>
      </c>
      <c r="O1204" s="17" t="s">
        <v>15</v>
      </c>
      <c r="P1204" s="17">
        <v>45356</v>
      </c>
      <c r="AD1204" s="17" t="s">
        <v>3891</v>
      </c>
      <c r="AF1204" s="17">
        <v>8</v>
      </c>
      <c r="AG1204" s="17">
        <v>2</v>
      </c>
      <c r="AM1204" s="17" t="s">
        <v>141</v>
      </c>
      <c r="AN1204" s="17" t="s">
        <v>24484</v>
      </c>
      <c r="AO1204" s="17">
        <v>3</v>
      </c>
      <c r="AP1204" s="17">
        <v>80</v>
      </c>
      <c r="AQ1204" s="17">
        <v>5</v>
      </c>
      <c r="AR1204" s="17" t="s">
        <v>24485</v>
      </c>
      <c r="AV1204" s="17" t="s">
        <v>3901</v>
      </c>
      <c r="AZ1204" s="17" t="s">
        <v>3901</v>
      </c>
      <c r="BA1204" s="17" t="s">
        <v>3901</v>
      </c>
      <c r="BB1204" s="17" t="s">
        <v>3901</v>
      </c>
      <c r="BD1204" s="17" t="s">
        <v>3901</v>
      </c>
      <c r="BQ1204" s="17" t="s">
        <v>30</v>
      </c>
      <c r="BY1204" s="17" t="s">
        <v>3901</v>
      </c>
      <c r="CH1204" s="17" t="s">
        <v>3901</v>
      </c>
      <c r="DN1204" s="17">
        <f>COUNTIF(AU1204:DM1204, "X")</f>
        <v>7</v>
      </c>
    </row>
    <row r="1205" spans="1:118" s="17" customFormat="1">
      <c r="A1205" s="17" t="s">
        <v>22370</v>
      </c>
      <c r="B1205" s="17">
        <v>55</v>
      </c>
      <c r="C1205" s="17">
        <v>93179</v>
      </c>
      <c r="D1205" s="17" t="s">
        <v>710</v>
      </c>
      <c r="E1205" s="17" t="s">
        <v>12901</v>
      </c>
      <c r="F1205" s="17" t="s">
        <v>373</v>
      </c>
      <c r="H1205" s="309">
        <v>28500</v>
      </c>
      <c r="I1205" s="309">
        <v>35107</v>
      </c>
      <c r="J1205" s="17" t="s">
        <v>3888</v>
      </c>
      <c r="L1205" s="17" t="s">
        <v>22326</v>
      </c>
      <c r="N1205" s="17" t="s">
        <v>31</v>
      </c>
      <c r="O1205" s="17" t="s">
        <v>15</v>
      </c>
      <c r="P1205" s="17">
        <v>45373</v>
      </c>
      <c r="AF1205" s="17">
        <v>8</v>
      </c>
      <c r="AG1205" s="17">
        <v>2</v>
      </c>
      <c r="AH1205" s="17" t="s">
        <v>11926</v>
      </c>
      <c r="AK1205" s="17" t="s">
        <v>11927</v>
      </c>
      <c r="AM1205" s="17" t="s">
        <v>200</v>
      </c>
      <c r="AN1205" s="17" t="s">
        <v>22312</v>
      </c>
      <c r="AO1205" s="17">
        <v>3</v>
      </c>
      <c r="AP1205" s="17">
        <v>80</v>
      </c>
      <c r="AQ1205" s="17">
        <v>5</v>
      </c>
      <c r="AR1205" s="17" t="s">
        <v>11941</v>
      </c>
      <c r="AV1205" s="17" t="s">
        <v>3901</v>
      </c>
      <c r="BD1205" s="17" t="s">
        <v>3901</v>
      </c>
      <c r="BS1205" s="17" t="s">
        <v>3901</v>
      </c>
      <c r="CQ1205" s="17" t="s">
        <v>3901</v>
      </c>
      <c r="CR1205" s="17" t="s">
        <v>21</v>
      </c>
      <c r="CU1205" s="17" t="s">
        <v>3901</v>
      </c>
      <c r="DA1205" s="17" t="s">
        <v>3901</v>
      </c>
      <c r="DD1205" s="17" t="s">
        <v>3901</v>
      </c>
      <c r="DF1205" s="17" t="s">
        <v>3901</v>
      </c>
      <c r="DN1205" s="17">
        <f>COUNTIF(AU1205:DM1205, "X")</f>
        <v>8</v>
      </c>
    </row>
    <row r="1206" spans="1:118" s="17" customFormat="1">
      <c r="A1206" s="17" t="s">
        <v>22324</v>
      </c>
      <c r="B1206" s="17">
        <v>55</v>
      </c>
      <c r="C1206" s="17">
        <v>61790</v>
      </c>
      <c r="D1206" s="17" t="s">
        <v>710</v>
      </c>
      <c r="E1206" s="17" t="s">
        <v>22325</v>
      </c>
      <c r="F1206" s="17" t="s">
        <v>65</v>
      </c>
      <c r="H1206" s="309">
        <v>21786</v>
      </c>
      <c r="I1206" s="309">
        <v>41130</v>
      </c>
      <c r="J1206" s="17" t="s">
        <v>3888</v>
      </c>
      <c r="K1206" s="17" t="s">
        <v>21</v>
      </c>
      <c r="L1206" s="17" t="s">
        <v>22326</v>
      </c>
      <c r="N1206" s="17" t="s">
        <v>31</v>
      </c>
      <c r="O1206" s="17" t="s">
        <v>15</v>
      </c>
      <c r="P1206" s="17">
        <v>45373</v>
      </c>
      <c r="AF1206" s="17">
        <v>8</v>
      </c>
      <c r="AG1206" s="17">
        <v>2</v>
      </c>
      <c r="AH1206" s="17" t="s">
        <v>11926</v>
      </c>
      <c r="AK1206" s="17" t="s">
        <v>11927</v>
      </c>
      <c r="AM1206" s="17" t="s">
        <v>200</v>
      </c>
      <c r="AN1206" s="17" t="s">
        <v>22312</v>
      </c>
      <c r="AO1206" s="17">
        <v>3</v>
      </c>
      <c r="AP1206" s="17">
        <v>80</v>
      </c>
      <c r="AQ1206" s="17">
        <v>5</v>
      </c>
      <c r="AR1206" s="17" t="s">
        <v>11941</v>
      </c>
      <c r="AV1206" s="17" t="s">
        <v>3901</v>
      </c>
      <c r="CH1206" s="17" t="s">
        <v>3901</v>
      </c>
      <c r="CQ1206" s="17" t="s">
        <v>3901</v>
      </c>
      <c r="CR1206" s="17" t="s">
        <v>21</v>
      </c>
      <c r="CS1206" s="17" t="s">
        <v>3901</v>
      </c>
      <c r="CU1206" s="17" t="s">
        <v>3901</v>
      </c>
      <c r="CX1206" s="17" t="s">
        <v>3901</v>
      </c>
      <c r="CY1206" s="17" t="s">
        <v>21</v>
      </c>
      <c r="DA1206" s="17" t="s">
        <v>3901</v>
      </c>
      <c r="DE1206" s="17" t="s">
        <v>21</v>
      </c>
      <c r="DF1206" s="17" t="s">
        <v>3901</v>
      </c>
      <c r="DN1206" s="17">
        <f>COUNTIF(AU1206:DM1206, "X")</f>
        <v>8</v>
      </c>
    </row>
    <row r="1207" spans="1:118" s="17" customFormat="1">
      <c r="A1207" s="17" t="s">
        <v>22361</v>
      </c>
      <c r="B1207" s="17">
        <v>55</v>
      </c>
      <c r="C1207" s="17">
        <v>106609</v>
      </c>
      <c r="D1207" s="17" t="s">
        <v>710</v>
      </c>
      <c r="E1207" s="17" t="s">
        <v>22073</v>
      </c>
      <c r="F1207" s="17" t="s">
        <v>21</v>
      </c>
      <c r="H1207" s="309">
        <v>20072</v>
      </c>
      <c r="I1207" s="309">
        <v>36175</v>
      </c>
      <c r="J1207" s="17" t="s">
        <v>3888</v>
      </c>
      <c r="K1207" s="17" t="s">
        <v>21</v>
      </c>
      <c r="L1207" s="17" t="s">
        <v>22326</v>
      </c>
      <c r="N1207" s="17" t="s">
        <v>31</v>
      </c>
      <c r="O1207" s="17" t="s">
        <v>15</v>
      </c>
      <c r="P1207" s="17">
        <v>45373</v>
      </c>
      <c r="AF1207" s="17">
        <v>8</v>
      </c>
      <c r="AG1207" s="17">
        <v>2</v>
      </c>
      <c r="AH1207" s="17" t="s">
        <v>11926</v>
      </c>
      <c r="AK1207" s="17" t="s">
        <v>11927</v>
      </c>
      <c r="AM1207" s="17" t="s">
        <v>200</v>
      </c>
      <c r="AN1207" s="17" t="s">
        <v>22312</v>
      </c>
      <c r="AO1207" s="17">
        <v>3</v>
      </c>
      <c r="AP1207" s="17">
        <v>80</v>
      </c>
      <c r="AQ1207" s="17">
        <v>5</v>
      </c>
      <c r="AR1207" s="17" t="s">
        <v>11941</v>
      </c>
      <c r="AV1207" s="17" t="s">
        <v>3901</v>
      </c>
      <c r="BD1207" s="17" t="s">
        <v>3901</v>
      </c>
      <c r="CC1207" s="17" t="s">
        <v>3901</v>
      </c>
      <c r="CG1207" s="17" t="s">
        <v>21</v>
      </c>
      <c r="CH1207" s="17" t="s">
        <v>3901</v>
      </c>
      <c r="CM1207" s="17" t="s">
        <v>21</v>
      </c>
      <c r="CN1207" s="17" t="s">
        <v>3901</v>
      </c>
      <c r="CQ1207" s="17" t="s">
        <v>3901</v>
      </c>
      <c r="CR1207" s="17" t="s">
        <v>21</v>
      </c>
      <c r="CS1207" s="17" t="s">
        <v>3901</v>
      </c>
      <c r="CU1207" s="17" t="s">
        <v>3901</v>
      </c>
      <c r="CX1207" s="17" t="s">
        <v>3901</v>
      </c>
      <c r="CY1207" s="17" t="s">
        <v>21</v>
      </c>
      <c r="DA1207" s="17" t="s">
        <v>3901</v>
      </c>
      <c r="DE1207" s="17" t="s">
        <v>21</v>
      </c>
      <c r="DF1207" s="17" t="s">
        <v>3901</v>
      </c>
      <c r="DN1207" s="17">
        <f>COUNTIF(AU1207:DM1207, "X")</f>
        <v>11</v>
      </c>
    </row>
    <row r="1208" spans="1:118" s="17" customFormat="1">
      <c r="A1208" s="17" t="s">
        <v>5364</v>
      </c>
      <c r="B1208" s="17">
        <v>55</v>
      </c>
      <c r="C1208" s="17">
        <v>109634</v>
      </c>
      <c r="D1208" s="17" t="s">
        <v>5284</v>
      </c>
      <c r="E1208" s="17" t="s">
        <v>378</v>
      </c>
      <c r="F1208" s="17" t="s">
        <v>70</v>
      </c>
      <c r="H1208" s="309">
        <v>25123</v>
      </c>
      <c r="I1208" s="309">
        <v>36497</v>
      </c>
      <c r="J1208" s="17" t="s">
        <v>3888</v>
      </c>
      <c r="L1208" s="17" t="s">
        <v>5088</v>
      </c>
      <c r="N1208" s="17" t="s">
        <v>19</v>
      </c>
      <c r="O1208" s="17" t="s">
        <v>15</v>
      </c>
      <c r="P1208" s="17">
        <v>45356</v>
      </c>
      <c r="Q1208" s="17">
        <v>3729</v>
      </c>
      <c r="AC1208" s="17" t="s">
        <v>3890</v>
      </c>
      <c r="AD1208" s="17" t="s">
        <v>3891</v>
      </c>
      <c r="AF1208" s="17">
        <v>8</v>
      </c>
      <c r="AG1208" s="17">
        <v>2</v>
      </c>
      <c r="AM1208" s="17" t="s">
        <v>2603</v>
      </c>
      <c r="AN1208" s="17" t="s">
        <v>5023</v>
      </c>
      <c r="AO1208" s="17">
        <v>3</v>
      </c>
      <c r="AP1208" s="17">
        <v>80</v>
      </c>
      <c r="AQ1208" s="17">
        <v>5</v>
      </c>
      <c r="AT1208" s="17" t="s">
        <v>3893</v>
      </c>
      <c r="AV1208" s="17" t="s">
        <v>3901</v>
      </c>
      <c r="BD1208" s="17" t="s">
        <v>3901</v>
      </c>
      <c r="BK1208" s="17" t="s">
        <v>3901</v>
      </c>
      <c r="BN1208" s="17" t="s">
        <v>3901</v>
      </c>
      <c r="BQ1208" s="17" t="s">
        <v>21</v>
      </c>
      <c r="BS1208" s="17" t="s">
        <v>3901</v>
      </c>
      <c r="CR1208" s="17" t="s">
        <v>21</v>
      </c>
      <c r="CU1208" s="17" t="s">
        <v>3901</v>
      </c>
      <c r="DN1208" s="17">
        <f>COUNTIF(AU1208:DM1208, "X")</f>
        <v>6</v>
      </c>
    </row>
    <row r="1209" spans="1:118" s="17" customFormat="1">
      <c r="A1209" s="17" t="s">
        <v>5231</v>
      </c>
      <c r="B1209" s="17">
        <v>55</v>
      </c>
      <c r="C1209" s="17">
        <v>104720</v>
      </c>
      <c r="D1209" s="17" t="s">
        <v>5232</v>
      </c>
      <c r="E1209" s="17" t="s">
        <v>38</v>
      </c>
      <c r="F1209" s="17" t="s">
        <v>229</v>
      </c>
      <c r="H1209" s="309">
        <v>29453</v>
      </c>
      <c r="I1209" s="309">
        <v>42219</v>
      </c>
      <c r="J1209" s="17" t="s">
        <v>3888</v>
      </c>
      <c r="L1209" s="17" t="s">
        <v>5233</v>
      </c>
      <c r="N1209" s="17" t="s">
        <v>19</v>
      </c>
      <c r="O1209" s="17" t="s">
        <v>15</v>
      </c>
      <c r="P1209" s="17">
        <v>45356</v>
      </c>
      <c r="AC1209" s="17" t="s">
        <v>3890</v>
      </c>
      <c r="AD1209" s="17" t="s">
        <v>3891</v>
      </c>
      <c r="AF1209" s="17">
        <v>15</v>
      </c>
      <c r="AG1209" s="17">
        <v>2</v>
      </c>
      <c r="AM1209" s="17" t="s">
        <v>2603</v>
      </c>
      <c r="AN1209" s="17" t="s">
        <v>5023</v>
      </c>
      <c r="AO1209" s="17">
        <v>3</v>
      </c>
      <c r="AP1209" s="17">
        <v>80</v>
      </c>
      <c r="AQ1209" s="17">
        <v>5</v>
      </c>
      <c r="AT1209" s="17" t="s">
        <v>3893</v>
      </c>
      <c r="DN1209" s="17">
        <f>COUNTIF(AU1209:DM1209, "X")</f>
        <v>0</v>
      </c>
    </row>
    <row r="1210" spans="1:118" s="17" customFormat="1">
      <c r="A1210" s="17" t="s">
        <v>9738</v>
      </c>
      <c r="B1210" s="17">
        <v>55</v>
      </c>
      <c r="C1210" s="17">
        <v>4350</v>
      </c>
      <c r="D1210" s="17" t="s">
        <v>9739</v>
      </c>
      <c r="E1210" s="17" t="s">
        <v>423</v>
      </c>
      <c r="F1210" s="17" t="s">
        <v>171</v>
      </c>
      <c r="H1210" s="309">
        <v>14136</v>
      </c>
      <c r="I1210" s="309">
        <v>28581</v>
      </c>
      <c r="J1210" s="17" t="s">
        <v>3888</v>
      </c>
      <c r="L1210" s="17" t="s">
        <v>9740</v>
      </c>
      <c r="N1210" s="17" t="s">
        <v>19</v>
      </c>
      <c r="O1210" s="17" t="s">
        <v>15</v>
      </c>
      <c r="P1210" s="17">
        <v>45356</v>
      </c>
      <c r="AC1210" s="17" t="s">
        <v>3890</v>
      </c>
      <c r="AD1210" s="17" t="s">
        <v>3891</v>
      </c>
      <c r="AF1210" s="17">
        <v>8</v>
      </c>
      <c r="AG1210" s="17">
        <v>2</v>
      </c>
      <c r="AM1210" s="17" t="s">
        <v>285</v>
      </c>
      <c r="AN1210" s="17" t="s">
        <v>9737</v>
      </c>
      <c r="AO1210" s="17">
        <v>3</v>
      </c>
      <c r="AP1210" s="17">
        <v>80</v>
      </c>
      <c r="AQ1210" s="17">
        <v>5</v>
      </c>
      <c r="AT1210" s="17" t="s">
        <v>9082</v>
      </c>
      <c r="AU1210" s="17" t="s">
        <v>21</v>
      </c>
      <c r="AV1210" s="17" t="s">
        <v>3901</v>
      </c>
      <c r="AX1210" s="17" t="s">
        <v>3901</v>
      </c>
      <c r="BA1210" s="17" t="s">
        <v>3901</v>
      </c>
      <c r="BB1210" s="17" t="s">
        <v>3901</v>
      </c>
      <c r="BC1210" s="17" t="s">
        <v>30</v>
      </c>
      <c r="BD1210" s="17" t="s">
        <v>3901</v>
      </c>
      <c r="BH1210" s="17" t="s">
        <v>3901</v>
      </c>
      <c r="BJ1210" s="17" t="s">
        <v>30</v>
      </c>
      <c r="BK1210" s="17" t="s">
        <v>3901</v>
      </c>
      <c r="BL1210" s="17" t="s">
        <v>3901</v>
      </c>
      <c r="BN1210" s="17" t="s">
        <v>3901</v>
      </c>
      <c r="BQ1210" s="17" t="s">
        <v>30</v>
      </c>
      <c r="BS1210" s="17" t="s">
        <v>3901</v>
      </c>
      <c r="BY1210" s="17" t="s">
        <v>3901</v>
      </c>
      <c r="CC1210" s="17" t="s">
        <v>3901</v>
      </c>
      <c r="CD1210" s="17" t="s">
        <v>3901</v>
      </c>
      <c r="CF1210" s="17" t="s">
        <v>3901</v>
      </c>
      <c r="CH1210" s="17" t="s">
        <v>3901</v>
      </c>
      <c r="CL1210" s="17" t="s">
        <v>3901</v>
      </c>
      <c r="CM1210" s="17" t="s">
        <v>21</v>
      </c>
      <c r="CN1210" s="17" t="s">
        <v>3901</v>
      </c>
      <c r="CQ1210" s="17" t="s">
        <v>3901</v>
      </c>
      <c r="CR1210" s="17" t="s">
        <v>21</v>
      </c>
      <c r="CU1210" s="17" t="s">
        <v>3901</v>
      </c>
      <c r="DN1210" s="17">
        <f>COUNTIF(AU1210:DM1210, "X")</f>
        <v>19</v>
      </c>
    </row>
    <row r="1211" spans="1:118" s="17" customFormat="1">
      <c r="A1211" s="17" t="s">
        <v>15296</v>
      </c>
      <c r="B1211" s="17">
        <v>55</v>
      </c>
      <c r="C1211" s="17">
        <v>108542</v>
      </c>
      <c r="D1211" s="17" t="s">
        <v>4571</v>
      </c>
      <c r="E1211" s="17" t="s">
        <v>61</v>
      </c>
      <c r="F1211" s="17" t="s">
        <v>154</v>
      </c>
      <c r="H1211" s="309">
        <v>17731</v>
      </c>
      <c r="I1211" s="309">
        <v>36396</v>
      </c>
      <c r="J1211" s="17" t="s">
        <v>3888</v>
      </c>
      <c r="L1211" s="17" t="s">
        <v>15297</v>
      </c>
      <c r="N1211" s="17" t="s">
        <v>31</v>
      </c>
      <c r="O1211" s="17" t="s">
        <v>15</v>
      </c>
      <c r="P1211" s="17">
        <v>45373</v>
      </c>
      <c r="AC1211" s="17" t="s">
        <v>9895</v>
      </c>
      <c r="AD1211" s="17" t="s">
        <v>9896</v>
      </c>
      <c r="AF1211" s="17">
        <v>8</v>
      </c>
      <c r="AG1211" s="17">
        <v>2</v>
      </c>
      <c r="AM1211" s="17" t="s">
        <v>44</v>
      </c>
      <c r="AN1211" s="17" t="s">
        <v>15244</v>
      </c>
      <c r="AO1211" s="17">
        <v>3</v>
      </c>
      <c r="AP1211" s="17">
        <v>80</v>
      </c>
      <c r="AQ1211" s="17">
        <v>5</v>
      </c>
      <c r="AR1211" s="17" t="s">
        <v>9898</v>
      </c>
      <c r="AT1211" s="17" t="s">
        <v>15057</v>
      </c>
      <c r="BS1211" s="17" t="s">
        <v>3901</v>
      </c>
      <c r="CH1211" s="17" t="s">
        <v>3901</v>
      </c>
      <c r="CU1211" s="17" t="s">
        <v>3901</v>
      </c>
      <c r="DN1211" s="17">
        <f>COUNTIF(AU1211:DM1211, "X")</f>
        <v>3</v>
      </c>
    </row>
    <row r="1212" spans="1:118" s="17" customFormat="1">
      <c r="A1212" s="17" t="s">
        <v>17712</v>
      </c>
      <c r="B1212" s="17">
        <v>55</v>
      </c>
      <c r="C1212" s="17">
        <v>21119</v>
      </c>
      <c r="D1212" s="17" t="s">
        <v>9480</v>
      </c>
      <c r="E1212" s="17" t="s">
        <v>372</v>
      </c>
      <c r="F1212" s="17" t="s">
        <v>48</v>
      </c>
      <c r="H1212" s="309">
        <v>16518</v>
      </c>
      <c r="I1212" s="309">
        <v>28611</v>
      </c>
      <c r="J1212" s="17" t="s">
        <v>3888</v>
      </c>
      <c r="L1212" s="17" t="s">
        <v>17713</v>
      </c>
      <c r="N1212" s="17" t="s">
        <v>50</v>
      </c>
      <c r="O1212" s="17" t="s">
        <v>15</v>
      </c>
      <c r="P1212" s="17">
        <v>45344</v>
      </c>
      <c r="AF1212" s="17">
        <v>8</v>
      </c>
      <c r="AG1212" s="17">
        <v>2</v>
      </c>
      <c r="AH1212" s="17" t="s">
        <v>11926</v>
      </c>
      <c r="AK1212" s="17" t="s">
        <v>17298</v>
      </c>
      <c r="AM1212" s="17" t="s">
        <v>46</v>
      </c>
      <c r="AN1212" s="17" t="s">
        <v>17553</v>
      </c>
      <c r="AO1212" s="17">
        <v>3</v>
      </c>
      <c r="AP1212" s="17">
        <v>80</v>
      </c>
      <c r="AQ1212" s="17">
        <v>5</v>
      </c>
      <c r="AR1212" s="17" t="s">
        <v>17300</v>
      </c>
      <c r="AV1212" s="17" t="s">
        <v>3901</v>
      </c>
      <c r="BB1212" s="17" t="s">
        <v>3901</v>
      </c>
      <c r="BD1212" s="17" t="s">
        <v>3901</v>
      </c>
      <c r="BF1212" s="17" t="s">
        <v>3901</v>
      </c>
      <c r="BH1212" s="17" t="s">
        <v>3901</v>
      </c>
      <c r="BJ1212" s="17" t="s">
        <v>21</v>
      </c>
      <c r="BN1212" s="17" t="s">
        <v>3901</v>
      </c>
      <c r="BQ1212" s="17" t="s">
        <v>21</v>
      </c>
      <c r="BS1212" s="17" t="s">
        <v>3901</v>
      </c>
      <c r="BY1212" s="17" t="s">
        <v>3901</v>
      </c>
      <c r="BZ1212" s="17" t="s">
        <v>21</v>
      </c>
      <c r="CC1212" s="17" t="s">
        <v>3901</v>
      </c>
      <c r="CF1212" s="17" t="s">
        <v>3901</v>
      </c>
      <c r="CG1212" s="17" t="s">
        <v>21</v>
      </c>
      <c r="CH1212" s="17" t="s">
        <v>3901</v>
      </c>
      <c r="CM1212" s="17" t="s">
        <v>21</v>
      </c>
      <c r="CN1212" s="17" t="s">
        <v>3901</v>
      </c>
      <c r="CQ1212" s="17" t="s">
        <v>3901</v>
      </c>
      <c r="CR1212" s="17" t="s">
        <v>21</v>
      </c>
      <c r="CU1212" s="17" t="s">
        <v>3901</v>
      </c>
      <c r="CX1212" s="17" t="s">
        <v>3901</v>
      </c>
      <c r="DN1212" s="17">
        <f>COUNTIF(AU1212:DM1212, "X")</f>
        <v>15</v>
      </c>
    </row>
    <row r="1213" spans="1:118" s="17" customFormat="1">
      <c r="A1213" s="17" t="s">
        <v>24169</v>
      </c>
      <c r="B1213" s="17">
        <v>55</v>
      </c>
      <c r="C1213" s="17">
        <v>115042</v>
      </c>
      <c r="D1213" s="17" t="s">
        <v>9480</v>
      </c>
      <c r="E1213" s="17" t="s">
        <v>306</v>
      </c>
      <c r="F1213" s="17" t="s">
        <v>317</v>
      </c>
      <c r="H1213" s="309">
        <v>19335</v>
      </c>
      <c r="I1213" s="309">
        <v>42537</v>
      </c>
      <c r="J1213" s="17" t="s">
        <v>3888</v>
      </c>
      <c r="L1213" s="17" t="s">
        <v>24170</v>
      </c>
      <c r="M1213" s="17" t="s">
        <v>192</v>
      </c>
      <c r="N1213" s="17" t="s">
        <v>126</v>
      </c>
      <c r="O1213" s="17" t="s">
        <v>15</v>
      </c>
      <c r="P1213" s="17">
        <v>45383</v>
      </c>
      <c r="AF1213" s="17">
        <v>8</v>
      </c>
      <c r="AG1213" s="17">
        <v>2</v>
      </c>
      <c r="AI1213" s="17" t="s">
        <v>20542</v>
      </c>
      <c r="AM1213" s="17" t="s">
        <v>239</v>
      </c>
      <c r="AN1213" s="17" t="s">
        <v>24146</v>
      </c>
      <c r="AO1213" s="17">
        <v>3</v>
      </c>
      <c r="AP1213" s="17">
        <v>80</v>
      </c>
      <c r="AQ1213" s="17">
        <v>5</v>
      </c>
      <c r="AR1213" s="17" t="s">
        <v>22585</v>
      </c>
      <c r="AS1213" s="17" t="s">
        <v>23503</v>
      </c>
      <c r="DN1213" s="17">
        <f>COUNTIF(AU1213:DM1213, "X")</f>
        <v>0</v>
      </c>
    </row>
    <row r="1214" spans="1:118" s="17" customFormat="1">
      <c r="A1214" s="17" t="s">
        <v>20887</v>
      </c>
      <c r="B1214" s="17">
        <v>55</v>
      </c>
      <c r="C1214" s="17">
        <v>112360</v>
      </c>
      <c r="D1214" s="17" t="s">
        <v>234</v>
      </c>
      <c r="E1214" s="17" t="s">
        <v>499</v>
      </c>
      <c r="F1214" s="17" t="s">
        <v>30</v>
      </c>
      <c r="H1214" s="309">
        <v>29763</v>
      </c>
      <c r="I1214" s="309">
        <v>42793</v>
      </c>
      <c r="J1214" s="17" t="s">
        <v>3888</v>
      </c>
      <c r="L1214" s="17" t="s">
        <v>20861</v>
      </c>
      <c r="N1214" s="17" t="s">
        <v>26</v>
      </c>
      <c r="O1214" s="17" t="s">
        <v>15</v>
      </c>
      <c r="P1214" s="17">
        <v>45318</v>
      </c>
      <c r="T1214" s="17" t="s">
        <v>20888</v>
      </c>
      <c r="V1214" s="17" t="s">
        <v>26</v>
      </c>
      <c r="W1214" s="17" t="s">
        <v>15</v>
      </c>
      <c r="X1214" s="17">
        <v>45318</v>
      </c>
      <c r="AF1214" s="17">
        <v>8</v>
      </c>
      <c r="AG1214" s="17">
        <v>2</v>
      </c>
      <c r="AI1214" s="17" t="s">
        <v>20669</v>
      </c>
      <c r="AM1214" s="17" t="s">
        <v>27</v>
      </c>
      <c r="AN1214" s="17" t="s">
        <v>20847</v>
      </c>
      <c r="AO1214" s="17">
        <v>3</v>
      </c>
      <c r="AP1214" s="17">
        <v>80</v>
      </c>
      <c r="AQ1214" s="17">
        <v>5</v>
      </c>
      <c r="AR1214" s="17" t="s">
        <v>20671</v>
      </c>
      <c r="DN1214" s="17">
        <f>COUNTIF(AU1214:DM1214, "X")</f>
        <v>0</v>
      </c>
    </row>
    <row r="1215" spans="1:118" s="17" customFormat="1">
      <c r="A1215" s="17" t="s">
        <v>20844</v>
      </c>
      <c r="B1215" s="17">
        <v>55</v>
      </c>
      <c r="C1215" s="17">
        <v>82766</v>
      </c>
      <c r="D1215" s="17" t="s">
        <v>20728</v>
      </c>
      <c r="E1215" s="17" t="s">
        <v>122</v>
      </c>
      <c r="F1215" s="17" t="s">
        <v>58</v>
      </c>
      <c r="H1215" s="309">
        <v>23223</v>
      </c>
      <c r="I1215" s="309">
        <v>33882</v>
      </c>
      <c r="J1215" s="17" t="s">
        <v>3888</v>
      </c>
      <c r="L1215" s="17" t="s">
        <v>20729</v>
      </c>
      <c r="N1215" s="17" t="s">
        <v>26</v>
      </c>
      <c r="O1215" s="17" t="s">
        <v>15</v>
      </c>
      <c r="P1215" s="17">
        <v>45318</v>
      </c>
      <c r="AF1215" s="17">
        <v>8</v>
      </c>
      <c r="AG1215" s="17">
        <v>2</v>
      </c>
      <c r="AI1215" s="17" t="s">
        <v>20669</v>
      </c>
      <c r="AM1215" s="17" t="s">
        <v>53</v>
      </c>
      <c r="AN1215" s="17" t="s">
        <v>20670</v>
      </c>
      <c r="AO1215" s="17">
        <v>3</v>
      </c>
      <c r="AP1215" s="17">
        <v>80</v>
      </c>
      <c r="AQ1215" s="17">
        <v>5</v>
      </c>
      <c r="AR1215" s="17" t="s">
        <v>20671</v>
      </c>
      <c r="BD1215" s="17" t="s">
        <v>3901</v>
      </c>
      <c r="BS1215" s="17" t="s">
        <v>3901</v>
      </c>
      <c r="CH1215" s="17" t="s">
        <v>3901</v>
      </c>
      <c r="CU1215" s="17" t="s">
        <v>3901</v>
      </c>
      <c r="DN1215" s="17">
        <f>COUNTIF(AU1215:DM1215, "X")</f>
        <v>4</v>
      </c>
    </row>
    <row r="1216" spans="1:118" s="17" customFormat="1">
      <c r="A1216" s="17" t="s">
        <v>8543</v>
      </c>
      <c r="B1216" s="17">
        <v>55</v>
      </c>
      <c r="C1216" s="17">
        <v>120657</v>
      </c>
      <c r="D1216" s="17" t="s">
        <v>8544</v>
      </c>
      <c r="E1216" s="17" t="s">
        <v>8545</v>
      </c>
      <c r="F1216" s="17" t="s">
        <v>82</v>
      </c>
      <c r="H1216" s="309">
        <v>30859</v>
      </c>
      <c r="I1216" s="309">
        <v>37460</v>
      </c>
      <c r="J1216" s="17" t="s">
        <v>3888</v>
      </c>
      <c r="L1216" s="17" t="s">
        <v>8546</v>
      </c>
      <c r="N1216" s="17" t="s">
        <v>19</v>
      </c>
      <c r="O1216" s="17" t="s">
        <v>15</v>
      </c>
      <c r="P1216" s="17">
        <v>45356</v>
      </c>
      <c r="Q1216" s="17">
        <v>1806</v>
      </c>
      <c r="AC1216" s="17" t="s">
        <v>3890</v>
      </c>
      <c r="AD1216" s="17" t="s">
        <v>3891</v>
      </c>
      <c r="AF1216" s="17">
        <v>15</v>
      </c>
      <c r="AG1216" s="17">
        <v>2</v>
      </c>
      <c r="AM1216" s="17" t="s">
        <v>2607</v>
      </c>
      <c r="AN1216" s="17" t="s">
        <v>8305</v>
      </c>
      <c r="AO1216" s="17">
        <v>3</v>
      </c>
      <c r="AP1216" s="17">
        <v>80</v>
      </c>
      <c r="AQ1216" s="17">
        <v>5</v>
      </c>
      <c r="AT1216" s="17" t="s">
        <v>7979</v>
      </c>
      <c r="AZ1216" s="17" t="s">
        <v>3901</v>
      </c>
      <c r="DN1216" s="17">
        <f>COUNTIF(AU1216:DM1216, "X")</f>
        <v>1</v>
      </c>
    </row>
    <row r="1217" spans="1:118" s="17" customFormat="1">
      <c r="A1217" s="17" t="s">
        <v>4943</v>
      </c>
      <c r="B1217" s="17">
        <v>55</v>
      </c>
      <c r="C1217" s="17">
        <v>113148</v>
      </c>
      <c r="D1217" s="17" t="s">
        <v>4944</v>
      </c>
      <c r="E1217" s="17" t="s">
        <v>4945</v>
      </c>
      <c r="F1217" s="17" t="s">
        <v>93</v>
      </c>
      <c r="H1217" s="309">
        <v>20030</v>
      </c>
      <c r="I1217" s="309">
        <v>42157</v>
      </c>
      <c r="J1217" s="17" t="s">
        <v>3888</v>
      </c>
      <c r="L1217" s="17" t="s">
        <v>4946</v>
      </c>
      <c r="N1217" s="17" t="s">
        <v>19</v>
      </c>
      <c r="O1217" s="17" t="s">
        <v>15</v>
      </c>
      <c r="P1217" s="17">
        <v>45356</v>
      </c>
      <c r="AC1217" s="17" t="s">
        <v>3890</v>
      </c>
      <c r="AD1217" s="17" t="s">
        <v>3891</v>
      </c>
      <c r="AF1217" s="17">
        <v>15</v>
      </c>
      <c r="AG1217" s="17">
        <v>2</v>
      </c>
      <c r="AM1217" s="17" t="s">
        <v>2602</v>
      </c>
      <c r="AN1217" s="17" t="s">
        <v>4371</v>
      </c>
      <c r="AO1217" s="17">
        <v>3</v>
      </c>
      <c r="AP1217" s="17">
        <v>80</v>
      </c>
      <c r="AQ1217" s="17">
        <v>5</v>
      </c>
      <c r="AT1217" s="17" t="s">
        <v>3893</v>
      </c>
      <c r="DN1217" s="17">
        <f>COUNTIF(AU1217:DM1217, "X")</f>
        <v>0</v>
      </c>
    </row>
    <row r="1218" spans="1:118" s="17" customFormat="1">
      <c r="A1218" s="17" t="s">
        <v>16868</v>
      </c>
      <c r="B1218" s="17">
        <v>55</v>
      </c>
      <c r="C1218" s="17">
        <v>76821</v>
      </c>
      <c r="D1218" s="17" t="s">
        <v>16869</v>
      </c>
      <c r="E1218" s="17" t="s">
        <v>315</v>
      </c>
      <c r="F1218" s="17" t="s">
        <v>84</v>
      </c>
      <c r="H1218" s="309">
        <v>19363</v>
      </c>
      <c r="I1218" s="309">
        <v>44131</v>
      </c>
      <c r="J1218" s="17" t="s">
        <v>3888</v>
      </c>
      <c r="L1218" s="17" t="s">
        <v>16870</v>
      </c>
      <c r="N1218" s="17" t="s">
        <v>31</v>
      </c>
      <c r="O1218" s="17" t="s">
        <v>15</v>
      </c>
      <c r="P1218" s="17">
        <v>45373</v>
      </c>
      <c r="AC1218" s="17" t="s">
        <v>9895</v>
      </c>
      <c r="AD1218" s="17" t="s">
        <v>9896</v>
      </c>
      <c r="AF1218" s="17">
        <v>15</v>
      </c>
      <c r="AG1218" s="17">
        <v>2</v>
      </c>
      <c r="AM1218" s="17" t="s">
        <v>220</v>
      </c>
      <c r="AN1218" s="17" t="s">
        <v>16782</v>
      </c>
      <c r="AO1218" s="17">
        <v>3</v>
      </c>
      <c r="AP1218" s="17">
        <v>80</v>
      </c>
      <c r="AQ1218" s="17">
        <v>5</v>
      </c>
      <c r="AR1218" s="17" t="s">
        <v>9898</v>
      </c>
      <c r="AT1218" s="17" t="s">
        <v>9899</v>
      </c>
      <c r="AV1218" s="17" t="s">
        <v>3901</v>
      </c>
      <c r="DN1218" s="17">
        <f>COUNTIF(AU1218:DM1218, "X")</f>
        <v>1</v>
      </c>
    </row>
    <row r="1219" spans="1:118" s="17" customFormat="1">
      <c r="A1219" s="17" t="s">
        <v>10888</v>
      </c>
      <c r="B1219" s="17">
        <v>55</v>
      </c>
      <c r="C1219" s="17">
        <v>51929</v>
      </c>
      <c r="D1219" s="17" t="s">
        <v>10669</v>
      </c>
      <c r="E1219" s="17" t="s">
        <v>6074</v>
      </c>
      <c r="F1219" s="17" t="s">
        <v>52</v>
      </c>
      <c r="H1219" s="309">
        <v>19619</v>
      </c>
      <c r="I1219" s="309">
        <v>32356</v>
      </c>
      <c r="J1219" s="17" t="s">
        <v>3888</v>
      </c>
      <c r="L1219" s="17" t="s">
        <v>10889</v>
      </c>
      <c r="N1219" s="17" t="s">
        <v>14</v>
      </c>
      <c r="O1219" s="17" t="s">
        <v>15</v>
      </c>
      <c r="P1219" s="17">
        <v>45371</v>
      </c>
      <c r="AC1219" s="17" t="s">
        <v>14</v>
      </c>
      <c r="AF1219" s="17">
        <v>8</v>
      </c>
      <c r="AG1219" s="17">
        <v>2</v>
      </c>
      <c r="AI1219" s="17" t="s">
        <v>10178</v>
      </c>
      <c r="AM1219" s="17" t="s">
        <v>16</v>
      </c>
      <c r="AN1219" s="17" t="s">
        <v>10763</v>
      </c>
      <c r="AO1219" s="17">
        <v>3</v>
      </c>
      <c r="AP1219" s="17">
        <v>80</v>
      </c>
      <c r="AQ1219" s="17">
        <v>5</v>
      </c>
      <c r="AR1219" s="17" t="s">
        <v>10180</v>
      </c>
      <c r="AV1219" s="17" t="s">
        <v>3901</v>
      </c>
      <c r="BD1219" s="17" t="s">
        <v>3901</v>
      </c>
      <c r="BH1219" s="17" t="s">
        <v>3901</v>
      </c>
      <c r="BJ1219" s="17" t="s">
        <v>3901</v>
      </c>
      <c r="BK1219" s="17" t="s">
        <v>3901</v>
      </c>
      <c r="BL1219" s="17" t="s">
        <v>3901</v>
      </c>
      <c r="BQ1219" s="17" t="s">
        <v>30</v>
      </c>
      <c r="BS1219" s="17" t="s">
        <v>3901</v>
      </c>
      <c r="BU1219" s="17" t="s">
        <v>3901</v>
      </c>
      <c r="BY1219" s="17" t="s">
        <v>3901</v>
      </c>
      <c r="CC1219" s="17" t="s">
        <v>3901</v>
      </c>
      <c r="CD1219" s="17" t="s">
        <v>3901</v>
      </c>
      <c r="CF1219" s="17" t="s">
        <v>3901</v>
      </c>
      <c r="CH1219" s="17" t="s">
        <v>3901</v>
      </c>
      <c r="CI1219" s="17" t="s">
        <v>3901</v>
      </c>
      <c r="CM1219" s="17" t="s">
        <v>30</v>
      </c>
      <c r="CN1219" s="17" t="s">
        <v>3901</v>
      </c>
      <c r="CQ1219" s="17" t="s">
        <v>3901</v>
      </c>
      <c r="CU1219" s="17" t="s">
        <v>3901</v>
      </c>
      <c r="DA1219" s="17" t="s">
        <v>3901</v>
      </c>
      <c r="DB1219" s="17" t="s">
        <v>3901</v>
      </c>
      <c r="DF1219" s="17" t="s">
        <v>3901</v>
      </c>
      <c r="DN1219" s="17">
        <f>COUNTIF(AU1219:DM1219, "X")</f>
        <v>20</v>
      </c>
    </row>
    <row r="1220" spans="1:118" s="17" customFormat="1">
      <c r="A1220" s="17" t="s">
        <v>22972</v>
      </c>
      <c r="B1220" s="17">
        <v>55</v>
      </c>
      <c r="C1220" s="17">
        <v>93165</v>
      </c>
      <c r="D1220" s="17" t="s">
        <v>20314</v>
      </c>
      <c r="E1220" s="17" t="s">
        <v>22973</v>
      </c>
      <c r="F1220" s="17" t="s">
        <v>22</v>
      </c>
      <c r="H1220" s="309">
        <v>28692</v>
      </c>
      <c r="I1220" s="309">
        <v>35104</v>
      </c>
      <c r="J1220" s="17" t="s">
        <v>3888</v>
      </c>
      <c r="L1220" s="17" t="s">
        <v>22974</v>
      </c>
      <c r="N1220" s="17" t="s">
        <v>205</v>
      </c>
      <c r="O1220" s="17" t="s">
        <v>15</v>
      </c>
      <c r="P1220" s="17">
        <v>45337</v>
      </c>
      <c r="AF1220" s="17">
        <v>8</v>
      </c>
      <c r="AG1220" s="17">
        <v>2</v>
      </c>
      <c r="AI1220" s="17" t="s">
        <v>20542</v>
      </c>
      <c r="AM1220" s="17" t="s">
        <v>253</v>
      </c>
      <c r="AN1220" s="17" t="s">
        <v>22821</v>
      </c>
      <c r="AO1220" s="17">
        <v>3</v>
      </c>
      <c r="AP1220" s="17">
        <v>80</v>
      </c>
      <c r="AQ1220" s="17">
        <v>5</v>
      </c>
      <c r="AR1220" s="17" t="s">
        <v>22585</v>
      </c>
      <c r="DN1220" s="17">
        <f>COUNTIF(AU1220:DM1220, "X")</f>
        <v>0</v>
      </c>
    </row>
    <row r="1221" spans="1:118" s="17" customFormat="1">
      <c r="A1221" s="17" t="s">
        <v>23587</v>
      </c>
      <c r="B1221" s="17">
        <v>55</v>
      </c>
      <c r="C1221" s="17">
        <v>119107</v>
      </c>
      <c r="D1221" s="17" t="s">
        <v>13194</v>
      </c>
      <c r="E1221" s="17" t="s">
        <v>61</v>
      </c>
      <c r="F1221" s="17" t="s">
        <v>397</v>
      </c>
      <c r="H1221" s="309">
        <v>30593</v>
      </c>
      <c r="I1221" s="309">
        <v>42654</v>
      </c>
      <c r="J1221" s="17" t="s">
        <v>3888</v>
      </c>
      <c r="L1221" s="17" t="s">
        <v>23588</v>
      </c>
      <c r="N1221" s="17" t="s">
        <v>126</v>
      </c>
      <c r="O1221" s="17" t="s">
        <v>15</v>
      </c>
      <c r="P1221" s="17">
        <v>45383</v>
      </c>
      <c r="AF1221" s="17">
        <v>8</v>
      </c>
      <c r="AG1221" s="17">
        <v>2</v>
      </c>
      <c r="AI1221" s="17" t="s">
        <v>20542</v>
      </c>
      <c r="AM1221" s="17" t="s">
        <v>303</v>
      </c>
      <c r="AN1221" s="17" t="s">
        <v>23502</v>
      </c>
      <c r="AO1221" s="17">
        <v>3</v>
      </c>
      <c r="AP1221" s="17">
        <v>80</v>
      </c>
      <c r="AQ1221" s="17">
        <v>5</v>
      </c>
      <c r="AR1221" s="17" t="s">
        <v>22585</v>
      </c>
      <c r="AS1221" s="17" t="s">
        <v>23503</v>
      </c>
      <c r="DN1221" s="17">
        <f>COUNTIF(AU1221:DM1221, "X")</f>
        <v>0</v>
      </c>
    </row>
    <row r="1222" spans="1:118" s="17" customFormat="1">
      <c r="A1222" s="17" t="s">
        <v>22520</v>
      </c>
      <c r="B1222" s="17">
        <v>55</v>
      </c>
      <c r="C1222" s="17">
        <v>105492</v>
      </c>
      <c r="D1222" s="17" t="s">
        <v>5784</v>
      </c>
      <c r="E1222" s="17" t="s">
        <v>713</v>
      </c>
      <c r="F1222" s="17" t="s">
        <v>70</v>
      </c>
      <c r="H1222" s="309">
        <v>25440</v>
      </c>
      <c r="I1222" s="309">
        <v>41911</v>
      </c>
      <c r="J1222" s="17" t="s">
        <v>3888</v>
      </c>
      <c r="L1222" s="17" t="s">
        <v>22521</v>
      </c>
      <c r="N1222" s="17" t="s">
        <v>31</v>
      </c>
      <c r="O1222" s="17" t="s">
        <v>15</v>
      </c>
      <c r="P1222" s="17">
        <v>45373</v>
      </c>
      <c r="AF1222" s="17">
        <v>8</v>
      </c>
      <c r="AG1222" s="17">
        <v>2</v>
      </c>
      <c r="AH1222" s="17" t="s">
        <v>11926</v>
      </c>
      <c r="AK1222" s="17" t="s">
        <v>11927</v>
      </c>
      <c r="AM1222" s="17" t="s">
        <v>177</v>
      </c>
      <c r="AN1222" s="17" t="s">
        <v>22466</v>
      </c>
      <c r="AO1222" s="17">
        <v>3</v>
      </c>
      <c r="AP1222" s="17">
        <v>80</v>
      </c>
      <c r="AQ1222" s="17">
        <v>5</v>
      </c>
      <c r="AR1222" s="17" t="s">
        <v>11941</v>
      </c>
      <c r="BD1222" s="17" t="s">
        <v>3901</v>
      </c>
      <c r="DN1222" s="17">
        <f>COUNTIF(AU1222:DM1222, "X")</f>
        <v>1</v>
      </c>
    </row>
    <row r="1223" spans="1:118" s="17" customFormat="1">
      <c r="A1223" s="17" t="s">
        <v>13451</v>
      </c>
      <c r="B1223" s="17">
        <v>55</v>
      </c>
      <c r="C1223" s="17">
        <v>113360</v>
      </c>
      <c r="D1223" s="17" t="s">
        <v>102</v>
      </c>
      <c r="E1223" s="17" t="s">
        <v>312</v>
      </c>
      <c r="F1223" s="17" t="s">
        <v>161</v>
      </c>
      <c r="H1223" s="309">
        <v>30198</v>
      </c>
      <c r="I1223" s="309">
        <v>36790</v>
      </c>
      <c r="J1223" s="17" t="s">
        <v>3888</v>
      </c>
      <c r="L1223" s="17" t="s">
        <v>13452</v>
      </c>
      <c r="N1223" s="17" t="s">
        <v>31</v>
      </c>
      <c r="O1223" s="17" t="s">
        <v>15</v>
      </c>
      <c r="P1223" s="17">
        <v>45373</v>
      </c>
      <c r="AC1223" s="17" t="s">
        <v>9895</v>
      </c>
      <c r="AD1223" s="17" t="s">
        <v>9896</v>
      </c>
      <c r="AF1223" s="17">
        <v>8</v>
      </c>
      <c r="AG1223" s="17">
        <v>2</v>
      </c>
      <c r="AM1223" s="17" t="s">
        <v>115</v>
      </c>
      <c r="AN1223" s="17" t="s">
        <v>13186</v>
      </c>
      <c r="AO1223" s="17">
        <v>3</v>
      </c>
      <c r="AP1223" s="17">
        <v>80</v>
      </c>
      <c r="AQ1223" s="17">
        <v>5</v>
      </c>
      <c r="AR1223" s="17" t="s">
        <v>9898</v>
      </c>
      <c r="AT1223" s="17" t="s">
        <v>12990</v>
      </c>
      <c r="BS1223" s="17" t="s">
        <v>3901</v>
      </c>
      <c r="CH1223" s="17" t="s">
        <v>3901</v>
      </c>
      <c r="CO1223" s="17" t="s">
        <v>21</v>
      </c>
      <c r="CU1223" s="17" t="s">
        <v>3901</v>
      </c>
      <c r="DN1223" s="17">
        <f>COUNTIF(AU1223:DM1223, "X")</f>
        <v>3</v>
      </c>
    </row>
    <row r="1224" spans="1:118" s="17" customFormat="1">
      <c r="A1224" s="17" t="s">
        <v>19036</v>
      </c>
      <c r="B1224" s="17">
        <v>55</v>
      </c>
      <c r="C1224" s="17">
        <v>116921</v>
      </c>
      <c r="D1224" s="17" t="s">
        <v>19037</v>
      </c>
      <c r="E1224" s="17" t="s">
        <v>19038</v>
      </c>
      <c r="G1224" s="17" t="s">
        <v>203</v>
      </c>
      <c r="H1224" s="309">
        <v>28660</v>
      </c>
      <c r="I1224" s="309">
        <v>37083</v>
      </c>
      <c r="J1224" s="17" t="s">
        <v>3888</v>
      </c>
      <c r="L1224" s="17" t="s">
        <v>19039</v>
      </c>
      <c r="N1224" s="17" t="s">
        <v>31</v>
      </c>
      <c r="O1224" s="17" t="s">
        <v>15</v>
      </c>
      <c r="P1224" s="17">
        <v>45373</v>
      </c>
      <c r="Q1224" s="17">
        <v>3819</v>
      </c>
      <c r="AD1224" s="17" t="s">
        <v>9896</v>
      </c>
      <c r="AF1224" s="17">
        <v>8</v>
      </c>
      <c r="AG1224" s="17">
        <v>2</v>
      </c>
      <c r="AM1224" s="17" t="s">
        <v>314</v>
      </c>
      <c r="AN1224" s="17" t="s">
        <v>18984</v>
      </c>
      <c r="AO1224" s="17">
        <v>3</v>
      </c>
      <c r="AP1224" s="17">
        <v>80</v>
      </c>
      <c r="AQ1224" s="17">
        <v>5</v>
      </c>
      <c r="AR1224" s="17" t="s">
        <v>9898</v>
      </c>
      <c r="BS1224" s="17" t="s">
        <v>3901</v>
      </c>
      <c r="CH1224" s="17" t="s">
        <v>3901</v>
      </c>
      <c r="CM1224" s="17" t="s">
        <v>3901</v>
      </c>
      <c r="DN1224" s="17">
        <f>COUNTIF(AU1224:DM1224, "X")</f>
        <v>3</v>
      </c>
    </row>
    <row r="1225" spans="1:118" s="17" customFormat="1">
      <c r="A1225" s="17" t="s">
        <v>11346</v>
      </c>
      <c r="B1225" s="17">
        <v>55</v>
      </c>
      <c r="C1225" s="17">
        <v>80847</v>
      </c>
      <c r="D1225" s="17" t="s">
        <v>11347</v>
      </c>
      <c r="E1225" s="17" t="s">
        <v>6445</v>
      </c>
      <c r="F1225" s="17" t="s">
        <v>22</v>
      </c>
      <c r="H1225" s="309">
        <v>26149</v>
      </c>
      <c r="I1225" s="309">
        <v>39559</v>
      </c>
      <c r="J1225" s="17" t="s">
        <v>3888</v>
      </c>
      <c r="L1225" s="17" t="s">
        <v>11348</v>
      </c>
      <c r="N1225" s="17" t="s">
        <v>14</v>
      </c>
      <c r="O1225" s="17" t="s">
        <v>15</v>
      </c>
      <c r="P1225" s="17">
        <v>45371</v>
      </c>
      <c r="Q1225" s="17">
        <v>1152</v>
      </c>
      <c r="AC1225" s="17" t="s">
        <v>14</v>
      </c>
      <c r="AF1225" s="17">
        <v>8</v>
      </c>
      <c r="AG1225" s="17">
        <v>2</v>
      </c>
      <c r="AI1225" s="17" t="s">
        <v>10178</v>
      </c>
      <c r="AM1225" s="17" t="s">
        <v>151</v>
      </c>
      <c r="AN1225" s="17" t="s">
        <v>11216</v>
      </c>
      <c r="AO1225" s="17">
        <v>3</v>
      </c>
      <c r="AP1225" s="17">
        <v>80</v>
      </c>
      <c r="AQ1225" s="17">
        <v>5</v>
      </c>
      <c r="AR1225" s="17" t="s">
        <v>10180</v>
      </c>
      <c r="AV1225" s="17" t="s">
        <v>3901</v>
      </c>
      <c r="BS1225" s="17" t="s">
        <v>3901</v>
      </c>
      <c r="CC1225" s="17" t="s">
        <v>3901</v>
      </c>
      <c r="CF1225" s="17" t="s">
        <v>3901</v>
      </c>
      <c r="CH1225" s="17" t="s">
        <v>3901</v>
      </c>
      <c r="CQ1225" s="17" t="s">
        <v>3901</v>
      </c>
      <c r="CU1225" s="17" t="s">
        <v>3901</v>
      </c>
      <c r="DN1225" s="17">
        <f>COUNTIF(AU1225:DM1225, "X")</f>
        <v>7</v>
      </c>
    </row>
    <row r="1226" spans="1:118" s="17" customFormat="1">
      <c r="A1226" s="17" t="s">
        <v>12438</v>
      </c>
      <c r="B1226" s="17">
        <v>55</v>
      </c>
      <c r="C1226" s="17">
        <v>96295</v>
      </c>
      <c r="D1226" s="17" t="s">
        <v>12439</v>
      </c>
      <c r="E1226" s="17" t="s">
        <v>122</v>
      </c>
      <c r="F1226" s="17" t="s">
        <v>48</v>
      </c>
      <c r="H1226" s="309">
        <v>13961</v>
      </c>
      <c r="I1226" s="309">
        <v>35303</v>
      </c>
      <c r="J1226" s="17" t="s">
        <v>3888</v>
      </c>
      <c r="L1226" s="17" t="s">
        <v>12440</v>
      </c>
      <c r="N1226" s="17" t="s">
        <v>31</v>
      </c>
      <c r="O1226" s="17" t="s">
        <v>15</v>
      </c>
      <c r="P1226" s="17">
        <v>45373</v>
      </c>
      <c r="AC1226" s="17" t="s">
        <v>9895</v>
      </c>
      <c r="AD1226" s="17" t="s">
        <v>9896</v>
      </c>
      <c r="AF1226" s="17">
        <v>8</v>
      </c>
      <c r="AG1226" s="17">
        <v>2</v>
      </c>
      <c r="AM1226" s="17" t="s">
        <v>222</v>
      </c>
      <c r="AN1226" s="17" t="s">
        <v>12432</v>
      </c>
      <c r="AO1226" s="17">
        <v>3</v>
      </c>
      <c r="AP1226" s="17">
        <v>80</v>
      </c>
      <c r="AQ1226" s="17">
        <v>5</v>
      </c>
      <c r="AR1226" s="17" t="s">
        <v>9898</v>
      </c>
      <c r="AT1226" s="17" t="s">
        <v>11929</v>
      </c>
      <c r="AU1226" s="17" t="s">
        <v>30</v>
      </c>
      <c r="AV1226" s="17" t="s">
        <v>3901</v>
      </c>
      <c r="AX1226" s="17" t="s">
        <v>3901</v>
      </c>
      <c r="AZ1226" s="17" t="s">
        <v>3901</v>
      </c>
      <c r="BB1226" s="17" t="s">
        <v>3901</v>
      </c>
      <c r="BC1226" s="17" t="s">
        <v>30</v>
      </c>
      <c r="BD1226" s="17" t="s">
        <v>3901</v>
      </c>
      <c r="BH1226" s="17" t="s">
        <v>3901</v>
      </c>
      <c r="BK1226" s="17" t="s">
        <v>3901</v>
      </c>
      <c r="BQ1226" s="17" t="s">
        <v>30</v>
      </c>
      <c r="BS1226" s="17" t="s">
        <v>3901</v>
      </c>
      <c r="BY1226" s="17" t="s">
        <v>3901</v>
      </c>
      <c r="CC1226" s="17" t="s">
        <v>3901</v>
      </c>
      <c r="CF1226" s="17" t="s">
        <v>3901</v>
      </c>
      <c r="CG1226" s="17" t="s">
        <v>30</v>
      </c>
      <c r="CH1226" s="17" t="s">
        <v>3901</v>
      </c>
      <c r="CN1226" s="17" t="s">
        <v>3901</v>
      </c>
      <c r="CO1226" s="17" t="s">
        <v>21</v>
      </c>
      <c r="CQ1226" s="17" t="s">
        <v>3901</v>
      </c>
      <c r="CU1226" s="17" t="s">
        <v>3901</v>
      </c>
      <c r="DB1226" s="17" t="s">
        <v>21</v>
      </c>
      <c r="DN1226" s="17">
        <f>COUNTIF(AU1226:DM1226, "X")</f>
        <v>15</v>
      </c>
    </row>
    <row r="1227" spans="1:118" s="17" customFormat="1">
      <c r="A1227" s="17" t="s">
        <v>22354</v>
      </c>
      <c r="B1227" s="17">
        <v>55</v>
      </c>
      <c r="C1227" s="17">
        <v>49191</v>
      </c>
      <c r="D1227" s="17" t="s">
        <v>556</v>
      </c>
      <c r="E1227" s="17" t="s">
        <v>7231</v>
      </c>
      <c r="F1227" s="17" t="s">
        <v>82</v>
      </c>
      <c r="H1227" s="309">
        <v>25965</v>
      </c>
      <c r="I1227" s="309">
        <v>32660</v>
      </c>
      <c r="J1227" s="17" t="s">
        <v>3888</v>
      </c>
      <c r="L1227" s="17" t="s">
        <v>22355</v>
      </c>
      <c r="N1227" s="17" t="s">
        <v>31</v>
      </c>
      <c r="O1227" s="17" t="s">
        <v>15</v>
      </c>
      <c r="P1227" s="17">
        <v>45373</v>
      </c>
      <c r="AF1227" s="17">
        <v>8</v>
      </c>
      <c r="AG1227" s="17">
        <v>2</v>
      </c>
      <c r="AH1227" s="17" t="s">
        <v>11926</v>
      </c>
      <c r="AK1227" s="17" t="s">
        <v>11927</v>
      </c>
      <c r="AM1227" s="17" t="s">
        <v>200</v>
      </c>
      <c r="AN1227" s="17" t="s">
        <v>22312</v>
      </c>
      <c r="AO1227" s="17">
        <v>3</v>
      </c>
      <c r="AP1227" s="17">
        <v>80</v>
      </c>
      <c r="AQ1227" s="17">
        <v>5</v>
      </c>
      <c r="AR1227" s="17" t="s">
        <v>11941</v>
      </c>
      <c r="AV1227" s="17" t="s">
        <v>3901</v>
      </c>
      <c r="BD1227" s="17" t="s">
        <v>3901</v>
      </c>
      <c r="BS1227" s="17" t="s">
        <v>3901</v>
      </c>
      <c r="CC1227" s="17" t="s">
        <v>3901</v>
      </c>
      <c r="CF1227" s="17" t="s">
        <v>3901</v>
      </c>
      <c r="CG1227" s="17" t="s">
        <v>21</v>
      </c>
      <c r="CH1227" s="17" t="s">
        <v>3901</v>
      </c>
      <c r="CR1227" s="17" t="s">
        <v>21</v>
      </c>
      <c r="CU1227" s="17" t="s">
        <v>3901</v>
      </c>
      <c r="DA1227" s="17" t="s">
        <v>3901</v>
      </c>
      <c r="DN1227" s="17">
        <f>COUNTIF(AU1227:DM1227, "X")</f>
        <v>8</v>
      </c>
    </row>
    <row r="1228" spans="1:118" s="17" customFormat="1">
      <c r="A1228" s="17" t="s">
        <v>18495</v>
      </c>
      <c r="B1228" s="17">
        <v>55</v>
      </c>
      <c r="C1228" s="17">
        <v>30499</v>
      </c>
      <c r="D1228" s="17" t="s">
        <v>7351</v>
      </c>
      <c r="E1228" s="17" t="s">
        <v>98</v>
      </c>
      <c r="F1228" s="17" t="s">
        <v>21</v>
      </c>
      <c r="H1228" s="309">
        <v>12429</v>
      </c>
      <c r="I1228" s="309">
        <v>28611</v>
      </c>
      <c r="J1228" s="17" t="s">
        <v>3888</v>
      </c>
      <c r="L1228" s="17" t="s">
        <v>18398</v>
      </c>
      <c r="N1228" s="17" t="s">
        <v>19</v>
      </c>
      <c r="O1228" s="17" t="s">
        <v>15</v>
      </c>
      <c r="P1228" s="17">
        <v>45356</v>
      </c>
      <c r="AF1228" s="17">
        <v>8</v>
      </c>
      <c r="AG1228" s="17">
        <v>2</v>
      </c>
      <c r="AH1228" s="17" t="s">
        <v>11926</v>
      </c>
      <c r="AK1228" s="17" t="s">
        <v>11927</v>
      </c>
      <c r="AM1228" s="17" t="s">
        <v>2614</v>
      </c>
      <c r="AN1228" s="17" t="s">
        <v>18350</v>
      </c>
      <c r="AO1228" s="17">
        <v>3</v>
      </c>
      <c r="AP1228" s="17">
        <v>80</v>
      </c>
      <c r="AQ1228" s="17">
        <v>5</v>
      </c>
      <c r="AR1228" s="17" t="s">
        <v>18351</v>
      </c>
      <c r="AU1228" s="17" t="s">
        <v>21</v>
      </c>
      <c r="AV1228" s="17" t="s">
        <v>3901</v>
      </c>
      <c r="BB1228" s="17" t="s">
        <v>3901</v>
      </c>
      <c r="BD1228" s="17" t="s">
        <v>3901</v>
      </c>
      <c r="BH1228" s="17" t="s">
        <v>3901</v>
      </c>
      <c r="BK1228" s="17" t="s">
        <v>3901</v>
      </c>
      <c r="BS1228" s="17" t="s">
        <v>3901</v>
      </c>
      <c r="CH1228" s="17" t="s">
        <v>3901</v>
      </c>
      <c r="CQ1228" s="17" t="s">
        <v>3901</v>
      </c>
      <c r="CU1228" s="17" t="s">
        <v>3901</v>
      </c>
      <c r="DN1228" s="17">
        <f>COUNTIF(AU1228:DM1228, "X")</f>
        <v>9</v>
      </c>
    </row>
    <row r="1229" spans="1:118" s="17" customFormat="1">
      <c r="A1229" s="17" t="s">
        <v>18397</v>
      </c>
      <c r="B1229" s="17">
        <v>55</v>
      </c>
      <c r="C1229" s="17">
        <v>84100</v>
      </c>
      <c r="D1229" s="17" t="s">
        <v>7351</v>
      </c>
      <c r="E1229" s="17" t="s">
        <v>98</v>
      </c>
      <c r="F1229" s="17" t="s">
        <v>30</v>
      </c>
      <c r="H1229" s="309">
        <v>20243</v>
      </c>
      <c r="I1229" s="309">
        <v>41061</v>
      </c>
      <c r="J1229" s="17" t="s">
        <v>3888</v>
      </c>
      <c r="L1229" s="17" t="s">
        <v>18398</v>
      </c>
      <c r="N1229" s="17" t="s">
        <v>19</v>
      </c>
      <c r="O1229" s="17" t="s">
        <v>15</v>
      </c>
      <c r="P1229" s="17">
        <v>45356</v>
      </c>
      <c r="AF1229" s="17">
        <v>8</v>
      </c>
      <c r="AG1229" s="17">
        <v>2</v>
      </c>
      <c r="AH1229" s="17" t="s">
        <v>11926</v>
      </c>
      <c r="AK1229" s="17" t="s">
        <v>11927</v>
      </c>
      <c r="AM1229" s="17" t="s">
        <v>2614</v>
      </c>
      <c r="AN1229" s="17" t="s">
        <v>18350</v>
      </c>
      <c r="AO1229" s="17">
        <v>3</v>
      </c>
      <c r="AP1229" s="17">
        <v>80</v>
      </c>
      <c r="AQ1229" s="17">
        <v>5</v>
      </c>
      <c r="AR1229" s="17" t="s">
        <v>18351</v>
      </c>
      <c r="CH1229" s="17" t="s">
        <v>3901</v>
      </c>
      <c r="CU1229" s="17" t="s">
        <v>3901</v>
      </c>
      <c r="DN1229" s="17">
        <f>COUNTIF(AU1229:DM1229, "X")</f>
        <v>2</v>
      </c>
    </row>
    <row r="1230" spans="1:118" s="17" customFormat="1">
      <c r="A1230" s="17" t="s">
        <v>18537</v>
      </c>
      <c r="B1230" s="17">
        <v>55</v>
      </c>
      <c r="C1230" s="17">
        <v>30500</v>
      </c>
      <c r="D1230" s="17" t="s">
        <v>7351</v>
      </c>
      <c r="E1230" s="17" t="s">
        <v>84</v>
      </c>
      <c r="F1230" s="17" t="s">
        <v>341</v>
      </c>
      <c r="H1230" s="309">
        <v>13747</v>
      </c>
      <c r="I1230" s="309">
        <v>28611</v>
      </c>
      <c r="J1230" s="17" t="s">
        <v>3888</v>
      </c>
      <c r="L1230" s="17" t="s">
        <v>18398</v>
      </c>
      <c r="N1230" s="17" t="s">
        <v>19</v>
      </c>
      <c r="O1230" s="17" t="s">
        <v>15</v>
      </c>
      <c r="P1230" s="17">
        <v>45356</v>
      </c>
      <c r="AF1230" s="17">
        <v>8</v>
      </c>
      <c r="AG1230" s="17">
        <v>2</v>
      </c>
      <c r="AH1230" s="17" t="s">
        <v>11926</v>
      </c>
      <c r="AK1230" s="17" t="s">
        <v>11927</v>
      </c>
      <c r="AM1230" s="17" t="s">
        <v>2614</v>
      </c>
      <c r="AN1230" s="17" t="s">
        <v>18350</v>
      </c>
      <c r="AO1230" s="17">
        <v>3</v>
      </c>
      <c r="AP1230" s="17">
        <v>80</v>
      </c>
      <c r="AQ1230" s="17">
        <v>5</v>
      </c>
      <c r="AR1230" s="17" t="s">
        <v>18351</v>
      </c>
      <c r="AU1230" s="17" t="s">
        <v>21</v>
      </c>
      <c r="AV1230" s="17" t="s">
        <v>3901</v>
      </c>
      <c r="BB1230" s="17" t="s">
        <v>3901</v>
      </c>
      <c r="BD1230" s="17" t="s">
        <v>3901</v>
      </c>
      <c r="BH1230" s="17" t="s">
        <v>3901</v>
      </c>
      <c r="BS1230" s="17" t="s">
        <v>3901</v>
      </c>
      <c r="CH1230" s="17" t="s">
        <v>3901</v>
      </c>
      <c r="CQ1230" s="17" t="s">
        <v>3901</v>
      </c>
      <c r="CU1230" s="17" t="s">
        <v>3901</v>
      </c>
      <c r="DN1230" s="17">
        <f>COUNTIF(AU1230:DM1230, "X")</f>
        <v>8</v>
      </c>
    </row>
    <row r="1231" spans="1:118" s="17" customFormat="1">
      <c r="A1231" s="17" t="s">
        <v>17417</v>
      </c>
      <c r="B1231" s="17">
        <v>55</v>
      </c>
      <c r="C1231" s="17">
        <v>98791</v>
      </c>
      <c r="D1231" s="17" t="s">
        <v>14782</v>
      </c>
      <c r="E1231" s="17" t="s">
        <v>649</v>
      </c>
      <c r="F1231" s="17" t="s">
        <v>70</v>
      </c>
      <c r="H1231" s="309">
        <v>23711</v>
      </c>
      <c r="I1231" s="309">
        <v>42613</v>
      </c>
      <c r="J1231" s="17" t="s">
        <v>3888</v>
      </c>
      <c r="L1231" s="17" t="s">
        <v>17410</v>
      </c>
      <c r="N1231" s="17" t="s">
        <v>14</v>
      </c>
      <c r="O1231" s="17" t="s">
        <v>15</v>
      </c>
      <c r="P1231" s="17">
        <v>45371</v>
      </c>
      <c r="AF1231" s="17">
        <v>8</v>
      </c>
      <c r="AG1231" s="17">
        <v>2</v>
      </c>
      <c r="AH1231" s="17" t="s">
        <v>11926</v>
      </c>
      <c r="AK1231" s="17" t="s">
        <v>17298</v>
      </c>
      <c r="AM1231" s="17" t="s">
        <v>88</v>
      </c>
      <c r="AN1231" s="17" t="s">
        <v>17299</v>
      </c>
      <c r="AO1231" s="17">
        <v>3</v>
      </c>
      <c r="AP1231" s="17">
        <v>80</v>
      </c>
      <c r="AQ1231" s="17">
        <v>5</v>
      </c>
      <c r="AR1231" s="17" t="s">
        <v>17300</v>
      </c>
      <c r="BD1231" s="17" t="s">
        <v>3901</v>
      </c>
      <c r="DN1231" s="17">
        <f>COUNTIF(AU1231:DM1231, "X")</f>
        <v>1</v>
      </c>
    </row>
    <row r="1232" spans="1:118" s="17" customFormat="1">
      <c r="A1232" s="17" t="s">
        <v>19526</v>
      </c>
      <c r="B1232" s="17">
        <v>55</v>
      </c>
      <c r="C1232" s="17">
        <v>102559</v>
      </c>
      <c r="D1232" s="17" t="s">
        <v>19527</v>
      </c>
      <c r="E1232" s="17" t="s">
        <v>3909</v>
      </c>
      <c r="F1232" s="17" t="s">
        <v>164</v>
      </c>
      <c r="H1232" s="309">
        <v>25846</v>
      </c>
      <c r="I1232" s="309">
        <v>35809</v>
      </c>
      <c r="J1232" s="17" t="s">
        <v>3888</v>
      </c>
      <c r="L1232" s="17" t="s">
        <v>19528</v>
      </c>
      <c r="N1232" s="17" t="s">
        <v>182</v>
      </c>
      <c r="O1232" s="17" t="s">
        <v>15</v>
      </c>
      <c r="P1232" s="17">
        <v>45326</v>
      </c>
      <c r="AF1232" s="17">
        <v>15</v>
      </c>
      <c r="AG1232" s="17">
        <v>2</v>
      </c>
      <c r="AH1232" s="17" t="s">
        <v>11926</v>
      </c>
      <c r="AK1232" s="17" t="s">
        <v>11927</v>
      </c>
      <c r="AM1232" s="17" t="s">
        <v>2615</v>
      </c>
      <c r="AN1232" s="17" t="s">
        <v>19445</v>
      </c>
      <c r="AO1232" s="17">
        <v>3</v>
      </c>
      <c r="AP1232" s="17">
        <v>80</v>
      </c>
      <c r="AQ1232" s="17">
        <v>5</v>
      </c>
      <c r="AR1232" s="17" t="s">
        <v>19446</v>
      </c>
      <c r="BD1232" s="17" t="s">
        <v>3901</v>
      </c>
      <c r="BS1232" s="17" t="s">
        <v>3901</v>
      </c>
      <c r="DN1232" s="17">
        <f>COUNTIF(AU1232:DM1232, "X")</f>
        <v>2</v>
      </c>
    </row>
    <row r="1233" spans="1:118" s="17" customFormat="1">
      <c r="A1233" s="17" t="s">
        <v>23584</v>
      </c>
      <c r="B1233" s="17">
        <v>55</v>
      </c>
      <c r="C1233" s="17">
        <v>49199</v>
      </c>
      <c r="D1233" s="17" t="s">
        <v>23585</v>
      </c>
      <c r="E1233" s="17" t="s">
        <v>166</v>
      </c>
      <c r="F1233" s="17" t="s">
        <v>52</v>
      </c>
      <c r="H1233" s="309">
        <v>25493</v>
      </c>
      <c r="I1233" s="309">
        <v>32174</v>
      </c>
      <c r="J1233" s="17" t="s">
        <v>3888</v>
      </c>
      <c r="L1233" s="17" t="s">
        <v>23525</v>
      </c>
      <c r="M1233" s="17" t="s">
        <v>23586</v>
      </c>
      <c r="N1233" s="17" t="s">
        <v>126</v>
      </c>
      <c r="O1233" s="17" t="s">
        <v>15</v>
      </c>
      <c r="P1233" s="17">
        <v>45383</v>
      </c>
      <c r="AF1233" s="17">
        <v>8</v>
      </c>
      <c r="AG1233" s="17">
        <v>2</v>
      </c>
      <c r="AI1233" s="17" t="s">
        <v>20542</v>
      </c>
      <c r="AM1233" s="17" t="s">
        <v>303</v>
      </c>
      <c r="AN1233" s="17" t="s">
        <v>23502</v>
      </c>
      <c r="AO1233" s="17">
        <v>3</v>
      </c>
      <c r="AP1233" s="17">
        <v>80</v>
      </c>
      <c r="AQ1233" s="17">
        <v>5</v>
      </c>
      <c r="AR1233" s="17" t="s">
        <v>22585</v>
      </c>
      <c r="AS1233" s="17" t="s">
        <v>23503</v>
      </c>
      <c r="BB1233" s="17" t="s">
        <v>3901</v>
      </c>
      <c r="BD1233" s="17" t="s">
        <v>3901</v>
      </c>
      <c r="BQ1233" s="17" t="s">
        <v>30</v>
      </c>
      <c r="BY1233" s="17" t="s">
        <v>3901</v>
      </c>
      <c r="CF1233" s="17" t="s">
        <v>3901</v>
      </c>
      <c r="CQ1233" s="17" t="s">
        <v>3901</v>
      </c>
      <c r="DA1233" s="17" t="s">
        <v>3901</v>
      </c>
      <c r="DN1233" s="17">
        <f>COUNTIF(AU1233:DM1233, "X")</f>
        <v>6</v>
      </c>
    </row>
    <row r="1234" spans="1:118" s="17" customFormat="1">
      <c r="A1234" s="17" t="s">
        <v>22744</v>
      </c>
      <c r="B1234" s="17">
        <v>55</v>
      </c>
      <c r="C1234" s="17">
        <v>40956</v>
      </c>
      <c r="D1234" s="17" t="s">
        <v>6925</v>
      </c>
      <c r="E1234" s="17" t="s">
        <v>73</v>
      </c>
      <c r="F1234" s="17" t="s">
        <v>377</v>
      </c>
      <c r="H1234" s="309">
        <v>17810</v>
      </c>
      <c r="I1234" s="309">
        <v>28611</v>
      </c>
      <c r="J1234" s="17" t="s">
        <v>3888</v>
      </c>
      <c r="L1234" s="17" t="s">
        <v>22745</v>
      </c>
      <c r="N1234" s="17" t="s">
        <v>31</v>
      </c>
      <c r="O1234" s="17" t="s">
        <v>15</v>
      </c>
      <c r="P1234" s="17">
        <v>45373</v>
      </c>
      <c r="AD1234" s="17" t="s">
        <v>9896</v>
      </c>
      <c r="AF1234" s="17">
        <v>8</v>
      </c>
      <c r="AG1234" s="17">
        <v>2</v>
      </c>
      <c r="AM1234" s="17" t="s">
        <v>133</v>
      </c>
      <c r="AN1234" s="17" t="s">
        <v>22584</v>
      </c>
      <c r="AO1234" s="17">
        <v>3</v>
      </c>
      <c r="AP1234" s="17">
        <v>80</v>
      </c>
      <c r="AQ1234" s="17">
        <v>5</v>
      </c>
      <c r="AR1234" s="17" t="s">
        <v>22585</v>
      </c>
      <c r="AU1234" s="17" t="s">
        <v>21</v>
      </c>
      <c r="AV1234" s="17" t="s">
        <v>3901</v>
      </c>
      <c r="AW1234" s="17" t="s">
        <v>3901</v>
      </c>
      <c r="AX1234" s="17" t="s">
        <v>3901</v>
      </c>
      <c r="AY1234" s="17" t="s">
        <v>21</v>
      </c>
      <c r="AZ1234" s="17" t="s">
        <v>3901</v>
      </c>
      <c r="BB1234" s="17" t="s">
        <v>3901</v>
      </c>
      <c r="BC1234" s="17" t="s">
        <v>21</v>
      </c>
      <c r="BD1234" s="17" t="s">
        <v>3901</v>
      </c>
      <c r="BH1234" s="17" t="s">
        <v>3901</v>
      </c>
      <c r="BJ1234" s="17" t="s">
        <v>21</v>
      </c>
      <c r="BK1234" s="17" t="s">
        <v>3901</v>
      </c>
      <c r="BN1234" s="17" t="s">
        <v>3901</v>
      </c>
      <c r="BQ1234" s="17" t="s">
        <v>21</v>
      </c>
      <c r="BS1234" s="17" t="s">
        <v>3901</v>
      </c>
      <c r="BU1234" s="17" t="s">
        <v>3901</v>
      </c>
      <c r="BY1234" s="17" t="s">
        <v>3901</v>
      </c>
      <c r="BZ1234" s="17" t="s">
        <v>21</v>
      </c>
      <c r="CC1234" s="17" t="s">
        <v>3901</v>
      </c>
      <c r="CF1234" s="17" t="s">
        <v>3901</v>
      </c>
      <c r="CG1234" s="17" t="s">
        <v>21</v>
      </c>
      <c r="CH1234" s="17" t="s">
        <v>3901</v>
      </c>
      <c r="CL1234" s="17" t="s">
        <v>3901</v>
      </c>
      <c r="DN1234" s="17">
        <f>COUNTIF(AU1234:DM1234, "X")</f>
        <v>16</v>
      </c>
    </row>
    <row r="1235" spans="1:118" s="17" customFormat="1">
      <c r="A1235" s="17" t="s">
        <v>12612</v>
      </c>
      <c r="B1235" s="17">
        <v>55</v>
      </c>
      <c r="C1235" s="17">
        <v>11641</v>
      </c>
      <c r="D1235" s="17" t="s">
        <v>120</v>
      </c>
      <c r="E1235" s="17" t="s">
        <v>125</v>
      </c>
      <c r="F1235" s="17" t="s">
        <v>56</v>
      </c>
      <c r="H1235" s="309">
        <v>18505</v>
      </c>
      <c r="I1235" s="309">
        <v>44067</v>
      </c>
      <c r="J1235" s="17" t="s">
        <v>3888</v>
      </c>
      <c r="L1235" s="17" t="s">
        <v>12613</v>
      </c>
      <c r="N1235" s="17" t="s">
        <v>31</v>
      </c>
      <c r="O1235" s="17" t="s">
        <v>15</v>
      </c>
      <c r="P1235" s="17">
        <v>45373</v>
      </c>
      <c r="AC1235" s="17" t="s">
        <v>9895</v>
      </c>
      <c r="AD1235" s="17" t="s">
        <v>9896</v>
      </c>
      <c r="AF1235" s="17">
        <v>15</v>
      </c>
      <c r="AG1235" s="17">
        <v>2</v>
      </c>
      <c r="AM1235" s="17" t="s">
        <v>222</v>
      </c>
      <c r="AN1235" s="17" t="s">
        <v>12432</v>
      </c>
      <c r="AO1235" s="17">
        <v>3</v>
      </c>
      <c r="AP1235" s="17">
        <v>80</v>
      </c>
      <c r="AQ1235" s="17">
        <v>5</v>
      </c>
      <c r="AR1235" s="17" t="s">
        <v>9898</v>
      </c>
      <c r="AT1235" s="17" t="s">
        <v>11929</v>
      </c>
      <c r="AV1235" s="17" t="s">
        <v>3901</v>
      </c>
      <c r="AX1235" s="17" t="s">
        <v>3901</v>
      </c>
      <c r="BB1235" s="17" t="s">
        <v>3901</v>
      </c>
      <c r="BC1235" s="17" t="s">
        <v>30</v>
      </c>
      <c r="BD1235" s="17" t="s">
        <v>3901</v>
      </c>
      <c r="BF1235" s="17" t="s">
        <v>3901</v>
      </c>
      <c r="BH1235" s="17" t="s">
        <v>3901</v>
      </c>
      <c r="BJ1235" s="17" t="s">
        <v>30</v>
      </c>
      <c r="BK1235" s="17" t="s">
        <v>3901</v>
      </c>
      <c r="BN1235" s="17" t="s">
        <v>3901</v>
      </c>
      <c r="BQ1235" s="17" t="s">
        <v>30</v>
      </c>
      <c r="BS1235" s="17" t="s">
        <v>3901</v>
      </c>
      <c r="BY1235" s="17" t="s">
        <v>3901</v>
      </c>
      <c r="CC1235" s="17" t="s">
        <v>3901</v>
      </c>
      <c r="CF1235" s="17" t="s">
        <v>3901</v>
      </c>
      <c r="DN1235" s="17">
        <f>COUNTIF(AU1235:DM1235, "X")</f>
        <v>12</v>
      </c>
    </row>
    <row r="1236" spans="1:118" s="17" customFormat="1">
      <c r="A1236" s="17" t="s">
        <v>4242</v>
      </c>
      <c r="B1236" s="17">
        <v>55</v>
      </c>
      <c r="C1236" s="17">
        <v>88767</v>
      </c>
      <c r="D1236" s="17" t="s">
        <v>4243</v>
      </c>
      <c r="E1236" s="17" t="s">
        <v>299</v>
      </c>
      <c r="F1236" s="17" t="s">
        <v>56</v>
      </c>
      <c r="H1236" s="309">
        <v>12594</v>
      </c>
      <c r="I1236" s="309">
        <v>34772</v>
      </c>
      <c r="J1236" s="17" t="s">
        <v>3888</v>
      </c>
      <c r="L1236" s="17" t="s">
        <v>4244</v>
      </c>
      <c r="N1236" s="17" t="s">
        <v>19</v>
      </c>
      <c r="O1236" s="17" t="s">
        <v>15</v>
      </c>
      <c r="P1236" s="17">
        <v>45356</v>
      </c>
      <c r="AC1236" s="17" t="s">
        <v>3890</v>
      </c>
      <c r="AD1236" s="17" t="s">
        <v>3891</v>
      </c>
      <c r="AF1236" s="17">
        <v>8</v>
      </c>
      <c r="AG1236" s="17">
        <v>2</v>
      </c>
      <c r="AM1236" s="17" t="s">
        <v>172</v>
      </c>
      <c r="AN1236" s="17" t="s">
        <v>3892</v>
      </c>
      <c r="AO1236" s="17">
        <v>3</v>
      </c>
      <c r="AP1236" s="17">
        <v>80</v>
      </c>
      <c r="AQ1236" s="17">
        <v>5</v>
      </c>
      <c r="AT1236" s="17" t="s">
        <v>3893</v>
      </c>
      <c r="AX1236" s="17" t="s">
        <v>3901</v>
      </c>
      <c r="BD1236" s="17" t="s">
        <v>3901</v>
      </c>
      <c r="BS1236" s="17" t="s">
        <v>3901</v>
      </c>
      <c r="DN1236" s="17">
        <f>COUNTIF(AU1236:DM1236, "X")</f>
        <v>3</v>
      </c>
    </row>
    <row r="1237" spans="1:118" s="17" customFormat="1">
      <c r="A1237" s="17" t="s">
        <v>25562</v>
      </c>
      <c r="B1237" s="17">
        <v>55</v>
      </c>
      <c r="C1237" s="17">
        <v>94039</v>
      </c>
      <c r="D1237" s="17" t="s">
        <v>25563</v>
      </c>
      <c r="E1237" s="17" t="s">
        <v>299</v>
      </c>
      <c r="F1237" s="17" t="s">
        <v>110</v>
      </c>
      <c r="H1237" s="309">
        <v>21124</v>
      </c>
      <c r="I1237" s="309">
        <v>43045</v>
      </c>
      <c r="J1237" s="17" t="s">
        <v>3888</v>
      </c>
      <c r="L1237" s="17" t="s">
        <v>25564</v>
      </c>
      <c r="N1237" s="17" t="s">
        <v>31</v>
      </c>
      <c r="O1237" s="17" t="s">
        <v>15</v>
      </c>
      <c r="P1237" s="17">
        <v>45373</v>
      </c>
      <c r="AC1237" s="17" t="s">
        <v>9895</v>
      </c>
      <c r="AD1237" s="17" t="s">
        <v>9896</v>
      </c>
      <c r="AF1237" s="17">
        <v>15</v>
      </c>
      <c r="AG1237" s="17">
        <v>2</v>
      </c>
      <c r="AM1237" s="17" t="s">
        <v>76</v>
      </c>
      <c r="AN1237" s="17" t="s">
        <v>25452</v>
      </c>
      <c r="AO1237" s="17">
        <v>3</v>
      </c>
      <c r="AP1237" s="17">
        <v>80</v>
      </c>
      <c r="AQ1237" s="17">
        <v>5</v>
      </c>
      <c r="AR1237" s="17" t="s">
        <v>9898</v>
      </c>
      <c r="AT1237" s="17" t="s">
        <v>9899</v>
      </c>
      <c r="AU1237" s="17" t="s">
        <v>21</v>
      </c>
      <c r="AV1237" s="17" t="s">
        <v>3901</v>
      </c>
      <c r="BA1237" s="17" t="s">
        <v>21</v>
      </c>
      <c r="DN1237" s="17">
        <f>COUNTIF(AU1237:DM1237, "X")</f>
        <v>1</v>
      </c>
    </row>
    <row r="1238" spans="1:118" s="17" customFormat="1">
      <c r="A1238" s="17" t="s">
        <v>21536</v>
      </c>
      <c r="B1238" s="17">
        <v>55</v>
      </c>
      <c r="C1238" s="17">
        <v>77855</v>
      </c>
      <c r="D1238" s="17" t="s">
        <v>12257</v>
      </c>
      <c r="E1238" s="17" t="s">
        <v>21537</v>
      </c>
      <c r="F1238" s="17" t="s">
        <v>96</v>
      </c>
      <c r="H1238" s="309">
        <v>26686</v>
      </c>
      <c r="I1238" s="309">
        <v>42619</v>
      </c>
      <c r="J1238" s="17" t="s">
        <v>3888</v>
      </c>
      <c r="L1238" s="17" t="s">
        <v>21535</v>
      </c>
      <c r="N1238" s="17" t="s">
        <v>26</v>
      </c>
      <c r="O1238" s="17" t="s">
        <v>15</v>
      </c>
      <c r="P1238" s="17">
        <v>45318</v>
      </c>
      <c r="AF1238" s="17">
        <v>15</v>
      </c>
      <c r="AG1238" s="17">
        <v>2</v>
      </c>
      <c r="AI1238" s="17" t="s">
        <v>20669</v>
      </c>
      <c r="AM1238" s="17" t="s">
        <v>2617</v>
      </c>
      <c r="AN1238" s="17" t="s">
        <v>21447</v>
      </c>
      <c r="AO1238" s="17">
        <v>3</v>
      </c>
      <c r="AP1238" s="17">
        <v>80</v>
      </c>
      <c r="AQ1238" s="17">
        <v>5</v>
      </c>
      <c r="AR1238" s="17" t="s">
        <v>20671</v>
      </c>
      <c r="AS1238" s="17" t="s">
        <v>21222</v>
      </c>
      <c r="BS1238" s="17" t="s">
        <v>3901</v>
      </c>
      <c r="CH1238" s="17" t="s">
        <v>3901</v>
      </c>
      <c r="CU1238" s="17" t="s">
        <v>3901</v>
      </c>
      <c r="DN1238" s="17">
        <f>COUNTIF(AU1238:DM1238, "X")</f>
        <v>3</v>
      </c>
    </row>
    <row r="1239" spans="1:118" s="17" customFormat="1">
      <c r="A1239" s="17" t="s">
        <v>16032</v>
      </c>
      <c r="B1239" s="17">
        <v>55</v>
      </c>
      <c r="C1239" s="17">
        <v>117855</v>
      </c>
      <c r="D1239" s="17" t="s">
        <v>3932</v>
      </c>
      <c r="E1239" s="17" t="s">
        <v>119</v>
      </c>
      <c r="F1239" s="17" t="s">
        <v>284</v>
      </c>
      <c r="H1239" s="309">
        <v>30617</v>
      </c>
      <c r="I1239" s="309">
        <v>39709</v>
      </c>
      <c r="J1239" s="17" t="s">
        <v>3888</v>
      </c>
      <c r="L1239" s="17" t="s">
        <v>16033</v>
      </c>
      <c r="N1239" s="17" t="s">
        <v>31</v>
      </c>
      <c r="O1239" s="17" t="s">
        <v>15</v>
      </c>
      <c r="P1239" s="17">
        <v>45373</v>
      </c>
      <c r="AC1239" s="17" t="s">
        <v>9895</v>
      </c>
      <c r="AD1239" s="17" t="s">
        <v>9896</v>
      </c>
      <c r="AF1239" s="17">
        <v>8</v>
      </c>
      <c r="AG1239" s="17">
        <v>2</v>
      </c>
      <c r="AM1239" s="17" t="s">
        <v>121</v>
      </c>
      <c r="AN1239" s="17" t="s">
        <v>15516</v>
      </c>
      <c r="AO1239" s="17">
        <v>3</v>
      </c>
      <c r="AP1239" s="17">
        <v>80</v>
      </c>
      <c r="AQ1239" s="17">
        <v>5</v>
      </c>
      <c r="AR1239" s="17" t="s">
        <v>9898</v>
      </c>
      <c r="AT1239" s="17" t="s">
        <v>15057</v>
      </c>
      <c r="CH1239" s="17" t="s">
        <v>3901</v>
      </c>
      <c r="CR1239" s="17" t="s">
        <v>21</v>
      </c>
      <c r="CU1239" s="17" t="s">
        <v>3901</v>
      </c>
      <c r="DA1239" s="17" t="s">
        <v>3901</v>
      </c>
      <c r="DN1239" s="17">
        <f>COUNTIF(AU1239:DM1239, "X")</f>
        <v>3</v>
      </c>
    </row>
    <row r="1240" spans="1:118" s="17" customFormat="1">
      <c r="A1240" s="17" t="s">
        <v>19070</v>
      </c>
      <c r="B1240" s="17">
        <v>55</v>
      </c>
      <c r="C1240" s="17">
        <v>94759</v>
      </c>
      <c r="D1240" s="17" t="s">
        <v>3932</v>
      </c>
      <c r="E1240" s="17" t="s">
        <v>35</v>
      </c>
      <c r="F1240" s="17" t="s">
        <v>70</v>
      </c>
      <c r="H1240" s="309">
        <v>16255</v>
      </c>
      <c r="I1240" s="309">
        <v>35156</v>
      </c>
      <c r="J1240" s="17" t="s">
        <v>3888</v>
      </c>
      <c r="L1240" s="17" t="s">
        <v>19071</v>
      </c>
      <c r="N1240" s="17" t="s">
        <v>31</v>
      </c>
      <c r="O1240" s="17" t="s">
        <v>15</v>
      </c>
      <c r="P1240" s="17">
        <v>45373</v>
      </c>
      <c r="AD1240" s="17" t="s">
        <v>9896</v>
      </c>
      <c r="AF1240" s="17">
        <v>8</v>
      </c>
      <c r="AG1240" s="17">
        <v>2</v>
      </c>
      <c r="AM1240" s="17" t="s">
        <v>314</v>
      </c>
      <c r="AN1240" s="17" t="s">
        <v>18984</v>
      </c>
      <c r="AO1240" s="17">
        <v>3</v>
      </c>
      <c r="AP1240" s="17">
        <v>80</v>
      </c>
      <c r="AQ1240" s="17">
        <v>5</v>
      </c>
      <c r="AR1240" s="17" t="s">
        <v>9898</v>
      </c>
      <c r="AU1240" s="17" t="s">
        <v>21</v>
      </c>
      <c r="AV1240" s="17" t="s">
        <v>3901</v>
      </c>
      <c r="AW1240" s="17" t="s">
        <v>3901</v>
      </c>
      <c r="AX1240" s="17" t="s">
        <v>3901</v>
      </c>
      <c r="AZ1240" s="17" t="s">
        <v>3901</v>
      </c>
      <c r="BA1240" s="17" t="s">
        <v>21</v>
      </c>
      <c r="BB1240" s="17" t="s">
        <v>3901</v>
      </c>
      <c r="BC1240" s="17" t="s">
        <v>21</v>
      </c>
      <c r="BD1240" s="17" t="s">
        <v>3901</v>
      </c>
      <c r="BJ1240" s="17" t="s">
        <v>21</v>
      </c>
      <c r="BK1240" s="17" t="s">
        <v>3901</v>
      </c>
      <c r="BQ1240" s="17" t="s">
        <v>21</v>
      </c>
      <c r="BS1240" s="17" t="s">
        <v>3901</v>
      </c>
      <c r="BY1240" s="17" t="s">
        <v>3901</v>
      </c>
      <c r="BZ1240" s="17" t="s">
        <v>21</v>
      </c>
      <c r="CC1240" s="17" t="s">
        <v>3901</v>
      </c>
      <c r="CF1240" s="17" t="s">
        <v>3901</v>
      </c>
      <c r="CH1240" s="17" t="s">
        <v>3901</v>
      </c>
      <c r="CM1240" s="17" t="s">
        <v>21</v>
      </c>
      <c r="CN1240" s="17" t="s">
        <v>3901</v>
      </c>
      <c r="CR1240" s="17" t="s">
        <v>21</v>
      </c>
      <c r="CU1240" s="17" t="s">
        <v>3901</v>
      </c>
      <c r="CY1240" s="17" t="s">
        <v>21</v>
      </c>
      <c r="DA1240" s="17" t="s">
        <v>3901</v>
      </c>
      <c r="DN1240" s="17">
        <f>COUNTIF(AU1240:DM1240, "X")</f>
        <v>15</v>
      </c>
    </row>
    <row r="1241" spans="1:118" s="17" customFormat="1">
      <c r="A1241" s="17" t="s">
        <v>3915</v>
      </c>
      <c r="B1241" s="17">
        <v>55</v>
      </c>
      <c r="C1241" s="17">
        <v>87060</v>
      </c>
      <c r="D1241" s="17" t="s">
        <v>3916</v>
      </c>
      <c r="E1241" s="17" t="s">
        <v>3917</v>
      </c>
      <c r="F1241" s="17" t="s">
        <v>65</v>
      </c>
      <c r="H1241" s="309">
        <v>27967</v>
      </c>
      <c r="I1241" s="309">
        <v>34596</v>
      </c>
      <c r="J1241" s="17" t="s">
        <v>3888</v>
      </c>
      <c r="L1241" s="17" t="s">
        <v>3918</v>
      </c>
      <c r="N1241" s="17" t="s">
        <v>19</v>
      </c>
      <c r="O1241" s="17" t="s">
        <v>15</v>
      </c>
      <c r="P1241" s="17">
        <v>45356</v>
      </c>
      <c r="Q1241" s="17">
        <v>3405</v>
      </c>
      <c r="AC1241" s="17" t="s">
        <v>3890</v>
      </c>
      <c r="AD1241" s="17" t="s">
        <v>3891</v>
      </c>
      <c r="AF1241" s="17">
        <v>15</v>
      </c>
      <c r="AG1241" s="17">
        <v>2</v>
      </c>
      <c r="AM1241" s="17" t="s">
        <v>172</v>
      </c>
      <c r="AN1241" s="17" t="s">
        <v>3892</v>
      </c>
      <c r="AO1241" s="17">
        <v>3</v>
      </c>
      <c r="AP1241" s="17">
        <v>80</v>
      </c>
      <c r="AQ1241" s="17">
        <v>5</v>
      </c>
      <c r="AT1241" s="17" t="s">
        <v>3893</v>
      </c>
      <c r="BQ1241" s="17" t="s">
        <v>30</v>
      </c>
      <c r="DN1241" s="17">
        <f>COUNTIF(AU1241:DM1241, "X")</f>
        <v>0</v>
      </c>
    </row>
    <row r="1242" spans="1:118" s="17" customFormat="1">
      <c r="A1242" s="17" t="s">
        <v>5328</v>
      </c>
      <c r="B1242" s="17">
        <v>55</v>
      </c>
      <c r="C1242" s="17">
        <v>1350</v>
      </c>
      <c r="D1242" s="17" t="s">
        <v>4008</v>
      </c>
      <c r="E1242" s="17" t="s">
        <v>5329</v>
      </c>
      <c r="F1242" s="17" t="s">
        <v>5330</v>
      </c>
      <c r="H1242" s="309">
        <v>13175</v>
      </c>
      <c r="I1242" s="309">
        <v>28581</v>
      </c>
      <c r="J1242" s="17" t="s">
        <v>3888</v>
      </c>
      <c r="L1242" s="17" t="s">
        <v>5331</v>
      </c>
      <c r="N1242" s="17" t="s">
        <v>19</v>
      </c>
      <c r="O1242" s="17" t="s">
        <v>15</v>
      </c>
      <c r="P1242" s="17">
        <v>45356</v>
      </c>
      <c r="AC1242" s="17" t="s">
        <v>3890</v>
      </c>
      <c r="AD1242" s="17" t="s">
        <v>3891</v>
      </c>
      <c r="AF1242" s="17">
        <v>8</v>
      </c>
      <c r="AG1242" s="17">
        <v>2</v>
      </c>
      <c r="AM1242" s="17" t="s">
        <v>2603</v>
      </c>
      <c r="AN1242" s="17" t="s">
        <v>5023</v>
      </c>
      <c r="AO1242" s="17">
        <v>3</v>
      </c>
      <c r="AP1242" s="17">
        <v>80</v>
      </c>
      <c r="AQ1242" s="17">
        <v>5</v>
      </c>
      <c r="AT1242" s="17" t="s">
        <v>3893</v>
      </c>
      <c r="AV1242" s="17" t="s">
        <v>3901</v>
      </c>
      <c r="AX1242" s="17" t="s">
        <v>3901</v>
      </c>
      <c r="AZ1242" s="17" t="s">
        <v>3901</v>
      </c>
      <c r="BA1242" s="17" t="s">
        <v>3901</v>
      </c>
      <c r="BB1242" s="17" t="s">
        <v>3901</v>
      </c>
      <c r="BD1242" s="17" t="s">
        <v>3901</v>
      </c>
      <c r="BH1242" s="17" t="s">
        <v>3901</v>
      </c>
      <c r="BN1242" s="17" t="s">
        <v>3901</v>
      </c>
      <c r="BQ1242" s="17" t="s">
        <v>30</v>
      </c>
      <c r="BS1242" s="17" t="s">
        <v>3901</v>
      </c>
      <c r="BY1242" s="17" t="s">
        <v>3901</v>
      </c>
      <c r="CF1242" s="17" t="s">
        <v>3901</v>
      </c>
      <c r="CH1242" s="17" t="s">
        <v>3901</v>
      </c>
      <c r="DN1242" s="17">
        <f>COUNTIF(AU1242:DM1242, "X")</f>
        <v>12</v>
      </c>
    </row>
    <row r="1243" spans="1:118" s="17" customFormat="1">
      <c r="A1243" s="17" t="s">
        <v>24310</v>
      </c>
      <c r="B1243" s="17">
        <v>55</v>
      </c>
      <c r="C1243" s="17">
        <v>74031</v>
      </c>
      <c r="D1243" s="17" t="s">
        <v>4008</v>
      </c>
      <c r="E1243" s="17" t="s">
        <v>83</v>
      </c>
      <c r="F1243" s="17" t="s">
        <v>110</v>
      </c>
      <c r="H1243" s="309">
        <v>19415</v>
      </c>
      <c r="I1243" s="309">
        <v>33496</v>
      </c>
      <c r="J1243" s="17" t="s">
        <v>3888</v>
      </c>
      <c r="L1243" s="17" t="s">
        <v>24198</v>
      </c>
      <c r="M1243" s="17" t="s">
        <v>10657</v>
      </c>
      <c r="N1243" s="17" t="s">
        <v>126</v>
      </c>
      <c r="O1243" s="17" t="s">
        <v>15</v>
      </c>
      <c r="P1243" s="17">
        <v>45383</v>
      </c>
      <c r="AF1243" s="17">
        <v>8</v>
      </c>
      <c r="AG1243" s="17">
        <v>2</v>
      </c>
      <c r="AI1243" s="17" t="s">
        <v>20542</v>
      </c>
      <c r="AM1243" s="17" t="s">
        <v>239</v>
      </c>
      <c r="AN1243" s="17" t="s">
        <v>24146</v>
      </c>
      <c r="AO1243" s="17">
        <v>3</v>
      </c>
      <c r="AP1243" s="17">
        <v>80</v>
      </c>
      <c r="AQ1243" s="17">
        <v>5</v>
      </c>
      <c r="AR1243" s="17" t="s">
        <v>22585</v>
      </c>
      <c r="AS1243" s="17" t="s">
        <v>23503</v>
      </c>
      <c r="DN1243" s="17">
        <f>COUNTIF(AU1243:DM1243, "X")</f>
        <v>0</v>
      </c>
    </row>
    <row r="1244" spans="1:118" s="17" customFormat="1">
      <c r="A1244" s="17" t="s">
        <v>4007</v>
      </c>
      <c r="B1244" s="17">
        <v>55</v>
      </c>
      <c r="C1244" s="17">
        <v>112054</v>
      </c>
      <c r="D1244" s="17" t="s">
        <v>4008</v>
      </c>
      <c r="E1244" s="17" t="s">
        <v>75</v>
      </c>
      <c r="F1244" s="17" t="s">
        <v>70</v>
      </c>
      <c r="H1244" s="309">
        <v>29950</v>
      </c>
      <c r="I1244" s="309">
        <v>36663</v>
      </c>
      <c r="J1244" s="17" t="s">
        <v>3888</v>
      </c>
      <c r="L1244" s="17" t="s">
        <v>4009</v>
      </c>
      <c r="N1244" s="17" t="s">
        <v>19</v>
      </c>
      <c r="O1244" s="17" t="s">
        <v>15</v>
      </c>
      <c r="P1244" s="17">
        <v>45356</v>
      </c>
      <c r="AC1244" s="17" t="s">
        <v>3890</v>
      </c>
      <c r="AD1244" s="17" t="s">
        <v>3891</v>
      </c>
      <c r="AF1244" s="17">
        <v>8</v>
      </c>
      <c r="AG1244" s="17">
        <v>2</v>
      </c>
      <c r="AM1244" s="17" t="s">
        <v>172</v>
      </c>
      <c r="AN1244" s="17" t="s">
        <v>3892</v>
      </c>
      <c r="AO1244" s="17">
        <v>3</v>
      </c>
      <c r="AP1244" s="17">
        <v>80</v>
      </c>
      <c r="AQ1244" s="17">
        <v>5</v>
      </c>
      <c r="AT1244" s="17" t="s">
        <v>3893</v>
      </c>
      <c r="DN1244" s="17">
        <f>COUNTIF(AU1244:DM1244, "X")</f>
        <v>0</v>
      </c>
    </row>
    <row r="1245" spans="1:118" s="17" customFormat="1">
      <c r="A1245" s="17" t="s">
        <v>17335</v>
      </c>
      <c r="B1245" s="17">
        <v>55</v>
      </c>
      <c r="C1245" s="17">
        <v>21796</v>
      </c>
      <c r="D1245" s="17" t="s">
        <v>5908</v>
      </c>
      <c r="E1245" s="17" t="s">
        <v>299</v>
      </c>
      <c r="F1245" s="17" t="s">
        <v>225</v>
      </c>
      <c r="H1245" s="309">
        <v>12970</v>
      </c>
      <c r="I1245" s="309">
        <v>28611</v>
      </c>
      <c r="J1245" s="17" t="s">
        <v>3888</v>
      </c>
      <c r="L1245" s="17" t="s">
        <v>17336</v>
      </c>
      <c r="N1245" s="17" t="s">
        <v>14</v>
      </c>
      <c r="O1245" s="17" t="s">
        <v>15</v>
      </c>
      <c r="P1245" s="17">
        <v>45371</v>
      </c>
      <c r="AF1245" s="17">
        <v>15</v>
      </c>
      <c r="AG1245" s="17">
        <v>2</v>
      </c>
      <c r="AH1245" s="17" t="s">
        <v>11926</v>
      </c>
      <c r="AK1245" s="17" t="s">
        <v>17298</v>
      </c>
      <c r="AM1245" s="17" t="s">
        <v>88</v>
      </c>
      <c r="AN1245" s="17" t="s">
        <v>17299</v>
      </c>
      <c r="AO1245" s="17">
        <v>3</v>
      </c>
      <c r="AP1245" s="17">
        <v>80</v>
      </c>
      <c r="AQ1245" s="17">
        <v>5</v>
      </c>
      <c r="AR1245" s="17" t="s">
        <v>17300</v>
      </c>
      <c r="AU1245" s="17" t="s">
        <v>30</v>
      </c>
      <c r="AV1245" s="17" t="s">
        <v>3901</v>
      </c>
      <c r="AZ1245" s="17" t="s">
        <v>3901</v>
      </c>
      <c r="BB1245" s="17" t="s">
        <v>3901</v>
      </c>
      <c r="BC1245" s="17" t="s">
        <v>30</v>
      </c>
      <c r="BD1245" s="17" t="s">
        <v>3901</v>
      </c>
      <c r="BK1245" s="17" t="s">
        <v>3901</v>
      </c>
      <c r="BQ1245" s="17" t="s">
        <v>30</v>
      </c>
      <c r="BS1245" s="17" t="s">
        <v>3901</v>
      </c>
      <c r="BY1245" s="17" t="s">
        <v>3901</v>
      </c>
      <c r="BZ1245" s="17" t="s">
        <v>30</v>
      </c>
      <c r="CC1245" s="17" t="s">
        <v>3901</v>
      </c>
      <c r="CF1245" s="17" t="s">
        <v>3901</v>
      </c>
      <c r="CH1245" s="17" t="s">
        <v>3901</v>
      </c>
      <c r="CN1245" s="17" t="s">
        <v>3901</v>
      </c>
      <c r="CO1245" s="17" t="s">
        <v>3901</v>
      </c>
      <c r="CQ1245" s="17" t="s">
        <v>3901</v>
      </c>
      <c r="CR1245" s="17" t="s">
        <v>30</v>
      </c>
      <c r="CX1245" s="17" t="s">
        <v>3901</v>
      </c>
      <c r="CY1245" s="17" t="s">
        <v>30</v>
      </c>
      <c r="DA1245" s="17" t="s">
        <v>3901</v>
      </c>
      <c r="DF1245" s="17" t="s">
        <v>3901</v>
      </c>
      <c r="DN1245" s="17">
        <f>COUNTIF(AU1245:DM1245, "X")</f>
        <v>16</v>
      </c>
    </row>
    <row r="1246" spans="1:118" s="17" customFormat="1">
      <c r="A1246" s="17" t="s">
        <v>25670</v>
      </c>
      <c r="B1246" s="17">
        <v>55</v>
      </c>
      <c r="C1246" s="17">
        <v>86898</v>
      </c>
      <c r="D1246" s="17" t="s">
        <v>25671</v>
      </c>
      <c r="E1246" s="17" t="s">
        <v>181</v>
      </c>
      <c r="F1246" s="17" t="s">
        <v>36</v>
      </c>
      <c r="H1246" s="309">
        <v>28059</v>
      </c>
      <c r="I1246" s="309">
        <v>34593</v>
      </c>
      <c r="J1246" s="17" t="s">
        <v>3888</v>
      </c>
      <c r="L1246" s="17" t="s">
        <v>25672</v>
      </c>
      <c r="N1246" s="17" t="s">
        <v>14</v>
      </c>
      <c r="O1246" s="17" t="s">
        <v>15</v>
      </c>
      <c r="P1246" s="17">
        <v>45371</v>
      </c>
      <c r="AC1246" s="17" t="s">
        <v>17772</v>
      </c>
      <c r="AF1246" s="17">
        <v>8</v>
      </c>
      <c r="AG1246" s="17">
        <v>2</v>
      </c>
      <c r="AH1246" s="17" t="s">
        <v>11926</v>
      </c>
      <c r="AK1246" s="17" t="s">
        <v>17298</v>
      </c>
      <c r="AM1246" s="17" t="s">
        <v>39</v>
      </c>
      <c r="AN1246" s="17" t="s">
        <v>25609</v>
      </c>
      <c r="AO1246" s="17">
        <v>3</v>
      </c>
      <c r="AP1246" s="17">
        <v>80</v>
      </c>
      <c r="AQ1246" s="17">
        <v>5</v>
      </c>
      <c r="AT1246" s="17" t="s">
        <v>25610</v>
      </c>
      <c r="AV1246" s="17" t="s">
        <v>3901</v>
      </c>
      <c r="BS1246" s="17" t="s">
        <v>3901</v>
      </c>
      <c r="BZ1246" s="17" t="s">
        <v>3901</v>
      </c>
      <c r="CC1246" s="17" t="s">
        <v>3901</v>
      </c>
      <c r="CF1246" s="17" t="s">
        <v>3901</v>
      </c>
      <c r="CH1246" s="17" t="s">
        <v>3901</v>
      </c>
      <c r="CM1246" s="17" t="s">
        <v>3901</v>
      </c>
      <c r="CN1246" s="17" t="s">
        <v>3901</v>
      </c>
      <c r="CO1246" s="17" t="s">
        <v>3901</v>
      </c>
      <c r="CQ1246" s="17" t="s">
        <v>3901</v>
      </c>
      <c r="CU1246" s="17" t="s">
        <v>3901</v>
      </c>
      <c r="CX1246" s="17" t="s">
        <v>3901</v>
      </c>
      <c r="DN1246" s="17">
        <f>COUNTIF(AU1246:DM1246, "X")</f>
        <v>12</v>
      </c>
    </row>
    <row r="1247" spans="1:118" s="17" customFormat="1">
      <c r="A1247" s="17" t="s">
        <v>12595</v>
      </c>
      <c r="B1247" s="17">
        <v>55</v>
      </c>
      <c r="C1247" s="17">
        <v>84329</v>
      </c>
      <c r="D1247" s="17" t="s">
        <v>11644</v>
      </c>
      <c r="E1247" s="17" t="s">
        <v>404</v>
      </c>
      <c r="F1247" s="17" t="s">
        <v>91</v>
      </c>
      <c r="H1247" s="309">
        <v>25556</v>
      </c>
      <c r="I1247" s="309">
        <v>34232</v>
      </c>
      <c r="J1247" s="17" t="s">
        <v>3888</v>
      </c>
      <c r="L1247" s="17" t="s">
        <v>12507</v>
      </c>
      <c r="N1247" s="17" t="s">
        <v>31</v>
      </c>
      <c r="O1247" s="17" t="s">
        <v>15</v>
      </c>
      <c r="P1247" s="17">
        <v>45373</v>
      </c>
      <c r="AC1247" s="17" t="s">
        <v>9895</v>
      </c>
      <c r="AD1247" s="17" t="s">
        <v>9896</v>
      </c>
      <c r="AF1247" s="17">
        <v>8</v>
      </c>
      <c r="AG1247" s="17">
        <v>2</v>
      </c>
      <c r="AM1247" s="17" t="s">
        <v>222</v>
      </c>
      <c r="AN1247" s="17" t="s">
        <v>12432</v>
      </c>
      <c r="AO1247" s="17">
        <v>3</v>
      </c>
      <c r="AP1247" s="17">
        <v>80</v>
      </c>
      <c r="AQ1247" s="17">
        <v>5</v>
      </c>
      <c r="AR1247" s="17" t="s">
        <v>9898</v>
      </c>
      <c r="AT1247" s="17" t="s">
        <v>11929</v>
      </c>
      <c r="AV1247" s="17" t="s">
        <v>3901</v>
      </c>
      <c r="AW1247" s="17" t="s">
        <v>21</v>
      </c>
      <c r="BJ1247" s="17" t="s">
        <v>3901</v>
      </c>
      <c r="BK1247" s="17" t="s">
        <v>3901</v>
      </c>
      <c r="BN1247" s="17" t="s">
        <v>3901</v>
      </c>
      <c r="BQ1247" s="17" t="s">
        <v>30</v>
      </c>
      <c r="BS1247" s="17" t="s">
        <v>3901</v>
      </c>
      <c r="BY1247" s="17" t="s">
        <v>3901</v>
      </c>
      <c r="CF1247" s="17" t="s">
        <v>3901</v>
      </c>
      <c r="CH1247" s="17" t="s">
        <v>3901</v>
      </c>
      <c r="CL1247" s="17" t="s">
        <v>3901</v>
      </c>
      <c r="DN1247" s="17">
        <f>COUNTIF(AU1247:DM1247, "X")</f>
        <v>9</v>
      </c>
    </row>
    <row r="1248" spans="1:118" s="17" customFormat="1">
      <c r="A1248" s="17" t="s">
        <v>15317</v>
      </c>
      <c r="B1248" s="17">
        <v>55</v>
      </c>
      <c r="C1248" s="17">
        <v>122675</v>
      </c>
      <c r="D1248" s="17" t="s">
        <v>15318</v>
      </c>
      <c r="E1248" s="17" t="s">
        <v>319</v>
      </c>
      <c r="F1248" s="17" t="s">
        <v>70</v>
      </c>
      <c r="H1248" s="309">
        <v>30775</v>
      </c>
      <c r="I1248" s="309">
        <v>37623</v>
      </c>
      <c r="J1248" s="17" t="s">
        <v>3888</v>
      </c>
      <c r="L1248" s="17" t="s">
        <v>15319</v>
      </c>
      <c r="N1248" s="17" t="s">
        <v>31</v>
      </c>
      <c r="O1248" s="17" t="s">
        <v>15</v>
      </c>
      <c r="P1248" s="17">
        <v>45373</v>
      </c>
      <c r="AC1248" s="17" t="s">
        <v>9895</v>
      </c>
      <c r="AD1248" s="17" t="s">
        <v>9896</v>
      </c>
      <c r="AF1248" s="17">
        <v>15</v>
      </c>
      <c r="AG1248" s="17">
        <v>2</v>
      </c>
      <c r="AM1248" s="17" t="s">
        <v>44</v>
      </c>
      <c r="AN1248" s="17" t="s">
        <v>15244</v>
      </c>
      <c r="AO1248" s="17">
        <v>3</v>
      </c>
      <c r="AP1248" s="17">
        <v>80</v>
      </c>
      <c r="AQ1248" s="17">
        <v>5</v>
      </c>
      <c r="AR1248" s="17" t="s">
        <v>9898</v>
      </c>
      <c r="AT1248" s="17" t="s">
        <v>15057</v>
      </c>
      <c r="BD1248" s="17" t="s">
        <v>3901</v>
      </c>
      <c r="BS1248" s="17" t="s">
        <v>3901</v>
      </c>
      <c r="CH1248" s="17" t="s">
        <v>3901</v>
      </c>
      <c r="DN1248" s="17">
        <f>COUNTIF(AU1248:DM1248, "X")</f>
        <v>3</v>
      </c>
    </row>
    <row r="1249" spans="1:118" s="17" customFormat="1">
      <c r="A1249" s="17" t="s">
        <v>17164</v>
      </c>
      <c r="B1249" s="17">
        <v>55</v>
      </c>
      <c r="C1249" s="17">
        <v>75953</v>
      </c>
      <c r="D1249" s="17" t="s">
        <v>17165</v>
      </c>
      <c r="E1249" s="17" t="s">
        <v>412</v>
      </c>
      <c r="F1249" s="17" t="s">
        <v>63</v>
      </c>
      <c r="H1249" s="309">
        <v>27159</v>
      </c>
      <c r="I1249" s="309">
        <v>41352</v>
      </c>
      <c r="J1249" s="17" t="s">
        <v>3888</v>
      </c>
      <c r="L1249" s="17" t="s">
        <v>17166</v>
      </c>
      <c r="N1249" s="17" t="s">
        <v>14</v>
      </c>
      <c r="O1249" s="17" t="s">
        <v>15</v>
      </c>
      <c r="P1249" s="17">
        <v>45371</v>
      </c>
      <c r="Q1249" s="17">
        <v>1965</v>
      </c>
      <c r="AC1249" s="17" t="s">
        <v>14</v>
      </c>
      <c r="AF1249" s="17">
        <v>8</v>
      </c>
      <c r="AG1249" s="17">
        <v>2</v>
      </c>
      <c r="AI1249" s="17" t="s">
        <v>10178</v>
      </c>
      <c r="AM1249" s="17" t="s">
        <v>213</v>
      </c>
      <c r="AN1249" s="17" t="s">
        <v>17092</v>
      </c>
      <c r="AO1249" s="17">
        <v>3</v>
      </c>
      <c r="AP1249" s="17">
        <v>80</v>
      </c>
      <c r="AQ1249" s="17">
        <v>5</v>
      </c>
      <c r="AR1249" s="17" t="s">
        <v>10180</v>
      </c>
      <c r="AV1249" s="17" t="s">
        <v>3901</v>
      </c>
      <c r="AZ1249" s="17" t="s">
        <v>3901</v>
      </c>
      <c r="BD1249" s="17" t="s">
        <v>3901</v>
      </c>
      <c r="BK1249" s="17" t="s">
        <v>3901</v>
      </c>
      <c r="BL1249" s="17" t="s">
        <v>3901</v>
      </c>
      <c r="DN1249" s="17">
        <f>COUNTIF(AU1249:DM1249, "X")</f>
        <v>5</v>
      </c>
    </row>
    <row r="1250" spans="1:118" s="17" customFormat="1">
      <c r="A1250" s="17" t="s">
        <v>9020</v>
      </c>
      <c r="B1250" s="17">
        <v>55</v>
      </c>
      <c r="C1250" s="17">
        <v>106911</v>
      </c>
      <c r="D1250" s="17" t="s">
        <v>5311</v>
      </c>
      <c r="E1250" s="17" t="s">
        <v>9021</v>
      </c>
      <c r="F1250" s="17" t="s">
        <v>63</v>
      </c>
      <c r="H1250" s="309">
        <v>27897</v>
      </c>
      <c r="I1250" s="309">
        <v>42150</v>
      </c>
      <c r="J1250" s="17" t="s">
        <v>3888</v>
      </c>
      <c r="L1250" s="17" t="s">
        <v>9022</v>
      </c>
      <c r="N1250" s="17" t="s">
        <v>19</v>
      </c>
      <c r="O1250" s="17" t="s">
        <v>15</v>
      </c>
      <c r="P1250" s="17">
        <v>45356</v>
      </c>
      <c r="AC1250" s="17" t="s">
        <v>3890</v>
      </c>
      <c r="AD1250" s="17" t="s">
        <v>3891</v>
      </c>
      <c r="AF1250" s="17">
        <v>15</v>
      </c>
      <c r="AG1250" s="17">
        <v>2</v>
      </c>
      <c r="AM1250" s="17" t="s">
        <v>2608</v>
      </c>
      <c r="AN1250" s="17" t="s">
        <v>8704</v>
      </c>
      <c r="AO1250" s="17">
        <v>3</v>
      </c>
      <c r="AP1250" s="17">
        <v>80</v>
      </c>
      <c r="AQ1250" s="17">
        <v>5</v>
      </c>
      <c r="AT1250" s="17" t="s">
        <v>7979</v>
      </c>
      <c r="DN1250" s="17">
        <f>COUNTIF(AU1250:DM1250, "X")</f>
        <v>0</v>
      </c>
    </row>
    <row r="1251" spans="1:118" s="17" customFormat="1">
      <c r="A1251" s="17" t="s">
        <v>4349</v>
      </c>
      <c r="B1251" s="17">
        <v>55</v>
      </c>
      <c r="C1251" s="17">
        <v>113775</v>
      </c>
      <c r="D1251" s="17" t="s">
        <v>4350</v>
      </c>
      <c r="E1251" s="17" t="s">
        <v>4351</v>
      </c>
      <c r="F1251" s="17" t="s">
        <v>99</v>
      </c>
      <c r="H1251" s="309">
        <v>29626</v>
      </c>
      <c r="I1251" s="309">
        <v>41711</v>
      </c>
      <c r="J1251" s="17" t="s">
        <v>3888</v>
      </c>
      <c r="L1251" s="17" t="s">
        <v>4352</v>
      </c>
      <c r="N1251" s="17" t="s">
        <v>19</v>
      </c>
      <c r="O1251" s="17" t="s">
        <v>15</v>
      </c>
      <c r="P1251" s="17">
        <v>45356</v>
      </c>
      <c r="AC1251" s="17" t="s">
        <v>3890</v>
      </c>
      <c r="AD1251" s="17" t="s">
        <v>3891</v>
      </c>
      <c r="AF1251" s="17">
        <v>15</v>
      </c>
      <c r="AG1251" s="17">
        <v>2</v>
      </c>
      <c r="AM1251" s="17" t="s">
        <v>172</v>
      </c>
      <c r="AN1251" s="17" t="s">
        <v>3892</v>
      </c>
      <c r="AO1251" s="17">
        <v>3</v>
      </c>
      <c r="AP1251" s="17">
        <v>80</v>
      </c>
      <c r="AQ1251" s="17">
        <v>5</v>
      </c>
      <c r="AT1251" s="17" t="s">
        <v>3893</v>
      </c>
      <c r="AV1251" s="17" t="s">
        <v>3901</v>
      </c>
      <c r="CM1251" s="17" t="s">
        <v>30</v>
      </c>
      <c r="CN1251" s="17" t="s">
        <v>3901</v>
      </c>
      <c r="DN1251" s="17">
        <f>COUNTIF(AU1251:DM1251, "X")</f>
        <v>2</v>
      </c>
    </row>
    <row r="1252" spans="1:118" s="17" customFormat="1">
      <c r="A1252" s="17" t="s">
        <v>10912</v>
      </c>
      <c r="B1252" s="17">
        <v>55</v>
      </c>
      <c r="C1252" s="17">
        <v>1568</v>
      </c>
      <c r="D1252" s="17" t="s">
        <v>4350</v>
      </c>
      <c r="E1252" s="17" t="s">
        <v>10913</v>
      </c>
      <c r="F1252" s="17" t="s">
        <v>43</v>
      </c>
      <c r="H1252" s="309">
        <v>14145</v>
      </c>
      <c r="I1252" s="309">
        <v>30437</v>
      </c>
      <c r="J1252" s="17" t="s">
        <v>3888</v>
      </c>
      <c r="L1252" s="17" t="s">
        <v>10914</v>
      </c>
      <c r="N1252" s="17" t="s">
        <v>14</v>
      </c>
      <c r="O1252" s="17" t="s">
        <v>15</v>
      </c>
      <c r="P1252" s="17">
        <v>45371</v>
      </c>
      <c r="AC1252" s="17" t="s">
        <v>14</v>
      </c>
      <c r="AF1252" s="17">
        <v>8</v>
      </c>
      <c r="AG1252" s="17">
        <v>2</v>
      </c>
      <c r="AI1252" s="17" t="s">
        <v>10178</v>
      </c>
      <c r="AM1252" s="17" t="s">
        <v>16</v>
      </c>
      <c r="AN1252" s="17" t="s">
        <v>10763</v>
      </c>
      <c r="AO1252" s="17">
        <v>3</v>
      </c>
      <c r="AP1252" s="17">
        <v>80</v>
      </c>
      <c r="AQ1252" s="17">
        <v>5</v>
      </c>
      <c r="AR1252" s="17" t="s">
        <v>10180</v>
      </c>
      <c r="AU1252" s="17" t="s">
        <v>30</v>
      </c>
      <c r="AV1252" s="17" t="s">
        <v>3901</v>
      </c>
      <c r="AX1252" s="17" t="s">
        <v>3901</v>
      </c>
      <c r="AY1252" s="17" t="s">
        <v>30</v>
      </c>
      <c r="AZ1252" s="17" t="s">
        <v>3901</v>
      </c>
      <c r="BA1252" s="17" t="s">
        <v>3901</v>
      </c>
      <c r="BB1252" s="17" t="s">
        <v>3901</v>
      </c>
      <c r="BC1252" s="17" t="s">
        <v>30</v>
      </c>
      <c r="BD1252" s="17" t="s">
        <v>3901</v>
      </c>
      <c r="BH1252" s="17" t="s">
        <v>3901</v>
      </c>
      <c r="BJ1252" s="17" t="s">
        <v>30</v>
      </c>
      <c r="BK1252" s="17" t="s">
        <v>3901</v>
      </c>
      <c r="BS1252" s="17" t="s">
        <v>3901</v>
      </c>
      <c r="BU1252" s="17" t="s">
        <v>3901</v>
      </c>
      <c r="BY1252" s="17" t="s">
        <v>3901</v>
      </c>
      <c r="CC1252" s="17" t="s">
        <v>3901</v>
      </c>
      <c r="CF1252" s="17" t="s">
        <v>3901</v>
      </c>
      <c r="CH1252" s="17" t="s">
        <v>3901</v>
      </c>
      <c r="CI1252" s="17" t="s">
        <v>3901</v>
      </c>
      <c r="CR1252" s="17" t="s">
        <v>21</v>
      </c>
      <c r="CU1252" s="17" t="s">
        <v>3901</v>
      </c>
      <c r="DN1252" s="17">
        <f>COUNTIF(AU1252:DM1252, "X")</f>
        <v>16</v>
      </c>
    </row>
    <row r="1253" spans="1:118" s="17" customFormat="1">
      <c r="A1253" s="17" t="s">
        <v>25207</v>
      </c>
      <c r="B1253" s="17">
        <v>55</v>
      </c>
      <c r="C1253" s="17">
        <v>121537</v>
      </c>
      <c r="D1253" s="17" t="s">
        <v>9350</v>
      </c>
      <c r="E1253" s="17" t="s">
        <v>224</v>
      </c>
      <c r="F1253" s="17" t="s">
        <v>93</v>
      </c>
      <c r="H1253" s="309">
        <v>30937</v>
      </c>
      <c r="I1253" s="309">
        <v>37520</v>
      </c>
      <c r="J1253" s="17" t="s">
        <v>3888</v>
      </c>
      <c r="L1253" s="17" t="s">
        <v>495</v>
      </c>
      <c r="M1253" s="17" t="s">
        <v>485</v>
      </c>
      <c r="N1253" s="17" t="s">
        <v>31</v>
      </c>
      <c r="O1253" s="17" t="s">
        <v>15</v>
      </c>
      <c r="P1253" s="17">
        <v>45373</v>
      </c>
      <c r="AC1253" s="17" t="s">
        <v>9895</v>
      </c>
      <c r="AD1253" s="17" t="s">
        <v>9896</v>
      </c>
      <c r="AF1253" s="17">
        <v>15</v>
      </c>
      <c r="AG1253" s="17">
        <v>2</v>
      </c>
      <c r="AM1253" s="17" t="s">
        <v>67</v>
      </c>
      <c r="AN1253" s="17" t="s">
        <v>25087</v>
      </c>
      <c r="AO1253" s="17">
        <v>3</v>
      </c>
      <c r="AP1253" s="17">
        <v>80</v>
      </c>
      <c r="AQ1253" s="17">
        <v>5</v>
      </c>
      <c r="AR1253" s="17" t="s">
        <v>9898</v>
      </c>
      <c r="AT1253" s="17" t="s">
        <v>16072</v>
      </c>
      <c r="AZ1253" s="17" t="s">
        <v>3901</v>
      </c>
      <c r="CH1253" s="17" t="s">
        <v>3901</v>
      </c>
      <c r="CR1253" s="17" t="s">
        <v>30</v>
      </c>
      <c r="DN1253" s="17">
        <f>COUNTIF(AU1253:DM1253, "X")</f>
        <v>2</v>
      </c>
    </row>
    <row r="1254" spans="1:118" s="17" customFormat="1">
      <c r="A1254" s="17" t="s">
        <v>21628</v>
      </c>
      <c r="B1254" s="17">
        <v>55</v>
      </c>
      <c r="C1254" s="17">
        <v>68424</v>
      </c>
      <c r="D1254" s="17" t="s">
        <v>9350</v>
      </c>
      <c r="E1254" s="17" t="s">
        <v>5672</v>
      </c>
      <c r="F1254" s="17" t="s">
        <v>56</v>
      </c>
      <c r="H1254" s="309">
        <v>14490</v>
      </c>
      <c r="I1254" s="309">
        <v>32782</v>
      </c>
      <c r="J1254" s="17" t="s">
        <v>3888</v>
      </c>
      <c r="L1254" s="17" t="s">
        <v>21629</v>
      </c>
      <c r="N1254" s="17" t="s">
        <v>26</v>
      </c>
      <c r="O1254" s="17" t="s">
        <v>15</v>
      </c>
      <c r="P1254" s="17">
        <v>45318</v>
      </c>
      <c r="AF1254" s="17">
        <v>8</v>
      </c>
      <c r="AG1254" s="17">
        <v>2</v>
      </c>
      <c r="AI1254" s="17" t="s">
        <v>20669</v>
      </c>
      <c r="AM1254" s="17" t="s">
        <v>2617</v>
      </c>
      <c r="AN1254" s="17" t="s">
        <v>21447</v>
      </c>
      <c r="AO1254" s="17">
        <v>3</v>
      </c>
      <c r="AP1254" s="17">
        <v>80</v>
      </c>
      <c r="AQ1254" s="17">
        <v>5</v>
      </c>
      <c r="AR1254" s="17" t="s">
        <v>20671</v>
      </c>
      <c r="AS1254" s="17" t="s">
        <v>21222</v>
      </c>
      <c r="AU1254" s="17" t="s">
        <v>30</v>
      </c>
      <c r="AV1254" s="17" t="s">
        <v>3901</v>
      </c>
      <c r="AX1254" s="17" t="s">
        <v>3901</v>
      </c>
      <c r="AZ1254" s="17" t="s">
        <v>3901</v>
      </c>
      <c r="BB1254" s="17" t="s">
        <v>3901</v>
      </c>
      <c r="BC1254" s="17" t="s">
        <v>30</v>
      </c>
      <c r="BD1254" s="17" t="s">
        <v>3901</v>
      </c>
      <c r="BF1254" s="17" t="s">
        <v>3901</v>
      </c>
      <c r="BH1254" s="17" t="s">
        <v>3901</v>
      </c>
      <c r="BJ1254" s="17" t="s">
        <v>30</v>
      </c>
      <c r="BK1254" s="17" t="s">
        <v>3901</v>
      </c>
      <c r="BL1254" s="17" t="s">
        <v>3901</v>
      </c>
      <c r="BN1254" s="17" t="s">
        <v>3901</v>
      </c>
      <c r="BQ1254" s="17" t="s">
        <v>30</v>
      </c>
      <c r="BS1254" s="17" t="s">
        <v>3901</v>
      </c>
      <c r="BY1254" s="17" t="s">
        <v>3901</v>
      </c>
      <c r="BZ1254" s="17" t="s">
        <v>21</v>
      </c>
      <c r="CC1254" s="17" t="s">
        <v>3901</v>
      </c>
      <c r="CH1254" s="17" t="s">
        <v>3901</v>
      </c>
      <c r="CN1254" s="17" t="s">
        <v>3901</v>
      </c>
      <c r="CQ1254" s="17" t="s">
        <v>3901</v>
      </c>
      <c r="CR1254" s="17" t="s">
        <v>21</v>
      </c>
      <c r="CU1254" s="17" t="s">
        <v>3901</v>
      </c>
      <c r="CX1254" s="17" t="s">
        <v>3901</v>
      </c>
      <c r="CY1254" s="17" t="s">
        <v>21</v>
      </c>
      <c r="DA1254" s="17" t="s">
        <v>3901</v>
      </c>
      <c r="DD1254" s="17" t="s">
        <v>3901</v>
      </c>
      <c r="DF1254" s="17" t="s">
        <v>3901</v>
      </c>
      <c r="DN1254" s="17">
        <f>COUNTIF(AU1254:DM1254, "X")</f>
        <v>21</v>
      </c>
    </row>
    <row r="1255" spans="1:118" s="17" customFormat="1">
      <c r="A1255" s="17" t="s">
        <v>23185</v>
      </c>
      <c r="B1255" s="17">
        <v>55</v>
      </c>
      <c r="C1255" s="17">
        <v>99353</v>
      </c>
      <c r="D1255" s="17" t="s">
        <v>23186</v>
      </c>
      <c r="E1255" s="17" t="s">
        <v>22540</v>
      </c>
      <c r="F1255" s="17" t="s">
        <v>48</v>
      </c>
      <c r="H1255" s="309">
        <v>27420</v>
      </c>
      <c r="I1255" s="309">
        <v>35485</v>
      </c>
      <c r="J1255" s="17" t="s">
        <v>3888</v>
      </c>
      <c r="L1255" s="17" t="s">
        <v>23187</v>
      </c>
      <c r="N1255" s="17" t="s">
        <v>89</v>
      </c>
      <c r="O1255" s="17" t="s">
        <v>15</v>
      </c>
      <c r="P1255" s="17">
        <v>45339</v>
      </c>
      <c r="Q1255" s="17">
        <v>9737</v>
      </c>
      <c r="AF1255" s="17">
        <v>8</v>
      </c>
      <c r="AG1255" s="17">
        <v>2</v>
      </c>
      <c r="AI1255" s="17" t="s">
        <v>20542</v>
      </c>
      <c r="AM1255" s="17" t="s">
        <v>90</v>
      </c>
      <c r="AN1255" s="17" t="s">
        <v>23025</v>
      </c>
      <c r="AO1255" s="17">
        <v>3</v>
      </c>
      <c r="AP1255" s="17">
        <v>80</v>
      </c>
      <c r="AQ1255" s="17">
        <v>5</v>
      </c>
      <c r="AR1255" s="17" t="s">
        <v>22585</v>
      </c>
      <c r="DN1255" s="17">
        <f>COUNTIF(AU1255:DM1255, "X")</f>
        <v>0</v>
      </c>
    </row>
    <row r="1256" spans="1:118" s="17" customFormat="1">
      <c r="A1256" s="17" t="s">
        <v>11156</v>
      </c>
      <c r="B1256" s="17">
        <v>55</v>
      </c>
      <c r="C1256" s="17">
        <v>98527</v>
      </c>
      <c r="D1256" s="17" t="s">
        <v>853</v>
      </c>
      <c r="E1256" s="17" t="s">
        <v>453</v>
      </c>
      <c r="F1256" s="17" t="s">
        <v>22</v>
      </c>
      <c r="H1256" s="309">
        <v>21471</v>
      </c>
      <c r="I1256" s="309">
        <v>35401</v>
      </c>
      <c r="J1256" s="17" t="s">
        <v>3888</v>
      </c>
      <c r="L1256" s="17" t="s">
        <v>11157</v>
      </c>
      <c r="N1256" s="17" t="s">
        <v>14</v>
      </c>
      <c r="O1256" s="17" t="s">
        <v>15</v>
      </c>
      <c r="P1256" s="17">
        <v>45371</v>
      </c>
      <c r="AC1256" s="17" t="s">
        <v>14</v>
      </c>
      <c r="AF1256" s="17">
        <v>8</v>
      </c>
      <c r="AG1256" s="17">
        <v>2</v>
      </c>
      <c r="AI1256" s="17" t="s">
        <v>10178</v>
      </c>
      <c r="AM1256" s="17" t="s">
        <v>16</v>
      </c>
      <c r="AN1256" s="17" t="s">
        <v>10763</v>
      </c>
      <c r="AO1256" s="17">
        <v>3</v>
      </c>
      <c r="AP1256" s="17">
        <v>80</v>
      </c>
      <c r="AQ1256" s="17">
        <v>5</v>
      </c>
      <c r="AR1256" s="17" t="s">
        <v>10180</v>
      </c>
      <c r="BD1256" s="17" t="s">
        <v>3901</v>
      </c>
      <c r="BK1256" s="17" t="s">
        <v>3901</v>
      </c>
      <c r="BQ1256" s="17" t="s">
        <v>30</v>
      </c>
      <c r="CC1256" s="17" t="s">
        <v>3901</v>
      </c>
      <c r="CH1256" s="17" t="s">
        <v>3901</v>
      </c>
      <c r="CU1256" s="17" t="s">
        <v>3901</v>
      </c>
      <c r="DN1256" s="17">
        <f>COUNTIF(AU1256:DM1256, "X")</f>
        <v>5</v>
      </c>
    </row>
    <row r="1257" spans="1:118" s="17" customFormat="1">
      <c r="A1257" s="17" t="s">
        <v>21275</v>
      </c>
      <c r="B1257" s="17">
        <v>55</v>
      </c>
      <c r="C1257" s="17">
        <v>118131</v>
      </c>
      <c r="D1257" s="17" t="s">
        <v>853</v>
      </c>
      <c r="E1257" s="17" t="s">
        <v>5492</v>
      </c>
      <c r="F1257" s="17" t="s">
        <v>21</v>
      </c>
      <c r="H1257" s="309">
        <v>29816</v>
      </c>
      <c r="I1257" s="309">
        <v>37179</v>
      </c>
      <c r="J1257" s="17" t="s">
        <v>3888</v>
      </c>
      <c r="L1257" s="17" t="s">
        <v>21276</v>
      </c>
      <c r="N1257" s="17" t="s">
        <v>26</v>
      </c>
      <c r="O1257" s="17" t="s">
        <v>15</v>
      </c>
      <c r="P1257" s="17">
        <v>45318</v>
      </c>
      <c r="AF1257" s="17">
        <v>8</v>
      </c>
      <c r="AG1257" s="17">
        <v>2</v>
      </c>
      <c r="AI1257" s="17" t="s">
        <v>20669</v>
      </c>
      <c r="AM1257" s="17" t="s">
        <v>2616</v>
      </c>
      <c r="AN1257" s="17" t="s">
        <v>21221</v>
      </c>
      <c r="AO1257" s="17">
        <v>3</v>
      </c>
      <c r="AP1257" s="17">
        <v>80</v>
      </c>
      <c r="AQ1257" s="17">
        <v>5</v>
      </c>
      <c r="AR1257" s="17" t="s">
        <v>20671</v>
      </c>
      <c r="AS1257" s="17" t="s">
        <v>21222</v>
      </c>
      <c r="BD1257" s="17" t="s">
        <v>3901</v>
      </c>
      <c r="BS1257" s="17" t="s">
        <v>3901</v>
      </c>
      <c r="BY1257" s="17" t="s">
        <v>3901</v>
      </c>
      <c r="CC1257" s="17" t="s">
        <v>3901</v>
      </c>
      <c r="CF1257" s="17" t="s">
        <v>3901</v>
      </c>
      <c r="CH1257" s="17" t="s">
        <v>3901</v>
      </c>
      <c r="DN1257" s="17">
        <f>COUNTIF(AU1257:DM1257, "X")</f>
        <v>6</v>
      </c>
    </row>
    <row r="1258" spans="1:118" s="17" customFormat="1">
      <c r="A1258" s="17" t="s">
        <v>24702</v>
      </c>
      <c r="B1258" s="17">
        <v>55</v>
      </c>
      <c r="C1258" s="17">
        <v>114537</v>
      </c>
      <c r="D1258" s="17" t="s">
        <v>378</v>
      </c>
      <c r="E1258" s="17" t="s">
        <v>435</v>
      </c>
      <c r="F1258" s="17" t="s">
        <v>65</v>
      </c>
      <c r="H1258" s="309">
        <v>26682</v>
      </c>
      <c r="I1258" s="309">
        <v>36815</v>
      </c>
      <c r="J1258" s="17" t="s">
        <v>3888</v>
      </c>
      <c r="L1258" s="17" t="s">
        <v>24703</v>
      </c>
      <c r="N1258" s="17" t="s">
        <v>19</v>
      </c>
      <c r="O1258" s="17" t="s">
        <v>15</v>
      </c>
      <c r="P1258" s="17">
        <v>45356</v>
      </c>
      <c r="AD1258" s="17" t="s">
        <v>3891</v>
      </c>
      <c r="AF1258" s="17">
        <v>8</v>
      </c>
      <c r="AG1258" s="17">
        <v>2</v>
      </c>
      <c r="AM1258" s="17" t="s">
        <v>141</v>
      </c>
      <c r="AN1258" s="17" t="s">
        <v>24484</v>
      </c>
      <c r="AO1258" s="17">
        <v>3</v>
      </c>
      <c r="AP1258" s="17">
        <v>80</v>
      </c>
      <c r="AQ1258" s="17">
        <v>5</v>
      </c>
      <c r="AR1258" s="17" t="s">
        <v>24485</v>
      </c>
      <c r="BD1258" s="17" t="s">
        <v>3901</v>
      </c>
      <c r="BQ1258" s="17" t="s">
        <v>21</v>
      </c>
      <c r="CF1258" s="17" t="s">
        <v>3901</v>
      </c>
      <c r="CH1258" s="17" t="s">
        <v>3901</v>
      </c>
      <c r="DN1258" s="17">
        <f>COUNTIF(AU1258:DM1258, "X")</f>
        <v>3</v>
      </c>
    </row>
    <row r="1259" spans="1:118" s="17" customFormat="1">
      <c r="A1259" s="17" t="s">
        <v>24732</v>
      </c>
      <c r="B1259" s="17">
        <v>55</v>
      </c>
      <c r="C1259" s="17">
        <v>101535</v>
      </c>
      <c r="D1259" s="17" t="s">
        <v>4773</v>
      </c>
      <c r="E1259" s="17" t="s">
        <v>15289</v>
      </c>
      <c r="F1259" s="17" t="s">
        <v>82</v>
      </c>
      <c r="H1259" s="309">
        <v>28822</v>
      </c>
      <c r="I1259" s="309">
        <v>35702</v>
      </c>
      <c r="J1259" s="17" t="s">
        <v>3888</v>
      </c>
      <c r="L1259" s="17" t="s">
        <v>24733</v>
      </c>
      <c r="N1259" s="17" t="s">
        <v>19</v>
      </c>
      <c r="O1259" s="17" t="s">
        <v>15</v>
      </c>
      <c r="P1259" s="17">
        <v>45356</v>
      </c>
      <c r="AD1259" s="17" t="s">
        <v>3891</v>
      </c>
      <c r="AF1259" s="17">
        <v>8</v>
      </c>
      <c r="AG1259" s="17">
        <v>2</v>
      </c>
      <c r="AM1259" s="17" t="s">
        <v>141</v>
      </c>
      <c r="AN1259" s="17" t="s">
        <v>24484</v>
      </c>
      <c r="AO1259" s="17">
        <v>3</v>
      </c>
      <c r="AP1259" s="17">
        <v>80</v>
      </c>
      <c r="AQ1259" s="17">
        <v>5</v>
      </c>
      <c r="AR1259" s="17" t="s">
        <v>24485</v>
      </c>
      <c r="BD1259" s="17" t="s">
        <v>3901</v>
      </c>
      <c r="BS1259" s="17" t="s">
        <v>3901</v>
      </c>
      <c r="CH1259" s="17" t="s">
        <v>3901</v>
      </c>
      <c r="CI1259" s="17" t="s">
        <v>3901</v>
      </c>
      <c r="CU1259" s="17" t="s">
        <v>3901</v>
      </c>
      <c r="DN1259" s="17">
        <f>COUNTIF(AU1259:DM1259, "X")</f>
        <v>5</v>
      </c>
    </row>
    <row r="1260" spans="1:118" s="17" customFormat="1">
      <c r="A1260" s="17" t="s">
        <v>7749</v>
      </c>
      <c r="B1260" s="17">
        <v>55</v>
      </c>
      <c r="C1260" s="17">
        <v>108204</v>
      </c>
      <c r="D1260" s="17" t="s">
        <v>348</v>
      </c>
      <c r="E1260" s="17" t="s">
        <v>269</v>
      </c>
      <c r="F1260" s="17" t="s">
        <v>6221</v>
      </c>
      <c r="H1260" s="309">
        <v>29709</v>
      </c>
      <c r="I1260" s="309">
        <v>36343</v>
      </c>
      <c r="J1260" s="17" t="s">
        <v>3888</v>
      </c>
      <c r="L1260" s="17" t="s">
        <v>7750</v>
      </c>
      <c r="N1260" s="17" t="s">
        <v>19</v>
      </c>
      <c r="O1260" s="17" t="s">
        <v>15</v>
      </c>
      <c r="P1260" s="17">
        <v>45356</v>
      </c>
      <c r="AC1260" s="17" t="s">
        <v>3890</v>
      </c>
      <c r="AD1260" s="17" t="s">
        <v>3891</v>
      </c>
      <c r="AF1260" s="17">
        <v>8</v>
      </c>
      <c r="AG1260" s="17">
        <v>2</v>
      </c>
      <c r="AM1260" s="17" t="s">
        <v>2606</v>
      </c>
      <c r="AN1260" s="17" t="s">
        <v>7570</v>
      </c>
      <c r="AO1260" s="17">
        <v>3</v>
      </c>
      <c r="AP1260" s="17">
        <v>80</v>
      </c>
      <c r="AQ1260" s="17">
        <v>5</v>
      </c>
      <c r="AT1260" s="17" t="s">
        <v>6589</v>
      </c>
      <c r="BS1260" s="17" t="s">
        <v>3901</v>
      </c>
      <c r="DN1260" s="17">
        <f>COUNTIF(AU1260:DM1260, "X")</f>
        <v>1</v>
      </c>
    </row>
    <row r="1261" spans="1:118" s="17" customFormat="1">
      <c r="A1261" s="17" t="s">
        <v>12463</v>
      </c>
      <c r="B1261" s="17">
        <v>55</v>
      </c>
      <c r="C1261" s="17">
        <v>46863</v>
      </c>
      <c r="D1261" s="17" t="s">
        <v>12444</v>
      </c>
      <c r="E1261" s="17" t="s">
        <v>426</v>
      </c>
      <c r="F1261" s="17" t="s">
        <v>58</v>
      </c>
      <c r="H1261" s="309">
        <v>16716</v>
      </c>
      <c r="I1261" s="309">
        <v>31686</v>
      </c>
      <c r="J1261" s="17" t="s">
        <v>3888</v>
      </c>
      <c r="L1261" s="17" t="s">
        <v>12445</v>
      </c>
      <c r="N1261" s="17" t="s">
        <v>31</v>
      </c>
      <c r="O1261" s="17" t="s">
        <v>15</v>
      </c>
      <c r="P1261" s="17">
        <v>45373</v>
      </c>
      <c r="AC1261" s="17" t="s">
        <v>9895</v>
      </c>
      <c r="AD1261" s="17" t="s">
        <v>9896</v>
      </c>
      <c r="AF1261" s="17">
        <v>15</v>
      </c>
      <c r="AG1261" s="17">
        <v>2</v>
      </c>
      <c r="AM1261" s="17" t="s">
        <v>222</v>
      </c>
      <c r="AN1261" s="17" t="s">
        <v>12432</v>
      </c>
      <c r="AO1261" s="17">
        <v>3</v>
      </c>
      <c r="AP1261" s="17">
        <v>80</v>
      </c>
      <c r="AQ1261" s="17">
        <v>5</v>
      </c>
      <c r="AR1261" s="17" t="s">
        <v>9898</v>
      </c>
      <c r="AT1261" s="17" t="s">
        <v>11929</v>
      </c>
      <c r="AU1261" s="17" t="s">
        <v>21</v>
      </c>
      <c r="AV1261" s="17" t="s">
        <v>3901</v>
      </c>
      <c r="AZ1261" s="17" t="s">
        <v>3901</v>
      </c>
      <c r="BS1261" s="17" t="s">
        <v>3901</v>
      </c>
      <c r="CH1261" s="17" t="s">
        <v>3901</v>
      </c>
      <c r="DN1261" s="17">
        <f>COUNTIF(AU1261:DM1261, "X")</f>
        <v>4</v>
      </c>
    </row>
    <row r="1262" spans="1:118" s="17" customFormat="1">
      <c r="A1262" s="17" t="s">
        <v>12443</v>
      </c>
      <c r="B1262" s="17">
        <v>55</v>
      </c>
      <c r="C1262" s="17">
        <v>11497</v>
      </c>
      <c r="D1262" s="17" t="s">
        <v>12444</v>
      </c>
      <c r="E1262" s="17" t="s">
        <v>378</v>
      </c>
      <c r="F1262" s="17" t="s">
        <v>99</v>
      </c>
      <c r="H1262" s="309">
        <v>15908</v>
      </c>
      <c r="I1262" s="309">
        <v>28611</v>
      </c>
      <c r="J1262" s="17" t="s">
        <v>3888</v>
      </c>
      <c r="L1262" s="17" t="s">
        <v>12445</v>
      </c>
      <c r="N1262" s="17" t="s">
        <v>31</v>
      </c>
      <c r="O1262" s="17" t="s">
        <v>15</v>
      </c>
      <c r="P1262" s="17">
        <v>45373</v>
      </c>
      <c r="AC1262" s="17" t="s">
        <v>9895</v>
      </c>
      <c r="AD1262" s="17" t="s">
        <v>9896</v>
      </c>
      <c r="AF1262" s="17">
        <v>15</v>
      </c>
      <c r="AG1262" s="17">
        <v>2</v>
      </c>
      <c r="AM1262" s="17" t="s">
        <v>222</v>
      </c>
      <c r="AN1262" s="17" t="s">
        <v>12432</v>
      </c>
      <c r="AO1262" s="17">
        <v>3</v>
      </c>
      <c r="AP1262" s="17">
        <v>80</v>
      </c>
      <c r="AQ1262" s="17">
        <v>5</v>
      </c>
      <c r="AR1262" s="17" t="s">
        <v>9898</v>
      </c>
      <c r="AT1262" s="17" t="s">
        <v>11929</v>
      </c>
      <c r="AU1262" s="17" t="s">
        <v>21</v>
      </c>
      <c r="AV1262" s="17" t="s">
        <v>3901</v>
      </c>
      <c r="BS1262" s="17" t="s">
        <v>3901</v>
      </c>
      <c r="CH1262" s="17" t="s">
        <v>3901</v>
      </c>
      <c r="DN1262" s="17">
        <f>COUNTIF(AU1262:DM1262, "X")</f>
        <v>3</v>
      </c>
    </row>
    <row r="1263" spans="1:118" s="17" customFormat="1">
      <c r="A1263" s="17" t="s">
        <v>6404</v>
      </c>
      <c r="B1263" s="17">
        <v>55</v>
      </c>
      <c r="C1263" s="17">
        <v>81267</v>
      </c>
      <c r="D1263" s="17" t="s">
        <v>6405</v>
      </c>
      <c r="E1263" s="17" t="s">
        <v>563</v>
      </c>
      <c r="F1263" s="17" t="s">
        <v>171</v>
      </c>
      <c r="H1263" s="309">
        <v>26782</v>
      </c>
      <c r="I1263" s="309">
        <v>33874</v>
      </c>
      <c r="J1263" s="17" t="s">
        <v>3888</v>
      </c>
      <c r="L1263" s="17" t="s">
        <v>6390</v>
      </c>
      <c r="N1263" s="17" t="s">
        <v>19</v>
      </c>
      <c r="O1263" s="17" t="s">
        <v>15</v>
      </c>
      <c r="P1263" s="17">
        <v>45356</v>
      </c>
      <c r="AC1263" s="17" t="s">
        <v>3890</v>
      </c>
      <c r="AD1263" s="17" t="s">
        <v>3891</v>
      </c>
      <c r="AF1263" s="17">
        <v>8</v>
      </c>
      <c r="AG1263" s="17">
        <v>2</v>
      </c>
      <c r="AM1263" s="17" t="s">
        <v>232</v>
      </c>
      <c r="AN1263" s="17" t="s">
        <v>6280</v>
      </c>
      <c r="AO1263" s="17">
        <v>3</v>
      </c>
      <c r="AP1263" s="17">
        <v>80</v>
      </c>
      <c r="AQ1263" s="17">
        <v>5</v>
      </c>
      <c r="AT1263" s="17" t="s">
        <v>5516</v>
      </c>
      <c r="AV1263" s="17" t="s">
        <v>3901</v>
      </c>
      <c r="BD1263" s="17" t="s">
        <v>3901</v>
      </c>
      <c r="BS1263" s="17" t="s">
        <v>3901</v>
      </c>
      <c r="CC1263" s="17" t="s">
        <v>3901</v>
      </c>
      <c r="CH1263" s="17" t="s">
        <v>3901</v>
      </c>
      <c r="CU1263" s="17" t="s">
        <v>3901</v>
      </c>
      <c r="DN1263" s="17">
        <f>COUNTIF(AU1263:DM1263, "X")</f>
        <v>6</v>
      </c>
    </row>
    <row r="1264" spans="1:118" s="17" customFormat="1">
      <c r="A1264" s="17" t="s">
        <v>14043</v>
      </c>
      <c r="B1264" s="17">
        <v>55</v>
      </c>
      <c r="C1264" s="17">
        <v>33654</v>
      </c>
      <c r="D1264" s="17" t="s">
        <v>54</v>
      </c>
      <c r="E1264" s="17" t="s">
        <v>83</v>
      </c>
      <c r="F1264" s="17" t="s">
        <v>135</v>
      </c>
      <c r="H1264" s="309">
        <v>21134</v>
      </c>
      <c r="I1264" s="309">
        <v>42842</v>
      </c>
      <c r="J1264" s="17" t="s">
        <v>3888</v>
      </c>
      <c r="L1264" s="17" t="s">
        <v>14044</v>
      </c>
      <c r="N1264" s="17" t="s">
        <v>31</v>
      </c>
      <c r="O1264" s="17" t="s">
        <v>15</v>
      </c>
      <c r="P1264" s="17">
        <v>45373</v>
      </c>
      <c r="AC1264" s="17" t="s">
        <v>9895</v>
      </c>
      <c r="AD1264" s="17" t="s">
        <v>9896</v>
      </c>
      <c r="AF1264" s="17">
        <v>8</v>
      </c>
      <c r="AG1264" s="17">
        <v>2</v>
      </c>
      <c r="AM1264" s="17" t="s">
        <v>240</v>
      </c>
      <c r="AN1264" s="17" t="s">
        <v>13567</v>
      </c>
      <c r="AO1264" s="17">
        <v>3</v>
      </c>
      <c r="AP1264" s="17">
        <v>80</v>
      </c>
      <c r="AQ1264" s="17">
        <v>5</v>
      </c>
      <c r="AR1264" s="17" t="s">
        <v>9898</v>
      </c>
      <c r="AT1264" s="17" t="s">
        <v>12990</v>
      </c>
      <c r="AV1264" s="17" t="s">
        <v>3901</v>
      </c>
      <c r="BD1264" s="17" t="s">
        <v>3901</v>
      </c>
      <c r="CX1264" s="17" t="s">
        <v>3901</v>
      </c>
      <c r="DN1264" s="17">
        <f>COUNTIF(AU1264:DM1264, "X")</f>
        <v>3</v>
      </c>
    </row>
    <row r="1265" spans="1:118" s="17" customFormat="1">
      <c r="A1265" s="17" t="s">
        <v>22413</v>
      </c>
      <c r="B1265" s="17">
        <v>55</v>
      </c>
      <c r="C1265" s="17">
        <v>67376</v>
      </c>
      <c r="D1265" s="17" t="s">
        <v>22414</v>
      </c>
      <c r="E1265" s="17" t="s">
        <v>323</v>
      </c>
      <c r="F1265" s="17" t="s">
        <v>476</v>
      </c>
      <c r="H1265" s="309">
        <v>22630</v>
      </c>
      <c r="I1265" s="309">
        <v>42765</v>
      </c>
      <c r="J1265" s="17" t="s">
        <v>3888</v>
      </c>
      <c r="L1265" s="17" t="s">
        <v>22415</v>
      </c>
      <c r="N1265" s="17" t="s">
        <v>31</v>
      </c>
      <c r="O1265" s="17" t="s">
        <v>15</v>
      </c>
      <c r="P1265" s="17">
        <v>45373</v>
      </c>
      <c r="AF1265" s="17">
        <v>8</v>
      </c>
      <c r="AG1265" s="17">
        <v>2</v>
      </c>
      <c r="AH1265" s="17" t="s">
        <v>11926</v>
      </c>
      <c r="AK1265" s="17" t="s">
        <v>11927</v>
      </c>
      <c r="AM1265" s="17" t="s">
        <v>200</v>
      </c>
      <c r="AN1265" s="17" t="s">
        <v>22312</v>
      </c>
      <c r="AO1265" s="17">
        <v>3</v>
      </c>
      <c r="AP1265" s="17">
        <v>80</v>
      </c>
      <c r="AQ1265" s="17">
        <v>5</v>
      </c>
      <c r="AR1265" s="17" t="s">
        <v>11941</v>
      </c>
      <c r="DN1265" s="17">
        <f>COUNTIF(AU1265:DM1265, "X")</f>
        <v>0</v>
      </c>
    </row>
    <row r="1266" spans="1:118" s="17" customFormat="1">
      <c r="A1266" s="17" t="s">
        <v>18284</v>
      </c>
      <c r="B1266" s="17">
        <v>55</v>
      </c>
      <c r="C1266" s="17">
        <v>111456</v>
      </c>
      <c r="D1266" s="17" t="s">
        <v>11047</v>
      </c>
      <c r="E1266" s="17" t="s">
        <v>8343</v>
      </c>
      <c r="F1266" s="17" t="s">
        <v>58</v>
      </c>
      <c r="H1266" s="309">
        <v>13361</v>
      </c>
      <c r="I1266" s="309">
        <v>36614</v>
      </c>
      <c r="J1266" s="17" t="s">
        <v>3888</v>
      </c>
      <c r="L1266" s="17" t="s">
        <v>18178</v>
      </c>
      <c r="N1266" s="17" t="s">
        <v>31</v>
      </c>
      <c r="O1266" s="17" t="s">
        <v>15</v>
      </c>
      <c r="P1266" s="17">
        <v>45373</v>
      </c>
      <c r="AD1266" s="17" t="s">
        <v>9896</v>
      </c>
      <c r="AF1266" s="17">
        <v>8</v>
      </c>
      <c r="AG1266" s="17">
        <v>2</v>
      </c>
      <c r="AM1266" s="17" t="s">
        <v>32</v>
      </c>
      <c r="AN1266" s="17" t="s">
        <v>18168</v>
      </c>
      <c r="AO1266" s="17">
        <v>3</v>
      </c>
      <c r="AP1266" s="17">
        <v>80</v>
      </c>
      <c r="AQ1266" s="17">
        <v>5</v>
      </c>
      <c r="AR1266" s="17" t="s">
        <v>9898</v>
      </c>
      <c r="AV1266" s="17" t="s">
        <v>3901</v>
      </c>
      <c r="BQ1266" s="17" t="s">
        <v>30</v>
      </c>
      <c r="BS1266" s="17" t="s">
        <v>3901</v>
      </c>
      <c r="CC1266" s="17" t="s">
        <v>3901</v>
      </c>
      <c r="CF1266" s="17" t="s">
        <v>3901</v>
      </c>
      <c r="CH1266" s="17" t="s">
        <v>3901</v>
      </c>
      <c r="CU1266" s="17" t="s">
        <v>3901</v>
      </c>
      <c r="CX1266" s="17" t="s">
        <v>3901</v>
      </c>
      <c r="DN1266" s="17">
        <f>COUNTIF(AU1266:DM1266, "X")</f>
        <v>7</v>
      </c>
    </row>
    <row r="1267" spans="1:118" s="17" customFormat="1">
      <c r="A1267" s="17" t="s">
        <v>16356</v>
      </c>
      <c r="B1267" s="17">
        <v>55</v>
      </c>
      <c r="C1267" s="17">
        <v>118437</v>
      </c>
      <c r="D1267" s="17" t="s">
        <v>16357</v>
      </c>
      <c r="E1267" s="17" t="s">
        <v>7269</v>
      </c>
      <c r="F1267" s="17" t="s">
        <v>54</v>
      </c>
      <c r="H1267" s="309">
        <v>15822</v>
      </c>
      <c r="I1267" s="309">
        <v>37205</v>
      </c>
      <c r="J1267" s="17" t="s">
        <v>3888</v>
      </c>
      <c r="L1267" s="17" t="s">
        <v>16358</v>
      </c>
      <c r="N1267" s="17" t="s">
        <v>31</v>
      </c>
      <c r="O1267" s="17" t="s">
        <v>15</v>
      </c>
      <c r="P1267" s="17">
        <v>45373</v>
      </c>
      <c r="AC1267" s="17" t="s">
        <v>9895</v>
      </c>
      <c r="AD1267" s="17" t="s">
        <v>9896</v>
      </c>
      <c r="AF1267" s="17">
        <v>8</v>
      </c>
      <c r="AG1267" s="17">
        <v>2</v>
      </c>
      <c r="AM1267" s="17" t="s">
        <v>41</v>
      </c>
      <c r="AN1267" s="17" t="s">
        <v>16339</v>
      </c>
      <c r="AO1267" s="17">
        <v>3</v>
      </c>
      <c r="AP1267" s="17">
        <v>80</v>
      </c>
      <c r="AQ1267" s="17">
        <v>5</v>
      </c>
      <c r="AR1267" s="17" t="s">
        <v>9898</v>
      </c>
      <c r="AT1267" s="17" t="s">
        <v>16072</v>
      </c>
      <c r="AZ1267" s="17" t="s">
        <v>3901</v>
      </c>
      <c r="BB1267" s="17" t="s">
        <v>3901</v>
      </c>
      <c r="BS1267" s="17" t="s">
        <v>3901</v>
      </c>
      <c r="CH1267" s="17" t="s">
        <v>3901</v>
      </c>
      <c r="CU1267" s="17" t="s">
        <v>3901</v>
      </c>
      <c r="DN1267" s="17">
        <f>COUNTIF(AU1267:DM1267, "X")</f>
        <v>5</v>
      </c>
    </row>
    <row r="1268" spans="1:118" s="17" customFormat="1">
      <c r="A1268" s="17" t="s">
        <v>17653</v>
      </c>
      <c r="B1268" s="17">
        <v>55</v>
      </c>
      <c r="C1268" s="17">
        <v>22356</v>
      </c>
      <c r="D1268" s="17" t="s">
        <v>382</v>
      </c>
      <c r="E1268" s="17" t="s">
        <v>55</v>
      </c>
      <c r="F1268" s="17" t="s">
        <v>70</v>
      </c>
      <c r="H1268" s="309">
        <v>12462</v>
      </c>
      <c r="I1268" s="309">
        <v>28611</v>
      </c>
      <c r="J1268" s="17" t="s">
        <v>3888</v>
      </c>
      <c r="L1268" s="17" t="s">
        <v>17654</v>
      </c>
      <c r="N1268" s="17" t="s">
        <v>50</v>
      </c>
      <c r="O1268" s="17" t="s">
        <v>15</v>
      </c>
      <c r="P1268" s="17">
        <v>45344</v>
      </c>
      <c r="AF1268" s="17">
        <v>15</v>
      </c>
      <c r="AG1268" s="17">
        <v>2</v>
      </c>
      <c r="AH1268" s="17" t="s">
        <v>17551</v>
      </c>
      <c r="AK1268" s="17" t="s">
        <v>17552</v>
      </c>
      <c r="AM1268" s="17" t="s">
        <v>46</v>
      </c>
      <c r="AN1268" s="17" t="s">
        <v>17553</v>
      </c>
      <c r="AO1268" s="17">
        <v>3</v>
      </c>
      <c r="AP1268" s="17">
        <v>80</v>
      </c>
      <c r="AQ1268" s="17">
        <v>5</v>
      </c>
      <c r="AR1268" s="17" t="s">
        <v>17300</v>
      </c>
      <c r="AU1268" s="17" t="s">
        <v>30</v>
      </c>
      <c r="AV1268" s="17" t="s">
        <v>3901</v>
      </c>
      <c r="AX1268" s="17" t="s">
        <v>3901</v>
      </c>
      <c r="AY1268" s="17" t="s">
        <v>30</v>
      </c>
      <c r="AZ1268" s="17" t="s">
        <v>3901</v>
      </c>
      <c r="BB1268" s="17" t="s">
        <v>3901</v>
      </c>
      <c r="BC1268" s="17" t="s">
        <v>30</v>
      </c>
      <c r="BD1268" s="17" t="s">
        <v>3901</v>
      </c>
      <c r="BF1268" s="17" t="s">
        <v>3901</v>
      </c>
      <c r="BH1268" s="17" t="s">
        <v>3901</v>
      </c>
      <c r="BJ1268" s="17" t="s">
        <v>30</v>
      </c>
      <c r="BK1268" s="17" t="s">
        <v>3901</v>
      </c>
      <c r="BN1268" s="17" t="s">
        <v>3901</v>
      </c>
      <c r="BQ1268" s="17" t="s">
        <v>30</v>
      </c>
      <c r="BS1268" s="17" t="s">
        <v>3901</v>
      </c>
      <c r="BY1268" s="17" t="s">
        <v>3901</v>
      </c>
      <c r="BZ1268" s="17" t="s">
        <v>30</v>
      </c>
      <c r="CC1268" s="17" t="s">
        <v>3901</v>
      </c>
      <c r="CF1268" s="17" t="s">
        <v>3901</v>
      </c>
      <c r="CG1268" s="17" t="s">
        <v>30</v>
      </c>
      <c r="CH1268" s="17" t="s">
        <v>3901</v>
      </c>
      <c r="CI1268" s="17" t="s">
        <v>3901</v>
      </c>
      <c r="CL1268" s="17" t="s">
        <v>3901</v>
      </c>
      <c r="CM1268" s="17" t="s">
        <v>30</v>
      </c>
      <c r="CN1268" s="17" t="s">
        <v>3901</v>
      </c>
      <c r="CR1268" s="17" t="s">
        <v>30</v>
      </c>
      <c r="CU1268" s="17" t="s">
        <v>3901</v>
      </c>
      <c r="DA1268" s="17" t="s">
        <v>3901</v>
      </c>
      <c r="DF1268" s="17" t="s">
        <v>3901</v>
      </c>
      <c r="DN1268" s="17">
        <f>COUNTIF(AU1268:DM1268, "X")</f>
        <v>20</v>
      </c>
    </row>
    <row r="1269" spans="1:118" s="17" customFormat="1">
      <c r="A1269" s="17" t="s">
        <v>9645</v>
      </c>
      <c r="B1269" s="17">
        <v>55</v>
      </c>
      <c r="C1269" s="17">
        <v>118772</v>
      </c>
      <c r="D1269" s="17" t="s">
        <v>5501</v>
      </c>
      <c r="E1269" s="17" t="s">
        <v>668</v>
      </c>
      <c r="F1269" s="17" t="s">
        <v>25</v>
      </c>
      <c r="H1269" s="309">
        <v>14733</v>
      </c>
      <c r="I1269" s="309">
        <v>42926</v>
      </c>
      <c r="J1269" s="17" t="s">
        <v>3888</v>
      </c>
      <c r="L1269" s="17" t="s">
        <v>9646</v>
      </c>
      <c r="N1269" s="17" t="s">
        <v>19</v>
      </c>
      <c r="O1269" s="17" t="s">
        <v>15</v>
      </c>
      <c r="P1269" s="17">
        <v>45356</v>
      </c>
      <c r="AC1269" s="17" t="s">
        <v>3890</v>
      </c>
      <c r="AD1269" s="17" t="s">
        <v>3891</v>
      </c>
      <c r="AF1269" s="17">
        <v>15</v>
      </c>
      <c r="AG1269" s="17">
        <v>2</v>
      </c>
      <c r="AM1269" s="17" t="s">
        <v>218</v>
      </c>
      <c r="AN1269" s="17" t="s">
        <v>9598</v>
      </c>
      <c r="AO1269" s="17">
        <v>3</v>
      </c>
      <c r="AP1269" s="17">
        <v>80</v>
      </c>
      <c r="AQ1269" s="17">
        <v>5</v>
      </c>
      <c r="AT1269" s="17" t="s">
        <v>9082</v>
      </c>
      <c r="AZ1269" s="17" t="s">
        <v>3901</v>
      </c>
      <c r="BD1269" s="17" t="s">
        <v>3901</v>
      </c>
      <c r="BK1269" s="17" t="s">
        <v>3901</v>
      </c>
      <c r="CX1269" s="17" t="s">
        <v>3901</v>
      </c>
      <c r="DA1269" s="17" t="s">
        <v>3901</v>
      </c>
      <c r="DN1269" s="17">
        <f>COUNTIF(AU1269:DM1269, "X")</f>
        <v>5</v>
      </c>
    </row>
    <row r="1270" spans="1:118" s="17" customFormat="1">
      <c r="A1270" s="17" t="s">
        <v>5500</v>
      </c>
      <c r="B1270" s="17">
        <v>55</v>
      </c>
      <c r="C1270" s="17">
        <v>103534</v>
      </c>
      <c r="D1270" s="17" t="s">
        <v>5501</v>
      </c>
      <c r="E1270" s="17" t="s">
        <v>176</v>
      </c>
      <c r="F1270" s="17" t="s">
        <v>22</v>
      </c>
      <c r="H1270" s="309">
        <v>29298</v>
      </c>
      <c r="I1270" s="309">
        <v>39850</v>
      </c>
      <c r="J1270" s="17" t="s">
        <v>3888</v>
      </c>
      <c r="L1270" s="17" t="s">
        <v>5502</v>
      </c>
      <c r="N1270" s="17" t="s">
        <v>19</v>
      </c>
      <c r="O1270" s="17" t="s">
        <v>15</v>
      </c>
      <c r="P1270" s="17">
        <v>45356</v>
      </c>
      <c r="AC1270" s="17" t="s">
        <v>3890</v>
      </c>
      <c r="AD1270" s="17" t="s">
        <v>3891</v>
      </c>
      <c r="AF1270" s="17">
        <v>8</v>
      </c>
      <c r="AG1270" s="17">
        <v>2</v>
      </c>
      <c r="AM1270" s="17" t="s">
        <v>2603</v>
      </c>
      <c r="AN1270" s="17" t="s">
        <v>5023</v>
      </c>
      <c r="AO1270" s="17">
        <v>3</v>
      </c>
      <c r="AP1270" s="17">
        <v>80</v>
      </c>
      <c r="AQ1270" s="17">
        <v>5</v>
      </c>
      <c r="AT1270" s="17" t="s">
        <v>3893</v>
      </c>
      <c r="CQ1270" s="17" t="s">
        <v>3901</v>
      </c>
      <c r="DN1270" s="17">
        <f>COUNTIF(AU1270:DM1270, "X")</f>
        <v>1</v>
      </c>
    </row>
    <row r="1271" spans="1:118" s="17" customFormat="1">
      <c r="A1271" s="17" t="s">
        <v>23643</v>
      </c>
      <c r="B1271" s="17">
        <v>55</v>
      </c>
      <c r="C1271" s="17">
        <v>95007</v>
      </c>
      <c r="D1271" s="17" t="s">
        <v>23644</v>
      </c>
      <c r="E1271" s="17" t="s">
        <v>345</v>
      </c>
      <c r="F1271" s="17" t="s">
        <v>10616</v>
      </c>
      <c r="H1271" s="309">
        <v>24789</v>
      </c>
      <c r="I1271" s="309">
        <v>35173</v>
      </c>
      <c r="J1271" s="17" t="s">
        <v>3888</v>
      </c>
      <c r="L1271" s="17" t="s">
        <v>23645</v>
      </c>
      <c r="N1271" s="17" t="s">
        <v>126</v>
      </c>
      <c r="O1271" s="17" t="s">
        <v>15</v>
      </c>
      <c r="P1271" s="17">
        <v>45383</v>
      </c>
      <c r="AF1271" s="17">
        <v>8</v>
      </c>
      <c r="AG1271" s="17">
        <v>2</v>
      </c>
      <c r="AI1271" s="17" t="s">
        <v>20542</v>
      </c>
      <c r="AM1271" s="17" t="s">
        <v>303</v>
      </c>
      <c r="AN1271" s="17" t="s">
        <v>23502</v>
      </c>
      <c r="AO1271" s="17">
        <v>3</v>
      </c>
      <c r="AP1271" s="17">
        <v>80</v>
      </c>
      <c r="AQ1271" s="17">
        <v>5</v>
      </c>
      <c r="AR1271" s="17" t="s">
        <v>22585</v>
      </c>
      <c r="AS1271" s="17" t="s">
        <v>23503</v>
      </c>
      <c r="BD1271" s="17" t="s">
        <v>3901</v>
      </c>
      <c r="BK1271" s="17" t="s">
        <v>3901</v>
      </c>
      <c r="BS1271" s="17" t="s">
        <v>3901</v>
      </c>
      <c r="BY1271" s="17" t="s">
        <v>3901</v>
      </c>
      <c r="CH1271" s="17" t="s">
        <v>3901</v>
      </c>
      <c r="CN1271" s="17" t="s">
        <v>3901</v>
      </c>
      <c r="CQ1271" s="17" t="s">
        <v>3901</v>
      </c>
      <c r="CU1271" s="17" t="s">
        <v>3901</v>
      </c>
      <c r="DN1271" s="17">
        <f>COUNTIF(AU1271:DM1271, "X")</f>
        <v>8</v>
      </c>
    </row>
    <row r="1272" spans="1:118" s="17" customFormat="1">
      <c r="A1272" s="17" t="s">
        <v>14421</v>
      </c>
      <c r="B1272" s="17">
        <v>55</v>
      </c>
      <c r="C1272" s="17">
        <v>87194</v>
      </c>
      <c r="D1272" s="17" t="s">
        <v>137</v>
      </c>
      <c r="E1272" s="17" t="s">
        <v>5878</v>
      </c>
      <c r="F1272" s="17" t="s">
        <v>131</v>
      </c>
      <c r="H1272" s="309">
        <v>27972</v>
      </c>
      <c r="I1272" s="309">
        <v>34599</v>
      </c>
      <c r="J1272" s="17" t="s">
        <v>3888</v>
      </c>
      <c r="L1272" s="17" t="s">
        <v>14422</v>
      </c>
      <c r="N1272" s="17" t="s">
        <v>31</v>
      </c>
      <c r="O1272" s="17" t="s">
        <v>15</v>
      </c>
      <c r="P1272" s="17">
        <v>45373</v>
      </c>
      <c r="AC1272" s="17" t="s">
        <v>9895</v>
      </c>
      <c r="AD1272" s="17" t="s">
        <v>9896</v>
      </c>
      <c r="AF1272" s="17">
        <v>8</v>
      </c>
      <c r="AG1272" s="17">
        <v>2</v>
      </c>
      <c r="AM1272" s="17" t="s">
        <v>108</v>
      </c>
      <c r="AN1272" s="17" t="s">
        <v>14364</v>
      </c>
      <c r="AO1272" s="17">
        <v>3</v>
      </c>
      <c r="AP1272" s="17">
        <v>80</v>
      </c>
      <c r="AQ1272" s="17">
        <v>5</v>
      </c>
      <c r="AR1272" s="17" t="s">
        <v>9898</v>
      </c>
      <c r="AT1272" s="17" t="s">
        <v>14152</v>
      </c>
      <c r="AV1272" s="17" t="s">
        <v>3901</v>
      </c>
      <c r="DN1272" s="17">
        <f>COUNTIF(AU1272:DM1272, "X")</f>
        <v>1</v>
      </c>
    </row>
    <row r="1273" spans="1:118" s="17" customFormat="1">
      <c r="A1273" s="523" t="s">
        <v>1159</v>
      </c>
      <c r="B1273" s="17">
        <v>55</v>
      </c>
      <c r="C1273" s="17">
        <v>32437</v>
      </c>
      <c r="D1273" s="17" t="s">
        <v>137</v>
      </c>
      <c r="E1273" s="17" t="s">
        <v>368</v>
      </c>
      <c r="F1273" s="17" t="s">
        <v>135</v>
      </c>
      <c r="H1273" s="309">
        <v>20587</v>
      </c>
      <c r="I1273" s="309">
        <v>30956</v>
      </c>
      <c r="J1273" s="17" t="s">
        <v>3888</v>
      </c>
      <c r="L1273" s="17" t="s">
        <v>1160</v>
      </c>
      <c r="N1273" s="17" t="s">
        <v>31</v>
      </c>
      <c r="O1273" s="17" t="s">
        <v>15</v>
      </c>
      <c r="P1273" s="17">
        <v>45373</v>
      </c>
      <c r="AD1273" s="17" t="s">
        <v>9896</v>
      </c>
      <c r="AF1273" s="17">
        <v>8</v>
      </c>
      <c r="AG1273" s="17">
        <v>2</v>
      </c>
      <c r="AM1273" s="17" t="s">
        <v>87</v>
      </c>
      <c r="AN1273" s="17" t="s">
        <v>18599</v>
      </c>
      <c r="AO1273" s="17">
        <v>3</v>
      </c>
      <c r="AP1273" s="17">
        <v>80</v>
      </c>
      <c r="AQ1273" s="17">
        <v>5</v>
      </c>
      <c r="AR1273" s="17" t="s">
        <v>9898</v>
      </c>
      <c r="AU1273" s="17" t="s">
        <v>30</v>
      </c>
      <c r="AV1273" s="17" t="s">
        <v>3901</v>
      </c>
      <c r="AW1273" s="17" t="s">
        <v>3901</v>
      </c>
      <c r="AX1273" s="17" t="s">
        <v>3901</v>
      </c>
      <c r="AY1273" s="17" t="s">
        <v>30</v>
      </c>
      <c r="AZ1273" s="17" t="s">
        <v>3901</v>
      </c>
      <c r="BB1273" s="17" t="s">
        <v>3901</v>
      </c>
      <c r="BC1273" s="17" t="s">
        <v>30</v>
      </c>
      <c r="BF1273" s="17" t="s">
        <v>3901</v>
      </c>
      <c r="BH1273" s="17" t="s">
        <v>3901</v>
      </c>
      <c r="BK1273" s="17" t="s">
        <v>3901</v>
      </c>
      <c r="BQ1273" s="17" t="s">
        <v>30</v>
      </c>
      <c r="BS1273" s="17" t="s">
        <v>3901</v>
      </c>
      <c r="BY1273" s="17" t="s">
        <v>3901</v>
      </c>
      <c r="CD1273" s="17" t="s">
        <v>3901</v>
      </c>
      <c r="CF1273" s="17" t="s">
        <v>3901</v>
      </c>
      <c r="CH1273" s="17" t="s">
        <v>3901</v>
      </c>
      <c r="CL1273" s="17" t="s">
        <v>3901</v>
      </c>
      <c r="CM1273" s="17" t="s">
        <v>30</v>
      </c>
      <c r="CN1273" s="17" t="s">
        <v>3901</v>
      </c>
      <c r="CQ1273" s="17" t="s">
        <v>3901</v>
      </c>
      <c r="CR1273" s="17" t="s">
        <v>30</v>
      </c>
      <c r="CU1273" s="17" t="s">
        <v>3901</v>
      </c>
      <c r="CX1273" s="17" t="s">
        <v>3901</v>
      </c>
      <c r="DA1273" s="17" t="s">
        <v>3901</v>
      </c>
      <c r="DD1273" s="17" t="s">
        <v>3901</v>
      </c>
      <c r="DF1273" s="17" t="s">
        <v>3901</v>
      </c>
      <c r="DN1273" s="17">
        <f>COUNTIF(AU1273:DM1273, "X")</f>
        <v>21</v>
      </c>
    </row>
    <row r="1274" spans="1:118" s="17" customFormat="1">
      <c r="A1274" s="17" t="s">
        <v>9346</v>
      </c>
      <c r="B1274" s="17">
        <v>55</v>
      </c>
      <c r="C1274" s="17">
        <v>9040</v>
      </c>
      <c r="D1274" s="17" t="s">
        <v>399</v>
      </c>
      <c r="E1274" s="17" t="s">
        <v>9347</v>
      </c>
      <c r="F1274" s="17" t="s">
        <v>65</v>
      </c>
      <c r="H1274" s="309">
        <v>11795</v>
      </c>
      <c r="I1274" s="309">
        <v>28581</v>
      </c>
      <c r="J1274" s="17" t="s">
        <v>3888</v>
      </c>
      <c r="L1274" s="17" t="s">
        <v>9348</v>
      </c>
      <c r="N1274" s="17" t="s">
        <v>19</v>
      </c>
      <c r="O1274" s="17" t="s">
        <v>15</v>
      </c>
      <c r="P1274" s="17">
        <v>45356</v>
      </c>
      <c r="AC1274" s="17" t="s">
        <v>3890</v>
      </c>
      <c r="AD1274" s="17" t="s">
        <v>3891</v>
      </c>
      <c r="AF1274" s="17">
        <v>8</v>
      </c>
      <c r="AG1274" s="17">
        <v>2</v>
      </c>
      <c r="AM1274" s="17" t="s">
        <v>29</v>
      </c>
      <c r="AN1274" s="17" t="s">
        <v>9081</v>
      </c>
      <c r="AO1274" s="17">
        <v>3</v>
      </c>
      <c r="AP1274" s="17">
        <v>80</v>
      </c>
      <c r="AQ1274" s="17">
        <v>5</v>
      </c>
      <c r="AT1274" s="17" t="s">
        <v>9082</v>
      </c>
      <c r="AU1274" s="17" t="s">
        <v>21</v>
      </c>
      <c r="AV1274" s="17" t="s">
        <v>3901</v>
      </c>
      <c r="AZ1274" s="17" t="s">
        <v>3901</v>
      </c>
      <c r="BA1274" s="17" t="s">
        <v>3901</v>
      </c>
      <c r="BB1274" s="17" t="s">
        <v>3901</v>
      </c>
      <c r="BD1274" s="17" t="s">
        <v>3901</v>
      </c>
      <c r="BH1274" s="17" t="s">
        <v>3901</v>
      </c>
      <c r="BK1274" s="17" t="s">
        <v>3901</v>
      </c>
      <c r="BL1274" s="17" t="s">
        <v>3901</v>
      </c>
      <c r="BN1274" s="17" t="s">
        <v>3901</v>
      </c>
      <c r="BQ1274" s="17" t="s">
        <v>21</v>
      </c>
      <c r="BS1274" s="17" t="s">
        <v>3901</v>
      </c>
      <c r="BY1274" s="17" t="s">
        <v>3901</v>
      </c>
      <c r="CC1274" s="17" t="s">
        <v>3901</v>
      </c>
      <c r="CD1274" s="17" t="s">
        <v>3901</v>
      </c>
      <c r="CG1274" s="17" t="s">
        <v>21</v>
      </c>
      <c r="CH1274" s="17" t="s">
        <v>3901</v>
      </c>
      <c r="CM1274" s="17" t="s">
        <v>21</v>
      </c>
      <c r="CN1274" s="17" t="s">
        <v>3901</v>
      </c>
      <c r="CU1274" s="17" t="s">
        <v>3901</v>
      </c>
      <c r="DN1274" s="17">
        <f>COUNTIF(AU1274:DM1274, "X")</f>
        <v>16</v>
      </c>
    </row>
    <row r="1275" spans="1:118" s="17" customFormat="1">
      <c r="A1275" s="17" t="s">
        <v>22405</v>
      </c>
      <c r="B1275" s="17">
        <v>55</v>
      </c>
      <c r="C1275" s="17">
        <v>106028</v>
      </c>
      <c r="D1275" s="17" t="s">
        <v>399</v>
      </c>
      <c r="E1275" s="17" t="s">
        <v>22406</v>
      </c>
      <c r="F1275" s="17" t="s">
        <v>84</v>
      </c>
      <c r="H1275" s="309">
        <v>24580</v>
      </c>
      <c r="I1275" s="309">
        <v>36122</v>
      </c>
      <c r="J1275" s="17" t="s">
        <v>3888</v>
      </c>
      <c r="L1275" s="17" t="s">
        <v>22407</v>
      </c>
      <c r="N1275" s="17" t="s">
        <v>31</v>
      </c>
      <c r="O1275" s="17" t="s">
        <v>15</v>
      </c>
      <c r="P1275" s="17">
        <v>45373</v>
      </c>
      <c r="AF1275" s="17">
        <v>8</v>
      </c>
      <c r="AG1275" s="17">
        <v>2</v>
      </c>
      <c r="AH1275" s="17" t="s">
        <v>11926</v>
      </c>
      <c r="AK1275" s="17" t="s">
        <v>11927</v>
      </c>
      <c r="AM1275" s="17" t="s">
        <v>200</v>
      </c>
      <c r="AN1275" s="17" t="s">
        <v>22312</v>
      </c>
      <c r="AO1275" s="17">
        <v>3</v>
      </c>
      <c r="AP1275" s="17">
        <v>80</v>
      </c>
      <c r="AQ1275" s="17">
        <v>5</v>
      </c>
      <c r="AR1275" s="17" t="s">
        <v>11941</v>
      </c>
      <c r="AV1275" s="17" t="s">
        <v>3901</v>
      </c>
      <c r="BA1275" s="17" t="s">
        <v>3901</v>
      </c>
      <c r="BB1275" s="17" t="s">
        <v>3901</v>
      </c>
      <c r="CU1275" s="17" t="s">
        <v>3901</v>
      </c>
      <c r="DN1275" s="17">
        <f>COUNTIF(AU1275:DM1275, "X")</f>
        <v>4</v>
      </c>
    </row>
    <row r="1276" spans="1:118" s="17" customFormat="1">
      <c r="A1276" s="17" t="s">
        <v>10031</v>
      </c>
      <c r="B1276" s="17">
        <v>55</v>
      </c>
      <c r="C1276" s="17">
        <v>67114</v>
      </c>
      <c r="D1276" s="17" t="s">
        <v>6469</v>
      </c>
      <c r="E1276" s="17" t="s">
        <v>93</v>
      </c>
      <c r="F1276" s="17" t="s">
        <v>4417</v>
      </c>
      <c r="H1276" s="309">
        <v>21922</v>
      </c>
      <c r="I1276" s="309">
        <v>32417</v>
      </c>
      <c r="J1276" s="17" t="s">
        <v>3888</v>
      </c>
      <c r="L1276" s="17" t="s">
        <v>10032</v>
      </c>
      <c r="N1276" s="17" t="s">
        <v>31</v>
      </c>
      <c r="O1276" s="17" t="s">
        <v>15</v>
      </c>
      <c r="P1276" s="17">
        <v>45373</v>
      </c>
      <c r="AC1276" s="17" t="s">
        <v>9895</v>
      </c>
      <c r="AD1276" s="17" t="s">
        <v>9896</v>
      </c>
      <c r="AF1276" s="17">
        <v>8</v>
      </c>
      <c r="AG1276" s="17">
        <v>2</v>
      </c>
      <c r="AM1276" s="17" t="s">
        <v>216</v>
      </c>
      <c r="AN1276" s="17" t="s">
        <v>9897</v>
      </c>
      <c r="AO1276" s="17">
        <v>3</v>
      </c>
      <c r="AP1276" s="17">
        <v>80</v>
      </c>
      <c r="AQ1276" s="17">
        <v>5</v>
      </c>
      <c r="AR1276" s="17" t="s">
        <v>9898</v>
      </c>
      <c r="AT1276" s="17" t="s">
        <v>9899</v>
      </c>
      <c r="AU1276" s="17" t="s">
        <v>21</v>
      </c>
      <c r="AV1276" s="17" t="s">
        <v>3901</v>
      </c>
      <c r="BC1276" s="17" t="s">
        <v>21</v>
      </c>
      <c r="BD1276" s="17" t="s">
        <v>3901</v>
      </c>
      <c r="BH1276" s="17" t="s">
        <v>3901</v>
      </c>
      <c r="BJ1276" s="17" t="s">
        <v>21</v>
      </c>
      <c r="BS1276" s="17" t="s">
        <v>3901</v>
      </c>
      <c r="BY1276" s="17" t="s">
        <v>3901</v>
      </c>
      <c r="CC1276" s="17" t="s">
        <v>3901</v>
      </c>
      <c r="CF1276" s="17" t="s">
        <v>3901</v>
      </c>
      <c r="CH1276" s="17" t="s">
        <v>3901</v>
      </c>
      <c r="CN1276" s="17" t="s">
        <v>3901</v>
      </c>
      <c r="CR1276" s="17" t="s">
        <v>21</v>
      </c>
      <c r="CU1276" s="17" t="s">
        <v>3901</v>
      </c>
      <c r="DN1276" s="17">
        <f>COUNTIF(AU1276:DM1276, "X")</f>
        <v>10</v>
      </c>
    </row>
    <row r="1277" spans="1:118" s="17" customFormat="1">
      <c r="A1277" s="17" t="s">
        <v>18561</v>
      </c>
      <c r="B1277" s="17">
        <v>55</v>
      </c>
      <c r="C1277" s="17">
        <v>68076</v>
      </c>
      <c r="D1277" s="17" t="s">
        <v>6469</v>
      </c>
      <c r="E1277" s="17" t="s">
        <v>531</v>
      </c>
      <c r="F1277" s="17" t="s">
        <v>8244</v>
      </c>
      <c r="H1277" s="309">
        <v>26079</v>
      </c>
      <c r="I1277" s="309">
        <v>32660</v>
      </c>
      <c r="J1277" s="17" t="s">
        <v>3888</v>
      </c>
      <c r="L1277" s="17" t="s">
        <v>18562</v>
      </c>
      <c r="N1277" s="17" t="s">
        <v>18354</v>
      </c>
      <c r="O1277" s="17" t="s">
        <v>15</v>
      </c>
      <c r="P1277" s="17">
        <v>45317</v>
      </c>
      <c r="T1277" s="17" t="s">
        <v>18563</v>
      </c>
      <c r="V1277" s="17" t="s">
        <v>18354</v>
      </c>
      <c r="W1277" s="17" t="s">
        <v>15</v>
      </c>
      <c r="X1277" s="17">
        <v>45317</v>
      </c>
      <c r="AF1277" s="17">
        <v>8</v>
      </c>
      <c r="AG1277" s="17">
        <v>2</v>
      </c>
      <c r="AH1277" s="17" t="s">
        <v>11926</v>
      </c>
      <c r="AK1277" s="17" t="s">
        <v>11927</v>
      </c>
      <c r="AM1277" s="17" t="s">
        <v>2614</v>
      </c>
      <c r="AN1277" s="17" t="s">
        <v>18350</v>
      </c>
      <c r="AO1277" s="17">
        <v>3</v>
      </c>
      <c r="AP1277" s="17">
        <v>80</v>
      </c>
      <c r="AQ1277" s="17">
        <v>5</v>
      </c>
      <c r="AR1277" s="17" t="s">
        <v>18351</v>
      </c>
      <c r="BJ1277" s="17" t="s">
        <v>30</v>
      </c>
      <c r="BK1277" s="17" t="s">
        <v>3901</v>
      </c>
      <c r="BQ1277" s="17" t="s">
        <v>30</v>
      </c>
      <c r="BS1277" s="17" t="s">
        <v>3901</v>
      </c>
      <c r="CF1277" s="17" t="s">
        <v>3901</v>
      </c>
      <c r="CH1277" s="17" t="s">
        <v>3901</v>
      </c>
      <c r="CU1277" s="17" t="s">
        <v>3901</v>
      </c>
      <c r="DN1277" s="17">
        <f>COUNTIF(AU1277:DM1277, "X")</f>
        <v>5</v>
      </c>
    </row>
    <row r="1278" spans="1:118" s="17" customFormat="1">
      <c r="A1278" s="17" t="s">
        <v>15347</v>
      </c>
      <c r="B1278" s="17">
        <v>55</v>
      </c>
      <c r="C1278" s="17">
        <v>53788</v>
      </c>
      <c r="D1278" s="17" t="s">
        <v>15348</v>
      </c>
      <c r="E1278" s="17" t="s">
        <v>4113</v>
      </c>
      <c r="F1278" s="17" t="s">
        <v>65</v>
      </c>
      <c r="H1278" s="309">
        <v>17571</v>
      </c>
      <c r="I1278" s="309">
        <v>28795</v>
      </c>
      <c r="J1278" s="17" t="s">
        <v>3888</v>
      </c>
      <c r="L1278" s="17" t="s">
        <v>15349</v>
      </c>
      <c r="N1278" s="17" t="s">
        <v>31</v>
      </c>
      <c r="O1278" s="17" t="s">
        <v>15</v>
      </c>
      <c r="P1278" s="17">
        <v>45373</v>
      </c>
      <c r="AC1278" s="17" t="s">
        <v>9895</v>
      </c>
      <c r="AD1278" s="17" t="s">
        <v>9896</v>
      </c>
      <c r="AF1278" s="17">
        <v>15</v>
      </c>
      <c r="AG1278" s="17">
        <v>2</v>
      </c>
      <c r="AM1278" s="17" t="s">
        <v>44</v>
      </c>
      <c r="AN1278" s="17" t="s">
        <v>15244</v>
      </c>
      <c r="AO1278" s="17">
        <v>3</v>
      </c>
      <c r="AP1278" s="17">
        <v>80</v>
      </c>
      <c r="AQ1278" s="17">
        <v>5</v>
      </c>
      <c r="AR1278" s="17" t="s">
        <v>9898</v>
      </c>
      <c r="AT1278" s="17" t="s">
        <v>15057</v>
      </c>
      <c r="AV1278" s="17" t="s">
        <v>3901</v>
      </c>
      <c r="BB1278" s="17" t="s">
        <v>3901</v>
      </c>
      <c r="BD1278" s="17" t="s">
        <v>3901</v>
      </c>
      <c r="BH1278" s="17" t="s">
        <v>3901</v>
      </c>
      <c r="BK1278" s="17" t="s">
        <v>3901</v>
      </c>
      <c r="BQ1278" s="17" t="s">
        <v>30</v>
      </c>
      <c r="BS1278" s="17" t="s">
        <v>3901</v>
      </c>
      <c r="BY1278" s="17" t="s">
        <v>3901</v>
      </c>
      <c r="CC1278" s="17" t="s">
        <v>3901</v>
      </c>
      <c r="CF1278" s="17" t="s">
        <v>3901</v>
      </c>
      <c r="CH1278" s="17" t="s">
        <v>3901</v>
      </c>
      <c r="CQ1278" s="17" t="s">
        <v>3901</v>
      </c>
      <c r="CR1278" s="17" t="s">
        <v>21</v>
      </c>
      <c r="DA1278" s="17" t="s">
        <v>3901</v>
      </c>
      <c r="DN1278" s="17">
        <f>COUNTIF(AU1278:DM1278, "X")</f>
        <v>12</v>
      </c>
    </row>
    <row r="1279" spans="1:118" s="17" customFormat="1">
      <c r="A1279" s="17" t="s">
        <v>16261</v>
      </c>
      <c r="B1279" s="17">
        <v>55</v>
      </c>
      <c r="C1279" s="17">
        <v>105137</v>
      </c>
      <c r="D1279" s="17" t="s">
        <v>16262</v>
      </c>
      <c r="E1279" s="17" t="s">
        <v>33</v>
      </c>
      <c r="F1279" s="17" t="s">
        <v>24</v>
      </c>
      <c r="H1279" s="309">
        <v>23344</v>
      </c>
      <c r="I1279" s="309">
        <v>43420</v>
      </c>
      <c r="J1279" s="17" t="s">
        <v>3888</v>
      </c>
      <c r="L1279" s="17" t="s">
        <v>16263</v>
      </c>
      <c r="N1279" s="17" t="s">
        <v>31</v>
      </c>
      <c r="O1279" s="17" t="s">
        <v>15</v>
      </c>
      <c r="P1279" s="17">
        <v>45373</v>
      </c>
      <c r="AC1279" s="17" t="s">
        <v>9895</v>
      </c>
      <c r="AD1279" s="17" t="s">
        <v>9896</v>
      </c>
      <c r="AF1279" s="17">
        <v>8</v>
      </c>
      <c r="AG1279" s="17">
        <v>2</v>
      </c>
      <c r="AM1279" s="17" t="s">
        <v>37</v>
      </c>
      <c r="AN1279" s="17" t="s">
        <v>16071</v>
      </c>
      <c r="AO1279" s="17">
        <v>3</v>
      </c>
      <c r="AP1279" s="17">
        <v>80</v>
      </c>
      <c r="AQ1279" s="17">
        <v>5</v>
      </c>
      <c r="AR1279" s="17" t="s">
        <v>9898</v>
      </c>
      <c r="AT1279" s="17" t="s">
        <v>16072</v>
      </c>
      <c r="AU1279" s="17" t="s">
        <v>21</v>
      </c>
      <c r="AV1279" s="17" t="s">
        <v>3901</v>
      </c>
      <c r="AZ1279" s="17" t="s">
        <v>3901</v>
      </c>
      <c r="DN1279" s="17">
        <f>COUNTIF(AU1279:DM1279, "X")</f>
        <v>2</v>
      </c>
    </row>
    <row r="1280" spans="1:118" s="17" customFormat="1">
      <c r="A1280" s="17" t="s">
        <v>13708</v>
      </c>
      <c r="B1280" s="17">
        <v>55</v>
      </c>
      <c r="C1280" s="17">
        <v>67756</v>
      </c>
      <c r="D1280" s="17" t="s">
        <v>13709</v>
      </c>
      <c r="E1280" s="17" t="s">
        <v>83</v>
      </c>
      <c r="F1280" s="17" t="s">
        <v>84</v>
      </c>
      <c r="H1280" s="309">
        <v>23639</v>
      </c>
      <c r="I1280" s="309">
        <v>32509</v>
      </c>
      <c r="J1280" s="17" t="s">
        <v>3888</v>
      </c>
      <c r="L1280" s="17" t="s">
        <v>13710</v>
      </c>
      <c r="N1280" s="17" t="s">
        <v>31</v>
      </c>
      <c r="O1280" s="17" t="s">
        <v>15</v>
      </c>
      <c r="P1280" s="17">
        <v>45373</v>
      </c>
      <c r="Q1280" s="17">
        <v>3404</v>
      </c>
      <c r="AC1280" s="17" t="s">
        <v>9895</v>
      </c>
      <c r="AD1280" s="17" t="s">
        <v>9896</v>
      </c>
      <c r="AF1280" s="17">
        <v>15</v>
      </c>
      <c r="AG1280" s="17">
        <v>2</v>
      </c>
      <c r="AM1280" s="17" t="s">
        <v>240</v>
      </c>
      <c r="AN1280" s="17" t="s">
        <v>13567</v>
      </c>
      <c r="AO1280" s="17">
        <v>3</v>
      </c>
      <c r="AP1280" s="17">
        <v>80</v>
      </c>
      <c r="AQ1280" s="17">
        <v>5</v>
      </c>
      <c r="AR1280" s="17" t="s">
        <v>9898</v>
      </c>
      <c r="AT1280" s="17" t="s">
        <v>12990</v>
      </c>
      <c r="AV1280" s="17" t="s">
        <v>3901</v>
      </c>
      <c r="BD1280" s="17" t="s">
        <v>3901</v>
      </c>
      <c r="BK1280" s="17" t="s">
        <v>3901</v>
      </c>
      <c r="BS1280" s="17" t="s">
        <v>3901</v>
      </c>
      <c r="CH1280" s="17" t="s">
        <v>3901</v>
      </c>
      <c r="DN1280" s="17">
        <f>COUNTIF(AU1280:DM1280, "X")</f>
        <v>5</v>
      </c>
    </row>
    <row r="1281" spans="1:118" s="17" customFormat="1">
      <c r="A1281" s="17" t="s">
        <v>10826</v>
      </c>
      <c r="B1281" s="17">
        <v>55</v>
      </c>
      <c r="C1281" s="17">
        <v>113153</v>
      </c>
      <c r="D1281" s="17" t="s">
        <v>520</v>
      </c>
      <c r="E1281" s="17" t="s">
        <v>372</v>
      </c>
      <c r="F1281" s="17" t="s">
        <v>65</v>
      </c>
      <c r="H1281" s="309">
        <v>21308</v>
      </c>
      <c r="I1281" s="309">
        <v>36780</v>
      </c>
      <c r="J1281" s="17" t="s">
        <v>3888</v>
      </c>
      <c r="L1281" s="17" t="s">
        <v>10827</v>
      </c>
      <c r="N1281" s="17" t="s">
        <v>14</v>
      </c>
      <c r="O1281" s="17" t="s">
        <v>15</v>
      </c>
      <c r="P1281" s="17">
        <v>45371</v>
      </c>
      <c r="AC1281" s="17" t="s">
        <v>14</v>
      </c>
      <c r="AF1281" s="17">
        <v>8</v>
      </c>
      <c r="AG1281" s="17">
        <v>2</v>
      </c>
      <c r="AI1281" s="17" t="s">
        <v>10178</v>
      </c>
      <c r="AM1281" s="17" t="s">
        <v>16</v>
      </c>
      <c r="AN1281" s="17" t="s">
        <v>10763</v>
      </c>
      <c r="AO1281" s="17">
        <v>3</v>
      </c>
      <c r="AP1281" s="17">
        <v>80</v>
      </c>
      <c r="AQ1281" s="17">
        <v>5</v>
      </c>
      <c r="AR1281" s="17" t="s">
        <v>10180</v>
      </c>
      <c r="BS1281" s="17" t="s">
        <v>3901</v>
      </c>
      <c r="BY1281" s="17" t="s">
        <v>3901</v>
      </c>
      <c r="CD1281" s="17" t="s">
        <v>3901</v>
      </c>
      <c r="CR1281" s="17" t="s">
        <v>21</v>
      </c>
      <c r="DN1281" s="17">
        <f>COUNTIF(AU1281:DM1281, "X")</f>
        <v>3</v>
      </c>
    </row>
    <row r="1282" spans="1:118" s="17" customFormat="1">
      <c r="A1282" s="17" t="s">
        <v>6256</v>
      </c>
      <c r="B1282" s="17">
        <v>55</v>
      </c>
      <c r="C1282" s="17">
        <v>44429</v>
      </c>
      <c r="D1282" s="17" t="s">
        <v>520</v>
      </c>
      <c r="E1282" s="17" t="s">
        <v>6257</v>
      </c>
      <c r="F1282" s="17" t="s">
        <v>135</v>
      </c>
      <c r="H1282" s="309">
        <v>24851</v>
      </c>
      <c r="I1282" s="309">
        <v>42663</v>
      </c>
      <c r="J1282" s="17" t="s">
        <v>3888</v>
      </c>
      <c r="L1282" s="17" t="s">
        <v>6258</v>
      </c>
      <c r="N1282" s="17" t="s">
        <v>19</v>
      </c>
      <c r="O1282" s="17" t="s">
        <v>15</v>
      </c>
      <c r="P1282" s="17">
        <v>45356</v>
      </c>
      <c r="AC1282" s="17" t="s">
        <v>3890</v>
      </c>
      <c r="AD1282" s="17" t="s">
        <v>3891</v>
      </c>
      <c r="AF1282" s="17">
        <v>8</v>
      </c>
      <c r="AG1282" s="17">
        <v>2</v>
      </c>
      <c r="AM1282" s="17" t="s">
        <v>2604</v>
      </c>
      <c r="AN1282" s="17" t="s">
        <v>5966</v>
      </c>
      <c r="AO1282" s="17">
        <v>3</v>
      </c>
      <c r="AP1282" s="17">
        <v>80</v>
      </c>
      <c r="AQ1282" s="17">
        <v>5</v>
      </c>
      <c r="AT1282" s="17" t="s">
        <v>5516</v>
      </c>
      <c r="DN1282" s="17">
        <f>COUNTIF(AU1282:DM1282, "X")</f>
        <v>0</v>
      </c>
    </row>
    <row r="1283" spans="1:118" s="17" customFormat="1">
      <c r="A1283" s="17" t="s">
        <v>24783</v>
      </c>
      <c r="B1283" s="17">
        <v>55</v>
      </c>
      <c r="C1283" s="17">
        <v>120804</v>
      </c>
      <c r="D1283" s="17" t="s">
        <v>520</v>
      </c>
      <c r="E1283" s="17" t="s">
        <v>99</v>
      </c>
      <c r="F1283" s="17" t="s">
        <v>247</v>
      </c>
      <c r="H1283" s="309">
        <v>30092</v>
      </c>
      <c r="I1283" s="309">
        <v>40812</v>
      </c>
      <c r="J1283" s="17" t="s">
        <v>3888</v>
      </c>
      <c r="L1283" s="17" t="s">
        <v>24784</v>
      </c>
      <c r="N1283" s="17" t="s">
        <v>31</v>
      </c>
      <c r="O1283" s="17" t="s">
        <v>15</v>
      </c>
      <c r="P1283" s="17">
        <v>45373</v>
      </c>
      <c r="AC1283" s="17" t="s">
        <v>9895</v>
      </c>
      <c r="AD1283" s="17" t="s">
        <v>9896</v>
      </c>
      <c r="AF1283" s="17">
        <v>8</v>
      </c>
      <c r="AG1283" s="17">
        <v>2</v>
      </c>
      <c r="AM1283" s="17" t="s">
        <v>268</v>
      </c>
      <c r="AN1283" s="17" t="s">
        <v>24751</v>
      </c>
      <c r="AO1283" s="17">
        <v>3</v>
      </c>
      <c r="AP1283" s="17">
        <v>80</v>
      </c>
      <c r="AQ1283" s="17">
        <v>5</v>
      </c>
      <c r="AR1283" s="17" t="s">
        <v>9898</v>
      </c>
      <c r="AT1283" s="17" t="s">
        <v>14152</v>
      </c>
      <c r="CU1283" s="17" t="s">
        <v>3901</v>
      </c>
      <c r="DN1283" s="17">
        <f>COUNTIF(AU1283:DM1283, "X")</f>
        <v>1</v>
      </c>
    </row>
    <row r="1284" spans="1:118" s="17" customFormat="1">
      <c r="A1284" s="17" t="s">
        <v>5654</v>
      </c>
      <c r="B1284" s="17">
        <v>55</v>
      </c>
      <c r="C1284" s="17">
        <v>103344</v>
      </c>
      <c r="D1284" s="17" t="s">
        <v>5655</v>
      </c>
      <c r="E1284" s="17" t="s">
        <v>12</v>
      </c>
      <c r="F1284" s="17" t="s">
        <v>99</v>
      </c>
      <c r="H1284" s="309">
        <v>29155</v>
      </c>
      <c r="I1284" s="309">
        <v>35888</v>
      </c>
      <c r="J1284" s="17" t="s">
        <v>3888</v>
      </c>
      <c r="L1284" s="17" t="s">
        <v>5656</v>
      </c>
      <c r="N1284" s="17" t="s">
        <v>19</v>
      </c>
      <c r="O1284" s="17" t="s">
        <v>15</v>
      </c>
      <c r="P1284" s="17">
        <v>45356</v>
      </c>
      <c r="AC1284" s="17" t="s">
        <v>3890</v>
      </c>
      <c r="AD1284" s="17" t="s">
        <v>3891</v>
      </c>
      <c r="AF1284" s="17">
        <v>8</v>
      </c>
      <c r="AG1284" s="17">
        <v>2</v>
      </c>
      <c r="AM1284" s="17" t="s">
        <v>105</v>
      </c>
      <c r="AN1284" s="17" t="s">
        <v>5515</v>
      </c>
      <c r="AO1284" s="17">
        <v>3</v>
      </c>
      <c r="AP1284" s="17">
        <v>80</v>
      </c>
      <c r="AQ1284" s="17">
        <v>5</v>
      </c>
      <c r="AT1284" s="17" t="s">
        <v>5516</v>
      </c>
      <c r="DN1284" s="17">
        <f>COUNTIF(AU1284:DM1284, "X")</f>
        <v>0</v>
      </c>
    </row>
    <row r="1285" spans="1:118" s="17" customFormat="1">
      <c r="A1285" s="17" t="s">
        <v>12316</v>
      </c>
      <c r="B1285" s="17">
        <v>55</v>
      </c>
      <c r="C1285" s="17">
        <v>121397</v>
      </c>
      <c r="D1285" s="17" t="s">
        <v>12317</v>
      </c>
      <c r="E1285" s="17" t="s">
        <v>140</v>
      </c>
      <c r="F1285" s="17" t="s">
        <v>18</v>
      </c>
      <c r="H1285" s="309">
        <v>30923</v>
      </c>
      <c r="I1285" s="309">
        <v>37520</v>
      </c>
      <c r="J1285" s="17" t="s">
        <v>3888</v>
      </c>
      <c r="L1285" s="17" t="s">
        <v>12318</v>
      </c>
      <c r="N1285" s="17" t="s">
        <v>31</v>
      </c>
      <c r="O1285" s="17" t="s">
        <v>15</v>
      </c>
      <c r="P1285" s="17">
        <v>45373</v>
      </c>
      <c r="AC1285" s="17" t="s">
        <v>9895</v>
      </c>
      <c r="AD1285" s="17" t="s">
        <v>9896</v>
      </c>
      <c r="AF1285" s="17">
        <v>8</v>
      </c>
      <c r="AG1285" s="17">
        <v>2</v>
      </c>
      <c r="AM1285" s="17" t="s">
        <v>295</v>
      </c>
      <c r="AN1285" s="17" t="s">
        <v>12166</v>
      </c>
      <c r="AO1285" s="17">
        <v>3</v>
      </c>
      <c r="AP1285" s="17">
        <v>80</v>
      </c>
      <c r="AQ1285" s="17">
        <v>5</v>
      </c>
      <c r="AR1285" s="17" t="s">
        <v>9898</v>
      </c>
      <c r="AT1285" s="17" t="s">
        <v>11929</v>
      </c>
      <c r="BK1285" s="17" t="s">
        <v>3901</v>
      </c>
      <c r="CU1285" s="17" t="s">
        <v>3901</v>
      </c>
      <c r="DA1285" s="17" t="s">
        <v>3901</v>
      </c>
      <c r="DN1285" s="17">
        <f>COUNTIF(AU1285:DM1285, "X")</f>
        <v>3</v>
      </c>
    </row>
    <row r="1286" spans="1:118" s="17" customFormat="1">
      <c r="A1286" s="17" t="s">
        <v>16799</v>
      </c>
      <c r="B1286" s="17">
        <v>55</v>
      </c>
      <c r="C1286" s="17">
        <v>88136</v>
      </c>
      <c r="D1286" s="17" t="s">
        <v>16800</v>
      </c>
      <c r="E1286" s="17" t="s">
        <v>373</v>
      </c>
      <c r="F1286" s="17" t="s">
        <v>530</v>
      </c>
      <c r="H1286" s="309">
        <v>27610</v>
      </c>
      <c r="I1286" s="309">
        <v>34704</v>
      </c>
      <c r="J1286" s="17" t="s">
        <v>3888</v>
      </c>
      <c r="L1286" s="17" t="s">
        <v>16801</v>
      </c>
      <c r="N1286" s="17" t="s">
        <v>31</v>
      </c>
      <c r="O1286" s="17" t="s">
        <v>15</v>
      </c>
      <c r="P1286" s="17">
        <v>45373</v>
      </c>
      <c r="AC1286" s="17" t="s">
        <v>9895</v>
      </c>
      <c r="AD1286" s="17" t="s">
        <v>9896</v>
      </c>
      <c r="AF1286" s="17">
        <v>8</v>
      </c>
      <c r="AG1286" s="17">
        <v>2</v>
      </c>
      <c r="AM1286" s="17" t="s">
        <v>220</v>
      </c>
      <c r="AN1286" s="17" t="s">
        <v>16782</v>
      </c>
      <c r="AO1286" s="17">
        <v>3</v>
      </c>
      <c r="AP1286" s="17">
        <v>80</v>
      </c>
      <c r="AQ1286" s="17">
        <v>5</v>
      </c>
      <c r="AR1286" s="17" t="s">
        <v>9898</v>
      </c>
      <c r="AT1286" s="17" t="s">
        <v>9899</v>
      </c>
      <c r="AV1286" s="17" t="s">
        <v>3901</v>
      </c>
      <c r="BS1286" s="17" t="s">
        <v>3901</v>
      </c>
      <c r="CC1286" s="17" t="s">
        <v>3901</v>
      </c>
      <c r="CU1286" s="17" t="s">
        <v>3901</v>
      </c>
      <c r="DN1286" s="17">
        <f>COUNTIF(AU1286:DM1286, "X")</f>
        <v>4</v>
      </c>
    </row>
    <row r="1287" spans="1:118" s="17" customFormat="1">
      <c r="A1287" s="17" t="s">
        <v>17030</v>
      </c>
      <c r="B1287" s="17">
        <v>55</v>
      </c>
      <c r="C1287" s="17">
        <v>72910</v>
      </c>
      <c r="D1287" s="17" t="s">
        <v>16800</v>
      </c>
      <c r="E1287" s="17" t="s">
        <v>17031</v>
      </c>
      <c r="F1287" s="17" t="s">
        <v>58</v>
      </c>
      <c r="H1287" s="309">
        <v>26250</v>
      </c>
      <c r="I1287" s="309">
        <v>33324</v>
      </c>
      <c r="J1287" s="17" t="s">
        <v>3888</v>
      </c>
      <c r="L1287" s="17" t="s">
        <v>16801</v>
      </c>
      <c r="N1287" s="17" t="s">
        <v>31</v>
      </c>
      <c r="O1287" s="17" t="s">
        <v>15</v>
      </c>
      <c r="P1287" s="17">
        <v>45373</v>
      </c>
      <c r="AC1287" s="17" t="s">
        <v>9895</v>
      </c>
      <c r="AD1287" s="17" t="s">
        <v>9896</v>
      </c>
      <c r="AF1287" s="17">
        <v>8</v>
      </c>
      <c r="AG1287" s="17">
        <v>2</v>
      </c>
      <c r="AM1287" s="17" t="s">
        <v>220</v>
      </c>
      <c r="AN1287" s="17" t="s">
        <v>16782</v>
      </c>
      <c r="AO1287" s="17">
        <v>3</v>
      </c>
      <c r="AP1287" s="17">
        <v>80</v>
      </c>
      <c r="AQ1287" s="17">
        <v>5</v>
      </c>
      <c r="AR1287" s="17" t="s">
        <v>9898</v>
      </c>
      <c r="AT1287" s="17" t="s">
        <v>9899</v>
      </c>
      <c r="BS1287" s="17" t="s">
        <v>3901</v>
      </c>
      <c r="CU1287" s="17" t="s">
        <v>3901</v>
      </c>
      <c r="DN1287" s="17">
        <f>COUNTIF(AU1287:DM1287, "X")</f>
        <v>2</v>
      </c>
    </row>
    <row r="1288" spans="1:118" s="17" customFormat="1">
      <c r="A1288" s="17" t="s">
        <v>19021</v>
      </c>
      <c r="B1288" s="17">
        <v>55</v>
      </c>
      <c r="C1288" s="17">
        <v>52478</v>
      </c>
      <c r="D1288" s="17" t="s">
        <v>10010</v>
      </c>
      <c r="E1288" s="17" t="s">
        <v>5563</v>
      </c>
      <c r="F1288" s="17" t="s">
        <v>82</v>
      </c>
      <c r="H1288" s="309">
        <v>17985</v>
      </c>
      <c r="I1288" s="309">
        <v>28734</v>
      </c>
      <c r="J1288" s="17" t="s">
        <v>3888</v>
      </c>
      <c r="L1288" s="17" t="s">
        <v>19022</v>
      </c>
      <c r="N1288" s="17" t="s">
        <v>31</v>
      </c>
      <c r="O1288" s="17" t="s">
        <v>15</v>
      </c>
      <c r="P1288" s="17">
        <v>45373</v>
      </c>
      <c r="AD1288" s="17" t="s">
        <v>9896</v>
      </c>
      <c r="AF1288" s="17">
        <v>8</v>
      </c>
      <c r="AG1288" s="17">
        <v>2</v>
      </c>
      <c r="AM1288" s="17" t="s">
        <v>314</v>
      </c>
      <c r="AN1288" s="17" t="s">
        <v>18984</v>
      </c>
      <c r="AO1288" s="17">
        <v>3</v>
      </c>
      <c r="AP1288" s="17">
        <v>80</v>
      </c>
      <c r="AQ1288" s="17">
        <v>5</v>
      </c>
      <c r="AR1288" s="17" t="s">
        <v>9898</v>
      </c>
      <c r="AU1288" s="17" t="s">
        <v>30</v>
      </c>
      <c r="AV1288" s="17" t="s">
        <v>3901</v>
      </c>
      <c r="AW1288" s="17" t="s">
        <v>3901</v>
      </c>
      <c r="AX1288" s="17" t="s">
        <v>3901</v>
      </c>
      <c r="AZ1288" s="17" t="s">
        <v>3901</v>
      </c>
      <c r="BB1288" s="17" t="s">
        <v>3901</v>
      </c>
      <c r="BC1288" s="17" t="s">
        <v>30</v>
      </c>
      <c r="BD1288" s="17" t="s">
        <v>3901</v>
      </c>
      <c r="BK1288" s="17" t="s">
        <v>3901</v>
      </c>
      <c r="BQ1288" s="17" t="s">
        <v>30</v>
      </c>
      <c r="BS1288" s="17" t="s">
        <v>3901</v>
      </c>
      <c r="BY1288" s="17" t="s">
        <v>3901</v>
      </c>
      <c r="CC1288" s="17" t="s">
        <v>3901</v>
      </c>
      <c r="DN1288" s="17">
        <f>COUNTIF(AU1288:DM1288, "X")</f>
        <v>10</v>
      </c>
    </row>
    <row r="1289" spans="1:118" s="17" customFormat="1">
      <c r="A1289" s="17" t="s">
        <v>21557</v>
      </c>
      <c r="B1289" s="17">
        <v>55</v>
      </c>
      <c r="C1289" s="17">
        <v>25018</v>
      </c>
      <c r="D1289" s="17" t="s">
        <v>20713</v>
      </c>
      <c r="E1289" s="17" t="s">
        <v>6305</v>
      </c>
      <c r="F1289" s="17" t="s">
        <v>58</v>
      </c>
      <c r="H1289" s="309">
        <v>15219</v>
      </c>
      <c r="I1289" s="309">
        <v>30926</v>
      </c>
      <c r="J1289" s="17" t="s">
        <v>3888</v>
      </c>
      <c r="L1289" s="17" t="s">
        <v>21558</v>
      </c>
      <c r="N1289" s="17" t="s">
        <v>26</v>
      </c>
      <c r="O1289" s="17" t="s">
        <v>15</v>
      </c>
      <c r="P1289" s="17">
        <v>45318</v>
      </c>
      <c r="AF1289" s="17">
        <v>15</v>
      </c>
      <c r="AG1289" s="17">
        <v>2</v>
      </c>
      <c r="AI1289" s="17" t="s">
        <v>20669</v>
      </c>
      <c r="AM1289" s="17" t="s">
        <v>2617</v>
      </c>
      <c r="AN1289" s="17" t="s">
        <v>21447</v>
      </c>
      <c r="AO1289" s="17">
        <v>3</v>
      </c>
      <c r="AP1289" s="17">
        <v>80</v>
      </c>
      <c r="AQ1289" s="17">
        <v>5</v>
      </c>
      <c r="AR1289" s="17" t="s">
        <v>20671</v>
      </c>
      <c r="AS1289" s="17" t="s">
        <v>21222</v>
      </c>
      <c r="AU1289" s="17" t="s">
        <v>30</v>
      </c>
      <c r="AV1289" s="17" t="s">
        <v>3901</v>
      </c>
      <c r="AZ1289" s="17" t="s">
        <v>3901</v>
      </c>
      <c r="BB1289" s="17" t="s">
        <v>3901</v>
      </c>
      <c r="BD1289" s="17" t="s">
        <v>3901</v>
      </c>
      <c r="BF1289" s="17" t="s">
        <v>3901</v>
      </c>
      <c r="BK1289" s="17" t="s">
        <v>3901</v>
      </c>
      <c r="BN1289" s="17" t="s">
        <v>3901</v>
      </c>
      <c r="BQ1289" s="17" t="s">
        <v>30</v>
      </c>
      <c r="BS1289" s="17" t="s">
        <v>3901</v>
      </c>
      <c r="BY1289" s="17" t="s">
        <v>3901</v>
      </c>
      <c r="BZ1289" s="17" t="s">
        <v>30</v>
      </c>
      <c r="CC1289" s="17" t="s">
        <v>3901</v>
      </c>
      <c r="CD1289" s="17" t="s">
        <v>3901</v>
      </c>
      <c r="CF1289" s="17" t="s">
        <v>3901</v>
      </c>
      <c r="CH1289" s="17" t="s">
        <v>3901</v>
      </c>
      <c r="CI1289" s="17" t="s">
        <v>3901</v>
      </c>
      <c r="CL1289" s="17" t="s">
        <v>3901</v>
      </c>
      <c r="CM1289" s="17" t="s">
        <v>30</v>
      </c>
      <c r="CN1289" s="17" t="s">
        <v>3901</v>
      </c>
      <c r="CU1289" s="17" t="s">
        <v>3901</v>
      </c>
      <c r="DN1289" s="17">
        <f>COUNTIF(AU1289:DM1289, "X")</f>
        <v>17</v>
      </c>
    </row>
    <row r="1290" spans="1:118" s="17" customFormat="1">
      <c r="A1290" s="17" t="s">
        <v>22534</v>
      </c>
      <c r="B1290" s="17">
        <v>55</v>
      </c>
      <c r="C1290" s="17">
        <v>108876</v>
      </c>
      <c r="D1290" s="17" t="s">
        <v>22535</v>
      </c>
      <c r="E1290" s="17" t="s">
        <v>36</v>
      </c>
      <c r="F1290" s="17" t="s">
        <v>99</v>
      </c>
      <c r="H1290" s="309">
        <v>29795</v>
      </c>
      <c r="I1290" s="309">
        <v>43273</v>
      </c>
      <c r="J1290" s="17" t="s">
        <v>3888</v>
      </c>
      <c r="L1290" s="17" t="s">
        <v>22536</v>
      </c>
      <c r="N1290" s="17" t="s">
        <v>31</v>
      </c>
      <c r="O1290" s="17" t="s">
        <v>15</v>
      </c>
      <c r="P1290" s="17">
        <v>45373</v>
      </c>
      <c r="AF1290" s="17">
        <v>8</v>
      </c>
      <c r="AG1290" s="17">
        <v>2</v>
      </c>
      <c r="AH1290" s="17" t="s">
        <v>11926</v>
      </c>
      <c r="AK1290" s="17" t="s">
        <v>11927</v>
      </c>
      <c r="AM1290" s="17" t="s">
        <v>177</v>
      </c>
      <c r="AN1290" s="17" t="s">
        <v>22466</v>
      </c>
      <c r="AO1290" s="17">
        <v>3</v>
      </c>
      <c r="AP1290" s="17">
        <v>80</v>
      </c>
      <c r="AQ1290" s="17">
        <v>5</v>
      </c>
      <c r="AR1290" s="17" t="s">
        <v>11941</v>
      </c>
      <c r="AU1290" s="17" t="s">
        <v>21</v>
      </c>
      <c r="DN1290" s="17">
        <f>COUNTIF(AU1290:DM1290, "X")</f>
        <v>0</v>
      </c>
    </row>
    <row r="1291" spans="1:118" s="17" customFormat="1">
      <c r="A1291" s="17" t="s">
        <v>13521</v>
      </c>
      <c r="B1291" s="17">
        <v>55</v>
      </c>
      <c r="C1291" s="17">
        <v>97287</v>
      </c>
      <c r="D1291" s="17" t="s">
        <v>12705</v>
      </c>
      <c r="E1291" s="17" t="s">
        <v>13522</v>
      </c>
      <c r="H1291" s="309">
        <v>15115</v>
      </c>
      <c r="I1291" s="309">
        <v>35338</v>
      </c>
      <c r="J1291" s="17" t="s">
        <v>3888</v>
      </c>
      <c r="L1291" s="17" t="s">
        <v>13523</v>
      </c>
      <c r="N1291" s="17" t="s">
        <v>31</v>
      </c>
      <c r="O1291" s="17" t="s">
        <v>15</v>
      </c>
      <c r="P1291" s="17">
        <v>45373</v>
      </c>
      <c r="AC1291" s="17" t="s">
        <v>9895</v>
      </c>
      <c r="AD1291" s="17" t="s">
        <v>9896</v>
      </c>
      <c r="AF1291" s="17">
        <v>8</v>
      </c>
      <c r="AG1291" s="17">
        <v>2</v>
      </c>
      <c r="AM1291" s="17" t="s">
        <v>115</v>
      </c>
      <c r="AN1291" s="17" t="s">
        <v>13186</v>
      </c>
      <c r="AO1291" s="17">
        <v>3</v>
      </c>
      <c r="AP1291" s="17">
        <v>80</v>
      </c>
      <c r="AQ1291" s="17">
        <v>5</v>
      </c>
      <c r="AR1291" s="17" t="s">
        <v>9898</v>
      </c>
      <c r="AT1291" s="17" t="s">
        <v>12990</v>
      </c>
      <c r="AV1291" s="17" t="s">
        <v>3901</v>
      </c>
      <c r="BD1291" s="17" t="s">
        <v>3901</v>
      </c>
      <c r="BS1291" s="17" t="s">
        <v>3901</v>
      </c>
      <c r="BY1291" s="17" t="s">
        <v>3901</v>
      </c>
      <c r="CH1291" s="17" t="s">
        <v>3901</v>
      </c>
      <c r="DN1291" s="17">
        <f>COUNTIF(AU1291:DM1291, "X")</f>
        <v>5</v>
      </c>
    </row>
    <row r="1292" spans="1:118" s="17" customFormat="1">
      <c r="A1292" s="17" t="s">
        <v>19241</v>
      </c>
      <c r="B1292" s="17">
        <v>55</v>
      </c>
      <c r="C1292" s="17">
        <v>118138</v>
      </c>
      <c r="D1292" s="17" t="s">
        <v>19242</v>
      </c>
      <c r="E1292" s="17" t="s">
        <v>134</v>
      </c>
      <c r="F1292" s="17" t="s">
        <v>99</v>
      </c>
      <c r="H1292" s="309">
        <v>30708</v>
      </c>
      <c r="I1292" s="309">
        <v>44105</v>
      </c>
      <c r="J1292" s="17" t="s">
        <v>3888</v>
      </c>
      <c r="L1292" s="17" t="s">
        <v>19243</v>
      </c>
      <c r="N1292" s="17" t="s">
        <v>31</v>
      </c>
      <c r="O1292" s="17" t="s">
        <v>15</v>
      </c>
      <c r="P1292" s="17">
        <v>45373</v>
      </c>
      <c r="AF1292" s="17">
        <v>15</v>
      </c>
      <c r="AG1292" s="17">
        <v>2</v>
      </c>
      <c r="AH1292" s="17" t="s">
        <v>11926</v>
      </c>
      <c r="AK1292" s="17" t="s">
        <v>11927</v>
      </c>
      <c r="AM1292" s="17" t="s">
        <v>34</v>
      </c>
      <c r="AN1292" s="17" t="s">
        <v>19238</v>
      </c>
      <c r="AO1292" s="17">
        <v>3</v>
      </c>
      <c r="AP1292" s="17">
        <v>80</v>
      </c>
      <c r="AQ1292" s="17">
        <v>5</v>
      </c>
      <c r="AR1292" s="17" t="s">
        <v>19239</v>
      </c>
      <c r="BA1292" s="17" t="s">
        <v>3901</v>
      </c>
      <c r="DN1292" s="17">
        <f>COUNTIF(AU1292:DM1292, "X")</f>
        <v>1</v>
      </c>
    </row>
    <row r="1293" spans="1:118" s="17" customFormat="1">
      <c r="A1293" s="17" t="s">
        <v>18099</v>
      </c>
      <c r="B1293" s="17">
        <v>55</v>
      </c>
      <c r="C1293" s="17">
        <v>109672</v>
      </c>
      <c r="D1293" s="17" t="s">
        <v>18100</v>
      </c>
      <c r="E1293" s="17" t="s">
        <v>379</v>
      </c>
      <c r="F1293" s="17" t="s">
        <v>22</v>
      </c>
      <c r="H1293" s="309">
        <v>29813</v>
      </c>
      <c r="I1293" s="309">
        <v>36500</v>
      </c>
      <c r="J1293" s="17" t="s">
        <v>3888</v>
      </c>
      <c r="L1293" s="17" t="s">
        <v>18101</v>
      </c>
      <c r="N1293" s="17" t="s">
        <v>50</v>
      </c>
      <c r="O1293" s="17" t="s">
        <v>15</v>
      </c>
      <c r="P1293" s="17">
        <v>45344</v>
      </c>
      <c r="AF1293" s="17">
        <v>8</v>
      </c>
      <c r="AG1293" s="17">
        <v>2</v>
      </c>
      <c r="AH1293" s="17" t="s">
        <v>11926</v>
      </c>
      <c r="AK1293" s="17" t="s">
        <v>17298</v>
      </c>
      <c r="AM1293" s="17" t="s">
        <v>51</v>
      </c>
      <c r="AN1293" s="17" t="s">
        <v>17933</v>
      </c>
      <c r="AO1293" s="17">
        <v>3</v>
      </c>
      <c r="AP1293" s="17">
        <v>80</v>
      </c>
      <c r="AQ1293" s="17">
        <v>5</v>
      </c>
      <c r="AR1293" s="17" t="s">
        <v>17300</v>
      </c>
      <c r="AU1293" s="17" t="s">
        <v>21</v>
      </c>
      <c r="AV1293" s="17" t="s">
        <v>3901</v>
      </c>
      <c r="BF1293" s="17" t="s">
        <v>3901</v>
      </c>
      <c r="BJ1293" s="17" t="s">
        <v>3901</v>
      </c>
      <c r="BQ1293" s="17" t="s">
        <v>30</v>
      </c>
      <c r="BS1293" s="17" t="s">
        <v>3901</v>
      </c>
      <c r="BY1293" s="17" t="s">
        <v>3901</v>
      </c>
      <c r="BZ1293" s="17" t="s">
        <v>30</v>
      </c>
      <c r="CG1293" s="17" t="s">
        <v>30</v>
      </c>
      <c r="CH1293" s="17" t="s">
        <v>3901</v>
      </c>
      <c r="CN1293" s="17" t="s">
        <v>3901</v>
      </c>
      <c r="CR1293" s="17" t="s">
        <v>21</v>
      </c>
      <c r="CU1293" s="17" t="s">
        <v>3901</v>
      </c>
      <c r="CY1293" s="17" t="s">
        <v>30</v>
      </c>
      <c r="DA1293" s="17" t="s">
        <v>3901</v>
      </c>
      <c r="DN1293" s="17">
        <f>COUNTIF(AU1293:DM1293, "X")</f>
        <v>9</v>
      </c>
    </row>
    <row r="1294" spans="1:118" s="17" customFormat="1">
      <c r="A1294" s="17" t="s">
        <v>8092</v>
      </c>
      <c r="B1294" s="17">
        <v>55</v>
      </c>
      <c r="C1294" s="17">
        <v>80423</v>
      </c>
      <c r="D1294" s="17" t="s">
        <v>8093</v>
      </c>
      <c r="E1294" s="17" t="s">
        <v>527</v>
      </c>
      <c r="F1294" s="17" t="s">
        <v>134</v>
      </c>
      <c r="H1294" s="309">
        <v>26383</v>
      </c>
      <c r="I1294" s="309">
        <v>33877</v>
      </c>
      <c r="J1294" s="17" t="s">
        <v>3888</v>
      </c>
      <c r="L1294" s="17" t="s">
        <v>8094</v>
      </c>
      <c r="N1294" s="17" t="s">
        <v>19</v>
      </c>
      <c r="O1294" s="17" t="s">
        <v>15</v>
      </c>
      <c r="P1294" s="17">
        <v>45356</v>
      </c>
      <c r="AC1294" s="17" t="s">
        <v>3890</v>
      </c>
      <c r="AD1294" s="17" t="s">
        <v>3891</v>
      </c>
      <c r="AF1294" s="17">
        <v>8</v>
      </c>
      <c r="AG1294" s="17">
        <v>2</v>
      </c>
      <c r="AM1294" s="17" t="s">
        <v>117</v>
      </c>
      <c r="AN1294" s="17" t="s">
        <v>7978</v>
      </c>
      <c r="AO1294" s="17">
        <v>3</v>
      </c>
      <c r="AP1294" s="17">
        <v>80</v>
      </c>
      <c r="AQ1294" s="17">
        <v>5</v>
      </c>
      <c r="AT1294" s="17" t="s">
        <v>7979</v>
      </c>
      <c r="AZ1294" s="17" t="s">
        <v>3901</v>
      </c>
      <c r="BA1294" s="17" t="s">
        <v>3901</v>
      </c>
      <c r="BD1294" s="17" t="s">
        <v>3901</v>
      </c>
      <c r="BK1294" s="17" t="s">
        <v>3901</v>
      </c>
      <c r="BN1294" s="17" t="s">
        <v>3901</v>
      </c>
      <c r="BQ1294" s="17" t="s">
        <v>30</v>
      </c>
      <c r="BS1294" s="17" t="s">
        <v>3901</v>
      </c>
      <c r="BY1294" s="17" t="s">
        <v>3901</v>
      </c>
      <c r="CC1294" s="17" t="s">
        <v>3901</v>
      </c>
      <c r="CH1294" s="17" t="s">
        <v>3901</v>
      </c>
      <c r="CQ1294" s="17" t="s">
        <v>3901</v>
      </c>
      <c r="CR1294" s="17" t="s">
        <v>21</v>
      </c>
      <c r="CU1294" s="17" t="s">
        <v>3901</v>
      </c>
      <c r="CX1294" s="17" t="s">
        <v>3901</v>
      </c>
      <c r="DN1294" s="17">
        <f>COUNTIF(AU1294:DM1294, "X")</f>
        <v>12</v>
      </c>
    </row>
    <row r="1295" spans="1:118" s="17" customFormat="1">
      <c r="A1295" s="17" t="s">
        <v>15027</v>
      </c>
      <c r="B1295" s="17">
        <v>55</v>
      </c>
      <c r="C1295" s="17">
        <v>60024</v>
      </c>
      <c r="D1295" s="17" t="s">
        <v>8093</v>
      </c>
      <c r="E1295" s="17" t="s">
        <v>161</v>
      </c>
      <c r="F1295" s="17" t="s">
        <v>235</v>
      </c>
      <c r="H1295" s="309">
        <v>18696</v>
      </c>
      <c r="I1295" s="309">
        <v>30468</v>
      </c>
      <c r="J1295" s="17" t="s">
        <v>3888</v>
      </c>
      <c r="L1295" s="17" t="s">
        <v>15028</v>
      </c>
      <c r="N1295" s="17" t="s">
        <v>31</v>
      </c>
      <c r="O1295" s="17" t="s">
        <v>15</v>
      </c>
      <c r="P1295" s="17">
        <v>45373</v>
      </c>
      <c r="AC1295" s="17" t="s">
        <v>9895</v>
      </c>
      <c r="AD1295" s="17" t="s">
        <v>9896</v>
      </c>
      <c r="AF1295" s="17">
        <v>8</v>
      </c>
      <c r="AG1295" s="17">
        <v>2</v>
      </c>
      <c r="AM1295" s="17" t="s">
        <v>335</v>
      </c>
      <c r="AN1295" s="17" t="s">
        <v>14693</v>
      </c>
      <c r="AO1295" s="17">
        <v>3</v>
      </c>
      <c r="AP1295" s="17">
        <v>80</v>
      </c>
      <c r="AQ1295" s="17">
        <v>5</v>
      </c>
      <c r="AR1295" s="17" t="s">
        <v>9898</v>
      </c>
      <c r="AT1295" s="17" t="s">
        <v>14152</v>
      </c>
      <c r="AU1295" s="17" t="s">
        <v>21</v>
      </c>
      <c r="AV1295" s="17" t="s">
        <v>3901</v>
      </c>
      <c r="AX1295" s="17" t="s">
        <v>3901</v>
      </c>
      <c r="AY1295" s="17" t="s">
        <v>21</v>
      </c>
      <c r="AZ1295" s="17" t="s">
        <v>3901</v>
      </c>
      <c r="BB1295" s="17" t="s">
        <v>3901</v>
      </c>
      <c r="BD1295" s="17" t="s">
        <v>3901</v>
      </c>
      <c r="BF1295" s="17" t="s">
        <v>3901</v>
      </c>
      <c r="BH1295" s="17" t="s">
        <v>3901</v>
      </c>
      <c r="BK1295" s="17" t="s">
        <v>3901</v>
      </c>
      <c r="BQ1295" s="17" t="s">
        <v>30</v>
      </c>
      <c r="BS1295" s="17" t="s">
        <v>3901</v>
      </c>
      <c r="BY1295" s="17" t="s">
        <v>3901</v>
      </c>
      <c r="CC1295" s="17" t="s">
        <v>3901</v>
      </c>
      <c r="CD1295" s="17" t="s">
        <v>3901</v>
      </c>
      <c r="CF1295" s="17" t="s">
        <v>3901</v>
      </c>
      <c r="CH1295" s="17" t="s">
        <v>3901</v>
      </c>
      <c r="CM1295" s="17" t="s">
        <v>21</v>
      </c>
      <c r="CU1295" s="17" t="s">
        <v>3901</v>
      </c>
      <c r="DN1295" s="17">
        <f>COUNTIF(AU1295:DM1295, "X")</f>
        <v>15</v>
      </c>
    </row>
    <row r="1296" spans="1:118" s="17" customFormat="1">
      <c r="A1296" s="17" t="s">
        <v>4972</v>
      </c>
      <c r="B1296" s="17">
        <v>55</v>
      </c>
      <c r="C1296" s="17">
        <v>110092</v>
      </c>
      <c r="D1296" s="17" t="s">
        <v>4973</v>
      </c>
      <c r="E1296" s="17" t="s">
        <v>451</v>
      </c>
      <c r="F1296" s="17" t="s">
        <v>4974</v>
      </c>
      <c r="H1296" s="309">
        <v>29764</v>
      </c>
      <c r="I1296" s="309">
        <v>38282</v>
      </c>
      <c r="J1296" s="17" t="s">
        <v>3888</v>
      </c>
      <c r="L1296" s="17" t="s">
        <v>4975</v>
      </c>
      <c r="N1296" s="17" t="s">
        <v>19</v>
      </c>
      <c r="O1296" s="17" t="s">
        <v>15</v>
      </c>
      <c r="P1296" s="17">
        <v>45356</v>
      </c>
      <c r="AC1296" s="17" t="s">
        <v>3890</v>
      </c>
      <c r="AD1296" s="17" t="s">
        <v>3891</v>
      </c>
      <c r="AF1296" s="17">
        <v>8</v>
      </c>
      <c r="AG1296" s="17">
        <v>2</v>
      </c>
      <c r="AM1296" s="17" t="s">
        <v>2602</v>
      </c>
      <c r="AN1296" s="17" t="s">
        <v>4371</v>
      </c>
      <c r="AO1296" s="17">
        <v>3</v>
      </c>
      <c r="AP1296" s="17">
        <v>80</v>
      </c>
      <c r="AQ1296" s="17">
        <v>5</v>
      </c>
      <c r="AT1296" s="17" t="s">
        <v>3893</v>
      </c>
      <c r="BQ1296" s="17" t="s">
        <v>3901</v>
      </c>
      <c r="DN1296" s="17">
        <f>COUNTIF(AU1296:DM1296, "X")</f>
        <v>1</v>
      </c>
    </row>
    <row r="1297" spans="1:118" s="17" customFormat="1">
      <c r="A1297" s="17" t="s">
        <v>7597</v>
      </c>
      <c r="B1297" s="17">
        <v>55</v>
      </c>
      <c r="C1297" s="17">
        <v>120840</v>
      </c>
      <c r="D1297" s="17" t="s">
        <v>7598</v>
      </c>
      <c r="E1297" s="17" t="s">
        <v>17</v>
      </c>
      <c r="F1297" s="17" t="s">
        <v>70</v>
      </c>
      <c r="H1297" s="309">
        <v>19192</v>
      </c>
      <c r="I1297" s="309">
        <v>37460</v>
      </c>
      <c r="J1297" s="17" t="s">
        <v>3888</v>
      </c>
      <c r="L1297" s="17" t="s">
        <v>7599</v>
      </c>
      <c r="N1297" s="17" t="s">
        <v>19</v>
      </c>
      <c r="O1297" s="17" t="s">
        <v>15</v>
      </c>
      <c r="P1297" s="17">
        <v>45356</v>
      </c>
      <c r="AC1297" s="17" t="s">
        <v>3890</v>
      </c>
      <c r="AD1297" s="17" t="s">
        <v>3891</v>
      </c>
      <c r="AF1297" s="17">
        <v>15</v>
      </c>
      <c r="AG1297" s="17">
        <v>2</v>
      </c>
      <c r="AM1297" s="17" t="s">
        <v>2606</v>
      </c>
      <c r="AN1297" s="17" t="s">
        <v>7570</v>
      </c>
      <c r="AO1297" s="17">
        <v>3</v>
      </c>
      <c r="AP1297" s="17">
        <v>80</v>
      </c>
      <c r="AQ1297" s="17">
        <v>5</v>
      </c>
      <c r="AT1297" s="17" t="s">
        <v>6589</v>
      </c>
      <c r="DN1297" s="17">
        <f>COUNTIF(AU1297:DM1297, "X")</f>
        <v>0</v>
      </c>
    </row>
    <row r="1298" spans="1:118" s="17" customFormat="1">
      <c r="A1298" s="17" t="s">
        <v>22379</v>
      </c>
      <c r="B1298" s="17">
        <v>55</v>
      </c>
      <c r="C1298" s="17">
        <v>15223</v>
      </c>
      <c r="D1298" s="17" t="s">
        <v>22380</v>
      </c>
      <c r="E1298" s="17" t="s">
        <v>291</v>
      </c>
      <c r="F1298" s="17" t="s">
        <v>43</v>
      </c>
      <c r="H1298" s="309">
        <v>14709</v>
      </c>
      <c r="I1298" s="309">
        <v>28611</v>
      </c>
      <c r="J1298" s="17" t="s">
        <v>3888</v>
      </c>
      <c r="L1298" s="17" t="s">
        <v>22377</v>
      </c>
      <c r="N1298" s="17" t="s">
        <v>19</v>
      </c>
      <c r="O1298" s="17" t="s">
        <v>15</v>
      </c>
      <c r="P1298" s="17">
        <v>45356</v>
      </c>
      <c r="AF1298" s="17">
        <v>8</v>
      </c>
      <c r="AG1298" s="17">
        <v>2</v>
      </c>
      <c r="AH1298" s="17" t="s">
        <v>11926</v>
      </c>
      <c r="AK1298" s="17" t="s">
        <v>11927</v>
      </c>
      <c r="AM1298" s="17" t="s">
        <v>200</v>
      </c>
      <c r="AN1298" s="17" t="s">
        <v>22312</v>
      </c>
      <c r="AO1298" s="17">
        <v>3</v>
      </c>
      <c r="AP1298" s="17">
        <v>80</v>
      </c>
      <c r="AQ1298" s="17">
        <v>5</v>
      </c>
      <c r="AR1298" s="17" t="s">
        <v>11941</v>
      </c>
      <c r="AU1298" s="17" t="s">
        <v>30</v>
      </c>
      <c r="AV1298" s="17" t="s">
        <v>3901</v>
      </c>
      <c r="AX1298" s="17" t="s">
        <v>3901</v>
      </c>
      <c r="AZ1298" s="17" t="s">
        <v>3901</v>
      </c>
      <c r="BB1298" s="17" t="s">
        <v>3901</v>
      </c>
      <c r="BD1298" s="17" t="s">
        <v>3901</v>
      </c>
      <c r="BH1298" s="17" t="s">
        <v>3901</v>
      </c>
      <c r="BJ1298" s="17" t="s">
        <v>30</v>
      </c>
      <c r="BK1298" s="17" t="s">
        <v>3901</v>
      </c>
      <c r="BQ1298" s="17" t="s">
        <v>30</v>
      </c>
      <c r="BS1298" s="17" t="s">
        <v>3901</v>
      </c>
      <c r="BY1298" s="17" t="s">
        <v>3901</v>
      </c>
      <c r="CC1298" s="17" t="s">
        <v>3901</v>
      </c>
      <c r="CF1298" s="17" t="s">
        <v>3901</v>
      </c>
      <c r="CH1298" s="17" t="s">
        <v>3901</v>
      </c>
      <c r="CN1298" s="17" t="s">
        <v>3901</v>
      </c>
      <c r="CQ1298" s="17" t="s">
        <v>3901</v>
      </c>
      <c r="CR1298" s="17" t="s">
        <v>21</v>
      </c>
      <c r="CU1298" s="17" t="s">
        <v>3901</v>
      </c>
      <c r="CX1298" s="17" t="s">
        <v>3901</v>
      </c>
      <c r="DA1298" s="17" t="s">
        <v>3901</v>
      </c>
      <c r="DN1298" s="17">
        <f>COUNTIF(AU1298:DM1298, "X")</f>
        <v>17</v>
      </c>
    </row>
    <row r="1299" spans="1:118" s="17" customFormat="1">
      <c r="A1299" s="17" t="s">
        <v>7064</v>
      </c>
      <c r="B1299" s="17">
        <v>55</v>
      </c>
      <c r="C1299" s="17">
        <v>103222</v>
      </c>
      <c r="D1299" s="17" t="s">
        <v>7065</v>
      </c>
      <c r="E1299" s="17" t="s">
        <v>7066</v>
      </c>
      <c r="F1299" s="17" t="s">
        <v>63</v>
      </c>
      <c r="H1299" s="309">
        <v>8221</v>
      </c>
      <c r="I1299" s="309">
        <v>35879</v>
      </c>
      <c r="J1299" s="17" t="s">
        <v>3888</v>
      </c>
      <c r="L1299" s="17" t="s">
        <v>6832</v>
      </c>
      <c r="N1299" s="17" t="s">
        <v>19</v>
      </c>
      <c r="O1299" s="17" t="s">
        <v>15</v>
      </c>
      <c r="P1299" s="17">
        <v>45356</v>
      </c>
      <c r="AC1299" s="17" t="s">
        <v>3890</v>
      </c>
      <c r="AD1299" s="17" t="s">
        <v>3891</v>
      </c>
      <c r="AF1299" s="17">
        <v>8</v>
      </c>
      <c r="AG1299" s="17">
        <v>2</v>
      </c>
      <c r="AM1299" s="17" t="s">
        <v>248</v>
      </c>
      <c r="AN1299" s="17" t="s">
        <v>6588</v>
      </c>
      <c r="AO1299" s="17">
        <v>3</v>
      </c>
      <c r="AP1299" s="17">
        <v>80</v>
      </c>
      <c r="AQ1299" s="17">
        <v>5</v>
      </c>
      <c r="AT1299" s="17" t="s">
        <v>6589</v>
      </c>
      <c r="AV1299" s="17" t="s">
        <v>3901</v>
      </c>
      <c r="AZ1299" s="17" t="s">
        <v>3901</v>
      </c>
      <c r="BD1299" s="17" t="s">
        <v>3901</v>
      </c>
      <c r="BK1299" s="17" t="s">
        <v>3901</v>
      </c>
      <c r="BS1299" s="17" t="s">
        <v>3901</v>
      </c>
      <c r="CC1299" s="17" t="s">
        <v>3901</v>
      </c>
      <c r="CG1299" s="17" t="s">
        <v>21</v>
      </c>
      <c r="CH1299" s="17" t="s">
        <v>3901</v>
      </c>
      <c r="CU1299" s="17" t="s">
        <v>3901</v>
      </c>
      <c r="DN1299" s="17">
        <f>COUNTIF(AU1299:DM1299, "X")</f>
        <v>8</v>
      </c>
    </row>
    <row r="1300" spans="1:118" s="17" customFormat="1">
      <c r="A1300" s="17" t="s">
        <v>22537</v>
      </c>
      <c r="B1300" s="17">
        <v>55</v>
      </c>
      <c r="C1300" s="17">
        <v>84955</v>
      </c>
      <c r="D1300" s="17" t="s">
        <v>477</v>
      </c>
      <c r="E1300" s="17" t="s">
        <v>86</v>
      </c>
      <c r="F1300" s="17" t="s">
        <v>84</v>
      </c>
      <c r="H1300" s="309">
        <v>27710</v>
      </c>
      <c r="I1300" s="309">
        <v>34278</v>
      </c>
      <c r="J1300" s="17" t="s">
        <v>3888</v>
      </c>
      <c r="L1300" s="17" t="s">
        <v>22538</v>
      </c>
      <c r="N1300" s="17" t="s">
        <v>31</v>
      </c>
      <c r="O1300" s="17" t="s">
        <v>15</v>
      </c>
      <c r="P1300" s="17">
        <v>45373</v>
      </c>
      <c r="Q1300" s="17">
        <v>9728</v>
      </c>
      <c r="AF1300" s="17">
        <v>8</v>
      </c>
      <c r="AG1300" s="17">
        <v>2</v>
      </c>
      <c r="AH1300" s="17" t="s">
        <v>11926</v>
      </c>
      <c r="AK1300" s="17" t="s">
        <v>11927</v>
      </c>
      <c r="AM1300" s="17" t="s">
        <v>177</v>
      </c>
      <c r="AN1300" s="17" t="s">
        <v>22466</v>
      </c>
      <c r="AO1300" s="17">
        <v>3</v>
      </c>
      <c r="AP1300" s="17">
        <v>80</v>
      </c>
      <c r="AQ1300" s="17">
        <v>5</v>
      </c>
      <c r="AR1300" s="17" t="s">
        <v>11941</v>
      </c>
      <c r="AU1300" s="17" t="s">
        <v>21</v>
      </c>
      <c r="AV1300" s="17" t="s">
        <v>3901</v>
      </c>
      <c r="BD1300" s="17" t="s">
        <v>3901</v>
      </c>
      <c r="BN1300" s="17" t="s">
        <v>3901</v>
      </c>
      <c r="BQ1300" s="17" t="s">
        <v>21</v>
      </c>
      <c r="BS1300" s="17" t="s">
        <v>3901</v>
      </c>
      <c r="CC1300" s="17" t="s">
        <v>3901</v>
      </c>
      <c r="DN1300" s="17">
        <f>COUNTIF(AU1300:DM1300, "X")</f>
        <v>5</v>
      </c>
    </row>
    <row r="1301" spans="1:118" s="17" customFormat="1">
      <c r="A1301" s="17" t="s">
        <v>25086</v>
      </c>
      <c r="B1301" s="17">
        <v>55</v>
      </c>
      <c r="C1301" s="17">
        <v>111900</v>
      </c>
      <c r="D1301" s="17" t="s">
        <v>477</v>
      </c>
      <c r="E1301" s="17" t="s">
        <v>122</v>
      </c>
      <c r="F1301" s="17" t="s">
        <v>58</v>
      </c>
      <c r="H1301" s="309">
        <v>12168</v>
      </c>
      <c r="I1301" s="309">
        <v>36656</v>
      </c>
      <c r="J1301" s="17" t="s">
        <v>3888</v>
      </c>
      <c r="L1301" s="17" t="s">
        <v>370</v>
      </c>
      <c r="M1301" s="17" t="s">
        <v>6175</v>
      </c>
      <c r="N1301" s="17" t="s">
        <v>31</v>
      </c>
      <c r="O1301" s="17" t="s">
        <v>15</v>
      </c>
      <c r="P1301" s="17">
        <v>45373</v>
      </c>
      <c r="AC1301" s="17" t="s">
        <v>9895</v>
      </c>
      <c r="AD1301" s="17" t="s">
        <v>9896</v>
      </c>
      <c r="AF1301" s="17">
        <v>15</v>
      </c>
      <c r="AG1301" s="17">
        <v>2</v>
      </c>
      <c r="AM1301" s="17" t="s">
        <v>67</v>
      </c>
      <c r="AN1301" s="17" t="s">
        <v>25087</v>
      </c>
      <c r="AO1301" s="17">
        <v>3</v>
      </c>
      <c r="AP1301" s="17">
        <v>80</v>
      </c>
      <c r="AQ1301" s="17">
        <v>5</v>
      </c>
      <c r="AR1301" s="17" t="s">
        <v>9898</v>
      </c>
      <c r="AT1301" s="17" t="s">
        <v>16072</v>
      </c>
      <c r="AV1301" s="17" t="s">
        <v>3901</v>
      </c>
      <c r="AZ1301" s="17" t="s">
        <v>3901</v>
      </c>
      <c r="BC1301" s="17" t="s">
        <v>21</v>
      </c>
      <c r="BD1301" s="17" t="s">
        <v>3901</v>
      </c>
      <c r="BH1301" s="17" t="s">
        <v>3901</v>
      </c>
      <c r="BK1301" s="17" t="s">
        <v>3901</v>
      </c>
      <c r="BN1301" s="17" t="s">
        <v>3901</v>
      </c>
      <c r="BS1301" s="17" t="s">
        <v>3901</v>
      </c>
      <c r="BY1301" s="17" t="s">
        <v>3901</v>
      </c>
      <c r="CC1301" s="17" t="s">
        <v>3901</v>
      </c>
      <c r="CF1301" s="17" t="s">
        <v>3901</v>
      </c>
      <c r="CG1301" s="17" t="s">
        <v>21</v>
      </c>
      <c r="CH1301" s="17" t="s">
        <v>3901</v>
      </c>
      <c r="CN1301" s="17" t="s">
        <v>3901</v>
      </c>
      <c r="CR1301" s="17" t="s">
        <v>21</v>
      </c>
      <c r="CU1301" s="17" t="s">
        <v>3901</v>
      </c>
      <c r="CY1301" s="17" t="s">
        <v>21</v>
      </c>
      <c r="DA1301" s="17" t="s">
        <v>3901</v>
      </c>
      <c r="DF1301" s="17" t="s">
        <v>3901</v>
      </c>
      <c r="DM1301" s="17" t="s">
        <v>3901</v>
      </c>
      <c r="DN1301" s="17">
        <f>COUNTIF(AU1301:DM1301, "X")</f>
        <v>16</v>
      </c>
    </row>
    <row r="1302" spans="1:118" s="17" customFormat="1">
      <c r="A1302" s="17" t="s">
        <v>23105</v>
      </c>
      <c r="B1302" s="17">
        <v>55</v>
      </c>
      <c r="C1302" s="17">
        <v>113536</v>
      </c>
      <c r="D1302" s="17" t="s">
        <v>23106</v>
      </c>
      <c r="E1302" s="17" t="s">
        <v>416</v>
      </c>
      <c r="F1302" s="17" t="s">
        <v>58</v>
      </c>
      <c r="H1302" s="309">
        <v>16294</v>
      </c>
      <c r="I1302" s="309">
        <v>36796</v>
      </c>
      <c r="J1302" s="17" t="s">
        <v>3888</v>
      </c>
      <c r="L1302" s="17" t="s">
        <v>23107</v>
      </c>
      <c r="N1302" s="17" t="s">
        <v>89</v>
      </c>
      <c r="O1302" s="17" t="s">
        <v>15</v>
      </c>
      <c r="P1302" s="17">
        <v>45339</v>
      </c>
      <c r="AF1302" s="17">
        <v>8</v>
      </c>
      <c r="AG1302" s="17">
        <v>2</v>
      </c>
      <c r="AI1302" s="17" t="s">
        <v>20542</v>
      </c>
      <c r="AM1302" s="17" t="s">
        <v>90</v>
      </c>
      <c r="AN1302" s="17" t="s">
        <v>23025</v>
      </c>
      <c r="AO1302" s="17">
        <v>3</v>
      </c>
      <c r="AP1302" s="17">
        <v>80</v>
      </c>
      <c r="AQ1302" s="17">
        <v>5</v>
      </c>
      <c r="AR1302" s="17" t="s">
        <v>22585</v>
      </c>
      <c r="AS1302" s="17" t="s">
        <v>23026</v>
      </c>
      <c r="AV1302" s="17" t="s">
        <v>3901</v>
      </c>
      <c r="BB1302" s="17" t="s">
        <v>3901</v>
      </c>
      <c r="BD1302" s="17" t="s">
        <v>3901</v>
      </c>
      <c r="BH1302" s="17" t="s">
        <v>3901</v>
      </c>
      <c r="BK1302" s="17" t="s">
        <v>3901</v>
      </c>
      <c r="BY1302" s="17" t="s">
        <v>3901</v>
      </c>
      <c r="CC1302" s="17" t="s">
        <v>3901</v>
      </c>
      <c r="CI1302" s="17" t="s">
        <v>3901</v>
      </c>
      <c r="CN1302" s="17" t="s">
        <v>3901</v>
      </c>
      <c r="CQ1302" s="17" t="s">
        <v>3901</v>
      </c>
      <c r="CU1302" s="17" t="s">
        <v>3901</v>
      </c>
      <c r="DN1302" s="17">
        <f>COUNTIF(AU1302:DM1302, "X")</f>
        <v>11</v>
      </c>
    </row>
    <row r="1303" spans="1:118" s="17" customFormat="1">
      <c r="A1303" s="17" t="s">
        <v>10075</v>
      </c>
      <c r="B1303" s="17">
        <v>55</v>
      </c>
      <c r="C1303" s="17">
        <v>57130</v>
      </c>
      <c r="D1303" s="17" t="s">
        <v>463</v>
      </c>
      <c r="E1303" s="17" t="s">
        <v>4129</v>
      </c>
      <c r="F1303" s="17" t="s">
        <v>65</v>
      </c>
      <c r="H1303" s="309">
        <v>25143</v>
      </c>
      <c r="I1303" s="309">
        <v>41169</v>
      </c>
      <c r="J1303" s="17" t="s">
        <v>3888</v>
      </c>
      <c r="L1303" s="17" t="s">
        <v>10032</v>
      </c>
      <c r="M1303" s="17" t="s">
        <v>363</v>
      </c>
      <c r="N1303" s="17" t="s">
        <v>31</v>
      </c>
      <c r="O1303" s="17" t="s">
        <v>15</v>
      </c>
      <c r="P1303" s="17">
        <v>45373</v>
      </c>
      <c r="AC1303" s="17" t="s">
        <v>9895</v>
      </c>
      <c r="AD1303" s="17" t="s">
        <v>9896</v>
      </c>
      <c r="AF1303" s="17">
        <v>8</v>
      </c>
      <c r="AG1303" s="17">
        <v>2</v>
      </c>
      <c r="AM1303" s="17" t="s">
        <v>216</v>
      </c>
      <c r="AN1303" s="17" t="s">
        <v>9897</v>
      </c>
      <c r="AO1303" s="17">
        <v>3</v>
      </c>
      <c r="AP1303" s="17">
        <v>80</v>
      </c>
      <c r="AQ1303" s="17">
        <v>5</v>
      </c>
      <c r="AR1303" s="17" t="s">
        <v>9898</v>
      </c>
      <c r="AT1303" s="17" t="s">
        <v>9899</v>
      </c>
      <c r="CH1303" s="17" t="s">
        <v>3901</v>
      </c>
      <c r="DN1303" s="17">
        <f>COUNTIF(AU1303:DM1303, "X")</f>
        <v>1</v>
      </c>
    </row>
    <row r="1304" spans="1:118" s="17" customFormat="1">
      <c r="A1304" s="17" t="s">
        <v>7914</v>
      </c>
      <c r="B1304" s="17">
        <v>55</v>
      </c>
      <c r="C1304" s="17">
        <v>96133</v>
      </c>
      <c r="D1304" s="17" t="s">
        <v>463</v>
      </c>
      <c r="E1304" s="17" t="s">
        <v>367</v>
      </c>
      <c r="F1304" s="17" t="s">
        <v>99</v>
      </c>
      <c r="H1304" s="309">
        <v>21601</v>
      </c>
      <c r="I1304" s="309">
        <v>39716</v>
      </c>
      <c r="J1304" s="17" t="s">
        <v>3888</v>
      </c>
      <c r="L1304" s="17" t="s">
        <v>7591</v>
      </c>
      <c r="N1304" s="17" t="s">
        <v>19</v>
      </c>
      <c r="O1304" s="17" t="s">
        <v>15</v>
      </c>
      <c r="P1304" s="17">
        <v>45356</v>
      </c>
      <c r="AC1304" s="17" t="s">
        <v>3890</v>
      </c>
      <c r="AD1304" s="17" t="s">
        <v>3891</v>
      </c>
      <c r="AF1304" s="17">
        <v>15</v>
      </c>
      <c r="AG1304" s="17">
        <v>2</v>
      </c>
      <c r="AM1304" s="17" t="s">
        <v>2606</v>
      </c>
      <c r="AN1304" s="17" t="s">
        <v>7570</v>
      </c>
      <c r="AO1304" s="17">
        <v>3</v>
      </c>
      <c r="AP1304" s="17">
        <v>80</v>
      </c>
      <c r="AQ1304" s="17">
        <v>5</v>
      </c>
      <c r="AT1304" s="17" t="s">
        <v>6589</v>
      </c>
      <c r="BS1304" s="17" t="s">
        <v>3901</v>
      </c>
      <c r="CF1304" s="17" t="s">
        <v>3901</v>
      </c>
      <c r="CH1304" s="17" t="s">
        <v>3901</v>
      </c>
      <c r="CN1304" s="17" t="s">
        <v>3901</v>
      </c>
      <c r="CQ1304" s="17" t="s">
        <v>3901</v>
      </c>
      <c r="CR1304" s="17" t="s">
        <v>21</v>
      </c>
      <c r="DA1304" s="17" t="s">
        <v>3901</v>
      </c>
      <c r="DN1304" s="17">
        <f>COUNTIF(AU1304:DM1304, "X")</f>
        <v>6</v>
      </c>
    </row>
    <row r="1305" spans="1:118" s="17" customFormat="1">
      <c r="A1305" s="17" t="s">
        <v>5505</v>
      </c>
      <c r="B1305" s="17">
        <v>55</v>
      </c>
      <c r="C1305" s="17">
        <v>107724</v>
      </c>
      <c r="D1305" s="17" t="s">
        <v>463</v>
      </c>
      <c r="E1305" s="17" t="s">
        <v>75</v>
      </c>
      <c r="F1305" s="17" t="s">
        <v>63</v>
      </c>
      <c r="H1305" s="309">
        <v>28959</v>
      </c>
      <c r="I1305" s="309">
        <v>36285</v>
      </c>
      <c r="J1305" s="17" t="s">
        <v>3888</v>
      </c>
      <c r="L1305" s="17" t="s">
        <v>5506</v>
      </c>
      <c r="N1305" s="17" t="s">
        <v>19</v>
      </c>
      <c r="O1305" s="17" t="s">
        <v>15</v>
      </c>
      <c r="P1305" s="17">
        <v>45356</v>
      </c>
      <c r="AC1305" s="17" t="s">
        <v>3890</v>
      </c>
      <c r="AD1305" s="17" t="s">
        <v>3891</v>
      </c>
      <c r="AF1305" s="17">
        <v>15</v>
      </c>
      <c r="AG1305" s="17">
        <v>2</v>
      </c>
      <c r="AM1305" s="17" t="s">
        <v>2603</v>
      </c>
      <c r="AN1305" s="17" t="s">
        <v>5023</v>
      </c>
      <c r="AO1305" s="17">
        <v>3</v>
      </c>
      <c r="AP1305" s="17">
        <v>80</v>
      </c>
      <c r="AQ1305" s="17">
        <v>5</v>
      </c>
      <c r="AT1305" s="17" t="s">
        <v>3893</v>
      </c>
      <c r="BD1305" s="17" t="s">
        <v>3901</v>
      </c>
      <c r="BS1305" s="17" t="s">
        <v>3901</v>
      </c>
      <c r="CQ1305" s="17" t="s">
        <v>3901</v>
      </c>
      <c r="DN1305" s="17">
        <f>COUNTIF(AU1305:DM1305, "X")</f>
        <v>3</v>
      </c>
    </row>
    <row r="1306" spans="1:118" s="17" customFormat="1">
      <c r="A1306" s="17" t="s">
        <v>10744</v>
      </c>
      <c r="B1306" s="17">
        <v>55</v>
      </c>
      <c r="C1306" s="17">
        <v>108376</v>
      </c>
      <c r="D1306" s="17" t="s">
        <v>5617</v>
      </c>
      <c r="E1306" s="17" t="s">
        <v>212</v>
      </c>
      <c r="F1306" s="17" t="s">
        <v>65</v>
      </c>
      <c r="H1306" s="309">
        <v>26112</v>
      </c>
      <c r="I1306" s="309">
        <v>39629</v>
      </c>
      <c r="J1306" s="17" t="s">
        <v>3888</v>
      </c>
      <c r="L1306" s="17" t="s">
        <v>10475</v>
      </c>
      <c r="N1306" s="17" t="s">
        <v>14</v>
      </c>
      <c r="O1306" s="17" t="s">
        <v>15</v>
      </c>
      <c r="P1306" s="17">
        <v>45371</v>
      </c>
      <c r="AC1306" s="17" t="s">
        <v>14</v>
      </c>
      <c r="AF1306" s="17">
        <v>15</v>
      </c>
      <c r="AG1306" s="17">
        <v>2</v>
      </c>
      <c r="AI1306" s="17" t="s">
        <v>10178</v>
      </c>
      <c r="AM1306" s="17" t="s">
        <v>193</v>
      </c>
      <c r="AN1306" s="17" t="s">
        <v>10381</v>
      </c>
      <c r="AO1306" s="17">
        <v>3</v>
      </c>
      <c r="AP1306" s="17">
        <v>80</v>
      </c>
      <c r="AQ1306" s="17">
        <v>5</v>
      </c>
      <c r="AR1306" s="17" t="s">
        <v>10180</v>
      </c>
      <c r="BS1306" s="17" t="s">
        <v>3901</v>
      </c>
      <c r="DN1306" s="17">
        <f>COUNTIF(AU1306:DM1306, "X")</f>
        <v>1</v>
      </c>
    </row>
    <row r="1307" spans="1:118" s="17" customFormat="1">
      <c r="A1307" s="17" t="s">
        <v>15842</v>
      </c>
      <c r="B1307" s="17">
        <v>55</v>
      </c>
      <c r="C1307" s="17">
        <v>100258</v>
      </c>
      <c r="D1307" s="17" t="s">
        <v>6026</v>
      </c>
      <c r="E1307" s="17" t="s">
        <v>18</v>
      </c>
      <c r="F1307" s="17" t="s">
        <v>132</v>
      </c>
      <c r="H1307" s="309">
        <v>24843</v>
      </c>
      <c r="I1307" s="309">
        <v>39934</v>
      </c>
      <c r="J1307" s="17" t="s">
        <v>3888</v>
      </c>
      <c r="L1307" s="17" t="s">
        <v>15525</v>
      </c>
      <c r="M1307" s="17" t="s">
        <v>15843</v>
      </c>
      <c r="N1307" s="17" t="s">
        <v>31</v>
      </c>
      <c r="O1307" s="17" t="s">
        <v>15</v>
      </c>
      <c r="P1307" s="17">
        <v>45373</v>
      </c>
      <c r="Q1307" s="17">
        <v>2774</v>
      </c>
      <c r="AC1307" s="17" t="s">
        <v>9895</v>
      </c>
      <c r="AD1307" s="17" t="s">
        <v>9896</v>
      </c>
      <c r="AF1307" s="17">
        <v>8</v>
      </c>
      <c r="AG1307" s="17">
        <v>2</v>
      </c>
      <c r="AM1307" s="17" t="s">
        <v>121</v>
      </c>
      <c r="AN1307" s="17" t="s">
        <v>15516</v>
      </c>
      <c r="AO1307" s="17">
        <v>3</v>
      </c>
      <c r="AP1307" s="17">
        <v>80</v>
      </c>
      <c r="AQ1307" s="17">
        <v>5</v>
      </c>
      <c r="AR1307" s="17" t="s">
        <v>9898</v>
      </c>
      <c r="AT1307" s="17" t="s">
        <v>15057</v>
      </c>
      <c r="DN1307" s="17">
        <f>COUNTIF(AU1307:DM1307, "X")</f>
        <v>0</v>
      </c>
    </row>
    <row r="1308" spans="1:118" s="17" customFormat="1">
      <c r="A1308" s="17" t="s">
        <v>24372</v>
      </c>
      <c r="B1308" s="17">
        <v>55</v>
      </c>
      <c r="C1308" s="17">
        <v>79387</v>
      </c>
      <c r="D1308" s="17" t="s">
        <v>5617</v>
      </c>
      <c r="E1308" s="17" t="s">
        <v>4196</v>
      </c>
      <c r="F1308" s="17" t="s">
        <v>341</v>
      </c>
      <c r="G1308" s="17" t="s">
        <v>49</v>
      </c>
      <c r="H1308" s="309">
        <v>23499</v>
      </c>
      <c r="I1308" s="309">
        <v>33867</v>
      </c>
      <c r="J1308" s="17" t="s">
        <v>3888</v>
      </c>
      <c r="L1308" s="17" t="s">
        <v>24373</v>
      </c>
      <c r="N1308" s="17" t="s">
        <v>126</v>
      </c>
      <c r="O1308" s="17" t="s">
        <v>15</v>
      </c>
      <c r="P1308" s="17">
        <v>45383</v>
      </c>
      <c r="AF1308" s="17">
        <v>8</v>
      </c>
      <c r="AG1308" s="17">
        <v>2</v>
      </c>
      <c r="AI1308" s="17" t="s">
        <v>20542</v>
      </c>
      <c r="AM1308" s="17" t="s">
        <v>239</v>
      </c>
      <c r="AN1308" s="17" t="s">
        <v>24146</v>
      </c>
      <c r="AO1308" s="17">
        <v>3</v>
      </c>
      <c r="AP1308" s="17">
        <v>80</v>
      </c>
      <c r="AQ1308" s="17">
        <v>5</v>
      </c>
      <c r="AR1308" s="17" t="s">
        <v>22585</v>
      </c>
      <c r="AS1308" s="17" t="s">
        <v>23503</v>
      </c>
      <c r="AV1308" s="17" t="s">
        <v>3901</v>
      </c>
      <c r="BD1308" s="17" t="s">
        <v>3901</v>
      </c>
      <c r="BK1308" s="17" t="s">
        <v>3901</v>
      </c>
      <c r="BS1308" s="17" t="s">
        <v>3901</v>
      </c>
      <c r="CC1308" s="17" t="s">
        <v>3901</v>
      </c>
      <c r="CF1308" s="17" t="s">
        <v>3901</v>
      </c>
      <c r="CH1308" s="17" t="s">
        <v>3901</v>
      </c>
      <c r="CN1308" s="17" t="s">
        <v>3901</v>
      </c>
      <c r="CR1308" s="17" t="s">
        <v>21</v>
      </c>
      <c r="CU1308" s="17" t="s">
        <v>3901</v>
      </c>
      <c r="CX1308" s="17" t="s">
        <v>3901</v>
      </c>
      <c r="CY1308" s="17" t="s">
        <v>21</v>
      </c>
      <c r="DA1308" s="17" t="s">
        <v>3901</v>
      </c>
      <c r="DN1308" s="17">
        <f>COUNTIF(AU1308:DM1308, "X")</f>
        <v>11</v>
      </c>
    </row>
    <row r="1309" spans="1:118" s="17" customFormat="1">
      <c r="A1309" s="17" t="s">
        <v>16002</v>
      </c>
      <c r="B1309" s="17">
        <v>55</v>
      </c>
      <c r="C1309" s="17">
        <v>97426</v>
      </c>
      <c r="D1309" s="17" t="s">
        <v>5160</v>
      </c>
      <c r="E1309" s="17" t="s">
        <v>496</v>
      </c>
      <c r="F1309" s="17" t="s">
        <v>341</v>
      </c>
      <c r="H1309" s="309">
        <v>23282</v>
      </c>
      <c r="I1309" s="309">
        <v>44118</v>
      </c>
      <c r="J1309" s="17" t="s">
        <v>3888</v>
      </c>
      <c r="L1309" s="17" t="s">
        <v>16003</v>
      </c>
      <c r="N1309" s="17" t="s">
        <v>31</v>
      </c>
      <c r="O1309" s="17" t="s">
        <v>15</v>
      </c>
      <c r="P1309" s="17">
        <v>45373</v>
      </c>
      <c r="T1309" s="17" t="s">
        <v>16004</v>
      </c>
      <c r="V1309" s="17" t="s">
        <v>31</v>
      </c>
      <c r="W1309" s="17" t="s">
        <v>15</v>
      </c>
      <c r="X1309" s="17">
        <v>45373</v>
      </c>
      <c r="AC1309" s="17" t="s">
        <v>9895</v>
      </c>
      <c r="AD1309" s="17" t="s">
        <v>9896</v>
      </c>
      <c r="AF1309" s="17">
        <v>15</v>
      </c>
      <c r="AG1309" s="17">
        <v>2</v>
      </c>
      <c r="AM1309" s="17" t="s">
        <v>121</v>
      </c>
      <c r="AN1309" s="17" t="s">
        <v>15516</v>
      </c>
      <c r="AO1309" s="17">
        <v>3</v>
      </c>
      <c r="AP1309" s="17">
        <v>80</v>
      </c>
      <c r="AQ1309" s="17">
        <v>5</v>
      </c>
      <c r="AR1309" s="17" t="s">
        <v>9898</v>
      </c>
      <c r="AT1309" s="17" t="s">
        <v>15057</v>
      </c>
      <c r="AV1309" s="17" t="s">
        <v>3901</v>
      </c>
      <c r="BD1309" s="17" t="s">
        <v>3901</v>
      </c>
      <c r="DN1309" s="17">
        <f>COUNTIF(AU1309:DM1309, "X")</f>
        <v>2</v>
      </c>
    </row>
    <row r="1310" spans="1:118" s="17" customFormat="1">
      <c r="A1310" s="17" t="s">
        <v>5238</v>
      </c>
      <c r="B1310" s="17">
        <v>55</v>
      </c>
      <c r="C1310" s="17">
        <v>79152</v>
      </c>
      <c r="D1310" s="17" t="s">
        <v>5160</v>
      </c>
      <c r="E1310" s="17" t="s">
        <v>435</v>
      </c>
      <c r="F1310" s="17" t="s">
        <v>5239</v>
      </c>
      <c r="H1310" s="309">
        <v>24375</v>
      </c>
      <c r="I1310" s="309">
        <v>39388</v>
      </c>
      <c r="J1310" s="17" t="s">
        <v>3888</v>
      </c>
      <c r="L1310" s="17" t="s">
        <v>5240</v>
      </c>
      <c r="N1310" s="17" t="s">
        <v>19</v>
      </c>
      <c r="O1310" s="17" t="s">
        <v>15</v>
      </c>
      <c r="P1310" s="17">
        <v>45356</v>
      </c>
      <c r="AC1310" s="17" t="s">
        <v>3890</v>
      </c>
      <c r="AD1310" s="17" t="s">
        <v>3891</v>
      </c>
      <c r="AF1310" s="17">
        <v>8</v>
      </c>
      <c r="AG1310" s="17">
        <v>2</v>
      </c>
      <c r="AM1310" s="17" t="s">
        <v>2603</v>
      </c>
      <c r="AN1310" s="17" t="s">
        <v>5023</v>
      </c>
      <c r="AO1310" s="17">
        <v>3</v>
      </c>
      <c r="AP1310" s="17">
        <v>80</v>
      </c>
      <c r="AQ1310" s="17">
        <v>5</v>
      </c>
      <c r="AT1310" s="17" t="s">
        <v>3893</v>
      </c>
      <c r="AZ1310" s="17" t="s">
        <v>3901</v>
      </c>
      <c r="BQ1310" s="17" t="s">
        <v>30</v>
      </c>
      <c r="BS1310" s="17" t="s">
        <v>3901</v>
      </c>
      <c r="BY1310" s="17" t="s">
        <v>3901</v>
      </c>
      <c r="CH1310" s="17" t="s">
        <v>3901</v>
      </c>
      <c r="CI1310" s="17" t="s">
        <v>3901</v>
      </c>
      <c r="CL1310" s="17" t="s">
        <v>3901</v>
      </c>
      <c r="CM1310" s="17" t="s">
        <v>3901</v>
      </c>
      <c r="CQ1310" s="17" t="s">
        <v>3901</v>
      </c>
      <c r="DN1310" s="17">
        <f>COUNTIF(AU1310:DM1310, "X")</f>
        <v>8</v>
      </c>
    </row>
    <row r="1311" spans="1:118" s="17" customFormat="1">
      <c r="A1311" s="17" t="s">
        <v>7926</v>
      </c>
      <c r="B1311" s="17">
        <v>55</v>
      </c>
      <c r="C1311" s="17">
        <v>121161</v>
      </c>
      <c r="D1311" s="17" t="s">
        <v>7927</v>
      </c>
      <c r="E1311" s="17" t="s">
        <v>194</v>
      </c>
      <c r="F1311" s="17" t="s">
        <v>43</v>
      </c>
      <c r="H1311" s="309">
        <v>29718</v>
      </c>
      <c r="I1311" s="309">
        <v>39854</v>
      </c>
      <c r="J1311" s="17" t="s">
        <v>3888</v>
      </c>
      <c r="L1311" s="17" t="s">
        <v>7928</v>
      </c>
      <c r="N1311" s="17" t="s">
        <v>19</v>
      </c>
      <c r="O1311" s="17" t="s">
        <v>15</v>
      </c>
      <c r="P1311" s="17">
        <v>45356</v>
      </c>
      <c r="AC1311" s="17" t="s">
        <v>3890</v>
      </c>
      <c r="AD1311" s="17" t="s">
        <v>3891</v>
      </c>
      <c r="AF1311" s="17">
        <v>8</v>
      </c>
      <c r="AG1311" s="17">
        <v>2</v>
      </c>
      <c r="AM1311" s="17" t="s">
        <v>2606</v>
      </c>
      <c r="AN1311" s="17" t="s">
        <v>7570</v>
      </c>
      <c r="AO1311" s="17">
        <v>3</v>
      </c>
      <c r="AP1311" s="17">
        <v>80</v>
      </c>
      <c r="AQ1311" s="17">
        <v>5</v>
      </c>
      <c r="AT1311" s="17" t="s">
        <v>6589</v>
      </c>
      <c r="CH1311" s="17" t="s">
        <v>3901</v>
      </c>
      <c r="CU1311" s="17" t="s">
        <v>3901</v>
      </c>
      <c r="DN1311" s="17">
        <f>COUNTIF(AU1311:DM1311, "X")</f>
        <v>2</v>
      </c>
    </row>
    <row r="1312" spans="1:118" s="17" customFormat="1">
      <c r="A1312" s="17" t="s">
        <v>14275</v>
      </c>
      <c r="B1312" s="17">
        <v>55</v>
      </c>
      <c r="C1312" s="17">
        <v>83617</v>
      </c>
      <c r="D1312" s="17" t="s">
        <v>9251</v>
      </c>
      <c r="E1312" s="17" t="s">
        <v>3909</v>
      </c>
      <c r="F1312" s="17" t="s">
        <v>58</v>
      </c>
      <c r="H1312" s="309">
        <v>27312</v>
      </c>
      <c r="I1312" s="309">
        <v>44096</v>
      </c>
      <c r="J1312" s="17" t="s">
        <v>3888</v>
      </c>
      <c r="L1312" s="17" t="s">
        <v>14276</v>
      </c>
      <c r="N1312" s="17" t="s">
        <v>31</v>
      </c>
      <c r="O1312" s="17" t="s">
        <v>15</v>
      </c>
      <c r="P1312" s="17">
        <v>45373</v>
      </c>
      <c r="AC1312" s="17" t="s">
        <v>9895</v>
      </c>
      <c r="AD1312" s="17" t="s">
        <v>9896</v>
      </c>
      <c r="AF1312" s="17">
        <v>15</v>
      </c>
      <c r="AG1312" s="17">
        <v>2</v>
      </c>
      <c r="AM1312" s="17" t="s">
        <v>157</v>
      </c>
      <c r="AN1312" s="17" t="s">
        <v>14151</v>
      </c>
      <c r="AO1312" s="17">
        <v>3</v>
      </c>
      <c r="AP1312" s="17">
        <v>80</v>
      </c>
      <c r="AQ1312" s="17">
        <v>5</v>
      </c>
      <c r="AR1312" s="17" t="s">
        <v>9898</v>
      </c>
      <c r="AT1312" s="17" t="s">
        <v>14152</v>
      </c>
      <c r="DN1312" s="17">
        <f>COUNTIF(AU1312:DM1312, "X")</f>
        <v>0</v>
      </c>
    </row>
    <row r="1313" spans="1:118" s="17" customFormat="1">
      <c r="A1313" s="17" t="s">
        <v>23628</v>
      </c>
      <c r="B1313" s="17">
        <v>55</v>
      </c>
      <c r="C1313" s="17">
        <v>122028</v>
      </c>
      <c r="D1313" s="17" t="s">
        <v>14349</v>
      </c>
      <c r="E1313" s="17" t="s">
        <v>287</v>
      </c>
      <c r="F1313" s="17" t="s">
        <v>147</v>
      </c>
      <c r="H1313" s="309">
        <v>30314</v>
      </c>
      <c r="I1313" s="309">
        <v>37544</v>
      </c>
      <c r="J1313" s="17" t="s">
        <v>3888</v>
      </c>
      <c r="L1313" s="17" t="s">
        <v>23629</v>
      </c>
      <c r="N1313" s="17" t="s">
        <v>126</v>
      </c>
      <c r="O1313" s="17" t="s">
        <v>15</v>
      </c>
      <c r="P1313" s="17">
        <v>45383</v>
      </c>
      <c r="Q1313" s="17">
        <v>1908</v>
      </c>
      <c r="AF1313" s="17">
        <v>8</v>
      </c>
      <c r="AG1313" s="17">
        <v>2</v>
      </c>
      <c r="AI1313" s="17" t="s">
        <v>20542</v>
      </c>
      <c r="AM1313" s="17" t="s">
        <v>303</v>
      </c>
      <c r="AN1313" s="17" t="s">
        <v>23502</v>
      </c>
      <c r="AO1313" s="17">
        <v>3</v>
      </c>
      <c r="AP1313" s="17">
        <v>80</v>
      </c>
      <c r="AQ1313" s="17">
        <v>5</v>
      </c>
      <c r="AR1313" s="17" t="s">
        <v>22585</v>
      </c>
      <c r="AS1313" s="17" t="s">
        <v>23503</v>
      </c>
      <c r="BA1313" s="17" t="s">
        <v>3901</v>
      </c>
      <c r="BB1313" s="17" t="s">
        <v>3901</v>
      </c>
      <c r="BD1313" s="17" t="s">
        <v>3901</v>
      </c>
      <c r="CH1313" s="17" t="s">
        <v>3901</v>
      </c>
      <c r="DA1313" s="17" t="s">
        <v>3901</v>
      </c>
      <c r="DF1313" s="17" t="s">
        <v>3901</v>
      </c>
      <c r="DN1313" s="17">
        <f>COUNTIF(AU1313:DM1313, "X")</f>
        <v>6</v>
      </c>
    </row>
    <row r="1314" spans="1:118" s="17" customFormat="1">
      <c r="A1314" s="17" t="s">
        <v>14348</v>
      </c>
      <c r="B1314" s="17">
        <v>55</v>
      </c>
      <c r="C1314" s="17">
        <v>96490</v>
      </c>
      <c r="D1314" s="17" t="s">
        <v>14349</v>
      </c>
      <c r="E1314" s="17" t="s">
        <v>465</v>
      </c>
      <c r="F1314" s="17" t="s">
        <v>48</v>
      </c>
      <c r="H1314" s="309">
        <v>19959</v>
      </c>
      <c r="I1314" s="309">
        <v>44090</v>
      </c>
      <c r="J1314" s="17" t="s">
        <v>3888</v>
      </c>
      <c r="L1314" s="17" t="s">
        <v>14350</v>
      </c>
      <c r="N1314" s="17" t="s">
        <v>31</v>
      </c>
      <c r="O1314" s="17" t="s">
        <v>15</v>
      </c>
      <c r="P1314" s="17">
        <v>45373</v>
      </c>
      <c r="AC1314" s="17" t="s">
        <v>9895</v>
      </c>
      <c r="AD1314" s="17" t="s">
        <v>9896</v>
      </c>
      <c r="AF1314" s="17">
        <v>15</v>
      </c>
      <c r="AG1314" s="17">
        <v>2</v>
      </c>
      <c r="AM1314" s="17" t="s">
        <v>157</v>
      </c>
      <c r="AN1314" s="17" t="s">
        <v>14151</v>
      </c>
      <c r="AO1314" s="17">
        <v>3</v>
      </c>
      <c r="AP1314" s="17">
        <v>80</v>
      </c>
      <c r="AQ1314" s="17">
        <v>5</v>
      </c>
      <c r="AR1314" s="17" t="s">
        <v>9898</v>
      </c>
      <c r="AT1314" s="17" t="s">
        <v>14152</v>
      </c>
      <c r="AU1314" s="17" t="s">
        <v>3901</v>
      </c>
      <c r="AV1314" s="17" t="s">
        <v>3901</v>
      </c>
      <c r="AW1314" s="17" t="s">
        <v>21</v>
      </c>
      <c r="AY1314" s="17" t="s">
        <v>3901</v>
      </c>
      <c r="AZ1314" s="17" t="s">
        <v>3901</v>
      </c>
      <c r="BD1314" s="17" t="s">
        <v>3901</v>
      </c>
      <c r="CH1314" s="17" t="s">
        <v>3901</v>
      </c>
      <c r="DN1314" s="17">
        <f>COUNTIF(AU1314:DM1314, "X")</f>
        <v>6</v>
      </c>
    </row>
    <row r="1315" spans="1:118" s="17" customFormat="1">
      <c r="A1315" s="17" t="s">
        <v>23504</v>
      </c>
      <c r="B1315" s="17">
        <v>55</v>
      </c>
      <c r="C1315" s="17">
        <v>121664</v>
      </c>
      <c r="D1315" s="17" t="s">
        <v>4299</v>
      </c>
      <c r="E1315" s="17" t="s">
        <v>15313</v>
      </c>
      <c r="F1315" s="17" t="s">
        <v>8489</v>
      </c>
      <c r="H1315" s="309">
        <v>24657</v>
      </c>
      <c r="I1315" s="309">
        <v>37503</v>
      </c>
      <c r="J1315" s="17" t="s">
        <v>3888</v>
      </c>
      <c r="L1315" s="17" t="s">
        <v>23505</v>
      </c>
      <c r="N1315" s="17" t="s">
        <v>126</v>
      </c>
      <c r="O1315" s="17" t="s">
        <v>15</v>
      </c>
      <c r="P1315" s="17">
        <v>45383</v>
      </c>
      <c r="AF1315" s="17">
        <v>8</v>
      </c>
      <c r="AG1315" s="17">
        <v>2</v>
      </c>
      <c r="AI1315" s="17" t="s">
        <v>20542</v>
      </c>
      <c r="AM1315" s="17" t="s">
        <v>303</v>
      </c>
      <c r="AN1315" s="17" t="s">
        <v>23502</v>
      </c>
      <c r="AO1315" s="17">
        <v>3</v>
      </c>
      <c r="AP1315" s="17">
        <v>80</v>
      </c>
      <c r="AQ1315" s="17">
        <v>5</v>
      </c>
      <c r="AR1315" s="17" t="s">
        <v>22585</v>
      </c>
      <c r="AS1315" s="17" t="s">
        <v>23503</v>
      </c>
      <c r="BD1315" s="17" t="s">
        <v>3901</v>
      </c>
      <c r="BH1315" s="17" t="s">
        <v>3901</v>
      </c>
      <c r="BK1315" s="17" t="s">
        <v>3901</v>
      </c>
      <c r="BS1315" s="17" t="s">
        <v>3901</v>
      </c>
      <c r="BY1315" s="17" t="s">
        <v>3901</v>
      </c>
      <c r="CF1315" s="17" t="s">
        <v>3901</v>
      </c>
      <c r="CU1315" s="17" t="s">
        <v>3901</v>
      </c>
      <c r="DN1315" s="17">
        <f>COUNTIF(AU1315:DM1315, "X")</f>
        <v>7</v>
      </c>
    </row>
    <row r="1316" spans="1:118" s="17" customFormat="1">
      <c r="A1316" s="17" t="s">
        <v>21958</v>
      </c>
      <c r="B1316" s="17">
        <v>55</v>
      </c>
      <c r="C1316" s="17">
        <v>119330</v>
      </c>
      <c r="D1316" s="17" t="s">
        <v>4299</v>
      </c>
      <c r="E1316" s="17" t="s">
        <v>176</v>
      </c>
      <c r="F1316" s="17" t="s">
        <v>107</v>
      </c>
      <c r="H1316" s="309">
        <v>30639</v>
      </c>
      <c r="I1316" s="309">
        <v>37336</v>
      </c>
      <c r="J1316" s="17" t="s">
        <v>3888</v>
      </c>
      <c r="L1316" s="17" t="s">
        <v>21959</v>
      </c>
      <c r="N1316" s="17" t="s">
        <v>196</v>
      </c>
      <c r="O1316" s="17" t="s">
        <v>15</v>
      </c>
      <c r="P1316" s="17">
        <v>45359</v>
      </c>
      <c r="AF1316" s="17">
        <v>8</v>
      </c>
      <c r="AG1316" s="17">
        <v>2</v>
      </c>
      <c r="AH1316" s="17" t="s">
        <v>11926</v>
      </c>
      <c r="AK1316" s="17" t="s">
        <v>21650</v>
      </c>
      <c r="AM1316" s="17" t="s">
        <v>255</v>
      </c>
      <c r="AN1316" s="17" t="s">
        <v>21914</v>
      </c>
      <c r="AO1316" s="17">
        <v>3</v>
      </c>
      <c r="AP1316" s="17">
        <v>80</v>
      </c>
      <c r="AQ1316" s="17">
        <v>5</v>
      </c>
      <c r="AR1316" s="17" t="s">
        <v>21652</v>
      </c>
      <c r="AS1316" s="17" t="s">
        <v>21915</v>
      </c>
      <c r="AY1316" s="17" t="s">
        <v>30</v>
      </c>
      <c r="AZ1316" s="17" t="s">
        <v>3901</v>
      </c>
      <c r="BD1316" s="17" t="s">
        <v>3901</v>
      </c>
      <c r="BS1316" s="17" t="s">
        <v>3901</v>
      </c>
      <c r="CH1316" s="17" t="s">
        <v>3901</v>
      </c>
      <c r="CU1316" s="17" t="s">
        <v>3901</v>
      </c>
      <c r="DN1316" s="17">
        <f>COUNTIF(AU1316:DM1316, "X")</f>
        <v>5</v>
      </c>
    </row>
    <row r="1317" spans="1:118" s="17" customFormat="1">
      <c r="A1317" s="17" t="s">
        <v>19642</v>
      </c>
      <c r="B1317" s="17">
        <v>55</v>
      </c>
      <c r="C1317" s="17">
        <v>119417</v>
      </c>
      <c r="D1317" s="17" t="s">
        <v>4299</v>
      </c>
      <c r="E1317" s="17" t="s">
        <v>3991</v>
      </c>
      <c r="F1317" s="17" t="s">
        <v>30</v>
      </c>
      <c r="H1317" s="309">
        <v>28206</v>
      </c>
      <c r="I1317" s="309">
        <v>38239</v>
      </c>
      <c r="J1317" s="17" t="s">
        <v>3888</v>
      </c>
      <c r="L1317" s="17" t="s">
        <v>19577</v>
      </c>
      <c r="N1317" s="17" t="s">
        <v>163</v>
      </c>
      <c r="O1317" s="17" t="s">
        <v>15</v>
      </c>
      <c r="P1317" s="17">
        <v>45312</v>
      </c>
      <c r="AF1317" s="17">
        <v>8</v>
      </c>
      <c r="AG1317" s="17">
        <v>2</v>
      </c>
      <c r="AH1317" s="17" t="s">
        <v>11926</v>
      </c>
      <c r="AK1317" s="17" t="s">
        <v>11927</v>
      </c>
      <c r="AM1317" s="17" t="s">
        <v>2615</v>
      </c>
      <c r="AN1317" s="17" t="s">
        <v>19445</v>
      </c>
      <c r="AO1317" s="17">
        <v>3</v>
      </c>
      <c r="AP1317" s="17">
        <v>80</v>
      </c>
      <c r="AQ1317" s="17">
        <v>5</v>
      </c>
      <c r="AR1317" s="17" t="s">
        <v>19446</v>
      </c>
      <c r="AS1317" s="17" t="s">
        <v>19447</v>
      </c>
      <c r="BD1317" s="17" t="s">
        <v>3901</v>
      </c>
      <c r="BQ1317" s="17" t="s">
        <v>30</v>
      </c>
      <c r="BS1317" s="17" t="s">
        <v>3901</v>
      </c>
      <c r="CU1317" s="17" t="s">
        <v>3901</v>
      </c>
      <c r="DN1317" s="17">
        <f>COUNTIF(AU1317:DM1317, "X")</f>
        <v>3</v>
      </c>
    </row>
    <row r="1318" spans="1:118" s="17" customFormat="1">
      <c r="A1318" s="17" t="s">
        <v>20562</v>
      </c>
      <c r="B1318" s="17">
        <v>55</v>
      </c>
      <c r="C1318" s="17">
        <v>23037</v>
      </c>
      <c r="D1318" s="17" t="s">
        <v>14064</v>
      </c>
      <c r="E1318" s="17" t="s">
        <v>20563</v>
      </c>
      <c r="F1318" s="17" t="s">
        <v>70</v>
      </c>
      <c r="H1318" s="309">
        <v>20100</v>
      </c>
      <c r="I1318" s="309">
        <v>30895</v>
      </c>
      <c r="J1318" s="17" t="s">
        <v>3888</v>
      </c>
      <c r="L1318" s="17" t="s">
        <v>20476</v>
      </c>
      <c r="N1318" s="17" t="s">
        <v>31</v>
      </c>
      <c r="O1318" s="17" t="s">
        <v>15</v>
      </c>
      <c r="P1318" s="17">
        <v>45373</v>
      </c>
      <c r="AD1318" s="17" t="s">
        <v>9896</v>
      </c>
      <c r="AF1318" s="17">
        <v>8</v>
      </c>
      <c r="AG1318" s="17">
        <v>2</v>
      </c>
      <c r="AM1318" s="17" t="s">
        <v>94</v>
      </c>
      <c r="AN1318" s="17" t="s">
        <v>20471</v>
      </c>
      <c r="AO1318" s="17">
        <v>3</v>
      </c>
      <c r="AP1318" s="17">
        <v>80</v>
      </c>
      <c r="AQ1318" s="17">
        <v>5</v>
      </c>
      <c r="AR1318" s="17" t="s">
        <v>10180</v>
      </c>
      <c r="AU1318" s="17" t="s">
        <v>21</v>
      </c>
      <c r="AV1318" s="17" t="s">
        <v>3901</v>
      </c>
      <c r="AZ1318" s="17" t="s">
        <v>3901</v>
      </c>
      <c r="BD1318" s="17" t="s">
        <v>3901</v>
      </c>
      <c r="BK1318" s="17" t="s">
        <v>3901</v>
      </c>
      <c r="BN1318" s="17" t="s">
        <v>3901</v>
      </c>
      <c r="BS1318" s="17" t="s">
        <v>3901</v>
      </c>
      <c r="CC1318" s="17" t="s">
        <v>3901</v>
      </c>
      <c r="CF1318" s="17" t="s">
        <v>3901</v>
      </c>
      <c r="CG1318" s="17" t="s">
        <v>21</v>
      </c>
      <c r="CH1318" s="17" t="s">
        <v>3901</v>
      </c>
      <c r="CL1318" s="17" t="s">
        <v>3901</v>
      </c>
      <c r="CN1318" s="17" t="s">
        <v>3901</v>
      </c>
      <c r="DN1318" s="17">
        <f>COUNTIF(AU1318:DM1318, "X")</f>
        <v>11</v>
      </c>
    </row>
    <row r="1319" spans="1:118" s="17" customFormat="1">
      <c r="A1319" s="17" t="s">
        <v>17793</v>
      </c>
      <c r="B1319" s="17">
        <v>55</v>
      </c>
      <c r="C1319" s="17">
        <v>107361</v>
      </c>
      <c r="D1319" s="17" t="s">
        <v>15497</v>
      </c>
      <c r="E1319" s="17" t="s">
        <v>13324</v>
      </c>
      <c r="F1319" s="17" t="s">
        <v>65</v>
      </c>
      <c r="H1319" s="309">
        <v>20905</v>
      </c>
      <c r="I1319" s="309">
        <v>36251</v>
      </c>
      <c r="J1319" s="17" t="s">
        <v>3888</v>
      </c>
      <c r="L1319" s="17" t="s">
        <v>17794</v>
      </c>
      <c r="N1319" s="17" t="s">
        <v>14</v>
      </c>
      <c r="O1319" s="17" t="s">
        <v>15</v>
      </c>
      <c r="P1319" s="17">
        <v>45371</v>
      </c>
      <c r="AF1319" s="17">
        <v>8</v>
      </c>
      <c r="AG1319" s="17">
        <v>2</v>
      </c>
      <c r="AH1319" s="17" t="s">
        <v>11926</v>
      </c>
      <c r="AK1319" s="17" t="s">
        <v>17298</v>
      </c>
      <c r="AM1319" s="17" t="s">
        <v>71</v>
      </c>
      <c r="AN1319" s="17" t="s">
        <v>17760</v>
      </c>
      <c r="AO1319" s="17">
        <v>3</v>
      </c>
      <c r="AP1319" s="17">
        <v>80</v>
      </c>
      <c r="AQ1319" s="17">
        <v>5</v>
      </c>
      <c r="AR1319" s="17" t="s">
        <v>17300</v>
      </c>
      <c r="AV1319" s="17" t="s">
        <v>3901</v>
      </c>
      <c r="BB1319" s="17" t="s">
        <v>3901</v>
      </c>
      <c r="BD1319" s="17" t="s">
        <v>3901</v>
      </c>
      <c r="BK1319" s="17" t="s">
        <v>3901</v>
      </c>
      <c r="BQ1319" s="17" t="s">
        <v>30</v>
      </c>
      <c r="BS1319" s="17" t="s">
        <v>3901</v>
      </c>
      <c r="CU1319" s="17" t="s">
        <v>3901</v>
      </c>
      <c r="DN1319" s="17">
        <f>COUNTIF(AU1319:DM1319, "X")</f>
        <v>6</v>
      </c>
    </row>
    <row r="1320" spans="1:118" s="17" customFormat="1">
      <c r="A1320" s="17" t="s">
        <v>17890</v>
      </c>
      <c r="B1320" s="17">
        <v>55</v>
      </c>
      <c r="C1320" s="17">
        <v>107362</v>
      </c>
      <c r="D1320" s="17" t="s">
        <v>15497</v>
      </c>
      <c r="E1320" s="17" t="s">
        <v>143</v>
      </c>
      <c r="F1320" s="17" t="s">
        <v>229</v>
      </c>
      <c r="H1320" s="309">
        <v>21765</v>
      </c>
      <c r="I1320" s="309">
        <v>36251</v>
      </c>
      <c r="J1320" s="17" t="s">
        <v>3888</v>
      </c>
      <c r="L1320" s="17" t="s">
        <v>17794</v>
      </c>
      <c r="N1320" s="17" t="s">
        <v>14</v>
      </c>
      <c r="O1320" s="17" t="s">
        <v>15</v>
      </c>
      <c r="P1320" s="17">
        <v>45371</v>
      </c>
      <c r="AF1320" s="17">
        <v>8</v>
      </c>
      <c r="AG1320" s="17">
        <v>2</v>
      </c>
      <c r="AH1320" s="17" t="s">
        <v>11926</v>
      </c>
      <c r="AK1320" s="17" t="s">
        <v>17298</v>
      </c>
      <c r="AM1320" s="17" t="s">
        <v>71</v>
      </c>
      <c r="AN1320" s="17" t="s">
        <v>17760</v>
      </c>
      <c r="AO1320" s="17">
        <v>3</v>
      </c>
      <c r="AP1320" s="17">
        <v>80</v>
      </c>
      <c r="AQ1320" s="17">
        <v>5</v>
      </c>
      <c r="AR1320" s="17" t="s">
        <v>17300</v>
      </c>
      <c r="AV1320" s="17" t="s">
        <v>3901</v>
      </c>
      <c r="BD1320" s="17" t="s">
        <v>3901</v>
      </c>
      <c r="BS1320" s="17" t="s">
        <v>3901</v>
      </c>
      <c r="CH1320" s="17" t="s">
        <v>3901</v>
      </c>
      <c r="CU1320" s="17" t="s">
        <v>3901</v>
      </c>
      <c r="DN1320" s="17">
        <f>COUNTIF(AU1320:DM1320, "X")</f>
        <v>5</v>
      </c>
    </row>
    <row r="1321" spans="1:118" s="17" customFormat="1">
      <c r="A1321" s="17" t="s">
        <v>19859</v>
      </c>
      <c r="B1321" s="17">
        <v>55</v>
      </c>
      <c r="C1321" s="17">
        <v>105043</v>
      </c>
      <c r="D1321" s="17" t="s">
        <v>19860</v>
      </c>
      <c r="E1321" s="17" t="s">
        <v>4129</v>
      </c>
      <c r="F1321" s="17" t="s">
        <v>65</v>
      </c>
      <c r="H1321" s="309">
        <v>29340</v>
      </c>
      <c r="I1321" s="309">
        <v>42856</v>
      </c>
      <c r="J1321" s="17" t="s">
        <v>3888</v>
      </c>
      <c r="L1321" s="17" t="s">
        <v>19861</v>
      </c>
      <c r="N1321" s="17" t="s">
        <v>14</v>
      </c>
      <c r="O1321" s="17" t="s">
        <v>15</v>
      </c>
      <c r="P1321" s="17">
        <v>45371</v>
      </c>
      <c r="AF1321" s="17">
        <v>8</v>
      </c>
      <c r="AG1321" s="17">
        <v>2</v>
      </c>
      <c r="AI1321" s="17" t="s">
        <v>10178</v>
      </c>
      <c r="AM1321" s="17" t="s">
        <v>148</v>
      </c>
      <c r="AN1321" s="17" t="s">
        <v>19836</v>
      </c>
      <c r="AO1321" s="17">
        <v>3</v>
      </c>
      <c r="AP1321" s="17">
        <v>80</v>
      </c>
      <c r="AQ1321" s="17">
        <v>5</v>
      </c>
      <c r="AR1321" s="17" t="s">
        <v>10180</v>
      </c>
      <c r="BD1321" s="17" t="s">
        <v>3901</v>
      </c>
      <c r="DN1321" s="17">
        <f>COUNTIF(AU1321:DM1321, "X")</f>
        <v>1</v>
      </c>
    </row>
    <row r="1322" spans="1:118" s="17" customFormat="1">
      <c r="A1322" s="17" t="s">
        <v>7819</v>
      </c>
      <c r="B1322" s="17">
        <v>55</v>
      </c>
      <c r="C1322" s="17">
        <v>1382</v>
      </c>
      <c r="D1322" s="17" t="s">
        <v>7737</v>
      </c>
      <c r="E1322" s="17" t="s">
        <v>18</v>
      </c>
      <c r="F1322" s="17" t="s">
        <v>7820</v>
      </c>
      <c r="H1322" s="309">
        <v>17902</v>
      </c>
      <c r="I1322" s="309">
        <v>28581</v>
      </c>
      <c r="J1322" s="17" t="s">
        <v>3888</v>
      </c>
      <c r="L1322" s="17" t="s">
        <v>7739</v>
      </c>
      <c r="N1322" s="17" t="s">
        <v>19</v>
      </c>
      <c r="O1322" s="17" t="s">
        <v>15</v>
      </c>
      <c r="P1322" s="17">
        <v>45356</v>
      </c>
      <c r="AC1322" s="17" t="s">
        <v>3890</v>
      </c>
      <c r="AD1322" s="17" t="s">
        <v>3891</v>
      </c>
      <c r="AF1322" s="17">
        <v>8</v>
      </c>
      <c r="AG1322" s="17">
        <v>2</v>
      </c>
      <c r="AM1322" s="17" t="s">
        <v>2606</v>
      </c>
      <c r="AN1322" s="17" t="s">
        <v>7570</v>
      </c>
      <c r="AO1322" s="17">
        <v>3</v>
      </c>
      <c r="AP1322" s="17">
        <v>80</v>
      </c>
      <c r="AQ1322" s="17">
        <v>5</v>
      </c>
      <c r="AT1322" s="17" t="s">
        <v>6589</v>
      </c>
      <c r="AU1322" s="17" t="s">
        <v>21</v>
      </c>
      <c r="AV1322" s="17" t="s">
        <v>3901</v>
      </c>
      <c r="AX1322" s="17" t="s">
        <v>3901</v>
      </c>
      <c r="AZ1322" s="17" t="s">
        <v>3901</v>
      </c>
      <c r="BB1322" s="17" t="s">
        <v>3901</v>
      </c>
      <c r="BD1322" s="17" t="s">
        <v>3901</v>
      </c>
      <c r="BH1322" s="17" t="s">
        <v>3901</v>
      </c>
      <c r="BK1322" s="17" t="s">
        <v>3901</v>
      </c>
      <c r="BQ1322" s="17" t="s">
        <v>21</v>
      </c>
      <c r="BS1322" s="17" t="s">
        <v>3901</v>
      </c>
      <c r="BY1322" s="17" t="s">
        <v>3901</v>
      </c>
      <c r="CC1322" s="17" t="s">
        <v>3901</v>
      </c>
      <c r="CF1322" s="17" t="s">
        <v>3901</v>
      </c>
      <c r="CG1322" s="17" t="s">
        <v>21</v>
      </c>
      <c r="CH1322" s="17" t="s">
        <v>3901</v>
      </c>
      <c r="CQ1322" s="17" t="s">
        <v>3901</v>
      </c>
      <c r="CR1322" s="17" t="s">
        <v>21</v>
      </c>
      <c r="CS1322" s="17" t="s">
        <v>3901</v>
      </c>
      <c r="CU1322" s="17" t="s">
        <v>3901</v>
      </c>
      <c r="CX1322" s="17" t="s">
        <v>3901</v>
      </c>
      <c r="CY1322" s="17" t="s">
        <v>21</v>
      </c>
      <c r="DA1322" s="17" t="s">
        <v>3901</v>
      </c>
      <c r="DN1322" s="17">
        <f>COUNTIF(AU1322:DM1322, "X")</f>
        <v>17</v>
      </c>
    </row>
    <row r="1323" spans="1:118" s="17" customFormat="1">
      <c r="A1323" s="17" t="s">
        <v>7736</v>
      </c>
      <c r="B1323" s="17">
        <v>55</v>
      </c>
      <c r="C1323" s="17">
        <v>64456</v>
      </c>
      <c r="D1323" s="17" t="s">
        <v>7737</v>
      </c>
      <c r="E1323" s="17" t="s">
        <v>7738</v>
      </c>
      <c r="F1323" s="17" t="s">
        <v>25</v>
      </c>
      <c r="H1323" s="309">
        <v>19298</v>
      </c>
      <c r="I1323" s="309">
        <v>30225</v>
      </c>
      <c r="J1323" s="17" t="s">
        <v>3888</v>
      </c>
      <c r="L1323" s="17" t="s">
        <v>7739</v>
      </c>
      <c r="N1323" s="17" t="s">
        <v>19</v>
      </c>
      <c r="O1323" s="17" t="s">
        <v>15</v>
      </c>
      <c r="P1323" s="17">
        <v>45356</v>
      </c>
      <c r="AC1323" s="17" t="s">
        <v>3890</v>
      </c>
      <c r="AD1323" s="17" t="s">
        <v>3891</v>
      </c>
      <c r="AF1323" s="17">
        <v>8</v>
      </c>
      <c r="AG1323" s="17">
        <v>2</v>
      </c>
      <c r="AM1323" s="17" t="s">
        <v>2606</v>
      </c>
      <c r="AN1323" s="17" t="s">
        <v>7570</v>
      </c>
      <c r="AO1323" s="17">
        <v>3</v>
      </c>
      <c r="AP1323" s="17">
        <v>80</v>
      </c>
      <c r="AQ1323" s="17">
        <v>5</v>
      </c>
      <c r="AT1323" s="17" t="s">
        <v>6589</v>
      </c>
      <c r="AU1323" s="17" t="s">
        <v>21</v>
      </c>
      <c r="AV1323" s="17" t="s">
        <v>3901</v>
      </c>
      <c r="AX1323" s="17" t="s">
        <v>3901</v>
      </c>
      <c r="AZ1323" s="17" t="s">
        <v>3901</v>
      </c>
      <c r="BB1323" s="17" t="s">
        <v>3901</v>
      </c>
      <c r="BD1323" s="17" t="s">
        <v>3901</v>
      </c>
      <c r="BH1323" s="17" t="s">
        <v>3901</v>
      </c>
      <c r="BK1323" s="17" t="s">
        <v>3901</v>
      </c>
      <c r="BQ1323" s="17" t="s">
        <v>21</v>
      </c>
      <c r="BS1323" s="17" t="s">
        <v>3901</v>
      </c>
      <c r="BY1323" s="17" t="s">
        <v>3901</v>
      </c>
      <c r="CC1323" s="17" t="s">
        <v>3901</v>
      </c>
      <c r="CF1323" s="17" t="s">
        <v>3901</v>
      </c>
      <c r="CG1323" s="17" t="s">
        <v>21</v>
      </c>
      <c r="CH1323" s="17" t="s">
        <v>3901</v>
      </c>
      <c r="CQ1323" s="17" t="s">
        <v>3901</v>
      </c>
      <c r="CR1323" s="17" t="s">
        <v>21</v>
      </c>
      <c r="CX1323" s="17" t="s">
        <v>3901</v>
      </c>
      <c r="CY1323" s="17" t="s">
        <v>21</v>
      </c>
      <c r="DA1323" s="17" t="s">
        <v>3901</v>
      </c>
      <c r="DN1323" s="17">
        <f>COUNTIF(AU1323:DM1323, "X")</f>
        <v>15</v>
      </c>
    </row>
    <row r="1324" spans="1:118" s="17" customFormat="1">
      <c r="A1324" s="17" t="s">
        <v>10213</v>
      </c>
      <c r="B1324" s="17">
        <v>55</v>
      </c>
      <c r="C1324" s="17">
        <v>73682</v>
      </c>
      <c r="D1324" s="17" t="s">
        <v>7737</v>
      </c>
      <c r="E1324" s="17" t="s">
        <v>557</v>
      </c>
      <c r="F1324" s="17" t="s">
        <v>65</v>
      </c>
      <c r="H1324" s="309">
        <v>11720</v>
      </c>
      <c r="I1324" s="309">
        <v>33449</v>
      </c>
      <c r="J1324" s="17" t="s">
        <v>3888</v>
      </c>
      <c r="L1324" s="17" t="s">
        <v>10214</v>
      </c>
      <c r="N1324" s="17" t="s">
        <v>14</v>
      </c>
      <c r="O1324" s="17" t="s">
        <v>15</v>
      </c>
      <c r="P1324" s="17">
        <v>45371</v>
      </c>
      <c r="AC1324" s="17" t="s">
        <v>14</v>
      </c>
      <c r="AF1324" s="17">
        <v>8</v>
      </c>
      <c r="AG1324" s="17">
        <v>2</v>
      </c>
      <c r="AI1324" s="17" t="s">
        <v>10178</v>
      </c>
      <c r="AM1324" s="17" t="s">
        <v>74</v>
      </c>
      <c r="AN1324" s="17" t="s">
        <v>10179</v>
      </c>
      <c r="AO1324" s="17">
        <v>3</v>
      </c>
      <c r="AP1324" s="17">
        <v>80</v>
      </c>
      <c r="AQ1324" s="17">
        <v>5</v>
      </c>
      <c r="AR1324" s="17" t="s">
        <v>10180</v>
      </c>
      <c r="AV1324" s="17" t="s">
        <v>3901</v>
      </c>
      <c r="AW1324" s="17" t="s">
        <v>3901</v>
      </c>
      <c r="AX1324" s="17" t="s">
        <v>3901</v>
      </c>
      <c r="AY1324" s="17" t="s">
        <v>30</v>
      </c>
      <c r="AZ1324" s="17" t="s">
        <v>3901</v>
      </c>
      <c r="BB1324" s="17" t="s">
        <v>3901</v>
      </c>
      <c r="BC1324" s="17" t="s">
        <v>30</v>
      </c>
      <c r="BD1324" s="17" t="s">
        <v>3901</v>
      </c>
      <c r="BJ1324" s="17" t="s">
        <v>30</v>
      </c>
      <c r="BK1324" s="17" t="s">
        <v>3901</v>
      </c>
      <c r="BL1324" s="17" t="s">
        <v>3901</v>
      </c>
      <c r="BQ1324" s="17" t="s">
        <v>30</v>
      </c>
      <c r="BS1324" s="17" t="s">
        <v>3901</v>
      </c>
      <c r="BU1324" s="17" t="s">
        <v>3901</v>
      </c>
      <c r="BY1324" s="17" t="s">
        <v>3901</v>
      </c>
      <c r="CD1324" s="17" t="s">
        <v>3901</v>
      </c>
      <c r="CF1324" s="17" t="s">
        <v>3901</v>
      </c>
      <c r="CH1324" s="17" t="s">
        <v>3901</v>
      </c>
      <c r="CU1324" s="17" t="s">
        <v>3901</v>
      </c>
      <c r="DA1324" s="17" t="s">
        <v>3901</v>
      </c>
      <c r="DN1324" s="17">
        <f>COUNTIF(AU1324:DM1324, "X")</f>
        <v>16</v>
      </c>
    </row>
    <row r="1325" spans="1:118" s="17" customFormat="1">
      <c r="A1325" s="17" t="s">
        <v>7675</v>
      </c>
      <c r="B1325" s="17">
        <v>55</v>
      </c>
      <c r="C1325" s="17">
        <v>73219</v>
      </c>
      <c r="D1325" s="17" t="s">
        <v>7676</v>
      </c>
      <c r="E1325" s="17" t="s">
        <v>535</v>
      </c>
      <c r="F1325" s="17" t="s">
        <v>93</v>
      </c>
      <c r="H1325" s="309">
        <v>26635</v>
      </c>
      <c r="I1325" s="309">
        <v>43237</v>
      </c>
      <c r="J1325" s="17" t="s">
        <v>3888</v>
      </c>
      <c r="L1325" s="17" t="s">
        <v>7677</v>
      </c>
      <c r="M1325" s="17" t="s">
        <v>401</v>
      </c>
      <c r="N1325" s="17" t="s">
        <v>19</v>
      </c>
      <c r="O1325" s="17" t="s">
        <v>15</v>
      </c>
      <c r="P1325" s="17">
        <v>45356</v>
      </c>
      <c r="AC1325" s="17" t="s">
        <v>3890</v>
      </c>
      <c r="AD1325" s="17" t="s">
        <v>3891</v>
      </c>
      <c r="AF1325" s="17">
        <v>8</v>
      </c>
      <c r="AG1325" s="17">
        <v>2</v>
      </c>
      <c r="AM1325" s="17" t="s">
        <v>2606</v>
      </c>
      <c r="AN1325" s="17" t="s">
        <v>7570</v>
      </c>
      <c r="AO1325" s="17">
        <v>3</v>
      </c>
      <c r="AP1325" s="17">
        <v>80</v>
      </c>
      <c r="AQ1325" s="17">
        <v>5</v>
      </c>
      <c r="AT1325" s="17" t="s">
        <v>6589</v>
      </c>
      <c r="DN1325" s="17">
        <f>COUNTIF(AU1325:DM1325, "X")</f>
        <v>0</v>
      </c>
    </row>
    <row r="1326" spans="1:118" s="17" customFormat="1">
      <c r="A1326" s="17" t="s">
        <v>17004</v>
      </c>
      <c r="B1326" s="17">
        <v>55</v>
      </c>
      <c r="C1326" s="17">
        <v>33527</v>
      </c>
      <c r="D1326" s="17" t="s">
        <v>11229</v>
      </c>
      <c r="E1326" s="17" t="s">
        <v>418</v>
      </c>
      <c r="F1326" s="17" t="s">
        <v>70</v>
      </c>
      <c r="H1326" s="309">
        <v>16451</v>
      </c>
      <c r="I1326" s="309">
        <v>28611</v>
      </c>
      <c r="J1326" s="17" t="s">
        <v>3888</v>
      </c>
      <c r="L1326" s="17" t="s">
        <v>17005</v>
      </c>
      <c r="N1326" s="17" t="s">
        <v>31</v>
      </c>
      <c r="O1326" s="17" t="s">
        <v>15</v>
      </c>
      <c r="P1326" s="17">
        <v>45373</v>
      </c>
      <c r="AC1326" s="17" t="s">
        <v>9895</v>
      </c>
      <c r="AD1326" s="17" t="s">
        <v>9896</v>
      </c>
      <c r="AF1326" s="17">
        <v>8</v>
      </c>
      <c r="AG1326" s="17">
        <v>2</v>
      </c>
      <c r="AM1326" s="17" t="s">
        <v>220</v>
      </c>
      <c r="AN1326" s="17" t="s">
        <v>16782</v>
      </c>
      <c r="AO1326" s="17">
        <v>3</v>
      </c>
      <c r="AP1326" s="17">
        <v>80</v>
      </c>
      <c r="AQ1326" s="17">
        <v>5</v>
      </c>
      <c r="AR1326" s="17" t="s">
        <v>9898</v>
      </c>
      <c r="AT1326" s="17" t="s">
        <v>9899</v>
      </c>
      <c r="AU1326" s="17" t="s">
        <v>21</v>
      </c>
      <c r="AV1326" s="17" t="s">
        <v>3901</v>
      </c>
      <c r="AY1326" s="17" t="s">
        <v>21</v>
      </c>
      <c r="AZ1326" s="17" t="s">
        <v>3901</v>
      </c>
      <c r="BB1326" s="17" t="s">
        <v>3901</v>
      </c>
      <c r="BD1326" s="17" t="s">
        <v>3901</v>
      </c>
      <c r="BH1326" s="17" t="s">
        <v>3901</v>
      </c>
      <c r="BJ1326" s="17" t="s">
        <v>21</v>
      </c>
      <c r="BK1326" s="17" t="s">
        <v>3901</v>
      </c>
      <c r="BN1326" s="17" t="s">
        <v>3901</v>
      </c>
      <c r="BQ1326" s="17" t="s">
        <v>21</v>
      </c>
      <c r="BS1326" s="17" t="s">
        <v>3901</v>
      </c>
      <c r="CC1326" s="17" t="s">
        <v>3901</v>
      </c>
      <c r="CF1326" s="17" t="s">
        <v>3901</v>
      </c>
      <c r="CG1326" s="17" t="s">
        <v>21</v>
      </c>
      <c r="CH1326" s="17" t="s">
        <v>3901</v>
      </c>
      <c r="CR1326" s="17" t="s">
        <v>21</v>
      </c>
      <c r="CU1326" s="17" t="s">
        <v>3901</v>
      </c>
      <c r="DA1326" s="17" t="s">
        <v>3901</v>
      </c>
      <c r="DN1326" s="17">
        <f>COUNTIF(AU1326:DM1326, "X")</f>
        <v>13</v>
      </c>
    </row>
    <row r="1327" spans="1:118" s="17" customFormat="1">
      <c r="A1327" s="17" t="s">
        <v>24474</v>
      </c>
      <c r="B1327" s="17">
        <v>55</v>
      </c>
      <c r="C1327" s="17">
        <v>82204</v>
      </c>
      <c r="D1327" s="17" t="s">
        <v>10812</v>
      </c>
      <c r="E1327" s="17" t="s">
        <v>4592</v>
      </c>
      <c r="F1327" s="17" t="s">
        <v>48</v>
      </c>
      <c r="H1327" s="309">
        <v>23115</v>
      </c>
      <c r="I1327" s="309">
        <v>41425</v>
      </c>
      <c r="J1327" s="17" t="s">
        <v>3888</v>
      </c>
      <c r="L1327" s="17" t="s">
        <v>24151</v>
      </c>
      <c r="M1327" s="17" t="s">
        <v>478</v>
      </c>
      <c r="N1327" s="17" t="s">
        <v>126</v>
      </c>
      <c r="O1327" s="17" t="s">
        <v>15</v>
      </c>
      <c r="P1327" s="17">
        <v>45383</v>
      </c>
      <c r="AF1327" s="17">
        <v>8</v>
      </c>
      <c r="AG1327" s="17">
        <v>2</v>
      </c>
      <c r="AI1327" s="17" t="s">
        <v>20542</v>
      </c>
      <c r="AM1327" s="17" t="s">
        <v>239</v>
      </c>
      <c r="AN1327" s="17" t="s">
        <v>24146</v>
      </c>
      <c r="AO1327" s="17">
        <v>3</v>
      </c>
      <c r="AP1327" s="17">
        <v>80</v>
      </c>
      <c r="AQ1327" s="17">
        <v>5</v>
      </c>
      <c r="AR1327" s="17" t="s">
        <v>22585</v>
      </c>
      <c r="AS1327" s="17" t="s">
        <v>23503</v>
      </c>
      <c r="AV1327" s="17" t="s">
        <v>3901</v>
      </c>
      <c r="BD1327" s="17" t="s">
        <v>3901</v>
      </c>
      <c r="DN1327" s="17">
        <f>COUNTIF(AU1327:DM1327, "X")</f>
        <v>2</v>
      </c>
    </row>
    <row r="1328" spans="1:118" s="17" customFormat="1">
      <c r="A1328" s="17" t="s">
        <v>23006</v>
      </c>
      <c r="B1328" s="17">
        <v>55</v>
      </c>
      <c r="C1328" s="17">
        <v>95067</v>
      </c>
      <c r="D1328" s="17" t="s">
        <v>23007</v>
      </c>
      <c r="E1328" s="17" t="s">
        <v>6081</v>
      </c>
      <c r="F1328" s="17" t="s">
        <v>316</v>
      </c>
      <c r="H1328" s="309">
        <v>22733</v>
      </c>
      <c r="I1328" s="309">
        <v>35179</v>
      </c>
      <c r="J1328" s="17" t="s">
        <v>3888</v>
      </c>
      <c r="L1328" s="17" t="s">
        <v>23008</v>
      </c>
      <c r="N1328" s="17" t="s">
        <v>205</v>
      </c>
      <c r="O1328" s="17" t="s">
        <v>15</v>
      </c>
      <c r="P1328" s="17">
        <v>45337</v>
      </c>
      <c r="AF1328" s="17">
        <v>8</v>
      </c>
      <c r="AG1328" s="17">
        <v>2</v>
      </c>
      <c r="AI1328" s="17" t="s">
        <v>20542</v>
      </c>
      <c r="AM1328" s="17" t="s">
        <v>253</v>
      </c>
      <c r="AN1328" s="17" t="s">
        <v>22821</v>
      </c>
      <c r="AO1328" s="17">
        <v>3</v>
      </c>
      <c r="AP1328" s="17">
        <v>80</v>
      </c>
      <c r="AQ1328" s="17">
        <v>5</v>
      </c>
      <c r="AR1328" s="17" t="s">
        <v>22585</v>
      </c>
      <c r="BB1328" s="17" t="s">
        <v>3901</v>
      </c>
      <c r="BD1328" s="17" t="s">
        <v>3901</v>
      </c>
      <c r="BQ1328" s="17" t="s">
        <v>30</v>
      </c>
      <c r="DN1328" s="17">
        <f>COUNTIF(AU1328:DM1328, "X")</f>
        <v>2</v>
      </c>
    </row>
    <row r="1329" spans="1:118" s="17" customFormat="1">
      <c r="A1329" s="17" t="s">
        <v>9764</v>
      </c>
      <c r="B1329" s="17">
        <v>55</v>
      </c>
      <c r="C1329" s="17">
        <v>119723</v>
      </c>
      <c r="D1329" s="17" t="s">
        <v>554</v>
      </c>
      <c r="E1329" s="17" t="s">
        <v>155</v>
      </c>
      <c r="F1329" s="17" t="s">
        <v>125</v>
      </c>
      <c r="H1329" s="309">
        <v>30301</v>
      </c>
      <c r="I1329" s="309">
        <v>37319</v>
      </c>
      <c r="J1329" s="17" t="s">
        <v>3888</v>
      </c>
      <c r="L1329" s="17" t="s">
        <v>9765</v>
      </c>
      <c r="N1329" s="17" t="s">
        <v>19</v>
      </c>
      <c r="O1329" s="17" t="s">
        <v>15</v>
      </c>
      <c r="P1329" s="17">
        <v>45356</v>
      </c>
      <c r="AC1329" s="17" t="s">
        <v>3890</v>
      </c>
      <c r="AD1329" s="17" t="s">
        <v>3891</v>
      </c>
      <c r="AF1329" s="17">
        <v>8</v>
      </c>
      <c r="AG1329" s="17">
        <v>2</v>
      </c>
      <c r="AM1329" s="17" t="s">
        <v>285</v>
      </c>
      <c r="AN1329" s="17" t="s">
        <v>9737</v>
      </c>
      <c r="AO1329" s="17">
        <v>3</v>
      </c>
      <c r="AP1329" s="17">
        <v>80</v>
      </c>
      <c r="AQ1329" s="17">
        <v>5</v>
      </c>
      <c r="AT1329" s="17" t="s">
        <v>9082</v>
      </c>
      <c r="AZ1329" s="17" t="s">
        <v>3901</v>
      </c>
      <c r="BD1329" s="17" t="s">
        <v>3901</v>
      </c>
      <c r="BK1329" s="17" t="s">
        <v>3901</v>
      </c>
      <c r="BQ1329" s="17" t="s">
        <v>21</v>
      </c>
      <c r="BS1329" s="17" t="s">
        <v>3901</v>
      </c>
      <c r="CC1329" s="17" t="s">
        <v>3901</v>
      </c>
      <c r="DN1329" s="17">
        <f>COUNTIF(AU1329:DM1329, "X")</f>
        <v>5</v>
      </c>
    </row>
    <row r="1330" spans="1:118" s="17" customFormat="1">
      <c r="A1330" s="17" t="s">
        <v>16093</v>
      </c>
      <c r="B1330" s="17">
        <v>55</v>
      </c>
      <c r="C1330" s="17">
        <v>119504</v>
      </c>
      <c r="D1330" s="17" t="s">
        <v>16094</v>
      </c>
      <c r="E1330" s="17" t="s">
        <v>507</v>
      </c>
      <c r="F1330" s="17" t="s">
        <v>82</v>
      </c>
      <c r="H1330" s="309">
        <v>19709</v>
      </c>
      <c r="I1330" s="309">
        <v>37361</v>
      </c>
      <c r="J1330" s="17" t="s">
        <v>3888</v>
      </c>
      <c r="L1330" s="17" t="s">
        <v>700</v>
      </c>
      <c r="M1330" s="17" t="s">
        <v>9950</v>
      </c>
      <c r="N1330" s="17" t="s">
        <v>31</v>
      </c>
      <c r="O1330" s="17" t="s">
        <v>15</v>
      </c>
      <c r="P1330" s="17">
        <v>45373</v>
      </c>
      <c r="AC1330" s="17" t="s">
        <v>9895</v>
      </c>
      <c r="AD1330" s="17" t="s">
        <v>9896</v>
      </c>
      <c r="AF1330" s="17">
        <v>8</v>
      </c>
      <c r="AG1330" s="17">
        <v>2</v>
      </c>
      <c r="AM1330" s="17" t="s">
        <v>37</v>
      </c>
      <c r="AN1330" s="17" t="s">
        <v>16071</v>
      </c>
      <c r="AO1330" s="17">
        <v>3</v>
      </c>
      <c r="AP1330" s="17">
        <v>80</v>
      </c>
      <c r="AQ1330" s="17">
        <v>5</v>
      </c>
      <c r="AR1330" s="17" t="s">
        <v>9898</v>
      </c>
      <c r="AT1330" s="17" t="s">
        <v>16072</v>
      </c>
      <c r="BS1330" s="17" t="s">
        <v>3901</v>
      </c>
      <c r="CU1330" s="17" t="s">
        <v>3901</v>
      </c>
      <c r="DN1330" s="17">
        <f>COUNTIF(AU1330:DM1330, "X")</f>
        <v>2</v>
      </c>
    </row>
    <row r="1331" spans="1:118" s="17" customFormat="1">
      <c r="A1331" s="523" t="s">
        <v>1814</v>
      </c>
      <c r="B1331" s="17">
        <v>55</v>
      </c>
      <c r="C1331" s="17">
        <v>77678</v>
      </c>
      <c r="D1331" s="17" t="s">
        <v>1404</v>
      </c>
      <c r="E1331" s="17" t="s">
        <v>179</v>
      </c>
      <c r="F1331" s="17" t="s">
        <v>122</v>
      </c>
      <c r="H1331" s="309">
        <v>23124</v>
      </c>
      <c r="I1331" s="309">
        <v>33767</v>
      </c>
      <c r="J1331" s="17" t="s">
        <v>3888</v>
      </c>
      <c r="L1331" s="17" t="s">
        <v>1405</v>
      </c>
      <c r="N1331" s="17" t="s">
        <v>14</v>
      </c>
      <c r="O1331" s="17" t="s">
        <v>15</v>
      </c>
      <c r="P1331" s="17">
        <v>45371</v>
      </c>
      <c r="AC1331" s="17" t="s">
        <v>14</v>
      </c>
      <c r="AF1331" s="17">
        <v>15</v>
      </c>
      <c r="AG1331" s="17">
        <v>2</v>
      </c>
      <c r="AI1331" s="17" t="s">
        <v>10178</v>
      </c>
      <c r="AM1331" s="17" t="s">
        <v>16</v>
      </c>
      <c r="AN1331" s="17" t="s">
        <v>10763</v>
      </c>
      <c r="AO1331" s="17">
        <v>3</v>
      </c>
      <c r="AP1331" s="17">
        <v>80</v>
      </c>
      <c r="AQ1331" s="17">
        <v>5</v>
      </c>
      <c r="AR1331" s="17" t="s">
        <v>10180</v>
      </c>
      <c r="AU1331" s="17" t="s">
        <v>21</v>
      </c>
      <c r="AV1331" s="17" t="s">
        <v>3901</v>
      </c>
      <c r="AX1331" s="17" t="s">
        <v>3901</v>
      </c>
      <c r="AY1331" s="17" t="s">
        <v>21</v>
      </c>
      <c r="AZ1331" s="17" t="s">
        <v>3901</v>
      </c>
      <c r="BD1331" s="17" t="s">
        <v>3901</v>
      </c>
      <c r="BK1331" s="17" t="s">
        <v>3901</v>
      </c>
      <c r="BS1331" s="17" t="s">
        <v>3901</v>
      </c>
      <c r="BY1331" s="17" t="s">
        <v>3901</v>
      </c>
      <c r="BZ1331" s="17" t="s">
        <v>21</v>
      </c>
      <c r="CC1331" s="17" t="s">
        <v>3901</v>
      </c>
      <c r="CD1331" s="17" t="s">
        <v>3901</v>
      </c>
      <c r="CF1331" s="17" t="s">
        <v>3901</v>
      </c>
      <c r="CG1331" s="17" t="s">
        <v>21</v>
      </c>
      <c r="CH1331" s="17" t="s">
        <v>3901</v>
      </c>
      <c r="CM1331" s="17" t="s">
        <v>21</v>
      </c>
      <c r="CQ1331" s="17" t="s">
        <v>3901</v>
      </c>
      <c r="CR1331" s="17" t="s">
        <v>21</v>
      </c>
      <c r="CU1331" s="17" t="s">
        <v>3901</v>
      </c>
      <c r="DA1331" s="17" t="s">
        <v>3901</v>
      </c>
      <c r="DF1331" s="17" t="s">
        <v>3901</v>
      </c>
      <c r="DN1331" s="17">
        <f>COUNTIF(AU1331:DM1331, "X")</f>
        <v>15</v>
      </c>
    </row>
    <row r="1332" spans="1:118" s="17" customFormat="1">
      <c r="A1332" s="523" t="s">
        <v>1820</v>
      </c>
      <c r="B1332" s="17">
        <v>55</v>
      </c>
      <c r="C1332" s="17">
        <v>79240</v>
      </c>
      <c r="D1332" s="17" t="s">
        <v>1404</v>
      </c>
      <c r="E1332" s="17" t="s">
        <v>648</v>
      </c>
      <c r="F1332" s="17" t="s">
        <v>58</v>
      </c>
      <c r="H1332" s="309">
        <v>24419</v>
      </c>
      <c r="I1332" s="309">
        <v>33847</v>
      </c>
      <c r="J1332" s="17" t="s">
        <v>3888</v>
      </c>
      <c r="L1332" s="17" t="s">
        <v>1405</v>
      </c>
      <c r="N1332" s="17" t="s">
        <v>14</v>
      </c>
      <c r="O1332" s="17" t="s">
        <v>15</v>
      </c>
      <c r="P1332" s="17">
        <v>45371</v>
      </c>
      <c r="AC1332" s="17" t="s">
        <v>14</v>
      </c>
      <c r="AF1332" s="17">
        <v>15</v>
      </c>
      <c r="AG1332" s="17">
        <v>2</v>
      </c>
      <c r="AI1332" s="17" t="s">
        <v>10178</v>
      </c>
      <c r="AM1332" s="17" t="s">
        <v>16</v>
      </c>
      <c r="AN1332" s="17" t="s">
        <v>10763</v>
      </c>
      <c r="AO1332" s="17">
        <v>3</v>
      </c>
      <c r="AP1332" s="17">
        <v>80</v>
      </c>
      <c r="AQ1332" s="17">
        <v>5</v>
      </c>
      <c r="AR1332" s="17" t="s">
        <v>10180</v>
      </c>
      <c r="AU1332" s="17" t="s">
        <v>21</v>
      </c>
      <c r="AV1332" s="17" t="s">
        <v>3901</v>
      </c>
      <c r="AX1332" s="17" t="s">
        <v>3901</v>
      </c>
      <c r="AZ1332" s="17" t="s">
        <v>3901</v>
      </c>
      <c r="BD1332" s="17" t="s">
        <v>3901</v>
      </c>
      <c r="BK1332" s="17" t="s">
        <v>3901</v>
      </c>
      <c r="BS1332" s="17" t="s">
        <v>3901</v>
      </c>
      <c r="BY1332" s="17" t="s">
        <v>3901</v>
      </c>
      <c r="BZ1332" s="17" t="s">
        <v>21</v>
      </c>
      <c r="CC1332" s="17" t="s">
        <v>3901</v>
      </c>
      <c r="CD1332" s="17" t="s">
        <v>3901</v>
      </c>
      <c r="CF1332" s="17" t="s">
        <v>3901</v>
      </c>
      <c r="CH1332" s="17" t="s">
        <v>3901</v>
      </c>
      <c r="CM1332" s="17" t="s">
        <v>21</v>
      </c>
      <c r="CN1332" s="17" t="s">
        <v>3901</v>
      </c>
      <c r="CQ1332" s="17" t="s">
        <v>3901</v>
      </c>
      <c r="CR1332" s="17" t="s">
        <v>21</v>
      </c>
      <c r="CU1332" s="17" t="s">
        <v>3901</v>
      </c>
      <c r="DA1332" s="17" t="s">
        <v>3901</v>
      </c>
      <c r="DF1332" s="17" t="s">
        <v>3901</v>
      </c>
      <c r="DN1332" s="17">
        <f>COUNTIF(AU1332:DM1332, "X")</f>
        <v>16</v>
      </c>
    </row>
    <row r="1333" spans="1:118" s="17" customFormat="1">
      <c r="A1333" s="17" t="s">
        <v>7915</v>
      </c>
      <c r="B1333" s="17">
        <v>55</v>
      </c>
      <c r="C1333" s="17">
        <v>80265</v>
      </c>
      <c r="D1333" s="17" t="s">
        <v>7916</v>
      </c>
      <c r="E1333" s="17" t="s">
        <v>378</v>
      </c>
      <c r="F1333" s="17" t="s">
        <v>70</v>
      </c>
      <c r="H1333" s="309">
        <v>21210</v>
      </c>
      <c r="I1333" s="309">
        <v>33850</v>
      </c>
      <c r="J1333" s="17" t="s">
        <v>3888</v>
      </c>
      <c r="L1333" s="17" t="s">
        <v>7917</v>
      </c>
      <c r="N1333" s="17" t="s">
        <v>19</v>
      </c>
      <c r="O1333" s="17" t="s">
        <v>15</v>
      </c>
      <c r="P1333" s="17">
        <v>45356</v>
      </c>
      <c r="AC1333" s="17" t="s">
        <v>3890</v>
      </c>
      <c r="AD1333" s="17" t="s">
        <v>3891</v>
      </c>
      <c r="AF1333" s="17">
        <v>8</v>
      </c>
      <c r="AG1333" s="17">
        <v>2</v>
      </c>
      <c r="AM1333" s="17" t="s">
        <v>2606</v>
      </c>
      <c r="AN1333" s="17" t="s">
        <v>7570</v>
      </c>
      <c r="AO1333" s="17">
        <v>3</v>
      </c>
      <c r="AP1333" s="17">
        <v>80</v>
      </c>
      <c r="AQ1333" s="17">
        <v>5</v>
      </c>
      <c r="AT1333" s="17" t="s">
        <v>6589</v>
      </c>
      <c r="AZ1333" s="17" t="s">
        <v>3901</v>
      </c>
      <c r="BD1333" s="17" t="s">
        <v>3901</v>
      </c>
      <c r="BQ1333" s="17" t="s">
        <v>30</v>
      </c>
      <c r="BS1333" s="17" t="s">
        <v>3901</v>
      </c>
      <c r="BY1333" s="17" t="s">
        <v>3901</v>
      </c>
      <c r="CC1333" s="17" t="s">
        <v>3901</v>
      </c>
      <c r="CH1333" s="17" t="s">
        <v>3901</v>
      </c>
      <c r="CQ1333" s="17" t="s">
        <v>3901</v>
      </c>
      <c r="CU1333" s="17" t="s">
        <v>3901</v>
      </c>
      <c r="DN1333" s="17">
        <f>COUNTIF(AU1333:DM1333, "X")</f>
        <v>8</v>
      </c>
    </row>
    <row r="1334" spans="1:118" s="17" customFormat="1">
      <c r="A1334" s="17" t="s">
        <v>20424</v>
      </c>
      <c r="B1334" s="17">
        <v>55</v>
      </c>
      <c r="C1334" s="17">
        <v>121926</v>
      </c>
      <c r="D1334" s="17" t="s">
        <v>20425</v>
      </c>
      <c r="E1334" s="17" t="s">
        <v>20426</v>
      </c>
      <c r="G1334" s="17" t="s">
        <v>203</v>
      </c>
      <c r="H1334" s="309">
        <v>20959</v>
      </c>
      <c r="I1334" s="309">
        <v>37568</v>
      </c>
      <c r="J1334" s="17" t="s">
        <v>3888</v>
      </c>
      <c r="L1334" s="17" t="s">
        <v>20427</v>
      </c>
      <c r="N1334" s="17" t="s">
        <v>14</v>
      </c>
      <c r="O1334" s="17" t="s">
        <v>15</v>
      </c>
      <c r="P1334" s="17">
        <v>45371</v>
      </c>
      <c r="AF1334" s="17">
        <v>8</v>
      </c>
      <c r="AG1334" s="17">
        <v>2</v>
      </c>
      <c r="AI1334" s="17" t="s">
        <v>10178</v>
      </c>
      <c r="AM1334" s="17" t="s">
        <v>85</v>
      </c>
      <c r="AN1334" s="17" t="s">
        <v>20273</v>
      </c>
      <c r="AO1334" s="17">
        <v>3</v>
      </c>
      <c r="AP1334" s="17">
        <v>80</v>
      </c>
      <c r="AQ1334" s="17">
        <v>5</v>
      </c>
      <c r="AR1334" s="17" t="s">
        <v>10180</v>
      </c>
      <c r="CH1334" s="17" t="s">
        <v>3901</v>
      </c>
      <c r="DN1334" s="17">
        <f>COUNTIF(AU1334:DM1334, "X")</f>
        <v>1</v>
      </c>
    </row>
    <row r="1335" spans="1:118" s="17" customFormat="1">
      <c r="A1335" s="17" t="s">
        <v>5014</v>
      </c>
      <c r="B1335" s="17">
        <v>55</v>
      </c>
      <c r="C1335" s="17">
        <v>59728</v>
      </c>
      <c r="D1335" s="17" t="s">
        <v>5015</v>
      </c>
      <c r="E1335" s="17" t="s">
        <v>277</v>
      </c>
      <c r="F1335" s="17" t="s">
        <v>17</v>
      </c>
      <c r="H1335" s="309">
        <v>18827</v>
      </c>
      <c r="I1335" s="309">
        <v>41047</v>
      </c>
      <c r="J1335" s="17" t="s">
        <v>3888</v>
      </c>
      <c r="L1335" s="17" t="s">
        <v>5016</v>
      </c>
      <c r="N1335" s="17" t="s">
        <v>19</v>
      </c>
      <c r="O1335" s="17" t="s">
        <v>15</v>
      </c>
      <c r="P1335" s="17">
        <v>45356</v>
      </c>
      <c r="Q1335" s="17">
        <v>3853</v>
      </c>
      <c r="AC1335" s="17" t="s">
        <v>3890</v>
      </c>
      <c r="AD1335" s="17" t="s">
        <v>3891</v>
      </c>
      <c r="AF1335" s="17">
        <v>8</v>
      </c>
      <c r="AG1335" s="17">
        <v>2</v>
      </c>
      <c r="AM1335" s="17" t="s">
        <v>2602</v>
      </c>
      <c r="AN1335" s="17" t="s">
        <v>4371</v>
      </c>
      <c r="AO1335" s="17">
        <v>3</v>
      </c>
      <c r="AP1335" s="17">
        <v>80</v>
      </c>
      <c r="AQ1335" s="17">
        <v>5</v>
      </c>
      <c r="AT1335" s="17" t="s">
        <v>3893</v>
      </c>
      <c r="AV1335" s="17" t="s">
        <v>3901</v>
      </c>
      <c r="AX1335" s="17" t="s">
        <v>3901</v>
      </c>
      <c r="AY1335" s="17" t="s">
        <v>30</v>
      </c>
      <c r="AZ1335" s="17" t="s">
        <v>3901</v>
      </c>
      <c r="BB1335" s="17" t="s">
        <v>3901</v>
      </c>
      <c r="BC1335" s="17" t="s">
        <v>30</v>
      </c>
      <c r="BD1335" s="17" t="s">
        <v>3901</v>
      </c>
      <c r="BH1335" s="17" t="s">
        <v>3901</v>
      </c>
      <c r="BJ1335" s="17" t="s">
        <v>30</v>
      </c>
      <c r="BK1335" s="17" t="s">
        <v>3901</v>
      </c>
      <c r="BQ1335" s="17" t="s">
        <v>30</v>
      </c>
      <c r="BS1335" s="17" t="s">
        <v>3901</v>
      </c>
      <c r="BY1335" s="17" t="s">
        <v>3901</v>
      </c>
      <c r="CH1335" s="17" t="s">
        <v>3901</v>
      </c>
      <c r="CM1335" s="17" t="s">
        <v>21</v>
      </c>
      <c r="CU1335" s="17" t="s">
        <v>3901</v>
      </c>
      <c r="CX1335" s="17" t="s">
        <v>3901</v>
      </c>
      <c r="DA1335" s="17" t="s">
        <v>3901</v>
      </c>
      <c r="DN1335" s="17">
        <f>COUNTIF(AU1335:DM1335, "X")</f>
        <v>13</v>
      </c>
    </row>
    <row r="1336" spans="1:118" s="17" customFormat="1">
      <c r="A1336" s="17" t="s">
        <v>22459</v>
      </c>
      <c r="B1336" s="17">
        <v>55</v>
      </c>
      <c r="C1336" s="17">
        <v>36585</v>
      </c>
      <c r="D1336" s="17" t="s">
        <v>9390</v>
      </c>
      <c r="E1336" s="17" t="s">
        <v>22460</v>
      </c>
      <c r="F1336" s="17" t="s">
        <v>316</v>
      </c>
      <c r="H1336" s="309">
        <v>13213</v>
      </c>
      <c r="I1336" s="309">
        <v>28611</v>
      </c>
      <c r="J1336" s="17" t="s">
        <v>3888</v>
      </c>
      <c r="L1336" s="17" t="s">
        <v>22461</v>
      </c>
      <c r="N1336" s="17" t="s">
        <v>31</v>
      </c>
      <c r="O1336" s="17" t="s">
        <v>15</v>
      </c>
      <c r="P1336" s="17">
        <v>45373</v>
      </c>
      <c r="AF1336" s="17">
        <v>8</v>
      </c>
      <c r="AG1336" s="17">
        <v>2</v>
      </c>
      <c r="AH1336" s="17" t="s">
        <v>11926</v>
      </c>
      <c r="AK1336" s="17" t="s">
        <v>11927</v>
      </c>
      <c r="AM1336" s="17" t="s">
        <v>200</v>
      </c>
      <c r="AN1336" s="17" t="s">
        <v>22312</v>
      </c>
      <c r="AO1336" s="17">
        <v>3</v>
      </c>
      <c r="AP1336" s="17">
        <v>80</v>
      </c>
      <c r="AQ1336" s="17">
        <v>5</v>
      </c>
      <c r="AR1336" s="17" t="s">
        <v>11941</v>
      </c>
      <c r="AU1336" s="17" t="s">
        <v>21</v>
      </c>
      <c r="AV1336" s="17" t="s">
        <v>3901</v>
      </c>
      <c r="AX1336" s="17" t="s">
        <v>3901</v>
      </c>
      <c r="AZ1336" s="17" t="s">
        <v>3901</v>
      </c>
      <c r="BB1336" s="17" t="s">
        <v>3901</v>
      </c>
      <c r="BC1336" s="17" t="s">
        <v>21</v>
      </c>
      <c r="BD1336" s="17" t="s">
        <v>3901</v>
      </c>
      <c r="BH1336" s="17" t="s">
        <v>3901</v>
      </c>
      <c r="BJ1336" s="17" t="s">
        <v>21</v>
      </c>
      <c r="BK1336" s="17" t="s">
        <v>3901</v>
      </c>
      <c r="BQ1336" s="17" t="s">
        <v>21</v>
      </c>
      <c r="BS1336" s="17" t="s">
        <v>3901</v>
      </c>
      <c r="BY1336" s="17" t="s">
        <v>3901</v>
      </c>
      <c r="CC1336" s="17" t="s">
        <v>3901</v>
      </c>
      <c r="CD1336" s="17" t="s">
        <v>3901</v>
      </c>
      <c r="CF1336" s="17" t="s">
        <v>3901</v>
      </c>
      <c r="CG1336" s="17" t="s">
        <v>21</v>
      </c>
      <c r="CH1336" s="17" t="s">
        <v>3901</v>
      </c>
      <c r="CL1336" s="17" t="s">
        <v>3901</v>
      </c>
      <c r="CM1336" s="17" t="s">
        <v>21</v>
      </c>
      <c r="CN1336" s="17" t="s">
        <v>3901</v>
      </c>
      <c r="CQ1336" s="17" t="s">
        <v>3901</v>
      </c>
      <c r="CR1336" s="17" t="s">
        <v>21</v>
      </c>
      <c r="CS1336" s="17" t="s">
        <v>3901</v>
      </c>
      <c r="CU1336" s="17" t="s">
        <v>3901</v>
      </c>
      <c r="CX1336" s="17" t="s">
        <v>3901</v>
      </c>
      <c r="CY1336" s="17" t="s">
        <v>21</v>
      </c>
      <c r="DA1336" s="17" t="s">
        <v>3901</v>
      </c>
      <c r="DN1336" s="17">
        <f>COUNTIF(AU1336:DM1336, "X")</f>
        <v>20</v>
      </c>
    </row>
    <row r="1337" spans="1:118" s="17" customFormat="1">
      <c r="A1337" s="17" t="s">
        <v>22104</v>
      </c>
      <c r="B1337" s="17">
        <v>55</v>
      </c>
      <c r="C1337" s="17">
        <v>122423</v>
      </c>
      <c r="D1337" s="17" t="s">
        <v>5605</v>
      </c>
      <c r="E1337" s="17" t="s">
        <v>10099</v>
      </c>
      <c r="F1337" s="17" t="s">
        <v>135</v>
      </c>
      <c r="H1337" s="309">
        <v>31021</v>
      </c>
      <c r="I1337" s="309">
        <v>41613</v>
      </c>
      <c r="J1337" s="17" t="s">
        <v>3888</v>
      </c>
      <c r="L1337" s="17" t="s">
        <v>22105</v>
      </c>
      <c r="N1337" s="17" t="s">
        <v>196</v>
      </c>
      <c r="O1337" s="17" t="s">
        <v>15</v>
      </c>
      <c r="P1337" s="17">
        <v>45359</v>
      </c>
      <c r="Q1337" s="17">
        <v>9615</v>
      </c>
      <c r="AF1337" s="17">
        <v>8</v>
      </c>
      <c r="AG1337" s="17">
        <v>2</v>
      </c>
      <c r="AH1337" s="17" t="s">
        <v>11926</v>
      </c>
      <c r="AK1337" s="17" t="s">
        <v>21650</v>
      </c>
      <c r="AM1337" s="17" t="s">
        <v>255</v>
      </c>
      <c r="AN1337" s="17" t="s">
        <v>21914</v>
      </c>
      <c r="AO1337" s="17">
        <v>3</v>
      </c>
      <c r="AP1337" s="17">
        <v>80</v>
      </c>
      <c r="AQ1337" s="17">
        <v>5</v>
      </c>
      <c r="AR1337" s="17" t="s">
        <v>21652</v>
      </c>
      <c r="AS1337" s="17" t="s">
        <v>21915</v>
      </c>
      <c r="BB1337" s="17" t="s">
        <v>3901</v>
      </c>
      <c r="BC1337" s="17" t="s">
        <v>21</v>
      </c>
      <c r="BD1337" s="17" t="s">
        <v>3901</v>
      </c>
      <c r="DN1337" s="17">
        <f>COUNTIF(AU1337:DM1337, "X")</f>
        <v>2</v>
      </c>
    </row>
    <row r="1338" spans="1:118" s="17" customFormat="1">
      <c r="A1338" s="17" t="s">
        <v>8988</v>
      </c>
      <c r="B1338" s="17">
        <v>55</v>
      </c>
      <c r="C1338" s="17">
        <v>81134</v>
      </c>
      <c r="D1338" s="17" t="s">
        <v>5605</v>
      </c>
      <c r="E1338" s="17" t="s">
        <v>175</v>
      </c>
      <c r="F1338" s="17" t="s">
        <v>8989</v>
      </c>
      <c r="H1338" s="309">
        <v>14357</v>
      </c>
      <c r="I1338" s="309">
        <v>33882</v>
      </c>
      <c r="J1338" s="17" t="s">
        <v>3888</v>
      </c>
      <c r="L1338" s="17" t="s">
        <v>8739</v>
      </c>
      <c r="N1338" s="17" t="s">
        <v>19</v>
      </c>
      <c r="O1338" s="17" t="s">
        <v>15</v>
      </c>
      <c r="P1338" s="17">
        <v>45356</v>
      </c>
      <c r="Q1338" s="17">
        <v>8559</v>
      </c>
      <c r="AC1338" s="17" t="s">
        <v>3890</v>
      </c>
      <c r="AD1338" s="17" t="s">
        <v>3891</v>
      </c>
      <c r="AF1338" s="17">
        <v>15</v>
      </c>
      <c r="AG1338" s="17">
        <v>2</v>
      </c>
      <c r="AM1338" s="17" t="s">
        <v>2608</v>
      </c>
      <c r="AN1338" s="17" t="s">
        <v>8704</v>
      </c>
      <c r="AO1338" s="17">
        <v>3</v>
      </c>
      <c r="AP1338" s="17">
        <v>80</v>
      </c>
      <c r="AQ1338" s="17">
        <v>5</v>
      </c>
      <c r="AT1338" s="17" t="s">
        <v>7979</v>
      </c>
      <c r="AU1338" s="17" t="s">
        <v>21</v>
      </c>
      <c r="BA1338" s="17" t="s">
        <v>3901</v>
      </c>
      <c r="BB1338" s="17" t="s">
        <v>3901</v>
      </c>
      <c r="BC1338" s="17" t="s">
        <v>21</v>
      </c>
      <c r="BD1338" s="17" t="s">
        <v>3901</v>
      </c>
      <c r="BN1338" s="17" t="s">
        <v>3901</v>
      </c>
      <c r="BQ1338" s="17" t="s">
        <v>21</v>
      </c>
      <c r="BS1338" s="17" t="s">
        <v>3901</v>
      </c>
      <c r="BY1338" s="17" t="s">
        <v>3901</v>
      </c>
      <c r="BZ1338" s="17" t="s">
        <v>21</v>
      </c>
      <c r="CC1338" s="17" t="s">
        <v>3901</v>
      </c>
      <c r="CD1338" s="17" t="s">
        <v>3901</v>
      </c>
      <c r="CF1338" s="17" t="s">
        <v>3901</v>
      </c>
      <c r="CG1338" s="17" t="s">
        <v>21</v>
      </c>
      <c r="CH1338" s="17" t="s">
        <v>3901</v>
      </c>
      <c r="DN1338" s="17">
        <f>COUNTIF(AU1338:DM1338, "X")</f>
        <v>10</v>
      </c>
    </row>
    <row r="1339" spans="1:118" s="17" customFormat="1">
      <c r="A1339" s="17" t="s">
        <v>10386</v>
      </c>
      <c r="B1339" s="17">
        <v>55</v>
      </c>
      <c r="C1339" s="17">
        <v>113910</v>
      </c>
      <c r="D1339" s="17" t="s">
        <v>692</v>
      </c>
      <c r="E1339" s="17" t="s">
        <v>160</v>
      </c>
      <c r="F1339" s="17" t="s">
        <v>131</v>
      </c>
      <c r="H1339" s="309">
        <v>27349</v>
      </c>
      <c r="I1339" s="309">
        <v>36810</v>
      </c>
      <c r="J1339" s="17" t="s">
        <v>3888</v>
      </c>
      <c r="L1339" s="17" t="s">
        <v>10387</v>
      </c>
      <c r="N1339" s="17" t="s">
        <v>14</v>
      </c>
      <c r="O1339" s="17" t="s">
        <v>15</v>
      </c>
      <c r="P1339" s="17">
        <v>45371</v>
      </c>
      <c r="AC1339" s="17" t="s">
        <v>14</v>
      </c>
      <c r="AF1339" s="17">
        <v>15</v>
      </c>
      <c r="AG1339" s="17">
        <v>2</v>
      </c>
      <c r="AI1339" s="17" t="s">
        <v>10178</v>
      </c>
      <c r="AM1339" s="17" t="s">
        <v>193</v>
      </c>
      <c r="AN1339" s="17" t="s">
        <v>10381</v>
      </c>
      <c r="AO1339" s="17">
        <v>3</v>
      </c>
      <c r="AP1339" s="17">
        <v>80</v>
      </c>
      <c r="AQ1339" s="17">
        <v>5</v>
      </c>
      <c r="AR1339" s="17" t="s">
        <v>10180</v>
      </c>
      <c r="DN1339" s="17">
        <f>COUNTIF(AU1339:DM1339, "X")</f>
        <v>0</v>
      </c>
    </row>
    <row r="1340" spans="1:118" s="17" customFormat="1">
      <c r="A1340" s="17" t="s">
        <v>7449</v>
      </c>
      <c r="B1340" s="17">
        <v>55</v>
      </c>
      <c r="C1340" s="17">
        <v>119173</v>
      </c>
      <c r="D1340" s="17" t="s">
        <v>164</v>
      </c>
      <c r="E1340" s="17" t="s">
        <v>7450</v>
      </c>
      <c r="F1340" s="17" t="s">
        <v>7451</v>
      </c>
      <c r="H1340" s="309">
        <v>30650</v>
      </c>
      <c r="I1340" s="309">
        <v>37319</v>
      </c>
      <c r="J1340" s="17" t="s">
        <v>3888</v>
      </c>
      <c r="L1340" s="17" t="s">
        <v>7452</v>
      </c>
      <c r="N1340" s="17" t="s">
        <v>19</v>
      </c>
      <c r="O1340" s="17" t="s">
        <v>15</v>
      </c>
      <c r="P1340" s="17">
        <v>45356</v>
      </c>
      <c r="AC1340" s="17" t="s">
        <v>3890</v>
      </c>
      <c r="AD1340" s="17" t="s">
        <v>3891</v>
      </c>
      <c r="AF1340" s="17">
        <v>8</v>
      </c>
      <c r="AG1340" s="17">
        <v>2</v>
      </c>
      <c r="AM1340" s="17" t="s">
        <v>2605</v>
      </c>
      <c r="AN1340" s="17" t="s">
        <v>7253</v>
      </c>
      <c r="AO1340" s="17">
        <v>3</v>
      </c>
      <c r="AP1340" s="17">
        <v>80</v>
      </c>
      <c r="AQ1340" s="17">
        <v>5</v>
      </c>
      <c r="AT1340" s="17" t="s">
        <v>6589</v>
      </c>
      <c r="BD1340" s="17" t="s">
        <v>3901</v>
      </c>
      <c r="CH1340" s="17" t="s">
        <v>3901</v>
      </c>
      <c r="DN1340" s="17">
        <f>COUNTIF(AU1340:DM1340, "X")</f>
        <v>2</v>
      </c>
    </row>
    <row r="1341" spans="1:118" s="17" customFormat="1">
      <c r="A1341" s="17" t="s">
        <v>6611</v>
      </c>
      <c r="B1341" s="17">
        <v>55</v>
      </c>
      <c r="C1341" s="17">
        <v>74516</v>
      </c>
      <c r="D1341" s="17" t="s">
        <v>164</v>
      </c>
      <c r="E1341" s="17" t="s">
        <v>5892</v>
      </c>
      <c r="F1341" s="17" t="s">
        <v>618</v>
      </c>
      <c r="H1341" s="309">
        <v>9441</v>
      </c>
      <c r="I1341" s="309">
        <v>33515</v>
      </c>
      <c r="J1341" s="17" t="s">
        <v>3888</v>
      </c>
      <c r="L1341" s="17" t="s">
        <v>6612</v>
      </c>
      <c r="N1341" s="17" t="s">
        <v>19</v>
      </c>
      <c r="O1341" s="17" t="s">
        <v>15</v>
      </c>
      <c r="P1341" s="17">
        <v>45356</v>
      </c>
      <c r="AC1341" s="17" t="s">
        <v>3890</v>
      </c>
      <c r="AD1341" s="17" t="s">
        <v>3891</v>
      </c>
      <c r="AF1341" s="17">
        <v>8</v>
      </c>
      <c r="AG1341" s="17">
        <v>2</v>
      </c>
      <c r="AM1341" s="17" t="s">
        <v>248</v>
      </c>
      <c r="AN1341" s="17" t="s">
        <v>6588</v>
      </c>
      <c r="AO1341" s="17">
        <v>3</v>
      </c>
      <c r="AP1341" s="17">
        <v>80</v>
      </c>
      <c r="AQ1341" s="17">
        <v>5</v>
      </c>
      <c r="AT1341" s="17" t="s">
        <v>6589</v>
      </c>
      <c r="AU1341" s="17" t="s">
        <v>21</v>
      </c>
      <c r="AV1341" s="17" t="s">
        <v>3901</v>
      </c>
      <c r="AX1341" s="17" t="s">
        <v>3901</v>
      </c>
      <c r="AZ1341" s="17" t="s">
        <v>3901</v>
      </c>
      <c r="BA1341" s="17" t="s">
        <v>3901</v>
      </c>
      <c r="BB1341" s="17" t="s">
        <v>3901</v>
      </c>
      <c r="BC1341" s="17" t="s">
        <v>21</v>
      </c>
      <c r="BD1341" s="17" t="s">
        <v>3901</v>
      </c>
      <c r="BH1341" s="17" t="s">
        <v>3901</v>
      </c>
      <c r="BJ1341" s="17" t="s">
        <v>21</v>
      </c>
      <c r="BK1341" s="17" t="s">
        <v>3901</v>
      </c>
      <c r="BL1341" s="17" t="s">
        <v>3901</v>
      </c>
      <c r="BN1341" s="17" t="s">
        <v>3901</v>
      </c>
      <c r="BQ1341" s="17" t="s">
        <v>21</v>
      </c>
      <c r="BS1341" s="17" t="s">
        <v>3901</v>
      </c>
      <c r="BY1341" s="17" t="s">
        <v>3901</v>
      </c>
      <c r="BZ1341" s="17" t="s">
        <v>21</v>
      </c>
      <c r="CC1341" s="17" t="s">
        <v>3901</v>
      </c>
      <c r="CD1341" s="17" t="s">
        <v>3901</v>
      </c>
      <c r="CF1341" s="17" t="s">
        <v>3901</v>
      </c>
      <c r="CG1341" s="17" t="s">
        <v>21</v>
      </c>
      <c r="CH1341" s="17" t="s">
        <v>3901</v>
      </c>
      <c r="CL1341" s="17" t="s">
        <v>3901</v>
      </c>
      <c r="CM1341" s="17" t="s">
        <v>21</v>
      </c>
      <c r="CN1341" s="17" t="s">
        <v>3901</v>
      </c>
      <c r="CU1341" s="17" t="s">
        <v>3901</v>
      </c>
      <c r="DN1341" s="17">
        <f>COUNTIF(AU1341:DM1341, "X")</f>
        <v>19</v>
      </c>
    </row>
    <row r="1342" spans="1:118" s="17" customFormat="1">
      <c r="A1342" s="17" t="s">
        <v>24565</v>
      </c>
      <c r="B1342" s="17">
        <v>55</v>
      </c>
      <c r="C1342" s="17">
        <v>71979</v>
      </c>
      <c r="D1342" s="17" t="s">
        <v>164</v>
      </c>
      <c r="E1342" s="17" t="s">
        <v>79</v>
      </c>
      <c r="F1342" s="17" t="s">
        <v>624</v>
      </c>
      <c r="H1342" s="309">
        <v>16118</v>
      </c>
      <c r="I1342" s="309">
        <v>33154</v>
      </c>
      <c r="J1342" s="17" t="s">
        <v>3888</v>
      </c>
      <c r="L1342" s="17" t="s">
        <v>24566</v>
      </c>
      <c r="N1342" s="17" t="s">
        <v>19</v>
      </c>
      <c r="O1342" s="17" t="s">
        <v>15</v>
      </c>
      <c r="P1342" s="17">
        <v>45356</v>
      </c>
      <c r="AD1342" s="17" t="s">
        <v>3891</v>
      </c>
      <c r="AF1342" s="17">
        <v>8</v>
      </c>
      <c r="AG1342" s="17">
        <v>2</v>
      </c>
      <c r="AM1342" s="17" t="s">
        <v>141</v>
      </c>
      <c r="AN1342" s="17" t="s">
        <v>24484</v>
      </c>
      <c r="AO1342" s="17">
        <v>3</v>
      </c>
      <c r="AP1342" s="17">
        <v>80</v>
      </c>
      <c r="AQ1342" s="17">
        <v>5</v>
      </c>
      <c r="AR1342" s="17" t="s">
        <v>24485</v>
      </c>
      <c r="AV1342" s="17" t="s">
        <v>3901</v>
      </c>
      <c r="AZ1342" s="17" t="s">
        <v>3901</v>
      </c>
      <c r="DA1342" s="17" t="s">
        <v>3901</v>
      </c>
      <c r="DN1342" s="17">
        <f>COUNTIF(AU1342:DM1342, "X")</f>
        <v>3</v>
      </c>
    </row>
    <row r="1343" spans="1:118" s="17" customFormat="1">
      <c r="A1343" s="17" t="s">
        <v>9760</v>
      </c>
      <c r="B1343" s="17">
        <v>55</v>
      </c>
      <c r="C1343" s="17">
        <v>60729</v>
      </c>
      <c r="D1343" s="17" t="s">
        <v>164</v>
      </c>
      <c r="E1343" s="17" t="s">
        <v>360</v>
      </c>
      <c r="F1343" s="17" t="s">
        <v>171</v>
      </c>
      <c r="H1343" s="309">
        <v>16464</v>
      </c>
      <c r="I1343" s="309">
        <v>30468</v>
      </c>
      <c r="J1343" s="17" t="s">
        <v>3888</v>
      </c>
      <c r="L1343" s="17" t="s">
        <v>9761</v>
      </c>
      <c r="N1343" s="17" t="s">
        <v>19</v>
      </c>
      <c r="O1343" s="17" t="s">
        <v>15</v>
      </c>
      <c r="P1343" s="17">
        <v>45356</v>
      </c>
      <c r="AC1343" s="17" t="s">
        <v>3890</v>
      </c>
      <c r="AD1343" s="17" t="s">
        <v>3891</v>
      </c>
      <c r="AF1343" s="17">
        <v>8</v>
      </c>
      <c r="AG1343" s="17">
        <v>2</v>
      </c>
      <c r="AM1343" s="17" t="s">
        <v>285</v>
      </c>
      <c r="AN1343" s="17" t="s">
        <v>9737</v>
      </c>
      <c r="AO1343" s="17">
        <v>3</v>
      </c>
      <c r="AP1343" s="17">
        <v>80</v>
      </c>
      <c r="AQ1343" s="17">
        <v>5</v>
      </c>
      <c r="AT1343" s="17" t="s">
        <v>9082</v>
      </c>
      <c r="AV1343" s="17" t="s">
        <v>3901</v>
      </c>
      <c r="AZ1343" s="17" t="s">
        <v>3901</v>
      </c>
      <c r="BA1343" s="17" t="s">
        <v>3901</v>
      </c>
      <c r="BB1343" s="17" t="s">
        <v>3901</v>
      </c>
      <c r="BC1343" s="17" t="s">
        <v>30</v>
      </c>
      <c r="BD1343" s="17" t="s">
        <v>3901</v>
      </c>
      <c r="BK1343" s="17" t="s">
        <v>3901</v>
      </c>
      <c r="BL1343" s="17" t="s">
        <v>3901</v>
      </c>
      <c r="BQ1343" s="17" t="s">
        <v>30</v>
      </c>
      <c r="BS1343" s="17" t="s">
        <v>3901</v>
      </c>
      <c r="CC1343" s="17" t="s">
        <v>3901</v>
      </c>
      <c r="CF1343" s="17" t="s">
        <v>3901</v>
      </c>
      <c r="CH1343" s="17" t="s">
        <v>3901</v>
      </c>
      <c r="CN1343" s="17" t="s">
        <v>3901</v>
      </c>
      <c r="CR1343" s="17" t="s">
        <v>30</v>
      </c>
      <c r="CU1343" s="17" t="s">
        <v>3901</v>
      </c>
      <c r="DA1343" s="17" t="s">
        <v>3901</v>
      </c>
      <c r="DN1343" s="17">
        <f>COUNTIF(AU1343:DM1343, "X")</f>
        <v>14</v>
      </c>
    </row>
    <row r="1344" spans="1:118" s="17" customFormat="1">
      <c r="A1344" s="17" t="s">
        <v>19031</v>
      </c>
      <c r="B1344" s="17">
        <v>55</v>
      </c>
      <c r="C1344" s="17">
        <v>99898</v>
      </c>
      <c r="D1344" s="17" t="s">
        <v>1137</v>
      </c>
      <c r="E1344" s="17" t="s">
        <v>372</v>
      </c>
      <c r="F1344" s="17" t="s">
        <v>30</v>
      </c>
      <c r="H1344" s="309">
        <v>22000</v>
      </c>
      <c r="I1344" s="309">
        <v>35529</v>
      </c>
      <c r="J1344" s="17" t="s">
        <v>3888</v>
      </c>
      <c r="L1344" s="17" t="s">
        <v>19032</v>
      </c>
      <c r="N1344" s="17" t="s">
        <v>31</v>
      </c>
      <c r="O1344" s="17" t="s">
        <v>15</v>
      </c>
      <c r="P1344" s="17">
        <v>45373</v>
      </c>
      <c r="AD1344" s="17" t="s">
        <v>9896</v>
      </c>
      <c r="AF1344" s="17">
        <v>8</v>
      </c>
      <c r="AG1344" s="17">
        <v>2</v>
      </c>
      <c r="AM1344" s="17" t="s">
        <v>314</v>
      </c>
      <c r="AN1344" s="17" t="s">
        <v>18984</v>
      </c>
      <c r="AO1344" s="17">
        <v>3</v>
      </c>
      <c r="AP1344" s="17">
        <v>80</v>
      </c>
      <c r="AQ1344" s="17">
        <v>5</v>
      </c>
      <c r="AR1344" s="17" t="s">
        <v>9898</v>
      </c>
      <c r="AU1344" s="17" t="s">
        <v>30</v>
      </c>
      <c r="AX1344" s="17" t="s">
        <v>3901</v>
      </c>
      <c r="AY1344" s="17" t="s">
        <v>3901</v>
      </c>
      <c r="BB1344" s="17" t="s">
        <v>3901</v>
      </c>
      <c r="BD1344" s="17" t="s">
        <v>3901</v>
      </c>
      <c r="BH1344" s="17" t="s">
        <v>3901</v>
      </c>
      <c r="BJ1344" s="17" t="s">
        <v>30</v>
      </c>
      <c r="BK1344" s="17" t="s">
        <v>3901</v>
      </c>
      <c r="BN1344" s="17" t="s">
        <v>3901</v>
      </c>
      <c r="BQ1344" s="17" t="s">
        <v>30</v>
      </c>
      <c r="BS1344" s="17" t="s">
        <v>3901</v>
      </c>
      <c r="BU1344" s="17" t="s">
        <v>3901</v>
      </c>
      <c r="BY1344" s="17" t="s">
        <v>3901</v>
      </c>
      <c r="BZ1344" s="17" t="s">
        <v>30</v>
      </c>
      <c r="CC1344" s="17" t="s">
        <v>3901</v>
      </c>
      <c r="CD1344" s="17" t="s">
        <v>3901</v>
      </c>
      <c r="CF1344" s="17" t="s">
        <v>3901</v>
      </c>
      <c r="CG1344" s="17" t="s">
        <v>30</v>
      </c>
      <c r="CH1344" s="17" t="s">
        <v>3901</v>
      </c>
      <c r="CL1344" s="17" t="s">
        <v>3901</v>
      </c>
      <c r="CM1344" s="17" t="s">
        <v>3901</v>
      </c>
      <c r="CN1344" s="17" t="s">
        <v>3901</v>
      </c>
      <c r="CQ1344" s="17" t="s">
        <v>3901</v>
      </c>
      <c r="CU1344" s="17" t="s">
        <v>3901</v>
      </c>
      <c r="CX1344" s="17" t="s">
        <v>3901</v>
      </c>
      <c r="DN1344" s="17">
        <f>COUNTIF(AU1344:DM1344, "X")</f>
        <v>20</v>
      </c>
    </row>
    <row r="1345" spans="1:118" s="17" customFormat="1">
      <c r="A1345" s="17" t="s">
        <v>15517</v>
      </c>
      <c r="B1345" s="17">
        <v>55</v>
      </c>
      <c r="C1345" s="17">
        <v>115634</v>
      </c>
      <c r="D1345" s="17" t="s">
        <v>15518</v>
      </c>
      <c r="E1345" s="17" t="s">
        <v>47</v>
      </c>
      <c r="F1345" s="17" t="s">
        <v>48</v>
      </c>
      <c r="H1345" s="309">
        <v>28014</v>
      </c>
      <c r="I1345" s="309">
        <v>36922</v>
      </c>
      <c r="J1345" s="17" t="s">
        <v>3888</v>
      </c>
      <c r="L1345" s="17" t="s">
        <v>15514</v>
      </c>
      <c r="N1345" s="17" t="s">
        <v>31</v>
      </c>
      <c r="O1345" s="17" t="s">
        <v>15</v>
      </c>
      <c r="P1345" s="17">
        <v>45373</v>
      </c>
      <c r="AC1345" s="17" t="s">
        <v>9895</v>
      </c>
      <c r="AD1345" s="17" t="s">
        <v>9896</v>
      </c>
      <c r="AF1345" s="17">
        <v>15</v>
      </c>
      <c r="AG1345" s="17">
        <v>2</v>
      </c>
      <c r="AM1345" s="17" t="s">
        <v>121</v>
      </c>
      <c r="AN1345" s="17" t="s">
        <v>15516</v>
      </c>
      <c r="AO1345" s="17">
        <v>3</v>
      </c>
      <c r="AP1345" s="17">
        <v>80</v>
      </c>
      <c r="AQ1345" s="17">
        <v>5</v>
      </c>
      <c r="AR1345" s="17" t="s">
        <v>9898</v>
      </c>
      <c r="AT1345" s="17" t="s">
        <v>15057</v>
      </c>
      <c r="BD1345" s="17" t="s">
        <v>3901</v>
      </c>
      <c r="BS1345" s="17" t="s">
        <v>3901</v>
      </c>
      <c r="BU1345" s="17" t="s">
        <v>3901</v>
      </c>
      <c r="CC1345" s="17" t="s">
        <v>3901</v>
      </c>
      <c r="CX1345" s="17" t="s">
        <v>3901</v>
      </c>
      <c r="DA1345" s="17" t="s">
        <v>3901</v>
      </c>
      <c r="DF1345" s="17" t="s">
        <v>3901</v>
      </c>
      <c r="DJ1345" s="17" t="s">
        <v>3901</v>
      </c>
      <c r="DM1345" s="17" t="s">
        <v>3901</v>
      </c>
      <c r="DN1345" s="17">
        <f>COUNTIF(AU1345:DM1345, "X")</f>
        <v>9</v>
      </c>
    </row>
    <row r="1346" spans="1:118" s="17" customFormat="1">
      <c r="A1346" s="17" t="s">
        <v>13929</v>
      </c>
      <c r="B1346" s="17">
        <v>55</v>
      </c>
      <c r="C1346" s="17">
        <v>70126</v>
      </c>
      <c r="D1346" s="17" t="s">
        <v>13930</v>
      </c>
      <c r="E1346" s="17" t="s">
        <v>902</v>
      </c>
      <c r="F1346" s="17" t="s">
        <v>21</v>
      </c>
      <c r="H1346" s="309">
        <v>16361</v>
      </c>
      <c r="I1346" s="309">
        <v>41184</v>
      </c>
      <c r="J1346" s="17" t="s">
        <v>3888</v>
      </c>
      <c r="L1346" s="17" t="s">
        <v>13931</v>
      </c>
      <c r="N1346" s="17" t="s">
        <v>31</v>
      </c>
      <c r="O1346" s="17" t="s">
        <v>15</v>
      </c>
      <c r="P1346" s="17">
        <v>45373</v>
      </c>
      <c r="AC1346" s="17" t="s">
        <v>9895</v>
      </c>
      <c r="AD1346" s="17" t="s">
        <v>9896</v>
      </c>
      <c r="AF1346" s="17">
        <v>8</v>
      </c>
      <c r="AG1346" s="17">
        <v>2</v>
      </c>
      <c r="AM1346" s="17" t="s">
        <v>240</v>
      </c>
      <c r="AN1346" s="17" t="s">
        <v>13567</v>
      </c>
      <c r="AO1346" s="17">
        <v>3</v>
      </c>
      <c r="AP1346" s="17">
        <v>80</v>
      </c>
      <c r="AQ1346" s="17">
        <v>5</v>
      </c>
      <c r="AR1346" s="17" t="s">
        <v>9898</v>
      </c>
      <c r="AT1346" s="17" t="s">
        <v>12990</v>
      </c>
      <c r="DN1346" s="17">
        <f>COUNTIF(AU1346:DM1346, "X")</f>
        <v>0</v>
      </c>
    </row>
    <row r="1347" spans="1:118" s="17" customFormat="1">
      <c r="A1347" s="17" t="s">
        <v>20252</v>
      </c>
      <c r="B1347" s="17">
        <v>55</v>
      </c>
      <c r="C1347" s="17">
        <v>116042</v>
      </c>
      <c r="D1347" s="17" t="s">
        <v>16395</v>
      </c>
      <c r="E1347" s="17" t="s">
        <v>20253</v>
      </c>
      <c r="F1347" s="17" t="s">
        <v>43</v>
      </c>
      <c r="H1347" s="309">
        <v>30383</v>
      </c>
      <c r="I1347" s="309">
        <v>36983</v>
      </c>
      <c r="J1347" s="17" t="s">
        <v>3888</v>
      </c>
      <c r="L1347" s="17" t="s">
        <v>20056</v>
      </c>
      <c r="N1347" s="17" t="s">
        <v>31</v>
      </c>
      <c r="O1347" s="17" t="s">
        <v>15</v>
      </c>
      <c r="P1347" s="17">
        <v>45373</v>
      </c>
      <c r="AD1347" s="17" t="s">
        <v>9896</v>
      </c>
      <c r="AF1347" s="17">
        <v>8</v>
      </c>
      <c r="AG1347" s="17">
        <v>2</v>
      </c>
      <c r="AM1347" s="17" t="s">
        <v>180</v>
      </c>
      <c r="AN1347" s="17" t="s">
        <v>20012</v>
      </c>
      <c r="AO1347" s="17">
        <v>3</v>
      </c>
      <c r="AP1347" s="17">
        <v>80</v>
      </c>
      <c r="AQ1347" s="17">
        <v>5</v>
      </c>
      <c r="AR1347" s="17" t="s">
        <v>10180</v>
      </c>
      <c r="BN1347" s="17" t="s">
        <v>3901</v>
      </c>
      <c r="BQ1347" s="17" t="s">
        <v>30</v>
      </c>
      <c r="DN1347" s="17">
        <f>COUNTIF(AU1347:DM1347, "X")</f>
        <v>1</v>
      </c>
    </row>
    <row r="1348" spans="1:118" s="17" customFormat="1">
      <c r="A1348" s="17" t="s">
        <v>8908</v>
      </c>
      <c r="B1348" s="17">
        <v>55</v>
      </c>
      <c r="C1348" s="17">
        <v>118871</v>
      </c>
      <c r="D1348" s="17" t="s">
        <v>8909</v>
      </c>
      <c r="E1348" s="17" t="s">
        <v>315</v>
      </c>
      <c r="F1348" s="17" t="s">
        <v>84</v>
      </c>
      <c r="H1348" s="309">
        <v>30381</v>
      </c>
      <c r="I1348" s="309">
        <v>37298</v>
      </c>
      <c r="J1348" s="17" t="s">
        <v>3888</v>
      </c>
      <c r="L1348" s="17" t="s">
        <v>8910</v>
      </c>
      <c r="N1348" s="17" t="s">
        <v>19</v>
      </c>
      <c r="O1348" s="17" t="s">
        <v>15</v>
      </c>
      <c r="P1348" s="17">
        <v>45356</v>
      </c>
      <c r="Q1348" s="17">
        <v>8558</v>
      </c>
      <c r="AC1348" s="17" t="s">
        <v>3890</v>
      </c>
      <c r="AD1348" s="17" t="s">
        <v>3891</v>
      </c>
      <c r="AF1348" s="17">
        <v>8</v>
      </c>
      <c r="AG1348" s="17">
        <v>2</v>
      </c>
      <c r="AM1348" s="17" t="s">
        <v>2608</v>
      </c>
      <c r="AN1348" s="17" t="s">
        <v>8704</v>
      </c>
      <c r="AO1348" s="17">
        <v>3</v>
      </c>
      <c r="AP1348" s="17">
        <v>80</v>
      </c>
      <c r="AQ1348" s="17">
        <v>5</v>
      </c>
      <c r="AT1348" s="17" t="s">
        <v>7979</v>
      </c>
      <c r="DN1348" s="17">
        <f>COUNTIF(AU1348:DM1348, "X")</f>
        <v>0</v>
      </c>
    </row>
    <row r="1349" spans="1:118" s="17" customFormat="1">
      <c r="A1349" s="17" t="s">
        <v>7397</v>
      </c>
      <c r="B1349" s="17">
        <v>55</v>
      </c>
      <c r="C1349" s="17">
        <v>97201</v>
      </c>
      <c r="D1349" s="17" t="s">
        <v>7398</v>
      </c>
      <c r="E1349" s="17" t="s">
        <v>496</v>
      </c>
      <c r="F1349" s="17" t="s">
        <v>140</v>
      </c>
      <c r="H1349" s="309">
        <v>26854</v>
      </c>
      <c r="I1349" s="309">
        <v>35333</v>
      </c>
      <c r="J1349" s="17" t="s">
        <v>3888</v>
      </c>
      <c r="L1349" s="17" t="s">
        <v>7399</v>
      </c>
      <c r="N1349" s="17" t="s">
        <v>19</v>
      </c>
      <c r="O1349" s="17" t="s">
        <v>15</v>
      </c>
      <c r="P1349" s="17">
        <v>45356</v>
      </c>
      <c r="AC1349" s="17" t="s">
        <v>3890</v>
      </c>
      <c r="AD1349" s="17" t="s">
        <v>3891</v>
      </c>
      <c r="AF1349" s="17">
        <v>8</v>
      </c>
      <c r="AG1349" s="17">
        <v>2</v>
      </c>
      <c r="AM1349" s="17" t="s">
        <v>2605</v>
      </c>
      <c r="AN1349" s="17" t="s">
        <v>7253</v>
      </c>
      <c r="AO1349" s="17">
        <v>3</v>
      </c>
      <c r="AP1349" s="17">
        <v>80</v>
      </c>
      <c r="AQ1349" s="17">
        <v>5</v>
      </c>
      <c r="AT1349" s="17" t="s">
        <v>6589</v>
      </c>
      <c r="DN1349" s="17">
        <f>COUNTIF(AU1349:DM1349, "X")</f>
        <v>0</v>
      </c>
    </row>
    <row r="1350" spans="1:118" s="17" customFormat="1">
      <c r="A1350" s="17" t="s">
        <v>23203</v>
      </c>
      <c r="B1350" s="17">
        <v>55</v>
      </c>
      <c r="C1350" s="17">
        <v>9707</v>
      </c>
      <c r="D1350" s="17" t="s">
        <v>23204</v>
      </c>
      <c r="E1350" s="17" t="s">
        <v>35</v>
      </c>
      <c r="F1350" s="17" t="s">
        <v>378</v>
      </c>
      <c r="H1350" s="309">
        <v>18121</v>
      </c>
      <c r="I1350" s="309">
        <v>30590</v>
      </c>
      <c r="J1350" s="17" t="s">
        <v>3888</v>
      </c>
      <c r="L1350" s="17" t="s">
        <v>23129</v>
      </c>
      <c r="N1350" s="17" t="s">
        <v>89</v>
      </c>
      <c r="O1350" s="17" t="s">
        <v>15</v>
      </c>
      <c r="P1350" s="17">
        <v>45339</v>
      </c>
      <c r="AF1350" s="17">
        <v>8</v>
      </c>
      <c r="AG1350" s="17">
        <v>2</v>
      </c>
      <c r="AI1350" s="17" t="s">
        <v>20542</v>
      </c>
      <c r="AM1350" s="17" t="s">
        <v>90</v>
      </c>
      <c r="AN1350" s="17" t="s">
        <v>23025</v>
      </c>
      <c r="AO1350" s="17">
        <v>3</v>
      </c>
      <c r="AP1350" s="17">
        <v>80</v>
      </c>
      <c r="AQ1350" s="17">
        <v>5</v>
      </c>
      <c r="AR1350" s="17" t="s">
        <v>22585</v>
      </c>
      <c r="AS1350" s="17" t="s">
        <v>23026</v>
      </c>
      <c r="AU1350" s="17" t="s">
        <v>30</v>
      </c>
      <c r="AV1350" s="17" t="s">
        <v>3901</v>
      </c>
      <c r="BD1350" s="17" t="s">
        <v>3901</v>
      </c>
      <c r="BK1350" s="17" t="s">
        <v>3901</v>
      </c>
      <c r="BS1350" s="17" t="s">
        <v>3901</v>
      </c>
      <c r="CF1350" s="17" t="s">
        <v>3901</v>
      </c>
      <c r="CH1350" s="17" t="s">
        <v>3901</v>
      </c>
      <c r="CI1350" s="17" t="s">
        <v>3901</v>
      </c>
      <c r="CU1350" s="17" t="s">
        <v>3901</v>
      </c>
      <c r="DN1350" s="17">
        <f>COUNTIF(AU1350:DM1350, "X")</f>
        <v>8</v>
      </c>
    </row>
    <row r="1351" spans="1:118" s="17" customFormat="1">
      <c r="A1351" s="17" t="s">
        <v>23727</v>
      </c>
      <c r="B1351" s="17">
        <v>55</v>
      </c>
      <c r="C1351" s="17">
        <v>100147</v>
      </c>
      <c r="D1351" s="17" t="s">
        <v>4448</v>
      </c>
      <c r="E1351" s="17" t="s">
        <v>261</v>
      </c>
      <c r="F1351" s="17" t="s">
        <v>56</v>
      </c>
      <c r="H1351" s="309">
        <v>24841</v>
      </c>
      <c r="I1351" s="309">
        <v>35558</v>
      </c>
      <c r="J1351" s="17" t="s">
        <v>3888</v>
      </c>
      <c r="L1351" s="17" t="s">
        <v>23728</v>
      </c>
      <c r="N1351" s="17" t="s">
        <v>126</v>
      </c>
      <c r="O1351" s="17" t="s">
        <v>15</v>
      </c>
      <c r="P1351" s="17">
        <v>45383</v>
      </c>
      <c r="AF1351" s="17">
        <v>8</v>
      </c>
      <c r="AG1351" s="17">
        <v>2</v>
      </c>
      <c r="AI1351" s="17" t="s">
        <v>20542</v>
      </c>
      <c r="AM1351" s="17" t="s">
        <v>303</v>
      </c>
      <c r="AN1351" s="17" t="s">
        <v>23502</v>
      </c>
      <c r="AO1351" s="17">
        <v>3</v>
      </c>
      <c r="AP1351" s="17">
        <v>80</v>
      </c>
      <c r="AQ1351" s="17">
        <v>5</v>
      </c>
      <c r="AR1351" s="17" t="s">
        <v>22585</v>
      </c>
      <c r="AS1351" s="17" t="s">
        <v>23503</v>
      </c>
      <c r="AX1351" s="17" t="s">
        <v>3901</v>
      </c>
      <c r="BA1351" s="17" t="s">
        <v>3901</v>
      </c>
      <c r="BC1351" s="17" t="s">
        <v>30</v>
      </c>
      <c r="BD1351" s="17" t="s">
        <v>3901</v>
      </c>
      <c r="BH1351" s="17" t="s">
        <v>3901</v>
      </c>
      <c r="BK1351" s="17" t="s">
        <v>3901</v>
      </c>
      <c r="BN1351" s="17" t="s">
        <v>3901</v>
      </c>
      <c r="BQ1351" s="17" t="s">
        <v>30</v>
      </c>
      <c r="BS1351" s="17" t="s">
        <v>3901</v>
      </c>
      <c r="BY1351" s="17" t="s">
        <v>3901</v>
      </c>
      <c r="CC1351" s="17" t="s">
        <v>3901</v>
      </c>
      <c r="CH1351" s="17" t="s">
        <v>3901</v>
      </c>
      <c r="CI1351" s="17" t="s">
        <v>3901</v>
      </c>
      <c r="CL1351" s="17" t="s">
        <v>3901</v>
      </c>
      <c r="CQ1351" s="17" t="s">
        <v>3901</v>
      </c>
      <c r="CV1351" s="17" t="s">
        <v>3901</v>
      </c>
      <c r="DA1351" s="17" t="s">
        <v>3901</v>
      </c>
      <c r="DN1351" s="17">
        <f>COUNTIF(AU1351:DM1351, "X")</f>
        <v>15</v>
      </c>
    </row>
    <row r="1352" spans="1:118" s="17" customFormat="1">
      <c r="A1352" s="17" t="s">
        <v>4047</v>
      </c>
      <c r="B1352" s="17">
        <v>55</v>
      </c>
      <c r="C1352" s="17">
        <v>106853</v>
      </c>
      <c r="D1352" s="17" t="s">
        <v>940</v>
      </c>
      <c r="E1352" s="17" t="s">
        <v>299</v>
      </c>
      <c r="F1352" s="17" t="s">
        <v>48</v>
      </c>
      <c r="H1352" s="309">
        <v>16099</v>
      </c>
      <c r="I1352" s="309">
        <v>36199</v>
      </c>
      <c r="J1352" s="17" t="s">
        <v>3888</v>
      </c>
      <c r="L1352" s="17" t="s">
        <v>4048</v>
      </c>
      <c r="N1352" s="17" t="s">
        <v>19</v>
      </c>
      <c r="O1352" s="17" t="s">
        <v>15</v>
      </c>
      <c r="P1352" s="17">
        <v>45356</v>
      </c>
      <c r="AC1352" s="17" t="s">
        <v>3890</v>
      </c>
      <c r="AD1352" s="17" t="s">
        <v>3891</v>
      </c>
      <c r="AF1352" s="17">
        <v>8</v>
      </c>
      <c r="AG1352" s="17">
        <v>2</v>
      </c>
      <c r="AM1352" s="17" t="s">
        <v>172</v>
      </c>
      <c r="AN1352" s="17" t="s">
        <v>3892</v>
      </c>
      <c r="AO1352" s="17">
        <v>3</v>
      </c>
      <c r="AP1352" s="17">
        <v>80</v>
      </c>
      <c r="AQ1352" s="17">
        <v>5</v>
      </c>
      <c r="AT1352" s="17" t="s">
        <v>3893</v>
      </c>
      <c r="AV1352" s="17" t="s">
        <v>3901</v>
      </c>
      <c r="AX1352" s="17" t="s">
        <v>3901</v>
      </c>
      <c r="BD1352" s="17" t="s">
        <v>3901</v>
      </c>
      <c r="CF1352" s="17" t="s">
        <v>3901</v>
      </c>
      <c r="CH1352" s="17" t="s">
        <v>3901</v>
      </c>
      <c r="CM1352" s="17" t="s">
        <v>21</v>
      </c>
      <c r="CN1352" s="17" t="s">
        <v>3901</v>
      </c>
      <c r="CQ1352" s="17" t="s">
        <v>3901</v>
      </c>
      <c r="DF1352" s="17" t="s">
        <v>3901</v>
      </c>
      <c r="DN1352" s="17">
        <f>COUNTIF(AU1352:DM1352, "X")</f>
        <v>8</v>
      </c>
    </row>
    <row r="1353" spans="1:118" s="17" customFormat="1">
      <c r="A1353" s="17" t="s">
        <v>11982</v>
      </c>
      <c r="B1353" s="17">
        <v>55</v>
      </c>
      <c r="C1353" s="17">
        <v>87191</v>
      </c>
      <c r="D1353" s="17" t="s">
        <v>6157</v>
      </c>
      <c r="E1353" s="17" t="s">
        <v>463</v>
      </c>
      <c r="F1353" s="17" t="s">
        <v>471</v>
      </c>
      <c r="H1353" s="309">
        <v>27635</v>
      </c>
      <c r="I1353" s="309">
        <v>34598</v>
      </c>
      <c r="J1353" s="17" t="s">
        <v>3888</v>
      </c>
      <c r="L1353" s="17" t="s">
        <v>11983</v>
      </c>
      <c r="N1353" s="17" t="s">
        <v>31</v>
      </c>
      <c r="O1353" s="17" t="s">
        <v>15</v>
      </c>
      <c r="P1353" s="17">
        <v>45373</v>
      </c>
      <c r="AC1353" s="17" t="s">
        <v>9895</v>
      </c>
      <c r="AF1353" s="17">
        <v>15</v>
      </c>
      <c r="AG1353" s="17">
        <v>2</v>
      </c>
      <c r="AH1353" s="17" t="s">
        <v>11926</v>
      </c>
      <c r="AK1353" s="17" t="s">
        <v>11927</v>
      </c>
      <c r="AM1353" s="17" t="s">
        <v>227</v>
      </c>
      <c r="AN1353" s="17" t="s">
        <v>11928</v>
      </c>
      <c r="AO1353" s="17">
        <v>3</v>
      </c>
      <c r="AP1353" s="17">
        <v>80</v>
      </c>
      <c r="AQ1353" s="17">
        <v>5</v>
      </c>
      <c r="AR1353" s="17" t="s">
        <v>9898</v>
      </c>
      <c r="AT1353" s="17" t="s">
        <v>11929</v>
      </c>
      <c r="BD1353" s="17" t="s">
        <v>3901</v>
      </c>
      <c r="BK1353" s="17" t="s">
        <v>3901</v>
      </c>
      <c r="BQ1353" s="17" t="s">
        <v>30</v>
      </c>
      <c r="BS1353" s="17" t="s">
        <v>3901</v>
      </c>
      <c r="CC1353" s="17" t="s">
        <v>3901</v>
      </c>
      <c r="CF1353" s="17" t="s">
        <v>3901</v>
      </c>
      <c r="CH1353" s="17" t="s">
        <v>3901</v>
      </c>
      <c r="CU1353" s="17" t="s">
        <v>3901</v>
      </c>
      <c r="DN1353" s="17">
        <f>COUNTIF(AU1353:DM1353, "X")</f>
        <v>7</v>
      </c>
    </row>
    <row r="1354" spans="1:118" s="17" customFormat="1">
      <c r="A1354" s="17" t="s">
        <v>9317</v>
      </c>
      <c r="B1354" s="17">
        <v>55</v>
      </c>
      <c r="C1354" s="17">
        <v>78993</v>
      </c>
      <c r="D1354" s="17" t="s">
        <v>9318</v>
      </c>
      <c r="E1354" s="17" t="s">
        <v>9319</v>
      </c>
      <c r="F1354" s="17" t="s">
        <v>70</v>
      </c>
      <c r="H1354" s="309">
        <v>22730</v>
      </c>
      <c r="I1354" s="309">
        <v>40455</v>
      </c>
      <c r="J1354" s="17" t="s">
        <v>3888</v>
      </c>
      <c r="L1354" s="17" t="s">
        <v>9146</v>
      </c>
      <c r="N1354" s="17" t="s">
        <v>19</v>
      </c>
      <c r="O1354" s="17" t="s">
        <v>15</v>
      </c>
      <c r="P1354" s="17">
        <v>45356</v>
      </c>
      <c r="AC1354" s="17" t="s">
        <v>3890</v>
      </c>
      <c r="AD1354" s="17" t="s">
        <v>3891</v>
      </c>
      <c r="AF1354" s="17">
        <v>8</v>
      </c>
      <c r="AG1354" s="17">
        <v>2</v>
      </c>
      <c r="AM1354" s="17" t="s">
        <v>29</v>
      </c>
      <c r="AN1354" s="17" t="s">
        <v>9081</v>
      </c>
      <c r="AO1354" s="17">
        <v>3</v>
      </c>
      <c r="AP1354" s="17">
        <v>80</v>
      </c>
      <c r="AQ1354" s="17">
        <v>5</v>
      </c>
      <c r="AT1354" s="17" t="s">
        <v>9082</v>
      </c>
      <c r="BS1354" s="17" t="s">
        <v>3901</v>
      </c>
      <c r="BY1354" s="17" t="s">
        <v>3901</v>
      </c>
      <c r="CH1354" s="17" t="s">
        <v>3901</v>
      </c>
      <c r="DN1354" s="17">
        <f>COUNTIF(AU1354:DM1354, "X")</f>
        <v>3</v>
      </c>
    </row>
    <row r="1355" spans="1:118" s="17" customFormat="1">
      <c r="A1355" s="17" t="s">
        <v>18395</v>
      </c>
      <c r="B1355" s="17">
        <v>55</v>
      </c>
      <c r="C1355" s="17">
        <v>105108</v>
      </c>
      <c r="D1355" s="17" t="s">
        <v>4253</v>
      </c>
      <c r="E1355" s="17" t="s">
        <v>537</v>
      </c>
      <c r="F1355" s="17" t="s">
        <v>58</v>
      </c>
      <c r="H1355" s="309">
        <v>22155</v>
      </c>
      <c r="I1355" s="309">
        <v>41867</v>
      </c>
      <c r="J1355" s="17" t="s">
        <v>3888</v>
      </c>
      <c r="L1355" s="17" t="s">
        <v>18396</v>
      </c>
      <c r="N1355" s="17" t="s">
        <v>182</v>
      </c>
      <c r="O1355" s="17" t="s">
        <v>15</v>
      </c>
      <c r="P1355" s="17">
        <v>45326</v>
      </c>
      <c r="AF1355" s="17">
        <v>8</v>
      </c>
      <c r="AG1355" s="17">
        <v>2</v>
      </c>
      <c r="AH1355" s="17" t="s">
        <v>11926</v>
      </c>
      <c r="AK1355" s="17" t="s">
        <v>11927</v>
      </c>
      <c r="AM1355" s="17" t="s">
        <v>2614</v>
      </c>
      <c r="AN1355" s="17" t="s">
        <v>18350</v>
      </c>
      <c r="AO1355" s="17">
        <v>3</v>
      </c>
      <c r="AP1355" s="17">
        <v>80</v>
      </c>
      <c r="AQ1355" s="17">
        <v>5</v>
      </c>
      <c r="AR1355" s="17" t="s">
        <v>18351</v>
      </c>
      <c r="DN1355" s="17">
        <f>COUNTIF(AU1355:DM1355, "X")</f>
        <v>0</v>
      </c>
    </row>
    <row r="1356" spans="1:118" s="17" customFormat="1">
      <c r="A1356" s="17" t="s">
        <v>25338</v>
      </c>
      <c r="B1356" s="17">
        <v>55</v>
      </c>
      <c r="C1356" s="17">
        <v>26299</v>
      </c>
      <c r="D1356" s="17" t="s">
        <v>25339</v>
      </c>
      <c r="E1356" s="17" t="s">
        <v>125</v>
      </c>
      <c r="F1356" s="17" t="s">
        <v>161</v>
      </c>
      <c r="H1356" s="309">
        <v>11473</v>
      </c>
      <c r="I1356" s="309">
        <v>28642</v>
      </c>
      <c r="J1356" s="17" t="s">
        <v>3888</v>
      </c>
      <c r="L1356" s="17" t="s">
        <v>370</v>
      </c>
      <c r="M1356" s="17" t="s">
        <v>11111</v>
      </c>
      <c r="N1356" s="17" t="s">
        <v>31</v>
      </c>
      <c r="O1356" s="17" t="s">
        <v>15</v>
      </c>
      <c r="P1356" s="17">
        <v>45373</v>
      </c>
      <c r="AC1356" s="17" t="s">
        <v>9895</v>
      </c>
      <c r="AD1356" s="17" t="s">
        <v>9896</v>
      </c>
      <c r="AF1356" s="17">
        <v>8</v>
      </c>
      <c r="AG1356" s="17">
        <v>2</v>
      </c>
      <c r="AM1356" s="17" t="s">
        <v>67</v>
      </c>
      <c r="AN1356" s="17" t="s">
        <v>25087</v>
      </c>
      <c r="AO1356" s="17">
        <v>3</v>
      </c>
      <c r="AP1356" s="17">
        <v>80</v>
      </c>
      <c r="AQ1356" s="17">
        <v>5</v>
      </c>
      <c r="AR1356" s="17" t="s">
        <v>9898</v>
      </c>
      <c r="AT1356" s="17" t="s">
        <v>16072</v>
      </c>
      <c r="AU1356" s="17" t="s">
        <v>21</v>
      </c>
      <c r="AV1356" s="17" t="s">
        <v>3901</v>
      </c>
      <c r="AX1356" s="17" t="s">
        <v>3901</v>
      </c>
      <c r="AZ1356" s="17" t="s">
        <v>3901</v>
      </c>
      <c r="BB1356" s="17" t="s">
        <v>3901</v>
      </c>
      <c r="BC1356" s="17" t="s">
        <v>30</v>
      </c>
      <c r="BD1356" s="17" t="s">
        <v>3901</v>
      </c>
      <c r="BH1356" s="17" t="s">
        <v>3901</v>
      </c>
      <c r="BJ1356" s="17" t="s">
        <v>30</v>
      </c>
      <c r="BK1356" s="17" t="s">
        <v>3901</v>
      </c>
      <c r="BN1356" s="17" t="s">
        <v>3901</v>
      </c>
      <c r="BQ1356" s="17" t="s">
        <v>30</v>
      </c>
      <c r="BS1356" s="17" t="s">
        <v>3901</v>
      </c>
      <c r="BY1356" s="17" t="s">
        <v>3901</v>
      </c>
      <c r="BZ1356" s="17" t="s">
        <v>30</v>
      </c>
      <c r="CC1356" s="17" t="s">
        <v>3901</v>
      </c>
      <c r="CD1356" s="17" t="s">
        <v>3901</v>
      </c>
      <c r="CF1356" s="17" t="s">
        <v>3901</v>
      </c>
      <c r="CG1356" s="17" t="s">
        <v>30</v>
      </c>
      <c r="CH1356" s="17" t="s">
        <v>3901</v>
      </c>
      <c r="CL1356" s="17" t="s">
        <v>3901</v>
      </c>
      <c r="CM1356" s="17" t="s">
        <v>30</v>
      </c>
      <c r="CN1356" s="17" t="s">
        <v>3901</v>
      </c>
      <c r="CQ1356" s="17" t="s">
        <v>3901</v>
      </c>
      <c r="CR1356" s="17" t="s">
        <v>30</v>
      </c>
      <c r="CU1356" s="17" t="s">
        <v>3901</v>
      </c>
      <c r="CX1356" s="17" t="s">
        <v>3901</v>
      </c>
      <c r="DN1356" s="17">
        <f>COUNTIF(AU1356:DM1356, "X")</f>
        <v>19</v>
      </c>
    </row>
    <row r="1357" spans="1:118" s="17" customFormat="1">
      <c r="A1357" s="17" t="s">
        <v>9394</v>
      </c>
      <c r="B1357" s="17">
        <v>55</v>
      </c>
      <c r="C1357" s="17">
        <v>92471</v>
      </c>
      <c r="D1357" s="17" t="s">
        <v>9395</v>
      </c>
      <c r="E1357" s="17" t="s">
        <v>17</v>
      </c>
      <c r="F1357" s="17" t="s">
        <v>58</v>
      </c>
      <c r="H1357" s="309">
        <v>23981</v>
      </c>
      <c r="I1357" s="309">
        <v>35053</v>
      </c>
      <c r="J1357" s="17" t="s">
        <v>3888</v>
      </c>
      <c r="L1357" s="17" t="s">
        <v>398</v>
      </c>
      <c r="M1357" s="17" t="s">
        <v>9396</v>
      </c>
      <c r="N1357" s="17" t="s">
        <v>19</v>
      </c>
      <c r="O1357" s="17" t="s">
        <v>15</v>
      </c>
      <c r="P1357" s="17">
        <v>45356</v>
      </c>
      <c r="AC1357" s="17" t="s">
        <v>3890</v>
      </c>
      <c r="AD1357" s="17" t="s">
        <v>3891</v>
      </c>
      <c r="AF1357" s="17">
        <v>8</v>
      </c>
      <c r="AG1357" s="17">
        <v>2</v>
      </c>
      <c r="AM1357" s="17" t="s">
        <v>29</v>
      </c>
      <c r="AN1357" s="17" t="s">
        <v>9081</v>
      </c>
      <c r="AO1357" s="17">
        <v>3</v>
      </c>
      <c r="AP1357" s="17">
        <v>80</v>
      </c>
      <c r="AQ1357" s="17">
        <v>5</v>
      </c>
      <c r="AT1357" s="17" t="s">
        <v>9082</v>
      </c>
      <c r="AV1357" s="17" t="s">
        <v>3901</v>
      </c>
      <c r="BA1357" s="17" t="s">
        <v>3901</v>
      </c>
      <c r="BD1357" s="17" t="s">
        <v>3901</v>
      </c>
      <c r="BH1357" s="17" t="s">
        <v>3901</v>
      </c>
      <c r="BS1357" s="17" t="s">
        <v>3901</v>
      </c>
      <c r="CH1357" s="17" t="s">
        <v>3901</v>
      </c>
      <c r="DN1357" s="17">
        <f>COUNTIF(AU1357:DM1357, "X")</f>
        <v>6</v>
      </c>
    </row>
    <row r="1358" spans="1:118" s="17" customFormat="1">
      <c r="A1358" s="17" t="s">
        <v>17574</v>
      </c>
      <c r="B1358" s="17">
        <v>55</v>
      </c>
      <c r="C1358" s="17">
        <v>78571</v>
      </c>
      <c r="D1358" s="17" t="s">
        <v>17575</v>
      </c>
      <c r="E1358" s="17" t="s">
        <v>6482</v>
      </c>
      <c r="F1358" s="17" t="s">
        <v>462</v>
      </c>
      <c r="H1358" s="309">
        <v>10838</v>
      </c>
      <c r="I1358" s="309">
        <v>33831</v>
      </c>
      <c r="J1358" s="17" t="s">
        <v>3888</v>
      </c>
      <c r="L1358" s="17" t="s">
        <v>17576</v>
      </c>
      <c r="N1358" s="17" t="s">
        <v>50</v>
      </c>
      <c r="O1358" s="17" t="s">
        <v>15</v>
      </c>
      <c r="P1358" s="17">
        <v>45344</v>
      </c>
      <c r="AF1358" s="17">
        <v>8</v>
      </c>
      <c r="AG1358" s="17">
        <v>2</v>
      </c>
      <c r="AH1358" s="17" t="s">
        <v>11926</v>
      </c>
      <c r="AK1358" s="17" t="s">
        <v>17298</v>
      </c>
      <c r="AM1358" s="17" t="s">
        <v>46</v>
      </c>
      <c r="AN1358" s="17" t="s">
        <v>17553</v>
      </c>
      <c r="AO1358" s="17">
        <v>3</v>
      </c>
      <c r="AP1358" s="17">
        <v>80</v>
      </c>
      <c r="AQ1358" s="17">
        <v>5</v>
      </c>
      <c r="AR1358" s="17" t="s">
        <v>17300</v>
      </c>
      <c r="AU1358" s="17" t="s">
        <v>30</v>
      </c>
      <c r="AV1358" s="17" t="s">
        <v>3901</v>
      </c>
      <c r="AX1358" s="17" t="s">
        <v>3901</v>
      </c>
      <c r="AZ1358" s="17" t="s">
        <v>3901</v>
      </c>
      <c r="BB1358" s="17" t="s">
        <v>3901</v>
      </c>
      <c r="BC1358" s="17" t="s">
        <v>30</v>
      </c>
      <c r="BD1358" s="17" t="s">
        <v>3901</v>
      </c>
      <c r="BF1358" s="17" t="s">
        <v>3901</v>
      </c>
      <c r="BH1358" s="17" t="s">
        <v>3901</v>
      </c>
      <c r="BK1358" s="17" t="s">
        <v>3901</v>
      </c>
      <c r="BN1358" s="17" t="s">
        <v>3901</v>
      </c>
      <c r="BQ1358" s="17" t="s">
        <v>30</v>
      </c>
      <c r="BS1358" s="17" t="s">
        <v>3901</v>
      </c>
      <c r="CC1358" s="17" t="s">
        <v>3901</v>
      </c>
      <c r="CF1358" s="17" t="s">
        <v>3901</v>
      </c>
      <c r="CH1358" s="17" t="s">
        <v>3901</v>
      </c>
      <c r="CN1358" s="17" t="s">
        <v>3901</v>
      </c>
      <c r="CU1358" s="17" t="s">
        <v>3901</v>
      </c>
      <c r="DA1358" s="17" t="s">
        <v>3901</v>
      </c>
      <c r="DF1358" s="17" t="s">
        <v>3901</v>
      </c>
      <c r="DN1358" s="17">
        <f>COUNTIF(AU1358:DM1358, "X")</f>
        <v>17</v>
      </c>
    </row>
    <row r="1359" spans="1:118" s="17" customFormat="1">
      <c r="A1359" s="17" t="s">
        <v>6140</v>
      </c>
      <c r="B1359" s="17">
        <v>55</v>
      </c>
      <c r="C1359" s="17">
        <v>121072</v>
      </c>
      <c r="D1359" s="17" t="s">
        <v>4249</v>
      </c>
      <c r="E1359" s="17" t="s">
        <v>333</v>
      </c>
      <c r="F1359" s="17" t="s">
        <v>70</v>
      </c>
      <c r="H1359" s="309">
        <v>30735</v>
      </c>
      <c r="I1359" s="309">
        <v>42549</v>
      </c>
      <c r="J1359" s="17" t="s">
        <v>3888</v>
      </c>
      <c r="L1359" s="17" t="s">
        <v>6141</v>
      </c>
      <c r="N1359" s="17" t="s">
        <v>19</v>
      </c>
      <c r="O1359" s="17" t="s">
        <v>15</v>
      </c>
      <c r="P1359" s="17">
        <v>45356</v>
      </c>
      <c r="AC1359" s="17" t="s">
        <v>3890</v>
      </c>
      <c r="AD1359" s="17" t="s">
        <v>3891</v>
      </c>
      <c r="AF1359" s="17">
        <v>8</v>
      </c>
      <c r="AG1359" s="17">
        <v>2</v>
      </c>
      <c r="AM1359" s="17" t="s">
        <v>2604</v>
      </c>
      <c r="AN1359" s="17" t="s">
        <v>5966</v>
      </c>
      <c r="AO1359" s="17">
        <v>3</v>
      </c>
      <c r="AP1359" s="17">
        <v>80</v>
      </c>
      <c r="AQ1359" s="17">
        <v>5</v>
      </c>
      <c r="AT1359" s="17" t="s">
        <v>5516</v>
      </c>
      <c r="DN1359" s="17">
        <f>COUNTIF(AU1359:DM1359, "X")</f>
        <v>0</v>
      </c>
    </row>
    <row r="1360" spans="1:118" s="17" customFormat="1">
      <c r="A1360" s="17" t="s">
        <v>17072</v>
      </c>
      <c r="B1360" s="17">
        <v>55</v>
      </c>
      <c r="C1360" s="17">
        <v>118836</v>
      </c>
      <c r="D1360" s="17" t="s">
        <v>17073</v>
      </c>
      <c r="E1360" s="17" t="s">
        <v>174</v>
      </c>
      <c r="F1360" s="17" t="s">
        <v>428</v>
      </c>
      <c r="H1360" s="309">
        <v>24130</v>
      </c>
      <c r="I1360" s="309">
        <v>42311</v>
      </c>
      <c r="J1360" s="17" t="s">
        <v>3888</v>
      </c>
      <c r="L1360" s="17" t="s">
        <v>17074</v>
      </c>
      <c r="N1360" s="17" t="s">
        <v>31</v>
      </c>
      <c r="O1360" s="17" t="s">
        <v>15</v>
      </c>
      <c r="P1360" s="17">
        <v>45373</v>
      </c>
      <c r="AC1360" s="17" t="s">
        <v>9895</v>
      </c>
      <c r="AD1360" s="17" t="s">
        <v>9896</v>
      </c>
      <c r="AF1360" s="17">
        <v>8</v>
      </c>
      <c r="AG1360" s="17">
        <v>2</v>
      </c>
      <c r="AM1360" s="17" t="s">
        <v>220</v>
      </c>
      <c r="AN1360" s="17" t="s">
        <v>16782</v>
      </c>
      <c r="AO1360" s="17">
        <v>3</v>
      </c>
      <c r="AP1360" s="17">
        <v>80</v>
      </c>
      <c r="AQ1360" s="17">
        <v>5</v>
      </c>
      <c r="AR1360" s="17" t="s">
        <v>9898</v>
      </c>
      <c r="AT1360" s="17" t="s">
        <v>9899</v>
      </c>
      <c r="BS1360" s="17" t="s">
        <v>3901</v>
      </c>
      <c r="CQ1360" s="17" t="s">
        <v>3901</v>
      </c>
      <c r="DN1360" s="17">
        <f>COUNTIF(AU1360:DM1360, "X")</f>
        <v>2</v>
      </c>
    </row>
    <row r="1361" spans="1:118" s="17" customFormat="1">
      <c r="A1361" s="17" t="s">
        <v>20274</v>
      </c>
      <c r="B1361" s="17">
        <v>55</v>
      </c>
      <c r="C1361" s="17">
        <v>89482</v>
      </c>
      <c r="D1361" s="17" t="s">
        <v>7091</v>
      </c>
      <c r="E1361" s="17" t="s">
        <v>25</v>
      </c>
      <c r="F1361" s="17" t="s">
        <v>65</v>
      </c>
      <c r="H1361" s="309">
        <v>22392</v>
      </c>
      <c r="I1361" s="309">
        <v>34810</v>
      </c>
      <c r="J1361" s="17" t="s">
        <v>3888</v>
      </c>
      <c r="L1361" s="17" t="s">
        <v>20275</v>
      </c>
      <c r="N1361" s="17" t="s">
        <v>14</v>
      </c>
      <c r="O1361" s="17" t="s">
        <v>15</v>
      </c>
      <c r="P1361" s="17">
        <v>45371</v>
      </c>
      <c r="AF1361" s="17">
        <v>15</v>
      </c>
      <c r="AG1361" s="17">
        <v>2</v>
      </c>
      <c r="AI1361" s="17" t="s">
        <v>10178</v>
      </c>
      <c r="AM1361" s="17" t="s">
        <v>85</v>
      </c>
      <c r="AN1361" s="17" t="s">
        <v>20273</v>
      </c>
      <c r="AO1361" s="17">
        <v>3</v>
      </c>
      <c r="AP1361" s="17">
        <v>80</v>
      </c>
      <c r="AQ1361" s="17">
        <v>5</v>
      </c>
      <c r="AR1361" s="17" t="s">
        <v>10180</v>
      </c>
      <c r="AV1361" s="17" t="s">
        <v>3901</v>
      </c>
      <c r="BD1361" s="17" t="s">
        <v>3901</v>
      </c>
      <c r="BK1361" s="17" t="s">
        <v>3901</v>
      </c>
      <c r="BS1361" s="17" t="s">
        <v>3901</v>
      </c>
      <c r="BU1361" s="17" t="s">
        <v>3901</v>
      </c>
      <c r="CH1361" s="17" t="s">
        <v>3901</v>
      </c>
      <c r="CQ1361" s="17" t="s">
        <v>3901</v>
      </c>
      <c r="CR1361" s="17" t="s">
        <v>21</v>
      </c>
      <c r="CU1361" s="17" t="s">
        <v>3901</v>
      </c>
      <c r="DA1361" s="17" t="s">
        <v>3901</v>
      </c>
      <c r="DF1361" s="17" t="s">
        <v>3901</v>
      </c>
      <c r="DM1361" s="17" t="s">
        <v>3901</v>
      </c>
      <c r="DN1361" s="17">
        <f>COUNTIF(AU1361:DM1361, "X")</f>
        <v>11</v>
      </c>
    </row>
    <row r="1362" spans="1:118" s="17" customFormat="1">
      <c r="A1362" s="17" t="s">
        <v>14894</v>
      </c>
      <c r="B1362" s="17">
        <v>55</v>
      </c>
      <c r="C1362" s="17">
        <v>78630</v>
      </c>
      <c r="D1362" s="17" t="s">
        <v>14895</v>
      </c>
      <c r="E1362" s="17" t="s">
        <v>122</v>
      </c>
      <c r="F1362" s="17" t="s">
        <v>14896</v>
      </c>
      <c r="H1362" s="309">
        <v>16155</v>
      </c>
      <c r="I1362" s="309">
        <v>33809</v>
      </c>
      <c r="J1362" s="17" t="s">
        <v>3888</v>
      </c>
      <c r="L1362" s="17" t="s">
        <v>14897</v>
      </c>
      <c r="N1362" s="17" t="s">
        <v>31</v>
      </c>
      <c r="O1362" s="17" t="s">
        <v>15</v>
      </c>
      <c r="P1362" s="17">
        <v>45373</v>
      </c>
      <c r="AC1362" s="17" t="s">
        <v>9895</v>
      </c>
      <c r="AD1362" s="17" t="s">
        <v>9896</v>
      </c>
      <c r="AF1362" s="17">
        <v>8</v>
      </c>
      <c r="AG1362" s="17">
        <v>2</v>
      </c>
      <c r="AM1362" s="17" t="s">
        <v>335</v>
      </c>
      <c r="AN1362" s="17" t="s">
        <v>14693</v>
      </c>
      <c r="AO1362" s="17">
        <v>3</v>
      </c>
      <c r="AP1362" s="17">
        <v>80</v>
      </c>
      <c r="AQ1362" s="17">
        <v>5</v>
      </c>
      <c r="AR1362" s="17" t="s">
        <v>9898</v>
      </c>
      <c r="AT1362" s="17" t="s">
        <v>14152</v>
      </c>
      <c r="AU1362" s="17" t="s">
        <v>21</v>
      </c>
      <c r="AV1362" s="17" t="s">
        <v>3901</v>
      </c>
      <c r="AW1362" s="17" t="s">
        <v>3901</v>
      </c>
      <c r="AX1362" s="17" t="s">
        <v>3901</v>
      </c>
      <c r="AZ1362" s="17" t="s">
        <v>3901</v>
      </c>
      <c r="BB1362" s="17" t="s">
        <v>3901</v>
      </c>
      <c r="BD1362" s="17" t="s">
        <v>3901</v>
      </c>
      <c r="BF1362" s="17" t="s">
        <v>3901</v>
      </c>
      <c r="BS1362" s="17" t="s">
        <v>3901</v>
      </c>
      <c r="CH1362" s="17" t="s">
        <v>3901</v>
      </c>
      <c r="CL1362" s="17" t="s">
        <v>3901</v>
      </c>
      <c r="CN1362" s="17" t="s">
        <v>3901</v>
      </c>
      <c r="CR1362" s="17" t="s">
        <v>30</v>
      </c>
      <c r="DN1362" s="17">
        <f>COUNTIF(AU1362:DM1362, "X")</f>
        <v>11</v>
      </c>
    </row>
    <row r="1363" spans="1:118" s="17" customFormat="1">
      <c r="A1363" s="17" t="s">
        <v>9291</v>
      </c>
      <c r="B1363" s="17">
        <v>55</v>
      </c>
      <c r="C1363" s="17">
        <v>112164</v>
      </c>
      <c r="D1363" s="17" t="s">
        <v>9292</v>
      </c>
      <c r="E1363" s="17" t="s">
        <v>3991</v>
      </c>
      <c r="F1363" s="17" t="s">
        <v>65</v>
      </c>
      <c r="H1363" s="309">
        <v>25728</v>
      </c>
      <c r="I1363" s="309">
        <v>36684</v>
      </c>
      <c r="J1363" s="17" t="s">
        <v>3888</v>
      </c>
      <c r="L1363" s="17" t="s">
        <v>9293</v>
      </c>
      <c r="N1363" s="17" t="s">
        <v>19</v>
      </c>
      <c r="O1363" s="17" t="s">
        <v>15</v>
      </c>
      <c r="P1363" s="17">
        <v>45356</v>
      </c>
      <c r="AC1363" s="17" t="s">
        <v>3890</v>
      </c>
      <c r="AD1363" s="17" t="s">
        <v>3891</v>
      </c>
      <c r="AF1363" s="17">
        <v>8</v>
      </c>
      <c r="AG1363" s="17">
        <v>2</v>
      </c>
      <c r="AM1363" s="17" t="s">
        <v>29</v>
      </c>
      <c r="AN1363" s="17" t="s">
        <v>9081</v>
      </c>
      <c r="AO1363" s="17">
        <v>3</v>
      </c>
      <c r="AP1363" s="17">
        <v>80</v>
      </c>
      <c r="AQ1363" s="17">
        <v>5</v>
      </c>
      <c r="AT1363" s="17" t="s">
        <v>9082</v>
      </c>
      <c r="AV1363" s="17" t="s">
        <v>3901</v>
      </c>
      <c r="BA1363" s="17" t="s">
        <v>3901</v>
      </c>
      <c r="BD1363" s="17" t="s">
        <v>3901</v>
      </c>
      <c r="BQ1363" s="17" t="s">
        <v>30</v>
      </c>
      <c r="CH1363" s="17" t="s">
        <v>3901</v>
      </c>
      <c r="CU1363" s="17" t="s">
        <v>3901</v>
      </c>
      <c r="DN1363" s="17">
        <f>COUNTIF(AU1363:DM1363, "X")</f>
        <v>5</v>
      </c>
    </row>
    <row r="1364" spans="1:118" s="17" customFormat="1">
      <c r="A1364" s="17" t="s">
        <v>19414</v>
      </c>
      <c r="B1364" s="17">
        <v>55</v>
      </c>
      <c r="C1364" s="17">
        <v>96872</v>
      </c>
      <c r="D1364" s="17" t="s">
        <v>19120</v>
      </c>
      <c r="E1364" s="17" t="s">
        <v>296</v>
      </c>
      <c r="F1364" s="17" t="s">
        <v>58</v>
      </c>
      <c r="H1364" s="309">
        <v>17381</v>
      </c>
      <c r="I1364" s="309">
        <v>42940</v>
      </c>
      <c r="J1364" s="17" t="s">
        <v>3888</v>
      </c>
      <c r="L1364" s="17" t="s">
        <v>19415</v>
      </c>
      <c r="N1364" s="17" t="s">
        <v>31</v>
      </c>
      <c r="O1364" s="17" t="s">
        <v>15</v>
      </c>
      <c r="P1364" s="17">
        <v>45373</v>
      </c>
      <c r="AF1364" s="17">
        <v>8</v>
      </c>
      <c r="AG1364" s="17">
        <v>2</v>
      </c>
      <c r="AH1364" s="17" t="s">
        <v>11926</v>
      </c>
      <c r="AK1364" s="17" t="s">
        <v>11927</v>
      </c>
      <c r="AM1364" s="17" t="s">
        <v>34</v>
      </c>
      <c r="AN1364" s="17" t="s">
        <v>19238</v>
      </c>
      <c r="AO1364" s="17">
        <v>3</v>
      </c>
      <c r="AP1364" s="17">
        <v>80</v>
      </c>
      <c r="AQ1364" s="17">
        <v>5</v>
      </c>
      <c r="AR1364" s="17" t="s">
        <v>19239</v>
      </c>
      <c r="DN1364" s="17">
        <f>COUNTIF(AU1364:DM1364, "X")</f>
        <v>0</v>
      </c>
    </row>
    <row r="1365" spans="1:118" s="17" customFormat="1">
      <c r="A1365" s="17" t="s">
        <v>17996</v>
      </c>
      <c r="B1365" s="17">
        <v>55</v>
      </c>
      <c r="C1365" s="17">
        <v>22878</v>
      </c>
      <c r="D1365" s="17" t="s">
        <v>17997</v>
      </c>
      <c r="E1365" s="17" t="s">
        <v>147</v>
      </c>
      <c r="F1365" s="17" t="s">
        <v>65</v>
      </c>
      <c r="H1365" s="309">
        <v>14456</v>
      </c>
      <c r="I1365" s="309">
        <v>28611</v>
      </c>
      <c r="J1365" s="17" t="s">
        <v>3888</v>
      </c>
      <c r="L1365" s="17" t="s">
        <v>17998</v>
      </c>
      <c r="N1365" s="17" t="s">
        <v>14</v>
      </c>
      <c r="O1365" s="17" t="s">
        <v>15</v>
      </c>
      <c r="P1365" s="17">
        <v>45371</v>
      </c>
      <c r="AF1365" s="17">
        <v>8</v>
      </c>
      <c r="AG1365" s="17">
        <v>2</v>
      </c>
      <c r="AH1365" s="17" t="s">
        <v>11926</v>
      </c>
      <c r="AK1365" s="17" t="s">
        <v>17298</v>
      </c>
      <c r="AM1365" s="17" t="s">
        <v>51</v>
      </c>
      <c r="AN1365" s="17" t="s">
        <v>17933</v>
      </c>
      <c r="AO1365" s="17">
        <v>3</v>
      </c>
      <c r="AP1365" s="17">
        <v>80</v>
      </c>
      <c r="AQ1365" s="17">
        <v>5</v>
      </c>
      <c r="AR1365" s="17" t="s">
        <v>17300</v>
      </c>
      <c r="AU1365" s="17" t="s">
        <v>21</v>
      </c>
      <c r="AV1365" s="17" t="s">
        <v>3901</v>
      </c>
      <c r="AZ1365" s="17" t="s">
        <v>3901</v>
      </c>
      <c r="BB1365" s="17" t="s">
        <v>3901</v>
      </c>
      <c r="BD1365" s="17" t="s">
        <v>3901</v>
      </c>
      <c r="BF1365" s="17" t="s">
        <v>3901</v>
      </c>
      <c r="BH1365" s="17" t="s">
        <v>3901</v>
      </c>
      <c r="BJ1365" s="17" t="s">
        <v>21</v>
      </c>
      <c r="BK1365" s="17" t="s">
        <v>3901</v>
      </c>
      <c r="BN1365" s="17" t="s">
        <v>3901</v>
      </c>
      <c r="BQ1365" s="17" t="s">
        <v>21</v>
      </c>
      <c r="BS1365" s="17" t="s">
        <v>3901</v>
      </c>
      <c r="BY1365" s="17" t="s">
        <v>3901</v>
      </c>
      <c r="BZ1365" s="17" t="s">
        <v>21</v>
      </c>
      <c r="CC1365" s="17" t="s">
        <v>3901</v>
      </c>
      <c r="CF1365" s="17" t="s">
        <v>3901</v>
      </c>
      <c r="CG1365" s="17" t="s">
        <v>21</v>
      </c>
      <c r="CH1365" s="17" t="s">
        <v>3901</v>
      </c>
      <c r="CL1365" s="17" t="s">
        <v>3901</v>
      </c>
      <c r="CM1365" s="17" t="s">
        <v>21</v>
      </c>
      <c r="CN1365" s="17" t="s">
        <v>3901</v>
      </c>
      <c r="CO1365" s="17" t="s">
        <v>3901</v>
      </c>
      <c r="CQ1365" s="17" t="s">
        <v>3901</v>
      </c>
      <c r="CR1365" s="17" t="s">
        <v>21</v>
      </c>
      <c r="CS1365" s="17" t="s">
        <v>3901</v>
      </c>
      <c r="CU1365" s="17" t="s">
        <v>3901</v>
      </c>
      <c r="CV1365" s="17" t="s">
        <v>3901</v>
      </c>
      <c r="CX1365" s="17" t="s">
        <v>3901</v>
      </c>
      <c r="CY1365" s="17" t="s">
        <v>21</v>
      </c>
      <c r="DA1365" s="17" t="s">
        <v>3901</v>
      </c>
      <c r="DD1365" s="17" t="s">
        <v>3901</v>
      </c>
      <c r="DF1365" s="17" t="s">
        <v>3901</v>
      </c>
      <c r="DN1365" s="17">
        <f>COUNTIF(AU1365:DM1365, "X")</f>
        <v>24</v>
      </c>
    </row>
    <row r="1366" spans="1:118" s="17" customFormat="1">
      <c r="A1366" s="17" t="s">
        <v>8273</v>
      </c>
      <c r="B1366" s="17">
        <v>55</v>
      </c>
      <c r="C1366" s="17">
        <v>119565</v>
      </c>
      <c r="D1366" s="17" t="s">
        <v>4473</v>
      </c>
      <c r="E1366" s="17" t="s">
        <v>181</v>
      </c>
      <c r="F1366" s="17" t="s">
        <v>65</v>
      </c>
      <c r="H1366" s="309">
        <v>30783</v>
      </c>
      <c r="I1366" s="309">
        <v>37362</v>
      </c>
      <c r="J1366" s="17" t="s">
        <v>3888</v>
      </c>
      <c r="K1366" s="17" t="s">
        <v>21</v>
      </c>
      <c r="L1366" s="17" t="s">
        <v>8274</v>
      </c>
      <c r="N1366" s="17" t="s">
        <v>19</v>
      </c>
      <c r="O1366" s="17" t="s">
        <v>15</v>
      </c>
      <c r="P1366" s="17">
        <v>45356</v>
      </c>
      <c r="AC1366" s="17" t="s">
        <v>3890</v>
      </c>
      <c r="AD1366" s="17" t="s">
        <v>3891</v>
      </c>
      <c r="AF1366" s="17">
        <v>15</v>
      </c>
      <c r="AG1366" s="17">
        <v>2</v>
      </c>
      <c r="AM1366" s="17" t="s">
        <v>117</v>
      </c>
      <c r="AN1366" s="17" t="s">
        <v>7978</v>
      </c>
      <c r="AO1366" s="17">
        <v>3</v>
      </c>
      <c r="AP1366" s="17">
        <v>80</v>
      </c>
      <c r="AQ1366" s="17">
        <v>5</v>
      </c>
      <c r="AT1366" s="17" t="s">
        <v>7979</v>
      </c>
      <c r="AZ1366" s="17" t="s">
        <v>3901</v>
      </c>
      <c r="BA1366" s="17" t="s">
        <v>3901</v>
      </c>
      <c r="BD1366" s="17" t="s">
        <v>3901</v>
      </c>
      <c r="BK1366" s="17" t="s">
        <v>3901</v>
      </c>
      <c r="BN1366" s="17" t="s">
        <v>3901</v>
      </c>
      <c r="BQ1366" s="17" t="s">
        <v>21</v>
      </c>
      <c r="BS1366" s="17" t="s">
        <v>3901</v>
      </c>
      <c r="CC1366" s="17" t="s">
        <v>3901</v>
      </c>
      <c r="CF1366" s="17" t="s">
        <v>3901</v>
      </c>
      <c r="CG1366" s="17" t="s">
        <v>21</v>
      </c>
      <c r="CH1366" s="17" t="s">
        <v>3901</v>
      </c>
      <c r="CN1366" s="17" t="s">
        <v>3901</v>
      </c>
      <c r="CQ1366" s="17" t="s">
        <v>3901</v>
      </c>
      <c r="CR1366" s="17" t="s">
        <v>21</v>
      </c>
      <c r="CU1366" s="17" t="s">
        <v>3901</v>
      </c>
      <c r="CX1366" s="17" t="s">
        <v>3901</v>
      </c>
      <c r="DA1366" s="17" t="s">
        <v>3901</v>
      </c>
      <c r="DE1366" s="17" t="s">
        <v>21</v>
      </c>
      <c r="DF1366" s="17" t="s">
        <v>3901</v>
      </c>
      <c r="DN1366" s="17">
        <f>COUNTIF(AU1366:DM1366, "X")</f>
        <v>15</v>
      </c>
    </row>
    <row r="1367" spans="1:118" s="17" customFormat="1">
      <c r="A1367" s="17" t="s">
        <v>14500</v>
      </c>
      <c r="B1367" s="17">
        <v>55</v>
      </c>
      <c r="C1367" s="17">
        <v>89529</v>
      </c>
      <c r="D1367" s="17" t="s">
        <v>13842</v>
      </c>
      <c r="E1367" s="17" t="s">
        <v>112</v>
      </c>
      <c r="F1367" s="17" t="s">
        <v>65</v>
      </c>
      <c r="H1367" s="309">
        <v>23866</v>
      </c>
      <c r="I1367" s="309">
        <v>34821</v>
      </c>
      <c r="J1367" s="17" t="s">
        <v>3888</v>
      </c>
      <c r="K1367" s="17" t="s">
        <v>21</v>
      </c>
      <c r="L1367" s="17" t="s">
        <v>14387</v>
      </c>
      <c r="N1367" s="17" t="s">
        <v>31</v>
      </c>
      <c r="O1367" s="17" t="s">
        <v>15</v>
      </c>
      <c r="P1367" s="17">
        <v>45373</v>
      </c>
      <c r="AC1367" s="17" t="s">
        <v>9895</v>
      </c>
      <c r="AD1367" s="17" t="s">
        <v>9896</v>
      </c>
      <c r="AF1367" s="17">
        <v>15</v>
      </c>
      <c r="AG1367" s="17">
        <v>2</v>
      </c>
      <c r="AM1367" s="17" t="s">
        <v>108</v>
      </c>
      <c r="AN1367" s="17" t="s">
        <v>14364</v>
      </c>
      <c r="AO1367" s="17">
        <v>3</v>
      </c>
      <c r="AP1367" s="17">
        <v>80</v>
      </c>
      <c r="AQ1367" s="17">
        <v>5</v>
      </c>
      <c r="AR1367" s="17" t="s">
        <v>9898</v>
      </c>
      <c r="AT1367" s="17" t="s">
        <v>14152</v>
      </c>
      <c r="AV1367" s="17" t="s">
        <v>3901</v>
      </c>
      <c r="AY1367" s="17" t="s">
        <v>3901</v>
      </c>
      <c r="BD1367" s="17" t="s">
        <v>3901</v>
      </c>
      <c r="BF1367" s="17" t="s">
        <v>3901</v>
      </c>
      <c r="BH1367" s="17" t="s">
        <v>3901</v>
      </c>
      <c r="BK1367" s="17" t="s">
        <v>3901</v>
      </c>
      <c r="BQ1367" s="17" t="s">
        <v>30</v>
      </c>
      <c r="BS1367" s="17" t="s">
        <v>3901</v>
      </c>
      <c r="BY1367" s="17" t="s">
        <v>3901</v>
      </c>
      <c r="CC1367" s="17" t="s">
        <v>3901</v>
      </c>
      <c r="CF1367" s="17" t="s">
        <v>3901</v>
      </c>
      <c r="CH1367" s="17" t="s">
        <v>3901</v>
      </c>
      <c r="CN1367" s="17" t="s">
        <v>3901</v>
      </c>
      <c r="CO1367" s="17" t="s">
        <v>21</v>
      </c>
      <c r="CQ1367" s="17" t="s">
        <v>3901</v>
      </c>
      <c r="CR1367" s="17" t="s">
        <v>21</v>
      </c>
      <c r="CU1367" s="17" t="s">
        <v>3901</v>
      </c>
      <c r="CV1367" s="17" t="s">
        <v>21</v>
      </c>
      <c r="CX1367" s="17" t="s">
        <v>3901</v>
      </c>
      <c r="DA1367" s="17" t="s">
        <v>3901</v>
      </c>
      <c r="DD1367" s="17" t="s">
        <v>3901</v>
      </c>
      <c r="DE1367" s="17" t="s">
        <v>21</v>
      </c>
      <c r="DN1367" s="17">
        <f>COUNTIF(AU1367:DM1367, "X")</f>
        <v>17</v>
      </c>
    </row>
    <row r="1368" spans="1:118" s="17" customFormat="1">
      <c r="A1368" s="523" t="s">
        <v>1575</v>
      </c>
      <c r="B1368" s="17">
        <v>55</v>
      </c>
      <c r="C1368" s="17">
        <v>118521</v>
      </c>
      <c r="D1368" s="17" t="s">
        <v>1576</v>
      </c>
      <c r="E1368" s="17" t="s">
        <v>415</v>
      </c>
      <c r="F1368" s="17" t="s">
        <v>65</v>
      </c>
      <c r="H1368" s="309">
        <v>29558</v>
      </c>
      <c r="I1368" s="309">
        <v>44068</v>
      </c>
      <c r="J1368" s="17" t="s">
        <v>3888</v>
      </c>
      <c r="L1368" s="17" t="s">
        <v>1577</v>
      </c>
      <c r="N1368" s="17" t="s">
        <v>126</v>
      </c>
      <c r="O1368" s="17" t="s">
        <v>15</v>
      </c>
      <c r="P1368" s="17">
        <v>45383</v>
      </c>
      <c r="AF1368" s="17">
        <v>8</v>
      </c>
      <c r="AG1368" s="17">
        <v>2</v>
      </c>
      <c r="AI1368" s="17" t="s">
        <v>20542</v>
      </c>
      <c r="AM1368" s="17" t="s">
        <v>303</v>
      </c>
      <c r="AN1368" s="17" t="s">
        <v>23502</v>
      </c>
      <c r="AO1368" s="17">
        <v>3</v>
      </c>
      <c r="AP1368" s="17">
        <v>80</v>
      </c>
      <c r="AQ1368" s="17">
        <v>5</v>
      </c>
      <c r="AR1368" s="17" t="s">
        <v>22585</v>
      </c>
      <c r="AS1368" s="17" t="s">
        <v>23503</v>
      </c>
      <c r="DF1368" s="17" t="s">
        <v>3901</v>
      </c>
      <c r="DN1368" s="17">
        <f>COUNTIF(AU1368:DM1368, "X")</f>
        <v>1</v>
      </c>
    </row>
    <row r="1369" spans="1:118" s="17" customFormat="1">
      <c r="A1369" s="17" t="s">
        <v>20643</v>
      </c>
      <c r="B1369" s="17">
        <v>55</v>
      </c>
      <c r="C1369" s="17">
        <v>115933</v>
      </c>
      <c r="D1369" s="17" t="s">
        <v>20644</v>
      </c>
      <c r="E1369" s="17" t="s">
        <v>77</v>
      </c>
      <c r="F1369" s="17" t="s">
        <v>20645</v>
      </c>
      <c r="H1369" s="309">
        <v>26165</v>
      </c>
      <c r="I1369" s="309">
        <v>42292</v>
      </c>
      <c r="J1369" s="17" t="s">
        <v>3888</v>
      </c>
      <c r="L1369" s="17" t="s">
        <v>20646</v>
      </c>
      <c r="N1369" s="17" t="s">
        <v>14</v>
      </c>
      <c r="O1369" s="17" t="s">
        <v>15</v>
      </c>
      <c r="P1369" s="17">
        <v>45371</v>
      </c>
      <c r="AF1369" s="17">
        <v>15</v>
      </c>
      <c r="AG1369" s="17">
        <v>2</v>
      </c>
      <c r="AI1369" s="17" t="s">
        <v>10178</v>
      </c>
      <c r="AM1369" s="17" t="s">
        <v>94</v>
      </c>
      <c r="AN1369" s="17" t="s">
        <v>20471</v>
      </c>
      <c r="AO1369" s="17">
        <v>3</v>
      </c>
      <c r="AP1369" s="17">
        <v>80</v>
      </c>
      <c r="AQ1369" s="17">
        <v>5</v>
      </c>
      <c r="AR1369" s="17" t="s">
        <v>10180</v>
      </c>
      <c r="CR1369" s="17" t="s">
        <v>21</v>
      </c>
      <c r="DN1369" s="17">
        <f>COUNTIF(AU1369:DM1369, "X")</f>
        <v>0</v>
      </c>
    </row>
    <row r="1370" spans="1:118" s="17" customFormat="1">
      <c r="A1370" s="17" t="s">
        <v>24288</v>
      </c>
      <c r="B1370" s="17">
        <v>55</v>
      </c>
      <c r="C1370" s="17">
        <v>88968</v>
      </c>
      <c r="D1370" s="17" t="s">
        <v>24289</v>
      </c>
      <c r="E1370" s="17" t="s">
        <v>412</v>
      </c>
      <c r="F1370" s="17" t="s">
        <v>70</v>
      </c>
      <c r="H1370" s="309">
        <v>25567</v>
      </c>
      <c r="I1370" s="309">
        <v>34765</v>
      </c>
      <c r="J1370" s="17" t="s">
        <v>3888</v>
      </c>
      <c r="L1370" s="17" t="s">
        <v>24290</v>
      </c>
      <c r="M1370" s="17" t="s">
        <v>401</v>
      </c>
      <c r="N1370" s="17" t="s">
        <v>126</v>
      </c>
      <c r="O1370" s="17" t="s">
        <v>15</v>
      </c>
      <c r="P1370" s="17">
        <v>45383</v>
      </c>
      <c r="AF1370" s="17">
        <v>8</v>
      </c>
      <c r="AG1370" s="17">
        <v>2</v>
      </c>
      <c r="AI1370" s="17" t="s">
        <v>20542</v>
      </c>
      <c r="AM1370" s="17" t="s">
        <v>239</v>
      </c>
      <c r="AN1370" s="17" t="s">
        <v>24146</v>
      </c>
      <c r="AO1370" s="17">
        <v>3</v>
      </c>
      <c r="AP1370" s="17">
        <v>80</v>
      </c>
      <c r="AQ1370" s="17">
        <v>5</v>
      </c>
      <c r="AR1370" s="17" t="s">
        <v>22585</v>
      </c>
      <c r="AS1370" s="17" t="s">
        <v>23503</v>
      </c>
      <c r="AV1370" s="17" t="s">
        <v>3901</v>
      </c>
      <c r="BB1370" s="17" t="s">
        <v>3901</v>
      </c>
      <c r="BD1370" s="17" t="s">
        <v>3901</v>
      </c>
      <c r="BS1370" s="17" t="s">
        <v>3901</v>
      </c>
      <c r="CC1370" s="17" t="s">
        <v>3901</v>
      </c>
      <c r="CH1370" s="17" t="s">
        <v>3901</v>
      </c>
      <c r="CN1370" s="17" t="s">
        <v>3901</v>
      </c>
      <c r="CQ1370" s="17" t="s">
        <v>3901</v>
      </c>
      <c r="CU1370" s="17" t="s">
        <v>3901</v>
      </c>
      <c r="DA1370" s="17" t="s">
        <v>3901</v>
      </c>
      <c r="DF1370" s="17" t="s">
        <v>3901</v>
      </c>
      <c r="DN1370" s="17">
        <f>COUNTIF(AU1370:DM1370, "X")</f>
        <v>11</v>
      </c>
    </row>
    <row r="1371" spans="1:118" s="17" customFormat="1">
      <c r="A1371" s="17" t="s">
        <v>26198</v>
      </c>
      <c r="B1371" s="17">
        <v>55</v>
      </c>
      <c r="C1371" s="17">
        <v>119482</v>
      </c>
      <c r="D1371" s="17" t="s">
        <v>26199</v>
      </c>
      <c r="E1371" s="17" t="s">
        <v>107</v>
      </c>
      <c r="F1371" s="17" t="s">
        <v>110</v>
      </c>
      <c r="H1371" s="309">
        <v>26131</v>
      </c>
      <c r="I1371" s="309">
        <v>37361</v>
      </c>
      <c r="J1371" s="17" t="s">
        <v>3888</v>
      </c>
      <c r="K1371" s="17" t="s">
        <v>30</v>
      </c>
      <c r="L1371" s="17" t="s">
        <v>26200</v>
      </c>
      <c r="N1371" s="17" t="s">
        <v>14</v>
      </c>
      <c r="O1371" s="17" t="s">
        <v>15</v>
      </c>
      <c r="P1371" s="17">
        <v>45371</v>
      </c>
      <c r="AC1371" s="17" t="s">
        <v>14</v>
      </c>
      <c r="AF1371" s="17">
        <v>15</v>
      </c>
      <c r="AG1371" s="17">
        <v>2</v>
      </c>
      <c r="AI1371" s="17" t="s">
        <v>10178</v>
      </c>
      <c r="AM1371" s="17" t="s">
        <v>101</v>
      </c>
      <c r="AN1371" s="17" t="s">
        <v>26168</v>
      </c>
      <c r="AO1371" s="17">
        <v>3</v>
      </c>
      <c r="AP1371" s="17">
        <v>80</v>
      </c>
      <c r="AQ1371" s="17">
        <v>5</v>
      </c>
      <c r="AR1371" s="17" t="s">
        <v>10180</v>
      </c>
      <c r="BS1371" s="17" t="s">
        <v>3901</v>
      </c>
      <c r="CF1371" s="17" t="s">
        <v>3901</v>
      </c>
      <c r="CH1371" s="17" t="s">
        <v>3901</v>
      </c>
      <c r="CU1371" s="17" t="s">
        <v>3901</v>
      </c>
      <c r="DE1371" s="17" t="s">
        <v>30</v>
      </c>
      <c r="DN1371" s="17">
        <f>COUNTIF(AU1371:DM1371, "X")</f>
        <v>4</v>
      </c>
    </row>
    <row r="1372" spans="1:118" s="17" customFormat="1">
      <c r="A1372" s="17" t="s">
        <v>19876</v>
      </c>
      <c r="B1372" s="17">
        <v>55</v>
      </c>
      <c r="C1372" s="17">
        <v>87881</v>
      </c>
      <c r="D1372" s="17" t="s">
        <v>8031</v>
      </c>
      <c r="E1372" s="17" t="s">
        <v>52</v>
      </c>
      <c r="F1372" s="17" t="s">
        <v>132</v>
      </c>
      <c r="H1372" s="309">
        <v>23416</v>
      </c>
      <c r="I1372" s="309">
        <v>34646</v>
      </c>
      <c r="J1372" s="17" t="s">
        <v>3888</v>
      </c>
      <c r="L1372" s="17" t="s">
        <v>19877</v>
      </c>
      <c r="N1372" s="17" t="s">
        <v>14</v>
      </c>
      <c r="O1372" s="17" t="s">
        <v>15</v>
      </c>
      <c r="P1372" s="17">
        <v>45371</v>
      </c>
      <c r="AF1372" s="17">
        <v>8</v>
      </c>
      <c r="AG1372" s="17">
        <v>2</v>
      </c>
      <c r="AI1372" s="17" t="s">
        <v>10178</v>
      </c>
      <c r="AM1372" s="17" t="s">
        <v>148</v>
      </c>
      <c r="AN1372" s="17" t="s">
        <v>19836</v>
      </c>
      <c r="AO1372" s="17">
        <v>3</v>
      </c>
      <c r="AP1372" s="17">
        <v>80</v>
      </c>
      <c r="AQ1372" s="17">
        <v>5</v>
      </c>
      <c r="AR1372" s="17" t="s">
        <v>10180</v>
      </c>
      <c r="AU1372" s="17" t="s">
        <v>21</v>
      </c>
      <c r="AV1372" s="17" t="s">
        <v>3901</v>
      </c>
      <c r="AZ1372" s="17" t="s">
        <v>3901</v>
      </c>
      <c r="BD1372" s="17" t="s">
        <v>3901</v>
      </c>
      <c r="BK1372" s="17" t="s">
        <v>3901</v>
      </c>
      <c r="BS1372" s="17" t="s">
        <v>3901</v>
      </c>
      <c r="CF1372" s="17" t="s">
        <v>3901</v>
      </c>
      <c r="CH1372" s="17" t="s">
        <v>3901</v>
      </c>
      <c r="CN1372" s="17" t="s">
        <v>3901</v>
      </c>
      <c r="CR1372" s="17" t="s">
        <v>21</v>
      </c>
      <c r="CU1372" s="17" t="s">
        <v>3901</v>
      </c>
      <c r="CX1372" s="17" t="s">
        <v>3901</v>
      </c>
      <c r="CY1372" s="17" t="s">
        <v>21</v>
      </c>
      <c r="DA1372" s="17" t="s">
        <v>3901</v>
      </c>
      <c r="DF1372" s="17" t="s">
        <v>3901</v>
      </c>
      <c r="DN1372" s="17">
        <f>COUNTIF(AU1372:DM1372, "X")</f>
        <v>12</v>
      </c>
    </row>
    <row r="1373" spans="1:118" s="17" customFormat="1">
      <c r="A1373" s="17" t="s">
        <v>6998</v>
      </c>
      <c r="B1373" s="17">
        <v>55</v>
      </c>
      <c r="C1373" s="17">
        <v>106527</v>
      </c>
      <c r="D1373" s="17" t="s">
        <v>4625</v>
      </c>
      <c r="E1373" s="17" t="s">
        <v>373</v>
      </c>
      <c r="F1373" s="17" t="s">
        <v>397</v>
      </c>
      <c r="H1373" s="309">
        <v>27822</v>
      </c>
      <c r="I1373" s="309">
        <v>41358</v>
      </c>
      <c r="J1373" s="17" t="s">
        <v>3888</v>
      </c>
      <c r="L1373" s="17" t="s">
        <v>6605</v>
      </c>
      <c r="M1373" s="17" t="s">
        <v>6999</v>
      </c>
      <c r="N1373" s="17" t="s">
        <v>19</v>
      </c>
      <c r="O1373" s="17" t="s">
        <v>15</v>
      </c>
      <c r="P1373" s="17">
        <v>45356</v>
      </c>
      <c r="Q1373" s="17">
        <v>4128</v>
      </c>
      <c r="AC1373" s="17" t="s">
        <v>3890</v>
      </c>
      <c r="AD1373" s="17" t="s">
        <v>3891</v>
      </c>
      <c r="AF1373" s="17">
        <v>8</v>
      </c>
      <c r="AG1373" s="17">
        <v>2</v>
      </c>
      <c r="AM1373" s="17" t="s">
        <v>248</v>
      </c>
      <c r="AN1373" s="17" t="s">
        <v>6588</v>
      </c>
      <c r="AO1373" s="17">
        <v>3</v>
      </c>
      <c r="AP1373" s="17">
        <v>80</v>
      </c>
      <c r="AQ1373" s="17">
        <v>5</v>
      </c>
      <c r="AT1373" s="17" t="s">
        <v>6589</v>
      </c>
      <c r="DN1373" s="17">
        <f>COUNTIF(AU1373:DM1373, "X")</f>
        <v>0</v>
      </c>
    </row>
    <row r="1374" spans="1:118" s="17" customFormat="1">
      <c r="A1374" s="17" t="s">
        <v>20229</v>
      </c>
      <c r="B1374" s="17">
        <v>55</v>
      </c>
      <c r="C1374" s="17">
        <v>122220</v>
      </c>
      <c r="D1374" s="17" t="s">
        <v>275</v>
      </c>
      <c r="E1374" s="17" t="s">
        <v>367</v>
      </c>
      <c r="F1374" s="17" t="s">
        <v>110</v>
      </c>
      <c r="G1374" s="17" t="s">
        <v>203</v>
      </c>
      <c r="H1374" s="309">
        <v>31013</v>
      </c>
      <c r="I1374" s="309">
        <v>41522</v>
      </c>
      <c r="J1374" s="17" t="s">
        <v>3888</v>
      </c>
      <c r="L1374" s="17" t="s">
        <v>20161</v>
      </c>
      <c r="N1374" s="17" t="s">
        <v>31</v>
      </c>
      <c r="O1374" s="17" t="s">
        <v>15</v>
      </c>
      <c r="P1374" s="17">
        <v>45373</v>
      </c>
      <c r="AD1374" s="17" t="s">
        <v>9896</v>
      </c>
      <c r="AF1374" s="17">
        <v>8</v>
      </c>
      <c r="AG1374" s="17">
        <v>2</v>
      </c>
      <c r="AM1374" s="17" t="s">
        <v>180</v>
      </c>
      <c r="AN1374" s="17" t="s">
        <v>20012</v>
      </c>
      <c r="AO1374" s="17">
        <v>3</v>
      </c>
      <c r="AP1374" s="17">
        <v>80</v>
      </c>
      <c r="AQ1374" s="17">
        <v>5</v>
      </c>
      <c r="AR1374" s="17" t="s">
        <v>10180</v>
      </c>
      <c r="BD1374" s="17" t="s">
        <v>3901</v>
      </c>
      <c r="CU1374" s="17" t="s">
        <v>3901</v>
      </c>
      <c r="CX1374" s="17" t="s">
        <v>3901</v>
      </c>
      <c r="DN1374" s="17">
        <f>COUNTIF(AU1374:DM1374, "X")</f>
        <v>3</v>
      </c>
    </row>
    <row r="1375" spans="1:118" s="17" customFormat="1">
      <c r="A1375" s="17" t="s">
        <v>4769</v>
      </c>
      <c r="B1375" s="17">
        <v>55</v>
      </c>
      <c r="C1375" s="17">
        <v>74451</v>
      </c>
      <c r="D1375" s="17" t="s">
        <v>275</v>
      </c>
      <c r="E1375" s="17" t="s">
        <v>4770</v>
      </c>
      <c r="F1375" s="17" t="s">
        <v>48</v>
      </c>
      <c r="H1375" s="309">
        <v>25987</v>
      </c>
      <c r="I1375" s="309">
        <v>44064</v>
      </c>
      <c r="J1375" s="17" t="s">
        <v>3888</v>
      </c>
      <c r="L1375" s="17" t="s">
        <v>4771</v>
      </c>
      <c r="N1375" s="17" t="s">
        <v>19</v>
      </c>
      <c r="O1375" s="17" t="s">
        <v>15</v>
      </c>
      <c r="P1375" s="17">
        <v>45356</v>
      </c>
      <c r="AC1375" s="17" t="s">
        <v>3890</v>
      </c>
      <c r="AD1375" s="17" t="s">
        <v>3891</v>
      </c>
      <c r="AF1375" s="17">
        <v>15</v>
      </c>
      <c r="AG1375" s="17">
        <v>2</v>
      </c>
      <c r="AM1375" s="17" t="s">
        <v>2602</v>
      </c>
      <c r="AN1375" s="17" t="s">
        <v>4371</v>
      </c>
      <c r="AO1375" s="17">
        <v>3</v>
      </c>
      <c r="AP1375" s="17">
        <v>80</v>
      </c>
      <c r="AQ1375" s="17">
        <v>5</v>
      </c>
      <c r="AT1375" s="17" t="s">
        <v>3893</v>
      </c>
      <c r="AU1375" s="17" t="s">
        <v>21</v>
      </c>
      <c r="AV1375" s="17" t="s">
        <v>3901</v>
      </c>
      <c r="AX1375" s="17" t="s">
        <v>3901</v>
      </c>
      <c r="AZ1375" s="17" t="s">
        <v>3901</v>
      </c>
      <c r="BA1375" s="17" t="s">
        <v>3901</v>
      </c>
      <c r="BB1375" s="17" t="s">
        <v>3901</v>
      </c>
      <c r="BC1375" s="17" t="s">
        <v>21</v>
      </c>
      <c r="BD1375" s="17" t="s">
        <v>3901</v>
      </c>
      <c r="BH1375" s="17" t="s">
        <v>3901</v>
      </c>
      <c r="BJ1375" s="17" t="s">
        <v>21</v>
      </c>
      <c r="BK1375" s="17" t="s">
        <v>3901</v>
      </c>
      <c r="BL1375" s="17" t="s">
        <v>3901</v>
      </c>
      <c r="BN1375" s="17" t="s">
        <v>3901</v>
      </c>
      <c r="BQ1375" s="17" t="s">
        <v>30</v>
      </c>
      <c r="BS1375" s="17" t="s">
        <v>3901</v>
      </c>
      <c r="BY1375" s="17" t="s">
        <v>3901</v>
      </c>
      <c r="CF1375" s="17" t="s">
        <v>3901</v>
      </c>
      <c r="CH1375" s="17" t="s">
        <v>3901</v>
      </c>
      <c r="DN1375" s="17">
        <f>COUNTIF(AU1375:DM1375, "X")</f>
        <v>14</v>
      </c>
    </row>
    <row r="1376" spans="1:118" s="17" customFormat="1">
      <c r="A1376" s="17" t="s">
        <v>4557</v>
      </c>
      <c r="B1376" s="17">
        <v>55</v>
      </c>
      <c r="C1376" s="17">
        <v>9068</v>
      </c>
      <c r="D1376" s="17" t="s">
        <v>4558</v>
      </c>
      <c r="E1376" s="17" t="s">
        <v>140</v>
      </c>
      <c r="H1376" s="309">
        <v>12252</v>
      </c>
      <c r="I1376" s="309">
        <v>43369</v>
      </c>
      <c r="J1376" s="17" t="s">
        <v>3888</v>
      </c>
      <c r="L1376" s="17" t="s">
        <v>4559</v>
      </c>
      <c r="N1376" s="17" t="s">
        <v>19</v>
      </c>
      <c r="O1376" s="17" t="s">
        <v>15</v>
      </c>
      <c r="P1376" s="17">
        <v>45356</v>
      </c>
      <c r="AC1376" s="17" t="s">
        <v>3890</v>
      </c>
      <c r="AD1376" s="17" t="s">
        <v>3891</v>
      </c>
      <c r="AF1376" s="17">
        <v>15</v>
      </c>
      <c r="AG1376" s="17">
        <v>2</v>
      </c>
      <c r="AM1376" s="17" t="s">
        <v>2602</v>
      </c>
      <c r="AN1376" s="17" t="s">
        <v>4371</v>
      </c>
      <c r="AO1376" s="17">
        <v>3</v>
      </c>
      <c r="AP1376" s="17">
        <v>80</v>
      </c>
      <c r="AQ1376" s="17">
        <v>5</v>
      </c>
      <c r="AT1376" s="17" t="s">
        <v>3893</v>
      </c>
      <c r="AV1376" s="17" t="s">
        <v>3901</v>
      </c>
      <c r="BS1376" s="17" t="s">
        <v>3901</v>
      </c>
      <c r="DA1376" s="17" t="s">
        <v>3901</v>
      </c>
      <c r="DF1376" s="17" t="s">
        <v>3901</v>
      </c>
      <c r="DN1376" s="17">
        <f>COUNTIF(AU1376:DM1376, "X")</f>
        <v>4</v>
      </c>
    </row>
    <row r="1377" spans="1:118" s="17" customFormat="1">
      <c r="A1377" s="523" t="s">
        <v>2052</v>
      </c>
      <c r="B1377" s="17">
        <v>55</v>
      </c>
      <c r="C1377" s="17">
        <v>93326</v>
      </c>
      <c r="D1377" s="17" t="s">
        <v>720</v>
      </c>
      <c r="E1377" s="17" t="s">
        <v>17</v>
      </c>
      <c r="F1377" s="17" t="s">
        <v>61</v>
      </c>
      <c r="H1377" s="309">
        <v>25293</v>
      </c>
      <c r="I1377" s="309">
        <v>35109</v>
      </c>
      <c r="J1377" s="17" t="s">
        <v>3888</v>
      </c>
      <c r="K1377" s="17" t="s">
        <v>21</v>
      </c>
      <c r="L1377" s="17" t="s">
        <v>1655</v>
      </c>
      <c r="N1377" s="17" t="s">
        <v>19</v>
      </c>
      <c r="O1377" s="17" t="s">
        <v>15</v>
      </c>
      <c r="P1377" s="17">
        <v>45356</v>
      </c>
      <c r="AC1377" s="17" t="s">
        <v>3890</v>
      </c>
      <c r="AD1377" s="17" t="s">
        <v>3891</v>
      </c>
      <c r="AF1377" s="17">
        <v>15</v>
      </c>
      <c r="AG1377" s="17">
        <v>2</v>
      </c>
      <c r="AM1377" s="17" t="s">
        <v>311</v>
      </c>
      <c r="AN1377" s="17" t="s">
        <v>9449</v>
      </c>
      <c r="AO1377" s="17">
        <v>3</v>
      </c>
      <c r="AP1377" s="17">
        <v>80</v>
      </c>
      <c r="AQ1377" s="17">
        <v>5</v>
      </c>
      <c r="AT1377" s="17" t="s">
        <v>9082</v>
      </c>
      <c r="AV1377" s="17" t="s">
        <v>3901</v>
      </c>
      <c r="AW1377" s="17" t="s">
        <v>3901</v>
      </c>
      <c r="AX1377" s="17" t="s">
        <v>3901</v>
      </c>
      <c r="AZ1377" s="17" t="s">
        <v>3901</v>
      </c>
      <c r="BB1377" s="17" t="s">
        <v>3901</v>
      </c>
      <c r="BD1377" s="17" t="s">
        <v>3901</v>
      </c>
      <c r="BF1377" s="17" t="s">
        <v>3901</v>
      </c>
      <c r="BH1377" s="17" t="s">
        <v>3901</v>
      </c>
      <c r="BK1377" s="17" t="s">
        <v>3901</v>
      </c>
      <c r="BN1377" s="17" t="s">
        <v>3901</v>
      </c>
      <c r="BQ1377" s="17" t="s">
        <v>21</v>
      </c>
      <c r="BS1377" s="17" t="s">
        <v>3901</v>
      </c>
      <c r="BY1377" s="17" t="s">
        <v>3901</v>
      </c>
      <c r="BZ1377" s="17" t="s">
        <v>21</v>
      </c>
      <c r="CC1377" s="17" t="s">
        <v>3901</v>
      </c>
      <c r="CD1377" s="17" t="s">
        <v>3901</v>
      </c>
      <c r="CF1377" s="17" t="s">
        <v>3901</v>
      </c>
      <c r="CG1377" s="17" t="s">
        <v>21</v>
      </c>
      <c r="CH1377" s="17" t="s">
        <v>3901</v>
      </c>
      <c r="CL1377" s="17" t="s">
        <v>3901</v>
      </c>
      <c r="CN1377" s="17" t="s">
        <v>3901</v>
      </c>
      <c r="CQ1377" s="17" t="s">
        <v>3901</v>
      </c>
      <c r="CR1377" s="17" t="s">
        <v>21</v>
      </c>
      <c r="CS1377" s="17" t="s">
        <v>3901</v>
      </c>
      <c r="CU1377" s="17" t="s">
        <v>3901</v>
      </c>
      <c r="CX1377" s="17" t="s">
        <v>3901</v>
      </c>
      <c r="CY1377" s="17" t="s">
        <v>21</v>
      </c>
      <c r="DA1377" s="17" t="s">
        <v>3901</v>
      </c>
      <c r="DD1377" s="17" t="s">
        <v>3901</v>
      </c>
      <c r="DE1377" s="17" t="s">
        <v>21</v>
      </c>
      <c r="DF1377" s="17" t="s">
        <v>3901</v>
      </c>
      <c r="DJ1377" s="17" t="s">
        <v>3901</v>
      </c>
      <c r="DK1377" s="17" t="s">
        <v>21</v>
      </c>
      <c r="DN1377" s="17">
        <f>COUNTIF(AU1377:DM1377, "X")</f>
        <v>26</v>
      </c>
    </row>
    <row r="1378" spans="1:118" s="17" customFormat="1">
      <c r="A1378" s="523" t="s">
        <v>1654</v>
      </c>
      <c r="B1378" s="17">
        <v>55</v>
      </c>
      <c r="C1378" s="17">
        <v>93325</v>
      </c>
      <c r="D1378" s="17" t="s">
        <v>720</v>
      </c>
      <c r="E1378" s="17" t="s">
        <v>742</v>
      </c>
      <c r="F1378" s="17" t="s">
        <v>25</v>
      </c>
      <c r="H1378" s="309">
        <v>25845</v>
      </c>
      <c r="I1378" s="309">
        <v>35109</v>
      </c>
      <c r="J1378" s="17" t="s">
        <v>3888</v>
      </c>
      <c r="K1378" s="17" t="s">
        <v>21</v>
      </c>
      <c r="L1378" s="17" t="s">
        <v>1655</v>
      </c>
      <c r="N1378" s="17" t="s">
        <v>19</v>
      </c>
      <c r="O1378" s="17" t="s">
        <v>15</v>
      </c>
      <c r="P1378" s="17">
        <v>45356</v>
      </c>
      <c r="AC1378" s="17" t="s">
        <v>3890</v>
      </c>
      <c r="AD1378" s="17" t="s">
        <v>3891</v>
      </c>
      <c r="AF1378" s="17">
        <v>15</v>
      </c>
      <c r="AG1378" s="17">
        <v>2</v>
      </c>
      <c r="AM1378" s="17" t="s">
        <v>311</v>
      </c>
      <c r="AN1378" s="17" t="s">
        <v>9449</v>
      </c>
      <c r="AO1378" s="17">
        <v>3</v>
      </c>
      <c r="AP1378" s="17">
        <v>80</v>
      </c>
      <c r="AQ1378" s="17">
        <v>5</v>
      </c>
      <c r="AT1378" s="17" t="s">
        <v>9082</v>
      </c>
      <c r="AV1378" s="17" t="s">
        <v>3901</v>
      </c>
      <c r="AX1378" s="17" t="s">
        <v>3901</v>
      </c>
      <c r="AZ1378" s="17" t="s">
        <v>3901</v>
      </c>
      <c r="BB1378" s="17" t="s">
        <v>3901</v>
      </c>
      <c r="BD1378" s="17" t="s">
        <v>3901</v>
      </c>
      <c r="BH1378" s="17" t="s">
        <v>3901</v>
      </c>
      <c r="BK1378" s="17" t="s">
        <v>3901</v>
      </c>
      <c r="BS1378" s="17" t="s">
        <v>3901</v>
      </c>
      <c r="CC1378" s="17" t="s">
        <v>3901</v>
      </c>
      <c r="CF1378" s="17" t="s">
        <v>3901</v>
      </c>
      <c r="CH1378" s="17" t="s">
        <v>3901</v>
      </c>
      <c r="CL1378" s="17" t="s">
        <v>3901</v>
      </c>
      <c r="CN1378" s="17" t="s">
        <v>3901</v>
      </c>
      <c r="CQ1378" s="17" t="s">
        <v>3901</v>
      </c>
      <c r="CR1378" s="17" t="s">
        <v>21</v>
      </c>
      <c r="CS1378" s="17" t="s">
        <v>3901</v>
      </c>
      <c r="CU1378" s="17" t="s">
        <v>3901</v>
      </c>
      <c r="DA1378" s="17" t="s">
        <v>3901</v>
      </c>
      <c r="DE1378" s="17" t="s">
        <v>21</v>
      </c>
      <c r="DF1378" s="17" t="s">
        <v>3901</v>
      </c>
      <c r="DK1378" s="17" t="s">
        <v>21</v>
      </c>
      <c r="DN1378" s="17">
        <f>COUNTIF(AU1378:DM1378, "X")</f>
        <v>18</v>
      </c>
    </row>
    <row r="1379" spans="1:118" s="17" customFormat="1">
      <c r="A1379" s="17" t="s">
        <v>7672</v>
      </c>
      <c r="B1379" s="17">
        <v>55</v>
      </c>
      <c r="C1379" s="17">
        <v>106154</v>
      </c>
      <c r="D1379" s="17" t="s">
        <v>5672</v>
      </c>
      <c r="E1379" s="17" t="s">
        <v>7673</v>
      </c>
      <c r="F1379" s="17" t="s">
        <v>135</v>
      </c>
      <c r="H1379" s="309">
        <v>29389</v>
      </c>
      <c r="I1379" s="309">
        <v>38960</v>
      </c>
      <c r="J1379" s="17" t="s">
        <v>3888</v>
      </c>
      <c r="L1379" s="17" t="s">
        <v>7674</v>
      </c>
      <c r="N1379" s="17" t="s">
        <v>19</v>
      </c>
      <c r="O1379" s="17" t="s">
        <v>15</v>
      </c>
      <c r="P1379" s="17">
        <v>45356</v>
      </c>
      <c r="AC1379" s="17" t="s">
        <v>3890</v>
      </c>
      <c r="AD1379" s="17" t="s">
        <v>3891</v>
      </c>
      <c r="AF1379" s="17">
        <v>8</v>
      </c>
      <c r="AG1379" s="17">
        <v>2</v>
      </c>
      <c r="AM1379" s="17" t="s">
        <v>2606</v>
      </c>
      <c r="AN1379" s="17" t="s">
        <v>7570</v>
      </c>
      <c r="AO1379" s="17">
        <v>3</v>
      </c>
      <c r="AP1379" s="17">
        <v>80</v>
      </c>
      <c r="AQ1379" s="17">
        <v>5</v>
      </c>
      <c r="AT1379" s="17" t="s">
        <v>6589</v>
      </c>
      <c r="BD1379" s="17" t="s">
        <v>3901</v>
      </c>
      <c r="BH1379" s="17" t="s">
        <v>3901</v>
      </c>
      <c r="BK1379" s="17" t="s">
        <v>3901</v>
      </c>
      <c r="BN1379" s="17" t="s">
        <v>3901</v>
      </c>
      <c r="BQ1379" s="17" t="s">
        <v>21</v>
      </c>
      <c r="BS1379" s="17" t="s">
        <v>3901</v>
      </c>
      <c r="BY1379" s="17" t="s">
        <v>3901</v>
      </c>
      <c r="CF1379" s="17" t="s">
        <v>3901</v>
      </c>
      <c r="CH1379" s="17" t="s">
        <v>3901</v>
      </c>
      <c r="CQ1379" s="17" t="s">
        <v>3901</v>
      </c>
      <c r="DN1379" s="17">
        <f>COUNTIF(AU1379:DM1379, "X")</f>
        <v>9</v>
      </c>
    </row>
    <row r="1380" spans="1:118" s="17" customFormat="1">
      <c r="A1380" s="17" t="s">
        <v>17800</v>
      </c>
      <c r="B1380" s="17">
        <v>55</v>
      </c>
      <c r="C1380" s="17">
        <v>22882</v>
      </c>
      <c r="D1380" s="17" t="s">
        <v>5877</v>
      </c>
      <c r="E1380" s="17" t="s">
        <v>17</v>
      </c>
      <c r="F1380" s="17" t="s">
        <v>65</v>
      </c>
      <c r="H1380" s="309">
        <v>20329</v>
      </c>
      <c r="I1380" s="309">
        <v>28611</v>
      </c>
      <c r="J1380" s="17" t="s">
        <v>3888</v>
      </c>
      <c r="L1380" s="17" t="s">
        <v>17801</v>
      </c>
      <c r="N1380" s="17" t="s">
        <v>14</v>
      </c>
      <c r="O1380" s="17" t="s">
        <v>15</v>
      </c>
      <c r="P1380" s="17">
        <v>45371</v>
      </c>
      <c r="AF1380" s="17">
        <v>8</v>
      </c>
      <c r="AG1380" s="17">
        <v>2</v>
      </c>
      <c r="AH1380" s="17" t="s">
        <v>11926</v>
      </c>
      <c r="AK1380" s="17" t="s">
        <v>17298</v>
      </c>
      <c r="AM1380" s="17" t="s">
        <v>71</v>
      </c>
      <c r="AN1380" s="17" t="s">
        <v>17760</v>
      </c>
      <c r="AO1380" s="17">
        <v>3</v>
      </c>
      <c r="AP1380" s="17">
        <v>80</v>
      </c>
      <c r="AQ1380" s="17">
        <v>5</v>
      </c>
      <c r="AR1380" s="17" t="s">
        <v>17300</v>
      </c>
      <c r="AU1380" s="17" t="s">
        <v>30</v>
      </c>
      <c r="AV1380" s="17" t="s">
        <v>3901</v>
      </c>
      <c r="AX1380" s="17" t="s">
        <v>3901</v>
      </c>
      <c r="AZ1380" s="17" t="s">
        <v>3901</v>
      </c>
      <c r="BB1380" s="17" t="s">
        <v>3901</v>
      </c>
      <c r="BD1380" s="17" t="s">
        <v>3901</v>
      </c>
      <c r="BJ1380" s="17" t="s">
        <v>21</v>
      </c>
      <c r="BK1380" s="17" t="s">
        <v>3901</v>
      </c>
      <c r="BN1380" s="17" t="s">
        <v>3901</v>
      </c>
      <c r="BS1380" s="17" t="s">
        <v>3901</v>
      </c>
      <c r="BY1380" s="17" t="s">
        <v>3901</v>
      </c>
      <c r="BZ1380" s="17" t="s">
        <v>21</v>
      </c>
      <c r="CC1380" s="17" t="s">
        <v>3901</v>
      </c>
      <c r="CD1380" s="17" t="s">
        <v>3901</v>
      </c>
      <c r="CF1380" s="17" t="s">
        <v>3901</v>
      </c>
      <c r="CM1380" s="17" t="s">
        <v>30</v>
      </c>
      <c r="DN1380" s="17">
        <f>COUNTIF(AU1380:DM1380, "X")</f>
        <v>12</v>
      </c>
    </row>
    <row r="1381" spans="1:118" s="17" customFormat="1">
      <c r="A1381" s="523" t="s">
        <v>849</v>
      </c>
      <c r="B1381" s="17">
        <v>55</v>
      </c>
      <c r="C1381" s="17">
        <v>85560</v>
      </c>
      <c r="D1381" s="17" t="s">
        <v>850</v>
      </c>
      <c r="E1381" s="17" t="s">
        <v>741</v>
      </c>
      <c r="F1381" s="17" t="s">
        <v>91</v>
      </c>
      <c r="H1381" s="309">
        <v>20880</v>
      </c>
      <c r="I1381" s="309">
        <v>34393</v>
      </c>
      <c r="J1381" s="17" t="s">
        <v>3888</v>
      </c>
      <c r="K1381" s="17" t="s">
        <v>30</v>
      </c>
      <c r="L1381" s="17" t="s">
        <v>851</v>
      </c>
      <c r="M1381" s="17" t="s">
        <v>97</v>
      </c>
      <c r="N1381" s="17" t="s">
        <v>31</v>
      </c>
      <c r="O1381" s="17" t="s">
        <v>15</v>
      </c>
      <c r="P1381" s="17">
        <v>45373</v>
      </c>
      <c r="AC1381" s="17" t="s">
        <v>9895</v>
      </c>
      <c r="AD1381" s="17" t="s">
        <v>9896</v>
      </c>
      <c r="AF1381" s="17">
        <v>15</v>
      </c>
      <c r="AG1381" s="17">
        <v>2</v>
      </c>
      <c r="AM1381" s="17" t="s">
        <v>216</v>
      </c>
      <c r="AN1381" s="17" t="s">
        <v>9897</v>
      </c>
      <c r="AO1381" s="17">
        <v>3</v>
      </c>
      <c r="AP1381" s="17">
        <v>80</v>
      </c>
      <c r="AQ1381" s="17">
        <v>5</v>
      </c>
      <c r="AR1381" s="17" t="s">
        <v>9898</v>
      </c>
      <c r="AT1381" s="17" t="s">
        <v>9899</v>
      </c>
      <c r="AV1381" s="17" t="s">
        <v>3901</v>
      </c>
      <c r="AX1381" s="17" t="s">
        <v>3901</v>
      </c>
      <c r="AZ1381" s="17" t="s">
        <v>3901</v>
      </c>
      <c r="BC1381" s="17" t="s">
        <v>30</v>
      </c>
      <c r="BD1381" s="17" t="s">
        <v>3901</v>
      </c>
      <c r="BK1381" s="17" t="s">
        <v>3901</v>
      </c>
      <c r="BQ1381" s="17" t="s">
        <v>30</v>
      </c>
      <c r="BS1381" s="17" t="s">
        <v>3901</v>
      </c>
      <c r="BY1381" s="17" t="s">
        <v>3901</v>
      </c>
      <c r="CC1381" s="17" t="s">
        <v>3901</v>
      </c>
      <c r="CF1381" s="17" t="s">
        <v>3901</v>
      </c>
      <c r="CH1381" s="17" t="s">
        <v>3901</v>
      </c>
      <c r="CM1381" s="17" t="s">
        <v>30</v>
      </c>
      <c r="CN1381" s="17" t="s">
        <v>3901</v>
      </c>
      <c r="CU1381" s="17" t="s">
        <v>3901</v>
      </c>
      <c r="CX1381" s="17" t="s">
        <v>3901</v>
      </c>
      <c r="CY1381" s="17" t="s">
        <v>30</v>
      </c>
      <c r="DA1381" s="17" t="s">
        <v>3901</v>
      </c>
      <c r="DD1381" s="17" t="s">
        <v>3901</v>
      </c>
      <c r="DE1381" s="17" t="s">
        <v>30</v>
      </c>
      <c r="DF1381" s="17" t="s">
        <v>3901</v>
      </c>
      <c r="DN1381" s="17">
        <f>COUNTIF(AU1381:DM1381, "X")</f>
        <v>16</v>
      </c>
    </row>
    <row r="1382" spans="1:118" s="17" customFormat="1">
      <c r="A1382" s="17" t="s">
        <v>24462</v>
      </c>
      <c r="B1382" s="17">
        <v>55</v>
      </c>
      <c r="C1382" s="17">
        <v>89034</v>
      </c>
      <c r="D1382" s="17" t="s">
        <v>24463</v>
      </c>
      <c r="E1382" s="17" t="s">
        <v>130</v>
      </c>
      <c r="F1382" s="17" t="s">
        <v>70</v>
      </c>
      <c r="H1382" s="309">
        <v>20618</v>
      </c>
      <c r="I1382" s="309">
        <v>34766</v>
      </c>
      <c r="J1382" s="17" t="s">
        <v>3888</v>
      </c>
      <c r="K1382" s="17" t="s">
        <v>21</v>
      </c>
      <c r="L1382" s="17" t="s">
        <v>24464</v>
      </c>
      <c r="N1382" s="17" t="s">
        <v>126</v>
      </c>
      <c r="O1382" s="17" t="s">
        <v>15</v>
      </c>
      <c r="P1382" s="17">
        <v>45383</v>
      </c>
      <c r="AF1382" s="17">
        <v>8</v>
      </c>
      <c r="AG1382" s="17">
        <v>2</v>
      </c>
      <c r="AI1382" s="17" t="s">
        <v>20542</v>
      </c>
      <c r="AM1382" s="17" t="s">
        <v>239</v>
      </c>
      <c r="AN1382" s="17" t="s">
        <v>24146</v>
      </c>
      <c r="AO1382" s="17">
        <v>3</v>
      </c>
      <c r="AP1382" s="17">
        <v>80</v>
      </c>
      <c r="AQ1382" s="17">
        <v>5</v>
      </c>
      <c r="AR1382" s="17" t="s">
        <v>22585</v>
      </c>
      <c r="AS1382" s="17" t="s">
        <v>23503</v>
      </c>
      <c r="AU1382" s="17" t="s">
        <v>30</v>
      </c>
      <c r="AV1382" s="17" t="s">
        <v>3901</v>
      </c>
      <c r="AY1382" s="17" t="s">
        <v>30</v>
      </c>
      <c r="AZ1382" s="17" t="s">
        <v>3901</v>
      </c>
      <c r="BB1382" s="17" t="s">
        <v>3901</v>
      </c>
      <c r="BD1382" s="17" t="s">
        <v>3901</v>
      </c>
      <c r="BH1382" s="17" t="s">
        <v>3901</v>
      </c>
      <c r="BK1382" s="17" t="s">
        <v>3901</v>
      </c>
      <c r="BQ1382" s="17" t="s">
        <v>21</v>
      </c>
      <c r="BS1382" s="17" t="s">
        <v>3901</v>
      </c>
      <c r="BY1382" s="17" t="s">
        <v>3901</v>
      </c>
      <c r="BZ1382" s="17" t="s">
        <v>21</v>
      </c>
      <c r="CC1382" s="17" t="s">
        <v>3901</v>
      </c>
      <c r="CD1382" s="17" t="s">
        <v>3901</v>
      </c>
      <c r="CF1382" s="17" t="s">
        <v>3901</v>
      </c>
      <c r="CG1382" s="17" t="s">
        <v>21</v>
      </c>
      <c r="CH1382" s="17" t="s">
        <v>3901</v>
      </c>
      <c r="CI1382" s="17" t="s">
        <v>3901</v>
      </c>
      <c r="CL1382" s="17" t="s">
        <v>3901</v>
      </c>
      <c r="CM1382" s="17" t="s">
        <v>21</v>
      </c>
      <c r="CN1382" s="17" t="s">
        <v>3901</v>
      </c>
      <c r="CO1382" s="17" t="s">
        <v>3901</v>
      </c>
      <c r="CQ1382" s="17" t="s">
        <v>3901</v>
      </c>
      <c r="CR1382" s="17" t="s">
        <v>21</v>
      </c>
      <c r="CS1382" s="17" t="s">
        <v>3901</v>
      </c>
      <c r="CU1382" s="17" t="s">
        <v>3901</v>
      </c>
      <c r="DA1382" s="17" t="s">
        <v>3901</v>
      </c>
      <c r="DD1382" s="17" t="s">
        <v>3901</v>
      </c>
      <c r="DF1382" s="17" t="s">
        <v>3901</v>
      </c>
      <c r="DJ1382" s="17" t="s">
        <v>3901</v>
      </c>
      <c r="DK1382" s="17" t="s">
        <v>21</v>
      </c>
      <c r="DN1382" s="17">
        <f>COUNTIF(AU1382:DM1382, "X")</f>
        <v>23</v>
      </c>
    </row>
    <row r="1383" spans="1:118" s="17" customFormat="1">
      <c r="A1383" s="17" t="s">
        <v>7861</v>
      </c>
      <c r="B1383" s="17">
        <v>55</v>
      </c>
      <c r="C1383" s="17">
        <v>121443</v>
      </c>
      <c r="D1383" s="17" t="s">
        <v>7862</v>
      </c>
      <c r="E1383" s="17" t="s">
        <v>424</v>
      </c>
      <c r="F1383" s="17" t="s">
        <v>7863</v>
      </c>
      <c r="H1383" s="309">
        <v>30964</v>
      </c>
      <c r="I1383" s="309">
        <v>37525</v>
      </c>
      <c r="J1383" s="17" t="s">
        <v>3888</v>
      </c>
      <c r="L1383" s="17" t="s">
        <v>7864</v>
      </c>
      <c r="N1383" s="17" t="s">
        <v>19</v>
      </c>
      <c r="O1383" s="17" t="s">
        <v>15</v>
      </c>
      <c r="P1383" s="17">
        <v>45356</v>
      </c>
      <c r="Q1383" s="17">
        <v>1851</v>
      </c>
      <c r="AC1383" s="17" t="s">
        <v>3890</v>
      </c>
      <c r="AD1383" s="17" t="s">
        <v>3891</v>
      </c>
      <c r="AF1383" s="17">
        <v>15</v>
      </c>
      <c r="AG1383" s="17">
        <v>2</v>
      </c>
      <c r="AM1383" s="17" t="s">
        <v>2606</v>
      </c>
      <c r="AN1383" s="17" t="s">
        <v>7570</v>
      </c>
      <c r="AO1383" s="17">
        <v>3</v>
      </c>
      <c r="AP1383" s="17">
        <v>80</v>
      </c>
      <c r="AQ1383" s="17">
        <v>5</v>
      </c>
      <c r="AT1383" s="17" t="s">
        <v>6589</v>
      </c>
      <c r="DF1383" s="17" t="s">
        <v>3901</v>
      </c>
      <c r="DN1383" s="17">
        <f>COUNTIF(AU1383:DM1383, "X")</f>
        <v>1</v>
      </c>
    </row>
    <row r="1384" spans="1:118" s="17" customFormat="1">
      <c r="A1384" s="17" t="s">
        <v>21896</v>
      </c>
      <c r="B1384" s="17">
        <v>55</v>
      </c>
      <c r="C1384" s="17">
        <v>111486</v>
      </c>
      <c r="D1384" s="17" t="s">
        <v>297</v>
      </c>
      <c r="E1384" s="17" t="s">
        <v>21897</v>
      </c>
      <c r="F1384" s="17" t="s">
        <v>43</v>
      </c>
      <c r="H1384" s="309">
        <v>24125</v>
      </c>
      <c r="I1384" s="309">
        <v>36616</v>
      </c>
      <c r="J1384" s="17" t="s">
        <v>3888</v>
      </c>
      <c r="L1384" s="17" t="s">
        <v>21898</v>
      </c>
      <c r="N1384" s="17" t="s">
        <v>205</v>
      </c>
      <c r="O1384" s="17" t="s">
        <v>15</v>
      </c>
      <c r="P1384" s="17">
        <v>45337</v>
      </c>
      <c r="AF1384" s="17">
        <v>8</v>
      </c>
      <c r="AG1384" s="17">
        <v>2</v>
      </c>
      <c r="AH1384" s="17" t="s">
        <v>11926</v>
      </c>
      <c r="AK1384" s="17" t="s">
        <v>21650</v>
      </c>
      <c r="AM1384" s="17" t="s">
        <v>145</v>
      </c>
      <c r="AN1384" s="17" t="s">
        <v>21819</v>
      </c>
      <c r="AO1384" s="17">
        <v>3</v>
      </c>
      <c r="AP1384" s="17">
        <v>80</v>
      </c>
      <c r="AQ1384" s="17">
        <v>5</v>
      </c>
      <c r="AR1384" s="17" t="s">
        <v>21652</v>
      </c>
      <c r="BB1384" s="17" t="s">
        <v>3901</v>
      </c>
      <c r="BQ1384" s="17" t="s">
        <v>30</v>
      </c>
      <c r="BS1384" s="17" t="s">
        <v>3901</v>
      </c>
      <c r="CH1384" s="17" t="s">
        <v>3901</v>
      </c>
      <c r="DN1384" s="17">
        <f>COUNTIF(AU1384:DM1384, "X")</f>
        <v>3</v>
      </c>
    </row>
    <row r="1385" spans="1:118" s="17" customFormat="1">
      <c r="A1385" s="17" t="s">
        <v>15733</v>
      </c>
      <c r="B1385" s="17">
        <v>55</v>
      </c>
      <c r="C1385" s="17">
        <v>90599</v>
      </c>
      <c r="D1385" s="17" t="s">
        <v>15734</v>
      </c>
      <c r="E1385" s="17" t="s">
        <v>356</v>
      </c>
      <c r="F1385" s="17" t="s">
        <v>48</v>
      </c>
      <c r="H1385" s="309">
        <v>28130</v>
      </c>
      <c r="I1385" s="309">
        <v>34922</v>
      </c>
      <c r="J1385" s="17" t="s">
        <v>3888</v>
      </c>
      <c r="L1385" s="17" t="s">
        <v>15735</v>
      </c>
      <c r="N1385" s="17" t="s">
        <v>31</v>
      </c>
      <c r="O1385" s="17" t="s">
        <v>15</v>
      </c>
      <c r="P1385" s="17">
        <v>45373</v>
      </c>
      <c r="AC1385" s="17" t="s">
        <v>9895</v>
      </c>
      <c r="AD1385" s="17" t="s">
        <v>9896</v>
      </c>
      <c r="AF1385" s="17">
        <v>8</v>
      </c>
      <c r="AG1385" s="17">
        <v>2</v>
      </c>
      <c r="AM1385" s="17" t="s">
        <v>121</v>
      </c>
      <c r="AN1385" s="17" t="s">
        <v>15516</v>
      </c>
      <c r="AO1385" s="17">
        <v>3</v>
      </c>
      <c r="AP1385" s="17">
        <v>80</v>
      </c>
      <c r="AQ1385" s="17">
        <v>5</v>
      </c>
      <c r="AR1385" s="17" t="s">
        <v>9898</v>
      </c>
      <c r="AT1385" s="17" t="s">
        <v>15057</v>
      </c>
      <c r="BS1385" s="17" t="s">
        <v>3901</v>
      </c>
      <c r="CU1385" s="17" t="s">
        <v>3901</v>
      </c>
      <c r="DN1385" s="17">
        <f>COUNTIF(AU1385:DM1385, "X")</f>
        <v>2</v>
      </c>
    </row>
    <row r="1386" spans="1:118" s="17" customFormat="1">
      <c r="A1386" s="17" t="s">
        <v>20201</v>
      </c>
      <c r="B1386" s="17">
        <v>55</v>
      </c>
      <c r="C1386" s="17">
        <v>73472</v>
      </c>
      <c r="D1386" s="17" t="s">
        <v>9943</v>
      </c>
      <c r="E1386" s="17" t="s">
        <v>18</v>
      </c>
      <c r="F1386" s="17" t="s">
        <v>58</v>
      </c>
      <c r="H1386" s="309">
        <v>26717</v>
      </c>
      <c r="I1386" s="309">
        <v>43965</v>
      </c>
      <c r="J1386" s="17" t="s">
        <v>3888</v>
      </c>
      <c r="L1386" s="17" t="s">
        <v>20202</v>
      </c>
      <c r="N1386" s="17" t="s">
        <v>31</v>
      </c>
      <c r="O1386" s="17" t="s">
        <v>15</v>
      </c>
      <c r="P1386" s="17">
        <v>45373</v>
      </c>
      <c r="AD1386" s="17" t="s">
        <v>9896</v>
      </c>
      <c r="AF1386" s="17">
        <v>15</v>
      </c>
      <c r="AG1386" s="17">
        <v>2</v>
      </c>
      <c r="AM1386" s="17" t="s">
        <v>180</v>
      </c>
      <c r="AN1386" s="17" t="s">
        <v>20012</v>
      </c>
      <c r="AO1386" s="17">
        <v>3</v>
      </c>
      <c r="AP1386" s="17">
        <v>80</v>
      </c>
      <c r="AQ1386" s="17">
        <v>5</v>
      </c>
      <c r="AR1386" s="17" t="s">
        <v>10180</v>
      </c>
      <c r="DN1386" s="17">
        <f>COUNTIF(AU1386:DM1386, "X")</f>
        <v>0</v>
      </c>
    </row>
    <row r="1387" spans="1:118" s="17" customFormat="1">
      <c r="A1387" s="17" t="s">
        <v>4137</v>
      </c>
      <c r="B1387" s="17">
        <v>55</v>
      </c>
      <c r="C1387" s="17">
        <v>1916</v>
      </c>
      <c r="D1387" s="17" t="s">
        <v>4138</v>
      </c>
      <c r="E1387" s="17" t="s">
        <v>17</v>
      </c>
      <c r="F1387" s="17" t="s">
        <v>63</v>
      </c>
      <c r="G1387" s="17" t="s">
        <v>203</v>
      </c>
      <c r="H1387" s="309">
        <v>23793</v>
      </c>
      <c r="I1387" s="309">
        <v>30437</v>
      </c>
      <c r="J1387" s="17" t="s">
        <v>3888</v>
      </c>
      <c r="L1387" s="17" t="s">
        <v>4139</v>
      </c>
      <c r="N1387" s="17" t="s">
        <v>19</v>
      </c>
      <c r="O1387" s="17" t="s">
        <v>15</v>
      </c>
      <c r="P1387" s="17">
        <v>45356</v>
      </c>
      <c r="AC1387" s="17" t="s">
        <v>3890</v>
      </c>
      <c r="AD1387" s="17" t="s">
        <v>3891</v>
      </c>
      <c r="AF1387" s="17">
        <v>8</v>
      </c>
      <c r="AG1387" s="17">
        <v>2</v>
      </c>
      <c r="AM1387" s="17" t="s">
        <v>172</v>
      </c>
      <c r="AN1387" s="17" t="s">
        <v>3892</v>
      </c>
      <c r="AO1387" s="17">
        <v>3</v>
      </c>
      <c r="AP1387" s="17">
        <v>80</v>
      </c>
      <c r="AQ1387" s="17">
        <v>5</v>
      </c>
      <c r="AT1387" s="17" t="s">
        <v>3893</v>
      </c>
      <c r="AU1387" s="17" t="s">
        <v>30</v>
      </c>
      <c r="AV1387" s="17" t="s">
        <v>3901</v>
      </c>
      <c r="BA1387" s="17" t="s">
        <v>3901</v>
      </c>
      <c r="BB1387" s="17" t="s">
        <v>3901</v>
      </c>
      <c r="BD1387" s="17" t="s">
        <v>3901</v>
      </c>
      <c r="BH1387" s="17" t="s">
        <v>3901</v>
      </c>
      <c r="BK1387" s="17" t="s">
        <v>3901</v>
      </c>
      <c r="BQ1387" s="17" t="s">
        <v>30</v>
      </c>
      <c r="BS1387" s="17" t="s">
        <v>3901</v>
      </c>
      <c r="CQ1387" s="17" t="s">
        <v>3901</v>
      </c>
      <c r="DN1387" s="17">
        <f>COUNTIF(AU1387:DM1387, "X")</f>
        <v>8</v>
      </c>
    </row>
    <row r="1388" spans="1:118" s="17" customFormat="1">
      <c r="A1388" s="17" t="s">
        <v>23426</v>
      </c>
      <c r="B1388" s="17">
        <v>55</v>
      </c>
      <c r="C1388" s="17">
        <v>41587</v>
      </c>
      <c r="D1388" s="17" t="s">
        <v>19034</v>
      </c>
      <c r="E1388" s="17" t="s">
        <v>8444</v>
      </c>
      <c r="F1388" s="17" t="s">
        <v>476</v>
      </c>
      <c r="H1388" s="309">
        <v>10317</v>
      </c>
      <c r="I1388" s="309">
        <v>28611</v>
      </c>
      <c r="J1388" s="17" t="s">
        <v>3888</v>
      </c>
      <c r="L1388" s="17" t="s">
        <v>23427</v>
      </c>
      <c r="N1388" s="17" t="s">
        <v>576</v>
      </c>
      <c r="O1388" s="17" t="s">
        <v>15</v>
      </c>
      <c r="P1388" s="17">
        <v>45322</v>
      </c>
      <c r="AF1388" s="17">
        <v>8</v>
      </c>
      <c r="AG1388" s="17">
        <v>2</v>
      </c>
      <c r="AI1388" s="17" t="s">
        <v>20542</v>
      </c>
      <c r="AM1388" s="17" t="s">
        <v>256</v>
      </c>
      <c r="AN1388" s="17" t="s">
        <v>23381</v>
      </c>
      <c r="AO1388" s="17">
        <v>3</v>
      </c>
      <c r="AP1388" s="17">
        <v>80</v>
      </c>
      <c r="AQ1388" s="17">
        <v>5</v>
      </c>
      <c r="AR1388" s="17" t="s">
        <v>22585</v>
      </c>
      <c r="AV1388" s="17" t="s">
        <v>3901</v>
      </c>
      <c r="AZ1388" s="17" t="s">
        <v>3901</v>
      </c>
      <c r="BB1388" s="17" t="s">
        <v>3901</v>
      </c>
      <c r="BD1388" s="17" t="s">
        <v>3901</v>
      </c>
      <c r="BK1388" s="17" t="s">
        <v>3901</v>
      </c>
      <c r="BQ1388" s="17" t="s">
        <v>30</v>
      </c>
      <c r="BS1388" s="17" t="s">
        <v>3901</v>
      </c>
      <c r="BY1388" s="17" t="s">
        <v>3901</v>
      </c>
      <c r="CC1388" s="17" t="s">
        <v>3901</v>
      </c>
      <c r="CH1388" s="17" t="s">
        <v>3901</v>
      </c>
      <c r="CI1388" s="17" t="s">
        <v>3901</v>
      </c>
      <c r="CQ1388" s="17" t="s">
        <v>3901</v>
      </c>
      <c r="CU1388" s="17" t="s">
        <v>3901</v>
      </c>
      <c r="DN1388" s="17">
        <f>COUNTIF(AU1388:DM1388, "X")</f>
        <v>12</v>
      </c>
    </row>
    <row r="1389" spans="1:118" s="17" customFormat="1">
      <c r="A1389" s="17" t="s">
        <v>19033</v>
      </c>
      <c r="B1389" s="17">
        <v>55</v>
      </c>
      <c r="C1389" s="17">
        <v>24959</v>
      </c>
      <c r="D1389" s="17" t="s">
        <v>19034</v>
      </c>
      <c r="E1389" s="17" t="s">
        <v>164</v>
      </c>
      <c r="F1389" s="17" t="s">
        <v>377</v>
      </c>
      <c r="H1389" s="309">
        <v>21013</v>
      </c>
      <c r="I1389" s="309">
        <v>42919</v>
      </c>
      <c r="J1389" s="17" t="s">
        <v>3888</v>
      </c>
      <c r="L1389" s="17" t="s">
        <v>19035</v>
      </c>
      <c r="N1389" s="17" t="s">
        <v>31</v>
      </c>
      <c r="O1389" s="17" t="s">
        <v>15</v>
      </c>
      <c r="P1389" s="17">
        <v>45373</v>
      </c>
      <c r="AD1389" s="17" t="s">
        <v>9896</v>
      </c>
      <c r="AF1389" s="17">
        <v>8</v>
      </c>
      <c r="AG1389" s="17">
        <v>2</v>
      </c>
      <c r="AM1389" s="17" t="s">
        <v>314</v>
      </c>
      <c r="AN1389" s="17" t="s">
        <v>18984</v>
      </c>
      <c r="AO1389" s="17">
        <v>3</v>
      </c>
      <c r="AP1389" s="17">
        <v>80</v>
      </c>
      <c r="AQ1389" s="17">
        <v>5</v>
      </c>
      <c r="AR1389" s="17" t="s">
        <v>9898</v>
      </c>
      <c r="DN1389" s="17">
        <f>COUNTIF(AU1389:DM1389, "X")</f>
        <v>0</v>
      </c>
    </row>
    <row r="1390" spans="1:118" s="17" customFormat="1">
      <c r="A1390" s="17" t="s">
        <v>21612</v>
      </c>
      <c r="B1390" s="17">
        <v>55</v>
      </c>
      <c r="C1390" s="17">
        <v>82620</v>
      </c>
      <c r="D1390" s="17" t="s">
        <v>20175</v>
      </c>
      <c r="E1390" s="17" t="s">
        <v>324</v>
      </c>
      <c r="F1390" s="17" t="s">
        <v>10981</v>
      </c>
      <c r="H1390" s="309">
        <v>26884</v>
      </c>
      <c r="I1390" s="309">
        <v>43743</v>
      </c>
      <c r="J1390" s="17" t="s">
        <v>3888</v>
      </c>
      <c r="L1390" s="17" t="s">
        <v>21446</v>
      </c>
      <c r="N1390" s="17" t="s">
        <v>26</v>
      </c>
      <c r="O1390" s="17" t="s">
        <v>15</v>
      </c>
      <c r="P1390" s="17">
        <v>45318</v>
      </c>
      <c r="AF1390" s="17">
        <v>15</v>
      </c>
      <c r="AG1390" s="17">
        <v>2</v>
      </c>
      <c r="AI1390" s="17" t="s">
        <v>20669</v>
      </c>
      <c r="AM1390" s="17" t="s">
        <v>2617</v>
      </c>
      <c r="AN1390" s="17" t="s">
        <v>21447</v>
      </c>
      <c r="AO1390" s="17">
        <v>3</v>
      </c>
      <c r="AP1390" s="17">
        <v>80</v>
      </c>
      <c r="AQ1390" s="17">
        <v>5</v>
      </c>
      <c r="AR1390" s="17" t="s">
        <v>20671</v>
      </c>
      <c r="AS1390" s="17" t="s">
        <v>21222</v>
      </c>
      <c r="DD1390" s="17" t="s">
        <v>3901</v>
      </c>
      <c r="DN1390" s="17">
        <f>COUNTIF(AU1390:DM1390, "X")</f>
        <v>1</v>
      </c>
    </row>
    <row r="1391" spans="1:118" s="17" customFormat="1">
      <c r="A1391" s="17" t="s">
        <v>13684</v>
      </c>
      <c r="B1391" s="17">
        <v>55</v>
      </c>
      <c r="C1391" s="17">
        <v>15341</v>
      </c>
      <c r="D1391" s="17" t="s">
        <v>13685</v>
      </c>
      <c r="E1391" s="17" t="s">
        <v>341</v>
      </c>
      <c r="F1391" s="17" t="s">
        <v>18</v>
      </c>
      <c r="H1391" s="309">
        <v>21391</v>
      </c>
      <c r="I1391" s="309">
        <v>28611</v>
      </c>
      <c r="J1391" s="17" t="s">
        <v>3888</v>
      </c>
      <c r="L1391" s="17" t="s">
        <v>13686</v>
      </c>
      <c r="N1391" s="17" t="s">
        <v>31</v>
      </c>
      <c r="O1391" s="17" t="s">
        <v>15</v>
      </c>
      <c r="P1391" s="17">
        <v>45373</v>
      </c>
      <c r="AC1391" s="17" t="s">
        <v>9895</v>
      </c>
      <c r="AD1391" s="17" t="s">
        <v>9896</v>
      </c>
      <c r="AF1391" s="17">
        <v>8</v>
      </c>
      <c r="AG1391" s="17">
        <v>2</v>
      </c>
      <c r="AM1391" s="17" t="s">
        <v>240</v>
      </c>
      <c r="AN1391" s="17" t="s">
        <v>13567</v>
      </c>
      <c r="AO1391" s="17">
        <v>3</v>
      </c>
      <c r="AP1391" s="17">
        <v>80</v>
      </c>
      <c r="AQ1391" s="17">
        <v>5</v>
      </c>
      <c r="AR1391" s="17" t="s">
        <v>9898</v>
      </c>
      <c r="AT1391" s="17" t="s">
        <v>12990</v>
      </c>
      <c r="AU1391" s="17" t="s">
        <v>30</v>
      </c>
      <c r="AV1391" s="17" t="s">
        <v>3901</v>
      </c>
      <c r="AX1391" s="17" t="s">
        <v>3901</v>
      </c>
      <c r="AZ1391" s="17" t="s">
        <v>3901</v>
      </c>
      <c r="BB1391" s="17" t="s">
        <v>3901</v>
      </c>
      <c r="BD1391" s="17" t="s">
        <v>3901</v>
      </c>
      <c r="BJ1391" s="17" t="s">
        <v>30</v>
      </c>
      <c r="BK1391" s="17" t="s">
        <v>3901</v>
      </c>
      <c r="BQ1391" s="17" t="s">
        <v>30</v>
      </c>
      <c r="BS1391" s="17" t="s">
        <v>3901</v>
      </c>
      <c r="BY1391" s="17" t="s">
        <v>3901</v>
      </c>
      <c r="BZ1391" s="17" t="s">
        <v>30</v>
      </c>
      <c r="CC1391" s="17" t="s">
        <v>3901</v>
      </c>
      <c r="CF1391" s="17" t="s">
        <v>3901</v>
      </c>
      <c r="CH1391" s="17" t="s">
        <v>3901</v>
      </c>
      <c r="CL1391" s="17" t="s">
        <v>3901</v>
      </c>
      <c r="CN1391" s="17" t="s">
        <v>3901</v>
      </c>
      <c r="CQ1391" s="17" t="s">
        <v>3901</v>
      </c>
      <c r="CR1391" s="17" t="s">
        <v>30</v>
      </c>
      <c r="CU1391" s="17" t="s">
        <v>3901</v>
      </c>
      <c r="CX1391" s="17" t="s">
        <v>3901</v>
      </c>
      <c r="CY1391" s="17" t="s">
        <v>30</v>
      </c>
      <c r="DA1391" s="17" t="s">
        <v>3901</v>
      </c>
      <c r="DN1391" s="17">
        <f>COUNTIF(AU1391:DM1391, "X")</f>
        <v>17</v>
      </c>
    </row>
    <row r="1392" spans="1:118" s="17" customFormat="1">
      <c r="A1392" s="523" t="s">
        <v>2040</v>
      </c>
      <c r="B1392" s="17">
        <v>55</v>
      </c>
      <c r="C1392" s="17">
        <v>112937</v>
      </c>
      <c r="D1392" s="17" t="s">
        <v>524</v>
      </c>
      <c r="E1392" s="17" t="s">
        <v>307</v>
      </c>
      <c r="F1392" s="17" t="s">
        <v>65</v>
      </c>
      <c r="H1392" s="309">
        <v>29703</v>
      </c>
      <c r="I1392" s="309">
        <v>42654</v>
      </c>
      <c r="J1392" s="17" t="s">
        <v>3888</v>
      </c>
      <c r="L1392" s="17" t="s">
        <v>2041</v>
      </c>
      <c r="N1392" s="17" t="s">
        <v>31</v>
      </c>
      <c r="O1392" s="17" t="s">
        <v>15</v>
      </c>
      <c r="P1392" s="17">
        <v>45373</v>
      </c>
      <c r="AC1392" s="17" t="s">
        <v>9895</v>
      </c>
      <c r="AD1392" s="17" t="s">
        <v>9896</v>
      </c>
      <c r="AF1392" s="17">
        <v>15</v>
      </c>
      <c r="AG1392" s="17">
        <v>2</v>
      </c>
      <c r="AM1392" s="17" t="s">
        <v>240</v>
      </c>
      <c r="AN1392" s="17" t="s">
        <v>13567</v>
      </c>
      <c r="AO1392" s="17">
        <v>3</v>
      </c>
      <c r="AP1392" s="17">
        <v>80</v>
      </c>
      <c r="AQ1392" s="17">
        <v>5</v>
      </c>
      <c r="AR1392" s="17" t="s">
        <v>9898</v>
      </c>
      <c r="AT1392" s="17" t="s">
        <v>12990</v>
      </c>
      <c r="AV1392" s="17" t="s">
        <v>3901</v>
      </c>
      <c r="AZ1392" s="17" t="s">
        <v>3901</v>
      </c>
      <c r="BD1392" s="17" t="s">
        <v>3901</v>
      </c>
      <c r="CU1392" s="17" t="s">
        <v>3901</v>
      </c>
      <c r="DF1392" s="17" t="s">
        <v>3901</v>
      </c>
      <c r="DN1392" s="17">
        <f>COUNTIF(AU1392:DM1392, "X")</f>
        <v>5</v>
      </c>
    </row>
    <row r="1393" spans="1:118" s="17" customFormat="1">
      <c r="A1393" s="17" t="s">
        <v>23178</v>
      </c>
      <c r="B1393" s="17">
        <v>55</v>
      </c>
      <c r="C1393" s="17">
        <v>112170</v>
      </c>
      <c r="D1393" s="17" t="s">
        <v>23179</v>
      </c>
      <c r="E1393" s="17" t="s">
        <v>378</v>
      </c>
      <c r="F1393" s="17" t="s">
        <v>344</v>
      </c>
      <c r="H1393" s="309">
        <v>28740</v>
      </c>
      <c r="I1393" s="309">
        <v>39500</v>
      </c>
      <c r="J1393" s="17" t="s">
        <v>3888</v>
      </c>
      <c r="L1393" s="17" t="s">
        <v>23180</v>
      </c>
      <c r="N1393" s="17" t="s">
        <v>126</v>
      </c>
      <c r="O1393" s="17" t="s">
        <v>15</v>
      </c>
      <c r="P1393" s="17">
        <v>45383</v>
      </c>
      <c r="AF1393" s="17">
        <v>8</v>
      </c>
      <c r="AG1393" s="17">
        <v>2</v>
      </c>
      <c r="AI1393" s="17" t="s">
        <v>20542</v>
      </c>
      <c r="AM1393" s="17" t="s">
        <v>90</v>
      </c>
      <c r="AN1393" s="17" t="s">
        <v>23025</v>
      </c>
      <c r="AO1393" s="17">
        <v>3</v>
      </c>
      <c r="AP1393" s="17">
        <v>80</v>
      </c>
      <c r="AQ1393" s="17">
        <v>5</v>
      </c>
      <c r="AR1393" s="17" t="s">
        <v>22585</v>
      </c>
      <c r="BS1393" s="17" t="s">
        <v>3901</v>
      </c>
      <c r="CU1393" s="17" t="s">
        <v>3901</v>
      </c>
      <c r="DN1393" s="17">
        <f>COUNTIF(AU1393:DM1393, "X")</f>
        <v>2</v>
      </c>
    </row>
    <row r="1394" spans="1:118" s="17" customFormat="1">
      <c r="A1394" s="17" t="s">
        <v>23266</v>
      </c>
      <c r="B1394" s="17">
        <v>55</v>
      </c>
      <c r="C1394" s="17">
        <v>41588</v>
      </c>
      <c r="D1394" s="17" t="s">
        <v>6782</v>
      </c>
      <c r="E1394" s="17" t="s">
        <v>271</v>
      </c>
      <c r="F1394" s="17" t="s">
        <v>70</v>
      </c>
      <c r="H1394" s="309">
        <v>19782</v>
      </c>
      <c r="I1394" s="309">
        <v>28611</v>
      </c>
      <c r="J1394" s="17" t="s">
        <v>3888</v>
      </c>
      <c r="L1394" s="17" t="s">
        <v>23239</v>
      </c>
      <c r="N1394" s="17" t="s">
        <v>205</v>
      </c>
      <c r="O1394" s="17" t="s">
        <v>15</v>
      </c>
      <c r="P1394" s="17">
        <v>45337</v>
      </c>
      <c r="AF1394" s="17">
        <v>8</v>
      </c>
      <c r="AG1394" s="17">
        <v>2</v>
      </c>
      <c r="AI1394" s="17" t="s">
        <v>20542</v>
      </c>
      <c r="AM1394" s="17" t="s">
        <v>259</v>
      </c>
      <c r="AN1394" s="17" t="s">
        <v>23210</v>
      </c>
      <c r="AO1394" s="17">
        <v>3</v>
      </c>
      <c r="AP1394" s="17">
        <v>80</v>
      </c>
      <c r="AQ1394" s="17">
        <v>5</v>
      </c>
      <c r="AR1394" s="17" t="s">
        <v>22585</v>
      </c>
      <c r="AU1394" s="17" t="s">
        <v>30</v>
      </c>
      <c r="AV1394" s="17" t="s">
        <v>3901</v>
      </c>
      <c r="BB1394" s="17" t="s">
        <v>3901</v>
      </c>
      <c r="BD1394" s="17" t="s">
        <v>3901</v>
      </c>
      <c r="BH1394" s="17" t="s">
        <v>3901</v>
      </c>
      <c r="BK1394" s="17" t="s">
        <v>3901</v>
      </c>
      <c r="BQ1394" s="17" t="s">
        <v>30</v>
      </c>
      <c r="BS1394" s="17" t="s">
        <v>3901</v>
      </c>
      <c r="BY1394" s="17" t="s">
        <v>3901</v>
      </c>
      <c r="CC1394" s="17" t="s">
        <v>3901</v>
      </c>
      <c r="CH1394" s="17" t="s">
        <v>3901</v>
      </c>
      <c r="CI1394" s="17" t="s">
        <v>3901</v>
      </c>
      <c r="CL1394" s="17" t="s">
        <v>3901</v>
      </c>
      <c r="CN1394" s="17" t="s">
        <v>3901</v>
      </c>
      <c r="CQ1394" s="17" t="s">
        <v>3901</v>
      </c>
      <c r="CU1394" s="17" t="s">
        <v>3901</v>
      </c>
      <c r="CX1394" s="17" t="s">
        <v>3901</v>
      </c>
      <c r="DN1394" s="17">
        <f>COUNTIF(AU1394:DM1394, "X")</f>
        <v>15</v>
      </c>
    </row>
    <row r="1395" spans="1:118" s="17" customFormat="1">
      <c r="A1395" s="17" t="s">
        <v>9212</v>
      </c>
      <c r="B1395" s="17">
        <v>55</v>
      </c>
      <c r="C1395" s="17">
        <v>38484</v>
      </c>
      <c r="D1395" s="17" t="s">
        <v>217</v>
      </c>
      <c r="E1395" s="17" t="s">
        <v>61</v>
      </c>
      <c r="F1395" s="17" t="s">
        <v>21</v>
      </c>
      <c r="H1395" s="309">
        <v>23043</v>
      </c>
      <c r="I1395" s="309">
        <v>30468</v>
      </c>
      <c r="J1395" s="17" t="s">
        <v>3888</v>
      </c>
      <c r="L1395" s="17" t="s">
        <v>9085</v>
      </c>
      <c r="M1395" s="17" t="s">
        <v>715</v>
      </c>
      <c r="N1395" s="17" t="s">
        <v>19</v>
      </c>
      <c r="O1395" s="17" t="s">
        <v>15</v>
      </c>
      <c r="P1395" s="17">
        <v>45356</v>
      </c>
      <c r="AC1395" s="17" t="s">
        <v>3890</v>
      </c>
      <c r="AD1395" s="17" t="s">
        <v>3891</v>
      </c>
      <c r="AF1395" s="17">
        <v>15</v>
      </c>
      <c r="AG1395" s="17">
        <v>2</v>
      </c>
      <c r="AM1395" s="17" t="s">
        <v>29</v>
      </c>
      <c r="AN1395" s="17" t="s">
        <v>9081</v>
      </c>
      <c r="AO1395" s="17">
        <v>3</v>
      </c>
      <c r="AP1395" s="17">
        <v>80</v>
      </c>
      <c r="AQ1395" s="17">
        <v>5</v>
      </c>
      <c r="AT1395" s="17" t="s">
        <v>9082</v>
      </c>
      <c r="AU1395" s="17" t="s">
        <v>30</v>
      </c>
      <c r="AV1395" s="17" t="s">
        <v>3901</v>
      </c>
      <c r="AX1395" s="17" t="s">
        <v>3901</v>
      </c>
      <c r="AZ1395" s="17" t="s">
        <v>3901</v>
      </c>
      <c r="BB1395" s="17" t="s">
        <v>3901</v>
      </c>
      <c r="BC1395" s="17" t="s">
        <v>30</v>
      </c>
      <c r="BD1395" s="17" t="s">
        <v>3901</v>
      </c>
      <c r="BS1395" s="17" t="s">
        <v>3901</v>
      </c>
      <c r="DA1395" s="17" t="s">
        <v>3901</v>
      </c>
      <c r="DN1395" s="17">
        <f>COUNTIF(AU1395:DM1395, "X")</f>
        <v>7</v>
      </c>
    </row>
    <row r="1396" spans="1:118" s="17" customFormat="1">
      <c r="A1396" s="17" t="s">
        <v>11720</v>
      </c>
      <c r="B1396" s="17">
        <v>55</v>
      </c>
      <c r="C1396" s="17">
        <v>19748</v>
      </c>
      <c r="D1396" s="17" t="s">
        <v>11721</v>
      </c>
      <c r="E1396" s="17" t="s">
        <v>356</v>
      </c>
      <c r="F1396" s="17" t="s">
        <v>5207</v>
      </c>
      <c r="H1396" s="309">
        <v>14285</v>
      </c>
      <c r="I1396" s="309">
        <v>28611</v>
      </c>
      <c r="J1396" s="17" t="s">
        <v>3888</v>
      </c>
      <c r="L1396" s="17" t="s">
        <v>11722</v>
      </c>
      <c r="N1396" s="17" t="s">
        <v>14</v>
      </c>
      <c r="O1396" s="17" t="s">
        <v>15</v>
      </c>
      <c r="P1396" s="17">
        <v>45371</v>
      </c>
      <c r="AC1396" s="17" t="s">
        <v>14</v>
      </c>
      <c r="AF1396" s="17">
        <v>15</v>
      </c>
      <c r="AG1396" s="17">
        <v>2</v>
      </c>
      <c r="AI1396" s="17" t="s">
        <v>10178</v>
      </c>
      <c r="AM1396" s="17" t="s">
        <v>173</v>
      </c>
      <c r="AN1396" s="17" t="s">
        <v>11705</v>
      </c>
      <c r="AO1396" s="17">
        <v>3</v>
      </c>
      <c r="AP1396" s="17">
        <v>80</v>
      </c>
      <c r="AQ1396" s="17">
        <v>5</v>
      </c>
      <c r="AR1396" s="17" t="s">
        <v>10180</v>
      </c>
      <c r="AU1396" s="17" t="s">
        <v>21</v>
      </c>
      <c r="AV1396" s="17" t="s">
        <v>3901</v>
      </c>
      <c r="AW1396" s="17" t="s">
        <v>3901</v>
      </c>
      <c r="AX1396" s="17" t="s">
        <v>3901</v>
      </c>
      <c r="AY1396" s="17" t="s">
        <v>21</v>
      </c>
      <c r="AZ1396" s="17" t="s">
        <v>3901</v>
      </c>
      <c r="BA1396" s="17" t="s">
        <v>3901</v>
      </c>
      <c r="BB1396" s="17" t="s">
        <v>3901</v>
      </c>
      <c r="BD1396" s="17" t="s">
        <v>3901</v>
      </c>
      <c r="BH1396" s="17" t="s">
        <v>3901</v>
      </c>
      <c r="BJ1396" s="17" t="s">
        <v>21</v>
      </c>
      <c r="BK1396" s="17" t="s">
        <v>3901</v>
      </c>
      <c r="BL1396" s="17" t="s">
        <v>3901</v>
      </c>
      <c r="BN1396" s="17" t="s">
        <v>3901</v>
      </c>
      <c r="BQ1396" s="17" t="s">
        <v>30</v>
      </c>
      <c r="BS1396" s="17" t="s">
        <v>3901</v>
      </c>
      <c r="BY1396" s="17" t="s">
        <v>3901</v>
      </c>
      <c r="BZ1396" s="17" t="s">
        <v>21</v>
      </c>
      <c r="CC1396" s="17" t="s">
        <v>3901</v>
      </c>
      <c r="CF1396" s="17" t="s">
        <v>3901</v>
      </c>
      <c r="CG1396" s="17" t="s">
        <v>21</v>
      </c>
      <c r="CH1396" s="17" t="s">
        <v>3901</v>
      </c>
      <c r="CI1396" s="17" t="s">
        <v>3901</v>
      </c>
      <c r="CL1396" s="17" t="s">
        <v>3901</v>
      </c>
      <c r="CM1396" s="17" t="s">
        <v>21</v>
      </c>
      <c r="CN1396" s="17" t="s">
        <v>3901</v>
      </c>
      <c r="CO1396" s="17" t="s">
        <v>3901</v>
      </c>
      <c r="CQ1396" s="17" t="s">
        <v>3901</v>
      </c>
      <c r="CR1396" s="17" t="s">
        <v>21</v>
      </c>
      <c r="CU1396" s="17" t="s">
        <v>3901</v>
      </c>
      <c r="CV1396" s="17" t="s">
        <v>3901</v>
      </c>
      <c r="CX1396" s="17" t="s">
        <v>3901</v>
      </c>
      <c r="CY1396" s="17" t="s">
        <v>21</v>
      </c>
      <c r="DA1396" s="17" t="s">
        <v>3901</v>
      </c>
      <c r="DB1396" s="17" t="s">
        <v>3901</v>
      </c>
      <c r="DD1396" s="17" t="s">
        <v>3901</v>
      </c>
      <c r="DN1396" s="17">
        <f>COUNTIF(AU1396:DM1396, "X")</f>
        <v>27</v>
      </c>
    </row>
    <row r="1397" spans="1:118" s="17" customFormat="1">
      <c r="A1397" s="17" t="s">
        <v>16971</v>
      </c>
      <c r="B1397" s="17">
        <v>55</v>
      </c>
      <c r="C1397" s="17">
        <v>120669</v>
      </c>
      <c r="D1397" s="17" t="s">
        <v>14206</v>
      </c>
      <c r="E1397" s="17" t="s">
        <v>437</v>
      </c>
      <c r="F1397" s="17" t="s">
        <v>33</v>
      </c>
      <c r="H1397" s="309">
        <v>29361</v>
      </c>
      <c r="I1397" s="309">
        <v>37460</v>
      </c>
      <c r="J1397" s="17" t="s">
        <v>3888</v>
      </c>
      <c r="L1397" s="17" t="s">
        <v>16896</v>
      </c>
      <c r="N1397" s="17" t="s">
        <v>31</v>
      </c>
      <c r="O1397" s="17" t="s">
        <v>15</v>
      </c>
      <c r="P1397" s="17">
        <v>45373</v>
      </c>
      <c r="AC1397" s="17" t="s">
        <v>9895</v>
      </c>
      <c r="AD1397" s="17" t="s">
        <v>9896</v>
      </c>
      <c r="AF1397" s="17">
        <v>8</v>
      </c>
      <c r="AG1397" s="17">
        <v>2</v>
      </c>
      <c r="AM1397" s="17" t="s">
        <v>220</v>
      </c>
      <c r="AN1397" s="17" t="s">
        <v>16782</v>
      </c>
      <c r="AO1397" s="17">
        <v>3</v>
      </c>
      <c r="AP1397" s="17">
        <v>80</v>
      </c>
      <c r="AQ1397" s="17">
        <v>5</v>
      </c>
      <c r="AR1397" s="17" t="s">
        <v>9898</v>
      </c>
      <c r="AT1397" s="17" t="s">
        <v>9899</v>
      </c>
      <c r="DN1397" s="17">
        <f>COUNTIF(AU1397:DM1397, "X")</f>
        <v>0</v>
      </c>
    </row>
    <row r="1398" spans="1:118" s="17" customFormat="1">
      <c r="A1398" s="17" t="s">
        <v>20709</v>
      </c>
      <c r="B1398" s="17">
        <v>55</v>
      </c>
      <c r="C1398" s="17">
        <v>100148</v>
      </c>
      <c r="D1398" s="17" t="s">
        <v>20710</v>
      </c>
      <c r="E1398" s="17" t="s">
        <v>592</v>
      </c>
      <c r="F1398" s="17" t="s">
        <v>344</v>
      </c>
      <c r="H1398" s="309">
        <v>17633</v>
      </c>
      <c r="I1398" s="309">
        <v>35558</v>
      </c>
      <c r="J1398" s="17" t="s">
        <v>3888</v>
      </c>
      <c r="L1398" s="17" t="s">
        <v>20711</v>
      </c>
      <c r="N1398" s="17" t="s">
        <v>26</v>
      </c>
      <c r="O1398" s="17" t="s">
        <v>15</v>
      </c>
      <c r="P1398" s="17">
        <v>45318</v>
      </c>
      <c r="AF1398" s="17">
        <v>8</v>
      </c>
      <c r="AG1398" s="17">
        <v>2</v>
      </c>
      <c r="AI1398" s="17" t="s">
        <v>20669</v>
      </c>
      <c r="AM1398" s="17" t="s">
        <v>53</v>
      </c>
      <c r="AN1398" s="17" t="s">
        <v>20670</v>
      </c>
      <c r="AO1398" s="17">
        <v>3</v>
      </c>
      <c r="AP1398" s="17">
        <v>80</v>
      </c>
      <c r="AQ1398" s="17">
        <v>5</v>
      </c>
      <c r="AR1398" s="17" t="s">
        <v>20671</v>
      </c>
      <c r="CH1398" s="17" t="s">
        <v>3901</v>
      </c>
      <c r="CU1398" s="17" t="s">
        <v>3901</v>
      </c>
      <c r="DN1398" s="17">
        <f>COUNTIF(AU1398:DM1398, "X")</f>
        <v>2</v>
      </c>
    </row>
    <row r="1399" spans="1:118" s="17" customFormat="1">
      <c r="A1399" s="17" t="s">
        <v>18202</v>
      </c>
      <c r="B1399" s="17">
        <v>55</v>
      </c>
      <c r="C1399" s="17">
        <v>109192</v>
      </c>
      <c r="D1399" s="17" t="s">
        <v>18203</v>
      </c>
      <c r="E1399" s="17" t="s">
        <v>249</v>
      </c>
      <c r="F1399" s="17" t="s">
        <v>548</v>
      </c>
      <c r="H1399" s="309">
        <v>29883</v>
      </c>
      <c r="I1399" s="309">
        <v>36445</v>
      </c>
      <c r="J1399" s="17" t="s">
        <v>3888</v>
      </c>
      <c r="L1399" s="17" t="s">
        <v>18204</v>
      </c>
      <c r="N1399" s="17" t="s">
        <v>31</v>
      </c>
      <c r="O1399" s="17" t="s">
        <v>15</v>
      </c>
      <c r="P1399" s="17">
        <v>45373</v>
      </c>
      <c r="AD1399" s="17" t="s">
        <v>9896</v>
      </c>
      <c r="AF1399" s="17">
        <v>15</v>
      </c>
      <c r="AG1399" s="17">
        <v>2</v>
      </c>
      <c r="AM1399" s="17" t="s">
        <v>32</v>
      </c>
      <c r="AN1399" s="17" t="s">
        <v>18168</v>
      </c>
      <c r="AO1399" s="17">
        <v>3</v>
      </c>
      <c r="AP1399" s="17">
        <v>80</v>
      </c>
      <c r="AQ1399" s="17">
        <v>5</v>
      </c>
      <c r="AR1399" s="17" t="s">
        <v>9898</v>
      </c>
      <c r="DN1399" s="17">
        <f>COUNTIF(AU1399:DM1399, "X")</f>
        <v>0</v>
      </c>
    </row>
    <row r="1400" spans="1:118" s="17" customFormat="1">
      <c r="A1400" s="17" t="s">
        <v>19695</v>
      </c>
      <c r="B1400" s="17">
        <v>55</v>
      </c>
      <c r="C1400" s="17">
        <v>71647</v>
      </c>
      <c r="D1400" s="17" t="s">
        <v>14357</v>
      </c>
      <c r="E1400" s="17" t="s">
        <v>378</v>
      </c>
      <c r="F1400" s="17" t="s">
        <v>48</v>
      </c>
      <c r="H1400" s="309">
        <v>23907</v>
      </c>
      <c r="I1400" s="309">
        <v>33155</v>
      </c>
      <c r="J1400" s="17" t="s">
        <v>3888</v>
      </c>
      <c r="L1400" s="17" t="s">
        <v>19696</v>
      </c>
      <c r="N1400" s="17" t="s">
        <v>14</v>
      </c>
      <c r="O1400" s="17" t="s">
        <v>15</v>
      </c>
      <c r="P1400" s="17">
        <v>45371</v>
      </c>
      <c r="AF1400" s="17">
        <v>8</v>
      </c>
      <c r="AG1400" s="17">
        <v>2</v>
      </c>
      <c r="AI1400" s="17" t="s">
        <v>10178</v>
      </c>
      <c r="AM1400" s="17" t="s">
        <v>219</v>
      </c>
      <c r="AN1400" s="17" t="s">
        <v>19675</v>
      </c>
      <c r="AO1400" s="17">
        <v>3</v>
      </c>
      <c r="AP1400" s="17">
        <v>80</v>
      </c>
      <c r="AQ1400" s="17">
        <v>5</v>
      </c>
      <c r="AR1400" s="17" t="s">
        <v>10180</v>
      </c>
      <c r="AU1400" s="17" t="s">
        <v>21</v>
      </c>
      <c r="AX1400" s="17" t="s">
        <v>3901</v>
      </c>
      <c r="AY1400" s="17" t="s">
        <v>21</v>
      </c>
      <c r="AZ1400" s="17" t="s">
        <v>3901</v>
      </c>
      <c r="BB1400" s="17" t="s">
        <v>3901</v>
      </c>
      <c r="BC1400" s="17" t="s">
        <v>21</v>
      </c>
      <c r="BD1400" s="17" t="s">
        <v>3901</v>
      </c>
      <c r="BH1400" s="17" t="s">
        <v>3901</v>
      </c>
      <c r="BK1400" s="17" t="s">
        <v>3901</v>
      </c>
      <c r="BN1400" s="17" t="s">
        <v>3901</v>
      </c>
      <c r="BQ1400" s="17" t="s">
        <v>30</v>
      </c>
      <c r="BS1400" s="17" t="s">
        <v>3901</v>
      </c>
      <c r="BU1400" s="17" t="s">
        <v>3901</v>
      </c>
      <c r="BY1400" s="17" t="s">
        <v>3901</v>
      </c>
      <c r="CC1400" s="17" t="s">
        <v>3901</v>
      </c>
      <c r="CF1400" s="17" t="s">
        <v>3901</v>
      </c>
      <c r="CH1400" s="17" t="s">
        <v>3901</v>
      </c>
      <c r="CI1400" s="17" t="s">
        <v>3901</v>
      </c>
      <c r="CN1400" s="17" t="s">
        <v>3901</v>
      </c>
      <c r="DN1400" s="17">
        <f>COUNTIF(AU1400:DM1400, "X")</f>
        <v>15</v>
      </c>
    </row>
    <row r="1401" spans="1:118" s="17" customFormat="1">
      <c r="A1401" s="17" t="s">
        <v>14356</v>
      </c>
      <c r="B1401" s="17">
        <v>55</v>
      </c>
      <c r="C1401" s="17">
        <v>118484</v>
      </c>
      <c r="D1401" s="17" t="s">
        <v>14357</v>
      </c>
      <c r="E1401" s="17" t="s">
        <v>195</v>
      </c>
      <c r="F1401" s="17" t="s">
        <v>147</v>
      </c>
      <c r="H1401" s="309">
        <v>28782</v>
      </c>
      <c r="I1401" s="309">
        <v>37215</v>
      </c>
      <c r="J1401" s="17" t="s">
        <v>3888</v>
      </c>
      <c r="L1401" s="17" t="s">
        <v>14358</v>
      </c>
      <c r="N1401" s="17" t="s">
        <v>31</v>
      </c>
      <c r="O1401" s="17" t="s">
        <v>15</v>
      </c>
      <c r="P1401" s="17">
        <v>45373</v>
      </c>
      <c r="AC1401" s="17" t="s">
        <v>9895</v>
      </c>
      <c r="AD1401" s="17" t="s">
        <v>9896</v>
      </c>
      <c r="AF1401" s="17">
        <v>8</v>
      </c>
      <c r="AG1401" s="17">
        <v>2</v>
      </c>
      <c r="AM1401" s="17" t="s">
        <v>157</v>
      </c>
      <c r="AN1401" s="17" t="s">
        <v>14151</v>
      </c>
      <c r="AO1401" s="17">
        <v>3</v>
      </c>
      <c r="AP1401" s="17">
        <v>80</v>
      </c>
      <c r="AQ1401" s="17">
        <v>5</v>
      </c>
      <c r="AR1401" s="17" t="s">
        <v>9898</v>
      </c>
      <c r="AT1401" s="17" t="s">
        <v>14152</v>
      </c>
      <c r="BS1401" s="17" t="s">
        <v>3901</v>
      </c>
      <c r="CO1401" s="17" t="s">
        <v>21</v>
      </c>
      <c r="CQ1401" s="17" t="s">
        <v>3901</v>
      </c>
      <c r="CU1401" s="17" t="s">
        <v>3901</v>
      </c>
      <c r="DN1401" s="17">
        <f>COUNTIF(AU1401:DM1401, "X")</f>
        <v>3</v>
      </c>
    </row>
    <row r="1402" spans="1:118" s="17" customFormat="1">
      <c r="A1402" s="17" t="s">
        <v>20896</v>
      </c>
      <c r="B1402" s="17">
        <v>55</v>
      </c>
      <c r="C1402" s="17">
        <v>115279</v>
      </c>
      <c r="D1402" s="17" t="s">
        <v>20897</v>
      </c>
      <c r="E1402" s="17" t="s">
        <v>208</v>
      </c>
      <c r="F1402" s="17" t="s">
        <v>56</v>
      </c>
      <c r="H1402" s="309">
        <v>23981</v>
      </c>
      <c r="I1402" s="309">
        <v>36872</v>
      </c>
      <c r="J1402" s="17" t="s">
        <v>3888</v>
      </c>
      <c r="L1402" s="17" t="s">
        <v>20898</v>
      </c>
      <c r="N1402" s="17" t="s">
        <v>80</v>
      </c>
      <c r="O1402" s="17" t="s">
        <v>15</v>
      </c>
      <c r="P1402" s="17">
        <v>45308</v>
      </c>
      <c r="AF1402" s="17">
        <v>8</v>
      </c>
      <c r="AG1402" s="17">
        <v>2</v>
      </c>
      <c r="AI1402" s="17" t="s">
        <v>20851</v>
      </c>
      <c r="AM1402" s="17" t="s">
        <v>27</v>
      </c>
      <c r="AN1402" s="17" t="s">
        <v>20847</v>
      </c>
      <c r="AO1402" s="17">
        <v>3</v>
      </c>
      <c r="AP1402" s="17">
        <v>80</v>
      </c>
      <c r="AQ1402" s="17">
        <v>5</v>
      </c>
      <c r="AR1402" s="17" t="s">
        <v>20671</v>
      </c>
      <c r="BD1402" s="17" t="s">
        <v>3901</v>
      </c>
      <c r="BQ1402" s="17" t="s">
        <v>30</v>
      </c>
      <c r="BS1402" s="17" t="s">
        <v>3901</v>
      </c>
      <c r="CU1402" s="17" t="s">
        <v>3901</v>
      </c>
      <c r="DN1402" s="17">
        <f>COUNTIF(AU1402:DM1402, "X")</f>
        <v>3</v>
      </c>
    </row>
    <row r="1403" spans="1:118" s="17" customFormat="1">
      <c r="A1403" s="17" t="s">
        <v>23230</v>
      </c>
      <c r="B1403" s="17">
        <v>55</v>
      </c>
      <c r="C1403" s="17">
        <v>97663</v>
      </c>
      <c r="D1403" s="17" t="s">
        <v>15957</v>
      </c>
      <c r="E1403" s="17" t="s">
        <v>42</v>
      </c>
      <c r="F1403" s="17" t="s">
        <v>22</v>
      </c>
      <c r="H1403" s="309">
        <v>23992</v>
      </c>
      <c r="I1403" s="309">
        <v>42654</v>
      </c>
      <c r="J1403" s="17" t="s">
        <v>3888</v>
      </c>
      <c r="L1403" s="17" t="s">
        <v>23231</v>
      </c>
      <c r="N1403" s="17" t="s">
        <v>126</v>
      </c>
      <c r="O1403" s="17" t="s">
        <v>15</v>
      </c>
      <c r="P1403" s="17">
        <v>45383</v>
      </c>
      <c r="AF1403" s="17">
        <v>8</v>
      </c>
      <c r="AG1403" s="17">
        <v>2</v>
      </c>
      <c r="AI1403" s="17" t="s">
        <v>20542</v>
      </c>
      <c r="AM1403" s="17" t="s">
        <v>259</v>
      </c>
      <c r="AN1403" s="17" t="s">
        <v>23210</v>
      </c>
      <c r="AO1403" s="17">
        <v>3</v>
      </c>
      <c r="AP1403" s="17">
        <v>80</v>
      </c>
      <c r="AQ1403" s="17">
        <v>5</v>
      </c>
      <c r="AR1403" s="17" t="s">
        <v>22585</v>
      </c>
      <c r="AV1403" s="17" t="s">
        <v>3901</v>
      </c>
      <c r="CU1403" s="17" t="s">
        <v>3901</v>
      </c>
      <c r="DA1403" s="17" t="s">
        <v>3901</v>
      </c>
      <c r="DN1403" s="17">
        <f>COUNTIF(AU1403:DM1403, "X")</f>
        <v>3</v>
      </c>
    </row>
    <row r="1404" spans="1:118" s="17" customFormat="1">
      <c r="A1404" s="17" t="s">
        <v>24953</v>
      </c>
      <c r="B1404" s="17">
        <v>55</v>
      </c>
      <c r="C1404" s="17">
        <v>106639</v>
      </c>
      <c r="D1404" s="17" t="s">
        <v>24954</v>
      </c>
      <c r="E1404" s="17" t="s">
        <v>24955</v>
      </c>
      <c r="F1404" s="17" t="s">
        <v>13695</v>
      </c>
      <c r="H1404" s="309">
        <v>26993</v>
      </c>
      <c r="I1404" s="309">
        <v>36175</v>
      </c>
      <c r="J1404" s="17" t="s">
        <v>3888</v>
      </c>
      <c r="L1404" s="17" t="s">
        <v>24956</v>
      </c>
      <c r="N1404" s="17" t="s">
        <v>31</v>
      </c>
      <c r="O1404" s="17" t="s">
        <v>15</v>
      </c>
      <c r="P1404" s="17">
        <v>45373</v>
      </c>
      <c r="AC1404" s="17" t="s">
        <v>9895</v>
      </c>
      <c r="AD1404" s="17" t="s">
        <v>9896</v>
      </c>
      <c r="AF1404" s="17">
        <v>15</v>
      </c>
      <c r="AG1404" s="17">
        <v>2</v>
      </c>
      <c r="AM1404" s="17" t="s">
        <v>268</v>
      </c>
      <c r="AN1404" s="17" t="s">
        <v>24751</v>
      </c>
      <c r="AO1404" s="17">
        <v>3</v>
      </c>
      <c r="AP1404" s="17">
        <v>80</v>
      </c>
      <c r="AQ1404" s="17">
        <v>5</v>
      </c>
      <c r="AR1404" s="17" t="s">
        <v>9898</v>
      </c>
      <c r="AT1404" s="17" t="s">
        <v>14152</v>
      </c>
      <c r="AV1404" s="17" t="s">
        <v>3901</v>
      </c>
      <c r="BD1404" s="17" t="s">
        <v>3901</v>
      </c>
      <c r="BS1404" s="17" t="s">
        <v>3901</v>
      </c>
      <c r="CH1404" s="17" t="s">
        <v>3901</v>
      </c>
      <c r="CN1404" s="17" t="s">
        <v>3901</v>
      </c>
      <c r="CR1404" s="17" t="s">
        <v>21</v>
      </c>
      <c r="CU1404" s="17" t="s">
        <v>3901</v>
      </c>
      <c r="DN1404" s="17">
        <f>COUNTIF(AU1404:DM1404, "X")</f>
        <v>6</v>
      </c>
    </row>
    <row r="1405" spans="1:118" s="17" customFormat="1">
      <c r="A1405" s="17" t="s">
        <v>12399</v>
      </c>
      <c r="B1405" s="17">
        <v>55</v>
      </c>
      <c r="C1405" s="17">
        <v>94791</v>
      </c>
      <c r="D1405" s="17" t="s">
        <v>12400</v>
      </c>
      <c r="E1405" s="17" t="s">
        <v>125</v>
      </c>
      <c r="F1405" s="17" t="s">
        <v>258</v>
      </c>
      <c r="H1405" s="309">
        <v>28668</v>
      </c>
      <c r="I1405" s="309">
        <v>35156</v>
      </c>
      <c r="J1405" s="17" t="s">
        <v>3888</v>
      </c>
      <c r="L1405" s="17" t="s">
        <v>12401</v>
      </c>
      <c r="N1405" s="17" t="s">
        <v>31</v>
      </c>
      <c r="O1405" s="17" t="s">
        <v>15</v>
      </c>
      <c r="P1405" s="17">
        <v>45373</v>
      </c>
      <c r="AC1405" s="17" t="s">
        <v>9895</v>
      </c>
      <c r="AD1405" s="17" t="s">
        <v>9896</v>
      </c>
      <c r="AF1405" s="17">
        <v>8</v>
      </c>
      <c r="AG1405" s="17">
        <v>2</v>
      </c>
      <c r="AM1405" s="17" t="s">
        <v>295</v>
      </c>
      <c r="AN1405" s="17" t="s">
        <v>12166</v>
      </c>
      <c r="AO1405" s="17">
        <v>3</v>
      </c>
      <c r="AP1405" s="17">
        <v>80</v>
      </c>
      <c r="AQ1405" s="17">
        <v>5</v>
      </c>
      <c r="AR1405" s="17" t="s">
        <v>9898</v>
      </c>
      <c r="AT1405" s="17" t="s">
        <v>11929</v>
      </c>
      <c r="AV1405" s="17" t="s">
        <v>3901</v>
      </c>
      <c r="BS1405" s="17" t="s">
        <v>3901</v>
      </c>
      <c r="BY1405" s="17" t="s">
        <v>3901</v>
      </c>
      <c r="CH1405" s="17" t="s">
        <v>3901</v>
      </c>
      <c r="CU1405" s="17" t="s">
        <v>3901</v>
      </c>
      <c r="DA1405" s="17" t="s">
        <v>3901</v>
      </c>
      <c r="DN1405" s="17">
        <f>COUNTIF(AU1405:DM1405, "X")</f>
        <v>6</v>
      </c>
    </row>
    <row r="1406" spans="1:118" s="17" customFormat="1">
      <c r="A1406" s="17" t="s">
        <v>21667</v>
      </c>
      <c r="B1406" s="17">
        <v>55</v>
      </c>
      <c r="C1406" s="17">
        <v>34496</v>
      </c>
      <c r="D1406" s="17" t="s">
        <v>8858</v>
      </c>
      <c r="E1406" s="17" t="s">
        <v>344</v>
      </c>
      <c r="F1406" s="17" t="s">
        <v>48</v>
      </c>
      <c r="H1406" s="309">
        <v>11670</v>
      </c>
      <c r="I1406" s="309">
        <v>43447</v>
      </c>
      <c r="J1406" s="17" t="s">
        <v>3888</v>
      </c>
      <c r="L1406" s="17" t="s">
        <v>21668</v>
      </c>
      <c r="N1406" s="17" t="s">
        <v>31</v>
      </c>
      <c r="O1406" s="17" t="s">
        <v>15</v>
      </c>
      <c r="P1406" s="17">
        <v>45373</v>
      </c>
      <c r="AF1406" s="17">
        <v>8</v>
      </c>
      <c r="AG1406" s="17">
        <v>2</v>
      </c>
      <c r="AH1406" s="17" t="s">
        <v>11926</v>
      </c>
      <c r="AK1406" s="17" t="s">
        <v>21650</v>
      </c>
      <c r="AM1406" s="17" t="s">
        <v>197</v>
      </c>
      <c r="AN1406" s="17" t="s">
        <v>21651</v>
      </c>
      <c r="AO1406" s="17">
        <v>3</v>
      </c>
      <c r="AP1406" s="17">
        <v>80</v>
      </c>
      <c r="AQ1406" s="17">
        <v>5</v>
      </c>
      <c r="AR1406" s="17" t="s">
        <v>21652</v>
      </c>
      <c r="AV1406" s="17" t="s">
        <v>3901</v>
      </c>
      <c r="AZ1406" s="17" t="s">
        <v>3901</v>
      </c>
      <c r="BD1406" s="17" t="s">
        <v>3901</v>
      </c>
      <c r="BK1406" s="17" t="s">
        <v>3901</v>
      </c>
      <c r="BS1406" s="17" t="s">
        <v>3901</v>
      </c>
      <c r="DN1406" s="17">
        <f>COUNTIF(AU1406:DM1406, "X")</f>
        <v>5</v>
      </c>
    </row>
    <row r="1407" spans="1:118" s="17" customFormat="1">
      <c r="A1407" s="17" t="s">
        <v>14335</v>
      </c>
      <c r="B1407" s="17">
        <v>55</v>
      </c>
      <c r="C1407" s="17">
        <v>79357</v>
      </c>
      <c r="D1407" s="17" t="s">
        <v>14336</v>
      </c>
      <c r="E1407" s="17" t="s">
        <v>378</v>
      </c>
      <c r="F1407" s="17" t="s">
        <v>30</v>
      </c>
      <c r="G1407" s="17" t="s">
        <v>203</v>
      </c>
      <c r="H1407" s="309">
        <v>17532</v>
      </c>
      <c r="I1407" s="309">
        <v>43880</v>
      </c>
      <c r="J1407" s="17" t="s">
        <v>3888</v>
      </c>
      <c r="L1407" s="17" t="s">
        <v>14337</v>
      </c>
      <c r="N1407" s="17" t="s">
        <v>31</v>
      </c>
      <c r="O1407" s="17" t="s">
        <v>15</v>
      </c>
      <c r="P1407" s="17">
        <v>45373</v>
      </c>
      <c r="AC1407" s="17" t="s">
        <v>9895</v>
      </c>
      <c r="AD1407" s="17" t="s">
        <v>9896</v>
      </c>
      <c r="AF1407" s="17">
        <v>15</v>
      </c>
      <c r="AG1407" s="17">
        <v>2</v>
      </c>
      <c r="AM1407" s="17" t="s">
        <v>157</v>
      </c>
      <c r="AN1407" s="17" t="s">
        <v>14151</v>
      </c>
      <c r="AO1407" s="17">
        <v>3</v>
      </c>
      <c r="AP1407" s="17">
        <v>80</v>
      </c>
      <c r="AQ1407" s="17">
        <v>5</v>
      </c>
      <c r="AR1407" s="17" t="s">
        <v>9898</v>
      </c>
      <c r="AT1407" s="17" t="s">
        <v>14152</v>
      </c>
      <c r="DN1407" s="17">
        <f>COUNTIF(AU1407:DM1407, "X")</f>
        <v>0</v>
      </c>
    </row>
    <row r="1408" spans="1:118" s="17" customFormat="1">
      <c r="A1408" s="17" t="s">
        <v>8411</v>
      </c>
      <c r="B1408" s="17">
        <v>55</v>
      </c>
      <c r="C1408" s="17">
        <v>107501</v>
      </c>
      <c r="D1408" s="17" t="s">
        <v>439</v>
      </c>
      <c r="E1408" s="17" t="s">
        <v>412</v>
      </c>
      <c r="F1408" s="17" t="s">
        <v>135</v>
      </c>
      <c r="H1408" s="309">
        <v>28722</v>
      </c>
      <c r="I1408" s="309">
        <v>36234</v>
      </c>
      <c r="J1408" s="17" t="s">
        <v>3888</v>
      </c>
      <c r="L1408" s="17" t="s">
        <v>8412</v>
      </c>
      <c r="N1408" s="17" t="s">
        <v>19</v>
      </c>
      <c r="O1408" s="17" t="s">
        <v>15</v>
      </c>
      <c r="P1408" s="17">
        <v>45356</v>
      </c>
      <c r="Q1408" s="17">
        <v>1465</v>
      </c>
      <c r="AC1408" s="17" t="s">
        <v>3890</v>
      </c>
      <c r="AD1408" s="17" t="s">
        <v>3891</v>
      </c>
      <c r="AF1408" s="17">
        <v>8</v>
      </c>
      <c r="AG1408" s="17">
        <v>2</v>
      </c>
      <c r="AM1408" s="17" t="s">
        <v>2607</v>
      </c>
      <c r="AN1408" s="17" t="s">
        <v>8305</v>
      </c>
      <c r="AO1408" s="17">
        <v>3</v>
      </c>
      <c r="AP1408" s="17">
        <v>80</v>
      </c>
      <c r="AQ1408" s="17">
        <v>5</v>
      </c>
      <c r="AT1408" s="17" t="s">
        <v>7979</v>
      </c>
      <c r="BA1408" s="17" t="s">
        <v>3901</v>
      </c>
      <c r="BD1408" s="17" t="s">
        <v>3901</v>
      </c>
      <c r="BJ1408" s="17" t="s">
        <v>21</v>
      </c>
      <c r="BQ1408" s="17" t="s">
        <v>21</v>
      </c>
      <c r="BS1408" s="17" t="s">
        <v>3901</v>
      </c>
      <c r="BZ1408" s="17" t="s">
        <v>21</v>
      </c>
      <c r="CC1408" s="17" t="s">
        <v>3901</v>
      </c>
      <c r="CH1408" s="17" t="s">
        <v>3901</v>
      </c>
      <c r="DN1408" s="17">
        <f>COUNTIF(AU1408:DM1408, "X")</f>
        <v>5</v>
      </c>
    </row>
    <row r="1409" spans="1:118" s="17" customFormat="1">
      <c r="A1409" s="17" t="s">
        <v>18749</v>
      </c>
      <c r="B1409" s="17">
        <v>55</v>
      </c>
      <c r="C1409" s="17">
        <v>108868</v>
      </c>
      <c r="D1409" s="17" t="s">
        <v>215</v>
      </c>
      <c r="E1409" s="17" t="s">
        <v>456</v>
      </c>
      <c r="F1409" s="17" t="s">
        <v>35</v>
      </c>
      <c r="H1409" s="309">
        <v>29832</v>
      </c>
      <c r="I1409" s="309">
        <v>36437</v>
      </c>
      <c r="J1409" s="17" t="s">
        <v>3888</v>
      </c>
      <c r="L1409" s="17" t="s">
        <v>18750</v>
      </c>
      <c r="N1409" s="17" t="s">
        <v>31</v>
      </c>
      <c r="O1409" s="17" t="s">
        <v>15</v>
      </c>
      <c r="P1409" s="17">
        <v>45373</v>
      </c>
      <c r="AD1409" s="17" t="s">
        <v>9896</v>
      </c>
      <c r="AF1409" s="17">
        <v>8</v>
      </c>
      <c r="AG1409" s="17">
        <v>2</v>
      </c>
      <c r="AM1409" s="17" t="s">
        <v>136</v>
      </c>
      <c r="AN1409" s="17" t="s">
        <v>18697</v>
      </c>
      <c r="AO1409" s="17">
        <v>3</v>
      </c>
      <c r="AP1409" s="17">
        <v>80</v>
      </c>
      <c r="AQ1409" s="17">
        <v>5</v>
      </c>
      <c r="AR1409" s="17" t="s">
        <v>9898</v>
      </c>
      <c r="AU1409" s="17" t="s">
        <v>21</v>
      </c>
      <c r="AV1409" s="17" t="s">
        <v>3901</v>
      </c>
      <c r="BD1409" s="17" t="s">
        <v>3901</v>
      </c>
      <c r="BH1409" s="17" t="s">
        <v>3901</v>
      </c>
      <c r="BJ1409" s="17" t="s">
        <v>21</v>
      </c>
      <c r="DN1409" s="17">
        <f>COUNTIF(AU1409:DM1409, "X")</f>
        <v>3</v>
      </c>
    </row>
    <row r="1410" spans="1:118" s="17" customFormat="1">
      <c r="A1410" s="17" t="s">
        <v>7665</v>
      </c>
      <c r="B1410" s="17">
        <v>55</v>
      </c>
      <c r="C1410" s="17">
        <v>79462</v>
      </c>
      <c r="D1410" s="17" t="s">
        <v>7666</v>
      </c>
      <c r="E1410" s="17" t="s">
        <v>86</v>
      </c>
      <c r="F1410" s="17" t="s">
        <v>99</v>
      </c>
      <c r="H1410" s="309">
        <v>25900</v>
      </c>
      <c r="I1410" s="309">
        <v>33844</v>
      </c>
      <c r="J1410" s="17" t="s">
        <v>3888</v>
      </c>
      <c r="L1410" s="17" t="s">
        <v>7667</v>
      </c>
      <c r="N1410" s="17" t="s">
        <v>19</v>
      </c>
      <c r="O1410" s="17" t="s">
        <v>15</v>
      </c>
      <c r="P1410" s="17">
        <v>45356</v>
      </c>
      <c r="AC1410" s="17" t="s">
        <v>3890</v>
      </c>
      <c r="AD1410" s="17" t="s">
        <v>3891</v>
      </c>
      <c r="AF1410" s="17">
        <v>8</v>
      </c>
      <c r="AG1410" s="17">
        <v>2</v>
      </c>
      <c r="AM1410" s="17" t="s">
        <v>2606</v>
      </c>
      <c r="AN1410" s="17" t="s">
        <v>7570</v>
      </c>
      <c r="AO1410" s="17">
        <v>3</v>
      </c>
      <c r="AP1410" s="17">
        <v>80</v>
      </c>
      <c r="AQ1410" s="17">
        <v>5</v>
      </c>
      <c r="AT1410" s="17" t="s">
        <v>6589</v>
      </c>
      <c r="BD1410" s="17" t="s">
        <v>3901</v>
      </c>
      <c r="BS1410" s="17" t="s">
        <v>3901</v>
      </c>
      <c r="CH1410" s="17" t="s">
        <v>3901</v>
      </c>
      <c r="CQ1410" s="17" t="s">
        <v>3901</v>
      </c>
      <c r="CU1410" s="17" t="s">
        <v>3901</v>
      </c>
      <c r="DN1410" s="17">
        <f>COUNTIF(AU1410:DM1410, "X")</f>
        <v>5</v>
      </c>
    </row>
    <row r="1411" spans="1:118" s="17" customFormat="1">
      <c r="A1411" s="17" t="s">
        <v>6438</v>
      </c>
      <c r="B1411" s="17">
        <v>55</v>
      </c>
      <c r="C1411" s="17">
        <v>89066</v>
      </c>
      <c r="D1411" s="17" t="s">
        <v>215</v>
      </c>
      <c r="E1411" s="17" t="s">
        <v>86</v>
      </c>
      <c r="F1411" s="17" t="s">
        <v>343</v>
      </c>
      <c r="H1411" s="309">
        <v>26227</v>
      </c>
      <c r="I1411" s="309">
        <v>43386</v>
      </c>
      <c r="J1411" s="17" t="s">
        <v>3888</v>
      </c>
      <c r="L1411" s="17" t="s">
        <v>6439</v>
      </c>
      <c r="N1411" s="17" t="s">
        <v>19</v>
      </c>
      <c r="O1411" s="17" t="s">
        <v>15</v>
      </c>
      <c r="P1411" s="17">
        <v>45356</v>
      </c>
      <c r="AC1411" s="17" t="s">
        <v>3890</v>
      </c>
      <c r="AD1411" s="17" t="s">
        <v>3891</v>
      </c>
      <c r="AF1411" s="17">
        <v>8</v>
      </c>
      <c r="AG1411" s="17">
        <v>2</v>
      </c>
      <c r="AM1411" s="17" t="s">
        <v>232</v>
      </c>
      <c r="AN1411" s="17" t="s">
        <v>6280</v>
      </c>
      <c r="AO1411" s="17">
        <v>3</v>
      </c>
      <c r="AP1411" s="17">
        <v>80</v>
      </c>
      <c r="AQ1411" s="17">
        <v>5</v>
      </c>
      <c r="AT1411" s="17" t="s">
        <v>5516</v>
      </c>
      <c r="DN1411" s="17">
        <f>COUNTIF(AU1411:DM1411, "X")</f>
        <v>0</v>
      </c>
    </row>
    <row r="1412" spans="1:118" s="17" customFormat="1">
      <c r="A1412" s="17" t="s">
        <v>12750</v>
      </c>
      <c r="B1412" s="17">
        <v>55</v>
      </c>
      <c r="C1412" s="17">
        <v>110529</v>
      </c>
      <c r="D1412" s="17" t="s">
        <v>215</v>
      </c>
      <c r="E1412" s="17" t="s">
        <v>4592</v>
      </c>
      <c r="F1412" s="17" t="s">
        <v>22</v>
      </c>
      <c r="H1412" s="309">
        <v>27157</v>
      </c>
      <c r="I1412" s="309">
        <v>40378</v>
      </c>
      <c r="J1412" s="17" t="s">
        <v>3888</v>
      </c>
      <c r="L1412" s="17" t="s">
        <v>12751</v>
      </c>
      <c r="N1412" s="17" t="s">
        <v>31</v>
      </c>
      <c r="O1412" s="17" t="s">
        <v>15</v>
      </c>
      <c r="P1412" s="17">
        <v>45373</v>
      </c>
      <c r="AC1412" s="17" t="s">
        <v>9895</v>
      </c>
      <c r="AD1412" s="17" t="s">
        <v>9896</v>
      </c>
      <c r="AF1412" s="17">
        <v>15</v>
      </c>
      <c r="AG1412" s="17">
        <v>2</v>
      </c>
      <c r="AM1412" s="17" t="s">
        <v>156</v>
      </c>
      <c r="AN1412" s="17" t="s">
        <v>12693</v>
      </c>
      <c r="AO1412" s="17">
        <v>3</v>
      </c>
      <c r="AP1412" s="17">
        <v>80</v>
      </c>
      <c r="AQ1412" s="17">
        <v>5</v>
      </c>
      <c r="AR1412" s="17" t="s">
        <v>9898</v>
      </c>
      <c r="AT1412" s="17" t="s">
        <v>11929</v>
      </c>
      <c r="DN1412" s="17">
        <f>COUNTIF(AU1412:DM1412, "X")</f>
        <v>0</v>
      </c>
    </row>
    <row r="1413" spans="1:118" s="17" customFormat="1">
      <c r="A1413" s="17" t="s">
        <v>7003</v>
      </c>
      <c r="B1413" s="17">
        <v>55</v>
      </c>
      <c r="C1413" s="17">
        <v>121486</v>
      </c>
      <c r="D1413" s="17" t="s">
        <v>3920</v>
      </c>
      <c r="E1413" s="17" t="s">
        <v>4592</v>
      </c>
      <c r="F1413" s="17" t="s">
        <v>373</v>
      </c>
      <c r="H1413" s="309">
        <v>30887</v>
      </c>
      <c r="I1413" s="309">
        <v>37529</v>
      </c>
      <c r="J1413" s="17" t="s">
        <v>3888</v>
      </c>
      <c r="L1413" s="17" t="s">
        <v>7004</v>
      </c>
      <c r="N1413" s="17" t="s">
        <v>19</v>
      </c>
      <c r="O1413" s="17" t="s">
        <v>15</v>
      </c>
      <c r="P1413" s="17">
        <v>45356</v>
      </c>
      <c r="AC1413" s="17" t="s">
        <v>3890</v>
      </c>
      <c r="AD1413" s="17" t="s">
        <v>3891</v>
      </c>
      <c r="AF1413" s="17">
        <v>15</v>
      </c>
      <c r="AG1413" s="17">
        <v>2</v>
      </c>
      <c r="AM1413" s="17" t="s">
        <v>248</v>
      </c>
      <c r="AN1413" s="17" t="s">
        <v>6588</v>
      </c>
      <c r="AO1413" s="17">
        <v>3</v>
      </c>
      <c r="AP1413" s="17">
        <v>80</v>
      </c>
      <c r="AQ1413" s="17">
        <v>5</v>
      </c>
      <c r="AT1413" s="17" t="s">
        <v>6589</v>
      </c>
      <c r="BQ1413" s="17" t="s">
        <v>30</v>
      </c>
      <c r="CQ1413" s="17" t="s">
        <v>3901</v>
      </c>
      <c r="CU1413" s="17" t="s">
        <v>3901</v>
      </c>
      <c r="DN1413" s="17">
        <f>COUNTIF(AU1413:DM1413, "X")</f>
        <v>2</v>
      </c>
    </row>
    <row r="1414" spans="1:118" s="17" customFormat="1">
      <c r="A1414" s="17" t="s">
        <v>6426</v>
      </c>
      <c r="B1414" s="17">
        <v>55</v>
      </c>
      <c r="C1414" s="17">
        <v>75482</v>
      </c>
      <c r="D1414" s="17" t="s">
        <v>215</v>
      </c>
      <c r="E1414" s="17" t="s">
        <v>434</v>
      </c>
      <c r="F1414" s="17" t="s">
        <v>174</v>
      </c>
      <c r="H1414" s="309">
        <v>26977</v>
      </c>
      <c r="I1414" s="309">
        <v>43414</v>
      </c>
      <c r="J1414" s="17" t="s">
        <v>3888</v>
      </c>
      <c r="L1414" s="17" t="s">
        <v>6427</v>
      </c>
      <c r="N1414" s="17" t="s">
        <v>19</v>
      </c>
      <c r="O1414" s="17" t="s">
        <v>15</v>
      </c>
      <c r="P1414" s="17">
        <v>45356</v>
      </c>
      <c r="AC1414" s="17" t="s">
        <v>3890</v>
      </c>
      <c r="AD1414" s="17" t="s">
        <v>3891</v>
      </c>
      <c r="AF1414" s="17">
        <v>8</v>
      </c>
      <c r="AG1414" s="17">
        <v>2</v>
      </c>
      <c r="AM1414" s="17" t="s">
        <v>232</v>
      </c>
      <c r="AN1414" s="17" t="s">
        <v>6280</v>
      </c>
      <c r="AO1414" s="17">
        <v>3</v>
      </c>
      <c r="AP1414" s="17">
        <v>80</v>
      </c>
      <c r="AQ1414" s="17">
        <v>5</v>
      </c>
      <c r="AT1414" s="17" t="s">
        <v>5516</v>
      </c>
      <c r="DN1414" s="17">
        <f>COUNTIF(AU1414:DM1414, "X")</f>
        <v>0</v>
      </c>
    </row>
    <row r="1415" spans="1:118" s="17" customFormat="1">
      <c r="A1415" s="17" t="s">
        <v>23596</v>
      </c>
      <c r="B1415" s="17">
        <v>55</v>
      </c>
      <c r="C1415" s="17">
        <v>91949</v>
      </c>
      <c r="D1415" s="17" t="s">
        <v>215</v>
      </c>
      <c r="E1415" s="17" t="s">
        <v>4187</v>
      </c>
      <c r="F1415" s="17" t="s">
        <v>70</v>
      </c>
      <c r="H1415" s="309">
        <v>21850</v>
      </c>
      <c r="I1415" s="309">
        <v>39725</v>
      </c>
      <c r="J1415" s="17" t="s">
        <v>3888</v>
      </c>
      <c r="L1415" s="17" t="s">
        <v>23597</v>
      </c>
      <c r="N1415" s="17" t="s">
        <v>126</v>
      </c>
      <c r="O1415" s="17" t="s">
        <v>15</v>
      </c>
      <c r="P1415" s="17">
        <v>45383</v>
      </c>
      <c r="AF1415" s="17">
        <v>8</v>
      </c>
      <c r="AG1415" s="17">
        <v>2</v>
      </c>
      <c r="AI1415" s="17" t="s">
        <v>20542</v>
      </c>
      <c r="AM1415" s="17" t="s">
        <v>303</v>
      </c>
      <c r="AN1415" s="17" t="s">
        <v>23502</v>
      </c>
      <c r="AO1415" s="17">
        <v>3</v>
      </c>
      <c r="AP1415" s="17">
        <v>80</v>
      </c>
      <c r="AQ1415" s="17">
        <v>5</v>
      </c>
      <c r="AR1415" s="17" t="s">
        <v>22585</v>
      </c>
      <c r="AS1415" s="17" t="s">
        <v>23503</v>
      </c>
      <c r="BS1415" s="17" t="s">
        <v>3901</v>
      </c>
      <c r="CH1415" s="17" t="s">
        <v>3901</v>
      </c>
      <c r="CU1415" s="17" t="s">
        <v>3901</v>
      </c>
      <c r="DA1415" s="17" t="s">
        <v>3901</v>
      </c>
      <c r="DN1415" s="17">
        <f>COUNTIF(AU1415:DM1415, "X")</f>
        <v>4</v>
      </c>
    </row>
    <row r="1416" spans="1:118" s="17" customFormat="1">
      <c r="A1416" s="17" t="s">
        <v>11252</v>
      </c>
      <c r="B1416" s="17">
        <v>55</v>
      </c>
      <c r="C1416" s="17">
        <v>36434</v>
      </c>
      <c r="D1416" s="17" t="s">
        <v>215</v>
      </c>
      <c r="E1416" s="17" t="s">
        <v>17</v>
      </c>
      <c r="F1416" s="17" t="s">
        <v>93</v>
      </c>
      <c r="H1416" s="309">
        <v>21927</v>
      </c>
      <c r="I1416" s="309">
        <v>42485</v>
      </c>
      <c r="J1416" s="17" t="s">
        <v>3888</v>
      </c>
      <c r="L1416" s="17" t="s">
        <v>11253</v>
      </c>
      <c r="N1416" s="17" t="s">
        <v>14</v>
      </c>
      <c r="O1416" s="17" t="s">
        <v>15</v>
      </c>
      <c r="P1416" s="17">
        <v>45371</v>
      </c>
      <c r="AC1416" s="17" t="s">
        <v>14</v>
      </c>
      <c r="AF1416" s="17">
        <v>8</v>
      </c>
      <c r="AG1416" s="17">
        <v>2</v>
      </c>
      <c r="AI1416" s="17" t="s">
        <v>10178</v>
      </c>
      <c r="AM1416" s="17" t="s">
        <v>151</v>
      </c>
      <c r="AN1416" s="17" t="s">
        <v>11216</v>
      </c>
      <c r="AO1416" s="17">
        <v>3</v>
      </c>
      <c r="AP1416" s="17">
        <v>80</v>
      </c>
      <c r="AQ1416" s="17">
        <v>5</v>
      </c>
      <c r="AR1416" s="17" t="s">
        <v>10180</v>
      </c>
      <c r="AV1416" s="17" t="s">
        <v>3901</v>
      </c>
      <c r="AX1416" s="17" t="s">
        <v>3901</v>
      </c>
      <c r="AZ1416" s="17" t="s">
        <v>3901</v>
      </c>
      <c r="BD1416" s="17" t="s">
        <v>3901</v>
      </c>
      <c r="DN1416" s="17">
        <f>COUNTIF(AU1416:DM1416, "X")</f>
        <v>4</v>
      </c>
    </row>
    <row r="1417" spans="1:118" s="17" customFormat="1">
      <c r="A1417" s="17" t="s">
        <v>6373</v>
      </c>
      <c r="B1417" s="17">
        <v>55</v>
      </c>
      <c r="C1417" s="17">
        <v>115294</v>
      </c>
      <c r="D1417" s="17" t="s">
        <v>6374</v>
      </c>
      <c r="E1417" s="17" t="s">
        <v>130</v>
      </c>
      <c r="F1417" s="17" t="s">
        <v>70</v>
      </c>
      <c r="H1417" s="309">
        <v>24830</v>
      </c>
      <c r="I1417" s="309">
        <v>44102</v>
      </c>
      <c r="J1417" s="17" t="s">
        <v>3888</v>
      </c>
      <c r="L1417" s="17" t="s">
        <v>6375</v>
      </c>
      <c r="N1417" s="17" t="s">
        <v>19</v>
      </c>
      <c r="O1417" s="17" t="s">
        <v>15</v>
      </c>
      <c r="P1417" s="17">
        <v>45356</v>
      </c>
      <c r="AC1417" s="17" t="s">
        <v>3890</v>
      </c>
      <c r="AD1417" s="17" t="s">
        <v>3891</v>
      </c>
      <c r="AF1417" s="17">
        <v>15</v>
      </c>
      <c r="AG1417" s="17">
        <v>2</v>
      </c>
      <c r="AM1417" s="17" t="s">
        <v>232</v>
      </c>
      <c r="AN1417" s="17" t="s">
        <v>6280</v>
      </c>
      <c r="AO1417" s="17">
        <v>3</v>
      </c>
      <c r="AP1417" s="17">
        <v>80</v>
      </c>
      <c r="AQ1417" s="17">
        <v>5</v>
      </c>
      <c r="AT1417" s="17" t="s">
        <v>5516</v>
      </c>
      <c r="BD1417" s="17" t="s">
        <v>3901</v>
      </c>
      <c r="DN1417" s="17">
        <f>COUNTIF(AU1417:DM1417, "X")</f>
        <v>1</v>
      </c>
    </row>
    <row r="1418" spans="1:118" s="17" customFormat="1">
      <c r="A1418" s="17" t="s">
        <v>9274</v>
      </c>
      <c r="B1418" s="17">
        <v>55</v>
      </c>
      <c r="C1418" s="17">
        <v>106557</v>
      </c>
      <c r="D1418" s="17" t="s">
        <v>215</v>
      </c>
      <c r="E1418" s="17" t="s">
        <v>4743</v>
      </c>
      <c r="F1418" s="17" t="s">
        <v>9275</v>
      </c>
      <c r="H1418" s="309">
        <v>15343</v>
      </c>
      <c r="I1418" s="309">
        <v>36174</v>
      </c>
      <c r="J1418" s="17" t="s">
        <v>3888</v>
      </c>
      <c r="L1418" s="17" t="s">
        <v>9085</v>
      </c>
      <c r="M1418" s="17" t="s">
        <v>9118</v>
      </c>
      <c r="N1418" s="17" t="s">
        <v>19</v>
      </c>
      <c r="O1418" s="17" t="s">
        <v>15</v>
      </c>
      <c r="P1418" s="17">
        <v>45356</v>
      </c>
      <c r="AC1418" s="17" t="s">
        <v>3890</v>
      </c>
      <c r="AD1418" s="17" t="s">
        <v>3891</v>
      </c>
      <c r="AF1418" s="17">
        <v>8</v>
      </c>
      <c r="AG1418" s="17">
        <v>2</v>
      </c>
      <c r="AM1418" s="17" t="s">
        <v>29</v>
      </c>
      <c r="AN1418" s="17" t="s">
        <v>9081</v>
      </c>
      <c r="AO1418" s="17">
        <v>3</v>
      </c>
      <c r="AP1418" s="17">
        <v>80</v>
      </c>
      <c r="AQ1418" s="17">
        <v>5</v>
      </c>
      <c r="AT1418" s="17" t="s">
        <v>9082</v>
      </c>
      <c r="AU1418" s="17" t="s">
        <v>30</v>
      </c>
      <c r="AV1418" s="17" t="s">
        <v>3901</v>
      </c>
      <c r="AX1418" s="17" t="s">
        <v>3901</v>
      </c>
      <c r="AZ1418" s="17" t="s">
        <v>3901</v>
      </c>
      <c r="BB1418" s="17" t="s">
        <v>3901</v>
      </c>
      <c r="BD1418" s="17" t="s">
        <v>3901</v>
      </c>
      <c r="BH1418" s="17" t="s">
        <v>3901</v>
      </c>
      <c r="BK1418" s="17" t="s">
        <v>3901</v>
      </c>
      <c r="BN1418" s="17" t="s">
        <v>3901</v>
      </c>
      <c r="BQ1418" s="17" t="s">
        <v>30</v>
      </c>
      <c r="BS1418" s="17" t="s">
        <v>3901</v>
      </c>
      <c r="CH1418" s="17" t="s">
        <v>3901</v>
      </c>
      <c r="CN1418" s="17" t="s">
        <v>3901</v>
      </c>
      <c r="DN1418" s="17">
        <f>COUNTIF(AU1418:DM1418, "X")</f>
        <v>11</v>
      </c>
    </row>
    <row r="1419" spans="1:118" s="17" customFormat="1">
      <c r="A1419" s="17" t="s">
        <v>10360</v>
      </c>
      <c r="B1419" s="17">
        <v>55</v>
      </c>
      <c r="C1419" s="17">
        <v>112257</v>
      </c>
      <c r="D1419" s="17" t="s">
        <v>10361</v>
      </c>
      <c r="E1419" s="17" t="s">
        <v>1549</v>
      </c>
      <c r="F1419" s="17" t="s">
        <v>43</v>
      </c>
      <c r="H1419" s="309">
        <v>30012</v>
      </c>
      <c r="I1419" s="309">
        <v>41586</v>
      </c>
      <c r="J1419" s="17" t="s">
        <v>3888</v>
      </c>
      <c r="L1419" s="17" t="s">
        <v>10362</v>
      </c>
      <c r="N1419" s="17" t="s">
        <v>14</v>
      </c>
      <c r="O1419" s="17" t="s">
        <v>15</v>
      </c>
      <c r="P1419" s="17">
        <v>45371</v>
      </c>
      <c r="Q1419" s="17">
        <v>1736</v>
      </c>
      <c r="AC1419" s="17" t="s">
        <v>14</v>
      </c>
      <c r="AF1419" s="17">
        <v>8</v>
      </c>
      <c r="AG1419" s="17">
        <v>2</v>
      </c>
      <c r="AI1419" s="17" t="s">
        <v>10178</v>
      </c>
      <c r="AM1419" s="17" t="s">
        <v>74</v>
      </c>
      <c r="AN1419" s="17" t="s">
        <v>10179</v>
      </c>
      <c r="AO1419" s="17">
        <v>3</v>
      </c>
      <c r="AP1419" s="17">
        <v>80</v>
      </c>
      <c r="AQ1419" s="17">
        <v>5</v>
      </c>
      <c r="AR1419" s="17" t="s">
        <v>10180</v>
      </c>
      <c r="BS1419" s="17" t="s">
        <v>3901</v>
      </c>
      <c r="CF1419" s="17" t="s">
        <v>3901</v>
      </c>
      <c r="CH1419" s="17" t="s">
        <v>3901</v>
      </c>
      <c r="DN1419" s="17">
        <f>COUNTIF(AU1419:DM1419, "X")</f>
        <v>3</v>
      </c>
    </row>
    <row r="1420" spans="1:118" s="17" customFormat="1">
      <c r="A1420" s="17" t="s">
        <v>24624</v>
      </c>
      <c r="B1420" s="17">
        <v>55</v>
      </c>
      <c r="C1420" s="17">
        <v>35189</v>
      </c>
      <c r="D1420" s="17" t="s">
        <v>215</v>
      </c>
      <c r="E1420" s="17" t="s">
        <v>7019</v>
      </c>
      <c r="F1420" s="17" t="s">
        <v>48</v>
      </c>
      <c r="H1420" s="309">
        <v>13871</v>
      </c>
      <c r="I1420" s="309">
        <v>28611</v>
      </c>
      <c r="J1420" s="17" t="s">
        <v>3888</v>
      </c>
      <c r="K1420" s="17" t="s">
        <v>30</v>
      </c>
      <c r="L1420" s="17" t="s">
        <v>24625</v>
      </c>
      <c r="N1420" s="17" t="s">
        <v>19</v>
      </c>
      <c r="O1420" s="17" t="s">
        <v>15</v>
      </c>
      <c r="P1420" s="17">
        <v>45356</v>
      </c>
      <c r="AD1420" s="17" t="s">
        <v>3891</v>
      </c>
      <c r="AF1420" s="17">
        <v>8</v>
      </c>
      <c r="AG1420" s="17">
        <v>2</v>
      </c>
      <c r="AM1420" s="17" t="s">
        <v>141</v>
      </c>
      <c r="AN1420" s="17" t="s">
        <v>24484</v>
      </c>
      <c r="AO1420" s="17">
        <v>3</v>
      </c>
      <c r="AP1420" s="17">
        <v>80</v>
      </c>
      <c r="AQ1420" s="17">
        <v>5</v>
      </c>
      <c r="AR1420" s="17" t="s">
        <v>24485</v>
      </c>
      <c r="AU1420" s="17" t="s">
        <v>21</v>
      </c>
      <c r="AV1420" s="17" t="s">
        <v>3901</v>
      </c>
      <c r="AZ1420" s="17" t="s">
        <v>3901</v>
      </c>
      <c r="BB1420" s="17" t="s">
        <v>3901</v>
      </c>
      <c r="BC1420" s="17" t="s">
        <v>30</v>
      </c>
      <c r="BD1420" s="17" t="s">
        <v>3901</v>
      </c>
      <c r="BH1420" s="17" t="s">
        <v>3901</v>
      </c>
      <c r="BK1420" s="17" t="s">
        <v>3901</v>
      </c>
      <c r="BQ1420" s="17" t="s">
        <v>30</v>
      </c>
      <c r="BS1420" s="17" t="s">
        <v>3901</v>
      </c>
      <c r="CC1420" s="17" t="s">
        <v>3901</v>
      </c>
      <c r="CF1420" s="17" t="s">
        <v>3901</v>
      </c>
      <c r="CH1420" s="17" t="s">
        <v>3901</v>
      </c>
      <c r="CN1420" s="17" t="s">
        <v>3901</v>
      </c>
      <c r="CQ1420" s="17" t="s">
        <v>3901</v>
      </c>
      <c r="CR1420" s="17" t="s">
        <v>30</v>
      </c>
      <c r="CU1420" s="17" t="s">
        <v>3901</v>
      </c>
      <c r="CX1420" s="17" t="s">
        <v>3901</v>
      </c>
      <c r="CY1420" s="17" t="s">
        <v>30</v>
      </c>
      <c r="DA1420" s="17" t="s">
        <v>3901</v>
      </c>
      <c r="DE1420" s="17" t="s">
        <v>30</v>
      </c>
      <c r="DF1420" s="17" t="s">
        <v>3901</v>
      </c>
      <c r="DN1420" s="17">
        <f>COUNTIF(AU1420:DM1420, "X")</f>
        <v>16</v>
      </c>
    </row>
    <row r="1421" spans="1:118" s="17" customFormat="1">
      <c r="A1421" s="17" t="s">
        <v>21219</v>
      </c>
      <c r="B1421" s="17">
        <v>55</v>
      </c>
      <c r="C1421" s="17">
        <v>76852</v>
      </c>
      <c r="D1421" s="17" t="s">
        <v>215</v>
      </c>
      <c r="E1421" s="17" t="s">
        <v>147</v>
      </c>
      <c r="F1421" s="17" t="s">
        <v>378</v>
      </c>
      <c r="H1421" s="309">
        <v>24235</v>
      </c>
      <c r="I1421" s="309">
        <v>33712</v>
      </c>
      <c r="J1421" s="17" t="s">
        <v>3888</v>
      </c>
      <c r="L1421" s="17" t="s">
        <v>21220</v>
      </c>
      <c r="N1421" s="17" t="s">
        <v>80</v>
      </c>
      <c r="O1421" s="17" t="s">
        <v>15</v>
      </c>
      <c r="P1421" s="17">
        <v>45308</v>
      </c>
      <c r="AF1421" s="17">
        <v>8</v>
      </c>
      <c r="AG1421" s="17">
        <v>2</v>
      </c>
      <c r="AI1421" s="17" t="s">
        <v>20851</v>
      </c>
      <c r="AM1421" s="17" t="s">
        <v>81</v>
      </c>
      <c r="AN1421" s="17" t="s">
        <v>21035</v>
      </c>
      <c r="AO1421" s="17">
        <v>3</v>
      </c>
      <c r="AP1421" s="17">
        <v>80</v>
      </c>
      <c r="AQ1421" s="17">
        <v>5</v>
      </c>
      <c r="AR1421" s="17" t="s">
        <v>20671</v>
      </c>
      <c r="AS1421" s="17" t="s">
        <v>21036</v>
      </c>
      <c r="AV1421" s="17" t="s">
        <v>3901</v>
      </c>
      <c r="AX1421" s="17" t="s">
        <v>3901</v>
      </c>
      <c r="BD1421" s="17" t="s">
        <v>3901</v>
      </c>
      <c r="BJ1421" s="17" t="s">
        <v>3901</v>
      </c>
      <c r="BK1421" s="17" t="s">
        <v>3901</v>
      </c>
      <c r="BS1421" s="17" t="s">
        <v>3901</v>
      </c>
      <c r="BY1421" s="17" t="s">
        <v>3901</v>
      </c>
      <c r="CH1421" s="17" t="s">
        <v>3901</v>
      </c>
      <c r="DN1421" s="17">
        <f>COUNTIF(AU1421:DM1421, "X")</f>
        <v>8</v>
      </c>
    </row>
    <row r="1422" spans="1:118" s="17" customFormat="1">
      <c r="A1422" s="17" t="s">
        <v>21811</v>
      </c>
      <c r="B1422" s="17">
        <v>55</v>
      </c>
      <c r="C1422" s="17">
        <v>119272</v>
      </c>
      <c r="D1422" s="17" t="s">
        <v>215</v>
      </c>
      <c r="E1422" s="17" t="s">
        <v>38</v>
      </c>
      <c r="F1422" s="17" t="s">
        <v>221</v>
      </c>
      <c r="H1422" s="309">
        <v>30468</v>
      </c>
      <c r="I1422" s="309">
        <v>37326</v>
      </c>
      <c r="J1422" s="17" t="s">
        <v>3888</v>
      </c>
      <c r="L1422" s="17" t="s">
        <v>21812</v>
      </c>
      <c r="N1422" s="17" t="s">
        <v>196</v>
      </c>
      <c r="O1422" s="17" t="s">
        <v>15</v>
      </c>
      <c r="P1422" s="17">
        <v>45359</v>
      </c>
      <c r="AF1422" s="17">
        <v>8</v>
      </c>
      <c r="AG1422" s="17">
        <v>2</v>
      </c>
      <c r="AH1422" s="17" t="s">
        <v>11926</v>
      </c>
      <c r="AK1422" s="17" t="s">
        <v>21650</v>
      </c>
      <c r="AM1422" s="17" t="s">
        <v>197</v>
      </c>
      <c r="AN1422" s="17" t="s">
        <v>21651</v>
      </c>
      <c r="AO1422" s="17">
        <v>3</v>
      </c>
      <c r="AP1422" s="17">
        <v>80</v>
      </c>
      <c r="AQ1422" s="17">
        <v>5</v>
      </c>
      <c r="AR1422" s="17" t="s">
        <v>21652</v>
      </c>
      <c r="BS1422" s="17" t="s">
        <v>3901</v>
      </c>
      <c r="CF1422" s="17" t="s">
        <v>3901</v>
      </c>
      <c r="CH1422" s="17" t="s">
        <v>3901</v>
      </c>
      <c r="DN1422" s="17">
        <f>COUNTIF(AU1422:DM1422, "X")</f>
        <v>3</v>
      </c>
    </row>
    <row r="1423" spans="1:118" s="17" customFormat="1">
      <c r="A1423" s="17" t="s">
        <v>21505</v>
      </c>
      <c r="B1423" s="17">
        <v>55</v>
      </c>
      <c r="C1423" s="17">
        <v>31131</v>
      </c>
      <c r="D1423" s="17" t="s">
        <v>215</v>
      </c>
      <c r="E1423" s="17" t="s">
        <v>418</v>
      </c>
      <c r="F1423" s="17" t="s">
        <v>154</v>
      </c>
      <c r="H1423" s="309">
        <v>17140</v>
      </c>
      <c r="I1423" s="309">
        <v>28611</v>
      </c>
      <c r="J1423" s="17" t="s">
        <v>3888</v>
      </c>
      <c r="L1423" s="17" t="s">
        <v>21506</v>
      </c>
      <c r="N1423" s="17" t="s">
        <v>26</v>
      </c>
      <c r="O1423" s="17" t="s">
        <v>15</v>
      </c>
      <c r="P1423" s="17">
        <v>45318</v>
      </c>
      <c r="AF1423" s="17">
        <v>15</v>
      </c>
      <c r="AG1423" s="17">
        <v>2</v>
      </c>
      <c r="AI1423" s="17" t="s">
        <v>20669</v>
      </c>
      <c r="AM1423" s="17" t="s">
        <v>2617</v>
      </c>
      <c r="AN1423" s="17" t="s">
        <v>21447</v>
      </c>
      <c r="AO1423" s="17">
        <v>3</v>
      </c>
      <c r="AP1423" s="17">
        <v>80</v>
      </c>
      <c r="AQ1423" s="17">
        <v>5</v>
      </c>
      <c r="AR1423" s="17" t="s">
        <v>20671</v>
      </c>
      <c r="AS1423" s="17" t="s">
        <v>21222</v>
      </c>
      <c r="AV1423" s="17" t="s">
        <v>3901</v>
      </c>
      <c r="AZ1423" s="17" t="s">
        <v>3901</v>
      </c>
      <c r="BD1423" s="17" t="s">
        <v>3901</v>
      </c>
      <c r="BF1423" s="17" t="s">
        <v>3901</v>
      </c>
      <c r="BH1423" s="17" t="s">
        <v>3901</v>
      </c>
      <c r="BN1423" s="17" t="s">
        <v>3901</v>
      </c>
      <c r="BQ1423" s="17" t="s">
        <v>30</v>
      </c>
      <c r="BS1423" s="17" t="s">
        <v>3901</v>
      </c>
      <c r="BY1423" s="17" t="s">
        <v>3901</v>
      </c>
      <c r="CC1423" s="17" t="s">
        <v>3901</v>
      </c>
      <c r="CD1423" s="17" t="s">
        <v>3901</v>
      </c>
      <c r="CF1423" s="17" t="s">
        <v>3901</v>
      </c>
      <c r="CH1423" s="17" t="s">
        <v>3901</v>
      </c>
      <c r="CI1423" s="17" t="s">
        <v>3901</v>
      </c>
      <c r="CU1423" s="17" t="s">
        <v>3901</v>
      </c>
      <c r="DA1423" s="17" t="s">
        <v>3901</v>
      </c>
      <c r="DD1423" s="17" t="s">
        <v>3901</v>
      </c>
      <c r="DF1423" s="17" t="s">
        <v>3901</v>
      </c>
      <c r="DN1423" s="17">
        <f>COUNTIF(AU1423:DM1423, "X")</f>
        <v>17</v>
      </c>
    </row>
    <row r="1424" spans="1:118" s="17" customFormat="1">
      <c r="A1424" s="17" t="s">
        <v>17658</v>
      </c>
      <c r="B1424" s="17">
        <v>55</v>
      </c>
      <c r="C1424" s="17">
        <v>118585</v>
      </c>
      <c r="D1424" s="17" t="s">
        <v>215</v>
      </c>
      <c r="E1424" s="17" t="s">
        <v>252</v>
      </c>
      <c r="F1424" s="17" t="s">
        <v>21</v>
      </c>
      <c r="H1424" s="309">
        <v>30442</v>
      </c>
      <c r="I1424" s="309">
        <v>37228</v>
      </c>
      <c r="J1424" s="17" t="s">
        <v>3888</v>
      </c>
      <c r="L1424" s="17" t="s">
        <v>17659</v>
      </c>
      <c r="N1424" s="17" t="s">
        <v>50</v>
      </c>
      <c r="O1424" s="17" t="s">
        <v>15</v>
      </c>
      <c r="P1424" s="17">
        <v>45344</v>
      </c>
      <c r="AF1424" s="17">
        <v>8</v>
      </c>
      <c r="AG1424" s="17">
        <v>2</v>
      </c>
      <c r="AH1424" s="17" t="s">
        <v>11926</v>
      </c>
      <c r="AK1424" s="17" t="s">
        <v>17298</v>
      </c>
      <c r="AM1424" s="17" t="s">
        <v>46</v>
      </c>
      <c r="AN1424" s="17" t="s">
        <v>17553</v>
      </c>
      <c r="AO1424" s="17">
        <v>3</v>
      </c>
      <c r="AP1424" s="17">
        <v>80</v>
      </c>
      <c r="AQ1424" s="17">
        <v>5</v>
      </c>
      <c r="AR1424" s="17" t="s">
        <v>17300</v>
      </c>
      <c r="CH1424" s="17" t="s">
        <v>3901</v>
      </c>
      <c r="CU1424" s="17" t="s">
        <v>3901</v>
      </c>
      <c r="DN1424" s="17">
        <f>COUNTIF(AU1424:DM1424, "X")</f>
        <v>2</v>
      </c>
    </row>
    <row r="1425" spans="1:118" s="17" customFormat="1">
      <c r="A1425" s="17" t="s">
        <v>15048</v>
      </c>
      <c r="B1425" s="17">
        <v>55</v>
      </c>
      <c r="C1425" s="17">
        <v>121743</v>
      </c>
      <c r="D1425" s="17" t="s">
        <v>215</v>
      </c>
      <c r="E1425" s="17" t="s">
        <v>6054</v>
      </c>
      <c r="F1425" s="17" t="s">
        <v>84</v>
      </c>
      <c r="H1425" s="309">
        <v>19517</v>
      </c>
      <c r="I1425" s="309">
        <v>37526</v>
      </c>
      <c r="J1425" s="17" t="s">
        <v>3888</v>
      </c>
      <c r="L1425" s="17" t="s">
        <v>15049</v>
      </c>
      <c r="N1425" s="17" t="s">
        <v>31</v>
      </c>
      <c r="O1425" s="17" t="s">
        <v>15</v>
      </c>
      <c r="P1425" s="17">
        <v>45373</v>
      </c>
      <c r="AC1425" s="17" t="s">
        <v>9895</v>
      </c>
      <c r="AD1425" s="17" t="s">
        <v>9896</v>
      </c>
      <c r="AF1425" s="17">
        <v>8</v>
      </c>
      <c r="AG1425" s="17">
        <v>2</v>
      </c>
      <c r="AM1425" s="17" t="s">
        <v>335</v>
      </c>
      <c r="AN1425" s="17" t="s">
        <v>14693</v>
      </c>
      <c r="AO1425" s="17">
        <v>3</v>
      </c>
      <c r="AP1425" s="17">
        <v>80</v>
      </c>
      <c r="AQ1425" s="17">
        <v>5</v>
      </c>
      <c r="AR1425" s="17" t="s">
        <v>9898</v>
      </c>
      <c r="AT1425" s="17" t="s">
        <v>14152</v>
      </c>
      <c r="AZ1425" s="17" t="s">
        <v>3901</v>
      </c>
      <c r="BA1425" s="17" t="s">
        <v>21</v>
      </c>
      <c r="BB1425" s="17" t="s">
        <v>3901</v>
      </c>
      <c r="BC1425" s="17" t="s">
        <v>21</v>
      </c>
      <c r="BD1425" s="17" t="s">
        <v>3901</v>
      </c>
      <c r="BH1425" s="17" t="s">
        <v>3901</v>
      </c>
      <c r="BL1425" s="17" t="s">
        <v>21</v>
      </c>
      <c r="BN1425" s="17" t="s">
        <v>3901</v>
      </c>
      <c r="BQ1425" s="17" t="s">
        <v>30</v>
      </c>
      <c r="BS1425" s="17" t="s">
        <v>3901</v>
      </c>
      <c r="CC1425" s="17" t="s">
        <v>3901</v>
      </c>
      <c r="CF1425" s="17" t="s">
        <v>3901</v>
      </c>
      <c r="CH1425" s="17" t="s">
        <v>3901</v>
      </c>
      <c r="CM1425" s="17" t="s">
        <v>21</v>
      </c>
      <c r="CN1425" s="17" t="s">
        <v>3901</v>
      </c>
      <c r="CR1425" s="17" t="s">
        <v>21</v>
      </c>
      <c r="CU1425" s="17" t="s">
        <v>3901</v>
      </c>
      <c r="DA1425" s="17" t="s">
        <v>3901</v>
      </c>
      <c r="DN1425" s="17">
        <f>COUNTIF(AU1425:DM1425, "X")</f>
        <v>12</v>
      </c>
    </row>
    <row r="1426" spans="1:118" s="17" customFormat="1">
      <c r="A1426" s="17" t="s">
        <v>14341</v>
      </c>
      <c r="B1426" s="17">
        <v>55</v>
      </c>
      <c r="C1426" s="17">
        <v>71358</v>
      </c>
      <c r="D1426" s="17" t="s">
        <v>215</v>
      </c>
      <c r="E1426" s="17" t="s">
        <v>431</v>
      </c>
      <c r="F1426" s="17" t="s">
        <v>4417</v>
      </c>
      <c r="H1426" s="309">
        <v>26060</v>
      </c>
      <c r="I1426" s="309">
        <v>33143</v>
      </c>
      <c r="J1426" s="17" t="s">
        <v>3888</v>
      </c>
      <c r="L1426" s="17" t="s">
        <v>14245</v>
      </c>
      <c r="N1426" s="17" t="s">
        <v>31</v>
      </c>
      <c r="O1426" s="17" t="s">
        <v>15</v>
      </c>
      <c r="P1426" s="17">
        <v>45373</v>
      </c>
      <c r="AC1426" s="17" t="s">
        <v>9895</v>
      </c>
      <c r="AD1426" s="17" t="s">
        <v>9896</v>
      </c>
      <c r="AF1426" s="17">
        <v>8</v>
      </c>
      <c r="AG1426" s="17">
        <v>2</v>
      </c>
      <c r="AM1426" s="17" t="s">
        <v>157</v>
      </c>
      <c r="AN1426" s="17" t="s">
        <v>14151</v>
      </c>
      <c r="AO1426" s="17">
        <v>3</v>
      </c>
      <c r="AP1426" s="17">
        <v>80</v>
      </c>
      <c r="AQ1426" s="17">
        <v>5</v>
      </c>
      <c r="AR1426" s="17" t="s">
        <v>9898</v>
      </c>
      <c r="AT1426" s="17" t="s">
        <v>14152</v>
      </c>
      <c r="BD1426" s="17" t="s">
        <v>3901</v>
      </c>
      <c r="BK1426" s="17" t="s">
        <v>3901</v>
      </c>
      <c r="BS1426" s="17" t="s">
        <v>3901</v>
      </c>
      <c r="CC1426" s="17" t="s">
        <v>3901</v>
      </c>
      <c r="CH1426" s="17" t="s">
        <v>3901</v>
      </c>
      <c r="CQ1426" s="17" t="s">
        <v>3901</v>
      </c>
      <c r="DN1426" s="17">
        <f>COUNTIF(AU1426:DM1426, "X")</f>
        <v>6</v>
      </c>
    </row>
    <row r="1427" spans="1:118" s="17" customFormat="1">
      <c r="A1427" s="17" t="s">
        <v>22751</v>
      </c>
      <c r="B1427" s="17">
        <v>55</v>
      </c>
      <c r="C1427" s="17">
        <v>67078</v>
      </c>
      <c r="D1427" s="17" t="s">
        <v>215</v>
      </c>
      <c r="E1427" s="17" t="s">
        <v>299</v>
      </c>
      <c r="F1427" s="17" t="s">
        <v>48</v>
      </c>
      <c r="H1427" s="309">
        <v>13203</v>
      </c>
      <c r="I1427" s="309">
        <v>32417</v>
      </c>
      <c r="J1427" s="17" t="s">
        <v>3888</v>
      </c>
      <c r="L1427" s="17" t="s">
        <v>22752</v>
      </c>
      <c r="N1427" s="17" t="s">
        <v>126</v>
      </c>
      <c r="O1427" s="17" t="s">
        <v>15</v>
      </c>
      <c r="P1427" s="17">
        <v>45383</v>
      </c>
      <c r="AF1427" s="17">
        <v>8</v>
      </c>
      <c r="AG1427" s="17">
        <v>2</v>
      </c>
      <c r="AI1427" s="17" t="s">
        <v>20542</v>
      </c>
      <c r="AM1427" s="17" t="s">
        <v>133</v>
      </c>
      <c r="AN1427" s="17" t="s">
        <v>22584</v>
      </c>
      <c r="AO1427" s="17">
        <v>3</v>
      </c>
      <c r="AP1427" s="17">
        <v>80</v>
      </c>
      <c r="AQ1427" s="17">
        <v>5</v>
      </c>
      <c r="AR1427" s="17" t="s">
        <v>22585</v>
      </c>
      <c r="AV1427" s="17" t="s">
        <v>3901</v>
      </c>
      <c r="BD1427" s="17" t="s">
        <v>3901</v>
      </c>
      <c r="BK1427" s="17" t="s">
        <v>3901</v>
      </c>
      <c r="BQ1427" s="17" t="s">
        <v>21</v>
      </c>
      <c r="BS1427" s="17" t="s">
        <v>3901</v>
      </c>
      <c r="BY1427" s="17" t="s">
        <v>3901</v>
      </c>
      <c r="BZ1427" s="17" t="s">
        <v>21</v>
      </c>
      <c r="CC1427" s="17" t="s">
        <v>3901</v>
      </c>
      <c r="CF1427" s="17" t="s">
        <v>3901</v>
      </c>
      <c r="CH1427" s="17" t="s">
        <v>3901</v>
      </c>
      <c r="CN1427" s="17" t="s">
        <v>3901</v>
      </c>
      <c r="DN1427" s="17">
        <f>COUNTIF(AU1427:DM1427, "X")</f>
        <v>9</v>
      </c>
    </row>
    <row r="1428" spans="1:118" s="17" customFormat="1">
      <c r="A1428" s="17" t="s">
        <v>18188</v>
      </c>
      <c r="B1428" s="17">
        <v>55</v>
      </c>
      <c r="C1428" s="17">
        <v>78225</v>
      </c>
      <c r="D1428" s="17" t="s">
        <v>215</v>
      </c>
      <c r="E1428" s="17" t="s">
        <v>299</v>
      </c>
      <c r="F1428" s="17" t="s">
        <v>18189</v>
      </c>
      <c r="H1428" s="309">
        <v>19281</v>
      </c>
      <c r="I1428" s="309">
        <v>43757</v>
      </c>
      <c r="J1428" s="17" t="s">
        <v>3888</v>
      </c>
      <c r="L1428" s="17" t="s">
        <v>18190</v>
      </c>
      <c r="N1428" s="17" t="s">
        <v>31</v>
      </c>
      <c r="O1428" s="17" t="s">
        <v>15</v>
      </c>
      <c r="P1428" s="17">
        <v>45373</v>
      </c>
      <c r="AD1428" s="17" t="s">
        <v>9896</v>
      </c>
      <c r="AF1428" s="17">
        <v>15</v>
      </c>
      <c r="AG1428" s="17">
        <v>2</v>
      </c>
      <c r="AM1428" s="17" t="s">
        <v>32</v>
      </c>
      <c r="AN1428" s="17" t="s">
        <v>18168</v>
      </c>
      <c r="AO1428" s="17">
        <v>3</v>
      </c>
      <c r="AP1428" s="17">
        <v>80</v>
      </c>
      <c r="AQ1428" s="17">
        <v>5</v>
      </c>
      <c r="AR1428" s="17" t="s">
        <v>9898</v>
      </c>
      <c r="DN1428" s="17">
        <f>COUNTIF(AU1428:DM1428, "X")</f>
        <v>0</v>
      </c>
    </row>
    <row r="1429" spans="1:118" s="17" customFormat="1">
      <c r="A1429" s="17" t="s">
        <v>4828</v>
      </c>
      <c r="B1429" s="17">
        <v>55</v>
      </c>
      <c r="C1429" s="17">
        <v>71242</v>
      </c>
      <c r="D1429" s="17" t="s">
        <v>215</v>
      </c>
      <c r="E1429" s="17" t="s">
        <v>96</v>
      </c>
      <c r="F1429" s="17" t="s">
        <v>21</v>
      </c>
      <c r="H1429" s="309">
        <v>22131</v>
      </c>
      <c r="I1429" s="309">
        <v>33150</v>
      </c>
      <c r="J1429" s="17" t="s">
        <v>3888</v>
      </c>
      <c r="L1429" s="17" t="s">
        <v>4829</v>
      </c>
      <c r="N1429" s="17" t="s">
        <v>19</v>
      </c>
      <c r="O1429" s="17" t="s">
        <v>15</v>
      </c>
      <c r="P1429" s="17">
        <v>45356</v>
      </c>
      <c r="AC1429" s="17" t="s">
        <v>3890</v>
      </c>
      <c r="AD1429" s="17" t="s">
        <v>3891</v>
      </c>
      <c r="AF1429" s="17">
        <v>15</v>
      </c>
      <c r="AG1429" s="17">
        <v>2</v>
      </c>
      <c r="AM1429" s="17" t="s">
        <v>2602</v>
      </c>
      <c r="AN1429" s="17" t="s">
        <v>4371</v>
      </c>
      <c r="AO1429" s="17">
        <v>3</v>
      </c>
      <c r="AP1429" s="17">
        <v>80</v>
      </c>
      <c r="AQ1429" s="17">
        <v>5</v>
      </c>
      <c r="AT1429" s="17" t="s">
        <v>3893</v>
      </c>
      <c r="AV1429" s="17" t="s">
        <v>3901</v>
      </c>
      <c r="BB1429" s="17" t="s">
        <v>3901</v>
      </c>
      <c r="BD1429" s="17" t="s">
        <v>3901</v>
      </c>
      <c r="CH1429" s="17" t="s">
        <v>3901</v>
      </c>
      <c r="CU1429" s="17" t="s">
        <v>3901</v>
      </c>
      <c r="DN1429" s="17">
        <f>COUNTIF(AU1429:DM1429, "X")</f>
        <v>5</v>
      </c>
    </row>
    <row r="1430" spans="1:118" s="17" customFormat="1">
      <c r="A1430" s="17" t="s">
        <v>19602</v>
      </c>
      <c r="B1430" s="17">
        <v>55</v>
      </c>
      <c r="C1430" s="17">
        <v>96130</v>
      </c>
      <c r="D1430" s="17" t="s">
        <v>215</v>
      </c>
      <c r="E1430" s="17" t="s">
        <v>18</v>
      </c>
      <c r="F1430" s="17" t="s">
        <v>154</v>
      </c>
      <c r="H1430" s="309">
        <v>21772</v>
      </c>
      <c r="I1430" s="309">
        <v>35300</v>
      </c>
      <c r="J1430" s="17" t="s">
        <v>3888</v>
      </c>
      <c r="L1430" s="17" t="s">
        <v>19603</v>
      </c>
      <c r="N1430" s="17" t="s">
        <v>182</v>
      </c>
      <c r="O1430" s="17" t="s">
        <v>15</v>
      </c>
      <c r="P1430" s="17">
        <v>45326</v>
      </c>
      <c r="AF1430" s="17">
        <v>15</v>
      </c>
      <c r="AG1430" s="17">
        <v>2</v>
      </c>
      <c r="AH1430" s="17" t="s">
        <v>11926</v>
      </c>
      <c r="AK1430" s="17" t="s">
        <v>11927</v>
      </c>
      <c r="AM1430" s="17" t="s">
        <v>2615</v>
      </c>
      <c r="AN1430" s="17" t="s">
        <v>19445</v>
      </c>
      <c r="AO1430" s="17">
        <v>3</v>
      </c>
      <c r="AP1430" s="17">
        <v>80</v>
      </c>
      <c r="AQ1430" s="17">
        <v>5</v>
      </c>
      <c r="AR1430" s="17" t="s">
        <v>19446</v>
      </c>
      <c r="BD1430" s="17" t="s">
        <v>3901</v>
      </c>
      <c r="CH1430" s="17" t="s">
        <v>3901</v>
      </c>
      <c r="DN1430" s="17">
        <f>COUNTIF(AU1430:DM1430, "X")</f>
        <v>2</v>
      </c>
    </row>
    <row r="1431" spans="1:118" s="17" customFormat="1">
      <c r="A1431" s="17" t="s">
        <v>24415</v>
      </c>
      <c r="B1431" s="17">
        <v>55</v>
      </c>
      <c r="C1431" s="17">
        <v>40320</v>
      </c>
      <c r="D1431" s="17" t="s">
        <v>215</v>
      </c>
      <c r="E1431" s="17" t="s">
        <v>79</v>
      </c>
      <c r="F1431" s="17" t="s">
        <v>494</v>
      </c>
      <c r="H1431" s="309">
        <v>15511</v>
      </c>
      <c r="I1431" s="309">
        <v>28611</v>
      </c>
      <c r="J1431" s="17" t="s">
        <v>3888</v>
      </c>
      <c r="L1431" s="17" t="s">
        <v>24416</v>
      </c>
      <c r="N1431" s="17" t="s">
        <v>126</v>
      </c>
      <c r="O1431" s="17" t="s">
        <v>15</v>
      </c>
      <c r="P1431" s="17">
        <v>45383</v>
      </c>
      <c r="AF1431" s="17">
        <v>8</v>
      </c>
      <c r="AG1431" s="17">
        <v>2</v>
      </c>
      <c r="AI1431" s="17" t="s">
        <v>20542</v>
      </c>
      <c r="AM1431" s="17" t="s">
        <v>239</v>
      </c>
      <c r="AN1431" s="17" t="s">
        <v>24146</v>
      </c>
      <c r="AO1431" s="17">
        <v>3</v>
      </c>
      <c r="AP1431" s="17">
        <v>80</v>
      </c>
      <c r="AQ1431" s="17">
        <v>5</v>
      </c>
      <c r="AR1431" s="17" t="s">
        <v>22585</v>
      </c>
      <c r="AS1431" s="17" t="s">
        <v>23503</v>
      </c>
      <c r="AV1431" s="17" t="s">
        <v>3901</v>
      </c>
      <c r="AX1431" s="17" t="s">
        <v>3901</v>
      </c>
      <c r="AZ1431" s="17" t="s">
        <v>3901</v>
      </c>
      <c r="BA1431" s="17" t="s">
        <v>3901</v>
      </c>
      <c r="BB1431" s="17" t="s">
        <v>3901</v>
      </c>
      <c r="BD1431" s="17" t="s">
        <v>3901</v>
      </c>
      <c r="BH1431" s="17" t="s">
        <v>3901</v>
      </c>
      <c r="BK1431" s="17" t="s">
        <v>3901</v>
      </c>
      <c r="BQ1431" s="17" t="s">
        <v>3901</v>
      </c>
      <c r="BS1431" s="17" t="s">
        <v>3901</v>
      </c>
      <c r="BY1431" s="17" t="s">
        <v>3901</v>
      </c>
      <c r="CC1431" s="17" t="s">
        <v>3901</v>
      </c>
      <c r="CF1431" s="17" t="s">
        <v>3901</v>
      </c>
      <c r="CH1431" s="17" t="s">
        <v>3901</v>
      </c>
      <c r="CI1431" s="17" t="s">
        <v>3901</v>
      </c>
      <c r="CQ1431" s="17" t="s">
        <v>3901</v>
      </c>
      <c r="CR1431" s="17" t="s">
        <v>21</v>
      </c>
      <c r="CU1431" s="17" t="s">
        <v>3901</v>
      </c>
      <c r="CX1431" s="17" t="s">
        <v>3901</v>
      </c>
      <c r="DA1431" s="17" t="s">
        <v>3901</v>
      </c>
      <c r="DD1431" s="17" t="s">
        <v>3901</v>
      </c>
      <c r="DN1431" s="17">
        <f>COUNTIF(AU1431:DM1431, "X")</f>
        <v>20</v>
      </c>
    </row>
    <row r="1432" spans="1:118" s="17" customFormat="1">
      <c r="A1432" s="17" t="s">
        <v>8037</v>
      </c>
      <c r="B1432" s="17">
        <v>55</v>
      </c>
      <c r="C1432" s="17">
        <v>71210</v>
      </c>
      <c r="D1432" s="17" t="s">
        <v>215</v>
      </c>
      <c r="E1432" s="17" t="s">
        <v>378</v>
      </c>
      <c r="F1432" s="17" t="s">
        <v>52</v>
      </c>
      <c r="H1432" s="309">
        <v>20830</v>
      </c>
      <c r="I1432" s="309">
        <v>33148</v>
      </c>
      <c r="J1432" s="17" t="s">
        <v>3888</v>
      </c>
      <c r="L1432" s="17" t="s">
        <v>8038</v>
      </c>
      <c r="N1432" s="17" t="s">
        <v>19</v>
      </c>
      <c r="O1432" s="17" t="s">
        <v>15</v>
      </c>
      <c r="P1432" s="17">
        <v>45356</v>
      </c>
      <c r="AC1432" s="17" t="s">
        <v>3890</v>
      </c>
      <c r="AD1432" s="17" t="s">
        <v>3891</v>
      </c>
      <c r="AF1432" s="17">
        <v>8</v>
      </c>
      <c r="AG1432" s="17">
        <v>2</v>
      </c>
      <c r="AM1432" s="17" t="s">
        <v>117</v>
      </c>
      <c r="AN1432" s="17" t="s">
        <v>7978</v>
      </c>
      <c r="AO1432" s="17">
        <v>3</v>
      </c>
      <c r="AP1432" s="17">
        <v>80</v>
      </c>
      <c r="AQ1432" s="17">
        <v>5</v>
      </c>
      <c r="AT1432" s="17" t="s">
        <v>7979</v>
      </c>
      <c r="BD1432" s="17" t="s">
        <v>3901</v>
      </c>
      <c r="BK1432" s="17" t="s">
        <v>3901</v>
      </c>
      <c r="BS1432" s="17" t="s">
        <v>3901</v>
      </c>
      <c r="CF1432" s="17" t="s">
        <v>3901</v>
      </c>
      <c r="CH1432" s="17" t="s">
        <v>3901</v>
      </c>
      <c r="CU1432" s="17" t="s">
        <v>3901</v>
      </c>
      <c r="DN1432" s="17">
        <f>COUNTIF(AU1432:DM1432, "X")</f>
        <v>6</v>
      </c>
    </row>
    <row r="1433" spans="1:118" s="17" customFormat="1">
      <c r="A1433" s="17" t="s">
        <v>6363</v>
      </c>
      <c r="B1433" s="17">
        <v>55</v>
      </c>
      <c r="C1433" s="17">
        <v>97882</v>
      </c>
      <c r="D1433" s="17" t="s">
        <v>215</v>
      </c>
      <c r="E1433" s="17" t="s">
        <v>378</v>
      </c>
      <c r="F1433" s="17" t="s">
        <v>99</v>
      </c>
      <c r="H1433" s="309">
        <v>20956</v>
      </c>
      <c r="I1433" s="309">
        <v>35348</v>
      </c>
      <c r="J1433" s="17" t="s">
        <v>3888</v>
      </c>
      <c r="L1433" s="17" t="s">
        <v>6364</v>
      </c>
      <c r="N1433" s="17" t="s">
        <v>19</v>
      </c>
      <c r="O1433" s="17" t="s">
        <v>15</v>
      </c>
      <c r="P1433" s="17">
        <v>45356</v>
      </c>
      <c r="AC1433" s="17" t="s">
        <v>3890</v>
      </c>
      <c r="AD1433" s="17" t="s">
        <v>3891</v>
      </c>
      <c r="AF1433" s="17">
        <v>8</v>
      </c>
      <c r="AG1433" s="17">
        <v>2</v>
      </c>
      <c r="AM1433" s="17" t="s">
        <v>232</v>
      </c>
      <c r="AN1433" s="17" t="s">
        <v>6280</v>
      </c>
      <c r="AO1433" s="17">
        <v>3</v>
      </c>
      <c r="AP1433" s="17">
        <v>80</v>
      </c>
      <c r="AQ1433" s="17">
        <v>5</v>
      </c>
      <c r="AT1433" s="17" t="s">
        <v>5516</v>
      </c>
      <c r="AV1433" s="17" t="s">
        <v>3901</v>
      </c>
      <c r="AZ1433" s="17" t="s">
        <v>3901</v>
      </c>
      <c r="BD1433" s="17" t="s">
        <v>3901</v>
      </c>
      <c r="BN1433" s="17" t="s">
        <v>3901</v>
      </c>
      <c r="BS1433" s="17" t="s">
        <v>3901</v>
      </c>
      <c r="CH1433" s="17" t="s">
        <v>3901</v>
      </c>
      <c r="CQ1433" s="17" t="s">
        <v>3901</v>
      </c>
      <c r="CU1433" s="17" t="s">
        <v>3901</v>
      </c>
      <c r="DN1433" s="17">
        <f>COUNTIF(AU1433:DM1433, "X")</f>
        <v>8</v>
      </c>
    </row>
    <row r="1434" spans="1:118" s="17" customFormat="1">
      <c r="A1434" s="17" t="s">
        <v>5063</v>
      </c>
      <c r="B1434" s="17">
        <v>55</v>
      </c>
      <c r="C1434" s="17">
        <v>80714</v>
      </c>
      <c r="D1434" s="17" t="s">
        <v>5064</v>
      </c>
      <c r="E1434" s="17" t="s">
        <v>360</v>
      </c>
      <c r="F1434" s="17" t="s">
        <v>91</v>
      </c>
      <c r="H1434" s="309">
        <v>20240</v>
      </c>
      <c r="I1434" s="309">
        <v>33879</v>
      </c>
      <c r="J1434" s="17" t="s">
        <v>3888</v>
      </c>
      <c r="L1434" s="17" t="s">
        <v>5065</v>
      </c>
      <c r="N1434" s="17" t="s">
        <v>19</v>
      </c>
      <c r="O1434" s="17" t="s">
        <v>15</v>
      </c>
      <c r="P1434" s="17">
        <v>45356</v>
      </c>
      <c r="AC1434" s="17" t="s">
        <v>3890</v>
      </c>
      <c r="AD1434" s="17" t="s">
        <v>3891</v>
      </c>
      <c r="AF1434" s="17">
        <v>8</v>
      </c>
      <c r="AG1434" s="17">
        <v>2</v>
      </c>
      <c r="AM1434" s="17" t="s">
        <v>2603</v>
      </c>
      <c r="AN1434" s="17" t="s">
        <v>5023</v>
      </c>
      <c r="AO1434" s="17">
        <v>3</v>
      </c>
      <c r="AP1434" s="17">
        <v>80</v>
      </c>
      <c r="AQ1434" s="17">
        <v>5</v>
      </c>
      <c r="AT1434" s="17" t="s">
        <v>3893</v>
      </c>
      <c r="AV1434" s="17" t="s">
        <v>3901</v>
      </c>
      <c r="AX1434" s="17" t="s">
        <v>3901</v>
      </c>
      <c r="BK1434" s="17" t="s">
        <v>3901</v>
      </c>
      <c r="BQ1434" s="17" t="s">
        <v>3901</v>
      </c>
      <c r="BS1434" s="17" t="s">
        <v>3901</v>
      </c>
      <c r="BY1434" s="17" t="s">
        <v>3901</v>
      </c>
      <c r="CC1434" s="17" t="s">
        <v>3901</v>
      </c>
      <c r="DN1434" s="17">
        <f>COUNTIF(AU1434:DM1434, "X")</f>
        <v>7</v>
      </c>
    </row>
    <row r="1435" spans="1:118" s="17" customFormat="1">
      <c r="A1435" s="17" t="s">
        <v>11402</v>
      </c>
      <c r="B1435" s="17">
        <v>55</v>
      </c>
      <c r="C1435" s="17">
        <v>80821</v>
      </c>
      <c r="D1435" s="17" t="s">
        <v>215</v>
      </c>
      <c r="E1435" s="17" t="s">
        <v>4113</v>
      </c>
      <c r="F1435" s="17" t="s">
        <v>99</v>
      </c>
      <c r="H1435" s="309">
        <v>14036</v>
      </c>
      <c r="I1435" s="309">
        <v>33882</v>
      </c>
      <c r="J1435" s="17" t="s">
        <v>3888</v>
      </c>
      <c r="K1435" s="17" t="s">
        <v>21</v>
      </c>
      <c r="L1435" s="17" t="s">
        <v>11403</v>
      </c>
      <c r="N1435" s="17" t="s">
        <v>14</v>
      </c>
      <c r="O1435" s="17" t="s">
        <v>15</v>
      </c>
      <c r="P1435" s="17">
        <v>45371</v>
      </c>
      <c r="AC1435" s="17" t="s">
        <v>14</v>
      </c>
      <c r="AF1435" s="17">
        <v>15</v>
      </c>
      <c r="AG1435" s="17">
        <v>2</v>
      </c>
      <c r="AI1435" s="17" t="s">
        <v>10178</v>
      </c>
      <c r="AM1435" s="17" t="s">
        <v>151</v>
      </c>
      <c r="AN1435" s="17" t="s">
        <v>11216</v>
      </c>
      <c r="AO1435" s="17">
        <v>3</v>
      </c>
      <c r="AP1435" s="17">
        <v>80</v>
      </c>
      <c r="AQ1435" s="17">
        <v>5</v>
      </c>
      <c r="AR1435" s="17" t="s">
        <v>10180</v>
      </c>
      <c r="AU1435" s="17" t="s">
        <v>21</v>
      </c>
      <c r="AV1435" s="17" t="s">
        <v>3901</v>
      </c>
      <c r="AZ1435" s="17" t="s">
        <v>3901</v>
      </c>
      <c r="BD1435" s="17" t="s">
        <v>3901</v>
      </c>
      <c r="BK1435" s="17" t="s">
        <v>3901</v>
      </c>
      <c r="BQ1435" s="17" t="s">
        <v>3901</v>
      </c>
      <c r="BS1435" s="17" t="s">
        <v>3901</v>
      </c>
      <c r="CC1435" s="17" t="s">
        <v>3901</v>
      </c>
      <c r="CD1435" s="17" t="s">
        <v>3901</v>
      </c>
      <c r="CF1435" s="17" t="s">
        <v>3901</v>
      </c>
      <c r="CG1435" s="17" t="s">
        <v>21</v>
      </c>
      <c r="CH1435" s="17" t="s">
        <v>3901</v>
      </c>
      <c r="CN1435" s="17" t="s">
        <v>3901</v>
      </c>
      <c r="CR1435" s="17" t="s">
        <v>21</v>
      </c>
      <c r="CU1435" s="17" t="s">
        <v>3901</v>
      </c>
      <c r="DA1435" s="17" t="s">
        <v>3901</v>
      </c>
      <c r="DE1435" s="17" t="s">
        <v>21</v>
      </c>
      <c r="DN1435" s="17">
        <f>COUNTIF(AU1435:DM1435, "X")</f>
        <v>13</v>
      </c>
    </row>
    <row r="1436" spans="1:118" s="17" customFormat="1">
      <c r="A1436" s="17" t="s">
        <v>20924</v>
      </c>
      <c r="B1436" s="17">
        <v>55</v>
      </c>
      <c r="C1436" s="17">
        <v>115448</v>
      </c>
      <c r="D1436" s="17" t="s">
        <v>20925</v>
      </c>
      <c r="E1436" s="17" t="s">
        <v>770</v>
      </c>
      <c r="F1436" s="17" t="s">
        <v>373</v>
      </c>
      <c r="H1436" s="309">
        <v>29809</v>
      </c>
      <c r="I1436" s="309">
        <v>36900</v>
      </c>
      <c r="J1436" s="17" t="s">
        <v>3888</v>
      </c>
      <c r="L1436" s="17" t="s">
        <v>20872</v>
      </c>
      <c r="N1436" s="17" t="s">
        <v>26</v>
      </c>
      <c r="O1436" s="17" t="s">
        <v>15</v>
      </c>
      <c r="P1436" s="17">
        <v>45318</v>
      </c>
      <c r="AF1436" s="17">
        <v>8</v>
      </c>
      <c r="AG1436" s="17">
        <v>2</v>
      </c>
      <c r="AI1436" s="17" t="s">
        <v>20669</v>
      </c>
      <c r="AM1436" s="17" t="s">
        <v>27</v>
      </c>
      <c r="AN1436" s="17" t="s">
        <v>20847</v>
      </c>
      <c r="AO1436" s="17">
        <v>3</v>
      </c>
      <c r="AP1436" s="17">
        <v>80</v>
      </c>
      <c r="AQ1436" s="17">
        <v>5</v>
      </c>
      <c r="AR1436" s="17" t="s">
        <v>20671</v>
      </c>
      <c r="AX1436" s="17" t="s">
        <v>3901</v>
      </c>
      <c r="AZ1436" s="17" t="s">
        <v>3901</v>
      </c>
      <c r="BB1436" s="17" t="s">
        <v>3901</v>
      </c>
      <c r="BC1436" s="17" t="s">
        <v>21</v>
      </c>
      <c r="BS1436" s="17" t="s">
        <v>3901</v>
      </c>
      <c r="CH1436" s="17" t="s">
        <v>3901</v>
      </c>
      <c r="CU1436" s="17" t="s">
        <v>3901</v>
      </c>
      <c r="DN1436" s="17">
        <f>COUNTIF(AU1436:DM1436, "X")</f>
        <v>6</v>
      </c>
    </row>
    <row r="1437" spans="1:118" s="17" customFormat="1">
      <c r="A1437" s="17" t="s">
        <v>13871</v>
      </c>
      <c r="B1437" s="17">
        <v>55</v>
      </c>
      <c r="C1437" s="17">
        <v>90652</v>
      </c>
      <c r="D1437" s="17" t="s">
        <v>215</v>
      </c>
      <c r="E1437" s="17" t="s">
        <v>6877</v>
      </c>
      <c r="F1437" s="17" t="s">
        <v>30</v>
      </c>
      <c r="H1437" s="309">
        <v>13256</v>
      </c>
      <c r="I1437" s="309">
        <v>34926</v>
      </c>
      <c r="J1437" s="17" t="s">
        <v>3888</v>
      </c>
      <c r="L1437" s="17" t="s">
        <v>13872</v>
      </c>
      <c r="N1437" s="17" t="s">
        <v>31</v>
      </c>
      <c r="O1437" s="17" t="s">
        <v>15</v>
      </c>
      <c r="P1437" s="17">
        <v>45373</v>
      </c>
      <c r="AC1437" s="17" t="s">
        <v>9895</v>
      </c>
      <c r="AD1437" s="17" t="s">
        <v>9896</v>
      </c>
      <c r="AF1437" s="17">
        <v>8</v>
      </c>
      <c r="AG1437" s="17">
        <v>2</v>
      </c>
      <c r="AM1437" s="17" t="s">
        <v>240</v>
      </c>
      <c r="AN1437" s="17" t="s">
        <v>13567</v>
      </c>
      <c r="AO1437" s="17">
        <v>3</v>
      </c>
      <c r="AP1437" s="17">
        <v>80</v>
      </c>
      <c r="AQ1437" s="17">
        <v>5</v>
      </c>
      <c r="AR1437" s="17" t="s">
        <v>9898</v>
      </c>
      <c r="AT1437" s="17" t="s">
        <v>12990</v>
      </c>
      <c r="BS1437" s="17" t="s">
        <v>3901</v>
      </c>
      <c r="CH1437" s="17" t="s">
        <v>3901</v>
      </c>
      <c r="CU1437" s="17" t="s">
        <v>3901</v>
      </c>
      <c r="DN1437" s="17">
        <f>COUNTIF(AU1437:DM1437, "X")</f>
        <v>3</v>
      </c>
    </row>
    <row r="1438" spans="1:118" s="17" customFormat="1">
      <c r="A1438" s="17" t="s">
        <v>23967</v>
      </c>
      <c r="B1438" s="17">
        <v>55</v>
      </c>
      <c r="C1438" s="17">
        <v>82121</v>
      </c>
      <c r="D1438" s="17" t="s">
        <v>215</v>
      </c>
      <c r="E1438" s="17" t="s">
        <v>4311</v>
      </c>
      <c r="F1438" s="17" t="s">
        <v>221</v>
      </c>
      <c r="H1438" s="309">
        <v>22366</v>
      </c>
      <c r="I1438" s="309">
        <v>33869</v>
      </c>
      <c r="J1438" s="17" t="s">
        <v>3888</v>
      </c>
      <c r="L1438" s="17" t="s">
        <v>23968</v>
      </c>
      <c r="N1438" s="17" t="s">
        <v>126</v>
      </c>
      <c r="O1438" s="17" t="s">
        <v>15</v>
      </c>
      <c r="P1438" s="17">
        <v>45383</v>
      </c>
      <c r="AF1438" s="17">
        <v>8</v>
      </c>
      <c r="AG1438" s="17">
        <v>2</v>
      </c>
      <c r="AI1438" s="17" t="s">
        <v>20542</v>
      </c>
      <c r="AM1438" s="17" t="s">
        <v>127</v>
      </c>
      <c r="AN1438" s="17" t="s">
        <v>23839</v>
      </c>
      <c r="AO1438" s="17">
        <v>3</v>
      </c>
      <c r="AP1438" s="17">
        <v>80</v>
      </c>
      <c r="AQ1438" s="17">
        <v>5</v>
      </c>
      <c r="AR1438" s="17" t="s">
        <v>22585</v>
      </c>
      <c r="AS1438" s="17" t="s">
        <v>23503</v>
      </c>
      <c r="AU1438" s="17" t="s">
        <v>21</v>
      </c>
      <c r="AV1438" s="17" t="s">
        <v>3901</v>
      </c>
      <c r="AZ1438" s="17" t="s">
        <v>3901</v>
      </c>
      <c r="BD1438" s="17" t="s">
        <v>3901</v>
      </c>
      <c r="BK1438" s="17" t="s">
        <v>3901</v>
      </c>
      <c r="BS1438" s="17" t="s">
        <v>3901</v>
      </c>
      <c r="CF1438" s="17" t="s">
        <v>3901</v>
      </c>
      <c r="CH1438" s="17" t="s">
        <v>3901</v>
      </c>
      <c r="CN1438" s="17" t="s">
        <v>3901</v>
      </c>
      <c r="CQ1438" s="17" t="s">
        <v>3901</v>
      </c>
      <c r="CR1438" s="17" t="s">
        <v>21</v>
      </c>
      <c r="CU1438" s="17" t="s">
        <v>3901</v>
      </c>
      <c r="DN1438" s="17">
        <f>COUNTIF(AU1438:DM1438, "X")</f>
        <v>10</v>
      </c>
    </row>
    <row r="1439" spans="1:118" s="17" customFormat="1">
      <c r="A1439" s="17" t="s">
        <v>21334</v>
      </c>
      <c r="B1439" s="17">
        <v>55</v>
      </c>
      <c r="C1439" s="17">
        <v>92790</v>
      </c>
      <c r="D1439" s="17" t="s">
        <v>215</v>
      </c>
      <c r="E1439" s="17" t="s">
        <v>396</v>
      </c>
      <c r="F1439" s="17" t="s">
        <v>21335</v>
      </c>
      <c r="H1439" s="309">
        <v>27381</v>
      </c>
      <c r="I1439" s="309">
        <v>35088</v>
      </c>
      <c r="J1439" s="17" t="s">
        <v>3888</v>
      </c>
      <c r="L1439" s="17" t="s">
        <v>21336</v>
      </c>
      <c r="M1439" s="17" t="s">
        <v>363</v>
      </c>
      <c r="N1439" s="17" t="s">
        <v>26</v>
      </c>
      <c r="O1439" s="17" t="s">
        <v>15</v>
      </c>
      <c r="P1439" s="17">
        <v>45318</v>
      </c>
      <c r="AF1439" s="17">
        <v>15</v>
      </c>
      <c r="AG1439" s="17">
        <v>2</v>
      </c>
      <c r="AI1439" s="17" t="s">
        <v>20669</v>
      </c>
      <c r="AM1439" s="17" t="s">
        <v>2616</v>
      </c>
      <c r="AN1439" s="17" t="s">
        <v>21221</v>
      </c>
      <c r="AO1439" s="17">
        <v>3</v>
      </c>
      <c r="AP1439" s="17">
        <v>80</v>
      </c>
      <c r="AQ1439" s="17">
        <v>5</v>
      </c>
      <c r="AR1439" s="17" t="s">
        <v>20671</v>
      </c>
      <c r="AS1439" s="17" t="s">
        <v>21222</v>
      </c>
      <c r="BS1439" s="17" t="s">
        <v>3901</v>
      </c>
      <c r="DN1439" s="17">
        <f>COUNTIF(AU1439:DM1439, "X")</f>
        <v>1</v>
      </c>
    </row>
    <row r="1440" spans="1:118" s="17" customFormat="1">
      <c r="A1440" s="17" t="s">
        <v>17167</v>
      </c>
      <c r="B1440" s="17">
        <v>55</v>
      </c>
      <c r="C1440" s="17">
        <v>97020</v>
      </c>
      <c r="D1440" s="17" t="s">
        <v>215</v>
      </c>
      <c r="E1440" s="17" t="s">
        <v>6634</v>
      </c>
      <c r="F1440" s="17" t="s">
        <v>58</v>
      </c>
      <c r="H1440" s="309">
        <v>14107</v>
      </c>
      <c r="I1440" s="309">
        <v>35332</v>
      </c>
      <c r="J1440" s="17" t="s">
        <v>3888</v>
      </c>
      <c r="L1440" s="17" t="s">
        <v>17168</v>
      </c>
      <c r="N1440" s="17" t="s">
        <v>14</v>
      </c>
      <c r="O1440" s="17" t="s">
        <v>15</v>
      </c>
      <c r="P1440" s="17">
        <v>45371</v>
      </c>
      <c r="AC1440" s="17" t="s">
        <v>14</v>
      </c>
      <c r="AF1440" s="17">
        <v>8</v>
      </c>
      <c r="AG1440" s="17">
        <v>2</v>
      </c>
      <c r="AI1440" s="17" t="s">
        <v>10178</v>
      </c>
      <c r="AM1440" s="17" t="s">
        <v>213</v>
      </c>
      <c r="AN1440" s="17" t="s">
        <v>17092</v>
      </c>
      <c r="AO1440" s="17">
        <v>3</v>
      </c>
      <c r="AP1440" s="17">
        <v>80</v>
      </c>
      <c r="AQ1440" s="17">
        <v>5</v>
      </c>
      <c r="AR1440" s="17" t="s">
        <v>10180</v>
      </c>
      <c r="AX1440" s="17" t="s">
        <v>3901</v>
      </c>
      <c r="BD1440" s="17" t="s">
        <v>3901</v>
      </c>
      <c r="BK1440" s="17" t="s">
        <v>3901</v>
      </c>
      <c r="BS1440" s="17" t="s">
        <v>3901</v>
      </c>
      <c r="DN1440" s="17">
        <f>COUNTIF(AU1440:DM1440, "X")</f>
        <v>4</v>
      </c>
    </row>
    <row r="1441" spans="1:118" s="17" customFormat="1">
      <c r="A1441" s="17" t="s">
        <v>23607</v>
      </c>
      <c r="B1441" s="17">
        <v>55</v>
      </c>
      <c r="C1441" s="17">
        <v>100483</v>
      </c>
      <c r="D1441" s="17" t="s">
        <v>215</v>
      </c>
      <c r="E1441" s="17" t="s">
        <v>558</v>
      </c>
      <c r="F1441" s="17" t="s">
        <v>373</v>
      </c>
      <c r="H1441" s="309">
        <v>22240</v>
      </c>
      <c r="I1441" s="309">
        <v>42654</v>
      </c>
      <c r="J1441" s="17" t="s">
        <v>3888</v>
      </c>
      <c r="L1441" s="17" t="s">
        <v>23597</v>
      </c>
      <c r="N1441" s="17" t="s">
        <v>126</v>
      </c>
      <c r="O1441" s="17" t="s">
        <v>15</v>
      </c>
      <c r="P1441" s="17">
        <v>45383</v>
      </c>
      <c r="AF1441" s="17">
        <v>8</v>
      </c>
      <c r="AG1441" s="17">
        <v>2</v>
      </c>
      <c r="AI1441" s="17" t="s">
        <v>20542</v>
      </c>
      <c r="AM1441" s="17" t="s">
        <v>303</v>
      </c>
      <c r="AN1441" s="17" t="s">
        <v>23502</v>
      </c>
      <c r="AO1441" s="17">
        <v>3</v>
      </c>
      <c r="AP1441" s="17">
        <v>80</v>
      </c>
      <c r="AQ1441" s="17">
        <v>5</v>
      </c>
      <c r="AR1441" s="17" t="s">
        <v>22585</v>
      </c>
      <c r="AS1441" s="17" t="s">
        <v>23503</v>
      </c>
      <c r="BS1441" s="17" t="s">
        <v>3901</v>
      </c>
      <c r="CU1441" s="17" t="s">
        <v>3901</v>
      </c>
      <c r="DA1441" s="17" t="s">
        <v>3901</v>
      </c>
      <c r="DN1441" s="17">
        <f>COUNTIF(AU1441:DM1441, "X")</f>
        <v>3</v>
      </c>
    </row>
    <row r="1442" spans="1:118" s="17" customFormat="1">
      <c r="A1442" s="17" t="s">
        <v>25120</v>
      </c>
      <c r="B1442" s="17">
        <v>55</v>
      </c>
      <c r="C1442" s="17">
        <v>103587</v>
      </c>
      <c r="D1442" s="17" t="s">
        <v>25121</v>
      </c>
      <c r="E1442" s="17" t="s">
        <v>104</v>
      </c>
      <c r="F1442" s="17" t="s">
        <v>476</v>
      </c>
      <c r="H1442" s="309">
        <v>24599</v>
      </c>
      <c r="I1442" s="309">
        <v>41186</v>
      </c>
      <c r="J1442" s="17" t="s">
        <v>3888</v>
      </c>
      <c r="L1442" s="17" t="s">
        <v>25122</v>
      </c>
      <c r="N1442" s="17" t="s">
        <v>31</v>
      </c>
      <c r="O1442" s="17" t="s">
        <v>15</v>
      </c>
      <c r="P1442" s="17">
        <v>45373</v>
      </c>
      <c r="AC1442" s="17" t="s">
        <v>9895</v>
      </c>
      <c r="AD1442" s="17" t="s">
        <v>9896</v>
      </c>
      <c r="AF1442" s="17">
        <v>8</v>
      </c>
      <c r="AG1442" s="17">
        <v>2</v>
      </c>
      <c r="AM1442" s="17" t="s">
        <v>67</v>
      </c>
      <c r="AN1442" s="17" t="s">
        <v>25087</v>
      </c>
      <c r="AO1442" s="17">
        <v>3</v>
      </c>
      <c r="AP1442" s="17">
        <v>80</v>
      </c>
      <c r="AQ1442" s="17">
        <v>5</v>
      </c>
      <c r="AR1442" s="17" t="s">
        <v>9898</v>
      </c>
      <c r="AT1442" s="17" t="s">
        <v>16072</v>
      </c>
      <c r="CH1442" s="17" t="s">
        <v>3901</v>
      </c>
      <c r="CQ1442" s="17" t="s">
        <v>3901</v>
      </c>
      <c r="CR1442" s="17" t="s">
        <v>21</v>
      </c>
      <c r="CS1442" s="17" t="s">
        <v>3901</v>
      </c>
      <c r="CU1442" s="17" t="s">
        <v>3901</v>
      </c>
      <c r="DN1442" s="17">
        <f>COUNTIF(AU1442:DM1442, "X")</f>
        <v>4</v>
      </c>
    </row>
    <row r="1443" spans="1:118" s="17" customFormat="1">
      <c r="A1443" s="17" t="s">
        <v>20596</v>
      </c>
      <c r="B1443" s="17">
        <v>55</v>
      </c>
      <c r="C1443" s="17">
        <v>114146</v>
      </c>
      <c r="D1443" s="17" t="s">
        <v>20485</v>
      </c>
      <c r="E1443" s="17" t="s">
        <v>20597</v>
      </c>
      <c r="F1443" s="17" t="s">
        <v>65</v>
      </c>
      <c r="H1443" s="309">
        <v>21811</v>
      </c>
      <c r="I1443" s="309">
        <v>36812</v>
      </c>
      <c r="J1443" s="17" t="s">
        <v>3888</v>
      </c>
      <c r="L1443" s="17" t="s">
        <v>20486</v>
      </c>
      <c r="N1443" s="17" t="s">
        <v>14</v>
      </c>
      <c r="O1443" s="17" t="s">
        <v>15</v>
      </c>
      <c r="P1443" s="17">
        <v>45371</v>
      </c>
      <c r="AF1443" s="17">
        <v>8</v>
      </c>
      <c r="AG1443" s="17">
        <v>2</v>
      </c>
      <c r="AI1443" s="17" t="s">
        <v>10178</v>
      </c>
      <c r="AM1443" s="17" t="s">
        <v>94</v>
      </c>
      <c r="AN1443" s="17" t="s">
        <v>20471</v>
      </c>
      <c r="AO1443" s="17">
        <v>3</v>
      </c>
      <c r="AP1443" s="17">
        <v>80</v>
      </c>
      <c r="AQ1443" s="17">
        <v>5</v>
      </c>
      <c r="AR1443" s="17" t="s">
        <v>10180</v>
      </c>
      <c r="AV1443" s="17" t="s">
        <v>3901</v>
      </c>
      <c r="AZ1443" s="17" t="s">
        <v>3901</v>
      </c>
      <c r="BD1443" s="17" t="s">
        <v>3901</v>
      </c>
      <c r="BK1443" s="17" t="s">
        <v>3901</v>
      </c>
      <c r="BN1443" s="17" t="s">
        <v>3901</v>
      </c>
      <c r="BQ1443" s="17" t="s">
        <v>21</v>
      </c>
      <c r="BS1443" s="17" t="s">
        <v>3901</v>
      </c>
      <c r="BU1443" s="17" t="s">
        <v>3901</v>
      </c>
      <c r="BY1443" s="17" t="s">
        <v>3901</v>
      </c>
      <c r="CC1443" s="17" t="s">
        <v>3901</v>
      </c>
      <c r="CD1443" s="17" t="s">
        <v>3901</v>
      </c>
      <c r="CF1443" s="17" t="s">
        <v>3901</v>
      </c>
      <c r="CG1443" s="17" t="s">
        <v>21</v>
      </c>
      <c r="DN1443" s="17">
        <f>COUNTIF(AU1443:DM1443, "X")</f>
        <v>11</v>
      </c>
    </row>
    <row r="1444" spans="1:118" s="17" customFormat="1">
      <c r="A1444" s="17" t="s">
        <v>20484</v>
      </c>
      <c r="B1444" s="17">
        <v>55</v>
      </c>
      <c r="C1444" s="17">
        <v>114698</v>
      </c>
      <c r="D1444" s="17" t="s">
        <v>20485</v>
      </c>
      <c r="E1444" s="17" t="s">
        <v>3943</v>
      </c>
      <c r="F1444" s="17" t="s">
        <v>397</v>
      </c>
      <c r="H1444" s="309">
        <v>19647</v>
      </c>
      <c r="I1444" s="309">
        <v>36777</v>
      </c>
      <c r="J1444" s="17" t="s">
        <v>3888</v>
      </c>
      <c r="L1444" s="17" t="s">
        <v>20486</v>
      </c>
      <c r="N1444" s="17" t="s">
        <v>14</v>
      </c>
      <c r="O1444" s="17" t="s">
        <v>15</v>
      </c>
      <c r="P1444" s="17">
        <v>45371</v>
      </c>
      <c r="AF1444" s="17">
        <v>8</v>
      </c>
      <c r="AG1444" s="17">
        <v>2</v>
      </c>
      <c r="AI1444" s="17" t="s">
        <v>10178</v>
      </c>
      <c r="AM1444" s="17" t="s">
        <v>94</v>
      </c>
      <c r="AN1444" s="17" t="s">
        <v>20471</v>
      </c>
      <c r="AO1444" s="17">
        <v>3</v>
      </c>
      <c r="AP1444" s="17">
        <v>80</v>
      </c>
      <c r="AQ1444" s="17">
        <v>5</v>
      </c>
      <c r="AR1444" s="17" t="s">
        <v>10180</v>
      </c>
      <c r="AV1444" s="17" t="s">
        <v>3901</v>
      </c>
      <c r="AZ1444" s="17" t="s">
        <v>3901</v>
      </c>
      <c r="BD1444" s="17" t="s">
        <v>3901</v>
      </c>
      <c r="BH1444" s="17" t="s">
        <v>3901</v>
      </c>
      <c r="BJ1444" s="17" t="s">
        <v>21</v>
      </c>
      <c r="BK1444" s="17" t="s">
        <v>3901</v>
      </c>
      <c r="BN1444" s="17" t="s">
        <v>3901</v>
      </c>
      <c r="BQ1444" s="17" t="s">
        <v>21</v>
      </c>
      <c r="BS1444" s="17" t="s">
        <v>3901</v>
      </c>
      <c r="BY1444" s="17" t="s">
        <v>3901</v>
      </c>
      <c r="CC1444" s="17" t="s">
        <v>3901</v>
      </c>
      <c r="CG1444" s="17" t="s">
        <v>21</v>
      </c>
      <c r="DN1444" s="17">
        <f>COUNTIF(AU1444:DM1444, "X")</f>
        <v>9</v>
      </c>
    </row>
    <row r="1445" spans="1:118" s="17" customFormat="1">
      <c r="A1445" s="17" t="s">
        <v>19759</v>
      </c>
      <c r="B1445" s="17">
        <v>55</v>
      </c>
      <c r="C1445" s="17">
        <v>106640</v>
      </c>
      <c r="D1445" s="17" t="s">
        <v>10426</v>
      </c>
      <c r="E1445" s="17" t="s">
        <v>418</v>
      </c>
      <c r="F1445" s="17" t="s">
        <v>135</v>
      </c>
      <c r="H1445" s="309">
        <v>23001</v>
      </c>
      <c r="I1445" s="309">
        <v>36175</v>
      </c>
      <c r="J1445" s="17" t="s">
        <v>3888</v>
      </c>
      <c r="L1445" s="17" t="s">
        <v>19760</v>
      </c>
      <c r="N1445" s="17" t="s">
        <v>14</v>
      </c>
      <c r="O1445" s="17" t="s">
        <v>15</v>
      </c>
      <c r="P1445" s="17">
        <v>45371</v>
      </c>
      <c r="AF1445" s="17">
        <v>8</v>
      </c>
      <c r="AG1445" s="17">
        <v>2</v>
      </c>
      <c r="AI1445" s="17" t="s">
        <v>10178</v>
      </c>
      <c r="AM1445" s="17" t="s">
        <v>219</v>
      </c>
      <c r="AN1445" s="17" t="s">
        <v>19675</v>
      </c>
      <c r="AO1445" s="17">
        <v>3</v>
      </c>
      <c r="AP1445" s="17">
        <v>80</v>
      </c>
      <c r="AQ1445" s="17">
        <v>5</v>
      </c>
      <c r="AR1445" s="17" t="s">
        <v>10180</v>
      </c>
      <c r="BQ1445" s="17" t="s">
        <v>21</v>
      </c>
      <c r="BS1445" s="17" t="s">
        <v>3901</v>
      </c>
      <c r="CC1445" s="17" t="s">
        <v>3901</v>
      </c>
      <c r="CR1445" s="17" t="s">
        <v>21</v>
      </c>
      <c r="CU1445" s="17" t="s">
        <v>3901</v>
      </c>
      <c r="DN1445" s="17">
        <f>COUNTIF(AU1445:DM1445, "X")</f>
        <v>3</v>
      </c>
    </row>
    <row r="1446" spans="1:118" s="17" customFormat="1">
      <c r="A1446" s="17" t="s">
        <v>20690</v>
      </c>
      <c r="B1446" s="17">
        <v>55</v>
      </c>
      <c r="C1446" s="17">
        <v>78175</v>
      </c>
      <c r="D1446" s="17" t="s">
        <v>4568</v>
      </c>
      <c r="E1446" s="17" t="s">
        <v>56</v>
      </c>
      <c r="F1446" s="17" t="s">
        <v>65</v>
      </c>
      <c r="H1446" s="309">
        <v>25125</v>
      </c>
      <c r="I1446" s="309">
        <v>33834</v>
      </c>
      <c r="J1446" s="17" t="s">
        <v>3888</v>
      </c>
      <c r="K1446" s="17" t="s">
        <v>21</v>
      </c>
      <c r="L1446" s="17" t="s">
        <v>20691</v>
      </c>
      <c r="N1446" s="17" t="s">
        <v>26</v>
      </c>
      <c r="O1446" s="17" t="s">
        <v>15</v>
      </c>
      <c r="P1446" s="17">
        <v>45318</v>
      </c>
      <c r="AF1446" s="17">
        <v>15</v>
      </c>
      <c r="AG1446" s="17">
        <v>2</v>
      </c>
      <c r="AI1446" s="17" t="s">
        <v>20669</v>
      </c>
      <c r="AM1446" s="17" t="s">
        <v>53</v>
      </c>
      <c r="AN1446" s="17" t="s">
        <v>20670</v>
      </c>
      <c r="AO1446" s="17">
        <v>3</v>
      </c>
      <c r="AP1446" s="17">
        <v>80</v>
      </c>
      <c r="AQ1446" s="17">
        <v>5</v>
      </c>
      <c r="AR1446" s="17" t="s">
        <v>20671</v>
      </c>
      <c r="AV1446" s="17" t="s">
        <v>3901</v>
      </c>
      <c r="AX1446" s="17" t="s">
        <v>3901</v>
      </c>
      <c r="AZ1446" s="17" t="s">
        <v>3901</v>
      </c>
      <c r="BB1446" s="17" t="s">
        <v>3901</v>
      </c>
      <c r="BD1446" s="17" t="s">
        <v>3901</v>
      </c>
      <c r="BF1446" s="17" t="s">
        <v>3901</v>
      </c>
      <c r="BK1446" s="17" t="s">
        <v>3901</v>
      </c>
      <c r="BS1446" s="17" t="s">
        <v>3901</v>
      </c>
      <c r="CC1446" s="17" t="s">
        <v>3901</v>
      </c>
      <c r="CH1446" s="17" t="s">
        <v>3901</v>
      </c>
      <c r="CR1446" s="17" t="s">
        <v>21</v>
      </c>
      <c r="CU1446" s="17" t="s">
        <v>3901</v>
      </c>
      <c r="DE1446" s="17" t="s">
        <v>21</v>
      </c>
      <c r="DN1446" s="17">
        <f>COUNTIF(AU1446:DM1446, "X")</f>
        <v>11</v>
      </c>
    </row>
    <row r="1447" spans="1:118" s="17" customFormat="1">
      <c r="A1447" s="17" t="s">
        <v>14507</v>
      </c>
      <c r="B1447" s="17">
        <v>55</v>
      </c>
      <c r="C1447" s="17">
        <v>116139</v>
      </c>
      <c r="D1447" s="17" t="s">
        <v>6459</v>
      </c>
      <c r="E1447" s="17" t="s">
        <v>464</v>
      </c>
      <c r="F1447" s="17" t="s">
        <v>58</v>
      </c>
      <c r="H1447" s="309">
        <v>30296</v>
      </c>
      <c r="I1447" s="309">
        <v>36967</v>
      </c>
      <c r="J1447" s="17" t="s">
        <v>3888</v>
      </c>
      <c r="L1447" s="17" t="s">
        <v>14508</v>
      </c>
      <c r="N1447" s="17" t="s">
        <v>31</v>
      </c>
      <c r="O1447" s="17" t="s">
        <v>15</v>
      </c>
      <c r="P1447" s="17">
        <v>45373</v>
      </c>
      <c r="AC1447" s="17" t="s">
        <v>9895</v>
      </c>
      <c r="AD1447" s="17" t="s">
        <v>9896</v>
      </c>
      <c r="AF1447" s="17">
        <v>15</v>
      </c>
      <c r="AG1447" s="17">
        <v>2</v>
      </c>
      <c r="AM1447" s="17" t="s">
        <v>108</v>
      </c>
      <c r="AN1447" s="17" t="s">
        <v>14364</v>
      </c>
      <c r="AO1447" s="17">
        <v>3</v>
      </c>
      <c r="AP1447" s="17">
        <v>80</v>
      </c>
      <c r="AQ1447" s="17">
        <v>5</v>
      </c>
      <c r="AR1447" s="17" t="s">
        <v>9898</v>
      </c>
      <c r="AT1447" s="17" t="s">
        <v>14152</v>
      </c>
      <c r="BD1447" s="17" t="s">
        <v>3901</v>
      </c>
      <c r="BS1447" s="17" t="s">
        <v>3901</v>
      </c>
      <c r="CH1447" s="17" t="s">
        <v>3901</v>
      </c>
      <c r="CQ1447" s="17" t="s">
        <v>3901</v>
      </c>
      <c r="CR1447" s="17" t="s">
        <v>30</v>
      </c>
      <c r="CU1447" s="17" t="s">
        <v>3901</v>
      </c>
      <c r="DN1447" s="17">
        <f>COUNTIF(AU1447:DM1447, "X")</f>
        <v>5</v>
      </c>
    </row>
    <row r="1448" spans="1:118" s="17" customFormat="1">
      <c r="A1448" s="17" t="s">
        <v>22102</v>
      </c>
      <c r="B1448" s="17">
        <v>55</v>
      </c>
      <c r="C1448" s="17">
        <v>116231</v>
      </c>
      <c r="D1448" s="17" t="s">
        <v>233</v>
      </c>
      <c r="E1448" s="17" t="s">
        <v>79</v>
      </c>
      <c r="F1448" s="17" t="s">
        <v>56</v>
      </c>
      <c r="H1448" s="309">
        <v>22519</v>
      </c>
      <c r="I1448" s="309">
        <v>36985</v>
      </c>
      <c r="J1448" s="17" t="s">
        <v>3888</v>
      </c>
      <c r="L1448" s="17" t="s">
        <v>22103</v>
      </c>
      <c r="N1448" s="17" t="s">
        <v>196</v>
      </c>
      <c r="O1448" s="17" t="s">
        <v>15</v>
      </c>
      <c r="P1448" s="17">
        <v>45359</v>
      </c>
      <c r="Q1448" s="17">
        <v>9652</v>
      </c>
      <c r="AF1448" s="17">
        <v>8</v>
      </c>
      <c r="AG1448" s="17">
        <v>2</v>
      </c>
      <c r="AH1448" s="17" t="s">
        <v>11926</v>
      </c>
      <c r="AK1448" s="17" t="s">
        <v>21650</v>
      </c>
      <c r="AM1448" s="17" t="s">
        <v>255</v>
      </c>
      <c r="AN1448" s="17" t="s">
        <v>21914</v>
      </c>
      <c r="AO1448" s="17">
        <v>3</v>
      </c>
      <c r="AP1448" s="17">
        <v>80</v>
      </c>
      <c r="AQ1448" s="17">
        <v>5</v>
      </c>
      <c r="AR1448" s="17" t="s">
        <v>21652</v>
      </c>
      <c r="AS1448" s="17" t="s">
        <v>21915</v>
      </c>
      <c r="BS1448" s="17" t="s">
        <v>3901</v>
      </c>
      <c r="CH1448" s="17" t="s">
        <v>3901</v>
      </c>
      <c r="CU1448" s="17" t="s">
        <v>3901</v>
      </c>
      <c r="DN1448" s="17">
        <f>COUNTIF(AU1448:DM1448, "X")</f>
        <v>3</v>
      </c>
    </row>
    <row r="1449" spans="1:118" s="17" customFormat="1">
      <c r="A1449" s="17" t="s">
        <v>19360</v>
      </c>
      <c r="B1449" s="17">
        <v>55</v>
      </c>
      <c r="C1449" s="17">
        <v>117981</v>
      </c>
      <c r="D1449" s="17" t="s">
        <v>540</v>
      </c>
      <c r="E1449" s="17" t="s">
        <v>350</v>
      </c>
      <c r="F1449" s="17" t="s">
        <v>4254</v>
      </c>
      <c r="H1449" s="309">
        <v>26231</v>
      </c>
      <c r="I1449" s="309">
        <v>37197</v>
      </c>
      <c r="J1449" s="17" t="s">
        <v>3888</v>
      </c>
      <c r="K1449" s="17" t="s">
        <v>21</v>
      </c>
      <c r="L1449" s="17" t="s">
        <v>19361</v>
      </c>
      <c r="N1449" s="17" t="s">
        <v>31</v>
      </c>
      <c r="O1449" s="17" t="s">
        <v>15</v>
      </c>
      <c r="P1449" s="17">
        <v>45373</v>
      </c>
      <c r="AF1449" s="17">
        <v>15</v>
      </c>
      <c r="AG1449" s="17">
        <v>2</v>
      </c>
      <c r="AH1449" s="17" t="s">
        <v>11926</v>
      </c>
      <c r="AK1449" s="17" t="s">
        <v>11927</v>
      </c>
      <c r="AM1449" s="17" t="s">
        <v>34</v>
      </c>
      <c r="AN1449" s="17" t="s">
        <v>19238</v>
      </c>
      <c r="AO1449" s="17">
        <v>3</v>
      </c>
      <c r="AP1449" s="17">
        <v>80</v>
      </c>
      <c r="AQ1449" s="17">
        <v>5</v>
      </c>
      <c r="AR1449" s="17" t="s">
        <v>19239</v>
      </c>
      <c r="BB1449" s="17" t="s">
        <v>3901</v>
      </c>
      <c r="BC1449" s="17" t="s">
        <v>30</v>
      </c>
      <c r="BD1449" s="17" t="s">
        <v>3901</v>
      </c>
      <c r="BK1449" s="17" t="s">
        <v>3901</v>
      </c>
      <c r="BS1449" s="17" t="s">
        <v>3901</v>
      </c>
      <c r="BY1449" s="17" t="s">
        <v>3901</v>
      </c>
      <c r="BZ1449" s="17" t="s">
        <v>21</v>
      </c>
      <c r="CC1449" s="17" t="s">
        <v>3901</v>
      </c>
      <c r="CD1449" s="17" t="s">
        <v>3901</v>
      </c>
      <c r="CF1449" s="17" t="s">
        <v>3901</v>
      </c>
      <c r="CH1449" s="17" t="s">
        <v>3901</v>
      </c>
      <c r="CR1449" s="17" t="s">
        <v>21</v>
      </c>
      <c r="CU1449" s="17" t="s">
        <v>3901</v>
      </c>
      <c r="DA1449" s="17" t="s">
        <v>3901</v>
      </c>
      <c r="DE1449" s="17" t="s">
        <v>21</v>
      </c>
      <c r="DF1449" s="17" t="s">
        <v>3901</v>
      </c>
      <c r="DN1449" s="17">
        <f>COUNTIF(AU1449:DM1449, "X")</f>
        <v>12</v>
      </c>
    </row>
    <row r="1450" spans="1:118" s="17" customFormat="1">
      <c r="A1450" s="17" t="s">
        <v>8830</v>
      </c>
      <c r="B1450" s="17">
        <v>55</v>
      </c>
      <c r="C1450" s="17">
        <v>117471</v>
      </c>
      <c r="D1450" s="17" t="s">
        <v>8831</v>
      </c>
      <c r="E1450" s="17" t="s">
        <v>61</v>
      </c>
      <c r="F1450" s="17" t="s">
        <v>22</v>
      </c>
      <c r="H1450" s="309">
        <v>29468</v>
      </c>
      <c r="I1450" s="309">
        <v>37138</v>
      </c>
      <c r="J1450" s="17" t="s">
        <v>3888</v>
      </c>
      <c r="L1450" s="17" t="s">
        <v>8832</v>
      </c>
      <c r="N1450" s="17" t="s">
        <v>19</v>
      </c>
      <c r="O1450" s="17" t="s">
        <v>15</v>
      </c>
      <c r="P1450" s="17">
        <v>45356</v>
      </c>
      <c r="AC1450" s="17" t="s">
        <v>3890</v>
      </c>
      <c r="AD1450" s="17" t="s">
        <v>3891</v>
      </c>
      <c r="AF1450" s="17">
        <v>8</v>
      </c>
      <c r="AG1450" s="17">
        <v>2</v>
      </c>
      <c r="AM1450" s="17" t="s">
        <v>2608</v>
      </c>
      <c r="AN1450" s="17" t="s">
        <v>8704</v>
      </c>
      <c r="AO1450" s="17">
        <v>3</v>
      </c>
      <c r="AP1450" s="17">
        <v>80</v>
      </c>
      <c r="AQ1450" s="17">
        <v>5</v>
      </c>
      <c r="AT1450" s="17" t="s">
        <v>7979</v>
      </c>
      <c r="BD1450" s="17" t="s">
        <v>3901</v>
      </c>
      <c r="BK1450" s="17" t="s">
        <v>3901</v>
      </c>
      <c r="BQ1450" s="17" t="s">
        <v>21</v>
      </c>
      <c r="BS1450" s="17" t="s">
        <v>3901</v>
      </c>
      <c r="BY1450" s="17" t="s">
        <v>3901</v>
      </c>
      <c r="CC1450" s="17" t="s">
        <v>3901</v>
      </c>
      <c r="CF1450" s="17" t="s">
        <v>3901</v>
      </c>
      <c r="CH1450" s="17" t="s">
        <v>3901</v>
      </c>
      <c r="CR1450" s="17" t="s">
        <v>21</v>
      </c>
      <c r="CU1450" s="17" t="s">
        <v>3901</v>
      </c>
      <c r="DA1450" s="17" t="s">
        <v>3901</v>
      </c>
      <c r="DD1450" s="17" t="s">
        <v>3901</v>
      </c>
      <c r="DF1450" s="17" t="s">
        <v>3901</v>
      </c>
      <c r="DN1450" s="17">
        <f>COUNTIF(AU1450:DM1450, "X")</f>
        <v>11</v>
      </c>
    </row>
    <row r="1451" spans="1:118" s="17" customFormat="1">
      <c r="A1451" s="17" t="s">
        <v>4531</v>
      </c>
      <c r="B1451" s="17">
        <v>55</v>
      </c>
      <c r="C1451" s="17">
        <v>84160</v>
      </c>
      <c r="D1451" s="17" t="s">
        <v>4430</v>
      </c>
      <c r="E1451" s="17" t="s">
        <v>35</v>
      </c>
      <c r="F1451" s="17" t="s">
        <v>93</v>
      </c>
      <c r="H1451" s="309">
        <v>21683</v>
      </c>
      <c r="I1451" s="309">
        <v>34198</v>
      </c>
      <c r="J1451" s="17" t="s">
        <v>3888</v>
      </c>
      <c r="L1451" s="17" t="s">
        <v>4431</v>
      </c>
      <c r="N1451" s="17" t="s">
        <v>19</v>
      </c>
      <c r="O1451" s="17" t="s">
        <v>15</v>
      </c>
      <c r="P1451" s="17">
        <v>45356</v>
      </c>
      <c r="Q1451" s="17">
        <v>3761</v>
      </c>
      <c r="AC1451" s="17" t="s">
        <v>3890</v>
      </c>
      <c r="AD1451" s="17" t="s">
        <v>3891</v>
      </c>
      <c r="AF1451" s="17">
        <v>8</v>
      </c>
      <c r="AG1451" s="17">
        <v>2</v>
      </c>
      <c r="AM1451" s="17" t="s">
        <v>2602</v>
      </c>
      <c r="AN1451" s="17" t="s">
        <v>4371</v>
      </c>
      <c r="AO1451" s="17">
        <v>3</v>
      </c>
      <c r="AP1451" s="17">
        <v>80</v>
      </c>
      <c r="AQ1451" s="17">
        <v>5</v>
      </c>
      <c r="AT1451" s="17" t="s">
        <v>3893</v>
      </c>
      <c r="AV1451" s="17" t="s">
        <v>3901</v>
      </c>
      <c r="BD1451" s="17" t="s">
        <v>3901</v>
      </c>
      <c r="BS1451" s="17" t="s">
        <v>3901</v>
      </c>
      <c r="CC1451" s="17" t="s">
        <v>3901</v>
      </c>
      <c r="CF1451" s="17" t="s">
        <v>3901</v>
      </c>
      <c r="CH1451" s="17" t="s">
        <v>3901</v>
      </c>
      <c r="CU1451" s="17" t="s">
        <v>3901</v>
      </c>
      <c r="DN1451" s="17">
        <f>COUNTIF(AU1451:DM1451, "X")</f>
        <v>7</v>
      </c>
    </row>
    <row r="1452" spans="1:118" s="17" customFormat="1">
      <c r="A1452" s="17" t="s">
        <v>4429</v>
      </c>
      <c r="B1452" s="17">
        <v>55</v>
      </c>
      <c r="C1452" s="17">
        <v>106496</v>
      </c>
      <c r="D1452" s="17" t="s">
        <v>4430</v>
      </c>
      <c r="E1452" s="17" t="s">
        <v>323</v>
      </c>
      <c r="F1452" s="17" t="s">
        <v>110</v>
      </c>
      <c r="H1452" s="309">
        <v>29448</v>
      </c>
      <c r="I1452" s="309">
        <v>42261</v>
      </c>
      <c r="J1452" s="17" t="s">
        <v>3888</v>
      </c>
      <c r="L1452" s="17" t="s">
        <v>4431</v>
      </c>
      <c r="N1452" s="17" t="s">
        <v>19</v>
      </c>
      <c r="O1452" s="17" t="s">
        <v>15</v>
      </c>
      <c r="P1452" s="17">
        <v>45356</v>
      </c>
      <c r="Q1452" s="17">
        <v>3761</v>
      </c>
      <c r="AC1452" s="17" t="s">
        <v>3890</v>
      </c>
      <c r="AD1452" s="17" t="s">
        <v>3891</v>
      </c>
      <c r="AF1452" s="17">
        <v>15</v>
      </c>
      <c r="AG1452" s="17">
        <v>2</v>
      </c>
      <c r="AM1452" s="17" t="s">
        <v>2602</v>
      </c>
      <c r="AN1452" s="17" t="s">
        <v>4371</v>
      </c>
      <c r="AO1452" s="17">
        <v>3</v>
      </c>
      <c r="AP1452" s="17">
        <v>80</v>
      </c>
      <c r="AQ1452" s="17">
        <v>5</v>
      </c>
      <c r="AT1452" s="17" t="s">
        <v>3893</v>
      </c>
      <c r="CU1452" s="17" t="s">
        <v>3901</v>
      </c>
      <c r="DN1452" s="17">
        <f>COUNTIF(AU1452:DM1452, "X")</f>
        <v>1</v>
      </c>
    </row>
    <row r="1453" spans="1:118" s="17" customFormat="1">
      <c r="A1453" s="17" t="s">
        <v>14250</v>
      </c>
      <c r="B1453" s="17">
        <v>55</v>
      </c>
      <c r="C1453" s="17">
        <v>84735</v>
      </c>
      <c r="D1453" s="17" t="s">
        <v>14251</v>
      </c>
      <c r="E1453" s="17" t="s">
        <v>75</v>
      </c>
      <c r="F1453" s="17" t="s">
        <v>14252</v>
      </c>
      <c r="H1453" s="309">
        <v>27595</v>
      </c>
      <c r="I1453" s="309">
        <v>40220</v>
      </c>
      <c r="J1453" s="17" t="s">
        <v>3888</v>
      </c>
      <c r="L1453" s="17" t="s">
        <v>14253</v>
      </c>
      <c r="N1453" s="17" t="s">
        <v>31</v>
      </c>
      <c r="O1453" s="17" t="s">
        <v>15</v>
      </c>
      <c r="P1453" s="17">
        <v>45373</v>
      </c>
      <c r="Q1453" s="17">
        <v>4222</v>
      </c>
      <c r="AC1453" s="17" t="s">
        <v>9895</v>
      </c>
      <c r="AD1453" s="17" t="s">
        <v>9896</v>
      </c>
      <c r="AF1453" s="17">
        <v>8</v>
      </c>
      <c r="AG1453" s="17">
        <v>2</v>
      </c>
      <c r="AM1453" s="17" t="s">
        <v>157</v>
      </c>
      <c r="AN1453" s="17" t="s">
        <v>14151</v>
      </c>
      <c r="AO1453" s="17">
        <v>3</v>
      </c>
      <c r="AP1453" s="17">
        <v>80</v>
      </c>
      <c r="AQ1453" s="17">
        <v>5</v>
      </c>
      <c r="AR1453" s="17" t="s">
        <v>9898</v>
      </c>
      <c r="AT1453" s="17" t="s">
        <v>14152</v>
      </c>
      <c r="DN1453" s="17">
        <f>COUNTIF(AU1453:DM1453, "X")</f>
        <v>0</v>
      </c>
    </row>
    <row r="1454" spans="1:118" s="17" customFormat="1">
      <c r="A1454" s="17" t="s">
        <v>11168</v>
      </c>
      <c r="B1454" s="17">
        <v>55</v>
      </c>
      <c r="C1454" s="17">
        <v>106779</v>
      </c>
      <c r="D1454" s="17" t="s">
        <v>10818</v>
      </c>
      <c r="E1454" s="17" t="s">
        <v>343</v>
      </c>
      <c r="F1454" s="17" t="s">
        <v>11169</v>
      </c>
      <c r="H1454" s="309">
        <v>18244</v>
      </c>
      <c r="I1454" s="309">
        <v>36192</v>
      </c>
      <c r="J1454" s="17" t="s">
        <v>3888</v>
      </c>
      <c r="L1454" s="17" t="s">
        <v>10819</v>
      </c>
      <c r="N1454" s="17" t="s">
        <v>14</v>
      </c>
      <c r="O1454" s="17" t="s">
        <v>15</v>
      </c>
      <c r="P1454" s="17">
        <v>45371</v>
      </c>
      <c r="AC1454" s="17" t="s">
        <v>14</v>
      </c>
      <c r="AF1454" s="17">
        <v>8</v>
      </c>
      <c r="AG1454" s="17">
        <v>2</v>
      </c>
      <c r="AI1454" s="17" t="s">
        <v>10178</v>
      </c>
      <c r="AM1454" s="17" t="s">
        <v>16</v>
      </c>
      <c r="AN1454" s="17" t="s">
        <v>10763</v>
      </c>
      <c r="AO1454" s="17">
        <v>3</v>
      </c>
      <c r="AP1454" s="17">
        <v>80</v>
      </c>
      <c r="AQ1454" s="17">
        <v>5</v>
      </c>
      <c r="AR1454" s="17" t="s">
        <v>10180</v>
      </c>
      <c r="AU1454" s="17" t="s">
        <v>21</v>
      </c>
      <c r="AV1454" s="17" t="s">
        <v>3901</v>
      </c>
      <c r="AY1454" s="17" t="s">
        <v>21</v>
      </c>
      <c r="AZ1454" s="17" t="s">
        <v>3901</v>
      </c>
      <c r="BB1454" s="17" t="s">
        <v>3901</v>
      </c>
      <c r="BD1454" s="17" t="s">
        <v>3901</v>
      </c>
      <c r="BH1454" s="17" t="s">
        <v>3901</v>
      </c>
      <c r="BJ1454" s="17" t="s">
        <v>21</v>
      </c>
      <c r="BK1454" s="17" t="s">
        <v>3901</v>
      </c>
      <c r="BL1454" s="17" t="s">
        <v>3901</v>
      </c>
      <c r="BQ1454" s="17" t="s">
        <v>21</v>
      </c>
      <c r="BS1454" s="17" t="s">
        <v>3901</v>
      </c>
      <c r="BY1454" s="17" t="s">
        <v>3901</v>
      </c>
      <c r="BZ1454" s="17" t="s">
        <v>21</v>
      </c>
      <c r="CC1454" s="17" t="s">
        <v>3901</v>
      </c>
      <c r="CF1454" s="17" t="s">
        <v>3901</v>
      </c>
      <c r="CU1454" s="17" t="s">
        <v>3901</v>
      </c>
      <c r="DN1454" s="17">
        <f>COUNTIF(AU1454:DM1454, "X")</f>
        <v>12</v>
      </c>
    </row>
    <row r="1455" spans="1:118" s="17" customFormat="1">
      <c r="A1455" s="17" t="s">
        <v>15633</v>
      </c>
      <c r="B1455" s="17">
        <v>55</v>
      </c>
      <c r="C1455" s="17">
        <v>115992</v>
      </c>
      <c r="D1455" s="17" t="s">
        <v>15634</v>
      </c>
      <c r="E1455" s="17" t="s">
        <v>73</v>
      </c>
      <c r="F1455" s="17" t="s">
        <v>135</v>
      </c>
      <c r="H1455" s="309">
        <v>21609</v>
      </c>
      <c r="I1455" s="309">
        <v>36951</v>
      </c>
      <c r="J1455" s="17" t="s">
        <v>3888</v>
      </c>
      <c r="L1455" s="17" t="s">
        <v>15514</v>
      </c>
      <c r="N1455" s="17" t="s">
        <v>31</v>
      </c>
      <c r="O1455" s="17" t="s">
        <v>15</v>
      </c>
      <c r="P1455" s="17">
        <v>45373</v>
      </c>
      <c r="AC1455" s="17" t="s">
        <v>9895</v>
      </c>
      <c r="AD1455" s="17" t="s">
        <v>9896</v>
      </c>
      <c r="AF1455" s="17">
        <v>15</v>
      </c>
      <c r="AG1455" s="17">
        <v>2</v>
      </c>
      <c r="AM1455" s="17" t="s">
        <v>121</v>
      </c>
      <c r="AN1455" s="17" t="s">
        <v>15516</v>
      </c>
      <c r="AO1455" s="17">
        <v>3</v>
      </c>
      <c r="AP1455" s="17">
        <v>80</v>
      </c>
      <c r="AQ1455" s="17">
        <v>5</v>
      </c>
      <c r="AR1455" s="17" t="s">
        <v>9898</v>
      </c>
      <c r="AT1455" s="17" t="s">
        <v>15057</v>
      </c>
      <c r="BS1455" s="17" t="s">
        <v>3901</v>
      </c>
      <c r="CF1455" s="17" t="s">
        <v>3901</v>
      </c>
      <c r="CH1455" s="17" t="s">
        <v>3901</v>
      </c>
      <c r="CN1455" s="17" t="s">
        <v>3901</v>
      </c>
      <c r="DD1455" s="17" t="s">
        <v>3901</v>
      </c>
      <c r="DN1455" s="17">
        <f>COUNTIF(AU1455:DM1455, "X")</f>
        <v>5</v>
      </c>
    </row>
    <row r="1456" spans="1:118" s="17" customFormat="1">
      <c r="A1456" s="17" t="s">
        <v>18893</v>
      </c>
      <c r="B1456" s="17">
        <v>55</v>
      </c>
      <c r="C1456" s="17">
        <v>113976</v>
      </c>
      <c r="D1456" s="17" t="s">
        <v>12999</v>
      </c>
      <c r="E1456" s="17" t="s">
        <v>155</v>
      </c>
      <c r="F1456" s="17" t="s">
        <v>48</v>
      </c>
      <c r="H1456" s="309">
        <v>30225</v>
      </c>
      <c r="I1456" s="309">
        <v>36811</v>
      </c>
      <c r="J1456" s="17" t="s">
        <v>3888</v>
      </c>
      <c r="L1456" s="17" t="s">
        <v>18894</v>
      </c>
      <c r="N1456" s="17" t="s">
        <v>31</v>
      </c>
      <c r="O1456" s="17" t="s">
        <v>15</v>
      </c>
      <c r="P1456" s="17">
        <v>45373</v>
      </c>
      <c r="AD1456" s="17" t="s">
        <v>9896</v>
      </c>
      <c r="AF1456" s="17">
        <v>8</v>
      </c>
      <c r="AG1456" s="17">
        <v>2</v>
      </c>
      <c r="AM1456" s="17" t="s">
        <v>136</v>
      </c>
      <c r="AN1456" s="17" t="s">
        <v>18697</v>
      </c>
      <c r="AO1456" s="17">
        <v>3</v>
      </c>
      <c r="AP1456" s="17">
        <v>80</v>
      </c>
      <c r="AQ1456" s="17">
        <v>5</v>
      </c>
      <c r="AR1456" s="17" t="s">
        <v>9898</v>
      </c>
      <c r="AV1456" s="17" t="s">
        <v>3901</v>
      </c>
      <c r="BD1456" s="17" t="s">
        <v>3901</v>
      </c>
      <c r="BS1456" s="17" t="s">
        <v>3901</v>
      </c>
      <c r="DN1456" s="17">
        <f>COUNTIF(AU1456:DM1456, "X")</f>
        <v>3</v>
      </c>
    </row>
    <row r="1457" spans="1:118" s="17" customFormat="1">
      <c r="A1457" s="17" t="s">
        <v>18184</v>
      </c>
      <c r="B1457" s="17">
        <v>55</v>
      </c>
      <c r="C1457" s="17">
        <v>98906</v>
      </c>
      <c r="D1457" s="17" t="s">
        <v>15634</v>
      </c>
      <c r="E1457" s="17" t="s">
        <v>9787</v>
      </c>
      <c r="F1457" s="17" t="s">
        <v>235</v>
      </c>
      <c r="H1457" s="309">
        <v>22903</v>
      </c>
      <c r="I1457" s="309">
        <v>41158</v>
      </c>
      <c r="J1457" s="17" t="s">
        <v>3888</v>
      </c>
      <c r="L1457" s="17" t="s">
        <v>18185</v>
      </c>
      <c r="N1457" s="17" t="s">
        <v>31</v>
      </c>
      <c r="O1457" s="17" t="s">
        <v>15</v>
      </c>
      <c r="P1457" s="17">
        <v>45373</v>
      </c>
      <c r="Q1457" s="17">
        <v>8740</v>
      </c>
      <c r="AD1457" s="17" t="s">
        <v>9896</v>
      </c>
      <c r="AF1457" s="17">
        <v>8</v>
      </c>
      <c r="AG1457" s="17">
        <v>2</v>
      </c>
      <c r="AM1457" s="17" t="s">
        <v>32</v>
      </c>
      <c r="AN1457" s="17" t="s">
        <v>18168</v>
      </c>
      <c r="AO1457" s="17">
        <v>3</v>
      </c>
      <c r="AP1457" s="17">
        <v>80</v>
      </c>
      <c r="AQ1457" s="17">
        <v>5</v>
      </c>
      <c r="AR1457" s="17" t="s">
        <v>9898</v>
      </c>
      <c r="CH1457" s="17" t="s">
        <v>3901</v>
      </c>
      <c r="DN1457" s="17">
        <f>COUNTIF(AU1457:DM1457, "X")</f>
        <v>1</v>
      </c>
    </row>
    <row r="1458" spans="1:118" s="17" customFormat="1">
      <c r="A1458" s="17" t="s">
        <v>20235</v>
      </c>
      <c r="B1458" s="17">
        <v>55</v>
      </c>
      <c r="C1458" s="17">
        <v>82999</v>
      </c>
      <c r="D1458" s="17" t="s">
        <v>20236</v>
      </c>
      <c r="E1458" s="17" t="s">
        <v>47</v>
      </c>
      <c r="F1458" s="17" t="s">
        <v>99</v>
      </c>
      <c r="H1458" s="309">
        <v>18867</v>
      </c>
      <c r="I1458" s="309">
        <v>43698</v>
      </c>
      <c r="J1458" s="17" t="s">
        <v>3888</v>
      </c>
      <c r="L1458" s="17" t="s">
        <v>20237</v>
      </c>
      <c r="N1458" s="17" t="s">
        <v>14</v>
      </c>
      <c r="O1458" s="17" t="s">
        <v>15</v>
      </c>
      <c r="P1458" s="17">
        <v>45371</v>
      </c>
      <c r="AF1458" s="17">
        <v>15</v>
      </c>
      <c r="AG1458" s="17">
        <v>2</v>
      </c>
      <c r="AI1458" s="17" t="s">
        <v>10178</v>
      </c>
      <c r="AM1458" s="17" t="s">
        <v>180</v>
      </c>
      <c r="AN1458" s="17" t="s">
        <v>20012</v>
      </c>
      <c r="AO1458" s="17">
        <v>3</v>
      </c>
      <c r="AP1458" s="17">
        <v>80</v>
      </c>
      <c r="AQ1458" s="17">
        <v>5</v>
      </c>
      <c r="AR1458" s="17" t="s">
        <v>10180</v>
      </c>
      <c r="DN1458" s="17">
        <f>COUNTIF(AU1458:DM1458, "X")</f>
        <v>0</v>
      </c>
    </row>
    <row r="1459" spans="1:118" s="17" customFormat="1">
      <c r="A1459" s="17" t="s">
        <v>4174</v>
      </c>
      <c r="B1459" s="17">
        <v>55</v>
      </c>
      <c r="C1459" s="17">
        <v>358</v>
      </c>
      <c r="D1459" s="17" t="s">
        <v>4175</v>
      </c>
      <c r="E1459" s="17" t="s">
        <v>4176</v>
      </c>
      <c r="F1459" s="17" t="s">
        <v>25</v>
      </c>
      <c r="H1459" s="309">
        <v>15606</v>
      </c>
      <c r="I1459" s="309">
        <v>28581</v>
      </c>
      <c r="J1459" s="17" t="s">
        <v>3888</v>
      </c>
      <c r="L1459" s="17" t="s">
        <v>4177</v>
      </c>
      <c r="N1459" s="17" t="s">
        <v>19</v>
      </c>
      <c r="O1459" s="17" t="s">
        <v>15</v>
      </c>
      <c r="P1459" s="17">
        <v>45356</v>
      </c>
      <c r="AC1459" s="17" t="s">
        <v>3890</v>
      </c>
      <c r="AD1459" s="17" t="s">
        <v>3891</v>
      </c>
      <c r="AF1459" s="17">
        <v>8</v>
      </c>
      <c r="AG1459" s="17">
        <v>2</v>
      </c>
      <c r="AM1459" s="17" t="s">
        <v>172</v>
      </c>
      <c r="AN1459" s="17" t="s">
        <v>3892</v>
      </c>
      <c r="AO1459" s="17">
        <v>3</v>
      </c>
      <c r="AP1459" s="17">
        <v>80</v>
      </c>
      <c r="AQ1459" s="17">
        <v>5</v>
      </c>
      <c r="AT1459" s="17" t="s">
        <v>3893</v>
      </c>
      <c r="AU1459" s="17" t="s">
        <v>21</v>
      </c>
      <c r="AV1459" s="17" t="s">
        <v>3901</v>
      </c>
      <c r="AY1459" s="17" t="s">
        <v>21</v>
      </c>
      <c r="AZ1459" s="17" t="s">
        <v>3901</v>
      </c>
      <c r="BA1459" s="17" t="s">
        <v>3901</v>
      </c>
      <c r="BB1459" s="17" t="s">
        <v>3901</v>
      </c>
      <c r="BC1459" s="17" t="s">
        <v>30</v>
      </c>
      <c r="BD1459" s="17" t="s">
        <v>3901</v>
      </c>
      <c r="BH1459" s="17" t="s">
        <v>3901</v>
      </c>
      <c r="BJ1459" s="17" t="s">
        <v>30</v>
      </c>
      <c r="BK1459" s="17" t="s">
        <v>3901</v>
      </c>
      <c r="BL1459" s="17" t="s">
        <v>3901</v>
      </c>
      <c r="BN1459" s="17" t="s">
        <v>3901</v>
      </c>
      <c r="BQ1459" s="17" t="s">
        <v>30</v>
      </c>
      <c r="BS1459" s="17" t="s">
        <v>3901</v>
      </c>
      <c r="BY1459" s="17" t="s">
        <v>3901</v>
      </c>
      <c r="BZ1459" s="17" t="s">
        <v>30</v>
      </c>
      <c r="CC1459" s="17" t="s">
        <v>3901</v>
      </c>
      <c r="CF1459" s="17" t="s">
        <v>3901</v>
      </c>
      <c r="CG1459" s="17" t="s">
        <v>30</v>
      </c>
      <c r="CH1459" s="17" t="s">
        <v>3901</v>
      </c>
      <c r="CI1459" s="17" t="s">
        <v>3901</v>
      </c>
      <c r="CL1459" s="17" t="s">
        <v>3901</v>
      </c>
      <c r="CU1459" s="17" t="s">
        <v>3901</v>
      </c>
      <c r="DN1459" s="17">
        <f>COUNTIF(AU1459:DM1459, "X")</f>
        <v>17</v>
      </c>
    </row>
    <row r="1460" spans="1:118" s="17" customFormat="1">
      <c r="A1460" s="17" t="s">
        <v>18899</v>
      </c>
      <c r="B1460" s="17">
        <v>55</v>
      </c>
      <c r="C1460" s="17">
        <v>24992</v>
      </c>
      <c r="D1460" s="17" t="s">
        <v>4132</v>
      </c>
      <c r="E1460" s="17" t="s">
        <v>18900</v>
      </c>
      <c r="F1460" s="17" t="s">
        <v>65</v>
      </c>
      <c r="H1460" s="309">
        <v>10455</v>
      </c>
      <c r="I1460" s="309">
        <v>28611</v>
      </c>
      <c r="J1460" s="17" t="s">
        <v>3888</v>
      </c>
      <c r="L1460" s="17" t="s">
        <v>18901</v>
      </c>
      <c r="N1460" s="17" t="s">
        <v>31</v>
      </c>
      <c r="O1460" s="17" t="s">
        <v>15</v>
      </c>
      <c r="P1460" s="17">
        <v>45373</v>
      </c>
      <c r="AD1460" s="17" t="s">
        <v>9896</v>
      </c>
      <c r="AF1460" s="17">
        <v>8</v>
      </c>
      <c r="AG1460" s="17">
        <v>2</v>
      </c>
      <c r="AM1460" s="17" t="s">
        <v>136</v>
      </c>
      <c r="AN1460" s="17" t="s">
        <v>18697</v>
      </c>
      <c r="AO1460" s="17">
        <v>3</v>
      </c>
      <c r="AP1460" s="17">
        <v>80</v>
      </c>
      <c r="AQ1460" s="17">
        <v>5</v>
      </c>
      <c r="AR1460" s="17" t="s">
        <v>9898</v>
      </c>
      <c r="AU1460" s="17" t="s">
        <v>30</v>
      </c>
      <c r="AV1460" s="17" t="s">
        <v>3901</v>
      </c>
      <c r="AW1460" s="17" t="s">
        <v>3901</v>
      </c>
      <c r="AX1460" s="17" t="s">
        <v>3901</v>
      </c>
      <c r="AY1460" s="17" t="s">
        <v>30</v>
      </c>
      <c r="AZ1460" s="17" t="s">
        <v>3901</v>
      </c>
      <c r="BB1460" s="17" t="s">
        <v>3901</v>
      </c>
      <c r="BC1460" s="17" t="s">
        <v>21</v>
      </c>
      <c r="BD1460" s="17" t="s">
        <v>3901</v>
      </c>
      <c r="BF1460" s="17" t="s">
        <v>3901</v>
      </c>
      <c r="BH1460" s="17" t="s">
        <v>3901</v>
      </c>
      <c r="BJ1460" s="17" t="s">
        <v>30</v>
      </c>
      <c r="BK1460" s="17" t="s">
        <v>3901</v>
      </c>
      <c r="BQ1460" s="17" t="s">
        <v>21</v>
      </c>
      <c r="BS1460" s="17" t="s">
        <v>3901</v>
      </c>
      <c r="BY1460" s="17" t="s">
        <v>3901</v>
      </c>
      <c r="BZ1460" s="17" t="s">
        <v>30</v>
      </c>
      <c r="CC1460" s="17" t="s">
        <v>3901</v>
      </c>
      <c r="CD1460" s="17" t="s">
        <v>3901</v>
      </c>
      <c r="CF1460" s="17" t="s">
        <v>3901</v>
      </c>
      <c r="CH1460" s="17" t="s">
        <v>3901</v>
      </c>
      <c r="CN1460" s="17" t="s">
        <v>3901</v>
      </c>
      <c r="CU1460" s="17" t="s">
        <v>3901</v>
      </c>
      <c r="DN1460" s="17">
        <f>COUNTIF(AU1460:DM1460, "X")</f>
        <v>17</v>
      </c>
    </row>
    <row r="1461" spans="1:118" s="17" customFormat="1">
      <c r="A1461" s="17" t="s">
        <v>25959</v>
      </c>
      <c r="B1461" s="17">
        <v>55</v>
      </c>
      <c r="C1461" s="17">
        <v>75245</v>
      </c>
      <c r="D1461" s="17" t="s">
        <v>855</v>
      </c>
      <c r="E1461" s="17" t="s">
        <v>83</v>
      </c>
      <c r="F1461" s="17" t="s">
        <v>84</v>
      </c>
      <c r="H1461" s="309">
        <v>24484</v>
      </c>
      <c r="I1461" s="309">
        <v>33614</v>
      </c>
      <c r="J1461" s="17" t="s">
        <v>3888</v>
      </c>
      <c r="L1461" s="17" t="s">
        <v>25960</v>
      </c>
      <c r="N1461" s="17" t="s">
        <v>14</v>
      </c>
      <c r="O1461" s="17" t="s">
        <v>15</v>
      </c>
      <c r="P1461" s="17">
        <v>45371</v>
      </c>
      <c r="AC1461" s="17" t="s">
        <v>17772</v>
      </c>
      <c r="AF1461" s="17">
        <v>8</v>
      </c>
      <c r="AG1461" s="17">
        <v>2</v>
      </c>
      <c r="AH1461" s="17" t="s">
        <v>11926</v>
      </c>
      <c r="AK1461" s="17" t="s">
        <v>17298</v>
      </c>
      <c r="AM1461" s="17" t="s">
        <v>39</v>
      </c>
      <c r="AN1461" s="17" t="s">
        <v>25609</v>
      </c>
      <c r="AO1461" s="17">
        <v>3</v>
      </c>
      <c r="AP1461" s="17">
        <v>80</v>
      </c>
      <c r="AQ1461" s="17">
        <v>5</v>
      </c>
      <c r="AT1461" s="17" t="s">
        <v>17773</v>
      </c>
      <c r="AV1461" s="17" t="s">
        <v>3901</v>
      </c>
      <c r="BS1461" s="17" t="s">
        <v>3901</v>
      </c>
      <c r="DN1461" s="17">
        <f>COUNTIF(AU1461:DM1461, "X")</f>
        <v>2</v>
      </c>
    </row>
    <row r="1462" spans="1:118" s="17" customFormat="1">
      <c r="A1462" s="17" t="s">
        <v>17559</v>
      </c>
      <c r="B1462" s="17">
        <v>55</v>
      </c>
      <c r="C1462" s="17">
        <v>75246</v>
      </c>
      <c r="D1462" s="17" t="s">
        <v>17560</v>
      </c>
      <c r="E1462" s="17" t="s">
        <v>79</v>
      </c>
      <c r="F1462" s="17" t="s">
        <v>21</v>
      </c>
      <c r="H1462" s="309">
        <v>14633</v>
      </c>
      <c r="I1462" s="309">
        <v>33614</v>
      </c>
      <c r="J1462" s="17" t="s">
        <v>3888</v>
      </c>
      <c r="L1462" s="17" t="s">
        <v>17561</v>
      </c>
      <c r="N1462" s="17" t="s">
        <v>50</v>
      </c>
      <c r="O1462" s="17" t="s">
        <v>15</v>
      </c>
      <c r="P1462" s="17">
        <v>45344</v>
      </c>
      <c r="AF1462" s="17">
        <v>15</v>
      </c>
      <c r="AG1462" s="17">
        <v>2</v>
      </c>
      <c r="AH1462" s="17" t="s">
        <v>11926</v>
      </c>
      <c r="AK1462" s="17" t="s">
        <v>17298</v>
      </c>
      <c r="AM1462" s="17" t="s">
        <v>46</v>
      </c>
      <c r="AN1462" s="17" t="s">
        <v>17553</v>
      </c>
      <c r="AO1462" s="17">
        <v>3</v>
      </c>
      <c r="AP1462" s="17">
        <v>80</v>
      </c>
      <c r="AQ1462" s="17">
        <v>5</v>
      </c>
      <c r="AR1462" s="17" t="s">
        <v>17300</v>
      </c>
      <c r="AU1462" s="17" t="s">
        <v>21</v>
      </c>
      <c r="AV1462" s="17" t="s">
        <v>3901</v>
      </c>
      <c r="BD1462" s="17" t="s">
        <v>3901</v>
      </c>
      <c r="BF1462" s="17" t="s">
        <v>3901</v>
      </c>
      <c r="BH1462" s="17" t="s">
        <v>3901</v>
      </c>
      <c r="BK1462" s="17" t="s">
        <v>3901</v>
      </c>
      <c r="BS1462" s="17" t="s">
        <v>3901</v>
      </c>
      <c r="BY1462" s="17" t="s">
        <v>3901</v>
      </c>
      <c r="CC1462" s="17" t="s">
        <v>3901</v>
      </c>
      <c r="CH1462" s="17" t="s">
        <v>3901</v>
      </c>
      <c r="CU1462" s="17" t="s">
        <v>3901</v>
      </c>
      <c r="DN1462" s="17">
        <f>COUNTIF(AU1462:DM1462, "X")</f>
        <v>10</v>
      </c>
    </row>
    <row r="1463" spans="1:118" s="17" customFormat="1">
      <c r="A1463" s="17" t="s">
        <v>8687</v>
      </c>
      <c r="B1463" s="17">
        <v>55</v>
      </c>
      <c r="C1463" s="17">
        <v>103334</v>
      </c>
      <c r="D1463" s="17" t="s">
        <v>4514</v>
      </c>
      <c r="E1463" s="17" t="s">
        <v>324</v>
      </c>
      <c r="F1463" s="17" t="s">
        <v>22</v>
      </c>
      <c r="H1463" s="309">
        <v>29220</v>
      </c>
      <c r="I1463" s="309">
        <v>39787</v>
      </c>
      <c r="J1463" s="17" t="s">
        <v>3888</v>
      </c>
      <c r="L1463" s="17" t="s">
        <v>8459</v>
      </c>
      <c r="N1463" s="17" t="s">
        <v>19</v>
      </c>
      <c r="O1463" s="17" t="s">
        <v>15</v>
      </c>
      <c r="P1463" s="17">
        <v>45356</v>
      </c>
      <c r="Q1463" s="17">
        <v>1855</v>
      </c>
      <c r="AC1463" s="17" t="s">
        <v>3890</v>
      </c>
      <c r="AD1463" s="17" t="s">
        <v>3891</v>
      </c>
      <c r="AF1463" s="17">
        <v>8</v>
      </c>
      <c r="AG1463" s="17">
        <v>2</v>
      </c>
      <c r="AM1463" s="17" t="s">
        <v>2607</v>
      </c>
      <c r="AN1463" s="17" t="s">
        <v>8305</v>
      </c>
      <c r="AO1463" s="17">
        <v>3</v>
      </c>
      <c r="AP1463" s="17">
        <v>80</v>
      </c>
      <c r="AQ1463" s="17">
        <v>5</v>
      </c>
      <c r="AT1463" s="17" t="s">
        <v>7979</v>
      </c>
      <c r="DN1463" s="17">
        <f>COUNTIF(AU1463:DM1463, "X")</f>
        <v>0</v>
      </c>
    </row>
    <row r="1464" spans="1:118" s="17" customFormat="1">
      <c r="A1464" s="17" t="s">
        <v>20238</v>
      </c>
      <c r="B1464" s="17">
        <v>55</v>
      </c>
      <c r="C1464" s="17">
        <v>108522</v>
      </c>
      <c r="D1464" s="17" t="s">
        <v>20239</v>
      </c>
      <c r="E1464" s="17" t="s">
        <v>281</v>
      </c>
      <c r="F1464" s="17" t="s">
        <v>70</v>
      </c>
      <c r="H1464" s="309">
        <v>29081</v>
      </c>
      <c r="I1464" s="309">
        <v>40855</v>
      </c>
      <c r="J1464" s="17" t="s">
        <v>3888</v>
      </c>
      <c r="L1464" s="17" t="s">
        <v>20240</v>
      </c>
      <c r="N1464" s="17" t="s">
        <v>31</v>
      </c>
      <c r="O1464" s="17" t="s">
        <v>15</v>
      </c>
      <c r="P1464" s="17">
        <v>45373</v>
      </c>
      <c r="AF1464" s="17">
        <v>15</v>
      </c>
      <c r="AG1464" s="17">
        <v>2</v>
      </c>
      <c r="AI1464" s="17" t="s">
        <v>10178</v>
      </c>
      <c r="AM1464" s="17" t="s">
        <v>180</v>
      </c>
      <c r="AN1464" s="17" t="s">
        <v>20012</v>
      </c>
      <c r="AO1464" s="17">
        <v>3</v>
      </c>
      <c r="AP1464" s="17">
        <v>80</v>
      </c>
      <c r="AQ1464" s="17">
        <v>5</v>
      </c>
      <c r="AR1464" s="17" t="s">
        <v>10180</v>
      </c>
      <c r="CH1464" s="17" t="s">
        <v>3901</v>
      </c>
      <c r="DA1464" s="17" t="s">
        <v>3901</v>
      </c>
      <c r="DN1464" s="17">
        <f>COUNTIF(AU1464:DM1464, "X")</f>
        <v>2</v>
      </c>
    </row>
    <row r="1465" spans="1:118" s="17" customFormat="1">
      <c r="A1465" s="17" t="s">
        <v>16565</v>
      </c>
      <c r="B1465" s="17">
        <v>55</v>
      </c>
      <c r="C1465" s="17">
        <v>85387</v>
      </c>
      <c r="D1465" s="17" t="s">
        <v>6177</v>
      </c>
      <c r="E1465" s="17" t="s">
        <v>7532</v>
      </c>
      <c r="F1465" s="17" t="s">
        <v>43</v>
      </c>
      <c r="H1465" s="309">
        <v>27755</v>
      </c>
      <c r="I1465" s="309">
        <v>34344</v>
      </c>
      <c r="J1465" s="17" t="s">
        <v>3888</v>
      </c>
      <c r="L1465" s="17" t="s">
        <v>16366</v>
      </c>
      <c r="N1465" s="17" t="s">
        <v>31</v>
      </c>
      <c r="O1465" s="17" t="s">
        <v>15</v>
      </c>
      <c r="P1465" s="17">
        <v>45373</v>
      </c>
      <c r="Q1465" s="17">
        <v>3157</v>
      </c>
      <c r="AC1465" s="17" t="s">
        <v>9895</v>
      </c>
      <c r="AD1465" s="17" t="s">
        <v>9896</v>
      </c>
      <c r="AF1465" s="17">
        <v>15</v>
      </c>
      <c r="AG1465" s="17">
        <v>2</v>
      </c>
      <c r="AM1465" s="17" t="s">
        <v>41</v>
      </c>
      <c r="AN1465" s="17" t="s">
        <v>16339</v>
      </c>
      <c r="AO1465" s="17">
        <v>3</v>
      </c>
      <c r="AP1465" s="17">
        <v>80</v>
      </c>
      <c r="AQ1465" s="17">
        <v>5</v>
      </c>
      <c r="AR1465" s="17" t="s">
        <v>9898</v>
      </c>
      <c r="AT1465" s="17" t="s">
        <v>16072</v>
      </c>
      <c r="DN1465" s="17">
        <f>COUNTIF(AU1465:DM1465, "X")</f>
        <v>0</v>
      </c>
    </row>
    <row r="1466" spans="1:118" s="17" customFormat="1">
      <c r="A1466" s="17" t="s">
        <v>20177</v>
      </c>
      <c r="B1466" s="17">
        <v>55</v>
      </c>
      <c r="C1466" s="17">
        <v>28565</v>
      </c>
      <c r="D1466" s="17" t="s">
        <v>20178</v>
      </c>
      <c r="E1466" s="17" t="s">
        <v>20179</v>
      </c>
      <c r="F1466" s="17" t="s">
        <v>58</v>
      </c>
      <c r="H1466" s="309">
        <v>14273</v>
      </c>
      <c r="I1466" s="309">
        <v>28611</v>
      </c>
      <c r="J1466" s="17" t="s">
        <v>3888</v>
      </c>
      <c r="L1466" s="17" t="s">
        <v>20180</v>
      </c>
      <c r="N1466" s="17" t="s">
        <v>31</v>
      </c>
      <c r="O1466" s="17" t="s">
        <v>15</v>
      </c>
      <c r="P1466" s="17">
        <v>45373</v>
      </c>
      <c r="AD1466" s="17" t="s">
        <v>9896</v>
      </c>
      <c r="AF1466" s="17">
        <v>15</v>
      </c>
      <c r="AG1466" s="17">
        <v>2</v>
      </c>
      <c r="AM1466" s="17" t="s">
        <v>180</v>
      </c>
      <c r="AN1466" s="17" t="s">
        <v>20012</v>
      </c>
      <c r="AO1466" s="17">
        <v>3</v>
      </c>
      <c r="AP1466" s="17">
        <v>80</v>
      </c>
      <c r="AQ1466" s="17">
        <v>5</v>
      </c>
      <c r="AR1466" s="17" t="s">
        <v>10180</v>
      </c>
      <c r="AU1466" s="17" t="s">
        <v>3901</v>
      </c>
      <c r="AV1466" s="17" t="s">
        <v>3901</v>
      </c>
      <c r="AX1466" s="17" t="s">
        <v>3901</v>
      </c>
      <c r="BD1466" s="17" t="s">
        <v>3901</v>
      </c>
      <c r="BH1466" s="17" t="s">
        <v>3901</v>
      </c>
      <c r="BK1466" s="17" t="s">
        <v>3901</v>
      </c>
      <c r="BQ1466" s="17" t="s">
        <v>21</v>
      </c>
      <c r="BS1466" s="17" t="s">
        <v>3901</v>
      </c>
      <c r="BY1466" s="17" t="s">
        <v>3901</v>
      </c>
      <c r="CC1466" s="17" t="s">
        <v>3901</v>
      </c>
      <c r="CF1466" s="17" t="s">
        <v>3901</v>
      </c>
      <c r="CG1466" s="17" t="s">
        <v>21</v>
      </c>
      <c r="CH1466" s="17" t="s">
        <v>3901</v>
      </c>
      <c r="CL1466" s="17" t="s">
        <v>3901</v>
      </c>
      <c r="CN1466" s="17" t="s">
        <v>3901</v>
      </c>
      <c r="CQ1466" s="17" t="s">
        <v>3901</v>
      </c>
      <c r="CR1466" s="17" t="s">
        <v>21</v>
      </c>
      <c r="CU1466" s="17" t="s">
        <v>3901</v>
      </c>
      <c r="DN1466" s="17">
        <f>COUNTIF(AU1466:DM1466, "X")</f>
        <v>15</v>
      </c>
    </row>
    <row r="1467" spans="1:118" s="17" customFormat="1">
      <c r="A1467" s="17" t="s">
        <v>14297</v>
      </c>
      <c r="B1467" s="17">
        <v>55</v>
      </c>
      <c r="C1467" s="17">
        <v>99014</v>
      </c>
      <c r="D1467" s="17" t="s">
        <v>14298</v>
      </c>
      <c r="E1467" s="17" t="s">
        <v>668</v>
      </c>
      <c r="F1467" s="17" t="s">
        <v>110</v>
      </c>
      <c r="H1467" s="309">
        <v>21092</v>
      </c>
      <c r="I1467" s="309">
        <v>35447</v>
      </c>
      <c r="J1467" s="17" t="s">
        <v>3888</v>
      </c>
      <c r="L1467" s="17" t="s">
        <v>14299</v>
      </c>
      <c r="N1467" s="17" t="s">
        <v>31</v>
      </c>
      <c r="O1467" s="17" t="s">
        <v>15</v>
      </c>
      <c r="P1467" s="17">
        <v>45373</v>
      </c>
      <c r="AC1467" s="17" t="s">
        <v>9895</v>
      </c>
      <c r="AD1467" s="17" t="s">
        <v>9896</v>
      </c>
      <c r="AF1467" s="17">
        <v>15</v>
      </c>
      <c r="AG1467" s="17">
        <v>2</v>
      </c>
      <c r="AM1467" s="17" t="s">
        <v>157</v>
      </c>
      <c r="AN1467" s="17" t="s">
        <v>14151</v>
      </c>
      <c r="AO1467" s="17">
        <v>3</v>
      </c>
      <c r="AP1467" s="17">
        <v>80</v>
      </c>
      <c r="AQ1467" s="17">
        <v>5</v>
      </c>
      <c r="AR1467" s="17" t="s">
        <v>9898</v>
      </c>
      <c r="AT1467" s="17" t="s">
        <v>14152</v>
      </c>
      <c r="AV1467" s="17" t="s">
        <v>3901</v>
      </c>
      <c r="BK1467" s="17" t="s">
        <v>3901</v>
      </c>
      <c r="BS1467" s="17" t="s">
        <v>3901</v>
      </c>
      <c r="CH1467" s="17" t="s">
        <v>3901</v>
      </c>
      <c r="DN1467" s="17">
        <f>COUNTIF(AU1467:DM1467, "X")</f>
        <v>4</v>
      </c>
    </row>
    <row r="1468" spans="1:118" s="17" customFormat="1">
      <c r="A1468" s="17" t="s">
        <v>11797</v>
      </c>
      <c r="B1468" s="17">
        <v>55</v>
      </c>
      <c r="C1468" s="17">
        <v>45994</v>
      </c>
      <c r="D1468" s="17" t="s">
        <v>11775</v>
      </c>
      <c r="E1468" s="17" t="s">
        <v>52</v>
      </c>
      <c r="F1468" s="17" t="s">
        <v>5284</v>
      </c>
      <c r="H1468" s="309">
        <v>17013</v>
      </c>
      <c r="I1468" s="309">
        <v>28611</v>
      </c>
      <c r="J1468" s="17" t="s">
        <v>3888</v>
      </c>
      <c r="L1468" s="17" t="s">
        <v>1075</v>
      </c>
      <c r="M1468" s="17" t="s">
        <v>401</v>
      </c>
      <c r="N1468" s="17" t="s">
        <v>14</v>
      </c>
      <c r="O1468" s="17" t="s">
        <v>15</v>
      </c>
      <c r="P1468" s="17">
        <v>45371</v>
      </c>
      <c r="AC1468" s="17" t="s">
        <v>14</v>
      </c>
      <c r="AF1468" s="17">
        <v>8</v>
      </c>
      <c r="AG1468" s="17">
        <v>2</v>
      </c>
      <c r="AI1468" s="17" t="s">
        <v>10178</v>
      </c>
      <c r="AM1468" s="17" t="s">
        <v>173</v>
      </c>
      <c r="AN1468" s="17" t="s">
        <v>11705</v>
      </c>
      <c r="AO1468" s="17">
        <v>3</v>
      </c>
      <c r="AP1468" s="17">
        <v>80</v>
      </c>
      <c r="AQ1468" s="17">
        <v>5</v>
      </c>
      <c r="AR1468" s="17" t="s">
        <v>10180</v>
      </c>
      <c r="DN1468" s="17">
        <f>COUNTIF(AU1468:DM1468, "X")</f>
        <v>0</v>
      </c>
    </row>
    <row r="1469" spans="1:118" s="17" customFormat="1">
      <c r="A1469" s="17" t="s">
        <v>24842</v>
      </c>
      <c r="B1469" s="17">
        <v>55</v>
      </c>
      <c r="C1469" s="17">
        <v>119794</v>
      </c>
      <c r="D1469" s="17" t="s">
        <v>10149</v>
      </c>
      <c r="E1469" s="17" t="s">
        <v>160</v>
      </c>
      <c r="F1469" s="17" t="s">
        <v>43</v>
      </c>
      <c r="H1469" s="309">
        <v>27154</v>
      </c>
      <c r="I1469" s="309">
        <v>42299</v>
      </c>
      <c r="J1469" s="17" t="s">
        <v>3888</v>
      </c>
      <c r="L1469" s="17" t="s">
        <v>15566</v>
      </c>
      <c r="N1469" s="17" t="s">
        <v>31</v>
      </c>
      <c r="O1469" s="17" t="s">
        <v>15</v>
      </c>
      <c r="P1469" s="17">
        <v>45373</v>
      </c>
      <c r="AC1469" s="17" t="s">
        <v>9895</v>
      </c>
      <c r="AD1469" s="17" t="s">
        <v>9896</v>
      </c>
      <c r="AF1469" s="17">
        <v>8</v>
      </c>
      <c r="AG1469" s="17">
        <v>2</v>
      </c>
      <c r="AM1469" s="17" t="s">
        <v>268</v>
      </c>
      <c r="AN1469" s="17" t="s">
        <v>24751</v>
      </c>
      <c r="AO1469" s="17">
        <v>3</v>
      </c>
      <c r="AP1469" s="17">
        <v>80</v>
      </c>
      <c r="AQ1469" s="17">
        <v>5</v>
      </c>
      <c r="AR1469" s="17" t="s">
        <v>9898</v>
      </c>
      <c r="AT1469" s="17" t="s">
        <v>14152</v>
      </c>
      <c r="DN1469" s="17">
        <f>COUNTIF(AU1469:DM1469, "X")</f>
        <v>0</v>
      </c>
    </row>
    <row r="1470" spans="1:118" s="17" customFormat="1">
      <c r="A1470" s="17" t="s">
        <v>11009</v>
      </c>
      <c r="B1470" s="17">
        <v>55</v>
      </c>
      <c r="C1470" s="17">
        <v>111736</v>
      </c>
      <c r="D1470" s="17" t="s">
        <v>10149</v>
      </c>
      <c r="E1470" s="17" t="s">
        <v>11010</v>
      </c>
      <c r="F1470" s="17" t="s">
        <v>9275</v>
      </c>
      <c r="H1470" s="309">
        <v>29826</v>
      </c>
      <c r="I1470" s="309">
        <v>36627</v>
      </c>
      <c r="J1470" s="17" t="s">
        <v>3888</v>
      </c>
      <c r="L1470" s="17" t="s">
        <v>11011</v>
      </c>
      <c r="N1470" s="17" t="s">
        <v>14</v>
      </c>
      <c r="O1470" s="17" t="s">
        <v>15</v>
      </c>
      <c r="P1470" s="17">
        <v>45371</v>
      </c>
      <c r="AC1470" s="17" t="s">
        <v>14</v>
      </c>
      <c r="AF1470" s="17">
        <v>8</v>
      </c>
      <c r="AG1470" s="17">
        <v>2</v>
      </c>
      <c r="AI1470" s="17" t="s">
        <v>10178</v>
      </c>
      <c r="AM1470" s="17" t="s">
        <v>16</v>
      </c>
      <c r="AN1470" s="17" t="s">
        <v>10763</v>
      </c>
      <c r="AO1470" s="17">
        <v>3</v>
      </c>
      <c r="AP1470" s="17">
        <v>80</v>
      </c>
      <c r="AQ1470" s="17">
        <v>5</v>
      </c>
      <c r="AR1470" s="17" t="s">
        <v>10180</v>
      </c>
      <c r="DN1470" s="17">
        <f>COUNTIF(AU1470:DM1470, "X")</f>
        <v>0</v>
      </c>
    </row>
    <row r="1471" spans="1:118" s="17" customFormat="1">
      <c r="A1471" s="17" t="s">
        <v>9567</v>
      </c>
      <c r="B1471" s="17">
        <v>55</v>
      </c>
      <c r="C1471" s="17">
        <v>98249</v>
      </c>
      <c r="D1471" s="17" t="s">
        <v>9568</v>
      </c>
      <c r="E1471" s="17" t="s">
        <v>570</v>
      </c>
      <c r="F1471" s="17" t="s">
        <v>82</v>
      </c>
      <c r="H1471" s="309">
        <v>24158</v>
      </c>
      <c r="I1471" s="309">
        <v>35354</v>
      </c>
      <c r="J1471" s="17" t="s">
        <v>3888</v>
      </c>
      <c r="K1471" s="17" t="s">
        <v>21</v>
      </c>
      <c r="L1471" s="17" t="s">
        <v>9569</v>
      </c>
      <c r="N1471" s="17" t="s">
        <v>19</v>
      </c>
      <c r="O1471" s="17" t="s">
        <v>15</v>
      </c>
      <c r="P1471" s="17">
        <v>45356</v>
      </c>
      <c r="AC1471" s="17" t="s">
        <v>3890</v>
      </c>
      <c r="AD1471" s="17" t="s">
        <v>3891</v>
      </c>
      <c r="AF1471" s="17">
        <v>8</v>
      </c>
      <c r="AG1471" s="17">
        <v>2</v>
      </c>
      <c r="AM1471" s="17" t="s">
        <v>311</v>
      </c>
      <c r="AN1471" s="17" t="s">
        <v>9449</v>
      </c>
      <c r="AO1471" s="17">
        <v>3</v>
      </c>
      <c r="AP1471" s="17">
        <v>80</v>
      </c>
      <c r="AQ1471" s="17">
        <v>5</v>
      </c>
      <c r="AT1471" s="17" t="s">
        <v>9082</v>
      </c>
      <c r="AV1471" s="17" t="s">
        <v>3901</v>
      </c>
      <c r="BA1471" s="17" t="s">
        <v>3901</v>
      </c>
      <c r="BD1471" s="17" t="s">
        <v>3901</v>
      </c>
      <c r="BK1471" s="17" t="s">
        <v>3901</v>
      </c>
      <c r="BQ1471" s="17" t="s">
        <v>21</v>
      </c>
      <c r="BS1471" s="17" t="s">
        <v>3901</v>
      </c>
      <c r="CC1471" s="17" t="s">
        <v>3901</v>
      </c>
      <c r="CH1471" s="17" t="s">
        <v>3901</v>
      </c>
      <c r="CQ1471" s="17" t="s">
        <v>3901</v>
      </c>
      <c r="CR1471" s="17" t="s">
        <v>21</v>
      </c>
      <c r="CU1471" s="17" t="s">
        <v>3901</v>
      </c>
      <c r="CY1471" s="17" t="s">
        <v>21</v>
      </c>
      <c r="DA1471" s="17" t="s">
        <v>3901</v>
      </c>
      <c r="DE1471" s="17" t="s">
        <v>21</v>
      </c>
      <c r="DF1471" s="17" t="s">
        <v>3901</v>
      </c>
      <c r="DN1471" s="17">
        <f>COUNTIF(AU1471:DM1471, "X")</f>
        <v>11</v>
      </c>
    </row>
    <row r="1472" spans="1:118" s="17" customFormat="1">
      <c r="A1472" s="17" t="s">
        <v>24919</v>
      </c>
      <c r="B1472" s="17">
        <v>55</v>
      </c>
      <c r="C1472" s="17">
        <v>81368</v>
      </c>
      <c r="D1472" s="17" t="s">
        <v>8601</v>
      </c>
      <c r="E1472" s="17" t="s">
        <v>24920</v>
      </c>
      <c r="F1472" s="17" t="s">
        <v>99</v>
      </c>
      <c r="H1472" s="309">
        <v>25153</v>
      </c>
      <c r="I1472" s="309">
        <v>43608</v>
      </c>
      <c r="J1472" s="17" t="s">
        <v>3888</v>
      </c>
      <c r="L1472" s="17" t="s">
        <v>24921</v>
      </c>
      <c r="N1472" s="17" t="s">
        <v>31</v>
      </c>
      <c r="O1472" s="17" t="s">
        <v>15</v>
      </c>
      <c r="P1472" s="17">
        <v>45373</v>
      </c>
      <c r="AC1472" s="17" t="s">
        <v>9895</v>
      </c>
      <c r="AD1472" s="17" t="s">
        <v>9896</v>
      </c>
      <c r="AF1472" s="17">
        <v>8</v>
      </c>
      <c r="AG1472" s="17">
        <v>2</v>
      </c>
      <c r="AM1472" s="17" t="s">
        <v>268</v>
      </c>
      <c r="AN1472" s="17" t="s">
        <v>24751</v>
      </c>
      <c r="AO1472" s="17">
        <v>3</v>
      </c>
      <c r="AP1472" s="17">
        <v>80</v>
      </c>
      <c r="AQ1472" s="17">
        <v>5</v>
      </c>
      <c r="AR1472" s="17" t="s">
        <v>9898</v>
      </c>
      <c r="AT1472" s="17" t="s">
        <v>14152</v>
      </c>
      <c r="BD1472" s="17" t="s">
        <v>3901</v>
      </c>
      <c r="DN1472" s="17">
        <f>COUNTIF(AU1472:DM1472, "X")</f>
        <v>1</v>
      </c>
    </row>
    <row r="1473" spans="1:118" s="17" customFormat="1">
      <c r="A1473" s="17" t="s">
        <v>15873</v>
      </c>
      <c r="B1473" s="17">
        <v>55</v>
      </c>
      <c r="C1473" s="17">
        <v>22415</v>
      </c>
      <c r="D1473" s="17" t="s">
        <v>11586</v>
      </c>
      <c r="E1473" s="17" t="s">
        <v>175</v>
      </c>
      <c r="F1473" s="17" t="s">
        <v>65</v>
      </c>
      <c r="H1473" s="309">
        <v>16477</v>
      </c>
      <c r="I1473" s="309">
        <v>39455</v>
      </c>
      <c r="J1473" s="17" t="s">
        <v>3888</v>
      </c>
      <c r="L1473" s="17" t="s">
        <v>15874</v>
      </c>
      <c r="N1473" s="17" t="s">
        <v>31</v>
      </c>
      <c r="O1473" s="17" t="s">
        <v>15</v>
      </c>
      <c r="P1473" s="17">
        <v>45373</v>
      </c>
      <c r="AC1473" s="17" t="s">
        <v>9895</v>
      </c>
      <c r="AD1473" s="17" t="s">
        <v>9896</v>
      </c>
      <c r="AF1473" s="17">
        <v>8</v>
      </c>
      <c r="AG1473" s="17">
        <v>2</v>
      </c>
      <c r="AM1473" s="17" t="s">
        <v>121</v>
      </c>
      <c r="AN1473" s="17" t="s">
        <v>15516</v>
      </c>
      <c r="AO1473" s="17">
        <v>3</v>
      </c>
      <c r="AP1473" s="17">
        <v>80</v>
      </c>
      <c r="AQ1473" s="17">
        <v>5</v>
      </c>
      <c r="AR1473" s="17" t="s">
        <v>9898</v>
      </c>
      <c r="AT1473" s="17" t="s">
        <v>15057</v>
      </c>
      <c r="AV1473" s="17" t="s">
        <v>3901</v>
      </c>
      <c r="BS1473" s="17" t="s">
        <v>3901</v>
      </c>
      <c r="BY1473" s="17" t="s">
        <v>3901</v>
      </c>
      <c r="BZ1473" s="17" t="s">
        <v>21</v>
      </c>
      <c r="CC1473" s="17" t="s">
        <v>3901</v>
      </c>
      <c r="CF1473" s="17" t="s">
        <v>3901</v>
      </c>
      <c r="CG1473" s="17" t="s">
        <v>21</v>
      </c>
      <c r="CH1473" s="17" t="s">
        <v>3901</v>
      </c>
      <c r="CN1473" s="17" t="s">
        <v>3901</v>
      </c>
      <c r="CO1473" s="17" t="s">
        <v>21</v>
      </c>
      <c r="CQ1473" s="17" t="s">
        <v>3901</v>
      </c>
      <c r="CU1473" s="17" t="s">
        <v>3901</v>
      </c>
      <c r="DN1473" s="17">
        <f>COUNTIF(AU1473:DM1473, "X")</f>
        <v>9</v>
      </c>
    </row>
    <row r="1474" spans="1:118" s="17" customFormat="1">
      <c r="A1474" s="17" t="s">
        <v>4397</v>
      </c>
      <c r="B1474" s="17">
        <v>55</v>
      </c>
      <c r="C1474" s="17">
        <v>119578</v>
      </c>
      <c r="D1474" s="17" t="s">
        <v>4398</v>
      </c>
      <c r="E1474" s="17" t="s">
        <v>463</v>
      </c>
      <c r="F1474" s="17" t="s">
        <v>317</v>
      </c>
      <c r="H1474" s="309">
        <v>30750</v>
      </c>
      <c r="I1474" s="309">
        <v>37347</v>
      </c>
      <c r="J1474" s="17" t="s">
        <v>3888</v>
      </c>
      <c r="L1474" s="17" t="s">
        <v>4399</v>
      </c>
      <c r="N1474" s="17" t="s">
        <v>19</v>
      </c>
      <c r="O1474" s="17" t="s">
        <v>15</v>
      </c>
      <c r="P1474" s="17">
        <v>45356</v>
      </c>
      <c r="AC1474" s="17" t="s">
        <v>3890</v>
      </c>
      <c r="AD1474" s="17" t="s">
        <v>3891</v>
      </c>
      <c r="AF1474" s="17">
        <v>8</v>
      </c>
      <c r="AG1474" s="17">
        <v>2</v>
      </c>
      <c r="AM1474" s="17" t="s">
        <v>2602</v>
      </c>
      <c r="AN1474" s="17" t="s">
        <v>4371</v>
      </c>
      <c r="AO1474" s="17">
        <v>3</v>
      </c>
      <c r="AP1474" s="17">
        <v>80</v>
      </c>
      <c r="AQ1474" s="17">
        <v>5</v>
      </c>
      <c r="AT1474" s="17" t="s">
        <v>3893</v>
      </c>
      <c r="AZ1474" s="17" t="s">
        <v>3901</v>
      </c>
      <c r="BH1474" s="17" t="s">
        <v>3901</v>
      </c>
      <c r="BQ1474" s="17" t="s">
        <v>30</v>
      </c>
      <c r="BS1474" s="17" t="s">
        <v>3901</v>
      </c>
      <c r="CF1474" s="17" t="s">
        <v>3901</v>
      </c>
      <c r="CH1474" s="17" t="s">
        <v>3901</v>
      </c>
      <c r="DN1474" s="17">
        <f>COUNTIF(AU1474:DM1474, "X")</f>
        <v>5</v>
      </c>
    </row>
    <row r="1475" spans="1:118" s="17" customFormat="1">
      <c r="A1475" s="17" t="s">
        <v>22155</v>
      </c>
      <c r="B1475" s="17">
        <v>55</v>
      </c>
      <c r="C1475" s="17">
        <v>99120</v>
      </c>
      <c r="D1475" s="17" t="s">
        <v>13421</v>
      </c>
      <c r="E1475" s="17" t="s">
        <v>112</v>
      </c>
      <c r="F1475" s="17" t="s">
        <v>70</v>
      </c>
      <c r="H1475" s="309">
        <v>27295</v>
      </c>
      <c r="I1475" s="309">
        <v>35475</v>
      </c>
      <c r="J1475" s="17" t="s">
        <v>3888</v>
      </c>
      <c r="L1475" s="17" t="s">
        <v>22156</v>
      </c>
      <c r="N1475" s="17" t="s">
        <v>19</v>
      </c>
      <c r="O1475" s="17" t="s">
        <v>15</v>
      </c>
      <c r="P1475" s="17">
        <v>45356</v>
      </c>
      <c r="AD1475" s="17" t="s">
        <v>3891</v>
      </c>
      <c r="AF1475" s="17">
        <v>8</v>
      </c>
      <c r="AG1475" s="17">
        <v>2</v>
      </c>
      <c r="AM1475" s="17" t="s">
        <v>246</v>
      </c>
      <c r="AN1475" s="17" t="s">
        <v>22149</v>
      </c>
      <c r="AO1475" s="17">
        <v>3</v>
      </c>
      <c r="AP1475" s="17">
        <v>80</v>
      </c>
      <c r="AQ1475" s="17">
        <v>5</v>
      </c>
      <c r="AR1475" s="17" t="s">
        <v>22150</v>
      </c>
      <c r="DN1475" s="17">
        <f>COUNTIF(AU1475:DM1475, "X")</f>
        <v>0</v>
      </c>
    </row>
    <row r="1476" spans="1:118" s="17" customFormat="1">
      <c r="A1476" s="17" t="s">
        <v>23498</v>
      </c>
      <c r="B1476" s="17">
        <v>55</v>
      </c>
      <c r="C1476" s="17">
        <v>41622</v>
      </c>
      <c r="D1476" s="17" t="s">
        <v>23475</v>
      </c>
      <c r="E1476" s="17" t="s">
        <v>16995</v>
      </c>
      <c r="F1476" s="17" t="s">
        <v>695</v>
      </c>
      <c r="H1476" s="309">
        <v>12151</v>
      </c>
      <c r="I1476" s="309">
        <v>28611</v>
      </c>
      <c r="J1476" s="17" t="s">
        <v>3888</v>
      </c>
      <c r="L1476" s="17" t="s">
        <v>23476</v>
      </c>
      <c r="N1476" s="17" t="s">
        <v>126</v>
      </c>
      <c r="O1476" s="17" t="s">
        <v>15</v>
      </c>
      <c r="P1476" s="17">
        <v>45383</v>
      </c>
      <c r="AF1476" s="17">
        <v>8</v>
      </c>
      <c r="AG1476" s="17">
        <v>2</v>
      </c>
      <c r="AI1476" s="17" t="s">
        <v>20542</v>
      </c>
      <c r="AM1476" s="17" t="s">
        <v>256</v>
      </c>
      <c r="AN1476" s="17" t="s">
        <v>23381</v>
      </c>
      <c r="AO1476" s="17">
        <v>3</v>
      </c>
      <c r="AP1476" s="17">
        <v>80</v>
      </c>
      <c r="AQ1476" s="17">
        <v>5</v>
      </c>
      <c r="AR1476" s="17" t="s">
        <v>22585</v>
      </c>
      <c r="AV1476" s="17" t="s">
        <v>3901</v>
      </c>
      <c r="AX1476" s="17" t="s">
        <v>3901</v>
      </c>
      <c r="AZ1476" s="17" t="s">
        <v>3901</v>
      </c>
      <c r="BB1476" s="17" t="s">
        <v>3901</v>
      </c>
      <c r="BD1476" s="17" t="s">
        <v>3901</v>
      </c>
      <c r="BK1476" s="17" t="s">
        <v>3901</v>
      </c>
      <c r="BQ1476" s="17" t="s">
        <v>30</v>
      </c>
      <c r="BS1476" s="17" t="s">
        <v>3901</v>
      </c>
      <c r="CC1476" s="17" t="s">
        <v>3901</v>
      </c>
      <c r="CH1476" s="17" t="s">
        <v>3901</v>
      </c>
      <c r="CU1476" s="17" t="s">
        <v>3901</v>
      </c>
      <c r="DN1476" s="17">
        <f>COUNTIF(AU1476:DM1476, "X")</f>
        <v>10</v>
      </c>
    </row>
    <row r="1477" spans="1:118" s="17" customFormat="1">
      <c r="A1477" s="17" t="s">
        <v>23474</v>
      </c>
      <c r="B1477" s="17">
        <v>55</v>
      </c>
      <c r="C1477" s="17">
        <v>41624</v>
      </c>
      <c r="D1477" s="17" t="s">
        <v>23475</v>
      </c>
      <c r="E1477" s="17" t="s">
        <v>378</v>
      </c>
      <c r="F1477" s="17" t="s">
        <v>30</v>
      </c>
      <c r="G1477" s="17" t="s">
        <v>4335</v>
      </c>
      <c r="H1477" s="309">
        <v>11688</v>
      </c>
      <c r="I1477" s="309">
        <v>28611</v>
      </c>
      <c r="J1477" s="17" t="s">
        <v>3888</v>
      </c>
      <c r="L1477" s="17" t="s">
        <v>23476</v>
      </c>
      <c r="N1477" s="17" t="s">
        <v>126</v>
      </c>
      <c r="O1477" s="17" t="s">
        <v>15</v>
      </c>
      <c r="P1477" s="17">
        <v>45383</v>
      </c>
      <c r="AF1477" s="17">
        <v>8</v>
      </c>
      <c r="AG1477" s="17">
        <v>2</v>
      </c>
      <c r="AI1477" s="17" t="s">
        <v>20542</v>
      </c>
      <c r="AM1477" s="17" t="s">
        <v>256</v>
      </c>
      <c r="AN1477" s="17" t="s">
        <v>23381</v>
      </c>
      <c r="AO1477" s="17">
        <v>3</v>
      </c>
      <c r="AP1477" s="17">
        <v>80</v>
      </c>
      <c r="AQ1477" s="17">
        <v>5</v>
      </c>
      <c r="AR1477" s="17" t="s">
        <v>22585</v>
      </c>
      <c r="AV1477" s="17" t="s">
        <v>3901</v>
      </c>
      <c r="AX1477" s="17" t="s">
        <v>3901</v>
      </c>
      <c r="AZ1477" s="17" t="s">
        <v>3901</v>
      </c>
      <c r="BB1477" s="17" t="s">
        <v>3901</v>
      </c>
      <c r="BD1477" s="17" t="s">
        <v>3901</v>
      </c>
      <c r="BK1477" s="17" t="s">
        <v>3901</v>
      </c>
      <c r="BQ1477" s="17" t="s">
        <v>30</v>
      </c>
      <c r="BS1477" s="17" t="s">
        <v>3901</v>
      </c>
      <c r="CC1477" s="17" t="s">
        <v>3901</v>
      </c>
      <c r="CH1477" s="17" t="s">
        <v>3901</v>
      </c>
      <c r="CU1477" s="17" t="s">
        <v>3901</v>
      </c>
      <c r="DN1477" s="17">
        <f>COUNTIF(AU1477:DM1477, "X")</f>
        <v>10</v>
      </c>
    </row>
    <row r="1478" spans="1:118" s="17" customFormat="1">
      <c r="A1478" s="17" t="s">
        <v>20608</v>
      </c>
      <c r="B1478" s="17">
        <v>55</v>
      </c>
      <c r="C1478" s="17">
        <v>119989</v>
      </c>
      <c r="D1478" s="17" t="s">
        <v>908</v>
      </c>
      <c r="E1478" s="17" t="s">
        <v>20609</v>
      </c>
      <c r="F1478" s="17" t="s">
        <v>33</v>
      </c>
      <c r="H1478" s="309">
        <v>15113</v>
      </c>
      <c r="I1478" s="309">
        <v>37365</v>
      </c>
      <c r="J1478" s="17" t="s">
        <v>3888</v>
      </c>
      <c r="L1478" s="17" t="s">
        <v>20541</v>
      </c>
      <c r="N1478" s="17" t="s">
        <v>31</v>
      </c>
      <c r="O1478" s="17" t="s">
        <v>15</v>
      </c>
      <c r="P1478" s="17">
        <v>45373</v>
      </c>
      <c r="AF1478" s="17">
        <v>8</v>
      </c>
      <c r="AG1478" s="17">
        <v>2</v>
      </c>
      <c r="AI1478" s="17" t="s">
        <v>20542</v>
      </c>
      <c r="AM1478" s="17" t="s">
        <v>94</v>
      </c>
      <c r="AN1478" s="17" t="s">
        <v>20471</v>
      </c>
      <c r="AO1478" s="17">
        <v>3</v>
      </c>
      <c r="AP1478" s="17">
        <v>80</v>
      </c>
      <c r="AQ1478" s="17">
        <v>5</v>
      </c>
      <c r="AR1478" s="17" t="s">
        <v>10180</v>
      </c>
      <c r="BK1478" s="17" t="s">
        <v>3901</v>
      </c>
      <c r="BN1478" s="17" t="s">
        <v>3901</v>
      </c>
      <c r="BQ1478" s="17" t="s">
        <v>30</v>
      </c>
      <c r="BS1478" s="17" t="s">
        <v>3901</v>
      </c>
      <c r="CC1478" s="17" t="s">
        <v>3901</v>
      </c>
      <c r="CF1478" s="17" t="s">
        <v>3901</v>
      </c>
      <c r="CH1478" s="17" t="s">
        <v>3901</v>
      </c>
      <c r="CQ1478" s="17" t="s">
        <v>3901</v>
      </c>
      <c r="CU1478" s="17" t="s">
        <v>3901</v>
      </c>
      <c r="DN1478" s="17">
        <f>COUNTIF(AU1478:DM1478, "X")</f>
        <v>8</v>
      </c>
    </row>
    <row r="1479" spans="1:118" s="17" customFormat="1">
      <c r="A1479" s="17" t="s">
        <v>13334</v>
      </c>
      <c r="B1479" s="17">
        <v>55</v>
      </c>
      <c r="C1479" s="17">
        <v>118195</v>
      </c>
      <c r="D1479" s="17" t="s">
        <v>4670</v>
      </c>
      <c r="E1479" s="17" t="s">
        <v>104</v>
      </c>
      <c r="F1479" s="17" t="s">
        <v>229</v>
      </c>
      <c r="H1479" s="309">
        <v>30701</v>
      </c>
      <c r="I1479" s="309">
        <v>37160</v>
      </c>
      <c r="J1479" s="17" t="s">
        <v>3888</v>
      </c>
      <c r="L1479" s="17" t="s">
        <v>13335</v>
      </c>
      <c r="N1479" s="17" t="s">
        <v>31</v>
      </c>
      <c r="O1479" s="17" t="s">
        <v>15</v>
      </c>
      <c r="P1479" s="17">
        <v>45373</v>
      </c>
      <c r="AC1479" s="17" t="s">
        <v>9895</v>
      </c>
      <c r="AD1479" s="17" t="s">
        <v>9896</v>
      </c>
      <c r="AF1479" s="17">
        <v>8</v>
      </c>
      <c r="AG1479" s="17">
        <v>2</v>
      </c>
      <c r="AM1479" s="17" t="s">
        <v>115</v>
      </c>
      <c r="AN1479" s="17" t="s">
        <v>13186</v>
      </c>
      <c r="AO1479" s="17">
        <v>3</v>
      </c>
      <c r="AP1479" s="17">
        <v>80</v>
      </c>
      <c r="AQ1479" s="17">
        <v>5</v>
      </c>
      <c r="AR1479" s="17" t="s">
        <v>9898</v>
      </c>
      <c r="AT1479" s="17" t="s">
        <v>12990</v>
      </c>
      <c r="BD1479" s="17" t="s">
        <v>3901</v>
      </c>
      <c r="BS1479" s="17" t="s">
        <v>3901</v>
      </c>
      <c r="CF1479" s="17" t="s">
        <v>3901</v>
      </c>
      <c r="CH1479" s="17" t="s">
        <v>3901</v>
      </c>
      <c r="CQ1479" s="17" t="s">
        <v>3901</v>
      </c>
      <c r="CR1479" s="17" t="s">
        <v>21</v>
      </c>
      <c r="DN1479" s="17">
        <f>COUNTIF(AU1479:DM1479, "X")</f>
        <v>5</v>
      </c>
    </row>
    <row r="1480" spans="1:118" s="17" customFormat="1">
      <c r="A1480" s="17" t="s">
        <v>9079</v>
      </c>
      <c r="B1480" s="17">
        <v>55</v>
      </c>
      <c r="C1480" s="17">
        <v>120810</v>
      </c>
      <c r="D1480" s="17" t="s">
        <v>298</v>
      </c>
      <c r="E1480" s="17" t="s">
        <v>340</v>
      </c>
      <c r="F1480" s="17" t="s">
        <v>110</v>
      </c>
      <c r="H1480" s="309">
        <v>25974</v>
      </c>
      <c r="I1480" s="309">
        <v>37459</v>
      </c>
      <c r="J1480" s="17" t="s">
        <v>3888</v>
      </c>
      <c r="L1480" s="17" t="s">
        <v>9080</v>
      </c>
      <c r="N1480" s="17" t="s">
        <v>19</v>
      </c>
      <c r="O1480" s="17" t="s">
        <v>15</v>
      </c>
      <c r="P1480" s="17">
        <v>45356</v>
      </c>
      <c r="AC1480" s="17" t="s">
        <v>3890</v>
      </c>
      <c r="AD1480" s="17" t="s">
        <v>3891</v>
      </c>
      <c r="AF1480" s="17">
        <v>8</v>
      </c>
      <c r="AG1480" s="17">
        <v>2</v>
      </c>
      <c r="AM1480" s="17" t="s">
        <v>29</v>
      </c>
      <c r="AN1480" s="17" t="s">
        <v>9081</v>
      </c>
      <c r="AO1480" s="17">
        <v>3</v>
      </c>
      <c r="AP1480" s="17">
        <v>80</v>
      </c>
      <c r="AQ1480" s="17">
        <v>5</v>
      </c>
      <c r="AT1480" s="17" t="s">
        <v>9082</v>
      </c>
      <c r="CC1480" s="17" t="s">
        <v>3901</v>
      </c>
      <c r="CH1480" s="17" t="s">
        <v>3901</v>
      </c>
      <c r="DN1480" s="17">
        <f>COUNTIF(AU1480:DM1480, "X")</f>
        <v>2</v>
      </c>
    </row>
    <row r="1481" spans="1:118" s="17" customFormat="1">
      <c r="A1481" s="17" t="s">
        <v>24121</v>
      </c>
      <c r="B1481" s="17">
        <v>55</v>
      </c>
      <c r="C1481" s="17">
        <v>89277</v>
      </c>
      <c r="D1481" s="17" t="s">
        <v>8393</v>
      </c>
      <c r="E1481" s="17" t="s">
        <v>476</v>
      </c>
      <c r="F1481" s="17" t="s">
        <v>58</v>
      </c>
      <c r="H1481" s="309">
        <v>28339</v>
      </c>
      <c r="I1481" s="309">
        <v>39464</v>
      </c>
      <c r="J1481" s="17" t="s">
        <v>3888</v>
      </c>
      <c r="L1481" s="17" t="s">
        <v>24122</v>
      </c>
      <c r="N1481" s="17" t="s">
        <v>126</v>
      </c>
      <c r="O1481" s="17" t="s">
        <v>15</v>
      </c>
      <c r="P1481" s="17">
        <v>45383</v>
      </c>
      <c r="Q1481" s="17">
        <v>1411</v>
      </c>
      <c r="AF1481" s="17">
        <v>8</v>
      </c>
      <c r="AG1481" s="17">
        <v>2</v>
      </c>
      <c r="AI1481" s="17" t="s">
        <v>20542</v>
      </c>
      <c r="AM1481" s="17" t="s">
        <v>127</v>
      </c>
      <c r="AN1481" s="17" t="s">
        <v>23839</v>
      </c>
      <c r="AO1481" s="17">
        <v>3</v>
      </c>
      <c r="AP1481" s="17">
        <v>80</v>
      </c>
      <c r="AQ1481" s="17">
        <v>5</v>
      </c>
      <c r="AR1481" s="17" t="s">
        <v>22585</v>
      </c>
      <c r="AS1481" s="17" t="s">
        <v>23503</v>
      </c>
      <c r="CH1481" s="17" t="s">
        <v>3901</v>
      </c>
      <c r="CU1481" s="17" t="s">
        <v>3901</v>
      </c>
      <c r="DN1481" s="17">
        <f>COUNTIF(AU1481:DM1481, "X")</f>
        <v>2</v>
      </c>
    </row>
    <row r="1482" spans="1:118" s="17" customFormat="1">
      <c r="A1482" s="17" t="s">
        <v>19793</v>
      </c>
      <c r="B1482" s="17">
        <v>55</v>
      </c>
      <c r="C1482" s="17">
        <v>82517</v>
      </c>
      <c r="D1482" s="17" t="s">
        <v>19794</v>
      </c>
      <c r="E1482" s="17" t="s">
        <v>261</v>
      </c>
      <c r="F1482" s="17" t="s">
        <v>70</v>
      </c>
      <c r="H1482" s="309">
        <v>21701</v>
      </c>
      <c r="I1482" s="309">
        <v>33882</v>
      </c>
      <c r="J1482" s="17" t="s">
        <v>3888</v>
      </c>
      <c r="L1482" s="17" t="s">
        <v>19795</v>
      </c>
      <c r="M1482" s="17" t="s">
        <v>401</v>
      </c>
      <c r="N1482" s="17" t="s">
        <v>14</v>
      </c>
      <c r="O1482" s="17" t="s">
        <v>15</v>
      </c>
      <c r="P1482" s="17">
        <v>45371</v>
      </c>
      <c r="AF1482" s="17">
        <v>8</v>
      </c>
      <c r="AG1482" s="17">
        <v>2</v>
      </c>
      <c r="AI1482" s="17" t="s">
        <v>10178</v>
      </c>
      <c r="AM1482" s="17" t="s">
        <v>219</v>
      </c>
      <c r="AN1482" s="17" t="s">
        <v>19675</v>
      </c>
      <c r="AO1482" s="17">
        <v>3</v>
      </c>
      <c r="AP1482" s="17">
        <v>80</v>
      </c>
      <c r="AQ1482" s="17">
        <v>5</v>
      </c>
      <c r="AR1482" s="17" t="s">
        <v>10180</v>
      </c>
      <c r="AV1482" s="17" t="s">
        <v>3901</v>
      </c>
      <c r="AZ1482" s="17" t="s">
        <v>3901</v>
      </c>
      <c r="BD1482" s="17" t="s">
        <v>3901</v>
      </c>
      <c r="BJ1482" s="17" t="s">
        <v>30</v>
      </c>
      <c r="BK1482" s="17" t="s">
        <v>3901</v>
      </c>
      <c r="BS1482" s="17" t="s">
        <v>3901</v>
      </c>
      <c r="CH1482" s="17" t="s">
        <v>3901</v>
      </c>
      <c r="DN1482" s="17">
        <f>COUNTIF(AU1482:DM1482, "X")</f>
        <v>6</v>
      </c>
    </row>
    <row r="1483" spans="1:118" s="17" customFormat="1">
      <c r="A1483" s="17" t="s">
        <v>13912</v>
      </c>
      <c r="B1483" s="17">
        <v>55</v>
      </c>
      <c r="C1483" s="17">
        <v>111866</v>
      </c>
      <c r="D1483" s="17" t="s">
        <v>4565</v>
      </c>
      <c r="E1483" s="17" t="s">
        <v>13913</v>
      </c>
      <c r="F1483" s="17" t="s">
        <v>5202</v>
      </c>
      <c r="H1483" s="309">
        <v>27663</v>
      </c>
      <c r="I1483" s="309">
        <v>40906</v>
      </c>
      <c r="J1483" s="17" t="s">
        <v>3888</v>
      </c>
      <c r="L1483" s="17" t="s">
        <v>13659</v>
      </c>
      <c r="N1483" s="17" t="s">
        <v>31</v>
      </c>
      <c r="O1483" s="17" t="s">
        <v>15</v>
      </c>
      <c r="P1483" s="17">
        <v>45373</v>
      </c>
      <c r="Q1483" s="17">
        <v>2977</v>
      </c>
      <c r="AC1483" s="17" t="s">
        <v>9895</v>
      </c>
      <c r="AD1483" s="17" t="s">
        <v>9896</v>
      </c>
      <c r="AF1483" s="17">
        <v>8</v>
      </c>
      <c r="AG1483" s="17">
        <v>2</v>
      </c>
      <c r="AM1483" s="17" t="s">
        <v>240</v>
      </c>
      <c r="AN1483" s="17" t="s">
        <v>13567</v>
      </c>
      <c r="AO1483" s="17">
        <v>3</v>
      </c>
      <c r="AP1483" s="17">
        <v>80</v>
      </c>
      <c r="AQ1483" s="17">
        <v>5</v>
      </c>
      <c r="AR1483" s="17" t="s">
        <v>9898</v>
      </c>
      <c r="AT1483" s="17" t="s">
        <v>12990</v>
      </c>
      <c r="AV1483" s="17" t="s">
        <v>3901</v>
      </c>
      <c r="BS1483" s="17" t="s">
        <v>3901</v>
      </c>
      <c r="CN1483" s="17" t="s">
        <v>3901</v>
      </c>
      <c r="CR1483" s="17" t="s">
        <v>21</v>
      </c>
      <c r="CU1483" s="17" t="s">
        <v>3901</v>
      </c>
      <c r="DA1483" s="17" t="s">
        <v>3901</v>
      </c>
      <c r="DN1483" s="17">
        <f>COUNTIF(AU1483:DM1483, "X")</f>
        <v>5</v>
      </c>
    </row>
    <row r="1484" spans="1:118" s="17" customFormat="1">
      <c r="A1484" s="17" t="s">
        <v>25172</v>
      </c>
      <c r="B1484" s="17">
        <v>55</v>
      </c>
      <c r="C1484" s="17">
        <v>101923</v>
      </c>
      <c r="D1484" s="17" t="s">
        <v>4565</v>
      </c>
      <c r="E1484" s="17" t="s">
        <v>367</v>
      </c>
      <c r="F1484" s="17" t="s">
        <v>65</v>
      </c>
      <c r="H1484" s="309">
        <v>22700</v>
      </c>
      <c r="I1484" s="309">
        <v>35712</v>
      </c>
      <c r="J1484" s="17" t="s">
        <v>3888</v>
      </c>
      <c r="L1484" s="17" t="s">
        <v>25173</v>
      </c>
      <c r="N1484" s="17" t="s">
        <v>31</v>
      </c>
      <c r="O1484" s="17" t="s">
        <v>15</v>
      </c>
      <c r="P1484" s="17">
        <v>45373</v>
      </c>
      <c r="AC1484" s="17" t="s">
        <v>9895</v>
      </c>
      <c r="AD1484" s="17" t="s">
        <v>9896</v>
      </c>
      <c r="AF1484" s="17">
        <v>8</v>
      </c>
      <c r="AG1484" s="17">
        <v>2</v>
      </c>
      <c r="AM1484" s="17" t="s">
        <v>67</v>
      </c>
      <c r="AN1484" s="17" t="s">
        <v>25087</v>
      </c>
      <c r="AO1484" s="17">
        <v>3</v>
      </c>
      <c r="AP1484" s="17">
        <v>80</v>
      </c>
      <c r="AQ1484" s="17">
        <v>5</v>
      </c>
      <c r="AR1484" s="17" t="s">
        <v>9898</v>
      </c>
      <c r="AT1484" s="17" t="s">
        <v>16072</v>
      </c>
      <c r="AV1484" s="17" t="s">
        <v>3901</v>
      </c>
      <c r="BD1484" s="17" t="s">
        <v>3901</v>
      </c>
      <c r="BS1484" s="17" t="s">
        <v>3901</v>
      </c>
      <c r="DN1484" s="17">
        <f>COUNTIF(AU1484:DM1484, "X")</f>
        <v>3</v>
      </c>
    </row>
    <row r="1485" spans="1:118" s="17" customFormat="1">
      <c r="A1485" s="17" t="s">
        <v>22289</v>
      </c>
      <c r="B1485" s="17">
        <v>55</v>
      </c>
      <c r="C1485" s="17">
        <v>70891</v>
      </c>
      <c r="D1485" s="17" t="s">
        <v>4565</v>
      </c>
      <c r="E1485" s="17" t="s">
        <v>166</v>
      </c>
      <c r="F1485" s="17" t="s">
        <v>21</v>
      </c>
      <c r="H1485" s="309">
        <v>20905</v>
      </c>
      <c r="I1485" s="309">
        <v>43010</v>
      </c>
      <c r="J1485" s="17" t="s">
        <v>3888</v>
      </c>
      <c r="L1485" s="17" t="s">
        <v>22290</v>
      </c>
      <c r="N1485" s="17" t="s">
        <v>19</v>
      </c>
      <c r="O1485" s="17" t="s">
        <v>15</v>
      </c>
      <c r="P1485" s="17">
        <v>45356</v>
      </c>
      <c r="AD1485" s="17" t="s">
        <v>3891</v>
      </c>
      <c r="AF1485" s="17">
        <v>8</v>
      </c>
      <c r="AG1485" s="17">
        <v>2</v>
      </c>
      <c r="AM1485" s="17" t="s">
        <v>246</v>
      </c>
      <c r="AN1485" s="17" t="s">
        <v>22149</v>
      </c>
      <c r="AO1485" s="17">
        <v>3</v>
      </c>
      <c r="AP1485" s="17">
        <v>80</v>
      </c>
      <c r="AQ1485" s="17">
        <v>5</v>
      </c>
      <c r="AR1485" s="17" t="s">
        <v>22150</v>
      </c>
      <c r="AU1485" s="17" t="s">
        <v>21</v>
      </c>
      <c r="AV1485" s="17" t="s">
        <v>3901</v>
      </c>
      <c r="AX1485" s="17" t="s">
        <v>3901</v>
      </c>
      <c r="AZ1485" s="17" t="s">
        <v>3901</v>
      </c>
      <c r="BA1485" s="17" t="s">
        <v>3901</v>
      </c>
      <c r="DN1485" s="17">
        <f>COUNTIF(AU1485:DM1485, "X")</f>
        <v>4</v>
      </c>
    </row>
    <row r="1486" spans="1:118" s="17" customFormat="1">
      <c r="A1486" s="17" t="s">
        <v>9719</v>
      </c>
      <c r="B1486" s="17">
        <v>55</v>
      </c>
      <c r="C1486" s="17">
        <v>7984</v>
      </c>
      <c r="D1486" s="17" t="s">
        <v>4565</v>
      </c>
      <c r="E1486" s="17" t="s">
        <v>9720</v>
      </c>
      <c r="F1486" s="17" t="s">
        <v>9721</v>
      </c>
      <c r="H1486" s="309">
        <v>12138</v>
      </c>
      <c r="I1486" s="309">
        <v>28581</v>
      </c>
      <c r="J1486" s="17" t="s">
        <v>3888</v>
      </c>
      <c r="L1486" s="17" t="s">
        <v>9722</v>
      </c>
      <c r="N1486" s="17" t="s">
        <v>19</v>
      </c>
      <c r="O1486" s="17" t="s">
        <v>15</v>
      </c>
      <c r="P1486" s="17">
        <v>45356</v>
      </c>
      <c r="AC1486" s="17" t="s">
        <v>3890</v>
      </c>
      <c r="AD1486" s="17" t="s">
        <v>3891</v>
      </c>
      <c r="AF1486" s="17">
        <v>8</v>
      </c>
      <c r="AG1486" s="17">
        <v>2</v>
      </c>
      <c r="AM1486" s="17" t="s">
        <v>218</v>
      </c>
      <c r="AN1486" s="17" t="s">
        <v>9598</v>
      </c>
      <c r="AO1486" s="17">
        <v>3</v>
      </c>
      <c r="AP1486" s="17">
        <v>80</v>
      </c>
      <c r="AQ1486" s="17">
        <v>5</v>
      </c>
      <c r="AT1486" s="17" t="s">
        <v>9082</v>
      </c>
      <c r="AZ1486" s="17" t="s">
        <v>3901</v>
      </c>
      <c r="BA1486" s="17" t="s">
        <v>3901</v>
      </c>
      <c r="BD1486" s="17" t="s">
        <v>3901</v>
      </c>
      <c r="BK1486" s="17" t="s">
        <v>3901</v>
      </c>
      <c r="BL1486" s="17" t="s">
        <v>3901</v>
      </c>
      <c r="BN1486" s="17" t="s">
        <v>3901</v>
      </c>
      <c r="BQ1486" s="17" t="s">
        <v>3901</v>
      </c>
      <c r="BS1486" s="17" t="s">
        <v>3901</v>
      </c>
      <c r="BY1486" s="17" t="s">
        <v>3901</v>
      </c>
      <c r="CC1486" s="17" t="s">
        <v>3901</v>
      </c>
      <c r="CD1486" s="17" t="s">
        <v>3901</v>
      </c>
      <c r="CF1486" s="17" t="s">
        <v>3901</v>
      </c>
      <c r="CH1486" s="17" t="s">
        <v>3901</v>
      </c>
      <c r="CI1486" s="17" t="s">
        <v>3901</v>
      </c>
      <c r="CL1486" s="17" t="s">
        <v>3901</v>
      </c>
      <c r="CM1486" s="17" t="s">
        <v>3901</v>
      </c>
      <c r="CQ1486" s="17" t="s">
        <v>3901</v>
      </c>
      <c r="CU1486" s="17" t="s">
        <v>3901</v>
      </c>
      <c r="CX1486" s="17" t="s">
        <v>3901</v>
      </c>
      <c r="DN1486" s="17">
        <f>COUNTIF(AU1486:DM1486, "X")</f>
        <v>19</v>
      </c>
    </row>
    <row r="1487" spans="1:118" s="17" customFormat="1">
      <c r="A1487" s="17" t="s">
        <v>16021</v>
      </c>
      <c r="B1487" s="17">
        <v>55</v>
      </c>
      <c r="C1487" s="17">
        <v>48622</v>
      </c>
      <c r="D1487" s="17" t="s">
        <v>6566</v>
      </c>
      <c r="E1487" s="17" t="s">
        <v>4495</v>
      </c>
      <c r="F1487" s="17" t="s">
        <v>99</v>
      </c>
      <c r="H1487" s="309">
        <v>23579</v>
      </c>
      <c r="I1487" s="309">
        <v>32051</v>
      </c>
      <c r="J1487" s="17" t="s">
        <v>3888</v>
      </c>
      <c r="L1487" s="17" t="s">
        <v>16022</v>
      </c>
      <c r="M1487" s="17" t="s">
        <v>363</v>
      </c>
      <c r="N1487" s="17" t="s">
        <v>31</v>
      </c>
      <c r="O1487" s="17" t="s">
        <v>15</v>
      </c>
      <c r="P1487" s="17">
        <v>45373</v>
      </c>
      <c r="Q1487" s="17">
        <v>4736</v>
      </c>
      <c r="AC1487" s="17" t="s">
        <v>9895</v>
      </c>
      <c r="AD1487" s="17" t="s">
        <v>9896</v>
      </c>
      <c r="AF1487" s="17">
        <v>8</v>
      </c>
      <c r="AG1487" s="17">
        <v>2</v>
      </c>
      <c r="AM1487" s="17" t="s">
        <v>121</v>
      </c>
      <c r="AN1487" s="17" t="s">
        <v>15516</v>
      </c>
      <c r="AO1487" s="17">
        <v>3</v>
      </c>
      <c r="AP1487" s="17">
        <v>80</v>
      </c>
      <c r="AQ1487" s="17">
        <v>5</v>
      </c>
      <c r="AR1487" s="17" t="s">
        <v>9898</v>
      </c>
      <c r="AT1487" s="17" t="s">
        <v>15057</v>
      </c>
      <c r="AV1487" s="17" t="s">
        <v>3901</v>
      </c>
      <c r="BB1487" s="17" t="s">
        <v>3901</v>
      </c>
      <c r="BD1487" s="17" t="s">
        <v>3901</v>
      </c>
      <c r="BK1487" s="17" t="s">
        <v>3901</v>
      </c>
      <c r="BS1487" s="17" t="s">
        <v>3901</v>
      </c>
      <c r="BY1487" s="17" t="s">
        <v>3901</v>
      </c>
      <c r="CG1487" s="17" t="s">
        <v>21</v>
      </c>
      <c r="CH1487" s="17" t="s">
        <v>3901</v>
      </c>
      <c r="DN1487" s="17">
        <f>COUNTIF(AU1487:DM1487, "X")</f>
        <v>7</v>
      </c>
    </row>
    <row r="1488" spans="1:118" s="17" customFormat="1">
      <c r="A1488" s="17" t="s">
        <v>6565</v>
      </c>
      <c r="B1488" s="17">
        <v>55</v>
      </c>
      <c r="C1488" s="17">
        <v>94800</v>
      </c>
      <c r="D1488" s="17" t="s">
        <v>6566</v>
      </c>
      <c r="E1488" s="17" t="s">
        <v>147</v>
      </c>
      <c r="F1488" s="17" t="s">
        <v>229</v>
      </c>
      <c r="H1488" s="309">
        <v>22641</v>
      </c>
      <c r="I1488" s="309">
        <v>35156</v>
      </c>
      <c r="J1488" s="17" t="s">
        <v>3888</v>
      </c>
      <c r="L1488" s="17" t="s">
        <v>6567</v>
      </c>
      <c r="N1488" s="17" t="s">
        <v>19</v>
      </c>
      <c r="O1488" s="17" t="s">
        <v>15</v>
      </c>
      <c r="P1488" s="17">
        <v>45356</v>
      </c>
      <c r="AC1488" s="17" t="s">
        <v>3890</v>
      </c>
      <c r="AD1488" s="17" t="s">
        <v>3891</v>
      </c>
      <c r="AF1488" s="17">
        <v>8</v>
      </c>
      <c r="AG1488" s="17">
        <v>2</v>
      </c>
      <c r="AM1488" s="17" t="s">
        <v>232</v>
      </c>
      <c r="AN1488" s="17" t="s">
        <v>6280</v>
      </c>
      <c r="AO1488" s="17">
        <v>3</v>
      </c>
      <c r="AP1488" s="17">
        <v>80</v>
      </c>
      <c r="AQ1488" s="17">
        <v>5</v>
      </c>
      <c r="AT1488" s="17" t="s">
        <v>5516</v>
      </c>
      <c r="BD1488" s="17" t="s">
        <v>3901</v>
      </c>
      <c r="CH1488" s="17" t="s">
        <v>3901</v>
      </c>
      <c r="DN1488" s="17">
        <f>COUNTIF(AU1488:DM1488, "X")</f>
        <v>2</v>
      </c>
    </row>
    <row r="1489" spans="1:118" s="17" customFormat="1">
      <c r="A1489" s="17" t="s">
        <v>11068</v>
      </c>
      <c r="B1489" s="17">
        <v>55</v>
      </c>
      <c r="C1489" s="17">
        <v>98220</v>
      </c>
      <c r="D1489" s="17" t="s">
        <v>11066</v>
      </c>
      <c r="E1489" s="17" t="s">
        <v>5690</v>
      </c>
      <c r="F1489" s="17" t="s">
        <v>22</v>
      </c>
      <c r="H1489" s="309">
        <v>27995</v>
      </c>
      <c r="I1489" s="309">
        <v>35354</v>
      </c>
      <c r="J1489" s="17" t="s">
        <v>3888</v>
      </c>
      <c r="L1489" s="17" t="s">
        <v>11069</v>
      </c>
      <c r="N1489" s="17" t="s">
        <v>14</v>
      </c>
      <c r="O1489" s="17" t="s">
        <v>15</v>
      </c>
      <c r="P1489" s="17">
        <v>45371</v>
      </c>
      <c r="AC1489" s="17" t="s">
        <v>14</v>
      </c>
      <c r="AF1489" s="17">
        <v>8</v>
      </c>
      <c r="AG1489" s="17">
        <v>2</v>
      </c>
      <c r="AI1489" s="17" t="s">
        <v>10178</v>
      </c>
      <c r="AM1489" s="17" t="s">
        <v>16</v>
      </c>
      <c r="AN1489" s="17" t="s">
        <v>10763</v>
      </c>
      <c r="AO1489" s="17">
        <v>3</v>
      </c>
      <c r="AP1489" s="17">
        <v>80</v>
      </c>
      <c r="AQ1489" s="17">
        <v>5</v>
      </c>
      <c r="AR1489" s="17" t="s">
        <v>10180</v>
      </c>
      <c r="BD1489" s="17" t="s">
        <v>3901</v>
      </c>
      <c r="BH1489" s="17" t="s">
        <v>3901</v>
      </c>
      <c r="BJ1489" s="17" t="s">
        <v>21</v>
      </c>
      <c r="BK1489" s="17" t="s">
        <v>3901</v>
      </c>
      <c r="BN1489" s="17" t="s">
        <v>3901</v>
      </c>
      <c r="BQ1489" s="17" t="s">
        <v>21</v>
      </c>
      <c r="BS1489" s="17" t="s">
        <v>3901</v>
      </c>
      <c r="BU1489" s="17" t="s">
        <v>3901</v>
      </c>
      <c r="BY1489" s="17" t="s">
        <v>3901</v>
      </c>
      <c r="BZ1489" s="17" t="s">
        <v>21</v>
      </c>
      <c r="CC1489" s="17" t="s">
        <v>3901</v>
      </c>
      <c r="CF1489" s="17" t="s">
        <v>3901</v>
      </c>
      <c r="CG1489" s="17" t="s">
        <v>21</v>
      </c>
      <c r="CH1489" s="17" t="s">
        <v>3901</v>
      </c>
      <c r="CQ1489" s="17" t="s">
        <v>3901</v>
      </c>
      <c r="CR1489" s="17" t="s">
        <v>21</v>
      </c>
      <c r="CU1489" s="17" t="s">
        <v>3901</v>
      </c>
      <c r="DN1489" s="17">
        <f>COUNTIF(AU1489:DM1489, "X")</f>
        <v>12</v>
      </c>
    </row>
    <row r="1490" spans="1:118" s="17" customFormat="1">
      <c r="A1490" s="17" t="s">
        <v>22021</v>
      </c>
      <c r="B1490" s="17">
        <v>55</v>
      </c>
      <c r="C1490" s="17">
        <v>89819</v>
      </c>
      <c r="D1490" s="17" t="s">
        <v>22022</v>
      </c>
      <c r="E1490" s="17" t="s">
        <v>20605</v>
      </c>
      <c r="F1490" s="17" t="s">
        <v>91</v>
      </c>
      <c r="H1490" s="309">
        <v>27491</v>
      </c>
      <c r="I1490" s="309">
        <v>34799</v>
      </c>
      <c r="J1490" s="17" t="s">
        <v>3888</v>
      </c>
      <c r="L1490" s="17" t="s">
        <v>22023</v>
      </c>
      <c r="N1490" s="17" t="s">
        <v>196</v>
      </c>
      <c r="O1490" s="17" t="s">
        <v>15</v>
      </c>
      <c r="P1490" s="17">
        <v>45359</v>
      </c>
      <c r="AF1490" s="17">
        <v>8</v>
      </c>
      <c r="AG1490" s="17">
        <v>2</v>
      </c>
      <c r="AH1490" s="17" t="s">
        <v>11926</v>
      </c>
      <c r="AK1490" s="17" t="s">
        <v>21650</v>
      </c>
      <c r="AM1490" s="17" t="s">
        <v>255</v>
      </c>
      <c r="AN1490" s="17" t="s">
        <v>21914</v>
      </c>
      <c r="AO1490" s="17">
        <v>3</v>
      </c>
      <c r="AP1490" s="17">
        <v>80</v>
      </c>
      <c r="AQ1490" s="17">
        <v>5</v>
      </c>
      <c r="AR1490" s="17" t="s">
        <v>21652</v>
      </c>
      <c r="AS1490" s="17" t="s">
        <v>21915</v>
      </c>
      <c r="BD1490" s="17" t="s">
        <v>3901</v>
      </c>
      <c r="BS1490" s="17" t="s">
        <v>3901</v>
      </c>
      <c r="CH1490" s="17" t="s">
        <v>3901</v>
      </c>
      <c r="DN1490" s="17">
        <f>COUNTIF(AU1490:DM1490, "X")</f>
        <v>3</v>
      </c>
    </row>
    <row r="1491" spans="1:118" s="17" customFormat="1">
      <c r="A1491" s="17" t="s">
        <v>18631</v>
      </c>
      <c r="B1491" s="17">
        <v>55</v>
      </c>
      <c r="C1491" s="17">
        <v>25644</v>
      </c>
      <c r="D1491" s="17" t="s">
        <v>13762</v>
      </c>
      <c r="E1491" s="17" t="s">
        <v>431</v>
      </c>
      <c r="F1491" s="17" t="s">
        <v>70</v>
      </c>
      <c r="H1491" s="309">
        <v>15733</v>
      </c>
      <c r="I1491" s="309">
        <v>28611</v>
      </c>
      <c r="J1491" s="17" t="s">
        <v>3888</v>
      </c>
      <c r="L1491" s="17" t="s">
        <v>18632</v>
      </c>
      <c r="N1491" s="17" t="s">
        <v>31</v>
      </c>
      <c r="O1491" s="17" t="s">
        <v>15</v>
      </c>
      <c r="P1491" s="17">
        <v>45373</v>
      </c>
      <c r="AD1491" s="17" t="s">
        <v>9896</v>
      </c>
      <c r="AF1491" s="17">
        <v>8</v>
      </c>
      <c r="AG1491" s="17">
        <v>2</v>
      </c>
      <c r="AM1491" s="17" t="s">
        <v>87</v>
      </c>
      <c r="AN1491" s="17" t="s">
        <v>18599</v>
      </c>
      <c r="AO1491" s="17">
        <v>3</v>
      </c>
      <c r="AP1491" s="17">
        <v>80</v>
      </c>
      <c r="AQ1491" s="17">
        <v>5</v>
      </c>
      <c r="AR1491" s="17" t="s">
        <v>9898</v>
      </c>
      <c r="AU1491" s="17" t="s">
        <v>21</v>
      </c>
      <c r="AV1491" s="17" t="s">
        <v>3901</v>
      </c>
      <c r="AY1491" s="17" t="s">
        <v>3901</v>
      </c>
      <c r="AZ1491" s="17" t="s">
        <v>3901</v>
      </c>
      <c r="BB1491" s="17" t="s">
        <v>3901</v>
      </c>
      <c r="BC1491" s="17" t="s">
        <v>30</v>
      </c>
      <c r="BD1491" s="17" t="s">
        <v>3901</v>
      </c>
      <c r="BH1491" s="17" t="s">
        <v>3901</v>
      </c>
      <c r="BJ1491" s="17" t="s">
        <v>30</v>
      </c>
      <c r="BK1491" s="17" t="s">
        <v>3901</v>
      </c>
      <c r="BN1491" s="17" t="s">
        <v>3901</v>
      </c>
      <c r="BQ1491" s="17" t="s">
        <v>3901</v>
      </c>
      <c r="BS1491" s="17" t="s">
        <v>3901</v>
      </c>
      <c r="BY1491" s="17" t="s">
        <v>3901</v>
      </c>
      <c r="CC1491" s="17" t="s">
        <v>3901</v>
      </c>
      <c r="CF1491" s="17" t="s">
        <v>3901</v>
      </c>
      <c r="CH1491" s="17" t="s">
        <v>3901</v>
      </c>
      <c r="CN1491" s="17" t="s">
        <v>3901</v>
      </c>
      <c r="CU1491" s="17" t="s">
        <v>3901</v>
      </c>
      <c r="CX1491" s="17" t="s">
        <v>3901</v>
      </c>
      <c r="DN1491" s="17">
        <f>COUNTIF(AU1491:DM1491, "X")</f>
        <v>17</v>
      </c>
    </row>
    <row r="1492" spans="1:118" s="17" customFormat="1">
      <c r="A1492" s="17" t="s">
        <v>23069</v>
      </c>
      <c r="B1492" s="17">
        <v>55</v>
      </c>
      <c r="C1492" s="17">
        <v>37835</v>
      </c>
      <c r="D1492" s="17" t="s">
        <v>13762</v>
      </c>
      <c r="E1492" s="17" t="s">
        <v>23070</v>
      </c>
      <c r="H1492" s="309">
        <v>14517</v>
      </c>
      <c r="I1492" s="309">
        <v>28611</v>
      </c>
      <c r="J1492" s="17" t="s">
        <v>3888</v>
      </c>
      <c r="L1492" s="17" t="s">
        <v>23071</v>
      </c>
      <c r="N1492" s="17" t="s">
        <v>89</v>
      </c>
      <c r="O1492" s="17" t="s">
        <v>15</v>
      </c>
      <c r="P1492" s="17">
        <v>45339</v>
      </c>
      <c r="AF1492" s="17">
        <v>8</v>
      </c>
      <c r="AG1492" s="17">
        <v>2</v>
      </c>
      <c r="AI1492" s="17" t="s">
        <v>20542</v>
      </c>
      <c r="AM1492" s="17" t="s">
        <v>90</v>
      </c>
      <c r="AN1492" s="17" t="s">
        <v>23025</v>
      </c>
      <c r="AO1492" s="17">
        <v>3</v>
      </c>
      <c r="AP1492" s="17">
        <v>80</v>
      </c>
      <c r="AQ1492" s="17">
        <v>5</v>
      </c>
      <c r="AR1492" s="17" t="s">
        <v>22585</v>
      </c>
      <c r="BA1492" s="17" t="s">
        <v>3901</v>
      </c>
      <c r="BB1492" s="17" t="s">
        <v>3901</v>
      </c>
      <c r="BD1492" s="17" t="s">
        <v>3901</v>
      </c>
      <c r="BK1492" s="17" t="s">
        <v>3901</v>
      </c>
      <c r="BS1492" s="17" t="s">
        <v>3901</v>
      </c>
      <c r="CH1492" s="17" t="s">
        <v>3901</v>
      </c>
      <c r="DN1492" s="17">
        <f>COUNTIF(AU1492:DM1492, "X")</f>
        <v>6</v>
      </c>
    </row>
    <row r="1493" spans="1:118" s="17" customFormat="1">
      <c r="A1493" s="17" t="s">
        <v>23057</v>
      </c>
      <c r="B1493" s="17">
        <v>55</v>
      </c>
      <c r="C1493" s="17">
        <v>100040</v>
      </c>
      <c r="D1493" s="17" t="s">
        <v>23058</v>
      </c>
      <c r="E1493" s="17" t="s">
        <v>7627</v>
      </c>
      <c r="F1493" s="17" t="s">
        <v>132</v>
      </c>
      <c r="H1493" s="309">
        <v>15876</v>
      </c>
      <c r="I1493" s="309">
        <v>35530</v>
      </c>
      <c r="J1493" s="17" t="s">
        <v>3888</v>
      </c>
      <c r="L1493" s="17" t="s">
        <v>23059</v>
      </c>
      <c r="N1493" s="17" t="s">
        <v>89</v>
      </c>
      <c r="O1493" s="17" t="s">
        <v>15</v>
      </c>
      <c r="P1493" s="17">
        <v>45339</v>
      </c>
      <c r="AF1493" s="17">
        <v>8</v>
      </c>
      <c r="AG1493" s="17">
        <v>2</v>
      </c>
      <c r="AI1493" s="17" t="s">
        <v>20542</v>
      </c>
      <c r="AM1493" s="17" t="s">
        <v>90</v>
      </c>
      <c r="AN1493" s="17" t="s">
        <v>23025</v>
      </c>
      <c r="AO1493" s="17">
        <v>3</v>
      </c>
      <c r="AP1493" s="17">
        <v>80</v>
      </c>
      <c r="AQ1493" s="17">
        <v>5</v>
      </c>
      <c r="AR1493" s="17" t="s">
        <v>22585</v>
      </c>
      <c r="AU1493" s="17" t="s">
        <v>21</v>
      </c>
      <c r="AV1493" s="17" t="s">
        <v>3901</v>
      </c>
      <c r="AZ1493" s="17" t="s">
        <v>3901</v>
      </c>
      <c r="BD1493" s="17" t="s">
        <v>3901</v>
      </c>
      <c r="BH1493" s="17" t="s">
        <v>3901</v>
      </c>
      <c r="BK1493" s="17" t="s">
        <v>3901</v>
      </c>
      <c r="BQ1493" s="17" t="s">
        <v>21</v>
      </c>
      <c r="BS1493" s="17" t="s">
        <v>3901</v>
      </c>
      <c r="BY1493" s="17" t="s">
        <v>3901</v>
      </c>
      <c r="CC1493" s="17" t="s">
        <v>3901</v>
      </c>
      <c r="CQ1493" s="17" t="s">
        <v>3901</v>
      </c>
      <c r="CU1493" s="17" t="s">
        <v>3901</v>
      </c>
      <c r="CX1493" s="17" t="s">
        <v>3901</v>
      </c>
      <c r="DN1493" s="17">
        <f>COUNTIF(AU1493:DM1493, "X")</f>
        <v>11</v>
      </c>
    </row>
    <row r="1494" spans="1:118" s="17" customFormat="1">
      <c r="A1494" s="17" t="s">
        <v>20266</v>
      </c>
      <c r="B1494" s="17">
        <v>55</v>
      </c>
      <c r="C1494" s="17">
        <v>106128</v>
      </c>
      <c r="D1494" s="17" t="s">
        <v>9256</v>
      </c>
      <c r="E1494" s="17" t="s">
        <v>11778</v>
      </c>
      <c r="F1494" s="17" t="s">
        <v>65</v>
      </c>
      <c r="H1494" s="309">
        <v>20425</v>
      </c>
      <c r="I1494" s="309">
        <v>39052</v>
      </c>
      <c r="J1494" s="17" t="s">
        <v>3888</v>
      </c>
      <c r="L1494" s="17" t="s">
        <v>20267</v>
      </c>
      <c r="M1494" s="17" t="s">
        <v>192</v>
      </c>
      <c r="N1494" s="17" t="s">
        <v>31</v>
      </c>
      <c r="O1494" s="17" t="s">
        <v>15</v>
      </c>
      <c r="P1494" s="17">
        <v>45373</v>
      </c>
      <c r="AD1494" s="17" t="s">
        <v>9896</v>
      </c>
      <c r="AF1494" s="17">
        <v>8</v>
      </c>
      <c r="AG1494" s="17">
        <v>2</v>
      </c>
      <c r="AM1494" s="17" t="s">
        <v>180</v>
      </c>
      <c r="AN1494" s="17" t="s">
        <v>20012</v>
      </c>
      <c r="AO1494" s="17">
        <v>3</v>
      </c>
      <c r="AP1494" s="17">
        <v>80</v>
      </c>
      <c r="AQ1494" s="17">
        <v>5</v>
      </c>
      <c r="AR1494" s="17" t="s">
        <v>10180</v>
      </c>
      <c r="DN1494" s="17">
        <f>COUNTIF(AU1494:DM1494, "X")</f>
        <v>0</v>
      </c>
    </row>
    <row r="1495" spans="1:118" s="17" customFormat="1">
      <c r="A1495" s="17" t="s">
        <v>23951</v>
      </c>
      <c r="B1495" s="17">
        <v>55</v>
      </c>
      <c r="C1495" s="17">
        <v>67070</v>
      </c>
      <c r="D1495" s="17" t="s">
        <v>23844</v>
      </c>
      <c r="E1495" s="17" t="s">
        <v>130</v>
      </c>
      <c r="F1495" s="17" t="s">
        <v>23952</v>
      </c>
      <c r="H1495" s="309">
        <v>21215</v>
      </c>
      <c r="I1495" s="309">
        <v>32417</v>
      </c>
      <c r="J1495" s="17" t="s">
        <v>3888</v>
      </c>
      <c r="L1495" s="17" t="s">
        <v>903</v>
      </c>
      <c r="N1495" s="17" t="s">
        <v>126</v>
      </c>
      <c r="O1495" s="17" t="s">
        <v>15</v>
      </c>
      <c r="P1495" s="17">
        <v>45383</v>
      </c>
      <c r="Q1495" s="17">
        <v>1651</v>
      </c>
      <c r="AF1495" s="17">
        <v>8</v>
      </c>
      <c r="AG1495" s="17">
        <v>2</v>
      </c>
      <c r="AI1495" s="17" t="s">
        <v>20542</v>
      </c>
      <c r="AM1495" s="17" t="s">
        <v>127</v>
      </c>
      <c r="AN1495" s="17" t="s">
        <v>23839</v>
      </c>
      <c r="AO1495" s="17">
        <v>3</v>
      </c>
      <c r="AP1495" s="17">
        <v>80</v>
      </c>
      <c r="AQ1495" s="17">
        <v>5</v>
      </c>
      <c r="AR1495" s="17" t="s">
        <v>22585</v>
      </c>
      <c r="AS1495" s="17" t="s">
        <v>23503</v>
      </c>
      <c r="AU1495" s="17" t="s">
        <v>21</v>
      </c>
      <c r="AV1495" s="17" t="s">
        <v>3901</v>
      </c>
      <c r="AW1495" s="17" t="s">
        <v>3901</v>
      </c>
      <c r="AX1495" s="17" t="s">
        <v>3901</v>
      </c>
      <c r="AY1495" s="17" t="s">
        <v>3901</v>
      </c>
      <c r="AZ1495" s="17" t="s">
        <v>3901</v>
      </c>
      <c r="BB1495" s="17" t="s">
        <v>3901</v>
      </c>
      <c r="BC1495" s="17" t="s">
        <v>30</v>
      </c>
      <c r="BD1495" s="17" t="s">
        <v>3901</v>
      </c>
      <c r="BH1495" s="17" t="s">
        <v>3901</v>
      </c>
      <c r="BJ1495" s="17" t="s">
        <v>30</v>
      </c>
      <c r="BK1495" s="17" t="s">
        <v>3901</v>
      </c>
      <c r="BN1495" s="17" t="s">
        <v>3901</v>
      </c>
      <c r="BQ1495" s="17" t="s">
        <v>30</v>
      </c>
      <c r="BS1495" s="17" t="s">
        <v>3901</v>
      </c>
      <c r="BU1495" s="17" t="s">
        <v>3901</v>
      </c>
      <c r="BY1495" s="17" t="s">
        <v>3901</v>
      </c>
      <c r="BZ1495" s="17" t="s">
        <v>30</v>
      </c>
      <c r="CC1495" s="17" t="s">
        <v>3901</v>
      </c>
      <c r="CD1495" s="17" t="s">
        <v>3901</v>
      </c>
      <c r="CF1495" s="17" t="s">
        <v>3901</v>
      </c>
      <c r="CH1495" s="17" t="s">
        <v>3901</v>
      </c>
      <c r="CM1495" s="17" t="s">
        <v>30</v>
      </c>
      <c r="CQ1495" s="17" t="s">
        <v>3901</v>
      </c>
      <c r="CR1495" s="17" t="s">
        <v>30</v>
      </c>
      <c r="CU1495" s="17" t="s">
        <v>3901</v>
      </c>
      <c r="CX1495" s="17" t="s">
        <v>3901</v>
      </c>
      <c r="DA1495" s="17" t="s">
        <v>3901</v>
      </c>
      <c r="DN1495" s="17">
        <f>COUNTIF(AU1495:DM1495, "X")</f>
        <v>21</v>
      </c>
    </row>
    <row r="1496" spans="1:118" s="17" customFormat="1">
      <c r="A1496" s="17" t="s">
        <v>23843</v>
      </c>
      <c r="B1496" s="17">
        <v>55</v>
      </c>
      <c r="C1496" s="17">
        <v>67069</v>
      </c>
      <c r="D1496" s="17" t="s">
        <v>23844</v>
      </c>
      <c r="E1496" s="17" t="s">
        <v>4495</v>
      </c>
      <c r="F1496" s="17" t="s">
        <v>134</v>
      </c>
      <c r="H1496" s="309">
        <v>21474</v>
      </c>
      <c r="I1496" s="309">
        <v>32417</v>
      </c>
      <c r="J1496" s="17" t="s">
        <v>3888</v>
      </c>
      <c r="L1496" s="17" t="s">
        <v>903</v>
      </c>
      <c r="N1496" s="17" t="s">
        <v>126</v>
      </c>
      <c r="O1496" s="17" t="s">
        <v>15</v>
      </c>
      <c r="P1496" s="17">
        <v>45383</v>
      </c>
      <c r="AF1496" s="17">
        <v>8</v>
      </c>
      <c r="AG1496" s="17">
        <v>2</v>
      </c>
      <c r="AI1496" s="17" t="s">
        <v>20542</v>
      </c>
      <c r="AM1496" s="17" t="s">
        <v>127</v>
      </c>
      <c r="AN1496" s="17" t="s">
        <v>23839</v>
      </c>
      <c r="AO1496" s="17">
        <v>3</v>
      </c>
      <c r="AP1496" s="17">
        <v>80</v>
      </c>
      <c r="AQ1496" s="17">
        <v>5</v>
      </c>
      <c r="AR1496" s="17" t="s">
        <v>22585</v>
      </c>
      <c r="AS1496" s="17" t="s">
        <v>23503</v>
      </c>
      <c r="AU1496" s="17" t="s">
        <v>21</v>
      </c>
      <c r="AV1496" s="17" t="s">
        <v>3901</v>
      </c>
      <c r="AW1496" s="17" t="s">
        <v>3901</v>
      </c>
      <c r="AX1496" s="17" t="s">
        <v>3901</v>
      </c>
      <c r="AY1496" s="17" t="s">
        <v>21</v>
      </c>
      <c r="AZ1496" s="17" t="s">
        <v>3901</v>
      </c>
      <c r="BB1496" s="17" t="s">
        <v>3901</v>
      </c>
      <c r="BC1496" s="17" t="s">
        <v>21</v>
      </c>
      <c r="BD1496" s="17" t="s">
        <v>3901</v>
      </c>
      <c r="BH1496" s="17" t="s">
        <v>3901</v>
      </c>
      <c r="BJ1496" s="17" t="s">
        <v>21</v>
      </c>
      <c r="BK1496" s="17" t="s">
        <v>3901</v>
      </c>
      <c r="BN1496" s="17" t="s">
        <v>3901</v>
      </c>
      <c r="BQ1496" s="17" t="s">
        <v>30</v>
      </c>
      <c r="BS1496" s="17" t="s">
        <v>3901</v>
      </c>
      <c r="BU1496" s="17" t="s">
        <v>3901</v>
      </c>
      <c r="BY1496" s="17" t="s">
        <v>3901</v>
      </c>
      <c r="BZ1496" s="17" t="s">
        <v>30</v>
      </c>
      <c r="CC1496" s="17" t="s">
        <v>3901</v>
      </c>
      <c r="CD1496" s="17" t="s">
        <v>3901</v>
      </c>
      <c r="CH1496" s="17" t="s">
        <v>3901</v>
      </c>
      <c r="CQ1496" s="17" t="s">
        <v>3901</v>
      </c>
      <c r="CR1496" s="17" t="s">
        <v>30</v>
      </c>
      <c r="CU1496" s="17" t="s">
        <v>3901</v>
      </c>
      <c r="CX1496" s="17" t="s">
        <v>3901</v>
      </c>
      <c r="DA1496" s="17" t="s">
        <v>3901</v>
      </c>
      <c r="DN1496" s="17">
        <f>COUNTIF(AU1496:DM1496, "X")</f>
        <v>19</v>
      </c>
    </row>
    <row r="1497" spans="1:118" s="17" customFormat="1">
      <c r="A1497" s="17" t="s">
        <v>18259</v>
      </c>
      <c r="B1497" s="17">
        <v>55</v>
      </c>
      <c r="C1497" s="17">
        <v>47161</v>
      </c>
      <c r="D1497" s="17" t="s">
        <v>18260</v>
      </c>
      <c r="E1497" s="17" t="s">
        <v>5308</v>
      </c>
      <c r="F1497" s="17" t="s">
        <v>33</v>
      </c>
      <c r="H1497" s="309">
        <v>20817</v>
      </c>
      <c r="I1497" s="309">
        <v>31778</v>
      </c>
      <c r="J1497" s="17" t="s">
        <v>3888</v>
      </c>
      <c r="L1497" s="17" t="s">
        <v>18261</v>
      </c>
      <c r="N1497" s="17" t="s">
        <v>31</v>
      </c>
      <c r="O1497" s="17" t="s">
        <v>15</v>
      </c>
      <c r="P1497" s="17">
        <v>45373</v>
      </c>
      <c r="AD1497" s="17" t="s">
        <v>9896</v>
      </c>
      <c r="AF1497" s="17">
        <v>15</v>
      </c>
      <c r="AG1497" s="17">
        <v>2</v>
      </c>
      <c r="AM1497" s="17" t="s">
        <v>32</v>
      </c>
      <c r="AN1497" s="17" t="s">
        <v>18168</v>
      </c>
      <c r="AO1497" s="17">
        <v>3</v>
      </c>
      <c r="AP1497" s="17">
        <v>80</v>
      </c>
      <c r="AQ1497" s="17">
        <v>5</v>
      </c>
      <c r="AR1497" s="17" t="s">
        <v>9898</v>
      </c>
      <c r="AV1497" s="17" t="s">
        <v>3901</v>
      </c>
      <c r="AX1497" s="17" t="s">
        <v>3901</v>
      </c>
      <c r="AZ1497" s="17" t="s">
        <v>3901</v>
      </c>
      <c r="BD1497" s="17" t="s">
        <v>3901</v>
      </c>
      <c r="BH1497" s="17" t="s">
        <v>3901</v>
      </c>
      <c r="BS1497" s="17" t="s">
        <v>3901</v>
      </c>
      <c r="CC1497" s="17" t="s">
        <v>3901</v>
      </c>
      <c r="CH1497" s="17" t="s">
        <v>3901</v>
      </c>
      <c r="CU1497" s="17" t="s">
        <v>3901</v>
      </c>
      <c r="DF1497" s="17" t="s">
        <v>3901</v>
      </c>
      <c r="DN1497" s="17">
        <f>COUNTIF(AU1497:DM1497, "X")</f>
        <v>10</v>
      </c>
    </row>
    <row r="1498" spans="1:118" s="17" customFormat="1">
      <c r="A1498" s="17" t="s">
        <v>5043</v>
      </c>
      <c r="B1498" s="17">
        <v>55</v>
      </c>
      <c r="C1498" s="17">
        <v>122662</v>
      </c>
      <c r="D1498" s="17" t="s">
        <v>5044</v>
      </c>
      <c r="E1498" s="17" t="s">
        <v>5045</v>
      </c>
      <c r="F1498" s="17" t="s">
        <v>43</v>
      </c>
      <c r="H1498" s="309">
        <v>23168</v>
      </c>
      <c r="I1498" s="309">
        <v>37625</v>
      </c>
      <c r="J1498" s="17" t="s">
        <v>3888</v>
      </c>
      <c r="L1498" s="17" t="s">
        <v>5046</v>
      </c>
      <c r="N1498" s="17" t="s">
        <v>19</v>
      </c>
      <c r="O1498" s="17" t="s">
        <v>15</v>
      </c>
      <c r="P1498" s="17">
        <v>45356</v>
      </c>
      <c r="AC1498" s="17" t="s">
        <v>3890</v>
      </c>
      <c r="AD1498" s="17" t="s">
        <v>3891</v>
      </c>
      <c r="AF1498" s="17">
        <v>8</v>
      </c>
      <c r="AG1498" s="17">
        <v>2</v>
      </c>
      <c r="AM1498" s="17" t="s">
        <v>2603</v>
      </c>
      <c r="AN1498" s="17" t="s">
        <v>5023</v>
      </c>
      <c r="AO1498" s="17">
        <v>3</v>
      </c>
      <c r="AP1498" s="17">
        <v>80</v>
      </c>
      <c r="AQ1498" s="17">
        <v>5</v>
      </c>
      <c r="AT1498" s="17" t="s">
        <v>3893</v>
      </c>
      <c r="AV1498" s="17" t="s">
        <v>3901</v>
      </c>
      <c r="BA1498" s="17" t="s">
        <v>3901</v>
      </c>
      <c r="BD1498" s="17" t="s">
        <v>3901</v>
      </c>
      <c r="BS1498" s="17" t="s">
        <v>3901</v>
      </c>
      <c r="CH1498" s="17" t="s">
        <v>3901</v>
      </c>
      <c r="CU1498" s="17" t="s">
        <v>3901</v>
      </c>
      <c r="DN1498" s="17">
        <f>COUNTIF(AU1498:DM1498, "X")</f>
        <v>6</v>
      </c>
    </row>
    <row r="1499" spans="1:118" s="17" customFormat="1">
      <c r="A1499" s="17" t="s">
        <v>14649</v>
      </c>
      <c r="B1499" s="17">
        <v>55</v>
      </c>
      <c r="C1499" s="17">
        <v>62344</v>
      </c>
      <c r="D1499" s="17" t="s">
        <v>6173</v>
      </c>
      <c r="E1499" s="17" t="s">
        <v>147</v>
      </c>
      <c r="F1499" s="17" t="s">
        <v>14650</v>
      </c>
      <c r="H1499" s="309">
        <v>19403</v>
      </c>
      <c r="I1499" s="309">
        <v>30437</v>
      </c>
      <c r="J1499" s="17" t="s">
        <v>3888</v>
      </c>
      <c r="L1499" s="17" t="s">
        <v>14651</v>
      </c>
      <c r="N1499" s="17" t="s">
        <v>31</v>
      </c>
      <c r="O1499" s="17" t="s">
        <v>15</v>
      </c>
      <c r="P1499" s="17">
        <v>45373</v>
      </c>
      <c r="AC1499" s="17" t="s">
        <v>9895</v>
      </c>
      <c r="AD1499" s="17" t="s">
        <v>9896</v>
      </c>
      <c r="AF1499" s="17">
        <v>8</v>
      </c>
      <c r="AG1499" s="17">
        <v>2</v>
      </c>
      <c r="AM1499" s="17" t="s">
        <v>108</v>
      </c>
      <c r="AN1499" s="17" t="s">
        <v>14364</v>
      </c>
      <c r="AO1499" s="17">
        <v>3</v>
      </c>
      <c r="AP1499" s="17">
        <v>80</v>
      </c>
      <c r="AQ1499" s="17">
        <v>5</v>
      </c>
      <c r="AR1499" s="17" t="s">
        <v>9898</v>
      </c>
      <c r="AT1499" s="17" t="s">
        <v>14152</v>
      </c>
      <c r="AU1499" s="17" t="s">
        <v>21</v>
      </c>
      <c r="AV1499" s="17" t="s">
        <v>3901</v>
      </c>
      <c r="AX1499" s="17" t="s">
        <v>3901</v>
      </c>
      <c r="AY1499" s="17" t="s">
        <v>21</v>
      </c>
      <c r="AZ1499" s="17" t="s">
        <v>3901</v>
      </c>
      <c r="BB1499" s="17" t="s">
        <v>3901</v>
      </c>
      <c r="BC1499" s="17" t="s">
        <v>21</v>
      </c>
      <c r="BD1499" s="17" t="s">
        <v>3901</v>
      </c>
      <c r="BH1499" s="17" t="s">
        <v>3901</v>
      </c>
      <c r="BK1499" s="17" t="s">
        <v>3901</v>
      </c>
      <c r="BL1499" s="17" t="s">
        <v>21</v>
      </c>
      <c r="BN1499" s="17" t="s">
        <v>3901</v>
      </c>
      <c r="BQ1499" s="17" t="s">
        <v>21</v>
      </c>
      <c r="BS1499" s="17" t="s">
        <v>3901</v>
      </c>
      <c r="BY1499" s="17" t="s">
        <v>3901</v>
      </c>
      <c r="CC1499" s="17" t="s">
        <v>3901</v>
      </c>
      <c r="CD1499" s="17" t="s">
        <v>3901</v>
      </c>
      <c r="CF1499" s="17" t="s">
        <v>3901</v>
      </c>
      <c r="CG1499" s="17" t="s">
        <v>21</v>
      </c>
      <c r="CH1499" s="17" t="s">
        <v>3901</v>
      </c>
      <c r="CQ1499" s="17" t="s">
        <v>3901</v>
      </c>
      <c r="CR1499" s="17" t="s">
        <v>21</v>
      </c>
      <c r="DN1499" s="17">
        <f>COUNTIF(AU1499:DM1499, "X")</f>
        <v>15</v>
      </c>
    </row>
    <row r="1500" spans="1:118" s="17" customFormat="1">
      <c r="A1500" s="17" t="s">
        <v>16160</v>
      </c>
      <c r="B1500" s="17">
        <v>55</v>
      </c>
      <c r="C1500" s="17">
        <v>117674</v>
      </c>
      <c r="D1500" s="17" t="s">
        <v>6173</v>
      </c>
      <c r="E1500" s="17" t="s">
        <v>52</v>
      </c>
      <c r="F1500" s="17" t="s">
        <v>378</v>
      </c>
      <c r="H1500" s="309">
        <v>27433</v>
      </c>
      <c r="I1500" s="309">
        <v>37166</v>
      </c>
      <c r="J1500" s="17" t="s">
        <v>3888</v>
      </c>
      <c r="L1500" s="17" t="s">
        <v>16161</v>
      </c>
      <c r="N1500" s="17" t="s">
        <v>31</v>
      </c>
      <c r="O1500" s="17" t="s">
        <v>15</v>
      </c>
      <c r="P1500" s="17">
        <v>45373</v>
      </c>
      <c r="Q1500" s="17">
        <v>2415</v>
      </c>
      <c r="AC1500" s="17" t="s">
        <v>9895</v>
      </c>
      <c r="AD1500" s="17" t="s">
        <v>9896</v>
      </c>
      <c r="AF1500" s="17">
        <v>15</v>
      </c>
      <c r="AG1500" s="17">
        <v>2</v>
      </c>
      <c r="AM1500" s="17" t="s">
        <v>37</v>
      </c>
      <c r="AN1500" s="17" t="s">
        <v>16071</v>
      </c>
      <c r="AO1500" s="17">
        <v>3</v>
      </c>
      <c r="AP1500" s="17">
        <v>80</v>
      </c>
      <c r="AQ1500" s="17">
        <v>5</v>
      </c>
      <c r="AR1500" s="17" t="s">
        <v>9898</v>
      </c>
      <c r="AT1500" s="17" t="s">
        <v>16072</v>
      </c>
      <c r="BD1500" s="17" t="s">
        <v>3901</v>
      </c>
      <c r="BS1500" s="17" t="s">
        <v>3901</v>
      </c>
      <c r="BY1500" s="17" t="s">
        <v>3901</v>
      </c>
      <c r="DN1500" s="17">
        <f>COUNTIF(AU1500:DM1500, "X")</f>
        <v>3</v>
      </c>
    </row>
    <row r="1501" spans="1:118" s="17" customFormat="1">
      <c r="A1501" s="17" t="s">
        <v>10941</v>
      </c>
      <c r="B1501" s="17">
        <v>55</v>
      </c>
      <c r="C1501" s="17">
        <v>85301</v>
      </c>
      <c r="D1501" s="17" t="s">
        <v>10942</v>
      </c>
      <c r="E1501" s="17" t="s">
        <v>10943</v>
      </c>
      <c r="F1501" s="17" t="s">
        <v>58</v>
      </c>
      <c r="H1501" s="309">
        <v>23873</v>
      </c>
      <c r="I1501" s="309">
        <v>34312</v>
      </c>
      <c r="J1501" s="17" t="s">
        <v>3888</v>
      </c>
      <c r="L1501" s="17" t="s">
        <v>10944</v>
      </c>
      <c r="N1501" s="17" t="s">
        <v>14</v>
      </c>
      <c r="O1501" s="17" t="s">
        <v>15</v>
      </c>
      <c r="P1501" s="17">
        <v>45371</v>
      </c>
      <c r="Q1501" s="17">
        <v>1208</v>
      </c>
      <c r="AC1501" s="17" t="s">
        <v>14</v>
      </c>
      <c r="AF1501" s="17">
        <v>8</v>
      </c>
      <c r="AG1501" s="17">
        <v>2</v>
      </c>
      <c r="AI1501" s="17" t="s">
        <v>10178</v>
      </c>
      <c r="AM1501" s="17" t="s">
        <v>16</v>
      </c>
      <c r="AN1501" s="17" t="s">
        <v>10763</v>
      </c>
      <c r="AO1501" s="17">
        <v>3</v>
      </c>
      <c r="AP1501" s="17">
        <v>80</v>
      </c>
      <c r="AQ1501" s="17">
        <v>5</v>
      </c>
      <c r="AR1501" s="17" t="s">
        <v>10180</v>
      </c>
      <c r="AV1501" s="17" t="s">
        <v>3901</v>
      </c>
      <c r="BD1501" s="17" t="s">
        <v>3901</v>
      </c>
      <c r="BS1501" s="17" t="s">
        <v>3901</v>
      </c>
      <c r="DN1501" s="17">
        <f>COUNTIF(AU1501:DM1501, "X")</f>
        <v>3</v>
      </c>
    </row>
    <row r="1502" spans="1:118" s="17" customFormat="1">
      <c r="A1502" s="17" t="s">
        <v>6304</v>
      </c>
      <c r="B1502" s="17">
        <v>55</v>
      </c>
      <c r="C1502" s="17">
        <v>96144</v>
      </c>
      <c r="D1502" s="17" t="s">
        <v>4401</v>
      </c>
      <c r="E1502" s="17" t="s">
        <v>6305</v>
      </c>
      <c r="F1502" s="17" t="s">
        <v>91</v>
      </c>
      <c r="H1502" s="309">
        <v>11242</v>
      </c>
      <c r="I1502" s="309">
        <v>35300</v>
      </c>
      <c r="J1502" s="17" t="s">
        <v>3888</v>
      </c>
      <c r="L1502" s="17" t="s">
        <v>6306</v>
      </c>
      <c r="N1502" s="17" t="s">
        <v>19</v>
      </c>
      <c r="O1502" s="17" t="s">
        <v>15</v>
      </c>
      <c r="P1502" s="17">
        <v>45356</v>
      </c>
      <c r="AC1502" s="17" t="s">
        <v>3890</v>
      </c>
      <c r="AD1502" s="17" t="s">
        <v>3891</v>
      </c>
      <c r="AF1502" s="17">
        <v>8</v>
      </c>
      <c r="AG1502" s="17">
        <v>2</v>
      </c>
      <c r="AM1502" s="17" t="s">
        <v>232</v>
      </c>
      <c r="AN1502" s="17" t="s">
        <v>6280</v>
      </c>
      <c r="AO1502" s="17">
        <v>3</v>
      </c>
      <c r="AP1502" s="17">
        <v>80</v>
      </c>
      <c r="AQ1502" s="17">
        <v>5</v>
      </c>
      <c r="AT1502" s="17" t="s">
        <v>5516</v>
      </c>
      <c r="BB1502" s="17" t="s">
        <v>3901</v>
      </c>
      <c r="BD1502" s="17" t="s">
        <v>3901</v>
      </c>
      <c r="BK1502" s="17" t="s">
        <v>3901</v>
      </c>
      <c r="BN1502" s="17" t="s">
        <v>3901</v>
      </c>
      <c r="BY1502" s="17" t="s">
        <v>3901</v>
      </c>
      <c r="CU1502" s="17" t="s">
        <v>3901</v>
      </c>
      <c r="DN1502" s="17">
        <f>COUNTIF(AU1502:DM1502, "X")</f>
        <v>6</v>
      </c>
    </row>
    <row r="1503" spans="1:118" s="17" customFormat="1">
      <c r="A1503" s="17" t="s">
        <v>20932</v>
      </c>
      <c r="B1503" s="17">
        <v>55</v>
      </c>
      <c r="C1503" s="17">
        <v>5659</v>
      </c>
      <c r="D1503" s="17" t="s">
        <v>4401</v>
      </c>
      <c r="E1503" s="17" t="s">
        <v>5672</v>
      </c>
      <c r="F1503" s="17" t="s">
        <v>135</v>
      </c>
      <c r="H1503" s="309">
        <v>17082</v>
      </c>
      <c r="I1503" s="309">
        <v>28581</v>
      </c>
      <c r="J1503" s="17" t="s">
        <v>3888</v>
      </c>
      <c r="L1503" s="17" t="s">
        <v>20933</v>
      </c>
      <c r="N1503" s="17" t="s">
        <v>80</v>
      </c>
      <c r="O1503" s="17" t="s">
        <v>15</v>
      </c>
      <c r="P1503" s="17">
        <v>45308</v>
      </c>
      <c r="AF1503" s="17">
        <v>15</v>
      </c>
      <c r="AG1503" s="17">
        <v>2</v>
      </c>
      <c r="AI1503" s="17" t="s">
        <v>20851</v>
      </c>
      <c r="AM1503" s="17" t="s">
        <v>27</v>
      </c>
      <c r="AN1503" s="17" t="s">
        <v>20847</v>
      </c>
      <c r="AO1503" s="17">
        <v>3</v>
      </c>
      <c r="AP1503" s="17">
        <v>80</v>
      </c>
      <c r="AQ1503" s="17">
        <v>5</v>
      </c>
      <c r="AR1503" s="17" t="s">
        <v>20671</v>
      </c>
      <c r="AV1503" s="17" t="s">
        <v>3901</v>
      </c>
      <c r="BD1503" s="17" t="s">
        <v>3901</v>
      </c>
      <c r="BS1503" s="17" t="s">
        <v>3901</v>
      </c>
      <c r="BY1503" s="17" t="s">
        <v>3901</v>
      </c>
      <c r="CU1503" s="17" t="s">
        <v>3901</v>
      </c>
      <c r="DN1503" s="17">
        <f>COUNTIF(AU1503:DM1503, "X")</f>
        <v>5</v>
      </c>
    </row>
    <row r="1504" spans="1:118" s="17" customFormat="1">
      <c r="A1504" s="17" t="s">
        <v>25604</v>
      </c>
      <c r="B1504" s="17">
        <v>55</v>
      </c>
      <c r="C1504" s="17">
        <v>108199</v>
      </c>
      <c r="D1504" s="17" t="s">
        <v>273</v>
      </c>
      <c r="E1504" s="17" t="s">
        <v>4055</v>
      </c>
      <c r="F1504" s="17" t="s">
        <v>22591</v>
      </c>
      <c r="H1504" s="309">
        <v>28669</v>
      </c>
      <c r="I1504" s="309">
        <v>43645</v>
      </c>
      <c r="J1504" s="17" t="s">
        <v>3888</v>
      </c>
      <c r="L1504" s="17" t="s">
        <v>1765</v>
      </c>
      <c r="N1504" s="17" t="s">
        <v>31</v>
      </c>
      <c r="O1504" s="17" t="s">
        <v>15</v>
      </c>
      <c r="P1504" s="17">
        <v>45373</v>
      </c>
      <c r="AC1504" s="17" t="s">
        <v>9895</v>
      </c>
      <c r="AD1504" s="17" t="s">
        <v>9896</v>
      </c>
      <c r="AF1504" s="17">
        <v>15</v>
      </c>
      <c r="AG1504" s="17">
        <v>2</v>
      </c>
      <c r="AM1504" s="17" t="s">
        <v>76</v>
      </c>
      <c r="AN1504" s="17" t="s">
        <v>25452</v>
      </c>
      <c r="AO1504" s="17">
        <v>3</v>
      </c>
      <c r="AP1504" s="17">
        <v>80</v>
      </c>
      <c r="AQ1504" s="17">
        <v>5</v>
      </c>
      <c r="AR1504" s="17" t="s">
        <v>9898</v>
      </c>
      <c r="AT1504" s="17" t="s">
        <v>9899</v>
      </c>
      <c r="DN1504" s="17">
        <f>COUNTIF(AU1504:DM1504, "X")</f>
        <v>0</v>
      </c>
    </row>
    <row r="1505" spans="1:118" s="17" customFormat="1">
      <c r="A1505" s="17" t="s">
        <v>20254</v>
      </c>
      <c r="B1505" s="17">
        <v>55</v>
      </c>
      <c r="C1505" s="17">
        <v>103971</v>
      </c>
      <c r="D1505" s="17" t="s">
        <v>20255</v>
      </c>
      <c r="E1505" s="17" t="s">
        <v>83</v>
      </c>
      <c r="F1505" s="17" t="s">
        <v>65</v>
      </c>
      <c r="H1505" s="309">
        <v>24942</v>
      </c>
      <c r="I1505" s="309">
        <v>43673</v>
      </c>
      <c r="J1505" s="17" t="s">
        <v>3888</v>
      </c>
      <c r="L1505" s="17" t="s">
        <v>20256</v>
      </c>
      <c r="N1505" s="17" t="s">
        <v>31</v>
      </c>
      <c r="O1505" s="17" t="s">
        <v>15</v>
      </c>
      <c r="P1505" s="17">
        <v>45373</v>
      </c>
      <c r="AD1505" s="17" t="s">
        <v>9896</v>
      </c>
      <c r="AF1505" s="17">
        <v>15</v>
      </c>
      <c r="AG1505" s="17">
        <v>2</v>
      </c>
      <c r="AM1505" s="17" t="s">
        <v>180</v>
      </c>
      <c r="AN1505" s="17" t="s">
        <v>20012</v>
      </c>
      <c r="AO1505" s="17">
        <v>3</v>
      </c>
      <c r="AP1505" s="17">
        <v>80</v>
      </c>
      <c r="AQ1505" s="17">
        <v>5</v>
      </c>
      <c r="AR1505" s="17" t="s">
        <v>10180</v>
      </c>
      <c r="BS1505" s="17" t="s">
        <v>3901</v>
      </c>
      <c r="DN1505" s="17">
        <f>COUNTIF(AU1505:DM1505, "X")</f>
        <v>1</v>
      </c>
    </row>
    <row r="1506" spans="1:118" s="17" customFormat="1">
      <c r="A1506" s="17" t="s">
        <v>21907</v>
      </c>
      <c r="B1506" s="17">
        <v>55</v>
      </c>
      <c r="C1506" s="17">
        <v>70376</v>
      </c>
      <c r="D1506" s="17" t="s">
        <v>17525</v>
      </c>
      <c r="E1506" s="17" t="s">
        <v>648</v>
      </c>
      <c r="F1506" s="17" t="s">
        <v>43</v>
      </c>
      <c r="H1506" s="309">
        <v>26315</v>
      </c>
      <c r="I1506" s="309">
        <v>33117</v>
      </c>
      <c r="J1506" s="17" t="s">
        <v>3888</v>
      </c>
      <c r="L1506" s="17" t="s">
        <v>21908</v>
      </c>
      <c r="N1506" s="17" t="s">
        <v>26</v>
      </c>
      <c r="O1506" s="17" t="s">
        <v>15</v>
      </c>
      <c r="P1506" s="17">
        <v>45318</v>
      </c>
      <c r="AF1506" s="17">
        <v>8</v>
      </c>
      <c r="AG1506" s="17">
        <v>2</v>
      </c>
      <c r="AI1506" s="17" t="s">
        <v>20669</v>
      </c>
      <c r="AM1506" s="17" t="s">
        <v>145</v>
      </c>
      <c r="AN1506" s="17" t="s">
        <v>21819</v>
      </c>
      <c r="AO1506" s="17">
        <v>3</v>
      </c>
      <c r="AP1506" s="17">
        <v>80</v>
      </c>
      <c r="AQ1506" s="17">
        <v>5</v>
      </c>
      <c r="AR1506" s="17" t="s">
        <v>21652</v>
      </c>
      <c r="AX1506" s="17" t="s">
        <v>3901</v>
      </c>
      <c r="BN1506" s="17" t="s">
        <v>3901</v>
      </c>
      <c r="BQ1506" s="17" t="s">
        <v>30</v>
      </c>
      <c r="BS1506" s="17" t="s">
        <v>3901</v>
      </c>
      <c r="BY1506" s="17" t="s">
        <v>3901</v>
      </c>
      <c r="CQ1506" s="17" t="s">
        <v>3901</v>
      </c>
      <c r="CU1506" s="17" t="s">
        <v>3901</v>
      </c>
      <c r="DN1506" s="17">
        <f>COUNTIF(AU1506:DM1506, "X")</f>
        <v>6</v>
      </c>
    </row>
    <row r="1507" spans="1:118" s="17" customFormat="1">
      <c r="A1507" s="17" t="s">
        <v>8181</v>
      </c>
      <c r="B1507" s="17">
        <v>55</v>
      </c>
      <c r="C1507" s="17">
        <v>78427</v>
      </c>
      <c r="D1507" s="17" t="s">
        <v>8182</v>
      </c>
      <c r="E1507" s="17" t="s">
        <v>3969</v>
      </c>
      <c r="F1507" s="17" t="s">
        <v>208</v>
      </c>
      <c r="H1507" s="309">
        <v>22885</v>
      </c>
      <c r="I1507" s="309">
        <v>41874</v>
      </c>
      <c r="J1507" s="17" t="s">
        <v>3888</v>
      </c>
      <c r="L1507" s="17" t="s">
        <v>8183</v>
      </c>
      <c r="N1507" s="17" t="s">
        <v>19</v>
      </c>
      <c r="O1507" s="17" t="s">
        <v>15</v>
      </c>
      <c r="P1507" s="17">
        <v>45356</v>
      </c>
      <c r="AC1507" s="17" t="s">
        <v>3890</v>
      </c>
      <c r="AD1507" s="17" t="s">
        <v>3891</v>
      </c>
      <c r="AF1507" s="17">
        <v>8</v>
      </c>
      <c r="AG1507" s="17">
        <v>2</v>
      </c>
      <c r="AM1507" s="17" t="s">
        <v>117</v>
      </c>
      <c r="AN1507" s="17" t="s">
        <v>7978</v>
      </c>
      <c r="AO1507" s="17">
        <v>3</v>
      </c>
      <c r="AP1507" s="17">
        <v>80</v>
      </c>
      <c r="AQ1507" s="17">
        <v>5</v>
      </c>
      <c r="AT1507" s="17" t="s">
        <v>7979</v>
      </c>
      <c r="DN1507" s="17">
        <f>COUNTIF(AU1507:DM1507, "X")</f>
        <v>0</v>
      </c>
    </row>
    <row r="1508" spans="1:118" s="17" customFormat="1">
      <c r="A1508" s="17" t="s">
        <v>22635</v>
      </c>
      <c r="B1508" s="17">
        <v>55</v>
      </c>
      <c r="C1508" s="17">
        <v>100597</v>
      </c>
      <c r="D1508" s="17" t="s">
        <v>5611</v>
      </c>
      <c r="E1508" s="17" t="s">
        <v>134</v>
      </c>
      <c r="F1508" s="17" t="s">
        <v>65</v>
      </c>
      <c r="H1508" s="309">
        <v>22458</v>
      </c>
      <c r="I1508" s="309">
        <v>40019</v>
      </c>
      <c r="J1508" s="17" t="s">
        <v>3888</v>
      </c>
      <c r="L1508" s="17" t="s">
        <v>22636</v>
      </c>
      <c r="N1508" s="17" t="s">
        <v>126</v>
      </c>
      <c r="O1508" s="17" t="s">
        <v>15</v>
      </c>
      <c r="P1508" s="17">
        <v>45383</v>
      </c>
      <c r="AF1508" s="17">
        <v>8</v>
      </c>
      <c r="AG1508" s="17">
        <v>2</v>
      </c>
      <c r="AI1508" s="17" t="s">
        <v>20542</v>
      </c>
      <c r="AM1508" s="17" t="s">
        <v>133</v>
      </c>
      <c r="AN1508" s="17" t="s">
        <v>22584</v>
      </c>
      <c r="AO1508" s="17">
        <v>3</v>
      </c>
      <c r="AP1508" s="17">
        <v>80</v>
      </c>
      <c r="AQ1508" s="17">
        <v>5</v>
      </c>
      <c r="AR1508" s="17" t="s">
        <v>22585</v>
      </c>
      <c r="CU1508" s="17" t="s">
        <v>3901</v>
      </c>
      <c r="DN1508" s="17">
        <f>COUNTIF(AU1508:DM1508, "X")</f>
        <v>1</v>
      </c>
    </row>
    <row r="1509" spans="1:118" s="17" customFormat="1">
      <c r="A1509" s="17" t="s">
        <v>21324</v>
      </c>
      <c r="B1509" s="17">
        <v>55</v>
      </c>
      <c r="C1509" s="17">
        <v>105346</v>
      </c>
      <c r="D1509" s="17" t="s">
        <v>439</v>
      </c>
      <c r="E1509" s="17" t="s">
        <v>86</v>
      </c>
      <c r="F1509" s="17" t="s">
        <v>135</v>
      </c>
      <c r="H1509" s="309">
        <v>29427</v>
      </c>
      <c r="I1509" s="309">
        <v>36074</v>
      </c>
      <c r="J1509" s="17" t="s">
        <v>3888</v>
      </c>
      <c r="L1509" s="17" t="s">
        <v>21325</v>
      </c>
      <c r="N1509" s="17" t="s">
        <v>26</v>
      </c>
      <c r="O1509" s="17" t="s">
        <v>15</v>
      </c>
      <c r="P1509" s="17">
        <v>45318</v>
      </c>
      <c r="AF1509" s="17">
        <v>8</v>
      </c>
      <c r="AG1509" s="17">
        <v>2</v>
      </c>
      <c r="AI1509" s="17" t="s">
        <v>20669</v>
      </c>
      <c r="AM1509" s="17" t="s">
        <v>2616</v>
      </c>
      <c r="AN1509" s="17" t="s">
        <v>21221</v>
      </c>
      <c r="AO1509" s="17">
        <v>3</v>
      </c>
      <c r="AP1509" s="17">
        <v>80</v>
      </c>
      <c r="AQ1509" s="17">
        <v>5</v>
      </c>
      <c r="AR1509" s="17" t="s">
        <v>20671</v>
      </c>
      <c r="AS1509" s="17" t="s">
        <v>21222</v>
      </c>
      <c r="AU1509" s="17" t="s">
        <v>21</v>
      </c>
      <c r="AV1509" s="17" t="s">
        <v>3901</v>
      </c>
      <c r="BC1509" s="17" t="s">
        <v>21</v>
      </c>
      <c r="BD1509" s="17" t="s">
        <v>3901</v>
      </c>
      <c r="BH1509" s="17" t="s">
        <v>3901</v>
      </c>
      <c r="BK1509" s="17" t="s">
        <v>3901</v>
      </c>
      <c r="BQ1509" s="17" t="s">
        <v>21</v>
      </c>
      <c r="BS1509" s="17" t="s">
        <v>3901</v>
      </c>
      <c r="CC1509" s="17" t="s">
        <v>3901</v>
      </c>
      <c r="CH1509" s="17" t="s">
        <v>3901</v>
      </c>
      <c r="DN1509" s="17">
        <f>COUNTIF(AU1509:DM1509, "X")</f>
        <v>7</v>
      </c>
    </row>
    <row r="1510" spans="1:118" s="17" customFormat="1">
      <c r="A1510" s="17" t="s">
        <v>23228</v>
      </c>
      <c r="B1510" s="17">
        <v>55</v>
      </c>
      <c r="C1510" s="17">
        <v>108222</v>
      </c>
      <c r="D1510" s="17" t="s">
        <v>5611</v>
      </c>
      <c r="E1510" s="17" t="s">
        <v>147</v>
      </c>
      <c r="F1510" s="17" t="s">
        <v>22</v>
      </c>
      <c r="H1510" s="309">
        <v>29691</v>
      </c>
      <c r="I1510" s="309">
        <v>36347</v>
      </c>
      <c r="J1510" s="17" t="s">
        <v>3888</v>
      </c>
      <c r="L1510" s="17" t="s">
        <v>23229</v>
      </c>
      <c r="N1510" s="17" t="s">
        <v>23217</v>
      </c>
      <c r="O1510" s="17" t="s">
        <v>15</v>
      </c>
      <c r="P1510" s="17">
        <v>45361</v>
      </c>
      <c r="AF1510" s="17">
        <v>8</v>
      </c>
      <c r="AG1510" s="17">
        <v>2</v>
      </c>
      <c r="AI1510" s="17" t="s">
        <v>20542</v>
      </c>
      <c r="AM1510" s="17" t="s">
        <v>259</v>
      </c>
      <c r="AN1510" s="17" t="s">
        <v>23210</v>
      </c>
      <c r="AO1510" s="17">
        <v>3</v>
      </c>
      <c r="AP1510" s="17">
        <v>80</v>
      </c>
      <c r="AQ1510" s="17">
        <v>5</v>
      </c>
      <c r="AR1510" s="17" t="s">
        <v>22585</v>
      </c>
      <c r="AS1510" s="17" t="s">
        <v>23219</v>
      </c>
      <c r="BD1510" s="17" t="s">
        <v>3901</v>
      </c>
      <c r="BK1510" s="17" t="s">
        <v>3901</v>
      </c>
      <c r="BQ1510" s="17" t="s">
        <v>30</v>
      </c>
      <c r="BS1510" s="17" t="s">
        <v>3901</v>
      </c>
      <c r="BY1510" s="17" t="s">
        <v>3901</v>
      </c>
      <c r="CH1510" s="17" t="s">
        <v>3901</v>
      </c>
      <c r="CR1510" s="17" t="s">
        <v>21</v>
      </c>
      <c r="DN1510" s="17">
        <f>COUNTIF(AU1510:DM1510, "X")</f>
        <v>5</v>
      </c>
    </row>
    <row r="1511" spans="1:118" s="17" customFormat="1">
      <c r="A1511" s="17" t="s">
        <v>24193</v>
      </c>
      <c r="B1511" s="17">
        <v>55</v>
      </c>
      <c r="C1511" s="17">
        <v>76644</v>
      </c>
      <c r="D1511" s="17" t="s">
        <v>24194</v>
      </c>
      <c r="E1511" s="17" t="s">
        <v>30</v>
      </c>
      <c r="F1511" s="17" t="s">
        <v>412</v>
      </c>
      <c r="H1511" s="309">
        <v>12688</v>
      </c>
      <c r="I1511" s="309">
        <v>33724</v>
      </c>
      <c r="J1511" s="17" t="s">
        <v>3888</v>
      </c>
      <c r="L1511" s="17" t="s">
        <v>24195</v>
      </c>
      <c r="N1511" s="17" t="s">
        <v>126</v>
      </c>
      <c r="O1511" s="17" t="s">
        <v>15</v>
      </c>
      <c r="P1511" s="17">
        <v>45383</v>
      </c>
      <c r="AF1511" s="17">
        <v>8</v>
      </c>
      <c r="AG1511" s="17">
        <v>2</v>
      </c>
      <c r="AI1511" s="17" t="s">
        <v>20542</v>
      </c>
      <c r="AM1511" s="17" t="s">
        <v>239</v>
      </c>
      <c r="AN1511" s="17" t="s">
        <v>24146</v>
      </c>
      <c r="AO1511" s="17">
        <v>3</v>
      </c>
      <c r="AP1511" s="17">
        <v>80</v>
      </c>
      <c r="AQ1511" s="17">
        <v>5</v>
      </c>
      <c r="AR1511" s="17" t="s">
        <v>22585</v>
      </c>
      <c r="AS1511" s="17" t="s">
        <v>23503</v>
      </c>
      <c r="BB1511" s="17" t="s">
        <v>3901</v>
      </c>
      <c r="BD1511" s="17" t="s">
        <v>3901</v>
      </c>
      <c r="BK1511" s="17" t="s">
        <v>3901</v>
      </c>
      <c r="BQ1511" s="17" t="s">
        <v>21</v>
      </c>
      <c r="BS1511" s="17" t="s">
        <v>3901</v>
      </c>
      <c r="BZ1511" s="17" t="s">
        <v>21</v>
      </c>
      <c r="CC1511" s="17" t="s">
        <v>3901</v>
      </c>
      <c r="CF1511" s="17" t="s">
        <v>3901</v>
      </c>
      <c r="CH1511" s="17" t="s">
        <v>3901</v>
      </c>
      <c r="CM1511" s="17" t="s">
        <v>21</v>
      </c>
      <c r="CN1511" s="17" t="s">
        <v>3901</v>
      </c>
      <c r="CR1511" s="17" t="s">
        <v>21</v>
      </c>
      <c r="CU1511" s="17" t="s">
        <v>3901</v>
      </c>
      <c r="CY1511" s="17" t="s">
        <v>21</v>
      </c>
      <c r="DA1511" s="17" t="s">
        <v>3901</v>
      </c>
      <c r="DN1511" s="17">
        <f>COUNTIF(AU1511:DM1511, "X")</f>
        <v>10</v>
      </c>
    </row>
    <row r="1512" spans="1:118" s="17" customFormat="1">
      <c r="A1512" s="17" t="s">
        <v>12555</v>
      </c>
      <c r="B1512" s="17">
        <v>55</v>
      </c>
      <c r="C1512" s="17">
        <v>66313</v>
      </c>
      <c r="D1512" s="17" t="s">
        <v>1420</v>
      </c>
      <c r="E1512" s="17" t="s">
        <v>281</v>
      </c>
      <c r="F1512" s="17" t="s">
        <v>56</v>
      </c>
      <c r="H1512" s="309">
        <v>16529</v>
      </c>
      <c r="I1512" s="309">
        <v>32417</v>
      </c>
      <c r="J1512" s="17" t="s">
        <v>3888</v>
      </c>
      <c r="L1512" s="17" t="s">
        <v>12556</v>
      </c>
      <c r="N1512" s="17" t="s">
        <v>31</v>
      </c>
      <c r="O1512" s="17" t="s">
        <v>15</v>
      </c>
      <c r="P1512" s="17">
        <v>45373</v>
      </c>
      <c r="AC1512" s="17" t="s">
        <v>9895</v>
      </c>
      <c r="AD1512" s="17" t="s">
        <v>9896</v>
      </c>
      <c r="AF1512" s="17">
        <v>8</v>
      </c>
      <c r="AG1512" s="17">
        <v>2</v>
      </c>
      <c r="AM1512" s="17" t="s">
        <v>222</v>
      </c>
      <c r="AN1512" s="17" t="s">
        <v>12432</v>
      </c>
      <c r="AO1512" s="17">
        <v>3</v>
      </c>
      <c r="AP1512" s="17">
        <v>80</v>
      </c>
      <c r="AQ1512" s="17">
        <v>5</v>
      </c>
      <c r="AR1512" s="17" t="s">
        <v>9898</v>
      </c>
      <c r="AT1512" s="17" t="s">
        <v>11929</v>
      </c>
      <c r="AV1512" s="17" t="s">
        <v>3901</v>
      </c>
      <c r="BD1512" s="17" t="s">
        <v>3901</v>
      </c>
      <c r="BK1512" s="17" t="s">
        <v>3901</v>
      </c>
      <c r="BS1512" s="17" t="s">
        <v>3901</v>
      </c>
      <c r="BY1512" s="17" t="s">
        <v>3901</v>
      </c>
      <c r="CG1512" s="17" t="s">
        <v>21</v>
      </c>
      <c r="CH1512" s="17" t="s">
        <v>3901</v>
      </c>
      <c r="CQ1512" s="17" t="s">
        <v>3901</v>
      </c>
      <c r="CU1512" s="17" t="s">
        <v>3901</v>
      </c>
      <c r="DN1512" s="17">
        <f>COUNTIF(AU1512:DM1512, "X")</f>
        <v>8</v>
      </c>
    </row>
    <row r="1513" spans="1:118" s="17" customFormat="1">
      <c r="A1513" s="17" t="s">
        <v>23087</v>
      </c>
      <c r="B1513" s="17">
        <v>55</v>
      </c>
      <c r="C1513" s="17">
        <v>37852</v>
      </c>
      <c r="D1513" s="17" t="s">
        <v>15333</v>
      </c>
      <c r="E1513" s="17" t="s">
        <v>5878</v>
      </c>
      <c r="F1513" s="17" t="s">
        <v>316</v>
      </c>
      <c r="H1513" s="309">
        <v>17524</v>
      </c>
      <c r="I1513" s="309">
        <v>28611</v>
      </c>
      <c r="J1513" s="17" t="s">
        <v>3888</v>
      </c>
      <c r="L1513" s="17" t="s">
        <v>23088</v>
      </c>
      <c r="N1513" s="17" t="s">
        <v>126</v>
      </c>
      <c r="O1513" s="17" t="s">
        <v>15</v>
      </c>
      <c r="P1513" s="17">
        <v>45383</v>
      </c>
      <c r="AF1513" s="17">
        <v>8</v>
      </c>
      <c r="AG1513" s="17">
        <v>2</v>
      </c>
      <c r="AI1513" s="17" t="s">
        <v>20542</v>
      </c>
      <c r="AM1513" s="17" t="s">
        <v>90</v>
      </c>
      <c r="AN1513" s="17" t="s">
        <v>23025</v>
      </c>
      <c r="AO1513" s="17">
        <v>3</v>
      </c>
      <c r="AP1513" s="17">
        <v>80</v>
      </c>
      <c r="AQ1513" s="17">
        <v>5</v>
      </c>
      <c r="AR1513" s="17" t="s">
        <v>22585</v>
      </c>
      <c r="AU1513" s="17" t="s">
        <v>30</v>
      </c>
      <c r="AV1513" s="17" t="s">
        <v>3901</v>
      </c>
      <c r="AX1513" s="17" t="s">
        <v>3901</v>
      </c>
      <c r="AY1513" s="17" t="s">
        <v>30</v>
      </c>
      <c r="AZ1513" s="17" t="s">
        <v>3901</v>
      </c>
      <c r="BA1513" s="17" t="s">
        <v>3901</v>
      </c>
      <c r="BB1513" s="17" t="s">
        <v>3901</v>
      </c>
      <c r="BC1513" s="17" t="s">
        <v>30</v>
      </c>
      <c r="BD1513" s="17" t="s">
        <v>3901</v>
      </c>
      <c r="BH1513" s="17" t="s">
        <v>3901</v>
      </c>
      <c r="BK1513" s="17" t="s">
        <v>3901</v>
      </c>
      <c r="BN1513" s="17" t="s">
        <v>3901</v>
      </c>
      <c r="BQ1513" s="17" t="s">
        <v>30</v>
      </c>
      <c r="BS1513" s="17" t="s">
        <v>3901</v>
      </c>
      <c r="BY1513" s="17" t="s">
        <v>3901</v>
      </c>
      <c r="CC1513" s="17" t="s">
        <v>3901</v>
      </c>
      <c r="CF1513" s="17" t="s">
        <v>3901</v>
      </c>
      <c r="CH1513" s="17" t="s">
        <v>3901</v>
      </c>
      <c r="CI1513" s="17" t="s">
        <v>3901</v>
      </c>
      <c r="CN1513" s="17" t="s">
        <v>3901</v>
      </c>
      <c r="CU1513" s="17" t="s">
        <v>3901</v>
      </c>
      <c r="DN1513" s="17">
        <f>COUNTIF(AU1513:DM1513, "X")</f>
        <v>17</v>
      </c>
    </row>
    <row r="1514" spans="1:118" s="17" customFormat="1">
      <c r="A1514" s="17" t="s">
        <v>19331</v>
      </c>
      <c r="B1514" s="17">
        <v>55</v>
      </c>
      <c r="C1514" s="17">
        <v>110156</v>
      </c>
      <c r="D1514" s="17" t="s">
        <v>15333</v>
      </c>
      <c r="E1514" s="17" t="s">
        <v>3983</v>
      </c>
      <c r="F1514" s="17" t="s">
        <v>147</v>
      </c>
      <c r="H1514" s="309">
        <v>30133</v>
      </c>
      <c r="I1514" s="309">
        <v>43642</v>
      </c>
      <c r="J1514" s="17" t="s">
        <v>3888</v>
      </c>
      <c r="L1514" s="17" t="s">
        <v>19332</v>
      </c>
      <c r="N1514" s="17" t="s">
        <v>31</v>
      </c>
      <c r="O1514" s="17" t="s">
        <v>15</v>
      </c>
      <c r="P1514" s="17">
        <v>45373</v>
      </c>
      <c r="AF1514" s="17">
        <v>8</v>
      </c>
      <c r="AG1514" s="17">
        <v>2</v>
      </c>
      <c r="AH1514" s="17" t="s">
        <v>11926</v>
      </c>
      <c r="AK1514" s="17" t="s">
        <v>11927</v>
      </c>
      <c r="AM1514" s="17" t="s">
        <v>34</v>
      </c>
      <c r="AN1514" s="17" t="s">
        <v>19238</v>
      </c>
      <c r="AO1514" s="17">
        <v>3</v>
      </c>
      <c r="AP1514" s="17">
        <v>80</v>
      </c>
      <c r="AQ1514" s="17">
        <v>5</v>
      </c>
      <c r="AR1514" s="17" t="s">
        <v>19239</v>
      </c>
      <c r="DN1514" s="17">
        <f>COUNTIF(AU1514:DM1514, "X")</f>
        <v>0</v>
      </c>
    </row>
    <row r="1515" spans="1:118" s="17" customFormat="1">
      <c r="A1515" s="17" t="s">
        <v>7031</v>
      </c>
      <c r="B1515" s="17">
        <v>55</v>
      </c>
      <c r="C1515" s="17">
        <v>118697</v>
      </c>
      <c r="D1515" s="17" t="s">
        <v>7032</v>
      </c>
      <c r="E1515" s="17" t="s">
        <v>582</v>
      </c>
      <c r="F1515" s="17" t="s">
        <v>65</v>
      </c>
      <c r="H1515" s="309">
        <v>12004</v>
      </c>
      <c r="I1515" s="309">
        <v>37251</v>
      </c>
      <c r="J1515" s="17" t="s">
        <v>3888</v>
      </c>
      <c r="L1515" s="17" t="s">
        <v>6605</v>
      </c>
      <c r="M1515" s="17" t="s">
        <v>6483</v>
      </c>
      <c r="N1515" s="17" t="s">
        <v>19</v>
      </c>
      <c r="O1515" s="17" t="s">
        <v>15</v>
      </c>
      <c r="P1515" s="17">
        <v>45356</v>
      </c>
      <c r="AC1515" s="17" t="s">
        <v>3890</v>
      </c>
      <c r="AD1515" s="17" t="s">
        <v>3891</v>
      </c>
      <c r="AF1515" s="17">
        <v>15</v>
      </c>
      <c r="AG1515" s="17">
        <v>2</v>
      </c>
      <c r="AM1515" s="17" t="s">
        <v>248</v>
      </c>
      <c r="AN1515" s="17" t="s">
        <v>6588</v>
      </c>
      <c r="AO1515" s="17">
        <v>3</v>
      </c>
      <c r="AP1515" s="17">
        <v>80</v>
      </c>
      <c r="AQ1515" s="17">
        <v>5</v>
      </c>
      <c r="AT1515" s="17" t="s">
        <v>6589</v>
      </c>
      <c r="BD1515" s="17" t="s">
        <v>3901</v>
      </c>
      <c r="BS1515" s="17" t="s">
        <v>3901</v>
      </c>
      <c r="CH1515" s="17" t="s">
        <v>3901</v>
      </c>
      <c r="CL1515" s="17" t="s">
        <v>3901</v>
      </c>
      <c r="CM1515" s="17" t="s">
        <v>21</v>
      </c>
      <c r="CN1515" s="17" t="s">
        <v>3901</v>
      </c>
      <c r="CQ1515" s="17" t="s">
        <v>3901</v>
      </c>
      <c r="CR1515" s="17" t="s">
        <v>21</v>
      </c>
      <c r="CS1515" s="17" t="s">
        <v>3901</v>
      </c>
      <c r="CU1515" s="17" t="s">
        <v>3901</v>
      </c>
      <c r="CY1515" s="17" t="s">
        <v>21</v>
      </c>
      <c r="DA1515" s="17" t="s">
        <v>3901</v>
      </c>
      <c r="DN1515" s="17">
        <f>COUNTIF(AU1515:DM1515, "X")</f>
        <v>9</v>
      </c>
    </row>
    <row r="1516" spans="1:118" s="17" customFormat="1">
      <c r="A1516" s="17" t="s">
        <v>5798</v>
      </c>
      <c r="B1516" s="17">
        <v>55</v>
      </c>
      <c r="C1516" s="17">
        <v>93212</v>
      </c>
      <c r="D1516" s="17" t="s">
        <v>5799</v>
      </c>
      <c r="E1516" s="17" t="s">
        <v>629</v>
      </c>
      <c r="F1516" s="17" t="s">
        <v>58</v>
      </c>
      <c r="H1516" s="309">
        <v>25352</v>
      </c>
      <c r="I1516" s="309">
        <v>35107</v>
      </c>
      <c r="J1516" s="17" t="s">
        <v>3888</v>
      </c>
      <c r="L1516" s="17" t="s">
        <v>5800</v>
      </c>
      <c r="N1516" s="17" t="s">
        <v>19</v>
      </c>
      <c r="O1516" s="17" t="s">
        <v>15</v>
      </c>
      <c r="P1516" s="17">
        <v>45356</v>
      </c>
      <c r="AC1516" s="17" t="s">
        <v>3890</v>
      </c>
      <c r="AD1516" s="17" t="s">
        <v>3891</v>
      </c>
      <c r="AF1516" s="17">
        <v>8</v>
      </c>
      <c r="AG1516" s="17">
        <v>2</v>
      </c>
      <c r="AM1516" s="17" t="s">
        <v>105</v>
      </c>
      <c r="AN1516" s="17" t="s">
        <v>5515</v>
      </c>
      <c r="AO1516" s="17">
        <v>3</v>
      </c>
      <c r="AP1516" s="17">
        <v>80</v>
      </c>
      <c r="AQ1516" s="17">
        <v>5</v>
      </c>
      <c r="AT1516" s="17" t="s">
        <v>5516</v>
      </c>
      <c r="BS1516" s="17" t="s">
        <v>3901</v>
      </c>
      <c r="CH1516" s="17" t="s">
        <v>3901</v>
      </c>
      <c r="CN1516" s="17" t="s">
        <v>3901</v>
      </c>
      <c r="CR1516" s="17" t="s">
        <v>21</v>
      </c>
      <c r="CU1516" s="17" t="s">
        <v>3901</v>
      </c>
      <c r="DN1516" s="17">
        <f>COUNTIF(AU1516:DM1516, "X")</f>
        <v>4</v>
      </c>
    </row>
    <row r="1517" spans="1:118" s="17" customFormat="1">
      <c r="A1517" s="17" t="s">
        <v>14379</v>
      </c>
      <c r="B1517" s="17">
        <v>55</v>
      </c>
      <c r="C1517" s="17">
        <v>101181</v>
      </c>
      <c r="D1517" s="17" t="s">
        <v>1078</v>
      </c>
      <c r="E1517" s="17" t="s">
        <v>333</v>
      </c>
      <c r="F1517" s="17" t="s">
        <v>99</v>
      </c>
      <c r="H1517" s="309">
        <v>29107</v>
      </c>
      <c r="I1517" s="309">
        <v>35677</v>
      </c>
      <c r="J1517" s="17" t="s">
        <v>3888</v>
      </c>
      <c r="L1517" s="17" t="s">
        <v>14380</v>
      </c>
      <c r="N1517" s="17" t="s">
        <v>31</v>
      </c>
      <c r="O1517" s="17" t="s">
        <v>15</v>
      </c>
      <c r="P1517" s="17">
        <v>45373</v>
      </c>
      <c r="AC1517" s="17" t="s">
        <v>9895</v>
      </c>
      <c r="AD1517" s="17" t="s">
        <v>9896</v>
      </c>
      <c r="AF1517" s="17">
        <v>15</v>
      </c>
      <c r="AG1517" s="17">
        <v>2</v>
      </c>
      <c r="AM1517" s="17" t="s">
        <v>108</v>
      </c>
      <c r="AN1517" s="17" t="s">
        <v>14364</v>
      </c>
      <c r="AO1517" s="17">
        <v>3</v>
      </c>
      <c r="AP1517" s="17">
        <v>80</v>
      </c>
      <c r="AQ1517" s="17">
        <v>5</v>
      </c>
      <c r="AR1517" s="17" t="s">
        <v>9898</v>
      </c>
      <c r="AT1517" s="17" t="s">
        <v>14152</v>
      </c>
      <c r="DN1517" s="17">
        <f>COUNTIF(AU1517:DM1517, "X")</f>
        <v>0</v>
      </c>
    </row>
    <row r="1518" spans="1:118" s="17" customFormat="1">
      <c r="A1518" s="17" t="s">
        <v>24447</v>
      </c>
      <c r="B1518" s="17">
        <v>55</v>
      </c>
      <c r="C1518" s="17">
        <v>93622</v>
      </c>
      <c r="D1518" s="17" t="s">
        <v>1078</v>
      </c>
      <c r="E1518" s="17" t="s">
        <v>368</v>
      </c>
      <c r="F1518" s="17" t="s">
        <v>12727</v>
      </c>
      <c r="H1518" s="309">
        <v>26041</v>
      </c>
      <c r="I1518" s="309">
        <v>35116</v>
      </c>
      <c r="J1518" s="17" t="s">
        <v>3888</v>
      </c>
      <c r="L1518" s="17" t="s">
        <v>24448</v>
      </c>
      <c r="N1518" s="17" t="s">
        <v>126</v>
      </c>
      <c r="O1518" s="17" t="s">
        <v>15</v>
      </c>
      <c r="P1518" s="17">
        <v>45383</v>
      </c>
      <c r="AF1518" s="17">
        <v>8</v>
      </c>
      <c r="AG1518" s="17">
        <v>2</v>
      </c>
      <c r="AI1518" s="17" t="s">
        <v>20542</v>
      </c>
      <c r="AM1518" s="17" t="s">
        <v>239</v>
      </c>
      <c r="AN1518" s="17" t="s">
        <v>24146</v>
      </c>
      <c r="AO1518" s="17">
        <v>3</v>
      </c>
      <c r="AP1518" s="17">
        <v>80</v>
      </c>
      <c r="AQ1518" s="17">
        <v>5</v>
      </c>
      <c r="AR1518" s="17" t="s">
        <v>22585</v>
      </c>
      <c r="AS1518" s="17" t="s">
        <v>23503</v>
      </c>
      <c r="BS1518" s="17" t="s">
        <v>3901</v>
      </c>
      <c r="DN1518" s="17">
        <f>COUNTIF(AU1518:DM1518, "X")</f>
        <v>1</v>
      </c>
    </row>
    <row r="1519" spans="1:118" s="17" customFormat="1">
      <c r="A1519" s="523" t="s">
        <v>2034</v>
      </c>
      <c r="B1519" s="17">
        <v>55</v>
      </c>
      <c r="C1519" s="17">
        <v>74566</v>
      </c>
      <c r="D1519" s="17" t="s">
        <v>467</v>
      </c>
      <c r="E1519" s="17" t="s">
        <v>55</v>
      </c>
      <c r="F1519" s="17" t="s">
        <v>43</v>
      </c>
      <c r="H1519" s="309">
        <v>20432</v>
      </c>
      <c r="I1519" s="309">
        <v>33506</v>
      </c>
      <c r="J1519" s="17" t="s">
        <v>3888</v>
      </c>
      <c r="K1519" s="17" t="s">
        <v>21</v>
      </c>
      <c r="L1519" s="17" t="s">
        <v>1882</v>
      </c>
      <c r="N1519" s="17" t="s">
        <v>31</v>
      </c>
      <c r="O1519" s="17" t="s">
        <v>15</v>
      </c>
      <c r="P1519" s="17">
        <v>45373</v>
      </c>
      <c r="AD1519" s="17" t="s">
        <v>9896</v>
      </c>
      <c r="AF1519" s="17">
        <v>8</v>
      </c>
      <c r="AG1519" s="17">
        <v>2</v>
      </c>
      <c r="AM1519" s="17" t="s">
        <v>337</v>
      </c>
      <c r="AN1519" s="17" t="s">
        <v>19113</v>
      </c>
      <c r="AO1519" s="17">
        <v>3</v>
      </c>
      <c r="AP1519" s="17">
        <v>80</v>
      </c>
      <c r="AQ1519" s="17">
        <v>5</v>
      </c>
      <c r="AR1519" s="17" t="s">
        <v>9898</v>
      </c>
      <c r="AU1519" s="17" t="s">
        <v>21</v>
      </c>
      <c r="AV1519" s="17" t="s">
        <v>3901</v>
      </c>
      <c r="AW1519" s="17" t="s">
        <v>3901</v>
      </c>
      <c r="AX1519" s="17" t="s">
        <v>3901</v>
      </c>
      <c r="AY1519" s="17" t="s">
        <v>21</v>
      </c>
      <c r="BB1519" s="17" t="s">
        <v>3901</v>
      </c>
      <c r="BD1519" s="17" t="s">
        <v>3901</v>
      </c>
      <c r="BH1519" s="17" t="s">
        <v>3901</v>
      </c>
      <c r="BJ1519" s="17" t="s">
        <v>21</v>
      </c>
      <c r="BK1519" s="17" t="s">
        <v>3901</v>
      </c>
      <c r="BN1519" s="17" t="s">
        <v>3901</v>
      </c>
      <c r="BQ1519" s="17" t="s">
        <v>21</v>
      </c>
      <c r="BS1519" s="17" t="s">
        <v>3901</v>
      </c>
      <c r="BU1519" s="17" t="s">
        <v>3901</v>
      </c>
      <c r="BY1519" s="17" t="s">
        <v>3901</v>
      </c>
      <c r="BZ1519" s="17" t="s">
        <v>21</v>
      </c>
      <c r="CC1519" s="17" t="s">
        <v>3901</v>
      </c>
      <c r="CD1519" s="17" t="s">
        <v>3901</v>
      </c>
      <c r="CF1519" s="17" t="s">
        <v>3901</v>
      </c>
      <c r="CG1519" s="17" t="s">
        <v>21</v>
      </c>
      <c r="CH1519" s="17" t="s">
        <v>3901</v>
      </c>
      <c r="CL1519" s="17" t="s">
        <v>3901</v>
      </c>
      <c r="CM1519" s="17" t="s">
        <v>21</v>
      </c>
      <c r="CN1519" s="17" t="s">
        <v>3901</v>
      </c>
      <c r="CO1519" s="17" t="s">
        <v>3901</v>
      </c>
      <c r="CQ1519" s="17" t="s">
        <v>3901</v>
      </c>
      <c r="CR1519" s="17" t="s">
        <v>21</v>
      </c>
      <c r="CU1519" s="17" t="s">
        <v>3901</v>
      </c>
      <c r="CY1519" s="17" t="s">
        <v>21</v>
      </c>
      <c r="DA1519" s="17" t="s">
        <v>3901</v>
      </c>
      <c r="DE1519" s="17" t="s">
        <v>21</v>
      </c>
      <c r="DF1519" s="17" t="s">
        <v>3901</v>
      </c>
      <c r="DN1519" s="17">
        <f>COUNTIF(AU1519:DM1519, "X")</f>
        <v>22</v>
      </c>
    </row>
    <row r="1520" spans="1:118" s="17" customFormat="1">
      <c r="A1520" s="17" t="s">
        <v>4186</v>
      </c>
      <c r="B1520" s="17">
        <v>55</v>
      </c>
      <c r="C1520" s="17">
        <v>118593</v>
      </c>
      <c r="D1520" s="17" t="s">
        <v>467</v>
      </c>
      <c r="E1520" s="17" t="s">
        <v>4187</v>
      </c>
      <c r="F1520" s="17" t="s">
        <v>235</v>
      </c>
      <c r="H1520" s="309">
        <v>19934</v>
      </c>
      <c r="I1520" s="309">
        <v>42167</v>
      </c>
      <c r="J1520" s="17" t="s">
        <v>3888</v>
      </c>
      <c r="L1520" s="17" t="s">
        <v>4188</v>
      </c>
      <c r="N1520" s="17" t="s">
        <v>19</v>
      </c>
      <c r="O1520" s="17" t="s">
        <v>15</v>
      </c>
      <c r="P1520" s="17">
        <v>45356</v>
      </c>
      <c r="AC1520" s="17" t="s">
        <v>3890</v>
      </c>
      <c r="AD1520" s="17" t="s">
        <v>3891</v>
      </c>
      <c r="AF1520" s="17">
        <v>8</v>
      </c>
      <c r="AG1520" s="17">
        <v>2</v>
      </c>
      <c r="AM1520" s="17" t="s">
        <v>172</v>
      </c>
      <c r="AN1520" s="17" t="s">
        <v>3892</v>
      </c>
      <c r="AO1520" s="17">
        <v>3</v>
      </c>
      <c r="AP1520" s="17">
        <v>80</v>
      </c>
      <c r="AQ1520" s="17">
        <v>5</v>
      </c>
      <c r="AT1520" s="17" t="s">
        <v>3893</v>
      </c>
      <c r="DN1520" s="17">
        <f>COUNTIF(AU1520:DM1520, "X")</f>
        <v>0</v>
      </c>
    </row>
    <row r="1521" spans="1:118" s="17" customFormat="1">
      <c r="A1521" s="17" t="s">
        <v>7626</v>
      </c>
      <c r="B1521" s="17">
        <v>55</v>
      </c>
      <c r="C1521" s="17">
        <v>79905</v>
      </c>
      <c r="D1521" s="17" t="s">
        <v>467</v>
      </c>
      <c r="E1521" s="17" t="s">
        <v>7627</v>
      </c>
      <c r="F1521" s="17" t="s">
        <v>56</v>
      </c>
      <c r="H1521" s="309">
        <v>12750</v>
      </c>
      <c r="I1521" s="309">
        <v>33868</v>
      </c>
      <c r="J1521" s="17" t="s">
        <v>3888</v>
      </c>
      <c r="L1521" s="17" t="s">
        <v>7628</v>
      </c>
      <c r="N1521" s="17" t="s">
        <v>19</v>
      </c>
      <c r="O1521" s="17" t="s">
        <v>15</v>
      </c>
      <c r="P1521" s="17">
        <v>45356</v>
      </c>
      <c r="AC1521" s="17" t="s">
        <v>3890</v>
      </c>
      <c r="AD1521" s="17" t="s">
        <v>3891</v>
      </c>
      <c r="AF1521" s="17">
        <v>8</v>
      </c>
      <c r="AG1521" s="17">
        <v>2</v>
      </c>
      <c r="AM1521" s="17" t="s">
        <v>2606</v>
      </c>
      <c r="AN1521" s="17" t="s">
        <v>7570</v>
      </c>
      <c r="AO1521" s="17">
        <v>3</v>
      </c>
      <c r="AP1521" s="17">
        <v>80</v>
      </c>
      <c r="AQ1521" s="17">
        <v>5</v>
      </c>
      <c r="AT1521" s="17" t="s">
        <v>6589</v>
      </c>
      <c r="AV1521" s="17" t="s">
        <v>3901</v>
      </c>
      <c r="AX1521" s="17" t="s">
        <v>3901</v>
      </c>
      <c r="AZ1521" s="17" t="s">
        <v>3901</v>
      </c>
      <c r="BA1521" s="17" t="s">
        <v>3901</v>
      </c>
      <c r="BB1521" s="17" t="s">
        <v>3901</v>
      </c>
      <c r="BD1521" s="17" t="s">
        <v>3901</v>
      </c>
      <c r="BH1521" s="17" t="s">
        <v>3901</v>
      </c>
      <c r="BK1521" s="17" t="s">
        <v>3901</v>
      </c>
      <c r="BN1521" s="17" t="s">
        <v>3901</v>
      </c>
      <c r="BQ1521" s="17" t="s">
        <v>30</v>
      </c>
      <c r="BS1521" s="17" t="s">
        <v>3901</v>
      </c>
      <c r="BY1521" s="17" t="s">
        <v>3901</v>
      </c>
      <c r="CC1521" s="17" t="s">
        <v>3901</v>
      </c>
      <c r="CD1521" s="17" t="s">
        <v>3901</v>
      </c>
      <c r="CF1521" s="17" t="s">
        <v>3901</v>
      </c>
      <c r="CH1521" s="17" t="s">
        <v>3901</v>
      </c>
      <c r="CI1521" s="17" t="s">
        <v>3901</v>
      </c>
      <c r="CM1521" s="17" t="s">
        <v>21</v>
      </c>
      <c r="CQ1521" s="17" t="s">
        <v>3901</v>
      </c>
      <c r="CR1521" s="17" t="s">
        <v>21</v>
      </c>
      <c r="CU1521" s="17" t="s">
        <v>3901</v>
      </c>
      <c r="CX1521" s="17" t="s">
        <v>3901</v>
      </c>
      <c r="CY1521" s="17" t="s">
        <v>21</v>
      </c>
      <c r="DA1521" s="17" t="s">
        <v>3901</v>
      </c>
      <c r="DN1521" s="17">
        <f>COUNTIF(AU1521:DM1521, "X")</f>
        <v>20</v>
      </c>
    </row>
    <row r="1522" spans="1:118" s="17" customFormat="1">
      <c r="A1522" s="523" t="s">
        <v>1881</v>
      </c>
      <c r="B1522" s="17">
        <v>55</v>
      </c>
      <c r="C1522" s="17">
        <v>74567</v>
      </c>
      <c r="D1522" s="17" t="s">
        <v>467</v>
      </c>
      <c r="E1522" s="17" t="s">
        <v>521</v>
      </c>
      <c r="F1522" s="17" t="s">
        <v>627</v>
      </c>
      <c r="H1522" s="309">
        <v>19757</v>
      </c>
      <c r="I1522" s="309">
        <v>33506</v>
      </c>
      <c r="J1522" s="17" t="s">
        <v>3888</v>
      </c>
      <c r="K1522" s="17" t="s">
        <v>21</v>
      </c>
      <c r="L1522" s="17" t="s">
        <v>1882</v>
      </c>
      <c r="N1522" s="17" t="s">
        <v>31</v>
      </c>
      <c r="O1522" s="17" t="s">
        <v>15</v>
      </c>
      <c r="P1522" s="17">
        <v>45373</v>
      </c>
      <c r="AD1522" s="17" t="s">
        <v>9896</v>
      </c>
      <c r="AF1522" s="17">
        <v>8</v>
      </c>
      <c r="AG1522" s="17">
        <v>2</v>
      </c>
      <c r="AM1522" s="17" t="s">
        <v>337</v>
      </c>
      <c r="AN1522" s="17" t="s">
        <v>19113</v>
      </c>
      <c r="AO1522" s="17">
        <v>3</v>
      </c>
      <c r="AP1522" s="17">
        <v>80</v>
      </c>
      <c r="AQ1522" s="17">
        <v>5</v>
      </c>
      <c r="AR1522" s="17" t="s">
        <v>9898</v>
      </c>
      <c r="AU1522" s="17" t="s">
        <v>21</v>
      </c>
      <c r="AV1522" s="17" t="s">
        <v>3901</v>
      </c>
      <c r="AY1522" s="17" t="s">
        <v>21</v>
      </c>
      <c r="AZ1522" s="17" t="s">
        <v>3901</v>
      </c>
      <c r="BB1522" s="17" t="s">
        <v>3901</v>
      </c>
      <c r="BD1522" s="17" t="s">
        <v>3901</v>
      </c>
      <c r="BK1522" s="17" t="s">
        <v>3901</v>
      </c>
      <c r="BN1522" s="17" t="s">
        <v>3901</v>
      </c>
      <c r="BQ1522" s="17" t="s">
        <v>21</v>
      </c>
      <c r="BS1522" s="17" t="s">
        <v>3901</v>
      </c>
      <c r="BU1522" s="17" t="s">
        <v>3901</v>
      </c>
      <c r="BY1522" s="17" t="s">
        <v>3901</v>
      </c>
      <c r="BZ1522" s="17" t="s">
        <v>21</v>
      </c>
      <c r="CC1522" s="17" t="s">
        <v>3901</v>
      </c>
      <c r="CF1522" s="17" t="s">
        <v>3901</v>
      </c>
      <c r="CG1522" s="17" t="s">
        <v>21</v>
      </c>
      <c r="CH1522" s="17" t="s">
        <v>3901</v>
      </c>
      <c r="CL1522" s="17" t="s">
        <v>3901</v>
      </c>
      <c r="CM1522" s="17" t="s">
        <v>21</v>
      </c>
      <c r="CQ1522" s="17" t="s">
        <v>3901</v>
      </c>
      <c r="CR1522" s="17" t="s">
        <v>21</v>
      </c>
      <c r="CU1522" s="17" t="s">
        <v>3901</v>
      </c>
      <c r="CY1522" s="17" t="s">
        <v>21</v>
      </c>
      <c r="DA1522" s="17" t="s">
        <v>3901</v>
      </c>
      <c r="DE1522" s="17" t="s">
        <v>21</v>
      </c>
      <c r="DF1522" s="17" t="s">
        <v>3901</v>
      </c>
      <c r="DN1522" s="17">
        <f>COUNTIF(AU1522:DM1522, "X")</f>
        <v>17</v>
      </c>
    </row>
    <row r="1523" spans="1:118" s="17" customFormat="1">
      <c r="A1523" s="17" t="s">
        <v>4750</v>
      </c>
      <c r="B1523" s="17">
        <v>55</v>
      </c>
      <c r="C1523" s="17">
        <v>121526</v>
      </c>
      <c r="D1523" s="17" t="s">
        <v>467</v>
      </c>
      <c r="E1523" s="17" t="s">
        <v>681</v>
      </c>
      <c r="F1523" s="17" t="s">
        <v>530</v>
      </c>
      <c r="H1523" s="309">
        <v>30824</v>
      </c>
      <c r="I1523" s="309">
        <v>37465</v>
      </c>
      <c r="J1523" s="17" t="s">
        <v>3888</v>
      </c>
      <c r="L1523" s="17" t="s">
        <v>4751</v>
      </c>
      <c r="N1523" s="17" t="s">
        <v>19</v>
      </c>
      <c r="O1523" s="17" t="s">
        <v>15</v>
      </c>
      <c r="P1523" s="17">
        <v>45356</v>
      </c>
      <c r="AC1523" s="17" t="s">
        <v>3890</v>
      </c>
      <c r="AD1523" s="17" t="s">
        <v>3891</v>
      </c>
      <c r="AF1523" s="17">
        <v>15</v>
      </c>
      <c r="AG1523" s="17">
        <v>2</v>
      </c>
      <c r="AM1523" s="17" t="s">
        <v>2602</v>
      </c>
      <c r="AN1523" s="17" t="s">
        <v>4371</v>
      </c>
      <c r="AO1523" s="17">
        <v>3</v>
      </c>
      <c r="AP1523" s="17">
        <v>80</v>
      </c>
      <c r="AQ1523" s="17">
        <v>5</v>
      </c>
      <c r="AT1523" s="17" t="s">
        <v>3893</v>
      </c>
      <c r="BD1523" s="17" t="s">
        <v>3901</v>
      </c>
      <c r="BS1523" s="17" t="s">
        <v>3901</v>
      </c>
      <c r="DN1523" s="17">
        <f>COUNTIF(AU1523:DM1523, "X")</f>
        <v>2</v>
      </c>
    </row>
    <row r="1524" spans="1:118" s="17" customFormat="1">
      <c r="A1524" s="17" t="s">
        <v>9579</v>
      </c>
      <c r="B1524" s="17">
        <v>55</v>
      </c>
      <c r="C1524" s="17">
        <v>119200</v>
      </c>
      <c r="D1524" s="17" t="s">
        <v>467</v>
      </c>
      <c r="E1524" s="17" t="s">
        <v>61</v>
      </c>
      <c r="F1524" s="17" t="s">
        <v>30</v>
      </c>
      <c r="H1524" s="309">
        <v>30839</v>
      </c>
      <c r="I1524" s="309">
        <v>42380</v>
      </c>
      <c r="J1524" s="17" t="s">
        <v>3888</v>
      </c>
      <c r="L1524" s="17" t="s">
        <v>9580</v>
      </c>
      <c r="N1524" s="17" t="s">
        <v>19</v>
      </c>
      <c r="O1524" s="17" t="s">
        <v>15</v>
      </c>
      <c r="P1524" s="17">
        <v>45356</v>
      </c>
      <c r="AC1524" s="17" t="s">
        <v>3890</v>
      </c>
      <c r="AD1524" s="17" t="s">
        <v>3891</v>
      </c>
      <c r="AF1524" s="17">
        <v>8</v>
      </c>
      <c r="AG1524" s="17">
        <v>2</v>
      </c>
      <c r="AM1524" s="17" t="s">
        <v>311</v>
      </c>
      <c r="AN1524" s="17" t="s">
        <v>9449</v>
      </c>
      <c r="AO1524" s="17">
        <v>3</v>
      </c>
      <c r="AP1524" s="17">
        <v>80</v>
      </c>
      <c r="AQ1524" s="17">
        <v>5</v>
      </c>
      <c r="AT1524" s="17" t="s">
        <v>9082</v>
      </c>
      <c r="BN1524" s="17" t="s">
        <v>3901</v>
      </c>
      <c r="CU1524" s="17" t="s">
        <v>3901</v>
      </c>
      <c r="DN1524" s="17">
        <f>COUNTIF(AU1524:DM1524, "X")</f>
        <v>2</v>
      </c>
    </row>
    <row r="1525" spans="1:118" s="17" customFormat="1">
      <c r="A1525" s="17" t="s">
        <v>15598</v>
      </c>
      <c r="B1525" s="17">
        <v>55</v>
      </c>
      <c r="C1525" s="17">
        <v>102953</v>
      </c>
      <c r="D1525" s="17" t="s">
        <v>13409</v>
      </c>
      <c r="E1525" s="17" t="s">
        <v>9711</v>
      </c>
      <c r="F1525" s="17" t="s">
        <v>84</v>
      </c>
      <c r="H1525" s="309">
        <v>26676</v>
      </c>
      <c r="I1525" s="309">
        <v>43301</v>
      </c>
      <c r="J1525" s="17" t="s">
        <v>3888</v>
      </c>
      <c r="L1525" s="17" t="s">
        <v>15599</v>
      </c>
      <c r="N1525" s="17" t="s">
        <v>31</v>
      </c>
      <c r="O1525" s="17" t="s">
        <v>15</v>
      </c>
      <c r="P1525" s="17">
        <v>45373</v>
      </c>
      <c r="AC1525" s="17" t="s">
        <v>9895</v>
      </c>
      <c r="AD1525" s="17" t="s">
        <v>9896</v>
      </c>
      <c r="AF1525" s="17">
        <v>8</v>
      </c>
      <c r="AG1525" s="17">
        <v>2</v>
      </c>
      <c r="AM1525" s="17" t="s">
        <v>121</v>
      </c>
      <c r="AN1525" s="17" t="s">
        <v>15516</v>
      </c>
      <c r="AO1525" s="17">
        <v>3</v>
      </c>
      <c r="AP1525" s="17">
        <v>80</v>
      </c>
      <c r="AQ1525" s="17">
        <v>5</v>
      </c>
      <c r="AR1525" s="17" t="s">
        <v>9898</v>
      </c>
      <c r="AT1525" s="17" t="s">
        <v>15057</v>
      </c>
      <c r="DN1525" s="17">
        <f>COUNTIF(AU1525:DM1525, "X")</f>
        <v>0</v>
      </c>
    </row>
    <row r="1526" spans="1:118" s="17" customFormat="1">
      <c r="A1526" s="17" t="s">
        <v>8340</v>
      </c>
      <c r="B1526" s="17">
        <v>55</v>
      </c>
      <c r="C1526" s="17">
        <v>97592</v>
      </c>
      <c r="D1526" s="17" t="s">
        <v>467</v>
      </c>
      <c r="E1526" s="17" t="s">
        <v>3943</v>
      </c>
      <c r="F1526" s="17" t="s">
        <v>48</v>
      </c>
      <c r="G1526" s="17" t="s">
        <v>203</v>
      </c>
      <c r="H1526" s="309">
        <v>28413</v>
      </c>
      <c r="I1526" s="309">
        <v>42247</v>
      </c>
      <c r="J1526" s="17" t="s">
        <v>3888</v>
      </c>
      <c r="L1526" s="17" t="s">
        <v>8341</v>
      </c>
      <c r="N1526" s="17" t="s">
        <v>19</v>
      </c>
      <c r="O1526" s="17" t="s">
        <v>15</v>
      </c>
      <c r="P1526" s="17">
        <v>45356</v>
      </c>
      <c r="AC1526" s="17" t="s">
        <v>3890</v>
      </c>
      <c r="AD1526" s="17" t="s">
        <v>3891</v>
      </c>
      <c r="AF1526" s="17">
        <v>8</v>
      </c>
      <c r="AG1526" s="17">
        <v>2</v>
      </c>
      <c r="AM1526" s="17" t="s">
        <v>2607</v>
      </c>
      <c r="AN1526" s="17" t="s">
        <v>8305</v>
      </c>
      <c r="AO1526" s="17">
        <v>3</v>
      </c>
      <c r="AP1526" s="17">
        <v>80</v>
      </c>
      <c r="AQ1526" s="17">
        <v>5</v>
      </c>
      <c r="AT1526" s="17" t="s">
        <v>7979</v>
      </c>
      <c r="BD1526" s="17" t="s">
        <v>3901</v>
      </c>
      <c r="DN1526" s="17">
        <f>COUNTIF(AU1526:DM1526, "X")</f>
        <v>1</v>
      </c>
    </row>
    <row r="1527" spans="1:118" s="17" customFormat="1">
      <c r="A1527" s="17" t="s">
        <v>19385</v>
      </c>
      <c r="B1527" s="17">
        <v>55</v>
      </c>
      <c r="C1527" s="17">
        <v>101501</v>
      </c>
      <c r="D1527" s="17" t="s">
        <v>467</v>
      </c>
      <c r="E1527" s="17" t="s">
        <v>18</v>
      </c>
      <c r="F1527" s="17" t="s">
        <v>19386</v>
      </c>
      <c r="H1527" s="309">
        <v>23250</v>
      </c>
      <c r="I1527" s="309">
        <v>35702</v>
      </c>
      <c r="J1527" s="17" t="s">
        <v>3888</v>
      </c>
      <c r="L1527" s="17" t="s">
        <v>19387</v>
      </c>
      <c r="N1527" s="17" t="s">
        <v>31</v>
      </c>
      <c r="O1527" s="17" t="s">
        <v>15</v>
      </c>
      <c r="P1527" s="17">
        <v>45373</v>
      </c>
      <c r="AF1527" s="17">
        <v>8</v>
      </c>
      <c r="AG1527" s="17">
        <v>2</v>
      </c>
      <c r="AH1527" s="17" t="s">
        <v>11926</v>
      </c>
      <c r="AK1527" s="17" t="s">
        <v>11927</v>
      </c>
      <c r="AM1527" s="17" t="s">
        <v>34</v>
      </c>
      <c r="AN1527" s="17" t="s">
        <v>19238</v>
      </c>
      <c r="AO1527" s="17">
        <v>3</v>
      </c>
      <c r="AP1527" s="17">
        <v>80</v>
      </c>
      <c r="AQ1527" s="17">
        <v>5</v>
      </c>
      <c r="AR1527" s="17" t="s">
        <v>19239</v>
      </c>
      <c r="BS1527" s="17" t="s">
        <v>3901</v>
      </c>
      <c r="CC1527" s="17" t="s">
        <v>3901</v>
      </c>
      <c r="CH1527" s="17" t="s">
        <v>3901</v>
      </c>
      <c r="CU1527" s="17" t="s">
        <v>3901</v>
      </c>
      <c r="CX1527" s="17" t="s">
        <v>3901</v>
      </c>
      <c r="DN1527" s="17">
        <f>COUNTIF(AU1527:DM1527, "X")</f>
        <v>5</v>
      </c>
    </row>
    <row r="1528" spans="1:118" s="17" customFormat="1">
      <c r="A1528" s="17" t="s">
        <v>20461</v>
      </c>
      <c r="B1528" s="17">
        <v>55</v>
      </c>
      <c r="C1528" s="17">
        <v>100997</v>
      </c>
      <c r="D1528" s="17" t="s">
        <v>554</v>
      </c>
      <c r="E1528" s="17" t="s">
        <v>109</v>
      </c>
      <c r="F1528" s="17" t="s">
        <v>21</v>
      </c>
      <c r="H1528" s="309">
        <v>25413</v>
      </c>
      <c r="I1528" s="309">
        <v>35671</v>
      </c>
      <c r="J1528" s="17" t="s">
        <v>3888</v>
      </c>
      <c r="L1528" s="17" t="s">
        <v>20462</v>
      </c>
      <c r="N1528" s="17" t="s">
        <v>14</v>
      </c>
      <c r="O1528" s="17" t="s">
        <v>15</v>
      </c>
      <c r="P1528" s="17">
        <v>45371</v>
      </c>
      <c r="AF1528" s="17">
        <v>8</v>
      </c>
      <c r="AG1528" s="17">
        <v>2</v>
      </c>
      <c r="AI1528" s="17" t="s">
        <v>10178</v>
      </c>
      <c r="AM1528" s="17" t="s">
        <v>85</v>
      </c>
      <c r="AN1528" s="17" t="s">
        <v>20273</v>
      </c>
      <c r="AO1528" s="17">
        <v>3</v>
      </c>
      <c r="AP1528" s="17">
        <v>80</v>
      </c>
      <c r="AQ1528" s="17">
        <v>5</v>
      </c>
      <c r="AR1528" s="17" t="s">
        <v>10180</v>
      </c>
      <c r="BD1528" s="17" t="s">
        <v>3901</v>
      </c>
      <c r="CU1528" s="17" t="s">
        <v>3901</v>
      </c>
      <c r="DN1528" s="17">
        <f>COUNTIF(AU1528:DM1528, "X")</f>
        <v>2</v>
      </c>
    </row>
    <row r="1529" spans="1:118" s="17" customFormat="1">
      <c r="A1529" s="17" t="s">
        <v>18169</v>
      </c>
      <c r="B1529" s="17">
        <v>55</v>
      </c>
      <c r="C1529" s="17">
        <v>104592</v>
      </c>
      <c r="D1529" s="17" t="s">
        <v>5476</v>
      </c>
      <c r="E1529" s="17" t="s">
        <v>3991</v>
      </c>
      <c r="F1529" s="17" t="s">
        <v>82</v>
      </c>
      <c r="H1529" s="309">
        <v>24683</v>
      </c>
      <c r="I1529" s="309">
        <v>36013</v>
      </c>
      <c r="J1529" s="17" t="s">
        <v>3888</v>
      </c>
      <c r="L1529" s="17" t="s">
        <v>18170</v>
      </c>
      <c r="N1529" s="17" t="s">
        <v>31</v>
      </c>
      <c r="O1529" s="17" t="s">
        <v>15</v>
      </c>
      <c r="P1529" s="17">
        <v>45373</v>
      </c>
      <c r="Q1529" s="17">
        <v>1301</v>
      </c>
      <c r="AD1529" s="17" t="s">
        <v>9896</v>
      </c>
      <c r="AF1529" s="17">
        <v>8</v>
      </c>
      <c r="AG1529" s="17">
        <v>2</v>
      </c>
      <c r="AM1529" s="17" t="s">
        <v>32</v>
      </c>
      <c r="AN1529" s="17" t="s">
        <v>18168</v>
      </c>
      <c r="AO1529" s="17">
        <v>3</v>
      </c>
      <c r="AP1529" s="17">
        <v>80</v>
      </c>
      <c r="AQ1529" s="17">
        <v>5</v>
      </c>
      <c r="AR1529" s="17" t="s">
        <v>9898</v>
      </c>
      <c r="BA1529" s="17" t="s">
        <v>3901</v>
      </c>
      <c r="BS1529" s="17" t="s">
        <v>3901</v>
      </c>
      <c r="DN1529" s="17">
        <f>COUNTIF(AU1529:DM1529, "X")</f>
        <v>2</v>
      </c>
    </row>
    <row r="1530" spans="1:118" s="17" customFormat="1">
      <c r="A1530" s="17" t="s">
        <v>18479</v>
      </c>
      <c r="B1530" s="17">
        <v>55</v>
      </c>
      <c r="C1530" s="17">
        <v>86046</v>
      </c>
      <c r="D1530" s="17" t="s">
        <v>18480</v>
      </c>
      <c r="E1530" s="17" t="s">
        <v>11611</v>
      </c>
      <c r="F1530" s="17" t="s">
        <v>58</v>
      </c>
      <c r="H1530" s="309">
        <v>27744</v>
      </c>
      <c r="I1530" s="309">
        <v>34416</v>
      </c>
      <c r="J1530" s="17" t="s">
        <v>3888</v>
      </c>
      <c r="L1530" s="17" t="s">
        <v>18481</v>
      </c>
      <c r="N1530" s="17" t="s">
        <v>182</v>
      </c>
      <c r="O1530" s="17" t="s">
        <v>15</v>
      </c>
      <c r="P1530" s="17">
        <v>45326</v>
      </c>
      <c r="AF1530" s="17">
        <v>8</v>
      </c>
      <c r="AG1530" s="17">
        <v>2</v>
      </c>
      <c r="AH1530" s="17" t="s">
        <v>11926</v>
      </c>
      <c r="AK1530" s="17" t="s">
        <v>11927</v>
      </c>
      <c r="AM1530" s="17" t="s">
        <v>2614</v>
      </c>
      <c r="AN1530" s="17" t="s">
        <v>18350</v>
      </c>
      <c r="AO1530" s="17">
        <v>3</v>
      </c>
      <c r="AP1530" s="17">
        <v>80</v>
      </c>
      <c r="AQ1530" s="17">
        <v>5</v>
      </c>
      <c r="AR1530" s="17" t="s">
        <v>18351</v>
      </c>
      <c r="AS1530" s="17" t="s">
        <v>18358</v>
      </c>
      <c r="AU1530" s="17" t="s">
        <v>21</v>
      </c>
      <c r="AV1530" s="17" t="s">
        <v>3901</v>
      </c>
      <c r="AX1530" s="17" t="s">
        <v>3901</v>
      </c>
      <c r="AZ1530" s="17" t="s">
        <v>3901</v>
      </c>
      <c r="BB1530" s="17" t="s">
        <v>3901</v>
      </c>
      <c r="BC1530" s="17" t="s">
        <v>21</v>
      </c>
      <c r="BD1530" s="17" t="s">
        <v>3901</v>
      </c>
      <c r="BH1530" s="17" t="s">
        <v>3901</v>
      </c>
      <c r="BJ1530" s="17" t="s">
        <v>21</v>
      </c>
      <c r="BK1530" s="17" t="s">
        <v>3901</v>
      </c>
      <c r="BQ1530" s="17" t="s">
        <v>21</v>
      </c>
      <c r="BS1530" s="17" t="s">
        <v>3901</v>
      </c>
      <c r="BY1530" s="17" t="s">
        <v>3901</v>
      </c>
      <c r="BZ1530" s="17" t="s">
        <v>21</v>
      </c>
      <c r="CC1530" s="17" t="s">
        <v>3901</v>
      </c>
      <c r="CD1530" s="17" t="s">
        <v>3901</v>
      </c>
      <c r="CF1530" s="17" t="s">
        <v>3901</v>
      </c>
      <c r="CG1530" s="17" t="s">
        <v>21</v>
      </c>
      <c r="CH1530" s="17" t="s">
        <v>3901</v>
      </c>
      <c r="CN1530" s="17" t="s">
        <v>3901</v>
      </c>
      <c r="CQ1530" s="17" t="s">
        <v>3901</v>
      </c>
      <c r="CR1530" s="17" t="s">
        <v>21</v>
      </c>
      <c r="DA1530" s="17" t="s">
        <v>3901</v>
      </c>
      <c r="DN1530" s="17">
        <f>COUNTIF(AU1530:DM1530, "X")</f>
        <v>16</v>
      </c>
    </row>
    <row r="1531" spans="1:118" s="17" customFormat="1">
      <c r="A1531" s="17" t="s">
        <v>13289</v>
      </c>
      <c r="B1531" s="17">
        <v>55</v>
      </c>
      <c r="C1531" s="17">
        <v>88774</v>
      </c>
      <c r="D1531" s="17" t="s">
        <v>13290</v>
      </c>
      <c r="E1531" s="17" t="s">
        <v>462</v>
      </c>
      <c r="F1531" s="17" t="s">
        <v>65</v>
      </c>
      <c r="H1531" s="309">
        <v>14694</v>
      </c>
      <c r="I1531" s="309">
        <v>41180</v>
      </c>
      <c r="J1531" s="17" t="s">
        <v>3888</v>
      </c>
      <c r="L1531" s="17" t="s">
        <v>13291</v>
      </c>
      <c r="M1531" s="17" t="s">
        <v>9224</v>
      </c>
      <c r="N1531" s="17" t="s">
        <v>31</v>
      </c>
      <c r="O1531" s="17" t="s">
        <v>15</v>
      </c>
      <c r="P1531" s="17">
        <v>45373</v>
      </c>
      <c r="AC1531" s="17" t="s">
        <v>9895</v>
      </c>
      <c r="AD1531" s="17" t="s">
        <v>9896</v>
      </c>
      <c r="AF1531" s="17">
        <v>8</v>
      </c>
      <c r="AG1531" s="17">
        <v>2</v>
      </c>
      <c r="AM1531" s="17" t="s">
        <v>115</v>
      </c>
      <c r="AN1531" s="17" t="s">
        <v>13186</v>
      </c>
      <c r="AO1531" s="17">
        <v>3</v>
      </c>
      <c r="AP1531" s="17">
        <v>80</v>
      </c>
      <c r="AQ1531" s="17">
        <v>5</v>
      </c>
      <c r="AR1531" s="17" t="s">
        <v>9898</v>
      </c>
      <c r="AT1531" s="17" t="s">
        <v>12990</v>
      </c>
      <c r="CH1531" s="17" t="s">
        <v>3901</v>
      </c>
      <c r="DN1531" s="17">
        <f>COUNTIF(AU1531:DM1531, "X")</f>
        <v>1</v>
      </c>
    </row>
    <row r="1532" spans="1:118" s="17" customFormat="1">
      <c r="A1532" s="17" t="s">
        <v>5073</v>
      </c>
      <c r="B1532" s="17">
        <v>55</v>
      </c>
      <c r="C1532" s="17">
        <v>118525</v>
      </c>
      <c r="D1532" s="17" t="s">
        <v>5074</v>
      </c>
      <c r="E1532" s="17" t="s">
        <v>202</v>
      </c>
      <c r="F1532" s="17" t="s">
        <v>48</v>
      </c>
      <c r="H1532" s="309">
        <v>21741</v>
      </c>
      <c r="I1532" s="309">
        <v>37201</v>
      </c>
      <c r="J1532" s="17" t="s">
        <v>3888</v>
      </c>
      <c r="K1532" s="17" t="s">
        <v>21</v>
      </c>
      <c r="L1532" s="17" t="s">
        <v>5075</v>
      </c>
      <c r="N1532" s="17" t="s">
        <v>19</v>
      </c>
      <c r="O1532" s="17" t="s">
        <v>15</v>
      </c>
      <c r="P1532" s="17">
        <v>45356</v>
      </c>
      <c r="Q1532" s="17">
        <v>3244</v>
      </c>
      <c r="AC1532" s="17" t="s">
        <v>3890</v>
      </c>
      <c r="AD1532" s="17" t="s">
        <v>3891</v>
      </c>
      <c r="AF1532" s="17">
        <v>15</v>
      </c>
      <c r="AG1532" s="17">
        <v>2</v>
      </c>
      <c r="AM1532" s="17" t="s">
        <v>2603</v>
      </c>
      <c r="AN1532" s="17" t="s">
        <v>5023</v>
      </c>
      <c r="AO1532" s="17">
        <v>3</v>
      </c>
      <c r="AP1532" s="17">
        <v>80</v>
      </c>
      <c r="AQ1532" s="17">
        <v>5</v>
      </c>
      <c r="AT1532" s="17" t="s">
        <v>3893</v>
      </c>
      <c r="BD1532" s="17" t="s">
        <v>3901</v>
      </c>
      <c r="CC1532" s="17" t="s">
        <v>3901</v>
      </c>
      <c r="CH1532" s="17" t="s">
        <v>3901</v>
      </c>
      <c r="CR1532" s="17" t="s">
        <v>21</v>
      </c>
      <c r="CU1532" s="17" t="s">
        <v>3901</v>
      </c>
      <c r="DA1532" s="17" t="s">
        <v>3901</v>
      </c>
      <c r="DE1532" s="17" t="s">
        <v>21</v>
      </c>
      <c r="DF1532" s="17" t="s">
        <v>3901</v>
      </c>
      <c r="DN1532" s="17">
        <f>COUNTIF(AU1532:DM1532, "X")</f>
        <v>6</v>
      </c>
    </row>
    <row r="1533" spans="1:118" s="17" customFormat="1">
      <c r="A1533" s="17" t="s">
        <v>9425</v>
      </c>
      <c r="B1533" s="17">
        <v>55</v>
      </c>
      <c r="C1533" s="17">
        <v>72458</v>
      </c>
      <c r="D1533" s="17" t="s">
        <v>104</v>
      </c>
      <c r="E1533" s="17" t="s">
        <v>6339</v>
      </c>
      <c r="F1533" s="17" t="s">
        <v>5207</v>
      </c>
      <c r="H1533" s="309">
        <v>23272</v>
      </c>
      <c r="I1533" s="309">
        <v>33161</v>
      </c>
      <c r="J1533" s="17" t="s">
        <v>3888</v>
      </c>
      <c r="L1533" s="17" t="s">
        <v>9426</v>
      </c>
      <c r="N1533" s="17" t="s">
        <v>19</v>
      </c>
      <c r="O1533" s="17" t="s">
        <v>15</v>
      </c>
      <c r="P1533" s="17">
        <v>45356</v>
      </c>
      <c r="AC1533" s="17" t="s">
        <v>3890</v>
      </c>
      <c r="AD1533" s="17" t="s">
        <v>3891</v>
      </c>
      <c r="AF1533" s="17">
        <v>8</v>
      </c>
      <c r="AG1533" s="17">
        <v>2</v>
      </c>
      <c r="AM1533" s="17" t="s">
        <v>29</v>
      </c>
      <c r="AN1533" s="17" t="s">
        <v>9081</v>
      </c>
      <c r="AO1533" s="17">
        <v>3</v>
      </c>
      <c r="AP1533" s="17">
        <v>80</v>
      </c>
      <c r="AQ1533" s="17">
        <v>5</v>
      </c>
      <c r="AT1533" s="17" t="s">
        <v>9082</v>
      </c>
      <c r="AV1533" s="17" t="s">
        <v>3901</v>
      </c>
      <c r="AZ1533" s="17" t="s">
        <v>3901</v>
      </c>
      <c r="BD1533" s="17" t="s">
        <v>3901</v>
      </c>
      <c r="BQ1533" s="17" t="s">
        <v>21</v>
      </c>
      <c r="BS1533" s="17" t="s">
        <v>3901</v>
      </c>
      <c r="CC1533" s="17" t="s">
        <v>3901</v>
      </c>
      <c r="CF1533" s="17" t="s">
        <v>3901</v>
      </c>
      <c r="CG1533" s="17" t="s">
        <v>21</v>
      </c>
      <c r="CH1533" s="17" t="s">
        <v>3901</v>
      </c>
      <c r="CI1533" s="17" t="s">
        <v>3901</v>
      </c>
      <c r="CL1533" s="17" t="s">
        <v>3901</v>
      </c>
      <c r="CM1533" s="17" t="s">
        <v>21</v>
      </c>
      <c r="CN1533" s="17" t="s">
        <v>3901</v>
      </c>
      <c r="CQ1533" s="17" t="s">
        <v>3901</v>
      </c>
      <c r="CR1533" s="17" t="s">
        <v>21</v>
      </c>
      <c r="CU1533" s="17" t="s">
        <v>3901</v>
      </c>
      <c r="CX1533" s="17" t="s">
        <v>3901</v>
      </c>
      <c r="DN1533" s="17">
        <f>COUNTIF(AU1533:DM1533, "X")</f>
        <v>13</v>
      </c>
    </row>
    <row r="1534" spans="1:118" s="17" customFormat="1">
      <c r="A1534" s="17" t="s">
        <v>21633</v>
      </c>
      <c r="B1534" s="17">
        <v>55</v>
      </c>
      <c r="C1534" s="17">
        <v>70075</v>
      </c>
      <c r="D1534" s="17" t="s">
        <v>10070</v>
      </c>
      <c r="E1534" s="17" t="s">
        <v>42</v>
      </c>
      <c r="F1534" s="17" t="s">
        <v>99</v>
      </c>
      <c r="H1534" s="309">
        <v>25417</v>
      </c>
      <c r="I1534" s="309">
        <v>33097</v>
      </c>
      <c r="J1534" s="17" t="s">
        <v>3888</v>
      </c>
      <c r="L1534" s="17" t="s">
        <v>21634</v>
      </c>
      <c r="M1534" s="17" t="s">
        <v>387</v>
      </c>
      <c r="N1534" s="17" t="s">
        <v>26</v>
      </c>
      <c r="O1534" s="17" t="s">
        <v>15</v>
      </c>
      <c r="P1534" s="17">
        <v>45318</v>
      </c>
      <c r="AF1534" s="17">
        <v>8</v>
      </c>
      <c r="AG1534" s="17">
        <v>2</v>
      </c>
      <c r="AI1534" s="17" t="s">
        <v>20669</v>
      </c>
      <c r="AM1534" s="17" t="s">
        <v>2617</v>
      </c>
      <c r="AN1534" s="17" t="s">
        <v>21447</v>
      </c>
      <c r="AO1534" s="17">
        <v>3</v>
      </c>
      <c r="AP1534" s="17">
        <v>80</v>
      </c>
      <c r="AQ1534" s="17">
        <v>5</v>
      </c>
      <c r="AR1534" s="17" t="s">
        <v>20671</v>
      </c>
      <c r="AS1534" s="17" t="s">
        <v>21222</v>
      </c>
      <c r="BS1534" s="17" t="s">
        <v>3901</v>
      </c>
      <c r="CH1534" s="17" t="s">
        <v>3901</v>
      </c>
      <c r="CR1534" s="17" t="s">
        <v>21</v>
      </c>
      <c r="CU1534" s="17" t="s">
        <v>3901</v>
      </c>
      <c r="DA1534" s="17" t="s">
        <v>3901</v>
      </c>
      <c r="DN1534" s="17">
        <f>COUNTIF(AU1534:DM1534, "X")</f>
        <v>4</v>
      </c>
    </row>
    <row r="1535" spans="1:118" s="17" customFormat="1">
      <c r="A1535" s="17" t="s">
        <v>21267</v>
      </c>
      <c r="B1535" s="17">
        <v>55</v>
      </c>
      <c r="C1535" s="17">
        <v>56680</v>
      </c>
      <c r="D1535" s="17" t="s">
        <v>4003</v>
      </c>
      <c r="E1535" s="17" t="s">
        <v>4316</v>
      </c>
      <c r="F1535" s="17" t="s">
        <v>162</v>
      </c>
      <c r="H1535" s="309">
        <v>22919</v>
      </c>
      <c r="I1535" s="309">
        <v>29312</v>
      </c>
      <c r="J1535" s="17" t="s">
        <v>3888</v>
      </c>
      <c r="L1535" s="17" t="s">
        <v>21268</v>
      </c>
      <c r="N1535" s="17" t="s">
        <v>26</v>
      </c>
      <c r="O1535" s="17" t="s">
        <v>15</v>
      </c>
      <c r="P1535" s="17">
        <v>45318</v>
      </c>
      <c r="AF1535" s="17">
        <v>8</v>
      </c>
      <c r="AG1535" s="17">
        <v>2</v>
      </c>
      <c r="AI1535" s="17" t="s">
        <v>20669</v>
      </c>
      <c r="AM1535" s="17" t="s">
        <v>2616</v>
      </c>
      <c r="AN1535" s="17" t="s">
        <v>21221</v>
      </c>
      <c r="AO1535" s="17">
        <v>3</v>
      </c>
      <c r="AP1535" s="17">
        <v>80</v>
      </c>
      <c r="AQ1535" s="17">
        <v>5</v>
      </c>
      <c r="AR1535" s="17" t="s">
        <v>20671</v>
      </c>
      <c r="AS1535" s="17" t="s">
        <v>21222</v>
      </c>
      <c r="AU1535" s="17" t="s">
        <v>3901</v>
      </c>
      <c r="AV1535" s="17" t="s">
        <v>3901</v>
      </c>
      <c r="AZ1535" s="17" t="s">
        <v>3901</v>
      </c>
      <c r="BB1535" s="17" t="s">
        <v>3901</v>
      </c>
      <c r="BD1535" s="17" t="s">
        <v>3901</v>
      </c>
      <c r="BF1535" s="17" t="s">
        <v>3901</v>
      </c>
      <c r="BH1535" s="17" t="s">
        <v>3901</v>
      </c>
      <c r="BK1535" s="17" t="s">
        <v>3901</v>
      </c>
      <c r="BN1535" s="17" t="s">
        <v>3901</v>
      </c>
      <c r="BS1535" s="17" t="s">
        <v>3901</v>
      </c>
      <c r="BY1535" s="17" t="s">
        <v>3901</v>
      </c>
      <c r="CC1535" s="17" t="s">
        <v>3901</v>
      </c>
      <c r="CF1535" s="17" t="s">
        <v>3901</v>
      </c>
      <c r="CH1535" s="17" t="s">
        <v>3901</v>
      </c>
      <c r="CI1535" s="17" t="s">
        <v>3901</v>
      </c>
      <c r="CL1535" s="17" t="s">
        <v>3901</v>
      </c>
      <c r="CQ1535" s="17" t="s">
        <v>3901</v>
      </c>
      <c r="CU1535" s="17" t="s">
        <v>3901</v>
      </c>
      <c r="CX1535" s="17" t="s">
        <v>3901</v>
      </c>
      <c r="DA1535" s="17" t="s">
        <v>3901</v>
      </c>
      <c r="DN1535" s="17">
        <f>COUNTIF(AU1535:DM1535, "X")</f>
        <v>20</v>
      </c>
    </row>
    <row r="1536" spans="1:118" s="17" customFormat="1">
      <c r="A1536" s="17" t="s">
        <v>12117</v>
      </c>
      <c r="B1536" s="17">
        <v>55</v>
      </c>
      <c r="C1536" s="17">
        <v>111092</v>
      </c>
      <c r="D1536" s="17" t="s">
        <v>4003</v>
      </c>
      <c r="E1536" s="17" t="s">
        <v>4187</v>
      </c>
      <c r="F1536" s="17" t="s">
        <v>70</v>
      </c>
      <c r="H1536" s="309">
        <v>26150</v>
      </c>
      <c r="I1536" s="309">
        <v>36570</v>
      </c>
      <c r="J1536" s="17" t="s">
        <v>3888</v>
      </c>
      <c r="L1536" s="17" t="s">
        <v>498</v>
      </c>
      <c r="M1536" s="17" t="s">
        <v>706</v>
      </c>
      <c r="N1536" s="17" t="s">
        <v>31</v>
      </c>
      <c r="O1536" s="17" t="s">
        <v>15</v>
      </c>
      <c r="P1536" s="17">
        <v>45373</v>
      </c>
      <c r="AC1536" s="17" t="s">
        <v>9895</v>
      </c>
      <c r="AD1536" s="17" t="s">
        <v>9896</v>
      </c>
      <c r="AF1536" s="17">
        <v>8</v>
      </c>
      <c r="AG1536" s="17">
        <v>2</v>
      </c>
      <c r="AM1536" s="17" t="s">
        <v>227</v>
      </c>
      <c r="AN1536" s="17" t="s">
        <v>11928</v>
      </c>
      <c r="AO1536" s="17">
        <v>3</v>
      </c>
      <c r="AP1536" s="17">
        <v>80</v>
      </c>
      <c r="AQ1536" s="17">
        <v>5</v>
      </c>
      <c r="AR1536" s="17" t="s">
        <v>9898</v>
      </c>
      <c r="AT1536" s="17" t="s">
        <v>11929</v>
      </c>
      <c r="AV1536" s="17" t="s">
        <v>3901</v>
      </c>
      <c r="BD1536" s="17" t="s">
        <v>3901</v>
      </c>
      <c r="BS1536" s="17" t="s">
        <v>3901</v>
      </c>
      <c r="CQ1536" s="17" t="s">
        <v>3901</v>
      </c>
      <c r="DN1536" s="17">
        <f>COUNTIF(AU1536:DM1536, "X")</f>
        <v>4</v>
      </c>
    </row>
    <row r="1537" spans="1:118" s="17" customFormat="1">
      <c r="A1537" s="17" t="s">
        <v>24629</v>
      </c>
      <c r="B1537" s="17">
        <v>55</v>
      </c>
      <c r="C1537" s="17">
        <v>108732</v>
      </c>
      <c r="D1537" s="17" t="s">
        <v>1239</v>
      </c>
      <c r="E1537" s="17" t="s">
        <v>264</v>
      </c>
      <c r="F1537" s="17" t="s">
        <v>82</v>
      </c>
      <c r="H1537" s="309">
        <v>23221</v>
      </c>
      <c r="I1537" s="309">
        <v>36410</v>
      </c>
      <c r="J1537" s="17" t="s">
        <v>3888</v>
      </c>
      <c r="L1537" s="17" t="s">
        <v>24630</v>
      </c>
      <c r="N1537" s="17" t="s">
        <v>19</v>
      </c>
      <c r="O1537" s="17" t="s">
        <v>15</v>
      </c>
      <c r="P1537" s="17">
        <v>45356</v>
      </c>
      <c r="AD1537" s="17" t="s">
        <v>3891</v>
      </c>
      <c r="AF1537" s="17">
        <v>8</v>
      </c>
      <c r="AG1537" s="17">
        <v>2</v>
      </c>
      <c r="AM1537" s="17" t="s">
        <v>141</v>
      </c>
      <c r="AN1537" s="17" t="s">
        <v>24484</v>
      </c>
      <c r="AO1537" s="17">
        <v>3</v>
      </c>
      <c r="AP1537" s="17">
        <v>80</v>
      </c>
      <c r="AQ1537" s="17">
        <v>5</v>
      </c>
      <c r="AR1537" s="17" t="s">
        <v>24485</v>
      </c>
      <c r="DN1537" s="17">
        <f>COUNTIF(AU1537:DM1537, "X")</f>
        <v>0</v>
      </c>
    </row>
    <row r="1538" spans="1:118" s="17" customFormat="1">
      <c r="A1538" s="17" t="s">
        <v>21252</v>
      </c>
      <c r="B1538" s="17">
        <v>55</v>
      </c>
      <c r="C1538" s="17">
        <v>101939</v>
      </c>
      <c r="D1538" s="17" t="s">
        <v>4003</v>
      </c>
      <c r="E1538" s="17" t="s">
        <v>212</v>
      </c>
      <c r="F1538" s="17" t="s">
        <v>99</v>
      </c>
      <c r="H1538" s="309">
        <v>27895</v>
      </c>
      <c r="I1538" s="309">
        <v>35717</v>
      </c>
      <c r="J1538" s="17" t="s">
        <v>3888</v>
      </c>
      <c r="L1538" s="17" t="s">
        <v>21253</v>
      </c>
      <c r="N1538" s="17" t="s">
        <v>26</v>
      </c>
      <c r="O1538" s="17" t="s">
        <v>15</v>
      </c>
      <c r="P1538" s="17">
        <v>45318</v>
      </c>
      <c r="AF1538" s="17">
        <v>8</v>
      </c>
      <c r="AG1538" s="17">
        <v>2</v>
      </c>
      <c r="AI1538" s="17" t="s">
        <v>20669</v>
      </c>
      <c r="AM1538" s="17" t="s">
        <v>2616</v>
      </c>
      <c r="AN1538" s="17" t="s">
        <v>21221</v>
      </c>
      <c r="AO1538" s="17">
        <v>3</v>
      </c>
      <c r="AP1538" s="17">
        <v>80</v>
      </c>
      <c r="AQ1538" s="17">
        <v>5</v>
      </c>
      <c r="AR1538" s="17" t="s">
        <v>20671</v>
      </c>
      <c r="AS1538" s="17" t="s">
        <v>21222</v>
      </c>
      <c r="AX1538" s="17" t="s">
        <v>3901</v>
      </c>
      <c r="BD1538" s="17" t="s">
        <v>3901</v>
      </c>
      <c r="BF1538" s="17" t="s">
        <v>3901</v>
      </c>
      <c r="BH1538" s="17" t="s">
        <v>3901</v>
      </c>
      <c r="BK1538" s="17" t="s">
        <v>3901</v>
      </c>
      <c r="BQ1538" s="17" t="s">
        <v>21</v>
      </c>
      <c r="BS1538" s="17" t="s">
        <v>3901</v>
      </c>
      <c r="CC1538" s="17" t="s">
        <v>3901</v>
      </c>
      <c r="CD1538" s="17" t="s">
        <v>3901</v>
      </c>
      <c r="CF1538" s="17" t="s">
        <v>3901</v>
      </c>
      <c r="CG1538" s="17" t="s">
        <v>21</v>
      </c>
      <c r="CH1538" s="17" t="s">
        <v>3901</v>
      </c>
      <c r="CI1538" s="17" t="s">
        <v>3901</v>
      </c>
      <c r="CN1538" s="17" t="s">
        <v>3901</v>
      </c>
      <c r="CQ1538" s="17" t="s">
        <v>3901</v>
      </c>
      <c r="CR1538" s="17" t="s">
        <v>21</v>
      </c>
      <c r="CU1538" s="17" t="s">
        <v>3901</v>
      </c>
      <c r="DN1538" s="17">
        <f>COUNTIF(AU1538:DM1538, "X")</f>
        <v>14</v>
      </c>
    </row>
    <row r="1539" spans="1:118" s="17" customFormat="1">
      <c r="A1539" s="17" t="s">
        <v>19563</v>
      </c>
      <c r="B1539" s="17">
        <v>55</v>
      </c>
      <c r="C1539" s="17">
        <v>102882</v>
      </c>
      <c r="D1539" s="17" t="s">
        <v>4003</v>
      </c>
      <c r="E1539" s="17" t="s">
        <v>147</v>
      </c>
      <c r="F1539" s="17" t="s">
        <v>48</v>
      </c>
      <c r="H1539" s="309">
        <v>15758</v>
      </c>
      <c r="I1539" s="309">
        <v>35864</v>
      </c>
      <c r="J1539" s="17" t="s">
        <v>3888</v>
      </c>
      <c r="L1539" s="17" t="s">
        <v>19564</v>
      </c>
      <c r="N1539" s="17" t="s">
        <v>31</v>
      </c>
      <c r="O1539" s="17" t="s">
        <v>15</v>
      </c>
      <c r="P1539" s="17">
        <v>45373</v>
      </c>
      <c r="AF1539" s="17">
        <v>15</v>
      </c>
      <c r="AG1539" s="17">
        <v>2</v>
      </c>
      <c r="AH1539" s="17" t="s">
        <v>11926</v>
      </c>
      <c r="AK1539" s="17" t="s">
        <v>11927</v>
      </c>
      <c r="AM1539" s="17" t="s">
        <v>2615</v>
      </c>
      <c r="AN1539" s="17" t="s">
        <v>19445</v>
      </c>
      <c r="AO1539" s="17">
        <v>3</v>
      </c>
      <c r="AP1539" s="17">
        <v>80</v>
      </c>
      <c r="AQ1539" s="17">
        <v>5</v>
      </c>
      <c r="AR1539" s="17" t="s">
        <v>19446</v>
      </c>
      <c r="BD1539" s="17" t="s">
        <v>3901</v>
      </c>
      <c r="BK1539" s="17" t="s">
        <v>3901</v>
      </c>
      <c r="DN1539" s="17">
        <f>COUNTIF(AU1539:DM1539, "X")</f>
        <v>2</v>
      </c>
    </row>
    <row r="1540" spans="1:118" s="17" customFormat="1">
      <c r="A1540" s="17" t="s">
        <v>19637</v>
      </c>
      <c r="B1540" s="17">
        <v>55</v>
      </c>
      <c r="C1540" s="17">
        <v>101340</v>
      </c>
      <c r="D1540" s="17" t="s">
        <v>4003</v>
      </c>
      <c r="E1540" s="17" t="s">
        <v>5892</v>
      </c>
      <c r="F1540" s="17" t="s">
        <v>91</v>
      </c>
      <c r="H1540" s="309">
        <v>15591</v>
      </c>
      <c r="I1540" s="309">
        <v>35683</v>
      </c>
      <c r="J1540" s="17" t="s">
        <v>3888</v>
      </c>
      <c r="L1540" s="17" t="s">
        <v>19564</v>
      </c>
      <c r="N1540" s="17" t="s">
        <v>31</v>
      </c>
      <c r="O1540" s="17" t="s">
        <v>15</v>
      </c>
      <c r="P1540" s="17">
        <v>45373</v>
      </c>
      <c r="AF1540" s="17">
        <v>15</v>
      </c>
      <c r="AG1540" s="17">
        <v>2</v>
      </c>
      <c r="AH1540" s="17" t="s">
        <v>11926</v>
      </c>
      <c r="AK1540" s="17" t="s">
        <v>11927</v>
      </c>
      <c r="AM1540" s="17" t="s">
        <v>2615</v>
      </c>
      <c r="AN1540" s="17" t="s">
        <v>19445</v>
      </c>
      <c r="AO1540" s="17">
        <v>3</v>
      </c>
      <c r="AP1540" s="17">
        <v>80</v>
      </c>
      <c r="AQ1540" s="17">
        <v>5</v>
      </c>
      <c r="AR1540" s="17" t="s">
        <v>19446</v>
      </c>
      <c r="BD1540" s="17" t="s">
        <v>3901</v>
      </c>
      <c r="BK1540" s="17" t="s">
        <v>3901</v>
      </c>
      <c r="DN1540" s="17">
        <f>COUNTIF(AU1540:DM1540, "X")</f>
        <v>2</v>
      </c>
    </row>
    <row r="1541" spans="1:118" s="17" customFormat="1">
      <c r="A1541" s="17" t="s">
        <v>4002</v>
      </c>
      <c r="B1541" s="17">
        <v>55</v>
      </c>
      <c r="C1541" s="17">
        <v>95739</v>
      </c>
      <c r="D1541" s="17" t="s">
        <v>4003</v>
      </c>
      <c r="E1541" s="17" t="s">
        <v>166</v>
      </c>
      <c r="F1541" s="17" t="s">
        <v>30</v>
      </c>
      <c r="H1541" s="309">
        <v>26436</v>
      </c>
      <c r="I1541" s="309">
        <v>42870</v>
      </c>
      <c r="J1541" s="17" t="s">
        <v>3888</v>
      </c>
      <c r="L1541" s="17" t="s">
        <v>4004</v>
      </c>
      <c r="N1541" s="17" t="s">
        <v>19</v>
      </c>
      <c r="O1541" s="17" t="s">
        <v>15</v>
      </c>
      <c r="P1541" s="17">
        <v>45356</v>
      </c>
      <c r="AC1541" s="17" t="s">
        <v>3890</v>
      </c>
      <c r="AD1541" s="17" t="s">
        <v>3891</v>
      </c>
      <c r="AF1541" s="17">
        <v>8</v>
      </c>
      <c r="AG1541" s="17">
        <v>2</v>
      </c>
      <c r="AM1541" s="17" t="s">
        <v>172</v>
      </c>
      <c r="AN1541" s="17" t="s">
        <v>3892</v>
      </c>
      <c r="AO1541" s="17">
        <v>3</v>
      </c>
      <c r="AP1541" s="17">
        <v>80</v>
      </c>
      <c r="AQ1541" s="17">
        <v>5</v>
      </c>
      <c r="AT1541" s="17" t="s">
        <v>3893</v>
      </c>
      <c r="DN1541" s="17">
        <f>COUNTIF(AU1541:DM1541, "X")</f>
        <v>0</v>
      </c>
    </row>
    <row r="1542" spans="1:118" s="17" customFormat="1">
      <c r="A1542" s="17" t="s">
        <v>18805</v>
      </c>
      <c r="B1542" s="17">
        <v>55</v>
      </c>
      <c r="C1542" s="17">
        <v>51098</v>
      </c>
      <c r="D1542" s="17" t="s">
        <v>925</v>
      </c>
      <c r="E1542" s="17" t="s">
        <v>455</v>
      </c>
      <c r="F1542" s="17" t="s">
        <v>48</v>
      </c>
      <c r="H1542" s="309">
        <v>12595</v>
      </c>
      <c r="I1542" s="309">
        <v>28611</v>
      </c>
      <c r="J1542" s="17" t="s">
        <v>3888</v>
      </c>
      <c r="L1542" s="17" t="s">
        <v>18806</v>
      </c>
      <c r="N1542" s="17" t="s">
        <v>31</v>
      </c>
      <c r="O1542" s="17" t="s">
        <v>15</v>
      </c>
      <c r="P1542" s="17">
        <v>45373</v>
      </c>
      <c r="AD1542" s="17" t="s">
        <v>9896</v>
      </c>
      <c r="AF1542" s="17">
        <v>8</v>
      </c>
      <c r="AG1542" s="17">
        <v>2</v>
      </c>
      <c r="AM1542" s="17" t="s">
        <v>136</v>
      </c>
      <c r="AN1542" s="17" t="s">
        <v>18697</v>
      </c>
      <c r="AO1542" s="17">
        <v>3</v>
      </c>
      <c r="AP1542" s="17">
        <v>80</v>
      </c>
      <c r="AQ1542" s="17">
        <v>5</v>
      </c>
      <c r="AR1542" s="17" t="s">
        <v>9898</v>
      </c>
      <c r="AU1542" s="17" t="s">
        <v>21</v>
      </c>
      <c r="AV1542" s="17" t="s">
        <v>3901</v>
      </c>
      <c r="AX1542" s="17" t="s">
        <v>3901</v>
      </c>
      <c r="AZ1542" s="17" t="s">
        <v>3901</v>
      </c>
      <c r="BB1542" s="17" t="s">
        <v>3901</v>
      </c>
      <c r="BD1542" s="17" t="s">
        <v>3901</v>
      </c>
      <c r="BJ1542" s="17" t="s">
        <v>21</v>
      </c>
      <c r="BK1542" s="17" t="s">
        <v>3901</v>
      </c>
      <c r="BQ1542" s="17" t="s">
        <v>30</v>
      </c>
      <c r="BS1542" s="17" t="s">
        <v>3901</v>
      </c>
      <c r="BY1542" s="17" t="s">
        <v>3901</v>
      </c>
      <c r="BZ1542" s="17" t="s">
        <v>3901</v>
      </c>
      <c r="CC1542" s="17" t="s">
        <v>3901</v>
      </c>
      <c r="CF1542" s="17" t="s">
        <v>3901</v>
      </c>
      <c r="CG1542" s="17" t="s">
        <v>21</v>
      </c>
      <c r="CH1542" s="17" t="s">
        <v>3901</v>
      </c>
      <c r="CM1542" s="17" t="s">
        <v>21</v>
      </c>
      <c r="CN1542" s="17" t="s">
        <v>3901</v>
      </c>
      <c r="CQ1542" s="17" t="s">
        <v>3901</v>
      </c>
      <c r="CR1542" s="17" t="s">
        <v>21</v>
      </c>
      <c r="CS1542" s="17" t="s">
        <v>3901</v>
      </c>
      <c r="CU1542" s="17" t="s">
        <v>3901</v>
      </c>
      <c r="DN1542" s="17">
        <f>COUNTIF(AU1542:DM1542, "X")</f>
        <v>16</v>
      </c>
    </row>
    <row r="1543" spans="1:118" s="17" customFormat="1">
      <c r="A1543" s="17" t="s">
        <v>17781</v>
      </c>
      <c r="B1543" s="17">
        <v>55</v>
      </c>
      <c r="C1543" s="17">
        <v>22897</v>
      </c>
      <c r="D1543" s="17" t="s">
        <v>17782</v>
      </c>
      <c r="E1543" s="17" t="s">
        <v>8598</v>
      </c>
      <c r="F1543" s="17" t="s">
        <v>65</v>
      </c>
      <c r="H1543" s="309">
        <v>12815</v>
      </c>
      <c r="I1543" s="309">
        <v>28611</v>
      </c>
      <c r="J1543" s="17" t="s">
        <v>3888</v>
      </c>
      <c r="L1543" s="17" t="s">
        <v>17783</v>
      </c>
      <c r="N1543" s="17" t="s">
        <v>14</v>
      </c>
      <c r="O1543" s="17" t="s">
        <v>15</v>
      </c>
      <c r="P1543" s="17">
        <v>45371</v>
      </c>
      <c r="AF1543" s="17">
        <v>8</v>
      </c>
      <c r="AG1543" s="17">
        <v>2</v>
      </c>
      <c r="AH1543" s="17" t="s">
        <v>11926</v>
      </c>
      <c r="AK1543" s="17" t="s">
        <v>17298</v>
      </c>
      <c r="AM1543" s="17" t="s">
        <v>71</v>
      </c>
      <c r="AN1543" s="17" t="s">
        <v>17760</v>
      </c>
      <c r="AO1543" s="17">
        <v>3</v>
      </c>
      <c r="AP1543" s="17">
        <v>80</v>
      </c>
      <c r="AQ1543" s="17">
        <v>5</v>
      </c>
      <c r="AR1543" s="17" t="s">
        <v>17300</v>
      </c>
      <c r="AU1543" s="17" t="s">
        <v>21</v>
      </c>
      <c r="AV1543" s="17" t="s">
        <v>3901</v>
      </c>
      <c r="AX1543" s="17" t="s">
        <v>3901</v>
      </c>
      <c r="AZ1543" s="17" t="s">
        <v>3901</v>
      </c>
      <c r="BD1543" s="17" t="s">
        <v>3901</v>
      </c>
      <c r="BF1543" s="17" t="s">
        <v>3901</v>
      </c>
      <c r="BH1543" s="17" t="s">
        <v>3901</v>
      </c>
      <c r="BK1543" s="17" t="s">
        <v>3901</v>
      </c>
      <c r="BN1543" s="17" t="s">
        <v>3901</v>
      </c>
      <c r="BS1543" s="17" t="s">
        <v>3901</v>
      </c>
      <c r="BY1543" s="17" t="s">
        <v>3901</v>
      </c>
      <c r="BZ1543" s="17" t="s">
        <v>21</v>
      </c>
      <c r="CC1543" s="17" t="s">
        <v>3901</v>
      </c>
      <c r="CF1543" s="17" t="s">
        <v>3901</v>
      </c>
      <c r="CH1543" s="17" t="s">
        <v>3901</v>
      </c>
      <c r="CN1543" s="17" t="s">
        <v>3901</v>
      </c>
      <c r="CQ1543" s="17" t="s">
        <v>3901</v>
      </c>
      <c r="CR1543" s="17" t="s">
        <v>21</v>
      </c>
      <c r="CU1543" s="17" t="s">
        <v>3901</v>
      </c>
      <c r="DA1543" s="17" t="s">
        <v>3901</v>
      </c>
      <c r="DN1543" s="17">
        <f>COUNTIF(AU1543:DM1543, "X")</f>
        <v>17</v>
      </c>
    </row>
    <row r="1544" spans="1:118" s="17" customFormat="1">
      <c r="A1544" s="523" t="s">
        <v>2159</v>
      </c>
      <c r="B1544" s="17">
        <v>55</v>
      </c>
      <c r="C1544" s="17">
        <v>111517</v>
      </c>
      <c r="D1544" s="17" t="s">
        <v>1809</v>
      </c>
      <c r="E1544" s="17" t="s">
        <v>313</v>
      </c>
      <c r="F1544" s="17" t="s">
        <v>65</v>
      </c>
      <c r="H1544" s="309">
        <v>27316</v>
      </c>
      <c r="I1544" s="309">
        <v>36619</v>
      </c>
      <c r="J1544" s="17" t="s">
        <v>3888</v>
      </c>
      <c r="L1544" s="17" t="s">
        <v>1840</v>
      </c>
      <c r="N1544" s="17" t="s">
        <v>14</v>
      </c>
      <c r="O1544" s="17" t="s">
        <v>15</v>
      </c>
      <c r="P1544" s="17">
        <v>45371</v>
      </c>
      <c r="AC1544" s="17" t="s">
        <v>14</v>
      </c>
      <c r="AF1544" s="17">
        <v>15</v>
      </c>
      <c r="AG1544" s="17">
        <v>2</v>
      </c>
      <c r="AI1544" s="17" t="s">
        <v>10178</v>
      </c>
      <c r="AM1544" s="17" t="s">
        <v>193</v>
      </c>
      <c r="AN1544" s="17" t="s">
        <v>10381</v>
      </c>
      <c r="AO1544" s="17">
        <v>3</v>
      </c>
      <c r="AP1544" s="17">
        <v>80</v>
      </c>
      <c r="AQ1544" s="17">
        <v>5</v>
      </c>
      <c r="AR1544" s="17" t="s">
        <v>10180</v>
      </c>
      <c r="BD1544" s="17" t="s">
        <v>3901</v>
      </c>
      <c r="BS1544" s="17" t="s">
        <v>3901</v>
      </c>
      <c r="CC1544" s="17" t="s">
        <v>3901</v>
      </c>
      <c r="CF1544" s="17" t="s">
        <v>3901</v>
      </c>
      <c r="CH1544" s="17" t="s">
        <v>3901</v>
      </c>
      <c r="CN1544" s="17" t="s">
        <v>3901</v>
      </c>
      <c r="CR1544" s="17" t="s">
        <v>21</v>
      </c>
      <c r="CU1544" s="17" t="s">
        <v>3901</v>
      </c>
      <c r="DA1544" s="17" t="s">
        <v>3901</v>
      </c>
      <c r="DF1544" s="17" t="s">
        <v>3901</v>
      </c>
      <c r="DN1544" s="17">
        <f>COUNTIF(AU1544:DM1544, "X")</f>
        <v>9</v>
      </c>
    </row>
    <row r="1545" spans="1:118" s="17" customFormat="1">
      <c r="A1545" s="523" t="s">
        <v>1839</v>
      </c>
      <c r="B1545" s="17">
        <v>55</v>
      </c>
      <c r="C1545" s="17">
        <v>118260</v>
      </c>
      <c r="D1545" s="17" t="s">
        <v>1809</v>
      </c>
      <c r="E1545" s="17" t="s">
        <v>333</v>
      </c>
      <c r="F1545" s="17" t="s">
        <v>48</v>
      </c>
      <c r="H1545" s="309">
        <v>26674</v>
      </c>
      <c r="I1545" s="309">
        <v>37182</v>
      </c>
      <c r="J1545" s="17" t="s">
        <v>3888</v>
      </c>
      <c r="K1545" s="17" t="s">
        <v>21</v>
      </c>
      <c r="L1545" s="17" t="s">
        <v>1840</v>
      </c>
      <c r="N1545" s="17" t="s">
        <v>14</v>
      </c>
      <c r="O1545" s="17" t="s">
        <v>15</v>
      </c>
      <c r="P1545" s="17">
        <v>45371</v>
      </c>
      <c r="AC1545" s="17" t="s">
        <v>14</v>
      </c>
      <c r="AF1545" s="17">
        <v>15</v>
      </c>
      <c r="AG1545" s="17">
        <v>2</v>
      </c>
      <c r="AI1545" s="17" t="s">
        <v>10178</v>
      </c>
      <c r="AM1545" s="17" t="s">
        <v>193</v>
      </c>
      <c r="AN1545" s="17" t="s">
        <v>10381</v>
      </c>
      <c r="AO1545" s="17">
        <v>3</v>
      </c>
      <c r="AP1545" s="17">
        <v>80</v>
      </c>
      <c r="AQ1545" s="17">
        <v>5</v>
      </c>
      <c r="AR1545" s="17" t="s">
        <v>10180</v>
      </c>
      <c r="BD1545" s="17" t="s">
        <v>3901</v>
      </c>
      <c r="BQ1545" s="17" t="s">
        <v>21</v>
      </c>
      <c r="BS1545" s="17" t="s">
        <v>3901</v>
      </c>
      <c r="CC1545" s="17" t="s">
        <v>3901</v>
      </c>
      <c r="CF1545" s="17" t="s">
        <v>3901</v>
      </c>
      <c r="CG1545" s="17" t="s">
        <v>21</v>
      </c>
      <c r="CH1545" s="17" t="s">
        <v>3901</v>
      </c>
      <c r="CM1545" s="17" t="s">
        <v>21</v>
      </c>
      <c r="CN1545" s="17" t="s">
        <v>3901</v>
      </c>
      <c r="CR1545" s="17" t="s">
        <v>21</v>
      </c>
      <c r="CU1545" s="17" t="s">
        <v>3901</v>
      </c>
      <c r="DA1545" s="17" t="s">
        <v>3901</v>
      </c>
      <c r="DE1545" s="17" t="s">
        <v>21</v>
      </c>
      <c r="DF1545" s="17" t="s">
        <v>3901</v>
      </c>
      <c r="DN1545" s="17">
        <f>COUNTIF(AU1545:DM1545, "X")</f>
        <v>9</v>
      </c>
    </row>
    <row r="1546" spans="1:118" s="17" customFormat="1">
      <c r="A1546" s="523" t="s">
        <v>1511</v>
      </c>
      <c r="B1546" s="17">
        <v>55</v>
      </c>
      <c r="C1546" s="17">
        <v>91028</v>
      </c>
      <c r="D1546" s="17" t="s">
        <v>1254</v>
      </c>
      <c r="E1546" s="17" t="s">
        <v>503</v>
      </c>
      <c r="F1546" s="17" t="s">
        <v>317</v>
      </c>
      <c r="H1546" s="309">
        <v>25743</v>
      </c>
      <c r="I1546" s="309">
        <v>34950</v>
      </c>
      <c r="J1546" s="17" t="s">
        <v>3888</v>
      </c>
      <c r="L1546" s="17" t="s">
        <v>1255</v>
      </c>
      <c r="N1546" s="17" t="s">
        <v>14</v>
      </c>
      <c r="O1546" s="17" t="s">
        <v>15</v>
      </c>
      <c r="P1546" s="17">
        <v>45371</v>
      </c>
      <c r="AC1546" s="17" t="s">
        <v>14</v>
      </c>
      <c r="AF1546" s="17">
        <v>15</v>
      </c>
      <c r="AG1546" s="17">
        <v>2</v>
      </c>
      <c r="AI1546" s="17" t="s">
        <v>10178</v>
      </c>
      <c r="AM1546" s="17" t="s">
        <v>213</v>
      </c>
      <c r="AN1546" s="17" t="s">
        <v>17092</v>
      </c>
      <c r="AO1546" s="17">
        <v>3</v>
      </c>
      <c r="AP1546" s="17">
        <v>80</v>
      </c>
      <c r="AQ1546" s="17">
        <v>5</v>
      </c>
      <c r="AR1546" s="17" t="s">
        <v>10180</v>
      </c>
      <c r="AU1546" s="17" t="s">
        <v>21</v>
      </c>
      <c r="AV1546" s="17" t="s">
        <v>3901</v>
      </c>
      <c r="AW1546" s="17" t="s">
        <v>3901</v>
      </c>
      <c r="AX1546" s="17" t="s">
        <v>3901</v>
      </c>
      <c r="AY1546" s="17" t="s">
        <v>21</v>
      </c>
      <c r="AZ1546" s="17" t="s">
        <v>3901</v>
      </c>
      <c r="BB1546" s="17" t="s">
        <v>3901</v>
      </c>
      <c r="BD1546" s="17" t="s">
        <v>3901</v>
      </c>
      <c r="BH1546" s="17" t="s">
        <v>3901</v>
      </c>
      <c r="BJ1546" s="17" t="s">
        <v>21</v>
      </c>
      <c r="BK1546" s="17" t="s">
        <v>3901</v>
      </c>
      <c r="BL1546" s="17" t="s">
        <v>3901</v>
      </c>
      <c r="BN1546" s="17" t="s">
        <v>3901</v>
      </c>
      <c r="BQ1546" s="17" t="s">
        <v>30</v>
      </c>
      <c r="BS1546" s="17" t="s">
        <v>3901</v>
      </c>
      <c r="BU1546" s="17" t="s">
        <v>3901</v>
      </c>
      <c r="BY1546" s="17" t="s">
        <v>3901</v>
      </c>
      <c r="CC1546" s="17" t="s">
        <v>3901</v>
      </c>
      <c r="CD1546" s="17" t="s">
        <v>3901</v>
      </c>
      <c r="CF1546" s="17" t="s">
        <v>3901</v>
      </c>
      <c r="CH1546" s="17" t="s">
        <v>3901</v>
      </c>
      <c r="CI1546" s="17" t="s">
        <v>3901</v>
      </c>
      <c r="CL1546" s="17" t="s">
        <v>3901</v>
      </c>
      <c r="CM1546" s="17" t="s">
        <v>21</v>
      </c>
      <c r="CN1546" s="17" t="s">
        <v>3901</v>
      </c>
      <c r="CO1546" s="17" t="s">
        <v>3901</v>
      </c>
      <c r="CQ1546" s="17" t="s">
        <v>3901</v>
      </c>
      <c r="CR1546" s="17" t="s">
        <v>21</v>
      </c>
      <c r="CU1546" s="17" t="s">
        <v>3901</v>
      </c>
      <c r="CV1546" s="17" t="s">
        <v>3901</v>
      </c>
      <c r="CX1546" s="17" t="s">
        <v>3901</v>
      </c>
      <c r="CY1546" s="17" t="s">
        <v>21</v>
      </c>
      <c r="DA1546" s="17" t="s">
        <v>3901</v>
      </c>
      <c r="DB1546" s="17" t="s">
        <v>3901</v>
      </c>
      <c r="DD1546" s="17" t="s">
        <v>3901</v>
      </c>
      <c r="DF1546" s="17" t="s">
        <v>3901</v>
      </c>
      <c r="DN1546" s="17">
        <f>COUNTIF(AU1546:DM1546, "X")</f>
        <v>29</v>
      </c>
    </row>
    <row r="1547" spans="1:118" s="17" customFormat="1">
      <c r="A1547" s="523" t="s">
        <v>1253</v>
      </c>
      <c r="B1547" s="17">
        <v>55</v>
      </c>
      <c r="C1547" s="17">
        <v>90668</v>
      </c>
      <c r="D1547" s="17" t="s">
        <v>1254</v>
      </c>
      <c r="E1547" s="17" t="s">
        <v>75</v>
      </c>
      <c r="F1547" s="17" t="s">
        <v>63</v>
      </c>
      <c r="H1547" s="309">
        <v>25038</v>
      </c>
      <c r="I1547" s="309">
        <v>34925</v>
      </c>
      <c r="J1547" s="17" t="s">
        <v>3888</v>
      </c>
      <c r="L1547" s="17" t="s">
        <v>1255</v>
      </c>
      <c r="N1547" s="17" t="s">
        <v>14</v>
      </c>
      <c r="O1547" s="17" t="s">
        <v>15</v>
      </c>
      <c r="P1547" s="17">
        <v>45371</v>
      </c>
      <c r="AC1547" s="17" t="s">
        <v>14</v>
      </c>
      <c r="AF1547" s="17">
        <v>15</v>
      </c>
      <c r="AG1547" s="17">
        <v>2</v>
      </c>
      <c r="AI1547" s="17" t="s">
        <v>10178</v>
      </c>
      <c r="AM1547" s="17" t="s">
        <v>213</v>
      </c>
      <c r="AN1547" s="17" t="s">
        <v>17092</v>
      </c>
      <c r="AO1547" s="17">
        <v>3</v>
      </c>
      <c r="AP1547" s="17">
        <v>80</v>
      </c>
      <c r="AQ1547" s="17">
        <v>5</v>
      </c>
      <c r="AR1547" s="17" t="s">
        <v>10180</v>
      </c>
      <c r="AU1547" s="17" t="s">
        <v>21</v>
      </c>
      <c r="AV1547" s="17" t="s">
        <v>3901</v>
      </c>
      <c r="AW1547" s="17" t="s">
        <v>3901</v>
      </c>
      <c r="AX1547" s="17" t="s">
        <v>3901</v>
      </c>
      <c r="AY1547" s="17" t="s">
        <v>21</v>
      </c>
      <c r="AZ1547" s="17" t="s">
        <v>3901</v>
      </c>
      <c r="BB1547" s="17" t="s">
        <v>3901</v>
      </c>
      <c r="BD1547" s="17" t="s">
        <v>3901</v>
      </c>
      <c r="BH1547" s="17" t="s">
        <v>3901</v>
      </c>
      <c r="BJ1547" s="17" t="s">
        <v>21</v>
      </c>
      <c r="BK1547" s="17" t="s">
        <v>3901</v>
      </c>
      <c r="BL1547" s="17" t="s">
        <v>3901</v>
      </c>
      <c r="BN1547" s="17" t="s">
        <v>3901</v>
      </c>
      <c r="BQ1547" s="17" t="s">
        <v>21</v>
      </c>
      <c r="BS1547" s="17" t="s">
        <v>3901</v>
      </c>
      <c r="BU1547" s="17" t="s">
        <v>3901</v>
      </c>
      <c r="BY1547" s="17" t="s">
        <v>3901</v>
      </c>
      <c r="CC1547" s="17" t="s">
        <v>3901</v>
      </c>
      <c r="CD1547" s="17" t="s">
        <v>3901</v>
      </c>
      <c r="CF1547" s="17" t="s">
        <v>3901</v>
      </c>
      <c r="CH1547" s="17" t="s">
        <v>3901</v>
      </c>
      <c r="CI1547" s="17" t="s">
        <v>3901</v>
      </c>
      <c r="CL1547" s="17" t="s">
        <v>3901</v>
      </c>
      <c r="CM1547" s="17" t="s">
        <v>21</v>
      </c>
      <c r="CN1547" s="17" t="s">
        <v>3901</v>
      </c>
      <c r="CO1547" s="17" t="s">
        <v>3901</v>
      </c>
      <c r="CQ1547" s="17" t="s">
        <v>3901</v>
      </c>
      <c r="CR1547" s="17" t="s">
        <v>21</v>
      </c>
      <c r="CU1547" s="17" t="s">
        <v>3901</v>
      </c>
      <c r="CV1547" s="17" t="s">
        <v>3901</v>
      </c>
      <c r="CX1547" s="17" t="s">
        <v>3901</v>
      </c>
      <c r="CY1547" s="17" t="s">
        <v>21</v>
      </c>
      <c r="DA1547" s="17" t="s">
        <v>3901</v>
      </c>
      <c r="DB1547" s="17" t="s">
        <v>3901</v>
      </c>
      <c r="DD1547" s="17" t="s">
        <v>3901</v>
      </c>
      <c r="DF1547" s="17" t="s">
        <v>3901</v>
      </c>
      <c r="DN1547" s="17">
        <f>COUNTIF(AU1547:DM1547, "X")</f>
        <v>29</v>
      </c>
    </row>
    <row r="1548" spans="1:118" s="17" customFormat="1">
      <c r="A1548" s="17" t="s">
        <v>20458</v>
      </c>
      <c r="B1548" s="17">
        <v>55</v>
      </c>
      <c r="C1548" s="17">
        <v>114548</v>
      </c>
      <c r="D1548" s="17" t="s">
        <v>20459</v>
      </c>
      <c r="E1548" s="17" t="s">
        <v>35</v>
      </c>
      <c r="F1548" s="17" t="s">
        <v>21</v>
      </c>
      <c r="H1548" s="309">
        <v>25866</v>
      </c>
      <c r="I1548" s="309">
        <v>36815</v>
      </c>
      <c r="J1548" s="17" t="s">
        <v>3888</v>
      </c>
      <c r="L1548" s="17" t="s">
        <v>20460</v>
      </c>
      <c r="N1548" s="17" t="s">
        <v>14</v>
      </c>
      <c r="O1548" s="17" t="s">
        <v>15</v>
      </c>
      <c r="P1548" s="17">
        <v>45371</v>
      </c>
      <c r="AF1548" s="17">
        <v>15</v>
      </c>
      <c r="AG1548" s="17">
        <v>2</v>
      </c>
      <c r="AI1548" s="17" t="s">
        <v>10178</v>
      </c>
      <c r="AM1548" s="17" t="s">
        <v>85</v>
      </c>
      <c r="AN1548" s="17" t="s">
        <v>20273</v>
      </c>
      <c r="AO1548" s="17">
        <v>3</v>
      </c>
      <c r="AP1548" s="17">
        <v>80</v>
      </c>
      <c r="AQ1548" s="17">
        <v>5</v>
      </c>
      <c r="AR1548" s="17" t="s">
        <v>10180</v>
      </c>
      <c r="BD1548" s="17" t="s">
        <v>3901</v>
      </c>
      <c r="BH1548" s="17" t="s">
        <v>3901</v>
      </c>
      <c r="BJ1548" s="17" t="s">
        <v>21</v>
      </c>
      <c r="BK1548" s="17" t="s">
        <v>3901</v>
      </c>
      <c r="BS1548" s="17" t="s">
        <v>3901</v>
      </c>
      <c r="CF1548" s="17" t="s">
        <v>3901</v>
      </c>
      <c r="CH1548" s="17" t="s">
        <v>3901</v>
      </c>
      <c r="CI1548" s="17" t="s">
        <v>3901</v>
      </c>
      <c r="CU1548" s="17" t="s">
        <v>3901</v>
      </c>
      <c r="DN1548" s="17">
        <f>COUNTIF(AU1548:DM1548, "X")</f>
        <v>8</v>
      </c>
    </row>
    <row r="1549" spans="1:118" s="17" customFormat="1">
      <c r="A1549" s="17" t="s">
        <v>8379</v>
      </c>
      <c r="B1549" s="17">
        <v>55</v>
      </c>
      <c r="C1549" s="17">
        <v>97524</v>
      </c>
      <c r="D1549" s="17" t="s">
        <v>8380</v>
      </c>
      <c r="E1549" s="17" t="s">
        <v>109</v>
      </c>
      <c r="F1549" s="17" t="s">
        <v>525</v>
      </c>
      <c r="H1549" s="309">
        <v>23895</v>
      </c>
      <c r="I1549" s="309">
        <v>35345</v>
      </c>
      <c r="J1549" s="17" t="s">
        <v>3888</v>
      </c>
      <c r="L1549" s="17" t="s">
        <v>8381</v>
      </c>
      <c r="N1549" s="17" t="s">
        <v>19</v>
      </c>
      <c r="O1549" s="17" t="s">
        <v>15</v>
      </c>
      <c r="P1549" s="17">
        <v>45356</v>
      </c>
      <c r="AC1549" s="17" t="s">
        <v>3890</v>
      </c>
      <c r="AD1549" s="17" t="s">
        <v>3891</v>
      </c>
      <c r="AF1549" s="17">
        <v>15</v>
      </c>
      <c r="AG1549" s="17">
        <v>2</v>
      </c>
      <c r="AM1549" s="17" t="s">
        <v>2607</v>
      </c>
      <c r="AN1549" s="17" t="s">
        <v>8305</v>
      </c>
      <c r="AO1549" s="17">
        <v>3</v>
      </c>
      <c r="AP1549" s="17">
        <v>80</v>
      </c>
      <c r="AQ1549" s="17">
        <v>5</v>
      </c>
      <c r="AT1549" s="17" t="s">
        <v>7979</v>
      </c>
      <c r="DN1549" s="17">
        <f>COUNTIF(AU1549:DM1549, "X")</f>
        <v>0</v>
      </c>
    </row>
    <row r="1550" spans="1:118" s="17" customFormat="1">
      <c r="A1550" s="17" t="s">
        <v>22911</v>
      </c>
      <c r="B1550" s="17">
        <v>55</v>
      </c>
      <c r="C1550" s="17">
        <v>111519</v>
      </c>
      <c r="D1550" s="17" t="s">
        <v>184</v>
      </c>
      <c r="E1550" s="17" t="s">
        <v>456</v>
      </c>
      <c r="F1550" s="17" t="s">
        <v>122</v>
      </c>
      <c r="H1550" s="309">
        <v>29874</v>
      </c>
      <c r="I1550" s="309">
        <v>42261</v>
      </c>
      <c r="J1550" s="17" t="s">
        <v>3888</v>
      </c>
      <c r="L1550" s="17" t="s">
        <v>22912</v>
      </c>
      <c r="N1550" s="17" t="s">
        <v>205</v>
      </c>
      <c r="O1550" s="17" t="s">
        <v>15</v>
      </c>
      <c r="P1550" s="17">
        <v>45337</v>
      </c>
      <c r="AF1550" s="17">
        <v>8</v>
      </c>
      <c r="AG1550" s="17">
        <v>2</v>
      </c>
      <c r="AI1550" s="17" t="s">
        <v>20542</v>
      </c>
      <c r="AM1550" s="17" t="s">
        <v>253</v>
      </c>
      <c r="AN1550" s="17" t="s">
        <v>22821</v>
      </c>
      <c r="AO1550" s="17">
        <v>3</v>
      </c>
      <c r="AP1550" s="17">
        <v>80</v>
      </c>
      <c r="AQ1550" s="17">
        <v>5</v>
      </c>
      <c r="AR1550" s="17" t="s">
        <v>22585</v>
      </c>
      <c r="AS1550" s="17" t="s">
        <v>22824</v>
      </c>
      <c r="DN1550" s="17">
        <f>COUNTIF(AU1550:DM1550, "X")</f>
        <v>0</v>
      </c>
    </row>
    <row r="1551" spans="1:118" s="17" customFormat="1">
      <c r="A1551" s="17" t="s">
        <v>19354</v>
      </c>
      <c r="B1551" s="17">
        <v>55</v>
      </c>
      <c r="C1551" s="17">
        <v>64978</v>
      </c>
      <c r="D1551" s="17" t="s">
        <v>19355</v>
      </c>
      <c r="E1551" s="17" t="s">
        <v>122</v>
      </c>
      <c r="F1551" s="17" t="s">
        <v>30</v>
      </c>
      <c r="H1551" s="309">
        <v>15829</v>
      </c>
      <c r="I1551" s="309">
        <v>30437</v>
      </c>
      <c r="J1551" s="17" t="s">
        <v>3888</v>
      </c>
      <c r="L1551" s="17" t="s">
        <v>19356</v>
      </c>
      <c r="N1551" s="17" t="s">
        <v>31</v>
      </c>
      <c r="O1551" s="17" t="s">
        <v>15</v>
      </c>
      <c r="P1551" s="17">
        <v>45373</v>
      </c>
      <c r="AF1551" s="17">
        <v>8</v>
      </c>
      <c r="AG1551" s="17">
        <v>2</v>
      </c>
      <c r="AH1551" s="17" t="s">
        <v>11926</v>
      </c>
      <c r="AK1551" s="17" t="s">
        <v>11927</v>
      </c>
      <c r="AM1551" s="17" t="s">
        <v>34</v>
      </c>
      <c r="AN1551" s="17" t="s">
        <v>19238</v>
      </c>
      <c r="AO1551" s="17">
        <v>3</v>
      </c>
      <c r="AP1551" s="17">
        <v>80</v>
      </c>
      <c r="AQ1551" s="17">
        <v>5</v>
      </c>
      <c r="AR1551" s="17" t="s">
        <v>19239</v>
      </c>
      <c r="AU1551" s="17" t="s">
        <v>30</v>
      </c>
      <c r="AV1551" s="17" t="s">
        <v>3901</v>
      </c>
      <c r="AX1551" s="17" t="s">
        <v>3901</v>
      </c>
      <c r="AY1551" s="17" t="s">
        <v>30</v>
      </c>
      <c r="AZ1551" s="17" t="s">
        <v>3901</v>
      </c>
      <c r="BB1551" s="17" t="s">
        <v>3901</v>
      </c>
      <c r="BC1551" s="17" t="s">
        <v>30</v>
      </c>
      <c r="BD1551" s="17" t="s">
        <v>3901</v>
      </c>
      <c r="BH1551" s="17" t="s">
        <v>3901</v>
      </c>
      <c r="BJ1551" s="17" t="s">
        <v>30</v>
      </c>
      <c r="BK1551" s="17" t="s">
        <v>3901</v>
      </c>
      <c r="BN1551" s="17" t="s">
        <v>3901</v>
      </c>
      <c r="BQ1551" s="17" t="s">
        <v>30</v>
      </c>
      <c r="BS1551" s="17" t="s">
        <v>3901</v>
      </c>
      <c r="BZ1551" s="17" t="s">
        <v>30</v>
      </c>
      <c r="CC1551" s="17" t="s">
        <v>3901</v>
      </c>
      <c r="CF1551" s="17" t="s">
        <v>3901</v>
      </c>
      <c r="CG1551" s="17" t="s">
        <v>30</v>
      </c>
      <c r="CH1551" s="17" t="s">
        <v>3901</v>
      </c>
      <c r="CM1551" s="17" t="s">
        <v>30</v>
      </c>
      <c r="CQ1551" s="17" t="s">
        <v>3901</v>
      </c>
      <c r="CR1551" s="17" t="s">
        <v>30</v>
      </c>
      <c r="CU1551" s="17" t="s">
        <v>3901</v>
      </c>
      <c r="DN1551" s="17">
        <f>COUNTIF(AU1551:DM1551, "X")</f>
        <v>14</v>
      </c>
    </row>
    <row r="1552" spans="1:118" s="17" customFormat="1">
      <c r="A1552" s="17" t="s">
        <v>18152</v>
      </c>
      <c r="B1552" s="17">
        <v>55</v>
      </c>
      <c r="C1552" s="17">
        <v>109830</v>
      </c>
      <c r="D1552" s="17" t="s">
        <v>18094</v>
      </c>
      <c r="E1552" s="17" t="s">
        <v>434</v>
      </c>
      <c r="F1552" s="17" t="s">
        <v>48</v>
      </c>
      <c r="H1552" s="309">
        <v>28808</v>
      </c>
      <c r="I1552" s="309">
        <v>36507</v>
      </c>
      <c r="J1552" s="17" t="s">
        <v>3888</v>
      </c>
      <c r="L1552" s="17" t="s">
        <v>18095</v>
      </c>
      <c r="N1552" s="17" t="s">
        <v>14</v>
      </c>
      <c r="O1552" s="17" t="s">
        <v>15</v>
      </c>
      <c r="P1552" s="17">
        <v>45371</v>
      </c>
      <c r="AF1552" s="17">
        <v>8</v>
      </c>
      <c r="AG1552" s="17">
        <v>2</v>
      </c>
      <c r="AH1552" s="17" t="s">
        <v>11926</v>
      </c>
      <c r="AK1552" s="17" t="s">
        <v>17298</v>
      </c>
      <c r="AM1552" s="17" t="s">
        <v>51</v>
      </c>
      <c r="AN1552" s="17" t="s">
        <v>17933</v>
      </c>
      <c r="AO1552" s="17">
        <v>3</v>
      </c>
      <c r="AP1552" s="17">
        <v>80</v>
      </c>
      <c r="AQ1552" s="17">
        <v>5</v>
      </c>
      <c r="AR1552" s="17" t="s">
        <v>17300</v>
      </c>
      <c r="BD1552" s="17" t="s">
        <v>3901</v>
      </c>
      <c r="DN1552" s="17">
        <f>COUNTIF(AU1552:DM1552, "X")</f>
        <v>1</v>
      </c>
    </row>
    <row r="1553" spans="1:118" s="17" customFormat="1">
      <c r="A1553" s="17" t="s">
        <v>22181</v>
      </c>
      <c r="B1553" s="17">
        <v>55</v>
      </c>
      <c r="C1553" s="17">
        <v>3322</v>
      </c>
      <c r="D1553" s="17" t="s">
        <v>22182</v>
      </c>
      <c r="E1553" s="17" t="s">
        <v>378</v>
      </c>
      <c r="F1553" s="17" t="s">
        <v>5442</v>
      </c>
      <c r="H1553" s="309">
        <v>15492</v>
      </c>
      <c r="I1553" s="309">
        <v>28581</v>
      </c>
      <c r="J1553" s="17" t="s">
        <v>3888</v>
      </c>
      <c r="L1553" s="17" t="s">
        <v>22183</v>
      </c>
      <c r="N1553" s="17" t="s">
        <v>19</v>
      </c>
      <c r="O1553" s="17" t="s">
        <v>15</v>
      </c>
      <c r="P1553" s="17">
        <v>45356</v>
      </c>
      <c r="AD1553" s="17" t="s">
        <v>3891</v>
      </c>
      <c r="AF1553" s="17">
        <v>8</v>
      </c>
      <c r="AG1553" s="17">
        <v>2</v>
      </c>
      <c r="AM1553" s="17" t="s">
        <v>246</v>
      </c>
      <c r="AN1553" s="17" t="s">
        <v>22149</v>
      </c>
      <c r="AO1553" s="17">
        <v>3</v>
      </c>
      <c r="AP1553" s="17">
        <v>80</v>
      </c>
      <c r="AQ1553" s="17">
        <v>5</v>
      </c>
      <c r="AR1553" s="17" t="s">
        <v>22150</v>
      </c>
      <c r="BD1553" s="17" t="s">
        <v>3901</v>
      </c>
      <c r="BK1553" s="17" t="s">
        <v>3901</v>
      </c>
      <c r="DN1553" s="17">
        <f>COUNTIF(AU1553:DM1553, "X")</f>
        <v>2</v>
      </c>
    </row>
    <row r="1554" spans="1:118" s="17" customFormat="1">
      <c r="A1554" s="17" t="s">
        <v>24839</v>
      </c>
      <c r="B1554" s="17">
        <v>55</v>
      </c>
      <c r="C1554" s="17">
        <v>115959</v>
      </c>
      <c r="D1554" s="17" t="s">
        <v>24840</v>
      </c>
      <c r="E1554" s="17" t="s">
        <v>244</v>
      </c>
      <c r="F1554" s="17" t="s">
        <v>22</v>
      </c>
      <c r="H1554" s="309">
        <v>27813</v>
      </c>
      <c r="I1554" s="309">
        <v>36950</v>
      </c>
      <c r="J1554" s="17" t="s">
        <v>3888</v>
      </c>
      <c r="L1554" s="17" t="s">
        <v>24841</v>
      </c>
      <c r="N1554" s="17" t="s">
        <v>31</v>
      </c>
      <c r="O1554" s="17" t="s">
        <v>15</v>
      </c>
      <c r="P1554" s="17">
        <v>45373</v>
      </c>
      <c r="AC1554" s="17" t="s">
        <v>9895</v>
      </c>
      <c r="AD1554" s="17" t="s">
        <v>9896</v>
      </c>
      <c r="AF1554" s="17">
        <v>15</v>
      </c>
      <c r="AG1554" s="17">
        <v>2</v>
      </c>
      <c r="AM1554" s="17" t="s">
        <v>268</v>
      </c>
      <c r="AN1554" s="17" t="s">
        <v>24751</v>
      </c>
      <c r="AO1554" s="17">
        <v>3</v>
      </c>
      <c r="AP1554" s="17">
        <v>80</v>
      </c>
      <c r="AQ1554" s="17">
        <v>5</v>
      </c>
      <c r="AR1554" s="17" t="s">
        <v>9898</v>
      </c>
      <c r="AT1554" s="17" t="s">
        <v>14152</v>
      </c>
      <c r="AZ1554" s="17" t="s">
        <v>3901</v>
      </c>
      <c r="BA1554" s="17" t="s">
        <v>30</v>
      </c>
      <c r="BD1554" s="17" t="s">
        <v>3901</v>
      </c>
      <c r="BH1554" s="17" t="s">
        <v>3901</v>
      </c>
      <c r="CU1554" s="17" t="s">
        <v>3901</v>
      </c>
      <c r="DF1554" s="17" t="s">
        <v>3901</v>
      </c>
      <c r="DN1554" s="17">
        <f>COUNTIF(AU1554:DM1554, "X")</f>
        <v>5</v>
      </c>
    </row>
    <row r="1555" spans="1:118" s="17" customFormat="1">
      <c r="A1555" s="17" t="s">
        <v>17511</v>
      </c>
      <c r="B1555" s="17">
        <v>55</v>
      </c>
      <c r="C1555" s="17">
        <v>88975</v>
      </c>
      <c r="D1555" s="17" t="s">
        <v>7648</v>
      </c>
      <c r="E1555" s="17" t="s">
        <v>230</v>
      </c>
      <c r="F1555" s="17" t="s">
        <v>58</v>
      </c>
      <c r="H1555" s="309">
        <v>26518</v>
      </c>
      <c r="I1555" s="309">
        <v>34778</v>
      </c>
      <c r="J1555" s="17" t="s">
        <v>3888</v>
      </c>
      <c r="L1555" s="17" t="s">
        <v>17317</v>
      </c>
      <c r="M1555" s="17" t="s">
        <v>17512</v>
      </c>
      <c r="N1555" s="17" t="s">
        <v>14</v>
      </c>
      <c r="O1555" s="17" t="s">
        <v>15</v>
      </c>
      <c r="P1555" s="17">
        <v>45371</v>
      </c>
      <c r="AF1555" s="17">
        <v>15</v>
      </c>
      <c r="AG1555" s="17">
        <v>2</v>
      </c>
      <c r="AH1555" s="17" t="s">
        <v>11926</v>
      </c>
      <c r="AK1555" s="17" t="s">
        <v>17298</v>
      </c>
      <c r="AM1555" s="17" t="s">
        <v>88</v>
      </c>
      <c r="AN1555" s="17" t="s">
        <v>17299</v>
      </c>
      <c r="AO1555" s="17">
        <v>3</v>
      </c>
      <c r="AP1555" s="17">
        <v>80</v>
      </c>
      <c r="AQ1555" s="17">
        <v>5</v>
      </c>
      <c r="AR1555" s="17" t="s">
        <v>17300</v>
      </c>
      <c r="CU1555" s="17" t="s">
        <v>3901</v>
      </c>
      <c r="DN1555" s="17">
        <f>COUNTIF(AU1555:DM1555, "X")</f>
        <v>1</v>
      </c>
    </row>
    <row r="1556" spans="1:118" s="17" customFormat="1">
      <c r="A1556" s="17" t="s">
        <v>7647</v>
      </c>
      <c r="B1556" s="17">
        <v>55</v>
      </c>
      <c r="C1556" s="17">
        <v>107870</v>
      </c>
      <c r="D1556" s="17" t="s">
        <v>7648</v>
      </c>
      <c r="E1556" s="17" t="s">
        <v>554</v>
      </c>
      <c r="F1556" s="17" t="s">
        <v>99</v>
      </c>
      <c r="H1556" s="309">
        <v>29676</v>
      </c>
      <c r="I1556" s="309">
        <v>36290</v>
      </c>
      <c r="J1556" s="17" t="s">
        <v>3888</v>
      </c>
      <c r="L1556" s="17" t="s">
        <v>7649</v>
      </c>
      <c r="N1556" s="17" t="s">
        <v>19</v>
      </c>
      <c r="O1556" s="17" t="s">
        <v>15</v>
      </c>
      <c r="P1556" s="17">
        <v>45356</v>
      </c>
      <c r="AC1556" s="17" t="s">
        <v>3890</v>
      </c>
      <c r="AD1556" s="17" t="s">
        <v>3891</v>
      </c>
      <c r="AF1556" s="17">
        <v>8</v>
      </c>
      <c r="AG1556" s="17">
        <v>2</v>
      </c>
      <c r="AM1556" s="17" t="s">
        <v>2606</v>
      </c>
      <c r="AN1556" s="17" t="s">
        <v>7570</v>
      </c>
      <c r="AO1556" s="17">
        <v>3</v>
      </c>
      <c r="AP1556" s="17">
        <v>80</v>
      </c>
      <c r="AQ1556" s="17">
        <v>5</v>
      </c>
      <c r="AT1556" s="17" t="s">
        <v>6589</v>
      </c>
      <c r="CR1556" s="17" t="s">
        <v>21</v>
      </c>
      <c r="CU1556" s="17" t="s">
        <v>3901</v>
      </c>
      <c r="DN1556" s="17">
        <f>COUNTIF(AU1556:DM1556, "X")</f>
        <v>1</v>
      </c>
    </row>
    <row r="1557" spans="1:118" s="17" customFormat="1">
      <c r="A1557" s="17" t="s">
        <v>9119</v>
      </c>
      <c r="B1557" s="17">
        <v>55</v>
      </c>
      <c r="C1557" s="17">
        <v>48196</v>
      </c>
      <c r="D1557" s="17" t="s">
        <v>9120</v>
      </c>
      <c r="E1557" s="17" t="s">
        <v>109</v>
      </c>
      <c r="F1557" s="17" t="s">
        <v>84</v>
      </c>
      <c r="H1557" s="309">
        <v>25442</v>
      </c>
      <c r="I1557" s="309">
        <v>39321</v>
      </c>
      <c r="J1557" s="17" t="s">
        <v>3888</v>
      </c>
      <c r="L1557" s="17" t="s">
        <v>9121</v>
      </c>
      <c r="N1557" s="17" t="s">
        <v>19</v>
      </c>
      <c r="O1557" s="17" t="s">
        <v>15</v>
      </c>
      <c r="P1557" s="17">
        <v>45356</v>
      </c>
      <c r="AC1557" s="17" t="s">
        <v>3890</v>
      </c>
      <c r="AD1557" s="17" t="s">
        <v>3891</v>
      </c>
      <c r="AF1557" s="17">
        <v>8</v>
      </c>
      <c r="AG1557" s="17">
        <v>2</v>
      </c>
      <c r="AM1557" s="17" t="s">
        <v>29</v>
      </c>
      <c r="AN1557" s="17" t="s">
        <v>9081</v>
      </c>
      <c r="AO1557" s="17">
        <v>3</v>
      </c>
      <c r="AP1557" s="17">
        <v>80</v>
      </c>
      <c r="AQ1557" s="17">
        <v>5</v>
      </c>
      <c r="AT1557" s="17" t="s">
        <v>9082</v>
      </c>
      <c r="BS1557" s="17" t="s">
        <v>3901</v>
      </c>
      <c r="DN1557" s="17">
        <f>COUNTIF(AU1557:DM1557, "X")</f>
        <v>1</v>
      </c>
    </row>
    <row r="1558" spans="1:118" s="17" customFormat="1">
      <c r="A1558" s="17" t="s">
        <v>18321</v>
      </c>
      <c r="B1558" s="17">
        <v>55</v>
      </c>
      <c r="C1558" s="17">
        <v>98495</v>
      </c>
      <c r="D1558" s="17" t="s">
        <v>18322</v>
      </c>
      <c r="E1558" s="17" t="s">
        <v>386</v>
      </c>
      <c r="F1558" s="17" t="s">
        <v>22</v>
      </c>
      <c r="H1558" s="309">
        <v>15641</v>
      </c>
      <c r="I1558" s="309">
        <v>35401</v>
      </c>
      <c r="J1558" s="17" t="s">
        <v>3888</v>
      </c>
      <c r="L1558" s="17" t="s">
        <v>18178</v>
      </c>
      <c r="N1558" s="17" t="s">
        <v>31</v>
      </c>
      <c r="O1558" s="17" t="s">
        <v>15</v>
      </c>
      <c r="P1558" s="17">
        <v>45373</v>
      </c>
      <c r="AD1558" s="17" t="s">
        <v>9896</v>
      </c>
      <c r="AF1558" s="17">
        <v>8</v>
      </c>
      <c r="AG1558" s="17">
        <v>2</v>
      </c>
      <c r="AM1558" s="17" t="s">
        <v>32</v>
      </c>
      <c r="AN1558" s="17" t="s">
        <v>18168</v>
      </c>
      <c r="AO1558" s="17">
        <v>3</v>
      </c>
      <c r="AP1558" s="17">
        <v>80</v>
      </c>
      <c r="AQ1558" s="17">
        <v>5</v>
      </c>
      <c r="AR1558" s="17" t="s">
        <v>9898</v>
      </c>
      <c r="CY1558" s="17" t="s">
        <v>3901</v>
      </c>
      <c r="DN1558" s="17">
        <f>COUNTIF(AU1558:DM1558, "X")</f>
        <v>1</v>
      </c>
    </row>
    <row r="1559" spans="1:118" s="17" customFormat="1">
      <c r="A1559" s="17" t="s">
        <v>13423</v>
      </c>
      <c r="B1559" s="17">
        <v>55</v>
      </c>
      <c r="C1559" s="17">
        <v>102547</v>
      </c>
      <c r="D1559" s="17" t="s">
        <v>443</v>
      </c>
      <c r="E1559" s="17" t="s">
        <v>261</v>
      </c>
      <c r="F1559" s="17" t="s">
        <v>56</v>
      </c>
      <c r="H1559" s="309">
        <v>21971</v>
      </c>
      <c r="I1559" s="309">
        <v>35807</v>
      </c>
      <c r="J1559" s="17" t="s">
        <v>3888</v>
      </c>
      <c r="L1559" s="17" t="s">
        <v>13337</v>
      </c>
      <c r="N1559" s="17" t="s">
        <v>31</v>
      </c>
      <c r="O1559" s="17" t="s">
        <v>15</v>
      </c>
      <c r="P1559" s="17">
        <v>45373</v>
      </c>
      <c r="AC1559" s="17" t="s">
        <v>9895</v>
      </c>
      <c r="AD1559" s="17" t="s">
        <v>9896</v>
      </c>
      <c r="AF1559" s="17">
        <v>8</v>
      </c>
      <c r="AG1559" s="17">
        <v>2</v>
      </c>
      <c r="AM1559" s="17" t="s">
        <v>115</v>
      </c>
      <c r="AN1559" s="17" t="s">
        <v>13186</v>
      </c>
      <c r="AO1559" s="17">
        <v>3</v>
      </c>
      <c r="AP1559" s="17">
        <v>80</v>
      </c>
      <c r="AQ1559" s="17">
        <v>5</v>
      </c>
      <c r="AR1559" s="17" t="s">
        <v>9898</v>
      </c>
      <c r="AT1559" s="17" t="s">
        <v>12990</v>
      </c>
      <c r="AV1559" s="17" t="s">
        <v>3901</v>
      </c>
      <c r="BD1559" s="17" t="s">
        <v>3901</v>
      </c>
      <c r="CH1559" s="17" t="s">
        <v>3901</v>
      </c>
      <c r="DN1559" s="17">
        <f>COUNTIF(AU1559:DM1559, "X")</f>
        <v>3</v>
      </c>
    </row>
    <row r="1560" spans="1:118" s="17" customFormat="1">
      <c r="A1560" s="17" t="s">
        <v>13945</v>
      </c>
      <c r="B1560" s="17">
        <v>55</v>
      </c>
      <c r="C1560" s="17">
        <v>110827</v>
      </c>
      <c r="D1560" s="17" t="s">
        <v>443</v>
      </c>
      <c r="E1560" s="17" t="s">
        <v>713</v>
      </c>
      <c r="F1560" s="17" t="s">
        <v>4417</v>
      </c>
      <c r="H1560" s="309">
        <v>29678</v>
      </c>
      <c r="I1560" s="309">
        <v>43997</v>
      </c>
      <c r="J1560" s="17" t="s">
        <v>3888</v>
      </c>
      <c r="L1560" s="17" t="s">
        <v>13946</v>
      </c>
      <c r="M1560" s="17" t="s">
        <v>478</v>
      </c>
      <c r="N1560" s="17" t="s">
        <v>31</v>
      </c>
      <c r="O1560" s="17" t="s">
        <v>15</v>
      </c>
      <c r="P1560" s="17">
        <v>45373</v>
      </c>
      <c r="AC1560" s="17" t="s">
        <v>9895</v>
      </c>
      <c r="AD1560" s="17" t="s">
        <v>9896</v>
      </c>
      <c r="AF1560" s="17">
        <v>15</v>
      </c>
      <c r="AG1560" s="17">
        <v>2</v>
      </c>
      <c r="AM1560" s="17" t="s">
        <v>240</v>
      </c>
      <c r="AN1560" s="17" t="s">
        <v>13567</v>
      </c>
      <c r="AO1560" s="17">
        <v>3</v>
      </c>
      <c r="AP1560" s="17">
        <v>80</v>
      </c>
      <c r="AQ1560" s="17">
        <v>5</v>
      </c>
      <c r="AR1560" s="17" t="s">
        <v>9898</v>
      </c>
      <c r="AT1560" s="17" t="s">
        <v>12990</v>
      </c>
      <c r="AU1560" s="17" t="s">
        <v>21</v>
      </c>
      <c r="DN1560" s="17">
        <f>COUNTIF(AU1560:DM1560, "X")</f>
        <v>0</v>
      </c>
    </row>
    <row r="1561" spans="1:118" s="17" customFormat="1">
      <c r="A1561" s="523" t="s">
        <v>2032</v>
      </c>
      <c r="B1561" s="17">
        <v>55</v>
      </c>
      <c r="C1561" s="17">
        <v>118263</v>
      </c>
      <c r="D1561" s="17" t="s">
        <v>2033</v>
      </c>
      <c r="E1561" s="17" t="s">
        <v>987</v>
      </c>
      <c r="F1561" s="17" t="s">
        <v>33</v>
      </c>
      <c r="H1561" s="309">
        <v>30750</v>
      </c>
      <c r="I1561" s="309">
        <v>37173</v>
      </c>
      <c r="J1561" s="17" t="s">
        <v>3888</v>
      </c>
      <c r="L1561" s="17" t="s">
        <v>1415</v>
      </c>
      <c r="N1561" s="17" t="s">
        <v>19</v>
      </c>
      <c r="O1561" s="17" t="s">
        <v>15</v>
      </c>
      <c r="P1561" s="17">
        <v>45356</v>
      </c>
      <c r="AC1561" s="17" t="s">
        <v>3890</v>
      </c>
      <c r="AD1561" s="17" t="s">
        <v>3891</v>
      </c>
      <c r="AF1561" s="17">
        <v>15</v>
      </c>
      <c r="AG1561" s="17">
        <v>2</v>
      </c>
      <c r="AM1561" s="17" t="s">
        <v>311</v>
      </c>
      <c r="AN1561" s="17" t="s">
        <v>9449</v>
      </c>
      <c r="AO1561" s="17">
        <v>3</v>
      </c>
      <c r="AP1561" s="17">
        <v>80</v>
      </c>
      <c r="AQ1561" s="17">
        <v>5</v>
      </c>
      <c r="AT1561" s="17" t="s">
        <v>9082</v>
      </c>
      <c r="AY1561" s="17" t="s">
        <v>21</v>
      </c>
      <c r="BD1561" s="17" t="s">
        <v>3901</v>
      </c>
      <c r="BS1561" s="17" t="s">
        <v>3901</v>
      </c>
      <c r="BY1561" s="17" t="s">
        <v>3901</v>
      </c>
      <c r="CC1561" s="17" t="s">
        <v>3901</v>
      </c>
      <c r="CH1561" s="17" t="s">
        <v>3901</v>
      </c>
      <c r="CN1561" s="17" t="s">
        <v>3901</v>
      </c>
      <c r="CQ1561" s="17" t="s">
        <v>3901</v>
      </c>
      <c r="CR1561" s="17" t="s">
        <v>21</v>
      </c>
      <c r="CU1561" s="17" t="s">
        <v>3901</v>
      </c>
      <c r="DA1561" s="17" t="s">
        <v>3901</v>
      </c>
      <c r="DF1561" s="17" t="s">
        <v>3901</v>
      </c>
      <c r="DN1561" s="17">
        <f>COUNTIF(AU1561:DM1561, "X")</f>
        <v>10</v>
      </c>
    </row>
    <row r="1562" spans="1:118" s="17" customFormat="1">
      <c r="A1562" s="17" t="s">
        <v>19966</v>
      </c>
      <c r="B1562" s="17">
        <v>55</v>
      </c>
      <c r="C1562" s="17">
        <v>82899</v>
      </c>
      <c r="D1562" s="17" t="s">
        <v>19967</v>
      </c>
      <c r="E1562" s="17" t="s">
        <v>10004</v>
      </c>
      <c r="F1562" s="17" t="s">
        <v>58</v>
      </c>
      <c r="H1562" s="309">
        <v>22346</v>
      </c>
      <c r="I1562" s="309">
        <v>33882</v>
      </c>
      <c r="J1562" s="17" t="s">
        <v>3888</v>
      </c>
      <c r="L1562" s="17" t="s">
        <v>19968</v>
      </c>
      <c r="N1562" s="17" t="s">
        <v>14</v>
      </c>
      <c r="O1562" s="17" t="s">
        <v>15</v>
      </c>
      <c r="P1562" s="17">
        <v>45371</v>
      </c>
      <c r="AF1562" s="17">
        <v>15</v>
      </c>
      <c r="AG1562" s="17">
        <v>2</v>
      </c>
      <c r="AI1562" s="17" t="s">
        <v>10178</v>
      </c>
      <c r="AM1562" s="17" t="s">
        <v>148</v>
      </c>
      <c r="AN1562" s="17" t="s">
        <v>19836</v>
      </c>
      <c r="AO1562" s="17">
        <v>3</v>
      </c>
      <c r="AP1562" s="17">
        <v>80</v>
      </c>
      <c r="AQ1562" s="17">
        <v>5</v>
      </c>
      <c r="AR1562" s="17" t="s">
        <v>10180</v>
      </c>
      <c r="AU1562" s="17" t="s">
        <v>21</v>
      </c>
      <c r="AV1562" s="17" t="s">
        <v>3901</v>
      </c>
      <c r="AX1562" s="17" t="s">
        <v>3901</v>
      </c>
      <c r="AY1562" s="17" t="s">
        <v>21</v>
      </c>
      <c r="AZ1562" s="17" t="s">
        <v>3901</v>
      </c>
      <c r="BB1562" s="17" t="s">
        <v>3901</v>
      </c>
      <c r="BD1562" s="17" t="s">
        <v>3901</v>
      </c>
      <c r="BH1562" s="17" t="s">
        <v>3901</v>
      </c>
      <c r="BJ1562" s="17" t="s">
        <v>21</v>
      </c>
      <c r="BK1562" s="17" t="s">
        <v>3901</v>
      </c>
      <c r="BN1562" s="17" t="s">
        <v>3901</v>
      </c>
      <c r="BQ1562" s="17" t="s">
        <v>21</v>
      </c>
      <c r="BS1562" s="17" t="s">
        <v>3901</v>
      </c>
      <c r="BU1562" s="17" t="s">
        <v>3901</v>
      </c>
      <c r="BY1562" s="17" t="s">
        <v>3901</v>
      </c>
      <c r="BZ1562" s="17" t="s">
        <v>21</v>
      </c>
      <c r="CC1562" s="17" t="s">
        <v>3901</v>
      </c>
      <c r="CF1562" s="17" t="s">
        <v>3901</v>
      </c>
      <c r="CG1562" s="17" t="s">
        <v>21</v>
      </c>
      <c r="CH1562" s="17" t="s">
        <v>3901</v>
      </c>
      <c r="CN1562" s="17" t="s">
        <v>3901</v>
      </c>
      <c r="CQ1562" s="17" t="s">
        <v>3901</v>
      </c>
      <c r="CR1562" s="17" t="s">
        <v>21</v>
      </c>
      <c r="CU1562" s="17" t="s">
        <v>3901</v>
      </c>
      <c r="CX1562" s="17" t="s">
        <v>3901</v>
      </c>
      <c r="DB1562" s="17" t="s">
        <v>3901</v>
      </c>
      <c r="DF1562" s="17" t="s">
        <v>3901</v>
      </c>
      <c r="DJ1562" s="17" t="s">
        <v>3901</v>
      </c>
      <c r="DN1562" s="17">
        <f>COUNTIF(AU1562:DM1562, "X")</f>
        <v>21</v>
      </c>
    </row>
    <row r="1563" spans="1:118" s="17" customFormat="1">
      <c r="A1563" s="17" t="s">
        <v>9446</v>
      </c>
      <c r="B1563" s="17">
        <v>55</v>
      </c>
      <c r="C1563" s="17">
        <v>22491</v>
      </c>
      <c r="D1563" s="17" t="s">
        <v>9447</v>
      </c>
      <c r="E1563" s="17" t="s">
        <v>281</v>
      </c>
      <c r="F1563" s="17" t="s">
        <v>58</v>
      </c>
      <c r="H1563" s="309">
        <v>20031</v>
      </c>
      <c r="I1563" s="309">
        <v>30895</v>
      </c>
      <c r="J1563" s="17" t="s">
        <v>3888</v>
      </c>
      <c r="K1563" s="17" t="s">
        <v>21</v>
      </c>
      <c r="L1563" s="17" t="s">
        <v>9448</v>
      </c>
      <c r="N1563" s="17" t="s">
        <v>19</v>
      </c>
      <c r="O1563" s="17" t="s">
        <v>15</v>
      </c>
      <c r="P1563" s="17">
        <v>45356</v>
      </c>
      <c r="AC1563" s="17" t="s">
        <v>3890</v>
      </c>
      <c r="AD1563" s="17" t="s">
        <v>3891</v>
      </c>
      <c r="AF1563" s="17">
        <v>8</v>
      </c>
      <c r="AG1563" s="17">
        <v>2</v>
      </c>
      <c r="AM1563" s="17" t="s">
        <v>311</v>
      </c>
      <c r="AN1563" s="17" t="s">
        <v>9449</v>
      </c>
      <c r="AO1563" s="17">
        <v>3</v>
      </c>
      <c r="AP1563" s="17">
        <v>80</v>
      </c>
      <c r="AQ1563" s="17">
        <v>5</v>
      </c>
      <c r="AT1563" s="17" t="s">
        <v>9082</v>
      </c>
      <c r="AV1563" s="17" t="s">
        <v>3901</v>
      </c>
      <c r="BA1563" s="17" t="s">
        <v>3901</v>
      </c>
      <c r="BB1563" s="17" t="s">
        <v>3901</v>
      </c>
      <c r="BD1563" s="17" t="s">
        <v>3901</v>
      </c>
      <c r="BN1563" s="17" t="s">
        <v>3901</v>
      </c>
      <c r="BS1563" s="17" t="s">
        <v>3901</v>
      </c>
      <c r="CF1563" s="17" t="s">
        <v>3901</v>
      </c>
      <c r="CH1563" s="17" t="s">
        <v>3901</v>
      </c>
      <c r="CM1563" s="17" t="s">
        <v>21</v>
      </c>
      <c r="CN1563" s="17" t="s">
        <v>3901</v>
      </c>
      <c r="CQ1563" s="17" t="s">
        <v>3901</v>
      </c>
      <c r="CR1563" s="17" t="s">
        <v>21</v>
      </c>
      <c r="CU1563" s="17" t="s">
        <v>3901</v>
      </c>
      <c r="DE1563" s="17" t="s">
        <v>21</v>
      </c>
      <c r="DN1563" s="17">
        <f>COUNTIF(AU1563:DM1563, "X")</f>
        <v>11</v>
      </c>
    </row>
    <row r="1564" spans="1:118" s="17" customFormat="1">
      <c r="A1564" s="17" t="s">
        <v>20750</v>
      </c>
      <c r="B1564" s="17">
        <v>55</v>
      </c>
      <c r="C1564" s="17">
        <v>33610</v>
      </c>
      <c r="D1564" s="17" t="s">
        <v>20751</v>
      </c>
      <c r="E1564" s="17" t="s">
        <v>410</v>
      </c>
      <c r="F1564" s="17" t="s">
        <v>48</v>
      </c>
      <c r="H1564" s="309">
        <v>9463</v>
      </c>
      <c r="I1564" s="309">
        <v>28611</v>
      </c>
      <c r="J1564" s="17" t="s">
        <v>3888</v>
      </c>
      <c r="L1564" s="17" t="s">
        <v>20752</v>
      </c>
      <c r="N1564" s="17" t="s">
        <v>26</v>
      </c>
      <c r="O1564" s="17" t="s">
        <v>15</v>
      </c>
      <c r="P1564" s="17">
        <v>45318</v>
      </c>
      <c r="AF1564" s="17">
        <v>8</v>
      </c>
      <c r="AG1564" s="17">
        <v>2</v>
      </c>
      <c r="AI1564" s="17" t="s">
        <v>20669</v>
      </c>
      <c r="AM1564" s="17" t="s">
        <v>53</v>
      </c>
      <c r="AN1564" s="17" t="s">
        <v>20670</v>
      </c>
      <c r="AO1564" s="17">
        <v>3</v>
      </c>
      <c r="AP1564" s="17">
        <v>80</v>
      </c>
      <c r="AQ1564" s="17">
        <v>5</v>
      </c>
      <c r="AR1564" s="17" t="s">
        <v>20671</v>
      </c>
      <c r="AU1564" s="17" t="s">
        <v>21</v>
      </c>
      <c r="AX1564" s="17" t="s">
        <v>3901</v>
      </c>
      <c r="AY1564" s="17" t="s">
        <v>21</v>
      </c>
      <c r="AZ1564" s="17" t="s">
        <v>3901</v>
      </c>
      <c r="BB1564" s="17" t="s">
        <v>3901</v>
      </c>
      <c r="BC1564" s="17" t="s">
        <v>21</v>
      </c>
      <c r="BD1564" s="17" t="s">
        <v>3901</v>
      </c>
      <c r="BF1564" s="17" t="s">
        <v>3901</v>
      </c>
      <c r="BH1564" s="17" t="s">
        <v>3901</v>
      </c>
      <c r="BJ1564" s="17" t="s">
        <v>21</v>
      </c>
      <c r="BK1564" s="17" t="s">
        <v>3901</v>
      </c>
      <c r="BN1564" s="17" t="s">
        <v>3901</v>
      </c>
      <c r="BQ1564" s="17" t="s">
        <v>21</v>
      </c>
      <c r="BS1564" s="17" t="s">
        <v>3901</v>
      </c>
      <c r="BY1564" s="17" t="s">
        <v>3901</v>
      </c>
      <c r="BZ1564" s="17" t="s">
        <v>21</v>
      </c>
      <c r="CC1564" s="17" t="s">
        <v>3901</v>
      </c>
      <c r="DN1564" s="17">
        <f>COUNTIF(AU1564:DM1564, "X")</f>
        <v>11</v>
      </c>
    </row>
    <row r="1565" spans="1:118" s="17" customFormat="1">
      <c r="A1565" s="17" t="s">
        <v>24123</v>
      </c>
      <c r="B1565" s="17">
        <v>55</v>
      </c>
      <c r="C1565" s="17">
        <v>76645</v>
      </c>
      <c r="D1565" s="17" t="s">
        <v>20751</v>
      </c>
      <c r="E1565" s="17" t="s">
        <v>122</v>
      </c>
      <c r="F1565" s="17" t="s">
        <v>7237</v>
      </c>
      <c r="H1565" s="309">
        <v>21245</v>
      </c>
      <c r="I1565" s="309">
        <v>33724</v>
      </c>
      <c r="J1565" s="17" t="s">
        <v>3888</v>
      </c>
      <c r="L1565" s="17" t="s">
        <v>421</v>
      </c>
      <c r="M1565" s="17" t="s">
        <v>12426</v>
      </c>
      <c r="N1565" s="17" t="s">
        <v>126</v>
      </c>
      <c r="O1565" s="17" t="s">
        <v>15</v>
      </c>
      <c r="P1565" s="17">
        <v>45383</v>
      </c>
      <c r="Q1565" s="17">
        <v>1547</v>
      </c>
      <c r="AF1565" s="17">
        <v>8</v>
      </c>
      <c r="AG1565" s="17">
        <v>2</v>
      </c>
      <c r="AI1565" s="17" t="s">
        <v>20542</v>
      </c>
      <c r="AM1565" s="17" t="s">
        <v>127</v>
      </c>
      <c r="AN1565" s="17" t="s">
        <v>23839</v>
      </c>
      <c r="AO1565" s="17">
        <v>3</v>
      </c>
      <c r="AP1565" s="17">
        <v>80</v>
      </c>
      <c r="AQ1565" s="17">
        <v>5</v>
      </c>
      <c r="AR1565" s="17" t="s">
        <v>22585</v>
      </c>
      <c r="AS1565" s="17" t="s">
        <v>23503</v>
      </c>
      <c r="BD1565" s="17" t="s">
        <v>3901</v>
      </c>
      <c r="BH1565" s="17" t="s">
        <v>3901</v>
      </c>
      <c r="BK1565" s="17" t="s">
        <v>3901</v>
      </c>
      <c r="DA1565" s="17" t="s">
        <v>3901</v>
      </c>
      <c r="DN1565" s="17">
        <f>COUNTIF(AU1565:DM1565, "X")</f>
        <v>4</v>
      </c>
    </row>
    <row r="1566" spans="1:118" s="17" customFormat="1">
      <c r="A1566" s="17" t="s">
        <v>12907</v>
      </c>
      <c r="B1566" s="17">
        <v>55</v>
      </c>
      <c r="C1566" s="17">
        <v>19815</v>
      </c>
      <c r="D1566" s="17" t="s">
        <v>12908</v>
      </c>
      <c r="E1566" s="17" t="s">
        <v>134</v>
      </c>
      <c r="F1566" s="17" t="s">
        <v>277</v>
      </c>
      <c r="H1566" s="309">
        <v>14733</v>
      </c>
      <c r="I1566" s="309">
        <v>28611</v>
      </c>
      <c r="J1566" s="17" t="s">
        <v>3888</v>
      </c>
      <c r="L1566" s="17" t="s">
        <v>12909</v>
      </c>
      <c r="N1566" s="17" t="s">
        <v>31</v>
      </c>
      <c r="O1566" s="17" t="s">
        <v>15</v>
      </c>
      <c r="P1566" s="17">
        <v>45373</v>
      </c>
      <c r="AC1566" s="17" t="s">
        <v>9895</v>
      </c>
      <c r="AD1566" s="17" t="s">
        <v>9896</v>
      </c>
      <c r="AF1566" s="17">
        <v>15</v>
      </c>
      <c r="AG1566" s="17">
        <v>2</v>
      </c>
      <c r="AM1566" s="17" t="s">
        <v>156</v>
      </c>
      <c r="AN1566" s="17" t="s">
        <v>12693</v>
      </c>
      <c r="AO1566" s="17">
        <v>3</v>
      </c>
      <c r="AP1566" s="17">
        <v>80</v>
      </c>
      <c r="AQ1566" s="17">
        <v>5</v>
      </c>
      <c r="AR1566" s="17" t="s">
        <v>9898</v>
      </c>
      <c r="AT1566" s="17" t="s">
        <v>11929</v>
      </c>
      <c r="AU1566" s="17" t="s">
        <v>21</v>
      </c>
      <c r="AV1566" s="17" t="s">
        <v>3901</v>
      </c>
      <c r="AW1566" s="17" t="s">
        <v>3901</v>
      </c>
      <c r="AX1566" s="17" t="s">
        <v>3901</v>
      </c>
      <c r="AY1566" s="17" t="s">
        <v>21</v>
      </c>
      <c r="AZ1566" s="17" t="s">
        <v>3901</v>
      </c>
      <c r="BA1566" s="17" t="s">
        <v>3901</v>
      </c>
      <c r="BB1566" s="17" t="s">
        <v>3901</v>
      </c>
      <c r="BC1566" s="17" t="s">
        <v>21</v>
      </c>
      <c r="BD1566" s="17" t="s">
        <v>3901</v>
      </c>
      <c r="BH1566" s="17" t="s">
        <v>3901</v>
      </c>
      <c r="BJ1566" s="17" t="s">
        <v>21</v>
      </c>
      <c r="BK1566" s="17" t="s">
        <v>3901</v>
      </c>
      <c r="BL1566" s="17" t="s">
        <v>3901</v>
      </c>
      <c r="BN1566" s="17" t="s">
        <v>3901</v>
      </c>
      <c r="BQ1566" s="17" t="s">
        <v>21</v>
      </c>
      <c r="BS1566" s="17" t="s">
        <v>3901</v>
      </c>
      <c r="BU1566" s="17" t="s">
        <v>3901</v>
      </c>
      <c r="BY1566" s="17" t="s">
        <v>3901</v>
      </c>
      <c r="BZ1566" s="17" t="s">
        <v>21</v>
      </c>
      <c r="CC1566" s="17" t="s">
        <v>3901</v>
      </c>
      <c r="CD1566" s="17" t="s">
        <v>3901</v>
      </c>
      <c r="CF1566" s="17" t="s">
        <v>3901</v>
      </c>
      <c r="CG1566" s="17" t="s">
        <v>21</v>
      </c>
      <c r="CH1566" s="17" t="s">
        <v>3901</v>
      </c>
      <c r="CI1566" s="17" t="s">
        <v>3901</v>
      </c>
      <c r="CL1566" s="17" t="s">
        <v>3901</v>
      </c>
      <c r="CM1566" s="17" t="s">
        <v>21</v>
      </c>
      <c r="CN1566" s="17" t="s">
        <v>3901</v>
      </c>
      <c r="CO1566" s="17" t="s">
        <v>3901</v>
      </c>
      <c r="CQ1566" s="17" t="s">
        <v>3901</v>
      </c>
      <c r="CR1566" s="17" t="s">
        <v>21</v>
      </c>
      <c r="CS1566" s="17" t="s">
        <v>3901</v>
      </c>
      <c r="CU1566" s="17" t="s">
        <v>3901</v>
      </c>
      <c r="CV1566" s="17" t="s">
        <v>3901</v>
      </c>
      <c r="CX1566" s="17" t="s">
        <v>3901</v>
      </c>
      <c r="CY1566" s="17" t="s">
        <v>21</v>
      </c>
      <c r="DA1566" s="17" t="s">
        <v>3901</v>
      </c>
      <c r="DB1566" s="17" t="s">
        <v>3901</v>
      </c>
      <c r="DD1566" s="17" t="s">
        <v>3901</v>
      </c>
      <c r="DF1566" s="17" t="s">
        <v>3901</v>
      </c>
      <c r="DN1566" s="17">
        <f>COUNTIF(AU1566:DM1566, "X")</f>
        <v>31</v>
      </c>
    </row>
    <row r="1567" spans="1:118" s="17" customFormat="1">
      <c r="A1567" s="17" t="s">
        <v>10658</v>
      </c>
      <c r="B1567" s="17">
        <v>55</v>
      </c>
      <c r="C1567" s="17">
        <v>121220</v>
      </c>
      <c r="D1567" s="17" t="s">
        <v>10659</v>
      </c>
      <c r="E1567" s="17" t="s">
        <v>4387</v>
      </c>
      <c r="F1567" s="17" t="s">
        <v>63</v>
      </c>
      <c r="H1567" s="309">
        <v>30256</v>
      </c>
      <c r="I1567" s="309">
        <v>37495</v>
      </c>
      <c r="J1567" s="17" t="s">
        <v>3888</v>
      </c>
      <c r="L1567" s="17" t="s">
        <v>10415</v>
      </c>
      <c r="N1567" s="17" t="s">
        <v>14</v>
      </c>
      <c r="O1567" s="17" t="s">
        <v>15</v>
      </c>
      <c r="P1567" s="17">
        <v>45371</v>
      </c>
      <c r="AC1567" s="17" t="s">
        <v>14</v>
      </c>
      <c r="AF1567" s="17">
        <v>8</v>
      </c>
      <c r="AG1567" s="17">
        <v>2</v>
      </c>
      <c r="AI1567" s="17" t="s">
        <v>10178</v>
      </c>
      <c r="AM1567" s="17" t="s">
        <v>193</v>
      </c>
      <c r="AN1567" s="17" t="s">
        <v>10381</v>
      </c>
      <c r="AO1567" s="17">
        <v>3</v>
      </c>
      <c r="AP1567" s="17">
        <v>80</v>
      </c>
      <c r="AQ1567" s="17">
        <v>5</v>
      </c>
      <c r="AR1567" s="17" t="s">
        <v>10180</v>
      </c>
      <c r="CU1567" s="17" t="s">
        <v>3901</v>
      </c>
      <c r="DN1567" s="17">
        <f>COUNTIF(AU1567:DM1567, "X")</f>
        <v>1</v>
      </c>
    </row>
    <row r="1568" spans="1:118" s="17" customFormat="1">
      <c r="A1568" s="17" t="s">
        <v>22710</v>
      </c>
      <c r="B1568" s="17">
        <v>55</v>
      </c>
      <c r="C1568" s="17">
        <v>114967</v>
      </c>
      <c r="D1568" s="17" t="s">
        <v>10659</v>
      </c>
      <c r="E1568" s="17" t="s">
        <v>842</v>
      </c>
      <c r="F1568" s="17" t="s">
        <v>75</v>
      </c>
      <c r="H1568" s="309">
        <v>30365</v>
      </c>
      <c r="I1568" s="309">
        <v>42434</v>
      </c>
      <c r="J1568" s="17" t="s">
        <v>3888</v>
      </c>
      <c r="L1568" s="17" t="s">
        <v>22711</v>
      </c>
      <c r="N1568" s="17" t="s">
        <v>31</v>
      </c>
      <c r="O1568" s="17" t="s">
        <v>15</v>
      </c>
      <c r="P1568" s="17">
        <v>45373</v>
      </c>
      <c r="AF1568" s="17">
        <v>8</v>
      </c>
      <c r="AG1568" s="17">
        <v>2</v>
      </c>
      <c r="AI1568" s="17" t="s">
        <v>20542</v>
      </c>
      <c r="AM1568" s="17" t="s">
        <v>133</v>
      </c>
      <c r="AN1568" s="17" t="s">
        <v>22584</v>
      </c>
      <c r="AO1568" s="17">
        <v>3</v>
      </c>
      <c r="AP1568" s="17">
        <v>80</v>
      </c>
      <c r="AQ1568" s="17">
        <v>5</v>
      </c>
      <c r="AR1568" s="17" t="s">
        <v>22585</v>
      </c>
      <c r="BD1568" s="17" t="s">
        <v>3901</v>
      </c>
      <c r="DN1568" s="17">
        <f>COUNTIF(AU1568:DM1568, "X")</f>
        <v>1</v>
      </c>
    </row>
    <row r="1569" spans="1:118" s="17" customFormat="1">
      <c r="A1569" s="17" t="s">
        <v>20505</v>
      </c>
      <c r="B1569" s="17">
        <v>55</v>
      </c>
      <c r="C1569" s="17">
        <v>79559</v>
      </c>
      <c r="D1569" s="17" t="s">
        <v>802</v>
      </c>
      <c r="E1569" s="17" t="s">
        <v>112</v>
      </c>
      <c r="F1569" s="17" t="s">
        <v>58</v>
      </c>
      <c r="H1569" s="309">
        <v>27154</v>
      </c>
      <c r="I1569" s="309">
        <v>42516</v>
      </c>
      <c r="J1569" s="17" t="s">
        <v>3888</v>
      </c>
      <c r="L1569" s="17" t="s">
        <v>20506</v>
      </c>
      <c r="N1569" s="17" t="s">
        <v>14</v>
      </c>
      <c r="O1569" s="17" t="s">
        <v>15</v>
      </c>
      <c r="P1569" s="17">
        <v>45371</v>
      </c>
      <c r="AF1569" s="17">
        <v>15</v>
      </c>
      <c r="AG1569" s="17">
        <v>2</v>
      </c>
      <c r="AI1569" s="17" t="s">
        <v>10178</v>
      </c>
      <c r="AM1569" s="17" t="s">
        <v>94</v>
      </c>
      <c r="AN1569" s="17" t="s">
        <v>20471</v>
      </c>
      <c r="AO1569" s="17">
        <v>3</v>
      </c>
      <c r="AP1569" s="17">
        <v>80</v>
      </c>
      <c r="AQ1569" s="17">
        <v>5</v>
      </c>
      <c r="AR1569" s="17" t="s">
        <v>10180</v>
      </c>
      <c r="CU1569" s="17" t="s">
        <v>3901</v>
      </c>
      <c r="DN1569" s="17">
        <f>COUNTIF(AU1569:DM1569, "X")</f>
        <v>1</v>
      </c>
    </row>
    <row r="1570" spans="1:118" s="17" customFormat="1">
      <c r="A1570" s="17" t="s">
        <v>4967</v>
      </c>
      <c r="B1570" s="17">
        <v>55</v>
      </c>
      <c r="C1570" s="17">
        <v>84653</v>
      </c>
      <c r="D1570" s="17" t="s">
        <v>802</v>
      </c>
      <c r="E1570" s="17" t="s">
        <v>620</v>
      </c>
      <c r="F1570" s="17" t="s">
        <v>22</v>
      </c>
      <c r="H1570" s="309">
        <v>20666</v>
      </c>
      <c r="I1570" s="309">
        <v>34245</v>
      </c>
      <c r="J1570" s="17" t="s">
        <v>3888</v>
      </c>
      <c r="L1570" s="17" t="s">
        <v>4968</v>
      </c>
      <c r="N1570" s="17" t="s">
        <v>19</v>
      </c>
      <c r="O1570" s="17" t="s">
        <v>15</v>
      </c>
      <c r="P1570" s="17">
        <v>45356</v>
      </c>
      <c r="AC1570" s="17" t="s">
        <v>3890</v>
      </c>
      <c r="AD1570" s="17" t="s">
        <v>3891</v>
      </c>
      <c r="AF1570" s="17">
        <v>8</v>
      </c>
      <c r="AG1570" s="17">
        <v>2</v>
      </c>
      <c r="AM1570" s="17" t="s">
        <v>2602</v>
      </c>
      <c r="AN1570" s="17" t="s">
        <v>4371</v>
      </c>
      <c r="AO1570" s="17">
        <v>3</v>
      </c>
      <c r="AP1570" s="17">
        <v>80</v>
      </c>
      <c r="AQ1570" s="17">
        <v>5</v>
      </c>
      <c r="AT1570" s="17" t="s">
        <v>3893</v>
      </c>
      <c r="AU1570" s="17" t="s">
        <v>30</v>
      </c>
      <c r="AV1570" s="17" t="s">
        <v>3901</v>
      </c>
      <c r="AZ1570" s="17" t="s">
        <v>3901</v>
      </c>
      <c r="BA1570" s="17" t="s">
        <v>3901</v>
      </c>
      <c r="BD1570" s="17" t="s">
        <v>3901</v>
      </c>
      <c r="BK1570" s="17" t="s">
        <v>3901</v>
      </c>
      <c r="BN1570" s="17" t="s">
        <v>3901</v>
      </c>
      <c r="BQ1570" s="17" t="s">
        <v>30</v>
      </c>
      <c r="BS1570" s="17" t="s">
        <v>3901</v>
      </c>
      <c r="BY1570" s="17" t="s">
        <v>3901</v>
      </c>
      <c r="CC1570" s="17" t="s">
        <v>3901</v>
      </c>
      <c r="CF1570" s="17" t="s">
        <v>3901</v>
      </c>
      <c r="CG1570" s="17" t="s">
        <v>21</v>
      </c>
      <c r="CH1570" s="17" t="s">
        <v>3901</v>
      </c>
      <c r="CM1570" s="17" t="s">
        <v>21</v>
      </c>
      <c r="CN1570" s="17" t="s">
        <v>3901</v>
      </c>
      <c r="CQ1570" s="17" t="s">
        <v>3901</v>
      </c>
      <c r="CR1570" s="17" t="s">
        <v>21</v>
      </c>
      <c r="CU1570" s="17" t="s">
        <v>3901</v>
      </c>
      <c r="DN1570" s="17">
        <f>COUNTIF(AU1570:DM1570, "X")</f>
        <v>14</v>
      </c>
    </row>
    <row r="1571" spans="1:118" s="17" customFormat="1">
      <c r="A1571" s="17" t="s">
        <v>19536</v>
      </c>
      <c r="B1571" s="17">
        <v>55</v>
      </c>
      <c r="C1571" s="17">
        <v>109210</v>
      </c>
      <c r="D1571" s="17" t="s">
        <v>19537</v>
      </c>
      <c r="E1571" s="17" t="s">
        <v>17596</v>
      </c>
      <c r="F1571" s="17" t="s">
        <v>397</v>
      </c>
      <c r="H1571" s="309">
        <v>29842</v>
      </c>
      <c r="I1571" s="309">
        <v>41818</v>
      </c>
      <c r="J1571" s="17" t="s">
        <v>3888</v>
      </c>
      <c r="L1571" s="17" t="s">
        <v>19538</v>
      </c>
      <c r="N1571" s="17" t="s">
        <v>31</v>
      </c>
      <c r="O1571" s="17" t="s">
        <v>15</v>
      </c>
      <c r="P1571" s="17">
        <v>45373</v>
      </c>
      <c r="AF1571" s="17">
        <v>8</v>
      </c>
      <c r="AG1571" s="17">
        <v>2</v>
      </c>
      <c r="AH1571" s="17" t="s">
        <v>11926</v>
      </c>
      <c r="AK1571" s="17" t="s">
        <v>11927</v>
      </c>
      <c r="AM1571" s="17" t="s">
        <v>2615</v>
      </c>
      <c r="AN1571" s="17" t="s">
        <v>19445</v>
      </c>
      <c r="AO1571" s="17">
        <v>3</v>
      </c>
      <c r="AP1571" s="17">
        <v>80</v>
      </c>
      <c r="AQ1571" s="17">
        <v>5</v>
      </c>
      <c r="AR1571" s="17" t="s">
        <v>19446</v>
      </c>
      <c r="AU1571" s="17" t="s">
        <v>21</v>
      </c>
      <c r="AZ1571" s="17" t="s">
        <v>3901</v>
      </c>
      <c r="CN1571" s="17" t="s">
        <v>3901</v>
      </c>
      <c r="CQ1571" s="17" t="s">
        <v>3901</v>
      </c>
      <c r="CR1571" s="17" t="s">
        <v>30</v>
      </c>
      <c r="CX1571" s="17" t="s">
        <v>3901</v>
      </c>
      <c r="DN1571" s="17">
        <f>COUNTIF(AU1571:DM1571, "X")</f>
        <v>4</v>
      </c>
    </row>
    <row r="1572" spans="1:118" s="17" customFormat="1">
      <c r="A1572" s="17" t="s">
        <v>23601</v>
      </c>
      <c r="B1572" s="17">
        <v>55</v>
      </c>
      <c r="C1572" s="17">
        <v>90268</v>
      </c>
      <c r="D1572" s="17" t="s">
        <v>23602</v>
      </c>
      <c r="E1572" s="17" t="s">
        <v>358</v>
      </c>
      <c r="F1572" s="17" t="s">
        <v>99</v>
      </c>
      <c r="H1572" s="309">
        <v>28258</v>
      </c>
      <c r="I1572" s="309">
        <v>40308</v>
      </c>
      <c r="J1572" s="17" t="s">
        <v>3888</v>
      </c>
      <c r="L1572" s="17" t="s">
        <v>23603</v>
      </c>
      <c r="N1572" s="17" t="s">
        <v>126</v>
      </c>
      <c r="O1572" s="17" t="s">
        <v>15</v>
      </c>
      <c r="P1572" s="17">
        <v>45383</v>
      </c>
      <c r="AF1572" s="17">
        <v>8</v>
      </c>
      <c r="AG1572" s="17">
        <v>2</v>
      </c>
      <c r="AI1572" s="17" t="s">
        <v>20542</v>
      </c>
      <c r="AM1572" s="17" t="s">
        <v>303</v>
      </c>
      <c r="AN1572" s="17" t="s">
        <v>23502</v>
      </c>
      <c r="AO1572" s="17">
        <v>3</v>
      </c>
      <c r="AP1572" s="17">
        <v>80</v>
      </c>
      <c r="AQ1572" s="17">
        <v>5</v>
      </c>
      <c r="AR1572" s="17" t="s">
        <v>22585</v>
      </c>
      <c r="AS1572" s="17" t="s">
        <v>23503</v>
      </c>
      <c r="CR1572" s="17" t="s">
        <v>21</v>
      </c>
      <c r="CU1572" s="17" t="s">
        <v>3901</v>
      </c>
      <c r="DN1572" s="17">
        <f>COUNTIF(AU1572:DM1572, "X")</f>
        <v>1</v>
      </c>
    </row>
    <row r="1573" spans="1:118" s="17" customFormat="1">
      <c r="A1573" s="17" t="s">
        <v>5258</v>
      </c>
      <c r="B1573" s="17">
        <v>55</v>
      </c>
      <c r="C1573" s="17">
        <v>87844</v>
      </c>
      <c r="D1573" s="17" t="s">
        <v>5259</v>
      </c>
      <c r="E1573" s="17" t="s">
        <v>164</v>
      </c>
      <c r="F1573" s="17" t="s">
        <v>371</v>
      </c>
      <c r="H1573" s="309">
        <v>23382</v>
      </c>
      <c r="I1573" s="309">
        <v>34708</v>
      </c>
      <c r="J1573" s="17" t="s">
        <v>3888</v>
      </c>
      <c r="L1573" s="17" t="s">
        <v>5260</v>
      </c>
      <c r="M1573" s="17" t="s">
        <v>5261</v>
      </c>
      <c r="N1573" s="17" t="s">
        <v>19</v>
      </c>
      <c r="O1573" s="17" t="s">
        <v>15</v>
      </c>
      <c r="P1573" s="17">
        <v>45356</v>
      </c>
      <c r="AC1573" s="17" t="s">
        <v>3890</v>
      </c>
      <c r="AD1573" s="17" t="s">
        <v>3891</v>
      </c>
      <c r="AF1573" s="17">
        <v>8</v>
      </c>
      <c r="AG1573" s="17">
        <v>2</v>
      </c>
      <c r="AM1573" s="17" t="s">
        <v>2603</v>
      </c>
      <c r="AN1573" s="17" t="s">
        <v>5023</v>
      </c>
      <c r="AO1573" s="17">
        <v>3</v>
      </c>
      <c r="AP1573" s="17">
        <v>80</v>
      </c>
      <c r="AQ1573" s="17">
        <v>5</v>
      </c>
      <c r="AT1573" s="17" t="s">
        <v>3893</v>
      </c>
      <c r="DN1573" s="17">
        <f>COUNTIF(AU1573:DM1573, "X")</f>
        <v>0</v>
      </c>
    </row>
    <row r="1574" spans="1:118" s="17" customFormat="1">
      <c r="A1574" s="17" t="s">
        <v>7220</v>
      </c>
      <c r="B1574" s="17">
        <v>55</v>
      </c>
      <c r="C1574" s="17">
        <v>121518</v>
      </c>
      <c r="D1574" s="17" t="s">
        <v>7221</v>
      </c>
      <c r="E1574" s="17" t="s">
        <v>35</v>
      </c>
      <c r="F1574" s="17" t="s">
        <v>249</v>
      </c>
      <c r="H1574" s="309">
        <v>30698</v>
      </c>
      <c r="I1574" s="309">
        <v>37522</v>
      </c>
      <c r="J1574" s="17" t="s">
        <v>3888</v>
      </c>
      <c r="L1574" s="17" t="s">
        <v>7222</v>
      </c>
      <c r="N1574" s="17" t="s">
        <v>19</v>
      </c>
      <c r="O1574" s="17" t="s">
        <v>15</v>
      </c>
      <c r="P1574" s="17">
        <v>45356</v>
      </c>
      <c r="Q1574" s="17">
        <v>8285</v>
      </c>
      <c r="AC1574" s="17" t="s">
        <v>3890</v>
      </c>
      <c r="AD1574" s="17" t="s">
        <v>3891</v>
      </c>
      <c r="AF1574" s="17">
        <v>8</v>
      </c>
      <c r="AG1574" s="17">
        <v>2</v>
      </c>
      <c r="AM1574" s="17" t="s">
        <v>248</v>
      </c>
      <c r="AN1574" s="17" t="s">
        <v>6588</v>
      </c>
      <c r="AO1574" s="17">
        <v>3</v>
      </c>
      <c r="AP1574" s="17">
        <v>80</v>
      </c>
      <c r="AQ1574" s="17">
        <v>5</v>
      </c>
      <c r="AT1574" s="17" t="s">
        <v>6589</v>
      </c>
      <c r="AZ1574" s="17" t="s">
        <v>3901</v>
      </c>
      <c r="BA1574" s="17" t="s">
        <v>3901</v>
      </c>
      <c r="BD1574" s="17" t="s">
        <v>3901</v>
      </c>
      <c r="BS1574" s="17" t="s">
        <v>3901</v>
      </c>
      <c r="DB1574" s="17" t="s">
        <v>3901</v>
      </c>
      <c r="DN1574" s="17">
        <f>COUNTIF(AU1574:DM1574, "X")</f>
        <v>5</v>
      </c>
    </row>
    <row r="1575" spans="1:118" s="17" customFormat="1">
      <c r="A1575" s="17" t="s">
        <v>21120</v>
      </c>
      <c r="B1575" s="17">
        <v>55</v>
      </c>
      <c r="C1575" s="17">
        <v>57632</v>
      </c>
      <c r="D1575" s="17" t="s">
        <v>21121</v>
      </c>
      <c r="E1575" s="17" t="s">
        <v>143</v>
      </c>
      <c r="F1575" s="17" t="s">
        <v>377</v>
      </c>
      <c r="H1575" s="309">
        <v>22896</v>
      </c>
      <c r="I1575" s="309">
        <v>42062</v>
      </c>
      <c r="J1575" s="17" t="s">
        <v>3888</v>
      </c>
      <c r="L1575" s="17" t="s">
        <v>21122</v>
      </c>
      <c r="N1575" s="17" t="s">
        <v>80</v>
      </c>
      <c r="O1575" s="17" t="s">
        <v>15</v>
      </c>
      <c r="P1575" s="17">
        <v>45308</v>
      </c>
      <c r="AF1575" s="17">
        <v>15</v>
      </c>
      <c r="AG1575" s="17">
        <v>2</v>
      </c>
      <c r="AI1575" s="17" t="s">
        <v>20851</v>
      </c>
      <c r="AM1575" s="17" t="s">
        <v>81</v>
      </c>
      <c r="AN1575" s="17" t="s">
        <v>21035</v>
      </c>
      <c r="AO1575" s="17">
        <v>3</v>
      </c>
      <c r="AP1575" s="17">
        <v>80</v>
      </c>
      <c r="AQ1575" s="17">
        <v>5</v>
      </c>
      <c r="AR1575" s="17" t="s">
        <v>20671</v>
      </c>
      <c r="AS1575" s="17" t="s">
        <v>21036</v>
      </c>
      <c r="AV1575" s="17" t="s">
        <v>3901</v>
      </c>
      <c r="BD1575" s="17" t="s">
        <v>3901</v>
      </c>
      <c r="BK1575" s="17" t="s">
        <v>3901</v>
      </c>
      <c r="BS1575" s="17" t="s">
        <v>3901</v>
      </c>
      <c r="CU1575" s="17" t="s">
        <v>3901</v>
      </c>
      <c r="DF1575" s="17" t="s">
        <v>3901</v>
      </c>
      <c r="DN1575" s="17">
        <f>COUNTIF(AU1575:DM1575, "X")</f>
        <v>6</v>
      </c>
    </row>
    <row r="1576" spans="1:118" s="17" customFormat="1">
      <c r="A1576" s="17" t="s">
        <v>10196</v>
      </c>
      <c r="B1576" s="17">
        <v>55</v>
      </c>
      <c r="C1576" s="17">
        <v>101827</v>
      </c>
      <c r="D1576" s="17" t="s">
        <v>10197</v>
      </c>
      <c r="E1576" s="17" t="s">
        <v>4757</v>
      </c>
      <c r="F1576" s="17" t="s">
        <v>65</v>
      </c>
      <c r="H1576" s="309">
        <v>15659</v>
      </c>
      <c r="I1576" s="309">
        <v>35712</v>
      </c>
      <c r="J1576" s="17" t="s">
        <v>3888</v>
      </c>
      <c r="L1576" s="17" t="s">
        <v>10198</v>
      </c>
      <c r="N1576" s="17" t="s">
        <v>14</v>
      </c>
      <c r="O1576" s="17" t="s">
        <v>15</v>
      </c>
      <c r="P1576" s="17">
        <v>45371</v>
      </c>
      <c r="Q1576" s="17">
        <v>8837</v>
      </c>
      <c r="AC1576" s="17" t="s">
        <v>14</v>
      </c>
      <c r="AF1576" s="17">
        <v>8</v>
      </c>
      <c r="AG1576" s="17">
        <v>2</v>
      </c>
      <c r="AI1576" s="17" t="s">
        <v>10178</v>
      </c>
      <c r="AM1576" s="17" t="s">
        <v>74</v>
      </c>
      <c r="AN1576" s="17" t="s">
        <v>10179</v>
      </c>
      <c r="AO1576" s="17">
        <v>3</v>
      </c>
      <c r="AP1576" s="17">
        <v>80</v>
      </c>
      <c r="AQ1576" s="17">
        <v>5</v>
      </c>
      <c r="AR1576" s="17" t="s">
        <v>10180</v>
      </c>
      <c r="AU1576" s="17" t="s">
        <v>30</v>
      </c>
      <c r="AV1576" s="17" t="s">
        <v>3901</v>
      </c>
      <c r="AW1576" s="17" t="s">
        <v>3901</v>
      </c>
      <c r="AX1576" s="17" t="s">
        <v>3901</v>
      </c>
      <c r="AY1576" s="17" t="s">
        <v>30</v>
      </c>
      <c r="AZ1576" s="17" t="s">
        <v>3901</v>
      </c>
      <c r="BA1576" s="17" t="s">
        <v>3901</v>
      </c>
      <c r="BB1576" s="17" t="s">
        <v>3901</v>
      </c>
      <c r="BC1576" s="17" t="s">
        <v>30</v>
      </c>
      <c r="BD1576" s="17" t="s">
        <v>3901</v>
      </c>
      <c r="BH1576" s="17" t="s">
        <v>3901</v>
      </c>
      <c r="BJ1576" s="17" t="s">
        <v>30</v>
      </c>
      <c r="BK1576" s="17" t="s">
        <v>3901</v>
      </c>
      <c r="BL1576" s="17" t="s">
        <v>3901</v>
      </c>
      <c r="BN1576" s="17" t="s">
        <v>3901</v>
      </c>
      <c r="BQ1576" s="17" t="s">
        <v>30</v>
      </c>
      <c r="BS1576" s="17" t="s">
        <v>3901</v>
      </c>
      <c r="BU1576" s="17" t="s">
        <v>3901</v>
      </c>
      <c r="BY1576" s="17" t="s">
        <v>3901</v>
      </c>
      <c r="BZ1576" s="17" t="s">
        <v>30</v>
      </c>
      <c r="CC1576" s="17" t="s">
        <v>3901</v>
      </c>
      <c r="CD1576" s="17" t="s">
        <v>3901</v>
      </c>
      <c r="CF1576" s="17" t="s">
        <v>3901</v>
      </c>
      <c r="CG1576" s="17" t="s">
        <v>30</v>
      </c>
      <c r="CH1576" s="17" t="s">
        <v>3901</v>
      </c>
      <c r="CI1576" s="17" t="s">
        <v>3901</v>
      </c>
      <c r="CL1576" s="17" t="s">
        <v>3901</v>
      </c>
      <c r="CM1576" s="17" t="s">
        <v>30</v>
      </c>
      <c r="CN1576" s="17" t="s">
        <v>3901</v>
      </c>
      <c r="CO1576" s="17" t="s">
        <v>3901</v>
      </c>
      <c r="CQ1576" s="17" t="s">
        <v>3901</v>
      </c>
      <c r="CR1576" s="17" t="s">
        <v>3901</v>
      </c>
      <c r="CU1576" s="17" t="s">
        <v>3901</v>
      </c>
      <c r="DN1576" s="17">
        <f>COUNTIF(AU1576:DM1576, "X")</f>
        <v>25</v>
      </c>
    </row>
    <row r="1577" spans="1:118" s="17" customFormat="1">
      <c r="A1577" s="17" t="s">
        <v>11627</v>
      </c>
      <c r="B1577" s="17">
        <v>55</v>
      </c>
      <c r="C1577" s="17">
        <v>27978</v>
      </c>
      <c r="D1577" s="17" t="s">
        <v>11628</v>
      </c>
      <c r="E1577" s="17" t="s">
        <v>582</v>
      </c>
      <c r="F1577" s="17" t="s">
        <v>161</v>
      </c>
      <c r="H1577" s="309">
        <v>8727</v>
      </c>
      <c r="I1577" s="309">
        <v>28611</v>
      </c>
      <c r="J1577" s="17" t="s">
        <v>3888</v>
      </c>
      <c r="L1577" s="17" t="s">
        <v>11629</v>
      </c>
      <c r="N1577" s="17" t="s">
        <v>14</v>
      </c>
      <c r="O1577" s="17" t="s">
        <v>15</v>
      </c>
      <c r="P1577" s="17">
        <v>45371</v>
      </c>
      <c r="AC1577" s="17" t="s">
        <v>14</v>
      </c>
      <c r="AF1577" s="17">
        <v>15</v>
      </c>
      <c r="AG1577" s="17">
        <v>2</v>
      </c>
      <c r="AI1577" s="17" t="s">
        <v>10178</v>
      </c>
      <c r="AM1577" s="17" t="s">
        <v>68</v>
      </c>
      <c r="AN1577" s="17" t="s">
        <v>11517</v>
      </c>
      <c r="AO1577" s="17">
        <v>3</v>
      </c>
      <c r="AP1577" s="17">
        <v>80</v>
      </c>
      <c r="AQ1577" s="17">
        <v>5</v>
      </c>
      <c r="AR1577" s="17" t="s">
        <v>10180</v>
      </c>
      <c r="AU1577" s="17" t="s">
        <v>21</v>
      </c>
      <c r="AV1577" s="17" t="s">
        <v>3901</v>
      </c>
      <c r="AX1577" s="17" t="s">
        <v>3901</v>
      </c>
      <c r="AZ1577" s="17" t="s">
        <v>3901</v>
      </c>
      <c r="BD1577" s="17" t="s">
        <v>3901</v>
      </c>
      <c r="BJ1577" s="17" t="s">
        <v>21</v>
      </c>
      <c r="BS1577" s="17" t="s">
        <v>3901</v>
      </c>
      <c r="BY1577" s="17" t="s">
        <v>3901</v>
      </c>
      <c r="CC1577" s="17" t="s">
        <v>3901</v>
      </c>
      <c r="CG1577" s="17" t="s">
        <v>21</v>
      </c>
      <c r="CH1577" s="17" t="s">
        <v>3901</v>
      </c>
      <c r="CN1577" s="17" t="s">
        <v>3901</v>
      </c>
      <c r="CR1577" s="17" t="s">
        <v>21</v>
      </c>
      <c r="CU1577" s="17" t="s">
        <v>3901</v>
      </c>
      <c r="DN1577" s="17">
        <f>COUNTIF(AU1577:DM1577, "X")</f>
        <v>10</v>
      </c>
    </row>
    <row r="1578" spans="1:118" s="17" customFormat="1">
      <c r="A1578" s="17" t="s">
        <v>20796</v>
      </c>
      <c r="B1578" s="17">
        <v>55</v>
      </c>
      <c r="C1578" s="17">
        <v>91576</v>
      </c>
      <c r="D1578" s="17" t="s">
        <v>19195</v>
      </c>
      <c r="E1578" s="17" t="s">
        <v>278</v>
      </c>
      <c r="F1578" s="17" t="s">
        <v>4810</v>
      </c>
      <c r="H1578" s="309">
        <v>28387</v>
      </c>
      <c r="I1578" s="309">
        <v>43361</v>
      </c>
      <c r="J1578" s="17" t="s">
        <v>3888</v>
      </c>
      <c r="L1578" s="17" t="s">
        <v>20797</v>
      </c>
      <c r="N1578" s="17" t="s">
        <v>26</v>
      </c>
      <c r="O1578" s="17" t="s">
        <v>15</v>
      </c>
      <c r="P1578" s="17">
        <v>45318</v>
      </c>
      <c r="AF1578" s="17">
        <v>8</v>
      </c>
      <c r="AG1578" s="17">
        <v>2</v>
      </c>
      <c r="AI1578" s="17" t="s">
        <v>20669</v>
      </c>
      <c r="AM1578" s="17" t="s">
        <v>53</v>
      </c>
      <c r="AN1578" s="17" t="s">
        <v>20670</v>
      </c>
      <c r="AO1578" s="17">
        <v>3</v>
      </c>
      <c r="AP1578" s="17">
        <v>80</v>
      </c>
      <c r="AQ1578" s="17">
        <v>5</v>
      </c>
      <c r="AR1578" s="17" t="s">
        <v>20671</v>
      </c>
      <c r="DN1578" s="17">
        <f>COUNTIF(AU1578:DM1578, "X")</f>
        <v>0</v>
      </c>
    </row>
    <row r="1579" spans="1:118" s="17" customFormat="1">
      <c r="A1579" s="17" t="s">
        <v>11825</v>
      </c>
      <c r="B1579" s="17">
        <v>55</v>
      </c>
      <c r="C1579" s="17">
        <v>72118</v>
      </c>
      <c r="D1579" s="17" t="s">
        <v>11826</v>
      </c>
      <c r="E1579" s="17" t="s">
        <v>324</v>
      </c>
      <c r="F1579" s="17" t="s">
        <v>70</v>
      </c>
      <c r="H1579" s="309">
        <v>20044</v>
      </c>
      <c r="I1579" s="309">
        <v>33132</v>
      </c>
      <c r="J1579" s="17" t="s">
        <v>3888</v>
      </c>
      <c r="L1579" s="17" t="s">
        <v>11827</v>
      </c>
      <c r="N1579" s="17" t="s">
        <v>14</v>
      </c>
      <c r="O1579" s="17" t="s">
        <v>15</v>
      </c>
      <c r="P1579" s="17">
        <v>45371</v>
      </c>
      <c r="AC1579" s="17" t="s">
        <v>14</v>
      </c>
      <c r="AF1579" s="17">
        <v>15</v>
      </c>
      <c r="AG1579" s="17">
        <v>2</v>
      </c>
      <c r="AI1579" s="17" t="s">
        <v>10178</v>
      </c>
      <c r="AM1579" s="17" t="s">
        <v>173</v>
      </c>
      <c r="AN1579" s="17" t="s">
        <v>11705</v>
      </c>
      <c r="AO1579" s="17">
        <v>3</v>
      </c>
      <c r="AP1579" s="17">
        <v>80</v>
      </c>
      <c r="AQ1579" s="17">
        <v>5</v>
      </c>
      <c r="AR1579" s="17" t="s">
        <v>10180</v>
      </c>
      <c r="AV1579" s="17" t="s">
        <v>3901</v>
      </c>
      <c r="BK1579" s="17" t="s">
        <v>3901</v>
      </c>
      <c r="BL1579" s="17" t="s">
        <v>3901</v>
      </c>
      <c r="BY1579" s="17" t="s">
        <v>3901</v>
      </c>
      <c r="CH1579" s="17" t="s">
        <v>3901</v>
      </c>
      <c r="CN1579" s="17" t="s">
        <v>3901</v>
      </c>
      <c r="CQ1579" s="17" t="s">
        <v>3901</v>
      </c>
      <c r="CU1579" s="17" t="s">
        <v>3901</v>
      </c>
      <c r="DN1579" s="17">
        <f>COUNTIF(AU1579:DM1579, "X")</f>
        <v>8</v>
      </c>
    </row>
    <row r="1580" spans="1:118" s="17" customFormat="1">
      <c r="A1580" s="17" t="s">
        <v>14346</v>
      </c>
      <c r="B1580" s="17">
        <v>55</v>
      </c>
      <c r="C1580" s="17">
        <v>102255</v>
      </c>
      <c r="D1580" s="17" t="s">
        <v>12982</v>
      </c>
      <c r="E1580" s="17" t="s">
        <v>35</v>
      </c>
      <c r="F1580" s="17" t="s">
        <v>120</v>
      </c>
      <c r="H1580" s="309">
        <v>24412</v>
      </c>
      <c r="I1580" s="309">
        <v>35776</v>
      </c>
      <c r="J1580" s="17" t="s">
        <v>3888</v>
      </c>
      <c r="L1580" s="17" t="s">
        <v>14347</v>
      </c>
      <c r="N1580" s="17" t="s">
        <v>31</v>
      </c>
      <c r="O1580" s="17" t="s">
        <v>15</v>
      </c>
      <c r="P1580" s="17">
        <v>45373</v>
      </c>
      <c r="AC1580" s="17" t="s">
        <v>9895</v>
      </c>
      <c r="AD1580" s="17" t="s">
        <v>9896</v>
      </c>
      <c r="AF1580" s="17">
        <v>15</v>
      </c>
      <c r="AG1580" s="17">
        <v>2</v>
      </c>
      <c r="AM1580" s="17" t="s">
        <v>157</v>
      </c>
      <c r="AN1580" s="17" t="s">
        <v>14151</v>
      </c>
      <c r="AO1580" s="17">
        <v>3</v>
      </c>
      <c r="AP1580" s="17">
        <v>80</v>
      </c>
      <c r="AQ1580" s="17">
        <v>5</v>
      </c>
      <c r="AR1580" s="17" t="s">
        <v>9898</v>
      </c>
      <c r="AT1580" s="17" t="s">
        <v>14152</v>
      </c>
      <c r="AV1580" s="17" t="s">
        <v>3901</v>
      </c>
      <c r="BD1580" s="17" t="s">
        <v>3901</v>
      </c>
      <c r="DN1580" s="17">
        <f>COUNTIF(AU1580:DM1580, "X")</f>
        <v>2</v>
      </c>
    </row>
    <row r="1581" spans="1:118" s="17" customFormat="1">
      <c r="A1581" s="17" t="s">
        <v>14822</v>
      </c>
      <c r="B1581" s="17">
        <v>55</v>
      </c>
      <c r="C1581" s="17">
        <v>50459</v>
      </c>
      <c r="D1581" s="17" t="s">
        <v>12777</v>
      </c>
      <c r="E1581" s="17" t="s">
        <v>501</v>
      </c>
      <c r="F1581" s="17" t="s">
        <v>628</v>
      </c>
      <c r="H1581" s="309">
        <v>25709</v>
      </c>
      <c r="I1581" s="309">
        <v>32234</v>
      </c>
      <c r="J1581" s="17" t="s">
        <v>3888</v>
      </c>
      <c r="L1581" s="17" t="s">
        <v>14823</v>
      </c>
      <c r="M1581" s="17" t="s">
        <v>14824</v>
      </c>
      <c r="N1581" s="17" t="s">
        <v>31</v>
      </c>
      <c r="O1581" s="17" t="s">
        <v>15</v>
      </c>
      <c r="P1581" s="17">
        <v>45373</v>
      </c>
      <c r="AC1581" s="17" t="s">
        <v>9895</v>
      </c>
      <c r="AD1581" s="17" t="s">
        <v>9896</v>
      </c>
      <c r="AF1581" s="17">
        <v>15</v>
      </c>
      <c r="AG1581" s="17">
        <v>2</v>
      </c>
      <c r="AM1581" s="17" t="s">
        <v>335</v>
      </c>
      <c r="AN1581" s="17" t="s">
        <v>14693</v>
      </c>
      <c r="AO1581" s="17">
        <v>3</v>
      </c>
      <c r="AP1581" s="17">
        <v>80</v>
      </c>
      <c r="AQ1581" s="17">
        <v>5</v>
      </c>
      <c r="AR1581" s="17" t="s">
        <v>9898</v>
      </c>
      <c r="AT1581" s="17" t="s">
        <v>14152</v>
      </c>
      <c r="AV1581" s="17" t="s">
        <v>3901</v>
      </c>
      <c r="AZ1581" s="17" t="s">
        <v>3901</v>
      </c>
      <c r="BC1581" s="17" t="s">
        <v>30</v>
      </c>
      <c r="BD1581" s="17" t="s">
        <v>3901</v>
      </c>
      <c r="BH1581" s="17" t="s">
        <v>3901</v>
      </c>
      <c r="BK1581" s="17" t="s">
        <v>3901</v>
      </c>
      <c r="BQ1581" s="17" t="s">
        <v>30</v>
      </c>
      <c r="BS1581" s="17" t="s">
        <v>3901</v>
      </c>
      <c r="BY1581" s="17" t="s">
        <v>3901</v>
      </c>
      <c r="CC1581" s="17" t="s">
        <v>3901</v>
      </c>
      <c r="CD1581" s="17" t="s">
        <v>3901</v>
      </c>
      <c r="CF1581" s="17" t="s">
        <v>3901</v>
      </c>
      <c r="CH1581" s="17" t="s">
        <v>3901</v>
      </c>
      <c r="CN1581" s="17" t="s">
        <v>3901</v>
      </c>
      <c r="CQ1581" s="17" t="s">
        <v>3901</v>
      </c>
      <c r="CU1581" s="17" t="s">
        <v>3901</v>
      </c>
      <c r="DA1581" s="17" t="s">
        <v>3901</v>
      </c>
      <c r="DF1581" s="17" t="s">
        <v>3901</v>
      </c>
      <c r="DG1581" s="17" t="s">
        <v>3901</v>
      </c>
      <c r="DN1581" s="17">
        <f>COUNTIF(AU1581:DM1581, "X")</f>
        <v>17</v>
      </c>
    </row>
    <row r="1582" spans="1:118" s="17" customFormat="1">
      <c r="A1582" s="17" t="s">
        <v>21877</v>
      </c>
      <c r="B1582" s="17">
        <v>55</v>
      </c>
      <c r="C1582" s="17">
        <v>54754</v>
      </c>
      <c r="D1582" s="17" t="s">
        <v>446</v>
      </c>
      <c r="E1582" s="17" t="s">
        <v>640</v>
      </c>
      <c r="H1582" s="309">
        <v>20125</v>
      </c>
      <c r="I1582" s="309">
        <v>29068</v>
      </c>
      <c r="J1582" s="17" t="s">
        <v>3888</v>
      </c>
      <c r="L1582" s="17" t="s">
        <v>21878</v>
      </c>
      <c r="N1582" s="17" t="s">
        <v>89</v>
      </c>
      <c r="O1582" s="17" t="s">
        <v>15</v>
      </c>
      <c r="P1582" s="17">
        <v>45339</v>
      </c>
      <c r="AF1582" s="17">
        <v>8</v>
      </c>
      <c r="AG1582" s="17">
        <v>2</v>
      </c>
      <c r="AH1582" s="17" t="s">
        <v>11926</v>
      </c>
      <c r="AK1582" s="17" t="s">
        <v>21650</v>
      </c>
      <c r="AM1582" s="17" t="s">
        <v>145</v>
      </c>
      <c r="AN1582" s="17" t="s">
        <v>21819</v>
      </c>
      <c r="AO1582" s="17">
        <v>3</v>
      </c>
      <c r="AP1582" s="17">
        <v>80</v>
      </c>
      <c r="AQ1582" s="17">
        <v>5</v>
      </c>
      <c r="AR1582" s="17" t="s">
        <v>21652</v>
      </c>
      <c r="BD1582" s="17" t="s">
        <v>3901</v>
      </c>
      <c r="CC1582" s="17" t="s">
        <v>3901</v>
      </c>
      <c r="DN1582" s="17">
        <f>COUNTIF(AU1582:DM1582, "X")</f>
        <v>2</v>
      </c>
    </row>
    <row r="1583" spans="1:118" s="17" customFormat="1">
      <c r="A1583" s="17" t="s">
        <v>9807</v>
      </c>
      <c r="B1583" s="17">
        <v>55</v>
      </c>
      <c r="C1583" s="17">
        <v>85718</v>
      </c>
      <c r="D1583" s="17" t="s">
        <v>9808</v>
      </c>
      <c r="E1583" s="17" t="s">
        <v>140</v>
      </c>
      <c r="F1583" s="17" t="s">
        <v>110</v>
      </c>
      <c r="H1583" s="309">
        <v>27755</v>
      </c>
      <c r="I1583" s="309">
        <v>34410</v>
      </c>
      <c r="J1583" s="17" t="s">
        <v>3888</v>
      </c>
      <c r="L1583" s="17" t="s">
        <v>9809</v>
      </c>
      <c r="N1583" s="17" t="s">
        <v>19</v>
      </c>
      <c r="O1583" s="17" t="s">
        <v>15</v>
      </c>
      <c r="P1583" s="17">
        <v>45356</v>
      </c>
      <c r="AC1583" s="17" t="s">
        <v>3890</v>
      </c>
      <c r="AD1583" s="17" t="s">
        <v>3891</v>
      </c>
      <c r="AF1583" s="17">
        <v>8</v>
      </c>
      <c r="AG1583" s="17">
        <v>2</v>
      </c>
      <c r="AM1583" s="17" t="s">
        <v>285</v>
      </c>
      <c r="AN1583" s="17" t="s">
        <v>9737</v>
      </c>
      <c r="AO1583" s="17">
        <v>3</v>
      </c>
      <c r="AP1583" s="17">
        <v>80</v>
      </c>
      <c r="AQ1583" s="17">
        <v>5</v>
      </c>
      <c r="AT1583" s="17" t="s">
        <v>9082</v>
      </c>
      <c r="AV1583" s="17" t="s">
        <v>3901</v>
      </c>
      <c r="BK1583" s="17" t="s">
        <v>3901</v>
      </c>
      <c r="BQ1583" s="17" t="s">
        <v>21</v>
      </c>
      <c r="BS1583" s="17" t="s">
        <v>3901</v>
      </c>
      <c r="CC1583" s="17" t="s">
        <v>3901</v>
      </c>
      <c r="CH1583" s="17" t="s">
        <v>3901</v>
      </c>
      <c r="DN1583" s="17">
        <f>COUNTIF(AU1583:DM1583, "X")</f>
        <v>5</v>
      </c>
    </row>
    <row r="1584" spans="1:118" s="17" customFormat="1">
      <c r="A1584" s="17" t="s">
        <v>14708</v>
      </c>
      <c r="B1584" s="17">
        <v>55</v>
      </c>
      <c r="C1584" s="17">
        <v>119740</v>
      </c>
      <c r="D1584" s="17" t="s">
        <v>14709</v>
      </c>
      <c r="E1584" s="17" t="s">
        <v>463</v>
      </c>
      <c r="F1584" s="17" t="s">
        <v>65</v>
      </c>
      <c r="H1584" s="309">
        <v>30872</v>
      </c>
      <c r="I1584" s="309">
        <v>41161</v>
      </c>
      <c r="J1584" s="17" t="s">
        <v>3888</v>
      </c>
      <c r="L1584" s="17" t="s">
        <v>14710</v>
      </c>
      <c r="N1584" s="17" t="s">
        <v>31</v>
      </c>
      <c r="O1584" s="17" t="s">
        <v>15</v>
      </c>
      <c r="P1584" s="17">
        <v>45373</v>
      </c>
      <c r="AC1584" s="17" t="s">
        <v>9895</v>
      </c>
      <c r="AD1584" s="17" t="s">
        <v>9896</v>
      </c>
      <c r="AF1584" s="17">
        <v>8</v>
      </c>
      <c r="AG1584" s="17">
        <v>2</v>
      </c>
      <c r="AM1584" s="17" t="s">
        <v>335</v>
      </c>
      <c r="AN1584" s="17" t="s">
        <v>14693</v>
      </c>
      <c r="AO1584" s="17">
        <v>3</v>
      </c>
      <c r="AP1584" s="17">
        <v>80</v>
      </c>
      <c r="AQ1584" s="17">
        <v>5</v>
      </c>
      <c r="AR1584" s="17" t="s">
        <v>9898</v>
      </c>
      <c r="AT1584" s="17" t="s">
        <v>14152</v>
      </c>
      <c r="BA1584" s="17" t="s">
        <v>21</v>
      </c>
      <c r="CH1584" s="17" t="s">
        <v>3901</v>
      </c>
      <c r="CN1584" s="17" t="s">
        <v>3901</v>
      </c>
      <c r="CR1584" s="17" t="s">
        <v>21</v>
      </c>
      <c r="DN1584" s="17">
        <f>COUNTIF(AU1584:DM1584, "X")</f>
        <v>2</v>
      </c>
    </row>
    <row r="1585" spans="1:118" s="17" customFormat="1">
      <c r="A1585" s="17" t="s">
        <v>23784</v>
      </c>
      <c r="B1585" s="17">
        <v>55</v>
      </c>
      <c r="C1585" s="17">
        <v>119654</v>
      </c>
      <c r="D1585" s="17" t="s">
        <v>1215</v>
      </c>
      <c r="E1585" s="17" t="s">
        <v>18</v>
      </c>
      <c r="F1585" s="17" t="s">
        <v>317</v>
      </c>
      <c r="H1585" s="309">
        <v>26409</v>
      </c>
      <c r="I1585" s="309">
        <v>41219</v>
      </c>
      <c r="J1585" s="17" t="s">
        <v>3888</v>
      </c>
      <c r="L1585" s="17" t="s">
        <v>23631</v>
      </c>
      <c r="N1585" s="17" t="s">
        <v>126</v>
      </c>
      <c r="O1585" s="17" t="s">
        <v>15</v>
      </c>
      <c r="P1585" s="17">
        <v>45383</v>
      </c>
      <c r="AF1585" s="17">
        <v>8</v>
      </c>
      <c r="AG1585" s="17">
        <v>2</v>
      </c>
      <c r="AI1585" s="17" t="s">
        <v>20542</v>
      </c>
      <c r="AM1585" s="17" t="s">
        <v>303</v>
      </c>
      <c r="AN1585" s="17" t="s">
        <v>23502</v>
      </c>
      <c r="AO1585" s="17">
        <v>3</v>
      </c>
      <c r="AP1585" s="17">
        <v>80</v>
      </c>
      <c r="AQ1585" s="17">
        <v>5</v>
      </c>
      <c r="AR1585" s="17" t="s">
        <v>22585</v>
      </c>
      <c r="AS1585" s="17" t="s">
        <v>23503</v>
      </c>
      <c r="BD1585" s="17" t="s">
        <v>3901</v>
      </c>
      <c r="CU1585" s="17" t="s">
        <v>3901</v>
      </c>
      <c r="DA1585" s="17" t="s">
        <v>3901</v>
      </c>
      <c r="DN1585" s="17">
        <f>COUNTIF(AU1585:DM1585, "X")</f>
        <v>3</v>
      </c>
    </row>
    <row r="1586" spans="1:118" s="17" customFormat="1">
      <c r="A1586" s="17" t="s">
        <v>23181</v>
      </c>
      <c r="B1586" s="17">
        <v>55</v>
      </c>
      <c r="C1586" s="17">
        <v>37883</v>
      </c>
      <c r="D1586" s="17" t="s">
        <v>22409</v>
      </c>
      <c r="E1586" s="17" t="s">
        <v>261</v>
      </c>
      <c r="F1586" s="17" t="s">
        <v>316</v>
      </c>
      <c r="H1586" s="309">
        <v>12662</v>
      </c>
      <c r="I1586" s="309">
        <v>28611</v>
      </c>
      <c r="J1586" s="17" t="s">
        <v>3888</v>
      </c>
      <c r="L1586" s="17" t="s">
        <v>23182</v>
      </c>
      <c r="N1586" s="17" t="s">
        <v>126</v>
      </c>
      <c r="O1586" s="17" t="s">
        <v>15</v>
      </c>
      <c r="P1586" s="17">
        <v>45383</v>
      </c>
      <c r="AF1586" s="17">
        <v>8</v>
      </c>
      <c r="AG1586" s="17">
        <v>2</v>
      </c>
      <c r="AI1586" s="17" t="s">
        <v>20542</v>
      </c>
      <c r="AM1586" s="17" t="s">
        <v>90</v>
      </c>
      <c r="AN1586" s="17" t="s">
        <v>23025</v>
      </c>
      <c r="AO1586" s="17">
        <v>3</v>
      </c>
      <c r="AP1586" s="17">
        <v>80</v>
      </c>
      <c r="AQ1586" s="17">
        <v>5</v>
      </c>
      <c r="AR1586" s="17" t="s">
        <v>22585</v>
      </c>
      <c r="AU1586" s="17" t="s">
        <v>21</v>
      </c>
      <c r="AV1586" s="17" t="s">
        <v>3901</v>
      </c>
      <c r="AX1586" s="17" t="s">
        <v>3901</v>
      </c>
      <c r="AY1586" s="17" t="s">
        <v>21</v>
      </c>
      <c r="AZ1586" s="17" t="s">
        <v>3901</v>
      </c>
      <c r="BA1586" s="17" t="s">
        <v>3901</v>
      </c>
      <c r="BB1586" s="17" t="s">
        <v>3901</v>
      </c>
      <c r="BC1586" s="17" t="s">
        <v>21</v>
      </c>
      <c r="BD1586" s="17" t="s">
        <v>3901</v>
      </c>
      <c r="BH1586" s="17" t="s">
        <v>3901</v>
      </c>
      <c r="BJ1586" s="17" t="s">
        <v>21</v>
      </c>
      <c r="BK1586" s="17" t="s">
        <v>3901</v>
      </c>
      <c r="BN1586" s="17" t="s">
        <v>3901</v>
      </c>
      <c r="BQ1586" s="17" t="s">
        <v>21</v>
      </c>
      <c r="BS1586" s="17" t="s">
        <v>3901</v>
      </c>
      <c r="BY1586" s="17" t="s">
        <v>3901</v>
      </c>
      <c r="BZ1586" s="17" t="s">
        <v>21</v>
      </c>
      <c r="CC1586" s="17" t="s">
        <v>3901</v>
      </c>
      <c r="CF1586" s="17" t="s">
        <v>3901</v>
      </c>
      <c r="CG1586" s="17" t="s">
        <v>21</v>
      </c>
      <c r="CH1586" s="17" t="s">
        <v>3901</v>
      </c>
      <c r="CI1586" s="17" t="s">
        <v>3901</v>
      </c>
      <c r="CL1586" s="17" t="s">
        <v>3901</v>
      </c>
      <c r="CM1586" s="17" t="s">
        <v>21</v>
      </c>
      <c r="CN1586" s="17" t="s">
        <v>3901</v>
      </c>
      <c r="CQ1586" s="17" t="s">
        <v>3901</v>
      </c>
      <c r="CR1586" s="17" t="s">
        <v>30</v>
      </c>
      <c r="CU1586" s="17" t="s">
        <v>3901</v>
      </c>
      <c r="CV1586" s="17" t="s">
        <v>3901</v>
      </c>
      <c r="CX1586" s="17" t="s">
        <v>3901</v>
      </c>
      <c r="DA1586" s="17" t="s">
        <v>3901</v>
      </c>
      <c r="DN1586" s="17">
        <f>COUNTIF(AU1586:DM1586, "X")</f>
        <v>22</v>
      </c>
    </row>
    <row r="1587" spans="1:118" s="17" customFormat="1">
      <c r="A1587" s="17" t="s">
        <v>11584</v>
      </c>
      <c r="B1587" s="17">
        <v>55</v>
      </c>
      <c r="C1587" s="17">
        <v>63591</v>
      </c>
      <c r="D1587" s="17" t="s">
        <v>7697</v>
      </c>
      <c r="E1587" s="17" t="s">
        <v>4455</v>
      </c>
      <c r="F1587" s="17" t="s">
        <v>25</v>
      </c>
      <c r="H1587" s="309">
        <v>21972</v>
      </c>
      <c r="I1587" s="309">
        <v>30133</v>
      </c>
      <c r="J1587" s="17" t="s">
        <v>3888</v>
      </c>
      <c r="L1587" s="17" t="s">
        <v>11536</v>
      </c>
      <c r="N1587" s="17" t="s">
        <v>14</v>
      </c>
      <c r="O1587" s="17" t="s">
        <v>15</v>
      </c>
      <c r="P1587" s="17">
        <v>45371</v>
      </c>
      <c r="AC1587" s="17" t="s">
        <v>14</v>
      </c>
      <c r="AF1587" s="17">
        <v>8</v>
      </c>
      <c r="AG1587" s="17">
        <v>2</v>
      </c>
      <c r="AI1587" s="17" t="s">
        <v>10178</v>
      </c>
      <c r="AM1587" s="17" t="s">
        <v>68</v>
      </c>
      <c r="AN1587" s="17" t="s">
        <v>11517</v>
      </c>
      <c r="AO1587" s="17">
        <v>3</v>
      </c>
      <c r="AP1587" s="17">
        <v>80</v>
      </c>
      <c r="AQ1587" s="17">
        <v>5</v>
      </c>
      <c r="AR1587" s="17" t="s">
        <v>10180</v>
      </c>
      <c r="AU1587" s="17" t="s">
        <v>21</v>
      </c>
      <c r="AV1587" s="17" t="s">
        <v>3901</v>
      </c>
      <c r="BD1587" s="17" t="s">
        <v>3901</v>
      </c>
      <c r="BS1587" s="17" t="s">
        <v>3901</v>
      </c>
      <c r="BU1587" s="17" t="s">
        <v>3901</v>
      </c>
      <c r="CC1587" s="17" t="s">
        <v>3901</v>
      </c>
      <c r="CG1587" s="17" t="s">
        <v>21</v>
      </c>
      <c r="CH1587" s="17" t="s">
        <v>3901</v>
      </c>
      <c r="CQ1587" s="17" t="s">
        <v>3901</v>
      </c>
      <c r="CR1587" s="17" t="s">
        <v>21</v>
      </c>
      <c r="CU1587" s="17" t="s">
        <v>3901</v>
      </c>
      <c r="DA1587" s="17" t="s">
        <v>3901</v>
      </c>
      <c r="DN1587" s="17">
        <f>COUNTIF(AU1587:DM1587, "X")</f>
        <v>9</v>
      </c>
    </row>
    <row r="1588" spans="1:118" s="17" customFormat="1">
      <c r="A1588" s="17" t="s">
        <v>11535</v>
      </c>
      <c r="B1588" s="17">
        <v>55</v>
      </c>
      <c r="C1588" s="17">
        <v>12260</v>
      </c>
      <c r="D1588" s="17" t="s">
        <v>7697</v>
      </c>
      <c r="E1588" s="17" t="s">
        <v>428</v>
      </c>
      <c r="F1588" s="17" t="s">
        <v>70</v>
      </c>
      <c r="H1588" s="309">
        <v>21090</v>
      </c>
      <c r="I1588" s="309">
        <v>28611</v>
      </c>
      <c r="J1588" s="17" t="s">
        <v>3888</v>
      </c>
      <c r="L1588" s="17" t="s">
        <v>11536</v>
      </c>
      <c r="N1588" s="17" t="s">
        <v>14</v>
      </c>
      <c r="O1588" s="17" t="s">
        <v>15</v>
      </c>
      <c r="P1588" s="17">
        <v>45371</v>
      </c>
      <c r="AC1588" s="17" t="s">
        <v>14</v>
      </c>
      <c r="AF1588" s="17">
        <v>8</v>
      </c>
      <c r="AG1588" s="17">
        <v>2</v>
      </c>
      <c r="AI1588" s="17" t="s">
        <v>10178</v>
      </c>
      <c r="AM1588" s="17" t="s">
        <v>68</v>
      </c>
      <c r="AN1588" s="17" t="s">
        <v>11517</v>
      </c>
      <c r="AO1588" s="17">
        <v>3</v>
      </c>
      <c r="AP1588" s="17">
        <v>80</v>
      </c>
      <c r="AQ1588" s="17">
        <v>5</v>
      </c>
      <c r="AR1588" s="17" t="s">
        <v>10180</v>
      </c>
      <c r="BD1588" s="17" t="s">
        <v>3901</v>
      </c>
      <c r="BS1588" s="17" t="s">
        <v>3901</v>
      </c>
      <c r="CC1588" s="17" t="s">
        <v>3901</v>
      </c>
      <c r="CH1588" s="17" t="s">
        <v>3901</v>
      </c>
      <c r="CQ1588" s="17" t="s">
        <v>3901</v>
      </c>
      <c r="CU1588" s="17" t="s">
        <v>3901</v>
      </c>
      <c r="DA1588" s="17" t="s">
        <v>3901</v>
      </c>
      <c r="DN1588" s="17">
        <f>COUNTIF(AU1588:DM1588, "X")</f>
        <v>7</v>
      </c>
    </row>
    <row r="1589" spans="1:118" s="17" customFormat="1">
      <c r="A1589" s="17" t="s">
        <v>10307</v>
      </c>
      <c r="B1589" s="17">
        <v>55</v>
      </c>
      <c r="C1589" s="17">
        <v>104521</v>
      </c>
      <c r="D1589" s="17" t="s">
        <v>10225</v>
      </c>
      <c r="E1589" s="17" t="s">
        <v>10255</v>
      </c>
      <c r="F1589" s="17" t="s">
        <v>10308</v>
      </c>
      <c r="H1589" s="309">
        <v>24351</v>
      </c>
      <c r="I1589" s="309">
        <v>36012</v>
      </c>
      <c r="J1589" s="17" t="s">
        <v>3888</v>
      </c>
      <c r="L1589" s="17" t="s">
        <v>10227</v>
      </c>
      <c r="N1589" s="17" t="s">
        <v>14</v>
      </c>
      <c r="O1589" s="17" t="s">
        <v>15</v>
      </c>
      <c r="P1589" s="17">
        <v>45371</v>
      </c>
      <c r="AC1589" s="17" t="s">
        <v>14</v>
      </c>
      <c r="AF1589" s="17">
        <v>15</v>
      </c>
      <c r="AG1589" s="17">
        <v>2</v>
      </c>
      <c r="AI1589" s="17" t="s">
        <v>10178</v>
      </c>
      <c r="AM1589" s="17" t="s">
        <v>74</v>
      </c>
      <c r="AN1589" s="17" t="s">
        <v>10179</v>
      </c>
      <c r="AO1589" s="17">
        <v>3</v>
      </c>
      <c r="AP1589" s="17">
        <v>80</v>
      </c>
      <c r="AQ1589" s="17">
        <v>5</v>
      </c>
      <c r="AR1589" s="17" t="s">
        <v>10180</v>
      </c>
      <c r="AU1589" s="17" t="s">
        <v>21</v>
      </c>
      <c r="AV1589" s="17" t="s">
        <v>3901</v>
      </c>
      <c r="AZ1589" s="17" t="s">
        <v>3901</v>
      </c>
      <c r="BD1589" s="17" t="s">
        <v>3901</v>
      </c>
      <c r="BF1589" s="17" t="s">
        <v>3901</v>
      </c>
      <c r="BJ1589" s="17" t="s">
        <v>21</v>
      </c>
      <c r="BK1589" s="17" t="s">
        <v>3901</v>
      </c>
      <c r="BN1589" s="17" t="s">
        <v>3901</v>
      </c>
      <c r="BQ1589" s="17" t="s">
        <v>21</v>
      </c>
      <c r="BS1589" s="17" t="s">
        <v>3901</v>
      </c>
      <c r="BU1589" s="17" t="s">
        <v>3901</v>
      </c>
      <c r="BZ1589" s="17" t="s">
        <v>21</v>
      </c>
      <c r="CC1589" s="17" t="s">
        <v>3901</v>
      </c>
      <c r="CF1589" s="17" t="s">
        <v>3901</v>
      </c>
      <c r="CG1589" s="17" t="s">
        <v>21</v>
      </c>
      <c r="CH1589" s="17" t="s">
        <v>3901</v>
      </c>
      <c r="CI1589" s="17" t="s">
        <v>3901</v>
      </c>
      <c r="CM1589" s="17" t="s">
        <v>21</v>
      </c>
      <c r="CN1589" s="17" t="s">
        <v>3901</v>
      </c>
      <c r="CR1589" s="17" t="s">
        <v>21</v>
      </c>
      <c r="CU1589" s="17" t="s">
        <v>3901</v>
      </c>
      <c r="CX1589" s="17" t="s">
        <v>3901</v>
      </c>
      <c r="DF1589" s="17" t="s">
        <v>3901</v>
      </c>
      <c r="DN1589" s="17">
        <f>COUNTIF(AU1589:DM1589, "X")</f>
        <v>16</v>
      </c>
    </row>
    <row r="1590" spans="1:118" s="17" customFormat="1">
      <c r="A1590" s="17" t="s">
        <v>10234</v>
      </c>
      <c r="B1590" s="17">
        <v>55</v>
      </c>
      <c r="C1590" s="17">
        <v>107025</v>
      </c>
      <c r="D1590" s="17" t="s">
        <v>10225</v>
      </c>
      <c r="E1590" s="17" t="s">
        <v>10235</v>
      </c>
      <c r="H1590" s="309">
        <v>24590</v>
      </c>
      <c r="I1590" s="309">
        <v>36222</v>
      </c>
      <c r="J1590" s="17" t="s">
        <v>3888</v>
      </c>
      <c r="L1590" s="17" t="s">
        <v>10227</v>
      </c>
      <c r="N1590" s="17" t="s">
        <v>14</v>
      </c>
      <c r="O1590" s="17" t="s">
        <v>15</v>
      </c>
      <c r="P1590" s="17">
        <v>45371</v>
      </c>
      <c r="AC1590" s="17" t="s">
        <v>14</v>
      </c>
      <c r="AF1590" s="17">
        <v>15</v>
      </c>
      <c r="AG1590" s="17">
        <v>2</v>
      </c>
      <c r="AI1590" s="17" t="s">
        <v>10178</v>
      </c>
      <c r="AM1590" s="17" t="s">
        <v>74</v>
      </c>
      <c r="AN1590" s="17" t="s">
        <v>10179</v>
      </c>
      <c r="AO1590" s="17">
        <v>3</v>
      </c>
      <c r="AP1590" s="17">
        <v>80</v>
      </c>
      <c r="AQ1590" s="17">
        <v>5</v>
      </c>
      <c r="AR1590" s="17" t="s">
        <v>10180</v>
      </c>
      <c r="AU1590" s="17" t="s">
        <v>21</v>
      </c>
      <c r="AV1590" s="17" t="s">
        <v>3901</v>
      </c>
      <c r="AZ1590" s="17" t="s">
        <v>3901</v>
      </c>
      <c r="BD1590" s="17" t="s">
        <v>3901</v>
      </c>
      <c r="BH1590" s="17" t="s">
        <v>3901</v>
      </c>
      <c r="BJ1590" s="17" t="s">
        <v>21</v>
      </c>
      <c r="BK1590" s="17" t="s">
        <v>3901</v>
      </c>
      <c r="BN1590" s="17" t="s">
        <v>3901</v>
      </c>
      <c r="BQ1590" s="17" t="s">
        <v>21</v>
      </c>
      <c r="BS1590" s="17" t="s">
        <v>3901</v>
      </c>
      <c r="BU1590" s="17" t="s">
        <v>3901</v>
      </c>
      <c r="BZ1590" s="17" t="s">
        <v>21</v>
      </c>
      <c r="CC1590" s="17" t="s">
        <v>3901</v>
      </c>
      <c r="CF1590" s="17" t="s">
        <v>3901</v>
      </c>
      <c r="CG1590" s="17" t="s">
        <v>21</v>
      </c>
      <c r="CH1590" s="17" t="s">
        <v>3901</v>
      </c>
      <c r="CI1590" s="17" t="s">
        <v>3901</v>
      </c>
      <c r="CM1590" s="17" t="s">
        <v>21</v>
      </c>
      <c r="CN1590" s="17" t="s">
        <v>3901</v>
      </c>
      <c r="CQ1590" s="17" t="s">
        <v>3901</v>
      </c>
      <c r="CR1590" s="17" t="s">
        <v>21</v>
      </c>
      <c r="CU1590" s="17" t="s">
        <v>3901</v>
      </c>
      <c r="CV1590" s="17" t="s">
        <v>3901</v>
      </c>
      <c r="CX1590" s="17" t="s">
        <v>3901</v>
      </c>
      <c r="DA1590" s="17" t="s">
        <v>3901</v>
      </c>
      <c r="DB1590" s="17" t="s">
        <v>3901</v>
      </c>
      <c r="DD1590" s="17" t="s">
        <v>3901</v>
      </c>
      <c r="DF1590" s="17" t="s">
        <v>3901</v>
      </c>
      <c r="DN1590" s="17">
        <f>COUNTIF(AU1590:DM1590, "X")</f>
        <v>21</v>
      </c>
    </row>
    <row r="1591" spans="1:118" s="17" customFormat="1">
      <c r="A1591" s="17" t="s">
        <v>20130</v>
      </c>
      <c r="B1591" s="17">
        <v>55</v>
      </c>
      <c r="C1591" s="17">
        <v>28593</v>
      </c>
      <c r="D1591" s="17" t="s">
        <v>19691</v>
      </c>
      <c r="E1591" s="17" t="s">
        <v>17872</v>
      </c>
      <c r="F1591" s="17" t="s">
        <v>70</v>
      </c>
      <c r="G1591" s="17" t="s">
        <v>4335</v>
      </c>
      <c r="H1591" s="309">
        <v>15157</v>
      </c>
      <c r="I1591" s="309">
        <v>28611</v>
      </c>
      <c r="J1591" s="17" t="s">
        <v>3888</v>
      </c>
      <c r="L1591" s="17" t="s">
        <v>20131</v>
      </c>
      <c r="N1591" s="17" t="s">
        <v>14</v>
      </c>
      <c r="O1591" s="17" t="s">
        <v>15</v>
      </c>
      <c r="P1591" s="17">
        <v>45371</v>
      </c>
      <c r="AF1591" s="17">
        <v>8</v>
      </c>
      <c r="AG1591" s="17">
        <v>2</v>
      </c>
      <c r="AI1591" s="17" t="s">
        <v>10178</v>
      </c>
      <c r="AM1591" s="17" t="s">
        <v>180</v>
      </c>
      <c r="AN1591" s="17" t="s">
        <v>20012</v>
      </c>
      <c r="AO1591" s="17">
        <v>3</v>
      </c>
      <c r="AP1591" s="17">
        <v>80</v>
      </c>
      <c r="AQ1591" s="17">
        <v>5</v>
      </c>
      <c r="AR1591" s="17" t="s">
        <v>10180</v>
      </c>
      <c r="AU1591" s="17" t="s">
        <v>30</v>
      </c>
      <c r="AV1591" s="17" t="s">
        <v>3901</v>
      </c>
      <c r="AX1591" s="17" t="s">
        <v>3901</v>
      </c>
      <c r="AZ1591" s="17" t="s">
        <v>3901</v>
      </c>
      <c r="BC1591" s="17" t="s">
        <v>30</v>
      </c>
      <c r="BD1591" s="17" t="s">
        <v>3901</v>
      </c>
      <c r="BH1591" s="17" t="s">
        <v>3901</v>
      </c>
      <c r="BK1591" s="17" t="s">
        <v>3901</v>
      </c>
      <c r="BQ1591" s="17" t="s">
        <v>30</v>
      </c>
      <c r="BS1591" s="17" t="s">
        <v>3901</v>
      </c>
      <c r="CC1591" s="17" t="s">
        <v>3901</v>
      </c>
      <c r="CF1591" s="17" t="s">
        <v>3901</v>
      </c>
      <c r="CH1591" s="17" t="s">
        <v>3901</v>
      </c>
      <c r="CN1591" s="17" t="s">
        <v>3901</v>
      </c>
      <c r="CQ1591" s="17" t="s">
        <v>3901</v>
      </c>
      <c r="CR1591" s="17" t="s">
        <v>30</v>
      </c>
      <c r="CU1591" s="17" t="s">
        <v>3901</v>
      </c>
      <c r="DA1591" s="17" t="s">
        <v>3901</v>
      </c>
      <c r="DN1591" s="17">
        <f>COUNTIF(AU1591:DM1591, "X")</f>
        <v>14</v>
      </c>
    </row>
    <row r="1592" spans="1:118" s="17" customFormat="1">
      <c r="A1592" s="17" t="s">
        <v>19690</v>
      </c>
      <c r="B1592" s="17">
        <v>55</v>
      </c>
      <c r="C1592" s="17">
        <v>120974</v>
      </c>
      <c r="D1592" s="17" t="s">
        <v>19691</v>
      </c>
      <c r="E1592" s="17" t="s">
        <v>566</v>
      </c>
      <c r="F1592" s="17" t="s">
        <v>65</v>
      </c>
      <c r="H1592" s="309">
        <v>26953</v>
      </c>
      <c r="I1592" s="309">
        <v>43360</v>
      </c>
      <c r="J1592" s="17" t="s">
        <v>3888</v>
      </c>
      <c r="L1592" s="17" t="s">
        <v>19692</v>
      </c>
      <c r="N1592" s="17" t="s">
        <v>14</v>
      </c>
      <c r="O1592" s="17" t="s">
        <v>15</v>
      </c>
      <c r="P1592" s="17">
        <v>45371</v>
      </c>
      <c r="AF1592" s="17">
        <v>8</v>
      </c>
      <c r="AG1592" s="17">
        <v>2</v>
      </c>
      <c r="AI1592" s="17" t="s">
        <v>10178</v>
      </c>
      <c r="AM1592" s="17" t="s">
        <v>219</v>
      </c>
      <c r="AN1592" s="17" t="s">
        <v>19675</v>
      </c>
      <c r="AO1592" s="17">
        <v>3</v>
      </c>
      <c r="AP1592" s="17">
        <v>80</v>
      </c>
      <c r="AQ1592" s="17">
        <v>5</v>
      </c>
      <c r="AR1592" s="17" t="s">
        <v>10180</v>
      </c>
      <c r="DN1592" s="17">
        <f>COUNTIF(AU1592:DM1592, "X")</f>
        <v>0</v>
      </c>
    </row>
    <row r="1593" spans="1:118" s="17" customFormat="1">
      <c r="A1593" s="17" t="s">
        <v>20622</v>
      </c>
      <c r="B1593" s="17">
        <v>55</v>
      </c>
      <c r="C1593" s="17">
        <v>92170</v>
      </c>
      <c r="D1593" s="17" t="s">
        <v>20623</v>
      </c>
      <c r="E1593" s="17" t="s">
        <v>372</v>
      </c>
      <c r="F1593" s="17" t="s">
        <v>22</v>
      </c>
      <c r="H1593" s="309">
        <v>25155</v>
      </c>
      <c r="I1593" s="309">
        <v>35047</v>
      </c>
      <c r="J1593" s="17" t="s">
        <v>3888</v>
      </c>
      <c r="L1593" s="17" t="s">
        <v>20624</v>
      </c>
      <c r="N1593" s="17" t="s">
        <v>31</v>
      </c>
      <c r="O1593" s="17" t="s">
        <v>15</v>
      </c>
      <c r="P1593" s="17">
        <v>45373</v>
      </c>
      <c r="AF1593" s="17">
        <v>8</v>
      </c>
      <c r="AG1593" s="17">
        <v>2</v>
      </c>
      <c r="AI1593" s="17" t="s">
        <v>10178</v>
      </c>
      <c r="AM1593" s="17" t="s">
        <v>94</v>
      </c>
      <c r="AN1593" s="17" t="s">
        <v>20471</v>
      </c>
      <c r="AO1593" s="17">
        <v>3</v>
      </c>
      <c r="AP1593" s="17">
        <v>80</v>
      </c>
      <c r="AQ1593" s="17">
        <v>5</v>
      </c>
      <c r="AR1593" s="17" t="s">
        <v>10180</v>
      </c>
      <c r="BD1593" s="17" t="s">
        <v>3901</v>
      </c>
      <c r="BS1593" s="17" t="s">
        <v>3901</v>
      </c>
      <c r="CU1593" s="17" t="s">
        <v>3901</v>
      </c>
      <c r="DN1593" s="17">
        <f>COUNTIF(AU1593:DM1593, "X")</f>
        <v>3</v>
      </c>
    </row>
    <row r="1594" spans="1:118" s="17" customFormat="1">
      <c r="A1594" s="17" t="s">
        <v>9095</v>
      </c>
      <c r="B1594" s="17">
        <v>55</v>
      </c>
      <c r="C1594" s="17">
        <v>120437</v>
      </c>
      <c r="D1594" s="17" t="s">
        <v>533</v>
      </c>
      <c r="E1594" s="17" t="s">
        <v>344</v>
      </c>
      <c r="F1594" s="17" t="s">
        <v>48</v>
      </c>
      <c r="G1594" s="17" t="s">
        <v>203</v>
      </c>
      <c r="H1594" s="309">
        <v>30828</v>
      </c>
      <c r="I1594" s="309">
        <v>37443</v>
      </c>
      <c r="J1594" s="17" t="s">
        <v>3888</v>
      </c>
      <c r="L1594" s="17" t="s">
        <v>9096</v>
      </c>
      <c r="N1594" s="17" t="s">
        <v>19</v>
      </c>
      <c r="O1594" s="17" t="s">
        <v>15</v>
      </c>
      <c r="P1594" s="17">
        <v>45356</v>
      </c>
      <c r="Q1594" s="17">
        <v>2839</v>
      </c>
      <c r="AC1594" s="17" t="s">
        <v>3890</v>
      </c>
      <c r="AD1594" s="17" t="s">
        <v>3891</v>
      </c>
      <c r="AF1594" s="17">
        <v>8</v>
      </c>
      <c r="AG1594" s="17">
        <v>2</v>
      </c>
      <c r="AM1594" s="17" t="s">
        <v>29</v>
      </c>
      <c r="AN1594" s="17" t="s">
        <v>9081</v>
      </c>
      <c r="AO1594" s="17">
        <v>3</v>
      </c>
      <c r="AP1594" s="17">
        <v>80</v>
      </c>
      <c r="AQ1594" s="17">
        <v>5</v>
      </c>
      <c r="AT1594" s="17" t="s">
        <v>9082</v>
      </c>
      <c r="DN1594" s="17">
        <f>COUNTIF(AU1594:DM1594, "X")</f>
        <v>0</v>
      </c>
    </row>
    <row r="1595" spans="1:118" s="17" customFormat="1">
      <c r="A1595" s="17" t="s">
        <v>14316</v>
      </c>
      <c r="B1595" s="17">
        <v>55</v>
      </c>
      <c r="C1595" s="17">
        <v>50408</v>
      </c>
      <c r="D1595" s="17" t="s">
        <v>533</v>
      </c>
      <c r="E1595" s="17" t="s">
        <v>373</v>
      </c>
      <c r="F1595" s="17" t="s">
        <v>43</v>
      </c>
      <c r="H1595" s="309">
        <v>25469</v>
      </c>
      <c r="I1595" s="309">
        <v>32234</v>
      </c>
      <c r="J1595" s="17" t="s">
        <v>3888</v>
      </c>
      <c r="L1595" s="17" t="s">
        <v>14317</v>
      </c>
      <c r="N1595" s="17" t="s">
        <v>31</v>
      </c>
      <c r="O1595" s="17" t="s">
        <v>15</v>
      </c>
      <c r="P1595" s="17">
        <v>45373</v>
      </c>
      <c r="AC1595" s="17" t="s">
        <v>9895</v>
      </c>
      <c r="AD1595" s="17" t="s">
        <v>9896</v>
      </c>
      <c r="AF1595" s="17">
        <v>8</v>
      </c>
      <c r="AG1595" s="17">
        <v>2</v>
      </c>
      <c r="AM1595" s="17" t="s">
        <v>157</v>
      </c>
      <c r="AN1595" s="17" t="s">
        <v>14151</v>
      </c>
      <c r="AO1595" s="17">
        <v>3</v>
      </c>
      <c r="AP1595" s="17">
        <v>80</v>
      </c>
      <c r="AQ1595" s="17">
        <v>5</v>
      </c>
      <c r="AR1595" s="17" t="s">
        <v>9898</v>
      </c>
      <c r="AT1595" s="17" t="s">
        <v>14152</v>
      </c>
      <c r="AU1595" s="17" t="s">
        <v>21</v>
      </c>
      <c r="AV1595" s="17" t="s">
        <v>3901</v>
      </c>
      <c r="AW1595" s="17" t="s">
        <v>3901</v>
      </c>
      <c r="AY1595" s="17" t="s">
        <v>21</v>
      </c>
      <c r="AZ1595" s="17" t="s">
        <v>3901</v>
      </c>
      <c r="BA1595" s="17" t="s">
        <v>21</v>
      </c>
      <c r="BB1595" s="17" t="s">
        <v>3901</v>
      </c>
      <c r="BD1595" s="17" t="s">
        <v>3901</v>
      </c>
      <c r="BF1595" s="17" t="s">
        <v>3901</v>
      </c>
      <c r="BH1595" s="17" t="s">
        <v>3901</v>
      </c>
      <c r="BJ1595" s="17" t="s">
        <v>21</v>
      </c>
      <c r="BK1595" s="17" t="s">
        <v>3901</v>
      </c>
      <c r="BQ1595" s="17" t="s">
        <v>21</v>
      </c>
      <c r="BS1595" s="17" t="s">
        <v>3901</v>
      </c>
      <c r="BY1595" s="17" t="s">
        <v>3901</v>
      </c>
      <c r="BZ1595" s="17" t="s">
        <v>21</v>
      </c>
      <c r="CC1595" s="17" t="s">
        <v>3901</v>
      </c>
      <c r="CD1595" s="17" t="s">
        <v>3901</v>
      </c>
      <c r="CF1595" s="17" t="s">
        <v>3901</v>
      </c>
      <c r="CH1595" s="17" t="s">
        <v>3901</v>
      </c>
      <c r="CI1595" s="17" t="s">
        <v>21</v>
      </c>
      <c r="CL1595" s="17" t="s">
        <v>3901</v>
      </c>
      <c r="DN1595" s="17">
        <f>COUNTIF(AU1595:DM1595, "X")</f>
        <v>15</v>
      </c>
    </row>
    <row r="1596" spans="1:118" s="17" customFormat="1">
      <c r="A1596" s="17" t="s">
        <v>12385</v>
      </c>
      <c r="B1596" s="17">
        <v>55</v>
      </c>
      <c r="C1596" s="17">
        <v>81157</v>
      </c>
      <c r="D1596" s="17" t="s">
        <v>533</v>
      </c>
      <c r="E1596" s="17" t="s">
        <v>813</v>
      </c>
      <c r="F1596" s="17" t="s">
        <v>235</v>
      </c>
      <c r="G1596" s="17" t="s">
        <v>12386</v>
      </c>
      <c r="H1596" s="309">
        <v>26225</v>
      </c>
      <c r="I1596" s="309">
        <v>41194</v>
      </c>
      <c r="J1596" s="17" t="s">
        <v>3888</v>
      </c>
      <c r="L1596" s="17" t="s">
        <v>12296</v>
      </c>
      <c r="M1596" s="17" t="s">
        <v>4579</v>
      </c>
      <c r="N1596" s="17" t="s">
        <v>31</v>
      </c>
      <c r="O1596" s="17" t="s">
        <v>15</v>
      </c>
      <c r="P1596" s="17">
        <v>45373</v>
      </c>
      <c r="Q1596" s="17">
        <v>6625</v>
      </c>
      <c r="AC1596" s="17" t="s">
        <v>9895</v>
      </c>
      <c r="AD1596" s="17" t="s">
        <v>9896</v>
      </c>
      <c r="AF1596" s="17">
        <v>15</v>
      </c>
      <c r="AG1596" s="17">
        <v>2</v>
      </c>
      <c r="AM1596" s="17" t="s">
        <v>295</v>
      </c>
      <c r="AN1596" s="17" t="s">
        <v>12166</v>
      </c>
      <c r="AO1596" s="17">
        <v>3</v>
      </c>
      <c r="AP1596" s="17">
        <v>80</v>
      </c>
      <c r="AQ1596" s="17">
        <v>5</v>
      </c>
      <c r="AR1596" s="17" t="s">
        <v>9898</v>
      </c>
      <c r="AT1596" s="17" t="s">
        <v>11929</v>
      </c>
      <c r="DN1596" s="17">
        <f>COUNTIF(AU1596:DM1596, "X")</f>
        <v>0</v>
      </c>
    </row>
    <row r="1597" spans="1:118" s="17" customFormat="1">
      <c r="A1597" s="523" t="s">
        <v>2137</v>
      </c>
      <c r="B1597" s="17">
        <v>55</v>
      </c>
      <c r="C1597" s="17">
        <v>53235</v>
      </c>
      <c r="D1597" s="17" t="s">
        <v>533</v>
      </c>
      <c r="E1597" s="17" t="s">
        <v>214</v>
      </c>
      <c r="F1597" s="17" t="s">
        <v>56</v>
      </c>
      <c r="H1597" s="309">
        <v>22203</v>
      </c>
      <c r="I1597" s="309">
        <v>28764</v>
      </c>
      <c r="J1597" s="17" t="s">
        <v>3888</v>
      </c>
      <c r="L1597" s="17" t="s">
        <v>2102</v>
      </c>
      <c r="N1597" s="17" t="s">
        <v>19</v>
      </c>
      <c r="O1597" s="17" t="s">
        <v>15</v>
      </c>
      <c r="P1597" s="17">
        <v>45356</v>
      </c>
      <c r="AC1597" s="17" t="s">
        <v>3890</v>
      </c>
      <c r="AD1597" s="17" t="s">
        <v>3891</v>
      </c>
      <c r="AF1597" s="17">
        <v>15</v>
      </c>
      <c r="AG1597" s="17">
        <v>2</v>
      </c>
      <c r="AM1597" s="17" t="s">
        <v>2607</v>
      </c>
      <c r="AN1597" s="17" t="s">
        <v>8305</v>
      </c>
      <c r="AO1597" s="17">
        <v>3</v>
      </c>
      <c r="AP1597" s="17">
        <v>80</v>
      </c>
      <c r="AQ1597" s="17">
        <v>5</v>
      </c>
      <c r="AT1597" s="17" t="s">
        <v>7979</v>
      </c>
      <c r="AU1597" s="17" t="s">
        <v>21</v>
      </c>
      <c r="AV1597" s="17" t="s">
        <v>3901</v>
      </c>
      <c r="AZ1597" s="17" t="s">
        <v>3901</v>
      </c>
      <c r="BA1597" s="17" t="s">
        <v>3901</v>
      </c>
      <c r="BB1597" s="17" t="s">
        <v>3901</v>
      </c>
      <c r="BC1597" s="17" t="s">
        <v>21</v>
      </c>
      <c r="BD1597" s="17" t="s">
        <v>3901</v>
      </c>
      <c r="BH1597" s="17" t="s">
        <v>3901</v>
      </c>
      <c r="BJ1597" s="17" t="s">
        <v>21</v>
      </c>
      <c r="BK1597" s="17" t="s">
        <v>3901</v>
      </c>
      <c r="BN1597" s="17" t="s">
        <v>3901</v>
      </c>
      <c r="BQ1597" s="17" t="s">
        <v>21</v>
      </c>
      <c r="BS1597" s="17" t="s">
        <v>3901</v>
      </c>
      <c r="CD1597" s="17" t="s">
        <v>3901</v>
      </c>
      <c r="CF1597" s="17" t="s">
        <v>3901</v>
      </c>
      <c r="CG1597" s="17" t="s">
        <v>21</v>
      </c>
      <c r="CH1597" s="17" t="s">
        <v>3901</v>
      </c>
      <c r="CU1597" s="17" t="s">
        <v>3901</v>
      </c>
      <c r="DA1597" s="17" t="s">
        <v>3901</v>
      </c>
      <c r="DF1597" s="17" t="s">
        <v>3901</v>
      </c>
      <c r="DN1597" s="17">
        <f>COUNTIF(AU1597:DM1597, "X")</f>
        <v>15</v>
      </c>
    </row>
    <row r="1598" spans="1:118" s="17" customFormat="1">
      <c r="A1598" s="17" t="s">
        <v>12024</v>
      </c>
      <c r="B1598" s="17">
        <v>55</v>
      </c>
      <c r="C1598" s="17">
        <v>100683</v>
      </c>
      <c r="D1598" s="17" t="s">
        <v>7640</v>
      </c>
      <c r="E1598" s="17" t="s">
        <v>383</v>
      </c>
      <c r="F1598" s="17" t="s">
        <v>48</v>
      </c>
      <c r="H1598" s="309">
        <v>29046</v>
      </c>
      <c r="I1598" s="309">
        <v>35636</v>
      </c>
      <c r="J1598" s="17" t="s">
        <v>3888</v>
      </c>
      <c r="L1598" s="17" t="s">
        <v>11966</v>
      </c>
      <c r="M1598" s="17" t="s">
        <v>363</v>
      </c>
      <c r="N1598" s="17" t="s">
        <v>31</v>
      </c>
      <c r="O1598" s="17" t="s">
        <v>15</v>
      </c>
      <c r="P1598" s="17">
        <v>45373</v>
      </c>
      <c r="AC1598" s="17" t="s">
        <v>9895</v>
      </c>
      <c r="AD1598" s="17" t="s">
        <v>9896</v>
      </c>
      <c r="AF1598" s="17">
        <v>15</v>
      </c>
      <c r="AG1598" s="17">
        <v>2</v>
      </c>
      <c r="AM1598" s="17" t="s">
        <v>227</v>
      </c>
      <c r="AN1598" s="17" t="s">
        <v>11928</v>
      </c>
      <c r="AO1598" s="17">
        <v>3</v>
      </c>
      <c r="AP1598" s="17">
        <v>80</v>
      </c>
      <c r="AQ1598" s="17">
        <v>5</v>
      </c>
      <c r="AR1598" s="17" t="s">
        <v>9898</v>
      </c>
      <c r="AT1598" s="17" t="s">
        <v>11929</v>
      </c>
      <c r="BD1598" s="17" t="s">
        <v>3901</v>
      </c>
      <c r="DN1598" s="17">
        <f>COUNTIF(AU1598:DM1598, "X")</f>
        <v>1</v>
      </c>
    </row>
    <row r="1599" spans="1:118" s="17" customFormat="1">
      <c r="A1599" s="17" t="s">
        <v>23220</v>
      </c>
      <c r="B1599" s="17">
        <v>55</v>
      </c>
      <c r="C1599" s="17">
        <v>48417</v>
      </c>
      <c r="D1599" s="17" t="s">
        <v>533</v>
      </c>
      <c r="E1599" s="17" t="s">
        <v>104</v>
      </c>
      <c r="F1599" s="17" t="s">
        <v>22</v>
      </c>
      <c r="H1599" s="309">
        <v>21858</v>
      </c>
      <c r="I1599" s="309">
        <v>32021</v>
      </c>
      <c r="J1599" s="17" t="s">
        <v>3888</v>
      </c>
      <c r="L1599" s="17" t="s">
        <v>23221</v>
      </c>
      <c r="N1599" s="17" t="s">
        <v>205</v>
      </c>
      <c r="O1599" s="17" t="s">
        <v>15</v>
      </c>
      <c r="P1599" s="17">
        <v>45337</v>
      </c>
      <c r="AF1599" s="17">
        <v>8</v>
      </c>
      <c r="AG1599" s="17">
        <v>2</v>
      </c>
      <c r="AI1599" s="17" t="s">
        <v>20542</v>
      </c>
      <c r="AM1599" s="17" t="s">
        <v>259</v>
      </c>
      <c r="AN1599" s="17" t="s">
        <v>23210</v>
      </c>
      <c r="AO1599" s="17">
        <v>3</v>
      </c>
      <c r="AP1599" s="17">
        <v>80</v>
      </c>
      <c r="AQ1599" s="17">
        <v>5</v>
      </c>
      <c r="AR1599" s="17" t="s">
        <v>22585</v>
      </c>
      <c r="DA1599" s="17" t="s">
        <v>3901</v>
      </c>
      <c r="DN1599" s="17">
        <f>COUNTIF(AU1599:DM1599, "X")</f>
        <v>1</v>
      </c>
    </row>
    <row r="1600" spans="1:118" s="17" customFormat="1">
      <c r="A1600" s="17" t="s">
        <v>6727</v>
      </c>
      <c r="B1600" s="17">
        <v>55</v>
      </c>
      <c r="C1600" s="17">
        <v>77695</v>
      </c>
      <c r="D1600" s="17" t="s">
        <v>6728</v>
      </c>
      <c r="E1600" s="17" t="s">
        <v>98</v>
      </c>
      <c r="F1600" s="17" t="s">
        <v>48</v>
      </c>
      <c r="H1600" s="309">
        <v>12609</v>
      </c>
      <c r="I1600" s="309">
        <v>33781</v>
      </c>
      <c r="J1600" s="17" t="s">
        <v>3888</v>
      </c>
      <c r="L1600" s="17" t="s">
        <v>6729</v>
      </c>
      <c r="N1600" s="17" t="s">
        <v>19</v>
      </c>
      <c r="O1600" s="17" t="s">
        <v>15</v>
      </c>
      <c r="P1600" s="17">
        <v>45356</v>
      </c>
      <c r="AC1600" s="17" t="s">
        <v>3890</v>
      </c>
      <c r="AD1600" s="17" t="s">
        <v>3891</v>
      </c>
      <c r="AF1600" s="17">
        <v>8</v>
      </c>
      <c r="AG1600" s="17">
        <v>2</v>
      </c>
      <c r="AM1600" s="17" t="s">
        <v>248</v>
      </c>
      <c r="AN1600" s="17" t="s">
        <v>6588</v>
      </c>
      <c r="AO1600" s="17">
        <v>3</v>
      </c>
      <c r="AP1600" s="17">
        <v>80</v>
      </c>
      <c r="AQ1600" s="17">
        <v>5</v>
      </c>
      <c r="AT1600" s="17" t="s">
        <v>6589</v>
      </c>
      <c r="AU1600" s="17" t="s">
        <v>21</v>
      </c>
      <c r="AV1600" s="17" t="s">
        <v>3901</v>
      </c>
      <c r="AZ1600" s="17" t="s">
        <v>3901</v>
      </c>
      <c r="BA1600" s="17" t="s">
        <v>3901</v>
      </c>
      <c r="BB1600" s="17" t="s">
        <v>3901</v>
      </c>
      <c r="BD1600" s="17" t="s">
        <v>3901</v>
      </c>
      <c r="BH1600" s="17" t="s">
        <v>3901</v>
      </c>
      <c r="BK1600" s="17" t="s">
        <v>3901</v>
      </c>
      <c r="BL1600" s="17" t="s">
        <v>3901</v>
      </c>
      <c r="BN1600" s="17" t="s">
        <v>3901</v>
      </c>
      <c r="BQ1600" s="17" t="s">
        <v>21</v>
      </c>
      <c r="BS1600" s="17" t="s">
        <v>3901</v>
      </c>
      <c r="BY1600" s="17" t="s">
        <v>3901</v>
      </c>
      <c r="CC1600" s="17" t="s">
        <v>3901</v>
      </c>
      <c r="CD1600" s="17" t="s">
        <v>3901</v>
      </c>
      <c r="CF1600" s="17" t="s">
        <v>3901</v>
      </c>
      <c r="CH1600" s="17" t="s">
        <v>3901</v>
      </c>
      <c r="CN1600" s="17" t="s">
        <v>3901</v>
      </c>
      <c r="CQ1600" s="17" t="s">
        <v>3901</v>
      </c>
      <c r="CU1600" s="17" t="s">
        <v>3901</v>
      </c>
      <c r="CX1600" s="17" t="s">
        <v>3901</v>
      </c>
      <c r="DA1600" s="17" t="s">
        <v>3901</v>
      </c>
      <c r="DN1600" s="17">
        <f>COUNTIF(AU1600:DM1600, "X")</f>
        <v>20</v>
      </c>
    </row>
    <row r="1601" spans="1:118" s="17" customFormat="1">
      <c r="A1601" s="17" t="s">
        <v>18570</v>
      </c>
      <c r="B1601" s="17">
        <v>55</v>
      </c>
      <c r="C1601" s="17">
        <v>118287</v>
      </c>
      <c r="D1601" s="17" t="s">
        <v>18571</v>
      </c>
      <c r="E1601" s="17" t="s">
        <v>103</v>
      </c>
      <c r="F1601" s="17" t="s">
        <v>9675</v>
      </c>
      <c r="H1601" s="309">
        <v>30903</v>
      </c>
      <c r="I1601" s="309">
        <v>37160</v>
      </c>
      <c r="J1601" s="17" t="s">
        <v>3888</v>
      </c>
      <c r="L1601" s="17" t="s">
        <v>605</v>
      </c>
      <c r="N1601" s="17" t="s">
        <v>182</v>
      </c>
      <c r="O1601" s="17" t="s">
        <v>15</v>
      </c>
      <c r="P1601" s="17">
        <v>45326</v>
      </c>
      <c r="AF1601" s="17">
        <v>8</v>
      </c>
      <c r="AG1601" s="17">
        <v>2</v>
      </c>
      <c r="AH1601" s="17" t="s">
        <v>11926</v>
      </c>
      <c r="AK1601" s="17" t="s">
        <v>11927</v>
      </c>
      <c r="AM1601" s="17" t="s">
        <v>2614</v>
      </c>
      <c r="AN1601" s="17" t="s">
        <v>18350</v>
      </c>
      <c r="AO1601" s="17">
        <v>3</v>
      </c>
      <c r="AP1601" s="17">
        <v>80</v>
      </c>
      <c r="AQ1601" s="17">
        <v>5</v>
      </c>
      <c r="AR1601" s="17" t="s">
        <v>18351</v>
      </c>
      <c r="BD1601" s="17" t="s">
        <v>3901</v>
      </c>
      <c r="BQ1601" s="17" t="s">
        <v>21</v>
      </c>
      <c r="BS1601" s="17" t="s">
        <v>3901</v>
      </c>
      <c r="CC1601" s="17" t="s">
        <v>3901</v>
      </c>
      <c r="CG1601" s="17" t="s">
        <v>21</v>
      </c>
      <c r="CH1601" s="17" t="s">
        <v>3901</v>
      </c>
      <c r="CN1601" s="17" t="s">
        <v>3901</v>
      </c>
      <c r="CR1601" s="17" t="s">
        <v>21</v>
      </c>
      <c r="CU1601" s="17" t="s">
        <v>3901</v>
      </c>
      <c r="DF1601" s="17" t="s">
        <v>3901</v>
      </c>
      <c r="DN1601" s="17">
        <f>COUNTIF(AU1601:DM1601, "X")</f>
        <v>7</v>
      </c>
    </row>
    <row r="1602" spans="1:118" s="17" customFormat="1">
      <c r="A1602" s="17" t="s">
        <v>12319</v>
      </c>
      <c r="B1602" s="17">
        <v>55</v>
      </c>
      <c r="C1602" s="17">
        <v>79389</v>
      </c>
      <c r="D1602" s="17" t="s">
        <v>12320</v>
      </c>
      <c r="E1602" s="17" t="s">
        <v>107</v>
      </c>
      <c r="F1602" s="17" t="s">
        <v>154</v>
      </c>
      <c r="H1602" s="309">
        <v>23016</v>
      </c>
      <c r="I1602" s="309">
        <v>33840</v>
      </c>
      <c r="J1602" s="17" t="s">
        <v>3888</v>
      </c>
      <c r="L1602" s="17" t="s">
        <v>12236</v>
      </c>
      <c r="N1602" s="17" t="s">
        <v>31</v>
      </c>
      <c r="O1602" s="17" t="s">
        <v>15</v>
      </c>
      <c r="P1602" s="17">
        <v>45373</v>
      </c>
      <c r="AC1602" s="17" t="s">
        <v>9895</v>
      </c>
      <c r="AD1602" s="17" t="s">
        <v>9896</v>
      </c>
      <c r="AF1602" s="17">
        <v>8</v>
      </c>
      <c r="AG1602" s="17">
        <v>2</v>
      </c>
      <c r="AM1602" s="17" t="s">
        <v>295</v>
      </c>
      <c r="AN1602" s="17" t="s">
        <v>12166</v>
      </c>
      <c r="AO1602" s="17">
        <v>3</v>
      </c>
      <c r="AP1602" s="17">
        <v>80</v>
      </c>
      <c r="AQ1602" s="17">
        <v>5</v>
      </c>
      <c r="AR1602" s="17" t="s">
        <v>9898</v>
      </c>
      <c r="AT1602" s="17" t="s">
        <v>11929</v>
      </c>
      <c r="AV1602" s="17" t="s">
        <v>3901</v>
      </c>
      <c r="AZ1602" s="17" t="s">
        <v>3901</v>
      </c>
      <c r="BB1602" s="17" t="s">
        <v>3901</v>
      </c>
      <c r="BD1602" s="17" t="s">
        <v>3901</v>
      </c>
      <c r="BS1602" s="17" t="s">
        <v>3901</v>
      </c>
      <c r="CH1602" s="17" t="s">
        <v>3901</v>
      </c>
      <c r="CN1602" s="17" t="s">
        <v>3901</v>
      </c>
      <c r="CU1602" s="17" t="s">
        <v>3901</v>
      </c>
      <c r="DN1602" s="17">
        <f>COUNTIF(AU1602:DM1602, "X")</f>
        <v>8</v>
      </c>
    </row>
    <row r="1603" spans="1:118" s="17" customFormat="1">
      <c r="A1603" s="17" t="s">
        <v>13555</v>
      </c>
      <c r="B1603" s="17">
        <v>55</v>
      </c>
      <c r="C1603" s="17">
        <v>91373</v>
      </c>
      <c r="D1603" s="17" t="s">
        <v>10633</v>
      </c>
      <c r="E1603" s="17" t="s">
        <v>191</v>
      </c>
      <c r="F1603" s="17" t="s">
        <v>125</v>
      </c>
      <c r="H1603" s="309">
        <v>28558</v>
      </c>
      <c r="I1603" s="309">
        <v>42682</v>
      </c>
      <c r="J1603" s="17" t="s">
        <v>3888</v>
      </c>
      <c r="L1603" s="17" t="s">
        <v>621</v>
      </c>
      <c r="N1603" s="17" t="s">
        <v>31</v>
      </c>
      <c r="O1603" s="17" t="s">
        <v>15</v>
      </c>
      <c r="P1603" s="17">
        <v>45373</v>
      </c>
      <c r="AC1603" s="17" t="s">
        <v>9895</v>
      </c>
      <c r="AD1603" s="17" t="s">
        <v>9896</v>
      </c>
      <c r="AF1603" s="17">
        <v>15</v>
      </c>
      <c r="AG1603" s="17">
        <v>2</v>
      </c>
      <c r="AM1603" s="17" t="s">
        <v>115</v>
      </c>
      <c r="AN1603" s="17" t="s">
        <v>13186</v>
      </c>
      <c r="AO1603" s="17">
        <v>3</v>
      </c>
      <c r="AP1603" s="17">
        <v>80</v>
      </c>
      <c r="AQ1603" s="17">
        <v>5</v>
      </c>
      <c r="AR1603" s="17" t="s">
        <v>9898</v>
      </c>
      <c r="AT1603" s="17" t="s">
        <v>12990</v>
      </c>
      <c r="BD1603" s="17" t="s">
        <v>3901</v>
      </c>
      <c r="DN1603" s="17">
        <f>COUNTIF(AU1603:DM1603, "X")</f>
        <v>1</v>
      </c>
    </row>
    <row r="1604" spans="1:118" s="17" customFormat="1">
      <c r="A1604" s="17" t="s">
        <v>11634</v>
      </c>
      <c r="B1604" s="17">
        <v>55</v>
      </c>
      <c r="C1604" s="17">
        <v>104761</v>
      </c>
      <c r="D1604" s="17" t="s">
        <v>11635</v>
      </c>
      <c r="E1604" s="17" t="s">
        <v>116</v>
      </c>
      <c r="F1604" s="17" t="s">
        <v>65</v>
      </c>
      <c r="H1604" s="309">
        <v>13734</v>
      </c>
      <c r="I1604" s="309">
        <v>36053</v>
      </c>
      <c r="J1604" s="17" t="s">
        <v>3888</v>
      </c>
      <c r="L1604" s="17" t="s">
        <v>11636</v>
      </c>
      <c r="N1604" s="17" t="s">
        <v>14</v>
      </c>
      <c r="O1604" s="17" t="s">
        <v>15</v>
      </c>
      <c r="P1604" s="17">
        <v>45371</v>
      </c>
      <c r="AC1604" s="17" t="s">
        <v>14</v>
      </c>
      <c r="AF1604" s="17">
        <v>8</v>
      </c>
      <c r="AG1604" s="17">
        <v>2</v>
      </c>
      <c r="AI1604" s="17" t="s">
        <v>10178</v>
      </c>
      <c r="AM1604" s="17" t="s">
        <v>68</v>
      </c>
      <c r="AN1604" s="17" t="s">
        <v>11517</v>
      </c>
      <c r="AO1604" s="17">
        <v>3</v>
      </c>
      <c r="AP1604" s="17">
        <v>80</v>
      </c>
      <c r="AQ1604" s="17">
        <v>5</v>
      </c>
      <c r="AR1604" s="17" t="s">
        <v>10180</v>
      </c>
      <c r="AV1604" s="17" t="s">
        <v>3901</v>
      </c>
      <c r="BD1604" s="17" t="s">
        <v>3901</v>
      </c>
      <c r="BK1604" s="17" t="s">
        <v>3901</v>
      </c>
      <c r="BS1604" s="17" t="s">
        <v>3901</v>
      </c>
      <c r="BY1604" s="17" t="s">
        <v>3901</v>
      </c>
      <c r="CH1604" s="17" t="s">
        <v>3901</v>
      </c>
      <c r="DN1604" s="17">
        <f>COUNTIF(AU1604:DM1604, "X")</f>
        <v>6</v>
      </c>
    </row>
    <row r="1605" spans="1:118" s="17" customFormat="1">
      <c r="A1605" s="17" t="s">
        <v>22624</v>
      </c>
      <c r="B1605" s="17">
        <v>55</v>
      </c>
      <c r="C1605" s="17">
        <v>47469</v>
      </c>
      <c r="D1605" s="17" t="s">
        <v>6664</v>
      </c>
      <c r="E1605" s="17" t="s">
        <v>55</v>
      </c>
      <c r="F1605" s="17" t="s">
        <v>742</v>
      </c>
      <c r="H1605" s="309">
        <v>18741</v>
      </c>
      <c r="I1605" s="309">
        <v>42517</v>
      </c>
      <c r="J1605" s="17" t="s">
        <v>3888</v>
      </c>
      <c r="L1605" s="17" t="s">
        <v>22625</v>
      </c>
      <c r="N1605" s="17" t="s">
        <v>126</v>
      </c>
      <c r="O1605" s="17" t="s">
        <v>15</v>
      </c>
      <c r="P1605" s="17">
        <v>45383</v>
      </c>
      <c r="AF1605" s="17">
        <v>8</v>
      </c>
      <c r="AG1605" s="17">
        <v>2</v>
      </c>
      <c r="AI1605" s="17" t="s">
        <v>20542</v>
      </c>
      <c r="AM1605" s="17" t="s">
        <v>133</v>
      </c>
      <c r="AN1605" s="17" t="s">
        <v>22584</v>
      </c>
      <c r="AO1605" s="17">
        <v>3</v>
      </c>
      <c r="AP1605" s="17">
        <v>80</v>
      </c>
      <c r="AQ1605" s="17">
        <v>5</v>
      </c>
      <c r="AR1605" s="17" t="s">
        <v>22585</v>
      </c>
      <c r="DN1605" s="17">
        <f>COUNTIF(AU1605:DM1605, "X")</f>
        <v>0</v>
      </c>
    </row>
    <row r="1606" spans="1:118" s="17" customFormat="1">
      <c r="A1606" s="17" t="s">
        <v>4564</v>
      </c>
      <c r="B1606" s="17">
        <v>55</v>
      </c>
      <c r="C1606" s="17">
        <v>116781</v>
      </c>
      <c r="D1606" s="17" t="s">
        <v>4565</v>
      </c>
      <c r="E1606" s="17" t="s">
        <v>4566</v>
      </c>
      <c r="F1606" s="17" t="s">
        <v>21</v>
      </c>
      <c r="H1606" s="309">
        <v>29033</v>
      </c>
      <c r="I1606" s="309">
        <v>37069</v>
      </c>
      <c r="J1606" s="17" t="s">
        <v>3888</v>
      </c>
      <c r="L1606" s="17" t="s">
        <v>4515</v>
      </c>
      <c r="N1606" s="17" t="s">
        <v>19</v>
      </c>
      <c r="O1606" s="17" t="s">
        <v>15</v>
      </c>
      <c r="P1606" s="17">
        <v>45356</v>
      </c>
      <c r="AC1606" s="17" t="s">
        <v>3890</v>
      </c>
      <c r="AD1606" s="17" t="s">
        <v>3891</v>
      </c>
      <c r="AF1606" s="17">
        <v>8</v>
      </c>
      <c r="AG1606" s="17">
        <v>2</v>
      </c>
      <c r="AM1606" s="17" t="s">
        <v>2602</v>
      </c>
      <c r="AN1606" s="17" t="s">
        <v>4371</v>
      </c>
      <c r="AO1606" s="17">
        <v>3</v>
      </c>
      <c r="AP1606" s="17">
        <v>80</v>
      </c>
      <c r="AQ1606" s="17">
        <v>5</v>
      </c>
      <c r="AT1606" s="17" t="s">
        <v>3893</v>
      </c>
      <c r="BA1606" s="17" t="s">
        <v>3901</v>
      </c>
      <c r="DN1606" s="17">
        <f>COUNTIF(AU1606:DM1606, "X")</f>
        <v>1</v>
      </c>
    </row>
    <row r="1607" spans="1:118" s="17" customFormat="1">
      <c r="A1607" s="17" t="s">
        <v>22665</v>
      </c>
      <c r="B1607" s="17">
        <v>55</v>
      </c>
      <c r="C1607" s="17">
        <v>72043</v>
      </c>
      <c r="D1607" s="17" t="s">
        <v>6664</v>
      </c>
      <c r="E1607" s="17" t="s">
        <v>367</v>
      </c>
      <c r="F1607" s="17" t="s">
        <v>58</v>
      </c>
      <c r="H1607" s="309">
        <v>19994</v>
      </c>
      <c r="I1607" s="309">
        <v>33155</v>
      </c>
      <c r="J1607" s="17" t="s">
        <v>3888</v>
      </c>
      <c r="L1607" s="17" t="s">
        <v>22666</v>
      </c>
      <c r="N1607" s="17" t="s">
        <v>126</v>
      </c>
      <c r="O1607" s="17" t="s">
        <v>15</v>
      </c>
      <c r="P1607" s="17">
        <v>45383</v>
      </c>
      <c r="AF1607" s="17">
        <v>8</v>
      </c>
      <c r="AG1607" s="17">
        <v>2</v>
      </c>
      <c r="AI1607" s="17" t="s">
        <v>20542</v>
      </c>
      <c r="AM1607" s="17" t="s">
        <v>133</v>
      </c>
      <c r="AN1607" s="17" t="s">
        <v>22584</v>
      </c>
      <c r="AO1607" s="17">
        <v>3</v>
      </c>
      <c r="AP1607" s="17">
        <v>80</v>
      </c>
      <c r="AQ1607" s="17">
        <v>5</v>
      </c>
      <c r="AR1607" s="17" t="s">
        <v>22585</v>
      </c>
      <c r="AV1607" s="17" t="s">
        <v>3901</v>
      </c>
      <c r="BB1607" s="17" t="s">
        <v>3901</v>
      </c>
      <c r="BD1607" s="17" t="s">
        <v>3901</v>
      </c>
      <c r="BK1607" s="17" t="s">
        <v>3901</v>
      </c>
      <c r="BS1607" s="17" t="s">
        <v>3901</v>
      </c>
      <c r="CH1607" s="17" t="s">
        <v>3901</v>
      </c>
      <c r="CL1607" s="17" t="s">
        <v>3901</v>
      </c>
      <c r="CU1607" s="17" t="s">
        <v>3901</v>
      </c>
      <c r="DA1607" s="17" t="s">
        <v>3901</v>
      </c>
      <c r="DF1607" s="17" t="s">
        <v>3901</v>
      </c>
      <c r="DN1607" s="17">
        <f>COUNTIF(AU1607:DM1607, "X")</f>
        <v>10</v>
      </c>
    </row>
    <row r="1608" spans="1:118" s="17" customFormat="1">
      <c r="A1608" s="17" t="s">
        <v>21404</v>
      </c>
      <c r="B1608" s="17">
        <v>55</v>
      </c>
      <c r="C1608" s="17">
        <v>88391</v>
      </c>
      <c r="D1608" s="17" t="s">
        <v>6664</v>
      </c>
      <c r="E1608" s="17" t="s">
        <v>315</v>
      </c>
      <c r="F1608" s="17" t="s">
        <v>65</v>
      </c>
      <c r="H1608" s="309">
        <v>25887</v>
      </c>
      <c r="I1608" s="309">
        <v>40954</v>
      </c>
      <c r="J1608" s="17" t="s">
        <v>3888</v>
      </c>
      <c r="L1608" s="17" t="s">
        <v>7249</v>
      </c>
      <c r="M1608" s="17" t="s">
        <v>21405</v>
      </c>
      <c r="N1608" s="17" t="s">
        <v>26</v>
      </c>
      <c r="O1608" s="17" t="s">
        <v>15</v>
      </c>
      <c r="P1608" s="17">
        <v>45318</v>
      </c>
      <c r="AF1608" s="17">
        <v>8</v>
      </c>
      <c r="AG1608" s="17">
        <v>2</v>
      </c>
      <c r="AI1608" s="17" t="s">
        <v>20669</v>
      </c>
      <c r="AM1608" s="17" t="s">
        <v>2616</v>
      </c>
      <c r="AN1608" s="17" t="s">
        <v>21221</v>
      </c>
      <c r="AO1608" s="17">
        <v>3</v>
      </c>
      <c r="AP1608" s="17">
        <v>80</v>
      </c>
      <c r="AQ1608" s="17">
        <v>5</v>
      </c>
      <c r="AR1608" s="17" t="s">
        <v>20671</v>
      </c>
      <c r="AS1608" s="17" t="s">
        <v>21222</v>
      </c>
      <c r="DN1608" s="17">
        <f>COUNTIF(AU1608:DM1608, "X")</f>
        <v>0</v>
      </c>
    </row>
    <row r="1609" spans="1:118" s="17" customFormat="1">
      <c r="A1609" s="17" t="s">
        <v>15936</v>
      </c>
      <c r="B1609" s="17">
        <v>55</v>
      </c>
      <c r="C1609" s="17">
        <v>103287</v>
      </c>
      <c r="D1609" s="17" t="s">
        <v>922</v>
      </c>
      <c r="E1609" s="17" t="s">
        <v>3983</v>
      </c>
      <c r="F1609" s="17" t="s">
        <v>235</v>
      </c>
      <c r="G1609" s="17" t="s">
        <v>100</v>
      </c>
      <c r="H1609" s="309">
        <v>21274</v>
      </c>
      <c r="I1609" s="309">
        <v>41677</v>
      </c>
      <c r="J1609" s="17" t="s">
        <v>3888</v>
      </c>
      <c r="L1609" s="17" t="s">
        <v>15937</v>
      </c>
      <c r="N1609" s="17" t="s">
        <v>31</v>
      </c>
      <c r="O1609" s="17" t="s">
        <v>15</v>
      </c>
      <c r="P1609" s="17">
        <v>45373</v>
      </c>
      <c r="Q1609" s="17">
        <v>2708</v>
      </c>
      <c r="AC1609" s="17" t="s">
        <v>9895</v>
      </c>
      <c r="AD1609" s="17" t="s">
        <v>9896</v>
      </c>
      <c r="AF1609" s="17">
        <v>15</v>
      </c>
      <c r="AG1609" s="17">
        <v>2</v>
      </c>
      <c r="AM1609" s="17" t="s">
        <v>121</v>
      </c>
      <c r="AN1609" s="17" t="s">
        <v>15516</v>
      </c>
      <c r="AO1609" s="17">
        <v>3</v>
      </c>
      <c r="AP1609" s="17">
        <v>80</v>
      </c>
      <c r="AQ1609" s="17">
        <v>5</v>
      </c>
      <c r="AR1609" s="17" t="s">
        <v>9898</v>
      </c>
      <c r="AT1609" s="17" t="s">
        <v>15057</v>
      </c>
      <c r="AV1609" s="17" t="s">
        <v>3901</v>
      </c>
      <c r="AZ1609" s="17" t="s">
        <v>3901</v>
      </c>
      <c r="BK1609" s="17" t="s">
        <v>3901</v>
      </c>
      <c r="CN1609" s="17" t="s">
        <v>3901</v>
      </c>
      <c r="CU1609" s="17" t="s">
        <v>3901</v>
      </c>
      <c r="DA1609" s="17" t="s">
        <v>3901</v>
      </c>
      <c r="DN1609" s="17">
        <f>COUNTIF(AU1609:DM1609, "X")</f>
        <v>6</v>
      </c>
    </row>
    <row r="1610" spans="1:118" s="17" customFormat="1">
      <c r="A1610" s="17" t="s">
        <v>9643</v>
      </c>
      <c r="B1610" s="17">
        <v>55</v>
      </c>
      <c r="C1610" s="17">
        <v>52720</v>
      </c>
      <c r="D1610" s="17" t="s">
        <v>9</v>
      </c>
      <c r="E1610" s="17" t="s">
        <v>437</v>
      </c>
      <c r="F1610" s="17" t="s">
        <v>65</v>
      </c>
      <c r="H1610" s="309">
        <v>21689</v>
      </c>
      <c r="I1610" s="309">
        <v>28734</v>
      </c>
      <c r="J1610" s="17" t="s">
        <v>3888</v>
      </c>
      <c r="L1610" s="17" t="s">
        <v>9644</v>
      </c>
      <c r="N1610" s="17" t="s">
        <v>19</v>
      </c>
      <c r="O1610" s="17" t="s">
        <v>15</v>
      </c>
      <c r="P1610" s="17">
        <v>45356</v>
      </c>
      <c r="AC1610" s="17" t="s">
        <v>3890</v>
      </c>
      <c r="AD1610" s="17" t="s">
        <v>3891</v>
      </c>
      <c r="AF1610" s="17">
        <v>8</v>
      </c>
      <c r="AG1610" s="17">
        <v>2</v>
      </c>
      <c r="AM1610" s="17" t="s">
        <v>218</v>
      </c>
      <c r="AN1610" s="17" t="s">
        <v>9598</v>
      </c>
      <c r="AO1610" s="17">
        <v>3</v>
      </c>
      <c r="AP1610" s="17">
        <v>80</v>
      </c>
      <c r="AQ1610" s="17">
        <v>5</v>
      </c>
      <c r="AT1610" s="17" t="s">
        <v>9082</v>
      </c>
      <c r="AV1610" s="17" t="s">
        <v>3901</v>
      </c>
      <c r="AX1610" s="17" t="s">
        <v>3901</v>
      </c>
      <c r="AZ1610" s="17" t="s">
        <v>3901</v>
      </c>
      <c r="BA1610" s="17" t="s">
        <v>3901</v>
      </c>
      <c r="BD1610" s="17" t="s">
        <v>3901</v>
      </c>
      <c r="BH1610" s="17" t="s">
        <v>3901</v>
      </c>
      <c r="BJ1610" s="17" t="s">
        <v>21</v>
      </c>
      <c r="BK1610" s="17" t="s">
        <v>3901</v>
      </c>
      <c r="BN1610" s="17" t="s">
        <v>3901</v>
      </c>
      <c r="BS1610" s="17" t="s">
        <v>3901</v>
      </c>
      <c r="CD1610" s="17" t="s">
        <v>3901</v>
      </c>
      <c r="CF1610" s="17" t="s">
        <v>3901</v>
      </c>
      <c r="CH1610" s="17" t="s">
        <v>3901</v>
      </c>
      <c r="CL1610" s="17" t="s">
        <v>3901</v>
      </c>
      <c r="CQ1610" s="17" t="s">
        <v>3901</v>
      </c>
      <c r="CR1610" s="17" t="s">
        <v>21</v>
      </c>
      <c r="CU1610" s="17" t="s">
        <v>3901</v>
      </c>
      <c r="CX1610" s="17" t="s">
        <v>3901</v>
      </c>
      <c r="DA1610" s="17" t="s">
        <v>3901</v>
      </c>
      <c r="DF1610" s="17" t="s">
        <v>3901</v>
      </c>
      <c r="DN1610" s="17">
        <f>COUNTIF(AU1610:DM1610, "X")</f>
        <v>18</v>
      </c>
    </row>
    <row r="1611" spans="1:118" s="17" customFormat="1">
      <c r="A1611" s="17" t="s">
        <v>6428</v>
      </c>
      <c r="B1611" s="17">
        <v>55</v>
      </c>
      <c r="C1611" s="17">
        <v>1485</v>
      </c>
      <c r="D1611" s="17" t="s">
        <v>9</v>
      </c>
      <c r="E1611" s="17" t="s">
        <v>6429</v>
      </c>
      <c r="F1611" s="17" t="s">
        <v>43</v>
      </c>
      <c r="H1611" s="309">
        <v>13746</v>
      </c>
      <c r="I1611" s="309">
        <v>28581</v>
      </c>
      <c r="J1611" s="17" t="s">
        <v>3888</v>
      </c>
      <c r="L1611" s="17" t="s">
        <v>6430</v>
      </c>
      <c r="N1611" s="17" t="s">
        <v>19</v>
      </c>
      <c r="O1611" s="17" t="s">
        <v>15</v>
      </c>
      <c r="P1611" s="17">
        <v>45356</v>
      </c>
      <c r="AC1611" s="17" t="s">
        <v>3890</v>
      </c>
      <c r="AD1611" s="17" t="s">
        <v>3891</v>
      </c>
      <c r="AF1611" s="17">
        <v>8</v>
      </c>
      <c r="AG1611" s="17">
        <v>2</v>
      </c>
      <c r="AM1611" s="17" t="s">
        <v>232</v>
      </c>
      <c r="AN1611" s="17" t="s">
        <v>6280</v>
      </c>
      <c r="AO1611" s="17">
        <v>3</v>
      </c>
      <c r="AP1611" s="17">
        <v>80</v>
      </c>
      <c r="AQ1611" s="17">
        <v>5</v>
      </c>
      <c r="AT1611" s="17" t="s">
        <v>5516</v>
      </c>
      <c r="AU1611" s="17" t="s">
        <v>21</v>
      </c>
      <c r="AV1611" s="17" t="s">
        <v>3901</v>
      </c>
      <c r="BC1611" s="17" t="s">
        <v>21</v>
      </c>
      <c r="BD1611" s="17" t="s">
        <v>3901</v>
      </c>
      <c r="BK1611" s="17" t="s">
        <v>3901</v>
      </c>
      <c r="BS1611" s="17" t="s">
        <v>3901</v>
      </c>
      <c r="CH1611" s="17" t="s">
        <v>3901</v>
      </c>
      <c r="CU1611" s="17" t="s">
        <v>3901</v>
      </c>
      <c r="DF1611" s="17" t="s">
        <v>3901</v>
      </c>
      <c r="DN1611" s="17">
        <f>COUNTIF(AU1611:DM1611, "X")</f>
        <v>7</v>
      </c>
    </row>
    <row r="1612" spans="1:118" s="17" customFormat="1">
      <c r="A1612" s="17" t="s">
        <v>22440</v>
      </c>
      <c r="B1612" s="17">
        <v>55</v>
      </c>
      <c r="C1612" s="17">
        <v>78102</v>
      </c>
      <c r="D1612" s="17" t="s">
        <v>10302</v>
      </c>
      <c r="E1612" s="17" t="s">
        <v>324</v>
      </c>
      <c r="F1612" s="17" t="s">
        <v>70</v>
      </c>
      <c r="H1612" s="309">
        <v>20985</v>
      </c>
      <c r="I1612" s="309">
        <v>33834</v>
      </c>
      <c r="J1612" s="17" t="s">
        <v>3888</v>
      </c>
      <c r="L1612" s="17" t="s">
        <v>22423</v>
      </c>
      <c r="N1612" s="17" t="s">
        <v>19</v>
      </c>
      <c r="O1612" s="17" t="s">
        <v>15</v>
      </c>
      <c r="P1612" s="17">
        <v>45356</v>
      </c>
      <c r="AF1612" s="17">
        <v>8</v>
      </c>
      <c r="AG1612" s="17">
        <v>2</v>
      </c>
      <c r="AH1612" s="17" t="s">
        <v>11926</v>
      </c>
      <c r="AK1612" s="17" t="s">
        <v>11927</v>
      </c>
      <c r="AM1612" s="17" t="s">
        <v>200</v>
      </c>
      <c r="AN1612" s="17" t="s">
        <v>22312</v>
      </c>
      <c r="AO1612" s="17">
        <v>3</v>
      </c>
      <c r="AP1612" s="17">
        <v>80</v>
      </c>
      <c r="AQ1612" s="17">
        <v>5</v>
      </c>
      <c r="AR1612" s="17" t="s">
        <v>11941</v>
      </c>
      <c r="AV1612" s="17" t="s">
        <v>3901</v>
      </c>
      <c r="AZ1612" s="17" t="s">
        <v>3901</v>
      </c>
      <c r="BC1612" s="17" t="s">
        <v>30</v>
      </c>
      <c r="BD1612" s="17" t="s">
        <v>3901</v>
      </c>
      <c r="BH1612" s="17" t="s">
        <v>3901</v>
      </c>
      <c r="BJ1612" s="17" t="s">
        <v>30</v>
      </c>
      <c r="BK1612" s="17" t="s">
        <v>3901</v>
      </c>
      <c r="BQ1612" s="17" t="s">
        <v>21</v>
      </c>
      <c r="BY1612" s="17" t="s">
        <v>3901</v>
      </c>
      <c r="BZ1612" s="17" t="s">
        <v>21</v>
      </c>
      <c r="CC1612" s="17" t="s">
        <v>3901</v>
      </c>
      <c r="CD1612" s="17" t="s">
        <v>3901</v>
      </c>
      <c r="CF1612" s="17" t="s">
        <v>3901</v>
      </c>
      <c r="CH1612" s="17" t="s">
        <v>3901</v>
      </c>
      <c r="CU1612" s="17" t="s">
        <v>3901</v>
      </c>
      <c r="DN1612" s="17">
        <f>COUNTIF(AU1612:DM1612, "X")</f>
        <v>11</v>
      </c>
    </row>
    <row r="1613" spans="1:118" s="17" customFormat="1">
      <c r="A1613" s="17" t="s">
        <v>22422</v>
      </c>
      <c r="B1613" s="17">
        <v>55</v>
      </c>
      <c r="C1613" s="17">
        <v>89061</v>
      </c>
      <c r="D1613" s="17" t="s">
        <v>10302</v>
      </c>
      <c r="E1613" s="17" t="s">
        <v>407</v>
      </c>
      <c r="F1613" s="17" t="s">
        <v>56</v>
      </c>
      <c r="H1613" s="309">
        <v>24907</v>
      </c>
      <c r="I1613" s="309">
        <v>34785</v>
      </c>
      <c r="J1613" s="17" t="s">
        <v>3888</v>
      </c>
      <c r="L1613" s="17" t="s">
        <v>22423</v>
      </c>
      <c r="N1613" s="17" t="s">
        <v>19</v>
      </c>
      <c r="O1613" s="17" t="s">
        <v>15</v>
      </c>
      <c r="P1613" s="17">
        <v>45356</v>
      </c>
      <c r="AF1613" s="17">
        <v>8</v>
      </c>
      <c r="AG1613" s="17">
        <v>2</v>
      </c>
      <c r="AH1613" s="17" t="s">
        <v>11926</v>
      </c>
      <c r="AK1613" s="17" t="s">
        <v>11927</v>
      </c>
      <c r="AM1613" s="17" t="s">
        <v>200</v>
      </c>
      <c r="AN1613" s="17" t="s">
        <v>22312</v>
      </c>
      <c r="AO1613" s="17">
        <v>3</v>
      </c>
      <c r="AP1613" s="17">
        <v>80</v>
      </c>
      <c r="AQ1613" s="17">
        <v>5</v>
      </c>
      <c r="AR1613" s="17" t="s">
        <v>11941</v>
      </c>
      <c r="AV1613" s="17" t="s">
        <v>3901</v>
      </c>
      <c r="BC1613" s="17" t="s">
        <v>30</v>
      </c>
      <c r="BD1613" s="17" t="s">
        <v>3901</v>
      </c>
      <c r="BH1613" s="17" t="s">
        <v>3901</v>
      </c>
      <c r="BJ1613" s="17" t="s">
        <v>30</v>
      </c>
      <c r="BK1613" s="17" t="s">
        <v>3901</v>
      </c>
      <c r="BQ1613" s="17" t="s">
        <v>21</v>
      </c>
      <c r="BS1613" s="17" t="s">
        <v>3901</v>
      </c>
      <c r="BY1613" s="17" t="s">
        <v>3901</v>
      </c>
      <c r="CC1613" s="17" t="s">
        <v>3901</v>
      </c>
      <c r="CD1613" s="17" t="s">
        <v>3901</v>
      </c>
      <c r="CF1613" s="17" t="s">
        <v>3901</v>
      </c>
      <c r="CH1613" s="17" t="s">
        <v>3901</v>
      </c>
      <c r="CU1613" s="17" t="s">
        <v>3901</v>
      </c>
      <c r="DN1613" s="17">
        <f>COUNTIF(AU1613:DM1613, "X")</f>
        <v>11</v>
      </c>
    </row>
    <row r="1614" spans="1:118" s="17" customFormat="1">
      <c r="A1614" s="17" t="s">
        <v>14409</v>
      </c>
      <c r="B1614" s="17">
        <v>55</v>
      </c>
      <c r="C1614" s="17">
        <v>117733</v>
      </c>
      <c r="D1614" s="17" t="s">
        <v>339</v>
      </c>
      <c r="E1614" s="17" t="s">
        <v>14410</v>
      </c>
      <c r="F1614" s="17" t="s">
        <v>30</v>
      </c>
      <c r="H1614" s="309">
        <v>30490</v>
      </c>
      <c r="I1614" s="309">
        <v>37158</v>
      </c>
      <c r="J1614" s="17" t="s">
        <v>3888</v>
      </c>
      <c r="L1614" s="17" t="s">
        <v>14411</v>
      </c>
      <c r="N1614" s="17" t="s">
        <v>31</v>
      </c>
      <c r="O1614" s="17" t="s">
        <v>15</v>
      </c>
      <c r="P1614" s="17">
        <v>45373</v>
      </c>
      <c r="AC1614" s="17" t="s">
        <v>9895</v>
      </c>
      <c r="AD1614" s="17" t="s">
        <v>9896</v>
      </c>
      <c r="AF1614" s="17">
        <v>8</v>
      </c>
      <c r="AG1614" s="17">
        <v>2</v>
      </c>
      <c r="AM1614" s="17" t="s">
        <v>108</v>
      </c>
      <c r="AN1614" s="17" t="s">
        <v>14364</v>
      </c>
      <c r="AO1614" s="17">
        <v>3</v>
      </c>
      <c r="AP1614" s="17">
        <v>80</v>
      </c>
      <c r="AQ1614" s="17">
        <v>5</v>
      </c>
      <c r="AR1614" s="17" t="s">
        <v>9898</v>
      </c>
      <c r="AT1614" s="17" t="s">
        <v>14152</v>
      </c>
      <c r="BK1614" s="17" t="s">
        <v>3901</v>
      </c>
      <c r="BS1614" s="17" t="s">
        <v>3901</v>
      </c>
      <c r="CU1614" s="17" t="s">
        <v>3901</v>
      </c>
      <c r="DN1614" s="17">
        <f>COUNTIF(AU1614:DM1614, "X")</f>
        <v>3</v>
      </c>
    </row>
    <row r="1615" spans="1:118" s="17" customFormat="1">
      <c r="A1615" s="17" t="s">
        <v>9232</v>
      </c>
      <c r="B1615" s="17">
        <v>55</v>
      </c>
      <c r="C1615" s="17">
        <v>104557</v>
      </c>
      <c r="D1615" s="17" t="s">
        <v>9233</v>
      </c>
      <c r="E1615" s="17" t="s">
        <v>9234</v>
      </c>
      <c r="F1615" s="17" t="s">
        <v>5207</v>
      </c>
      <c r="H1615" s="309">
        <v>22834</v>
      </c>
      <c r="I1615" s="309">
        <v>43298</v>
      </c>
      <c r="J1615" s="17" t="s">
        <v>3888</v>
      </c>
      <c r="L1615" s="17" t="s">
        <v>9235</v>
      </c>
      <c r="N1615" s="17" t="s">
        <v>19</v>
      </c>
      <c r="O1615" s="17" t="s">
        <v>15</v>
      </c>
      <c r="P1615" s="17">
        <v>45356</v>
      </c>
      <c r="AC1615" s="17" t="s">
        <v>3890</v>
      </c>
      <c r="AD1615" s="17" t="s">
        <v>3891</v>
      </c>
      <c r="AF1615" s="17">
        <v>8</v>
      </c>
      <c r="AG1615" s="17">
        <v>2</v>
      </c>
      <c r="AM1615" s="17" t="s">
        <v>29</v>
      </c>
      <c r="AN1615" s="17" t="s">
        <v>9081</v>
      </c>
      <c r="AO1615" s="17">
        <v>3</v>
      </c>
      <c r="AP1615" s="17">
        <v>80</v>
      </c>
      <c r="AQ1615" s="17">
        <v>5</v>
      </c>
      <c r="AT1615" s="17" t="s">
        <v>9082</v>
      </c>
      <c r="BQ1615" s="17" t="s">
        <v>30</v>
      </c>
      <c r="DN1615" s="17">
        <f>COUNTIF(AU1615:DM1615, "X")</f>
        <v>0</v>
      </c>
    </row>
    <row r="1616" spans="1:118" s="17" customFormat="1">
      <c r="A1616" s="17" t="s">
        <v>20134</v>
      </c>
      <c r="B1616" s="17">
        <v>55</v>
      </c>
      <c r="C1616" s="17">
        <v>110712</v>
      </c>
      <c r="D1616" s="17" t="s">
        <v>11201</v>
      </c>
      <c r="E1616" s="17" t="s">
        <v>4708</v>
      </c>
      <c r="F1616" s="17" t="s">
        <v>122</v>
      </c>
      <c r="H1616" s="309">
        <v>30088</v>
      </c>
      <c r="I1616" s="309">
        <v>44058</v>
      </c>
      <c r="J1616" s="17" t="s">
        <v>3888</v>
      </c>
      <c r="L1616" s="17" t="s">
        <v>20135</v>
      </c>
      <c r="N1616" s="17" t="s">
        <v>14</v>
      </c>
      <c r="O1616" s="17" t="s">
        <v>15</v>
      </c>
      <c r="P1616" s="17">
        <v>45371</v>
      </c>
      <c r="AF1616" s="17">
        <v>15</v>
      </c>
      <c r="AG1616" s="17">
        <v>2</v>
      </c>
      <c r="AI1616" s="17" t="s">
        <v>10178</v>
      </c>
      <c r="AM1616" s="17" t="s">
        <v>180</v>
      </c>
      <c r="AN1616" s="17" t="s">
        <v>20012</v>
      </c>
      <c r="AO1616" s="17">
        <v>3</v>
      </c>
      <c r="AP1616" s="17">
        <v>80</v>
      </c>
      <c r="AQ1616" s="17">
        <v>5</v>
      </c>
      <c r="AR1616" s="17" t="s">
        <v>10180</v>
      </c>
      <c r="AV1616" s="17" t="s">
        <v>3901</v>
      </c>
      <c r="BD1616" s="17" t="s">
        <v>3901</v>
      </c>
      <c r="BS1616" s="17" t="s">
        <v>3901</v>
      </c>
      <c r="CH1616" s="17" t="s">
        <v>3901</v>
      </c>
      <c r="DN1616" s="17">
        <f>COUNTIF(AU1616:DM1616, "X")</f>
        <v>4</v>
      </c>
    </row>
    <row r="1617" spans="1:118" s="17" customFormat="1">
      <c r="A1617" s="523" t="s">
        <v>242</v>
      </c>
      <c r="B1617" s="17">
        <v>55</v>
      </c>
      <c r="C1617" s="17">
        <v>36325</v>
      </c>
      <c r="D1617" s="17" t="s">
        <v>243</v>
      </c>
      <c r="E1617" s="17" t="s">
        <v>244</v>
      </c>
      <c r="F1617" s="17" t="s">
        <v>65</v>
      </c>
      <c r="H1617" s="309">
        <v>16661</v>
      </c>
      <c r="I1617" s="309">
        <v>28611</v>
      </c>
      <c r="J1617" s="17" t="s">
        <v>3888</v>
      </c>
      <c r="L1617" s="17" t="s">
        <v>245</v>
      </c>
      <c r="N1617" s="17" t="s">
        <v>31</v>
      </c>
      <c r="O1617" s="17" t="s">
        <v>15</v>
      </c>
      <c r="P1617" s="17">
        <v>45373</v>
      </c>
      <c r="AC1617" s="17" t="s">
        <v>9895</v>
      </c>
      <c r="AD1617" s="17" t="s">
        <v>9896</v>
      </c>
      <c r="AF1617" s="17">
        <v>15</v>
      </c>
      <c r="AG1617" s="17">
        <v>2</v>
      </c>
      <c r="AM1617" s="17" t="s">
        <v>37</v>
      </c>
      <c r="AN1617" s="17" t="s">
        <v>16071</v>
      </c>
      <c r="AO1617" s="17">
        <v>3</v>
      </c>
      <c r="AP1617" s="17">
        <v>80</v>
      </c>
      <c r="AQ1617" s="17">
        <v>5</v>
      </c>
      <c r="AR1617" s="17" t="s">
        <v>9898</v>
      </c>
      <c r="AT1617" s="17" t="s">
        <v>16072</v>
      </c>
      <c r="AU1617" s="17" t="s">
        <v>21</v>
      </c>
      <c r="AV1617" s="17" t="s">
        <v>3901</v>
      </c>
      <c r="AW1617" s="17" t="s">
        <v>3901</v>
      </c>
      <c r="AX1617" s="17" t="s">
        <v>3901</v>
      </c>
      <c r="AZ1617" s="17" t="s">
        <v>3901</v>
      </c>
      <c r="BA1617" s="17" t="s">
        <v>21</v>
      </c>
      <c r="BB1617" s="17" t="s">
        <v>3901</v>
      </c>
      <c r="BD1617" s="17" t="s">
        <v>3901</v>
      </c>
      <c r="BH1617" s="17" t="s">
        <v>3901</v>
      </c>
      <c r="BJ1617" s="17" t="s">
        <v>21</v>
      </c>
      <c r="BK1617" s="17" t="s">
        <v>3901</v>
      </c>
      <c r="BN1617" s="17" t="s">
        <v>3901</v>
      </c>
      <c r="BQ1617" s="17" t="s">
        <v>21</v>
      </c>
      <c r="BS1617" s="17" t="s">
        <v>3901</v>
      </c>
      <c r="BY1617" s="17" t="s">
        <v>3901</v>
      </c>
      <c r="CC1617" s="17" t="s">
        <v>3901</v>
      </c>
      <c r="CD1617" s="17" t="s">
        <v>3901</v>
      </c>
      <c r="CF1617" s="17" t="s">
        <v>3901</v>
      </c>
      <c r="CH1617" s="17" t="s">
        <v>3901</v>
      </c>
      <c r="CR1617" s="17" t="s">
        <v>30</v>
      </c>
      <c r="CU1617" s="17" t="s">
        <v>3901</v>
      </c>
      <c r="CX1617" s="17" t="s">
        <v>3901</v>
      </c>
      <c r="DA1617" s="17" t="s">
        <v>3901</v>
      </c>
      <c r="DF1617" s="17" t="s">
        <v>3901</v>
      </c>
      <c r="DG1617" s="17" t="s">
        <v>3901</v>
      </c>
      <c r="DN1617" s="17">
        <f>COUNTIF(AU1617:DM1617, "X")</f>
        <v>20</v>
      </c>
    </row>
    <row r="1618" spans="1:118" s="17" customFormat="1">
      <c r="A1618" s="17" t="s">
        <v>8744</v>
      </c>
      <c r="B1618" s="17">
        <v>55</v>
      </c>
      <c r="C1618" s="17">
        <v>35293</v>
      </c>
      <c r="D1618" s="17" t="s">
        <v>4996</v>
      </c>
      <c r="E1618" s="17" t="s">
        <v>55</v>
      </c>
      <c r="F1618" s="17" t="s">
        <v>58</v>
      </c>
      <c r="H1618" s="309">
        <v>16528</v>
      </c>
      <c r="I1618" s="309">
        <v>28611</v>
      </c>
      <c r="J1618" s="17" t="s">
        <v>3888</v>
      </c>
      <c r="L1618" s="17" t="s">
        <v>8745</v>
      </c>
      <c r="N1618" s="17" t="s">
        <v>19</v>
      </c>
      <c r="O1618" s="17" t="s">
        <v>15</v>
      </c>
      <c r="P1618" s="17">
        <v>45356</v>
      </c>
      <c r="AC1618" s="17" t="s">
        <v>3890</v>
      </c>
      <c r="AD1618" s="17" t="s">
        <v>3891</v>
      </c>
      <c r="AF1618" s="17">
        <v>15</v>
      </c>
      <c r="AG1618" s="17">
        <v>2</v>
      </c>
      <c r="AM1618" s="17" t="s">
        <v>2608</v>
      </c>
      <c r="AN1618" s="17" t="s">
        <v>8704</v>
      </c>
      <c r="AO1618" s="17">
        <v>3</v>
      </c>
      <c r="AP1618" s="17">
        <v>80</v>
      </c>
      <c r="AQ1618" s="17">
        <v>5</v>
      </c>
      <c r="AT1618" s="17" t="s">
        <v>7979</v>
      </c>
      <c r="AU1618" s="17" t="s">
        <v>30</v>
      </c>
      <c r="AV1618" s="17" t="s">
        <v>3901</v>
      </c>
      <c r="AX1618" s="17" t="s">
        <v>3901</v>
      </c>
      <c r="AZ1618" s="17" t="s">
        <v>3901</v>
      </c>
      <c r="BA1618" s="17" t="s">
        <v>30</v>
      </c>
      <c r="BB1618" s="17" t="s">
        <v>3901</v>
      </c>
      <c r="BC1618" s="17" t="s">
        <v>30</v>
      </c>
      <c r="BD1618" s="17" t="s">
        <v>3901</v>
      </c>
      <c r="BH1618" s="17" t="s">
        <v>3901</v>
      </c>
      <c r="BJ1618" s="17" t="s">
        <v>30</v>
      </c>
      <c r="BK1618" s="17" t="s">
        <v>3901</v>
      </c>
      <c r="BL1618" s="17" t="s">
        <v>3901</v>
      </c>
      <c r="BQ1618" s="17" t="s">
        <v>30</v>
      </c>
      <c r="BS1618" s="17" t="s">
        <v>3901</v>
      </c>
      <c r="BY1618" s="17" t="s">
        <v>3901</v>
      </c>
      <c r="BZ1618" s="17" t="s">
        <v>3901</v>
      </c>
      <c r="CC1618" s="17" t="s">
        <v>3901</v>
      </c>
      <c r="CF1618" s="17" t="s">
        <v>3901</v>
      </c>
      <c r="CH1618" s="17" t="s">
        <v>3901</v>
      </c>
      <c r="CN1618" s="17" t="s">
        <v>3901</v>
      </c>
      <c r="DN1618" s="17">
        <f>COUNTIF(AU1618:DM1618, "X")</f>
        <v>15</v>
      </c>
    </row>
    <row r="1619" spans="1:118" s="17" customFormat="1">
      <c r="A1619" s="17" t="s">
        <v>19688</v>
      </c>
      <c r="B1619" s="17">
        <v>55</v>
      </c>
      <c r="C1619" s="17">
        <v>114029</v>
      </c>
      <c r="D1619" s="17" t="s">
        <v>11322</v>
      </c>
      <c r="E1619" s="17" t="s">
        <v>8450</v>
      </c>
      <c r="F1619" s="17" t="s">
        <v>82</v>
      </c>
      <c r="H1619" s="309">
        <v>25761</v>
      </c>
      <c r="I1619" s="309">
        <v>36811</v>
      </c>
      <c r="J1619" s="17" t="s">
        <v>3888</v>
      </c>
      <c r="L1619" s="17" t="s">
        <v>19689</v>
      </c>
      <c r="N1619" s="17" t="s">
        <v>14</v>
      </c>
      <c r="O1619" s="17" t="s">
        <v>15</v>
      </c>
      <c r="P1619" s="17">
        <v>45371</v>
      </c>
      <c r="Q1619" s="17">
        <v>9696</v>
      </c>
      <c r="AF1619" s="17">
        <v>15</v>
      </c>
      <c r="AG1619" s="17">
        <v>2</v>
      </c>
      <c r="AI1619" s="17" t="s">
        <v>10178</v>
      </c>
      <c r="AM1619" s="17" t="s">
        <v>219</v>
      </c>
      <c r="AN1619" s="17" t="s">
        <v>19675</v>
      </c>
      <c r="AO1619" s="17">
        <v>3</v>
      </c>
      <c r="AP1619" s="17">
        <v>80</v>
      </c>
      <c r="AQ1619" s="17">
        <v>5</v>
      </c>
      <c r="AR1619" s="17" t="s">
        <v>10180</v>
      </c>
      <c r="AV1619" s="17" t="s">
        <v>3901</v>
      </c>
      <c r="AZ1619" s="17" t="s">
        <v>3901</v>
      </c>
      <c r="BD1619" s="17" t="s">
        <v>3901</v>
      </c>
      <c r="BK1619" s="17" t="s">
        <v>3901</v>
      </c>
      <c r="BN1619" s="17" t="s">
        <v>3901</v>
      </c>
      <c r="BQ1619" s="17" t="s">
        <v>21</v>
      </c>
      <c r="BS1619" s="17" t="s">
        <v>3901</v>
      </c>
      <c r="BY1619" s="17" t="s">
        <v>3901</v>
      </c>
      <c r="CC1619" s="17" t="s">
        <v>3901</v>
      </c>
      <c r="CH1619" s="17" t="s">
        <v>3901</v>
      </c>
      <c r="DN1619" s="17">
        <f>COUNTIF(AU1619:DM1619, "X")</f>
        <v>9</v>
      </c>
    </row>
    <row r="1620" spans="1:118" s="17" customFormat="1">
      <c r="A1620" s="17" t="s">
        <v>10519</v>
      </c>
      <c r="B1620" s="17">
        <v>55</v>
      </c>
      <c r="C1620" s="17">
        <v>21245</v>
      </c>
      <c r="D1620" s="17" t="s">
        <v>4996</v>
      </c>
      <c r="E1620" s="17" t="s">
        <v>4254</v>
      </c>
      <c r="F1620" s="17" t="s">
        <v>316</v>
      </c>
      <c r="H1620" s="309">
        <v>10295</v>
      </c>
      <c r="I1620" s="309">
        <v>28611</v>
      </c>
      <c r="J1620" s="17" t="s">
        <v>3888</v>
      </c>
      <c r="L1620" s="17" t="s">
        <v>10520</v>
      </c>
      <c r="N1620" s="17" t="s">
        <v>14</v>
      </c>
      <c r="O1620" s="17" t="s">
        <v>15</v>
      </c>
      <c r="P1620" s="17">
        <v>45371</v>
      </c>
      <c r="AC1620" s="17" t="s">
        <v>14</v>
      </c>
      <c r="AF1620" s="17">
        <v>8</v>
      </c>
      <c r="AG1620" s="17">
        <v>2</v>
      </c>
      <c r="AI1620" s="17" t="s">
        <v>10178</v>
      </c>
      <c r="AM1620" s="17" t="s">
        <v>193</v>
      </c>
      <c r="AN1620" s="17" t="s">
        <v>10381</v>
      </c>
      <c r="AO1620" s="17">
        <v>3</v>
      </c>
      <c r="AP1620" s="17">
        <v>80</v>
      </c>
      <c r="AQ1620" s="17">
        <v>5</v>
      </c>
      <c r="AR1620" s="17" t="s">
        <v>10180</v>
      </c>
      <c r="AV1620" s="17" t="s">
        <v>3901</v>
      </c>
      <c r="BD1620" s="17" t="s">
        <v>3901</v>
      </c>
      <c r="BF1620" s="17" t="s">
        <v>3901</v>
      </c>
      <c r="BH1620" s="17" t="s">
        <v>3901</v>
      </c>
      <c r="BK1620" s="17" t="s">
        <v>3901</v>
      </c>
      <c r="BN1620" s="17" t="s">
        <v>3901</v>
      </c>
      <c r="BQ1620" s="17" t="s">
        <v>30</v>
      </c>
      <c r="BS1620" s="17" t="s">
        <v>3901</v>
      </c>
      <c r="BZ1620" s="17" t="s">
        <v>21</v>
      </c>
      <c r="CC1620" s="17" t="s">
        <v>3901</v>
      </c>
      <c r="CD1620" s="17" t="s">
        <v>3901</v>
      </c>
      <c r="CF1620" s="17" t="s">
        <v>3901</v>
      </c>
      <c r="CH1620" s="17" t="s">
        <v>3901</v>
      </c>
      <c r="CM1620" s="17" t="s">
        <v>3901</v>
      </c>
      <c r="CN1620" s="17" t="s">
        <v>3901</v>
      </c>
      <c r="CQ1620" s="17" t="s">
        <v>3901</v>
      </c>
      <c r="CR1620" s="17" t="s">
        <v>21</v>
      </c>
      <c r="DN1620" s="17">
        <f>COUNTIF(AU1620:DM1620, "X")</f>
        <v>14</v>
      </c>
    </row>
    <row r="1621" spans="1:118" s="17" customFormat="1">
      <c r="A1621" s="17" t="s">
        <v>10967</v>
      </c>
      <c r="B1621" s="17">
        <v>55</v>
      </c>
      <c r="C1621" s="17">
        <v>45753</v>
      </c>
      <c r="D1621" s="17" t="s">
        <v>4996</v>
      </c>
      <c r="E1621" s="17" t="s">
        <v>299</v>
      </c>
      <c r="F1621" s="17" t="s">
        <v>63</v>
      </c>
      <c r="H1621" s="309">
        <v>9074</v>
      </c>
      <c r="I1621" s="309">
        <v>28611</v>
      </c>
      <c r="J1621" s="17" t="s">
        <v>3888</v>
      </c>
      <c r="L1621" s="17" t="s">
        <v>10968</v>
      </c>
      <c r="N1621" s="17" t="s">
        <v>14</v>
      </c>
      <c r="O1621" s="17" t="s">
        <v>15</v>
      </c>
      <c r="P1621" s="17">
        <v>45371</v>
      </c>
      <c r="AC1621" s="17" t="s">
        <v>14</v>
      </c>
      <c r="AF1621" s="17">
        <v>8</v>
      </c>
      <c r="AG1621" s="17">
        <v>2</v>
      </c>
      <c r="AI1621" s="17" t="s">
        <v>10178</v>
      </c>
      <c r="AM1621" s="17" t="s">
        <v>16</v>
      </c>
      <c r="AN1621" s="17" t="s">
        <v>10763</v>
      </c>
      <c r="AO1621" s="17">
        <v>3</v>
      </c>
      <c r="AP1621" s="17">
        <v>80</v>
      </c>
      <c r="AQ1621" s="17">
        <v>5</v>
      </c>
      <c r="AR1621" s="17" t="s">
        <v>10180</v>
      </c>
      <c r="AU1621" s="17" t="s">
        <v>21</v>
      </c>
      <c r="AV1621" s="17" t="s">
        <v>3901</v>
      </c>
      <c r="AX1621" s="17" t="s">
        <v>3901</v>
      </c>
      <c r="AY1621" s="17" t="s">
        <v>21</v>
      </c>
      <c r="AZ1621" s="17" t="s">
        <v>3901</v>
      </c>
      <c r="BA1621" s="17" t="s">
        <v>3901</v>
      </c>
      <c r="BB1621" s="17" t="s">
        <v>3901</v>
      </c>
      <c r="BD1621" s="17" t="s">
        <v>3901</v>
      </c>
      <c r="BH1621" s="17" t="s">
        <v>3901</v>
      </c>
      <c r="BJ1621" s="17" t="s">
        <v>21</v>
      </c>
      <c r="BK1621" s="17" t="s">
        <v>3901</v>
      </c>
      <c r="BN1621" s="17" t="s">
        <v>3901</v>
      </c>
      <c r="BS1621" s="17" t="s">
        <v>3901</v>
      </c>
      <c r="BU1621" s="17" t="s">
        <v>3901</v>
      </c>
      <c r="BY1621" s="17" t="s">
        <v>3901</v>
      </c>
      <c r="CC1621" s="17" t="s">
        <v>3901</v>
      </c>
      <c r="CF1621" s="17" t="s">
        <v>3901</v>
      </c>
      <c r="CH1621" s="17" t="s">
        <v>3901</v>
      </c>
      <c r="CI1621" s="17" t="s">
        <v>3901</v>
      </c>
      <c r="CL1621" s="17" t="s">
        <v>3901</v>
      </c>
      <c r="CN1621" s="17" t="s">
        <v>3901</v>
      </c>
      <c r="CQ1621" s="17" t="s">
        <v>3901</v>
      </c>
      <c r="DN1621" s="17">
        <f>COUNTIF(AU1621:DM1621, "X")</f>
        <v>19</v>
      </c>
    </row>
    <row r="1622" spans="1:118" s="17" customFormat="1">
      <c r="A1622" s="17" t="s">
        <v>4995</v>
      </c>
      <c r="B1622" s="17">
        <v>55</v>
      </c>
      <c r="C1622" s="17">
        <v>44061</v>
      </c>
      <c r="D1622" s="17" t="s">
        <v>4996</v>
      </c>
      <c r="E1622" s="17" t="s">
        <v>570</v>
      </c>
      <c r="F1622" s="17" t="s">
        <v>48</v>
      </c>
      <c r="H1622" s="309">
        <v>24984</v>
      </c>
      <c r="I1622" s="309">
        <v>31472</v>
      </c>
      <c r="J1622" s="17" t="s">
        <v>3888</v>
      </c>
      <c r="L1622" s="17" t="s">
        <v>4997</v>
      </c>
      <c r="N1622" s="17" t="s">
        <v>19</v>
      </c>
      <c r="O1622" s="17" t="s">
        <v>15</v>
      </c>
      <c r="P1622" s="17">
        <v>45356</v>
      </c>
      <c r="AC1622" s="17" t="s">
        <v>3890</v>
      </c>
      <c r="AD1622" s="17" t="s">
        <v>3891</v>
      </c>
      <c r="AF1622" s="17">
        <v>8</v>
      </c>
      <c r="AG1622" s="17">
        <v>2</v>
      </c>
      <c r="AM1622" s="17" t="s">
        <v>2602</v>
      </c>
      <c r="AN1622" s="17" t="s">
        <v>4371</v>
      </c>
      <c r="AO1622" s="17">
        <v>3</v>
      </c>
      <c r="AP1622" s="17">
        <v>80</v>
      </c>
      <c r="AQ1622" s="17">
        <v>5</v>
      </c>
      <c r="AT1622" s="17" t="s">
        <v>3893</v>
      </c>
      <c r="AZ1622" s="17" t="s">
        <v>3901</v>
      </c>
      <c r="BA1622" s="17" t="s">
        <v>3901</v>
      </c>
      <c r="BD1622" s="17" t="s">
        <v>3901</v>
      </c>
      <c r="BQ1622" s="17" t="s">
        <v>30</v>
      </c>
      <c r="CH1622" s="17" t="s">
        <v>3901</v>
      </c>
      <c r="DN1622" s="17">
        <f>COUNTIF(AU1622:DM1622, "X")</f>
        <v>4</v>
      </c>
    </row>
    <row r="1623" spans="1:118" s="17" customFormat="1">
      <c r="A1623" s="17" t="s">
        <v>9005</v>
      </c>
      <c r="B1623" s="17">
        <v>55</v>
      </c>
      <c r="C1623" s="17">
        <v>121164</v>
      </c>
      <c r="D1623" s="17" t="s">
        <v>4996</v>
      </c>
      <c r="E1623" s="17" t="s">
        <v>426</v>
      </c>
      <c r="F1623" s="17" t="s">
        <v>70</v>
      </c>
      <c r="H1623" s="309">
        <v>24337</v>
      </c>
      <c r="I1623" s="309">
        <v>37474</v>
      </c>
      <c r="J1623" s="17" t="s">
        <v>3888</v>
      </c>
      <c r="L1623" s="17" t="s">
        <v>9006</v>
      </c>
      <c r="N1623" s="17" t="s">
        <v>19</v>
      </c>
      <c r="O1623" s="17" t="s">
        <v>15</v>
      </c>
      <c r="P1623" s="17">
        <v>45356</v>
      </c>
      <c r="AC1623" s="17" t="s">
        <v>3890</v>
      </c>
      <c r="AD1623" s="17" t="s">
        <v>3891</v>
      </c>
      <c r="AF1623" s="17">
        <v>15</v>
      </c>
      <c r="AG1623" s="17">
        <v>2</v>
      </c>
      <c r="AM1623" s="17" t="s">
        <v>2608</v>
      </c>
      <c r="AN1623" s="17" t="s">
        <v>8704</v>
      </c>
      <c r="AO1623" s="17">
        <v>3</v>
      </c>
      <c r="AP1623" s="17">
        <v>80</v>
      </c>
      <c r="AQ1623" s="17">
        <v>5</v>
      </c>
      <c r="AT1623" s="17" t="s">
        <v>7979</v>
      </c>
      <c r="BQ1623" s="17" t="s">
        <v>30</v>
      </c>
      <c r="BS1623" s="17" t="s">
        <v>3901</v>
      </c>
      <c r="CH1623" s="17" t="s">
        <v>3901</v>
      </c>
      <c r="DF1623" s="17" t="s">
        <v>3901</v>
      </c>
      <c r="DJ1623" s="17" t="s">
        <v>3901</v>
      </c>
      <c r="DN1623" s="17">
        <f>COUNTIF(AU1623:DM1623, "X")</f>
        <v>4</v>
      </c>
    </row>
    <row r="1624" spans="1:118" s="17" customFormat="1">
      <c r="A1624" s="17" t="s">
        <v>5456</v>
      </c>
      <c r="B1624" s="17">
        <v>55</v>
      </c>
      <c r="C1624" s="17">
        <v>111885</v>
      </c>
      <c r="D1624" s="17" t="s">
        <v>4996</v>
      </c>
      <c r="E1624" s="17" t="s">
        <v>164</v>
      </c>
      <c r="F1624" s="17" t="s">
        <v>93</v>
      </c>
      <c r="G1624" s="17" t="s">
        <v>100</v>
      </c>
      <c r="H1624" s="309">
        <v>29794</v>
      </c>
      <c r="I1624" s="309">
        <v>42264</v>
      </c>
      <c r="J1624" s="17" t="s">
        <v>3888</v>
      </c>
      <c r="L1624" s="17" t="s">
        <v>5457</v>
      </c>
      <c r="N1624" s="17" t="s">
        <v>19</v>
      </c>
      <c r="O1624" s="17" t="s">
        <v>15</v>
      </c>
      <c r="P1624" s="17">
        <v>45356</v>
      </c>
      <c r="AC1624" s="17" t="s">
        <v>3890</v>
      </c>
      <c r="AD1624" s="17" t="s">
        <v>3891</v>
      </c>
      <c r="AF1624" s="17">
        <v>15</v>
      </c>
      <c r="AG1624" s="17">
        <v>2</v>
      </c>
      <c r="AM1624" s="17" t="s">
        <v>2603</v>
      </c>
      <c r="AN1624" s="17" t="s">
        <v>5023</v>
      </c>
      <c r="AO1624" s="17">
        <v>3</v>
      </c>
      <c r="AP1624" s="17">
        <v>80</v>
      </c>
      <c r="AQ1624" s="17">
        <v>5</v>
      </c>
      <c r="AT1624" s="17" t="s">
        <v>3893</v>
      </c>
      <c r="DN1624" s="17">
        <f>COUNTIF(AU1624:DM1624, "X")</f>
        <v>0</v>
      </c>
    </row>
    <row r="1625" spans="1:118" s="17" customFormat="1">
      <c r="A1625" s="17" t="s">
        <v>7899</v>
      </c>
      <c r="B1625" s="17">
        <v>55</v>
      </c>
      <c r="C1625" s="17">
        <v>55191</v>
      </c>
      <c r="D1625" s="17" t="s">
        <v>4996</v>
      </c>
      <c r="E1625" s="17" t="s">
        <v>6796</v>
      </c>
      <c r="F1625" s="17" t="s">
        <v>496</v>
      </c>
      <c r="H1625" s="309">
        <v>22106</v>
      </c>
      <c r="I1625" s="309">
        <v>42261</v>
      </c>
      <c r="J1625" s="17" t="s">
        <v>3888</v>
      </c>
      <c r="L1625" s="17" t="s">
        <v>7588</v>
      </c>
      <c r="N1625" s="17" t="s">
        <v>19</v>
      </c>
      <c r="O1625" s="17" t="s">
        <v>15</v>
      </c>
      <c r="P1625" s="17">
        <v>45356</v>
      </c>
      <c r="AC1625" s="17" t="s">
        <v>3890</v>
      </c>
      <c r="AD1625" s="17" t="s">
        <v>3891</v>
      </c>
      <c r="AF1625" s="17">
        <v>8</v>
      </c>
      <c r="AG1625" s="17">
        <v>2</v>
      </c>
      <c r="AM1625" s="17" t="s">
        <v>2606</v>
      </c>
      <c r="AN1625" s="17" t="s">
        <v>7570</v>
      </c>
      <c r="AO1625" s="17">
        <v>3</v>
      </c>
      <c r="AP1625" s="17">
        <v>80</v>
      </c>
      <c r="AQ1625" s="17">
        <v>5</v>
      </c>
      <c r="AT1625" s="17" t="s">
        <v>6589</v>
      </c>
      <c r="AU1625" s="17" t="s">
        <v>21</v>
      </c>
      <c r="CU1625" s="17" t="s">
        <v>3901</v>
      </c>
      <c r="DN1625" s="17">
        <f>COUNTIF(AU1625:DM1625, "X")</f>
        <v>1</v>
      </c>
    </row>
    <row r="1626" spans="1:118" s="17" customFormat="1">
      <c r="A1626" s="523" t="s">
        <v>1785</v>
      </c>
      <c r="B1626" s="17">
        <v>55</v>
      </c>
      <c r="C1626" s="17">
        <v>119731</v>
      </c>
      <c r="D1626" s="17" t="s">
        <v>879</v>
      </c>
      <c r="E1626" s="17" t="s">
        <v>122</v>
      </c>
      <c r="F1626" s="17" t="s">
        <v>65</v>
      </c>
      <c r="H1626" s="309">
        <v>18898</v>
      </c>
      <c r="I1626" s="309">
        <v>37390</v>
      </c>
      <c r="J1626" s="17" t="s">
        <v>3888</v>
      </c>
      <c r="L1626" s="17" t="s">
        <v>1786</v>
      </c>
      <c r="N1626" s="17" t="s">
        <v>19</v>
      </c>
      <c r="O1626" s="17" t="s">
        <v>15</v>
      </c>
      <c r="P1626" s="17">
        <v>45356</v>
      </c>
      <c r="AC1626" s="17" t="s">
        <v>3890</v>
      </c>
      <c r="AD1626" s="17" t="s">
        <v>3891</v>
      </c>
      <c r="AF1626" s="17">
        <v>15</v>
      </c>
      <c r="AG1626" s="17">
        <v>2</v>
      </c>
      <c r="AM1626" s="17" t="s">
        <v>248</v>
      </c>
      <c r="AN1626" s="17" t="s">
        <v>6588</v>
      </c>
      <c r="AO1626" s="17">
        <v>3</v>
      </c>
      <c r="AP1626" s="17">
        <v>80</v>
      </c>
      <c r="AQ1626" s="17">
        <v>5</v>
      </c>
      <c r="AT1626" s="17" t="s">
        <v>6589</v>
      </c>
      <c r="AZ1626" s="17" t="s">
        <v>3901</v>
      </c>
      <c r="BC1626" s="17" t="s">
        <v>21</v>
      </c>
      <c r="BD1626" s="17" t="s">
        <v>3901</v>
      </c>
      <c r="BJ1626" s="17" t="s">
        <v>21</v>
      </c>
      <c r="BK1626" s="17" t="s">
        <v>3901</v>
      </c>
      <c r="BL1626" s="17" t="s">
        <v>3901</v>
      </c>
      <c r="BN1626" s="17" t="s">
        <v>3901</v>
      </c>
      <c r="BQ1626" s="17" t="s">
        <v>21</v>
      </c>
      <c r="BS1626" s="17" t="s">
        <v>3901</v>
      </c>
      <c r="BY1626" s="17" t="s">
        <v>3901</v>
      </c>
      <c r="BZ1626" s="17" t="s">
        <v>21</v>
      </c>
      <c r="CC1626" s="17" t="s">
        <v>3901</v>
      </c>
      <c r="CD1626" s="17" t="s">
        <v>3901</v>
      </c>
      <c r="CF1626" s="17" t="s">
        <v>3901</v>
      </c>
      <c r="CG1626" s="17" t="s">
        <v>21</v>
      </c>
      <c r="CH1626" s="17" t="s">
        <v>3901</v>
      </c>
      <c r="CI1626" s="17" t="s">
        <v>3901</v>
      </c>
      <c r="CL1626" s="17" t="s">
        <v>3901</v>
      </c>
      <c r="CM1626" s="17" t="s">
        <v>21</v>
      </c>
      <c r="CN1626" s="17" t="s">
        <v>3901</v>
      </c>
      <c r="CQ1626" s="17" t="s">
        <v>3901</v>
      </c>
      <c r="CR1626" s="17" t="s">
        <v>21</v>
      </c>
      <c r="CS1626" s="17" t="s">
        <v>3901</v>
      </c>
      <c r="CU1626" s="17" t="s">
        <v>3901</v>
      </c>
      <c r="CX1626" s="17" t="s">
        <v>3901</v>
      </c>
      <c r="CY1626" s="17" t="s">
        <v>21</v>
      </c>
      <c r="DA1626" s="17" t="s">
        <v>3901</v>
      </c>
      <c r="DB1626" s="17" t="s">
        <v>3901</v>
      </c>
      <c r="DD1626" s="17" t="s">
        <v>3901</v>
      </c>
      <c r="DF1626" s="17" t="s">
        <v>3901</v>
      </c>
      <c r="DN1626" s="17">
        <f>COUNTIF(AU1626:DM1626, "X")</f>
        <v>22</v>
      </c>
    </row>
    <row r="1627" spans="1:118" s="17" customFormat="1">
      <c r="A1627" s="17" t="s">
        <v>13706</v>
      </c>
      <c r="B1627" s="17">
        <v>55</v>
      </c>
      <c r="C1627" s="17">
        <v>101495</v>
      </c>
      <c r="D1627" s="17" t="s">
        <v>11051</v>
      </c>
      <c r="E1627" s="17" t="s">
        <v>499</v>
      </c>
      <c r="F1627" s="17" t="s">
        <v>588</v>
      </c>
      <c r="H1627" s="309">
        <v>28808</v>
      </c>
      <c r="I1627" s="309">
        <v>35702</v>
      </c>
      <c r="J1627" s="17" t="s">
        <v>3888</v>
      </c>
      <c r="L1627" s="17" t="s">
        <v>13707</v>
      </c>
      <c r="N1627" s="17" t="s">
        <v>31</v>
      </c>
      <c r="O1627" s="17" t="s">
        <v>15</v>
      </c>
      <c r="P1627" s="17">
        <v>45373</v>
      </c>
      <c r="AC1627" s="17" t="s">
        <v>9895</v>
      </c>
      <c r="AD1627" s="17" t="s">
        <v>9896</v>
      </c>
      <c r="AF1627" s="17">
        <v>8</v>
      </c>
      <c r="AG1627" s="17">
        <v>2</v>
      </c>
      <c r="AM1627" s="17" t="s">
        <v>240</v>
      </c>
      <c r="AN1627" s="17" t="s">
        <v>13567</v>
      </c>
      <c r="AO1627" s="17">
        <v>3</v>
      </c>
      <c r="AP1627" s="17">
        <v>80</v>
      </c>
      <c r="AQ1627" s="17">
        <v>5</v>
      </c>
      <c r="AR1627" s="17" t="s">
        <v>9898</v>
      </c>
      <c r="AT1627" s="17" t="s">
        <v>12990</v>
      </c>
      <c r="AV1627" s="17" t="s">
        <v>3901</v>
      </c>
      <c r="BD1627" s="17" t="s">
        <v>3901</v>
      </c>
      <c r="BK1627" s="17" t="s">
        <v>3901</v>
      </c>
      <c r="BQ1627" s="17" t="s">
        <v>30</v>
      </c>
      <c r="BS1627" s="17" t="s">
        <v>3901</v>
      </c>
      <c r="CF1627" s="17" t="s">
        <v>3901</v>
      </c>
      <c r="DN1627" s="17">
        <f>COUNTIF(AU1627:DM1627, "X")</f>
        <v>5</v>
      </c>
    </row>
    <row r="1628" spans="1:118" s="17" customFormat="1">
      <c r="A1628" s="17" t="s">
        <v>12812</v>
      </c>
      <c r="B1628" s="17">
        <v>55</v>
      </c>
      <c r="C1628" s="17">
        <v>48934</v>
      </c>
      <c r="D1628" s="17" t="s">
        <v>12813</v>
      </c>
      <c r="E1628" s="17" t="s">
        <v>537</v>
      </c>
      <c r="F1628" s="17" t="s">
        <v>12310</v>
      </c>
      <c r="H1628" s="309">
        <v>16698</v>
      </c>
      <c r="I1628" s="309">
        <v>32112</v>
      </c>
      <c r="J1628" s="17" t="s">
        <v>3888</v>
      </c>
      <c r="L1628" s="17" t="s">
        <v>12814</v>
      </c>
      <c r="N1628" s="17" t="s">
        <v>31</v>
      </c>
      <c r="O1628" s="17" t="s">
        <v>15</v>
      </c>
      <c r="P1628" s="17">
        <v>45373</v>
      </c>
      <c r="AC1628" s="17" t="s">
        <v>9895</v>
      </c>
      <c r="AD1628" s="17" t="s">
        <v>9896</v>
      </c>
      <c r="AF1628" s="17">
        <v>8</v>
      </c>
      <c r="AG1628" s="17">
        <v>2</v>
      </c>
      <c r="AM1628" s="17" t="s">
        <v>156</v>
      </c>
      <c r="AN1628" s="17" t="s">
        <v>12693</v>
      </c>
      <c r="AO1628" s="17">
        <v>3</v>
      </c>
      <c r="AP1628" s="17">
        <v>80</v>
      </c>
      <c r="AQ1628" s="17">
        <v>5</v>
      </c>
      <c r="AR1628" s="17" t="s">
        <v>9898</v>
      </c>
      <c r="AT1628" s="17" t="s">
        <v>11929</v>
      </c>
      <c r="AU1628" s="17" t="s">
        <v>21</v>
      </c>
      <c r="AV1628" s="17" t="s">
        <v>3901</v>
      </c>
      <c r="BC1628" s="17" t="s">
        <v>21</v>
      </c>
      <c r="BD1628" s="17" t="s">
        <v>3901</v>
      </c>
      <c r="BH1628" s="17" t="s">
        <v>3901</v>
      </c>
      <c r="BK1628" s="17" t="s">
        <v>3901</v>
      </c>
      <c r="BN1628" s="17" t="s">
        <v>3901</v>
      </c>
      <c r="BQ1628" s="17" t="s">
        <v>21</v>
      </c>
      <c r="BS1628" s="17" t="s">
        <v>3901</v>
      </c>
      <c r="BY1628" s="17" t="s">
        <v>3901</v>
      </c>
      <c r="BZ1628" s="17" t="s">
        <v>21</v>
      </c>
      <c r="CC1628" s="17" t="s">
        <v>3901</v>
      </c>
      <c r="CD1628" s="17" t="s">
        <v>3901</v>
      </c>
      <c r="CF1628" s="17" t="s">
        <v>3901</v>
      </c>
      <c r="CG1628" s="17" t="s">
        <v>21</v>
      </c>
      <c r="CH1628" s="17" t="s">
        <v>3901</v>
      </c>
      <c r="CL1628" s="17" t="s">
        <v>3901</v>
      </c>
      <c r="CM1628" s="17" t="s">
        <v>21</v>
      </c>
      <c r="CN1628" s="17" t="s">
        <v>3901</v>
      </c>
      <c r="CO1628" s="17" t="s">
        <v>21</v>
      </c>
      <c r="CQ1628" s="17" t="s">
        <v>3901</v>
      </c>
      <c r="CR1628" s="17" t="s">
        <v>21</v>
      </c>
      <c r="CS1628" s="17" t="s">
        <v>3901</v>
      </c>
      <c r="CU1628" s="17" t="s">
        <v>3901</v>
      </c>
      <c r="CV1628" s="17" t="s">
        <v>21</v>
      </c>
      <c r="CX1628" s="17" t="s">
        <v>3901</v>
      </c>
      <c r="CY1628" s="17" t="s">
        <v>21</v>
      </c>
      <c r="DA1628" s="17" t="s">
        <v>3901</v>
      </c>
      <c r="DB1628" s="17" t="s">
        <v>21</v>
      </c>
      <c r="DN1628" s="17">
        <f>COUNTIF(AU1628:DM1628, "X")</f>
        <v>18</v>
      </c>
    </row>
    <row r="1629" spans="1:118" s="17" customFormat="1">
      <c r="A1629" s="17" t="s">
        <v>11979</v>
      </c>
      <c r="B1629" s="17">
        <v>55</v>
      </c>
      <c r="C1629" s="17">
        <v>106761</v>
      </c>
      <c r="D1629" s="17" t="s">
        <v>6843</v>
      </c>
      <c r="E1629" s="17" t="s">
        <v>11980</v>
      </c>
      <c r="F1629" s="17" t="s">
        <v>131</v>
      </c>
      <c r="H1629" s="309">
        <v>26619</v>
      </c>
      <c r="I1629" s="309">
        <v>43756</v>
      </c>
      <c r="J1629" s="17" t="s">
        <v>3888</v>
      </c>
      <c r="L1629" s="17" t="s">
        <v>11981</v>
      </c>
      <c r="N1629" s="17" t="s">
        <v>31</v>
      </c>
      <c r="O1629" s="17" t="s">
        <v>15</v>
      </c>
      <c r="P1629" s="17">
        <v>45373</v>
      </c>
      <c r="AC1629" s="17" t="s">
        <v>9895</v>
      </c>
      <c r="AF1629" s="17">
        <v>15</v>
      </c>
      <c r="AG1629" s="17">
        <v>2</v>
      </c>
      <c r="AH1629" s="17" t="s">
        <v>11926</v>
      </c>
      <c r="AK1629" s="17" t="s">
        <v>11927</v>
      </c>
      <c r="AM1629" s="17" t="s">
        <v>227</v>
      </c>
      <c r="AN1629" s="17" t="s">
        <v>11928</v>
      </c>
      <c r="AO1629" s="17">
        <v>3</v>
      </c>
      <c r="AP1629" s="17">
        <v>80</v>
      </c>
      <c r="AQ1629" s="17">
        <v>5</v>
      </c>
      <c r="AR1629" s="17" t="s">
        <v>9898</v>
      </c>
      <c r="AT1629" s="17" t="s">
        <v>11929</v>
      </c>
      <c r="DN1629" s="17">
        <f>COUNTIF(AU1629:DM1629, "X")</f>
        <v>0</v>
      </c>
    </row>
    <row r="1630" spans="1:118" s="17" customFormat="1">
      <c r="A1630" s="17" t="s">
        <v>16972</v>
      </c>
      <c r="B1630" s="17">
        <v>55</v>
      </c>
      <c r="C1630" s="17">
        <v>79976</v>
      </c>
      <c r="D1630" s="17" t="s">
        <v>6843</v>
      </c>
      <c r="E1630" s="17" t="s">
        <v>543</v>
      </c>
      <c r="F1630" s="17" t="s">
        <v>22</v>
      </c>
      <c r="H1630" s="309">
        <v>16253</v>
      </c>
      <c r="I1630" s="309">
        <v>33871</v>
      </c>
      <c r="J1630" s="17" t="s">
        <v>3888</v>
      </c>
      <c r="L1630" s="17" t="s">
        <v>16973</v>
      </c>
      <c r="N1630" s="17" t="s">
        <v>31</v>
      </c>
      <c r="O1630" s="17" t="s">
        <v>15</v>
      </c>
      <c r="P1630" s="17">
        <v>45373</v>
      </c>
      <c r="AC1630" s="17" t="s">
        <v>9895</v>
      </c>
      <c r="AD1630" s="17" t="s">
        <v>9896</v>
      </c>
      <c r="AF1630" s="17">
        <v>8</v>
      </c>
      <c r="AG1630" s="17">
        <v>2</v>
      </c>
      <c r="AM1630" s="17" t="s">
        <v>220</v>
      </c>
      <c r="AN1630" s="17" t="s">
        <v>16782</v>
      </c>
      <c r="AO1630" s="17">
        <v>3</v>
      </c>
      <c r="AP1630" s="17">
        <v>80</v>
      </c>
      <c r="AQ1630" s="17">
        <v>5</v>
      </c>
      <c r="AR1630" s="17" t="s">
        <v>9898</v>
      </c>
      <c r="AT1630" s="17" t="s">
        <v>9899</v>
      </c>
      <c r="DN1630" s="17">
        <f>COUNTIF(AU1630:DM1630, "X")</f>
        <v>0</v>
      </c>
    </row>
    <row r="1631" spans="1:118" s="17" customFormat="1">
      <c r="A1631" s="523" t="s">
        <v>1793</v>
      </c>
      <c r="B1631" s="17">
        <v>55</v>
      </c>
      <c r="C1631" s="17">
        <v>42581</v>
      </c>
      <c r="D1631" s="17" t="s">
        <v>95</v>
      </c>
      <c r="E1631" s="17" t="s">
        <v>582</v>
      </c>
      <c r="F1631" s="17" t="s">
        <v>161</v>
      </c>
      <c r="H1631" s="309">
        <v>13645</v>
      </c>
      <c r="I1631" s="309">
        <v>28611</v>
      </c>
      <c r="J1631" s="17" t="s">
        <v>3888</v>
      </c>
      <c r="L1631" s="17" t="s">
        <v>1794</v>
      </c>
      <c r="N1631" s="17" t="s">
        <v>19</v>
      </c>
      <c r="O1631" s="17" t="s">
        <v>15</v>
      </c>
      <c r="P1631" s="17">
        <v>45356</v>
      </c>
      <c r="AC1631" s="17" t="s">
        <v>3890</v>
      </c>
      <c r="AD1631" s="17" t="s">
        <v>3891</v>
      </c>
      <c r="AF1631" s="17">
        <v>15</v>
      </c>
      <c r="AG1631" s="17">
        <v>2</v>
      </c>
      <c r="AM1631" s="17" t="s">
        <v>232</v>
      </c>
      <c r="AN1631" s="17" t="s">
        <v>6280</v>
      </c>
      <c r="AO1631" s="17">
        <v>3</v>
      </c>
      <c r="AP1631" s="17">
        <v>80</v>
      </c>
      <c r="AQ1631" s="17">
        <v>5</v>
      </c>
      <c r="AT1631" s="17" t="s">
        <v>5516</v>
      </c>
      <c r="AU1631" s="17" t="s">
        <v>30</v>
      </c>
      <c r="AV1631" s="17" t="s">
        <v>3901</v>
      </c>
      <c r="AX1631" s="17" t="s">
        <v>3901</v>
      </c>
      <c r="AY1631" s="17" t="s">
        <v>30</v>
      </c>
      <c r="AZ1631" s="17" t="s">
        <v>3901</v>
      </c>
      <c r="BA1631" s="17" t="s">
        <v>3901</v>
      </c>
      <c r="BB1631" s="17" t="s">
        <v>3901</v>
      </c>
      <c r="BC1631" s="17" t="s">
        <v>30</v>
      </c>
      <c r="BD1631" s="17" t="s">
        <v>3901</v>
      </c>
      <c r="BH1631" s="17" t="s">
        <v>3901</v>
      </c>
      <c r="BJ1631" s="17" t="s">
        <v>30</v>
      </c>
      <c r="BK1631" s="17" t="s">
        <v>3901</v>
      </c>
      <c r="BL1631" s="17" t="s">
        <v>3901</v>
      </c>
      <c r="BN1631" s="17" t="s">
        <v>3901</v>
      </c>
      <c r="BQ1631" s="17" t="s">
        <v>30</v>
      </c>
      <c r="BS1631" s="17" t="s">
        <v>3901</v>
      </c>
      <c r="BY1631" s="17" t="s">
        <v>3901</v>
      </c>
      <c r="BZ1631" s="17" t="s">
        <v>30</v>
      </c>
      <c r="CC1631" s="17" t="s">
        <v>3901</v>
      </c>
      <c r="CD1631" s="17" t="s">
        <v>3901</v>
      </c>
      <c r="CF1631" s="17" t="s">
        <v>3901</v>
      </c>
      <c r="CG1631" s="17" t="s">
        <v>30</v>
      </c>
      <c r="CH1631" s="17" t="s">
        <v>3901</v>
      </c>
      <c r="CI1631" s="17" t="s">
        <v>3901</v>
      </c>
      <c r="CL1631" s="17" t="s">
        <v>3901</v>
      </c>
      <c r="CM1631" s="17" t="s">
        <v>30</v>
      </c>
      <c r="CN1631" s="17" t="s">
        <v>3901</v>
      </c>
      <c r="CQ1631" s="17" t="s">
        <v>3901</v>
      </c>
      <c r="CR1631" s="17" t="s">
        <v>30</v>
      </c>
      <c r="CS1631" s="17" t="s">
        <v>3901</v>
      </c>
      <c r="CX1631" s="17" t="s">
        <v>3901</v>
      </c>
      <c r="CY1631" s="17" t="s">
        <v>30</v>
      </c>
      <c r="DA1631" s="17" t="s">
        <v>3901</v>
      </c>
      <c r="DB1631" s="17" t="s">
        <v>3901</v>
      </c>
      <c r="DD1631" s="17" t="s">
        <v>3901</v>
      </c>
      <c r="DF1631" s="17" t="s">
        <v>3901</v>
      </c>
      <c r="DN1631" s="17">
        <f>COUNTIF(AU1631:DM1631, "X")</f>
        <v>26</v>
      </c>
    </row>
    <row r="1632" spans="1:118" s="17" customFormat="1">
      <c r="A1632" s="17" t="s">
        <v>19200</v>
      </c>
      <c r="B1632" s="17">
        <v>55</v>
      </c>
      <c r="C1632" s="17">
        <v>96730</v>
      </c>
      <c r="D1632" s="17" t="s">
        <v>95</v>
      </c>
      <c r="E1632" s="17" t="s">
        <v>19201</v>
      </c>
      <c r="F1632" s="17" t="s">
        <v>65</v>
      </c>
      <c r="H1632" s="309">
        <v>25020</v>
      </c>
      <c r="I1632" s="309">
        <v>35317</v>
      </c>
      <c r="J1632" s="17" t="s">
        <v>3888</v>
      </c>
      <c r="L1632" s="17" t="s">
        <v>19202</v>
      </c>
      <c r="N1632" s="17" t="s">
        <v>31</v>
      </c>
      <c r="O1632" s="17" t="s">
        <v>15</v>
      </c>
      <c r="P1632" s="17">
        <v>45373</v>
      </c>
      <c r="AD1632" s="17" t="s">
        <v>9896</v>
      </c>
      <c r="AF1632" s="17">
        <v>8</v>
      </c>
      <c r="AG1632" s="17">
        <v>2</v>
      </c>
      <c r="AM1632" s="17" t="s">
        <v>337</v>
      </c>
      <c r="AN1632" s="17" t="s">
        <v>19113</v>
      </c>
      <c r="AO1632" s="17">
        <v>3</v>
      </c>
      <c r="AP1632" s="17">
        <v>80</v>
      </c>
      <c r="AQ1632" s="17">
        <v>5</v>
      </c>
      <c r="AR1632" s="17" t="s">
        <v>9898</v>
      </c>
      <c r="AV1632" s="17" t="s">
        <v>3901</v>
      </c>
      <c r="AX1632" s="17" t="s">
        <v>3901</v>
      </c>
      <c r="AY1632" s="17" t="s">
        <v>3901</v>
      </c>
      <c r="AZ1632" s="17" t="s">
        <v>3901</v>
      </c>
      <c r="BD1632" s="17" t="s">
        <v>3901</v>
      </c>
      <c r="BH1632" s="17" t="s">
        <v>3901</v>
      </c>
      <c r="BK1632" s="17" t="s">
        <v>3901</v>
      </c>
      <c r="BQ1632" s="17" t="s">
        <v>21</v>
      </c>
      <c r="BS1632" s="17" t="s">
        <v>3901</v>
      </c>
      <c r="BY1632" s="17" t="s">
        <v>3901</v>
      </c>
      <c r="CC1632" s="17" t="s">
        <v>3901</v>
      </c>
      <c r="CF1632" s="17" t="s">
        <v>3901</v>
      </c>
      <c r="CG1632" s="17" t="s">
        <v>21</v>
      </c>
      <c r="CH1632" s="17" t="s">
        <v>3901</v>
      </c>
      <c r="CQ1632" s="17" t="s">
        <v>3901</v>
      </c>
      <c r="CU1632" s="17" t="s">
        <v>3901</v>
      </c>
      <c r="CX1632" s="17" t="s">
        <v>3901</v>
      </c>
      <c r="DA1632" s="17" t="s">
        <v>3901</v>
      </c>
      <c r="DD1632" s="17" t="s">
        <v>3901</v>
      </c>
      <c r="DN1632" s="17">
        <f>COUNTIF(AU1632:DM1632, "X")</f>
        <v>17</v>
      </c>
    </row>
    <row r="1633" spans="1:118" s="17" customFormat="1">
      <c r="A1633" s="523" t="s">
        <v>1963</v>
      </c>
      <c r="B1633" s="17">
        <v>55</v>
      </c>
      <c r="C1633" s="17">
        <v>188</v>
      </c>
      <c r="D1633" s="17" t="s">
        <v>784</v>
      </c>
      <c r="E1633" s="17" t="s">
        <v>165</v>
      </c>
      <c r="F1633" s="17" t="s">
        <v>135</v>
      </c>
      <c r="H1633" s="309">
        <v>20980</v>
      </c>
      <c r="I1633" s="309">
        <v>30437</v>
      </c>
      <c r="J1633" s="17" t="s">
        <v>3888</v>
      </c>
      <c r="L1633" s="17" t="s">
        <v>1964</v>
      </c>
      <c r="N1633" s="17" t="s">
        <v>14</v>
      </c>
      <c r="O1633" s="17" t="s">
        <v>15</v>
      </c>
      <c r="P1633" s="17">
        <v>45371</v>
      </c>
      <c r="AF1633" s="17">
        <v>15</v>
      </c>
      <c r="AG1633" s="17">
        <v>2</v>
      </c>
      <c r="AI1633" s="17" t="s">
        <v>10178</v>
      </c>
      <c r="AM1633" s="17" t="s">
        <v>148</v>
      </c>
      <c r="AN1633" s="17" t="s">
        <v>19836</v>
      </c>
      <c r="AO1633" s="17">
        <v>3</v>
      </c>
      <c r="AP1633" s="17">
        <v>80</v>
      </c>
      <c r="AQ1633" s="17">
        <v>5</v>
      </c>
      <c r="AR1633" s="17" t="s">
        <v>10180</v>
      </c>
      <c r="AV1633" s="17" t="s">
        <v>3901</v>
      </c>
      <c r="BD1633" s="17" t="s">
        <v>3901</v>
      </c>
      <c r="BS1633" s="17" t="s">
        <v>3901</v>
      </c>
      <c r="CC1633" s="17" t="s">
        <v>3901</v>
      </c>
      <c r="CF1633" s="17" t="s">
        <v>3901</v>
      </c>
      <c r="CG1633" s="17" t="s">
        <v>21</v>
      </c>
      <c r="CH1633" s="17" t="s">
        <v>3901</v>
      </c>
      <c r="CM1633" s="17" t="s">
        <v>21</v>
      </c>
      <c r="CN1633" s="17" t="s">
        <v>3901</v>
      </c>
      <c r="CQ1633" s="17" t="s">
        <v>3901</v>
      </c>
      <c r="CR1633" s="17" t="s">
        <v>21</v>
      </c>
      <c r="CU1633" s="17" t="s">
        <v>3901</v>
      </c>
      <c r="DA1633" s="17" t="s">
        <v>3901</v>
      </c>
      <c r="DF1633" s="17" t="s">
        <v>3901</v>
      </c>
      <c r="DN1633" s="17">
        <f>COUNTIF(AU1633:DM1633, "X")</f>
        <v>11</v>
      </c>
    </row>
    <row r="1634" spans="1:118" s="17" customFormat="1">
      <c r="A1634" s="523" t="s">
        <v>1980</v>
      </c>
      <c r="B1634" s="17">
        <v>55</v>
      </c>
      <c r="C1634" s="17">
        <v>60021</v>
      </c>
      <c r="D1634" s="17" t="s">
        <v>1391</v>
      </c>
      <c r="E1634" s="17" t="s">
        <v>349</v>
      </c>
      <c r="F1634" s="17" t="s">
        <v>58</v>
      </c>
      <c r="H1634" s="309">
        <v>19426</v>
      </c>
      <c r="I1634" s="309">
        <v>30468</v>
      </c>
      <c r="J1634" s="17" t="s">
        <v>3888</v>
      </c>
      <c r="L1634" s="17" t="s">
        <v>2893</v>
      </c>
      <c r="N1634" s="17" t="s">
        <v>31</v>
      </c>
      <c r="O1634" s="17" t="s">
        <v>15</v>
      </c>
      <c r="P1634" s="17">
        <v>45373</v>
      </c>
      <c r="Q1634" s="17">
        <v>1874</v>
      </c>
      <c r="AC1634" s="17" t="s">
        <v>9895</v>
      </c>
      <c r="AD1634" s="17" t="s">
        <v>9896</v>
      </c>
      <c r="AF1634" s="17">
        <v>15</v>
      </c>
      <c r="AG1634" s="17">
        <v>2</v>
      </c>
      <c r="AM1634" s="17" t="s">
        <v>222</v>
      </c>
      <c r="AN1634" s="17" t="s">
        <v>12432</v>
      </c>
      <c r="AO1634" s="17">
        <v>3</v>
      </c>
      <c r="AP1634" s="17">
        <v>80</v>
      </c>
      <c r="AQ1634" s="17">
        <v>5</v>
      </c>
      <c r="AR1634" s="17" t="s">
        <v>9898</v>
      </c>
      <c r="AT1634" s="17" t="s">
        <v>11929</v>
      </c>
      <c r="AU1634" s="17" t="s">
        <v>30</v>
      </c>
      <c r="AV1634" s="17" t="s">
        <v>3901</v>
      </c>
      <c r="BB1634" s="17" t="s">
        <v>3901</v>
      </c>
      <c r="BD1634" s="17" t="s">
        <v>3901</v>
      </c>
      <c r="BN1634" s="17" t="s">
        <v>3901</v>
      </c>
      <c r="BQ1634" s="17" t="s">
        <v>30</v>
      </c>
      <c r="DN1634" s="17">
        <f>COUNTIF(AU1634:DM1634, "X")</f>
        <v>4</v>
      </c>
    </row>
    <row r="1635" spans="1:118" s="17" customFormat="1">
      <c r="A1635" s="17" t="s">
        <v>20791</v>
      </c>
      <c r="B1635" s="17">
        <v>55</v>
      </c>
      <c r="C1635" s="17">
        <v>110596</v>
      </c>
      <c r="D1635" s="17" t="s">
        <v>7731</v>
      </c>
      <c r="E1635" s="17" t="s">
        <v>333</v>
      </c>
      <c r="F1635" s="17" t="s">
        <v>110</v>
      </c>
      <c r="H1635" s="309">
        <v>30142</v>
      </c>
      <c r="I1635" s="309">
        <v>36546</v>
      </c>
      <c r="J1635" s="17" t="s">
        <v>3888</v>
      </c>
      <c r="L1635" s="17" t="s">
        <v>20792</v>
      </c>
      <c r="N1635" s="17" t="s">
        <v>19</v>
      </c>
      <c r="O1635" s="17" t="s">
        <v>15</v>
      </c>
      <c r="P1635" s="17">
        <v>45356</v>
      </c>
      <c r="AF1635" s="17">
        <v>8</v>
      </c>
      <c r="AG1635" s="17">
        <v>2</v>
      </c>
      <c r="AI1635" s="17" t="s">
        <v>20669</v>
      </c>
      <c r="AM1635" s="17" t="s">
        <v>53</v>
      </c>
      <c r="AN1635" s="17" t="s">
        <v>20670</v>
      </c>
      <c r="AO1635" s="17">
        <v>3</v>
      </c>
      <c r="AP1635" s="17">
        <v>80</v>
      </c>
      <c r="AQ1635" s="17">
        <v>5</v>
      </c>
      <c r="AR1635" s="17" t="s">
        <v>20671</v>
      </c>
      <c r="AV1635" s="17" t="s">
        <v>3901</v>
      </c>
      <c r="BD1635" s="17" t="s">
        <v>3901</v>
      </c>
      <c r="BS1635" s="17" t="s">
        <v>3901</v>
      </c>
      <c r="CH1635" s="17" t="s">
        <v>3901</v>
      </c>
      <c r="DN1635" s="17">
        <f>COUNTIF(AU1635:DM1635, "X")</f>
        <v>4</v>
      </c>
    </row>
    <row r="1636" spans="1:118" s="17" customFormat="1">
      <c r="A1636" s="17" t="s">
        <v>22132</v>
      </c>
      <c r="B1636" s="17">
        <v>55</v>
      </c>
      <c r="C1636" s="17">
        <v>59908</v>
      </c>
      <c r="D1636" s="17" t="s">
        <v>7731</v>
      </c>
      <c r="E1636" s="17" t="s">
        <v>296</v>
      </c>
      <c r="F1636" s="17" t="s">
        <v>289</v>
      </c>
      <c r="H1636" s="309">
        <v>18424</v>
      </c>
      <c r="I1636" s="309">
        <v>30468</v>
      </c>
      <c r="J1636" s="17" t="s">
        <v>3888</v>
      </c>
      <c r="L1636" s="17" t="s">
        <v>22133</v>
      </c>
      <c r="N1636" s="17" t="s">
        <v>196</v>
      </c>
      <c r="O1636" s="17" t="s">
        <v>15</v>
      </c>
      <c r="P1636" s="17">
        <v>45359</v>
      </c>
      <c r="AF1636" s="17">
        <v>8</v>
      </c>
      <c r="AG1636" s="17">
        <v>2</v>
      </c>
      <c r="AH1636" s="17" t="s">
        <v>11926</v>
      </c>
      <c r="AK1636" s="17" t="s">
        <v>21650</v>
      </c>
      <c r="AM1636" s="17" t="s">
        <v>255</v>
      </c>
      <c r="AN1636" s="17" t="s">
        <v>21914</v>
      </c>
      <c r="AO1636" s="17">
        <v>3</v>
      </c>
      <c r="AP1636" s="17">
        <v>80</v>
      </c>
      <c r="AQ1636" s="17">
        <v>5</v>
      </c>
      <c r="AR1636" s="17" t="s">
        <v>21652</v>
      </c>
      <c r="AS1636" s="17" t="s">
        <v>21915</v>
      </c>
      <c r="AV1636" s="17" t="s">
        <v>3901</v>
      </c>
      <c r="AX1636" s="17" t="s">
        <v>3901</v>
      </c>
      <c r="AY1636" s="17" t="s">
        <v>21</v>
      </c>
      <c r="AZ1636" s="17" t="s">
        <v>3901</v>
      </c>
      <c r="BB1636" s="17" t="s">
        <v>3901</v>
      </c>
      <c r="BC1636" s="17" t="s">
        <v>21</v>
      </c>
      <c r="BD1636" s="17" t="s">
        <v>3901</v>
      </c>
      <c r="BF1636" s="17" t="s">
        <v>3901</v>
      </c>
      <c r="BH1636" s="17" t="s">
        <v>3901</v>
      </c>
      <c r="BK1636" s="17" t="s">
        <v>3901</v>
      </c>
      <c r="BN1636" s="17" t="s">
        <v>3901</v>
      </c>
      <c r="BQ1636" s="17" t="s">
        <v>21</v>
      </c>
      <c r="BS1636" s="17" t="s">
        <v>3901</v>
      </c>
      <c r="BY1636" s="17" t="s">
        <v>3901</v>
      </c>
      <c r="BZ1636" s="17" t="s">
        <v>21</v>
      </c>
      <c r="CC1636" s="17" t="s">
        <v>3901</v>
      </c>
      <c r="CF1636" s="17" t="s">
        <v>3901</v>
      </c>
      <c r="CG1636" s="17" t="s">
        <v>21</v>
      </c>
      <c r="CH1636" s="17" t="s">
        <v>3901</v>
      </c>
      <c r="CN1636" s="17" t="s">
        <v>3901</v>
      </c>
      <c r="CR1636" s="17" t="s">
        <v>21</v>
      </c>
      <c r="CU1636" s="17" t="s">
        <v>3901</v>
      </c>
      <c r="DN1636" s="17">
        <f>COUNTIF(AU1636:DM1636, "X")</f>
        <v>16</v>
      </c>
    </row>
    <row r="1637" spans="1:118" s="17" customFormat="1">
      <c r="A1637" s="17" t="s">
        <v>14810</v>
      </c>
      <c r="B1637" s="17">
        <v>55</v>
      </c>
      <c r="C1637" s="17">
        <v>119775</v>
      </c>
      <c r="D1637" s="17" t="s">
        <v>14811</v>
      </c>
      <c r="E1637" s="17" t="s">
        <v>287</v>
      </c>
      <c r="F1637" s="17" t="s">
        <v>147</v>
      </c>
      <c r="H1637" s="309">
        <v>30788</v>
      </c>
      <c r="I1637" s="309">
        <v>41248</v>
      </c>
      <c r="J1637" s="17" t="s">
        <v>3888</v>
      </c>
      <c r="L1637" s="17" t="s">
        <v>14812</v>
      </c>
      <c r="N1637" s="17" t="s">
        <v>31</v>
      </c>
      <c r="O1637" s="17" t="s">
        <v>15</v>
      </c>
      <c r="P1637" s="17">
        <v>45373</v>
      </c>
      <c r="Q1637" s="17">
        <v>3110</v>
      </c>
      <c r="AC1637" s="17" t="s">
        <v>9895</v>
      </c>
      <c r="AD1637" s="17" t="s">
        <v>9896</v>
      </c>
      <c r="AF1637" s="17">
        <v>15</v>
      </c>
      <c r="AG1637" s="17">
        <v>2</v>
      </c>
      <c r="AM1637" s="17" t="s">
        <v>335</v>
      </c>
      <c r="AN1637" s="17" t="s">
        <v>14693</v>
      </c>
      <c r="AO1637" s="17">
        <v>3</v>
      </c>
      <c r="AP1637" s="17">
        <v>80</v>
      </c>
      <c r="AQ1637" s="17">
        <v>5</v>
      </c>
      <c r="AR1637" s="17" t="s">
        <v>9898</v>
      </c>
      <c r="AT1637" s="17" t="s">
        <v>14152</v>
      </c>
      <c r="BD1637" s="17" t="s">
        <v>3901</v>
      </c>
      <c r="CR1637" s="17" t="s">
        <v>30</v>
      </c>
      <c r="DA1637" s="17" t="s">
        <v>3901</v>
      </c>
      <c r="DB1637" s="17" t="s">
        <v>21</v>
      </c>
      <c r="DD1637" s="17" t="s">
        <v>3901</v>
      </c>
      <c r="DJ1637" s="17" t="s">
        <v>3901</v>
      </c>
      <c r="DN1637" s="17">
        <f>COUNTIF(AU1637:DM1637, "X")</f>
        <v>4</v>
      </c>
    </row>
    <row r="1638" spans="1:118" s="17" customFormat="1">
      <c r="A1638" s="17" t="s">
        <v>23614</v>
      </c>
      <c r="B1638" s="17">
        <v>55</v>
      </c>
      <c r="C1638" s="17">
        <v>115988</v>
      </c>
      <c r="D1638" s="17" t="s">
        <v>20570</v>
      </c>
      <c r="E1638" s="17" t="s">
        <v>442</v>
      </c>
      <c r="F1638" s="17" t="s">
        <v>135</v>
      </c>
      <c r="H1638" s="309">
        <v>23692</v>
      </c>
      <c r="I1638" s="309">
        <v>43375</v>
      </c>
      <c r="J1638" s="17" t="s">
        <v>3888</v>
      </c>
      <c r="L1638" s="17" t="s">
        <v>23615</v>
      </c>
      <c r="N1638" s="17" t="s">
        <v>126</v>
      </c>
      <c r="O1638" s="17" t="s">
        <v>15</v>
      </c>
      <c r="P1638" s="17">
        <v>45383</v>
      </c>
      <c r="AF1638" s="17">
        <v>8</v>
      </c>
      <c r="AG1638" s="17">
        <v>2</v>
      </c>
      <c r="AI1638" s="17" t="s">
        <v>20542</v>
      </c>
      <c r="AM1638" s="17" t="s">
        <v>303</v>
      </c>
      <c r="AN1638" s="17" t="s">
        <v>23502</v>
      </c>
      <c r="AO1638" s="17">
        <v>3</v>
      </c>
      <c r="AP1638" s="17">
        <v>80</v>
      </c>
      <c r="AQ1638" s="17">
        <v>5</v>
      </c>
      <c r="AR1638" s="17" t="s">
        <v>22585</v>
      </c>
      <c r="AS1638" s="17" t="s">
        <v>23503</v>
      </c>
      <c r="DN1638" s="17">
        <f>COUNTIF(AU1638:DM1638, "X")</f>
        <v>0</v>
      </c>
    </row>
    <row r="1639" spans="1:118" s="17" customFormat="1">
      <c r="A1639" s="17" t="s">
        <v>17038</v>
      </c>
      <c r="B1639" s="17">
        <v>55</v>
      </c>
      <c r="C1639" s="17">
        <v>43251</v>
      </c>
      <c r="D1639" s="17" t="s">
        <v>16942</v>
      </c>
      <c r="E1639" s="17" t="s">
        <v>18</v>
      </c>
      <c r="F1639" s="17" t="s">
        <v>17039</v>
      </c>
      <c r="H1639" s="309">
        <v>22422</v>
      </c>
      <c r="I1639" s="309">
        <v>31321</v>
      </c>
      <c r="J1639" s="17" t="s">
        <v>3888</v>
      </c>
      <c r="L1639" s="17" t="s">
        <v>17040</v>
      </c>
      <c r="N1639" s="17" t="s">
        <v>31</v>
      </c>
      <c r="O1639" s="17" t="s">
        <v>15</v>
      </c>
      <c r="P1639" s="17">
        <v>45373</v>
      </c>
      <c r="Q1639" s="17">
        <v>1044</v>
      </c>
      <c r="AC1639" s="17" t="s">
        <v>9895</v>
      </c>
      <c r="AD1639" s="17" t="s">
        <v>9896</v>
      </c>
      <c r="AF1639" s="17">
        <v>8</v>
      </c>
      <c r="AG1639" s="17">
        <v>2</v>
      </c>
      <c r="AM1639" s="17" t="s">
        <v>220</v>
      </c>
      <c r="AN1639" s="17" t="s">
        <v>16782</v>
      </c>
      <c r="AO1639" s="17">
        <v>3</v>
      </c>
      <c r="AP1639" s="17">
        <v>80</v>
      </c>
      <c r="AQ1639" s="17">
        <v>5</v>
      </c>
      <c r="AR1639" s="17" t="s">
        <v>9898</v>
      </c>
      <c r="AT1639" s="17" t="s">
        <v>9899</v>
      </c>
      <c r="AU1639" s="17" t="s">
        <v>21</v>
      </c>
      <c r="AV1639" s="17" t="s">
        <v>3901</v>
      </c>
      <c r="AZ1639" s="17" t="s">
        <v>3901</v>
      </c>
      <c r="BD1639" s="17" t="s">
        <v>3901</v>
      </c>
      <c r="BK1639" s="17" t="s">
        <v>3901</v>
      </c>
      <c r="BS1639" s="17" t="s">
        <v>3901</v>
      </c>
      <c r="BY1639" s="17" t="s">
        <v>3901</v>
      </c>
      <c r="CC1639" s="17" t="s">
        <v>3901</v>
      </c>
      <c r="CH1639" s="17" t="s">
        <v>3901</v>
      </c>
      <c r="CM1639" s="17" t="s">
        <v>21</v>
      </c>
      <c r="CN1639" s="17" t="s">
        <v>3901</v>
      </c>
      <c r="CU1639" s="17" t="s">
        <v>3901</v>
      </c>
      <c r="DN1639" s="17">
        <f>COUNTIF(AU1639:DM1639, "X")</f>
        <v>10</v>
      </c>
    </row>
    <row r="1640" spans="1:118" s="17" customFormat="1">
      <c r="A1640" s="17" t="s">
        <v>16941</v>
      </c>
      <c r="B1640" s="17">
        <v>55</v>
      </c>
      <c r="C1640" s="17">
        <v>25719</v>
      </c>
      <c r="D1640" s="17" t="s">
        <v>16942</v>
      </c>
      <c r="E1640" s="17" t="s">
        <v>5144</v>
      </c>
      <c r="H1640" s="309">
        <v>15814</v>
      </c>
      <c r="I1640" s="309">
        <v>28611</v>
      </c>
      <c r="J1640" s="17" t="s">
        <v>3888</v>
      </c>
      <c r="L1640" s="17" t="s">
        <v>16943</v>
      </c>
      <c r="N1640" s="17" t="s">
        <v>31</v>
      </c>
      <c r="O1640" s="17" t="s">
        <v>15</v>
      </c>
      <c r="P1640" s="17">
        <v>45373</v>
      </c>
      <c r="AC1640" s="17" t="s">
        <v>9895</v>
      </c>
      <c r="AD1640" s="17" t="s">
        <v>9896</v>
      </c>
      <c r="AF1640" s="17">
        <v>8</v>
      </c>
      <c r="AG1640" s="17">
        <v>2</v>
      </c>
      <c r="AM1640" s="17" t="s">
        <v>220</v>
      </c>
      <c r="AN1640" s="17" t="s">
        <v>16782</v>
      </c>
      <c r="AO1640" s="17">
        <v>3</v>
      </c>
      <c r="AP1640" s="17">
        <v>80</v>
      </c>
      <c r="AQ1640" s="17">
        <v>5</v>
      </c>
      <c r="AR1640" s="17" t="s">
        <v>9898</v>
      </c>
      <c r="AT1640" s="17" t="s">
        <v>9899</v>
      </c>
      <c r="AV1640" s="17" t="s">
        <v>3901</v>
      </c>
      <c r="BB1640" s="17" t="s">
        <v>3901</v>
      </c>
      <c r="BD1640" s="17" t="s">
        <v>3901</v>
      </c>
      <c r="BK1640" s="17" t="s">
        <v>3901</v>
      </c>
      <c r="BS1640" s="17" t="s">
        <v>3901</v>
      </c>
      <c r="CH1640" s="17" t="s">
        <v>3901</v>
      </c>
      <c r="CQ1640" s="17" t="s">
        <v>3901</v>
      </c>
      <c r="DA1640" s="17" t="s">
        <v>3901</v>
      </c>
      <c r="DN1640" s="17">
        <f>COUNTIF(AU1640:DM1640, "X")</f>
        <v>8</v>
      </c>
    </row>
    <row r="1641" spans="1:118" s="17" customFormat="1">
      <c r="A1641" s="17" t="s">
        <v>14850</v>
      </c>
      <c r="B1641" s="17">
        <v>55</v>
      </c>
      <c r="C1641" s="17">
        <v>84407</v>
      </c>
      <c r="D1641" s="17" t="s">
        <v>14851</v>
      </c>
      <c r="E1641" s="17" t="s">
        <v>420</v>
      </c>
      <c r="F1641" s="17" t="s">
        <v>65</v>
      </c>
      <c r="H1641" s="309">
        <v>26197</v>
      </c>
      <c r="I1641" s="309">
        <v>34246</v>
      </c>
      <c r="J1641" s="17" t="s">
        <v>3888</v>
      </c>
      <c r="L1641" s="17" t="s">
        <v>14852</v>
      </c>
      <c r="N1641" s="17" t="s">
        <v>31</v>
      </c>
      <c r="O1641" s="17" t="s">
        <v>15</v>
      </c>
      <c r="P1641" s="17">
        <v>45373</v>
      </c>
      <c r="AC1641" s="17" t="s">
        <v>9895</v>
      </c>
      <c r="AD1641" s="17" t="s">
        <v>9896</v>
      </c>
      <c r="AF1641" s="17">
        <v>8</v>
      </c>
      <c r="AG1641" s="17">
        <v>2</v>
      </c>
      <c r="AM1641" s="17" t="s">
        <v>335</v>
      </c>
      <c r="AN1641" s="17" t="s">
        <v>14693</v>
      </c>
      <c r="AO1641" s="17">
        <v>3</v>
      </c>
      <c r="AP1641" s="17">
        <v>80</v>
      </c>
      <c r="AQ1641" s="17">
        <v>5</v>
      </c>
      <c r="AR1641" s="17" t="s">
        <v>9898</v>
      </c>
      <c r="AT1641" s="17" t="s">
        <v>14152</v>
      </c>
      <c r="BB1641" s="17" t="s">
        <v>3901</v>
      </c>
      <c r="BD1641" s="17" t="s">
        <v>3901</v>
      </c>
      <c r="BS1641" s="17" t="s">
        <v>3901</v>
      </c>
      <c r="DN1641" s="17">
        <f>COUNTIF(AU1641:DM1641, "X")</f>
        <v>3</v>
      </c>
    </row>
    <row r="1642" spans="1:118" s="17" customFormat="1">
      <c r="A1642" s="17" t="s">
        <v>26139</v>
      </c>
      <c r="B1642" s="17">
        <v>55</v>
      </c>
      <c r="C1642" s="17">
        <v>95766</v>
      </c>
      <c r="D1642" s="17" t="s">
        <v>617</v>
      </c>
      <c r="E1642" s="17" t="s">
        <v>528</v>
      </c>
      <c r="F1642" s="17" t="s">
        <v>48</v>
      </c>
      <c r="H1642" s="309">
        <v>19900</v>
      </c>
      <c r="I1642" s="309">
        <v>42292</v>
      </c>
      <c r="J1642" s="17" t="s">
        <v>3888</v>
      </c>
      <c r="L1642" s="17" t="s">
        <v>26140</v>
      </c>
      <c r="N1642" s="17" t="s">
        <v>19</v>
      </c>
      <c r="O1642" s="17" t="s">
        <v>15</v>
      </c>
      <c r="P1642" s="17">
        <v>45356</v>
      </c>
      <c r="AD1642" s="17" t="s">
        <v>3891</v>
      </c>
      <c r="AF1642" s="17">
        <v>8</v>
      </c>
      <c r="AG1642" s="17">
        <v>2</v>
      </c>
      <c r="AM1642" s="17" t="s">
        <v>20</v>
      </c>
      <c r="AN1642" s="17" t="s">
        <v>26023</v>
      </c>
      <c r="AO1642" s="17">
        <v>3</v>
      </c>
      <c r="AP1642" s="17">
        <v>80</v>
      </c>
      <c r="AQ1642" s="17">
        <v>5</v>
      </c>
      <c r="AR1642" s="17" t="s">
        <v>22150</v>
      </c>
      <c r="DN1642" s="17">
        <f>COUNTIF(AU1642:DM1642, "X")</f>
        <v>0</v>
      </c>
    </row>
    <row r="1643" spans="1:118" s="17" customFormat="1">
      <c r="A1643" s="17" t="s">
        <v>9303</v>
      </c>
      <c r="B1643" s="17">
        <v>55</v>
      </c>
      <c r="C1643" s="17">
        <v>92341</v>
      </c>
      <c r="D1643" s="17" t="s">
        <v>617</v>
      </c>
      <c r="E1643" s="17" t="s">
        <v>109</v>
      </c>
      <c r="F1643" s="17" t="s">
        <v>110</v>
      </c>
      <c r="H1643" s="309">
        <v>21929</v>
      </c>
      <c r="I1643" s="309">
        <v>41437</v>
      </c>
      <c r="J1643" s="17" t="s">
        <v>3888</v>
      </c>
      <c r="L1643" s="17" t="s">
        <v>9304</v>
      </c>
      <c r="N1643" s="17" t="s">
        <v>19</v>
      </c>
      <c r="O1643" s="17" t="s">
        <v>15</v>
      </c>
      <c r="P1643" s="17">
        <v>45356</v>
      </c>
      <c r="AC1643" s="17" t="s">
        <v>3890</v>
      </c>
      <c r="AD1643" s="17" t="s">
        <v>3891</v>
      </c>
      <c r="AF1643" s="17">
        <v>15</v>
      </c>
      <c r="AG1643" s="17">
        <v>2</v>
      </c>
      <c r="AM1643" s="17" t="s">
        <v>29</v>
      </c>
      <c r="AN1643" s="17" t="s">
        <v>9081</v>
      </c>
      <c r="AO1643" s="17">
        <v>3</v>
      </c>
      <c r="AP1643" s="17">
        <v>80</v>
      </c>
      <c r="AQ1643" s="17">
        <v>5</v>
      </c>
      <c r="AT1643" s="17" t="s">
        <v>9082</v>
      </c>
      <c r="DN1643" s="17">
        <f>COUNTIF(AU1643:DM1643, "X")</f>
        <v>0</v>
      </c>
    </row>
    <row r="1644" spans="1:118" s="17" customFormat="1">
      <c r="A1644" s="17" t="s">
        <v>14098</v>
      </c>
      <c r="B1644" s="17">
        <v>55</v>
      </c>
      <c r="C1644" s="17">
        <v>121653</v>
      </c>
      <c r="D1644" s="17" t="s">
        <v>4527</v>
      </c>
      <c r="E1644" s="17" t="s">
        <v>9531</v>
      </c>
      <c r="F1644" s="17" t="s">
        <v>70</v>
      </c>
      <c r="H1644" s="309">
        <v>30898</v>
      </c>
      <c r="I1644" s="309">
        <v>37530</v>
      </c>
      <c r="J1644" s="17" t="s">
        <v>3888</v>
      </c>
      <c r="L1644" s="17" t="s">
        <v>14099</v>
      </c>
      <c r="N1644" s="17" t="s">
        <v>31</v>
      </c>
      <c r="O1644" s="17" t="s">
        <v>15</v>
      </c>
      <c r="P1644" s="17">
        <v>45373</v>
      </c>
      <c r="AC1644" s="17" t="s">
        <v>9895</v>
      </c>
      <c r="AD1644" s="17" t="s">
        <v>9896</v>
      </c>
      <c r="AF1644" s="17">
        <v>15</v>
      </c>
      <c r="AG1644" s="17">
        <v>2</v>
      </c>
      <c r="AM1644" s="17" t="s">
        <v>240</v>
      </c>
      <c r="AN1644" s="17" t="s">
        <v>13567</v>
      </c>
      <c r="AO1644" s="17">
        <v>3</v>
      </c>
      <c r="AP1644" s="17">
        <v>80</v>
      </c>
      <c r="AQ1644" s="17">
        <v>5</v>
      </c>
      <c r="AR1644" s="17" t="s">
        <v>9898</v>
      </c>
      <c r="AT1644" s="17" t="s">
        <v>12990</v>
      </c>
      <c r="BC1644" s="17" t="s">
        <v>21</v>
      </c>
      <c r="BD1644" s="17" t="s">
        <v>3901</v>
      </c>
      <c r="DN1644" s="17">
        <f>COUNTIF(AU1644:DM1644, "X")</f>
        <v>1</v>
      </c>
    </row>
    <row r="1645" spans="1:118" s="17" customFormat="1">
      <c r="A1645" s="17" t="s">
        <v>15184</v>
      </c>
      <c r="B1645" s="17">
        <v>55</v>
      </c>
      <c r="C1645" s="17">
        <v>47447</v>
      </c>
      <c r="D1645" s="17" t="s">
        <v>4527</v>
      </c>
      <c r="E1645" s="17" t="s">
        <v>112</v>
      </c>
      <c r="F1645" s="17" t="s">
        <v>876</v>
      </c>
      <c r="H1645" s="309">
        <v>25164</v>
      </c>
      <c r="I1645" s="309">
        <v>31837</v>
      </c>
      <c r="J1645" s="17" t="s">
        <v>3888</v>
      </c>
      <c r="L1645" s="17" t="s">
        <v>15185</v>
      </c>
      <c r="N1645" s="17" t="s">
        <v>31</v>
      </c>
      <c r="O1645" s="17" t="s">
        <v>15</v>
      </c>
      <c r="P1645" s="17">
        <v>45373</v>
      </c>
      <c r="AC1645" s="17" t="s">
        <v>9895</v>
      </c>
      <c r="AD1645" s="17" t="s">
        <v>9896</v>
      </c>
      <c r="AF1645" s="17">
        <v>8</v>
      </c>
      <c r="AG1645" s="17">
        <v>2</v>
      </c>
      <c r="AM1645" s="17" t="s">
        <v>62</v>
      </c>
      <c r="AN1645" s="17" t="s">
        <v>15056</v>
      </c>
      <c r="AO1645" s="17">
        <v>3</v>
      </c>
      <c r="AP1645" s="17">
        <v>80</v>
      </c>
      <c r="AQ1645" s="17">
        <v>5</v>
      </c>
      <c r="AR1645" s="17" t="s">
        <v>9898</v>
      </c>
      <c r="AT1645" s="17" t="s">
        <v>15057</v>
      </c>
      <c r="AV1645" s="17" t="s">
        <v>3901</v>
      </c>
      <c r="BD1645" s="17" t="s">
        <v>3901</v>
      </c>
      <c r="BK1645" s="17" t="s">
        <v>3901</v>
      </c>
      <c r="BS1645" s="17" t="s">
        <v>3901</v>
      </c>
      <c r="BY1645" s="17" t="s">
        <v>3901</v>
      </c>
      <c r="CC1645" s="17" t="s">
        <v>3901</v>
      </c>
      <c r="CF1645" s="17" t="s">
        <v>3901</v>
      </c>
      <c r="CH1645" s="17" t="s">
        <v>3901</v>
      </c>
      <c r="CM1645" s="17" t="s">
        <v>21</v>
      </c>
      <c r="CN1645" s="17" t="s">
        <v>3901</v>
      </c>
      <c r="CO1645" s="17" t="s">
        <v>21</v>
      </c>
      <c r="CQ1645" s="17" t="s">
        <v>3901</v>
      </c>
      <c r="CR1645" s="17" t="s">
        <v>21</v>
      </c>
      <c r="CU1645" s="17" t="s">
        <v>3901</v>
      </c>
      <c r="DN1645" s="17">
        <f>COUNTIF(AU1645:DM1645, "X")</f>
        <v>11</v>
      </c>
    </row>
    <row r="1646" spans="1:118" s="17" customFormat="1">
      <c r="A1646" s="17" t="s">
        <v>5236</v>
      </c>
      <c r="B1646" s="17">
        <v>55</v>
      </c>
      <c r="C1646" s="17">
        <v>56943</v>
      </c>
      <c r="D1646" s="17" t="s">
        <v>4527</v>
      </c>
      <c r="E1646" s="17" t="s">
        <v>134</v>
      </c>
      <c r="F1646" s="17" t="s">
        <v>428</v>
      </c>
      <c r="H1646" s="309">
        <v>22697</v>
      </c>
      <c r="I1646" s="309">
        <v>29342</v>
      </c>
      <c r="J1646" s="17" t="s">
        <v>3888</v>
      </c>
      <c r="L1646" s="17" t="s">
        <v>5237</v>
      </c>
      <c r="N1646" s="17" t="s">
        <v>19</v>
      </c>
      <c r="O1646" s="17" t="s">
        <v>15</v>
      </c>
      <c r="P1646" s="17">
        <v>45356</v>
      </c>
      <c r="AC1646" s="17" t="s">
        <v>3890</v>
      </c>
      <c r="AD1646" s="17" t="s">
        <v>3891</v>
      </c>
      <c r="AF1646" s="17">
        <v>8</v>
      </c>
      <c r="AG1646" s="17">
        <v>2</v>
      </c>
      <c r="AM1646" s="17" t="s">
        <v>2603</v>
      </c>
      <c r="AN1646" s="17" t="s">
        <v>5023</v>
      </c>
      <c r="AO1646" s="17">
        <v>3</v>
      </c>
      <c r="AP1646" s="17">
        <v>80</v>
      </c>
      <c r="AQ1646" s="17">
        <v>5</v>
      </c>
      <c r="AT1646" s="17" t="s">
        <v>3893</v>
      </c>
      <c r="AU1646" s="17" t="s">
        <v>21</v>
      </c>
      <c r="AV1646" s="17" t="s">
        <v>3901</v>
      </c>
      <c r="AZ1646" s="17" t="s">
        <v>3901</v>
      </c>
      <c r="BA1646" s="17" t="s">
        <v>21</v>
      </c>
      <c r="BB1646" s="17" t="s">
        <v>3901</v>
      </c>
      <c r="BD1646" s="17" t="s">
        <v>3901</v>
      </c>
      <c r="BH1646" s="17" t="s">
        <v>3901</v>
      </c>
      <c r="BJ1646" s="17" t="s">
        <v>21</v>
      </c>
      <c r="BK1646" s="17" t="s">
        <v>3901</v>
      </c>
      <c r="BN1646" s="17" t="s">
        <v>3901</v>
      </c>
      <c r="BQ1646" s="17" t="s">
        <v>21</v>
      </c>
      <c r="BS1646" s="17" t="s">
        <v>3901</v>
      </c>
      <c r="BY1646" s="17" t="s">
        <v>3901</v>
      </c>
      <c r="CC1646" s="17" t="s">
        <v>3901</v>
      </c>
      <c r="CF1646" s="17" t="s">
        <v>3901</v>
      </c>
      <c r="CG1646" s="17" t="s">
        <v>21</v>
      </c>
      <c r="CH1646" s="17" t="s">
        <v>3901</v>
      </c>
      <c r="CL1646" s="17" t="s">
        <v>3901</v>
      </c>
      <c r="CN1646" s="17" t="s">
        <v>3901</v>
      </c>
      <c r="CU1646" s="17" t="s">
        <v>3901</v>
      </c>
      <c r="DN1646" s="17">
        <f>COUNTIF(AU1646:DM1646, "X")</f>
        <v>15</v>
      </c>
    </row>
    <row r="1647" spans="1:118" s="17" customFormat="1">
      <c r="A1647" s="17" t="s">
        <v>14688</v>
      </c>
      <c r="B1647" s="17">
        <v>55</v>
      </c>
      <c r="C1647" s="17">
        <v>24907</v>
      </c>
      <c r="D1647" s="17" t="s">
        <v>4527</v>
      </c>
      <c r="E1647" s="17" t="s">
        <v>14689</v>
      </c>
      <c r="F1647" s="17" t="s">
        <v>296</v>
      </c>
      <c r="H1647" s="309">
        <v>22903</v>
      </c>
      <c r="I1647" s="309">
        <v>30926</v>
      </c>
      <c r="J1647" s="17" t="s">
        <v>3888</v>
      </c>
      <c r="L1647" s="17" t="s">
        <v>14690</v>
      </c>
      <c r="N1647" s="17" t="s">
        <v>31</v>
      </c>
      <c r="O1647" s="17" t="s">
        <v>15</v>
      </c>
      <c r="P1647" s="17">
        <v>45373</v>
      </c>
      <c r="AC1647" s="17" t="s">
        <v>9895</v>
      </c>
      <c r="AD1647" s="17" t="s">
        <v>9896</v>
      </c>
      <c r="AF1647" s="17">
        <v>8</v>
      </c>
      <c r="AG1647" s="17">
        <v>2</v>
      </c>
      <c r="AM1647" s="17" t="s">
        <v>108</v>
      </c>
      <c r="AN1647" s="17" t="s">
        <v>14364</v>
      </c>
      <c r="AO1647" s="17">
        <v>3</v>
      </c>
      <c r="AP1647" s="17">
        <v>80</v>
      </c>
      <c r="AQ1647" s="17">
        <v>5</v>
      </c>
      <c r="AR1647" s="17" t="s">
        <v>9898</v>
      </c>
      <c r="AT1647" s="17" t="s">
        <v>14152</v>
      </c>
      <c r="BD1647" s="17" t="s">
        <v>3901</v>
      </c>
      <c r="BS1647" s="17" t="s">
        <v>3901</v>
      </c>
      <c r="CH1647" s="17" t="s">
        <v>3901</v>
      </c>
      <c r="DN1647" s="17">
        <f>COUNTIF(AU1647:DM1647, "X")</f>
        <v>3</v>
      </c>
    </row>
    <row r="1648" spans="1:118" s="17" customFormat="1">
      <c r="A1648" s="17" t="s">
        <v>26175</v>
      </c>
      <c r="B1648" s="17">
        <v>55</v>
      </c>
      <c r="C1648" s="17">
        <v>83034</v>
      </c>
      <c r="D1648" s="17" t="s">
        <v>26176</v>
      </c>
      <c r="E1648" s="17" t="s">
        <v>147</v>
      </c>
      <c r="F1648" s="17" t="s">
        <v>21</v>
      </c>
      <c r="H1648" s="309">
        <v>23889</v>
      </c>
      <c r="I1648" s="309">
        <v>33887</v>
      </c>
      <c r="J1648" s="17" t="s">
        <v>3888</v>
      </c>
      <c r="L1648" s="17" t="s">
        <v>26177</v>
      </c>
      <c r="N1648" s="17" t="s">
        <v>14</v>
      </c>
      <c r="O1648" s="17" t="s">
        <v>15</v>
      </c>
      <c r="P1648" s="17">
        <v>45371</v>
      </c>
      <c r="AC1648" s="17" t="s">
        <v>14</v>
      </c>
      <c r="AF1648" s="17">
        <v>8</v>
      </c>
      <c r="AG1648" s="17">
        <v>2</v>
      </c>
      <c r="AI1648" s="17" t="s">
        <v>10178</v>
      </c>
      <c r="AM1648" s="17" t="s">
        <v>101</v>
      </c>
      <c r="AN1648" s="17" t="s">
        <v>26168</v>
      </c>
      <c r="AO1648" s="17">
        <v>3</v>
      </c>
      <c r="AP1648" s="17">
        <v>80</v>
      </c>
      <c r="AQ1648" s="17">
        <v>5</v>
      </c>
      <c r="AR1648" s="17" t="s">
        <v>10180</v>
      </c>
      <c r="AV1648" s="17" t="s">
        <v>3901</v>
      </c>
      <c r="AX1648" s="17" t="s">
        <v>3901</v>
      </c>
      <c r="AZ1648" s="17" t="s">
        <v>3901</v>
      </c>
      <c r="BB1648" s="17" t="s">
        <v>3901</v>
      </c>
      <c r="BD1648" s="17" t="s">
        <v>3901</v>
      </c>
      <c r="BJ1648" s="17" t="s">
        <v>3901</v>
      </c>
      <c r="BS1648" s="17" t="s">
        <v>3901</v>
      </c>
      <c r="BU1648" s="17" t="s">
        <v>3901</v>
      </c>
      <c r="CC1648" s="17" t="s">
        <v>3901</v>
      </c>
      <c r="CF1648" s="17" t="s">
        <v>3901</v>
      </c>
      <c r="CH1648" s="17" t="s">
        <v>3901</v>
      </c>
      <c r="CI1648" s="17" t="s">
        <v>3901</v>
      </c>
      <c r="CM1648" s="17" t="s">
        <v>3901</v>
      </c>
      <c r="CN1648" s="17" t="s">
        <v>3901</v>
      </c>
      <c r="CO1648" s="17" t="s">
        <v>3901</v>
      </c>
      <c r="CQ1648" s="17" t="s">
        <v>3901</v>
      </c>
      <c r="CR1648" s="17" t="s">
        <v>30</v>
      </c>
      <c r="CU1648" s="17" t="s">
        <v>3901</v>
      </c>
      <c r="CV1648" s="17" t="s">
        <v>3901</v>
      </c>
      <c r="CX1648" s="17" t="s">
        <v>3901</v>
      </c>
      <c r="CY1648" s="17" t="s">
        <v>21</v>
      </c>
      <c r="DA1648" s="17" t="s">
        <v>3901</v>
      </c>
      <c r="DN1648" s="17">
        <f>COUNTIF(AU1648:DM1648, "X")</f>
        <v>20</v>
      </c>
    </row>
    <row r="1649" spans="1:118" s="17" customFormat="1">
      <c r="A1649" s="17" t="s">
        <v>8585</v>
      </c>
      <c r="B1649" s="17">
        <v>55</v>
      </c>
      <c r="C1649" s="17">
        <v>119153</v>
      </c>
      <c r="D1649" s="17" t="s">
        <v>8463</v>
      </c>
      <c r="E1649" s="17" t="s">
        <v>35</v>
      </c>
      <c r="F1649" s="17" t="s">
        <v>48</v>
      </c>
      <c r="H1649" s="309">
        <v>28622</v>
      </c>
      <c r="I1649" s="309">
        <v>43382</v>
      </c>
      <c r="J1649" s="17" t="s">
        <v>3888</v>
      </c>
      <c r="L1649" s="17" t="s">
        <v>8464</v>
      </c>
      <c r="N1649" s="17" t="s">
        <v>19</v>
      </c>
      <c r="O1649" s="17" t="s">
        <v>15</v>
      </c>
      <c r="P1649" s="17">
        <v>45356</v>
      </c>
      <c r="AC1649" s="17" t="s">
        <v>3890</v>
      </c>
      <c r="AD1649" s="17" t="s">
        <v>3891</v>
      </c>
      <c r="AF1649" s="17">
        <v>8</v>
      </c>
      <c r="AG1649" s="17">
        <v>2</v>
      </c>
      <c r="AM1649" s="17" t="s">
        <v>2607</v>
      </c>
      <c r="AN1649" s="17" t="s">
        <v>8305</v>
      </c>
      <c r="AO1649" s="17">
        <v>3</v>
      </c>
      <c r="AP1649" s="17">
        <v>80</v>
      </c>
      <c r="AQ1649" s="17">
        <v>5</v>
      </c>
      <c r="AT1649" s="17" t="s">
        <v>7979</v>
      </c>
      <c r="DA1649" s="17" t="s">
        <v>3901</v>
      </c>
      <c r="DN1649" s="17">
        <f>COUNTIF(AU1649:DM1649, "X")</f>
        <v>1</v>
      </c>
    </row>
    <row r="1650" spans="1:118" s="17" customFormat="1">
      <c r="A1650" s="17" t="s">
        <v>25565</v>
      </c>
      <c r="B1650" s="17">
        <v>55</v>
      </c>
      <c r="C1650" s="17">
        <v>34632</v>
      </c>
      <c r="D1650" s="17" t="s">
        <v>474</v>
      </c>
      <c r="E1650" s="17" t="s">
        <v>25566</v>
      </c>
      <c r="F1650" s="17" t="s">
        <v>17</v>
      </c>
      <c r="H1650" s="309">
        <v>15411</v>
      </c>
      <c r="I1650" s="309">
        <v>26057</v>
      </c>
      <c r="J1650" s="17" t="s">
        <v>3888</v>
      </c>
      <c r="L1650" s="17" t="s">
        <v>25567</v>
      </c>
      <c r="N1650" s="17" t="s">
        <v>31</v>
      </c>
      <c r="O1650" s="17" t="s">
        <v>15</v>
      </c>
      <c r="P1650" s="17">
        <v>45373</v>
      </c>
      <c r="AC1650" s="17" t="s">
        <v>9895</v>
      </c>
      <c r="AD1650" s="17" t="s">
        <v>9896</v>
      </c>
      <c r="AF1650" s="17">
        <v>15</v>
      </c>
      <c r="AG1650" s="17">
        <v>2</v>
      </c>
      <c r="AM1650" s="17" t="s">
        <v>76</v>
      </c>
      <c r="AN1650" s="17" t="s">
        <v>25452</v>
      </c>
      <c r="AO1650" s="17">
        <v>3</v>
      </c>
      <c r="AP1650" s="17">
        <v>80</v>
      </c>
      <c r="AQ1650" s="17">
        <v>5</v>
      </c>
      <c r="AR1650" s="17" t="s">
        <v>9898</v>
      </c>
      <c r="AT1650" s="17" t="s">
        <v>9899</v>
      </c>
      <c r="AU1650" s="17" t="s">
        <v>21</v>
      </c>
      <c r="AV1650" s="17" t="s">
        <v>3901</v>
      </c>
      <c r="AX1650" s="17" t="s">
        <v>3901</v>
      </c>
      <c r="AY1650" s="17" t="s">
        <v>21</v>
      </c>
      <c r="AZ1650" s="17" t="s">
        <v>3901</v>
      </c>
      <c r="BB1650" s="17" t="s">
        <v>3901</v>
      </c>
      <c r="BC1650" s="17" t="s">
        <v>3901</v>
      </c>
      <c r="BD1650" s="17" t="s">
        <v>3901</v>
      </c>
      <c r="BH1650" s="17" t="s">
        <v>3901</v>
      </c>
      <c r="BJ1650" s="17" t="s">
        <v>3901</v>
      </c>
      <c r="CH1650" s="17" t="s">
        <v>3901</v>
      </c>
      <c r="CL1650" s="17" t="s">
        <v>3901</v>
      </c>
      <c r="CN1650" s="17" t="s">
        <v>3901</v>
      </c>
      <c r="CQ1650" s="17" t="s">
        <v>3901</v>
      </c>
      <c r="CU1650" s="17" t="s">
        <v>3901</v>
      </c>
      <c r="DN1650" s="17">
        <f>COUNTIF(AU1650:DM1650, "X")</f>
        <v>13</v>
      </c>
    </row>
    <row r="1651" spans="1:118" s="17" customFormat="1">
      <c r="A1651" s="17" t="s">
        <v>18268</v>
      </c>
      <c r="B1651" s="17">
        <v>55</v>
      </c>
      <c r="C1651" s="17">
        <v>75651</v>
      </c>
      <c r="D1651" s="17" t="s">
        <v>474</v>
      </c>
      <c r="E1651" s="17" t="s">
        <v>396</v>
      </c>
      <c r="F1651" s="17" t="s">
        <v>70</v>
      </c>
      <c r="H1651" s="309">
        <v>19051</v>
      </c>
      <c r="I1651" s="309">
        <v>33692</v>
      </c>
      <c r="J1651" s="17" t="s">
        <v>3888</v>
      </c>
      <c r="L1651" s="17" t="s">
        <v>18245</v>
      </c>
      <c r="N1651" s="17" t="s">
        <v>31</v>
      </c>
      <c r="O1651" s="17" t="s">
        <v>15</v>
      </c>
      <c r="P1651" s="17">
        <v>45373</v>
      </c>
      <c r="AD1651" s="17" t="s">
        <v>9896</v>
      </c>
      <c r="AF1651" s="17">
        <v>8</v>
      </c>
      <c r="AG1651" s="17">
        <v>2</v>
      </c>
      <c r="AM1651" s="17" t="s">
        <v>32</v>
      </c>
      <c r="AN1651" s="17" t="s">
        <v>18168</v>
      </c>
      <c r="AO1651" s="17">
        <v>3</v>
      </c>
      <c r="AP1651" s="17">
        <v>80</v>
      </c>
      <c r="AQ1651" s="17">
        <v>5</v>
      </c>
      <c r="AR1651" s="17" t="s">
        <v>9898</v>
      </c>
      <c r="AU1651" s="17" t="s">
        <v>21</v>
      </c>
      <c r="AV1651" s="17" t="s">
        <v>3901</v>
      </c>
      <c r="AZ1651" s="17" t="s">
        <v>3901</v>
      </c>
      <c r="BD1651" s="17" t="s">
        <v>3901</v>
      </c>
      <c r="BK1651" s="17" t="s">
        <v>3901</v>
      </c>
      <c r="BQ1651" s="17" t="s">
        <v>30</v>
      </c>
      <c r="BS1651" s="17" t="s">
        <v>3901</v>
      </c>
      <c r="DN1651" s="17">
        <f>COUNTIF(AU1651:DM1651, "X")</f>
        <v>5</v>
      </c>
    </row>
    <row r="1652" spans="1:118" s="17" customFormat="1">
      <c r="A1652" s="17" t="s">
        <v>10740</v>
      </c>
      <c r="B1652" s="17">
        <v>55</v>
      </c>
      <c r="C1652" s="17">
        <v>86189</v>
      </c>
      <c r="D1652" s="17" t="s">
        <v>10741</v>
      </c>
      <c r="E1652" s="17" t="s">
        <v>10742</v>
      </c>
      <c r="F1652" s="17" t="s">
        <v>21</v>
      </c>
      <c r="H1652" s="309">
        <v>20330</v>
      </c>
      <c r="I1652" s="309">
        <v>41572</v>
      </c>
      <c r="J1652" s="17" t="s">
        <v>3888</v>
      </c>
      <c r="L1652" s="17" t="s">
        <v>10743</v>
      </c>
      <c r="N1652" s="17" t="s">
        <v>14</v>
      </c>
      <c r="O1652" s="17" t="s">
        <v>15</v>
      </c>
      <c r="P1652" s="17">
        <v>45371</v>
      </c>
      <c r="AC1652" s="17" t="s">
        <v>14</v>
      </c>
      <c r="AF1652" s="17">
        <v>8</v>
      </c>
      <c r="AG1652" s="17">
        <v>2</v>
      </c>
      <c r="AI1652" s="17" t="s">
        <v>10178</v>
      </c>
      <c r="AM1652" s="17" t="s">
        <v>193</v>
      </c>
      <c r="AN1652" s="17" t="s">
        <v>10381</v>
      </c>
      <c r="AO1652" s="17">
        <v>3</v>
      </c>
      <c r="AP1652" s="17">
        <v>80</v>
      </c>
      <c r="AQ1652" s="17">
        <v>5</v>
      </c>
      <c r="AR1652" s="17" t="s">
        <v>10180</v>
      </c>
      <c r="DN1652" s="17">
        <f>COUNTIF(AU1652:DM1652, "X")</f>
        <v>0</v>
      </c>
    </row>
    <row r="1653" spans="1:118" s="17" customFormat="1">
      <c r="A1653" s="17" t="s">
        <v>18145</v>
      </c>
      <c r="B1653" s="17">
        <v>55</v>
      </c>
      <c r="C1653" s="17">
        <v>120744</v>
      </c>
      <c r="D1653" s="17" t="s">
        <v>18146</v>
      </c>
      <c r="E1653" s="17" t="s">
        <v>134</v>
      </c>
      <c r="F1653" s="17" t="s">
        <v>48</v>
      </c>
      <c r="H1653" s="309">
        <v>24045</v>
      </c>
      <c r="I1653" s="309">
        <v>37467</v>
      </c>
      <c r="J1653" s="17" t="s">
        <v>3888</v>
      </c>
      <c r="L1653" s="17" t="s">
        <v>18147</v>
      </c>
      <c r="N1653" s="17" t="s">
        <v>50</v>
      </c>
      <c r="O1653" s="17" t="s">
        <v>15</v>
      </c>
      <c r="P1653" s="17">
        <v>45344</v>
      </c>
      <c r="AF1653" s="17">
        <v>8</v>
      </c>
      <c r="AG1653" s="17">
        <v>2</v>
      </c>
      <c r="AH1653" s="17" t="s">
        <v>11926</v>
      </c>
      <c r="AK1653" s="17" t="s">
        <v>17298</v>
      </c>
      <c r="AM1653" s="17" t="s">
        <v>51</v>
      </c>
      <c r="AN1653" s="17" t="s">
        <v>17933</v>
      </c>
      <c r="AO1653" s="17">
        <v>3</v>
      </c>
      <c r="AP1653" s="17">
        <v>80</v>
      </c>
      <c r="AQ1653" s="17">
        <v>5</v>
      </c>
      <c r="AR1653" s="17" t="s">
        <v>17300</v>
      </c>
      <c r="BY1653" s="17" t="s">
        <v>3901</v>
      </c>
      <c r="CH1653" s="17" t="s">
        <v>3901</v>
      </c>
      <c r="CL1653" s="17" t="s">
        <v>3901</v>
      </c>
      <c r="CM1653" s="17" t="s">
        <v>21</v>
      </c>
      <c r="CN1653" s="17" t="s">
        <v>3901</v>
      </c>
      <c r="CQ1653" s="17" t="s">
        <v>3901</v>
      </c>
      <c r="CR1653" s="17" t="s">
        <v>21</v>
      </c>
      <c r="DN1653" s="17">
        <f>COUNTIF(AU1653:DM1653, "X")</f>
        <v>5</v>
      </c>
    </row>
    <row r="1654" spans="1:118" s="17" customFormat="1">
      <c r="A1654" s="17" t="s">
        <v>23143</v>
      </c>
      <c r="B1654" s="17">
        <v>55</v>
      </c>
      <c r="C1654" s="17">
        <v>43635</v>
      </c>
      <c r="D1654" s="17" t="s">
        <v>12156</v>
      </c>
      <c r="E1654" s="17" t="s">
        <v>668</v>
      </c>
      <c r="F1654" s="17" t="s">
        <v>84</v>
      </c>
      <c r="H1654" s="309">
        <v>18786</v>
      </c>
      <c r="I1654" s="309">
        <v>31412</v>
      </c>
      <c r="J1654" s="17" t="s">
        <v>3888</v>
      </c>
      <c r="L1654" s="17" t="s">
        <v>23144</v>
      </c>
      <c r="N1654" s="17" t="s">
        <v>89</v>
      </c>
      <c r="O1654" s="17" t="s">
        <v>15</v>
      </c>
      <c r="P1654" s="17">
        <v>45339</v>
      </c>
      <c r="AF1654" s="17">
        <v>8</v>
      </c>
      <c r="AG1654" s="17">
        <v>2</v>
      </c>
      <c r="AI1654" s="17" t="s">
        <v>20542</v>
      </c>
      <c r="AM1654" s="17" t="s">
        <v>90</v>
      </c>
      <c r="AN1654" s="17" t="s">
        <v>23025</v>
      </c>
      <c r="AO1654" s="17">
        <v>3</v>
      </c>
      <c r="AP1654" s="17">
        <v>80</v>
      </c>
      <c r="AQ1654" s="17">
        <v>5</v>
      </c>
      <c r="AR1654" s="17" t="s">
        <v>22585</v>
      </c>
      <c r="AV1654" s="17" t="s">
        <v>3901</v>
      </c>
      <c r="AX1654" s="17" t="s">
        <v>3901</v>
      </c>
      <c r="AZ1654" s="17" t="s">
        <v>3901</v>
      </c>
      <c r="BB1654" s="17" t="s">
        <v>3901</v>
      </c>
      <c r="BD1654" s="17" t="s">
        <v>3901</v>
      </c>
      <c r="BH1654" s="17" t="s">
        <v>3901</v>
      </c>
      <c r="BK1654" s="17" t="s">
        <v>3901</v>
      </c>
      <c r="BN1654" s="17" t="s">
        <v>3901</v>
      </c>
      <c r="BQ1654" s="17" t="s">
        <v>30</v>
      </c>
      <c r="BS1654" s="17" t="s">
        <v>3901</v>
      </c>
      <c r="CH1654" s="17" t="s">
        <v>3901</v>
      </c>
      <c r="DN1654" s="17">
        <f>COUNTIF(AU1654:DM1654, "X")</f>
        <v>10</v>
      </c>
    </row>
    <row r="1655" spans="1:118" s="17" customFormat="1">
      <c r="A1655" s="17" t="s">
        <v>17220</v>
      </c>
      <c r="B1655" s="17">
        <v>55</v>
      </c>
      <c r="C1655" s="17">
        <v>47202</v>
      </c>
      <c r="D1655" s="17" t="s">
        <v>17221</v>
      </c>
      <c r="E1655" s="17" t="s">
        <v>17222</v>
      </c>
      <c r="F1655" s="17" t="s">
        <v>99</v>
      </c>
      <c r="H1655" s="309">
        <v>18938</v>
      </c>
      <c r="I1655" s="309">
        <v>31784</v>
      </c>
      <c r="J1655" s="17" t="s">
        <v>3888</v>
      </c>
      <c r="K1655" s="17" t="s">
        <v>30</v>
      </c>
      <c r="L1655" s="17" t="s">
        <v>17223</v>
      </c>
      <c r="N1655" s="17" t="s">
        <v>14</v>
      </c>
      <c r="O1655" s="17" t="s">
        <v>15</v>
      </c>
      <c r="P1655" s="17">
        <v>45371</v>
      </c>
      <c r="AC1655" s="17" t="s">
        <v>14</v>
      </c>
      <c r="AF1655" s="17">
        <v>8</v>
      </c>
      <c r="AG1655" s="17">
        <v>2</v>
      </c>
      <c r="AI1655" s="17" t="s">
        <v>10178</v>
      </c>
      <c r="AM1655" s="17" t="s">
        <v>213</v>
      </c>
      <c r="AN1655" s="17" t="s">
        <v>17092</v>
      </c>
      <c r="AO1655" s="17">
        <v>3</v>
      </c>
      <c r="AP1655" s="17">
        <v>80</v>
      </c>
      <c r="AQ1655" s="17">
        <v>5</v>
      </c>
      <c r="AR1655" s="17" t="s">
        <v>10180</v>
      </c>
      <c r="AU1655" s="17" t="s">
        <v>21</v>
      </c>
      <c r="AV1655" s="17" t="s">
        <v>3901</v>
      </c>
      <c r="AW1655" s="17" t="s">
        <v>3901</v>
      </c>
      <c r="AX1655" s="17" t="s">
        <v>3901</v>
      </c>
      <c r="AY1655" s="17" t="s">
        <v>21</v>
      </c>
      <c r="AZ1655" s="17" t="s">
        <v>3901</v>
      </c>
      <c r="BB1655" s="17" t="s">
        <v>3901</v>
      </c>
      <c r="BC1655" s="17" t="s">
        <v>21</v>
      </c>
      <c r="BD1655" s="17" t="s">
        <v>3901</v>
      </c>
      <c r="BH1655" s="17" t="s">
        <v>3901</v>
      </c>
      <c r="BJ1655" s="17" t="s">
        <v>21</v>
      </c>
      <c r="BK1655" s="17" t="s">
        <v>3901</v>
      </c>
      <c r="BL1655" s="17" t="s">
        <v>3901</v>
      </c>
      <c r="BN1655" s="17" t="s">
        <v>3901</v>
      </c>
      <c r="BQ1655" s="17" t="s">
        <v>21</v>
      </c>
      <c r="BS1655" s="17" t="s">
        <v>3901</v>
      </c>
      <c r="BU1655" s="17" t="s">
        <v>3901</v>
      </c>
      <c r="BY1655" s="17" t="s">
        <v>3901</v>
      </c>
      <c r="BZ1655" s="17" t="s">
        <v>21</v>
      </c>
      <c r="CC1655" s="17" t="s">
        <v>3901</v>
      </c>
      <c r="CD1655" s="17" t="s">
        <v>3901</v>
      </c>
      <c r="CF1655" s="17" t="s">
        <v>3901</v>
      </c>
      <c r="CG1655" s="17" t="s">
        <v>21</v>
      </c>
      <c r="CH1655" s="17" t="s">
        <v>3901</v>
      </c>
      <c r="CI1655" s="17" t="s">
        <v>3901</v>
      </c>
      <c r="CL1655" s="17" t="s">
        <v>3901</v>
      </c>
      <c r="CM1655" s="17" t="s">
        <v>21</v>
      </c>
      <c r="CN1655" s="17" t="s">
        <v>3901</v>
      </c>
      <c r="CO1655" s="17" t="s">
        <v>3901</v>
      </c>
      <c r="CQ1655" s="17" t="s">
        <v>3901</v>
      </c>
      <c r="CR1655" s="17" t="s">
        <v>21</v>
      </c>
      <c r="CS1655" s="17" t="s">
        <v>3901</v>
      </c>
      <c r="CU1655" s="17" t="s">
        <v>3901</v>
      </c>
      <c r="CV1655" s="17" t="s">
        <v>3901</v>
      </c>
      <c r="CX1655" s="17" t="s">
        <v>3901</v>
      </c>
      <c r="CY1655" s="17" t="s">
        <v>21</v>
      </c>
      <c r="DA1655" s="17" t="s">
        <v>3901</v>
      </c>
      <c r="DD1655" s="17" t="s">
        <v>3901</v>
      </c>
      <c r="DE1655" s="17" t="s">
        <v>30</v>
      </c>
      <c r="DF1655" s="17" t="s">
        <v>3901</v>
      </c>
      <c r="DN1655" s="17">
        <f>COUNTIF(AU1655:DM1655, "X")</f>
        <v>29</v>
      </c>
    </row>
    <row r="1656" spans="1:118" s="17" customFormat="1">
      <c r="A1656" s="17" t="s">
        <v>15142</v>
      </c>
      <c r="B1656" s="17">
        <v>55</v>
      </c>
      <c r="C1656" s="17">
        <v>115208</v>
      </c>
      <c r="D1656" s="17" t="s">
        <v>7412</v>
      </c>
      <c r="E1656" s="17" t="s">
        <v>4059</v>
      </c>
      <c r="F1656" s="17" t="s">
        <v>56</v>
      </c>
      <c r="H1656" s="309">
        <v>30238</v>
      </c>
      <c r="I1656" s="309">
        <v>36862</v>
      </c>
      <c r="J1656" s="17" t="s">
        <v>3888</v>
      </c>
      <c r="L1656" s="17" t="s">
        <v>15143</v>
      </c>
      <c r="N1656" s="17" t="s">
        <v>31</v>
      </c>
      <c r="O1656" s="17" t="s">
        <v>15</v>
      </c>
      <c r="P1656" s="17">
        <v>45373</v>
      </c>
      <c r="AC1656" s="17" t="s">
        <v>9895</v>
      </c>
      <c r="AD1656" s="17" t="s">
        <v>9896</v>
      </c>
      <c r="AF1656" s="17">
        <v>8</v>
      </c>
      <c r="AG1656" s="17">
        <v>2</v>
      </c>
      <c r="AM1656" s="17" t="s">
        <v>62</v>
      </c>
      <c r="AN1656" s="17" t="s">
        <v>15056</v>
      </c>
      <c r="AO1656" s="17">
        <v>3</v>
      </c>
      <c r="AP1656" s="17">
        <v>80</v>
      </c>
      <c r="AQ1656" s="17">
        <v>5</v>
      </c>
      <c r="AR1656" s="17" t="s">
        <v>9898</v>
      </c>
      <c r="AT1656" s="17" t="s">
        <v>15057</v>
      </c>
      <c r="AX1656" s="17" t="s">
        <v>3901</v>
      </c>
      <c r="AY1656" s="17" t="s">
        <v>21</v>
      </c>
      <c r="AZ1656" s="17" t="s">
        <v>3901</v>
      </c>
      <c r="BB1656" s="17" t="s">
        <v>3901</v>
      </c>
      <c r="BC1656" s="17" t="s">
        <v>21</v>
      </c>
      <c r="BD1656" s="17" t="s">
        <v>3901</v>
      </c>
      <c r="BH1656" s="17" t="s">
        <v>3901</v>
      </c>
      <c r="BK1656" s="17" t="s">
        <v>3901</v>
      </c>
      <c r="BQ1656" s="17" t="s">
        <v>30</v>
      </c>
      <c r="BS1656" s="17" t="s">
        <v>3901</v>
      </c>
      <c r="BY1656" s="17" t="s">
        <v>3901</v>
      </c>
      <c r="BZ1656" s="17" t="s">
        <v>30</v>
      </c>
      <c r="CD1656" s="17" t="s">
        <v>3901</v>
      </c>
      <c r="CH1656" s="17" t="s">
        <v>3901</v>
      </c>
      <c r="CQ1656" s="17" t="s">
        <v>3901</v>
      </c>
      <c r="CR1656" s="17" t="s">
        <v>21</v>
      </c>
      <c r="CU1656" s="17" t="s">
        <v>3901</v>
      </c>
      <c r="DD1656" s="17" t="s">
        <v>3901</v>
      </c>
      <c r="DN1656" s="17">
        <f>COUNTIF(AU1656:DM1656, "X")</f>
        <v>13</v>
      </c>
    </row>
    <row r="1657" spans="1:118" s="17" customFormat="1">
      <c r="A1657" s="17" t="s">
        <v>16486</v>
      </c>
      <c r="B1657" s="17">
        <v>55</v>
      </c>
      <c r="C1657" s="17">
        <v>12950</v>
      </c>
      <c r="D1657" s="17" t="s">
        <v>1082</v>
      </c>
      <c r="E1657" s="17" t="s">
        <v>492</v>
      </c>
      <c r="F1657" s="17" t="s">
        <v>99</v>
      </c>
      <c r="H1657" s="309">
        <v>12128</v>
      </c>
      <c r="I1657" s="309">
        <v>26057</v>
      </c>
      <c r="J1657" s="17" t="s">
        <v>3888</v>
      </c>
      <c r="L1657" s="17" t="s">
        <v>16487</v>
      </c>
      <c r="N1657" s="17" t="s">
        <v>31</v>
      </c>
      <c r="O1657" s="17" t="s">
        <v>15</v>
      </c>
      <c r="P1657" s="17">
        <v>45373</v>
      </c>
      <c r="AC1657" s="17" t="s">
        <v>9895</v>
      </c>
      <c r="AD1657" s="17" t="s">
        <v>9896</v>
      </c>
      <c r="AF1657" s="17">
        <v>8</v>
      </c>
      <c r="AG1657" s="17">
        <v>2</v>
      </c>
      <c r="AM1657" s="17" t="s">
        <v>41</v>
      </c>
      <c r="AN1657" s="17" t="s">
        <v>16339</v>
      </c>
      <c r="AO1657" s="17">
        <v>3</v>
      </c>
      <c r="AP1657" s="17">
        <v>80</v>
      </c>
      <c r="AQ1657" s="17">
        <v>5</v>
      </c>
      <c r="AR1657" s="17" t="s">
        <v>9898</v>
      </c>
      <c r="AT1657" s="17" t="s">
        <v>16072</v>
      </c>
      <c r="AV1657" s="17" t="s">
        <v>3901</v>
      </c>
      <c r="AZ1657" s="17" t="s">
        <v>3901</v>
      </c>
      <c r="BA1657" s="17" t="s">
        <v>21</v>
      </c>
      <c r="BB1657" s="17" t="s">
        <v>3901</v>
      </c>
      <c r="BD1657" s="17" t="s">
        <v>3901</v>
      </c>
      <c r="BK1657" s="17" t="s">
        <v>3901</v>
      </c>
      <c r="BS1657" s="17" t="s">
        <v>3901</v>
      </c>
      <c r="BY1657" s="17" t="s">
        <v>3901</v>
      </c>
      <c r="CC1657" s="17" t="s">
        <v>3901</v>
      </c>
      <c r="CF1657" s="17" t="s">
        <v>3901</v>
      </c>
      <c r="CH1657" s="17" t="s">
        <v>3901</v>
      </c>
      <c r="CL1657" s="17" t="s">
        <v>3901</v>
      </c>
      <c r="CN1657" s="17" t="s">
        <v>3901</v>
      </c>
      <c r="CR1657" s="17" t="s">
        <v>21</v>
      </c>
      <c r="CX1657" s="17" t="s">
        <v>3901</v>
      </c>
      <c r="DA1657" s="17" t="s">
        <v>3901</v>
      </c>
      <c r="DN1657" s="17">
        <f>COUNTIF(AU1657:DM1657, "X")</f>
        <v>14</v>
      </c>
    </row>
    <row r="1658" spans="1:118" s="17" customFormat="1">
      <c r="A1658" s="17" t="s">
        <v>12874</v>
      </c>
      <c r="B1658" s="17">
        <v>55</v>
      </c>
      <c r="C1658" s="17">
        <v>92567</v>
      </c>
      <c r="D1658" s="17" t="s">
        <v>1082</v>
      </c>
      <c r="E1658" s="17" t="s">
        <v>125</v>
      </c>
      <c r="F1658" s="17" t="s">
        <v>110</v>
      </c>
      <c r="H1658" s="309">
        <v>26664</v>
      </c>
      <c r="I1658" s="309">
        <v>35054</v>
      </c>
      <c r="J1658" s="17" t="s">
        <v>3888</v>
      </c>
      <c r="L1658" s="17" t="s">
        <v>12875</v>
      </c>
      <c r="N1658" s="17" t="s">
        <v>31</v>
      </c>
      <c r="O1658" s="17" t="s">
        <v>15</v>
      </c>
      <c r="P1658" s="17">
        <v>45373</v>
      </c>
      <c r="AC1658" s="17" t="s">
        <v>9895</v>
      </c>
      <c r="AD1658" s="17" t="s">
        <v>9896</v>
      </c>
      <c r="AF1658" s="17">
        <v>8</v>
      </c>
      <c r="AG1658" s="17">
        <v>2</v>
      </c>
      <c r="AM1658" s="17" t="s">
        <v>156</v>
      </c>
      <c r="AN1658" s="17" t="s">
        <v>12693</v>
      </c>
      <c r="AO1658" s="17">
        <v>3</v>
      </c>
      <c r="AP1658" s="17">
        <v>80</v>
      </c>
      <c r="AQ1658" s="17">
        <v>5</v>
      </c>
      <c r="AR1658" s="17" t="s">
        <v>9898</v>
      </c>
      <c r="AT1658" s="17" t="s">
        <v>11929</v>
      </c>
      <c r="BK1658" s="17" t="s">
        <v>3901</v>
      </c>
      <c r="DN1658" s="17">
        <f>COUNTIF(AU1658:DM1658, "X")</f>
        <v>1</v>
      </c>
    </row>
    <row r="1659" spans="1:118" s="17" customFormat="1">
      <c r="A1659" s="17" t="s">
        <v>21588</v>
      </c>
      <c r="B1659" s="17">
        <v>55</v>
      </c>
      <c r="C1659" s="17">
        <v>104691</v>
      </c>
      <c r="D1659" s="17" t="s">
        <v>21589</v>
      </c>
      <c r="E1659" s="17" t="s">
        <v>5892</v>
      </c>
      <c r="F1659" s="17" t="s">
        <v>56</v>
      </c>
      <c r="H1659" s="309">
        <v>11862</v>
      </c>
      <c r="I1659" s="309">
        <v>41569</v>
      </c>
      <c r="J1659" s="17" t="s">
        <v>3888</v>
      </c>
      <c r="L1659" s="17" t="s">
        <v>21590</v>
      </c>
      <c r="N1659" s="17" t="s">
        <v>26</v>
      </c>
      <c r="O1659" s="17" t="s">
        <v>15</v>
      </c>
      <c r="P1659" s="17">
        <v>45318</v>
      </c>
      <c r="AF1659" s="17">
        <v>8</v>
      </c>
      <c r="AG1659" s="17">
        <v>2</v>
      </c>
      <c r="AI1659" s="17" t="s">
        <v>20669</v>
      </c>
      <c r="AM1659" s="17" t="s">
        <v>2617</v>
      </c>
      <c r="AN1659" s="17" t="s">
        <v>21447</v>
      </c>
      <c r="AO1659" s="17">
        <v>3</v>
      </c>
      <c r="AP1659" s="17">
        <v>80</v>
      </c>
      <c r="AQ1659" s="17">
        <v>5</v>
      </c>
      <c r="AR1659" s="17" t="s">
        <v>20671</v>
      </c>
      <c r="AS1659" s="17" t="s">
        <v>21222</v>
      </c>
      <c r="CN1659" s="17" t="s">
        <v>3901</v>
      </c>
      <c r="CU1659" s="17" t="s">
        <v>3901</v>
      </c>
      <c r="DN1659" s="17">
        <f>COUNTIF(AU1659:DM1659, "X")</f>
        <v>2</v>
      </c>
    </row>
    <row r="1660" spans="1:118" s="17" customFormat="1">
      <c r="A1660" s="17" t="s">
        <v>8733</v>
      </c>
      <c r="B1660" s="17">
        <v>55</v>
      </c>
      <c r="C1660" s="17">
        <v>92417</v>
      </c>
      <c r="D1660" s="17" t="s">
        <v>6731</v>
      </c>
      <c r="E1660" s="17" t="s">
        <v>333</v>
      </c>
      <c r="F1660" s="17" t="s">
        <v>8734</v>
      </c>
      <c r="H1660" s="309">
        <v>24389</v>
      </c>
      <c r="I1660" s="309">
        <v>41454</v>
      </c>
      <c r="J1660" s="17" t="s">
        <v>3888</v>
      </c>
      <c r="L1660" s="17" t="s">
        <v>8735</v>
      </c>
      <c r="N1660" s="17" t="s">
        <v>19</v>
      </c>
      <c r="O1660" s="17" t="s">
        <v>15</v>
      </c>
      <c r="P1660" s="17">
        <v>45356</v>
      </c>
      <c r="AC1660" s="17" t="s">
        <v>3890</v>
      </c>
      <c r="AD1660" s="17" t="s">
        <v>3891</v>
      </c>
      <c r="AF1660" s="17">
        <v>8</v>
      </c>
      <c r="AG1660" s="17">
        <v>2</v>
      </c>
      <c r="AM1660" s="17" t="s">
        <v>2608</v>
      </c>
      <c r="AN1660" s="17" t="s">
        <v>8704</v>
      </c>
      <c r="AO1660" s="17">
        <v>3</v>
      </c>
      <c r="AP1660" s="17">
        <v>80</v>
      </c>
      <c r="AQ1660" s="17">
        <v>5</v>
      </c>
      <c r="AT1660" s="17" t="s">
        <v>7979</v>
      </c>
      <c r="CN1660" s="17" t="s">
        <v>3901</v>
      </c>
      <c r="CQ1660" s="17" t="s">
        <v>3901</v>
      </c>
      <c r="CR1660" s="17" t="s">
        <v>30</v>
      </c>
      <c r="DF1660" s="17" t="s">
        <v>3901</v>
      </c>
      <c r="DN1660" s="17">
        <f>COUNTIF(AU1660:DM1660, "X")</f>
        <v>3</v>
      </c>
    </row>
    <row r="1661" spans="1:118" s="17" customFormat="1">
      <c r="A1661" s="17" t="s">
        <v>12591</v>
      </c>
      <c r="B1661" s="17">
        <v>55</v>
      </c>
      <c r="C1661" s="17">
        <v>98534</v>
      </c>
      <c r="D1661" s="17" t="s">
        <v>12459</v>
      </c>
      <c r="E1661" s="17" t="s">
        <v>494</v>
      </c>
      <c r="F1661" s="17" t="s">
        <v>289</v>
      </c>
      <c r="H1661" s="309">
        <v>17304</v>
      </c>
      <c r="I1661" s="309">
        <v>35374</v>
      </c>
      <c r="J1661" s="17" t="s">
        <v>3888</v>
      </c>
      <c r="L1661" s="17" t="s">
        <v>12462</v>
      </c>
      <c r="N1661" s="17" t="s">
        <v>31</v>
      </c>
      <c r="O1661" s="17" t="s">
        <v>15</v>
      </c>
      <c r="P1661" s="17">
        <v>45373</v>
      </c>
      <c r="AC1661" s="17" t="s">
        <v>9895</v>
      </c>
      <c r="AD1661" s="17" t="s">
        <v>9896</v>
      </c>
      <c r="AF1661" s="17">
        <v>8</v>
      </c>
      <c r="AG1661" s="17">
        <v>2</v>
      </c>
      <c r="AM1661" s="17" t="s">
        <v>222</v>
      </c>
      <c r="AN1661" s="17" t="s">
        <v>12432</v>
      </c>
      <c r="AO1661" s="17">
        <v>3</v>
      </c>
      <c r="AP1661" s="17">
        <v>80</v>
      </c>
      <c r="AQ1661" s="17">
        <v>5</v>
      </c>
      <c r="AR1661" s="17" t="s">
        <v>9898</v>
      </c>
      <c r="AT1661" s="17" t="s">
        <v>11929</v>
      </c>
      <c r="AV1661" s="17" t="s">
        <v>3901</v>
      </c>
      <c r="BC1661" s="17" t="s">
        <v>30</v>
      </c>
      <c r="BD1661" s="17" t="s">
        <v>3901</v>
      </c>
      <c r="BK1661" s="17" t="s">
        <v>3901</v>
      </c>
      <c r="BQ1661" s="17" t="s">
        <v>30</v>
      </c>
      <c r="BS1661" s="17" t="s">
        <v>3901</v>
      </c>
      <c r="CU1661" s="17" t="s">
        <v>3901</v>
      </c>
      <c r="DN1661" s="17">
        <f>COUNTIF(AU1661:DM1661, "X")</f>
        <v>5</v>
      </c>
    </row>
    <row r="1662" spans="1:118" s="17" customFormat="1">
      <c r="A1662" s="17" t="s">
        <v>5787</v>
      </c>
      <c r="B1662" s="17">
        <v>55</v>
      </c>
      <c r="C1662" s="17">
        <v>104880</v>
      </c>
      <c r="D1662" s="17" t="s">
        <v>5562</v>
      </c>
      <c r="E1662" s="17" t="s">
        <v>535</v>
      </c>
      <c r="F1662" s="17" t="s">
        <v>21</v>
      </c>
      <c r="H1662" s="309">
        <v>19469</v>
      </c>
      <c r="I1662" s="309">
        <v>26186</v>
      </c>
      <c r="J1662" s="17" t="s">
        <v>3888</v>
      </c>
      <c r="L1662" s="17" t="s">
        <v>5564</v>
      </c>
      <c r="N1662" s="17" t="s">
        <v>19</v>
      </c>
      <c r="O1662" s="17" t="s">
        <v>15</v>
      </c>
      <c r="P1662" s="17">
        <v>45356</v>
      </c>
      <c r="AC1662" s="17" t="s">
        <v>3890</v>
      </c>
      <c r="AD1662" s="17" t="s">
        <v>3891</v>
      </c>
      <c r="AF1662" s="17">
        <v>8</v>
      </c>
      <c r="AG1662" s="17">
        <v>2</v>
      </c>
      <c r="AM1662" s="17" t="s">
        <v>105</v>
      </c>
      <c r="AN1662" s="17" t="s">
        <v>5515</v>
      </c>
      <c r="AO1662" s="17">
        <v>3</v>
      </c>
      <c r="AP1662" s="17">
        <v>80</v>
      </c>
      <c r="AQ1662" s="17">
        <v>5</v>
      </c>
      <c r="AT1662" s="17" t="s">
        <v>5516</v>
      </c>
      <c r="AU1662" s="17" t="s">
        <v>21</v>
      </c>
      <c r="AV1662" s="17" t="s">
        <v>3901</v>
      </c>
      <c r="AX1662" s="17" t="s">
        <v>3901</v>
      </c>
      <c r="AY1662" s="17" t="s">
        <v>21</v>
      </c>
      <c r="AZ1662" s="17" t="s">
        <v>3901</v>
      </c>
      <c r="BA1662" s="17" t="s">
        <v>3901</v>
      </c>
      <c r="BB1662" s="17" t="s">
        <v>3901</v>
      </c>
      <c r="BC1662" s="17" t="s">
        <v>21</v>
      </c>
      <c r="BD1662" s="17" t="s">
        <v>3901</v>
      </c>
      <c r="BH1662" s="17" t="s">
        <v>3901</v>
      </c>
      <c r="BJ1662" s="17" t="s">
        <v>21</v>
      </c>
      <c r="BK1662" s="17" t="s">
        <v>3901</v>
      </c>
      <c r="BL1662" s="17" t="s">
        <v>3901</v>
      </c>
      <c r="BN1662" s="17" t="s">
        <v>3901</v>
      </c>
      <c r="BQ1662" s="17" t="s">
        <v>21</v>
      </c>
      <c r="BS1662" s="17" t="s">
        <v>3901</v>
      </c>
      <c r="BY1662" s="17" t="s">
        <v>3901</v>
      </c>
      <c r="BZ1662" s="17" t="s">
        <v>21</v>
      </c>
      <c r="CC1662" s="17" t="s">
        <v>3901</v>
      </c>
      <c r="CF1662" s="17" t="s">
        <v>3901</v>
      </c>
      <c r="CG1662" s="17" t="s">
        <v>21</v>
      </c>
      <c r="CH1662" s="17" t="s">
        <v>3901</v>
      </c>
      <c r="CI1662" s="17" t="s">
        <v>3901</v>
      </c>
      <c r="CN1662" s="17" t="s">
        <v>3901</v>
      </c>
      <c r="CQ1662" s="17" t="s">
        <v>3901</v>
      </c>
      <c r="CU1662" s="17" t="s">
        <v>3901</v>
      </c>
      <c r="CX1662" s="17" t="s">
        <v>3901</v>
      </c>
      <c r="CY1662" s="17" t="s">
        <v>21</v>
      </c>
      <c r="DA1662" s="17" t="s">
        <v>3901</v>
      </c>
      <c r="DB1662" s="17" t="s">
        <v>3901</v>
      </c>
      <c r="DN1662" s="17">
        <f>COUNTIF(AU1662:DM1662, "X")</f>
        <v>22</v>
      </c>
    </row>
    <row r="1663" spans="1:118" s="17" customFormat="1">
      <c r="A1663" s="17" t="s">
        <v>12208</v>
      </c>
      <c r="B1663" s="17">
        <v>55</v>
      </c>
      <c r="C1663" s="17">
        <v>43142</v>
      </c>
      <c r="D1663" s="17" t="s">
        <v>4653</v>
      </c>
      <c r="E1663" s="17" t="s">
        <v>18</v>
      </c>
      <c r="F1663" s="17" t="s">
        <v>120</v>
      </c>
      <c r="H1663" s="309">
        <v>22814</v>
      </c>
      <c r="I1663" s="309">
        <v>41191</v>
      </c>
      <c r="J1663" s="17" t="s">
        <v>3888</v>
      </c>
      <c r="L1663" s="17" t="s">
        <v>12209</v>
      </c>
      <c r="N1663" s="17" t="s">
        <v>31</v>
      </c>
      <c r="O1663" s="17" t="s">
        <v>15</v>
      </c>
      <c r="P1663" s="17">
        <v>45373</v>
      </c>
      <c r="AC1663" s="17" t="s">
        <v>9895</v>
      </c>
      <c r="AD1663" s="17" t="s">
        <v>9896</v>
      </c>
      <c r="AF1663" s="17">
        <v>8</v>
      </c>
      <c r="AG1663" s="17">
        <v>2</v>
      </c>
      <c r="AM1663" s="17" t="s">
        <v>295</v>
      </c>
      <c r="AN1663" s="17" t="s">
        <v>12166</v>
      </c>
      <c r="AO1663" s="17">
        <v>3</v>
      </c>
      <c r="AP1663" s="17">
        <v>80</v>
      </c>
      <c r="AQ1663" s="17">
        <v>5</v>
      </c>
      <c r="AR1663" s="17" t="s">
        <v>9898</v>
      </c>
      <c r="AT1663" s="17" t="s">
        <v>11929</v>
      </c>
      <c r="AV1663" s="17" t="s">
        <v>3901</v>
      </c>
      <c r="CH1663" s="17" t="s">
        <v>3901</v>
      </c>
      <c r="DN1663" s="17">
        <f>COUNTIF(AU1663:DM1663, "X")</f>
        <v>2</v>
      </c>
    </row>
    <row r="1664" spans="1:118" s="17" customFormat="1">
      <c r="A1664" s="17" t="s">
        <v>12726</v>
      </c>
      <c r="B1664" s="17">
        <v>55</v>
      </c>
      <c r="C1664" s="17">
        <v>97895</v>
      </c>
      <c r="D1664" s="17" t="s">
        <v>11440</v>
      </c>
      <c r="E1664" s="17" t="s">
        <v>47</v>
      </c>
      <c r="F1664" s="17" t="s">
        <v>12727</v>
      </c>
      <c r="H1664" s="309">
        <v>23710</v>
      </c>
      <c r="I1664" s="309">
        <v>40451</v>
      </c>
      <c r="J1664" s="17" t="s">
        <v>3888</v>
      </c>
      <c r="L1664" s="17" t="s">
        <v>12728</v>
      </c>
      <c r="N1664" s="17" t="s">
        <v>31</v>
      </c>
      <c r="O1664" s="17" t="s">
        <v>15</v>
      </c>
      <c r="P1664" s="17">
        <v>45373</v>
      </c>
      <c r="AC1664" s="17" t="s">
        <v>9895</v>
      </c>
      <c r="AD1664" s="17" t="s">
        <v>9896</v>
      </c>
      <c r="AF1664" s="17">
        <v>8</v>
      </c>
      <c r="AG1664" s="17">
        <v>2</v>
      </c>
      <c r="AM1664" s="17" t="s">
        <v>156</v>
      </c>
      <c r="AN1664" s="17" t="s">
        <v>12693</v>
      </c>
      <c r="AO1664" s="17">
        <v>3</v>
      </c>
      <c r="AP1664" s="17">
        <v>80</v>
      </c>
      <c r="AQ1664" s="17">
        <v>5</v>
      </c>
      <c r="AR1664" s="17" t="s">
        <v>9898</v>
      </c>
      <c r="AT1664" s="17" t="s">
        <v>11929</v>
      </c>
      <c r="AV1664" s="17" t="s">
        <v>3901</v>
      </c>
      <c r="AX1664" s="17" t="s">
        <v>3901</v>
      </c>
      <c r="BD1664" s="17" t="s">
        <v>3901</v>
      </c>
      <c r="BH1664" s="17" t="s">
        <v>3901</v>
      </c>
      <c r="CH1664" s="17" t="s">
        <v>3901</v>
      </c>
      <c r="DN1664" s="17">
        <f>COUNTIF(AU1664:DM1664, "X")</f>
        <v>5</v>
      </c>
    </row>
    <row r="1665" spans="1:118" s="17" customFormat="1">
      <c r="A1665" s="17" t="s">
        <v>7216</v>
      </c>
      <c r="B1665" s="17">
        <v>55</v>
      </c>
      <c r="C1665" s="17">
        <v>101764</v>
      </c>
      <c r="D1665" s="17" t="s">
        <v>102</v>
      </c>
      <c r="E1665" s="17" t="s">
        <v>264</v>
      </c>
      <c r="F1665" s="17" t="s">
        <v>96</v>
      </c>
      <c r="H1665" s="309">
        <v>29058</v>
      </c>
      <c r="I1665" s="309">
        <v>39721</v>
      </c>
      <c r="J1665" s="17" t="s">
        <v>3888</v>
      </c>
      <c r="L1665" s="17" t="s">
        <v>7217</v>
      </c>
      <c r="N1665" s="17" t="s">
        <v>19</v>
      </c>
      <c r="O1665" s="17" t="s">
        <v>15</v>
      </c>
      <c r="P1665" s="17">
        <v>45356</v>
      </c>
      <c r="AC1665" s="17" t="s">
        <v>3890</v>
      </c>
      <c r="AD1665" s="17" t="s">
        <v>3891</v>
      </c>
      <c r="AF1665" s="17">
        <v>15</v>
      </c>
      <c r="AG1665" s="17">
        <v>2</v>
      </c>
      <c r="AM1665" s="17" t="s">
        <v>248</v>
      </c>
      <c r="AN1665" s="17" t="s">
        <v>6588</v>
      </c>
      <c r="AO1665" s="17">
        <v>3</v>
      </c>
      <c r="AP1665" s="17">
        <v>80</v>
      </c>
      <c r="AQ1665" s="17">
        <v>5</v>
      </c>
      <c r="AT1665" s="17" t="s">
        <v>6589</v>
      </c>
      <c r="BS1665" s="17" t="s">
        <v>3901</v>
      </c>
      <c r="CH1665" s="17" t="s">
        <v>3901</v>
      </c>
      <c r="DN1665" s="17">
        <f>COUNTIF(AU1665:DM1665, "X")</f>
        <v>2</v>
      </c>
    </row>
    <row r="1666" spans="1:118" s="17" customFormat="1">
      <c r="A1666" s="17" t="s">
        <v>24605</v>
      </c>
      <c r="B1666" s="17">
        <v>55</v>
      </c>
      <c r="C1666" s="17">
        <v>117185</v>
      </c>
      <c r="D1666" s="17" t="s">
        <v>102</v>
      </c>
      <c r="E1666" s="17" t="s">
        <v>469</v>
      </c>
      <c r="F1666" s="17" t="s">
        <v>231</v>
      </c>
      <c r="H1666" s="309">
        <v>30599</v>
      </c>
      <c r="I1666" s="309">
        <v>39000</v>
      </c>
      <c r="J1666" s="17" t="s">
        <v>3888</v>
      </c>
      <c r="L1666" s="17" t="s">
        <v>24549</v>
      </c>
      <c r="N1666" s="17" t="s">
        <v>19</v>
      </c>
      <c r="O1666" s="17" t="s">
        <v>15</v>
      </c>
      <c r="P1666" s="17">
        <v>45356</v>
      </c>
      <c r="Q1666" s="17">
        <v>9771</v>
      </c>
      <c r="AD1666" s="17" t="s">
        <v>3891</v>
      </c>
      <c r="AF1666" s="17">
        <v>8</v>
      </c>
      <c r="AG1666" s="17">
        <v>2</v>
      </c>
      <c r="AM1666" s="17" t="s">
        <v>141</v>
      </c>
      <c r="AN1666" s="17" t="s">
        <v>24484</v>
      </c>
      <c r="AO1666" s="17">
        <v>3</v>
      </c>
      <c r="AP1666" s="17">
        <v>80</v>
      </c>
      <c r="AQ1666" s="17">
        <v>5</v>
      </c>
      <c r="AR1666" s="17" t="s">
        <v>24485</v>
      </c>
      <c r="AX1666" s="17" t="s">
        <v>3901</v>
      </c>
      <c r="AZ1666" s="17" t="s">
        <v>3901</v>
      </c>
      <c r="BD1666" s="17" t="s">
        <v>3901</v>
      </c>
      <c r="BK1666" s="17" t="s">
        <v>3901</v>
      </c>
      <c r="BS1666" s="17" t="s">
        <v>3901</v>
      </c>
      <c r="CC1666" s="17" t="s">
        <v>3901</v>
      </c>
      <c r="DA1666" s="17" t="s">
        <v>3901</v>
      </c>
      <c r="DN1666" s="17">
        <f>COUNTIF(AU1666:DM1666, "X")</f>
        <v>7</v>
      </c>
    </row>
    <row r="1667" spans="1:118" s="17" customFormat="1">
      <c r="A1667" s="17" t="s">
        <v>15959</v>
      </c>
      <c r="B1667" s="17">
        <v>55</v>
      </c>
      <c r="C1667" s="17">
        <v>113777</v>
      </c>
      <c r="D1667" s="17" t="s">
        <v>102</v>
      </c>
      <c r="E1667" s="17" t="s">
        <v>212</v>
      </c>
      <c r="F1667" s="17" t="s">
        <v>224</v>
      </c>
      <c r="H1667" s="309">
        <v>27315</v>
      </c>
      <c r="I1667" s="309">
        <v>36805</v>
      </c>
      <c r="J1667" s="17" t="s">
        <v>3888</v>
      </c>
      <c r="L1667" s="17" t="s">
        <v>15585</v>
      </c>
      <c r="N1667" s="17" t="s">
        <v>31</v>
      </c>
      <c r="O1667" s="17" t="s">
        <v>15</v>
      </c>
      <c r="P1667" s="17">
        <v>45373</v>
      </c>
      <c r="AC1667" s="17" t="s">
        <v>9895</v>
      </c>
      <c r="AD1667" s="17" t="s">
        <v>9896</v>
      </c>
      <c r="AF1667" s="17">
        <v>8</v>
      </c>
      <c r="AG1667" s="17">
        <v>2</v>
      </c>
      <c r="AM1667" s="17" t="s">
        <v>121</v>
      </c>
      <c r="AN1667" s="17" t="s">
        <v>15516</v>
      </c>
      <c r="AO1667" s="17">
        <v>3</v>
      </c>
      <c r="AP1667" s="17">
        <v>80</v>
      </c>
      <c r="AQ1667" s="17">
        <v>5</v>
      </c>
      <c r="AR1667" s="17" t="s">
        <v>9898</v>
      </c>
      <c r="AT1667" s="17" t="s">
        <v>15057</v>
      </c>
      <c r="AV1667" s="17" t="s">
        <v>3901</v>
      </c>
      <c r="BC1667" s="17" t="s">
        <v>21</v>
      </c>
      <c r="BD1667" s="17" t="s">
        <v>3901</v>
      </c>
      <c r="BQ1667" s="17" t="s">
        <v>30</v>
      </c>
      <c r="BS1667" s="17" t="s">
        <v>3901</v>
      </c>
      <c r="CH1667" s="17" t="s">
        <v>3901</v>
      </c>
      <c r="CR1667" s="17" t="s">
        <v>21</v>
      </c>
      <c r="CU1667" s="17" t="s">
        <v>3901</v>
      </c>
      <c r="CX1667" s="17" t="s">
        <v>3901</v>
      </c>
      <c r="DN1667" s="17">
        <f>COUNTIF(AU1667:DM1667, "X")</f>
        <v>6</v>
      </c>
    </row>
    <row r="1668" spans="1:118" s="17" customFormat="1">
      <c r="A1668" s="17" t="s">
        <v>8486</v>
      </c>
      <c r="B1668" s="17">
        <v>55</v>
      </c>
      <c r="C1668" s="17">
        <v>95176</v>
      </c>
      <c r="D1668" s="17" t="s">
        <v>102</v>
      </c>
      <c r="E1668" s="17" t="s">
        <v>412</v>
      </c>
      <c r="F1668" s="17" t="s">
        <v>70</v>
      </c>
      <c r="H1668" s="309">
        <v>23719</v>
      </c>
      <c r="I1668" s="309">
        <v>43440</v>
      </c>
      <c r="J1668" s="17" t="s">
        <v>3888</v>
      </c>
      <c r="L1668" s="17" t="s">
        <v>8487</v>
      </c>
      <c r="N1668" s="17" t="s">
        <v>19</v>
      </c>
      <c r="O1668" s="17" t="s">
        <v>15</v>
      </c>
      <c r="P1668" s="17">
        <v>45356</v>
      </c>
      <c r="AC1668" s="17" t="s">
        <v>3890</v>
      </c>
      <c r="AD1668" s="17" t="s">
        <v>3891</v>
      </c>
      <c r="AF1668" s="17">
        <v>8</v>
      </c>
      <c r="AG1668" s="17">
        <v>2</v>
      </c>
      <c r="AM1668" s="17" t="s">
        <v>2607</v>
      </c>
      <c r="AN1668" s="17" t="s">
        <v>8305</v>
      </c>
      <c r="AO1668" s="17">
        <v>3</v>
      </c>
      <c r="AP1668" s="17">
        <v>80</v>
      </c>
      <c r="AQ1668" s="17">
        <v>5</v>
      </c>
      <c r="AT1668" s="17" t="s">
        <v>7979</v>
      </c>
      <c r="BD1668" s="17" t="s">
        <v>3901</v>
      </c>
      <c r="BS1668" s="17" t="s">
        <v>3901</v>
      </c>
      <c r="DN1668" s="17">
        <f>COUNTIF(AU1668:DM1668, "X")</f>
        <v>2</v>
      </c>
    </row>
    <row r="1669" spans="1:118" s="17" customFormat="1">
      <c r="A1669" s="17" t="s">
        <v>5831</v>
      </c>
      <c r="B1669" s="17">
        <v>55</v>
      </c>
      <c r="C1669" s="17">
        <v>120685</v>
      </c>
      <c r="D1669" s="17" t="s">
        <v>102</v>
      </c>
      <c r="E1669" s="17" t="s">
        <v>165</v>
      </c>
      <c r="F1669" s="17" t="s">
        <v>84</v>
      </c>
      <c r="H1669" s="309">
        <v>25327</v>
      </c>
      <c r="I1669" s="309">
        <v>42863</v>
      </c>
      <c r="J1669" s="17" t="s">
        <v>3888</v>
      </c>
      <c r="L1669" s="17" t="s">
        <v>5577</v>
      </c>
      <c r="N1669" s="17" t="s">
        <v>19</v>
      </c>
      <c r="O1669" s="17" t="s">
        <v>15</v>
      </c>
      <c r="P1669" s="17">
        <v>45356</v>
      </c>
      <c r="AC1669" s="17" t="s">
        <v>3890</v>
      </c>
      <c r="AD1669" s="17" t="s">
        <v>3891</v>
      </c>
      <c r="AF1669" s="17">
        <v>8</v>
      </c>
      <c r="AG1669" s="17">
        <v>2</v>
      </c>
      <c r="AM1669" s="17" t="s">
        <v>105</v>
      </c>
      <c r="AN1669" s="17" t="s">
        <v>5515</v>
      </c>
      <c r="AO1669" s="17">
        <v>3</v>
      </c>
      <c r="AP1669" s="17">
        <v>80</v>
      </c>
      <c r="AQ1669" s="17">
        <v>5</v>
      </c>
      <c r="AT1669" s="17" t="s">
        <v>5516</v>
      </c>
      <c r="AZ1669" s="17" t="s">
        <v>3901</v>
      </c>
      <c r="DN1669" s="17">
        <f>COUNTIF(AU1669:DM1669, "X")</f>
        <v>1</v>
      </c>
    </row>
    <row r="1670" spans="1:118" s="17" customFormat="1">
      <c r="A1670" s="17" t="s">
        <v>16778</v>
      </c>
      <c r="B1670" s="17">
        <v>55</v>
      </c>
      <c r="C1670" s="17">
        <v>60958</v>
      </c>
      <c r="D1670" s="17" t="s">
        <v>102</v>
      </c>
      <c r="E1670" s="17" t="s">
        <v>299</v>
      </c>
      <c r="F1670" s="17" t="s">
        <v>4254</v>
      </c>
      <c r="H1670" s="309">
        <v>8783</v>
      </c>
      <c r="I1670" s="309">
        <v>30468</v>
      </c>
      <c r="J1670" s="17" t="s">
        <v>3888</v>
      </c>
      <c r="L1670" s="17" t="s">
        <v>16671</v>
      </c>
      <c r="N1670" s="17" t="s">
        <v>31</v>
      </c>
      <c r="O1670" s="17" t="s">
        <v>15</v>
      </c>
      <c r="P1670" s="17">
        <v>45373</v>
      </c>
      <c r="AC1670" s="17" t="s">
        <v>9895</v>
      </c>
      <c r="AD1670" s="17" t="s">
        <v>9896</v>
      </c>
      <c r="AF1670" s="17">
        <v>8</v>
      </c>
      <c r="AG1670" s="17">
        <v>2</v>
      </c>
      <c r="AM1670" s="17" t="s">
        <v>124</v>
      </c>
      <c r="AN1670" s="17" t="s">
        <v>16646</v>
      </c>
      <c r="AO1670" s="17">
        <v>3</v>
      </c>
      <c r="AP1670" s="17">
        <v>80</v>
      </c>
      <c r="AQ1670" s="17">
        <v>5</v>
      </c>
      <c r="AR1670" s="17" t="s">
        <v>9898</v>
      </c>
      <c r="AT1670" s="17" t="s">
        <v>9899</v>
      </c>
      <c r="AU1670" s="17" t="s">
        <v>21</v>
      </c>
      <c r="AV1670" s="17" t="s">
        <v>3901</v>
      </c>
      <c r="AZ1670" s="17" t="s">
        <v>3901</v>
      </c>
      <c r="BB1670" s="17" t="s">
        <v>3901</v>
      </c>
      <c r="BC1670" s="17" t="s">
        <v>21</v>
      </c>
      <c r="BD1670" s="17" t="s">
        <v>3901</v>
      </c>
      <c r="BH1670" s="17" t="s">
        <v>3901</v>
      </c>
      <c r="BJ1670" s="17" t="s">
        <v>21</v>
      </c>
      <c r="BK1670" s="17" t="s">
        <v>3901</v>
      </c>
      <c r="BN1670" s="17" t="s">
        <v>3901</v>
      </c>
      <c r="BQ1670" s="17" t="s">
        <v>21</v>
      </c>
      <c r="BS1670" s="17" t="s">
        <v>3901</v>
      </c>
      <c r="BY1670" s="17" t="s">
        <v>3901</v>
      </c>
      <c r="BZ1670" s="17" t="s">
        <v>21</v>
      </c>
      <c r="CF1670" s="17" t="s">
        <v>3901</v>
      </c>
      <c r="CH1670" s="17" t="s">
        <v>3901</v>
      </c>
      <c r="CU1670" s="17" t="s">
        <v>3901</v>
      </c>
      <c r="DN1670" s="17">
        <f>COUNTIF(AU1670:DM1670, "X")</f>
        <v>12</v>
      </c>
    </row>
    <row r="1671" spans="1:118" s="17" customFormat="1">
      <c r="A1671" s="17" t="s">
        <v>16199</v>
      </c>
      <c r="B1671" s="17">
        <v>55</v>
      </c>
      <c r="C1671" s="17">
        <v>12957</v>
      </c>
      <c r="D1671" s="17" t="s">
        <v>102</v>
      </c>
      <c r="E1671" s="17" t="s">
        <v>18</v>
      </c>
      <c r="F1671" s="17" t="s">
        <v>174</v>
      </c>
      <c r="H1671" s="309">
        <v>13127</v>
      </c>
      <c r="I1671" s="309">
        <v>28611</v>
      </c>
      <c r="J1671" s="17" t="s">
        <v>3888</v>
      </c>
      <c r="L1671" s="17" t="s">
        <v>16200</v>
      </c>
      <c r="N1671" s="17" t="s">
        <v>31</v>
      </c>
      <c r="O1671" s="17" t="s">
        <v>15</v>
      </c>
      <c r="P1671" s="17">
        <v>45373</v>
      </c>
      <c r="AC1671" s="17" t="s">
        <v>9895</v>
      </c>
      <c r="AD1671" s="17" t="s">
        <v>9896</v>
      </c>
      <c r="AF1671" s="17">
        <v>8</v>
      </c>
      <c r="AG1671" s="17">
        <v>2</v>
      </c>
      <c r="AM1671" s="17" t="s">
        <v>37</v>
      </c>
      <c r="AN1671" s="17" t="s">
        <v>16071</v>
      </c>
      <c r="AO1671" s="17">
        <v>3</v>
      </c>
      <c r="AP1671" s="17">
        <v>80</v>
      </c>
      <c r="AQ1671" s="17">
        <v>5</v>
      </c>
      <c r="AR1671" s="17" t="s">
        <v>9898</v>
      </c>
      <c r="AT1671" s="17" t="s">
        <v>16072</v>
      </c>
      <c r="AV1671" s="17" t="s">
        <v>3901</v>
      </c>
      <c r="AW1671" s="17" t="s">
        <v>3901</v>
      </c>
      <c r="AY1671" s="17" t="s">
        <v>30</v>
      </c>
      <c r="BB1671" s="17" t="s">
        <v>3901</v>
      </c>
      <c r="BC1671" s="17" t="s">
        <v>30</v>
      </c>
      <c r="BD1671" s="17" t="s">
        <v>3901</v>
      </c>
      <c r="BF1671" s="17" t="s">
        <v>3901</v>
      </c>
      <c r="BH1671" s="17" t="s">
        <v>3901</v>
      </c>
      <c r="BJ1671" s="17" t="s">
        <v>30</v>
      </c>
      <c r="BK1671" s="17" t="s">
        <v>3901</v>
      </c>
      <c r="BN1671" s="17" t="s">
        <v>3901</v>
      </c>
      <c r="BS1671" s="17" t="s">
        <v>3901</v>
      </c>
      <c r="BU1671" s="17" t="s">
        <v>3901</v>
      </c>
      <c r="BY1671" s="17" t="s">
        <v>3901</v>
      </c>
      <c r="CC1671" s="17" t="s">
        <v>3901</v>
      </c>
      <c r="CD1671" s="17" t="s">
        <v>3901</v>
      </c>
      <c r="CF1671" s="17" t="s">
        <v>3901</v>
      </c>
      <c r="CL1671" s="17" t="s">
        <v>3901</v>
      </c>
      <c r="CU1671" s="17" t="s">
        <v>3901</v>
      </c>
      <c r="DN1671" s="17">
        <f>COUNTIF(AU1671:DM1671, "X")</f>
        <v>16</v>
      </c>
    </row>
    <row r="1672" spans="1:118" s="17" customFormat="1">
      <c r="A1672" s="17" t="s">
        <v>18770</v>
      </c>
      <c r="B1672" s="17">
        <v>55</v>
      </c>
      <c r="C1672" s="17">
        <v>59830</v>
      </c>
      <c r="D1672" s="17" t="s">
        <v>102</v>
      </c>
      <c r="E1672" s="17" t="s">
        <v>6305</v>
      </c>
      <c r="F1672" s="17" t="s">
        <v>132</v>
      </c>
      <c r="H1672" s="309">
        <v>14707</v>
      </c>
      <c r="I1672" s="309">
        <v>32387</v>
      </c>
      <c r="J1672" s="17" t="s">
        <v>3888</v>
      </c>
      <c r="L1672" s="17" t="s">
        <v>18771</v>
      </c>
      <c r="N1672" s="17" t="s">
        <v>31</v>
      </c>
      <c r="O1672" s="17" t="s">
        <v>15</v>
      </c>
      <c r="P1672" s="17">
        <v>45373</v>
      </c>
      <c r="AD1672" s="17" t="s">
        <v>9896</v>
      </c>
      <c r="AF1672" s="17">
        <v>8</v>
      </c>
      <c r="AG1672" s="17">
        <v>2</v>
      </c>
      <c r="AM1672" s="17" t="s">
        <v>136</v>
      </c>
      <c r="AN1672" s="17" t="s">
        <v>18697</v>
      </c>
      <c r="AO1672" s="17">
        <v>3</v>
      </c>
      <c r="AP1672" s="17">
        <v>80</v>
      </c>
      <c r="AQ1672" s="17">
        <v>5</v>
      </c>
      <c r="AR1672" s="17" t="s">
        <v>9898</v>
      </c>
      <c r="AU1672" s="17" t="s">
        <v>21</v>
      </c>
      <c r="AV1672" s="17" t="s">
        <v>3901</v>
      </c>
      <c r="AZ1672" s="17" t="s">
        <v>3901</v>
      </c>
      <c r="BB1672" s="17" t="s">
        <v>3901</v>
      </c>
      <c r="BD1672" s="17" t="s">
        <v>3901</v>
      </c>
      <c r="BK1672" s="17" t="s">
        <v>3901</v>
      </c>
      <c r="BQ1672" s="17" t="s">
        <v>21</v>
      </c>
      <c r="BS1672" s="17" t="s">
        <v>3901</v>
      </c>
      <c r="BY1672" s="17" t="s">
        <v>3901</v>
      </c>
      <c r="CC1672" s="17" t="s">
        <v>3901</v>
      </c>
      <c r="CH1672" s="17" t="s">
        <v>3901</v>
      </c>
      <c r="CN1672" s="17" t="s">
        <v>3901</v>
      </c>
      <c r="CU1672" s="17" t="s">
        <v>3901</v>
      </c>
      <c r="DN1672" s="17">
        <f>COUNTIF(AU1672:DM1672, "X")</f>
        <v>11</v>
      </c>
    </row>
    <row r="1673" spans="1:118" s="17" customFormat="1">
      <c r="A1673" s="17" t="s">
        <v>9797</v>
      </c>
      <c r="B1673" s="17">
        <v>55</v>
      </c>
      <c r="C1673" s="17">
        <v>79925</v>
      </c>
      <c r="D1673" s="17" t="s">
        <v>102</v>
      </c>
      <c r="E1673" s="17" t="s">
        <v>5840</v>
      </c>
      <c r="F1673" s="17" t="s">
        <v>84</v>
      </c>
      <c r="H1673" s="309">
        <v>17657</v>
      </c>
      <c r="I1673" s="309">
        <v>40521</v>
      </c>
      <c r="J1673" s="17" t="s">
        <v>3888</v>
      </c>
      <c r="L1673" s="17" t="s">
        <v>9798</v>
      </c>
      <c r="N1673" s="17" t="s">
        <v>19</v>
      </c>
      <c r="O1673" s="17" t="s">
        <v>15</v>
      </c>
      <c r="P1673" s="17">
        <v>45356</v>
      </c>
      <c r="AC1673" s="17" t="s">
        <v>3890</v>
      </c>
      <c r="AD1673" s="17" t="s">
        <v>3891</v>
      </c>
      <c r="AF1673" s="17">
        <v>8</v>
      </c>
      <c r="AG1673" s="17">
        <v>2</v>
      </c>
      <c r="AM1673" s="17" t="s">
        <v>285</v>
      </c>
      <c r="AN1673" s="17" t="s">
        <v>9737</v>
      </c>
      <c r="AO1673" s="17">
        <v>3</v>
      </c>
      <c r="AP1673" s="17">
        <v>80</v>
      </c>
      <c r="AQ1673" s="17">
        <v>5</v>
      </c>
      <c r="AT1673" s="17" t="s">
        <v>9082</v>
      </c>
      <c r="DN1673" s="17">
        <f>COUNTIF(AU1673:DM1673, "X")</f>
        <v>0</v>
      </c>
    </row>
    <row r="1674" spans="1:118" s="17" customFormat="1">
      <c r="A1674" s="17" t="s">
        <v>19623</v>
      </c>
      <c r="B1674" s="17">
        <v>55</v>
      </c>
      <c r="C1674" s="17">
        <v>115681</v>
      </c>
      <c r="D1674" s="17" t="s">
        <v>9999</v>
      </c>
      <c r="E1674" s="17" t="s">
        <v>291</v>
      </c>
      <c r="F1674" s="17" t="s">
        <v>22</v>
      </c>
      <c r="H1674" s="309">
        <v>17385</v>
      </c>
      <c r="I1674" s="309">
        <v>36900</v>
      </c>
      <c r="J1674" s="17" t="s">
        <v>3888</v>
      </c>
      <c r="L1674" s="17" t="s">
        <v>19624</v>
      </c>
      <c r="N1674" s="17" t="s">
        <v>163</v>
      </c>
      <c r="O1674" s="17" t="s">
        <v>15</v>
      </c>
      <c r="P1674" s="17">
        <v>45312</v>
      </c>
      <c r="AF1674" s="17">
        <v>8</v>
      </c>
      <c r="AG1674" s="17">
        <v>2</v>
      </c>
      <c r="AH1674" s="17" t="s">
        <v>11926</v>
      </c>
      <c r="AK1674" s="17" t="s">
        <v>11927</v>
      </c>
      <c r="AM1674" s="17" t="s">
        <v>2615</v>
      </c>
      <c r="AN1674" s="17" t="s">
        <v>19445</v>
      </c>
      <c r="AO1674" s="17">
        <v>3</v>
      </c>
      <c r="AP1674" s="17">
        <v>80</v>
      </c>
      <c r="AQ1674" s="17">
        <v>5</v>
      </c>
      <c r="AR1674" s="17" t="s">
        <v>19446</v>
      </c>
      <c r="BK1674" s="17" t="s">
        <v>3901</v>
      </c>
      <c r="BQ1674" s="17" t="s">
        <v>30</v>
      </c>
      <c r="BS1674" s="17" t="s">
        <v>3901</v>
      </c>
      <c r="BY1674" s="17" t="s">
        <v>3901</v>
      </c>
      <c r="CC1674" s="17" t="s">
        <v>3901</v>
      </c>
      <c r="CF1674" s="17" t="s">
        <v>3901</v>
      </c>
      <c r="CG1674" s="17" t="s">
        <v>30</v>
      </c>
      <c r="CH1674" s="17" t="s">
        <v>3901</v>
      </c>
      <c r="CN1674" s="17" t="s">
        <v>3901</v>
      </c>
      <c r="CR1674" s="17" t="s">
        <v>21</v>
      </c>
      <c r="CU1674" s="17" t="s">
        <v>3901</v>
      </c>
      <c r="CX1674" s="17" t="s">
        <v>3901</v>
      </c>
      <c r="DA1674" s="17" t="s">
        <v>3901</v>
      </c>
      <c r="DN1674" s="17">
        <f>COUNTIF(AU1674:DM1674, "X")</f>
        <v>10</v>
      </c>
    </row>
    <row r="1675" spans="1:118" s="17" customFormat="1">
      <c r="A1675" s="17" t="s">
        <v>21688</v>
      </c>
      <c r="B1675" s="17">
        <v>55</v>
      </c>
      <c r="C1675" s="17">
        <v>96503</v>
      </c>
      <c r="D1675" s="17" t="s">
        <v>102</v>
      </c>
      <c r="E1675" s="17" t="s">
        <v>362</v>
      </c>
      <c r="F1675" s="17" t="s">
        <v>378</v>
      </c>
      <c r="H1675" s="309">
        <v>26776</v>
      </c>
      <c r="I1675" s="309">
        <v>35304</v>
      </c>
      <c r="J1675" s="17" t="s">
        <v>3888</v>
      </c>
      <c r="L1675" s="17" t="s">
        <v>21689</v>
      </c>
      <c r="N1675" s="17" t="s">
        <v>26</v>
      </c>
      <c r="O1675" s="17" t="s">
        <v>15</v>
      </c>
      <c r="P1675" s="17">
        <v>45318</v>
      </c>
      <c r="AF1675" s="17">
        <v>8</v>
      </c>
      <c r="AG1675" s="17">
        <v>2</v>
      </c>
      <c r="AH1675" s="17" t="s">
        <v>11926</v>
      </c>
      <c r="AK1675" s="17" t="s">
        <v>21650</v>
      </c>
      <c r="AM1675" s="17" t="s">
        <v>197</v>
      </c>
      <c r="AN1675" s="17" t="s">
        <v>21651</v>
      </c>
      <c r="AO1675" s="17">
        <v>3</v>
      </c>
      <c r="AP1675" s="17">
        <v>80</v>
      </c>
      <c r="AQ1675" s="17">
        <v>5</v>
      </c>
      <c r="AR1675" s="17" t="s">
        <v>21652</v>
      </c>
      <c r="AV1675" s="17" t="s">
        <v>3901</v>
      </c>
      <c r="AZ1675" s="17" t="s">
        <v>3901</v>
      </c>
      <c r="BD1675" s="17" t="s">
        <v>3901</v>
      </c>
      <c r="BQ1675" s="17" t="s">
        <v>21</v>
      </c>
      <c r="BS1675" s="17" t="s">
        <v>3901</v>
      </c>
      <c r="BY1675" s="17" t="s">
        <v>3901</v>
      </c>
      <c r="CC1675" s="17" t="s">
        <v>3901</v>
      </c>
      <c r="CF1675" s="17" t="s">
        <v>3901</v>
      </c>
      <c r="CH1675" s="17" t="s">
        <v>3901</v>
      </c>
      <c r="DN1675" s="17">
        <f>COUNTIF(AU1675:DM1675, "X")</f>
        <v>8</v>
      </c>
    </row>
    <row r="1676" spans="1:118" s="17" customFormat="1">
      <c r="A1676" s="17" t="s">
        <v>6809</v>
      </c>
      <c r="B1676" s="17">
        <v>55</v>
      </c>
      <c r="C1676" s="17">
        <v>106459</v>
      </c>
      <c r="D1676" s="17" t="s">
        <v>102</v>
      </c>
      <c r="E1676" s="17" t="s">
        <v>35</v>
      </c>
      <c r="F1676" s="17" t="s">
        <v>477</v>
      </c>
      <c r="H1676" s="309">
        <v>23711</v>
      </c>
      <c r="I1676" s="309">
        <v>43893</v>
      </c>
      <c r="J1676" s="17" t="s">
        <v>3888</v>
      </c>
      <c r="L1676" s="17" t="s">
        <v>6810</v>
      </c>
      <c r="N1676" s="17" t="s">
        <v>19</v>
      </c>
      <c r="O1676" s="17" t="s">
        <v>15</v>
      </c>
      <c r="P1676" s="17">
        <v>45356</v>
      </c>
      <c r="AC1676" s="17" t="s">
        <v>3890</v>
      </c>
      <c r="AD1676" s="17" t="s">
        <v>3891</v>
      </c>
      <c r="AF1676" s="17">
        <v>15</v>
      </c>
      <c r="AG1676" s="17">
        <v>2</v>
      </c>
      <c r="AM1676" s="17" t="s">
        <v>248</v>
      </c>
      <c r="AN1676" s="17" t="s">
        <v>6588</v>
      </c>
      <c r="AO1676" s="17">
        <v>3</v>
      </c>
      <c r="AP1676" s="17">
        <v>80</v>
      </c>
      <c r="AQ1676" s="17">
        <v>5</v>
      </c>
      <c r="AT1676" s="17" t="s">
        <v>6589</v>
      </c>
      <c r="DN1676" s="17">
        <f>COUNTIF(AU1676:DM1676, "X")</f>
        <v>0</v>
      </c>
    </row>
    <row r="1677" spans="1:118" s="17" customFormat="1">
      <c r="A1677" s="17" t="s">
        <v>18310</v>
      </c>
      <c r="B1677" s="17">
        <v>55</v>
      </c>
      <c r="C1677" s="17">
        <v>92922</v>
      </c>
      <c r="D1677" s="17" t="s">
        <v>18311</v>
      </c>
      <c r="E1677" s="17" t="s">
        <v>91</v>
      </c>
      <c r="F1677" s="17" t="s">
        <v>48</v>
      </c>
      <c r="H1677" s="309">
        <v>22162</v>
      </c>
      <c r="I1677" s="309">
        <v>35095</v>
      </c>
      <c r="J1677" s="17" t="s">
        <v>3888</v>
      </c>
      <c r="L1677" s="17" t="s">
        <v>18312</v>
      </c>
      <c r="N1677" s="17" t="s">
        <v>31</v>
      </c>
      <c r="O1677" s="17" t="s">
        <v>15</v>
      </c>
      <c r="P1677" s="17">
        <v>45373</v>
      </c>
      <c r="Q1677" s="17">
        <v>1332</v>
      </c>
      <c r="AD1677" s="17" t="s">
        <v>9896</v>
      </c>
      <c r="AF1677" s="17">
        <v>8</v>
      </c>
      <c r="AG1677" s="17">
        <v>2</v>
      </c>
      <c r="AM1677" s="17" t="s">
        <v>32</v>
      </c>
      <c r="AN1677" s="17" t="s">
        <v>18168</v>
      </c>
      <c r="AO1677" s="17">
        <v>3</v>
      </c>
      <c r="AP1677" s="17">
        <v>80</v>
      </c>
      <c r="AQ1677" s="17">
        <v>5</v>
      </c>
      <c r="AR1677" s="17" t="s">
        <v>9898</v>
      </c>
      <c r="BD1677" s="17" t="s">
        <v>3901</v>
      </c>
      <c r="BS1677" s="17" t="s">
        <v>3901</v>
      </c>
      <c r="BY1677" s="17" t="s">
        <v>3901</v>
      </c>
      <c r="CH1677" s="17" t="s">
        <v>3901</v>
      </c>
      <c r="DN1677" s="17">
        <f>COUNTIF(AU1677:DM1677, "X")</f>
        <v>4</v>
      </c>
    </row>
    <row r="1678" spans="1:118" s="17" customFormat="1">
      <c r="A1678" s="523" t="s">
        <v>1865</v>
      </c>
      <c r="B1678" s="17">
        <v>55</v>
      </c>
      <c r="C1678" s="17">
        <v>107673</v>
      </c>
      <c r="D1678" s="17" t="s">
        <v>539</v>
      </c>
      <c r="E1678" s="17" t="s">
        <v>212</v>
      </c>
      <c r="F1678" s="17" t="s">
        <v>166</v>
      </c>
      <c r="H1678" s="309">
        <v>28707</v>
      </c>
      <c r="I1678" s="309">
        <v>36278</v>
      </c>
      <c r="J1678" s="17" t="s">
        <v>3888</v>
      </c>
      <c r="L1678" s="17" t="s">
        <v>1866</v>
      </c>
      <c r="N1678" s="17" t="s">
        <v>19</v>
      </c>
      <c r="O1678" s="17" t="s">
        <v>15</v>
      </c>
      <c r="P1678" s="17">
        <v>45356</v>
      </c>
      <c r="AD1678" s="17" t="s">
        <v>3891</v>
      </c>
      <c r="AF1678" s="17">
        <v>15</v>
      </c>
      <c r="AG1678" s="17">
        <v>2</v>
      </c>
      <c r="AM1678" s="17" t="s">
        <v>20</v>
      </c>
      <c r="AN1678" s="17" t="s">
        <v>26023</v>
      </c>
      <c r="AO1678" s="17">
        <v>3</v>
      </c>
      <c r="AP1678" s="17">
        <v>80</v>
      </c>
      <c r="AQ1678" s="17">
        <v>5</v>
      </c>
      <c r="AR1678" s="17" t="s">
        <v>22150</v>
      </c>
      <c r="BD1678" s="17" t="s">
        <v>3901</v>
      </c>
      <c r="BS1678" s="17" t="s">
        <v>3901</v>
      </c>
      <c r="CC1678" s="17" t="s">
        <v>3901</v>
      </c>
      <c r="CH1678" s="17" t="s">
        <v>3901</v>
      </c>
      <c r="CN1678" s="17" t="s">
        <v>3901</v>
      </c>
      <c r="CQ1678" s="17" t="s">
        <v>3901</v>
      </c>
      <c r="CU1678" s="17" t="s">
        <v>3901</v>
      </c>
      <c r="DF1678" s="17" t="s">
        <v>3901</v>
      </c>
      <c r="DN1678" s="17">
        <f>COUNTIF(AU1678:DM1678, "X")</f>
        <v>8</v>
      </c>
    </row>
    <row r="1679" spans="1:118" s="17" customFormat="1">
      <c r="A1679" s="17" t="s">
        <v>21503</v>
      </c>
      <c r="B1679" s="17">
        <v>55</v>
      </c>
      <c r="C1679" s="17">
        <v>117950</v>
      </c>
      <c r="D1679" s="17" t="s">
        <v>7777</v>
      </c>
      <c r="E1679" s="17" t="s">
        <v>412</v>
      </c>
      <c r="F1679" s="17" t="s">
        <v>43</v>
      </c>
      <c r="H1679" s="309">
        <v>30149</v>
      </c>
      <c r="I1679" s="309">
        <v>37176</v>
      </c>
      <c r="J1679" s="17" t="s">
        <v>3888</v>
      </c>
      <c r="L1679" s="17" t="s">
        <v>21504</v>
      </c>
      <c r="N1679" s="17" t="s">
        <v>26</v>
      </c>
      <c r="O1679" s="17" t="s">
        <v>15</v>
      </c>
      <c r="P1679" s="17">
        <v>45318</v>
      </c>
      <c r="AF1679" s="17">
        <v>8</v>
      </c>
      <c r="AG1679" s="17">
        <v>2</v>
      </c>
      <c r="AI1679" s="17" t="s">
        <v>20669</v>
      </c>
      <c r="AM1679" s="17" t="s">
        <v>2617</v>
      </c>
      <c r="AN1679" s="17" t="s">
        <v>21447</v>
      </c>
      <c r="AO1679" s="17">
        <v>3</v>
      </c>
      <c r="AP1679" s="17">
        <v>80</v>
      </c>
      <c r="AQ1679" s="17">
        <v>5</v>
      </c>
      <c r="AR1679" s="17" t="s">
        <v>20671</v>
      </c>
      <c r="AS1679" s="17" t="s">
        <v>21222</v>
      </c>
      <c r="DN1679" s="17">
        <f>COUNTIF(AU1679:DM1679, "X")</f>
        <v>0</v>
      </c>
    </row>
    <row r="1680" spans="1:118" s="17" customFormat="1">
      <c r="A1680" s="17" t="s">
        <v>8861</v>
      </c>
      <c r="B1680" s="17">
        <v>55</v>
      </c>
      <c r="C1680" s="17">
        <v>108418</v>
      </c>
      <c r="D1680" s="17" t="s">
        <v>348</v>
      </c>
      <c r="E1680" s="17" t="s">
        <v>86</v>
      </c>
      <c r="F1680" s="17" t="s">
        <v>96</v>
      </c>
      <c r="H1680" s="309">
        <v>27166</v>
      </c>
      <c r="I1680" s="309">
        <v>36376</v>
      </c>
      <c r="J1680" s="17" t="s">
        <v>3888</v>
      </c>
      <c r="L1680" s="17" t="s">
        <v>8862</v>
      </c>
      <c r="N1680" s="17" t="s">
        <v>19</v>
      </c>
      <c r="O1680" s="17" t="s">
        <v>15</v>
      </c>
      <c r="P1680" s="17">
        <v>45356</v>
      </c>
      <c r="AC1680" s="17" t="s">
        <v>3890</v>
      </c>
      <c r="AD1680" s="17" t="s">
        <v>3891</v>
      </c>
      <c r="AF1680" s="17">
        <v>15</v>
      </c>
      <c r="AG1680" s="17">
        <v>2</v>
      </c>
      <c r="AM1680" s="17" t="s">
        <v>2608</v>
      </c>
      <c r="AN1680" s="17" t="s">
        <v>8704</v>
      </c>
      <c r="AO1680" s="17">
        <v>3</v>
      </c>
      <c r="AP1680" s="17">
        <v>80</v>
      </c>
      <c r="AQ1680" s="17">
        <v>5</v>
      </c>
      <c r="AT1680" s="17" t="s">
        <v>7979</v>
      </c>
      <c r="BS1680" s="17" t="s">
        <v>3901</v>
      </c>
      <c r="CH1680" s="17" t="s">
        <v>3901</v>
      </c>
      <c r="DN1680" s="17">
        <f>COUNTIF(AU1680:DM1680, "X")</f>
        <v>2</v>
      </c>
    </row>
    <row r="1681" spans="1:118" s="17" customFormat="1">
      <c r="A1681" s="17" t="s">
        <v>5532</v>
      </c>
      <c r="B1681" s="17">
        <v>55</v>
      </c>
      <c r="C1681" s="17">
        <v>100348</v>
      </c>
      <c r="D1681" s="17" t="s">
        <v>348</v>
      </c>
      <c r="E1681" s="17" t="s">
        <v>537</v>
      </c>
      <c r="F1681" s="17" t="s">
        <v>5533</v>
      </c>
      <c r="H1681" s="309">
        <v>27350</v>
      </c>
      <c r="I1681" s="309">
        <v>42831</v>
      </c>
      <c r="J1681" s="17" t="s">
        <v>3888</v>
      </c>
      <c r="L1681" s="17" t="s">
        <v>5534</v>
      </c>
      <c r="N1681" s="17" t="s">
        <v>19</v>
      </c>
      <c r="O1681" s="17" t="s">
        <v>15</v>
      </c>
      <c r="P1681" s="17">
        <v>45356</v>
      </c>
      <c r="AC1681" s="17" t="s">
        <v>3890</v>
      </c>
      <c r="AD1681" s="17" t="s">
        <v>3891</v>
      </c>
      <c r="AF1681" s="17">
        <v>8</v>
      </c>
      <c r="AG1681" s="17">
        <v>2</v>
      </c>
      <c r="AM1681" s="17" t="s">
        <v>105</v>
      </c>
      <c r="AN1681" s="17" t="s">
        <v>5515</v>
      </c>
      <c r="AO1681" s="17">
        <v>3</v>
      </c>
      <c r="AP1681" s="17">
        <v>80</v>
      </c>
      <c r="AQ1681" s="17">
        <v>5</v>
      </c>
      <c r="AT1681" s="17" t="s">
        <v>5516</v>
      </c>
      <c r="DN1681" s="17">
        <f>COUNTIF(AU1681:DM1681, "X")</f>
        <v>0</v>
      </c>
    </row>
    <row r="1682" spans="1:118" s="17" customFormat="1">
      <c r="A1682" s="17" t="s">
        <v>10521</v>
      </c>
      <c r="B1682" s="17">
        <v>55</v>
      </c>
      <c r="C1682" s="17">
        <v>31429</v>
      </c>
      <c r="D1682" s="17" t="s">
        <v>348</v>
      </c>
      <c r="E1682" s="17" t="s">
        <v>10522</v>
      </c>
      <c r="F1682" s="17" t="s">
        <v>43</v>
      </c>
      <c r="H1682" s="309">
        <v>24331</v>
      </c>
      <c r="I1682" s="309">
        <v>30955</v>
      </c>
      <c r="J1682" s="17" t="s">
        <v>3888</v>
      </c>
      <c r="L1682" s="17" t="s">
        <v>10523</v>
      </c>
      <c r="N1682" s="17" t="s">
        <v>14</v>
      </c>
      <c r="O1682" s="17" t="s">
        <v>15</v>
      </c>
      <c r="P1682" s="17">
        <v>45371</v>
      </c>
      <c r="AC1682" s="17" t="s">
        <v>14</v>
      </c>
      <c r="AF1682" s="17">
        <v>15</v>
      </c>
      <c r="AG1682" s="17">
        <v>2</v>
      </c>
      <c r="AI1682" s="17" t="s">
        <v>10178</v>
      </c>
      <c r="AM1682" s="17" t="s">
        <v>193</v>
      </c>
      <c r="AN1682" s="17" t="s">
        <v>10381</v>
      </c>
      <c r="AO1682" s="17">
        <v>3</v>
      </c>
      <c r="AP1682" s="17">
        <v>80</v>
      </c>
      <c r="AQ1682" s="17">
        <v>5</v>
      </c>
      <c r="AR1682" s="17" t="s">
        <v>10180</v>
      </c>
      <c r="AU1682" s="17" t="s">
        <v>21</v>
      </c>
      <c r="AV1682" s="17" t="s">
        <v>3901</v>
      </c>
      <c r="AX1682" s="17" t="s">
        <v>3901</v>
      </c>
      <c r="AZ1682" s="17" t="s">
        <v>3901</v>
      </c>
      <c r="BC1682" s="17" t="s">
        <v>21</v>
      </c>
      <c r="BD1682" s="17" t="s">
        <v>3901</v>
      </c>
      <c r="BH1682" s="17" t="s">
        <v>3901</v>
      </c>
      <c r="BJ1682" s="17" t="s">
        <v>21</v>
      </c>
      <c r="BS1682" s="17" t="s">
        <v>3901</v>
      </c>
      <c r="CF1682" s="17" t="s">
        <v>3901</v>
      </c>
      <c r="CU1682" s="17" t="s">
        <v>3901</v>
      </c>
      <c r="DN1682" s="17">
        <f>COUNTIF(AU1682:DM1682, "X")</f>
        <v>8</v>
      </c>
    </row>
    <row r="1683" spans="1:118" s="17" customFormat="1">
      <c r="A1683" s="17" t="s">
        <v>15213</v>
      </c>
      <c r="B1683" s="17">
        <v>55</v>
      </c>
      <c r="C1683" s="17">
        <v>116932</v>
      </c>
      <c r="D1683" s="17" t="s">
        <v>348</v>
      </c>
      <c r="E1683" s="17" t="s">
        <v>471</v>
      </c>
      <c r="F1683" s="17" t="s">
        <v>70</v>
      </c>
      <c r="G1683" s="17" t="s">
        <v>203</v>
      </c>
      <c r="H1683" s="309">
        <v>20734</v>
      </c>
      <c r="I1683" s="309">
        <v>37085</v>
      </c>
      <c r="J1683" s="17" t="s">
        <v>3888</v>
      </c>
      <c r="L1683" s="17" t="s">
        <v>15214</v>
      </c>
      <c r="N1683" s="17" t="s">
        <v>31</v>
      </c>
      <c r="O1683" s="17" t="s">
        <v>15</v>
      </c>
      <c r="P1683" s="17">
        <v>45373</v>
      </c>
      <c r="AC1683" s="17" t="s">
        <v>9895</v>
      </c>
      <c r="AD1683" s="17" t="s">
        <v>9896</v>
      </c>
      <c r="AF1683" s="17">
        <v>8</v>
      </c>
      <c r="AG1683" s="17">
        <v>2</v>
      </c>
      <c r="AM1683" s="17" t="s">
        <v>62</v>
      </c>
      <c r="AN1683" s="17" t="s">
        <v>15056</v>
      </c>
      <c r="AO1683" s="17">
        <v>3</v>
      </c>
      <c r="AP1683" s="17">
        <v>80</v>
      </c>
      <c r="AQ1683" s="17">
        <v>5</v>
      </c>
      <c r="AR1683" s="17" t="s">
        <v>9898</v>
      </c>
      <c r="AT1683" s="17" t="s">
        <v>15057</v>
      </c>
      <c r="BC1683" s="17" t="s">
        <v>30</v>
      </c>
      <c r="BD1683" s="17" t="s">
        <v>3901</v>
      </c>
      <c r="BS1683" s="17" t="s">
        <v>3901</v>
      </c>
      <c r="BY1683" s="17" t="s">
        <v>3901</v>
      </c>
      <c r="BZ1683" s="17" t="s">
        <v>21</v>
      </c>
      <c r="CC1683" s="17" t="s">
        <v>3901</v>
      </c>
      <c r="CF1683" s="17" t="s">
        <v>3901</v>
      </c>
      <c r="CG1683" s="17" t="s">
        <v>21</v>
      </c>
      <c r="CH1683" s="17" t="s">
        <v>3901</v>
      </c>
      <c r="CN1683" s="17" t="s">
        <v>3901</v>
      </c>
      <c r="CR1683" s="17" t="s">
        <v>21</v>
      </c>
      <c r="CU1683" s="17" t="s">
        <v>3901</v>
      </c>
      <c r="CV1683" s="17" t="s">
        <v>21</v>
      </c>
      <c r="DN1683" s="17">
        <f>COUNTIF(AU1683:DM1683, "X")</f>
        <v>8</v>
      </c>
    </row>
    <row r="1684" spans="1:118" s="17" customFormat="1">
      <c r="A1684" s="17" t="s">
        <v>5527</v>
      </c>
      <c r="B1684" s="17">
        <v>55</v>
      </c>
      <c r="C1684" s="17">
        <v>122453</v>
      </c>
      <c r="D1684" s="17" t="s">
        <v>348</v>
      </c>
      <c r="E1684" s="17" t="s">
        <v>378</v>
      </c>
      <c r="F1684" s="17" t="s">
        <v>48</v>
      </c>
      <c r="H1684" s="309">
        <v>20111</v>
      </c>
      <c r="I1684" s="309">
        <v>37607</v>
      </c>
      <c r="J1684" s="17" t="s">
        <v>3888</v>
      </c>
      <c r="L1684" s="17" t="s">
        <v>5528</v>
      </c>
      <c r="N1684" s="17" t="s">
        <v>19</v>
      </c>
      <c r="O1684" s="17" t="s">
        <v>15</v>
      </c>
      <c r="P1684" s="17">
        <v>45356</v>
      </c>
      <c r="AC1684" s="17" t="s">
        <v>3890</v>
      </c>
      <c r="AD1684" s="17" t="s">
        <v>3891</v>
      </c>
      <c r="AF1684" s="17">
        <v>8</v>
      </c>
      <c r="AG1684" s="17">
        <v>2</v>
      </c>
      <c r="AM1684" s="17" t="s">
        <v>105</v>
      </c>
      <c r="AN1684" s="17" t="s">
        <v>5515</v>
      </c>
      <c r="AO1684" s="17">
        <v>3</v>
      </c>
      <c r="AP1684" s="17">
        <v>80</v>
      </c>
      <c r="AQ1684" s="17">
        <v>5</v>
      </c>
      <c r="AT1684" s="17" t="s">
        <v>5516</v>
      </c>
      <c r="BD1684" s="17" t="s">
        <v>3901</v>
      </c>
      <c r="BN1684" s="17" t="s">
        <v>3901</v>
      </c>
      <c r="BQ1684" s="17" t="s">
        <v>30</v>
      </c>
      <c r="BS1684" s="17" t="s">
        <v>3901</v>
      </c>
      <c r="BY1684" s="17" t="s">
        <v>3901</v>
      </c>
      <c r="CC1684" s="17" t="s">
        <v>3901</v>
      </c>
      <c r="CH1684" s="17" t="s">
        <v>3901</v>
      </c>
      <c r="CN1684" s="17" t="s">
        <v>3901</v>
      </c>
      <c r="CQ1684" s="17" t="s">
        <v>3901</v>
      </c>
      <c r="DN1684" s="17">
        <f>COUNTIF(AU1684:DM1684, "X")</f>
        <v>8</v>
      </c>
    </row>
    <row r="1685" spans="1:118" s="17" customFormat="1">
      <c r="A1685" s="17" t="s">
        <v>17285</v>
      </c>
      <c r="B1685" s="17">
        <v>55</v>
      </c>
      <c r="C1685" s="17">
        <v>45771</v>
      </c>
      <c r="D1685" s="17" t="s">
        <v>348</v>
      </c>
      <c r="E1685" s="17" t="s">
        <v>122</v>
      </c>
      <c r="F1685" s="17" t="s">
        <v>99</v>
      </c>
      <c r="G1685" s="17" t="s">
        <v>100</v>
      </c>
      <c r="H1685" s="309">
        <v>17195</v>
      </c>
      <c r="I1685" s="309">
        <v>41032</v>
      </c>
      <c r="J1685" s="17" t="s">
        <v>3888</v>
      </c>
      <c r="L1685" s="17" t="s">
        <v>17286</v>
      </c>
      <c r="N1685" s="17" t="s">
        <v>14</v>
      </c>
      <c r="O1685" s="17" t="s">
        <v>15</v>
      </c>
      <c r="P1685" s="17">
        <v>45371</v>
      </c>
      <c r="AC1685" s="17" t="s">
        <v>14</v>
      </c>
      <c r="AF1685" s="17">
        <v>8</v>
      </c>
      <c r="AG1685" s="17">
        <v>2</v>
      </c>
      <c r="AI1685" s="17" t="s">
        <v>10178</v>
      </c>
      <c r="AM1685" s="17" t="s">
        <v>213</v>
      </c>
      <c r="AN1685" s="17" t="s">
        <v>17092</v>
      </c>
      <c r="AO1685" s="17">
        <v>3</v>
      </c>
      <c r="AP1685" s="17">
        <v>80</v>
      </c>
      <c r="AQ1685" s="17">
        <v>5</v>
      </c>
      <c r="AR1685" s="17" t="s">
        <v>10180</v>
      </c>
      <c r="CH1685" s="17" t="s">
        <v>3901</v>
      </c>
      <c r="CN1685" s="17" t="s">
        <v>3901</v>
      </c>
      <c r="CQ1685" s="17" t="s">
        <v>3901</v>
      </c>
      <c r="CU1685" s="17" t="s">
        <v>3901</v>
      </c>
      <c r="DN1685" s="17">
        <f>COUNTIF(AU1685:DM1685, "X")</f>
        <v>4</v>
      </c>
    </row>
    <row r="1686" spans="1:118" s="17" customFormat="1">
      <c r="A1686" s="17" t="s">
        <v>19898</v>
      </c>
      <c r="B1686" s="17">
        <v>55</v>
      </c>
      <c r="C1686" s="17">
        <v>120694</v>
      </c>
      <c r="D1686" s="17" t="s">
        <v>348</v>
      </c>
      <c r="E1686" s="17" t="s">
        <v>296</v>
      </c>
      <c r="F1686" s="17" t="s">
        <v>135</v>
      </c>
      <c r="H1686" s="309">
        <v>17057</v>
      </c>
      <c r="I1686" s="309">
        <v>37467</v>
      </c>
      <c r="J1686" s="17" t="s">
        <v>3888</v>
      </c>
      <c r="L1686" s="17" t="s">
        <v>19899</v>
      </c>
      <c r="N1686" s="17" t="s">
        <v>14</v>
      </c>
      <c r="O1686" s="17" t="s">
        <v>15</v>
      </c>
      <c r="P1686" s="17">
        <v>45371</v>
      </c>
      <c r="Q1686" s="17">
        <v>9156</v>
      </c>
      <c r="AF1686" s="17">
        <v>15</v>
      </c>
      <c r="AG1686" s="17">
        <v>2</v>
      </c>
      <c r="AI1686" s="17" t="s">
        <v>10178</v>
      </c>
      <c r="AM1686" s="17" t="s">
        <v>148</v>
      </c>
      <c r="AN1686" s="17" t="s">
        <v>19836</v>
      </c>
      <c r="AO1686" s="17">
        <v>3</v>
      </c>
      <c r="AP1686" s="17">
        <v>80</v>
      </c>
      <c r="AQ1686" s="17">
        <v>5</v>
      </c>
      <c r="AR1686" s="17" t="s">
        <v>10180</v>
      </c>
      <c r="AZ1686" s="17" t="s">
        <v>3901</v>
      </c>
      <c r="BD1686" s="17" t="s">
        <v>3901</v>
      </c>
      <c r="BK1686" s="17" t="s">
        <v>3901</v>
      </c>
      <c r="BN1686" s="17" t="s">
        <v>3901</v>
      </c>
      <c r="BQ1686" s="17" t="s">
        <v>30</v>
      </c>
      <c r="BS1686" s="17" t="s">
        <v>3901</v>
      </c>
      <c r="BU1686" s="17" t="s">
        <v>3901</v>
      </c>
      <c r="BY1686" s="17" t="s">
        <v>3901</v>
      </c>
      <c r="CC1686" s="17" t="s">
        <v>3901</v>
      </c>
      <c r="CF1686" s="17" t="s">
        <v>3901</v>
      </c>
      <c r="CH1686" s="17" t="s">
        <v>3901</v>
      </c>
      <c r="CO1686" s="17" t="s">
        <v>3901</v>
      </c>
      <c r="CU1686" s="17" t="s">
        <v>3901</v>
      </c>
      <c r="DF1686" s="17" t="s">
        <v>3901</v>
      </c>
      <c r="DN1686" s="17">
        <f>COUNTIF(AU1686:DM1686, "X")</f>
        <v>13</v>
      </c>
    </row>
    <row r="1687" spans="1:118" s="17" customFormat="1">
      <c r="A1687" s="17" t="s">
        <v>3986</v>
      </c>
      <c r="B1687" s="17">
        <v>55</v>
      </c>
      <c r="C1687" s="17">
        <v>99202</v>
      </c>
      <c r="D1687" s="17" t="s">
        <v>3987</v>
      </c>
      <c r="E1687" s="17" t="s">
        <v>109</v>
      </c>
      <c r="F1687" s="17" t="s">
        <v>22</v>
      </c>
      <c r="H1687" s="309">
        <v>21137</v>
      </c>
      <c r="I1687" s="309">
        <v>39745</v>
      </c>
      <c r="J1687" s="17" t="s">
        <v>3888</v>
      </c>
      <c r="L1687" s="17" t="s">
        <v>3988</v>
      </c>
      <c r="N1687" s="17" t="s">
        <v>19</v>
      </c>
      <c r="O1687" s="17" t="s">
        <v>15</v>
      </c>
      <c r="P1687" s="17">
        <v>45356</v>
      </c>
      <c r="Q1687" s="17">
        <v>4037</v>
      </c>
      <c r="AC1687" s="17" t="s">
        <v>3890</v>
      </c>
      <c r="AD1687" s="17" t="s">
        <v>3891</v>
      </c>
      <c r="AF1687" s="17">
        <v>8</v>
      </c>
      <c r="AG1687" s="17">
        <v>2</v>
      </c>
      <c r="AM1687" s="17" t="s">
        <v>172</v>
      </c>
      <c r="AN1687" s="17" t="s">
        <v>3892</v>
      </c>
      <c r="AO1687" s="17">
        <v>3</v>
      </c>
      <c r="AP1687" s="17">
        <v>80</v>
      </c>
      <c r="AQ1687" s="17">
        <v>5</v>
      </c>
      <c r="AT1687" s="17" t="s">
        <v>3893</v>
      </c>
      <c r="DN1687" s="17">
        <f>COUNTIF(AU1687:DM1687, "X")</f>
        <v>0</v>
      </c>
    </row>
    <row r="1688" spans="1:118" s="17" customFormat="1">
      <c r="A1688" s="17" t="s">
        <v>12446</v>
      </c>
      <c r="B1688" s="17">
        <v>55</v>
      </c>
      <c r="C1688" s="17">
        <v>120230</v>
      </c>
      <c r="D1688" s="17" t="s">
        <v>348</v>
      </c>
      <c r="E1688" s="17" t="s">
        <v>4578</v>
      </c>
      <c r="F1688" s="17" t="s">
        <v>22</v>
      </c>
      <c r="H1688" s="309">
        <v>19170</v>
      </c>
      <c r="I1688" s="309">
        <v>37413</v>
      </c>
      <c r="J1688" s="17" t="s">
        <v>3888</v>
      </c>
      <c r="L1688" s="17" t="s">
        <v>12447</v>
      </c>
      <c r="N1688" s="17" t="s">
        <v>31</v>
      </c>
      <c r="O1688" s="17" t="s">
        <v>15</v>
      </c>
      <c r="P1688" s="17">
        <v>45373</v>
      </c>
      <c r="AC1688" s="17" t="s">
        <v>9895</v>
      </c>
      <c r="AD1688" s="17" t="s">
        <v>9896</v>
      </c>
      <c r="AF1688" s="17">
        <v>8</v>
      </c>
      <c r="AG1688" s="17">
        <v>2</v>
      </c>
      <c r="AM1688" s="17" t="s">
        <v>222</v>
      </c>
      <c r="AN1688" s="17" t="s">
        <v>12432</v>
      </c>
      <c r="AO1688" s="17">
        <v>3</v>
      </c>
      <c r="AP1688" s="17">
        <v>80</v>
      </c>
      <c r="AQ1688" s="17">
        <v>5</v>
      </c>
      <c r="AR1688" s="17" t="s">
        <v>9898</v>
      </c>
      <c r="AT1688" s="17" t="s">
        <v>11929</v>
      </c>
      <c r="BS1688" s="17" t="s">
        <v>3901</v>
      </c>
      <c r="DN1688" s="17">
        <f>COUNTIF(AU1688:DM1688, "X")</f>
        <v>1</v>
      </c>
    </row>
    <row r="1689" spans="1:118" s="17" customFormat="1">
      <c r="A1689" s="17" t="s">
        <v>20857</v>
      </c>
      <c r="B1689" s="17">
        <v>55</v>
      </c>
      <c r="C1689" s="17">
        <v>30603</v>
      </c>
      <c r="D1689" s="17" t="s">
        <v>9917</v>
      </c>
      <c r="E1689" s="17" t="s">
        <v>5892</v>
      </c>
      <c r="F1689" s="17" t="s">
        <v>91</v>
      </c>
      <c r="H1689" s="309">
        <v>16215</v>
      </c>
      <c r="I1689" s="309">
        <v>28611</v>
      </c>
      <c r="J1689" s="17" t="s">
        <v>3888</v>
      </c>
      <c r="L1689" s="17" t="s">
        <v>20858</v>
      </c>
      <c r="M1689" s="17" t="s">
        <v>20859</v>
      </c>
      <c r="N1689" s="17" t="s">
        <v>80</v>
      </c>
      <c r="O1689" s="17" t="s">
        <v>15</v>
      </c>
      <c r="P1689" s="17">
        <v>45308</v>
      </c>
      <c r="AF1689" s="17">
        <v>8</v>
      </c>
      <c r="AG1689" s="17">
        <v>2</v>
      </c>
      <c r="AI1689" s="17" t="s">
        <v>20851</v>
      </c>
      <c r="AM1689" s="17" t="s">
        <v>27</v>
      </c>
      <c r="AN1689" s="17" t="s">
        <v>20847</v>
      </c>
      <c r="AO1689" s="17">
        <v>3</v>
      </c>
      <c r="AP1689" s="17">
        <v>80</v>
      </c>
      <c r="AQ1689" s="17">
        <v>5</v>
      </c>
      <c r="AR1689" s="17" t="s">
        <v>20671</v>
      </c>
      <c r="AV1689" s="17" t="s">
        <v>3901</v>
      </c>
      <c r="BD1689" s="17" t="s">
        <v>3901</v>
      </c>
      <c r="BS1689" s="17" t="s">
        <v>3901</v>
      </c>
      <c r="DN1689" s="17">
        <f>COUNTIF(AU1689:DM1689, "X")</f>
        <v>3</v>
      </c>
    </row>
    <row r="1690" spans="1:118" s="17" customFormat="1">
      <c r="A1690" s="17" t="s">
        <v>9858</v>
      </c>
      <c r="B1690" s="17">
        <v>55</v>
      </c>
      <c r="C1690" s="17">
        <v>42608</v>
      </c>
      <c r="D1690" s="17" t="s">
        <v>9859</v>
      </c>
      <c r="E1690" s="17" t="s">
        <v>9860</v>
      </c>
      <c r="F1690" s="17" t="s">
        <v>238</v>
      </c>
      <c r="H1690" s="309">
        <v>10385</v>
      </c>
      <c r="I1690" s="309">
        <v>28611</v>
      </c>
      <c r="J1690" s="17" t="s">
        <v>3888</v>
      </c>
      <c r="L1690" s="17" t="s">
        <v>9861</v>
      </c>
      <c r="N1690" s="17" t="s">
        <v>19</v>
      </c>
      <c r="O1690" s="17" t="s">
        <v>15</v>
      </c>
      <c r="P1690" s="17">
        <v>45356</v>
      </c>
      <c r="AC1690" s="17" t="s">
        <v>3890</v>
      </c>
      <c r="AD1690" s="17" t="s">
        <v>3891</v>
      </c>
      <c r="AF1690" s="17">
        <v>8</v>
      </c>
      <c r="AG1690" s="17">
        <v>2</v>
      </c>
      <c r="AM1690" s="17" t="s">
        <v>285</v>
      </c>
      <c r="AN1690" s="17" t="s">
        <v>9737</v>
      </c>
      <c r="AO1690" s="17">
        <v>3</v>
      </c>
      <c r="AP1690" s="17">
        <v>80</v>
      </c>
      <c r="AQ1690" s="17">
        <v>5</v>
      </c>
      <c r="AT1690" s="17" t="s">
        <v>9082</v>
      </c>
      <c r="AU1690" s="17" t="s">
        <v>21</v>
      </c>
      <c r="AV1690" s="17" t="s">
        <v>3901</v>
      </c>
      <c r="AX1690" s="17" t="s">
        <v>3901</v>
      </c>
      <c r="AZ1690" s="17" t="s">
        <v>3901</v>
      </c>
      <c r="BA1690" s="17" t="s">
        <v>3901</v>
      </c>
      <c r="BB1690" s="17" t="s">
        <v>3901</v>
      </c>
      <c r="BC1690" s="17" t="s">
        <v>21</v>
      </c>
      <c r="BD1690" s="17" t="s">
        <v>3901</v>
      </c>
      <c r="BH1690" s="17" t="s">
        <v>3901</v>
      </c>
      <c r="BJ1690" s="17" t="s">
        <v>21</v>
      </c>
      <c r="BK1690" s="17" t="s">
        <v>3901</v>
      </c>
      <c r="BL1690" s="17" t="s">
        <v>3901</v>
      </c>
      <c r="BN1690" s="17" t="s">
        <v>3901</v>
      </c>
      <c r="BQ1690" s="17" t="s">
        <v>21</v>
      </c>
      <c r="BS1690" s="17" t="s">
        <v>3901</v>
      </c>
      <c r="BY1690" s="17" t="s">
        <v>3901</v>
      </c>
      <c r="BZ1690" s="17" t="s">
        <v>21</v>
      </c>
      <c r="CC1690" s="17" t="s">
        <v>3901</v>
      </c>
      <c r="CD1690" s="17" t="s">
        <v>3901</v>
      </c>
      <c r="CF1690" s="17" t="s">
        <v>3901</v>
      </c>
      <c r="CG1690" s="17" t="s">
        <v>21</v>
      </c>
      <c r="CH1690" s="17" t="s">
        <v>3901</v>
      </c>
      <c r="CL1690" s="17" t="s">
        <v>3901</v>
      </c>
      <c r="CM1690" s="17" t="s">
        <v>21</v>
      </c>
      <c r="CN1690" s="17" t="s">
        <v>3901</v>
      </c>
      <c r="DN1690" s="17">
        <f>COUNTIF(AU1690:DM1690, "X")</f>
        <v>18</v>
      </c>
    </row>
    <row r="1691" spans="1:118" s="17" customFormat="1">
      <c r="A1691" s="17" t="s">
        <v>10997</v>
      </c>
      <c r="B1691" s="17">
        <v>55</v>
      </c>
      <c r="C1691" s="17">
        <v>97852</v>
      </c>
      <c r="D1691" s="17" t="s">
        <v>10998</v>
      </c>
      <c r="E1691" s="17" t="s">
        <v>224</v>
      </c>
      <c r="F1691" s="17" t="s">
        <v>110</v>
      </c>
      <c r="H1691" s="309">
        <v>24136</v>
      </c>
      <c r="I1691" s="309">
        <v>35348</v>
      </c>
      <c r="J1691" s="17" t="s">
        <v>3888</v>
      </c>
      <c r="L1691" s="17" t="s">
        <v>10999</v>
      </c>
      <c r="N1691" s="17" t="s">
        <v>14</v>
      </c>
      <c r="O1691" s="17" t="s">
        <v>15</v>
      </c>
      <c r="P1691" s="17">
        <v>45371</v>
      </c>
      <c r="AC1691" s="17" t="s">
        <v>14</v>
      </c>
      <c r="AF1691" s="17">
        <v>8</v>
      </c>
      <c r="AG1691" s="17">
        <v>2</v>
      </c>
      <c r="AI1691" s="17" t="s">
        <v>10178</v>
      </c>
      <c r="AM1691" s="17" t="s">
        <v>16</v>
      </c>
      <c r="AN1691" s="17" t="s">
        <v>10763</v>
      </c>
      <c r="AO1691" s="17">
        <v>3</v>
      </c>
      <c r="AP1691" s="17">
        <v>80</v>
      </c>
      <c r="AQ1691" s="17">
        <v>5</v>
      </c>
      <c r="AR1691" s="17" t="s">
        <v>10180</v>
      </c>
      <c r="BS1691" s="17" t="s">
        <v>3901</v>
      </c>
      <c r="DN1691" s="17">
        <f>COUNTIF(AU1691:DM1691, "X")</f>
        <v>1</v>
      </c>
    </row>
    <row r="1692" spans="1:118" s="17" customFormat="1">
      <c r="A1692" s="17" t="s">
        <v>15839</v>
      </c>
      <c r="B1692" s="17">
        <v>55</v>
      </c>
      <c r="C1692" s="17">
        <v>95772</v>
      </c>
      <c r="D1692" s="17" t="s">
        <v>15840</v>
      </c>
      <c r="E1692" s="17" t="s">
        <v>176</v>
      </c>
      <c r="F1692" s="17" t="s">
        <v>70</v>
      </c>
      <c r="H1692" s="309">
        <v>22323</v>
      </c>
      <c r="I1692" s="309">
        <v>35242</v>
      </c>
      <c r="J1692" s="17" t="s">
        <v>3888</v>
      </c>
      <c r="L1692" s="17" t="s">
        <v>15841</v>
      </c>
      <c r="N1692" s="17" t="s">
        <v>31</v>
      </c>
      <c r="O1692" s="17" t="s">
        <v>15</v>
      </c>
      <c r="P1692" s="17">
        <v>45373</v>
      </c>
      <c r="AC1692" s="17" t="s">
        <v>9895</v>
      </c>
      <c r="AD1692" s="17" t="s">
        <v>9896</v>
      </c>
      <c r="AF1692" s="17">
        <v>8</v>
      </c>
      <c r="AG1692" s="17">
        <v>2</v>
      </c>
      <c r="AM1692" s="17" t="s">
        <v>121</v>
      </c>
      <c r="AN1692" s="17" t="s">
        <v>15516</v>
      </c>
      <c r="AO1692" s="17">
        <v>3</v>
      </c>
      <c r="AP1692" s="17">
        <v>80</v>
      </c>
      <c r="AQ1692" s="17">
        <v>5</v>
      </c>
      <c r="AR1692" s="17" t="s">
        <v>9898</v>
      </c>
      <c r="AT1692" s="17" t="s">
        <v>15057</v>
      </c>
      <c r="BD1692" s="17" t="s">
        <v>3901</v>
      </c>
      <c r="BK1692" s="17" t="s">
        <v>3901</v>
      </c>
      <c r="BS1692" s="17" t="s">
        <v>3901</v>
      </c>
      <c r="BY1692" s="17" t="s">
        <v>3901</v>
      </c>
      <c r="CC1692" s="17" t="s">
        <v>3901</v>
      </c>
      <c r="CF1692" s="17" t="s">
        <v>3901</v>
      </c>
      <c r="CH1692" s="17" t="s">
        <v>3901</v>
      </c>
      <c r="CL1692" s="17" t="s">
        <v>3901</v>
      </c>
      <c r="CQ1692" s="17" t="s">
        <v>3901</v>
      </c>
      <c r="CU1692" s="17" t="s">
        <v>3901</v>
      </c>
      <c r="CX1692" s="17" t="s">
        <v>3901</v>
      </c>
      <c r="DA1692" s="17" t="s">
        <v>3901</v>
      </c>
      <c r="DN1692" s="17">
        <f>COUNTIF(AU1692:DM1692, "X")</f>
        <v>12</v>
      </c>
    </row>
    <row r="1693" spans="1:118" s="17" customFormat="1">
      <c r="A1693" s="17" t="s">
        <v>23462</v>
      </c>
      <c r="B1693" s="17">
        <v>55</v>
      </c>
      <c r="C1693" s="17">
        <v>62642</v>
      </c>
      <c r="D1693" s="17" t="s">
        <v>6266</v>
      </c>
      <c r="E1693" s="17" t="s">
        <v>23463</v>
      </c>
      <c r="F1693" s="17" t="s">
        <v>4417</v>
      </c>
      <c r="H1693" s="309">
        <v>11688</v>
      </c>
      <c r="I1693" s="309">
        <v>30437</v>
      </c>
      <c r="J1693" s="17" t="s">
        <v>3888</v>
      </c>
      <c r="L1693" s="17" t="s">
        <v>23464</v>
      </c>
      <c r="N1693" s="17" t="s">
        <v>126</v>
      </c>
      <c r="O1693" s="17" t="s">
        <v>15</v>
      </c>
      <c r="P1693" s="17">
        <v>45383</v>
      </c>
      <c r="AF1693" s="17">
        <v>8</v>
      </c>
      <c r="AG1693" s="17">
        <v>2</v>
      </c>
      <c r="AI1693" s="17" t="s">
        <v>20542</v>
      </c>
      <c r="AM1693" s="17" t="s">
        <v>256</v>
      </c>
      <c r="AN1693" s="17" t="s">
        <v>23381</v>
      </c>
      <c r="AO1693" s="17">
        <v>3</v>
      </c>
      <c r="AP1693" s="17">
        <v>80</v>
      </c>
      <c r="AQ1693" s="17">
        <v>5</v>
      </c>
      <c r="AR1693" s="17" t="s">
        <v>22585</v>
      </c>
      <c r="AV1693" s="17" t="s">
        <v>3901</v>
      </c>
      <c r="AZ1693" s="17" t="s">
        <v>3901</v>
      </c>
      <c r="BB1693" s="17" t="s">
        <v>3901</v>
      </c>
      <c r="BD1693" s="17" t="s">
        <v>3901</v>
      </c>
      <c r="BS1693" s="17" t="s">
        <v>3901</v>
      </c>
      <c r="BY1693" s="17" t="s">
        <v>3901</v>
      </c>
      <c r="CC1693" s="17" t="s">
        <v>3901</v>
      </c>
      <c r="CF1693" s="17" t="s">
        <v>3901</v>
      </c>
      <c r="CG1693" s="17" t="s">
        <v>21</v>
      </c>
      <c r="CH1693" s="17" t="s">
        <v>3901</v>
      </c>
      <c r="CI1693" s="17" t="s">
        <v>3901</v>
      </c>
      <c r="CM1693" s="17" t="s">
        <v>21</v>
      </c>
      <c r="CN1693" s="17" t="s">
        <v>3901</v>
      </c>
      <c r="CU1693" s="17" t="s">
        <v>3901</v>
      </c>
      <c r="DA1693" s="17" t="s">
        <v>3901</v>
      </c>
      <c r="DN1693" s="17">
        <f>COUNTIF(AU1693:DM1693, "X")</f>
        <v>13</v>
      </c>
    </row>
    <row r="1694" spans="1:118" s="17" customFormat="1">
      <c r="A1694" s="17" t="s">
        <v>20719</v>
      </c>
      <c r="B1694" s="17">
        <v>55</v>
      </c>
      <c r="C1694" s="17">
        <v>79692</v>
      </c>
      <c r="D1694" s="17" t="s">
        <v>13917</v>
      </c>
      <c r="E1694" s="17" t="s">
        <v>415</v>
      </c>
      <c r="F1694" s="17" t="s">
        <v>56</v>
      </c>
      <c r="H1694" s="309">
        <v>21033</v>
      </c>
      <c r="I1694" s="309">
        <v>42654</v>
      </c>
      <c r="J1694" s="17" t="s">
        <v>3888</v>
      </c>
      <c r="L1694" s="17" t="s">
        <v>20720</v>
      </c>
      <c r="N1694" s="17" t="s">
        <v>26</v>
      </c>
      <c r="O1694" s="17" t="s">
        <v>15</v>
      </c>
      <c r="P1694" s="17">
        <v>45318</v>
      </c>
      <c r="AF1694" s="17">
        <v>8</v>
      </c>
      <c r="AG1694" s="17">
        <v>2</v>
      </c>
      <c r="AI1694" s="17" t="s">
        <v>20669</v>
      </c>
      <c r="AM1694" s="17" t="s">
        <v>53</v>
      </c>
      <c r="AN1694" s="17" t="s">
        <v>20670</v>
      </c>
      <c r="AO1694" s="17">
        <v>3</v>
      </c>
      <c r="AP1694" s="17">
        <v>80</v>
      </c>
      <c r="AQ1694" s="17">
        <v>5</v>
      </c>
      <c r="AR1694" s="17" t="s">
        <v>20671</v>
      </c>
      <c r="DN1694" s="17">
        <f>COUNTIF(AU1694:DM1694, "X")</f>
        <v>0</v>
      </c>
    </row>
    <row r="1695" spans="1:118" s="17" customFormat="1">
      <c r="A1695" s="17" t="s">
        <v>4863</v>
      </c>
      <c r="B1695" s="17">
        <v>55</v>
      </c>
      <c r="C1695" s="17">
        <v>117943</v>
      </c>
      <c r="D1695" s="17" t="s">
        <v>4864</v>
      </c>
      <c r="E1695" s="17" t="s">
        <v>35</v>
      </c>
      <c r="F1695" s="17" t="s">
        <v>154</v>
      </c>
      <c r="H1695" s="309">
        <v>23750</v>
      </c>
      <c r="I1695" s="309">
        <v>37151</v>
      </c>
      <c r="J1695" s="17" t="s">
        <v>3888</v>
      </c>
      <c r="L1695" s="17" t="s">
        <v>4865</v>
      </c>
      <c r="N1695" s="17" t="s">
        <v>19</v>
      </c>
      <c r="O1695" s="17" t="s">
        <v>15</v>
      </c>
      <c r="P1695" s="17">
        <v>45356</v>
      </c>
      <c r="AC1695" s="17" t="s">
        <v>3890</v>
      </c>
      <c r="AD1695" s="17" t="s">
        <v>3891</v>
      </c>
      <c r="AF1695" s="17">
        <v>15</v>
      </c>
      <c r="AG1695" s="17">
        <v>2</v>
      </c>
      <c r="AM1695" s="17" t="s">
        <v>2602</v>
      </c>
      <c r="AN1695" s="17" t="s">
        <v>4371</v>
      </c>
      <c r="AO1695" s="17">
        <v>3</v>
      </c>
      <c r="AP1695" s="17">
        <v>80</v>
      </c>
      <c r="AQ1695" s="17">
        <v>5</v>
      </c>
      <c r="AT1695" s="17" t="s">
        <v>3893</v>
      </c>
      <c r="DN1695" s="17">
        <f>COUNTIF(AU1695:DM1695, "X")</f>
        <v>0</v>
      </c>
    </row>
    <row r="1696" spans="1:118" s="17" customFormat="1">
      <c r="A1696" s="17" t="s">
        <v>13742</v>
      </c>
      <c r="B1696" s="17">
        <v>55</v>
      </c>
      <c r="C1696" s="17">
        <v>94836</v>
      </c>
      <c r="D1696" s="17" t="s">
        <v>13743</v>
      </c>
      <c r="E1696" s="17" t="s">
        <v>434</v>
      </c>
      <c r="F1696" s="17" t="s">
        <v>22</v>
      </c>
      <c r="H1696" s="309">
        <v>28441</v>
      </c>
      <c r="I1696" s="309">
        <v>35129</v>
      </c>
      <c r="J1696" s="17" t="s">
        <v>3888</v>
      </c>
      <c r="L1696" s="17" t="s">
        <v>13744</v>
      </c>
      <c r="M1696" s="17" t="s">
        <v>192</v>
      </c>
      <c r="N1696" s="17" t="s">
        <v>31</v>
      </c>
      <c r="O1696" s="17" t="s">
        <v>15</v>
      </c>
      <c r="P1696" s="17">
        <v>45373</v>
      </c>
      <c r="AC1696" s="17" t="s">
        <v>9895</v>
      </c>
      <c r="AD1696" s="17" t="s">
        <v>9896</v>
      </c>
      <c r="AF1696" s="17">
        <v>8</v>
      </c>
      <c r="AG1696" s="17">
        <v>2</v>
      </c>
      <c r="AM1696" s="17" t="s">
        <v>240</v>
      </c>
      <c r="AN1696" s="17" t="s">
        <v>13567</v>
      </c>
      <c r="AO1696" s="17">
        <v>3</v>
      </c>
      <c r="AP1696" s="17">
        <v>80</v>
      </c>
      <c r="AQ1696" s="17">
        <v>5</v>
      </c>
      <c r="AR1696" s="17" t="s">
        <v>9898</v>
      </c>
      <c r="AT1696" s="17" t="s">
        <v>12990</v>
      </c>
      <c r="BD1696" s="17" t="s">
        <v>3901</v>
      </c>
      <c r="CQ1696" s="17" t="s">
        <v>3901</v>
      </c>
      <c r="CR1696" s="17" t="s">
        <v>30</v>
      </c>
      <c r="CU1696" s="17" t="s">
        <v>3901</v>
      </c>
      <c r="DN1696" s="17">
        <f>COUNTIF(AU1696:DM1696, "X")</f>
        <v>3</v>
      </c>
    </row>
    <row r="1697" spans="1:118" s="17" customFormat="1">
      <c r="A1697" s="17" t="s">
        <v>15510</v>
      </c>
      <c r="B1697" s="17">
        <v>55</v>
      </c>
      <c r="C1697" s="17">
        <v>18171</v>
      </c>
      <c r="D1697" s="17" t="s">
        <v>13743</v>
      </c>
      <c r="E1697" s="17" t="s">
        <v>122</v>
      </c>
      <c r="F1697" s="17" t="s">
        <v>73</v>
      </c>
      <c r="H1697" s="309">
        <v>12744</v>
      </c>
      <c r="I1697" s="309">
        <v>26180</v>
      </c>
      <c r="J1697" s="17" t="s">
        <v>3888</v>
      </c>
      <c r="L1697" s="17" t="s">
        <v>15511</v>
      </c>
      <c r="N1697" s="17" t="s">
        <v>31</v>
      </c>
      <c r="O1697" s="17" t="s">
        <v>15</v>
      </c>
      <c r="P1697" s="17">
        <v>45373</v>
      </c>
      <c r="AC1697" s="17" t="s">
        <v>9895</v>
      </c>
      <c r="AD1697" s="17" t="s">
        <v>9896</v>
      </c>
      <c r="AF1697" s="17">
        <v>15</v>
      </c>
      <c r="AG1697" s="17">
        <v>2</v>
      </c>
      <c r="AM1697" s="17" t="s">
        <v>44</v>
      </c>
      <c r="AN1697" s="17" t="s">
        <v>15244</v>
      </c>
      <c r="AO1697" s="17">
        <v>3</v>
      </c>
      <c r="AP1697" s="17">
        <v>80</v>
      </c>
      <c r="AQ1697" s="17">
        <v>5</v>
      </c>
      <c r="AR1697" s="17" t="s">
        <v>9898</v>
      </c>
      <c r="AT1697" s="17" t="s">
        <v>15057</v>
      </c>
      <c r="AU1697" s="17" t="s">
        <v>21</v>
      </c>
      <c r="AV1697" s="17" t="s">
        <v>3901</v>
      </c>
      <c r="AW1697" s="17" t="s">
        <v>3901</v>
      </c>
      <c r="AX1697" s="17" t="s">
        <v>3901</v>
      </c>
      <c r="AY1697" s="17" t="s">
        <v>21</v>
      </c>
      <c r="AZ1697" s="17" t="s">
        <v>3901</v>
      </c>
      <c r="BB1697" s="17" t="s">
        <v>3901</v>
      </c>
      <c r="BC1697" s="17" t="s">
        <v>21</v>
      </c>
      <c r="BD1697" s="17" t="s">
        <v>3901</v>
      </c>
      <c r="BH1697" s="17" t="s">
        <v>3901</v>
      </c>
      <c r="BK1697" s="17" t="s">
        <v>3901</v>
      </c>
      <c r="BL1697" s="17" t="s">
        <v>21</v>
      </c>
      <c r="BN1697" s="17" t="s">
        <v>3901</v>
      </c>
      <c r="BQ1697" s="17" t="s">
        <v>30</v>
      </c>
      <c r="BS1697" s="17" t="s">
        <v>3901</v>
      </c>
      <c r="CC1697" s="17" t="s">
        <v>3901</v>
      </c>
      <c r="CF1697" s="17" t="s">
        <v>3901</v>
      </c>
      <c r="CH1697" s="17" t="s">
        <v>3901</v>
      </c>
      <c r="CR1697" s="17" t="s">
        <v>30</v>
      </c>
      <c r="CU1697" s="17" t="s">
        <v>3901</v>
      </c>
      <c r="DN1697" s="17">
        <f>COUNTIF(AU1697:DM1697, "X")</f>
        <v>14</v>
      </c>
    </row>
    <row r="1698" spans="1:118" s="17" customFormat="1">
      <c r="A1698" s="17" t="s">
        <v>7849</v>
      </c>
      <c r="B1698" s="17">
        <v>55</v>
      </c>
      <c r="C1698" s="17">
        <v>116767</v>
      </c>
      <c r="D1698" s="17" t="s">
        <v>855</v>
      </c>
      <c r="E1698" s="17" t="s">
        <v>252</v>
      </c>
      <c r="F1698" s="17" t="s">
        <v>7850</v>
      </c>
      <c r="H1698" s="309">
        <v>29661</v>
      </c>
      <c r="I1698" s="309">
        <v>37071</v>
      </c>
      <c r="J1698" s="17" t="s">
        <v>3888</v>
      </c>
      <c r="L1698" s="17" t="s">
        <v>7851</v>
      </c>
      <c r="N1698" s="17" t="s">
        <v>19</v>
      </c>
      <c r="O1698" s="17" t="s">
        <v>15</v>
      </c>
      <c r="P1698" s="17">
        <v>45356</v>
      </c>
      <c r="AC1698" s="17" t="s">
        <v>3890</v>
      </c>
      <c r="AD1698" s="17" t="s">
        <v>3891</v>
      </c>
      <c r="AF1698" s="17">
        <v>8</v>
      </c>
      <c r="AG1698" s="17">
        <v>2</v>
      </c>
      <c r="AM1698" s="17" t="s">
        <v>2606</v>
      </c>
      <c r="AN1698" s="17" t="s">
        <v>7570</v>
      </c>
      <c r="AO1698" s="17">
        <v>3</v>
      </c>
      <c r="AP1698" s="17">
        <v>80</v>
      </c>
      <c r="AQ1698" s="17">
        <v>5</v>
      </c>
      <c r="AT1698" s="17" t="s">
        <v>6589</v>
      </c>
      <c r="BS1698" s="17" t="s">
        <v>3901</v>
      </c>
      <c r="CH1698" s="17" t="s">
        <v>3901</v>
      </c>
      <c r="CU1698" s="17" t="s">
        <v>3901</v>
      </c>
      <c r="DN1698" s="17">
        <f>COUNTIF(AU1698:DM1698, "X")</f>
        <v>3</v>
      </c>
    </row>
    <row r="1699" spans="1:118" s="17" customFormat="1">
      <c r="A1699" s="17" t="s">
        <v>8558</v>
      </c>
      <c r="B1699" s="17">
        <v>55</v>
      </c>
      <c r="C1699" s="17">
        <v>84700</v>
      </c>
      <c r="D1699" s="17" t="s">
        <v>855</v>
      </c>
      <c r="E1699" s="17" t="s">
        <v>263</v>
      </c>
      <c r="F1699" s="17" t="s">
        <v>430</v>
      </c>
      <c r="H1699" s="309">
        <v>18127</v>
      </c>
      <c r="I1699" s="309">
        <v>34194</v>
      </c>
      <c r="J1699" s="17" t="s">
        <v>3888</v>
      </c>
      <c r="L1699" s="17" t="s">
        <v>8559</v>
      </c>
      <c r="N1699" s="17" t="s">
        <v>19</v>
      </c>
      <c r="O1699" s="17" t="s">
        <v>15</v>
      </c>
      <c r="P1699" s="17">
        <v>45356</v>
      </c>
      <c r="AC1699" s="17" t="s">
        <v>3890</v>
      </c>
      <c r="AD1699" s="17" t="s">
        <v>3891</v>
      </c>
      <c r="AF1699" s="17">
        <v>8</v>
      </c>
      <c r="AG1699" s="17">
        <v>2</v>
      </c>
      <c r="AM1699" s="17" t="s">
        <v>2607</v>
      </c>
      <c r="AN1699" s="17" t="s">
        <v>8305</v>
      </c>
      <c r="AO1699" s="17">
        <v>3</v>
      </c>
      <c r="AP1699" s="17">
        <v>80</v>
      </c>
      <c r="AQ1699" s="17">
        <v>5</v>
      </c>
      <c r="AT1699" s="17" t="s">
        <v>7979</v>
      </c>
      <c r="AU1699" s="17" t="s">
        <v>21</v>
      </c>
      <c r="AV1699" s="17" t="s">
        <v>3901</v>
      </c>
      <c r="BA1699" s="17" t="s">
        <v>3901</v>
      </c>
      <c r="BB1699" s="17" t="s">
        <v>3901</v>
      </c>
      <c r="BD1699" s="17" t="s">
        <v>3901</v>
      </c>
      <c r="BH1699" s="17" t="s">
        <v>3901</v>
      </c>
      <c r="BK1699" s="17" t="s">
        <v>3901</v>
      </c>
      <c r="BL1699" s="17" t="s">
        <v>3901</v>
      </c>
      <c r="BN1699" s="17" t="s">
        <v>3901</v>
      </c>
      <c r="BQ1699" s="17" t="s">
        <v>21</v>
      </c>
      <c r="BS1699" s="17" t="s">
        <v>3901</v>
      </c>
      <c r="BY1699" s="17" t="s">
        <v>3901</v>
      </c>
      <c r="CC1699" s="17" t="s">
        <v>3901</v>
      </c>
      <c r="CD1699" s="17" t="s">
        <v>3901</v>
      </c>
      <c r="CF1699" s="17" t="s">
        <v>3901</v>
      </c>
      <c r="CG1699" s="17" t="s">
        <v>65</v>
      </c>
      <c r="CH1699" s="17" t="s">
        <v>3901</v>
      </c>
      <c r="CI1699" s="17" t="s">
        <v>3901</v>
      </c>
      <c r="CL1699" s="17" t="s">
        <v>3901</v>
      </c>
      <c r="CM1699" s="17" t="s">
        <v>21</v>
      </c>
      <c r="CN1699" s="17" t="s">
        <v>3901</v>
      </c>
      <c r="CQ1699" s="17" t="s">
        <v>3901</v>
      </c>
      <c r="CR1699" s="17" t="s">
        <v>21</v>
      </c>
      <c r="CU1699" s="17" t="s">
        <v>3901</v>
      </c>
      <c r="DN1699" s="17">
        <f>COUNTIF(AU1699:DM1699, "X")</f>
        <v>19</v>
      </c>
    </row>
    <row r="1700" spans="1:118" s="17" customFormat="1">
      <c r="A1700" s="17" t="s">
        <v>15310</v>
      </c>
      <c r="B1700" s="17">
        <v>55</v>
      </c>
      <c r="C1700" s="17">
        <v>18175</v>
      </c>
      <c r="D1700" s="17" t="s">
        <v>4604</v>
      </c>
      <c r="E1700" s="17" t="s">
        <v>482</v>
      </c>
      <c r="F1700" s="17" t="s">
        <v>56</v>
      </c>
      <c r="H1700" s="309">
        <v>16139</v>
      </c>
      <c r="I1700" s="309">
        <v>28611</v>
      </c>
      <c r="J1700" s="17" t="s">
        <v>3888</v>
      </c>
      <c r="L1700" s="17" t="s">
        <v>15311</v>
      </c>
      <c r="N1700" s="17" t="s">
        <v>31</v>
      </c>
      <c r="O1700" s="17" t="s">
        <v>15</v>
      </c>
      <c r="P1700" s="17">
        <v>45373</v>
      </c>
      <c r="AC1700" s="17" t="s">
        <v>9895</v>
      </c>
      <c r="AD1700" s="17" t="s">
        <v>9896</v>
      </c>
      <c r="AF1700" s="17">
        <v>8</v>
      </c>
      <c r="AG1700" s="17">
        <v>2</v>
      </c>
      <c r="AM1700" s="17" t="s">
        <v>44</v>
      </c>
      <c r="AN1700" s="17" t="s">
        <v>15244</v>
      </c>
      <c r="AO1700" s="17">
        <v>3</v>
      </c>
      <c r="AP1700" s="17">
        <v>80</v>
      </c>
      <c r="AQ1700" s="17">
        <v>5</v>
      </c>
      <c r="AR1700" s="17" t="s">
        <v>9898</v>
      </c>
      <c r="AT1700" s="17" t="s">
        <v>15057</v>
      </c>
      <c r="AU1700" s="17" t="s">
        <v>65</v>
      </c>
      <c r="AV1700" s="17" t="s">
        <v>3901</v>
      </c>
      <c r="AX1700" s="17" t="s">
        <v>3901</v>
      </c>
      <c r="AZ1700" s="17" t="s">
        <v>3901</v>
      </c>
      <c r="BB1700" s="17" t="s">
        <v>3901</v>
      </c>
      <c r="BD1700" s="17" t="s">
        <v>3901</v>
      </c>
      <c r="BH1700" s="17" t="s">
        <v>3901</v>
      </c>
      <c r="BK1700" s="17" t="s">
        <v>3901</v>
      </c>
      <c r="BL1700" s="17" t="s">
        <v>21</v>
      </c>
      <c r="BN1700" s="17" t="s">
        <v>3901</v>
      </c>
      <c r="BQ1700" s="17" t="s">
        <v>21</v>
      </c>
      <c r="BS1700" s="17" t="s">
        <v>3901</v>
      </c>
      <c r="BY1700" s="17" t="s">
        <v>3901</v>
      </c>
      <c r="BZ1700" s="17" t="s">
        <v>21</v>
      </c>
      <c r="CC1700" s="17" t="s">
        <v>3901</v>
      </c>
      <c r="CD1700" s="17" t="s">
        <v>3901</v>
      </c>
      <c r="CF1700" s="17" t="s">
        <v>3901</v>
      </c>
      <c r="CG1700" s="17" t="s">
        <v>21</v>
      </c>
      <c r="CH1700" s="17" t="s">
        <v>3901</v>
      </c>
      <c r="CL1700" s="17" t="s">
        <v>3901</v>
      </c>
      <c r="CM1700" s="17" t="s">
        <v>21</v>
      </c>
      <c r="CN1700" s="17" t="s">
        <v>3901</v>
      </c>
      <c r="CO1700" s="17" t="s">
        <v>21</v>
      </c>
      <c r="CQ1700" s="17" t="s">
        <v>3901</v>
      </c>
      <c r="CR1700" s="17" t="s">
        <v>21</v>
      </c>
      <c r="CS1700" s="17" t="s">
        <v>3901</v>
      </c>
      <c r="CU1700" s="17" t="s">
        <v>3901</v>
      </c>
      <c r="CV1700" s="17" t="s">
        <v>21</v>
      </c>
      <c r="CX1700" s="17" t="s">
        <v>3901</v>
      </c>
      <c r="CY1700" s="17" t="s">
        <v>21</v>
      </c>
      <c r="DA1700" s="17" t="s">
        <v>3901</v>
      </c>
      <c r="DB1700" s="17" t="s">
        <v>21</v>
      </c>
      <c r="DD1700" s="17" t="s">
        <v>3901</v>
      </c>
      <c r="DF1700" s="17" t="s">
        <v>3901</v>
      </c>
      <c r="DN1700" s="17">
        <f>COUNTIF(AU1700:DM1700, "X")</f>
        <v>23</v>
      </c>
    </row>
    <row r="1701" spans="1:118" s="17" customFormat="1">
      <c r="A1701" s="17" t="s">
        <v>21397</v>
      </c>
      <c r="B1701" s="17">
        <v>55</v>
      </c>
      <c r="C1701" s="17">
        <v>106350</v>
      </c>
      <c r="D1701" s="17" t="s">
        <v>21316</v>
      </c>
      <c r="E1701" s="17" t="s">
        <v>17</v>
      </c>
      <c r="F1701" s="17" t="s">
        <v>132</v>
      </c>
      <c r="H1701" s="309">
        <v>20077</v>
      </c>
      <c r="I1701" s="309">
        <v>42499</v>
      </c>
      <c r="J1701" s="17" t="s">
        <v>3888</v>
      </c>
      <c r="L1701" s="17" t="s">
        <v>21318</v>
      </c>
      <c r="N1701" s="17" t="s">
        <v>26</v>
      </c>
      <c r="O1701" s="17" t="s">
        <v>15</v>
      </c>
      <c r="P1701" s="17">
        <v>45318</v>
      </c>
      <c r="AF1701" s="17">
        <v>8</v>
      </c>
      <c r="AG1701" s="17">
        <v>2</v>
      </c>
      <c r="AI1701" s="17" t="s">
        <v>20669</v>
      </c>
      <c r="AM1701" s="17" t="s">
        <v>2616</v>
      </c>
      <c r="AN1701" s="17" t="s">
        <v>21221</v>
      </c>
      <c r="AO1701" s="17">
        <v>3</v>
      </c>
      <c r="AP1701" s="17">
        <v>80</v>
      </c>
      <c r="AQ1701" s="17">
        <v>5</v>
      </c>
      <c r="AR1701" s="17" t="s">
        <v>20671</v>
      </c>
      <c r="AS1701" s="17" t="s">
        <v>21222</v>
      </c>
      <c r="DN1701" s="17">
        <f>COUNTIF(AU1701:DM1701, "X")</f>
        <v>0</v>
      </c>
    </row>
    <row r="1702" spans="1:118" s="17" customFormat="1">
      <c r="A1702" s="17" t="s">
        <v>23445</v>
      </c>
      <c r="B1702" s="17">
        <v>55</v>
      </c>
      <c r="C1702" s="17">
        <v>41675</v>
      </c>
      <c r="D1702" s="17" t="s">
        <v>5874</v>
      </c>
      <c r="E1702" s="17" t="s">
        <v>261</v>
      </c>
      <c r="F1702" s="17" t="s">
        <v>110</v>
      </c>
      <c r="H1702" s="309">
        <v>15501</v>
      </c>
      <c r="I1702" s="309">
        <v>28611</v>
      </c>
      <c r="J1702" s="17" t="s">
        <v>3888</v>
      </c>
      <c r="L1702" s="17" t="s">
        <v>23446</v>
      </c>
      <c r="N1702" s="17" t="s">
        <v>126</v>
      </c>
      <c r="O1702" s="17" t="s">
        <v>15</v>
      </c>
      <c r="P1702" s="17">
        <v>45383</v>
      </c>
      <c r="AF1702" s="17">
        <v>8</v>
      </c>
      <c r="AG1702" s="17">
        <v>2</v>
      </c>
      <c r="AI1702" s="17" t="s">
        <v>20542</v>
      </c>
      <c r="AM1702" s="17" t="s">
        <v>256</v>
      </c>
      <c r="AN1702" s="17" t="s">
        <v>23381</v>
      </c>
      <c r="AO1702" s="17">
        <v>3</v>
      </c>
      <c r="AP1702" s="17">
        <v>80</v>
      </c>
      <c r="AQ1702" s="17">
        <v>5</v>
      </c>
      <c r="AR1702" s="17" t="s">
        <v>22585</v>
      </c>
      <c r="AV1702" s="17" t="s">
        <v>3901</v>
      </c>
      <c r="AX1702" s="17" t="s">
        <v>3901</v>
      </c>
      <c r="BA1702" s="17" t="s">
        <v>3901</v>
      </c>
      <c r="BB1702" s="17" t="s">
        <v>3901</v>
      </c>
      <c r="BD1702" s="17" t="s">
        <v>3901</v>
      </c>
      <c r="BK1702" s="17" t="s">
        <v>3901</v>
      </c>
      <c r="BQ1702" s="17" t="s">
        <v>30</v>
      </c>
      <c r="BS1702" s="17" t="s">
        <v>3901</v>
      </c>
      <c r="CC1702" s="17" t="s">
        <v>3901</v>
      </c>
      <c r="CD1702" s="17" t="s">
        <v>3901</v>
      </c>
      <c r="CF1702" s="17" t="s">
        <v>3901</v>
      </c>
      <c r="CH1702" s="17" t="s">
        <v>3901</v>
      </c>
      <c r="CI1702" s="17" t="s">
        <v>3901</v>
      </c>
      <c r="CQ1702" s="17" t="s">
        <v>3901</v>
      </c>
      <c r="CU1702" s="17" t="s">
        <v>3901</v>
      </c>
      <c r="DA1702" s="17" t="s">
        <v>3901</v>
      </c>
      <c r="DN1702" s="17">
        <f>COUNTIF(AU1702:DM1702, "X")</f>
        <v>15</v>
      </c>
    </row>
    <row r="1703" spans="1:118" s="17" customFormat="1">
      <c r="A1703" s="17" t="s">
        <v>6636</v>
      </c>
      <c r="B1703" s="17">
        <v>55</v>
      </c>
      <c r="C1703" s="17">
        <v>95684</v>
      </c>
      <c r="D1703" s="17" t="s">
        <v>5874</v>
      </c>
      <c r="E1703" s="17" t="s">
        <v>600</v>
      </c>
      <c r="F1703" s="17" t="s">
        <v>229</v>
      </c>
      <c r="H1703" s="309">
        <v>28599</v>
      </c>
      <c r="I1703" s="309">
        <v>35240</v>
      </c>
      <c r="J1703" s="17" t="s">
        <v>3888</v>
      </c>
      <c r="L1703" s="17" t="s">
        <v>6605</v>
      </c>
      <c r="M1703" s="17" t="s">
        <v>6637</v>
      </c>
      <c r="N1703" s="17" t="s">
        <v>19</v>
      </c>
      <c r="O1703" s="17" t="s">
        <v>15</v>
      </c>
      <c r="P1703" s="17">
        <v>45356</v>
      </c>
      <c r="Q1703" s="17">
        <v>4128</v>
      </c>
      <c r="AC1703" s="17" t="s">
        <v>3890</v>
      </c>
      <c r="AD1703" s="17" t="s">
        <v>3891</v>
      </c>
      <c r="AF1703" s="17">
        <v>15</v>
      </c>
      <c r="AG1703" s="17">
        <v>2</v>
      </c>
      <c r="AM1703" s="17" t="s">
        <v>248</v>
      </c>
      <c r="AN1703" s="17" t="s">
        <v>6588</v>
      </c>
      <c r="AO1703" s="17">
        <v>3</v>
      </c>
      <c r="AP1703" s="17">
        <v>80</v>
      </c>
      <c r="AQ1703" s="17">
        <v>5</v>
      </c>
      <c r="AT1703" s="17" t="s">
        <v>6589</v>
      </c>
      <c r="BD1703" s="17" t="s">
        <v>3901</v>
      </c>
      <c r="DN1703" s="17">
        <f>COUNTIF(AU1703:DM1703, "X")</f>
        <v>1</v>
      </c>
    </row>
    <row r="1704" spans="1:118" s="17" customFormat="1">
      <c r="A1704" s="17" t="s">
        <v>23704</v>
      </c>
      <c r="B1704" s="17">
        <v>55</v>
      </c>
      <c r="C1704" s="17">
        <v>121853</v>
      </c>
      <c r="D1704" s="17" t="s">
        <v>5874</v>
      </c>
      <c r="E1704" s="17" t="s">
        <v>290</v>
      </c>
      <c r="F1704" s="17" t="s">
        <v>441</v>
      </c>
      <c r="H1704" s="309">
        <v>25264</v>
      </c>
      <c r="I1704" s="309">
        <v>37565</v>
      </c>
      <c r="J1704" s="17" t="s">
        <v>3888</v>
      </c>
      <c r="L1704" s="17" t="s">
        <v>23705</v>
      </c>
      <c r="N1704" s="17" t="s">
        <v>126</v>
      </c>
      <c r="O1704" s="17" t="s">
        <v>15</v>
      </c>
      <c r="P1704" s="17">
        <v>45383</v>
      </c>
      <c r="AF1704" s="17">
        <v>8</v>
      </c>
      <c r="AG1704" s="17">
        <v>2</v>
      </c>
      <c r="AI1704" s="17" t="s">
        <v>20542</v>
      </c>
      <c r="AM1704" s="17" t="s">
        <v>303</v>
      </c>
      <c r="AN1704" s="17" t="s">
        <v>23502</v>
      </c>
      <c r="AO1704" s="17">
        <v>3</v>
      </c>
      <c r="AP1704" s="17">
        <v>80</v>
      </c>
      <c r="AQ1704" s="17">
        <v>5</v>
      </c>
      <c r="AR1704" s="17" t="s">
        <v>22585</v>
      </c>
      <c r="AS1704" s="17" t="s">
        <v>23503</v>
      </c>
      <c r="AZ1704" s="17" t="s">
        <v>3901</v>
      </c>
      <c r="DN1704" s="17">
        <f>COUNTIF(AU1704:DM1704, "X")</f>
        <v>1</v>
      </c>
    </row>
    <row r="1705" spans="1:118" s="17" customFormat="1">
      <c r="A1705" s="17" t="s">
        <v>26144</v>
      </c>
      <c r="B1705" s="17">
        <v>55</v>
      </c>
      <c r="C1705" s="17">
        <v>95746</v>
      </c>
      <c r="D1705" s="17" t="s">
        <v>5874</v>
      </c>
      <c r="E1705" s="17" t="s">
        <v>77</v>
      </c>
      <c r="F1705" s="17" t="s">
        <v>33</v>
      </c>
      <c r="H1705" s="309">
        <v>22095</v>
      </c>
      <c r="I1705" s="309">
        <v>35242</v>
      </c>
      <c r="J1705" s="17" t="s">
        <v>3888</v>
      </c>
      <c r="L1705" s="17" t="s">
        <v>26145</v>
      </c>
      <c r="N1705" s="17" t="s">
        <v>19</v>
      </c>
      <c r="O1705" s="17" t="s">
        <v>15</v>
      </c>
      <c r="P1705" s="17">
        <v>45356</v>
      </c>
      <c r="AD1705" s="17" t="s">
        <v>3891</v>
      </c>
      <c r="AF1705" s="17">
        <v>8</v>
      </c>
      <c r="AG1705" s="17">
        <v>2</v>
      </c>
      <c r="AM1705" s="17" t="s">
        <v>20</v>
      </c>
      <c r="AN1705" s="17" t="s">
        <v>26023</v>
      </c>
      <c r="AO1705" s="17">
        <v>3</v>
      </c>
      <c r="AP1705" s="17">
        <v>80</v>
      </c>
      <c r="AQ1705" s="17">
        <v>5</v>
      </c>
      <c r="AR1705" s="17" t="s">
        <v>22150</v>
      </c>
      <c r="AV1705" s="17" t="s">
        <v>3901</v>
      </c>
      <c r="BD1705" s="17" t="s">
        <v>3901</v>
      </c>
      <c r="BJ1705" s="17" t="s">
        <v>21</v>
      </c>
      <c r="BK1705" s="17" t="s">
        <v>3901</v>
      </c>
      <c r="BN1705" s="17" t="s">
        <v>3901</v>
      </c>
      <c r="BS1705" s="17" t="s">
        <v>3901</v>
      </c>
      <c r="BY1705" s="17" t="s">
        <v>3901</v>
      </c>
      <c r="BZ1705" s="17" t="s">
        <v>21</v>
      </c>
      <c r="CC1705" s="17" t="s">
        <v>3901</v>
      </c>
      <c r="CF1705" s="17" t="s">
        <v>3901</v>
      </c>
      <c r="CH1705" s="17" t="s">
        <v>3901</v>
      </c>
      <c r="DN1705" s="17">
        <f>COUNTIF(AU1705:DM1705, "X")</f>
        <v>9</v>
      </c>
    </row>
    <row r="1706" spans="1:118" s="17" customFormat="1">
      <c r="A1706" s="523" t="s">
        <v>1737</v>
      </c>
      <c r="B1706" s="17">
        <v>55</v>
      </c>
      <c r="C1706" s="17">
        <v>9796</v>
      </c>
      <c r="D1706" s="17" t="s">
        <v>968</v>
      </c>
      <c r="E1706" s="17" t="s">
        <v>24</v>
      </c>
      <c r="F1706" s="17" t="s">
        <v>380</v>
      </c>
      <c r="H1706" s="309">
        <v>19765</v>
      </c>
      <c r="I1706" s="309">
        <v>30590</v>
      </c>
      <c r="J1706" s="17" t="s">
        <v>3888</v>
      </c>
      <c r="L1706" s="17" t="s">
        <v>1738</v>
      </c>
      <c r="N1706" s="17" t="s">
        <v>89</v>
      </c>
      <c r="O1706" s="17" t="s">
        <v>15</v>
      </c>
      <c r="P1706" s="17">
        <v>45339</v>
      </c>
      <c r="AF1706" s="17">
        <v>8</v>
      </c>
      <c r="AG1706" s="17">
        <v>2</v>
      </c>
      <c r="AI1706" s="17" t="s">
        <v>20542</v>
      </c>
      <c r="AM1706" s="17" t="s">
        <v>90</v>
      </c>
      <c r="AN1706" s="17" t="s">
        <v>23025</v>
      </c>
      <c r="AO1706" s="17">
        <v>3</v>
      </c>
      <c r="AP1706" s="17">
        <v>80</v>
      </c>
      <c r="AQ1706" s="17">
        <v>5</v>
      </c>
      <c r="AR1706" s="17" t="s">
        <v>22585</v>
      </c>
      <c r="AU1706" s="17" t="s">
        <v>21</v>
      </c>
      <c r="AV1706" s="17" t="s">
        <v>3901</v>
      </c>
      <c r="BD1706" s="17" t="s">
        <v>3901</v>
      </c>
      <c r="BJ1706" s="17" t="s">
        <v>21</v>
      </c>
      <c r="BK1706" s="17" t="s">
        <v>3901</v>
      </c>
      <c r="BS1706" s="17" t="s">
        <v>3901</v>
      </c>
      <c r="BY1706" s="17" t="s">
        <v>3901</v>
      </c>
      <c r="CC1706" s="17" t="s">
        <v>3901</v>
      </c>
      <c r="CF1706" s="17" t="s">
        <v>3901</v>
      </c>
      <c r="CG1706" s="17" t="s">
        <v>21</v>
      </c>
      <c r="CH1706" s="17" t="s">
        <v>3901</v>
      </c>
      <c r="CM1706" s="17" t="s">
        <v>21</v>
      </c>
      <c r="CN1706" s="17" t="s">
        <v>3901</v>
      </c>
      <c r="CQ1706" s="17" t="s">
        <v>3901</v>
      </c>
      <c r="CR1706" s="17" t="s">
        <v>21</v>
      </c>
      <c r="CS1706" s="17" t="s">
        <v>3901</v>
      </c>
      <c r="CU1706" s="17" t="s">
        <v>3901</v>
      </c>
      <c r="CX1706" s="17" t="s">
        <v>3901</v>
      </c>
      <c r="CY1706" s="17" t="s">
        <v>21</v>
      </c>
      <c r="DA1706" s="17" t="s">
        <v>3901</v>
      </c>
      <c r="DD1706" s="17" t="s">
        <v>3901</v>
      </c>
      <c r="DF1706" s="17" t="s">
        <v>3901</v>
      </c>
      <c r="DN1706" s="17">
        <f>COUNTIF(AU1706:DM1706, "X")</f>
        <v>16</v>
      </c>
    </row>
    <row r="1707" spans="1:118" s="17" customFormat="1">
      <c r="A1707" s="17" t="s">
        <v>13767</v>
      </c>
      <c r="B1707" s="17">
        <v>55</v>
      </c>
      <c r="C1707" s="17">
        <v>112483</v>
      </c>
      <c r="D1707" s="17" t="s">
        <v>8455</v>
      </c>
      <c r="E1707" s="17" t="s">
        <v>13768</v>
      </c>
      <c r="F1707" s="17" t="s">
        <v>56</v>
      </c>
      <c r="H1707" s="309">
        <v>29842</v>
      </c>
      <c r="I1707" s="309">
        <v>36718</v>
      </c>
      <c r="J1707" s="17" t="s">
        <v>3888</v>
      </c>
      <c r="L1707" s="17" t="s">
        <v>13769</v>
      </c>
      <c r="N1707" s="17" t="s">
        <v>31</v>
      </c>
      <c r="O1707" s="17" t="s">
        <v>15</v>
      </c>
      <c r="P1707" s="17">
        <v>45373</v>
      </c>
      <c r="Q1707" s="17">
        <v>2901</v>
      </c>
      <c r="AC1707" s="17" t="s">
        <v>9895</v>
      </c>
      <c r="AD1707" s="17" t="s">
        <v>9896</v>
      </c>
      <c r="AF1707" s="17">
        <v>15</v>
      </c>
      <c r="AG1707" s="17">
        <v>2</v>
      </c>
      <c r="AM1707" s="17" t="s">
        <v>240</v>
      </c>
      <c r="AN1707" s="17" t="s">
        <v>13567</v>
      </c>
      <c r="AO1707" s="17">
        <v>3</v>
      </c>
      <c r="AP1707" s="17">
        <v>80</v>
      </c>
      <c r="AQ1707" s="17">
        <v>5</v>
      </c>
      <c r="AR1707" s="17" t="s">
        <v>9898</v>
      </c>
      <c r="AT1707" s="17" t="s">
        <v>12990</v>
      </c>
      <c r="AV1707" s="17" t="s">
        <v>3901</v>
      </c>
      <c r="BB1707" s="17" t="s">
        <v>3901</v>
      </c>
      <c r="BD1707" s="17" t="s">
        <v>3901</v>
      </c>
      <c r="BS1707" s="17" t="s">
        <v>3901</v>
      </c>
      <c r="BY1707" s="17" t="s">
        <v>3901</v>
      </c>
      <c r="DN1707" s="17">
        <f>COUNTIF(AU1707:DM1707, "X")</f>
        <v>5</v>
      </c>
    </row>
    <row r="1708" spans="1:118" s="17" customFormat="1">
      <c r="A1708" s="17" t="s">
        <v>23153</v>
      </c>
      <c r="B1708" s="17">
        <v>55</v>
      </c>
      <c r="C1708" s="17">
        <v>107271</v>
      </c>
      <c r="D1708" s="17" t="s">
        <v>22267</v>
      </c>
      <c r="E1708" s="17" t="s">
        <v>181</v>
      </c>
      <c r="F1708" s="17" t="s">
        <v>18</v>
      </c>
      <c r="H1708" s="309">
        <v>29646</v>
      </c>
      <c r="I1708" s="309">
        <v>41193</v>
      </c>
      <c r="J1708" s="17" t="s">
        <v>3888</v>
      </c>
      <c r="L1708" s="17" t="s">
        <v>23154</v>
      </c>
      <c r="N1708" s="17" t="s">
        <v>89</v>
      </c>
      <c r="O1708" s="17" t="s">
        <v>15</v>
      </c>
      <c r="P1708" s="17">
        <v>45339</v>
      </c>
      <c r="AF1708" s="17">
        <v>8</v>
      </c>
      <c r="AG1708" s="17">
        <v>2</v>
      </c>
      <c r="AI1708" s="17" t="s">
        <v>20542</v>
      </c>
      <c r="AM1708" s="17" t="s">
        <v>90</v>
      </c>
      <c r="AN1708" s="17" t="s">
        <v>23025</v>
      </c>
      <c r="AO1708" s="17">
        <v>3</v>
      </c>
      <c r="AP1708" s="17">
        <v>80</v>
      </c>
      <c r="AQ1708" s="17">
        <v>5</v>
      </c>
      <c r="AR1708" s="17" t="s">
        <v>22585</v>
      </c>
      <c r="CQ1708" s="17" t="s">
        <v>3901</v>
      </c>
      <c r="DN1708" s="17">
        <f>COUNTIF(AU1708:DM1708, "X")</f>
        <v>1</v>
      </c>
    </row>
    <row r="1709" spans="1:118" s="17" customFormat="1">
      <c r="A1709" s="17" t="s">
        <v>22266</v>
      </c>
      <c r="B1709" s="17">
        <v>55</v>
      </c>
      <c r="C1709" s="17">
        <v>3807</v>
      </c>
      <c r="D1709" s="17" t="s">
        <v>22267</v>
      </c>
      <c r="E1709" s="17" t="s">
        <v>22268</v>
      </c>
      <c r="F1709" s="17" t="s">
        <v>377</v>
      </c>
      <c r="H1709" s="309">
        <v>15982</v>
      </c>
      <c r="I1709" s="309">
        <v>28581</v>
      </c>
      <c r="J1709" s="17" t="s">
        <v>3888</v>
      </c>
      <c r="L1709" s="17" t="s">
        <v>22269</v>
      </c>
      <c r="N1709" s="17" t="s">
        <v>19</v>
      </c>
      <c r="O1709" s="17" t="s">
        <v>15</v>
      </c>
      <c r="P1709" s="17">
        <v>45356</v>
      </c>
      <c r="AD1709" s="17" t="s">
        <v>3891</v>
      </c>
      <c r="AF1709" s="17">
        <v>15</v>
      </c>
      <c r="AG1709" s="17">
        <v>2</v>
      </c>
      <c r="AM1709" s="17" t="s">
        <v>246</v>
      </c>
      <c r="AN1709" s="17" t="s">
        <v>22149</v>
      </c>
      <c r="AO1709" s="17">
        <v>3</v>
      </c>
      <c r="AP1709" s="17">
        <v>80</v>
      </c>
      <c r="AQ1709" s="17">
        <v>5</v>
      </c>
      <c r="AR1709" s="17" t="s">
        <v>22150</v>
      </c>
      <c r="AV1709" s="17" t="s">
        <v>3901</v>
      </c>
      <c r="AZ1709" s="17" t="s">
        <v>3901</v>
      </c>
      <c r="BB1709" s="17" t="s">
        <v>3901</v>
      </c>
      <c r="BD1709" s="17" t="s">
        <v>3901</v>
      </c>
      <c r="BK1709" s="17" t="s">
        <v>3901</v>
      </c>
      <c r="BQ1709" s="17" t="s">
        <v>3901</v>
      </c>
      <c r="BS1709" s="17" t="s">
        <v>3901</v>
      </c>
      <c r="BY1709" s="17" t="s">
        <v>3901</v>
      </c>
      <c r="CC1709" s="17" t="s">
        <v>3901</v>
      </c>
      <c r="CH1709" s="17" t="s">
        <v>3901</v>
      </c>
      <c r="CN1709" s="17" t="s">
        <v>3901</v>
      </c>
      <c r="CU1709" s="17" t="s">
        <v>3901</v>
      </c>
      <c r="CX1709" s="17" t="s">
        <v>3901</v>
      </c>
      <c r="DA1709" s="17" t="s">
        <v>3901</v>
      </c>
      <c r="DD1709" s="17" t="s">
        <v>3901</v>
      </c>
      <c r="DN1709" s="17">
        <f>COUNTIF(AU1709:DM1709, "X")</f>
        <v>15</v>
      </c>
    </row>
    <row r="1710" spans="1:118" s="17" customFormat="1">
      <c r="A1710" s="17" t="s">
        <v>12576</v>
      </c>
      <c r="B1710" s="17">
        <v>55</v>
      </c>
      <c r="C1710" s="17">
        <v>85492</v>
      </c>
      <c r="D1710" s="17" t="s">
        <v>490</v>
      </c>
      <c r="E1710" s="17" t="s">
        <v>12577</v>
      </c>
      <c r="F1710" s="17" t="s">
        <v>110</v>
      </c>
      <c r="H1710" s="309">
        <v>26206</v>
      </c>
      <c r="I1710" s="309">
        <v>42199</v>
      </c>
      <c r="J1710" s="17" t="s">
        <v>3888</v>
      </c>
      <c r="L1710" s="17" t="s">
        <v>12578</v>
      </c>
      <c r="N1710" s="17" t="s">
        <v>31</v>
      </c>
      <c r="O1710" s="17" t="s">
        <v>15</v>
      </c>
      <c r="P1710" s="17">
        <v>45373</v>
      </c>
      <c r="AC1710" s="17" t="s">
        <v>9895</v>
      </c>
      <c r="AD1710" s="17" t="s">
        <v>9896</v>
      </c>
      <c r="AF1710" s="17">
        <v>15</v>
      </c>
      <c r="AG1710" s="17">
        <v>2</v>
      </c>
      <c r="AM1710" s="17" t="s">
        <v>222</v>
      </c>
      <c r="AN1710" s="17" t="s">
        <v>12432</v>
      </c>
      <c r="AO1710" s="17">
        <v>3</v>
      </c>
      <c r="AP1710" s="17">
        <v>80</v>
      </c>
      <c r="AQ1710" s="17">
        <v>5</v>
      </c>
      <c r="AR1710" s="17" t="s">
        <v>9898</v>
      </c>
      <c r="AT1710" s="17" t="s">
        <v>11929</v>
      </c>
      <c r="CU1710" s="17" t="s">
        <v>3901</v>
      </c>
      <c r="DN1710" s="17">
        <f>COUNTIF(AU1710:DM1710, "X")</f>
        <v>1</v>
      </c>
    </row>
    <row r="1711" spans="1:118" s="17" customFormat="1">
      <c r="A1711" s="17" t="s">
        <v>13531</v>
      </c>
      <c r="B1711" s="17">
        <v>55</v>
      </c>
      <c r="C1711" s="17">
        <v>50169</v>
      </c>
      <c r="D1711" s="17" t="s">
        <v>7403</v>
      </c>
      <c r="E1711" s="17" t="s">
        <v>385</v>
      </c>
      <c r="F1711" s="17" t="s">
        <v>82</v>
      </c>
      <c r="H1711" s="309">
        <v>25518</v>
      </c>
      <c r="I1711" s="309">
        <v>32234</v>
      </c>
      <c r="J1711" s="17" t="s">
        <v>3888</v>
      </c>
      <c r="L1711" s="17" t="s">
        <v>13532</v>
      </c>
      <c r="N1711" s="17" t="s">
        <v>31</v>
      </c>
      <c r="O1711" s="17" t="s">
        <v>15</v>
      </c>
      <c r="P1711" s="17">
        <v>45373</v>
      </c>
      <c r="AC1711" s="17" t="s">
        <v>9895</v>
      </c>
      <c r="AD1711" s="17" t="s">
        <v>9896</v>
      </c>
      <c r="AF1711" s="17">
        <v>8</v>
      </c>
      <c r="AG1711" s="17">
        <v>2</v>
      </c>
      <c r="AM1711" s="17" t="s">
        <v>115</v>
      </c>
      <c r="AN1711" s="17" t="s">
        <v>13186</v>
      </c>
      <c r="AO1711" s="17">
        <v>3</v>
      </c>
      <c r="AP1711" s="17">
        <v>80</v>
      </c>
      <c r="AQ1711" s="17">
        <v>5</v>
      </c>
      <c r="AR1711" s="17" t="s">
        <v>9898</v>
      </c>
      <c r="AT1711" s="17" t="s">
        <v>12990</v>
      </c>
      <c r="AU1711" s="17" t="s">
        <v>21</v>
      </c>
      <c r="AV1711" s="17" t="s">
        <v>3901</v>
      </c>
      <c r="AW1711" s="17" t="s">
        <v>21</v>
      </c>
      <c r="AZ1711" s="17" t="s">
        <v>3901</v>
      </c>
      <c r="BB1711" s="17" t="s">
        <v>3901</v>
      </c>
      <c r="BD1711" s="17" t="s">
        <v>3901</v>
      </c>
      <c r="BJ1711" s="17" t="s">
        <v>21</v>
      </c>
      <c r="BK1711" s="17" t="s">
        <v>3901</v>
      </c>
      <c r="BS1711" s="17" t="s">
        <v>3901</v>
      </c>
      <c r="CC1711" s="17" t="s">
        <v>3901</v>
      </c>
      <c r="CH1711" s="17" t="s">
        <v>3901</v>
      </c>
      <c r="CQ1711" s="17" t="s">
        <v>3901</v>
      </c>
      <c r="CU1711" s="17" t="s">
        <v>3901</v>
      </c>
      <c r="DN1711" s="17">
        <f>COUNTIF(AU1711:DM1711, "X")</f>
        <v>10</v>
      </c>
    </row>
    <row r="1712" spans="1:118" s="17" customFormat="1">
      <c r="A1712" s="17" t="s">
        <v>4410</v>
      </c>
      <c r="B1712" s="17">
        <v>55</v>
      </c>
      <c r="C1712" s="17">
        <v>87079</v>
      </c>
      <c r="D1712" s="17" t="s">
        <v>4411</v>
      </c>
      <c r="E1712" s="17" t="s">
        <v>194</v>
      </c>
      <c r="F1712" s="17" t="s">
        <v>588</v>
      </c>
      <c r="H1712" s="309">
        <v>27722</v>
      </c>
      <c r="I1712" s="309">
        <v>39526</v>
      </c>
      <c r="J1712" s="17" t="s">
        <v>3888</v>
      </c>
      <c r="L1712" s="17" t="s">
        <v>4412</v>
      </c>
      <c r="N1712" s="17" t="s">
        <v>19</v>
      </c>
      <c r="O1712" s="17" t="s">
        <v>15</v>
      </c>
      <c r="P1712" s="17">
        <v>45356</v>
      </c>
      <c r="AC1712" s="17" t="s">
        <v>3890</v>
      </c>
      <c r="AD1712" s="17" t="s">
        <v>3891</v>
      </c>
      <c r="AF1712" s="17">
        <v>8</v>
      </c>
      <c r="AG1712" s="17">
        <v>2</v>
      </c>
      <c r="AM1712" s="17" t="s">
        <v>2602</v>
      </c>
      <c r="AN1712" s="17" t="s">
        <v>4371</v>
      </c>
      <c r="AO1712" s="17">
        <v>3</v>
      </c>
      <c r="AP1712" s="17">
        <v>80</v>
      </c>
      <c r="AQ1712" s="17">
        <v>5</v>
      </c>
      <c r="AT1712" s="17" t="s">
        <v>3893</v>
      </c>
      <c r="CH1712" s="17" t="s">
        <v>3901</v>
      </c>
      <c r="CU1712" s="17" t="s">
        <v>3901</v>
      </c>
      <c r="CX1712" s="17" t="s">
        <v>3901</v>
      </c>
      <c r="DN1712" s="17">
        <f>COUNTIF(AU1712:DM1712, "X")</f>
        <v>3</v>
      </c>
    </row>
    <row r="1713" spans="1:118" s="17" customFormat="1">
      <c r="A1713" s="17" t="s">
        <v>15736</v>
      </c>
      <c r="B1713" s="17">
        <v>55</v>
      </c>
      <c r="C1713" s="17">
        <v>119464</v>
      </c>
      <c r="D1713" s="17" t="s">
        <v>4416</v>
      </c>
      <c r="E1713" s="17" t="s">
        <v>35</v>
      </c>
      <c r="F1713" s="17" t="s">
        <v>58</v>
      </c>
      <c r="H1713" s="309">
        <v>18695</v>
      </c>
      <c r="I1713" s="309">
        <v>42440</v>
      </c>
      <c r="J1713" s="17" t="s">
        <v>3888</v>
      </c>
      <c r="L1713" s="17" t="s">
        <v>15737</v>
      </c>
      <c r="M1713" s="17" t="s">
        <v>192</v>
      </c>
      <c r="N1713" s="17" t="s">
        <v>31</v>
      </c>
      <c r="O1713" s="17" t="s">
        <v>15</v>
      </c>
      <c r="P1713" s="17">
        <v>45373</v>
      </c>
      <c r="AC1713" s="17" t="s">
        <v>9895</v>
      </c>
      <c r="AD1713" s="17" t="s">
        <v>9896</v>
      </c>
      <c r="AF1713" s="17">
        <v>8</v>
      </c>
      <c r="AG1713" s="17">
        <v>2</v>
      </c>
      <c r="AM1713" s="17" t="s">
        <v>121</v>
      </c>
      <c r="AN1713" s="17" t="s">
        <v>15516</v>
      </c>
      <c r="AO1713" s="17">
        <v>3</v>
      </c>
      <c r="AP1713" s="17">
        <v>80</v>
      </c>
      <c r="AQ1713" s="17">
        <v>5</v>
      </c>
      <c r="AR1713" s="17" t="s">
        <v>9898</v>
      </c>
      <c r="AT1713" s="17" t="s">
        <v>15057</v>
      </c>
      <c r="AY1713" s="17" t="s">
        <v>30</v>
      </c>
      <c r="AZ1713" s="17" t="s">
        <v>3901</v>
      </c>
      <c r="BD1713" s="17" t="s">
        <v>3901</v>
      </c>
      <c r="BK1713" s="17" t="s">
        <v>3901</v>
      </c>
      <c r="DN1713" s="17">
        <f>COUNTIF(AU1713:DM1713, "X")</f>
        <v>3</v>
      </c>
    </row>
    <row r="1714" spans="1:118" s="17" customFormat="1">
      <c r="A1714" s="17" t="s">
        <v>17692</v>
      </c>
      <c r="B1714" s="17">
        <v>55</v>
      </c>
      <c r="C1714" s="17">
        <v>47726</v>
      </c>
      <c r="D1714" s="17" t="s">
        <v>552</v>
      </c>
      <c r="E1714" s="17" t="s">
        <v>4757</v>
      </c>
      <c r="F1714" s="17" t="s">
        <v>48</v>
      </c>
      <c r="H1714" s="309">
        <v>19252</v>
      </c>
      <c r="I1714" s="309">
        <v>31868</v>
      </c>
      <c r="J1714" s="17" t="s">
        <v>3888</v>
      </c>
      <c r="L1714" s="17" t="s">
        <v>17693</v>
      </c>
      <c r="N1714" s="17" t="s">
        <v>14</v>
      </c>
      <c r="O1714" s="17" t="s">
        <v>15</v>
      </c>
      <c r="P1714" s="17">
        <v>45371</v>
      </c>
      <c r="AF1714" s="17">
        <v>8</v>
      </c>
      <c r="AG1714" s="17">
        <v>2</v>
      </c>
      <c r="AH1714" s="17" t="s">
        <v>11926</v>
      </c>
      <c r="AK1714" s="17" t="s">
        <v>17298</v>
      </c>
      <c r="AM1714" s="17" t="s">
        <v>46</v>
      </c>
      <c r="AN1714" s="17" t="s">
        <v>17553</v>
      </c>
      <c r="AO1714" s="17">
        <v>3</v>
      </c>
      <c r="AP1714" s="17">
        <v>80</v>
      </c>
      <c r="AQ1714" s="17">
        <v>5</v>
      </c>
      <c r="AR1714" s="17" t="s">
        <v>17300</v>
      </c>
      <c r="AV1714" s="17" t="s">
        <v>3901</v>
      </c>
      <c r="BB1714" s="17" t="s">
        <v>3901</v>
      </c>
      <c r="BC1714" s="17" t="s">
        <v>21</v>
      </c>
      <c r="BD1714" s="17" t="s">
        <v>3901</v>
      </c>
      <c r="BF1714" s="17" t="s">
        <v>3901</v>
      </c>
      <c r="BH1714" s="17" t="s">
        <v>3901</v>
      </c>
      <c r="BJ1714" s="17" t="s">
        <v>21</v>
      </c>
      <c r="BK1714" s="17" t="s">
        <v>3901</v>
      </c>
      <c r="BN1714" s="17" t="s">
        <v>3901</v>
      </c>
      <c r="BQ1714" s="17" t="s">
        <v>21</v>
      </c>
      <c r="BS1714" s="17" t="s">
        <v>3901</v>
      </c>
      <c r="BY1714" s="17" t="s">
        <v>3901</v>
      </c>
      <c r="BZ1714" s="17" t="s">
        <v>21</v>
      </c>
      <c r="CC1714" s="17" t="s">
        <v>3901</v>
      </c>
      <c r="CF1714" s="17" t="s">
        <v>3901</v>
      </c>
      <c r="CG1714" s="17" t="s">
        <v>21</v>
      </c>
      <c r="CH1714" s="17" t="s">
        <v>3901</v>
      </c>
      <c r="CL1714" s="17" t="s">
        <v>3901</v>
      </c>
      <c r="CM1714" s="17" t="s">
        <v>21</v>
      </c>
      <c r="CN1714" s="17" t="s">
        <v>3901</v>
      </c>
      <c r="CO1714" s="17" t="s">
        <v>3901</v>
      </c>
      <c r="CQ1714" s="17" t="s">
        <v>3901</v>
      </c>
      <c r="CU1714" s="17" t="s">
        <v>3901</v>
      </c>
      <c r="DN1714" s="17">
        <f>COUNTIF(AU1714:DM1714, "X")</f>
        <v>17</v>
      </c>
    </row>
    <row r="1715" spans="1:118" s="17" customFormat="1">
      <c r="A1715" s="17" t="s">
        <v>5751</v>
      </c>
      <c r="B1715" s="17">
        <v>55</v>
      </c>
      <c r="C1715" s="17">
        <v>107044</v>
      </c>
      <c r="D1715" s="17" t="s">
        <v>4807</v>
      </c>
      <c r="E1715" s="17" t="s">
        <v>4324</v>
      </c>
      <c r="F1715" s="17" t="s">
        <v>82</v>
      </c>
      <c r="H1715" s="309">
        <v>23962</v>
      </c>
      <c r="I1715" s="309">
        <v>43552</v>
      </c>
      <c r="J1715" s="17" t="s">
        <v>3888</v>
      </c>
      <c r="L1715" s="17" t="s">
        <v>5752</v>
      </c>
      <c r="N1715" s="17" t="s">
        <v>19</v>
      </c>
      <c r="O1715" s="17" t="s">
        <v>15</v>
      </c>
      <c r="P1715" s="17">
        <v>45356</v>
      </c>
      <c r="AC1715" s="17" t="s">
        <v>3890</v>
      </c>
      <c r="AD1715" s="17" t="s">
        <v>3891</v>
      </c>
      <c r="AF1715" s="17">
        <v>8</v>
      </c>
      <c r="AG1715" s="17">
        <v>2</v>
      </c>
      <c r="AM1715" s="17" t="s">
        <v>105</v>
      </c>
      <c r="AN1715" s="17" t="s">
        <v>5515</v>
      </c>
      <c r="AO1715" s="17">
        <v>3</v>
      </c>
      <c r="AP1715" s="17">
        <v>80</v>
      </c>
      <c r="AQ1715" s="17">
        <v>5</v>
      </c>
      <c r="AT1715" s="17" t="s">
        <v>5516</v>
      </c>
      <c r="DN1715" s="17">
        <f>COUNTIF(AU1715:DM1715, "X")</f>
        <v>0</v>
      </c>
    </row>
    <row r="1716" spans="1:118" s="17" customFormat="1">
      <c r="A1716" s="17" t="s">
        <v>21884</v>
      </c>
      <c r="B1716" s="17">
        <v>55</v>
      </c>
      <c r="C1716" s="17">
        <v>119960</v>
      </c>
      <c r="D1716" s="17" t="s">
        <v>619</v>
      </c>
      <c r="E1716" s="17" t="s">
        <v>396</v>
      </c>
      <c r="F1716" s="17" t="s">
        <v>21885</v>
      </c>
      <c r="H1716" s="309">
        <v>30392</v>
      </c>
      <c r="I1716" s="309">
        <v>44137</v>
      </c>
      <c r="J1716" s="17" t="s">
        <v>3888</v>
      </c>
      <c r="L1716" s="17" t="s">
        <v>21886</v>
      </c>
      <c r="N1716" s="17" t="s">
        <v>80</v>
      </c>
      <c r="O1716" s="17" t="s">
        <v>15</v>
      </c>
      <c r="P1716" s="17">
        <v>45308</v>
      </c>
      <c r="AF1716" s="17">
        <v>8</v>
      </c>
      <c r="AG1716" s="17">
        <v>2</v>
      </c>
      <c r="AH1716" s="17" t="s">
        <v>11926</v>
      </c>
      <c r="AK1716" s="17" t="s">
        <v>21650</v>
      </c>
      <c r="AM1716" s="17" t="s">
        <v>145</v>
      </c>
      <c r="AN1716" s="17" t="s">
        <v>21819</v>
      </c>
      <c r="AO1716" s="17">
        <v>3</v>
      </c>
      <c r="AP1716" s="17">
        <v>80</v>
      </c>
      <c r="AQ1716" s="17">
        <v>5</v>
      </c>
      <c r="AR1716" s="17" t="s">
        <v>21652</v>
      </c>
      <c r="BC1716" s="17" t="s">
        <v>21</v>
      </c>
      <c r="BD1716" s="17" t="s">
        <v>3901</v>
      </c>
      <c r="BK1716" s="17" t="s">
        <v>3901</v>
      </c>
      <c r="BN1716" s="17" t="s">
        <v>3901</v>
      </c>
      <c r="DN1716" s="17">
        <f>COUNTIF(AU1716:DM1716, "X")</f>
        <v>3</v>
      </c>
    </row>
    <row r="1717" spans="1:118" s="17" customFormat="1">
      <c r="A1717" s="17" t="s">
        <v>22041</v>
      </c>
      <c r="B1717" s="17">
        <v>55</v>
      </c>
      <c r="C1717" s="17">
        <v>101781</v>
      </c>
      <c r="D1717" s="17" t="s">
        <v>21038</v>
      </c>
      <c r="E1717" s="17" t="s">
        <v>4566</v>
      </c>
      <c r="F1717" s="17" t="s">
        <v>65</v>
      </c>
      <c r="H1717" s="309">
        <v>28956</v>
      </c>
      <c r="I1717" s="309">
        <v>44012</v>
      </c>
      <c r="J1717" s="17" t="s">
        <v>3888</v>
      </c>
      <c r="L1717" s="17" t="s">
        <v>22042</v>
      </c>
      <c r="N1717" s="17" t="s">
        <v>196</v>
      </c>
      <c r="O1717" s="17" t="s">
        <v>15</v>
      </c>
      <c r="P1717" s="17">
        <v>45359</v>
      </c>
      <c r="AF1717" s="17">
        <v>8</v>
      </c>
      <c r="AG1717" s="17">
        <v>2</v>
      </c>
      <c r="AH1717" s="17" t="s">
        <v>11926</v>
      </c>
      <c r="AK1717" s="17" t="s">
        <v>21650</v>
      </c>
      <c r="AM1717" s="17" t="s">
        <v>255</v>
      </c>
      <c r="AN1717" s="17" t="s">
        <v>21914</v>
      </c>
      <c r="AO1717" s="17">
        <v>3</v>
      </c>
      <c r="AP1717" s="17">
        <v>80</v>
      </c>
      <c r="AQ1717" s="17">
        <v>5</v>
      </c>
      <c r="AR1717" s="17" t="s">
        <v>21652</v>
      </c>
      <c r="AS1717" s="17" t="s">
        <v>21915</v>
      </c>
      <c r="BD1717" s="17" t="s">
        <v>3901</v>
      </c>
      <c r="DN1717" s="17">
        <f>COUNTIF(AU1717:DM1717, "X")</f>
        <v>1</v>
      </c>
    </row>
    <row r="1718" spans="1:118" s="17" customFormat="1">
      <c r="A1718" s="17" t="s">
        <v>10612</v>
      </c>
      <c r="B1718" s="17">
        <v>55</v>
      </c>
      <c r="C1718" s="17">
        <v>111551</v>
      </c>
      <c r="D1718" s="17" t="s">
        <v>10613</v>
      </c>
      <c r="E1718" s="17" t="s">
        <v>166</v>
      </c>
      <c r="F1718" s="17" t="s">
        <v>70</v>
      </c>
      <c r="H1718" s="309">
        <v>28948</v>
      </c>
      <c r="I1718" s="309">
        <v>41904</v>
      </c>
      <c r="J1718" s="17" t="s">
        <v>3888</v>
      </c>
      <c r="L1718" s="17" t="s">
        <v>10614</v>
      </c>
      <c r="N1718" s="17" t="s">
        <v>14</v>
      </c>
      <c r="O1718" s="17" t="s">
        <v>15</v>
      </c>
      <c r="P1718" s="17">
        <v>45371</v>
      </c>
      <c r="AC1718" s="17" t="s">
        <v>14</v>
      </c>
      <c r="AF1718" s="17">
        <v>15</v>
      </c>
      <c r="AG1718" s="17">
        <v>2</v>
      </c>
      <c r="AI1718" s="17" t="s">
        <v>10178</v>
      </c>
      <c r="AM1718" s="17" t="s">
        <v>193</v>
      </c>
      <c r="AN1718" s="17" t="s">
        <v>10381</v>
      </c>
      <c r="AO1718" s="17">
        <v>3</v>
      </c>
      <c r="AP1718" s="17">
        <v>80</v>
      </c>
      <c r="AQ1718" s="17">
        <v>5</v>
      </c>
      <c r="AR1718" s="17" t="s">
        <v>10180</v>
      </c>
      <c r="DN1718" s="17">
        <f>COUNTIF(AU1718:DM1718, "X")</f>
        <v>0</v>
      </c>
    </row>
    <row r="1719" spans="1:118" s="17" customFormat="1">
      <c r="A1719" s="17" t="s">
        <v>24526</v>
      </c>
      <c r="B1719" s="17">
        <v>55</v>
      </c>
      <c r="C1719" s="17">
        <v>114224</v>
      </c>
      <c r="D1719" s="17" t="s">
        <v>5394</v>
      </c>
      <c r="E1719" s="17" t="s">
        <v>332</v>
      </c>
      <c r="F1719" s="17" t="s">
        <v>21</v>
      </c>
      <c r="H1719" s="309">
        <v>22921</v>
      </c>
      <c r="I1719" s="309">
        <v>36813</v>
      </c>
      <c r="J1719" s="17" t="s">
        <v>3888</v>
      </c>
      <c r="L1719" s="17" t="s">
        <v>24483</v>
      </c>
      <c r="N1719" s="17" t="s">
        <v>19</v>
      </c>
      <c r="O1719" s="17" t="s">
        <v>15</v>
      </c>
      <c r="P1719" s="17">
        <v>45356</v>
      </c>
      <c r="AD1719" s="17" t="s">
        <v>3891</v>
      </c>
      <c r="AF1719" s="17">
        <v>8</v>
      </c>
      <c r="AG1719" s="17">
        <v>2</v>
      </c>
      <c r="AM1719" s="17" t="s">
        <v>141</v>
      </c>
      <c r="AN1719" s="17" t="s">
        <v>24484</v>
      </c>
      <c r="AO1719" s="17">
        <v>3</v>
      </c>
      <c r="AP1719" s="17">
        <v>80</v>
      </c>
      <c r="AQ1719" s="17">
        <v>5</v>
      </c>
      <c r="AR1719" s="17" t="s">
        <v>24485</v>
      </c>
      <c r="AV1719" s="17" t="s">
        <v>3901</v>
      </c>
      <c r="AY1719" s="17" t="s">
        <v>30</v>
      </c>
      <c r="AZ1719" s="17" t="s">
        <v>3901</v>
      </c>
      <c r="BA1719" s="17" t="s">
        <v>3901</v>
      </c>
      <c r="BB1719" s="17" t="s">
        <v>3901</v>
      </c>
      <c r="BD1719" s="17" t="s">
        <v>3901</v>
      </c>
      <c r="BH1719" s="17" t="s">
        <v>3901</v>
      </c>
      <c r="BK1719" s="17" t="s">
        <v>3901</v>
      </c>
      <c r="BL1719" s="17" t="s">
        <v>3901</v>
      </c>
      <c r="BN1719" s="17" t="s">
        <v>3901</v>
      </c>
      <c r="BQ1719" s="17" t="s">
        <v>30</v>
      </c>
      <c r="BS1719" s="17" t="s">
        <v>3901</v>
      </c>
      <c r="BY1719" s="17" t="s">
        <v>3901</v>
      </c>
      <c r="BZ1719" s="17" t="s">
        <v>30</v>
      </c>
      <c r="CC1719" s="17" t="s">
        <v>3901</v>
      </c>
      <c r="CD1719" s="17" t="s">
        <v>3901</v>
      </c>
      <c r="CF1719" s="17" t="s">
        <v>3901</v>
      </c>
      <c r="CU1719" s="17" t="s">
        <v>3901</v>
      </c>
      <c r="DN1719" s="17">
        <f>COUNTIF(AU1719:DM1719, "X")</f>
        <v>15</v>
      </c>
    </row>
    <row r="1720" spans="1:118" s="17" customFormat="1">
      <c r="A1720" s="17" t="s">
        <v>23874</v>
      </c>
      <c r="B1720" s="17">
        <v>55</v>
      </c>
      <c r="C1720" s="17">
        <v>98542</v>
      </c>
      <c r="D1720" s="17" t="s">
        <v>23875</v>
      </c>
      <c r="E1720" s="17" t="s">
        <v>396</v>
      </c>
      <c r="F1720" s="17" t="s">
        <v>30</v>
      </c>
      <c r="H1720" s="309">
        <v>28899</v>
      </c>
      <c r="I1720" s="309">
        <v>40584</v>
      </c>
      <c r="J1720" s="17" t="s">
        <v>3888</v>
      </c>
      <c r="L1720" s="17" t="s">
        <v>23876</v>
      </c>
      <c r="N1720" s="17" t="s">
        <v>126</v>
      </c>
      <c r="O1720" s="17" t="s">
        <v>15</v>
      </c>
      <c r="P1720" s="17">
        <v>45383</v>
      </c>
      <c r="AF1720" s="17">
        <v>8</v>
      </c>
      <c r="AG1720" s="17">
        <v>2</v>
      </c>
      <c r="AI1720" s="17" t="s">
        <v>20542</v>
      </c>
      <c r="AM1720" s="17" t="s">
        <v>127</v>
      </c>
      <c r="AN1720" s="17" t="s">
        <v>23839</v>
      </c>
      <c r="AO1720" s="17">
        <v>3</v>
      </c>
      <c r="AP1720" s="17">
        <v>80</v>
      </c>
      <c r="AQ1720" s="17">
        <v>5</v>
      </c>
      <c r="AR1720" s="17" t="s">
        <v>22585</v>
      </c>
      <c r="AS1720" s="17" t="s">
        <v>23503</v>
      </c>
      <c r="CF1720" s="17" t="s">
        <v>3901</v>
      </c>
      <c r="CH1720" s="17" t="s">
        <v>3901</v>
      </c>
      <c r="CR1720" s="17" t="s">
        <v>21</v>
      </c>
      <c r="CU1720" s="17" t="s">
        <v>3901</v>
      </c>
      <c r="CY1720" s="17" t="s">
        <v>21</v>
      </c>
      <c r="DA1720" s="17" t="s">
        <v>3901</v>
      </c>
      <c r="DN1720" s="17">
        <f>COUNTIF(AU1720:DM1720, "X")</f>
        <v>4</v>
      </c>
    </row>
    <row r="1721" spans="1:118" s="17" customFormat="1">
      <c r="A1721" s="17" t="s">
        <v>20871</v>
      </c>
      <c r="B1721" s="17">
        <v>55</v>
      </c>
      <c r="C1721" s="17">
        <v>109712</v>
      </c>
      <c r="D1721" s="17" t="s">
        <v>9325</v>
      </c>
      <c r="E1721" s="17" t="s">
        <v>762</v>
      </c>
      <c r="F1721" s="17" t="s">
        <v>33</v>
      </c>
      <c r="H1721" s="309">
        <v>29837</v>
      </c>
      <c r="I1721" s="309">
        <v>39949</v>
      </c>
      <c r="J1721" s="17" t="s">
        <v>3888</v>
      </c>
      <c r="L1721" s="17" t="s">
        <v>20872</v>
      </c>
      <c r="N1721" s="17" t="s">
        <v>26</v>
      </c>
      <c r="O1721" s="17" t="s">
        <v>15</v>
      </c>
      <c r="P1721" s="17">
        <v>45318</v>
      </c>
      <c r="AF1721" s="17">
        <v>15</v>
      </c>
      <c r="AG1721" s="17">
        <v>2</v>
      </c>
      <c r="AI1721" s="17" t="s">
        <v>20669</v>
      </c>
      <c r="AM1721" s="17" t="s">
        <v>27</v>
      </c>
      <c r="AN1721" s="17" t="s">
        <v>20847</v>
      </c>
      <c r="AO1721" s="17">
        <v>3</v>
      </c>
      <c r="AP1721" s="17">
        <v>80</v>
      </c>
      <c r="AQ1721" s="17">
        <v>5</v>
      </c>
      <c r="AR1721" s="17" t="s">
        <v>20671</v>
      </c>
      <c r="AV1721" s="17" t="s">
        <v>3901</v>
      </c>
      <c r="CH1721" s="17" t="s">
        <v>3901</v>
      </c>
      <c r="CQ1721" s="17" t="s">
        <v>3901</v>
      </c>
      <c r="CU1721" s="17" t="s">
        <v>3901</v>
      </c>
      <c r="DA1721" s="17" t="s">
        <v>3901</v>
      </c>
      <c r="DN1721" s="17">
        <f>COUNTIF(AU1721:DM1721, "X")</f>
        <v>5</v>
      </c>
    </row>
    <row r="1722" spans="1:118" s="17" customFormat="1">
      <c r="A1722" s="17" t="s">
        <v>6771</v>
      </c>
      <c r="B1722" s="17">
        <v>55</v>
      </c>
      <c r="C1722" s="17">
        <v>47994</v>
      </c>
      <c r="D1722" s="17" t="s">
        <v>6772</v>
      </c>
      <c r="E1722" s="17" t="s">
        <v>278</v>
      </c>
      <c r="F1722" s="17" t="s">
        <v>17</v>
      </c>
      <c r="H1722" s="309">
        <v>22042</v>
      </c>
      <c r="I1722" s="309">
        <v>31929</v>
      </c>
      <c r="J1722" s="17" t="s">
        <v>3888</v>
      </c>
      <c r="L1722" s="17" t="s">
        <v>6773</v>
      </c>
      <c r="N1722" s="17" t="s">
        <v>19</v>
      </c>
      <c r="O1722" s="17" t="s">
        <v>15</v>
      </c>
      <c r="P1722" s="17">
        <v>45356</v>
      </c>
      <c r="AC1722" s="17" t="s">
        <v>3890</v>
      </c>
      <c r="AD1722" s="17" t="s">
        <v>3891</v>
      </c>
      <c r="AF1722" s="17">
        <v>8</v>
      </c>
      <c r="AG1722" s="17">
        <v>2</v>
      </c>
      <c r="AM1722" s="17" t="s">
        <v>248</v>
      </c>
      <c r="AN1722" s="17" t="s">
        <v>6588</v>
      </c>
      <c r="AO1722" s="17">
        <v>3</v>
      </c>
      <c r="AP1722" s="17">
        <v>80</v>
      </c>
      <c r="AQ1722" s="17">
        <v>5</v>
      </c>
      <c r="AT1722" s="17" t="s">
        <v>6589</v>
      </c>
      <c r="AU1722" s="17" t="s">
        <v>21</v>
      </c>
      <c r="AV1722" s="17" t="s">
        <v>3901</v>
      </c>
      <c r="AZ1722" s="17" t="s">
        <v>3901</v>
      </c>
      <c r="BD1722" s="17" t="s">
        <v>3901</v>
      </c>
      <c r="BK1722" s="17" t="s">
        <v>3901</v>
      </c>
      <c r="BS1722" s="17" t="s">
        <v>3901</v>
      </c>
      <c r="BY1722" s="17" t="s">
        <v>3901</v>
      </c>
      <c r="CC1722" s="17" t="s">
        <v>3901</v>
      </c>
      <c r="CH1722" s="17" t="s">
        <v>3901</v>
      </c>
      <c r="CM1722" s="17" t="s">
        <v>21</v>
      </c>
      <c r="CN1722" s="17" t="s">
        <v>3901</v>
      </c>
      <c r="CQ1722" s="17" t="s">
        <v>3901</v>
      </c>
      <c r="CR1722" s="17" t="s">
        <v>21</v>
      </c>
      <c r="CU1722" s="17" t="s">
        <v>3901</v>
      </c>
      <c r="DN1722" s="17">
        <f>COUNTIF(AU1722:DM1722, "X")</f>
        <v>11</v>
      </c>
    </row>
    <row r="1723" spans="1:118" s="17" customFormat="1">
      <c r="A1723" s="17" t="s">
        <v>9324</v>
      </c>
      <c r="B1723" s="17">
        <v>55</v>
      </c>
      <c r="C1723" s="17">
        <v>110186</v>
      </c>
      <c r="D1723" s="17" t="s">
        <v>9325</v>
      </c>
      <c r="E1723" s="17" t="s">
        <v>5511</v>
      </c>
      <c r="F1723" s="17" t="s">
        <v>75</v>
      </c>
      <c r="H1723" s="309">
        <v>29837</v>
      </c>
      <c r="I1723" s="309">
        <v>44015</v>
      </c>
      <c r="J1723" s="17" t="s">
        <v>3888</v>
      </c>
      <c r="L1723" s="17" t="s">
        <v>9326</v>
      </c>
      <c r="N1723" s="17" t="s">
        <v>19</v>
      </c>
      <c r="O1723" s="17" t="s">
        <v>15</v>
      </c>
      <c r="P1723" s="17">
        <v>45356</v>
      </c>
      <c r="AC1723" s="17" t="s">
        <v>3890</v>
      </c>
      <c r="AD1723" s="17" t="s">
        <v>3891</v>
      </c>
      <c r="AF1723" s="17">
        <v>15</v>
      </c>
      <c r="AG1723" s="17">
        <v>2</v>
      </c>
      <c r="AM1723" s="17" t="s">
        <v>29</v>
      </c>
      <c r="AN1723" s="17" t="s">
        <v>9081</v>
      </c>
      <c r="AO1723" s="17">
        <v>3</v>
      </c>
      <c r="AP1723" s="17">
        <v>80</v>
      </c>
      <c r="AQ1723" s="17">
        <v>5</v>
      </c>
      <c r="AT1723" s="17" t="s">
        <v>9082</v>
      </c>
      <c r="AV1723" s="17" t="s">
        <v>3901</v>
      </c>
      <c r="BQ1723" s="17" t="s">
        <v>30</v>
      </c>
      <c r="BS1723" s="17" t="s">
        <v>3901</v>
      </c>
      <c r="DN1723" s="17">
        <f>COUNTIF(AU1723:DM1723, "X")</f>
        <v>2</v>
      </c>
    </row>
    <row r="1724" spans="1:118" s="17" customFormat="1">
      <c r="A1724" s="17" t="s">
        <v>13592</v>
      </c>
      <c r="B1724" s="17">
        <v>55</v>
      </c>
      <c r="C1724" s="17">
        <v>120708</v>
      </c>
      <c r="D1724" s="17" t="s">
        <v>13593</v>
      </c>
      <c r="E1724" s="17" t="s">
        <v>426</v>
      </c>
      <c r="F1724" s="17" t="s">
        <v>82</v>
      </c>
      <c r="H1724" s="309">
        <v>30681</v>
      </c>
      <c r="I1724" s="309">
        <v>37467</v>
      </c>
      <c r="J1724" s="17" t="s">
        <v>3888</v>
      </c>
      <c r="L1724" s="17" t="s">
        <v>13594</v>
      </c>
      <c r="N1724" s="17" t="s">
        <v>31</v>
      </c>
      <c r="O1724" s="17" t="s">
        <v>15</v>
      </c>
      <c r="P1724" s="17">
        <v>45373</v>
      </c>
      <c r="AC1724" s="17" t="s">
        <v>9895</v>
      </c>
      <c r="AD1724" s="17" t="s">
        <v>9896</v>
      </c>
      <c r="AF1724" s="17">
        <v>8</v>
      </c>
      <c r="AG1724" s="17">
        <v>2</v>
      </c>
      <c r="AM1724" s="17" t="s">
        <v>240</v>
      </c>
      <c r="AN1724" s="17" t="s">
        <v>13567</v>
      </c>
      <c r="AO1724" s="17">
        <v>3</v>
      </c>
      <c r="AP1724" s="17">
        <v>80</v>
      </c>
      <c r="AQ1724" s="17">
        <v>5</v>
      </c>
      <c r="AR1724" s="17" t="s">
        <v>9898</v>
      </c>
      <c r="AT1724" s="17" t="s">
        <v>12990</v>
      </c>
      <c r="BD1724" s="17" t="s">
        <v>3901</v>
      </c>
      <c r="BK1724" s="17" t="s">
        <v>3901</v>
      </c>
      <c r="BS1724" s="17" t="s">
        <v>3901</v>
      </c>
      <c r="CU1724" s="17" t="s">
        <v>3901</v>
      </c>
      <c r="DN1724" s="17">
        <f>COUNTIF(AU1724:DM1724, "X")</f>
        <v>4</v>
      </c>
    </row>
    <row r="1725" spans="1:118" s="17" customFormat="1">
      <c r="A1725" s="17" t="s">
        <v>19388</v>
      </c>
      <c r="B1725" s="17">
        <v>55</v>
      </c>
      <c r="C1725" s="17">
        <v>110861</v>
      </c>
      <c r="D1725" s="17" t="s">
        <v>19266</v>
      </c>
      <c r="E1725" s="17" t="s">
        <v>19389</v>
      </c>
      <c r="F1725" s="17" t="s">
        <v>19390</v>
      </c>
      <c r="H1725" s="309">
        <v>29962</v>
      </c>
      <c r="I1725" s="309">
        <v>36565</v>
      </c>
      <c r="J1725" s="17" t="s">
        <v>3888</v>
      </c>
      <c r="L1725" s="17" t="s">
        <v>19267</v>
      </c>
      <c r="N1725" s="17" t="s">
        <v>31</v>
      </c>
      <c r="O1725" s="17" t="s">
        <v>15</v>
      </c>
      <c r="P1725" s="17">
        <v>45373</v>
      </c>
      <c r="AF1725" s="17">
        <v>8</v>
      </c>
      <c r="AG1725" s="17">
        <v>2</v>
      </c>
      <c r="AH1725" s="17" t="s">
        <v>11926</v>
      </c>
      <c r="AK1725" s="17" t="s">
        <v>11927</v>
      </c>
      <c r="AM1725" s="17" t="s">
        <v>34</v>
      </c>
      <c r="AN1725" s="17" t="s">
        <v>19238</v>
      </c>
      <c r="AO1725" s="17">
        <v>3</v>
      </c>
      <c r="AP1725" s="17">
        <v>80</v>
      </c>
      <c r="AQ1725" s="17">
        <v>5</v>
      </c>
      <c r="AR1725" s="17" t="s">
        <v>19239</v>
      </c>
      <c r="BB1725" s="17" t="s">
        <v>3901</v>
      </c>
      <c r="BD1725" s="17" t="s">
        <v>3901</v>
      </c>
      <c r="BH1725" s="17" t="s">
        <v>3901</v>
      </c>
      <c r="BK1725" s="17" t="s">
        <v>3901</v>
      </c>
      <c r="BN1725" s="17" t="s">
        <v>3901</v>
      </c>
      <c r="BQ1725" s="17" t="s">
        <v>21</v>
      </c>
      <c r="BS1725" s="17" t="s">
        <v>3901</v>
      </c>
      <c r="BY1725" s="17" t="s">
        <v>3901</v>
      </c>
      <c r="CF1725" s="17" t="s">
        <v>3901</v>
      </c>
      <c r="CH1725" s="17" t="s">
        <v>3901</v>
      </c>
      <c r="CM1725" s="17" t="s">
        <v>21</v>
      </c>
      <c r="CN1725" s="17" t="s">
        <v>3901</v>
      </c>
      <c r="CO1725" s="17" t="s">
        <v>21</v>
      </c>
      <c r="CQ1725" s="17" t="s">
        <v>3901</v>
      </c>
      <c r="CR1725" s="17" t="s">
        <v>21</v>
      </c>
      <c r="CU1725" s="17" t="s">
        <v>3901</v>
      </c>
      <c r="DN1725" s="17">
        <f>COUNTIF(AU1725:DM1725, "X")</f>
        <v>12</v>
      </c>
    </row>
    <row r="1726" spans="1:118" s="17" customFormat="1">
      <c r="A1726" s="17" t="s">
        <v>9522</v>
      </c>
      <c r="B1726" s="17">
        <v>55</v>
      </c>
      <c r="C1726" s="17">
        <v>42628</v>
      </c>
      <c r="D1726" s="17" t="s">
        <v>9523</v>
      </c>
      <c r="E1726" s="17" t="s">
        <v>418</v>
      </c>
      <c r="F1726" s="17" t="s">
        <v>9524</v>
      </c>
      <c r="H1726" s="309">
        <v>12073</v>
      </c>
      <c r="I1726" s="309">
        <v>28611</v>
      </c>
      <c r="J1726" s="17" t="s">
        <v>3888</v>
      </c>
      <c r="L1726" s="17" t="s">
        <v>9525</v>
      </c>
      <c r="N1726" s="17" t="s">
        <v>19</v>
      </c>
      <c r="O1726" s="17" t="s">
        <v>15</v>
      </c>
      <c r="P1726" s="17">
        <v>45356</v>
      </c>
      <c r="AC1726" s="17" t="s">
        <v>3890</v>
      </c>
      <c r="AD1726" s="17" t="s">
        <v>3891</v>
      </c>
      <c r="AF1726" s="17">
        <v>15</v>
      </c>
      <c r="AG1726" s="17">
        <v>2</v>
      </c>
      <c r="AM1726" s="17" t="s">
        <v>311</v>
      </c>
      <c r="AN1726" s="17" t="s">
        <v>9449</v>
      </c>
      <c r="AO1726" s="17">
        <v>3</v>
      </c>
      <c r="AP1726" s="17">
        <v>80</v>
      </c>
      <c r="AQ1726" s="17">
        <v>5</v>
      </c>
      <c r="AT1726" s="17" t="s">
        <v>9082</v>
      </c>
      <c r="AU1726" s="17" t="s">
        <v>30</v>
      </c>
      <c r="AV1726" s="17" t="s">
        <v>3901</v>
      </c>
      <c r="AX1726" s="17" t="s">
        <v>3901</v>
      </c>
      <c r="AZ1726" s="17" t="s">
        <v>3901</v>
      </c>
      <c r="BA1726" s="17" t="s">
        <v>21</v>
      </c>
      <c r="BB1726" s="17" t="s">
        <v>3901</v>
      </c>
      <c r="BC1726" s="17" t="s">
        <v>30</v>
      </c>
      <c r="BD1726" s="17" t="s">
        <v>3901</v>
      </c>
      <c r="BH1726" s="17" t="s">
        <v>3901</v>
      </c>
      <c r="BJ1726" s="17" t="s">
        <v>30</v>
      </c>
      <c r="BK1726" s="17" t="s">
        <v>3901</v>
      </c>
      <c r="BN1726" s="17" t="s">
        <v>3901</v>
      </c>
      <c r="BS1726" s="17" t="s">
        <v>3901</v>
      </c>
      <c r="BY1726" s="17" t="s">
        <v>3901</v>
      </c>
      <c r="BZ1726" s="17" t="s">
        <v>30</v>
      </c>
      <c r="CC1726" s="17" t="s">
        <v>3901</v>
      </c>
      <c r="CD1726" s="17" t="s">
        <v>3901</v>
      </c>
      <c r="CF1726" s="17" t="s">
        <v>3901</v>
      </c>
      <c r="CH1726" s="17" t="s">
        <v>3901</v>
      </c>
      <c r="CI1726" s="17" t="s">
        <v>3901</v>
      </c>
      <c r="CL1726" s="17" t="s">
        <v>3901</v>
      </c>
      <c r="CM1726" s="17" t="s">
        <v>21</v>
      </c>
      <c r="CN1726" s="17" t="s">
        <v>3901</v>
      </c>
      <c r="CR1726" s="17" t="s">
        <v>30</v>
      </c>
      <c r="CU1726" s="17" t="s">
        <v>3901</v>
      </c>
      <c r="CX1726" s="17" t="s">
        <v>3901</v>
      </c>
      <c r="CY1726" s="17" t="s">
        <v>30</v>
      </c>
      <c r="DA1726" s="17" t="s">
        <v>3901</v>
      </c>
      <c r="DN1726" s="17">
        <f>COUNTIF(AU1726:DM1726, "X")</f>
        <v>20</v>
      </c>
    </row>
    <row r="1727" spans="1:118" s="17" customFormat="1">
      <c r="A1727" s="17" t="s">
        <v>25518</v>
      </c>
      <c r="B1727" s="17">
        <v>55</v>
      </c>
      <c r="C1727" s="17">
        <v>112554</v>
      </c>
      <c r="D1727" s="17" t="s">
        <v>16737</v>
      </c>
      <c r="E1727" s="17" t="s">
        <v>52</v>
      </c>
      <c r="F1727" s="17" t="s">
        <v>63</v>
      </c>
      <c r="G1727" s="17" t="s">
        <v>203</v>
      </c>
      <c r="H1727" s="309">
        <v>23710</v>
      </c>
      <c r="I1727" s="309">
        <v>36725</v>
      </c>
      <c r="J1727" s="17" t="s">
        <v>3888</v>
      </c>
      <c r="L1727" s="17" t="s">
        <v>25461</v>
      </c>
      <c r="N1727" s="17" t="s">
        <v>31</v>
      </c>
      <c r="O1727" s="17" t="s">
        <v>15</v>
      </c>
      <c r="P1727" s="17">
        <v>45373</v>
      </c>
      <c r="AC1727" s="17" t="s">
        <v>9895</v>
      </c>
      <c r="AD1727" s="17" t="s">
        <v>9896</v>
      </c>
      <c r="AF1727" s="17">
        <v>8</v>
      </c>
      <c r="AG1727" s="17">
        <v>2</v>
      </c>
      <c r="AM1727" s="17" t="s">
        <v>76</v>
      </c>
      <c r="AN1727" s="17" t="s">
        <v>25452</v>
      </c>
      <c r="AO1727" s="17">
        <v>3</v>
      </c>
      <c r="AP1727" s="17">
        <v>80</v>
      </c>
      <c r="AQ1727" s="17">
        <v>5</v>
      </c>
      <c r="AR1727" s="17" t="s">
        <v>9898</v>
      </c>
      <c r="AT1727" s="17" t="s">
        <v>9899</v>
      </c>
      <c r="AV1727" s="17" t="s">
        <v>3901</v>
      </c>
      <c r="BD1727" s="17" t="s">
        <v>3901</v>
      </c>
      <c r="BK1727" s="17" t="s">
        <v>3901</v>
      </c>
      <c r="BS1727" s="17" t="s">
        <v>3901</v>
      </c>
      <c r="CD1727" s="17" t="s">
        <v>3901</v>
      </c>
      <c r="CF1727" s="17" t="s">
        <v>3901</v>
      </c>
      <c r="CH1727" s="17" t="s">
        <v>3901</v>
      </c>
      <c r="CU1727" s="17" t="s">
        <v>3901</v>
      </c>
      <c r="DA1727" s="17" t="s">
        <v>3901</v>
      </c>
      <c r="DN1727" s="17">
        <f>COUNTIF(AU1727:DM1727, "X")</f>
        <v>9</v>
      </c>
    </row>
    <row r="1728" spans="1:118" s="17" customFormat="1">
      <c r="A1728" s="17" t="s">
        <v>25460</v>
      </c>
      <c r="B1728" s="17">
        <v>55</v>
      </c>
      <c r="C1728" s="17">
        <v>115971</v>
      </c>
      <c r="D1728" s="17" t="s">
        <v>16737</v>
      </c>
      <c r="E1728" s="17" t="s">
        <v>6054</v>
      </c>
      <c r="F1728" s="17" t="s">
        <v>235</v>
      </c>
      <c r="H1728" s="309">
        <v>23778</v>
      </c>
      <c r="I1728" s="309">
        <v>36933</v>
      </c>
      <c r="J1728" s="17" t="s">
        <v>3888</v>
      </c>
      <c r="L1728" s="17" t="s">
        <v>25461</v>
      </c>
      <c r="N1728" s="17" t="s">
        <v>31</v>
      </c>
      <c r="O1728" s="17" t="s">
        <v>15</v>
      </c>
      <c r="P1728" s="17">
        <v>45373</v>
      </c>
      <c r="Q1728" s="17">
        <v>5419</v>
      </c>
      <c r="AC1728" s="17" t="s">
        <v>9895</v>
      </c>
      <c r="AD1728" s="17" t="s">
        <v>9896</v>
      </c>
      <c r="AF1728" s="17">
        <v>8</v>
      </c>
      <c r="AG1728" s="17">
        <v>2</v>
      </c>
      <c r="AM1728" s="17" t="s">
        <v>76</v>
      </c>
      <c r="AN1728" s="17" t="s">
        <v>25452</v>
      </c>
      <c r="AO1728" s="17">
        <v>3</v>
      </c>
      <c r="AP1728" s="17">
        <v>80</v>
      </c>
      <c r="AQ1728" s="17">
        <v>5</v>
      </c>
      <c r="AR1728" s="17" t="s">
        <v>9898</v>
      </c>
      <c r="AT1728" s="17" t="s">
        <v>9899</v>
      </c>
      <c r="BD1728" s="17" t="s">
        <v>3901</v>
      </c>
      <c r="BK1728" s="17" t="s">
        <v>3901</v>
      </c>
      <c r="BS1728" s="17" t="s">
        <v>3901</v>
      </c>
      <c r="CD1728" s="17" t="s">
        <v>3901</v>
      </c>
      <c r="CF1728" s="17" t="s">
        <v>3901</v>
      </c>
      <c r="CH1728" s="17" t="s">
        <v>3901</v>
      </c>
      <c r="CU1728" s="17" t="s">
        <v>3901</v>
      </c>
      <c r="DA1728" s="17" t="s">
        <v>3901</v>
      </c>
      <c r="DN1728" s="17">
        <f>COUNTIF(AU1728:DM1728, "X")</f>
        <v>8</v>
      </c>
    </row>
    <row r="1729" spans="1:118" s="17" customFormat="1">
      <c r="A1729" s="17" t="s">
        <v>26021</v>
      </c>
      <c r="B1729" s="17">
        <v>55</v>
      </c>
      <c r="C1729" s="17">
        <v>62154</v>
      </c>
      <c r="D1729" s="17" t="s">
        <v>3898</v>
      </c>
      <c r="E1729" s="17" t="s">
        <v>6754</v>
      </c>
      <c r="F1729" s="17" t="s">
        <v>445</v>
      </c>
      <c r="H1729" s="309">
        <v>20247</v>
      </c>
      <c r="I1729" s="309">
        <v>30437</v>
      </c>
      <c r="J1729" s="17" t="s">
        <v>3888</v>
      </c>
      <c r="K1729" s="17" t="s">
        <v>21</v>
      </c>
      <c r="L1729" s="17" t="s">
        <v>26022</v>
      </c>
      <c r="N1729" s="17" t="s">
        <v>19</v>
      </c>
      <c r="O1729" s="17" t="s">
        <v>15</v>
      </c>
      <c r="P1729" s="17">
        <v>45356</v>
      </c>
      <c r="AD1729" s="17" t="s">
        <v>3891</v>
      </c>
      <c r="AF1729" s="17">
        <v>15</v>
      </c>
      <c r="AG1729" s="17">
        <v>2</v>
      </c>
      <c r="AM1729" s="17" t="s">
        <v>20</v>
      </c>
      <c r="AN1729" s="17" t="s">
        <v>26023</v>
      </c>
      <c r="AO1729" s="17">
        <v>3</v>
      </c>
      <c r="AP1729" s="17">
        <v>80</v>
      </c>
      <c r="AQ1729" s="17">
        <v>5</v>
      </c>
      <c r="AR1729" s="17" t="s">
        <v>22150</v>
      </c>
      <c r="AV1729" s="17" t="s">
        <v>3901</v>
      </c>
      <c r="AZ1729" s="17" t="s">
        <v>3901</v>
      </c>
      <c r="BA1729" s="17" t="s">
        <v>3901</v>
      </c>
      <c r="BB1729" s="17" t="s">
        <v>3901</v>
      </c>
      <c r="BD1729" s="17" t="s">
        <v>3901</v>
      </c>
      <c r="BK1729" s="17" t="s">
        <v>3901</v>
      </c>
      <c r="BN1729" s="17" t="s">
        <v>3901</v>
      </c>
      <c r="BQ1729" s="17" t="s">
        <v>21</v>
      </c>
      <c r="BS1729" s="17" t="s">
        <v>3901</v>
      </c>
      <c r="CC1729" s="17" t="s">
        <v>3901</v>
      </c>
      <c r="CF1729" s="17" t="s">
        <v>3901</v>
      </c>
      <c r="CH1729" s="17" t="s">
        <v>3901</v>
      </c>
      <c r="CM1729" s="17" t="s">
        <v>21</v>
      </c>
      <c r="CN1729" s="17" t="s">
        <v>3901</v>
      </c>
      <c r="CQ1729" s="17" t="s">
        <v>3901</v>
      </c>
      <c r="CR1729" s="17" t="s">
        <v>21</v>
      </c>
      <c r="CU1729" s="17" t="s">
        <v>3901</v>
      </c>
      <c r="DA1729" s="17" t="s">
        <v>3901</v>
      </c>
      <c r="DD1729" s="17" t="s">
        <v>3901</v>
      </c>
      <c r="DF1729" s="17" t="s">
        <v>3901</v>
      </c>
      <c r="DG1729" s="17" t="s">
        <v>3901</v>
      </c>
      <c r="DJ1729" s="17" t="s">
        <v>3901</v>
      </c>
      <c r="DK1729" s="17" t="s">
        <v>21</v>
      </c>
      <c r="DL1729" s="17" t="s">
        <v>21</v>
      </c>
      <c r="DM1729" s="17" t="s">
        <v>3901</v>
      </c>
      <c r="DN1729" s="17">
        <f>COUNTIF(AU1729:DM1729, "X")</f>
        <v>20</v>
      </c>
    </row>
    <row r="1730" spans="1:118" s="17" customFormat="1">
      <c r="A1730" s="17" t="s">
        <v>24572</v>
      </c>
      <c r="B1730" s="17">
        <v>55</v>
      </c>
      <c r="C1730" s="17">
        <v>102113</v>
      </c>
      <c r="D1730" s="17" t="s">
        <v>3898</v>
      </c>
      <c r="E1730" s="17" t="s">
        <v>12170</v>
      </c>
      <c r="F1730" s="17" t="s">
        <v>22</v>
      </c>
      <c r="H1730" s="309">
        <v>12594</v>
      </c>
      <c r="I1730" s="309">
        <v>42548</v>
      </c>
      <c r="J1730" s="17" t="s">
        <v>3888</v>
      </c>
      <c r="L1730" s="17" t="s">
        <v>24573</v>
      </c>
      <c r="N1730" s="17" t="s">
        <v>19</v>
      </c>
      <c r="O1730" s="17" t="s">
        <v>15</v>
      </c>
      <c r="P1730" s="17">
        <v>45356</v>
      </c>
      <c r="AD1730" s="17" t="s">
        <v>3891</v>
      </c>
      <c r="AF1730" s="17">
        <v>8</v>
      </c>
      <c r="AG1730" s="17">
        <v>2</v>
      </c>
      <c r="AM1730" s="17" t="s">
        <v>141</v>
      </c>
      <c r="AN1730" s="17" t="s">
        <v>24484</v>
      </c>
      <c r="AO1730" s="17">
        <v>3</v>
      </c>
      <c r="AP1730" s="17">
        <v>80</v>
      </c>
      <c r="AQ1730" s="17">
        <v>5</v>
      </c>
      <c r="AR1730" s="17" t="s">
        <v>24485</v>
      </c>
      <c r="DN1730" s="17">
        <f>COUNTIF(AU1730:DM1730, "X")</f>
        <v>0</v>
      </c>
    </row>
    <row r="1731" spans="1:118" s="17" customFormat="1">
      <c r="A1731" s="17" t="s">
        <v>3897</v>
      </c>
      <c r="B1731" s="17">
        <v>55</v>
      </c>
      <c r="C1731" s="17">
        <v>28787</v>
      </c>
      <c r="D1731" s="17" t="s">
        <v>3898</v>
      </c>
      <c r="E1731" s="17" t="s">
        <v>3899</v>
      </c>
      <c r="F1731" s="17" t="s">
        <v>3900</v>
      </c>
      <c r="H1731" s="309">
        <v>20847</v>
      </c>
      <c r="I1731" s="309">
        <v>42625</v>
      </c>
      <c r="J1731" s="17" t="s">
        <v>3888</v>
      </c>
      <c r="L1731" s="17" t="s">
        <v>1955</v>
      </c>
      <c r="N1731" s="17" t="s">
        <v>19</v>
      </c>
      <c r="O1731" s="17" t="s">
        <v>15</v>
      </c>
      <c r="P1731" s="17">
        <v>45356</v>
      </c>
      <c r="AC1731" s="17" t="s">
        <v>3890</v>
      </c>
      <c r="AD1731" s="17" t="s">
        <v>3891</v>
      </c>
      <c r="AF1731" s="17">
        <v>8</v>
      </c>
      <c r="AG1731" s="17">
        <v>2</v>
      </c>
      <c r="AM1731" s="17" t="s">
        <v>172</v>
      </c>
      <c r="AN1731" s="17" t="s">
        <v>3892</v>
      </c>
      <c r="AO1731" s="17">
        <v>3</v>
      </c>
      <c r="AP1731" s="17">
        <v>80</v>
      </c>
      <c r="AQ1731" s="17">
        <v>5</v>
      </c>
      <c r="AT1731" s="17" t="s">
        <v>3893</v>
      </c>
      <c r="CU1731" s="17" t="s">
        <v>3901</v>
      </c>
      <c r="DN1731" s="17">
        <f>COUNTIF(AU1731:DM1731, "X")</f>
        <v>1</v>
      </c>
    </row>
    <row r="1732" spans="1:118" s="17" customFormat="1">
      <c r="A1732" s="17" t="s">
        <v>26024</v>
      </c>
      <c r="B1732" s="17">
        <v>55</v>
      </c>
      <c r="C1732" s="17">
        <v>62155</v>
      </c>
      <c r="D1732" s="17" t="s">
        <v>3898</v>
      </c>
      <c r="E1732" s="17" t="s">
        <v>792</v>
      </c>
      <c r="F1732" s="17" t="s">
        <v>82</v>
      </c>
      <c r="H1732" s="309">
        <v>20445</v>
      </c>
      <c r="I1732" s="309">
        <v>30437</v>
      </c>
      <c r="J1732" s="17" t="s">
        <v>3888</v>
      </c>
      <c r="K1732" s="17" t="s">
        <v>21</v>
      </c>
      <c r="L1732" s="17" t="s">
        <v>26022</v>
      </c>
      <c r="N1732" s="17" t="s">
        <v>19</v>
      </c>
      <c r="O1732" s="17" t="s">
        <v>15</v>
      </c>
      <c r="P1732" s="17">
        <v>45356</v>
      </c>
      <c r="AD1732" s="17" t="s">
        <v>3891</v>
      </c>
      <c r="AF1732" s="17">
        <v>15</v>
      </c>
      <c r="AG1732" s="17">
        <v>2</v>
      </c>
      <c r="AM1732" s="17" t="s">
        <v>20</v>
      </c>
      <c r="AN1732" s="17" t="s">
        <v>26023</v>
      </c>
      <c r="AO1732" s="17">
        <v>3</v>
      </c>
      <c r="AP1732" s="17">
        <v>80</v>
      </c>
      <c r="AQ1732" s="17">
        <v>5</v>
      </c>
      <c r="AR1732" s="17" t="s">
        <v>22150</v>
      </c>
      <c r="AV1732" s="17" t="s">
        <v>3901</v>
      </c>
      <c r="BB1732" s="17" t="s">
        <v>3901</v>
      </c>
      <c r="BD1732" s="17" t="s">
        <v>3901</v>
      </c>
      <c r="BN1732" s="17" t="s">
        <v>3901</v>
      </c>
      <c r="BS1732" s="17" t="s">
        <v>3901</v>
      </c>
      <c r="CC1732" s="17" t="s">
        <v>3901</v>
      </c>
      <c r="CF1732" s="17" t="s">
        <v>3901</v>
      </c>
      <c r="CH1732" s="17" t="s">
        <v>3901</v>
      </c>
      <c r="CQ1732" s="17" t="s">
        <v>3901</v>
      </c>
      <c r="CU1732" s="17" t="s">
        <v>3901</v>
      </c>
      <c r="DA1732" s="17" t="s">
        <v>3901</v>
      </c>
      <c r="DF1732" s="17" t="s">
        <v>3901</v>
      </c>
      <c r="DJ1732" s="17" t="s">
        <v>3901</v>
      </c>
      <c r="DK1732" s="17" t="s">
        <v>21</v>
      </c>
      <c r="DM1732" s="17" t="s">
        <v>3901</v>
      </c>
      <c r="DN1732" s="17">
        <f>COUNTIF(AU1732:DM1732, "X")</f>
        <v>14</v>
      </c>
    </row>
    <row r="1733" spans="1:118" s="17" customFormat="1">
      <c r="A1733" s="17" t="s">
        <v>7261</v>
      </c>
      <c r="B1733" s="17">
        <v>55</v>
      </c>
      <c r="C1733" s="17">
        <v>103856</v>
      </c>
      <c r="D1733" s="17" t="s">
        <v>3898</v>
      </c>
      <c r="E1733" s="17" t="s">
        <v>296</v>
      </c>
      <c r="F1733" s="17" t="s">
        <v>48</v>
      </c>
      <c r="H1733" s="309">
        <v>19095</v>
      </c>
      <c r="I1733" s="309">
        <v>35923</v>
      </c>
      <c r="J1733" s="17" t="s">
        <v>3888</v>
      </c>
      <c r="L1733" s="17" t="s">
        <v>7262</v>
      </c>
      <c r="N1733" s="17" t="s">
        <v>19</v>
      </c>
      <c r="O1733" s="17" t="s">
        <v>15</v>
      </c>
      <c r="P1733" s="17">
        <v>45356</v>
      </c>
      <c r="AC1733" s="17" t="s">
        <v>3890</v>
      </c>
      <c r="AD1733" s="17" t="s">
        <v>3891</v>
      </c>
      <c r="AF1733" s="17">
        <v>8</v>
      </c>
      <c r="AG1733" s="17">
        <v>2</v>
      </c>
      <c r="AM1733" s="17" t="s">
        <v>2605</v>
      </c>
      <c r="AN1733" s="17" t="s">
        <v>7253</v>
      </c>
      <c r="AO1733" s="17">
        <v>3</v>
      </c>
      <c r="AP1733" s="17">
        <v>80</v>
      </c>
      <c r="AQ1733" s="17">
        <v>5</v>
      </c>
      <c r="AT1733" s="17" t="s">
        <v>6589</v>
      </c>
      <c r="BD1733" s="17" t="s">
        <v>3901</v>
      </c>
      <c r="BK1733" s="17" t="s">
        <v>3901</v>
      </c>
      <c r="DN1733" s="17">
        <f>COUNTIF(AU1733:DM1733, "X")</f>
        <v>2</v>
      </c>
    </row>
    <row r="1734" spans="1:118" s="17" customFormat="1">
      <c r="A1734" s="17" t="s">
        <v>9246</v>
      </c>
      <c r="B1734" s="17">
        <v>55</v>
      </c>
      <c r="C1734" s="17">
        <v>62586</v>
      </c>
      <c r="D1734" s="17" t="s">
        <v>4636</v>
      </c>
      <c r="E1734" s="17" t="s">
        <v>742</v>
      </c>
      <c r="F1734" s="17" t="s">
        <v>214</v>
      </c>
      <c r="H1734" s="309">
        <v>12096</v>
      </c>
      <c r="I1734" s="309">
        <v>30468</v>
      </c>
      <c r="J1734" s="17" t="s">
        <v>3888</v>
      </c>
      <c r="L1734" s="17" t="s">
        <v>9247</v>
      </c>
      <c r="N1734" s="17" t="s">
        <v>19</v>
      </c>
      <c r="O1734" s="17" t="s">
        <v>15</v>
      </c>
      <c r="P1734" s="17">
        <v>45356</v>
      </c>
      <c r="AC1734" s="17" t="s">
        <v>3890</v>
      </c>
      <c r="AD1734" s="17" t="s">
        <v>3891</v>
      </c>
      <c r="AF1734" s="17">
        <v>15</v>
      </c>
      <c r="AG1734" s="17">
        <v>2</v>
      </c>
      <c r="AM1734" s="17" t="s">
        <v>29</v>
      </c>
      <c r="AN1734" s="17" t="s">
        <v>9081</v>
      </c>
      <c r="AO1734" s="17">
        <v>3</v>
      </c>
      <c r="AP1734" s="17">
        <v>80</v>
      </c>
      <c r="AQ1734" s="17">
        <v>5</v>
      </c>
      <c r="AT1734" s="17" t="s">
        <v>9082</v>
      </c>
      <c r="DN1734" s="17">
        <f>COUNTIF(AU1734:DM1734, "X")</f>
        <v>0</v>
      </c>
    </row>
    <row r="1735" spans="1:118" s="17" customFormat="1">
      <c r="A1735" s="17" t="s">
        <v>25374</v>
      </c>
      <c r="B1735" s="17">
        <v>55</v>
      </c>
      <c r="C1735" s="17">
        <v>79394</v>
      </c>
      <c r="D1735" s="17" t="s">
        <v>4565</v>
      </c>
      <c r="E1735" s="17" t="s">
        <v>299</v>
      </c>
      <c r="F1735" s="17" t="s">
        <v>171</v>
      </c>
      <c r="H1735" s="309">
        <v>22376</v>
      </c>
      <c r="I1735" s="309">
        <v>33867</v>
      </c>
      <c r="J1735" s="17" t="s">
        <v>3888</v>
      </c>
      <c r="L1735" s="17" t="s">
        <v>25173</v>
      </c>
      <c r="N1735" s="17" t="s">
        <v>31</v>
      </c>
      <c r="O1735" s="17" t="s">
        <v>15</v>
      </c>
      <c r="P1735" s="17">
        <v>45373</v>
      </c>
      <c r="AC1735" s="17" t="s">
        <v>9895</v>
      </c>
      <c r="AD1735" s="17" t="s">
        <v>9896</v>
      </c>
      <c r="AF1735" s="17">
        <v>8</v>
      </c>
      <c r="AG1735" s="17">
        <v>2</v>
      </c>
      <c r="AM1735" s="17" t="s">
        <v>67</v>
      </c>
      <c r="AN1735" s="17" t="s">
        <v>25087</v>
      </c>
      <c r="AO1735" s="17">
        <v>3</v>
      </c>
      <c r="AP1735" s="17">
        <v>80</v>
      </c>
      <c r="AQ1735" s="17">
        <v>5</v>
      </c>
      <c r="AR1735" s="17" t="s">
        <v>9898</v>
      </c>
      <c r="AT1735" s="17" t="s">
        <v>16072</v>
      </c>
      <c r="AV1735" s="17" t="s">
        <v>3901</v>
      </c>
      <c r="BD1735" s="17" t="s">
        <v>3901</v>
      </c>
      <c r="BS1735" s="17" t="s">
        <v>3901</v>
      </c>
      <c r="DN1735" s="17">
        <f>COUNTIF(AU1735:DM1735, "X")</f>
        <v>3</v>
      </c>
    </row>
    <row r="1736" spans="1:118" s="17" customFormat="1">
      <c r="A1736" s="17" t="s">
        <v>18760</v>
      </c>
      <c r="B1736" s="17">
        <v>55</v>
      </c>
      <c r="C1736" s="17">
        <v>119913</v>
      </c>
      <c r="D1736" s="17" t="s">
        <v>18761</v>
      </c>
      <c r="E1736" s="17" t="s">
        <v>18762</v>
      </c>
      <c r="H1736" s="309">
        <v>19473</v>
      </c>
      <c r="I1736" s="309">
        <v>37399</v>
      </c>
      <c r="J1736" s="17" t="s">
        <v>3888</v>
      </c>
      <c r="L1736" s="17" t="s">
        <v>18763</v>
      </c>
      <c r="N1736" s="17" t="s">
        <v>31</v>
      </c>
      <c r="O1736" s="17" t="s">
        <v>15</v>
      </c>
      <c r="P1736" s="17">
        <v>45373</v>
      </c>
      <c r="AD1736" s="17" t="s">
        <v>9896</v>
      </c>
      <c r="AF1736" s="17">
        <v>8</v>
      </c>
      <c r="AG1736" s="17">
        <v>2</v>
      </c>
      <c r="AM1736" s="17" t="s">
        <v>136</v>
      </c>
      <c r="AN1736" s="17" t="s">
        <v>18697</v>
      </c>
      <c r="AO1736" s="17">
        <v>3</v>
      </c>
      <c r="AP1736" s="17">
        <v>80</v>
      </c>
      <c r="AQ1736" s="17">
        <v>5</v>
      </c>
      <c r="AR1736" s="17" t="s">
        <v>9898</v>
      </c>
      <c r="AZ1736" s="17" t="s">
        <v>3901</v>
      </c>
      <c r="BD1736" s="17" t="s">
        <v>3901</v>
      </c>
      <c r="BK1736" s="17" t="s">
        <v>3901</v>
      </c>
      <c r="BS1736" s="17" t="s">
        <v>3901</v>
      </c>
      <c r="CH1736" s="17" t="s">
        <v>3901</v>
      </c>
      <c r="CU1736" s="17" t="s">
        <v>3901</v>
      </c>
      <c r="DF1736" s="17" t="s">
        <v>3901</v>
      </c>
      <c r="DN1736" s="17">
        <f>COUNTIF(AU1736:DM1736, "X")</f>
        <v>7</v>
      </c>
    </row>
    <row r="1737" spans="1:118" s="17" customFormat="1">
      <c r="A1737" s="17" t="s">
        <v>20261</v>
      </c>
      <c r="B1737" s="17">
        <v>55</v>
      </c>
      <c r="C1737" s="17">
        <v>122062</v>
      </c>
      <c r="D1737" s="17" t="s">
        <v>20262</v>
      </c>
      <c r="E1737" s="17" t="s">
        <v>158</v>
      </c>
      <c r="F1737" s="17" t="s">
        <v>21</v>
      </c>
      <c r="H1737" s="309">
        <v>16370</v>
      </c>
      <c r="I1737" s="309">
        <v>37544</v>
      </c>
      <c r="J1737" s="17" t="s">
        <v>3888</v>
      </c>
      <c r="L1737" s="17" t="s">
        <v>20263</v>
      </c>
      <c r="N1737" s="17" t="s">
        <v>31</v>
      </c>
      <c r="O1737" s="17" t="s">
        <v>15</v>
      </c>
      <c r="P1737" s="17">
        <v>45373</v>
      </c>
      <c r="AD1737" s="17" t="s">
        <v>9896</v>
      </c>
      <c r="AF1737" s="17">
        <v>8</v>
      </c>
      <c r="AG1737" s="17">
        <v>2</v>
      </c>
      <c r="AM1737" s="17" t="s">
        <v>180</v>
      </c>
      <c r="AN1737" s="17" t="s">
        <v>20012</v>
      </c>
      <c r="AO1737" s="17">
        <v>3</v>
      </c>
      <c r="AP1737" s="17">
        <v>80</v>
      </c>
      <c r="AQ1737" s="17">
        <v>5</v>
      </c>
      <c r="AR1737" s="17" t="s">
        <v>10180</v>
      </c>
      <c r="BC1737" s="17" t="s">
        <v>21</v>
      </c>
      <c r="BD1737" s="17" t="s">
        <v>3901</v>
      </c>
      <c r="BJ1737" s="17" t="s">
        <v>21</v>
      </c>
      <c r="BK1737" s="17" t="s">
        <v>3901</v>
      </c>
      <c r="BQ1737" s="17" t="s">
        <v>21</v>
      </c>
      <c r="BS1737" s="17" t="s">
        <v>3901</v>
      </c>
      <c r="CC1737" s="17" t="s">
        <v>3901</v>
      </c>
      <c r="CF1737" s="17" t="s">
        <v>3901</v>
      </c>
      <c r="CG1737" s="17" t="s">
        <v>21</v>
      </c>
      <c r="CH1737" s="17" t="s">
        <v>3901</v>
      </c>
      <c r="CL1737" s="17" t="s">
        <v>3901</v>
      </c>
      <c r="CM1737" s="17" t="s">
        <v>21</v>
      </c>
      <c r="CN1737" s="17" t="s">
        <v>3901</v>
      </c>
      <c r="CQ1737" s="17" t="s">
        <v>3901</v>
      </c>
      <c r="CR1737" s="17" t="s">
        <v>21</v>
      </c>
      <c r="CU1737" s="17" t="s">
        <v>3901</v>
      </c>
      <c r="DN1737" s="17">
        <f>COUNTIF(AU1737:DM1737, "X")</f>
        <v>10</v>
      </c>
    </row>
    <row r="1738" spans="1:118" s="17" customFormat="1">
      <c r="A1738" s="523" t="s">
        <v>1602</v>
      </c>
      <c r="B1738" s="17">
        <v>55</v>
      </c>
      <c r="C1738" s="17">
        <v>68819</v>
      </c>
      <c r="D1738" s="17" t="s">
        <v>1603</v>
      </c>
      <c r="E1738" s="17" t="s">
        <v>551</v>
      </c>
      <c r="F1738" s="17" t="s">
        <v>525</v>
      </c>
      <c r="H1738" s="309">
        <v>21468</v>
      </c>
      <c r="I1738" s="309">
        <v>32782</v>
      </c>
      <c r="J1738" s="17" t="s">
        <v>3888</v>
      </c>
      <c r="L1738" s="17" t="s">
        <v>1475</v>
      </c>
      <c r="N1738" s="17" t="s">
        <v>14</v>
      </c>
      <c r="O1738" s="17" t="s">
        <v>15</v>
      </c>
      <c r="P1738" s="17">
        <v>45371</v>
      </c>
      <c r="AC1738" s="17" t="s">
        <v>14</v>
      </c>
      <c r="AF1738" s="17">
        <v>15</v>
      </c>
      <c r="AG1738" s="17">
        <v>2</v>
      </c>
      <c r="AI1738" s="17" t="s">
        <v>10178</v>
      </c>
      <c r="AM1738" s="17" t="s">
        <v>213</v>
      </c>
      <c r="AN1738" s="17" t="s">
        <v>17092</v>
      </c>
      <c r="AO1738" s="17">
        <v>3</v>
      </c>
      <c r="AP1738" s="17">
        <v>80</v>
      </c>
      <c r="AQ1738" s="17">
        <v>5</v>
      </c>
      <c r="AR1738" s="17" t="s">
        <v>10180</v>
      </c>
      <c r="AU1738" s="17" t="s">
        <v>21</v>
      </c>
      <c r="AV1738" s="17" t="s">
        <v>3901</v>
      </c>
      <c r="AZ1738" s="17" t="s">
        <v>3901</v>
      </c>
      <c r="BA1738" s="17" t="s">
        <v>3901</v>
      </c>
      <c r="BD1738" s="17" t="s">
        <v>3901</v>
      </c>
      <c r="BN1738" s="17" t="s">
        <v>3901</v>
      </c>
      <c r="BQ1738" s="17" t="s">
        <v>21</v>
      </c>
      <c r="BS1738" s="17" t="s">
        <v>3901</v>
      </c>
      <c r="BY1738" s="17" t="s">
        <v>3901</v>
      </c>
      <c r="CF1738" s="17" t="s">
        <v>3901</v>
      </c>
      <c r="CH1738" s="17" t="s">
        <v>3901</v>
      </c>
      <c r="CU1738" s="17" t="s">
        <v>3901</v>
      </c>
      <c r="DN1738" s="17">
        <f>COUNTIF(AU1738:DM1738, "X")</f>
        <v>10</v>
      </c>
    </row>
    <row r="1739" spans="1:118" s="17" customFormat="1">
      <c r="A1739" s="17" t="s">
        <v>4228</v>
      </c>
      <c r="B1739" s="17">
        <v>55</v>
      </c>
      <c r="C1739" s="17">
        <v>56584</v>
      </c>
      <c r="D1739" s="17" t="s">
        <v>1603</v>
      </c>
      <c r="E1739" s="17" t="s">
        <v>241</v>
      </c>
      <c r="F1739" s="17" t="s">
        <v>316</v>
      </c>
      <c r="H1739" s="309">
        <v>22707</v>
      </c>
      <c r="I1739" s="309">
        <v>29312</v>
      </c>
      <c r="J1739" s="17" t="s">
        <v>3888</v>
      </c>
      <c r="L1739" s="17" t="s">
        <v>4229</v>
      </c>
      <c r="N1739" s="17" t="s">
        <v>19</v>
      </c>
      <c r="O1739" s="17" t="s">
        <v>15</v>
      </c>
      <c r="P1739" s="17">
        <v>45356</v>
      </c>
      <c r="AC1739" s="17" t="s">
        <v>3890</v>
      </c>
      <c r="AD1739" s="17" t="s">
        <v>3891</v>
      </c>
      <c r="AF1739" s="17">
        <v>8</v>
      </c>
      <c r="AG1739" s="17">
        <v>2</v>
      </c>
      <c r="AM1739" s="17" t="s">
        <v>172</v>
      </c>
      <c r="AN1739" s="17" t="s">
        <v>3892</v>
      </c>
      <c r="AO1739" s="17">
        <v>3</v>
      </c>
      <c r="AP1739" s="17">
        <v>80</v>
      </c>
      <c r="AQ1739" s="17">
        <v>5</v>
      </c>
      <c r="AT1739" s="17" t="s">
        <v>3893</v>
      </c>
      <c r="BD1739" s="17" t="s">
        <v>3901</v>
      </c>
      <c r="DN1739" s="17">
        <f>COUNTIF(AU1739:DM1739, "X")</f>
        <v>1</v>
      </c>
    </row>
    <row r="1740" spans="1:118" s="17" customFormat="1">
      <c r="A1740" s="17" t="s">
        <v>18466</v>
      </c>
      <c r="B1740" s="17">
        <v>55</v>
      </c>
      <c r="C1740" s="17">
        <v>122863</v>
      </c>
      <c r="D1740" s="17" t="s">
        <v>538</v>
      </c>
      <c r="E1740" s="17" t="s">
        <v>10467</v>
      </c>
      <c r="F1740" s="17" t="s">
        <v>70</v>
      </c>
      <c r="H1740" s="309">
        <v>27848</v>
      </c>
      <c r="I1740" s="309">
        <v>37651</v>
      </c>
      <c r="J1740" s="17" t="s">
        <v>3888</v>
      </c>
      <c r="L1740" s="17" t="s">
        <v>18467</v>
      </c>
      <c r="N1740" s="17" t="s">
        <v>18354</v>
      </c>
      <c r="O1740" s="17" t="s">
        <v>15</v>
      </c>
      <c r="P1740" s="17">
        <v>45317</v>
      </c>
      <c r="T1740" s="17" t="s">
        <v>18468</v>
      </c>
      <c r="V1740" s="17" t="s">
        <v>18354</v>
      </c>
      <c r="W1740" s="17" t="s">
        <v>15</v>
      </c>
      <c r="X1740" s="17">
        <v>45317</v>
      </c>
      <c r="AF1740" s="17">
        <v>8</v>
      </c>
      <c r="AG1740" s="17">
        <v>2</v>
      </c>
      <c r="AH1740" s="17" t="s">
        <v>11926</v>
      </c>
      <c r="AK1740" s="17" t="s">
        <v>11927</v>
      </c>
      <c r="AM1740" s="17" t="s">
        <v>2614</v>
      </c>
      <c r="AN1740" s="17" t="s">
        <v>18350</v>
      </c>
      <c r="AO1740" s="17">
        <v>3</v>
      </c>
      <c r="AP1740" s="17">
        <v>80</v>
      </c>
      <c r="AQ1740" s="17">
        <v>5</v>
      </c>
      <c r="AR1740" s="17" t="s">
        <v>18351</v>
      </c>
      <c r="BS1740" s="17" t="s">
        <v>3901</v>
      </c>
      <c r="CF1740" s="17" t="s">
        <v>3901</v>
      </c>
      <c r="CH1740" s="17" t="s">
        <v>3901</v>
      </c>
      <c r="CU1740" s="17" t="s">
        <v>3901</v>
      </c>
      <c r="DN1740" s="17">
        <f>COUNTIF(AU1740:DM1740, "X")</f>
        <v>4</v>
      </c>
    </row>
    <row r="1741" spans="1:118" s="17" customFormat="1">
      <c r="A1741" s="17" t="s">
        <v>19510</v>
      </c>
      <c r="B1741" s="17">
        <v>55</v>
      </c>
      <c r="C1741" s="17">
        <v>122878</v>
      </c>
      <c r="D1741" s="17" t="s">
        <v>6808</v>
      </c>
      <c r="E1741" s="17" t="s">
        <v>543</v>
      </c>
      <c r="F1741" s="17" t="s">
        <v>65</v>
      </c>
      <c r="H1741" s="309">
        <v>26054</v>
      </c>
      <c r="I1741" s="309">
        <v>40253</v>
      </c>
      <c r="J1741" s="17" t="s">
        <v>3888</v>
      </c>
      <c r="L1741" s="17" t="s">
        <v>19511</v>
      </c>
      <c r="N1741" s="17" t="s">
        <v>163</v>
      </c>
      <c r="O1741" s="17" t="s">
        <v>15</v>
      </c>
      <c r="P1741" s="17">
        <v>45312</v>
      </c>
      <c r="Q1741" s="17">
        <v>8000</v>
      </c>
      <c r="T1741" s="17" t="s">
        <v>19512</v>
      </c>
      <c r="V1741" s="17" t="s">
        <v>163</v>
      </c>
      <c r="W1741" s="17" t="s">
        <v>15</v>
      </c>
      <c r="X1741" s="17">
        <v>45312</v>
      </c>
      <c r="Y1741" s="17">
        <v>8000</v>
      </c>
      <c r="AF1741" s="17">
        <v>8</v>
      </c>
      <c r="AG1741" s="17">
        <v>2</v>
      </c>
      <c r="AH1741" s="17" t="s">
        <v>11926</v>
      </c>
      <c r="AK1741" s="17" t="s">
        <v>11927</v>
      </c>
      <c r="AM1741" s="17" t="s">
        <v>2615</v>
      </c>
      <c r="AN1741" s="17" t="s">
        <v>19445</v>
      </c>
      <c r="AO1741" s="17">
        <v>3</v>
      </c>
      <c r="AP1741" s="17">
        <v>80</v>
      </c>
      <c r="AQ1741" s="17">
        <v>5</v>
      </c>
      <c r="AR1741" s="17" t="s">
        <v>19446</v>
      </c>
      <c r="AS1741" s="17" t="s">
        <v>19447</v>
      </c>
      <c r="DN1741" s="17">
        <f>COUNTIF(AU1741:DM1741, "X")</f>
        <v>0</v>
      </c>
    </row>
    <row r="1742" spans="1:118" s="17" customFormat="1">
      <c r="A1742" s="17" t="s">
        <v>11462</v>
      </c>
      <c r="B1742" s="17">
        <v>55</v>
      </c>
      <c r="C1742" s="17">
        <v>122886</v>
      </c>
      <c r="D1742" s="17" t="s">
        <v>297</v>
      </c>
      <c r="E1742" s="17" t="s">
        <v>47</v>
      </c>
      <c r="F1742" s="17" t="s">
        <v>6561</v>
      </c>
      <c r="H1742" s="309">
        <v>15980</v>
      </c>
      <c r="I1742" s="309">
        <v>43195</v>
      </c>
      <c r="J1742" s="17" t="s">
        <v>3888</v>
      </c>
      <c r="L1742" s="17" t="s">
        <v>11255</v>
      </c>
      <c r="M1742" s="17" t="s">
        <v>11400</v>
      </c>
      <c r="N1742" s="17" t="s">
        <v>14</v>
      </c>
      <c r="O1742" s="17" t="s">
        <v>15</v>
      </c>
      <c r="P1742" s="17">
        <v>45371</v>
      </c>
      <c r="AC1742" s="17" t="s">
        <v>14</v>
      </c>
      <c r="AF1742" s="17">
        <v>15</v>
      </c>
      <c r="AG1742" s="17">
        <v>2</v>
      </c>
      <c r="AI1742" s="17" t="s">
        <v>10178</v>
      </c>
      <c r="AM1742" s="17" t="s">
        <v>151</v>
      </c>
      <c r="AN1742" s="17" t="s">
        <v>11216</v>
      </c>
      <c r="AO1742" s="17">
        <v>3</v>
      </c>
      <c r="AP1742" s="17">
        <v>80</v>
      </c>
      <c r="AQ1742" s="17">
        <v>5</v>
      </c>
      <c r="AR1742" s="17" t="s">
        <v>10180</v>
      </c>
      <c r="DN1742" s="17">
        <f>COUNTIF(AU1742:DM1742, "X")</f>
        <v>0</v>
      </c>
    </row>
    <row r="1743" spans="1:118" s="17" customFormat="1">
      <c r="A1743" s="17" t="s">
        <v>13127</v>
      </c>
      <c r="B1743" s="17">
        <v>55</v>
      </c>
      <c r="C1743" s="17">
        <v>122895</v>
      </c>
      <c r="D1743" s="17" t="s">
        <v>13128</v>
      </c>
      <c r="E1743" s="17" t="s">
        <v>5551</v>
      </c>
      <c r="F1743" s="17" t="s">
        <v>624</v>
      </c>
      <c r="H1743" s="309">
        <v>31280</v>
      </c>
      <c r="I1743" s="309">
        <v>37518</v>
      </c>
      <c r="J1743" s="17" t="s">
        <v>3888</v>
      </c>
      <c r="L1743" s="17" t="s">
        <v>13129</v>
      </c>
      <c r="N1743" s="17" t="s">
        <v>31</v>
      </c>
      <c r="O1743" s="17" t="s">
        <v>15</v>
      </c>
      <c r="P1743" s="17">
        <v>45373</v>
      </c>
      <c r="AC1743" s="17" t="s">
        <v>9895</v>
      </c>
      <c r="AD1743" s="17" t="s">
        <v>9896</v>
      </c>
      <c r="AF1743" s="17">
        <v>15</v>
      </c>
      <c r="AG1743" s="17">
        <v>2</v>
      </c>
      <c r="AM1743" s="17" t="s">
        <v>59</v>
      </c>
      <c r="AN1743" s="17" t="s">
        <v>12989</v>
      </c>
      <c r="AO1743" s="17">
        <v>3</v>
      </c>
      <c r="AP1743" s="17">
        <v>80</v>
      </c>
      <c r="AQ1743" s="17">
        <v>5</v>
      </c>
      <c r="AR1743" s="17" t="s">
        <v>9898</v>
      </c>
      <c r="AT1743" s="17" t="s">
        <v>12990</v>
      </c>
      <c r="BD1743" s="17" t="s">
        <v>3901</v>
      </c>
      <c r="BK1743" s="17" t="s">
        <v>3901</v>
      </c>
      <c r="BQ1743" s="17" t="s">
        <v>30</v>
      </c>
      <c r="BS1743" s="17" t="s">
        <v>3901</v>
      </c>
      <c r="CH1743" s="17" t="s">
        <v>3901</v>
      </c>
      <c r="CU1743" s="17" t="s">
        <v>3901</v>
      </c>
      <c r="DA1743" s="17" t="s">
        <v>3901</v>
      </c>
      <c r="DD1743" s="17" t="s">
        <v>3901</v>
      </c>
      <c r="DN1743" s="17">
        <f>COUNTIF(AU1743:DM1743, "X")</f>
        <v>7</v>
      </c>
    </row>
    <row r="1744" spans="1:118" s="17" customFormat="1">
      <c r="A1744" s="17" t="s">
        <v>12086</v>
      </c>
      <c r="B1744" s="17">
        <v>55</v>
      </c>
      <c r="C1744" s="17">
        <v>122902</v>
      </c>
      <c r="D1744" s="17" t="s">
        <v>12087</v>
      </c>
      <c r="E1744" s="17" t="s">
        <v>281</v>
      </c>
      <c r="F1744" s="17" t="s">
        <v>22</v>
      </c>
      <c r="H1744" s="309">
        <v>31190</v>
      </c>
      <c r="I1744" s="309">
        <v>41618</v>
      </c>
      <c r="J1744" s="17" t="s">
        <v>3888</v>
      </c>
      <c r="L1744" s="17" t="s">
        <v>12088</v>
      </c>
      <c r="N1744" s="17" t="s">
        <v>31</v>
      </c>
      <c r="O1744" s="17" t="s">
        <v>15</v>
      </c>
      <c r="P1744" s="17">
        <v>45373</v>
      </c>
      <c r="AC1744" s="17" t="s">
        <v>9895</v>
      </c>
      <c r="AD1744" s="17" t="s">
        <v>9896</v>
      </c>
      <c r="AF1744" s="17">
        <v>8</v>
      </c>
      <c r="AG1744" s="17">
        <v>2</v>
      </c>
      <c r="AM1744" s="17" t="s">
        <v>227</v>
      </c>
      <c r="AN1744" s="17" t="s">
        <v>11928</v>
      </c>
      <c r="AO1744" s="17">
        <v>3</v>
      </c>
      <c r="AP1744" s="17">
        <v>80</v>
      </c>
      <c r="AQ1744" s="17">
        <v>5</v>
      </c>
      <c r="AR1744" s="17" t="s">
        <v>9898</v>
      </c>
      <c r="AT1744" s="17" t="s">
        <v>11929</v>
      </c>
      <c r="DN1744" s="17">
        <f>COUNTIF(AU1744:DM1744, "X")</f>
        <v>0</v>
      </c>
    </row>
    <row r="1745" spans="1:118" s="17" customFormat="1">
      <c r="A1745" s="17" t="s">
        <v>9069</v>
      </c>
      <c r="B1745" s="17">
        <v>55</v>
      </c>
      <c r="C1745" s="17">
        <v>122916</v>
      </c>
      <c r="D1745" s="17" t="s">
        <v>9070</v>
      </c>
      <c r="E1745" s="17" t="s">
        <v>9071</v>
      </c>
      <c r="F1745" s="17" t="s">
        <v>65</v>
      </c>
      <c r="H1745" s="309">
        <v>26316</v>
      </c>
      <c r="I1745" s="309">
        <v>37644</v>
      </c>
      <c r="J1745" s="17" t="s">
        <v>3888</v>
      </c>
      <c r="L1745" s="17" t="s">
        <v>9072</v>
      </c>
      <c r="N1745" s="17" t="s">
        <v>19</v>
      </c>
      <c r="O1745" s="17" t="s">
        <v>15</v>
      </c>
      <c r="P1745" s="17">
        <v>45356</v>
      </c>
      <c r="AC1745" s="17" t="s">
        <v>3890</v>
      </c>
      <c r="AD1745" s="17" t="s">
        <v>3891</v>
      </c>
      <c r="AF1745" s="17">
        <v>8</v>
      </c>
      <c r="AG1745" s="17">
        <v>2</v>
      </c>
      <c r="AM1745" s="17" t="s">
        <v>2608</v>
      </c>
      <c r="AN1745" s="17" t="s">
        <v>8704</v>
      </c>
      <c r="AO1745" s="17">
        <v>3</v>
      </c>
      <c r="AP1745" s="17">
        <v>80</v>
      </c>
      <c r="AQ1745" s="17">
        <v>5</v>
      </c>
      <c r="AT1745" s="17" t="s">
        <v>7979</v>
      </c>
      <c r="BD1745" s="17" t="s">
        <v>3901</v>
      </c>
      <c r="BH1745" s="17" t="s">
        <v>3901</v>
      </c>
      <c r="BS1745" s="17" t="s">
        <v>3901</v>
      </c>
      <c r="CH1745" s="17" t="s">
        <v>3901</v>
      </c>
      <c r="DN1745" s="17">
        <f>COUNTIF(AU1745:DM1745, "X")</f>
        <v>4</v>
      </c>
    </row>
    <row r="1746" spans="1:118" s="17" customFormat="1">
      <c r="A1746" s="17" t="s">
        <v>25754</v>
      </c>
      <c r="B1746" s="17">
        <v>55</v>
      </c>
      <c r="C1746" s="17">
        <v>122957</v>
      </c>
      <c r="D1746" s="17" t="s">
        <v>11649</v>
      </c>
      <c r="E1746" s="17" t="s">
        <v>4592</v>
      </c>
      <c r="F1746" s="17" t="s">
        <v>12</v>
      </c>
      <c r="H1746" s="309">
        <v>30827</v>
      </c>
      <c r="I1746" s="309">
        <v>43593</v>
      </c>
      <c r="J1746" s="17" t="s">
        <v>3888</v>
      </c>
      <c r="L1746" s="17" t="s">
        <v>25755</v>
      </c>
      <c r="N1746" s="17" t="s">
        <v>14</v>
      </c>
      <c r="O1746" s="17" t="s">
        <v>15</v>
      </c>
      <c r="P1746" s="17">
        <v>45371</v>
      </c>
      <c r="AC1746" s="17" t="s">
        <v>17772</v>
      </c>
      <c r="AF1746" s="17">
        <v>8</v>
      </c>
      <c r="AG1746" s="17">
        <v>2</v>
      </c>
      <c r="AH1746" s="17" t="s">
        <v>11926</v>
      </c>
      <c r="AK1746" s="17" t="s">
        <v>17298</v>
      </c>
      <c r="AM1746" s="17" t="s">
        <v>39</v>
      </c>
      <c r="AN1746" s="17" t="s">
        <v>25609</v>
      </c>
      <c r="AO1746" s="17">
        <v>3</v>
      </c>
      <c r="AP1746" s="17">
        <v>80</v>
      </c>
      <c r="AQ1746" s="17">
        <v>5</v>
      </c>
      <c r="AT1746" s="17" t="s">
        <v>25610</v>
      </c>
      <c r="DN1746" s="17">
        <f>COUNTIF(AU1746:DM1746, "X")</f>
        <v>0</v>
      </c>
    </row>
    <row r="1747" spans="1:118" s="17" customFormat="1">
      <c r="A1747" s="17" t="s">
        <v>15326</v>
      </c>
      <c r="B1747" s="17">
        <v>55</v>
      </c>
      <c r="C1747" s="17">
        <v>122958</v>
      </c>
      <c r="D1747" s="17" t="s">
        <v>334</v>
      </c>
      <c r="E1747" s="17" t="s">
        <v>98</v>
      </c>
      <c r="F1747" s="17" t="s">
        <v>65</v>
      </c>
      <c r="G1747" s="17" t="s">
        <v>100</v>
      </c>
      <c r="H1747" s="309">
        <v>24520</v>
      </c>
      <c r="I1747" s="309">
        <v>37662</v>
      </c>
      <c r="J1747" s="17" t="s">
        <v>3888</v>
      </c>
      <c r="L1747" s="17" t="s">
        <v>15327</v>
      </c>
      <c r="N1747" s="17" t="s">
        <v>31</v>
      </c>
      <c r="O1747" s="17" t="s">
        <v>15</v>
      </c>
      <c r="P1747" s="17">
        <v>45373</v>
      </c>
      <c r="Q1747" s="17">
        <v>8020</v>
      </c>
      <c r="AC1747" s="17" t="s">
        <v>9895</v>
      </c>
      <c r="AD1747" s="17" t="s">
        <v>9896</v>
      </c>
      <c r="AF1747" s="17">
        <v>8</v>
      </c>
      <c r="AG1747" s="17">
        <v>2</v>
      </c>
      <c r="AM1747" s="17" t="s">
        <v>44</v>
      </c>
      <c r="AN1747" s="17" t="s">
        <v>15244</v>
      </c>
      <c r="AO1747" s="17">
        <v>3</v>
      </c>
      <c r="AP1747" s="17">
        <v>80</v>
      </c>
      <c r="AQ1747" s="17">
        <v>5</v>
      </c>
      <c r="AR1747" s="17" t="s">
        <v>9898</v>
      </c>
      <c r="AT1747" s="17" t="s">
        <v>15057</v>
      </c>
      <c r="BA1747" s="17" t="s">
        <v>30</v>
      </c>
      <c r="BC1747" s="17" t="s">
        <v>30</v>
      </c>
      <c r="BD1747" s="17" t="s">
        <v>3901</v>
      </c>
      <c r="CQ1747" s="17" t="s">
        <v>3901</v>
      </c>
      <c r="CR1747" s="17" t="s">
        <v>21</v>
      </c>
      <c r="CU1747" s="17" t="s">
        <v>3901</v>
      </c>
      <c r="DN1747" s="17">
        <f>COUNTIF(AU1747:DM1747, "X")</f>
        <v>3</v>
      </c>
    </row>
    <row r="1748" spans="1:118" s="17" customFormat="1">
      <c r="A1748" s="17" t="s">
        <v>4607</v>
      </c>
      <c r="B1748" s="17">
        <v>55</v>
      </c>
      <c r="C1748" s="17">
        <v>122983</v>
      </c>
      <c r="D1748" s="17" t="s">
        <v>99</v>
      </c>
      <c r="E1748" s="17" t="s">
        <v>4608</v>
      </c>
      <c r="F1748" s="17" t="s">
        <v>43</v>
      </c>
      <c r="H1748" s="309">
        <v>28882</v>
      </c>
      <c r="I1748" s="309">
        <v>43565</v>
      </c>
      <c r="J1748" s="17" t="s">
        <v>3888</v>
      </c>
      <c r="L1748" s="17" t="s">
        <v>4609</v>
      </c>
      <c r="N1748" s="17" t="s">
        <v>19</v>
      </c>
      <c r="O1748" s="17" t="s">
        <v>15</v>
      </c>
      <c r="P1748" s="17">
        <v>45356</v>
      </c>
      <c r="AC1748" s="17" t="s">
        <v>3890</v>
      </c>
      <c r="AD1748" s="17" t="s">
        <v>3891</v>
      </c>
      <c r="AF1748" s="17">
        <v>8</v>
      </c>
      <c r="AG1748" s="17">
        <v>2</v>
      </c>
      <c r="AM1748" s="17" t="s">
        <v>2602</v>
      </c>
      <c r="AN1748" s="17" t="s">
        <v>4371</v>
      </c>
      <c r="AO1748" s="17">
        <v>3</v>
      </c>
      <c r="AP1748" s="17">
        <v>80</v>
      </c>
      <c r="AQ1748" s="17">
        <v>5</v>
      </c>
      <c r="AT1748" s="17" t="s">
        <v>3893</v>
      </c>
      <c r="DN1748" s="17">
        <f>COUNTIF(AU1748:DM1748, "X")</f>
        <v>0</v>
      </c>
    </row>
    <row r="1749" spans="1:118" s="17" customFormat="1">
      <c r="A1749" s="17" t="s">
        <v>19270</v>
      </c>
      <c r="B1749" s="17">
        <v>55</v>
      </c>
      <c r="C1749" s="17">
        <v>122999</v>
      </c>
      <c r="D1749" s="17" t="s">
        <v>11628</v>
      </c>
      <c r="E1749" s="17" t="s">
        <v>19271</v>
      </c>
      <c r="F1749" s="17" t="s">
        <v>22</v>
      </c>
      <c r="H1749" s="309">
        <v>29260</v>
      </c>
      <c r="I1749" s="309">
        <v>37655</v>
      </c>
      <c r="J1749" s="17" t="s">
        <v>3888</v>
      </c>
      <c r="L1749" s="17" t="s">
        <v>19272</v>
      </c>
      <c r="N1749" s="17" t="s">
        <v>31</v>
      </c>
      <c r="O1749" s="17" t="s">
        <v>15</v>
      </c>
      <c r="P1749" s="17">
        <v>45373</v>
      </c>
      <c r="AF1749" s="17">
        <v>8</v>
      </c>
      <c r="AG1749" s="17">
        <v>2</v>
      </c>
      <c r="AH1749" s="17" t="s">
        <v>11926</v>
      </c>
      <c r="AK1749" s="17" t="s">
        <v>11927</v>
      </c>
      <c r="AM1749" s="17" t="s">
        <v>34</v>
      </c>
      <c r="AN1749" s="17" t="s">
        <v>19238</v>
      </c>
      <c r="AO1749" s="17">
        <v>3</v>
      </c>
      <c r="AP1749" s="17">
        <v>80</v>
      </c>
      <c r="AQ1749" s="17">
        <v>5</v>
      </c>
      <c r="AR1749" s="17" t="s">
        <v>19239</v>
      </c>
      <c r="BD1749" s="17" t="s">
        <v>3901</v>
      </c>
      <c r="BH1749" s="17" t="s">
        <v>3901</v>
      </c>
      <c r="BK1749" s="17" t="s">
        <v>3901</v>
      </c>
      <c r="BQ1749" s="17" t="s">
        <v>30</v>
      </c>
      <c r="BS1749" s="17" t="s">
        <v>3901</v>
      </c>
      <c r="BY1749" s="17" t="s">
        <v>3901</v>
      </c>
      <c r="CD1749" s="17" t="s">
        <v>3901</v>
      </c>
      <c r="CF1749" s="17" t="s">
        <v>3901</v>
      </c>
      <c r="CH1749" s="17" t="s">
        <v>3901</v>
      </c>
      <c r="CL1749" s="17" t="s">
        <v>3901</v>
      </c>
      <c r="CM1749" s="17" t="s">
        <v>3901</v>
      </c>
      <c r="DN1749" s="17">
        <f>COUNTIF(AU1749:DM1749, "X")</f>
        <v>10</v>
      </c>
    </row>
    <row r="1750" spans="1:118" s="17" customFormat="1">
      <c r="A1750" s="17" t="s">
        <v>8586</v>
      </c>
      <c r="B1750" s="17">
        <v>55</v>
      </c>
      <c r="C1750" s="17">
        <v>123006</v>
      </c>
      <c r="D1750" s="17" t="s">
        <v>8587</v>
      </c>
      <c r="E1750" s="17" t="s">
        <v>8588</v>
      </c>
      <c r="F1750" s="17" t="s">
        <v>22</v>
      </c>
      <c r="H1750" s="309">
        <v>30388</v>
      </c>
      <c r="I1750" s="309">
        <v>37656</v>
      </c>
      <c r="J1750" s="17" t="s">
        <v>3888</v>
      </c>
      <c r="L1750" s="17" t="s">
        <v>1519</v>
      </c>
      <c r="N1750" s="17" t="s">
        <v>19</v>
      </c>
      <c r="O1750" s="17" t="s">
        <v>15</v>
      </c>
      <c r="P1750" s="17">
        <v>45356</v>
      </c>
      <c r="AC1750" s="17" t="s">
        <v>3890</v>
      </c>
      <c r="AD1750" s="17" t="s">
        <v>3891</v>
      </c>
      <c r="AF1750" s="17">
        <v>15</v>
      </c>
      <c r="AG1750" s="17">
        <v>2</v>
      </c>
      <c r="AM1750" s="17" t="s">
        <v>2607</v>
      </c>
      <c r="AN1750" s="17" t="s">
        <v>8305</v>
      </c>
      <c r="AO1750" s="17">
        <v>3</v>
      </c>
      <c r="AP1750" s="17">
        <v>80</v>
      </c>
      <c r="AQ1750" s="17">
        <v>5</v>
      </c>
      <c r="AT1750" s="17" t="s">
        <v>7979</v>
      </c>
      <c r="BD1750" s="17" t="s">
        <v>3901</v>
      </c>
      <c r="CC1750" s="17" t="s">
        <v>3901</v>
      </c>
      <c r="CH1750" s="17" t="s">
        <v>3901</v>
      </c>
      <c r="CN1750" s="17" t="s">
        <v>3901</v>
      </c>
      <c r="CU1750" s="17" t="s">
        <v>3901</v>
      </c>
      <c r="DN1750" s="17">
        <f>COUNTIF(AU1750:DM1750, "X")</f>
        <v>5</v>
      </c>
    </row>
    <row r="1751" spans="1:118" s="17" customFormat="1">
      <c r="A1751" s="17" t="s">
        <v>21630</v>
      </c>
      <c r="B1751" s="17">
        <v>55</v>
      </c>
      <c r="C1751" s="17">
        <v>123023</v>
      </c>
      <c r="D1751" s="17" t="s">
        <v>21631</v>
      </c>
      <c r="E1751" s="17" t="s">
        <v>299</v>
      </c>
      <c r="F1751" s="17" t="s">
        <v>48</v>
      </c>
      <c r="H1751" s="309">
        <v>31238</v>
      </c>
      <c r="I1751" s="309">
        <v>41830</v>
      </c>
      <c r="J1751" s="17" t="s">
        <v>3888</v>
      </c>
      <c r="L1751" s="17" t="s">
        <v>21632</v>
      </c>
      <c r="M1751" s="17" t="s">
        <v>192</v>
      </c>
      <c r="N1751" s="17" t="s">
        <v>26</v>
      </c>
      <c r="O1751" s="17" t="s">
        <v>15</v>
      </c>
      <c r="P1751" s="17">
        <v>45318</v>
      </c>
      <c r="Q1751" s="17">
        <v>8951</v>
      </c>
      <c r="AF1751" s="17">
        <v>8</v>
      </c>
      <c r="AG1751" s="17">
        <v>2</v>
      </c>
      <c r="AI1751" s="17" t="s">
        <v>20669</v>
      </c>
      <c r="AM1751" s="17" t="s">
        <v>2617</v>
      </c>
      <c r="AN1751" s="17" t="s">
        <v>21447</v>
      </c>
      <c r="AO1751" s="17">
        <v>3</v>
      </c>
      <c r="AP1751" s="17">
        <v>80</v>
      </c>
      <c r="AQ1751" s="17">
        <v>5</v>
      </c>
      <c r="AR1751" s="17" t="s">
        <v>20671</v>
      </c>
      <c r="AS1751" s="17" t="s">
        <v>21222</v>
      </c>
      <c r="BD1751" s="17" t="s">
        <v>3901</v>
      </c>
      <c r="CN1751" s="17" t="s">
        <v>3901</v>
      </c>
      <c r="CQ1751" s="17" t="s">
        <v>3901</v>
      </c>
      <c r="CR1751" s="17" t="s">
        <v>21</v>
      </c>
      <c r="CU1751" s="17" t="s">
        <v>3901</v>
      </c>
      <c r="DN1751" s="17">
        <f>COUNTIF(AU1751:DM1751, "X")</f>
        <v>4</v>
      </c>
    </row>
    <row r="1752" spans="1:118" s="17" customFormat="1">
      <c r="A1752" s="17" t="s">
        <v>14236</v>
      </c>
      <c r="B1752" s="17">
        <v>55</v>
      </c>
      <c r="C1752" s="17">
        <v>123031</v>
      </c>
      <c r="D1752" s="17" t="s">
        <v>4888</v>
      </c>
      <c r="E1752" s="17" t="s">
        <v>14237</v>
      </c>
      <c r="F1752" s="17" t="s">
        <v>132</v>
      </c>
      <c r="H1752" s="309">
        <v>31286</v>
      </c>
      <c r="I1752" s="309">
        <v>37518</v>
      </c>
      <c r="J1752" s="17" t="s">
        <v>3888</v>
      </c>
      <c r="L1752" s="17" t="s">
        <v>14238</v>
      </c>
      <c r="N1752" s="17" t="s">
        <v>31</v>
      </c>
      <c r="O1752" s="17" t="s">
        <v>15</v>
      </c>
      <c r="P1752" s="17">
        <v>45373</v>
      </c>
      <c r="AC1752" s="17" t="s">
        <v>9895</v>
      </c>
      <c r="AD1752" s="17" t="s">
        <v>9896</v>
      </c>
      <c r="AF1752" s="17">
        <v>8</v>
      </c>
      <c r="AG1752" s="17">
        <v>2</v>
      </c>
      <c r="AM1752" s="17" t="s">
        <v>157</v>
      </c>
      <c r="AN1752" s="17" t="s">
        <v>14151</v>
      </c>
      <c r="AO1752" s="17">
        <v>3</v>
      </c>
      <c r="AP1752" s="17">
        <v>80</v>
      </c>
      <c r="AQ1752" s="17">
        <v>5</v>
      </c>
      <c r="AR1752" s="17" t="s">
        <v>9898</v>
      </c>
      <c r="AT1752" s="17" t="s">
        <v>14152</v>
      </c>
      <c r="DN1752" s="17">
        <f>COUNTIF(AU1752:DM1752, "X")</f>
        <v>0</v>
      </c>
    </row>
    <row r="1753" spans="1:118" s="17" customFormat="1">
      <c r="A1753" s="17" t="s">
        <v>18689</v>
      </c>
      <c r="B1753" s="17">
        <v>55</v>
      </c>
      <c r="C1753" s="17">
        <v>123026</v>
      </c>
      <c r="D1753" s="17" t="s">
        <v>18664</v>
      </c>
      <c r="E1753" s="17" t="s">
        <v>134</v>
      </c>
      <c r="F1753" s="17" t="s">
        <v>341</v>
      </c>
      <c r="H1753" s="309">
        <v>31228</v>
      </c>
      <c r="I1753" s="309">
        <v>37518</v>
      </c>
      <c r="J1753" s="17" t="s">
        <v>3888</v>
      </c>
      <c r="L1753" s="17" t="s">
        <v>18690</v>
      </c>
      <c r="N1753" s="17" t="s">
        <v>31</v>
      </c>
      <c r="O1753" s="17" t="s">
        <v>15</v>
      </c>
      <c r="P1753" s="17">
        <v>45373</v>
      </c>
      <c r="AD1753" s="17" t="s">
        <v>9896</v>
      </c>
      <c r="AF1753" s="17">
        <v>8</v>
      </c>
      <c r="AG1753" s="17">
        <v>2</v>
      </c>
      <c r="AM1753" s="17" t="s">
        <v>87</v>
      </c>
      <c r="AN1753" s="17" t="s">
        <v>18599</v>
      </c>
      <c r="AO1753" s="17">
        <v>3</v>
      </c>
      <c r="AP1753" s="17">
        <v>80</v>
      </c>
      <c r="AQ1753" s="17">
        <v>5</v>
      </c>
      <c r="AR1753" s="17" t="s">
        <v>9898</v>
      </c>
      <c r="DA1753" s="17" t="s">
        <v>3901</v>
      </c>
      <c r="DN1753" s="17">
        <f>COUNTIF(AU1753:DM1753, "X")</f>
        <v>1</v>
      </c>
    </row>
    <row r="1754" spans="1:118" s="17" customFormat="1">
      <c r="A1754" s="17" t="s">
        <v>24089</v>
      </c>
      <c r="B1754" s="17">
        <v>55</v>
      </c>
      <c r="C1754" s="17">
        <v>123078</v>
      </c>
      <c r="D1754" s="17" t="s">
        <v>24090</v>
      </c>
      <c r="E1754" s="17" t="s">
        <v>122</v>
      </c>
      <c r="F1754" s="17" t="s">
        <v>33</v>
      </c>
      <c r="H1754" s="309">
        <v>25987</v>
      </c>
      <c r="I1754" s="309">
        <v>37650</v>
      </c>
      <c r="J1754" s="17" t="s">
        <v>3888</v>
      </c>
      <c r="L1754" s="17" t="s">
        <v>24091</v>
      </c>
      <c r="N1754" s="17" t="s">
        <v>126</v>
      </c>
      <c r="O1754" s="17" t="s">
        <v>15</v>
      </c>
      <c r="P1754" s="17">
        <v>45383</v>
      </c>
      <c r="AF1754" s="17">
        <v>8</v>
      </c>
      <c r="AG1754" s="17">
        <v>2</v>
      </c>
      <c r="AI1754" s="17" t="s">
        <v>20542</v>
      </c>
      <c r="AM1754" s="17" t="s">
        <v>127</v>
      </c>
      <c r="AN1754" s="17" t="s">
        <v>23839</v>
      </c>
      <c r="AO1754" s="17">
        <v>3</v>
      </c>
      <c r="AP1754" s="17">
        <v>80</v>
      </c>
      <c r="AQ1754" s="17">
        <v>5</v>
      </c>
      <c r="AR1754" s="17" t="s">
        <v>22585</v>
      </c>
      <c r="AS1754" s="17" t="s">
        <v>23503</v>
      </c>
      <c r="BD1754" s="17" t="s">
        <v>3901</v>
      </c>
      <c r="BK1754" s="17" t="s">
        <v>3901</v>
      </c>
      <c r="BQ1754" s="17" t="s">
        <v>30</v>
      </c>
      <c r="BS1754" s="17" t="s">
        <v>3901</v>
      </c>
      <c r="CH1754" s="17" t="s">
        <v>3901</v>
      </c>
      <c r="DN1754" s="17">
        <f>COUNTIF(AU1754:DM1754, "X")</f>
        <v>4</v>
      </c>
    </row>
    <row r="1755" spans="1:118" s="17" customFormat="1">
      <c r="A1755" s="17" t="s">
        <v>14729</v>
      </c>
      <c r="B1755" s="17">
        <v>55</v>
      </c>
      <c r="C1755" s="17">
        <v>123073</v>
      </c>
      <c r="D1755" s="17" t="s">
        <v>170</v>
      </c>
      <c r="E1755" s="17" t="s">
        <v>128</v>
      </c>
      <c r="F1755" s="17" t="s">
        <v>56</v>
      </c>
      <c r="H1755" s="309">
        <v>31075</v>
      </c>
      <c r="I1755" s="309">
        <v>37649</v>
      </c>
      <c r="J1755" s="17" t="s">
        <v>3888</v>
      </c>
      <c r="L1755" s="17" t="s">
        <v>14730</v>
      </c>
      <c r="N1755" s="17" t="s">
        <v>31</v>
      </c>
      <c r="O1755" s="17" t="s">
        <v>15</v>
      </c>
      <c r="P1755" s="17">
        <v>45373</v>
      </c>
      <c r="AC1755" s="17" t="s">
        <v>9895</v>
      </c>
      <c r="AD1755" s="17" t="s">
        <v>9896</v>
      </c>
      <c r="AF1755" s="17">
        <v>15</v>
      </c>
      <c r="AG1755" s="17">
        <v>2</v>
      </c>
      <c r="AM1755" s="17" t="s">
        <v>335</v>
      </c>
      <c r="AN1755" s="17" t="s">
        <v>14693</v>
      </c>
      <c r="AO1755" s="17">
        <v>3</v>
      </c>
      <c r="AP1755" s="17">
        <v>80</v>
      </c>
      <c r="AQ1755" s="17">
        <v>5</v>
      </c>
      <c r="AR1755" s="17" t="s">
        <v>9898</v>
      </c>
      <c r="AT1755" s="17" t="s">
        <v>14152</v>
      </c>
      <c r="BD1755" s="17" t="s">
        <v>3901</v>
      </c>
      <c r="BQ1755" s="17" t="s">
        <v>30</v>
      </c>
      <c r="BS1755" s="17" t="s">
        <v>3901</v>
      </c>
      <c r="CH1755" s="17" t="s">
        <v>3901</v>
      </c>
      <c r="DA1755" s="17" t="s">
        <v>3901</v>
      </c>
      <c r="DN1755" s="17">
        <f>COUNTIF(AU1755:DM1755, "X")</f>
        <v>4</v>
      </c>
    </row>
    <row r="1756" spans="1:118" s="17" customFormat="1">
      <c r="A1756" s="17" t="s">
        <v>5670</v>
      </c>
      <c r="B1756" s="17">
        <v>55</v>
      </c>
      <c r="C1756" s="17">
        <v>123084</v>
      </c>
      <c r="D1756" s="17" t="s">
        <v>5671</v>
      </c>
      <c r="E1756" s="17" t="s">
        <v>5672</v>
      </c>
      <c r="F1756" s="17" t="s">
        <v>48</v>
      </c>
      <c r="H1756" s="309">
        <v>17276</v>
      </c>
      <c r="I1756" s="309">
        <v>37676</v>
      </c>
      <c r="J1756" s="17" t="s">
        <v>3888</v>
      </c>
      <c r="L1756" s="17" t="s">
        <v>5673</v>
      </c>
      <c r="N1756" s="17" t="s">
        <v>19</v>
      </c>
      <c r="O1756" s="17" t="s">
        <v>15</v>
      </c>
      <c r="P1756" s="17">
        <v>45356</v>
      </c>
      <c r="AC1756" s="17" t="s">
        <v>3890</v>
      </c>
      <c r="AD1756" s="17" t="s">
        <v>3891</v>
      </c>
      <c r="AF1756" s="17">
        <v>15</v>
      </c>
      <c r="AG1756" s="17">
        <v>2</v>
      </c>
      <c r="AM1756" s="17" t="s">
        <v>105</v>
      </c>
      <c r="AN1756" s="17" t="s">
        <v>5515</v>
      </c>
      <c r="AO1756" s="17">
        <v>3</v>
      </c>
      <c r="AP1756" s="17">
        <v>80</v>
      </c>
      <c r="AQ1756" s="17">
        <v>5</v>
      </c>
      <c r="AT1756" s="17" t="s">
        <v>5516</v>
      </c>
      <c r="BA1756" s="17" t="s">
        <v>3901</v>
      </c>
      <c r="DF1756" s="17" t="s">
        <v>3901</v>
      </c>
      <c r="DN1756" s="17">
        <f>COUNTIF(AU1756:DM1756, "X")</f>
        <v>2</v>
      </c>
    </row>
    <row r="1757" spans="1:118" s="17" customFormat="1">
      <c r="A1757" s="17" t="s">
        <v>12513</v>
      </c>
      <c r="B1757" s="17">
        <v>55</v>
      </c>
      <c r="C1757" s="17">
        <v>123169</v>
      </c>
      <c r="D1757" s="17" t="s">
        <v>12514</v>
      </c>
      <c r="E1757" s="17" t="s">
        <v>38</v>
      </c>
      <c r="F1757" s="17" t="s">
        <v>104</v>
      </c>
      <c r="H1757" s="309">
        <v>29864</v>
      </c>
      <c r="I1757" s="309">
        <v>42096</v>
      </c>
      <c r="J1757" s="17" t="s">
        <v>3888</v>
      </c>
      <c r="L1757" s="17" t="s">
        <v>1481</v>
      </c>
      <c r="N1757" s="17" t="s">
        <v>31</v>
      </c>
      <c r="O1757" s="17" t="s">
        <v>15</v>
      </c>
      <c r="P1757" s="17">
        <v>45373</v>
      </c>
      <c r="AC1757" s="17" t="s">
        <v>9895</v>
      </c>
      <c r="AD1757" s="17" t="s">
        <v>9896</v>
      </c>
      <c r="AF1757" s="17">
        <v>15</v>
      </c>
      <c r="AG1757" s="17">
        <v>2</v>
      </c>
      <c r="AM1757" s="17" t="s">
        <v>222</v>
      </c>
      <c r="AN1757" s="17" t="s">
        <v>12432</v>
      </c>
      <c r="AO1757" s="17">
        <v>3</v>
      </c>
      <c r="AP1757" s="17">
        <v>80</v>
      </c>
      <c r="AQ1757" s="17">
        <v>5</v>
      </c>
      <c r="AR1757" s="17" t="s">
        <v>9898</v>
      </c>
      <c r="AT1757" s="17" t="s">
        <v>11929</v>
      </c>
      <c r="BC1757" s="17" t="s">
        <v>21</v>
      </c>
      <c r="CQ1757" s="17" t="s">
        <v>3901</v>
      </c>
      <c r="DN1757" s="17">
        <f>COUNTIF(AU1757:DM1757, "X")</f>
        <v>1</v>
      </c>
    </row>
    <row r="1758" spans="1:118" s="17" customFormat="1">
      <c r="A1758" s="17" t="s">
        <v>6540</v>
      </c>
      <c r="B1758" s="17">
        <v>55</v>
      </c>
      <c r="C1758" s="17">
        <v>123172</v>
      </c>
      <c r="D1758" s="17" t="s">
        <v>334</v>
      </c>
      <c r="E1758" s="17" t="s">
        <v>3943</v>
      </c>
      <c r="F1758" s="17" t="s">
        <v>4417</v>
      </c>
      <c r="H1758" s="309">
        <v>18512</v>
      </c>
      <c r="I1758" s="309">
        <v>37666</v>
      </c>
      <c r="J1758" s="17" t="s">
        <v>3888</v>
      </c>
      <c r="L1758" s="17" t="s">
        <v>6541</v>
      </c>
      <c r="N1758" s="17" t="s">
        <v>19</v>
      </c>
      <c r="O1758" s="17" t="s">
        <v>15</v>
      </c>
      <c r="P1758" s="17">
        <v>45356</v>
      </c>
      <c r="AC1758" s="17" t="s">
        <v>3890</v>
      </c>
      <c r="AD1758" s="17" t="s">
        <v>3891</v>
      </c>
      <c r="AF1758" s="17">
        <v>15</v>
      </c>
      <c r="AG1758" s="17">
        <v>2</v>
      </c>
      <c r="AM1758" s="17" t="s">
        <v>232</v>
      </c>
      <c r="AN1758" s="17" t="s">
        <v>6280</v>
      </c>
      <c r="AO1758" s="17">
        <v>3</v>
      </c>
      <c r="AP1758" s="17">
        <v>80</v>
      </c>
      <c r="AQ1758" s="17">
        <v>5</v>
      </c>
      <c r="AT1758" s="17" t="s">
        <v>5516</v>
      </c>
      <c r="AU1758" s="17" t="s">
        <v>21</v>
      </c>
      <c r="AV1758" s="17" t="s">
        <v>3901</v>
      </c>
      <c r="BA1758" s="17" t="s">
        <v>3901</v>
      </c>
      <c r="BB1758" s="17" t="s">
        <v>3901</v>
      </c>
      <c r="BD1758" s="17" t="s">
        <v>3901</v>
      </c>
      <c r="BK1758" s="17" t="s">
        <v>3901</v>
      </c>
      <c r="BN1758" s="17" t="s">
        <v>3901</v>
      </c>
      <c r="BQ1758" s="17" t="s">
        <v>21</v>
      </c>
      <c r="BS1758" s="17" t="s">
        <v>3901</v>
      </c>
      <c r="BY1758" s="17" t="s">
        <v>3901</v>
      </c>
      <c r="CC1758" s="17" t="s">
        <v>3901</v>
      </c>
      <c r="CF1758" s="17" t="s">
        <v>3901</v>
      </c>
      <c r="CH1758" s="17" t="s">
        <v>3901</v>
      </c>
      <c r="CN1758" s="17" t="s">
        <v>3901</v>
      </c>
      <c r="CQ1758" s="17" t="s">
        <v>3901</v>
      </c>
      <c r="DN1758" s="17">
        <f>COUNTIF(AU1758:DM1758, "X")</f>
        <v>13</v>
      </c>
    </row>
    <row r="1759" spans="1:118" s="17" customFormat="1">
      <c r="A1759" s="17" t="s">
        <v>8076</v>
      </c>
      <c r="B1759" s="17">
        <v>55</v>
      </c>
      <c r="C1759" s="17">
        <v>123235</v>
      </c>
      <c r="D1759" s="17" t="s">
        <v>8077</v>
      </c>
      <c r="E1759" s="17" t="s">
        <v>8078</v>
      </c>
      <c r="F1759" s="17" t="s">
        <v>8079</v>
      </c>
      <c r="H1759" s="309">
        <v>27094</v>
      </c>
      <c r="I1759" s="309">
        <v>39472</v>
      </c>
      <c r="J1759" s="17" t="s">
        <v>3888</v>
      </c>
      <c r="L1759" s="17" t="s">
        <v>8080</v>
      </c>
      <c r="N1759" s="17" t="s">
        <v>19</v>
      </c>
      <c r="O1759" s="17" t="s">
        <v>15</v>
      </c>
      <c r="P1759" s="17">
        <v>45356</v>
      </c>
      <c r="AC1759" s="17" t="s">
        <v>3890</v>
      </c>
      <c r="AD1759" s="17" t="s">
        <v>3891</v>
      </c>
      <c r="AF1759" s="17">
        <v>8</v>
      </c>
      <c r="AG1759" s="17">
        <v>2</v>
      </c>
      <c r="AM1759" s="17" t="s">
        <v>117</v>
      </c>
      <c r="AN1759" s="17" t="s">
        <v>7978</v>
      </c>
      <c r="AO1759" s="17">
        <v>3</v>
      </c>
      <c r="AP1759" s="17">
        <v>80</v>
      </c>
      <c r="AQ1759" s="17">
        <v>5</v>
      </c>
      <c r="AT1759" s="17" t="s">
        <v>7979</v>
      </c>
      <c r="BA1759" s="17" t="s">
        <v>3901</v>
      </c>
      <c r="BQ1759" s="17" t="s">
        <v>21</v>
      </c>
      <c r="BS1759" s="17" t="s">
        <v>3901</v>
      </c>
      <c r="CF1759" s="17" t="s">
        <v>3901</v>
      </c>
      <c r="DN1759" s="17">
        <f>COUNTIF(AU1759:DM1759, "X")</f>
        <v>3</v>
      </c>
    </row>
    <row r="1760" spans="1:118" s="17" customFormat="1">
      <c r="A1760" s="17" t="s">
        <v>12012</v>
      </c>
      <c r="B1760" s="17">
        <v>55</v>
      </c>
      <c r="C1760" s="17">
        <v>123406</v>
      </c>
      <c r="D1760" s="17" t="s">
        <v>215</v>
      </c>
      <c r="E1760" s="17" t="s">
        <v>307</v>
      </c>
      <c r="F1760" s="17" t="s">
        <v>12013</v>
      </c>
      <c r="H1760" s="309">
        <v>30432</v>
      </c>
      <c r="I1760" s="309">
        <v>37701</v>
      </c>
      <c r="J1760" s="17" t="s">
        <v>3888</v>
      </c>
      <c r="L1760" s="17" t="s">
        <v>12014</v>
      </c>
      <c r="N1760" s="17" t="s">
        <v>31</v>
      </c>
      <c r="O1760" s="17" t="s">
        <v>15</v>
      </c>
      <c r="P1760" s="17">
        <v>45373</v>
      </c>
      <c r="AC1760" s="17" t="s">
        <v>9895</v>
      </c>
      <c r="AF1760" s="17">
        <v>15</v>
      </c>
      <c r="AG1760" s="17">
        <v>2</v>
      </c>
      <c r="AH1760" s="17" t="s">
        <v>11926</v>
      </c>
      <c r="AK1760" s="17" t="s">
        <v>11927</v>
      </c>
      <c r="AM1760" s="17" t="s">
        <v>227</v>
      </c>
      <c r="AN1760" s="17" t="s">
        <v>11928</v>
      </c>
      <c r="AO1760" s="17">
        <v>3</v>
      </c>
      <c r="AP1760" s="17">
        <v>80</v>
      </c>
      <c r="AQ1760" s="17">
        <v>5</v>
      </c>
      <c r="AR1760" s="17" t="s">
        <v>11941</v>
      </c>
      <c r="AT1760" s="17" t="s">
        <v>11929</v>
      </c>
      <c r="BA1760" s="17" t="s">
        <v>3901</v>
      </c>
      <c r="DN1760" s="17">
        <f>COUNTIF(AU1760:DM1760, "X")</f>
        <v>1</v>
      </c>
    </row>
    <row r="1761" spans="1:118" s="17" customFormat="1">
      <c r="A1761" s="17" t="s">
        <v>13787</v>
      </c>
      <c r="B1761" s="17">
        <v>55</v>
      </c>
      <c r="C1761" s="17">
        <v>123414</v>
      </c>
      <c r="D1761" s="17" t="s">
        <v>13421</v>
      </c>
      <c r="E1761" s="17" t="s">
        <v>13788</v>
      </c>
      <c r="F1761" s="17" t="s">
        <v>43</v>
      </c>
      <c r="H1761" s="309">
        <v>28692</v>
      </c>
      <c r="I1761" s="309">
        <v>37650</v>
      </c>
      <c r="J1761" s="17" t="s">
        <v>3888</v>
      </c>
      <c r="L1761" s="17" t="s">
        <v>13566</v>
      </c>
      <c r="N1761" s="17" t="s">
        <v>31</v>
      </c>
      <c r="O1761" s="17" t="s">
        <v>15</v>
      </c>
      <c r="P1761" s="17">
        <v>45373</v>
      </c>
      <c r="AC1761" s="17" t="s">
        <v>9895</v>
      </c>
      <c r="AD1761" s="17" t="s">
        <v>9896</v>
      </c>
      <c r="AF1761" s="17">
        <v>8</v>
      </c>
      <c r="AG1761" s="17">
        <v>2</v>
      </c>
      <c r="AM1761" s="17" t="s">
        <v>240</v>
      </c>
      <c r="AN1761" s="17" t="s">
        <v>13567</v>
      </c>
      <c r="AO1761" s="17">
        <v>3</v>
      </c>
      <c r="AP1761" s="17">
        <v>80</v>
      </c>
      <c r="AQ1761" s="17">
        <v>5</v>
      </c>
      <c r="AR1761" s="17" t="s">
        <v>9898</v>
      </c>
      <c r="AT1761" s="17" t="s">
        <v>12990</v>
      </c>
      <c r="DN1761" s="17">
        <f>COUNTIF(AU1761:DM1761, "X")</f>
        <v>0</v>
      </c>
    </row>
    <row r="1762" spans="1:118" s="17" customFormat="1">
      <c r="A1762" s="17" t="s">
        <v>18089</v>
      </c>
      <c r="B1762" s="17">
        <v>55</v>
      </c>
      <c r="C1762" s="17">
        <v>123438</v>
      </c>
      <c r="D1762" s="17" t="s">
        <v>18090</v>
      </c>
      <c r="E1762" s="17" t="s">
        <v>324</v>
      </c>
      <c r="F1762" s="17" t="s">
        <v>249</v>
      </c>
      <c r="H1762" s="309">
        <v>27604</v>
      </c>
      <c r="I1762" s="309">
        <v>37698</v>
      </c>
      <c r="J1762" s="17" t="s">
        <v>3888</v>
      </c>
      <c r="L1762" s="17" t="s">
        <v>18091</v>
      </c>
      <c r="N1762" s="17" t="s">
        <v>14</v>
      </c>
      <c r="O1762" s="17" t="s">
        <v>15</v>
      </c>
      <c r="P1762" s="17">
        <v>45371</v>
      </c>
      <c r="T1762" s="17" t="s">
        <v>18092</v>
      </c>
      <c r="V1762" s="17" t="s">
        <v>17568</v>
      </c>
      <c r="W1762" s="17" t="s">
        <v>15</v>
      </c>
      <c r="X1762" s="17">
        <v>45324</v>
      </c>
      <c r="AF1762" s="17">
        <v>15</v>
      </c>
      <c r="AG1762" s="17">
        <v>2</v>
      </c>
      <c r="AH1762" s="17" t="s">
        <v>11926</v>
      </c>
      <c r="AK1762" s="17" t="s">
        <v>17298</v>
      </c>
      <c r="AM1762" s="17" t="s">
        <v>51</v>
      </c>
      <c r="AN1762" s="17" t="s">
        <v>17933</v>
      </c>
      <c r="AO1762" s="17">
        <v>3</v>
      </c>
      <c r="AP1762" s="17">
        <v>80</v>
      </c>
      <c r="AQ1762" s="17">
        <v>5</v>
      </c>
      <c r="AR1762" s="17" t="s">
        <v>17300</v>
      </c>
      <c r="BD1762" s="17" t="s">
        <v>3901</v>
      </c>
      <c r="BK1762" s="17" t="s">
        <v>3901</v>
      </c>
      <c r="BQ1762" s="17" t="s">
        <v>30</v>
      </c>
      <c r="BS1762" s="17" t="s">
        <v>3901</v>
      </c>
      <c r="BZ1762" s="17" t="s">
        <v>30</v>
      </c>
      <c r="CC1762" s="17" t="s">
        <v>3901</v>
      </c>
      <c r="CF1762" s="17" t="s">
        <v>3901</v>
      </c>
      <c r="CH1762" s="17" t="s">
        <v>3901</v>
      </c>
      <c r="CN1762" s="17" t="s">
        <v>3901</v>
      </c>
      <c r="CQ1762" s="17" t="s">
        <v>3901</v>
      </c>
      <c r="CR1762" s="17" t="s">
        <v>30</v>
      </c>
      <c r="CU1762" s="17" t="s">
        <v>3901</v>
      </c>
      <c r="CX1762" s="17" t="s">
        <v>3901</v>
      </c>
      <c r="DF1762" s="17" t="s">
        <v>3901</v>
      </c>
      <c r="DN1762" s="17">
        <f>COUNTIF(AU1762:DM1762, "X")</f>
        <v>11</v>
      </c>
    </row>
    <row r="1763" spans="1:118" s="17" customFormat="1">
      <c r="A1763" s="17" t="s">
        <v>17928</v>
      </c>
      <c r="B1763" s="17">
        <v>55</v>
      </c>
      <c r="C1763" s="17">
        <v>123443</v>
      </c>
      <c r="D1763" s="17" t="s">
        <v>11027</v>
      </c>
      <c r="E1763" s="17" t="s">
        <v>267</v>
      </c>
      <c r="F1763" s="17" t="s">
        <v>93</v>
      </c>
      <c r="H1763" s="309">
        <v>23593</v>
      </c>
      <c r="I1763" s="309">
        <v>42682</v>
      </c>
      <c r="J1763" s="17" t="s">
        <v>3888</v>
      </c>
      <c r="L1763" s="17" t="s">
        <v>17929</v>
      </c>
      <c r="N1763" s="17" t="s">
        <v>14</v>
      </c>
      <c r="O1763" s="17" t="s">
        <v>15</v>
      </c>
      <c r="P1763" s="17">
        <v>45371</v>
      </c>
      <c r="AF1763" s="17">
        <v>8</v>
      </c>
      <c r="AG1763" s="17">
        <v>2</v>
      </c>
      <c r="AH1763" s="17" t="s">
        <v>11926</v>
      </c>
      <c r="AK1763" s="17" t="s">
        <v>17298</v>
      </c>
      <c r="AM1763" s="17" t="s">
        <v>71</v>
      </c>
      <c r="AN1763" s="17" t="s">
        <v>17760</v>
      </c>
      <c r="AO1763" s="17">
        <v>3</v>
      </c>
      <c r="AP1763" s="17">
        <v>80</v>
      </c>
      <c r="AQ1763" s="17">
        <v>5</v>
      </c>
      <c r="AR1763" s="17" t="s">
        <v>17300</v>
      </c>
      <c r="BD1763" s="17" t="s">
        <v>3901</v>
      </c>
      <c r="CU1763" s="17" t="s">
        <v>3901</v>
      </c>
      <c r="DN1763" s="17">
        <f>COUNTIF(AU1763:DM1763, "X")</f>
        <v>2</v>
      </c>
    </row>
    <row r="1764" spans="1:118" s="17" customFormat="1">
      <c r="A1764" s="17" t="s">
        <v>4635</v>
      </c>
      <c r="B1764" s="17">
        <v>55</v>
      </c>
      <c r="C1764" s="17">
        <v>123478</v>
      </c>
      <c r="D1764" s="17" t="s">
        <v>4636</v>
      </c>
      <c r="E1764" s="17" t="s">
        <v>12</v>
      </c>
      <c r="F1764" s="17" t="s">
        <v>4637</v>
      </c>
      <c r="H1764" s="309">
        <v>30036</v>
      </c>
      <c r="I1764" s="309">
        <v>37707</v>
      </c>
      <c r="J1764" s="17" t="s">
        <v>3888</v>
      </c>
      <c r="L1764" s="17" t="s">
        <v>4638</v>
      </c>
      <c r="M1764" s="17" t="s">
        <v>192</v>
      </c>
      <c r="N1764" s="17" t="s">
        <v>19</v>
      </c>
      <c r="O1764" s="17" t="s">
        <v>15</v>
      </c>
      <c r="P1764" s="17">
        <v>45356</v>
      </c>
      <c r="Q1764" s="17">
        <v>3742</v>
      </c>
      <c r="AC1764" s="17" t="s">
        <v>3890</v>
      </c>
      <c r="AD1764" s="17" t="s">
        <v>3891</v>
      </c>
      <c r="AF1764" s="17">
        <v>8</v>
      </c>
      <c r="AG1764" s="17">
        <v>2</v>
      </c>
      <c r="AM1764" s="17" t="s">
        <v>2602</v>
      </c>
      <c r="AN1764" s="17" t="s">
        <v>4371</v>
      </c>
      <c r="AO1764" s="17">
        <v>3</v>
      </c>
      <c r="AP1764" s="17">
        <v>80</v>
      </c>
      <c r="AQ1764" s="17">
        <v>5</v>
      </c>
      <c r="AT1764" s="17" t="s">
        <v>3893</v>
      </c>
      <c r="BB1764" s="17" t="s">
        <v>3901</v>
      </c>
      <c r="BD1764" s="17" t="s">
        <v>3901</v>
      </c>
      <c r="BS1764" s="17" t="s">
        <v>3901</v>
      </c>
      <c r="CN1764" s="17" t="s">
        <v>3901</v>
      </c>
      <c r="DN1764" s="17">
        <f>COUNTIF(AU1764:DM1764, "X")</f>
        <v>4</v>
      </c>
    </row>
    <row r="1765" spans="1:118" s="17" customFormat="1">
      <c r="A1765" s="17" t="s">
        <v>10436</v>
      </c>
      <c r="B1765" s="17">
        <v>55</v>
      </c>
      <c r="C1765" s="17">
        <v>123489</v>
      </c>
      <c r="D1765" s="17" t="s">
        <v>10437</v>
      </c>
      <c r="E1765" s="17" t="s">
        <v>104</v>
      </c>
      <c r="F1765" s="17" t="s">
        <v>36</v>
      </c>
      <c r="H1765" s="309">
        <v>22005</v>
      </c>
      <c r="I1765" s="309">
        <v>41183</v>
      </c>
      <c r="J1765" s="17" t="s">
        <v>3888</v>
      </c>
      <c r="L1765" s="17" t="s">
        <v>10438</v>
      </c>
      <c r="N1765" s="17" t="s">
        <v>31</v>
      </c>
      <c r="O1765" s="17" t="s">
        <v>15</v>
      </c>
      <c r="P1765" s="17">
        <v>45373</v>
      </c>
      <c r="AC1765" s="17" t="s">
        <v>14</v>
      </c>
      <c r="AF1765" s="17">
        <v>8</v>
      </c>
      <c r="AG1765" s="17">
        <v>2</v>
      </c>
      <c r="AI1765" s="17" t="s">
        <v>10178</v>
      </c>
      <c r="AM1765" s="17" t="s">
        <v>193</v>
      </c>
      <c r="AN1765" s="17" t="s">
        <v>10381</v>
      </c>
      <c r="AO1765" s="17">
        <v>3</v>
      </c>
      <c r="AP1765" s="17">
        <v>80</v>
      </c>
      <c r="AQ1765" s="17">
        <v>5</v>
      </c>
      <c r="AR1765" s="17" t="s">
        <v>10180</v>
      </c>
      <c r="CH1765" s="17" t="s">
        <v>3901</v>
      </c>
      <c r="CU1765" s="17" t="s">
        <v>3901</v>
      </c>
      <c r="DN1765" s="17">
        <f>COUNTIF(AU1765:DM1765, "X")</f>
        <v>2</v>
      </c>
    </row>
    <row r="1766" spans="1:118" s="17" customFormat="1">
      <c r="A1766" s="17" t="s">
        <v>19401</v>
      </c>
      <c r="B1766" s="17">
        <v>55</v>
      </c>
      <c r="C1766" s="17">
        <v>123496</v>
      </c>
      <c r="D1766" s="17" t="s">
        <v>5229</v>
      </c>
      <c r="E1766" s="17" t="s">
        <v>19402</v>
      </c>
      <c r="F1766" s="17" t="s">
        <v>22</v>
      </c>
      <c r="H1766" s="309">
        <v>31133</v>
      </c>
      <c r="I1766" s="309">
        <v>37707</v>
      </c>
      <c r="J1766" s="17" t="s">
        <v>3888</v>
      </c>
      <c r="L1766" s="17" t="s">
        <v>19403</v>
      </c>
      <c r="N1766" s="17" t="s">
        <v>31</v>
      </c>
      <c r="O1766" s="17" t="s">
        <v>15</v>
      </c>
      <c r="P1766" s="17">
        <v>45373</v>
      </c>
      <c r="Q1766" s="17">
        <v>9639</v>
      </c>
      <c r="AF1766" s="17">
        <v>8</v>
      </c>
      <c r="AG1766" s="17">
        <v>2</v>
      </c>
      <c r="AH1766" s="17" t="s">
        <v>11926</v>
      </c>
      <c r="AK1766" s="17" t="s">
        <v>11927</v>
      </c>
      <c r="AM1766" s="17" t="s">
        <v>34</v>
      </c>
      <c r="AN1766" s="17" t="s">
        <v>19238</v>
      </c>
      <c r="AO1766" s="17">
        <v>3</v>
      </c>
      <c r="AP1766" s="17">
        <v>80</v>
      </c>
      <c r="AQ1766" s="17">
        <v>5</v>
      </c>
      <c r="AR1766" s="17" t="s">
        <v>19239</v>
      </c>
      <c r="BD1766" s="17" t="s">
        <v>3901</v>
      </c>
      <c r="BK1766" s="17" t="s">
        <v>3901</v>
      </c>
      <c r="CH1766" s="17" t="s">
        <v>3901</v>
      </c>
      <c r="DN1766" s="17">
        <f>COUNTIF(AU1766:DM1766, "X")</f>
        <v>3</v>
      </c>
    </row>
    <row r="1767" spans="1:118" s="17" customFormat="1">
      <c r="A1767" s="17" t="s">
        <v>4317</v>
      </c>
      <c r="B1767" s="17">
        <v>55</v>
      </c>
      <c r="C1767" s="17">
        <v>123510</v>
      </c>
      <c r="D1767" s="17" t="s">
        <v>4318</v>
      </c>
      <c r="E1767" s="17" t="s">
        <v>4319</v>
      </c>
      <c r="F1767" s="17" t="s">
        <v>22</v>
      </c>
      <c r="H1767" s="309">
        <v>31150</v>
      </c>
      <c r="I1767" s="309">
        <v>39690</v>
      </c>
      <c r="J1767" s="17" t="s">
        <v>3888</v>
      </c>
      <c r="L1767" s="17" t="s">
        <v>4320</v>
      </c>
      <c r="N1767" s="17" t="s">
        <v>19</v>
      </c>
      <c r="O1767" s="17" t="s">
        <v>15</v>
      </c>
      <c r="P1767" s="17">
        <v>45356</v>
      </c>
      <c r="AC1767" s="17" t="s">
        <v>3890</v>
      </c>
      <c r="AD1767" s="17" t="s">
        <v>3891</v>
      </c>
      <c r="AF1767" s="17">
        <v>15</v>
      </c>
      <c r="AG1767" s="17">
        <v>2</v>
      </c>
      <c r="AM1767" s="17" t="s">
        <v>172</v>
      </c>
      <c r="AN1767" s="17" t="s">
        <v>3892</v>
      </c>
      <c r="AO1767" s="17">
        <v>3</v>
      </c>
      <c r="AP1767" s="17">
        <v>80</v>
      </c>
      <c r="AQ1767" s="17">
        <v>5</v>
      </c>
      <c r="AT1767" s="17" t="s">
        <v>3893</v>
      </c>
      <c r="DN1767" s="17">
        <f>COUNTIF(AU1767:DM1767, "X")</f>
        <v>0</v>
      </c>
    </row>
    <row r="1768" spans="1:118" s="17" customFormat="1">
      <c r="A1768" s="17" t="s">
        <v>6774</v>
      </c>
      <c r="B1768" s="17">
        <v>55</v>
      </c>
      <c r="C1768" s="17">
        <v>123525</v>
      </c>
      <c r="D1768" s="17" t="s">
        <v>10</v>
      </c>
      <c r="E1768" s="17" t="s">
        <v>160</v>
      </c>
      <c r="F1768" s="17" t="s">
        <v>25</v>
      </c>
      <c r="H1768" s="309">
        <v>26882</v>
      </c>
      <c r="I1768" s="309">
        <v>41191</v>
      </c>
      <c r="J1768" s="17" t="s">
        <v>3888</v>
      </c>
      <c r="L1768" s="17" t="s">
        <v>6587</v>
      </c>
      <c r="M1768" s="17" t="s">
        <v>401</v>
      </c>
      <c r="N1768" s="17" t="s">
        <v>19</v>
      </c>
      <c r="O1768" s="17" t="s">
        <v>15</v>
      </c>
      <c r="P1768" s="17">
        <v>45356</v>
      </c>
      <c r="AC1768" s="17" t="s">
        <v>3890</v>
      </c>
      <c r="AD1768" s="17" t="s">
        <v>3891</v>
      </c>
      <c r="AF1768" s="17">
        <v>8</v>
      </c>
      <c r="AG1768" s="17">
        <v>2</v>
      </c>
      <c r="AM1768" s="17" t="s">
        <v>248</v>
      </c>
      <c r="AN1768" s="17" t="s">
        <v>6588</v>
      </c>
      <c r="AO1768" s="17">
        <v>3</v>
      </c>
      <c r="AP1768" s="17">
        <v>80</v>
      </c>
      <c r="AQ1768" s="17">
        <v>5</v>
      </c>
      <c r="AT1768" s="17" t="s">
        <v>6589</v>
      </c>
      <c r="CH1768" s="17" t="s">
        <v>3901</v>
      </c>
      <c r="DN1768" s="17">
        <f>COUNTIF(AU1768:DM1768, "X")</f>
        <v>1</v>
      </c>
    </row>
    <row r="1769" spans="1:118" s="17" customFormat="1">
      <c r="A1769" s="17" t="s">
        <v>18673</v>
      </c>
      <c r="B1769" s="17">
        <v>55</v>
      </c>
      <c r="C1769" s="17">
        <v>123530</v>
      </c>
      <c r="D1769" s="17" t="s">
        <v>54</v>
      </c>
      <c r="E1769" s="17" t="s">
        <v>554</v>
      </c>
      <c r="F1769" s="17" t="s">
        <v>18674</v>
      </c>
      <c r="H1769" s="309">
        <v>18352</v>
      </c>
      <c r="I1769" s="309">
        <v>37709</v>
      </c>
      <c r="J1769" s="17" t="s">
        <v>3888</v>
      </c>
      <c r="L1769" s="17" t="s">
        <v>18675</v>
      </c>
      <c r="N1769" s="17" t="s">
        <v>31</v>
      </c>
      <c r="O1769" s="17" t="s">
        <v>15</v>
      </c>
      <c r="P1769" s="17">
        <v>45373</v>
      </c>
      <c r="AD1769" s="17" t="s">
        <v>9896</v>
      </c>
      <c r="AF1769" s="17">
        <v>8</v>
      </c>
      <c r="AG1769" s="17">
        <v>2</v>
      </c>
      <c r="AM1769" s="17" t="s">
        <v>87</v>
      </c>
      <c r="AN1769" s="17" t="s">
        <v>18599</v>
      </c>
      <c r="AO1769" s="17">
        <v>3</v>
      </c>
      <c r="AP1769" s="17">
        <v>80</v>
      </c>
      <c r="AQ1769" s="17">
        <v>5</v>
      </c>
      <c r="AR1769" s="17" t="s">
        <v>9898</v>
      </c>
      <c r="BD1769" s="17" t="s">
        <v>3901</v>
      </c>
      <c r="BQ1769" s="17" t="s">
        <v>21</v>
      </c>
      <c r="BS1769" s="17" t="s">
        <v>3901</v>
      </c>
      <c r="BY1769" s="17" t="s">
        <v>3901</v>
      </c>
      <c r="CG1769" s="17" t="s">
        <v>21</v>
      </c>
      <c r="CH1769" s="17" t="s">
        <v>3901</v>
      </c>
      <c r="CR1769" s="17" t="s">
        <v>21</v>
      </c>
      <c r="CU1769" s="17" t="s">
        <v>3901</v>
      </c>
      <c r="DA1769" s="17" t="s">
        <v>3901</v>
      </c>
      <c r="DN1769" s="17">
        <f>COUNTIF(AU1769:DM1769, "X")</f>
        <v>6</v>
      </c>
    </row>
    <row r="1770" spans="1:118" s="17" customFormat="1">
      <c r="A1770" s="17" t="s">
        <v>6487</v>
      </c>
      <c r="B1770" s="17">
        <v>55</v>
      </c>
      <c r="C1770" s="17">
        <v>123563</v>
      </c>
      <c r="D1770" s="17" t="s">
        <v>6488</v>
      </c>
      <c r="E1770" s="17" t="s">
        <v>181</v>
      </c>
      <c r="F1770" s="17" t="s">
        <v>377</v>
      </c>
      <c r="H1770" s="309">
        <v>27036</v>
      </c>
      <c r="I1770" s="309">
        <v>37716</v>
      </c>
      <c r="J1770" s="17" t="s">
        <v>3888</v>
      </c>
      <c r="L1770" s="17" t="s">
        <v>6489</v>
      </c>
      <c r="N1770" s="17" t="s">
        <v>19</v>
      </c>
      <c r="O1770" s="17" t="s">
        <v>15</v>
      </c>
      <c r="P1770" s="17">
        <v>45356</v>
      </c>
      <c r="AC1770" s="17" t="s">
        <v>3890</v>
      </c>
      <c r="AD1770" s="17" t="s">
        <v>3891</v>
      </c>
      <c r="AF1770" s="17">
        <v>8</v>
      </c>
      <c r="AG1770" s="17">
        <v>2</v>
      </c>
      <c r="AM1770" s="17" t="s">
        <v>232</v>
      </c>
      <c r="AN1770" s="17" t="s">
        <v>6280</v>
      </c>
      <c r="AO1770" s="17">
        <v>3</v>
      </c>
      <c r="AP1770" s="17">
        <v>80</v>
      </c>
      <c r="AQ1770" s="17">
        <v>5</v>
      </c>
      <c r="AT1770" s="17" t="s">
        <v>5516</v>
      </c>
      <c r="BA1770" s="17" t="s">
        <v>3901</v>
      </c>
      <c r="BB1770" s="17" t="s">
        <v>3901</v>
      </c>
      <c r="BD1770" s="17" t="s">
        <v>3901</v>
      </c>
      <c r="BH1770" s="17" t="s">
        <v>3901</v>
      </c>
      <c r="BK1770" s="17" t="s">
        <v>3901</v>
      </c>
      <c r="BN1770" s="17" t="s">
        <v>3901</v>
      </c>
      <c r="BQ1770" s="17" t="s">
        <v>21</v>
      </c>
      <c r="BS1770" s="17" t="s">
        <v>3901</v>
      </c>
      <c r="BY1770" s="17" t="s">
        <v>3901</v>
      </c>
      <c r="CC1770" s="17" t="s">
        <v>3901</v>
      </c>
      <c r="CF1770" s="17" t="s">
        <v>3901</v>
      </c>
      <c r="CH1770" s="17" t="s">
        <v>3901</v>
      </c>
      <c r="CI1770" s="17" t="s">
        <v>3901</v>
      </c>
      <c r="CL1770" s="17" t="s">
        <v>3901</v>
      </c>
      <c r="CM1770" s="17" t="s">
        <v>21</v>
      </c>
      <c r="CN1770" s="17" t="s">
        <v>3901</v>
      </c>
      <c r="CQ1770" s="17" t="s">
        <v>3901</v>
      </c>
      <c r="CR1770" s="17" t="s">
        <v>21</v>
      </c>
      <c r="CU1770" s="17" t="s">
        <v>3901</v>
      </c>
      <c r="DN1770" s="17">
        <f>COUNTIF(AU1770:DM1770, "X")</f>
        <v>16</v>
      </c>
    </row>
    <row r="1771" spans="1:118" s="17" customFormat="1">
      <c r="A1771" s="17" t="s">
        <v>11936</v>
      </c>
      <c r="B1771" s="17">
        <v>55</v>
      </c>
      <c r="C1771" s="17">
        <v>123585</v>
      </c>
      <c r="D1771" s="17" t="s">
        <v>11937</v>
      </c>
      <c r="E1771" s="17" t="s">
        <v>4069</v>
      </c>
      <c r="F1771" s="17" t="s">
        <v>10010</v>
      </c>
      <c r="H1771" s="309">
        <v>30743</v>
      </c>
      <c r="I1771" s="309">
        <v>44014</v>
      </c>
      <c r="J1771" s="17" t="s">
        <v>3888</v>
      </c>
      <c r="L1771" s="17" t="s">
        <v>11938</v>
      </c>
      <c r="M1771" s="17" t="s">
        <v>363</v>
      </c>
      <c r="N1771" s="17" t="s">
        <v>31</v>
      </c>
      <c r="O1771" s="17" t="s">
        <v>15</v>
      </c>
      <c r="P1771" s="17">
        <v>45373</v>
      </c>
      <c r="AC1771" s="17" t="s">
        <v>9895</v>
      </c>
      <c r="AD1771" s="17" t="s">
        <v>9896</v>
      </c>
      <c r="AF1771" s="17">
        <v>15</v>
      </c>
      <c r="AG1771" s="17">
        <v>2</v>
      </c>
      <c r="AM1771" s="17" t="s">
        <v>227</v>
      </c>
      <c r="AN1771" s="17" t="s">
        <v>11928</v>
      </c>
      <c r="AO1771" s="17">
        <v>3</v>
      </c>
      <c r="AP1771" s="17">
        <v>80</v>
      </c>
      <c r="AQ1771" s="17">
        <v>5</v>
      </c>
      <c r="AR1771" s="17" t="s">
        <v>9898</v>
      </c>
      <c r="AT1771" s="17" t="s">
        <v>11929</v>
      </c>
      <c r="DN1771" s="17">
        <f>COUNTIF(AU1771:DM1771, "X")</f>
        <v>0</v>
      </c>
    </row>
    <row r="1772" spans="1:118" s="17" customFormat="1">
      <c r="A1772" s="17" t="s">
        <v>4010</v>
      </c>
      <c r="B1772" s="17">
        <v>55</v>
      </c>
      <c r="C1772" s="17">
        <v>123596</v>
      </c>
      <c r="D1772" s="17" t="s">
        <v>4011</v>
      </c>
      <c r="E1772" s="17" t="s">
        <v>134</v>
      </c>
      <c r="F1772" s="17" t="s">
        <v>70</v>
      </c>
      <c r="H1772" s="309">
        <v>31030</v>
      </c>
      <c r="I1772" s="309">
        <v>44078</v>
      </c>
      <c r="J1772" s="17" t="s">
        <v>3888</v>
      </c>
      <c r="L1772" s="17" t="s">
        <v>4012</v>
      </c>
      <c r="N1772" s="17" t="s">
        <v>19</v>
      </c>
      <c r="O1772" s="17" t="s">
        <v>15</v>
      </c>
      <c r="P1772" s="17">
        <v>45356</v>
      </c>
      <c r="AC1772" s="17" t="s">
        <v>3890</v>
      </c>
      <c r="AD1772" s="17" t="s">
        <v>3891</v>
      </c>
      <c r="AF1772" s="17">
        <v>15</v>
      </c>
      <c r="AG1772" s="17">
        <v>2</v>
      </c>
      <c r="AM1772" s="17" t="s">
        <v>172</v>
      </c>
      <c r="AN1772" s="17" t="s">
        <v>3892</v>
      </c>
      <c r="AO1772" s="17">
        <v>3</v>
      </c>
      <c r="AP1772" s="17">
        <v>80</v>
      </c>
      <c r="AQ1772" s="17">
        <v>5</v>
      </c>
      <c r="AT1772" s="17" t="s">
        <v>3893</v>
      </c>
      <c r="BB1772" s="17" t="s">
        <v>3901</v>
      </c>
      <c r="BD1772" s="17" t="s">
        <v>3901</v>
      </c>
      <c r="BK1772" s="17" t="s">
        <v>3901</v>
      </c>
      <c r="DN1772" s="17">
        <f>COUNTIF(AU1772:DM1772, "X")</f>
        <v>3</v>
      </c>
    </row>
    <row r="1773" spans="1:118" s="17" customFormat="1">
      <c r="A1773" s="17" t="s">
        <v>8250</v>
      </c>
      <c r="B1773" s="17">
        <v>55</v>
      </c>
      <c r="C1773" s="17">
        <v>123633</v>
      </c>
      <c r="D1773" s="17" t="s">
        <v>4234</v>
      </c>
      <c r="E1773" s="17" t="s">
        <v>356</v>
      </c>
      <c r="F1773" s="17" t="s">
        <v>22</v>
      </c>
      <c r="H1773" s="309">
        <v>26368</v>
      </c>
      <c r="I1773" s="309">
        <v>44108</v>
      </c>
      <c r="J1773" s="17" t="s">
        <v>3888</v>
      </c>
      <c r="L1773" s="17" t="s">
        <v>8251</v>
      </c>
      <c r="N1773" s="17" t="s">
        <v>19</v>
      </c>
      <c r="O1773" s="17" t="s">
        <v>15</v>
      </c>
      <c r="P1773" s="17">
        <v>45356</v>
      </c>
      <c r="AC1773" s="17" t="s">
        <v>3890</v>
      </c>
      <c r="AD1773" s="17" t="s">
        <v>3891</v>
      </c>
      <c r="AF1773" s="17">
        <v>15</v>
      </c>
      <c r="AG1773" s="17">
        <v>2</v>
      </c>
      <c r="AM1773" s="17" t="s">
        <v>117</v>
      </c>
      <c r="AN1773" s="17" t="s">
        <v>7978</v>
      </c>
      <c r="AO1773" s="17">
        <v>3</v>
      </c>
      <c r="AP1773" s="17">
        <v>80</v>
      </c>
      <c r="AQ1773" s="17">
        <v>5</v>
      </c>
      <c r="AT1773" s="17" t="s">
        <v>7979</v>
      </c>
      <c r="BD1773" s="17" t="s">
        <v>3901</v>
      </c>
      <c r="BQ1773" s="17" t="s">
        <v>30</v>
      </c>
      <c r="BS1773" s="17" t="s">
        <v>3901</v>
      </c>
      <c r="CH1773" s="17" t="s">
        <v>3901</v>
      </c>
      <c r="DF1773" s="17" t="s">
        <v>3901</v>
      </c>
      <c r="DN1773" s="17">
        <f>COUNTIF(AU1773:DM1773, "X")</f>
        <v>4</v>
      </c>
    </row>
    <row r="1774" spans="1:118" s="17" customFormat="1">
      <c r="A1774" s="17" t="s">
        <v>4497</v>
      </c>
      <c r="B1774" s="17">
        <v>55</v>
      </c>
      <c r="C1774" s="17">
        <v>123674</v>
      </c>
      <c r="D1774" s="17" t="s">
        <v>4498</v>
      </c>
      <c r="E1774" s="17" t="s">
        <v>4499</v>
      </c>
      <c r="F1774" s="17" t="s">
        <v>43</v>
      </c>
      <c r="H1774" s="309">
        <v>29043</v>
      </c>
      <c r="I1774" s="309">
        <v>37715</v>
      </c>
      <c r="J1774" s="17" t="s">
        <v>3888</v>
      </c>
      <c r="L1774" s="17" t="s">
        <v>4500</v>
      </c>
      <c r="N1774" s="17" t="s">
        <v>19</v>
      </c>
      <c r="O1774" s="17" t="s">
        <v>15</v>
      </c>
      <c r="P1774" s="17">
        <v>45356</v>
      </c>
      <c r="AC1774" s="17" t="s">
        <v>3890</v>
      </c>
      <c r="AD1774" s="17" t="s">
        <v>3891</v>
      </c>
      <c r="AF1774" s="17">
        <v>8</v>
      </c>
      <c r="AG1774" s="17">
        <v>2</v>
      </c>
      <c r="AM1774" s="17" t="s">
        <v>2602</v>
      </c>
      <c r="AN1774" s="17" t="s">
        <v>4371</v>
      </c>
      <c r="AO1774" s="17">
        <v>3</v>
      </c>
      <c r="AP1774" s="17">
        <v>80</v>
      </c>
      <c r="AQ1774" s="17">
        <v>5</v>
      </c>
      <c r="AT1774" s="17" t="s">
        <v>3893</v>
      </c>
      <c r="BS1774" s="17" t="s">
        <v>3901</v>
      </c>
      <c r="CM1774" s="17" t="s">
        <v>21</v>
      </c>
      <c r="CU1774" s="17" t="s">
        <v>3901</v>
      </c>
      <c r="DN1774" s="17">
        <f>COUNTIF(AU1774:DM1774, "X")</f>
        <v>2</v>
      </c>
    </row>
    <row r="1775" spans="1:118" s="17" customFormat="1">
      <c r="A1775" s="17" t="s">
        <v>5926</v>
      </c>
      <c r="B1775" s="17">
        <v>55</v>
      </c>
      <c r="C1775" s="17">
        <v>123677</v>
      </c>
      <c r="D1775" s="17" t="s">
        <v>5568</v>
      </c>
      <c r="E1775" s="17" t="s">
        <v>5927</v>
      </c>
      <c r="F1775" s="17" t="s">
        <v>82</v>
      </c>
      <c r="H1775" s="309">
        <v>22529</v>
      </c>
      <c r="I1775" s="309">
        <v>37713</v>
      </c>
      <c r="J1775" s="17" t="s">
        <v>3888</v>
      </c>
      <c r="L1775" s="17" t="s">
        <v>5928</v>
      </c>
      <c r="N1775" s="17" t="s">
        <v>19</v>
      </c>
      <c r="O1775" s="17" t="s">
        <v>15</v>
      </c>
      <c r="P1775" s="17">
        <v>45356</v>
      </c>
      <c r="AC1775" s="17" t="s">
        <v>3890</v>
      </c>
      <c r="AD1775" s="17" t="s">
        <v>3891</v>
      </c>
      <c r="AF1775" s="17">
        <v>8</v>
      </c>
      <c r="AG1775" s="17">
        <v>2</v>
      </c>
      <c r="AM1775" s="17" t="s">
        <v>105</v>
      </c>
      <c r="AN1775" s="17" t="s">
        <v>5515</v>
      </c>
      <c r="AO1775" s="17">
        <v>3</v>
      </c>
      <c r="AP1775" s="17">
        <v>80</v>
      </c>
      <c r="AQ1775" s="17">
        <v>5</v>
      </c>
      <c r="AT1775" s="17" t="s">
        <v>5516</v>
      </c>
      <c r="BA1775" s="17" t="s">
        <v>3901</v>
      </c>
      <c r="BD1775" s="17" t="s">
        <v>3901</v>
      </c>
      <c r="BQ1775" s="17" t="s">
        <v>3901</v>
      </c>
      <c r="BS1775" s="17" t="s">
        <v>3901</v>
      </c>
      <c r="CH1775" s="17" t="s">
        <v>3901</v>
      </c>
      <c r="DN1775" s="17">
        <f>COUNTIF(AU1775:DM1775, "X")</f>
        <v>5</v>
      </c>
    </row>
    <row r="1776" spans="1:118" s="17" customFormat="1">
      <c r="A1776" s="17" t="s">
        <v>23292</v>
      </c>
      <c r="B1776" s="17">
        <v>55</v>
      </c>
      <c r="C1776" s="17">
        <v>123698</v>
      </c>
      <c r="D1776" s="17" t="s">
        <v>298</v>
      </c>
      <c r="E1776" s="17" t="s">
        <v>313</v>
      </c>
      <c r="F1776" s="17" t="s">
        <v>22</v>
      </c>
      <c r="H1776" s="309">
        <v>30089</v>
      </c>
      <c r="I1776" s="309">
        <v>41023</v>
      </c>
      <c r="J1776" s="17" t="s">
        <v>3888</v>
      </c>
      <c r="L1776" s="17" t="s">
        <v>23293</v>
      </c>
      <c r="N1776" s="17" t="s">
        <v>205</v>
      </c>
      <c r="O1776" s="17" t="s">
        <v>15</v>
      </c>
      <c r="P1776" s="17">
        <v>45337</v>
      </c>
      <c r="AF1776" s="17">
        <v>8</v>
      </c>
      <c r="AG1776" s="17">
        <v>2</v>
      </c>
      <c r="AI1776" s="17" t="s">
        <v>20542</v>
      </c>
      <c r="AM1776" s="17" t="s">
        <v>259</v>
      </c>
      <c r="AN1776" s="17" t="s">
        <v>23210</v>
      </c>
      <c r="AO1776" s="17">
        <v>3</v>
      </c>
      <c r="AP1776" s="17">
        <v>80</v>
      </c>
      <c r="AQ1776" s="17">
        <v>5</v>
      </c>
      <c r="AR1776" s="17" t="s">
        <v>22585</v>
      </c>
      <c r="AS1776" s="17" t="s">
        <v>23219</v>
      </c>
      <c r="BS1776" s="17" t="s">
        <v>3901</v>
      </c>
      <c r="CH1776" s="17" t="s">
        <v>3901</v>
      </c>
      <c r="CQ1776" s="17" t="s">
        <v>3901</v>
      </c>
      <c r="DN1776" s="17">
        <f>COUNTIF(AU1776:DM1776, "X")</f>
        <v>3</v>
      </c>
    </row>
    <row r="1777" spans="1:118" s="17" customFormat="1">
      <c r="A1777" s="17" t="s">
        <v>6105</v>
      </c>
      <c r="B1777" s="17">
        <v>55</v>
      </c>
      <c r="C1777" s="17">
        <v>123711</v>
      </c>
      <c r="D1777" s="17" t="s">
        <v>6106</v>
      </c>
      <c r="E1777" s="17" t="s">
        <v>6107</v>
      </c>
      <c r="F1777" s="17" t="s">
        <v>6108</v>
      </c>
      <c r="H1777" s="309">
        <v>30730</v>
      </c>
      <c r="I1777" s="309">
        <v>37728</v>
      </c>
      <c r="J1777" s="17" t="s">
        <v>3888</v>
      </c>
      <c r="L1777" s="17" t="s">
        <v>6109</v>
      </c>
      <c r="N1777" s="17" t="s">
        <v>19</v>
      </c>
      <c r="O1777" s="17" t="s">
        <v>15</v>
      </c>
      <c r="P1777" s="17">
        <v>45356</v>
      </c>
      <c r="AC1777" s="17" t="s">
        <v>3890</v>
      </c>
      <c r="AD1777" s="17" t="s">
        <v>3891</v>
      </c>
      <c r="AF1777" s="17">
        <v>8</v>
      </c>
      <c r="AG1777" s="17">
        <v>2</v>
      </c>
      <c r="AM1777" s="17" t="s">
        <v>2604</v>
      </c>
      <c r="AN1777" s="17" t="s">
        <v>5966</v>
      </c>
      <c r="AO1777" s="17">
        <v>3</v>
      </c>
      <c r="AP1777" s="17">
        <v>80</v>
      </c>
      <c r="AQ1777" s="17">
        <v>5</v>
      </c>
      <c r="AT1777" s="17" t="s">
        <v>5516</v>
      </c>
      <c r="DN1777" s="17">
        <f>COUNTIF(AU1777:DM1777, "X")</f>
        <v>0</v>
      </c>
    </row>
    <row r="1778" spans="1:118" s="17" customFormat="1">
      <c r="A1778" s="17" t="s">
        <v>5721</v>
      </c>
      <c r="B1778" s="17">
        <v>55</v>
      </c>
      <c r="C1778" s="17">
        <v>123709</v>
      </c>
      <c r="D1778" s="17" t="s">
        <v>5722</v>
      </c>
      <c r="E1778" s="17" t="s">
        <v>324</v>
      </c>
      <c r="F1778" s="17" t="s">
        <v>110</v>
      </c>
      <c r="H1778" s="309">
        <v>24580</v>
      </c>
      <c r="I1778" s="309">
        <v>37729</v>
      </c>
      <c r="J1778" s="17" t="s">
        <v>3888</v>
      </c>
      <c r="L1778" s="17" t="s">
        <v>5723</v>
      </c>
      <c r="N1778" s="17" t="s">
        <v>19</v>
      </c>
      <c r="O1778" s="17" t="s">
        <v>15</v>
      </c>
      <c r="P1778" s="17">
        <v>45356</v>
      </c>
      <c r="AC1778" s="17" t="s">
        <v>3890</v>
      </c>
      <c r="AD1778" s="17" t="s">
        <v>3891</v>
      </c>
      <c r="AF1778" s="17">
        <v>8</v>
      </c>
      <c r="AG1778" s="17">
        <v>2</v>
      </c>
      <c r="AM1778" s="17" t="s">
        <v>105</v>
      </c>
      <c r="AN1778" s="17" t="s">
        <v>5515</v>
      </c>
      <c r="AO1778" s="17">
        <v>3</v>
      </c>
      <c r="AP1778" s="17">
        <v>80</v>
      </c>
      <c r="AQ1778" s="17">
        <v>5</v>
      </c>
      <c r="AT1778" s="17" t="s">
        <v>5516</v>
      </c>
      <c r="BD1778" s="17" t="s">
        <v>3901</v>
      </c>
      <c r="BS1778" s="17" t="s">
        <v>3901</v>
      </c>
      <c r="CC1778" s="17" t="s">
        <v>3901</v>
      </c>
      <c r="CH1778" s="17" t="s">
        <v>3901</v>
      </c>
      <c r="DN1778" s="17">
        <f>COUNTIF(AU1778:DM1778, "X")</f>
        <v>4</v>
      </c>
    </row>
    <row r="1779" spans="1:118" s="17" customFormat="1">
      <c r="A1779" s="17" t="s">
        <v>13951</v>
      </c>
      <c r="B1779" s="17">
        <v>55</v>
      </c>
      <c r="C1779" s="17">
        <v>123723</v>
      </c>
      <c r="D1779" s="17" t="s">
        <v>234</v>
      </c>
      <c r="E1779" s="17" t="s">
        <v>594</v>
      </c>
      <c r="F1779" s="17" t="s">
        <v>82</v>
      </c>
      <c r="H1779" s="309">
        <v>30474</v>
      </c>
      <c r="I1779" s="309">
        <v>43326</v>
      </c>
      <c r="J1779" s="17" t="s">
        <v>3888</v>
      </c>
      <c r="L1779" s="17" t="s">
        <v>13952</v>
      </c>
      <c r="N1779" s="17" t="s">
        <v>31</v>
      </c>
      <c r="O1779" s="17" t="s">
        <v>15</v>
      </c>
      <c r="P1779" s="17">
        <v>45373</v>
      </c>
      <c r="AC1779" s="17" t="s">
        <v>9895</v>
      </c>
      <c r="AD1779" s="17" t="s">
        <v>9896</v>
      </c>
      <c r="AF1779" s="17">
        <v>15</v>
      </c>
      <c r="AG1779" s="17">
        <v>2</v>
      </c>
      <c r="AM1779" s="17" t="s">
        <v>240</v>
      </c>
      <c r="AN1779" s="17" t="s">
        <v>13567</v>
      </c>
      <c r="AO1779" s="17">
        <v>3</v>
      </c>
      <c r="AP1779" s="17">
        <v>80</v>
      </c>
      <c r="AQ1779" s="17">
        <v>5</v>
      </c>
      <c r="AR1779" s="17" t="s">
        <v>9898</v>
      </c>
      <c r="AT1779" s="17" t="s">
        <v>12990</v>
      </c>
      <c r="BD1779" s="17" t="s">
        <v>3901</v>
      </c>
      <c r="BQ1779" s="17" t="s">
        <v>30</v>
      </c>
      <c r="BS1779" s="17" t="s">
        <v>3901</v>
      </c>
      <c r="DN1779" s="17">
        <f>COUNTIF(AU1779:DM1779, "X")</f>
        <v>2</v>
      </c>
    </row>
    <row r="1780" spans="1:118" s="17" customFormat="1">
      <c r="A1780" s="17" t="s">
        <v>8168</v>
      </c>
      <c r="B1780" s="17">
        <v>55</v>
      </c>
      <c r="C1780" s="17">
        <v>123761</v>
      </c>
      <c r="D1780" s="17" t="s">
        <v>215</v>
      </c>
      <c r="E1780" s="17" t="s">
        <v>18</v>
      </c>
      <c r="F1780" s="17" t="s">
        <v>110</v>
      </c>
      <c r="H1780" s="309">
        <v>25541</v>
      </c>
      <c r="I1780" s="309">
        <v>37685</v>
      </c>
      <c r="J1780" s="17" t="s">
        <v>3888</v>
      </c>
      <c r="L1780" s="17" t="s">
        <v>8169</v>
      </c>
      <c r="N1780" s="17" t="s">
        <v>19</v>
      </c>
      <c r="O1780" s="17" t="s">
        <v>15</v>
      </c>
      <c r="P1780" s="17">
        <v>45356</v>
      </c>
      <c r="AC1780" s="17" t="s">
        <v>3890</v>
      </c>
      <c r="AD1780" s="17" t="s">
        <v>3891</v>
      </c>
      <c r="AF1780" s="17">
        <v>8</v>
      </c>
      <c r="AG1780" s="17">
        <v>2</v>
      </c>
      <c r="AM1780" s="17" t="s">
        <v>117</v>
      </c>
      <c r="AN1780" s="17" t="s">
        <v>7978</v>
      </c>
      <c r="AO1780" s="17">
        <v>3</v>
      </c>
      <c r="AP1780" s="17">
        <v>80</v>
      </c>
      <c r="AQ1780" s="17">
        <v>5</v>
      </c>
      <c r="AT1780" s="17" t="s">
        <v>7979</v>
      </c>
      <c r="BA1780" s="17" t="s">
        <v>3901</v>
      </c>
      <c r="BB1780" s="17" t="s">
        <v>3901</v>
      </c>
      <c r="BC1780" s="17" t="s">
        <v>21</v>
      </c>
      <c r="BD1780" s="17" t="s">
        <v>3901</v>
      </c>
      <c r="BK1780" s="17" t="s">
        <v>3901</v>
      </c>
      <c r="BN1780" s="17" t="s">
        <v>3901</v>
      </c>
      <c r="BQ1780" s="17" t="s">
        <v>21</v>
      </c>
      <c r="BS1780" s="17" t="s">
        <v>3901</v>
      </c>
      <c r="BY1780" s="17" t="s">
        <v>3901</v>
      </c>
      <c r="BZ1780" s="17" t="s">
        <v>21</v>
      </c>
      <c r="CC1780" s="17" t="s">
        <v>3901</v>
      </c>
      <c r="CD1780" s="17" t="s">
        <v>3901</v>
      </c>
      <c r="CF1780" s="17" t="s">
        <v>3901</v>
      </c>
      <c r="CH1780" s="17" t="s">
        <v>3901</v>
      </c>
      <c r="DF1780" s="17" t="s">
        <v>3901</v>
      </c>
      <c r="DN1780" s="17">
        <f>COUNTIF(AU1780:DM1780, "X")</f>
        <v>12</v>
      </c>
    </row>
    <row r="1781" spans="1:118" s="17" customFormat="1">
      <c r="A1781" s="17" t="s">
        <v>22965</v>
      </c>
      <c r="B1781" s="17">
        <v>55</v>
      </c>
      <c r="C1781" s="17">
        <v>123805</v>
      </c>
      <c r="D1781" s="17" t="s">
        <v>22966</v>
      </c>
      <c r="E1781" s="17" t="s">
        <v>22967</v>
      </c>
      <c r="F1781" s="17" t="s">
        <v>333</v>
      </c>
      <c r="H1781" s="309">
        <v>27533</v>
      </c>
      <c r="I1781" s="309">
        <v>37743</v>
      </c>
      <c r="J1781" s="17" t="s">
        <v>3888</v>
      </c>
      <c r="L1781" s="17" t="s">
        <v>22968</v>
      </c>
      <c r="N1781" s="17" t="s">
        <v>126</v>
      </c>
      <c r="O1781" s="17" t="s">
        <v>15</v>
      </c>
      <c r="P1781" s="17">
        <v>45383</v>
      </c>
      <c r="AF1781" s="17">
        <v>8</v>
      </c>
      <c r="AG1781" s="17">
        <v>2</v>
      </c>
      <c r="AI1781" s="17" t="s">
        <v>20542</v>
      </c>
      <c r="AM1781" s="17" t="s">
        <v>253</v>
      </c>
      <c r="AN1781" s="17" t="s">
        <v>22821</v>
      </c>
      <c r="AO1781" s="17">
        <v>3</v>
      </c>
      <c r="AP1781" s="17">
        <v>80</v>
      </c>
      <c r="AQ1781" s="17">
        <v>5</v>
      </c>
      <c r="AR1781" s="17" t="s">
        <v>22585</v>
      </c>
      <c r="BD1781" s="17" t="s">
        <v>3901</v>
      </c>
      <c r="BS1781" s="17" t="s">
        <v>3901</v>
      </c>
      <c r="CH1781" s="17" t="s">
        <v>3901</v>
      </c>
      <c r="CQ1781" s="17" t="s">
        <v>3901</v>
      </c>
      <c r="CR1781" s="17" t="s">
        <v>30</v>
      </c>
      <c r="DN1781" s="17">
        <f>COUNTIF(AU1781:DM1781, "X")</f>
        <v>4</v>
      </c>
    </row>
    <row r="1782" spans="1:118" s="17" customFormat="1">
      <c r="A1782" s="17" t="s">
        <v>14877</v>
      </c>
      <c r="B1782" s="17">
        <v>55</v>
      </c>
      <c r="C1782" s="17">
        <v>123808</v>
      </c>
      <c r="D1782" s="17" t="s">
        <v>14878</v>
      </c>
      <c r="E1782" s="17" t="s">
        <v>14879</v>
      </c>
      <c r="F1782" s="17" t="s">
        <v>341</v>
      </c>
      <c r="H1782" s="309">
        <v>30973</v>
      </c>
      <c r="I1782" s="309">
        <v>37737</v>
      </c>
      <c r="J1782" s="17" t="s">
        <v>3888</v>
      </c>
      <c r="L1782" s="17" t="s">
        <v>14880</v>
      </c>
      <c r="N1782" s="17" t="s">
        <v>31</v>
      </c>
      <c r="O1782" s="17" t="s">
        <v>15</v>
      </c>
      <c r="P1782" s="17">
        <v>45373</v>
      </c>
      <c r="AC1782" s="17" t="s">
        <v>9895</v>
      </c>
      <c r="AD1782" s="17" t="s">
        <v>9896</v>
      </c>
      <c r="AF1782" s="17">
        <v>15</v>
      </c>
      <c r="AG1782" s="17">
        <v>2</v>
      </c>
      <c r="AM1782" s="17" t="s">
        <v>335</v>
      </c>
      <c r="AN1782" s="17" t="s">
        <v>14693</v>
      </c>
      <c r="AO1782" s="17">
        <v>3</v>
      </c>
      <c r="AP1782" s="17">
        <v>80</v>
      </c>
      <c r="AQ1782" s="17">
        <v>5</v>
      </c>
      <c r="AR1782" s="17" t="s">
        <v>9898</v>
      </c>
      <c r="AT1782" s="17" t="s">
        <v>14152</v>
      </c>
      <c r="BD1782" s="17" t="s">
        <v>3901</v>
      </c>
      <c r="CQ1782" s="17" t="s">
        <v>3901</v>
      </c>
      <c r="CU1782" s="17" t="s">
        <v>3901</v>
      </c>
      <c r="DN1782" s="17">
        <f>COUNTIF(AU1782:DM1782, "X")</f>
        <v>3</v>
      </c>
    </row>
    <row r="1783" spans="1:118" s="17" customFormat="1">
      <c r="A1783" s="17" t="s">
        <v>23815</v>
      </c>
      <c r="B1783" s="17">
        <v>55</v>
      </c>
      <c r="C1783" s="17">
        <v>123836</v>
      </c>
      <c r="D1783" s="17" t="s">
        <v>493</v>
      </c>
      <c r="E1783" s="17" t="s">
        <v>11224</v>
      </c>
      <c r="F1783" s="17" t="s">
        <v>30</v>
      </c>
      <c r="H1783" s="309">
        <v>31086</v>
      </c>
      <c r="I1783" s="309">
        <v>37756</v>
      </c>
      <c r="J1783" s="17" t="s">
        <v>3888</v>
      </c>
      <c r="L1783" s="17" t="s">
        <v>23547</v>
      </c>
      <c r="M1783" s="17" t="s">
        <v>401</v>
      </c>
      <c r="N1783" s="17" t="s">
        <v>126</v>
      </c>
      <c r="O1783" s="17" t="s">
        <v>15</v>
      </c>
      <c r="P1783" s="17">
        <v>45383</v>
      </c>
      <c r="AF1783" s="17">
        <v>8</v>
      </c>
      <c r="AG1783" s="17">
        <v>2</v>
      </c>
      <c r="AI1783" s="17" t="s">
        <v>20542</v>
      </c>
      <c r="AM1783" s="17" t="s">
        <v>303</v>
      </c>
      <c r="AN1783" s="17" t="s">
        <v>23502</v>
      </c>
      <c r="AO1783" s="17">
        <v>3</v>
      </c>
      <c r="AP1783" s="17">
        <v>80</v>
      </c>
      <c r="AQ1783" s="17">
        <v>5</v>
      </c>
      <c r="AR1783" s="17" t="s">
        <v>22585</v>
      </c>
      <c r="AS1783" s="17" t="s">
        <v>23503</v>
      </c>
      <c r="BB1783" s="17" t="s">
        <v>3901</v>
      </c>
      <c r="BD1783" s="17" t="s">
        <v>3901</v>
      </c>
      <c r="BS1783" s="17" t="s">
        <v>3901</v>
      </c>
      <c r="CC1783" s="17" t="s">
        <v>3901</v>
      </c>
      <c r="CF1783" s="17" t="s">
        <v>3901</v>
      </c>
      <c r="CH1783" s="17" t="s">
        <v>3901</v>
      </c>
      <c r="CN1783" s="17" t="s">
        <v>3901</v>
      </c>
      <c r="CR1783" s="17" t="s">
        <v>21</v>
      </c>
      <c r="CU1783" s="17" t="s">
        <v>3901</v>
      </c>
      <c r="DA1783" s="17" t="s">
        <v>3901</v>
      </c>
      <c r="DF1783" s="17" t="s">
        <v>3901</v>
      </c>
      <c r="DN1783" s="17">
        <f>COUNTIF(AU1783:DM1783, "X")</f>
        <v>10</v>
      </c>
    </row>
    <row r="1784" spans="1:118" s="17" customFormat="1">
      <c r="A1784" s="17" t="s">
        <v>12194</v>
      </c>
      <c r="B1784" s="17">
        <v>55</v>
      </c>
      <c r="C1784" s="17">
        <v>123912</v>
      </c>
      <c r="D1784" s="17" t="s">
        <v>12195</v>
      </c>
      <c r="E1784" s="17" t="s">
        <v>551</v>
      </c>
      <c r="F1784" s="17" t="s">
        <v>43</v>
      </c>
      <c r="H1784" s="309">
        <v>29308</v>
      </c>
      <c r="I1784" s="309">
        <v>44120</v>
      </c>
      <c r="J1784" s="17" t="s">
        <v>3888</v>
      </c>
      <c r="L1784" s="17" t="s">
        <v>12196</v>
      </c>
      <c r="M1784" s="17" t="s">
        <v>478</v>
      </c>
      <c r="N1784" s="17" t="s">
        <v>31</v>
      </c>
      <c r="O1784" s="17" t="s">
        <v>15</v>
      </c>
      <c r="P1784" s="17">
        <v>45373</v>
      </c>
      <c r="AC1784" s="17" t="s">
        <v>9895</v>
      </c>
      <c r="AD1784" s="17" t="s">
        <v>9896</v>
      </c>
      <c r="AF1784" s="17">
        <v>15</v>
      </c>
      <c r="AG1784" s="17">
        <v>2</v>
      </c>
      <c r="AM1784" s="17" t="s">
        <v>295</v>
      </c>
      <c r="AN1784" s="17" t="s">
        <v>12166</v>
      </c>
      <c r="AO1784" s="17">
        <v>3</v>
      </c>
      <c r="AP1784" s="17">
        <v>80</v>
      </c>
      <c r="AQ1784" s="17">
        <v>5</v>
      </c>
      <c r="AR1784" s="17" t="s">
        <v>9898</v>
      </c>
      <c r="AT1784" s="17" t="s">
        <v>11929</v>
      </c>
      <c r="BD1784" s="17" t="s">
        <v>3901</v>
      </c>
      <c r="BS1784" s="17" t="s">
        <v>3901</v>
      </c>
      <c r="DN1784" s="17">
        <f>COUNTIF(AU1784:DM1784, "X")</f>
        <v>2</v>
      </c>
    </row>
    <row r="1785" spans="1:118" s="17" customFormat="1">
      <c r="A1785" s="17" t="s">
        <v>14518</v>
      </c>
      <c r="B1785" s="17">
        <v>55</v>
      </c>
      <c r="C1785" s="17">
        <v>123929</v>
      </c>
      <c r="D1785" s="17" t="s">
        <v>14519</v>
      </c>
      <c r="E1785" s="17" t="s">
        <v>611</v>
      </c>
      <c r="F1785" s="17" t="s">
        <v>91</v>
      </c>
      <c r="H1785" s="309">
        <v>19138</v>
      </c>
      <c r="I1785" s="309">
        <v>42145</v>
      </c>
      <c r="J1785" s="17" t="s">
        <v>3888</v>
      </c>
      <c r="L1785" s="17" t="s">
        <v>14520</v>
      </c>
      <c r="N1785" s="17" t="s">
        <v>31</v>
      </c>
      <c r="O1785" s="17" t="s">
        <v>15</v>
      </c>
      <c r="P1785" s="17">
        <v>45373</v>
      </c>
      <c r="AC1785" s="17" t="s">
        <v>9895</v>
      </c>
      <c r="AD1785" s="17" t="s">
        <v>9896</v>
      </c>
      <c r="AF1785" s="17">
        <v>15</v>
      </c>
      <c r="AG1785" s="17">
        <v>2</v>
      </c>
      <c r="AM1785" s="17" t="s">
        <v>108</v>
      </c>
      <c r="AN1785" s="17" t="s">
        <v>14364</v>
      </c>
      <c r="AO1785" s="17">
        <v>3</v>
      </c>
      <c r="AP1785" s="17">
        <v>80</v>
      </c>
      <c r="AQ1785" s="17">
        <v>5</v>
      </c>
      <c r="AR1785" s="17" t="s">
        <v>9898</v>
      </c>
      <c r="AT1785" s="17" t="s">
        <v>14152</v>
      </c>
      <c r="DN1785" s="17">
        <f>COUNTIF(AU1785:DM1785, "X")</f>
        <v>0</v>
      </c>
    </row>
    <row r="1786" spans="1:118" s="17" customFormat="1">
      <c r="A1786" s="17" t="s">
        <v>8833</v>
      </c>
      <c r="B1786" s="17">
        <v>55</v>
      </c>
      <c r="C1786" s="17">
        <v>123940</v>
      </c>
      <c r="D1786" s="17" t="s">
        <v>5375</v>
      </c>
      <c r="E1786" s="17" t="s">
        <v>8834</v>
      </c>
      <c r="H1786" s="309">
        <v>22967</v>
      </c>
      <c r="I1786" s="309">
        <v>37764</v>
      </c>
      <c r="J1786" s="17" t="s">
        <v>3888</v>
      </c>
      <c r="L1786" s="17" t="s">
        <v>8819</v>
      </c>
      <c r="N1786" s="17" t="s">
        <v>19</v>
      </c>
      <c r="O1786" s="17" t="s">
        <v>15</v>
      </c>
      <c r="P1786" s="17">
        <v>45356</v>
      </c>
      <c r="AC1786" s="17" t="s">
        <v>3890</v>
      </c>
      <c r="AD1786" s="17" t="s">
        <v>3891</v>
      </c>
      <c r="AF1786" s="17">
        <v>8</v>
      </c>
      <c r="AG1786" s="17">
        <v>2</v>
      </c>
      <c r="AM1786" s="17" t="s">
        <v>2608</v>
      </c>
      <c r="AN1786" s="17" t="s">
        <v>8704</v>
      </c>
      <c r="AO1786" s="17">
        <v>3</v>
      </c>
      <c r="AP1786" s="17">
        <v>80</v>
      </c>
      <c r="AQ1786" s="17">
        <v>5</v>
      </c>
      <c r="AT1786" s="17" t="s">
        <v>7979</v>
      </c>
      <c r="BD1786" s="17" t="s">
        <v>3901</v>
      </c>
      <c r="BQ1786" s="17" t="s">
        <v>30</v>
      </c>
      <c r="BS1786" s="17" t="s">
        <v>3901</v>
      </c>
      <c r="CC1786" s="17" t="s">
        <v>3901</v>
      </c>
      <c r="CU1786" s="17" t="s">
        <v>3901</v>
      </c>
      <c r="DN1786" s="17">
        <f>COUNTIF(AU1786:DM1786, "X")</f>
        <v>4</v>
      </c>
    </row>
    <row r="1787" spans="1:118" s="17" customFormat="1">
      <c r="A1787" s="17" t="s">
        <v>5004</v>
      </c>
      <c r="B1787" s="17">
        <v>55</v>
      </c>
      <c r="C1787" s="17">
        <v>123966</v>
      </c>
      <c r="D1787" s="17" t="s">
        <v>5005</v>
      </c>
      <c r="E1787" s="17" t="s">
        <v>122</v>
      </c>
      <c r="F1787" s="17" t="s">
        <v>618</v>
      </c>
      <c r="H1787" s="309">
        <v>29189</v>
      </c>
      <c r="I1787" s="309">
        <v>42682</v>
      </c>
      <c r="J1787" s="17" t="s">
        <v>3888</v>
      </c>
      <c r="L1787" s="17" t="s">
        <v>4918</v>
      </c>
      <c r="N1787" s="17" t="s">
        <v>19</v>
      </c>
      <c r="O1787" s="17" t="s">
        <v>15</v>
      </c>
      <c r="P1787" s="17">
        <v>45356</v>
      </c>
      <c r="AC1787" s="17" t="s">
        <v>3890</v>
      </c>
      <c r="AD1787" s="17" t="s">
        <v>3891</v>
      </c>
      <c r="AF1787" s="17">
        <v>8</v>
      </c>
      <c r="AG1787" s="17">
        <v>2</v>
      </c>
      <c r="AM1787" s="17" t="s">
        <v>2602</v>
      </c>
      <c r="AN1787" s="17" t="s">
        <v>4371</v>
      </c>
      <c r="AO1787" s="17">
        <v>3</v>
      </c>
      <c r="AP1787" s="17">
        <v>80</v>
      </c>
      <c r="AQ1787" s="17">
        <v>5</v>
      </c>
      <c r="AT1787" s="17" t="s">
        <v>3893</v>
      </c>
      <c r="BB1787" s="17" t="s">
        <v>3901</v>
      </c>
      <c r="DN1787" s="17">
        <f>COUNTIF(AU1787:DM1787, "X")</f>
        <v>1</v>
      </c>
    </row>
    <row r="1788" spans="1:118" s="17" customFormat="1">
      <c r="A1788" s="17" t="s">
        <v>10921</v>
      </c>
      <c r="B1788" s="17">
        <v>55</v>
      </c>
      <c r="C1788" s="17">
        <v>123976</v>
      </c>
      <c r="D1788" s="17" t="s">
        <v>10922</v>
      </c>
      <c r="E1788" s="17" t="s">
        <v>349</v>
      </c>
      <c r="F1788" s="17" t="s">
        <v>21</v>
      </c>
      <c r="H1788" s="309">
        <v>14070</v>
      </c>
      <c r="I1788" s="309">
        <v>37762</v>
      </c>
      <c r="J1788" s="17" t="s">
        <v>3888</v>
      </c>
      <c r="L1788" s="17" t="s">
        <v>305</v>
      </c>
      <c r="M1788" s="17" t="s">
        <v>10038</v>
      </c>
      <c r="N1788" s="17" t="s">
        <v>14</v>
      </c>
      <c r="O1788" s="17" t="s">
        <v>15</v>
      </c>
      <c r="P1788" s="17">
        <v>45371</v>
      </c>
      <c r="AC1788" s="17" t="s">
        <v>14</v>
      </c>
      <c r="AF1788" s="17">
        <v>8</v>
      </c>
      <c r="AG1788" s="17">
        <v>2</v>
      </c>
      <c r="AI1788" s="17" t="s">
        <v>10178</v>
      </c>
      <c r="AM1788" s="17" t="s">
        <v>16</v>
      </c>
      <c r="AN1788" s="17" t="s">
        <v>10763</v>
      </c>
      <c r="AO1788" s="17">
        <v>3</v>
      </c>
      <c r="AP1788" s="17">
        <v>80</v>
      </c>
      <c r="AQ1788" s="17">
        <v>5</v>
      </c>
      <c r="AR1788" s="17" t="s">
        <v>10180</v>
      </c>
      <c r="BK1788" s="17" t="s">
        <v>3901</v>
      </c>
      <c r="BN1788" s="17" t="s">
        <v>3901</v>
      </c>
      <c r="BS1788" s="17" t="s">
        <v>3901</v>
      </c>
      <c r="BY1788" s="17" t="s">
        <v>3901</v>
      </c>
      <c r="CC1788" s="17" t="s">
        <v>3901</v>
      </c>
      <c r="CD1788" s="17" t="s">
        <v>3901</v>
      </c>
      <c r="CF1788" s="17" t="s">
        <v>3901</v>
      </c>
      <c r="CG1788" s="17" t="s">
        <v>21</v>
      </c>
      <c r="CH1788" s="17" t="s">
        <v>3901</v>
      </c>
      <c r="CL1788" s="17" t="s">
        <v>3901</v>
      </c>
      <c r="CM1788" s="17" t="s">
        <v>30</v>
      </c>
      <c r="CN1788" s="17" t="s">
        <v>3901</v>
      </c>
      <c r="CO1788" s="17" t="s">
        <v>21</v>
      </c>
      <c r="CQ1788" s="17" t="s">
        <v>3901</v>
      </c>
      <c r="CR1788" s="17" t="s">
        <v>21</v>
      </c>
      <c r="CU1788" s="17" t="s">
        <v>3901</v>
      </c>
      <c r="DN1788" s="17">
        <f>COUNTIF(AU1788:DM1788, "X")</f>
        <v>12</v>
      </c>
    </row>
    <row r="1789" spans="1:118" s="17" customFormat="1">
      <c r="A1789" s="17" t="s">
        <v>5622</v>
      </c>
      <c r="B1789" s="17">
        <v>55</v>
      </c>
      <c r="C1789" s="17">
        <v>123992</v>
      </c>
      <c r="D1789" s="17" t="s">
        <v>5623</v>
      </c>
      <c r="E1789" s="17" t="s">
        <v>17</v>
      </c>
      <c r="F1789" s="17" t="s">
        <v>65</v>
      </c>
      <c r="G1789" s="17" t="s">
        <v>100</v>
      </c>
      <c r="H1789" s="309">
        <v>30555</v>
      </c>
      <c r="I1789" s="309">
        <v>41377</v>
      </c>
      <c r="J1789" s="17" t="s">
        <v>3888</v>
      </c>
      <c r="L1789" s="17" t="s">
        <v>5624</v>
      </c>
      <c r="N1789" s="17" t="s">
        <v>19</v>
      </c>
      <c r="O1789" s="17" t="s">
        <v>15</v>
      </c>
      <c r="P1789" s="17">
        <v>45356</v>
      </c>
      <c r="AC1789" s="17" t="s">
        <v>3890</v>
      </c>
      <c r="AD1789" s="17" t="s">
        <v>3891</v>
      </c>
      <c r="AF1789" s="17">
        <v>15</v>
      </c>
      <c r="AG1789" s="17">
        <v>2</v>
      </c>
      <c r="AM1789" s="17" t="s">
        <v>105</v>
      </c>
      <c r="AN1789" s="17" t="s">
        <v>5515</v>
      </c>
      <c r="AO1789" s="17">
        <v>3</v>
      </c>
      <c r="AP1789" s="17">
        <v>80</v>
      </c>
      <c r="AQ1789" s="17">
        <v>5</v>
      </c>
      <c r="AT1789" s="17" t="s">
        <v>5516</v>
      </c>
      <c r="DF1789" s="17" t="s">
        <v>3901</v>
      </c>
      <c r="DN1789" s="17">
        <f>COUNTIF(AU1789:DM1789, "X")</f>
        <v>1</v>
      </c>
    </row>
    <row r="1790" spans="1:118" s="17" customFormat="1">
      <c r="A1790" s="17" t="s">
        <v>13408</v>
      </c>
      <c r="B1790" s="17">
        <v>55</v>
      </c>
      <c r="C1790" s="17">
        <v>123998</v>
      </c>
      <c r="D1790" s="17" t="s">
        <v>13409</v>
      </c>
      <c r="E1790" s="17" t="s">
        <v>98</v>
      </c>
      <c r="F1790" s="17" t="s">
        <v>48</v>
      </c>
      <c r="G1790" s="17" t="s">
        <v>100</v>
      </c>
      <c r="H1790" s="309">
        <v>19872</v>
      </c>
      <c r="I1790" s="309">
        <v>37771</v>
      </c>
      <c r="J1790" s="17" t="s">
        <v>3888</v>
      </c>
      <c r="L1790" s="17" t="s">
        <v>13410</v>
      </c>
      <c r="N1790" s="17" t="s">
        <v>31</v>
      </c>
      <c r="O1790" s="17" t="s">
        <v>15</v>
      </c>
      <c r="P1790" s="17">
        <v>45373</v>
      </c>
      <c r="AC1790" s="17" t="s">
        <v>9895</v>
      </c>
      <c r="AD1790" s="17" t="s">
        <v>9896</v>
      </c>
      <c r="AF1790" s="17">
        <v>15</v>
      </c>
      <c r="AG1790" s="17">
        <v>2</v>
      </c>
      <c r="AM1790" s="17" t="s">
        <v>115</v>
      </c>
      <c r="AN1790" s="17" t="s">
        <v>13186</v>
      </c>
      <c r="AO1790" s="17">
        <v>3</v>
      </c>
      <c r="AP1790" s="17">
        <v>80</v>
      </c>
      <c r="AQ1790" s="17">
        <v>5</v>
      </c>
      <c r="AR1790" s="17" t="s">
        <v>9898</v>
      </c>
      <c r="AT1790" s="17" t="s">
        <v>12990</v>
      </c>
      <c r="BK1790" s="17" t="s">
        <v>3901</v>
      </c>
      <c r="BS1790" s="17" t="s">
        <v>3901</v>
      </c>
      <c r="BZ1790" s="17" t="s">
        <v>154</v>
      </c>
      <c r="CC1790" s="17" t="s">
        <v>3901</v>
      </c>
      <c r="CF1790" s="17" t="s">
        <v>3901</v>
      </c>
      <c r="CH1790" s="17" t="s">
        <v>3901</v>
      </c>
      <c r="CU1790" s="17" t="s">
        <v>3901</v>
      </c>
      <c r="DN1790" s="17">
        <f>COUNTIF(AU1790:DM1790, "X")</f>
        <v>6</v>
      </c>
    </row>
    <row r="1791" spans="1:118" s="17" customFormat="1">
      <c r="A1791" s="17" t="s">
        <v>10760</v>
      </c>
      <c r="B1791" s="17">
        <v>55</v>
      </c>
      <c r="C1791" s="17">
        <v>124021</v>
      </c>
      <c r="D1791" s="17" t="s">
        <v>10761</v>
      </c>
      <c r="E1791" s="17" t="s">
        <v>531</v>
      </c>
      <c r="F1791" s="17" t="s">
        <v>135</v>
      </c>
      <c r="H1791" s="309">
        <v>21062</v>
      </c>
      <c r="I1791" s="309">
        <v>37777</v>
      </c>
      <c r="J1791" s="17" t="s">
        <v>3888</v>
      </c>
      <c r="L1791" s="17" t="s">
        <v>10762</v>
      </c>
      <c r="N1791" s="17" t="s">
        <v>14</v>
      </c>
      <c r="O1791" s="17" t="s">
        <v>15</v>
      </c>
      <c r="P1791" s="17">
        <v>45371</v>
      </c>
      <c r="AC1791" s="17" t="s">
        <v>14</v>
      </c>
      <c r="AF1791" s="17">
        <v>15</v>
      </c>
      <c r="AG1791" s="17">
        <v>2</v>
      </c>
      <c r="AI1791" s="17" t="s">
        <v>10178</v>
      </c>
      <c r="AM1791" s="17" t="s">
        <v>16</v>
      </c>
      <c r="AN1791" s="17" t="s">
        <v>10763</v>
      </c>
      <c r="AO1791" s="17">
        <v>3</v>
      </c>
      <c r="AP1791" s="17">
        <v>80</v>
      </c>
      <c r="AQ1791" s="17">
        <v>5</v>
      </c>
      <c r="AR1791" s="17" t="s">
        <v>10180</v>
      </c>
      <c r="BD1791" s="17" t="s">
        <v>3901</v>
      </c>
      <c r="BS1791" s="17" t="s">
        <v>3901</v>
      </c>
      <c r="CH1791" s="17" t="s">
        <v>3901</v>
      </c>
      <c r="CQ1791" s="17" t="s">
        <v>3901</v>
      </c>
      <c r="CU1791" s="17" t="s">
        <v>3901</v>
      </c>
      <c r="DA1791" s="17" t="s">
        <v>3901</v>
      </c>
      <c r="DF1791" s="17" t="s">
        <v>3901</v>
      </c>
      <c r="DM1791" s="17" t="s">
        <v>3901</v>
      </c>
      <c r="DN1791" s="17">
        <f>COUNTIF(AU1791:DM1791, "X")</f>
        <v>8</v>
      </c>
    </row>
    <row r="1792" spans="1:118" s="17" customFormat="1">
      <c r="A1792" s="17" t="s">
        <v>20289</v>
      </c>
      <c r="B1792" s="17">
        <v>55</v>
      </c>
      <c r="C1792" s="17">
        <v>124065</v>
      </c>
      <c r="D1792" s="17" t="s">
        <v>5611</v>
      </c>
      <c r="E1792" s="17" t="s">
        <v>165</v>
      </c>
      <c r="F1792" s="17" t="s">
        <v>70</v>
      </c>
      <c r="H1792" s="309">
        <v>30708</v>
      </c>
      <c r="I1792" s="309">
        <v>41470</v>
      </c>
      <c r="J1792" s="17" t="s">
        <v>3888</v>
      </c>
      <c r="L1792" s="17" t="s">
        <v>20290</v>
      </c>
      <c r="N1792" s="17" t="s">
        <v>14</v>
      </c>
      <c r="O1792" s="17" t="s">
        <v>15</v>
      </c>
      <c r="P1792" s="17">
        <v>45371</v>
      </c>
      <c r="AF1792" s="17">
        <v>8</v>
      </c>
      <c r="AG1792" s="17">
        <v>2</v>
      </c>
      <c r="AI1792" s="17" t="s">
        <v>10178</v>
      </c>
      <c r="AM1792" s="17" t="s">
        <v>85</v>
      </c>
      <c r="AN1792" s="17" t="s">
        <v>20273</v>
      </c>
      <c r="AO1792" s="17">
        <v>3</v>
      </c>
      <c r="AP1792" s="17">
        <v>80</v>
      </c>
      <c r="AQ1792" s="17">
        <v>5</v>
      </c>
      <c r="AR1792" s="17" t="s">
        <v>10180</v>
      </c>
      <c r="CU1792" s="17" t="s">
        <v>3901</v>
      </c>
      <c r="DN1792" s="17">
        <f>COUNTIF(AU1792:DM1792, "X")</f>
        <v>1</v>
      </c>
    </row>
    <row r="1793" spans="1:118" s="17" customFormat="1">
      <c r="A1793" s="17" t="s">
        <v>4475</v>
      </c>
      <c r="B1793" s="17">
        <v>55</v>
      </c>
      <c r="C1793" s="17">
        <v>124078</v>
      </c>
      <c r="D1793" s="17" t="s">
        <v>4476</v>
      </c>
      <c r="E1793" s="17" t="s">
        <v>237</v>
      </c>
      <c r="F1793" s="17" t="s">
        <v>65</v>
      </c>
      <c r="H1793" s="309">
        <v>27164</v>
      </c>
      <c r="I1793" s="309">
        <v>42139</v>
      </c>
      <c r="J1793" s="17" t="s">
        <v>3888</v>
      </c>
      <c r="L1793" s="17" t="s">
        <v>4477</v>
      </c>
      <c r="N1793" s="17" t="s">
        <v>19</v>
      </c>
      <c r="O1793" s="17" t="s">
        <v>15</v>
      </c>
      <c r="P1793" s="17">
        <v>45356</v>
      </c>
      <c r="AC1793" s="17" t="s">
        <v>3890</v>
      </c>
      <c r="AD1793" s="17" t="s">
        <v>3891</v>
      </c>
      <c r="AF1793" s="17">
        <v>15</v>
      </c>
      <c r="AG1793" s="17">
        <v>2</v>
      </c>
      <c r="AM1793" s="17" t="s">
        <v>2602</v>
      </c>
      <c r="AN1793" s="17" t="s">
        <v>4371</v>
      </c>
      <c r="AO1793" s="17">
        <v>3</v>
      </c>
      <c r="AP1793" s="17">
        <v>80</v>
      </c>
      <c r="AQ1793" s="17">
        <v>5</v>
      </c>
      <c r="AT1793" s="17" t="s">
        <v>3893</v>
      </c>
      <c r="CU1793" s="17" t="s">
        <v>3901</v>
      </c>
      <c r="DN1793" s="17">
        <f>COUNTIF(AU1793:DM1793, "X")</f>
        <v>1</v>
      </c>
    </row>
    <row r="1794" spans="1:118" s="17" customFormat="1">
      <c r="A1794" s="17" t="s">
        <v>23094</v>
      </c>
      <c r="B1794" s="17">
        <v>55</v>
      </c>
      <c r="C1794" s="17">
        <v>124090</v>
      </c>
      <c r="D1794" s="17" t="s">
        <v>12317</v>
      </c>
      <c r="E1794" s="17" t="s">
        <v>249</v>
      </c>
      <c r="F1794" s="17" t="s">
        <v>65</v>
      </c>
      <c r="H1794" s="309">
        <v>30196</v>
      </c>
      <c r="I1794" s="309">
        <v>42261</v>
      </c>
      <c r="J1794" s="17" t="s">
        <v>3888</v>
      </c>
      <c r="L1794" s="17" t="s">
        <v>23095</v>
      </c>
      <c r="M1794" s="17" t="s">
        <v>414</v>
      </c>
      <c r="N1794" s="17" t="s">
        <v>89</v>
      </c>
      <c r="O1794" s="17" t="s">
        <v>15</v>
      </c>
      <c r="P1794" s="17">
        <v>45339</v>
      </c>
      <c r="T1794" s="17" t="s">
        <v>19663</v>
      </c>
      <c r="V1794" s="17" t="s">
        <v>89</v>
      </c>
      <c r="W1794" s="17" t="s">
        <v>15</v>
      </c>
      <c r="X1794" s="17">
        <v>45339</v>
      </c>
      <c r="AF1794" s="17">
        <v>8</v>
      </c>
      <c r="AG1794" s="17">
        <v>2</v>
      </c>
      <c r="AI1794" s="17" t="s">
        <v>20542</v>
      </c>
      <c r="AM1794" s="17" t="s">
        <v>90</v>
      </c>
      <c r="AN1794" s="17" t="s">
        <v>23025</v>
      </c>
      <c r="AO1794" s="17">
        <v>3</v>
      </c>
      <c r="AP1794" s="17">
        <v>80</v>
      </c>
      <c r="AQ1794" s="17">
        <v>5</v>
      </c>
      <c r="AR1794" s="17" t="s">
        <v>22585</v>
      </c>
      <c r="AS1794" s="17" t="s">
        <v>23026</v>
      </c>
      <c r="DN1794" s="17">
        <f>COUNTIF(AU1794:DM1794, "X")</f>
        <v>0</v>
      </c>
    </row>
    <row r="1795" spans="1:118" s="17" customFormat="1">
      <c r="A1795" s="17" t="s">
        <v>13158</v>
      </c>
      <c r="B1795" s="17">
        <v>55</v>
      </c>
      <c r="C1795" s="17">
        <v>124119</v>
      </c>
      <c r="D1795" s="17" t="s">
        <v>13071</v>
      </c>
      <c r="E1795" s="17" t="s">
        <v>134</v>
      </c>
      <c r="F1795" s="17" t="s">
        <v>317</v>
      </c>
      <c r="H1795" s="309">
        <v>25974</v>
      </c>
      <c r="I1795" s="309">
        <v>37776</v>
      </c>
      <c r="J1795" s="17" t="s">
        <v>3888</v>
      </c>
      <c r="L1795" s="17" t="s">
        <v>13072</v>
      </c>
      <c r="N1795" s="17" t="s">
        <v>31</v>
      </c>
      <c r="O1795" s="17" t="s">
        <v>15</v>
      </c>
      <c r="P1795" s="17">
        <v>45373</v>
      </c>
      <c r="AC1795" s="17" t="s">
        <v>9895</v>
      </c>
      <c r="AD1795" s="17" t="s">
        <v>9896</v>
      </c>
      <c r="AF1795" s="17">
        <v>15</v>
      </c>
      <c r="AG1795" s="17">
        <v>2</v>
      </c>
      <c r="AM1795" s="17" t="s">
        <v>59</v>
      </c>
      <c r="AN1795" s="17" t="s">
        <v>12989</v>
      </c>
      <c r="AO1795" s="17">
        <v>3</v>
      </c>
      <c r="AP1795" s="17">
        <v>80</v>
      </c>
      <c r="AQ1795" s="17">
        <v>5</v>
      </c>
      <c r="AR1795" s="17" t="s">
        <v>9898</v>
      </c>
      <c r="AT1795" s="17" t="s">
        <v>12990</v>
      </c>
      <c r="BD1795" s="17" t="s">
        <v>3901</v>
      </c>
      <c r="BK1795" s="17" t="s">
        <v>3901</v>
      </c>
      <c r="BN1795" s="17" t="s">
        <v>3901</v>
      </c>
      <c r="BQ1795" s="17" t="s">
        <v>21</v>
      </c>
      <c r="BS1795" s="17" t="s">
        <v>3901</v>
      </c>
      <c r="CC1795" s="17" t="s">
        <v>3901</v>
      </c>
      <c r="CF1795" s="17" t="s">
        <v>3901</v>
      </c>
      <c r="CH1795" s="17" t="s">
        <v>3901</v>
      </c>
      <c r="CM1795" s="17" t="s">
        <v>21</v>
      </c>
      <c r="CN1795" s="17" t="s">
        <v>3901</v>
      </c>
      <c r="CQ1795" s="17" t="s">
        <v>3901</v>
      </c>
      <c r="CR1795" s="17" t="s">
        <v>21</v>
      </c>
      <c r="CU1795" s="17" t="s">
        <v>3901</v>
      </c>
      <c r="CV1795" s="17" t="s">
        <v>21</v>
      </c>
      <c r="CY1795" s="17" t="s">
        <v>21</v>
      </c>
      <c r="DN1795" s="17">
        <f>COUNTIF(AU1795:DM1795, "X")</f>
        <v>10</v>
      </c>
    </row>
    <row r="1796" spans="1:118" s="17" customFormat="1">
      <c r="A1796" s="17" t="s">
        <v>12919</v>
      </c>
      <c r="B1796" s="17">
        <v>55</v>
      </c>
      <c r="C1796" s="17">
        <v>124111</v>
      </c>
      <c r="D1796" s="17" t="s">
        <v>12920</v>
      </c>
      <c r="E1796" s="17" t="s">
        <v>5202</v>
      </c>
      <c r="F1796" s="17" t="s">
        <v>99</v>
      </c>
      <c r="H1796" s="309">
        <v>19104</v>
      </c>
      <c r="I1796" s="309">
        <v>37786</v>
      </c>
      <c r="J1796" s="17" t="s">
        <v>3888</v>
      </c>
      <c r="L1796" s="17" t="s">
        <v>12921</v>
      </c>
      <c r="N1796" s="17" t="s">
        <v>31</v>
      </c>
      <c r="O1796" s="17" t="s">
        <v>15</v>
      </c>
      <c r="P1796" s="17">
        <v>45373</v>
      </c>
      <c r="AC1796" s="17" t="s">
        <v>9895</v>
      </c>
      <c r="AD1796" s="17" t="s">
        <v>9896</v>
      </c>
      <c r="AF1796" s="17">
        <v>15</v>
      </c>
      <c r="AG1796" s="17">
        <v>2</v>
      </c>
      <c r="AM1796" s="17" t="s">
        <v>156</v>
      </c>
      <c r="AN1796" s="17" t="s">
        <v>12693</v>
      </c>
      <c r="AO1796" s="17">
        <v>3</v>
      </c>
      <c r="AP1796" s="17">
        <v>80</v>
      </c>
      <c r="AQ1796" s="17">
        <v>5</v>
      </c>
      <c r="AR1796" s="17" t="s">
        <v>9898</v>
      </c>
      <c r="AT1796" s="17" t="s">
        <v>11929</v>
      </c>
      <c r="BD1796" s="17" t="s">
        <v>3901</v>
      </c>
      <c r="BS1796" s="17" t="s">
        <v>3901</v>
      </c>
      <c r="DA1796" s="17" t="s">
        <v>3901</v>
      </c>
      <c r="DN1796" s="17">
        <f>COUNTIF(AU1796:DM1796, "X")</f>
        <v>3</v>
      </c>
    </row>
    <row r="1797" spans="1:118" s="17" customFormat="1">
      <c r="A1797" s="17" t="s">
        <v>24922</v>
      </c>
      <c r="B1797" s="17">
        <v>55</v>
      </c>
      <c r="C1797" s="17">
        <v>124147</v>
      </c>
      <c r="D1797" s="17" t="s">
        <v>19266</v>
      </c>
      <c r="E1797" s="17" t="s">
        <v>35</v>
      </c>
      <c r="F1797" s="17" t="s">
        <v>120</v>
      </c>
      <c r="H1797" s="309">
        <v>31183</v>
      </c>
      <c r="I1797" s="309">
        <v>41068</v>
      </c>
      <c r="J1797" s="17" t="s">
        <v>3888</v>
      </c>
      <c r="L1797" s="17" t="s">
        <v>24923</v>
      </c>
      <c r="N1797" s="17" t="s">
        <v>31</v>
      </c>
      <c r="O1797" s="17" t="s">
        <v>15</v>
      </c>
      <c r="P1797" s="17">
        <v>45373</v>
      </c>
      <c r="Q1797" s="17">
        <v>3536</v>
      </c>
      <c r="AC1797" s="17" t="s">
        <v>9895</v>
      </c>
      <c r="AD1797" s="17" t="s">
        <v>9896</v>
      </c>
      <c r="AF1797" s="17">
        <v>8</v>
      </c>
      <c r="AG1797" s="17">
        <v>2</v>
      </c>
      <c r="AM1797" s="17" t="s">
        <v>268</v>
      </c>
      <c r="AN1797" s="17" t="s">
        <v>24751</v>
      </c>
      <c r="AO1797" s="17">
        <v>3</v>
      </c>
      <c r="AP1797" s="17">
        <v>80</v>
      </c>
      <c r="AQ1797" s="17">
        <v>5</v>
      </c>
      <c r="AR1797" s="17" t="s">
        <v>9898</v>
      </c>
      <c r="AT1797" s="17" t="s">
        <v>14152</v>
      </c>
      <c r="CQ1797" s="17" t="s">
        <v>3901</v>
      </c>
      <c r="DN1797" s="17">
        <f>COUNTIF(AU1797:DM1797, "X")</f>
        <v>1</v>
      </c>
    </row>
    <row r="1798" spans="1:118" s="17" customFormat="1">
      <c r="A1798" s="17" t="s">
        <v>16744</v>
      </c>
      <c r="B1798" s="17">
        <v>55</v>
      </c>
      <c r="C1798" s="17">
        <v>124158</v>
      </c>
      <c r="D1798" s="17" t="s">
        <v>9343</v>
      </c>
      <c r="E1798" s="17" t="s">
        <v>4059</v>
      </c>
      <c r="F1798" s="17" t="s">
        <v>135</v>
      </c>
      <c r="H1798" s="309">
        <v>14818</v>
      </c>
      <c r="I1798" s="309">
        <v>41002</v>
      </c>
      <c r="J1798" s="17" t="s">
        <v>3888</v>
      </c>
      <c r="L1798" s="17" t="s">
        <v>1244</v>
      </c>
      <c r="N1798" s="17" t="s">
        <v>31</v>
      </c>
      <c r="O1798" s="17" t="s">
        <v>15</v>
      </c>
      <c r="P1798" s="17">
        <v>45373</v>
      </c>
      <c r="AC1798" s="17" t="s">
        <v>9895</v>
      </c>
      <c r="AD1798" s="17" t="s">
        <v>9896</v>
      </c>
      <c r="AF1798" s="17">
        <v>15</v>
      </c>
      <c r="AG1798" s="17">
        <v>2</v>
      </c>
      <c r="AM1798" s="17" t="s">
        <v>124</v>
      </c>
      <c r="AN1798" s="17" t="s">
        <v>16646</v>
      </c>
      <c r="AO1798" s="17">
        <v>3</v>
      </c>
      <c r="AP1798" s="17">
        <v>80</v>
      </c>
      <c r="AQ1798" s="17">
        <v>5</v>
      </c>
      <c r="AR1798" s="17" t="s">
        <v>9898</v>
      </c>
      <c r="AT1798" s="17" t="s">
        <v>9899</v>
      </c>
      <c r="BB1798" s="17" t="s">
        <v>3901</v>
      </c>
      <c r="BD1798" s="17" t="s">
        <v>3901</v>
      </c>
      <c r="CH1798" s="17" t="s">
        <v>3901</v>
      </c>
      <c r="CN1798" s="17" t="s">
        <v>3901</v>
      </c>
      <c r="DN1798" s="17">
        <f>COUNTIF(AU1798:DM1798, "X")</f>
        <v>4</v>
      </c>
    </row>
    <row r="1799" spans="1:118" s="17" customFormat="1">
      <c r="A1799" s="17" t="s">
        <v>5517</v>
      </c>
      <c r="B1799" s="17">
        <v>55</v>
      </c>
      <c r="C1799" s="17">
        <v>124162</v>
      </c>
      <c r="D1799" s="17" t="s">
        <v>5518</v>
      </c>
      <c r="E1799" s="17" t="s">
        <v>5519</v>
      </c>
      <c r="F1799" s="17" t="s">
        <v>70</v>
      </c>
      <c r="H1799" s="309">
        <v>26709</v>
      </c>
      <c r="I1799" s="309">
        <v>37789</v>
      </c>
      <c r="J1799" s="17" t="s">
        <v>3888</v>
      </c>
      <c r="L1799" s="17" t="s">
        <v>5520</v>
      </c>
      <c r="N1799" s="17" t="s">
        <v>19</v>
      </c>
      <c r="O1799" s="17" t="s">
        <v>15</v>
      </c>
      <c r="P1799" s="17">
        <v>45356</v>
      </c>
      <c r="Q1799" s="17">
        <v>3408</v>
      </c>
      <c r="AC1799" s="17" t="s">
        <v>3890</v>
      </c>
      <c r="AD1799" s="17" t="s">
        <v>3891</v>
      </c>
      <c r="AF1799" s="17">
        <v>8</v>
      </c>
      <c r="AG1799" s="17">
        <v>2</v>
      </c>
      <c r="AM1799" s="17" t="s">
        <v>105</v>
      </c>
      <c r="AN1799" s="17" t="s">
        <v>5515</v>
      </c>
      <c r="AO1799" s="17">
        <v>3</v>
      </c>
      <c r="AP1799" s="17">
        <v>80</v>
      </c>
      <c r="AQ1799" s="17">
        <v>5</v>
      </c>
      <c r="AT1799" s="17" t="s">
        <v>5516</v>
      </c>
      <c r="BD1799" s="17" t="s">
        <v>3901</v>
      </c>
      <c r="BK1799" s="17" t="s">
        <v>3901</v>
      </c>
      <c r="BQ1799" s="17" t="s">
        <v>30</v>
      </c>
      <c r="BS1799" s="17" t="s">
        <v>3901</v>
      </c>
      <c r="BY1799" s="17" t="s">
        <v>3901</v>
      </c>
      <c r="DN1799" s="17">
        <f>COUNTIF(AU1799:DM1799, "X")</f>
        <v>4</v>
      </c>
    </row>
    <row r="1800" spans="1:118" s="17" customFormat="1">
      <c r="A1800" s="17" t="s">
        <v>16473</v>
      </c>
      <c r="B1800" s="17">
        <v>55</v>
      </c>
      <c r="C1800" s="17">
        <v>124191</v>
      </c>
      <c r="D1800" s="17" t="s">
        <v>16047</v>
      </c>
      <c r="E1800" s="17" t="s">
        <v>369</v>
      </c>
      <c r="F1800" s="17" t="s">
        <v>65</v>
      </c>
      <c r="H1800" s="309">
        <v>25390</v>
      </c>
      <c r="I1800" s="309">
        <v>44087</v>
      </c>
      <c r="J1800" s="17" t="s">
        <v>3888</v>
      </c>
      <c r="L1800" s="17" t="s">
        <v>16474</v>
      </c>
      <c r="M1800" s="17" t="s">
        <v>12272</v>
      </c>
      <c r="N1800" s="17" t="s">
        <v>31</v>
      </c>
      <c r="O1800" s="17" t="s">
        <v>15</v>
      </c>
      <c r="P1800" s="17">
        <v>45373</v>
      </c>
      <c r="AC1800" s="17" t="s">
        <v>9895</v>
      </c>
      <c r="AD1800" s="17" t="s">
        <v>9896</v>
      </c>
      <c r="AF1800" s="17">
        <v>15</v>
      </c>
      <c r="AG1800" s="17">
        <v>2</v>
      </c>
      <c r="AM1800" s="17" t="s">
        <v>41</v>
      </c>
      <c r="AN1800" s="17" t="s">
        <v>16339</v>
      </c>
      <c r="AO1800" s="17">
        <v>3</v>
      </c>
      <c r="AP1800" s="17">
        <v>80</v>
      </c>
      <c r="AQ1800" s="17">
        <v>5</v>
      </c>
      <c r="AR1800" s="17" t="s">
        <v>9898</v>
      </c>
      <c r="AT1800" s="17" t="s">
        <v>16072</v>
      </c>
      <c r="DN1800" s="17">
        <f>COUNTIF(AU1800:DM1800, "X")</f>
        <v>0</v>
      </c>
    </row>
    <row r="1801" spans="1:118" s="17" customFormat="1">
      <c r="A1801" s="17" t="s">
        <v>23947</v>
      </c>
      <c r="B1801" s="17">
        <v>55</v>
      </c>
      <c r="C1801" s="17">
        <v>124215</v>
      </c>
      <c r="D1801" s="17" t="s">
        <v>15376</v>
      </c>
      <c r="E1801" s="17" t="s">
        <v>6336</v>
      </c>
      <c r="F1801" s="17" t="s">
        <v>65</v>
      </c>
      <c r="H1801" s="309">
        <v>30887</v>
      </c>
      <c r="I1801" s="309">
        <v>37797</v>
      </c>
      <c r="J1801" s="17" t="s">
        <v>3888</v>
      </c>
      <c r="L1801" s="17" t="s">
        <v>23948</v>
      </c>
      <c r="N1801" s="17" t="s">
        <v>126</v>
      </c>
      <c r="O1801" s="17" t="s">
        <v>15</v>
      </c>
      <c r="P1801" s="17">
        <v>45383</v>
      </c>
      <c r="AF1801" s="17">
        <v>8</v>
      </c>
      <c r="AG1801" s="17">
        <v>2</v>
      </c>
      <c r="AI1801" s="17" t="s">
        <v>20542</v>
      </c>
      <c r="AM1801" s="17" t="s">
        <v>127</v>
      </c>
      <c r="AN1801" s="17" t="s">
        <v>23839</v>
      </c>
      <c r="AO1801" s="17">
        <v>3</v>
      </c>
      <c r="AP1801" s="17">
        <v>80</v>
      </c>
      <c r="AQ1801" s="17">
        <v>5</v>
      </c>
      <c r="AR1801" s="17" t="s">
        <v>22585</v>
      </c>
      <c r="AS1801" s="17" t="s">
        <v>23503</v>
      </c>
      <c r="BB1801" s="17" t="s">
        <v>3901</v>
      </c>
      <c r="BS1801" s="17" t="s">
        <v>3901</v>
      </c>
      <c r="CC1801" s="17" t="s">
        <v>3901</v>
      </c>
      <c r="CF1801" s="17" t="s">
        <v>3901</v>
      </c>
      <c r="CH1801" s="17" t="s">
        <v>3901</v>
      </c>
      <c r="CN1801" s="17" t="s">
        <v>3901</v>
      </c>
      <c r="CQ1801" s="17" t="s">
        <v>3901</v>
      </c>
      <c r="CR1801" s="17" t="s">
        <v>21</v>
      </c>
      <c r="CU1801" s="17" t="s">
        <v>3901</v>
      </c>
      <c r="DN1801" s="17">
        <f>COUNTIF(AU1801:DM1801, "X")</f>
        <v>8</v>
      </c>
    </row>
    <row r="1802" spans="1:118" s="17" customFormat="1">
      <c r="A1802" s="17" t="s">
        <v>8808</v>
      </c>
      <c r="B1802" s="17">
        <v>55</v>
      </c>
      <c r="C1802" s="17">
        <v>124212</v>
      </c>
      <c r="D1802" s="17" t="s">
        <v>8809</v>
      </c>
      <c r="E1802" s="17" t="s">
        <v>206</v>
      </c>
      <c r="F1802" s="17" t="s">
        <v>65</v>
      </c>
      <c r="H1802" s="309">
        <v>31222</v>
      </c>
      <c r="I1802" s="309">
        <v>37796</v>
      </c>
      <c r="J1802" s="17" t="s">
        <v>3888</v>
      </c>
      <c r="L1802" s="17" t="s">
        <v>8810</v>
      </c>
      <c r="N1802" s="17" t="s">
        <v>19</v>
      </c>
      <c r="O1802" s="17" t="s">
        <v>15</v>
      </c>
      <c r="P1802" s="17">
        <v>45356</v>
      </c>
      <c r="AC1802" s="17" t="s">
        <v>3890</v>
      </c>
      <c r="AD1802" s="17" t="s">
        <v>3891</v>
      </c>
      <c r="AF1802" s="17">
        <v>8</v>
      </c>
      <c r="AG1802" s="17">
        <v>2</v>
      </c>
      <c r="AM1802" s="17" t="s">
        <v>2608</v>
      </c>
      <c r="AN1802" s="17" t="s">
        <v>8704</v>
      </c>
      <c r="AO1802" s="17">
        <v>3</v>
      </c>
      <c r="AP1802" s="17">
        <v>80</v>
      </c>
      <c r="AQ1802" s="17">
        <v>5</v>
      </c>
      <c r="AT1802" s="17" t="s">
        <v>7979</v>
      </c>
      <c r="BD1802" s="17" t="s">
        <v>3901</v>
      </c>
      <c r="BQ1802" s="17" t="s">
        <v>30</v>
      </c>
      <c r="BS1802" s="17" t="s">
        <v>3901</v>
      </c>
      <c r="CH1802" s="17" t="s">
        <v>3901</v>
      </c>
      <c r="DN1802" s="17">
        <f>COUNTIF(AU1802:DM1802, "X")</f>
        <v>3</v>
      </c>
    </row>
    <row r="1803" spans="1:118" s="17" customFormat="1">
      <c r="A1803" s="17" t="s">
        <v>17992</v>
      </c>
      <c r="B1803" s="17">
        <v>55</v>
      </c>
      <c r="C1803" s="17">
        <v>124265</v>
      </c>
      <c r="D1803" s="17" t="s">
        <v>527</v>
      </c>
      <c r="E1803" s="17" t="s">
        <v>979</v>
      </c>
      <c r="F1803" s="17" t="s">
        <v>6488</v>
      </c>
      <c r="H1803" s="309">
        <v>15275</v>
      </c>
      <c r="I1803" s="309">
        <v>37809</v>
      </c>
      <c r="J1803" s="17" t="s">
        <v>3888</v>
      </c>
      <c r="L1803" s="17" t="s">
        <v>17993</v>
      </c>
      <c r="N1803" s="17" t="s">
        <v>14</v>
      </c>
      <c r="O1803" s="17" t="s">
        <v>15</v>
      </c>
      <c r="P1803" s="17">
        <v>45371</v>
      </c>
      <c r="AF1803" s="17">
        <v>15</v>
      </c>
      <c r="AG1803" s="17">
        <v>2</v>
      </c>
      <c r="AH1803" s="17" t="s">
        <v>11926</v>
      </c>
      <c r="AK1803" s="17" t="s">
        <v>17298</v>
      </c>
      <c r="AM1803" s="17" t="s">
        <v>51</v>
      </c>
      <c r="AN1803" s="17" t="s">
        <v>17933</v>
      </c>
      <c r="AO1803" s="17">
        <v>3</v>
      </c>
      <c r="AP1803" s="17">
        <v>80</v>
      </c>
      <c r="AQ1803" s="17">
        <v>5</v>
      </c>
      <c r="AR1803" s="17" t="s">
        <v>17300</v>
      </c>
      <c r="BD1803" s="17" t="s">
        <v>3901</v>
      </c>
      <c r="BF1803" s="17" t="s">
        <v>3901</v>
      </c>
      <c r="BK1803" s="17" t="s">
        <v>3901</v>
      </c>
      <c r="BS1803" s="17" t="s">
        <v>3901</v>
      </c>
      <c r="CC1803" s="17" t="s">
        <v>3901</v>
      </c>
      <c r="CF1803" s="17" t="s">
        <v>3901</v>
      </c>
      <c r="CH1803" s="17" t="s">
        <v>3901</v>
      </c>
      <c r="CN1803" s="17" t="s">
        <v>3901</v>
      </c>
      <c r="DN1803" s="17">
        <f>COUNTIF(AU1803:DM1803, "X")</f>
        <v>8</v>
      </c>
    </row>
    <row r="1804" spans="1:118" s="17" customFormat="1">
      <c r="A1804" s="17" t="s">
        <v>4219</v>
      </c>
      <c r="B1804" s="17">
        <v>55</v>
      </c>
      <c r="C1804" s="17">
        <v>124316</v>
      </c>
      <c r="D1804" s="17" t="s">
        <v>4220</v>
      </c>
      <c r="E1804" s="17" t="s">
        <v>47</v>
      </c>
      <c r="F1804" s="17" t="s">
        <v>70</v>
      </c>
      <c r="G1804" s="17" t="s">
        <v>203</v>
      </c>
      <c r="H1804" s="309">
        <v>28059</v>
      </c>
      <c r="I1804" s="309">
        <v>44131</v>
      </c>
      <c r="J1804" s="17" t="s">
        <v>3888</v>
      </c>
      <c r="L1804" s="17" t="s">
        <v>4221</v>
      </c>
      <c r="N1804" s="17" t="s">
        <v>19</v>
      </c>
      <c r="O1804" s="17" t="s">
        <v>15</v>
      </c>
      <c r="P1804" s="17">
        <v>45356</v>
      </c>
      <c r="AC1804" s="17" t="s">
        <v>3890</v>
      </c>
      <c r="AD1804" s="17" t="s">
        <v>3891</v>
      </c>
      <c r="AF1804" s="17">
        <v>15</v>
      </c>
      <c r="AG1804" s="17">
        <v>2</v>
      </c>
      <c r="AM1804" s="17" t="s">
        <v>172</v>
      </c>
      <c r="AN1804" s="17" t="s">
        <v>3892</v>
      </c>
      <c r="AO1804" s="17">
        <v>3</v>
      </c>
      <c r="AP1804" s="17">
        <v>80</v>
      </c>
      <c r="AQ1804" s="17">
        <v>5</v>
      </c>
      <c r="AT1804" s="17" t="s">
        <v>3893</v>
      </c>
      <c r="BS1804" s="17" t="s">
        <v>3901</v>
      </c>
      <c r="DN1804" s="17">
        <f>COUNTIF(AU1804:DM1804, "X")</f>
        <v>1</v>
      </c>
    </row>
    <row r="1805" spans="1:118" s="17" customFormat="1">
      <c r="A1805" s="17" t="s">
        <v>8099</v>
      </c>
      <c r="B1805" s="17">
        <v>55</v>
      </c>
      <c r="C1805" s="17">
        <v>124333</v>
      </c>
      <c r="D1805" s="17" t="s">
        <v>8100</v>
      </c>
      <c r="E1805" s="17" t="s">
        <v>8101</v>
      </c>
      <c r="F1805" s="17" t="s">
        <v>28</v>
      </c>
      <c r="H1805" s="309">
        <v>28481</v>
      </c>
      <c r="I1805" s="309">
        <v>43326</v>
      </c>
      <c r="J1805" s="17" t="s">
        <v>3888</v>
      </c>
      <c r="L1805" s="17" t="s">
        <v>8102</v>
      </c>
      <c r="N1805" s="17" t="s">
        <v>19</v>
      </c>
      <c r="O1805" s="17" t="s">
        <v>15</v>
      </c>
      <c r="P1805" s="17">
        <v>45356</v>
      </c>
      <c r="AC1805" s="17" t="s">
        <v>3890</v>
      </c>
      <c r="AD1805" s="17" t="s">
        <v>3891</v>
      </c>
      <c r="AF1805" s="17">
        <v>8</v>
      </c>
      <c r="AG1805" s="17">
        <v>2</v>
      </c>
      <c r="AM1805" s="17" t="s">
        <v>117</v>
      </c>
      <c r="AN1805" s="17" t="s">
        <v>7978</v>
      </c>
      <c r="AO1805" s="17">
        <v>3</v>
      </c>
      <c r="AP1805" s="17">
        <v>80</v>
      </c>
      <c r="AQ1805" s="17">
        <v>5</v>
      </c>
      <c r="AT1805" s="17" t="s">
        <v>7979</v>
      </c>
      <c r="BD1805" s="17" t="s">
        <v>3901</v>
      </c>
      <c r="DN1805" s="17">
        <f>COUNTIF(AU1805:DM1805, "X")</f>
        <v>1</v>
      </c>
    </row>
    <row r="1806" spans="1:118" s="17" customFormat="1">
      <c r="A1806" s="17" t="s">
        <v>11511</v>
      </c>
      <c r="B1806" s="17">
        <v>55</v>
      </c>
      <c r="C1806" s="17">
        <v>124322</v>
      </c>
      <c r="D1806" s="17" t="s">
        <v>659</v>
      </c>
      <c r="E1806" s="17" t="s">
        <v>11512</v>
      </c>
      <c r="H1806" s="309">
        <v>22924</v>
      </c>
      <c r="I1806" s="309">
        <v>37795</v>
      </c>
      <c r="J1806" s="17" t="s">
        <v>3888</v>
      </c>
      <c r="L1806" s="17" t="s">
        <v>660</v>
      </c>
      <c r="N1806" s="17" t="s">
        <v>14</v>
      </c>
      <c r="O1806" s="17" t="s">
        <v>15</v>
      </c>
      <c r="P1806" s="17">
        <v>45371</v>
      </c>
      <c r="Q1806" s="17">
        <v>1101</v>
      </c>
      <c r="AC1806" s="17" t="s">
        <v>14</v>
      </c>
      <c r="AF1806" s="17">
        <v>8</v>
      </c>
      <c r="AG1806" s="17">
        <v>2</v>
      </c>
      <c r="AI1806" s="17" t="s">
        <v>10178</v>
      </c>
      <c r="AM1806" s="17" t="s">
        <v>151</v>
      </c>
      <c r="AN1806" s="17" t="s">
        <v>11216</v>
      </c>
      <c r="AO1806" s="17">
        <v>3</v>
      </c>
      <c r="AP1806" s="17">
        <v>80</v>
      </c>
      <c r="AQ1806" s="17">
        <v>5</v>
      </c>
      <c r="AR1806" s="17" t="s">
        <v>10180</v>
      </c>
      <c r="CU1806" s="17" t="s">
        <v>3901</v>
      </c>
      <c r="DN1806" s="17">
        <f>COUNTIF(AU1806:DM1806, "X")</f>
        <v>1</v>
      </c>
    </row>
    <row r="1807" spans="1:118" s="17" customFormat="1">
      <c r="A1807" s="17" t="s">
        <v>16490</v>
      </c>
      <c r="B1807" s="17">
        <v>55</v>
      </c>
      <c r="C1807" s="17">
        <v>124401</v>
      </c>
      <c r="D1807" s="17" t="s">
        <v>106</v>
      </c>
      <c r="E1807" s="17" t="s">
        <v>17</v>
      </c>
      <c r="F1807" s="17" t="s">
        <v>65</v>
      </c>
      <c r="H1807" s="309">
        <v>30150</v>
      </c>
      <c r="I1807" s="309">
        <v>37819</v>
      </c>
      <c r="J1807" s="17" t="s">
        <v>3888</v>
      </c>
      <c r="L1807" s="17" t="s">
        <v>16491</v>
      </c>
      <c r="N1807" s="17" t="s">
        <v>31</v>
      </c>
      <c r="O1807" s="17" t="s">
        <v>15</v>
      </c>
      <c r="P1807" s="17">
        <v>45373</v>
      </c>
      <c r="AC1807" s="17" t="s">
        <v>9895</v>
      </c>
      <c r="AD1807" s="17" t="s">
        <v>9896</v>
      </c>
      <c r="AF1807" s="17">
        <v>8</v>
      </c>
      <c r="AG1807" s="17">
        <v>2</v>
      </c>
      <c r="AM1807" s="17" t="s">
        <v>41</v>
      </c>
      <c r="AN1807" s="17" t="s">
        <v>16339</v>
      </c>
      <c r="AO1807" s="17">
        <v>3</v>
      </c>
      <c r="AP1807" s="17">
        <v>80</v>
      </c>
      <c r="AQ1807" s="17">
        <v>5</v>
      </c>
      <c r="AR1807" s="17" t="s">
        <v>9898</v>
      </c>
      <c r="AT1807" s="17" t="s">
        <v>16072</v>
      </c>
      <c r="BS1807" s="17" t="s">
        <v>3901</v>
      </c>
      <c r="CH1807" s="17" t="s">
        <v>3901</v>
      </c>
      <c r="CR1807" s="17" t="s">
        <v>21</v>
      </c>
      <c r="CU1807" s="17" t="s">
        <v>3901</v>
      </c>
      <c r="DN1807" s="17">
        <f>COUNTIF(AU1807:DM1807, "X")</f>
        <v>3</v>
      </c>
    </row>
    <row r="1808" spans="1:118" s="17" customFormat="1">
      <c r="A1808" s="17" t="s">
        <v>15320</v>
      </c>
      <c r="B1808" s="17">
        <v>55</v>
      </c>
      <c r="C1808" s="17">
        <v>124396</v>
      </c>
      <c r="D1808" s="17" t="s">
        <v>6348</v>
      </c>
      <c r="E1808" s="17" t="s">
        <v>4129</v>
      </c>
      <c r="F1808" s="17" t="s">
        <v>43</v>
      </c>
      <c r="H1808" s="309">
        <v>30844</v>
      </c>
      <c r="I1808" s="309">
        <v>37818</v>
      </c>
      <c r="J1808" s="17" t="s">
        <v>3888</v>
      </c>
      <c r="L1808" s="17" t="s">
        <v>15321</v>
      </c>
      <c r="N1808" s="17" t="s">
        <v>31</v>
      </c>
      <c r="O1808" s="17" t="s">
        <v>15</v>
      </c>
      <c r="P1808" s="17">
        <v>45373</v>
      </c>
      <c r="AC1808" s="17" t="s">
        <v>9895</v>
      </c>
      <c r="AD1808" s="17" t="s">
        <v>9896</v>
      </c>
      <c r="AF1808" s="17">
        <v>15</v>
      </c>
      <c r="AG1808" s="17">
        <v>2</v>
      </c>
      <c r="AM1808" s="17" t="s">
        <v>44</v>
      </c>
      <c r="AN1808" s="17" t="s">
        <v>15244</v>
      </c>
      <c r="AO1808" s="17">
        <v>3</v>
      </c>
      <c r="AP1808" s="17">
        <v>80</v>
      </c>
      <c r="AQ1808" s="17">
        <v>5</v>
      </c>
      <c r="AR1808" s="17" t="s">
        <v>9898</v>
      </c>
      <c r="AT1808" s="17" t="s">
        <v>15057</v>
      </c>
      <c r="BD1808" s="17" t="s">
        <v>3901</v>
      </c>
      <c r="BS1808" s="17" t="s">
        <v>3901</v>
      </c>
      <c r="CH1808" s="17" t="s">
        <v>3901</v>
      </c>
      <c r="CQ1808" s="17" t="s">
        <v>3901</v>
      </c>
      <c r="CU1808" s="17" t="s">
        <v>3901</v>
      </c>
      <c r="DD1808" s="17" t="s">
        <v>3901</v>
      </c>
      <c r="DN1808" s="17">
        <f>COUNTIF(AU1808:DM1808, "X")</f>
        <v>6</v>
      </c>
    </row>
    <row r="1809" spans="1:118" s="17" customFormat="1">
      <c r="A1809" s="17" t="s">
        <v>14797</v>
      </c>
      <c r="B1809" s="17">
        <v>55</v>
      </c>
      <c r="C1809" s="17">
        <v>124432</v>
      </c>
      <c r="D1809" s="17" t="s">
        <v>14798</v>
      </c>
      <c r="E1809" s="17" t="s">
        <v>18</v>
      </c>
      <c r="F1809" s="17" t="s">
        <v>77</v>
      </c>
      <c r="G1809" s="17" t="s">
        <v>203</v>
      </c>
      <c r="H1809" s="309">
        <v>28660</v>
      </c>
      <c r="I1809" s="309">
        <v>37820</v>
      </c>
      <c r="J1809" s="17" t="s">
        <v>3888</v>
      </c>
      <c r="L1809" s="17" t="s">
        <v>14799</v>
      </c>
      <c r="N1809" s="17" t="s">
        <v>31</v>
      </c>
      <c r="O1809" s="17" t="s">
        <v>15</v>
      </c>
      <c r="P1809" s="17">
        <v>45373</v>
      </c>
      <c r="AC1809" s="17" t="s">
        <v>9895</v>
      </c>
      <c r="AD1809" s="17" t="s">
        <v>9896</v>
      </c>
      <c r="AF1809" s="17">
        <v>8</v>
      </c>
      <c r="AG1809" s="17">
        <v>2</v>
      </c>
      <c r="AM1809" s="17" t="s">
        <v>335</v>
      </c>
      <c r="AN1809" s="17" t="s">
        <v>14693</v>
      </c>
      <c r="AO1809" s="17">
        <v>3</v>
      </c>
      <c r="AP1809" s="17">
        <v>80</v>
      </c>
      <c r="AQ1809" s="17">
        <v>5</v>
      </c>
      <c r="AR1809" s="17" t="s">
        <v>9898</v>
      </c>
      <c r="AT1809" s="17" t="s">
        <v>14152</v>
      </c>
      <c r="DN1809" s="17">
        <f>COUNTIF(AU1809:DM1809, "X")</f>
        <v>0</v>
      </c>
    </row>
    <row r="1810" spans="1:118" s="17" customFormat="1">
      <c r="A1810" s="17" t="s">
        <v>4322</v>
      </c>
      <c r="B1810" s="17">
        <v>55</v>
      </c>
      <c r="C1810" s="17">
        <v>124442</v>
      </c>
      <c r="D1810" s="17" t="s">
        <v>4323</v>
      </c>
      <c r="E1810" s="17" t="s">
        <v>4324</v>
      </c>
      <c r="F1810" s="17" t="s">
        <v>70</v>
      </c>
      <c r="H1810" s="309">
        <v>18869</v>
      </c>
      <c r="I1810" s="309">
        <v>37824</v>
      </c>
      <c r="J1810" s="17" t="s">
        <v>3888</v>
      </c>
      <c r="L1810" s="17" t="s">
        <v>4325</v>
      </c>
      <c r="N1810" s="17" t="s">
        <v>19</v>
      </c>
      <c r="O1810" s="17" t="s">
        <v>15</v>
      </c>
      <c r="P1810" s="17">
        <v>45356</v>
      </c>
      <c r="AC1810" s="17" t="s">
        <v>3890</v>
      </c>
      <c r="AD1810" s="17" t="s">
        <v>3891</v>
      </c>
      <c r="AF1810" s="17">
        <v>15</v>
      </c>
      <c r="AG1810" s="17">
        <v>2</v>
      </c>
      <c r="AM1810" s="17" t="s">
        <v>172</v>
      </c>
      <c r="AN1810" s="17" t="s">
        <v>3892</v>
      </c>
      <c r="AO1810" s="17">
        <v>3</v>
      </c>
      <c r="AP1810" s="17">
        <v>80</v>
      </c>
      <c r="AQ1810" s="17">
        <v>5</v>
      </c>
      <c r="AT1810" s="17" t="s">
        <v>3893</v>
      </c>
      <c r="BD1810" s="17" t="s">
        <v>3901</v>
      </c>
      <c r="BS1810" s="17" t="s">
        <v>3901</v>
      </c>
      <c r="CH1810" s="17" t="s">
        <v>3901</v>
      </c>
      <c r="CN1810" s="17" t="s">
        <v>3901</v>
      </c>
      <c r="CQ1810" s="17" t="s">
        <v>3901</v>
      </c>
      <c r="CR1810" s="17" t="s">
        <v>21</v>
      </c>
      <c r="CU1810" s="17" t="s">
        <v>3901</v>
      </c>
      <c r="CX1810" s="17" t="s">
        <v>3901</v>
      </c>
      <c r="DA1810" s="17" t="s">
        <v>3901</v>
      </c>
      <c r="DN1810" s="17">
        <f>COUNTIF(AU1810:DM1810, "X")</f>
        <v>8</v>
      </c>
    </row>
    <row r="1811" spans="1:118" s="17" customFormat="1">
      <c r="A1811" s="17" t="s">
        <v>9754</v>
      </c>
      <c r="B1811" s="17">
        <v>55</v>
      </c>
      <c r="C1811" s="17">
        <v>124461</v>
      </c>
      <c r="D1811" s="17" t="s">
        <v>4173</v>
      </c>
      <c r="E1811" s="17" t="s">
        <v>9755</v>
      </c>
      <c r="F1811" s="17" t="s">
        <v>70</v>
      </c>
      <c r="H1811" s="309">
        <v>23021</v>
      </c>
      <c r="I1811" s="309">
        <v>37831</v>
      </c>
      <c r="J1811" s="17" t="s">
        <v>3888</v>
      </c>
      <c r="L1811" s="17" t="s">
        <v>9756</v>
      </c>
      <c r="M1811" s="17" t="s">
        <v>363</v>
      </c>
      <c r="N1811" s="17" t="s">
        <v>19</v>
      </c>
      <c r="O1811" s="17" t="s">
        <v>15</v>
      </c>
      <c r="P1811" s="17">
        <v>45356</v>
      </c>
      <c r="AC1811" s="17" t="s">
        <v>3890</v>
      </c>
      <c r="AD1811" s="17" t="s">
        <v>3891</v>
      </c>
      <c r="AF1811" s="17">
        <v>8</v>
      </c>
      <c r="AG1811" s="17">
        <v>2</v>
      </c>
      <c r="AM1811" s="17" t="s">
        <v>285</v>
      </c>
      <c r="AN1811" s="17" t="s">
        <v>9737</v>
      </c>
      <c r="AO1811" s="17">
        <v>3</v>
      </c>
      <c r="AP1811" s="17">
        <v>80</v>
      </c>
      <c r="AQ1811" s="17">
        <v>5</v>
      </c>
      <c r="AT1811" s="17" t="s">
        <v>9082</v>
      </c>
      <c r="BD1811" s="17" t="s">
        <v>3901</v>
      </c>
      <c r="BK1811" s="17" t="s">
        <v>3901</v>
      </c>
      <c r="BS1811" s="17" t="s">
        <v>3901</v>
      </c>
      <c r="BY1811" s="17" t="s">
        <v>3901</v>
      </c>
      <c r="CC1811" s="17" t="s">
        <v>3901</v>
      </c>
      <c r="CF1811" s="17" t="s">
        <v>3901</v>
      </c>
      <c r="CH1811" s="17" t="s">
        <v>3901</v>
      </c>
      <c r="CQ1811" s="17" t="s">
        <v>3901</v>
      </c>
      <c r="CU1811" s="17" t="s">
        <v>3901</v>
      </c>
      <c r="DN1811" s="17">
        <f>COUNTIF(AU1811:DM1811, "X")</f>
        <v>9</v>
      </c>
    </row>
    <row r="1812" spans="1:118" s="17" customFormat="1">
      <c r="A1812" s="523" t="s">
        <v>2150</v>
      </c>
      <c r="B1812" s="17">
        <v>55</v>
      </c>
      <c r="C1812" s="17">
        <v>124502</v>
      </c>
      <c r="D1812" s="17" t="s">
        <v>2151</v>
      </c>
      <c r="E1812" s="17" t="s">
        <v>432</v>
      </c>
      <c r="F1812" s="17" t="s">
        <v>22</v>
      </c>
      <c r="H1812" s="309">
        <v>20973</v>
      </c>
      <c r="I1812" s="309">
        <v>37819</v>
      </c>
      <c r="J1812" s="17" t="s">
        <v>3888</v>
      </c>
      <c r="L1812" s="17" t="s">
        <v>17894</v>
      </c>
      <c r="N1812" s="17" t="s">
        <v>14</v>
      </c>
      <c r="O1812" s="17" t="s">
        <v>15</v>
      </c>
      <c r="P1812" s="17">
        <v>45371</v>
      </c>
      <c r="AF1812" s="17">
        <v>15</v>
      </c>
      <c r="AG1812" s="17">
        <v>2</v>
      </c>
      <c r="AH1812" s="17" t="s">
        <v>11926</v>
      </c>
      <c r="AK1812" s="17" t="s">
        <v>17298</v>
      </c>
      <c r="AM1812" s="17" t="s">
        <v>71</v>
      </c>
      <c r="AN1812" s="17" t="s">
        <v>17760</v>
      </c>
      <c r="AO1812" s="17">
        <v>3</v>
      </c>
      <c r="AP1812" s="17">
        <v>80</v>
      </c>
      <c r="AQ1812" s="17">
        <v>5</v>
      </c>
      <c r="AR1812" s="17" t="s">
        <v>17300</v>
      </c>
      <c r="BD1812" s="17" t="s">
        <v>3901</v>
      </c>
      <c r="BK1812" s="17" t="s">
        <v>3901</v>
      </c>
      <c r="BQ1812" s="17" t="s">
        <v>21</v>
      </c>
      <c r="BS1812" s="17" t="s">
        <v>3901</v>
      </c>
      <c r="CC1812" s="17" t="s">
        <v>3901</v>
      </c>
      <c r="CG1812" s="17" t="s">
        <v>21</v>
      </c>
      <c r="CH1812" s="17" t="s">
        <v>3901</v>
      </c>
      <c r="CL1812" s="17" t="s">
        <v>3901</v>
      </c>
      <c r="CM1812" s="17" t="s">
        <v>21</v>
      </c>
      <c r="CN1812" s="17" t="s">
        <v>3901</v>
      </c>
      <c r="CO1812" s="17" t="s">
        <v>3901</v>
      </c>
      <c r="CR1812" s="17" t="s">
        <v>21</v>
      </c>
      <c r="CU1812" s="17" t="s">
        <v>3901</v>
      </c>
      <c r="CV1812" s="17" t="s">
        <v>3901</v>
      </c>
      <c r="DA1812" s="17" t="s">
        <v>3901</v>
      </c>
      <c r="DD1812" s="17" t="s">
        <v>3901</v>
      </c>
      <c r="DN1812" s="17">
        <f>COUNTIF(AU1812:DM1812, "X")</f>
        <v>12</v>
      </c>
    </row>
    <row r="1813" spans="1:118" s="17" customFormat="1">
      <c r="A1813" s="17" t="s">
        <v>26934</v>
      </c>
      <c r="B1813" s="17">
        <v>55</v>
      </c>
      <c r="C1813" s="17">
        <v>124537</v>
      </c>
      <c r="D1813" s="17" t="s">
        <v>215</v>
      </c>
      <c r="E1813" s="17" t="s">
        <v>306</v>
      </c>
      <c r="F1813" s="17" t="s">
        <v>229</v>
      </c>
      <c r="H1813" s="309">
        <v>24989</v>
      </c>
      <c r="I1813" s="309">
        <v>37823</v>
      </c>
      <c r="J1813" s="17" t="s">
        <v>3888</v>
      </c>
      <c r="L1813" s="17" t="s">
        <v>26935</v>
      </c>
      <c r="N1813" s="17" t="s">
        <v>14</v>
      </c>
      <c r="O1813" s="17" t="s">
        <v>15</v>
      </c>
      <c r="P1813" s="17">
        <v>45371</v>
      </c>
      <c r="Q1813" s="17">
        <v>7512</v>
      </c>
      <c r="AC1813" s="17" t="s">
        <v>17772</v>
      </c>
      <c r="AF1813" s="17">
        <v>15</v>
      </c>
      <c r="AG1813" s="17">
        <v>2</v>
      </c>
      <c r="AH1813" s="17" t="s">
        <v>11926</v>
      </c>
      <c r="AK1813" s="17" t="s">
        <v>17298</v>
      </c>
      <c r="AM1813" s="17" t="s">
        <v>2619</v>
      </c>
      <c r="AN1813" s="17" t="s">
        <v>26616</v>
      </c>
      <c r="AO1813" s="17">
        <v>3</v>
      </c>
      <c r="AP1813" s="17">
        <v>80</v>
      </c>
      <c r="AQ1813" s="17">
        <v>5</v>
      </c>
      <c r="AT1813" s="17" t="s">
        <v>26617</v>
      </c>
      <c r="BB1813" s="17" t="s">
        <v>3901</v>
      </c>
      <c r="BD1813" s="17" t="s">
        <v>3901</v>
      </c>
      <c r="BS1813" s="17" t="s">
        <v>3901</v>
      </c>
      <c r="CH1813" s="17" t="s">
        <v>3901</v>
      </c>
      <c r="CU1813" s="17" t="s">
        <v>3901</v>
      </c>
      <c r="DA1813" s="17" t="s">
        <v>3901</v>
      </c>
      <c r="DN1813" s="17">
        <f>COUNTIF(AU1813:DM1813, "X")</f>
        <v>6</v>
      </c>
    </row>
    <row r="1814" spans="1:118" s="17" customFormat="1">
      <c r="A1814" s="17" t="s">
        <v>15241</v>
      </c>
      <c r="B1814" s="17">
        <v>55</v>
      </c>
      <c r="C1814" s="17">
        <v>124545</v>
      </c>
      <c r="D1814" s="17" t="s">
        <v>15242</v>
      </c>
      <c r="E1814" s="17" t="s">
        <v>7604</v>
      </c>
      <c r="F1814" s="17" t="s">
        <v>513</v>
      </c>
      <c r="H1814" s="309">
        <v>24631</v>
      </c>
      <c r="I1814" s="309">
        <v>37843</v>
      </c>
      <c r="J1814" s="17" t="s">
        <v>3888</v>
      </c>
      <c r="L1814" s="17" t="s">
        <v>15243</v>
      </c>
      <c r="N1814" s="17" t="s">
        <v>31</v>
      </c>
      <c r="O1814" s="17" t="s">
        <v>15</v>
      </c>
      <c r="P1814" s="17">
        <v>45373</v>
      </c>
      <c r="AC1814" s="17" t="s">
        <v>9895</v>
      </c>
      <c r="AD1814" s="17" t="s">
        <v>9896</v>
      </c>
      <c r="AF1814" s="17">
        <v>15</v>
      </c>
      <c r="AG1814" s="17">
        <v>2</v>
      </c>
      <c r="AM1814" s="17" t="s">
        <v>44</v>
      </c>
      <c r="AN1814" s="17" t="s">
        <v>15244</v>
      </c>
      <c r="AO1814" s="17">
        <v>3</v>
      </c>
      <c r="AP1814" s="17">
        <v>80</v>
      </c>
      <c r="AQ1814" s="17">
        <v>5</v>
      </c>
      <c r="AR1814" s="17" t="s">
        <v>9898</v>
      </c>
      <c r="AT1814" s="17" t="s">
        <v>15057</v>
      </c>
      <c r="DF1814" s="17" t="s">
        <v>3901</v>
      </c>
      <c r="DM1814" s="17" t="s">
        <v>3901</v>
      </c>
      <c r="DN1814" s="17">
        <f>COUNTIF(AU1814:DM1814, "X")</f>
        <v>2</v>
      </c>
    </row>
    <row r="1815" spans="1:118" s="17" customFormat="1">
      <c r="A1815" s="523" t="s">
        <v>1617</v>
      </c>
      <c r="B1815" s="17">
        <v>55</v>
      </c>
      <c r="C1815" s="17">
        <v>124608</v>
      </c>
      <c r="D1815" s="17" t="s">
        <v>1618</v>
      </c>
      <c r="E1815" s="17" t="s">
        <v>287</v>
      </c>
      <c r="F1815" s="17" t="s">
        <v>61</v>
      </c>
      <c r="H1815" s="309">
        <v>28797</v>
      </c>
      <c r="I1815" s="309">
        <v>37851</v>
      </c>
      <c r="J1815" s="17" t="s">
        <v>3888</v>
      </c>
      <c r="K1815" s="17" t="s">
        <v>30</v>
      </c>
      <c r="L1815" s="17" t="s">
        <v>1619</v>
      </c>
      <c r="N1815" s="17" t="s">
        <v>19</v>
      </c>
      <c r="O1815" s="17" t="s">
        <v>15</v>
      </c>
      <c r="P1815" s="17">
        <v>45356</v>
      </c>
      <c r="AD1815" s="17" t="s">
        <v>3891</v>
      </c>
      <c r="AF1815" s="17">
        <v>15</v>
      </c>
      <c r="AG1815" s="17">
        <v>2</v>
      </c>
      <c r="AM1815" s="17" t="s">
        <v>20</v>
      </c>
      <c r="AN1815" s="17" t="s">
        <v>26023</v>
      </c>
      <c r="AO1815" s="17">
        <v>3</v>
      </c>
      <c r="AP1815" s="17">
        <v>80</v>
      </c>
      <c r="AQ1815" s="17">
        <v>5</v>
      </c>
      <c r="AR1815" s="17" t="s">
        <v>22150</v>
      </c>
      <c r="BD1815" s="17" t="s">
        <v>3901</v>
      </c>
      <c r="BK1815" s="17" t="s">
        <v>3901</v>
      </c>
      <c r="BQ1815" s="17" t="s">
        <v>30</v>
      </c>
      <c r="BS1815" s="17" t="s">
        <v>3901</v>
      </c>
      <c r="CH1815" s="17" t="s">
        <v>3901</v>
      </c>
      <c r="CN1815" s="17" t="s">
        <v>3901</v>
      </c>
      <c r="CR1815" s="17" t="s">
        <v>30</v>
      </c>
      <c r="CU1815" s="17" t="s">
        <v>3901</v>
      </c>
      <c r="DA1815" s="17" t="s">
        <v>3901</v>
      </c>
      <c r="DE1815" s="17" t="s">
        <v>30</v>
      </c>
      <c r="DF1815" s="17" t="s">
        <v>3901</v>
      </c>
      <c r="DJ1815" s="17" t="s">
        <v>3901</v>
      </c>
      <c r="DN1815" s="17">
        <f>COUNTIF(AU1815:DM1815, "X")</f>
        <v>9</v>
      </c>
    </row>
    <row r="1816" spans="1:118" s="17" customFormat="1">
      <c r="A1816" s="17" t="s">
        <v>12299</v>
      </c>
      <c r="B1816" s="17">
        <v>55</v>
      </c>
      <c r="C1816" s="17">
        <v>124700</v>
      </c>
      <c r="D1816" s="17" t="s">
        <v>250</v>
      </c>
      <c r="E1816" s="17" t="s">
        <v>194</v>
      </c>
      <c r="F1816" s="17" t="s">
        <v>70</v>
      </c>
      <c r="H1816" s="309">
        <v>31254</v>
      </c>
      <c r="I1816" s="309">
        <v>37847</v>
      </c>
      <c r="J1816" s="17" t="s">
        <v>3888</v>
      </c>
      <c r="L1816" s="17" t="s">
        <v>12300</v>
      </c>
      <c r="N1816" s="17" t="s">
        <v>31</v>
      </c>
      <c r="O1816" s="17" t="s">
        <v>15</v>
      </c>
      <c r="P1816" s="17">
        <v>45373</v>
      </c>
      <c r="AC1816" s="17" t="s">
        <v>9895</v>
      </c>
      <c r="AD1816" s="17" t="s">
        <v>9896</v>
      </c>
      <c r="AF1816" s="17">
        <v>15</v>
      </c>
      <c r="AG1816" s="17">
        <v>2</v>
      </c>
      <c r="AM1816" s="17" t="s">
        <v>295</v>
      </c>
      <c r="AN1816" s="17" t="s">
        <v>12166</v>
      </c>
      <c r="AO1816" s="17">
        <v>3</v>
      </c>
      <c r="AP1816" s="17">
        <v>80</v>
      </c>
      <c r="AQ1816" s="17">
        <v>5</v>
      </c>
      <c r="AR1816" s="17" t="s">
        <v>9898</v>
      </c>
      <c r="AT1816" s="17" t="s">
        <v>11929</v>
      </c>
      <c r="BB1816" s="17" t="s">
        <v>3901</v>
      </c>
      <c r="CU1816" s="17" t="s">
        <v>3901</v>
      </c>
      <c r="DF1816" s="17" t="s">
        <v>3901</v>
      </c>
      <c r="DN1816" s="17">
        <f>COUNTIF(AU1816:DM1816, "X")</f>
        <v>3</v>
      </c>
    </row>
    <row r="1817" spans="1:118" s="17" customFormat="1">
      <c r="A1817" s="17" t="s">
        <v>17017</v>
      </c>
      <c r="B1817" s="17">
        <v>55</v>
      </c>
      <c r="C1817" s="17">
        <v>124744</v>
      </c>
      <c r="D1817" s="17" t="s">
        <v>9</v>
      </c>
      <c r="E1817" s="17" t="s">
        <v>9344</v>
      </c>
      <c r="F1817" s="17" t="s">
        <v>58</v>
      </c>
      <c r="H1817" s="309">
        <v>26857</v>
      </c>
      <c r="I1817" s="309">
        <v>37832</v>
      </c>
      <c r="J1817" s="17" t="s">
        <v>3888</v>
      </c>
      <c r="L1817" s="17" t="s">
        <v>17018</v>
      </c>
      <c r="N1817" s="17" t="s">
        <v>31</v>
      </c>
      <c r="O1817" s="17" t="s">
        <v>15</v>
      </c>
      <c r="P1817" s="17">
        <v>45373</v>
      </c>
      <c r="AC1817" s="17" t="s">
        <v>9895</v>
      </c>
      <c r="AD1817" s="17" t="s">
        <v>9896</v>
      </c>
      <c r="AF1817" s="17">
        <v>8</v>
      </c>
      <c r="AG1817" s="17">
        <v>2</v>
      </c>
      <c r="AM1817" s="17" t="s">
        <v>220</v>
      </c>
      <c r="AN1817" s="17" t="s">
        <v>16782</v>
      </c>
      <c r="AO1817" s="17">
        <v>3</v>
      </c>
      <c r="AP1817" s="17">
        <v>80</v>
      </c>
      <c r="AQ1817" s="17">
        <v>5</v>
      </c>
      <c r="AR1817" s="17" t="s">
        <v>9898</v>
      </c>
      <c r="AT1817" s="17" t="s">
        <v>9899</v>
      </c>
      <c r="BD1817" s="17" t="s">
        <v>3901</v>
      </c>
      <c r="BS1817" s="17" t="s">
        <v>3901</v>
      </c>
      <c r="DN1817" s="17">
        <f>COUNTIF(AU1817:DM1817, "X")</f>
        <v>2</v>
      </c>
    </row>
    <row r="1818" spans="1:118" s="17" customFormat="1">
      <c r="A1818" s="17" t="s">
        <v>13193</v>
      </c>
      <c r="B1818" s="17">
        <v>55</v>
      </c>
      <c r="C1818" s="17">
        <v>124745</v>
      </c>
      <c r="D1818" s="17" t="s">
        <v>13194</v>
      </c>
      <c r="E1818" s="17" t="s">
        <v>4708</v>
      </c>
      <c r="F1818" s="17" t="s">
        <v>93</v>
      </c>
      <c r="H1818" s="309">
        <v>31187</v>
      </c>
      <c r="I1818" s="309">
        <v>43130</v>
      </c>
      <c r="J1818" s="17" t="s">
        <v>3888</v>
      </c>
      <c r="L1818" s="17" t="s">
        <v>13195</v>
      </c>
      <c r="M1818" s="17" t="s">
        <v>6014</v>
      </c>
      <c r="N1818" s="17" t="s">
        <v>31</v>
      </c>
      <c r="O1818" s="17" t="s">
        <v>15</v>
      </c>
      <c r="P1818" s="17">
        <v>45373</v>
      </c>
      <c r="AC1818" s="17" t="s">
        <v>9895</v>
      </c>
      <c r="AD1818" s="17" t="s">
        <v>9896</v>
      </c>
      <c r="AF1818" s="17">
        <v>8</v>
      </c>
      <c r="AG1818" s="17">
        <v>2</v>
      </c>
      <c r="AM1818" s="17" t="s">
        <v>115</v>
      </c>
      <c r="AN1818" s="17" t="s">
        <v>13186</v>
      </c>
      <c r="AO1818" s="17">
        <v>3</v>
      </c>
      <c r="AP1818" s="17">
        <v>80</v>
      </c>
      <c r="AQ1818" s="17">
        <v>5</v>
      </c>
      <c r="AR1818" s="17" t="s">
        <v>9898</v>
      </c>
      <c r="AT1818" s="17" t="s">
        <v>12990</v>
      </c>
      <c r="DN1818" s="17">
        <f>COUNTIF(AU1818:DM1818, "X")</f>
        <v>0</v>
      </c>
    </row>
    <row r="1819" spans="1:118" s="17" customFormat="1">
      <c r="A1819" s="17" t="s">
        <v>17826</v>
      </c>
      <c r="B1819" s="17">
        <v>55</v>
      </c>
      <c r="C1819" s="17">
        <v>124779</v>
      </c>
      <c r="D1819" s="17" t="s">
        <v>267</v>
      </c>
      <c r="E1819" s="17" t="s">
        <v>367</v>
      </c>
      <c r="F1819" s="17" t="s">
        <v>48</v>
      </c>
      <c r="H1819" s="309">
        <v>21747</v>
      </c>
      <c r="I1819" s="309">
        <v>37813</v>
      </c>
      <c r="J1819" s="17" t="s">
        <v>3888</v>
      </c>
      <c r="L1819" s="17" t="s">
        <v>17827</v>
      </c>
      <c r="N1819" s="17" t="s">
        <v>14</v>
      </c>
      <c r="O1819" s="17" t="s">
        <v>15</v>
      </c>
      <c r="P1819" s="17">
        <v>45371</v>
      </c>
      <c r="AF1819" s="17">
        <v>8</v>
      </c>
      <c r="AG1819" s="17">
        <v>2</v>
      </c>
      <c r="AH1819" s="17" t="s">
        <v>11926</v>
      </c>
      <c r="AK1819" s="17" t="s">
        <v>17298</v>
      </c>
      <c r="AM1819" s="17" t="s">
        <v>71</v>
      </c>
      <c r="AN1819" s="17" t="s">
        <v>17760</v>
      </c>
      <c r="AO1819" s="17">
        <v>3</v>
      </c>
      <c r="AP1819" s="17">
        <v>80</v>
      </c>
      <c r="AQ1819" s="17">
        <v>5</v>
      </c>
      <c r="AR1819" s="17" t="s">
        <v>17300</v>
      </c>
      <c r="BD1819" s="17" t="s">
        <v>3901</v>
      </c>
      <c r="BF1819" s="17" t="s">
        <v>3901</v>
      </c>
      <c r="BH1819" s="17" t="s">
        <v>3901</v>
      </c>
      <c r="BK1819" s="17" t="s">
        <v>3901</v>
      </c>
      <c r="BQ1819" s="17" t="s">
        <v>21</v>
      </c>
      <c r="BS1819" s="17" t="s">
        <v>3901</v>
      </c>
      <c r="CC1819" s="17" t="s">
        <v>3901</v>
      </c>
      <c r="CF1819" s="17" t="s">
        <v>3901</v>
      </c>
      <c r="CH1819" s="17" t="s">
        <v>3901</v>
      </c>
      <c r="CL1819" s="17" t="s">
        <v>3901</v>
      </c>
      <c r="CM1819" s="17" t="s">
        <v>21</v>
      </c>
      <c r="CN1819" s="17" t="s">
        <v>3901</v>
      </c>
      <c r="CO1819" s="17" t="s">
        <v>3901</v>
      </c>
      <c r="CQ1819" s="17" t="s">
        <v>3901</v>
      </c>
      <c r="CR1819" s="17" t="s">
        <v>21</v>
      </c>
      <c r="CU1819" s="17" t="s">
        <v>3901</v>
      </c>
      <c r="DA1819" s="17" t="s">
        <v>3901</v>
      </c>
      <c r="DN1819" s="17">
        <f>COUNTIF(AU1819:DM1819, "X")</f>
        <v>14</v>
      </c>
    </row>
    <row r="1820" spans="1:118" s="17" customFormat="1">
      <c r="A1820" s="17" t="s">
        <v>17930</v>
      </c>
      <c r="B1820" s="17">
        <v>55</v>
      </c>
      <c r="C1820" s="17">
        <v>124780</v>
      </c>
      <c r="D1820" s="17" t="s">
        <v>267</v>
      </c>
      <c r="E1820" s="17" t="s">
        <v>176</v>
      </c>
      <c r="F1820" s="17" t="s">
        <v>48</v>
      </c>
      <c r="H1820" s="309">
        <v>22376</v>
      </c>
      <c r="I1820" s="309">
        <v>37813</v>
      </c>
      <c r="J1820" s="17" t="s">
        <v>3888</v>
      </c>
      <c r="L1820" s="17" t="s">
        <v>17827</v>
      </c>
      <c r="N1820" s="17" t="s">
        <v>14</v>
      </c>
      <c r="O1820" s="17" t="s">
        <v>15</v>
      </c>
      <c r="P1820" s="17">
        <v>45371</v>
      </c>
      <c r="AF1820" s="17">
        <v>8</v>
      </c>
      <c r="AG1820" s="17">
        <v>2</v>
      </c>
      <c r="AH1820" s="17" t="s">
        <v>11926</v>
      </c>
      <c r="AK1820" s="17" t="s">
        <v>17298</v>
      </c>
      <c r="AM1820" s="17" t="s">
        <v>71</v>
      </c>
      <c r="AN1820" s="17" t="s">
        <v>17760</v>
      </c>
      <c r="AO1820" s="17">
        <v>3</v>
      </c>
      <c r="AP1820" s="17">
        <v>80</v>
      </c>
      <c r="AQ1820" s="17">
        <v>5</v>
      </c>
      <c r="AR1820" s="17" t="s">
        <v>17300</v>
      </c>
      <c r="BB1820" s="17" t="s">
        <v>3901</v>
      </c>
      <c r="BD1820" s="17" t="s">
        <v>3901</v>
      </c>
      <c r="BF1820" s="17" t="s">
        <v>3901</v>
      </c>
      <c r="BH1820" s="17" t="s">
        <v>3901</v>
      </c>
      <c r="BK1820" s="17" t="s">
        <v>3901</v>
      </c>
      <c r="BQ1820" s="17" t="s">
        <v>21</v>
      </c>
      <c r="BS1820" s="17" t="s">
        <v>3901</v>
      </c>
      <c r="CC1820" s="17" t="s">
        <v>3901</v>
      </c>
      <c r="CF1820" s="17" t="s">
        <v>3901</v>
      </c>
      <c r="CH1820" s="17" t="s">
        <v>3901</v>
      </c>
      <c r="CN1820" s="17" t="s">
        <v>3901</v>
      </c>
      <c r="CO1820" s="17" t="s">
        <v>3901</v>
      </c>
      <c r="CQ1820" s="17" t="s">
        <v>3901</v>
      </c>
      <c r="CR1820" s="17" t="s">
        <v>21</v>
      </c>
      <c r="CU1820" s="17" t="s">
        <v>3901</v>
      </c>
      <c r="DA1820" s="17" t="s">
        <v>3901</v>
      </c>
      <c r="DN1820" s="17">
        <f>COUNTIF(AU1820:DM1820, "X")</f>
        <v>14</v>
      </c>
    </row>
    <row r="1821" spans="1:118" s="17" customFormat="1">
      <c r="A1821" s="17" t="s">
        <v>5094</v>
      </c>
      <c r="B1821" s="17">
        <v>55</v>
      </c>
      <c r="C1821" s="17">
        <v>124793</v>
      </c>
      <c r="D1821" s="17" t="s">
        <v>5095</v>
      </c>
      <c r="E1821" s="17" t="s">
        <v>551</v>
      </c>
      <c r="F1821" s="17" t="s">
        <v>110</v>
      </c>
      <c r="H1821" s="309">
        <v>27568</v>
      </c>
      <c r="I1821" s="309">
        <v>41448</v>
      </c>
      <c r="J1821" s="17" t="s">
        <v>3888</v>
      </c>
      <c r="L1821" s="17" t="s">
        <v>5096</v>
      </c>
      <c r="N1821" s="17" t="s">
        <v>19</v>
      </c>
      <c r="O1821" s="17" t="s">
        <v>15</v>
      </c>
      <c r="P1821" s="17">
        <v>45356</v>
      </c>
      <c r="AC1821" s="17" t="s">
        <v>3890</v>
      </c>
      <c r="AD1821" s="17" t="s">
        <v>3891</v>
      </c>
      <c r="AF1821" s="17">
        <v>8</v>
      </c>
      <c r="AG1821" s="17">
        <v>2</v>
      </c>
      <c r="AM1821" s="17" t="s">
        <v>2603</v>
      </c>
      <c r="AN1821" s="17" t="s">
        <v>5023</v>
      </c>
      <c r="AO1821" s="17">
        <v>3</v>
      </c>
      <c r="AP1821" s="17">
        <v>80</v>
      </c>
      <c r="AQ1821" s="17">
        <v>5</v>
      </c>
      <c r="AT1821" s="17" t="s">
        <v>3893</v>
      </c>
      <c r="DN1821" s="17">
        <f>COUNTIF(AU1821:DM1821, "X")</f>
        <v>0</v>
      </c>
    </row>
    <row r="1822" spans="1:118" s="17" customFormat="1">
      <c r="A1822" s="17" t="s">
        <v>5911</v>
      </c>
      <c r="B1822" s="17">
        <v>55</v>
      </c>
      <c r="C1822" s="17">
        <v>124810</v>
      </c>
      <c r="D1822" s="17" t="s">
        <v>5912</v>
      </c>
      <c r="E1822" s="17" t="s">
        <v>17</v>
      </c>
      <c r="F1822" s="17" t="s">
        <v>249</v>
      </c>
      <c r="H1822" s="309">
        <v>31286</v>
      </c>
      <c r="I1822" s="309">
        <v>37853</v>
      </c>
      <c r="J1822" s="17" t="s">
        <v>3888</v>
      </c>
      <c r="L1822" s="17" t="s">
        <v>5913</v>
      </c>
      <c r="N1822" s="17" t="s">
        <v>19</v>
      </c>
      <c r="O1822" s="17" t="s">
        <v>15</v>
      </c>
      <c r="P1822" s="17">
        <v>45356</v>
      </c>
      <c r="AC1822" s="17" t="s">
        <v>3890</v>
      </c>
      <c r="AD1822" s="17" t="s">
        <v>3891</v>
      </c>
      <c r="AF1822" s="17">
        <v>8</v>
      </c>
      <c r="AG1822" s="17">
        <v>2</v>
      </c>
      <c r="AM1822" s="17" t="s">
        <v>105</v>
      </c>
      <c r="AN1822" s="17" t="s">
        <v>5515</v>
      </c>
      <c r="AO1822" s="17">
        <v>3</v>
      </c>
      <c r="AP1822" s="17">
        <v>80</v>
      </c>
      <c r="AQ1822" s="17">
        <v>5</v>
      </c>
      <c r="AT1822" s="17" t="s">
        <v>5516</v>
      </c>
      <c r="BB1822" s="17" t="s">
        <v>3901</v>
      </c>
      <c r="BD1822" s="17" t="s">
        <v>3901</v>
      </c>
      <c r="BS1822" s="17" t="s">
        <v>3901</v>
      </c>
      <c r="BY1822" s="17" t="s">
        <v>3901</v>
      </c>
      <c r="CC1822" s="17" t="s">
        <v>3901</v>
      </c>
      <c r="CU1822" s="17" t="s">
        <v>3901</v>
      </c>
      <c r="DN1822" s="17">
        <f>COUNTIF(AU1822:DM1822, "X")</f>
        <v>6</v>
      </c>
    </row>
    <row r="1823" spans="1:118" s="17" customFormat="1">
      <c r="A1823" s="17" t="s">
        <v>25096</v>
      </c>
      <c r="B1823" s="17">
        <v>55</v>
      </c>
      <c r="C1823" s="17">
        <v>124855</v>
      </c>
      <c r="D1823" s="17" t="s">
        <v>8266</v>
      </c>
      <c r="E1823" s="17" t="s">
        <v>150</v>
      </c>
      <c r="F1823" s="17" t="s">
        <v>70</v>
      </c>
      <c r="H1823" s="309">
        <v>31258</v>
      </c>
      <c r="I1823" s="309">
        <v>41219</v>
      </c>
      <c r="J1823" s="17" t="s">
        <v>3888</v>
      </c>
      <c r="L1823" s="17" t="s">
        <v>25097</v>
      </c>
      <c r="N1823" s="17" t="s">
        <v>31</v>
      </c>
      <c r="O1823" s="17" t="s">
        <v>15</v>
      </c>
      <c r="P1823" s="17">
        <v>45373</v>
      </c>
      <c r="AC1823" s="17" t="s">
        <v>9895</v>
      </c>
      <c r="AD1823" s="17" t="s">
        <v>9896</v>
      </c>
      <c r="AF1823" s="17">
        <v>8</v>
      </c>
      <c r="AG1823" s="17">
        <v>2</v>
      </c>
      <c r="AM1823" s="17" t="s">
        <v>67</v>
      </c>
      <c r="AN1823" s="17" t="s">
        <v>25087</v>
      </c>
      <c r="AO1823" s="17">
        <v>3</v>
      </c>
      <c r="AP1823" s="17">
        <v>80</v>
      </c>
      <c r="AQ1823" s="17">
        <v>5</v>
      </c>
      <c r="AR1823" s="17" t="s">
        <v>9898</v>
      </c>
      <c r="AT1823" s="17" t="s">
        <v>16072</v>
      </c>
      <c r="BC1823" s="17" t="s">
        <v>21</v>
      </c>
      <c r="BD1823" s="17" t="s">
        <v>3901</v>
      </c>
      <c r="DN1823" s="17">
        <f>COUNTIF(AU1823:DM1823, "X")</f>
        <v>1</v>
      </c>
    </row>
    <row r="1824" spans="1:118" s="17" customFormat="1">
      <c r="A1824" s="17" t="s">
        <v>20631</v>
      </c>
      <c r="B1824" s="17">
        <v>55</v>
      </c>
      <c r="C1824" s="17">
        <v>124849</v>
      </c>
      <c r="D1824" s="17" t="s">
        <v>182</v>
      </c>
      <c r="E1824" s="17" t="s">
        <v>20632</v>
      </c>
      <c r="F1824" s="17" t="s">
        <v>110</v>
      </c>
      <c r="H1824" s="309">
        <v>25665</v>
      </c>
      <c r="I1824" s="309">
        <v>37858</v>
      </c>
      <c r="J1824" s="17" t="s">
        <v>3888</v>
      </c>
      <c r="L1824" s="17" t="s">
        <v>20510</v>
      </c>
      <c r="M1824" s="17" t="s">
        <v>97</v>
      </c>
      <c r="N1824" s="17" t="s">
        <v>14</v>
      </c>
      <c r="O1824" s="17" t="s">
        <v>15</v>
      </c>
      <c r="P1824" s="17">
        <v>45371</v>
      </c>
      <c r="AF1824" s="17">
        <v>8</v>
      </c>
      <c r="AG1824" s="17">
        <v>2</v>
      </c>
      <c r="AI1824" s="17" t="s">
        <v>10178</v>
      </c>
      <c r="AM1824" s="17" t="s">
        <v>94</v>
      </c>
      <c r="AN1824" s="17" t="s">
        <v>20471</v>
      </c>
      <c r="AO1824" s="17">
        <v>3</v>
      </c>
      <c r="AP1824" s="17">
        <v>80</v>
      </c>
      <c r="AQ1824" s="17">
        <v>5</v>
      </c>
      <c r="AR1824" s="17" t="s">
        <v>10180</v>
      </c>
      <c r="BB1824" s="17" t="s">
        <v>3901</v>
      </c>
      <c r="BD1824" s="17" t="s">
        <v>3901</v>
      </c>
      <c r="BK1824" s="17" t="s">
        <v>3901</v>
      </c>
      <c r="BQ1824" s="17" t="s">
        <v>30</v>
      </c>
      <c r="BS1824" s="17" t="s">
        <v>3901</v>
      </c>
      <c r="BU1824" s="17" t="s">
        <v>3901</v>
      </c>
      <c r="CC1824" s="17" t="s">
        <v>3901</v>
      </c>
      <c r="CF1824" s="17" t="s">
        <v>3901</v>
      </c>
      <c r="DN1824" s="17">
        <f>COUNTIF(AU1824:DM1824, "X")</f>
        <v>7</v>
      </c>
    </row>
    <row r="1825" spans="1:118" s="17" customFormat="1">
      <c r="A1825" s="17" t="s">
        <v>12542</v>
      </c>
      <c r="B1825" s="17">
        <v>55</v>
      </c>
      <c r="C1825" s="17">
        <v>124851</v>
      </c>
      <c r="D1825" s="17" t="s">
        <v>10010</v>
      </c>
      <c r="E1825" s="17" t="s">
        <v>194</v>
      </c>
      <c r="F1825" s="17" t="s">
        <v>110</v>
      </c>
      <c r="H1825" s="309">
        <v>31279</v>
      </c>
      <c r="I1825" s="309">
        <v>37859</v>
      </c>
      <c r="J1825" s="17" t="s">
        <v>3888</v>
      </c>
      <c r="L1825" s="17" t="s">
        <v>12543</v>
      </c>
      <c r="N1825" s="17" t="s">
        <v>31</v>
      </c>
      <c r="O1825" s="17" t="s">
        <v>15</v>
      </c>
      <c r="P1825" s="17">
        <v>45373</v>
      </c>
      <c r="AC1825" s="17" t="s">
        <v>9895</v>
      </c>
      <c r="AD1825" s="17" t="s">
        <v>9896</v>
      </c>
      <c r="AF1825" s="17">
        <v>8</v>
      </c>
      <c r="AG1825" s="17">
        <v>2</v>
      </c>
      <c r="AM1825" s="17" t="s">
        <v>222</v>
      </c>
      <c r="AN1825" s="17" t="s">
        <v>12432</v>
      </c>
      <c r="AO1825" s="17">
        <v>3</v>
      </c>
      <c r="AP1825" s="17">
        <v>80</v>
      </c>
      <c r="AQ1825" s="17">
        <v>5</v>
      </c>
      <c r="AR1825" s="17" t="s">
        <v>9898</v>
      </c>
      <c r="AT1825" s="17" t="s">
        <v>11929</v>
      </c>
      <c r="CF1825" s="17" t="s">
        <v>3901</v>
      </c>
      <c r="DN1825" s="17">
        <f>COUNTIF(AU1825:DM1825, "X")</f>
        <v>1</v>
      </c>
    </row>
    <row r="1826" spans="1:118" s="17" customFormat="1">
      <c r="A1826" s="17" t="s">
        <v>17456</v>
      </c>
      <c r="B1826" s="17">
        <v>55</v>
      </c>
      <c r="C1826" s="17">
        <v>124876</v>
      </c>
      <c r="D1826" s="17" t="s">
        <v>17457</v>
      </c>
      <c r="E1826" s="17" t="s">
        <v>11</v>
      </c>
      <c r="F1826" s="17" t="s">
        <v>65</v>
      </c>
      <c r="H1826" s="309">
        <v>30428</v>
      </c>
      <c r="I1826" s="309">
        <v>37862</v>
      </c>
      <c r="J1826" s="17" t="s">
        <v>3888</v>
      </c>
      <c r="L1826" s="17" t="s">
        <v>17458</v>
      </c>
      <c r="N1826" s="17" t="s">
        <v>14</v>
      </c>
      <c r="O1826" s="17" t="s">
        <v>15</v>
      </c>
      <c r="P1826" s="17">
        <v>45371</v>
      </c>
      <c r="AF1826" s="17">
        <v>15</v>
      </c>
      <c r="AG1826" s="17">
        <v>2</v>
      </c>
      <c r="AH1826" s="17" t="s">
        <v>11926</v>
      </c>
      <c r="AK1826" s="17" t="s">
        <v>17298</v>
      </c>
      <c r="AM1826" s="17" t="s">
        <v>88</v>
      </c>
      <c r="AN1826" s="17" t="s">
        <v>17299</v>
      </c>
      <c r="AO1826" s="17">
        <v>3</v>
      </c>
      <c r="AP1826" s="17">
        <v>80</v>
      </c>
      <c r="AQ1826" s="17">
        <v>5</v>
      </c>
      <c r="AR1826" s="17" t="s">
        <v>17300</v>
      </c>
      <c r="BD1826" s="17" t="s">
        <v>3901</v>
      </c>
      <c r="BS1826" s="17" t="s">
        <v>3901</v>
      </c>
      <c r="CM1826" s="17" t="s">
        <v>21</v>
      </c>
      <c r="CU1826" s="17" t="s">
        <v>3901</v>
      </c>
      <c r="DN1826" s="17">
        <f>COUNTIF(AU1826:DM1826, "X")</f>
        <v>3</v>
      </c>
    </row>
    <row r="1827" spans="1:118" s="17" customFormat="1">
      <c r="A1827" s="17" t="s">
        <v>8465</v>
      </c>
      <c r="B1827" s="17">
        <v>55</v>
      </c>
      <c r="C1827" s="17">
        <v>124912</v>
      </c>
      <c r="D1827" s="17" t="s">
        <v>8466</v>
      </c>
      <c r="E1827" s="17" t="s">
        <v>17</v>
      </c>
      <c r="F1827" s="17" t="s">
        <v>164</v>
      </c>
      <c r="H1827" s="309">
        <v>23416</v>
      </c>
      <c r="I1827" s="309">
        <v>37843</v>
      </c>
      <c r="J1827" s="17" t="s">
        <v>3888</v>
      </c>
      <c r="L1827" s="17" t="s">
        <v>8467</v>
      </c>
      <c r="N1827" s="17" t="s">
        <v>19</v>
      </c>
      <c r="O1827" s="17" t="s">
        <v>15</v>
      </c>
      <c r="P1827" s="17">
        <v>45356</v>
      </c>
      <c r="AC1827" s="17" t="s">
        <v>3890</v>
      </c>
      <c r="AD1827" s="17" t="s">
        <v>3891</v>
      </c>
      <c r="AF1827" s="17">
        <v>8</v>
      </c>
      <c r="AG1827" s="17">
        <v>2</v>
      </c>
      <c r="AM1827" s="17" t="s">
        <v>2607</v>
      </c>
      <c r="AN1827" s="17" t="s">
        <v>8305</v>
      </c>
      <c r="AO1827" s="17">
        <v>3</v>
      </c>
      <c r="AP1827" s="17">
        <v>80</v>
      </c>
      <c r="AQ1827" s="17">
        <v>5</v>
      </c>
      <c r="AT1827" s="17" t="s">
        <v>7979</v>
      </c>
      <c r="BB1827" s="17" t="s">
        <v>3901</v>
      </c>
      <c r="BD1827" s="17" t="s">
        <v>3901</v>
      </c>
      <c r="CH1827" s="17" t="s">
        <v>3901</v>
      </c>
      <c r="CU1827" s="17" t="s">
        <v>3901</v>
      </c>
      <c r="DA1827" s="17" t="s">
        <v>3901</v>
      </c>
      <c r="DN1827" s="17">
        <f>COUNTIF(AU1827:DM1827, "X")</f>
        <v>5</v>
      </c>
    </row>
    <row r="1828" spans="1:118" s="17" customFormat="1">
      <c r="A1828" s="17" t="s">
        <v>14103</v>
      </c>
      <c r="B1828" s="17">
        <v>55</v>
      </c>
      <c r="C1828" s="17">
        <v>124922</v>
      </c>
      <c r="D1828" s="17" t="s">
        <v>14104</v>
      </c>
      <c r="E1828" s="17" t="s">
        <v>249</v>
      </c>
      <c r="F1828" s="17" t="s">
        <v>4055</v>
      </c>
      <c r="H1828" s="309">
        <v>31249</v>
      </c>
      <c r="I1828" s="309">
        <v>43298</v>
      </c>
      <c r="J1828" s="17" t="s">
        <v>3888</v>
      </c>
      <c r="L1828" s="17" t="s">
        <v>14105</v>
      </c>
      <c r="N1828" s="17" t="s">
        <v>31</v>
      </c>
      <c r="O1828" s="17" t="s">
        <v>15</v>
      </c>
      <c r="P1828" s="17">
        <v>45373</v>
      </c>
      <c r="AC1828" s="17" t="s">
        <v>9895</v>
      </c>
      <c r="AD1828" s="17" t="s">
        <v>9896</v>
      </c>
      <c r="AF1828" s="17">
        <v>8</v>
      </c>
      <c r="AG1828" s="17">
        <v>2</v>
      </c>
      <c r="AM1828" s="17" t="s">
        <v>240</v>
      </c>
      <c r="AN1828" s="17" t="s">
        <v>13567</v>
      </c>
      <c r="AO1828" s="17">
        <v>3</v>
      </c>
      <c r="AP1828" s="17">
        <v>80</v>
      </c>
      <c r="AQ1828" s="17">
        <v>5</v>
      </c>
      <c r="AR1828" s="17" t="s">
        <v>9898</v>
      </c>
      <c r="AT1828" s="17" t="s">
        <v>12990</v>
      </c>
      <c r="BB1828" s="17" t="s">
        <v>3901</v>
      </c>
      <c r="BD1828" s="17" t="s">
        <v>3901</v>
      </c>
      <c r="DN1828" s="17">
        <f>COUNTIF(AU1828:DM1828, "X")</f>
        <v>2</v>
      </c>
    </row>
    <row r="1829" spans="1:118" s="17" customFormat="1">
      <c r="A1829" s="17" t="s">
        <v>24045</v>
      </c>
      <c r="B1829" s="17">
        <v>55</v>
      </c>
      <c r="C1829" s="17">
        <v>124959</v>
      </c>
      <c r="D1829" s="17" t="s">
        <v>8366</v>
      </c>
      <c r="E1829" s="17" t="s">
        <v>648</v>
      </c>
      <c r="F1829" s="17" t="s">
        <v>135</v>
      </c>
      <c r="H1829" s="309">
        <v>21571</v>
      </c>
      <c r="I1829" s="309">
        <v>37869</v>
      </c>
      <c r="J1829" s="17" t="s">
        <v>3888</v>
      </c>
      <c r="L1829" s="17" t="s">
        <v>24046</v>
      </c>
      <c r="N1829" s="17" t="s">
        <v>126</v>
      </c>
      <c r="O1829" s="17" t="s">
        <v>15</v>
      </c>
      <c r="P1829" s="17">
        <v>45383</v>
      </c>
      <c r="AF1829" s="17">
        <v>8</v>
      </c>
      <c r="AG1829" s="17">
        <v>2</v>
      </c>
      <c r="AI1829" s="17" t="s">
        <v>20542</v>
      </c>
      <c r="AM1829" s="17" t="s">
        <v>127</v>
      </c>
      <c r="AN1829" s="17" t="s">
        <v>23839</v>
      </c>
      <c r="AO1829" s="17">
        <v>3</v>
      </c>
      <c r="AP1829" s="17">
        <v>80</v>
      </c>
      <c r="AQ1829" s="17">
        <v>5</v>
      </c>
      <c r="AR1829" s="17" t="s">
        <v>22585</v>
      </c>
      <c r="AS1829" s="17" t="s">
        <v>23503</v>
      </c>
      <c r="BD1829" s="17" t="s">
        <v>3901</v>
      </c>
      <c r="BS1829" s="17" t="s">
        <v>3901</v>
      </c>
      <c r="CC1829" s="17" t="s">
        <v>3901</v>
      </c>
      <c r="CU1829" s="17" t="s">
        <v>3901</v>
      </c>
      <c r="DN1829" s="17">
        <f>COUNTIF(AU1829:DM1829, "X")</f>
        <v>4</v>
      </c>
    </row>
    <row r="1830" spans="1:118" s="17" customFormat="1">
      <c r="A1830" s="17" t="s">
        <v>6927</v>
      </c>
      <c r="B1830" s="17">
        <v>55</v>
      </c>
      <c r="C1830" s="17">
        <v>124969</v>
      </c>
      <c r="D1830" s="17" t="s">
        <v>309</v>
      </c>
      <c r="E1830" s="17" t="s">
        <v>35</v>
      </c>
      <c r="F1830" s="17" t="s">
        <v>70</v>
      </c>
      <c r="H1830" s="309">
        <v>20455</v>
      </c>
      <c r="I1830" s="309">
        <v>37862</v>
      </c>
      <c r="J1830" s="17" t="s">
        <v>3888</v>
      </c>
      <c r="L1830" s="17" t="s">
        <v>6928</v>
      </c>
      <c r="N1830" s="17" t="s">
        <v>19</v>
      </c>
      <c r="O1830" s="17" t="s">
        <v>15</v>
      </c>
      <c r="P1830" s="17">
        <v>45356</v>
      </c>
      <c r="AC1830" s="17" t="s">
        <v>3890</v>
      </c>
      <c r="AD1830" s="17" t="s">
        <v>3891</v>
      </c>
      <c r="AF1830" s="17">
        <v>8</v>
      </c>
      <c r="AG1830" s="17">
        <v>2</v>
      </c>
      <c r="AM1830" s="17" t="s">
        <v>248</v>
      </c>
      <c r="AN1830" s="17" t="s">
        <v>6588</v>
      </c>
      <c r="AO1830" s="17">
        <v>3</v>
      </c>
      <c r="AP1830" s="17">
        <v>80</v>
      </c>
      <c r="AQ1830" s="17">
        <v>5</v>
      </c>
      <c r="AT1830" s="17" t="s">
        <v>6589</v>
      </c>
      <c r="BS1830" s="17" t="s">
        <v>3901</v>
      </c>
      <c r="CH1830" s="17" t="s">
        <v>3901</v>
      </c>
      <c r="CU1830" s="17" t="s">
        <v>3901</v>
      </c>
      <c r="DN1830" s="17">
        <f>COUNTIF(AU1830:DM1830, "X")</f>
        <v>3</v>
      </c>
    </row>
    <row r="1831" spans="1:118" s="17" customFormat="1">
      <c r="A1831" s="17" t="s">
        <v>12081</v>
      </c>
      <c r="B1831" s="17">
        <v>55</v>
      </c>
      <c r="C1831" s="17">
        <v>124953</v>
      </c>
      <c r="D1831" s="17" t="s">
        <v>150</v>
      </c>
      <c r="E1831" s="17" t="s">
        <v>61</v>
      </c>
      <c r="F1831" s="17" t="s">
        <v>132</v>
      </c>
      <c r="G1831" s="17" t="s">
        <v>203</v>
      </c>
      <c r="H1831" s="309">
        <v>31296</v>
      </c>
      <c r="I1831" s="309">
        <v>37870</v>
      </c>
      <c r="J1831" s="17" t="s">
        <v>3888</v>
      </c>
      <c r="L1831" s="17" t="s">
        <v>12082</v>
      </c>
      <c r="N1831" s="17" t="s">
        <v>31</v>
      </c>
      <c r="O1831" s="17" t="s">
        <v>15</v>
      </c>
      <c r="P1831" s="17">
        <v>45373</v>
      </c>
      <c r="AC1831" s="17" t="s">
        <v>9895</v>
      </c>
      <c r="AD1831" s="17" t="s">
        <v>9896</v>
      </c>
      <c r="AF1831" s="17">
        <v>8</v>
      </c>
      <c r="AG1831" s="17">
        <v>2</v>
      </c>
      <c r="AM1831" s="17" t="s">
        <v>227</v>
      </c>
      <c r="AN1831" s="17" t="s">
        <v>11928</v>
      </c>
      <c r="AO1831" s="17">
        <v>3</v>
      </c>
      <c r="AP1831" s="17">
        <v>80</v>
      </c>
      <c r="AQ1831" s="17">
        <v>5</v>
      </c>
      <c r="AR1831" s="17" t="s">
        <v>9898</v>
      </c>
      <c r="AT1831" s="17" t="s">
        <v>11929</v>
      </c>
      <c r="BS1831" s="17" t="s">
        <v>3901</v>
      </c>
      <c r="DA1831" s="17" t="s">
        <v>3901</v>
      </c>
      <c r="DN1831" s="17">
        <f>COUNTIF(AU1831:DM1831, "X")</f>
        <v>2</v>
      </c>
    </row>
    <row r="1832" spans="1:118" s="17" customFormat="1">
      <c r="A1832" s="17" t="s">
        <v>22101</v>
      </c>
      <c r="B1832" s="17">
        <v>55</v>
      </c>
      <c r="C1832" s="17">
        <v>124973</v>
      </c>
      <c r="D1832" s="17" t="s">
        <v>533</v>
      </c>
      <c r="E1832" s="17" t="s">
        <v>470</v>
      </c>
      <c r="F1832" s="17" t="s">
        <v>33</v>
      </c>
      <c r="H1832" s="309">
        <v>14215</v>
      </c>
      <c r="I1832" s="309">
        <v>37875</v>
      </c>
      <c r="J1832" s="17" t="s">
        <v>3888</v>
      </c>
      <c r="L1832" s="17" t="s">
        <v>22097</v>
      </c>
      <c r="N1832" s="17" t="s">
        <v>196</v>
      </c>
      <c r="O1832" s="17" t="s">
        <v>15</v>
      </c>
      <c r="P1832" s="17">
        <v>45359</v>
      </c>
      <c r="AF1832" s="17">
        <v>8</v>
      </c>
      <c r="AG1832" s="17">
        <v>2</v>
      </c>
      <c r="AH1832" s="17" t="s">
        <v>11926</v>
      </c>
      <c r="AK1832" s="17" t="s">
        <v>21650</v>
      </c>
      <c r="AM1832" s="17" t="s">
        <v>255</v>
      </c>
      <c r="AN1832" s="17" t="s">
        <v>21914</v>
      </c>
      <c r="AO1832" s="17">
        <v>3</v>
      </c>
      <c r="AP1832" s="17">
        <v>80</v>
      </c>
      <c r="AQ1832" s="17">
        <v>5</v>
      </c>
      <c r="AR1832" s="17" t="s">
        <v>21652</v>
      </c>
      <c r="AS1832" s="17" t="s">
        <v>21915</v>
      </c>
      <c r="BB1832" s="17" t="s">
        <v>3901</v>
      </c>
      <c r="BS1832" s="17" t="s">
        <v>3901</v>
      </c>
      <c r="CH1832" s="17" t="s">
        <v>3901</v>
      </c>
      <c r="CU1832" s="17" t="s">
        <v>3901</v>
      </c>
      <c r="DN1832" s="17">
        <f>COUNTIF(AU1832:DM1832, "X")</f>
        <v>4</v>
      </c>
    </row>
    <row r="1833" spans="1:118" s="17" customFormat="1">
      <c r="A1833" s="17" t="s">
        <v>22096</v>
      </c>
      <c r="B1833" s="17">
        <v>55</v>
      </c>
      <c r="C1833" s="17">
        <v>124972</v>
      </c>
      <c r="D1833" s="17" t="s">
        <v>533</v>
      </c>
      <c r="E1833" s="17" t="s">
        <v>167</v>
      </c>
      <c r="F1833" s="17" t="s">
        <v>70</v>
      </c>
      <c r="H1833" s="309">
        <v>14897</v>
      </c>
      <c r="I1833" s="309">
        <v>37875</v>
      </c>
      <c r="J1833" s="17" t="s">
        <v>3888</v>
      </c>
      <c r="L1833" s="17" t="s">
        <v>22097</v>
      </c>
      <c r="N1833" s="17" t="s">
        <v>196</v>
      </c>
      <c r="O1833" s="17" t="s">
        <v>15</v>
      </c>
      <c r="P1833" s="17">
        <v>45359</v>
      </c>
      <c r="AF1833" s="17">
        <v>8</v>
      </c>
      <c r="AG1833" s="17">
        <v>2</v>
      </c>
      <c r="AH1833" s="17" t="s">
        <v>11926</v>
      </c>
      <c r="AK1833" s="17" t="s">
        <v>21650</v>
      </c>
      <c r="AM1833" s="17" t="s">
        <v>255</v>
      </c>
      <c r="AN1833" s="17" t="s">
        <v>21914</v>
      </c>
      <c r="AO1833" s="17">
        <v>3</v>
      </c>
      <c r="AP1833" s="17">
        <v>80</v>
      </c>
      <c r="AQ1833" s="17">
        <v>5</v>
      </c>
      <c r="AR1833" s="17" t="s">
        <v>21652</v>
      </c>
      <c r="AS1833" s="17" t="s">
        <v>21915</v>
      </c>
      <c r="BB1833" s="17" t="s">
        <v>3901</v>
      </c>
      <c r="BD1833" s="17" t="s">
        <v>3901</v>
      </c>
      <c r="BS1833" s="17" t="s">
        <v>3901</v>
      </c>
      <c r="DN1833" s="17">
        <f>COUNTIF(AU1833:DM1833, "X")</f>
        <v>3</v>
      </c>
    </row>
    <row r="1834" spans="1:118" s="17" customFormat="1">
      <c r="A1834" s="17" t="s">
        <v>20140</v>
      </c>
      <c r="B1834" s="17">
        <v>55</v>
      </c>
      <c r="C1834" s="17">
        <v>125014</v>
      </c>
      <c r="D1834" s="17" t="s">
        <v>20141</v>
      </c>
      <c r="E1834" s="17" t="s">
        <v>602</v>
      </c>
      <c r="F1834" s="17" t="s">
        <v>70</v>
      </c>
      <c r="H1834" s="309">
        <v>31345</v>
      </c>
      <c r="I1834" s="309">
        <v>37862</v>
      </c>
      <c r="J1834" s="17" t="s">
        <v>3888</v>
      </c>
      <c r="L1834" s="17" t="s">
        <v>20142</v>
      </c>
      <c r="N1834" s="17" t="s">
        <v>31</v>
      </c>
      <c r="O1834" s="17" t="s">
        <v>15</v>
      </c>
      <c r="P1834" s="17">
        <v>45373</v>
      </c>
      <c r="AD1834" s="17" t="s">
        <v>9896</v>
      </c>
      <c r="AF1834" s="17">
        <v>8</v>
      </c>
      <c r="AG1834" s="17">
        <v>2</v>
      </c>
      <c r="AM1834" s="17" t="s">
        <v>180</v>
      </c>
      <c r="AN1834" s="17" t="s">
        <v>20012</v>
      </c>
      <c r="AO1834" s="17">
        <v>3</v>
      </c>
      <c r="AP1834" s="17">
        <v>80</v>
      </c>
      <c r="AQ1834" s="17">
        <v>5</v>
      </c>
      <c r="AR1834" s="17" t="s">
        <v>10180</v>
      </c>
      <c r="BS1834" s="17" t="s">
        <v>3901</v>
      </c>
      <c r="DN1834" s="17">
        <f>COUNTIF(AU1834:DM1834, "X")</f>
        <v>1</v>
      </c>
    </row>
    <row r="1835" spans="1:118" s="17" customFormat="1">
      <c r="A1835" s="17" t="s">
        <v>14148</v>
      </c>
      <c r="B1835" s="17">
        <v>55</v>
      </c>
      <c r="C1835" s="17">
        <v>125061</v>
      </c>
      <c r="D1835" s="17" t="s">
        <v>6584</v>
      </c>
      <c r="E1835" s="17" t="s">
        <v>13220</v>
      </c>
      <c r="F1835" s="17" t="s">
        <v>30</v>
      </c>
      <c r="H1835" s="309">
        <v>31296</v>
      </c>
      <c r="I1835" s="309">
        <v>42093</v>
      </c>
      <c r="J1835" s="17" t="s">
        <v>3888</v>
      </c>
      <c r="L1835" s="17" t="s">
        <v>13755</v>
      </c>
      <c r="N1835" s="17" t="s">
        <v>31</v>
      </c>
      <c r="O1835" s="17" t="s">
        <v>15</v>
      </c>
      <c r="P1835" s="17">
        <v>45373</v>
      </c>
      <c r="AC1835" s="17" t="s">
        <v>9895</v>
      </c>
      <c r="AD1835" s="17" t="s">
        <v>9896</v>
      </c>
      <c r="AF1835" s="17">
        <v>8</v>
      </c>
      <c r="AG1835" s="17">
        <v>2</v>
      </c>
      <c r="AM1835" s="17" t="s">
        <v>240</v>
      </c>
      <c r="AN1835" s="17" t="s">
        <v>13567</v>
      </c>
      <c r="AO1835" s="17">
        <v>3</v>
      </c>
      <c r="AP1835" s="17">
        <v>80</v>
      </c>
      <c r="AQ1835" s="17">
        <v>5</v>
      </c>
      <c r="AR1835" s="17" t="s">
        <v>9898</v>
      </c>
      <c r="AT1835" s="17" t="s">
        <v>12990</v>
      </c>
      <c r="CU1835" s="17" t="s">
        <v>3901</v>
      </c>
      <c r="DN1835" s="17">
        <f>COUNTIF(AU1835:DM1835, "X")</f>
        <v>1</v>
      </c>
    </row>
    <row r="1836" spans="1:118" s="17" customFormat="1">
      <c r="A1836" s="17" t="s">
        <v>13916</v>
      </c>
      <c r="B1836" s="17">
        <v>55</v>
      </c>
      <c r="C1836" s="17">
        <v>125115</v>
      </c>
      <c r="D1836" s="17" t="s">
        <v>13917</v>
      </c>
      <c r="E1836" s="17" t="s">
        <v>112</v>
      </c>
      <c r="F1836" s="17" t="s">
        <v>33</v>
      </c>
      <c r="H1836" s="309">
        <v>25577</v>
      </c>
      <c r="I1836" s="309">
        <v>37888</v>
      </c>
      <c r="J1836" s="17" t="s">
        <v>3888</v>
      </c>
      <c r="L1836" s="17" t="s">
        <v>13918</v>
      </c>
      <c r="N1836" s="17" t="s">
        <v>31</v>
      </c>
      <c r="O1836" s="17" t="s">
        <v>15</v>
      </c>
      <c r="P1836" s="17">
        <v>45373</v>
      </c>
      <c r="AC1836" s="17" t="s">
        <v>9895</v>
      </c>
      <c r="AD1836" s="17" t="s">
        <v>9896</v>
      </c>
      <c r="AF1836" s="17">
        <v>8</v>
      </c>
      <c r="AG1836" s="17">
        <v>2</v>
      </c>
      <c r="AM1836" s="17" t="s">
        <v>240</v>
      </c>
      <c r="AN1836" s="17" t="s">
        <v>13567</v>
      </c>
      <c r="AO1836" s="17">
        <v>3</v>
      </c>
      <c r="AP1836" s="17">
        <v>80</v>
      </c>
      <c r="AQ1836" s="17">
        <v>5</v>
      </c>
      <c r="AR1836" s="17" t="s">
        <v>9898</v>
      </c>
      <c r="AT1836" s="17" t="s">
        <v>12990</v>
      </c>
      <c r="BB1836" s="17" t="s">
        <v>3901</v>
      </c>
      <c r="BD1836" s="17" t="s">
        <v>3901</v>
      </c>
      <c r="BH1836" s="17" t="s">
        <v>3901</v>
      </c>
      <c r="BK1836" s="17" t="s">
        <v>3901</v>
      </c>
      <c r="CH1836" s="17" t="s">
        <v>3901</v>
      </c>
      <c r="CU1836" s="17" t="s">
        <v>3901</v>
      </c>
      <c r="DN1836" s="17">
        <f>COUNTIF(AU1836:DM1836, "X")</f>
        <v>6</v>
      </c>
    </row>
    <row r="1837" spans="1:118" s="17" customFormat="1">
      <c r="A1837" s="523" t="s">
        <v>1588</v>
      </c>
      <c r="B1837" s="17">
        <v>55</v>
      </c>
      <c r="C1837" s="17">
        <v>125114</v>
      </c>
      <c r="D1837" s="17" t="s">
        <v>554</v>
      </c>
      <c r="E1837" s="17" t="s">
        <v>528</v>
      </c>
      <c r="F1837" s="17" t="s">
        <v>65</v>
      </c>
      <c r="H1837" s="309">
        <v>26617</v>
      </c>
      <c r="I1837" s="309">
        <v>37888</v>
      </c>
      <c r="J1837" s="17" t="s">
        <v>3888</v>
      </c>
      <c r="L1837" s="17" t="s">
        <v>1589</v>
      </c>
      <c r="N1837" s="17" t="s">
        <v>31</v>
      </c>
      <c r="O1837" s="17" t="s">
        <v>15</v>
      </c>
      <c r="P1837" s="17">
        <v>45373</v>
      </c>
      <c r="AC1837" s="17" t="s">
        <v>9895</v>
      </c>
      <c r="AD1837" s="17" t="s">
        <v>9896</v>
      </c>
      <c r="AF1837" s="17">
        <v>15</v>
      </c>
      <c r="AG1837" s="17">
        <v>2</v>
      </c>
      <c r="AM1837" s="17" t="s">
        <v>220</v>
      </c>
      <c r="AN1837" s="17" t="s">
        <v>16782</v>
      </c>
      <c r="AO1837" s="17">
        <v>3</v>
      </c>
      <c r="AP1837" s="17">
        <v>80</v>
      </c>
      <c r="AQ1837" s="17">
        <v>5</v>
      </c>
      <c r="AR1837" s="17" t="s">
        <v>9898</v>
      </c>
      <c r="AT1837" s="17" t="s">
        <v>9899</v>
      </c>
      <c r="BD1837" s="17" t="s">
        <v>3901</v>
      </c>
      <c r="BS1837" s="17" t="s">
        <v>3901</v>
      </c>
      <c r="CH1837" s="17" t="s">
        <v>3901</v>
      </c>
      <c r="CQ1837" s="17" t="s">
        <v>3901</v>
      </c>
      <c r="CU1837" s="17" t="s">
        <v>3901</v>
      </c>
      <c r="DF1837" s="17" t="s">
        <v>3901</v>
      </c>
      <c r="DN1837" s="17">
        <f>COUNTIF(AU1837:DM1837, "X")</f>
        <v>6</v>
      </c>
    </row>
    <row r="1838" spans="1:118" s="17" customFormat="1">
      <c r="A1838" s="17" t="s">
        <v>6681</v>
      </c>
      <c r="B1838" s="17">
        <v>55</v>
      </c>
      <c r="C1838" s="17">
        <v>125121</v>
      </c>
      <c r="D1838" s="17" t="s">
        <v>5489</v>
      </c>
      <c r="E1838" s="17" t="s">
        <v>310</v>
      </c>
      <c r="F1838" s="17" t="s">
        <v>22</v>
      </c>
      <c r="H1838" s="309">
        <v>31332</v>
      </c>
      <c r="I1838" s="309">
        <v>42444</v>
      </c>
      <c r="J1838" s="17" t="s">
        <v>3888</v>
      </c>
      <c r="L1838" s="17" t="s">
        <v>6682</v>
      </c>
      <c r="N1838" s="17" t="s">
        <v>19</v>
      </c>
      <c r="O1838" s="17" t="s">
        <v>15</v>
      </c>
      <c r="P1838" s="17">
        <v>45356</v>
      </c>
      <c r="AC1838" s="17" t="s">
        <v>3890</v>
      </c>
      <c r="AD1838" s="17" t="s">
        <v>3891</v>
      </c>
      <c r="AF1838" s="17">
        <v>8</v>
      </c>
      <c r="AG1838" s="17">
        <v>2</v>
      </c>
      <c r="AM1838" s="17" t="s">
        <v>248</v>
      </c>
      <c r="AN1838" s="17" t="s">
        <v>6588</v>
      </c>
      <c r="AO1838" s="17">
        <v>3</v>
      </c>
      <c r="AP1838" s="17">
        <v>80</v>
      </c>
      <c r="AQ1838" s="17">
        <v>5</v>
      </c>
      <c r="AT1838" s="17" t="s">
        <v>6589</v>
      </c>
      <c r="BD1838" s="17" t="s">
        <v>3901</v>
      </c>
      <c r="CR1838" s="17" t="s">
        <v>30</v>
      </c>
      <c r="CU1838" s="17" t="s">
        <v>3901</v>
      </c>
      <c r="DN1838" s="17">
        <f>COUNTIF(AU1838:DM1838, "X")</f>
        <v>2</v>
      </c>
    </row>
    <row r="1839" spans="1:118" s="17" customFormat="1">
      <c r="A1839" s="17" t="s">
        <v>5101</v>
      </c>
      <c r="B1839" s="17">
        <v>55</v>
      </c>
      <c r="C1839" s="17">
        <v>125109</v>
      </c>
      <c r="D1839" s="17" t="s">
        <v>4677</v>
      </c>
      <c r="E1839" s="17" t="s">
        <v>206</v>
      </c>
      <c r="F1839" s="17" t="s">
        <v>96</v>
      </c>
      <c r="H1839" s="309">
        <v>30273</v>
      </c>
      <c r="I1839" s="309">
        <v>42348</v>
      </c>
      <c r="J1839" s="17" t="s">
        <v>3888</v>
      </c>
      <c r="L1839" s="17" t="s">
        <v>5036</v>
      </c>
      <c r="N1839" s="17" t="s">
        <v>19</v>
      </c>
      <c r="O1839" s="17" t="s">
        <v>15</v>
      </c>
      <c r="P1839" s="17">
        <v>45356</v>
      </c>
      <c r="AC1839" s="17" t="s">
        <v>3890</v>
      </c>
      <c r="AD1839" s="17" t="s">
        <v>3891</v>
      </c>
      <c r="AF1839" s="17">
        <v>8</v>
      </c>
      <c r="AG1839" s="17">
        <v>2</v>
      </c>
      <c r="AM1839" s="17" t="s">
        <v>2603</v>
      </c>
      <c r="AN1839" s="17" t="s">
        <v>5023</v>
      </c>
      <c r="AO1839" s="17">
        <v>3</v>
      </c>
      <c r="AP1839" s="17">
        <v>80</v>
      </c>
      <c r="AQ1839" s="17">
        <v>5</v>
      </c>
      <c r="AT1839" s="17" t="s">
        <v>3893</v>
      </c>
      <c r="CR1839" s="17" t="s">
        <v>21</v>
      </c>
      <c r="CU1839" s="17" t="s">
        <v>3901</v>
      </c>
      <c r="DN1839" s="17">
        <f>COUNTIF(AU1839:DM1839, "X")</f>
        <v>1</v>
      </c>
    </row>
    <row r="1840" spans="1:118" s="17" customFormat="1">
      <c r="A1840" s="17" t="s">
        <v>7960</v>
      </c>
      <c r="B1840" s="17">
        <v>55</v>
      </c>
      <c r="C1840" s="17">
        <v>125133</v>
      </c>
      <c r="D1840" s="17" t="s">
        <v>490</v>
      </c>
      <c r="E1840" s="17" t="s">
        <v>324</v>
      </c>
      <c r="F1840" s="17" t="s">
        <v>7186</v>
      </c>
      <c r="H1840" s="309">
        <v>23993</v>
      </c>
      <c r="I1840" s="309">
        <v>37872</v>
      </c>
      <c r="J1840" s="17" t="s">
        <v>3888</v>
      </c>
      <c r="K1840" s="17" t="s">
        <v>30</v>
      </c>
      <c r="L1840" s="17" t="s">
        <v>7825</v>
      </c>
      <c r="N1840" s="17" t="s">
        <v>19</v>
      </c>
      <c r="O1840" s="17" t="s">
        <v>15</v>
      </c>
      <c r="P1840" s="17">
        <v>45356</v>
      </c>
      <c r="AC1840" s="17" t="s">
        <v>3890</v>
      </c>
      <c r="AD1840" s="17" t="s">
        <v>3891</v>
      </c>
      <c r="AF1840" s="17">
        <v>15</v>
      </c>
      <c r="AG1840" s="17">
        <v>2</v>
      </c>
      <c r="AM1840" s="17" t="s">
        <v>2606</v>
      </c>
      <c r="AN1840" s="17" t="s">
        <v>7570</v>
      </c>
      <c r="AO1840" s="17">
        <v>3</v>
      </c>
      <c r="AP1840" s="17">
        <v>80</v>
      </c>
      <c r="AQ1840" s="17">
        <v>5</v>
      </c>
      <c r="AT1840" s="17" t="s">
        <v>6589</v>
      </c>
      <c r="BD1840" s="17" t="s">
        <v>3901</v>
      </c>
      <c r="BQ1840" s="17" t="s">
        <v>30</v>
      </c>
      <c r="BS1840" s="17" t="s">
        <v>3901</v>
      </c>
      <c r="CF1840" s="17" t="s">
        <v>3901</v>
      </c>
      <c r="CQ1840" s="17" t="s">
        <v>3901</v>
      </c>
      <c r="CU1840" s="17" t="s">
        <v>3901</v>
      </c>
      <c r="DE1840" s="17" t="s">
        <v>30</v>
      </c>
      <c r="DN1840" s="17">
        <f>COUNTIF(AU1840:DM1840, "X")</f>
        <v>5</v>
      </c>
    </row>
    <row r="1841" spans="1:118" s="17" customFormat="1">
      <c r="A1841" s="17" t="s">
        <v>17478</v>
      </c>
      <c r="B1841" s="17">
        <v>55</v>
      </c>
      <c r="C1841" s="17">
        <v>125247</v>
      </c>
      <c r="D1841" s="17" t="s">
        <v>13920</v>
      </c>
      <c r="E1841" s="17" t="s">
        <v>194</v>
      </c>
      <c r="F1841" s="17" t="s">
        <v>11</v>
      </c>
      <c r="H1841" s="309">
        <v>31329</v>
      </c>
      <c r="I1841" s="309">
        <v>37901</v>
      </c>
      <c r="J1841" s="17" t="s">
        <v>3888</v>
      </c>
      <c r="L1841" s="17" t="s">
        <v>17375</v>
      </c>
      <c r="N1841" s="17" t="s">
        <v>14</v>
      </c>
      <c r="O1841" s="17" t="s">
        <v>15</v>
      </c>
      <c r="P1841" s="17">
        <v>45371</v>
      </c>
      <c r="AF1841" s="17">
        <v>8</v>
      </c>
      <c r="AG1841" s="17">
        <v>2</v>
      </c>
      <c r="AH1841" s="17" t="s">
        <v>11926</v>
      </c>
      <c r="AK1841" s="17" t="s">
        <v>17298</v>
      </c>
      <c r="AM1841" s="17" t="s">
        <v>88</v>
      </c>
      <c r="AN1841" s="17" t="s">
        <v>17299</v>
      </c>
      <c r="AO1841" s="17">
        <v>3</v>
      </c>
      <c r="AP1841" s="17">
        <v>80</v>
      </c>
      <c r="AQ1841" s="17">
        <v>5</v>
      </c>
      <c r="AR1841" s="17" t="s">
        <v>17300</v>
      </c>
      <c r="BD1841" s="17" t="s">
        <v>3901</v>
      </c>
      <c r="DN1841" s="17">
        <f>COUNTIF(AU1841:DM1841, "X")</f>
        <v>1</v>
      </c>
    </row>
    <row r="1842" spans="1:118" s="17" customFormat="1">
      <c r="A1842" s="17" t="s">
        <v>23517</v>
      </c>
      <c r="B1842" s="17">
        <v>55</v>
      </c>
      <c r="C1842" s="17">
        <v>125273</v>
      </c>
      <c r="D1842" s="17" t="s">
        <v>5584</v>
      </c>
      <c r="E1842" s="17" t="s">
        <v>333</v>
      </c>
      <c r="F1842" s="17" t="s">
        <v>63</v>
      </c>
      <c r="H1842" s="309">
        <v>31137</v>
      </c>
      <c r="I1842" s="309">
        <v>42029</v>
      </c>
      <c r="J1842" s="17" t="s">
        <v>3888</v>
      </c>
      <c r="L1842" s="17" t="s">
        <v>23518</v>
      </c>
      <c r="N1842" s="17" t="s">
        <v>126</v>
      </c>
      <c r="O1842" s="17" t="s">
        <v>15</v>
      </c>
      <c r="P1842" s="17">
        <v>45383</v>
      </c>
      <c r="AF1842" s="17">
        <v>8</v>
      </c>
      <c r="AG1842" s="17">
        <v>2</v>
      </c>
      <c r="AI1842" s="17" t="s">
        <v>20542</v>
      </c>
      <c r="AM1842" s="17" t="s">
        <v>303</v>
      </c>
      <c r="AN1842" s="17" t="s">
        <v>23502</v>
      </c>
      <c r="AO1842" s="17">
        <v>3</v>
      </c>
      <c r="AP1842" s="17">
        <v>80</v>
      </c>
      <c r="AQ1842" s="17">
        <v>5</v>
      </c>
      <c r="AR1842" s="17" t="s">
        <v>22585</v>
      </c>
      <c r="AS1842" s="17" t="s">
        <v>23503</v>
      </c>
      <c r="BB1842" s="17" t="s">
        <v>3901</v>
      </c>
      <c r="BD1842" s="17" t="s">
        <v>3901</v>
      </c>
      <c r="CU1842" s="17" t="s">
        <v>3901</v>
      </c>
      <c r="DA1842" s="17" t="s">
        <v>3901</v>
      </c>
      <c r="DN1842" s="17">
        <f>COUNTIF(AU1842:DM1842, "X")</f>
        <v>4</v>
      </c>
    </row>
    <row r="1843" spans="1:118" s="17" customFormat="1">
      <c r="A1843" s="17" t="s">
        <v>16337</v>
      </c>
      <c r="B1843" s="17">
        <v>55</v>
      </c>
      <c r="C1843" s="17">
        <v>125350</v>
      </c>
      <c r="D1843" s="17" t="s">
        <v>4485</v>
      </c>
      <c r="E1843" s="17" t="s">
        <v>38</v>
      </c>
      <c r="F1843" s="17" t="s">
        <v>70</v>
      </c>
      <c r="H1843" s="309">
        <v>28759</v>
      </c>
      <c r="I1843" s="309">
        <v>37889</v>
      </c>
      <c r="J1843" s="17" t="s">
        <v>3888</v>
      </c>
      <c r="L1843" s="17" t="s">
        <v>16338</v>
      </c>
      <c r="M1843" s="17" t="s">
        <v>363</v>
      </c>
      <c r="N1843" s="17" t="s">
        <v>31</v>
      </c>
      <c r="O1843" s="17" t="s">
        <v>15</v>
      </c>
      <c r="P1843" s="17">
        <v>45373</v>
      </c>
      <c r="AC1843" s="17" t="s">
        <v>9895</v>
      </c>
      <c r="AD1843" s="17" t="s">
        <v>9896</v>
      </c>
      <c r="AF1843" s="17">
        <v>8</v>
      </c>
      <c r="AG1843" s="17">
        <v>2</v>
      </c>
      <c r="AM1843" s="17" t="s">
        <v>41</v>
      </c>
      <c r="AN1843" s="17" t="s">
        <v>16339</v>
      </c>
      <c r="AO1843" s="17">
        <v>3</v>
      </c>
      <c r="AP1843" s="17">
        <v>80</v>
      </c>
      <c r="AQ1843" s="17">
        <v>5</v>
      </c>
      <c r="AR1843" s="17" t="s">
        <v>9898</v>
      </c>
      <c r="AT1843" s="17" t="s">
        <v>16072</v>
      </c>
      <c r="DN1843" s="17">
        <f>COUNTIF(AU1843:DM1843, "X")</f>
        <v>0</v>
      </c>
    </row>
    <row r="1844" spans="1:118" s="17" customFormat="1">
      <c r="A1844" s="17" t="s">
        <v>3923</v>
      </c>
      <c r="B1844" s="17">
        <v>55</v>
      </c>
      <c r="C1844" s="17">
        <v>125348</v>
      </c>
      <c r="D1844" s="17" t="s">
        <v>215</v>
      </c>
      <c r="E1844" s="17" t="s">
        <v>456</v>
      </c>
      <c r="F1844" s="17" t="s">
        <v>99</v>
      </c>
      <c r="H1844" s="309">
        <v>29815</v>
      </c>
      <c r="I1844" s="309">
        <v>37887</v>
      </c>
      <c r="J1844" s="17" t="s">
        <v>3888</v>
      </c>
      <c r="L1844" s="17" t="s">
        <v>3924</v>
      </c>
      <c r="N1844" s="17" t="s">
        <v>19</v>
      </c>
      <c r="O1844" s="17" t="s">
        <v>15</v>
      </c>
      <c r="P1844" s="17">
        <v>45356</v>
      </c>
      <c r="AC1844" s="17" t="s">
        <v>3890</v>
      </c>
      <c r="AD1844" s="17" t="s">
        <v>3891</v>
      </c>
      <c r="AF1844" s="17">
        <v>15</v>
      </c>
      <c r="AG1844" s="17">
        <v>2</v>
      </c>
      <c r="AM1844" s="17" t="s">
        <v>172</v>
      </c>
      <c r="AN1844" s="17" t="s">
        <v>3892</v>
      </c>
      <c r="AO1844" s="17">
        <v>3</v>
      </c>
      <c r="AP1844" s="17">
        <v>80</v>
      </c>
      <c r="AQ1844" s="17">
        <v>5</v>
      </c>
      <c r="AT1844" s="17" t="s">
        <v>3893</v>
      </c>
      <c r="CQ1844" s="17" t="s">
        <v>3901</v>
      </c>
      <c r="CU1844" s="17" t="s">
        <v>3901</v>
      </c>
      <c r="DN1844" s="17">
        <f>COUNTIF(AU1844:DM1844, "X")</f>
        <v>2</v>
      </c>
    </row>
    <row r="1845" spans="1:118" s="17" customFormat="1">
      <c r="A1845" s="17" t="s">
        <v>20803</v>
      </c>
      <c r="B1845" s="17">
        <v>55</v>
      </c>
      <c r="C1845" s="17">
        <v>125370</v>
      </c>
      <c r="D1845" s="17" t="s">
        <v>13917</v>
      </c>
      <c r="E1845" s="17" t="s">
        <v>249</v>
      </c>
      <c r="F1845" s="17" t="s">
        <v>317</v>
      </c>
      <c r="H1845" s="309">
        <v>31308</v>
      </c>
      <c r="I1845" s="309">
        <v>42108</v>
      </c>
      <c r="J1845" s="17" t="s">
        <v>3888</v>
      </c>
      <c r="L1845" s="17" t="s">
        <v>20720</v>
      </c>
      <c r="N1845" s="17" t="s">
        <v>26</v>
      </c>
      <c r="O1845" s="17" t="s">
        <v>15</v>
      </c>
      <c r="P1845" s="17">
        <v>45318</v>
      </c>
      <c r="AF1845" s="17">
        <v>8</v>
      </c>
      <c r="AG1845" s="17">
        <v>2</v>
      </c>
      <c r="AI1845" s="17" t="s">
        <v>20669</v>
      </c>
      <c r="AM1845" s="17" t="s">
        <v>53</v>
      </c>
      <c r="AN1845" s="17" t="s">
        <v>20670</v>
      </c>
      <c r="AO1845" s="17">
        <v>3</v>
      </c>
      <c r="AP1845" s="17">
        <v>80</v>
      </c>
      <c r="AQ1845" s="17">
        <v>5</v>
      </c>
      <c r="AR1845" s="17" t="s">
        <v>20671</v>
      </c>
      <c r="DN1845" s="17">
        <f>COUNTIF(AU1845:DM1845, "X")</f>
        <v>0</v>
      </c>
    </row>
    <row r="1846" spans="1:118" s="17" customFormat="1">
      <c r="A1846" s="17" t="s">
        <v>14441</v>
      </c>
      <c r="B1846" s="17">
        <v>55</v>
      </c>
      <c r="C1846" s="17">
        <v>125378</v>
      </c>
      <c r="D1846" s="17" t="s">
        <v>14442</v>
      </c>
      <c r="E1846" s="17" t="s">
        <v>11</v>
      </c>
      <c r="F1846" s="17" t="s">
        <v>43</v>
      </c>
      <c r="H1846" s="309">
        <v>31281</v>
      </c>
      <c r="I1846" s="309">
        <v>37889</v>
      </c>
      <c r="J1846" s="17" t="s">
        <v>3888</v>
      </c>
      <c r="L1846" s="17" t="s">
        <v>14443</v>
      </c>
      <c r="N1846" s="17" t="s">
        <v>31</v>
      </c>
      <c r="O1846" s="17" t="s">
        <v>15</v>
      </c>
      <c r="P1846" s="17">
        <v>45373</v>
      </c>
      <c r="AC1846" s="17" t="s">
        <v>9895</v>
      </c>
      <c r="AD1846" s="17" t="s">
        <v>9896</v>
      </c>
      <c r="AF1846" s="17">
        <v>8</v>
      </c>
      <c r="AG1846" s="17">
        <v>2</v>
      </c>
      <c r="AM1846" s="17" t="s">
        <v>108</v>
      </c>
      <c r="AN1846" s="17" t="s">
        <v>14364</v>
      </c>
      <c r="AO1846" s="17">
        <v>3</v>
      </c>
      <c r="AP1846" s="17">
        <v>80</v>
      </c>
      <c r="AQ1846" s="17">
        <v>5</v>
      </c>
      <c r="AR1846" s="17" t="s">
        <v>9898</v>
      </c>
      <c r="AT1846" s="17" t="s">
        <v>14152</v>
      </c>
      <c r="BB1846" s="17" t="s">
        <v>3901</v>
      </c>
      <c r="BD1846" s="17" t="s">
        <v>3901</v>
      </c>
      <c r="BH1846" s="17" t="s">
        <v>3901</v>
      </c>
      <c r="BQ1846" s="17" t="s">
        <v>30</v>
      </c>
      <c r="CR1846" s="17" t="s">
        <v>30</v>
      </c>
      <c r="CU1846" s="17" t="s">
        <v>3901</v>
      </c>
      <c r="DA1846" s="17" t="s">
        <v>3901</v>
      </c>
      <c r="DN1846" s="17">
        <f>COUNTIF(AU1846:DM1846, "X")</f>
        <v>5</v>
      </c>
    </row>
    <row r="1847" spans="1:118" s="17" customFormat="1">
      <c r="A1847" s="17" t="s">
        <v>9229</v>
      </c>
      <c r="B1847" s="17">
        <v>55</v>
      </c>
      <c r="C1847" s="17">
        <v>125393</v>
      </c>
      <c r="D1847" s="17" t="s">
        <v>440</v>
      </c>
      <c r="E1847" s="17" t="s">
        <v>9230</v>
      </c>
      <c r="F1847" s="17" t="s">
        <v>171</v>
      </c>
      <c r="H1847" s="309">
        <v>30967</v>
      </c>
      <c r="I1847" s="309">
        <v>37889</v>
      </c>
      <c r="J1847" s="17" t="s">
        <v>3888</v>
      </c>
      <c r="L1847" s="17" t="s">
        <v>9231</v>
      </c>
      <c r="N1847" s="17" t="s">
        <v>19</v>
      </c>
      <c r="O1847" s="17" t="s">
        <v>15</v>
      </c>
      <c r="P1847" s="17">
        <v>45356</v>
      </c>
      <c r="AC1847" s="17" t="s">
        <v>3890</v>
      </c>
      <c r="AD1847" s="17" t="s">
        <v>3891</v>
      </c>
      <c r="AF1847" s="17">
        <v>15</v>
      </c>
      <c r="AG1847" s="17">
        <v>2</v>
      </c>
      <c r="AM1847" s="17" t="s">
        <v>29</v>
      </c>
      <c r="AN1847" s="17" t="s">
        <v>9081</v>
      </c>
      <c r="AO1847" s="17">
        <v>3</v>
      </c>
      <c r="AP1847" s="17">
        <v>80</v>
      </c>
      <c r="AQ1847" s="17">
        <v>5</v>
      </c>
      <c r="AT1847" s="17" t="s">
        <v>9082</v>
      </c>
      <c r="BD1847" s="17" t="s">
        <v>3901</v>
      </c>
      <c r="BS1847" s="17" t="s">
        <v>3901</v>
      </c>
      <c r="DN1847" s="17">
        <f>COUNTIF(AU1847:DM1847, "X")</f>
        <v>2</v>
      </c>
    </row>
    <row r="1848" spans="1:118" s="17" customFormat="1">
      <c r="A1848" s="17" t="s">
        <v>8657</v>
      </c>
      <c r="B1848" s="17">
        <v>55</v>
      </c>
      <c r="C1848" s="17">
        <v>125411</v>
      </c>
      <c r="D1848" s="17" t="s">
        <v>4035</v>
      </c>
      <c r="E1848" s="17" t="s">
        <v>5226</v>
      </c>
      <c r="F1848" s="17" t="s">
        <v>48</v>
      </c>
      <c r="H1848" s="309">
        <v>27976</v>
      </c>
      <c r="I1848" s="309">
        <v>42249</v>
      </c>
      <c r="J1848" s="17" t="s">
        <v>3888</v>
      </c>
      <c r="L1848" s="17" t="s">
        <v>8431</v>
      </c>
      <c r="N1848" s="17" t="s">
        <v>19</v>
      </c>
      <c r="O1848" s="17" t="s">
        <v>15</v>
      </c>
      <c r="P1848" s="17">
        <v>45356</v>
      </c>
      <c r="AC1848" s="17" t="s">
        <v>3890</v>
      </c>
      <c r="AD1848" s="17" t="s">
        <v>3891</v>
      </c>
      <c r="AF1848" s="17">
        <v>8</v>
      </c>
      <c r="AG1848" s="17">
        <v>2</v>
      </c>
      <c r="AM1848" s="17" t="s">
        <v>2607</v>
      </c>
      <c r="AN1848" s="17" t="s">
        <v>8305</v>
      </c>
      <c r="AO1848" s="17">
        <v>3</v>
      </c>
      <c r="AP1848" s="17">
        <v>80</v>
      </c>
      <c r="AQ1848" s="17">
        <v>5</v>
      </c>
      <c r="AT1848" s="17" t="s">
        <v>7979</v>
      </c>
      <c r="CQ1848" s="17" t="s">
        <v>3901</v>
      </c>
      <c r="CU1848" s="17" t="s">
        <v>3901</v>
      </c>
      <c r="DA1848" s="17" t="s">
        <v>3901</v>
      </c>
      <c r="DF1848" s="17" t="s">
        <v>3901</v>
      </c>
      <c r="DN1848" s="17">
        <f>COUNTIF(AU1848:DM1848, "X")</f>
        <v>4</v>
      </c>
    </row>
    <row r="1849" spans="1:118" s="17" customFormat="1">
      <c r="A1849" s="17" t="s">
        <v>15168</v>
      </c>
      <c r="B1849" s="17">
        <v>55</v>
      </c>
      <c r="C1849" s="17">
        <v>125459</v>
      </c>
      <c r="D1849" s="17" t="s">
        <v>15169</v>
      </c>
      <c r="E1849" s="17" t="s">
        <v>333</v>
      </c>
      <c r="F1849" s="17" t="s">
        <v>70</v>
      </c>
      <c r="H1849" s="309">
        <v>29227</v>
      </c>
      <c r="I1849" s="309">
        <v>37834</v>
      </c>
      <c r="J1849" s="17" t="s">
        <v>3888</v>
      </c>
      <c r="L1849" s="17" t="s">
        <v>15170</v>
      </c>
      <c r="N1849" s="17" t="s">
        <v>31</v>
      </c>
      <c r="O1849" s="17" t="s">
        <v>15</v>
      </c>
      <c r="P1849" s="17">
        <v>45373</v>
      </c>
      <c r="AC1849" s="17" t="s">
        <v>9895</v>
      </c>
      <c r="AD1849" s="17" t="s">
        <v>9896</v>
      </c>
      <c r="AF1849" s="17">
        <v>8</v>
      </c>
      <c r="AG1849" s="17">
        <v>2</v>
      </c>
      <c r="AM1849" s="17" t="s">
        <v>62</v>
      </c>
      <c r="AN1849" s="17" t="s">
        <v>15056</v>
      </c>
      <c r="AO1849" s="17">
        <v>3</v>
      </c>
      <c r="AP1849" s="17">
        <v>80</v>
      </c>
      <c r="AQ1849" s="17">
        <v>5</v>
      </c>
      <c r="AR1849" s="17" t="s">
        <v>9898</v>
      </c>
      <c r="AT1849" s="17" t="s">
        <v>15057</v>
      </c>
      <c r="BD1849" s="17" t="s">
        <v>3901</v>
      </c>
      <c r="BS1849" s="17" t="s">
        <v>3901</v>
      </c>
      <c r="BY1849" s="17" t="s">
        <v>3901</v>
      </c>
      <c r="BZ1849" s="17" t="s">
        <v>21</v>
      </c>
      <c r="CC1849" s="17" t="s">
        <v>3901</v>
      </c>
      <c r="CH1849" s="17" t="s">
        <v>3901</v>
      </c>
      <c r="CL1849" s="17" t="s">
        <v>3901</v>
      </c>
      <c r="CM1849" s="17" t="s">
        <v>21</v>
      </c>
      <c r="CN1849" s="17" t="s">
        <v>3901</v>
      </c>
      <c r="CR1849" s="17" t="s">
        <v>21</v>
      </c>
      <c r="CU1849" s="17" t="s">
        <v>3901</v>
      </c>
      <c r="DA1849" s="17" t="s">
        <v>3901</v>
      </c>
      <c r="DN1849" s="17">
        <f>COUNTIF(AU1849:DM1849, "X")</f>
        <v>9</v>
      </c>
    </row>
    <row r="1850" spans="1:118" s="17" customFormat="1">
      <c r="A1850" s="17" t="s">
        <v>21347</v>
      </c>
      <c r="B1850" s="17">
        <v>55</v>
      </c>
      <c r="C1850" s="17">
        <v>125470</v>
      </c>
      <c r="D1850" s="17" t="s">
        <v>4202</v>
      </c>
      <c r="E1850" s="17" t="s">
        <v>107</v>
      </c>
      <c r="F1850" s="17" t="s">
        <v>65</v>
      </c>
      <c r="H1850" s="309">
        <v>22424</v>
      </c>
      <c r="I1850" s="309">
        <v>37859</v>
      </c>
      <c r="J1850" s="17" t="s">
        <v>3888</v>
      </c>
      <c r="L1850" s="17" t="s">
        <v>21238</v>
      </c>
      <c r="M1850" s="17" t="s">
        <v>478</v>
      </c>
      <c r="N1850" s="17" t="s">
        <v>26</v>
      </c>
      <c r="O1850" s="17" t="s">
        <v>15</v>
      </c>
      <c r="P1850" s="17">
        <v>45318</v>
      </c>
      <c r="AF1850" s="17">
        <v>15</v>
      </c>
      <c r="AG1850" s="17">
        <v>2</v>
      </c>
      <c r="AI1850" s="17" t="s">
        <v>20669</v>
      </c>
      <c r="AM1850" s="17" t="s">
        <v>2616</v>
      </c>
      <c r="AN1850" s="17" t="s">
        <v>21221</v>
      </c>
      <c r="AO1850" s="17">
        <v>3</v>
      </c>
      <c r="AP1850" s="17">
        <v>80</v>
      </c>
      <c r="AQ1850" s="17">
        <v>5</v>
      </c>
      <c r="AR1850" s="17" t="s">
        <v>20671</v>
      </c>
      <c r="AS1850" s="17" t="s">
        <v>21222</v>
      </c>
      <c r="BD1850" s="17" t="s">
        <v>3901</v>
      </c>
      <c r="DN1850" s="17">
        <f>COUNTIF(AU1850:DM1850, "X")</f>
        <v>1</v>
      </c>
    </row>
    <row r="1851" spans="1:118" s="17" customFormat="1">
      <c r="A1851" s="17" t="s">
        <v>7142</v>
      </c>
      <c r="B1851" s="17">
        <v>55</v>
      </c>
      <c r="C1851" s="17">
        <v>125522</v>
      </c>
      <c r="D1851" s="17" t="s">
        <v>7143</v>
      </c>
      <c r="E1851" s="17" t="s">
        <v>212</v>
      </c>
      <c r="F1851" s="17" t="s">
        <v>7144</v>
      </c>
      <c r="H1851" s="309">
        <v>30223</v>
      </c>
      <c r="I1851" s="309">
        <v>41984</v>
      </c>
      <c r="J1851" s="17" t="s">
        <v>3888</v>
      </c>
      <c r="L1851" s="17" t="s">
        <v>7145</v>
      </c>
      <c r="N1851" s="17" t="s">
        <v>19</v>
      </c>
      <c r="O1851" s="17" t="s">
        <v>15</v>
      </c>
      <c r="P1851" s="17">
        <v>45356</v>
      </c>
      <c r="Q1851" s="17">
        <v>5448</v>
      </c>
      <c r="AC1851" s="17" t="s">
        <v>3890</v>
      </c>
      <c r="AD1851" s="17" t="s">
        <v>3891</v>
      </c>
      <c r="AF1851" s="17">
        <v>8</v>
      </c>
      <c r="AG1851" s="17">
        <v>2</v>
      </c>
      <c r="AM1851" s="17" t="s">
        <v>248</v>
      </c>
      <c r="AN1851" s="17" t="s">
        <v>6588</v>
      </c>
      <c r="AO1851" s="17">
        <v>3</v>
      </c>
      <c r="AP1851" s="17">
        <v>80</v>
      </c>
      <c r="AQ1851" s="17">
        <v>5</v>
      </c>
      <c r="AT1851" s="17" t="s">
        <v>6589</v>
      </c>
      <c r="DN1851" s="17">
        <f>COUNTIF(AU1851:DM1851, "X")</f>
        <v>0</v>
      </c>
    </row>
    <row r="1852" spans="1:118" s="17" customFormat="1">
      <c r="A1852" s="17" t="s">
        <v>7980</v>
      </c>
      <c r="B1852" s="17">
        <v>55</v>
      </c>
      <c r="C1852" s="17">
        <v>125530</v>
      </c>
      <c r="D1852" s="17" t="s">
        <v>7981</v>
      </c>
      <c r="E1852" s="17" t="s">
        <v>7982</v>
      </c>
      <c r="F1852" s="17" t="s">
        <v>56</v>
      </c>
      <c r="H1852" s="309">
        <v>26406</v>
      </c>
      <c r="I1852" s="309">
        <v>37929</v>
      </c>
      <c r="J1852" s="17" t="s">
        <v>3888</v>
      </c>
      <c r="L1852" s="17" t="s">
        <v>7983</v>
      </c>
      <c r="N1852" s="17" t="s">
        <v>19</v>
      </c>
      <c r="O1852" s="17" t="s">
        <v>15</v>
      </c>
      <c r="P1852" s="17">
        <v>45356</v>
      </c>
      <c r="AC1852" s="17" t="s">
        <v>3890</v>
      </c>
      <c r="AD1852" s="17" t="s">
        <v>3891</v>
      </c>
      <c r="AF1852" s="17">
        <v>8</v>
      </c>
      <c r="AG1852" s="17">
        <v>2</v>
      </c>
      <c r="AM1852" s="17" t="s">
        <v>117</v>
      </c>
      <c r="AN1852" s="17" t="s">
        <v>7978</v>
      </c>
      <c r="AO1852" s="17">
        <v>3</v>
      </c>
      <c r="AP1852" s="17">
        <v>80</v>
      </c>
      <c r="AQ1852" s="17">
        <v>5</v>
      </c>
      <c r="AT1852" s="17" t="s">
        <v>7979</v>
      </c>
      <c r="BS1852" s="17" t="s">
        <v>3901</v>
      </c>
      <c r="DN1852" s="17">
        <f>COUNTIF(AU1852:DM1852, "X")</f>
        <v>1</v>
      </c>
    </row>
    <row r="1853" spans="1:118" s="17" customFormat="1">
      <c r="A1853" s="17" t="s">
        <v>25934</v>
      </c>
      <c r="B1853" s="17">
        <v>55</v>
      </c>
      <c r="C1853" s="17">
        <v>125547</v>
      </c>
      <c r="D1853" s="17" t="s">
        <v>802</v>
      </c>
      <c r="E1853" s="17" t="s">
        <v>224</v>
      </c>
      <c r="F1853" s="17" t="s">
        <v>25935</v>
      </c>
      <c r="H1853" s="309">
        <v>24852</v>
      </c>
      <c r="I1853" s="309">
        <v>37961</v>
      </c>
      <c r="J1853" s="17" t="s">
        <v>3888</v>
      </c>
      <c r="L1853" s="17" t="s">
        <v>1892</v>
      </c>
      <c r="N1853" s="17" t="s">
        <v>14</v>
      </c>
      <c r="O1853" s="17" t="s">
        <v>15</v>
      </c>
      <c r="P1853" s="17">
        <v>45371</v>
      </c>
      <c r="AC1853" s="17" t="s">
        <v>17772</v>
      </c>
      <c r="AF1853" s="17">
        <v>8</v>
      </c>
      <c r="AG1853" s="17">
        <v>2</v>
      </c>
      <c r="AH1853" s="17" t="s">
        <v>11926</v>
      </c>
      <c r="AK1853" s="17" t="s">
        <v>17298</v>
      </c>
      <c r="AM1853" s="17" t="s">
        <v>39</v>
      </c>
      <c r="AN1853" s="17" t="s">
        <v>25609</v>
      </c>
      <c r="AO1853" s="17">
        <v>3</v>
      </c>
      <c r="AP1853" s="17">
        <v>80</v>
      </c>
      <c r="AQ1853" s="17">
        <v>5</v>
      </c>
      <c r="AT1853" s="17" t="s">
        <v>17773</v>
      </c>
      <c r="BD1853" s="17" t="s">
        <v>3901</v>
      </c>
      <c r="BS1853" s="17" t="s">
        <v>3901</v>
      </c>
      <c r="CU1853" s="17" t="s">
        <v>3901</v>
      </c>
      <c r="DN1853" s="17">
        <f>COUNTIF(AU1853:DM1853, "X")</f>
        <v>3</v>
      </c>
    </row>
    <row r="1854" spans="1:118" s="17" customFormat="1">
      <c r="A1854" s="17" t="s">
        <v>6888</v>
      </c>
      <c r="B1854" s="17">
        <v>55</v>
      </c>
      <c r="C1854" s="17">
        <v>125573</v>
      </c>
      <c r="D1854" s="17" t="s">
        <v>6889</v>
      </c>
      <c r="E1854" s="17" t="s">
        <v>107</v>
      </c>
      <c r="F1854" s="17" t="s">
        <v>22</v>
      </c>
      <c r="H1854" s="309">
        <v>19662</v>
      </c>
      <c r="I1854" s="309">
        <v>37947</v>
      </c>
      <c r="J1854" s="17" t="s">
        <v>3888</v>
      </c>
      <c r="L1854" s="17" t="s">
        <v>6890</v>
      </c>
      <c r="N1854" s="17" t="s">
        <v>19</v>
      </c>
      <c r="O1854" s="17" t="s">
        <v>15</v>
      </c>
      <c r="P1854" s="17">
        <v>45356</v>
      </c>
      <c r="Q1854" s="17">
        <v>2433</v>
      </c>
      <c r="AC1854" s="17" t="s">
        <v>3890</v>
      </c>
      <c r="AD1854" s="17" t="s">
        <v>3891</v>
      </c>
      <c r="AF1854" s="17">
        <v>8</v>
      </c>
      <c r="AG1854" s="17">
        <v>2</v>
      </c>
      <c r="AM1854" s="17" t="s">
        <v>248</v>
      </c>
      <c r="AN1854" s="17" t="s">
        <v>6588</v>
      </c>
      <c r="AO1854" s="17">
        <v>3</v>
      </c>
      <c r="AP1854" s="17">
        <v>80</v>
      </c>
      <c r="AQ1854" s="17">
        <v>5</v>
      </c>
      <c r="AT1854" s="17" t="s">
        <v>6589</v>
      </c>
      <c r="BD1854" s="17" t="s">
        <v>3901</v>
      </c>
      <c r="BQ1854" s="17" t="s">
        <v>30</v>
      </c>
      <c r="BY1854" s="17" t="s">
        <v>3901</v>
      </c>
      <c r="CU1854" s="17" t="s">
        <v>3901</v>
      </c>
      <c r="DN1854" s="17">
        <f>COUNTIF(AU1854:DM1854, "X")</f>
        <v>3</v>
      </c>
    </row>
    <row r="1855" spans="1:118" s="17" customFormat="1">
      <c r="A1855" s="17" t="s">
        <v>6962</v>
      </c>
      <c r="B1855" s="17">
        <v>55</v>
      </c>
      <c r="C1855" s="17">
        <v>125586</v>
      </c>
      <c r="D1855" s="17" t="s">
        <v>4425</v>
      </c>
      <c r="E1855" s="17" t="s">
        <v>229</v>
      </c>
      <c r="F1855" s="17" t="s">
        <v>322</v>
      </c>
      <c r="H1855" s="309">
        <v>16566</v>
      </c>
      <c r="I1855" s="309">
        <v>37920</v>
      </c>
      <c r="J1855" s="17" t="s">
        <v>3888</v>
      </c>
      <c r="L1855" s="17" t="s">
        <v>6963</v>
      </c>
      <c r="N1855" s="17" t="s">
        <v>19</v>
      </c>
      <c r="O1855" s="17" t="s">
        <v>15</v>
      </c>
      <c r="P1855" s="17">
        <v>45356</v>
      </c>
      <c r="AC1855" s="17" t="s">
        <v>3890</v>
      </c>
      <c r="AD1855" s="17" t="s">
        <v>3891</v>
      </c>
      <c r="AF1855" s="17">
        <v>15</v>
      </c>
      <c r="AG1855" s="17">
        <v>2</v>
      </c>
      <c r="AM1855" s="17" t="s">
        <v>248</v>
      </c>
      <c r="AN1855" s="17" t="s">
        <v>6588</v>
      </c>
      <c r="AO1855" s="17">
        <v>3</v>
      </c>
      <c r="AP1855" s="17">
        <v>80</v>
      </c>
      <c r="AQ1855" s="17">
        <v>5</v>
      </c>
      <c r="AT1855" s="17" t="s">
        <v>6589</v>
      </c>
      <c r="BC1855" s="17" t="s">
        <v>21</v>
      </c>
      <c r="BD1855" s="17" t="s">
        <v>3901</v>
      </c>
      <c r="BS1855" s="17" t="s">
        <v>3901</v>
      </c>
      <c r="CD1855" s="17" t="s">
        <v>3901</v>
      </c>
      <c r="CF1855" s="17" t="s">
        <v>3901</v>
      </c>
      <c r="CH1855" s="17" t="s">
        <v>3901</v>
      </c>
      <c r="CI1855" s="17" t="s">
        <v>3901</v>
      </c>
      <c r="CL1855" s="17" t="s">
        <v>3901</v>
      </c>
      <c r="CM1855" s="17" t="s">
        <v>21</v>
      </c>
      <c r="CN1855" s="17" t="s">
        <v>3901</v>
      </c>
      <c r="CQ1855" s="17" t="s">
        <v>3901</v>
      </c>
      <c r="CR1855" s="17" t="s">
        <v>21</v>
      </c>
      <c r="CU1855" s="17" t="s">
        <v>3901</v>
      </c>
      <c r="DA1855" s="17" t="s">
        <v>3901</v>
      </c>
      <c r="DN1855" s="17">
        <f>COUNTIF(AU1855:DM1855, "X")</f>
        <v>11</v>
      </c>
    </row>
    <row r="1856" spans="1:118" s="17" customFormat="1">
      <c r="A1856" s="17" t="s">
        <v>9093</v>
      </c>
      <c r="B1856" s="17">
        <v>55</v>
      </c>
      <c r="C1856" s="17">
        <v>125604</v>
      </c>
      <c r="D1856" s="17" t="s">
        <v>619</v>
      </c>
      <c r="E1856" s="17" t="s">
        <v>969</v>
      </c>
      <c r="F1856" s="17" t="s">
        <v>132</v>
      </c>
      <c r="H1856" s="309">
        <v>31121</v>
      </c>
      <c r="I1856" s="309">
        <v>37960</v>
      </c>
      <c r="J1856" s="17" t="s">
        <v>3888</v>
      </c>
      <c r="L1856" s="17" t="s">
        <v>9094</v>
      </c>
      <c r="N1856" s="17" t="s">
        <v>19</v>
      </c>
      <c r="O1856" s="17" t="s">
        <v>15</v>
      </c>
      <c r="P1856" s="17">
        <v>45356</v>
      </c>
      <c r="AC1856" s="17" t="s">
        <v>3890</v>
      </c>
      <c r="AD1856" s="17" t="s">
        <v>3891</v>
      </c>
      <c r="AF1856" s="17">
        <v>8</v>
      </c>
      <c r="AG1856" s="17">
        <v>2</v>
      </c>
      <c r="AM1856" s="17" t="s">
        <v>29</v>
      </c>
      <c r="AN1856" s="17" t="s">
        <v>9081</v>
      </c>
      <c r="AO1856" s="17">
        <v>3</v>
      </c>
      <c r="AP1856" s="17">
        <v>80</v>
      </c>
      <c r="AQ1856" s="17">
        <v>5</v>
      </c>
      <c r="AT1856" s="17" t="s">
        <v>9082</v>
      </c>
      <c r="BD1856" s="17" t="s">
        <v>3901</v>
      </c>
      <c r="BH1856" s="17" t="s">
        <v>3901</v>
      </c>
      <c r="BJ1856" s="17" t="s">
        <v>21</v>
      </c>
      <c r="BK1856" s="17" t="s">
        <v>3901</v>
      </c>
      <c r="BN1856" s="17" t="s">
        <v>3901</v>
      </c>
      <c r="BS1856" s="17" t="s">
        <v>3901</v>
      </c>
      <c r="BY1856" s="17" t="s">
        <v>3901</v>
      </c>
      <c r="CC1856" s="17" t="s">
        <v>3901</v>
      </c>
      <c r="CG1856" s="17" t="s">
        <v>21</v>
      </c>
      <c r="CH1856" s="17" t="s">
        <v>3901</v>
      </c>
      <c r="CN1856" s="17" t="s">
        <v>3901</v>
      </c>
      <c r="CQ1856" s="17" t="s">
        <v>3901</v>
      </c>
      <c r="CR1856" s="17" t="s">
        <v>21</v>
      </c>
      <c r="DN1856" s="17">
        <f>COUNTIF(AU1856:DM1856, "X")</f>
        <v>10</v>
      </c>
    </row>
    <row r="1857" spans="1:118" s="17" customFormat="1">
      <c r="A1857" s="17" t="s">
        <v>8666</v>
      </c>
      <c r="B1857" s="17">
        <v>55</v>
      </c>
      <c r="C1857" s="17">
        <v>125652</v>
      </c>
      <c r="D1857" s="17" t="s">
        <v>8667</v>
      </c>
      <c r="E1857" s="17" t="s">
        <v>594</v>
      </c>
      <c r="F1857" s="17" t="s">
        <v>430</v>
      </c>
      <c r="H1857" s="309">
        <v>31252</v>
      </c>
      <c r="I1857" s="309">
        <v>44107</v>
      </c>
      <c r="J1857" s="17" t="s">
        <v>3888</v>
      </c>
      <c r="L1857" s="17" t="s">
        <v>8668</v>
      </c>
      <c r="N1857" s="17" t="s">
        <v>19</v>
      </c>
      <c r="O1857" s="17" t="s">
        <v>15</v>
      </c>
      <c r="P1857" s="17">
        <v>45356</v>
      </c>
      <c r="AC1857" s="17" t="s">
        <v>3890</v>
      </c>
      <c r="AD1857" s="17" t="s">
        <v>3891</v>
      </c>
      <c r="AF1857" s="17">
        <v>15</v>
      </c>
      <c r="AG1857" s="17">
        <v>2</v>
      </c>
      <c r="AM1857" s="17" t="s">
        <v>2607</v>
      </c>
      <c r="AN1857" s="17" t="s">
        <v>8305</v>
      </c>
      <c r="AO1857" s="17">
        <v>3</v>
      </c>
      <c r="AP1857" s="17">
        <v>80</v>
      </c>
      <c r="AQ1857" s="17">
        <v>5</v>
      </c>
      <c r="AT1857" s="17" t="s">
        <v>7979</v>
      </c>
      <c r="DN1857" s="17">
        <f>COUNTIF(AU1857:DM1857, "X")</f>
        <v>0</v>
      </c>
    </row>
    <row r="1858" spans="1:118" s="17" customFormat="1">
      <c r="A1858" s="17" t="s">
        <v>26262</v>
      </c>
      <c r="B1858" s="17">
        <v>55</v>
      </c>
      <c r="C1858" s="17">
        <v>125643</v>
      </c>
      <c r="D1858" s="17" t="s">
        <v>234</v>
      </c>
      <c r="E1858" s="17" t="s">
        <v>378</v>
      </c>
      <c r="F1858" s="17" t="s">
        <v>70</v>
      </c>
      <c r="H1858" s="309">
        <v>25131</v>
      </c>
      <c r="I1858" s="309">
        <v>37905</v>
      </c>
      <c r="J1858" s="17" t="s">
        <v>3888</v>
      </c>
      <c r="L1858" s="17" t="s">
        <v>26229</v>
      </c>
      <c r="N1858" s="17" t="s">
        <v>31</v>
      </c>
      <c r="O1858" s="17" t="s">
        <v>15</v>
      </c>
      <c r="P1858" s="17">
        <v>45373</v>
      </c>
      <c r="AC1858" s="17" t="s">
        <v>14</v>
      </c>
      <c r="AF1858" s="17">
        <v>15</v>
      </c>
      <c r="AG1858" s="17">
        <v>2</v>
      </c>
      <c r="AI1858" s="17" t="s">
        <v>10178</v>
      </c>
      <c r="AM1858" s="17" t="s">
        <v>101</v>
      </c>
      <c r="AN1858" s="17" t="s">
        <v>26168</v>
      </c>
      <c r="AO1858" s="17">
        <v>3</v>
      </c>
      <c r="AP1858" s="17">
        <v>80</v>
      </c>
      <c r="AQ1858" s="17">
        <v>5</v>
      </c>
      <c r="AR1858" s="17" t="s">
        <v>10180</v>
      </c>
      <c r="BD1858" s="17" t="s">
        <v>3901</v>
      </c>
      <c r="BH1858" s="17" t="s">
        <v>3901</v>
      </c>
      <c r="BJ1858" s="17" t="s">
        <v>21</v>
      </c>
      <c r="BK1858" s="17" t="s">
        <v>3901</v>
      </c>
      <c r="BS1858" s="17" t="s">
        <v>3901</v>
      </c>
      <c r="BU1858" s="17" t="s">
        <v>3901</v>
      </c>
      <c r="BY1858" s="17" t="s">
        <v>3901</v>
      </c>
      <c r="CH1858" s="17" t="s">
        <v>3901</v>
      </c>
      <c r="CU1858" s="17" t="s">
        <v>3901</v>
      </c>
      <c r="DA1858" s="17" t="s">
        <v>3901</v>
      </c>
      <c r="DF1858" s="17" t="s">
        <v>3901</v>
      </c>
      <c r="DN1858" s="17">
        <f>COUNTIF(AU1858:DM1858, "X")</f>
        <v>10</v>
      </c>
    </row>
    <row r="1859" spans="1:118" s="17" customFormat="1">
      <c r="A1859" s="17" t="s">
        <v>16488</v>
      </c>
      <c r="B1859" s="17">
        <v>55</v>
      </c>
      <c r="C1859" s="17">
        <v>125646</v>
      </c>
      <c r="D1859" s="17" t="s">
        <v>16489</v>
      </c>
      <c r="E1859" s="17" t="s">
        <v>17</v>
      </c>
      <c r="F1859" s="17" t="s">
        <v>58</v>
      </c>
      <c r="H1859" s="309">
        <v>30882</v>
      </c>
      <c r="I1859" s="309">
        <v>37902</v>
      </c>
      <c r="J1859" s="17" t="s">
        <v>3888</v>
      </c>
      <c r="L1859" s="17" t="s">
        <v>16438</v>
      </c>
      <c r="N1859" s="17" t="s">
        <v>31</v>
      </c>
      <c r="O1859" s="17" t="s">
        <v>15</v>
      </c>
      <c r="P1859" s="17">
        <v>45373</v>
      </c>
      <c r="Q1859" s="17">
        <v>2669</v>
      </c>
      <c r="AC1859" s="17" t="s">
        <v>9895</v>
      </c>
      <c r="AD1859" s="17" t="s">
        <v>9896</v>
      </c>
      <c r="AF1859" s="17">
        <v>8</v>
      </c>
      <c r="AG1859" s="17">
        <v>2</v>
      </c>
      <c r="AM1859" s="17" t="s">
        <v>41</v>
      </c>
      <c r="AN1859" s="17" t="s">
        <v>16339</v>
      </c>
      <c r="AO1859" s="17">
        <v>3</v>
      </c>
      <c r="AP1859" s="17">
        <v>80</v>
      </c>
      <c r="AQ1859" s="17">
        <v>5</v>
      </c>
      <c r="AR1859" s="17" t="s">
        <v>9898</v>
      </c>
      <c r="AT1859" s="17" t="s">
        <v>16072</v>
      </c>
      <c r="BA1859" s="17" t="s">
        <v>3901</v>
      </c>
      <c r="BK1859" s="17" t="s">
        <v>3901</v>
      </c>
      <c r="CH1859" s="17" t="s">
        <v>3901</v>
      </c>
      <c r="DN1859" s="17">
        <f>COUNTIF(AU1859:DM1859, "X")</f>
        <v>3</v>
      </c>
    </row>
    <row r="1860" spans="1:118" s="17" customFormat="1">
      <c r="A1860" s="17" t="s">
        <v>22244</v>
      </c>
      <c r="B1860" s="17">
        <v>55</v>
      </c>
      <c r="C1860" s="17">
        <v>125675</v>
      </c>
      <c r="D1860" s="17" t="s">
        <v>22245</v>
      </c>
      <c r="E1860" s="17" t="s">
        <v>7537</v>
      </c>
      <c r="G1860" s="17" t="s">
        <v>203</v>
      </c>
      <c r="H1860" s="309">
        <v>30280</v>
      </c>
      <c r="I1860" s="309">
        <v>43200</v>
      </c>
      <c r="J1860" s="17" t="s">
        <v>3888</v>
      </c>
      <c r="L1860" s="17" t="s">
        <v>22246</v>
      </c>
      <c r="N1860" s="17" t="s">
        <v>19</v>
      </c>
      <c r="O1860" s="17" t="s">
        <v>15</v>
      </c>
      <c r="P1860" s="17">
        <v>45356</v>
      </c>
      <c r="AD1860" s="17" t="s">
        <v>3891</v>
      </c>
      <c r="AF1860" s="17">
        <v>8</v>
      </c>
      <c r="AG1860" s="17">
        <v>2</v>
      </c>
      <c r="AM1860" s="17" t="s">
        <v>246</v>
      </c>
      <c r="AN1860" s="17" t="s">
        <v>22149</v>
      </c>
      <c r="AO1860" s="17">
        <v>3</v>
      </c>
      <c r="AP1860" s="17">
        <v>80</v>
      </c>
      <c r="AQ1860" s="17">
        <v>5</v>
      </c>
      <c r="AR1860" s="17" t="s">
        <v>22150</v>
      </c>
      <c r="DN1860" s="17">
        <f>COUNTIF(AU1860:DM1860, "X")</f>
        <v>0</v>
      </c>
    </row>
    <row r="1861" spans="1:118" s="17" customFormat="1">
      <c r="A1861" s="17" t="s">
        <v>8315</v>
      </c>
      <c r="B1861" s="17">
        <v>55</v>
      </c>
      <c r="C1861" s="17">
        <v>125681</v>
      </c>
      <c r="D1861" s="17" t="s">
        <v>8316</v>
      </c>
      <c r="E1861" s="17" t="s">
        <v>75</v>
      </c>
      <c r="F1861" s="17" t="s">
        <v>33</v>
      </c>
      <c r="H1861" s="309">
        <v>25635</v>
      </c>
      <c r="I1861" s="309">
        <v>37921</v>
      </c>
      <c r="J1861" s="17" t="s">
        <v>3888</v>
      </c>
      <c r="L1861" s="17" t="s">
        <v>8317</v>
      </c>
      <c r="N1861" s="17" t="s">
        <v>19</v>
      </c>
      <c r="O1861" s="17" t="s">
        <v>15</v>
      </c>
      <c r="P1861" s="17">
        <v>45356</v>
      </c>
      <c r="AC1861" s="17" t="s">
        <v>3890</v>
      </c>
      <c r="AD1861" s="17" t="s">
        <v>3891</v>
      </c>
      <c r="AF1861" s="17">
        <v>8</v>
      </c>
      <c r="AG1861" s="17">
        <v>2</v>
      </c>
      <c r="AM1861" s="17" t="s">
        <v>2607</v>
      </c>
      <c r="AN1861" s="17" t="s">
        <v>8305</v>
      </c>
      <c r="AO1861" s="17">
        <v>3</v>
      </c>
      <c r="AP1861" s="17">
        <v>80</v>
      </c>
      <c r="AQ1861" s="17">
        <v>5</v>
      </c>
      <c r="AT1861" s="17" t="s">
        <v>7979</v>
      </c>
      <c r="BD1861" s="17" t="s">
        <v>3901</v>
      </c>
      <c r="BK1861" s="17" t="s">
        <v>3901</v>
      </c>
      <c r="BL1861" s="17" t="s">
        <v>3901</v>
      </c>
      <c r="BN1861" s="17" t="s">
        <v>3901</v>
      </c>
      <c r="BQ1861" s="17" t="s">
        <v>21</v>
      </c>
      <c r="BS1861" s="17" t="s">
        <v>3901</v>
      </c>
      <c r="CH1861" s="17" t="s">
        <v>3901</v>
      </c>
      <c r="CN1861" s="17" t="s">
        <v>3901</v>
      </c>
      <c r="CU1861" s="17" t="s">
        <v>3901</v>
      </c>
      <c r="DN1861" s="17">
        <f>COUNTIF(AU1861:DM1861, "X")</f>
        <v>8</v>
      </c>
    </row>
    <row r="1862" spans="1:118" s="17" customFormat="1">
      <c r="A1862" s="17" t="s">
        <v>6692</v>
      </c>
      <c r="B1862" s="17">
        <v>55</v>
      </c>
      <c r="C1862" s="17">
        <v>125707</v>
      </c>
      <c r="D1862" s="17" t="s">
        <v>367</v>
      </c>
      <c r="E1862" s="17" t="s">
        <v>83</v>
      </c>
      <c r="F1862" s="17" t="s">
        <v>110</v>
      </c>
      <c r="H1862" s="309">
        <v>24472</v>
      </c>
      <c r="I1862" s="309">
        <v>38969</v>
      </c>
      <c r="J1862" s="17" t="s">
        <v>3888</v>
      </c>
      <c r="L1862" s="17" t="s">
        <v>6693</v>
      </c>
      <c r="N1862" s="17" t="s">
        <v>19</v>
      </c>
      <c r="O1862" s="17" t="s">
        <v>15</v>
      </c>
      <c r="P1862" s="17">
        <v>45356</v>
      </c>
      <c r="Q1862" s="17">
        <v>2413</v>
      </c>
      <c r="AC1862" s="17" t="s">
        <v>3890</v>
      </c>
      <c r="AD1862" s="17" t="s">
        <v>3891</v>
      </c>
      <c r="AF1862" s="17">
        <v>8</v>
      </c>
      <c r="AG1862" s="17">
        <v>2</v>
      </c>
      <c r="AM1862" s="17" t="s">
        <v>248</v>
      </c>
      <c r="AN1862" s="17" t="s">
        <v>6588</v>
      </c>
      <c r="AO1862" s="17">
        <v>3</v>
      </c>
      <c r="AP1862" s="17">
        <v>80</v>
      </c>
      <c r="AQ1862" s="17">
        <v>5</v>
      </c>
      <c r="AT1862" s="17" t="s">
        <v>6589</v>
      </c>
      <c r="BD1862" s="17" t="s">
        <v>3901</v>
      </c>
      <c r="BK1862" s="17" t="s">
        <v>3901</v>
      </c>
      <c r="BN1862" s="17" t="s">
        <v>3901</v>
      </c>
      <c r="BQ1862" s="17" t="s">
        <v>30</v>
      </c>
      <c r="BS1862" s="17" t="s">
        <v>3901</v>
      </c>
      <c r="DN1862" s="17">
        <f>COUNTIF(AU1862:DM1862, "X")</f>
        <v>4</v>
      </c>
    </row>
    <row r="1863" spans="1:118" s="17" customFormat="1">
      <c r="A1863" s="17" t="s">
        <v>12633</v>
      </c>
      <c r="B1863" s="17">
        <v>55</v>
      </c>
      <c r="C1863" s="17">
        <v>125733</v>
      </c>
      <c r="D1863" s="17" t="s">
        <v>12634</v>
      </c>
      <c r="E1863" s="17" t="s">
        <v>18</v>
      </c>
      <c r="F1863" s="17" t="s">
        <v>93</v>
      </c>
      <c r="H1863" s="309">
        <v>31489</v>
      </c>
      <c r="I1863" s="309">
        <v>37880</v>
      </c>
      <c r="J1863" s="17" t="s">
        <v>3888</v>
      </c>
      <c r="L1863" s="17" t="s">
        <v>12635</v>
      </c>
      <c r="N1863" s="17" t="s">
        <v>31</v>
      </c>
      <c r="O1863" s="17" t="s">
        <v>15</v>
      </c>
      <c r="P1863" s="17">
        <v>45373</v>
      </c>
      <c r="AC1863" s="17" t="s">
        <v>9895</v>
      </c>
      <c r="AD1863" s="17" t="s">
        <v>9896</v>
      </c>
      <c r="AF1863" s="17">
        <v>15</v>
      </c>
      <c r="AG1863" s="17">
        <v>2</v>
      </c>
      <c r="AM1863" s="17" t="s">
        <v>222</v>
      </c>
      <c r="AN1863" s="17" t="s">
        <v>12432</v>
      </c>
      <c r="AO1863" s="17">
        <v>3</v>
      </c>
      <c r="AP1863" s="17">
        <v>80</v>
      </c>
      <c r="AQ1863" s="17">
        <v>5</v>
      </c>
      <c r="AR1863" s="17" t="s">
        <v>9898</v>
      </c>
      <c r="AT1863" s="17" t="s">
        <v>11929</v>
      </c>
      <c r="CC1863" s="17" t="s">
        <v>3901</v>
      </c>
      <c r="CH1863" s="17" t="s">
        <v>3901</v>
      </c>
      <c r="DN1863" s="17">
        <f>COUNTIF(AU1863:DM1863, "X")</f>
        <v>2</v>
      </c>
    </row>
    <row r="1864" spans="1:118" s="17" customFormat="1">
      <c r="A1864" s="17" t="s">
        <v>11387</v>
      </c>
      <c r="B1864" s="17">
        <v>55</v>
      </c>
      <c r="C1864" s="17">
        <v>125759</v>
      </c>
      <c r="D1864" s="17" t="s">
        <v>11388</v>
      </c>
      <c r="E1864" s="17" t="s">
        <v>109</v>
      </c>
      <c r="F1864" s="17" t="s">
        <v>33</v>
      </c>
      <c r="H1864" s="309">
        <v>22180</v>
      </c>
      <c r="I1864" s="309">
        <v>37925</v>
      </c>
      <c r="J1864" s="17" t="s">
        <v>3888</v>
      </c>
      <c r="L1864" s="17" t="s">
        <v>11225</v>
      </c>
      <c r="M1864" s="17" t="s">
        <v>514</v>
      </c>
      <c r="N1864" s="17" t="s">
        <v>14</v>
      </c>
      <c r="O1864" s="17" t="s">
        <v>15</v>
      </c>
      <c r="P1864" s="17">
        <v>45371</v>
      </c>
      <c r="AC1864" s="17" t="s">
        <v>14</v>
      </c>
      <c r="AF1864" s="17">
        <v>8</v>
      </c>
      <c r="AG1864" s="17">
        <v>2</v>
      </c>
      <c r="AI1864" s="17" t="s">
        <v>10178</v>
      </c>
      <c r="AM1864" s="17" t="s">
        <v>151</v>
      </c>
      <c r="AN1864" s="17" t="s">
        <v>11216</v>
      </c>
      <c r="AO1864" s="17">
        <v>3</v>
      </c>
      <c r="AP1864" s="17">
        <v>80</v>
      </c>
      <c r="AQ1864" s="17">
        <v>5</v>
      </c>
      <c r="AR1864" s="17" t="s">
        <v>10180</v>
      </c>
      <c r="BC1864" s="17" t="s">
        <v>30</v>
      </c>
      <c r="BD1864" s="17" t="s">
        <v>3901</v>
      </c>
      <c r="BK1864" s="17" t="s">
        <v>3901</v>
      </c>
      <c r="BS1864" s="17" t="s">
        <v>3901</v>
      </c>
      <c r="CH1864" s="17" t="s">
        <v>3901</v>
      </c>
      <c r="CQ1864" s="17" t="s">
        <v>3901</v>
      </c>
      <c r="CU1864" s="17" t="s">
        <v>3901</v>
      </c>
      <c r="DN1864" s="17">
        <f>COUNTIF(AU1864:DM1864, "X")</f>
        <v>6</v>
      </c>
    </row>
    <row r="1865" spans="1:118" s="17" customFormat="1">
      <c r="A1865" s="17" t="s">
        <v>26008</v>
      </c>
      <c r="B1865" s="17">
        <v>55</v>
      </c>
      <c r="C1865" s="17">
        <v>125777</v>
      </c>
      <c r="D1865" s="17" t="s">
        <v>19832</v>
      </c>
      <c r="E1865" s="17" t="s">
        <v>26009</v>
      </c>
      <c r="F1865" s="17" t="s">
        <v>341</v>
      </c>
      <c r="H1865" s="309">
        <v>14376</v>
      </c>
      <c r="I1865" s="309">
        <v>37922</v>
      </c>
      <c r="J1865" s="17" t="s">
        <v>3888</v>
      </c>
      <c r="K1865" s="17" t="s">
        <v>30</v>
      </c>
      <c r="L1865" s="17" t="s">
        <v>26010</v>
      </c>
      <c r="N1865" s="17" t="s">
        <v>14</v>
      </c>
      <c r="O1865" s="17" t="s">
        <v>15</v>
      </c>
      <c r="P1865" s="17">
        <v>45371</v>
      </c>
      <c r="AC1865" s="17" t="s">
        <v>17772</v>
      </c>
      <c r="AF1865" s="17">
        <v>15</v>
      </c>
      <c r="AG1865" s="17">
        <v>2</v>
      </c>
      <c r="AH1865" s="17" t="s">
        <v>11926</v>
      </c>
      <c r="AK1865" s="17" t="s">
        <v>17298</v>
      </c>
      <c r="AM1865" s="17" t="s">
        <v>39</v>
      </c>
      <c r="AN1865" s="17" t="s">
        <v>25609</v>
      </c>
      <c r="AO1865" s="17">
        <v>3</v>
      </c>
      <c r="AP1865" s="17">
        <v>80</v>
      </c>
      <c r="AQ1865" s="17">
        <v>5</v>
      </c>
      <c r="AT1865" s="17" t="s">
        <v>25610</v>
      </c>
      <c r="AU1865" s="17" t="s">
        <v>30</v>
      </c>
      <c r="AV1865" s="17" t="s">
        <v>3901</v>
      </c>
      <c r="AX1865" s="17" t="s">
        <v>3901</v>
      </c>
      <c r="AY1865" s="17" t="s">
        <v>30</v>
      </c>
      <c r="AZ1865" s="17" t="s">
        <v>3901</v>
      </c>
      <c r="BA1865" s="17" t="s">
        <v>3901</v>
      </c>
      <c r="BC1865" s="17" t="s">
        <v>30</v>
      </c>
      <c r="BD1865" s="17" t="s">
        <v>3901</v>
      </c>
      <c r="BF1865" s="17" t="s">
        <v>3901</v>
      </c>
      <c r="BH1865" s="17" t="s">
        <v>3901</v>
      </c>
      <c r="BJ1865" s="17" t="s">
        <v>30</v>
      </c>
      <c r="BK1865" s="17" t="s">
        <v>3901</v>
      </c>
      <c r="BN1865" s="17" t="s">
        <v>3901</v>
      </c>
      <c r="BQ1865" s="17" t="s">
        <v>30</v>
      </c>
      <c r="BS1865" s="17" t="s">
        <v>3901</v>
      </c>
      <c r="BY1865" s="17" t="s">
        <v>3901</v>
      </c>
      <c r="BZ1865" s="17" t="s">
        <v>30</v>
      </c>
      <c r="CC1865" s="17" t="s">
        <v>3901</v>
      </c>
      <c r="CF1865" s="17" t="s">
        <v>3901</v>
      </c>
      <c r="CH1865" s="17" t="s">
        <v>3901</v>
      </c>
      <c r="CM1865" s="17" t="s">
        <v>30</v>
      </c>
      <c r="CN1865" s="17" t="s">
        <v>3901</v>
      </c>
      <c r="CO1865" s="17" t="s">
        <v>3901</v>
      </c>
      <c r="CQ1865" s="17" t="s">
        <v>3901</v>
      </c>
      <c r="CR1865" s="17" t="s">
        <v>30</v>
      </c>
      <c r="CU1865" s="17" t="s">
        <v>3901</v>
      </c>
      <c r="CX1865" s="17" t="s">
        <v>3901</v>
      </c>
      <c r="CY1865" s="17" t="s">
        <v>30</v>
      </c>
      <c r="DA1865" s="17" t="s">
        <v>3901</v>
      </c>
      <c r="DD1865" s="17" t="s">
        <v>3901</v>
      </c>
      <c r="DE1865" s="17" t="s">
        <v>30</v>
      </c>
      <c r="DF1865" s="17" t="s">
        <v>3901</v>
      </c>
      <c r="DN1865" s="17">
        <f>COUNTIF(AU1865:DM1865, "X")</f>
        <v>22</v>
      </c>
    </row>
    <row r="1866" spans="1:118" s="17" customFormat="1">
      <c r="A1866" s="17" t="s">
        <v>17352</v>
      </c>
      <c r="B1866" s="17">
        <v>55</v>
      </c>
      <c r="C1866" s="17">
        <v>125829</v>
      </c>
      <c r="D1866" s="17" t="s">
        <v>17353</v>
      </c>
      <c r="E1866" s="17" t="s">
        <v>5672</v>
      </c>
      <c r="F1866" s="17" t="s">
        <v>30</v>
      </c>
      <c r="H1866" s="309">
        <v>18412</v>
      </c>
      <c r="I1866" s="309">
        <v>37966</v>
      </c>
      <c r="J1866" s="17" t="s">
        <v>3888</v>
      </c>
      <c r="L1866" s="17" t="s">
        <v>17354</v>
      </c>
      <c r="N1866" s="17" t="s">
        <v>14</v>
      </c>
      <c r="O1866" s="17" t="s">
        <v>15</v>
      </c>
      <c r="P1866" s="17">
        <v>45371</v>
      </c>
      <c r="AF1866" s="17">
        <v>8</v>
      </c>
      <c r="AG1866" s="17">
        <v>2</v>
      </c>
      <c r="AH1866" s="17" t="s">
        <v>11926</v>
      </c>
      <c r="AK1866" s="17" t="s">
        <v>17298</v>
      </c>
      <c r="AM1866" s="17" t="s">
        <v>88</v>
      </c>
      <c r="AN1866" s="17" t="s">
        <v>17299</v>
      </c>
      <c r="AO1866" s="17">
        <v>3</v>
      </c>
      <c r="AP1866" s="17">
        <v>80</v>
      </c>
      <c r="AQ1866" s="17">
        <v>5</v>
      </c>
      <c r="AR1866" s="17" t="s">
        <v>17300</v>
      </c>
      <c r="BD1866" s="17" t="s">
        <v>3901</v>
      </c>
      <c r="BF1866" s="17" t="s">
        <v>3901</v>
      </c>
      <c r="BH1866" s="17" t="s">
        <v>3901</v>
      </c>
      <c r="BK1866" s="17" t="s">
        <v>3901</v>
      </c>
      <c r="BS1866" s="17" t="s">
        <v>3901</v>
      </c>
      <c r="CF1866" s="17" t="s">
        <v>3901</v>
      </c>
      <c r="CH1866" s="17" t="s">
        <v>3901</v>
      </c>
      <c r="DN1866" s="17">
        <f>COUNTIF(AU1866:DM1866, "X")</f>
        <v>7</v>
      </c>
    </row>
    <row r="1867" spans="1:118" s="17" customFormat="1">
      <c r="A1867" s="17" t="s">
        <v>25445</v>
      </c>
      <c r="B1867" s="17">
        <v>55</v>
      </c>
      <c r="C1867" s="17">
        <v>125865</v>
      </c>
      <c r="D1867" s="17" t="s">
        <v>13481</v>
      </c>
      <c r="E1867" s="17" t="s">
        <v>73</v>
      </c>
      <c r="F1867" s="17" t="s">
        <v>229</v>
      </c>
      <c r="H1867" s="309">
        <v>24808</v>
      </c>
      <c r="I1867" s="309">
        <v>44098</v>
      </c>
      <c r="J1867" s="17" t="s">
        <v>3888</v>
      </c>
      <c r="L1867" s="17" t="s">
        <v>25446</v>
      </c>
      <c r="N1867" s="17" t="s">
        <v>31</v>
      </c>
      <c r="O1867" s="17" t="s">
        <v>15</v>
      </c>
      <c r="P1867" s="17">
        <v>45373</v>
      </c>
      <c r="AC1867" s="17" t="s">
        <v>9895</v>
      </c>
      <c r="AD1867" s="17" t="s">
        <v>9896</v>
      </c>
      <c r="AF1867" s="17">
        <v>8</v>
      </c>
      <c r="AG1867" s="17">
        <v>2</v>
      </c>
      <c r="AM1867" s="17" t="s">
        <v>67</v>
      </c>
      <c r="AN1867" s="17" t="s">
        <v>25087</v>
      </c>
      <c r="AO1867" s="17">
        <v>3</v>
      </c>
      <c r="AP1867" s="17">
        <v>80</v>
      </c>
      <c r="AQ1867" s="17">
        <v>5</v>
      </c>
      <c r="AR1867" s="17" t="s">
        <v>9898</v>
      </c>
      <c r="AT1867" s="17" t="s">
        <v>16072</v>
      </c>
      <c r="DF1867" s="17" t="s">
        <v>3901</v>
      </c>
      <c r="DN1867" s="17">
        <f>COUNTIF(AU1867:DM1867, "X")</f>
        <v>1</v>
      </c>
    </row>
    <row r="1868" spans="1:118" s="17" customFormat="1">
      <c r="A1868" s="17" t="s">
        <v>20860</v>
      </c>
      <c r="B1868" s="17">
        <v>55</v>
      </c>
      <c r="C1868" s="17">
        <v>125884</v>
      </c>
      <c r="D1868" s="17" t="s">
        <v>353</v>
      </c>
      <c r="E1868" s="17" t="s">
        <v>443</v>
      </c>
      <c r="F1868" s="17" t="s">
        <v>21</v>
      </c>
      <c r="H1868" s="309">
        <v>30292</v>
      </c>
      <c r="I1868" s="309">
        <v>37961</v>
      </c>
      <c r="J1868" s="17" t="s">
        <v>3888</v>
      </c>
      <c r="L1868" s="17" t="s">
        <v>20861</v>
      </c>
      <c r="N1868" s="17" t="s">
        <v>26</v>
      </c>
      <c r="O1868" s="17" t="s">
        <v>15</v>
      </c>
      <c r="P1868" s="17">
        <v>45318</v>
      </c>
      <c r="AF1868" s="17">
        <v>8</v>
      </c>
      <c r="AG1868" s="17">
        <v>2</v>
      </c>
      <c r="AI1868" s="17" t="s">
        <v>20669</v>
      </c>
      <c r="AM1868" s="17" t="s">
        <v>27</v>
      </c>
      <c r="AN1868" s="17" t="s">
        <v>20847</v>
      </c>
      <c r="AO1868" s="17">
        <v>3</v>
      </c>
      <c r="AP1868" s="17">
        <v>80</v>
      </c>
      <c r="AQ1868" s="17">
        <v>5</v>
      </c>
      <c r="AR1868" s="17" t="s">
        <v>20671</v>
      </c>
      <c r="BC1868" s="17" t="s">
        <v>30</v>
      </c>
      <c r="BD1868" s="17" t="s">
        <v>3901</v>
      </c>
      <c r="BK1868" s="17" t="s">
        <v>3901</v>
      </c>
      <c r="BQ1868" s="17" t="s">
        <v>30</v>
      </c>
      <c r="BS1868" s="17" t="s">
        <v>3901</v>
      </c>
      <c r="BY1868" s="17" t="s">
        <v>3901</v>
      </c>
      <c r="CN1868" s="17" t="s">
        <v>3901</v>
      </c>
      <c r="CQ1868" s="17" t="s">
        <v>3901</v>
      </c>
      <c r="CU1868" s="17" t="s">
        <v>3901</v>
      </c>
      <c r="DN1868" s="17">
        <f>COUNTIF(AU1868:DM1868, "X")</f>
        <v>7</v>
      </c>
    </row>
    <row r="1869" spans="1:118" s="17" customFormat="1">
      <c r="A1869" s="17" t="s">
        <v>25579</v>
      </c>
      <c r="B1869" s="17">
        <v>55</v>
      </c>
      <c r="C1869" s="17">
        <v>125955</v>
      </c>
      <c r="D1869" s="17" t="s">
        <v>25580</v>
      </c>
      <c r="E1869" s="17" t="s">
        <v>25581</v>
      </c>
      <c r="F1869" s="17" t="s">
        <v>25582</v>
      </c>
      <c r="H1869" s="309">
        <v>25538</v>
      </c>
      <c r="I1869" s="309">
        <v>42013</v>
      </c>
      <c r="J1869" s="17" t="s">
        <v>3888</v>
      </c>
      <c r="L1869" s="17" t="s">
        <v>25528</v>
      </c>
      <c r="N1869" s="17" t="s">
        <v>31</v>
      </c>
      <c r="O1869" s="17" t="s">
        <v>15</v>
      </c>
      <c r="P1869" s="17">
        <v>45373</v>
      </c>
      <c r="AC1869" s="17" t="s">
        <v>9895</v>
      </c>
      <c r="AD1869" s="17" t="s">
        <v>9896</v>
      </c>
      <c r="AF1869" s="17">
        <v>15</v>
      </c>
      <c r="AG1869" s="17">
        <v>2</v>
      </c>
      <c r="AM1869" s="17" t="s">
        <v>76</v>
      </c>
      <c r="AN1869" s="17" t="s">
        <v>25452</v>
      </c>
      <c r="AO1869" s="17">
        <v>3</v>
      </c>
      <c r="AP1869" s="17">
        <v>80</v>
      </c>
      <c r="AQ1869" s="17">
        <v>5</v>
      </c>
      <c r="AR1869" s="17" t="s">
        <v>9898</v>
      </c>
      <c r="AT1869" s="17" t="s">
        <v>9899</v>
      </c>
      <c r="DN1869" s="17">
        <f>COUNTIF(AU1869:DM1869, "X")</f>
        <v>0</v>
      </c>
    </row>
    <row r="1870" spans="1:118" s="17" customFormat="1">
      <c r="A1870" s="17" t="s">
        <v>11944</v>
      </c>
      <c r="B1870" s="17">
        <v>55</v>
      </c>
      <c r="C1870" s="17">
        <v>125958</v>
      </c>
      <c r="D1870" s="17" t="s">
        <v>236</v>
      </c>
      <c r="E1870" s="17" t="s">
        <v>208</v>
      </c>
      <c r="F1870" s="17" t="s">
        <v>373</v>
      </c>
      <c r="H1870" s="309">
        <v>28801</v>
      </c>
      <c r="I1870" s="309">
        <v>37929</v>
      </c>
      <c r="J1870" s="17" t="s">
        <v>3888</v>
      </c>
      <c r="L1870" s="17" t="s">
        <v>11945</v>
      </c>
      <c r="M1870" s="17" t="s">
        <v>97</v>
      </c>
      <c r="N1870" s="17" t="s">
        <v>31</v>
      </c>
      <c r="O1870" s="17" t="s">
        <v>15</v>
      </c>
      <c r="P1870" s="17">
        <v>45373</v>
      </c>
      <c r="Q1870" s="17">
        <v>1671</v>
      </c>
      <c r="AC1870" s="17" t="s">
        <v>9895</v>
      </c>
      <c r="AD1870" s="17" t="s">
        <v>9896</v>
      </c>
      <c r="AF1870" s="17">
        <v>15</v>
      </c>
      <c r="AG1870" s="17">
        <v>2</v>
      </c>
      <c r="AM1870" s="17" t="s">
        <v>227</v>
      </c>
      <c r="AN1870" s="17" t="s">
        <v>11928</v>
      </c>
      <c r="AO1870" s="17">
        <v>3</v>
      </c>
      <c r="AP1870" s="17">
        <v>80</v>
      </c>
      <c r="AQ1870" s="17">
        <v>5</v>
      </c>
      <c r="AR1870" s="17" t="s">
        <v>9898</v>
      </c>
      <c r="AT1870" s="17" t="s">
        <v>11929</v>
      </c>
      <c r="CH1870" s="17" t="s">
        <v>3901</v>
      </c>
      <c r="CQ1870" s="17" t="s">
        <v>3901</v>
      </c>
      <c r="DA1870" s="17" t="s">
        <v>3901</v>
      </c>
      <c r="DN1870" s="17">
        <f>COUNTIF(AU1870:DM1870, "X")</f>
        <v>3</v>
      </c>
    </row>
    <row r="1871" spans="1:118" s="17" customFormat="1">
      <c r="A1871" s="17" t="s">
        <v>7316</v>
      </c>
      <c r="B1871" s="17">
        <v>55</v>
      </c>
      <c r="C1871" s="17">
        <v>125971</v>
      </c>
      <c r="D1871" s="17" t="s">
        <v>7317</v>
      </c>
      <c r="E1871" s="17" t="s">
        <v>7318</v>
      </c>
      <c r="F1871" s="17" t="s">
        <v>7319</v>
      </c>
      <c r="H1871" s="309">
        <v>30267</v>
      </c>
      <c r="I1871" s="309">
        <v>37932</v>
      </c>
      <c r="J1871" s="17" t="s">
        <v>3888</v>
      </c>
      <c r="L1871" s="17" t="s">
        <v>7320</v>
      </c>
      <c r="M1871" s="17" t="s">
        <v>448</v>
      </c>
      <c r="N1871" s="17" t="s">
        <v>19</v>
      </c>
      <c r="O1871" s="17" t="s">
        <v>15</v>
      </c>
      <c r="P1871" s="17">
        <v>45356</v>
      </c>
      <c r="AC1871" s="17" t="s">
        <v>3890</v>
      </c>
      <c r="AD1871" s="17" t="s">
        <v>3891</v>
      </c>
      <c r="AF1871" s="17">
        <v>8</v>
      </c>
      <c r="AG1871" s="17">
        <v>2</v>
      </c>
      <c r="AM1871" s="17" t="s">
        <v>2605</v>
      </c>
      <c r="AN1871" s="17" t="s">
        <v>7253</v>
      </c>
      <c r="AO1871" s="17">
        <v>3</v>
      </c>
      <c r="AP1871" s="17">
        <v>80</v>
      </c>
      <c r="AQ1871" s="17">
        <v>5</v>
      </c>
      <c r="AT1871" s="17" t="s">
        <v>6589</v>
      </c>
      <c r="BD1871" s="17" t="s">
        <v>3901</v>
      </c>
      <c r="DA1871" s="17" t="s">
        <v>3901</v>
      </c>
      <c r="DN1871" s="17">
        <f>COUNTIF(AU1871:DM1871, "X")</f>
        <v>2</v>
      </c>
    </row>
    <row r="1872" spans="1:118" s="17" customFormat="1">
      <c r="A1872" s="17" t="s">
        <v>11969</v>
      </c>
      <c r="B1872" s="17">
        <v>55</v>
      </c>
      <c r="C1872" s="17">
        <v>126008</v>
      </c>
      <c r="D1872" s="17" t="s">
        <v>11970</v>
      </c>
      <c r="E1872" s="17" t="s">
        <v>249</v>
      </c>
      <c r="F1872" s="17" t="s">
        <v>140</v>
      </c>
      <c r="H1872" s="309">
        <v>31497</v>
      </c>
      <c r="I1872" s="309">
        <v>43949</v>
      </c>
      <c r="J1872" s="17" t="s">
        <v>3888</v>
      </c>
      <c r="L1872" s="17" t="s">
        <v>11971</v>
      </c>
      <c r="N1872" s="17" t="s">
        <v>31</v>
      </c>
      <c r="O1872" s="17" t="s">
        <v>15</v>
      </c>
      <c r="P1872" s="17">
        <v>45373</v>
      </c>
      <c r="AC1872" s="17" t="s">
        <v>9895</v>
      </c>
      <c r="AF1872" s="17">
        <v>15</v>
      </c>
      <c r="AG1872" s="17">
        <v>2</v>
      </c>
      <c r="AH1872" s="17" t="s">
        <v>11926</v>
      </c>
      <c r="AK1872" s="17" t="s">
        <v>11927</v>
      </c>
      <c r="AM1872" s="17" t="s">
        <v>227</v>
      </c>
      <c r="AN1872" s="17" t="s">
        <v>11928</v>
      </c>
      <c r="AO1872" s="17">
        <v>3</v>
      </c>
      <c r="AP1872" s="17">
        <v>80</v>
      </c>
      <c r="AQ1872" s="17">
        <v>5</v>
      </c>
      <c r="AR1872" s="17" t="s">
        <v>9898</v>
      </c>
      <c r="AT1872" s="17" t="s">
        <v>11929</v>
      </c>
      <c r="BC1872" s="17" t="s">
        <v>21</v>
      </c>
      <c r="BD1872" s="17" t="s">
        <v>3901</v>
      </c>
      <c r="BF1872" s="17" t="s">
        <v>3901</v>
      </c>
      <c r="BH1872" s="17" t="s">
        <v>3901</v>
      </c>
      <c r="BK1872" s="17" t="s">
        <v>3901</v>
      </c>
      <c r="BY1872" s="17" t="s">
        <v>3901</v>
      </c>
      <c r="CH1872" s="17" t="s">
        <v>3901</v>
      </c>
      <c r="DN1872" s="17">
        <f>COUNTIF(AU1872:DM1872, "X")</f>
        <v>6</v>
      </c>
    </row>
    <row r="1873" spans="1:118" s="17" customFormat="1">
      <c r="A1873" s="17" t="s">
        <v>12853</v>
      </c>
      <c r="B1873" s="17">
        <v>55</v>
      </c>
      <c r="C1873" s="17">
        <v>126014</v>
      </c>
      <c r="D1873" s="17" t="s">
        <v>730</v>
      </c>
      <c r="E1873" s="17" t="s">
        <v>61</v>
      </c>
      <c r="F1873" s="17" t="s">
        <v>4417</v>
      </c>
      <c r="H1873" s="309">
        <v>28780</v>
      </c>
      <c r="I1873" s="309">
        <v>37918</v>
      </c>
      <c r="J1873" s="17" t="s">
        <v>3888</v>
      </c>
      <c r="L1873" s="17" t="s">
        <v>12850</v>
      </c>
      <c r="M1873" s="17" t="s">
        <v>706</v>
      </c>
      <c r="N1873" s="17" t="s">
        <v>31</v>
      </c>
      <c r="O1873" s="17" t="s">
        <v>15</v>
      </c>
      <c r="P1873" s="17">
        <v>45373</v>
      </c>
      <c r="AC1873" s="17" t="s">
        <v>9895</v>
      </c>
      <c r="AD1873" s="17" t="s">
        <v>9896</v>
      </c>
      <c r="AF1873" s="17">
        <v>8</v>
      </c>
      <c r="AG1873" s="17">
        <v>2</v>
      </c>
      <c r="AM1873" s="17" t="s">
        <v>156</v>
      </c>
      <c r="AN1873" s="17" t="s">
        <v>12693</v>
      </c>
      <c r="AO1873" s="17">
        <v>3</v>
      </c>
      <c r="AP1873" s="17">
        <v>80</v>
      </c>
      <c r="AQ1873" s="17">
        <v>5</v>
      </c>
      <c r="AR1873" s="17" t="s">
        <v>9898</v>
      </c>
      <c r="AT1873" s="17" t="s">
        <v>11929</v>
      </c>
      <c r="DN1873" s="17">
        <f>COUNTIF(AU1873:DM1873, "X")</f>
        <v>0</v>
      </c>
    </row>
    <row r="1874" spans="1:118" s="17" customFormat="1">
      <c r="A1874" s="17" t="s">
        <v>9981</v>
      </c>
      <c r="B1874" s="17">
        <v>55</v>
      </c>
      <c r="C1874" s="17">
        <v>126089</v>
      </c>
      <c r="D1874" s="17" t="s">
        <v>10</v>
      </c>
      <c r="E1874" s="17" t="s">
        <v>434</v>
      </c>
      <c r="F1874" s="17" t="s">
        <v>70</v>
      </c>
      <c r="H1874" s="309">
        <v>27002</v>
      </c>
      <c r="I1874" s="309">
        <v>37956</v>
      </c>
      <c r="J1874" s="17" t="s">
        <v>3888</v>
      </c>
      <c r="L1874" s="17" t="s">
        <v>9894</v>
      </c>
      <c r="M1874" s="17" t="s">
        <v>9982</v>
      </c>
      <c r="N1874" s="17" t="s">
        <v>31</v>
      </c>
      <c r="O1874" s="17" t="s">
        <v>15</v>
      </c>
      <c r="P1874" s="17">
        <v>45373</v>
      </c>
      <c r="AC1874" s="17" t="s">
        <v>9895</v>
      </c>
      <c r="AD1874" s="17" t="s">
        <v>9896</v>
      </c>
      <c r="AF1874" s="17">
        <v>8</v>
      </c>
      <c r="AG1874" s="17">
        <v>2</v>
      </c>
      <c r="AM1874" s="17" t="s">
        <v>216</v>
      </c>
      <c r="AN1874" s="17" t="s">
        <v>9897</v>
      </c>
      <c r="AO1874" s="17">
        <v>3</v>
      </c>
      <c r="AP1874" s="17">
        <v>80</v>
      </c>
      <c r="AQ1874" s="17">
        <v>5</v>
      </c>
      <c r="AR1874" s="17" t="s">
        <v>9898</v>
      </c>
      <c r="AT1874" s="17" t="s">
        <v>9899</v>
      </c>
      <c r="DN1874" s="17">
        <f>COUNTIF(AU1874:DM1874, "X")</f>
        <v>0</v>
      </c>
    </row>
    <row r="1875" spans="1:118" s="17" customFormat="1">
      <c r="A1875" s="17" t="s">
        <v>16736</v>
      </c>
      <c r="B1875" s="17">
        <v>55</v>
      </c>
      <c r="C1875" s="17">
        <v>126136</v>
      </c>
      <c r="D1875" s="17" t="s">
        <v>16737</v>
      </c>
      <c r="E1875" s="17" t="s">
        <v>12290</v>
      </c>
      <c r="F1875" s="17" t="s">
        <v>43</v>
      </c>
      <c r="H1875" s="309">
        <v>31550</v>
      </c>
      <c r="I1875" s="309">
        <v>43603</v>
      </c>
      <c r="J1875" s="17" t="s">
        <v>3888</v>
      </c>
      <c r="L1875" s="17" t="s">
        <v>16738</v>
      </c>
      <c r="N1875" s="17" t="s">
        <v>31</v>
      </c>
      <c r="O1875" s="17" t="s">
        <v>15</v>
      </c>
      <c r="P1875" s="17">
        <v>45373</v>
      </c>
      <c r="AC1875" s="17" t="s">
        <v>9895</v>
      </c>
      <c r="AD1875" s="17" t="s">
        <v>9896</v>
      </c>
      <c r="AF1875" s="17">
        <v>8</v>
      </c>
      <c r="AG1875" s="17">
        <v>2</v>
      </c>
      <c r="AM1875" s="17" t="s">
        <v>124</v>
      </c>
      <c r="AN1875" s="17" t="s">
        <v>16646</v>
      </c>
      <c r="AO1875" s="17">
        <v>3</v>
      </c>
      <c r="AP1875" s="17">
        <v>80</v>
      </c>
      <c r="AQ1875" s="17">
        <v>5</v>
      </c>
      <c r="AR1875" s="17" t="s">
        <v>9898</v>
      </c>
      <c r="AT1875" s="17" t="s">
        <v>9899</v>
      </c>
      <c r="BD1875" s="17" t="s">
        <v>3901</v>
      </c>
      <c r="DN1875" s="17">
        <f>COUNTIF(AU1875:DM1875, "X")</f>
        <v>1</v>
      </c>
    </row>
    <row r="1876" spans="1:118" s="17" customFormat="1">
      <c r="A1876" s="17" t="s">
        <v>5169</v>
      </c>
      <c r="B1876" s="17">
        <v>55</v>
      </c>
      <c r="C1876" s="17">
        <v>126153</v>
      </c>
      <c r="D1876" s="17" t="s">
        <v>5038</v>
      </c>
      <c r="E1876" s="17" t="s">
        <v>42</v>
      </c>
      <c r="F1876" s="17" t="s">
        <v>135</v>
      </c>
      <c r="H1876" s="309">
        <v>30313</v>
      </c>
      <c r="I1876" s="309">
        <v>37978</v>
      </c>
      <c r="J1876" s="17" t="s">
        <v>3888</v>
      </c>
      <c r="L1876" s="17" t="s">
        <v>5039</v>
      </c>
      <c r="N1876" s="17" t="s">
        <v>19</v>
      </c>
      <c r="O1876" s="17" t="s">
        <v>15</v>
      </c>
      <c r="P1876" s="17">
        <v>45356</v>
      </c>
      <c r="AC1876" s="17" t="s">
        <v>3890</v>
      </c>
      <c r="AD1876" s="17" t="s">
        <v>3891</v>
      </c>
      <c r="AF1876" s="17">
        <v>15</v>
      </c>
      <c r="AG1876" s="17">
        <v>2</v>
      </c>
      <c r="AM1876" s="17" t="s">
        <v>2603</v>
      </c>
      <c r="AN1876" s="17" t="s">
        <v>5023</v>
      </c>
      <c r="AO1876" s="17">
        <v>3</v>
      </c>
      <c r="AP1876" s="17">
        <v>80</v>
      </c>
      <c r="AQ1876" s="17">
        <v>5</v>
      </c>
      <c r="AT1876" s="17" t="s">
        <v>3893</v>
      </c>
      <c r="BC1876" s="17" t="s">
        <v>30</v>
      </c>
      <c r="BD1876" s="17" t="s">
        <v>3901</v>
      </c>
      <c r="DN1876" s="17">
        <f>COUNTIF(AU1876:DM1876, "X")</f>
        <v>1</v>
      </c>
    </row>
    <row r="1877" spans="1:118" s="17" customFormat="1">
      <c r="A1877" s="17" t="s">
        <v>8468</v>
      </c>
      <c r="B1877" s="17">
        <v>55</v>
      </c>
      <c r="C1877" s="17">
        <v>126160</v>
      </c>
      <c r="D1877" s="17" t="s">
        <v>591</v>
      </c>
      <c r="E1877" s="17" t="s">
        <v>8469</v>
      </c>
      <c r="F1877" s="17" t="s">
        <v>93</v>
      </c>
      <c r="H1877" s="309">
        <v>30463</v>
      </c>
      <c r="I1877" s="309">
        <v>42255</v>
      </c>
      <c r="J1877" s="17" t="s">
        <v>3888</v>
      </c>
      <c r="L1877" s="17" t="s">
        <v>8470</v>
      </c>
      <c r="N1877" s="17" t="s">
        <v>19</v>
      </c>
      <c r="O1877" s="17" t="s">
        <v>15</v>
      </c>
      <c r="P1877" s="17">
        <v>45356</v>
      </c>
      <c r="AC1877" s="17" t="s">
        <v>3890</v>
      </c>
      <c r="AD1877" s="17" t="s">
        <v>3891</v>
      </c>
      <c r="AF1877" s="17">
        <v>15</v>
      </c>
      <c r="AG1877" s="17">
        <v>2</v>
      </c>
      <c r="AM1877" s="17" t="s">
        <v>2607</v>
      </c>
      <c r="AN1877" s="17" t="s">
        <v>8305</v>
      </c>
      <c r="AO1877" s="17">
        <v>3</v>
      </c>
      <c r="AP1877" s="17">
        <v>80</v>
      </c>
      <c r="AQ1877" s="17">
        <v>5</v>
      </c>
      <c r="AT1877" s="17" t="s">
        <v>7979</v>
      </c>
      <c r="DN1877" s="17">
        <f>COUNTIF(AU1877:DM1877, "X")</f>
        <v>0</v>
      </c>
    </row>
    <row r="1878" spans="1:118" s="17" customFormat="1">
      <c r="A1878" s="17" t="s">
        <v>23906</v>
      </c>
      <c r="B1878" s="17">
        <v>55</v>
      </c>
      <c r="C1878" s="17">
        <v>126175</v>
      </c>
      <c r="D1878" s="17" t="s">
        <v>4253</v>
      </c>
      <c r="E1878" s="17" t="s">
        <v>378</v>
      </c>
      <c r="F1878" s="17" t="s">
        <v>235</v>
      </c>
      <c r="G1878" s="17" t="s">
        <v>203</v>
      </c>
      <c r="H1878" s="309">
        <v>31016</v>
      </c>
      <c r="I1878" s="309">
        <v>37943</v>
      </c>
      <c r="J1878" s="17" t="s">
        <v>3888</v>
      </c>
      <c r="L1878" s="17" t="s">
        <v>23907</v>
      </c>
      <c r="N1878" s="17" t="s">
        <v>126</v>
      </c>
      <c r="O1878" s="17" t="s">
        <v>15</v>
      </c>
      <c r="P1878" s="17">
        <v>45383</v>
      </c>
      <c r="AF1878" s="17">
        <v>8</v>
      </c>
      <c r="AG1878" s="17">
        <v>2</v>
      </c>
      <c r="AI1878" s="17" t="s">
        <v>20542</v>
      </c>
      <c r="AM1878" s="17" t="s">
        <v>127</v>
      </c>
      <c r="AN1878" s="17" t="s">
        <v>23839</v>
      </c>
      <c r="AO1878" s="17">
        <v>3</v>
      </c>
      <c r="AP1878" s="17">
        <v>80</v>
      </c>
      <c r="AQ1878" s="17">
        <v>5</v>
      </c>
      <c r="AR1878" s="17" t="s">
        <v>22585</v>
      </c>
      <c r="AS1878" s="17" t="s">
        <v>23503</v>
      </c>
      <c r="DN1878" s="17">
        <f>COUNTIF(AU1878:DM1878, "X")</f>
        <v>0</v>
      </c>
    </row>
    <row r="1879" spans="1:118" s="17" customFormat="1">
      <c r="A1879" s="17" t="s">
        <v>24712</v>
      </c>
      <c r="B1879" s="17">
        <v>55</v>
      </c>
      <c r="C1879" s="17">
        <v>126205</v>
      </c>
      <c r="D1879" s="17" t="s">
        <v>353</v>
      </c>
      <c r="E1879" s="17" t="s">
        <v>30</v>
      </c>
      <c r="F1879" s="17" t="s">
        <v>20659</v>
      </c>
      <c r="H1879" s="309">
        <v>22533</v>
      </c>
      <c r="I1879" s="309">
        <v>44087</v>
      </c>
      <c r="J1879" s="17" t="s">
        <v>3888</v>
      </c>
      <c r="L1879" s="17" t="s">
        <v>24713</v>
      </c>
      <c r="N1879" s="17" t="s">
        <v>19</v>
      </c>
      <c r="O1879" s="17" t="s">
        <v>15</v>
      </c>
      <c r="P1879" s="17">
        <v>45356</v>
      </c>
      <c r="AD1879" s="17" t="s">
        <v>3891</v>
      </c>
      <c r="AF1879" s="17">
        <v>15</v>
      </c>
      <c r="AG1879" s="17">
        <v>2</v>
      </c>
      <c r="AM1879" s="17" t="s">
        <v>141</v>
      </c>
      <c r="AN1879" s="17" t="s">
        <v>24484</v>
      </c>
      <c r="AO1879" s="17">
        <v>3</v>
      </c>
      <c r="AP1879" s="17">
        <v>80</v>
      </c>
      <c r="AQ1879" s="17">
        <v>5</v>
      </c>
      <c r="AR1879" s="17" t="s">
        <v>24485</v>
      </c>
      <c r="DN1879" s="17">
        <f>COUNTIF(AU1879:DM1879, "X")</f>
        <v>0</v>
      </c>
    </row>
    <row r="1880" spans="1:118" s="17" customFormat="1">
      <c r="A1880" s="17" t="s">
        <v>5212</v>
      </c>
      <c r="B1880" s="17">
        <v>55</v>
      </c>
      <c r="C1880" s="17">
        <v>126197</v>
      </c>
      <c r="D1880" s="17" t="s">
        <v>436</v>
      </c>
      <c r="E1880" s="17" t="s">
        <v>431</v>
      </c>
      <c r="F1880" s="17" t="s">
        <v>164</v>
      </c>
      <c r="H1880" s="309">
        <v>30866</v>
      </c>
      <c r="I1880" s="309">
        <v>37945</v>
      </c>
      <c r="J1880" s="17" t="s">
        <v>3888</v>
      </c>
      <c r="L1880" s="17" t="s">
        <v>5213</v>
      </c>
      <c r="N1880" s="17" t="s">
        <v>19</v>
      </c>
      <c r="O1880" s="17" t="s">
        <v>15</v>
      </c>
      <c r="P1880" s="17">
        <v>45356</v>
      </c>
      <c r="AC1880" s="17" t="s">
        <v>3890</v>
      </c>
      <c r="AD1880" s="17" t="s">
        <v>3891</v>
      </c>
      <c r="AF1880" s="17">
        <v>15</v>
      </c>
      <c r="AG1880" s="17">
        <v>2</v>
      </c>
      <c r="AM1880" s="17" t="s">
        <v>2603</v>
      </c>
      <c r="AN1880" s="17" t="s">
        <v>5023</v>
      </c>
      <c r="AO1880" s="17">
        <v>3</v>
      </c>
      <c r="AP1880" s="17">
        <v>80</v>
      </c>
      <c r="AQ1880" s="17">
        <v>5</v>
      </c>
      <c r="AT1880" s="17" t="s">
        <v>3893</v>
      </c>
      <c r="BD1880" s="17" t="s">
        <v>3901</v>
      </c>
      <c r="DE1880" s="17" t="s">
        <v>3901</v>
      </c>
      <c r="DN1880" s="17">
        <f>COUNTIF(AU1880:DM1880, "X")</f>
        <v>2</v>
      </c>
    </row>
    <row r="1881" spans="1:118" s="17" customFormat="1">
      <c r="A1881" s="17" t="s">
        <v>18337</v>
      </c>
      <c r="B1881" s="17">
        <v>55</v>
      </c>
      <c r="C1881" s="17">
        <v>126244</v>
      </c>
      <c r="D1881" s="17" t="s">
        <v>5559</v>
      </c>
      <c r="E1881" s="17" t="s">
        <v>140</v>
      </c>
      <c r="F1881" s="17" t="s">
        <v>63</v>
      </c>
      <c r="H1881" s="309">
        <v>20132</v>
      </c>
      <c r="I1881" s="309">
        <v>37994</v>
      </c>
      <c r="J1881" s="17" t="s">
        <v>3888</v>
      </c>
      <c r="L1881" s="17" t="s">
        <v>18178</v>
      </c>
      <c r="N1881" s="17" t="s">
        <v>31</v>
      </c>
      <c r="O1881" s="17" t="s">
        <v>15</v>
      </c>
      <c r="P1881" s="17">
        <v>45373</v>
      </c>
      <c r="AD1881" s="17" t="s">
        <v>9896</v>
      </c>
      <c r="AF1881" s="17">
        <v>15</v>
      </c>
      <c r="AG1881" s="17">
        <v>2</v>
      </c>
      <c r="AM1881" s="17" t="s">
        <v>32</v>
      </c>
      <c r="AN1881" s="17" t="s">
        <v>18168</v>
      </c>
      <c r="AO1881" s="17">
        <v>3</v>
      </c>
      <c r="AP1881" s="17">
        <v>80</v>
      </c>
      <c r="AQ1881" s="17">
        <v>5</v>
      </c>
      <c r="AR1881" s="17" t="s">
        <v>9898</v>
      </c>
      <c r="BY1881" s="17" t="s">
        <v>3901</v>
      </c>
      <c r="CC1881" s="17" t="s">
        <v>3901</v>
      </c>
      <c r="CF1881" s="17" t="s">
        <v>3901</v>
      </c>
      <c r="CG1881" s="17" t="s">
        <v>21</v>
      </c>
      <c r="CH1881" s="17" t="s">
        <v>3901</v>
      </c>
      <c r="CL1881" s="17" t="s">
        <v>3901</v>
      </c>
      <c r="CN1881" s="17" t="s">
        <v>3901</v>
      </c>
      <c r="CR1881" s="17" t="s">
        <v>21</v>
      </c>
      <c r="DD1881" s="17" t="s">
        <v>3901</v>
      </c>
      <c r="DN1881" s="17">
        <f>COUNTIF(AU1881:DM1881, "X")</f>
        <v>7</v>
      </c>
    </row>
    <row r="1882" spans="1:118" s="17" customFormat="1">
      <c r="A1882" s="17" t="s">
        <v>25138</v>
      </c>
      <c r="B1882" s="17">
        <v>55</v>
      </c>
      <c r="C1882" s="17">
        <v>126246</v>
      </c>
      <c r="D1882" s="17" t="s">
        <v>5307</v>
      </c>
      <c r="E1882" s="17" t="s">
        <v>423</v>
      </c>
      <c r="F1882" s="17" t="s">
        <v>56</v>
      </c>
      <c r="H1882" s="309">
        <v>25566</v>
      </c>
      <c r="I1882" s="309">
        <v>37994</v>
      </c>
      <c r="J1882" s="17" t="s">
        <v>3888</v>
      </c>
      <c r="K1882" s="17" t="s">
        <v>21</v>
      </c>
      <c r="L1882" s="17" t="s">
        <v>25139</v>
      </c>
      <c r="N1882" s="17" t="s">
        <v>31</v>
      </c>
      <c r="O1882" s="17" t="s">
        <v>15</v>
      </c>
      <c r="P1882" s="17">
        <v>45373</v>
      </c>
      <c r="Q1882" s="17">
        <v>1119</v>
      </c>
      <c r="AC1882" s="17" t="s">
        <v>9895</v>
      </c>
      <c r="AD1882" s="17" t="s">
        <v>9896</v>
      </c>
      <c r="AF1882" s="17">
        <v>15</v>
      </c>
      <c r="AG1882" s="17">
        <v>2</v>
      </c>
      <c r="AM1882" s="17" t="s">
        <v>67</v>
      </c>
      <c r="AN1882" s="17" t="s">
        <v>25087</v>
      </c>
      <c r="AO1882" s="17">
        <v>3</v>
      </c>
      <c r="AP1882" s="17">
        <v>80</v>
      </c>
      <c r="AQ1882" s="17">
        <v>5</v>
      </c>
      <c r="AR1882" s="17" t="s">
        <v>9898</v>
      </c>
      <c r="AT1882" s="17" t="s">
        <v>16072</v>
      </c>
      <c r="BD1882" s="17" t="s">
        <v>3901</v>
      </c>
      <c r="BK1882" s="17" t="s">
        <v>3901</v>
      </c>
      <c r="BN1882" s="17" t="s">
        <v>3901</v>
      </c>
      <c r="BS1882" s="17" t="s">
        <v>3901</v>
      </c>
      <c r="CH1882" s="17" t="s">
        <v>3901</v>
      </c>
      <c r="CU1882" s="17" t="s">
        <v>3901</v>
      </c>
      <c r="DA1882" s="17" t="s">
        <v>3901</v>
      </c>
      <c r="DD1882" s="17" t="s">
        <v>3901</v>
      </c>
      <c r="DE1882" s="17" t="s">
        <v>21</v>
      </c>
      <c r="DN1882" s="17">
        <f>COUNTIF(AU1882:DM1882, "X")</f>
        <v>8</v>
      </c>
    </row>
    <row r="1883" spans="1:118" s="17" customFormat="1">
      <c r="A1883" s="17" t="s">
        <v>21455</v>
      </c>
      <c r="B1883" s="17">
        <v>55</v>
      </c>
      <c r="C1883" s="17">
        <v>126267</v>
      </c>
      <c r="D1883" s="17" t="s">
        <v>21449</v>
      </c>
      <c r="E1883" s="17" t="s">
        <v>443</v>
      </c>
      <c r="F1883" s="17" t="s">
        <v>548</v>
      </c>
      <c r="H1883" s="309">
        <v>31414</v>
      </c>
      <c r="I1883" s="309">
        <v>43879</v>
      </c>
      <c r="J1883" s="17" t="s">
        <v>3888</v>
      </c>
      <c r="L1883" s="17" t="s">
        <v>21450</v>
      </c>
      <c r="N1883" s="17" t="s">
        <v>26</v>
      </c>
      <c r="O1883" s="17" t="s">
        <v>15</v>
      </c>
      <c r="P1883" s="17">
        <v>45318</v>
      </c>
      <c r="AF1883" s="17">
        <v>15</v>
      </c>
      <c r="AG1883" s="17">
        <v>2</v>
      </c>
      <c r="AI1883" s="17" t="s">
        <v>20669</v>
      </c>
      <c r="AM1883" s="17" t="s">
        <v>2617</v>
      </c>
      <c r="AN1883" s="17" t="s">
        <v>21447</v>
      </c>
      <c r="AO1883" s="17">
        <v>3</v>
      </c>
      <c r="AP1883" s="17">
        <v>80</v>
      </c>
      <c r="AQ1883" s="17">
        <v>5</v>
      </c>
      <c r="AR1883" s="17" t="s">
        <v>20671</v>
      </c>
      <c r="AS1883" s="17" t="s">
        <v>21222</v>
      </c>
      <c r="DF1883" s="17" t="s">
        <v>3901</v>
      </c>
      <c r="DN1883" s="17">
        <f>COUNTIF(AU1883:DM1883, "X")</f>
        <v>1</v>
      </c>
    </row>
    <row r="1884" spans="1:118" s="17" customFormat="1">
      <c r="A1884" s="17" t="s">
        <v>10090</v>
      </c>
      <c r="B1884" s="17">
        <v>55</v>
      </c>
      <c r="C1884" s="17">
        <v>126278</v>
      </c>
      <c r="D1884" s="17" t="s">
        <v>10091</v>
      </c>
      <c r="E1884" s="17" t="s">
        <v>271</v>
      </c>
      <c r="F1884" s="17" t="s">
        <v>8989</v>
      </c>
      <c r="H1884" s="309">
        <v>24498</v>
      </c>
      <c r="I1884" s="309">
        <v>37992</v>
      </c>
      <c r="J1884" s="17" t="s">
        <v>3888</v>
      </c>
      <c r="L1884" s="17" t="s">
        <v>1597</v>
      </c>
      <c r="N1884" s="17" t="s">
        <v>31</v>
      </c>
      <c r="O1884" s="17" t="s">
        <v>15</v>
      </c>
      <c r="P1884" s="17">
        <v>45373</v>
      </c>
      <c r="AC1884" s="17" t="s">
        <v>9895</v>
      </c>
      <c r="AD1884" s="17" t="s">
        <v>9896</v>
      </c>
      <c r="AF1884" s="17">
        <v>8</v>
      </c>
      <c r="AG1884" s="17">
        <v>2</v>
      </c>
      <c r="AM1884" s="17" t="s">
        <v>216</v>
      </c>
      <c r="AN1884" s="17" t="s">
        <v>9897</v>
      </c>
      <c r="AO1884" s="17">
        <v>3</v>
      </c>
      <c r="AP1884" s="17">
        <v>80</v>
      </c>
      <c r="AQ1884" s="17">
        <v>5</v>
      </c>
      <c r="AR1884" s="17" t="s">
        <v>9898</v>
      </c>
      <c r="AT1884" s="17" t="s">
        <v>9899</v>
      </c>
      <c r="BD1884" s="17" t="s">
        <v>3901</v>
      </c>
      <c r="BK1884" s="17" t="s">
        <v>3901</v>
      </c>
      <c r="BQ1884" s="17" t="s">
        <v>21</v>
      </c>
      <c r="BS1884" s="17" t="s">
        <v>3901</v>
      </c>
      <c r="CC1884" s="17" t="s">
        <v>3901</v>
      </c>
      <c r="CH1884" s="17" t="s">
        <v>3901</v>
      </c>
      <c r="CR1884" s="17" t="s">
        <v>21</v>
      </c>
      <c r="CU1884" s="17" t="s">
        <v>3901</v>
      </c>
      <c r="DN1884" s="17">
        <f>COUNTIF(AU1884:DM1884, "X")</f>
        <v>6</v>
      </c>
    </row>
    <row r="1885" spans="1:118" s="17" customFormat="1">
      <c r="A1885" s="17" t="s">
        <v>23151</v>
      </c>
      <c r="B1885" s="17">
        <v>55</v>
      </c>
      <c r="C1885" s="17">
        <v>126293</v>
      </c>
      <c r="D1885" s="17" t="s">
        <v>114</v>
      </c>
      <c r="E1885" s="17" t="s">
        <v>344</v>
      </c>
      <c r="F1885" s="17" t="s">
        <v>22</v>
      </c>
      <c r="H1885" s="309">
        <v>31586</v>
      </c>
      <c r="I1885" s="309">
        <v>42352</v>
      </c>
      <c r="J1885" s="17" t="s">
        <v>3888</v>
      </c>
      <c r="L1885" s="17" t="s">
        <v>23152</v>
      </c>
      <c r="N1885" s="17" t="s">
        <v>89</v>
      </c>
      <c r="O1885" s="17" t="s">
        <v>15</v>
      </c>
      <c r="P1885" s="17">
        <v>45339</v>
      </c>
      <c r="Q1885" s="17">
        <v>8761</v>
      </c>
      <c r="AF1885" s="17">
        <v>8</v>
      </c>
      <c r="AG1885" s="17">
        <v>2</v>
      </c>
      <c r="AI1885" s="17" t="s">
        <v>20542</v>
      </c>
      <c r="AM1885" s="17" t="s">
        <v>90</v>
      </c>
      <c r="AN1885" s="17" t="s">
        <v>23025</v>
      </c>
      <c r="AO1885" s="17">
        <v>3</v>
      </c>
      <c r="AP1885" s="17">
        <v>80</v>
      </c>
      <c r="AQ1885" s="17">
        <v>5</v>
      </c>
      <c r="AR1885" s="17" t="s">
        <v>22585</v>
      </c>
      <c r="BC1885" s="17" t="s">
        <v>30</v>
      </c>
      <c r="BH1885" s="17" t="s">
        <v>3901</v>
      </c>
      <c r="BQ1885" s="17" t="s">
        <v>30</v>
      </c>
      <c r="DN1885" s="17">
        <f>COUNTIF(AU1885:DM1885, "X")</f>
        <v>1</v>
      </c>
    </row>
    <row r="1886" spans="1:118" s="17" customFormat="1">
      <c r="A1886" s="17" t="s">
        <v>19994</v>
      </c>
      <c r="B1886" s="17">
        <v>55</v>
      </c>
      <c r="C1886" s="17">
        <v>126310</v>
      </c>
      <c r="D1886" s="17" t="s">
        <v>114</v>
      </c>
      <c r="E1886" s="17" t="s">
        <v>499</v>
      </c>
      <c r="F1886" s="17" t="s">
        <v>161</v>
      </c>
      <c r="H1886" s="309">
        <v>30981</v>
      </c>
      <c r="I1886" s="309">
        <v>38000</v>
      </c>
      <c r="J1886" s="17" t="s">
        <v>3888</v>
      </c>
      <c r="L1886" s="17" t="s">
        <v>19995</v>
      </c>
      <c r="N1886" s="17" t="s">
        <v>14</v>
      </c>
      <c r="O1886" s="17" t="s">
        <v>15</v>
      </c>
      <c r="P1886" s="17">
        <v>45371</v>
      </c>
      <c r="AF1886" s="17">
        <v>8</v>
      </c>
      <c r="AG1886" s="17">
        <v>2</v>
      </c>
      <c r="AI1886" s="17" t="s">
        <v>10178</v>
      </c>
      <c r="AM1886" s="17" t="s">
        <v>148</v>
      </c>
      <c r="AN1886" s="17" t="s">
        <v>19836</v>
      </c>
      <c r="AO1886" s="17">
        <v>3</v>
      </c>
      <c r="AP1886" s="17">
        <v>80</v>
      </c>
      <c r="AQ1886" s="17">
        <v>5</v>
      </c>
      <c r="AR1886" s="17" t="s">
        <v>10180</v>
      </c>
      <c r="BD1886" s="17" t="s">
        <v>3901</v>
      </c>
      <c r="BK1886" s="17" t="s">
        <v>3901</v>
      </c>
      <c r="BS1886" s="17" t="s">
        <v>3901</v>
      </c>
      <c r="CC1886" s="17" t="s">
        <v>3901</v>
      </c>
      <c r="CH1886" s="17" t="s">
        <v>3901</v>
      </c>
      <c r="CU1886" s="17" t="s">
        <v>3901</v>
      </c>
      <c r="DN1886" s="17">
        <f>COUNTIF(AU1886:DM1886, "X")</f>
        <v>6</v>
      </c>
    </row>
    <row r="1887" spans="1:118" s="17" customFormat="1">
      <c r="A1887" s="17" t="s">
        <v>17523</v>
      </c>
      <c r="B1887" s="17">
        <v>55</v>
      </c>
      <c r="C1887" s="17">
        <v>126414</v>
      </c>
      <c r="D1887" s="17" t="s">
        <v>5112</v>
      </c>
      <c r="E1887" s="17" t="s">
        <v>18</v>
      </c>
      <c r="F1887" s="17" t="s">
        <v>17</v>
      </c>
      <c r="H1887" s="309">
        <v>31373</v>
      </c>
      <c r="I1887" s="309">
        <v>38006</v>
      </c>
      <c r="J1887" s="17" t="s">
        <v>3888</v>
      </c>
      <c r="L1887" s="17" t="s">
        <v>17324</v>
      </c>
      <c r="N1887" s="17" t="s">
        <v>14</v>
      </c>
      <c r="O1887" s="17" t="s">
        <v>15</v>
      </c>
      <c r="P1887" s="17">
        <v>45371</v>
      </c>
      <c r="AF1887" s="17">
        <v>15</v>
      </c>
      <c r="AG1887" s="17">
        <v>2</v>
      </c>
      <c r="AH1887" s="17" t="s">
        <v>11926</v>
      </c>
      <c r="AK1887" s="17" t="s">
        <v>17298</v>
      </c>
      <c r="AM1887" s="17" t="s">
        <v>88</v>
      </c>
      <c r="AN1887" s="17" t="s">
        <v>17299</v>
      </c>
      <c r="AO1887" s="17">
        <v>3</v>
      </c>
      <c r="AP1887" s="17">
        <v>80</v>
      </c>
      <c r="AQ1887" s="17">
        <v>5</v>
      </c>
      <c r="AR1887" s="17" t="s">
        <v>17300</v>
      </c>
      <c r="BC1887" s="17" t="s">
        <v>21</v>
      </c>
      <c r="BD1887" s="17" t="s">
        <v>3901</v>
      </c>
      <c r="BK1887" s="17" t="s">
        <v>3901</v>
      </c>
      <c r="BS1887" s="17" t="s">
        <v>3901</v>
      </c>
      <c r="CH1887" s="17" t="s">
        <v>3901</v>
      </c>
      <c r="CR1887" s="17" t="s">
        <v>21</v>
      </c>
      <c r="CU1887" s="17" t="s">
        <v>3901</v>
      </c>
      <c r="DN1887" s="17">
        <f>COUNTIF(AU1887:DM1887, "X")</f>
        <v>5</v>
      </c>
    </row>
    <row r="1888" spans="1:118" s="17" customFormat="1">
      <c r="A1888" s="17" t="s">
        <v>20619</v>
      </c>
      <c r="B1888" s="17">
        <v>55</v>
      </c>
      <c r="C1888" s="17">
        <v>126453</v>
      </c>
      <c r="D1888" s="17" t="s">
        <v>6488</v>
      </c>
      <c r="E1888" s="17" t="s">
        <v>107</v>
      </c>
      <c r="F1888" s="17" t="s">
        <v>356</v>
      </c>
      <c r="H1888" s="309">
        <v>21725</v>
      </c>
      <c r="I1888" s="309">
        <v>38005</v>
      </c>
      <c r="J1888" s="17" t="s">
        <v>3888</v>
      </c>
      <c r="L1888" s="17" t="s">
        <v>20494</v>
      </c>
      <c r="N1888" s="17" t="s">
        <v>14</v>
      </c>
      <c r="O1888" s="17" t="s">
        <v>15</v>
      </c>
      <c r="P1888" s="17">
        <v>45371</v>
      </c>
      <c r="AF1888" s="17">
        <v>8</v>
      </c>
      <c r="AG1888" s="17">
        <v>2</v>
      </c>
      <c r="AI1888" s="17" t="s">
        <v>10178</v>
      </c>
      <c r="AM1888" s="17" t="s">
        <v>94</v>
      </c>
      <c r="AN1888" s="17" t="s">
        <v>20471</v>
      </c>
      <c r="AO1888" s="17">
        <v>3</v>
      </c>
      <c r="AP1888" s="17">
        <v>80</v>
      </c>
      <c r="AQ1888" s="17">
        <v>5</v>
      </c>
      <c r="AR1888" s="17" t="s">
        <v>10180</v>
      </c>
      <c r="AV1888" s="17" t="s">
        <v>3901</v>
      </c>
      <c r="BC1888" s="17" t="s">
        <v>21</v>
      </c>
      <c r="BD1888" s="17" t="s">
        <v>3901</v>
      </c>
      <c r="BH1888" s="17" t="s">
        <v>3901</v>
      </c>
      <c r="BJ1888" s="17" t="s">
        <v>21</v>
      </c>
      <c r="BK1888" s="17" t="s">
        <v>3901</v>
      </c>
      <c r="BS1888" s="17" t="s">
        <v>3901</v>
      </c>
      <c r="CG1888" s="17" t="s">
        <v>21</v>
      </c>
      <c r="CH1888" s="17" t="s">
        <v>3901</v>
      </c>
      <c r="CN1888" s="17" t="s">
        <v>3901</v>
      </c>
      <c r="CR1888" s="17" t="s">
        <v>21</v>
      </c>
      <c r="CU1888" s="17" t="s">
        <v>3901</v>
      </c>
      <c r="DA1888" s="17" t="s">
        <v>3901</v>
      </c>
      <c r="DN1888" s="17">
        <f>COUNTIF(AU1888:DM1888, "X")</f>
        <v>9</v>
      </c>
    </row>
    <row r="1889" spans="1:118" s="17" customFormat="1">
      <c r="A1889" s="17" t="s">
        <v>8659</v>
      </c>
      <c r="B1889" s="17">
        <v>55</v>
      </c>
      <c r="C1889" s="17">
        <v>126444</v>
      </c>
      <c r="D1889" s="17" t="s">
        <v>8660</v>
      </c>
      <c r="E1889" s="17" t="s">
        <v>4694</v>
      </c>
      <c r="F1889" s="17" t="s">
        <v>428</v>
      </c>
      <c r="H1889" s="309">
        <v>16840</v>
      </c>
      <c r="I1889" s="309">
        <v>38003</v>
      </c>
      <c r="J1889" s="17" t="s">
        <v>3888</v>
      </c>
      <c r="L1889" s="17" t="s">
        <v>8661</v>
      </c>
      <c r="N1889" s="17" t="s">
        <v>19</v>
      </c>
      <c r="O1889" s="17" t="s">
        <v>15</v>
      </c>
      <c r="P1889" s="17">
        <v>45356</v>
      </c>
      <c r="AC1889" s="17" t="s">
        <v>3890</v>
      </c>
      <c r="AD1889" s="17" t="s">
        <v>3891</v>
      </c>
      <c r="AF1889" s="17">
        <v>15</v>
      </c>
      <c r="AG1889" s="17">
        <v>2</v>
      </c>
      <c r="AM1889" s="17" t="s">
        <v>2607</v>
      </c>
      <c r="AN1889" s="17" t="s">
        <v>8305</v>
      </c>
      <c r="AO1889" s="17">
        <v>3</v>
      </c>
      <c r="AP1889" s="17">
        <v>80</v>
      </c>
      <c r="AQ1889" s="17">
        <v>5</v>
      </c>
      <c r="AT1889" s="17" t="s">
        <v>7979</v>
      </c>
      <c r="BC1889" s="17" t="s">
        <v>30</v>
      </c>
      <c r="BD1889" s="17" t="s">
        <v>3901</v>
      </c>
      <c r="BK1889" s="17" t="s">
        <v>3901</v>
      </c>
      <c r="BN1889" s="17" t="s">
        <v>3901</v>
      </c>
      <c r="BQ1889" s="17" t="s">
        <v>30</v>
      </c>
      <c r="BS1889" s="17" t="s">
        <v>3901</v>
      </c>
      <c r="BY1889" s="17" t="s">
        <v>3901</v>
      </c>
      <c r="CH1889" s="17" t="s">
        <v>3901</v>
      </c>
      <c r="CQ1889" s="17" t="s">
        <v>3901</v>
      </c>
      <c r="CU1889" s="17" t="s">
        <v>3901</v>
      </c>
      <c r="DE1889" s="17" t="s">
        <v>3901</v>
      </c>
      <c r="DN1889" s="17">
        <f>COUNTIF(AU1889:DM1889, "X")</f>
        <v>9</v>
      </c>
    </row>
    <row r="1890" spans="1:118" s="17" customFormat="1">
      <c r="A1890" s="17" t="s">
        <v>20953</v>
      </c>
      <c r="B1890" s="17">
        <v>55</v>
      </c>
      <c r="C1890" s="17">
        <v>126463</v>
      </c>
      <c r="D1890" s="17" t="s">
        <v>5109</v>
      </c>
      <c r="E1890" s="17" t="s">
        <v>174</v>
      </c>
      <c r="F1890" s="17" t="s">
        <v>164</v>
      </c>
      <c r="H1890" s="309">
        <v>23506</v>
      </c>
      <c r="I1890" s="309">
        <v>40847</v>
      </c>
      <c r="J1890" s="17" t="s">
        <v>3888</v>
      </c>
      <c r="L1890" s="17" t="s">
        <v>20914</v>
      </c>
      <c r="N1890" s="17" t="s">
        <v>26</v>
      </c>
      <c r="O1890" s="17" t="s">
        <v>15</v>
      </c>
      <c r="P1890" s="17">
        <v>45318</v>
      </c>
      <c r="AF1890" s="17">
        <v>8</v>
      </c>
      <c r="AG1890" s="17">
        <v>2</v>
      </c>
      <c r="AI1890" s="17" t="s">
        <v>20669</v>
      </c>
      <c r="AM1890" s="17" t="s">
        <v>27</v>
      </c>
      <c r="AN1890" s="17" t="s">
        <v>20847</v>
      </c>
      <c r="AO1890" s="17">
        <v>3</v>
      </c>
      <c r="AP1890" s="17">
        <v>80</v>
      </c>
      <c r="AQ1890" s="17">
        <v>5</v>
      </c>
      <c r="AR1890" s="17" t="s">
        <v>20671</v>
      </c>
      <c r="DN1890" s="17">
        <f>COUNTIF(AU1890:DM1890, "X")</f>
        <v>0</v>
      </c>
    </row>
    <row r="1891" spans="1:118" s="17" customFormat="1">
      <c r="A1891" s="17" t="s">
        <v>20575</v>
      </c>
      <c r="B1891" s="17">
        <v>55</v>
      </c>
      <c r="C1891" s="17">
        <v>126452</v>
      </c>
      <c r="D1891" s="17" t="s">
        <v>6488</v>
      </c>
      <c r="E1891" s="17" t="s">
        <v>324</v>
      </c>
      <c r="F1891" s="17" t="s">
        <v>4417</v>
      </c>
      <c r="H1891" s="309">
        <v>22452</v>
      </c>
      <c r="I1891" s="309">
        <v>38005</v>
      </c>
      <c r="J1891" s="17" t="s">
        <v>3888</v>
      </c>
      <c r="L1891" s="17" t="s">
        <v>20494</v>
      </c>
      <c r="N1891" s="17" t="s">
        <v>14</v>
      </c>
      <c r="O1891" s="17" t="s">
        <v>15</v>
      </c>
      <c r="P1891" s="17">
        <v>45371</v>
      </c>
      <c r="AF1891" s="17">
        <v>8</v>
      </c>
      <c r="AG1891" s="17">
        <v>2</v>
      </c>
      <c r="AI1891" s="17" t="s">
        <v>10178</v>
      </c>
      <c r="AM1891" s="17" t="s">
        <v>94</v>
      </c>
      <c r="AN1891" s="17" t="s">
        <v>20471</v>
      </c>
      <c r="AO1891" s="17">
        <v>3</v>
      </c>
      <c r="AP1891" s="17">
        <v>80</v>
      </c>
      <c r="AQ1891" s="17">
        <v>5</v>
      </c>
      <c r="AR1891" s="17" t="s">
        <v>10180</v>
      </c>
      <c r="AV1891" s="17" t="s">
        <v>3901</v>
      </c>
      <c r="BC1891" s="17" t="s">
        <v>21</v>
      </c>
      <c r="BD1891" s="17" t="s">
        <v>3901</v>
      </c>
      <c r="BJ1891" s="17" t="s">
        <v>21</v>
      </c>
      <c r="CH1891" s="17" t="s">
        <v>3901</v>
      </c>
      <c r="CN1891" s="17" t="s">
        <v>3901</v>
      </c>
      <c r="CR1891" s="17" t="s">
        <v>21</v>
      </c>
      <c r="CU1891" s="17" t="s">
        <v>3901</v>
      </c>
      <c r="DA1891" s="17" t="s">
        <v>3901</v>
      </c>
      <c r="DN1891" s="17">
        <f>COUNTIF(AU1891:DM1891, "X")</f>
        <v>6</v>
      </c>
    </row>
    <row r="1892" spans="1:118" s="17" customFormat="1">
      <c r="A1892" s="17" t="s">
        <v>26158</v>
      </c>
      <c r="B1892" s="17">
        <v>55</v>
      </c>
      <c r="C1892" s="17">
        <v>126510</v>
      </c>
      <c r="D1892" s="17" t="s">
        <v>348</v>
      </c>
      <c r="E1892" s="17" t="s">
        <v>14096</v>
      </c>
      <c r="F1892" s="17" t="s">
        <v>65</v>
      </c>
      <c r="H1892" s="309">
        <v>25601</v>
      </c>
      <c r="I1892" s="309">
        <v>38010</v>
      </c>
      <c r="J1892" s="17" t="s">
        <v>3888</v>
      </c>
      <c r="L1892" s="17" t="s">
        <v>26102</v>
      </c>
      <c r="N1892" s="17" t="s">
        <v>19</v>
      </c>
      <c r="O1892" s="17" t="s">
        <v>15</v>
      </c>
      <c r="P1892" s="17">
        <v>45356</v>
      </c>
      <c r="AD1892" s="17" t="s">
        <v>3891</v>
      </c>
      <c r="AF1892" s="17">
        <v>15</v>
      </c>
      <c r="AG1892" s="17">
        <v>2</v>
      </c>
      <c r="AM1892" s="17" t="s">
        <v>20</v>
      </c>
      <c r="AN1892" s="17" t="s">
        <v>26023</v>
      </c>
      <c r="AO1892" s="17">
        <v>3</v>
      </c>
      <c r="AP1892" s="17">
        <v>80</v>
      </c>
      <c r="AQ1892" s="17">
        <v>5</v>
      </c>
      <c r="AR1892" s="17" t="s">
        <v>22150</v>
      </c>
      <c r="BQ1892" s="17" t="s">
        <v>30</v>
      </c>
      <c r="BS1892" s="17" t="s">
        <v>3901</v>
      </c>
      <c r="CH1892" s="17" t="s">
        <v>3901</v>
      </c>
      <c r="CQ1892" s="17" t="s">
        <v>3901</v>
      </c>
      <c r="DN1892" s="17">
        <f>COUNTIF(AU1892:DM1892, "X")</f>
        <v>3</v>
      </c>
    </row>
    <row r="1893" spans="1:118" s="17" customFormat="1">
      <c r="A1893" s="17" t="s">
        <v>27098</v>
      </c>
      <c r="B1893" s="17">
        <v>55</v>
      </c>
      <c r="C1893" s="17">
        <v>126535</v>
      </c>
      <c r="D1893" s="17" t="s">
        <v>27099</v>
      </c>
      <c r="E1893" s="17" t="s">
        <v>149</v>
      </c>
      <c r="F1893" s="17" t="s">
        <v>48</v>
      </c>
      <c r="H1893" s="309">
        <v>31530</v>
      </c>
      <c r="I1893" s="309">
        <v>37993</v>
      </c>
      <c r="J1893" s="17" t="s">
        <v>3888</v>
      </c>
      <c r="L1893" s="17" t="s">
        <v>27100</v>
      </c>
      <c r="N1893" s="17" t="s">
        <v>14</v>
      </c>
      <c r="O1893" s="17" t="s">
        <v>15</v>
      </c>
      <c r="P1893" s="17">
        <v>45371</v>
      </c>
      <c r="AC1893" s="17" t="s">
        <v>17772</v>
      </c>
      <c r="AF1893" s="17">
        <v>8</v>
      </c>
      <c r="AG1893" s="17">
        <v>2</v>
      </c>
      <c r="AH1893" s="17" t="s">
        <v>11926</v>
      </c>
      <c r="AK1893" s="17" t="s">
        <v>17298</v>
      </c>
      <c r="AM1893" s="17" t="s">
        <v>2621</v>
      </c>
      <c r="AN1893" s="17" t="s">
        <v>26940</v>
      </c>
      <c r="AO1893" s="17">
        <v>3</v>
      </c>
      <c r="AP1893" s="17">
        <v>80</v>
      </c>
      <c r="AQ1893" s="17">
        <v>5</v>
      </c>
      <c r="AT1893" s="17" t="s">
        <v>25610</v>
      </c>
      <c r="BD1893" s="17" t="s">
        <v>3901</v>
      </c>
      <c r="BH1893" s="17" t="s">
        <v>3901</v>
      </c>
      <c r="BK1893" s="17" t="s">
        <v>3901</v>
      </c>
      <c r="BN1893" s="17" t="s">
        <v>3901</v>
      </c>
      <c r="BS1893" s="17" t="s">
        <v>3901</v>
      </c>
      <c r="CH1893" s="17" t="s">
        <v>3901</v>
      </c>
      <c r="CN1893" s="17" t="s">
        <v>3901</v>
      </c>
      <c r="CX1893" s="17" t="s">
        <v>3901</v>
      </c>
      <c r="DN1893" s="17">
        <f>COUNTIF(AU1893:DM1893, "X")</f>
        <v>8</v>
      </c>
    </row>
    <row r="1894" spans="1:118" s="17" customFormat="1">
      <c r="A1894" s="17" t="s">
        <v>15614</v>
      </c>
      <c r="B1894" s="17">
        <v>55</v>
      </c>
      <c r="C1894" s="17">
        <v>126546</v>
      </c>
      <c r="D1894" s="17" t="s">
        <v>15615</v>
      </c>
      <c r="E1894" s="17" t="s">
        <v>332</v>
      </c>
      <c r="F1894" s="17" t="s">
        <v>30</v>
      </c>
      <c r="H1894" s="309">
        <v>20731</v>
      </c>
      <c r="I1894" s="309">
        <v>38008</v>
      </c>
      <c r="J1894" s="17" t="s">
        <v>3888</v>
      </c>
      <c r="L1894" s="17" t="s">
        <v>15616</v>
      </c>
      <c r="N1894" s="17" t="s">
        <v>31</v>
      </c>
      <c r="O1894" s="17" t="s">
        <v>15</v>
      </c>
      <c r="P1894" s="17">
        <v>45373</v>
      </c>
      <c r="AC1894" s="17" t="s">
        <v>9895</v>
      </c>
      <c r="AD1894" s="17" t="s">
        <v>9896</v>
      </c>
      <c r="AF1894" s="17">
        <v>8</v>
      </c>
      <c r="AG1894" s="17">
        <v>2</v>
      </c>
      <c r="AM1894" s="17" t="s">
        <v>121</v>
      </c>
      <c r="AN1894" s="17" t="s">
        <v>15516</v>
      </c>
      <c r="AO1894" s="17">
        <v>3</v>
      </c>
      <c r="AP1894" s="17">
        <v>80</v>
      </c>
      <c r="AQ1894" s="17">
        <v>5</v>
      </c>
      <c r="AR1894" s="17" t="s">
        <v>9898</v>
      </c>
      <c r="AT1894" s="17" t="s">
        <v>15057</v>
      </c>
      <c r="BC1894" s="17" t="s">
        <v>30</v>
      </c>
      <c r="BD1894" s="17" t="s">
        <v>3901</v>
      </c>
      <c r="BH1894" s="17" t="s">
        <v>3901</v>
      </c>
      <c r="BJ1894" s="17" t="s">
        <v>30</v>
      </c>
      <c r="BK1894" s="17" t="s">
        <v>3901</v>
      </c>
      <c r="BS1894" s="17" t="s">
        <v>3901</v>
      </c>
      <c r="CH1894" s="17" t="s">
        <v>3901</v>
      </c>
      <c r="CU1894" s="17" t="s">
        <v>3901</v>
      </c>
      <c r="DN1894" s="17">
        <f>COUNTIF(AU1894:DM1894, "X")</f>
        <v>6</v>
      </c>
    </row>
    <row r="1895" spans="1:118" s="17" customFormat="1">
      <c r="A1895" s="17" t="s">
        <v>19326</v>
      </c>
      <c r="B1895" s="17">
        <v>55</v>
      </c>
      <c r="C1895" s="17">
        <v>126594</v>
      </c>
      <c r="D1895" s="17" t="s">
        <v>294</v>
      </c>
      <c r="E1895" s="17" t="s">
        <v>147</v>
      </c>
      <c r="F1895" s="17" t="s">
        <v>247</v>
      </c>
      <c r="H1895" s="309">
        <v>31610</v>
      </c>
      <c r="I1895" s="309">
        <v>38019</v>
      </c>
      <c r="J1895" s="17" t="s">
        <v>3888</v>
      </c>
      <c r="L1895" s="17" t="s">
        <v>19327</v>
      </c>
      <c r="N1895" s="17" t="s">
        <v>31</v>
      </c>
      <c r="O1895" s="17" t="s">
        <v>15</v>
      </c>
      <c r="P1895" s="17">
        <v>45373</v>
      </c>
      <c r="AF1895" s="17">
        <v>8</v>
      </c>
      <c r="AG1895" s="17">
        <v>2</v>
      </c>
      <c r="AH1895" s="17" t="s">
        <v>11926</v>
      </c>
      <c r="AK1895" s="17" t="s">
        <v>11927</v>
      </c>
      <c r="AM1895" s="17" t="s">
        <v>34</v>
      </c>
      <c r="AN1895" s="17" t="s">
        <v>19238</v>
      </c>
      <c r="AO1895" s="17">
        <v>3</v>
      </c>
      <c r="AP1895" s="17">
        <v>80</v>
      </c>
      <c r="AQ1895" s="17">
        <v>5</v>
      </c>
      <c r="AR1895" s="17" t="s">
        <v>19239</v>
      </c>
      <c r="BC1895" s="17" t="s">
        <v>30</v>
      </c>
      <c r="BD1895" s="17" t="s">
        <v>3901</v>
      </c>
      <c r="BH1895" s="17" t="s">
        <v>3901</v>
      </c>
      <c r="CH1895" s="17" t="s">
        <v>3901</v>
      </c>
      <c r="CU1895" s="17" t="s">
        <v>3901</v>
      </c>
      <c r="CX1895" s="17" t="s">
        <v>3901</v>
      </c>
      <c r="DN1895" s="17">
        <f>COUNTIF(AU1895:DM1895, "X")</f>
        <v>5</v>
      </c>
    </row>
    <row r="1896" spans="1:118" s="17" customFormat="1">
      <c r="A1896" s="17" t="s">
        <v>22358</v>
      </c>
      <c r="B1896" s="17">
        <v>55</v>
      </c>
      <c r="C1896" s="17">
        <v>126635</v>
      </c>
      <c r="D1896" s="17" t="s">
        <v>22359</v>
      </c>
      <c r="E1896" s="17" t="s">
        <v>18</v>
      </c>
      <c r="F1896" s="17" t="s">
        <v>61</v>
      </c>
      <c r="H1896" s="309">
        <v>30845</v>
      </c>
      <c r="I1896" s="309">
        <v>44019</v>
      </c>
      <c r="J1896" s="17" t="s">
        <v>3888</v>
      </c>
      <c r="L1896" s="17" t="s">
        <v>22360</v>
      </c>
      <c r="N1896" s="17" t="s">
        <v>31</v>
      </c>
      <c r="O1896" s="17" t="s">
        <v>15</v>
      </c>
      <c r="P1896" s="17">
        <v>45373</v>
      </c>
      <c r="AF1896" s="17">
        <v>15</v>
      </c>
      <c r="AG1896" s="17">
        <v>2</v>
      </c>
      <c r="AH1896" s="17" t="s">
        <v>11926</v>
      </c>
      <c r="AK1896" s="17" t="s">
        <v>11927</v>
      </c>
      <c r="AM1896" s="17" t="s">
        <v>200</v>
      </c>
      <c r="AN1896" s="17" t="s">
        <v>22312</v>
      </c>
      <c r="AO1896" s="17">
        <v>3</v>
      </c>
      <c r="AP1896" s="17">
        <v>80</v>
      </c>
      <c r="AQ1896" s="17">
        <v>5</v>
      </c>
      <c r="AR1896" s="17" t="s">
        <v>11941</v>
      </c>
      <c r="BC1896" s="17" t="s">
        <v>21</v>
      </c>
      <c r="DN1896" s="17">
        <f>COUNTIF(AU1896:DM1896, "X")</f>
        <v>0</v>
      </c>
    </row>
    <row r="1897" spans="1:118" s="17" customFormat="1">
      <c r="A1897" s="17" t="s">
        <v>15298</v>
      </c>
      <c r="B1897" s="17">
        <v>55</v>
      </c>
      <c r="C1897" s="17">
        <v>126664</v>
      </c>
      <c r="D1897" s="17" t="s">
        <v>4168</v>
      </c>
      <c r="E1897" s="17" t="s">
        <v>362</v>
      </c>
      <c r="F1897" s="17" t="s">
        <v>18</v>
      </c>
      <c r="H1897" s="309">
        <v>25804</v>
      </c>
      <c r="I1897" s="309">
        <v>40976</v>
      </c>
      <c r="J1897" s="17" t="s">
        <v>3888</v>
      </c>
      <c r="L1897" s="17" t="s">
        <v>15299</v>
      </c>
      <c r="M1897" s="17" t="s">
        <v>15300</v>
      </c>
      <c r="N1897" s="17" t="s">
        <v>31</v>
      </c>
      <c r="O1897" s="17" t="s">
        <v>15</v>
      </c>
      <c r="P1897" s="17">
        <v>45373</v>
      </c>
      <c r="Q1897" s="17">
        <v>3981</v>
      </c>
      <c r="AC1897" s="17" t="s">
        <v>9895</v>
      </c>
      <c r="AD1897" s="17" t="s">
        <v>9896</v>
      </c>
      <c r="AF1897" s="17">
        <v>8</v>
      </c>
      <c r="AG1897" s="17">
        <v>2</v>
      </c>
      <c r="AM1897" s="17" t="s">
        <v>44</v>
      </c>
      <c r="AN1897" s="17" t="s">
        <v>15244</v>
      </c>
      <c r="AO1897" s="17">
        <v>3</v>
      </c>
      <c r="AP1897" s="17">
        <v>80</v>
      </c>
      <c r="AQ1897" s="17">
        <v>5</v>
      </c>
      <c r="AR1897" s="17" t="s">
        <v>9898</v>
      </c>
      <c r="AT1897" s="17" t="s">
        <v>15057</v>
      </c>
      <c r="DN1897" s="17">
        <f>COUNTIF(AU1897:DM1897, "X")</f>
        <v>0</v>
      </c>
    </row>
    <row r="1898" spans="1:118" s="17" customFormat="1">
      <c r="A1898" s="17" t="s">
        <v>9042</v>
      </c>
      <c r="B1898" s="17">
        <v>55</v>
      </c>
      <c r="C1898" s="17">
        <v>126682</v>
      </c>
      <c r="D1898" s="17" t="s">
        <v>9043</v>
      </c>
      <c r="E1898" s="17" t="s">
        <v>318</v>
      </c>
      <c r="F1898" s="17" t="s">
        <v>65</v>
      </c>
      <c r="H1898" s="309">
        <v>31332</v>
      </c>
      <c r="I1898" s="309">
        <v>44104</v>
      </c>
      <c r="J1898" s="17" t="s">
        <v>3888</v>
      </c>
      <c r="L1898" s="17" t="s">
        <v>9044</v>
      </c>
      <c r="N1898" s="17" t="s">
        <v>19</v>
      </c>
      <c r="O1898" s="17" t="s">
        <v>15</v>
      </c>
      <c r="P1898" s="17">
        <v>45356</v>
      </c>
      <c r="AC1898" s="17" t="s">
        <v>3890</v>
      </c>
      <c r="AD1898" s="17" t="s">
        <v>3891</v>
      </c>
      <c r="AF1898" s="17">
        <v>15</v>
      </c>
      <c r="AG1898" s="17">
        <v>2</v>
      </c>
      <c r="AM1898" s="17" t="s">
        <v>2608</v>
      </c>
      <c r="AN1898" s="17" t="s">
        <v>8704</v>
      </c>
      <c r="AO1898" s="17">
        <v>3</v>
      </c>
      <c r="AP1898" s="17">
        <v>80</v>
      </c>
      <c r="AQ1898" s="17">
        <v>5</v>
      </c>
      <c r="AT1898" s="17" t="s">
        <v>7979</v>
      </c>
      <c r="BD1898" s="17" t="s">
        <v>3901</v>
      </c>
      <c r="DN1898" s="17">
        <f>COUNTIF(AU1898:DM1898, "X")</f>
        <v>1</v>
      </c>
    </row>
    <row r="1899" spans="1:118" s="17" customFormat="1">
      <c r="A1899" s="17" t="s">
        <v>7168</v>
      </c>
      <c r="B1899" s="17">
        <v>55</v>
      </c>
      <c r="C1899" s="17">
        <v>126729</v>
      </c>
      <c r="D1899" s="17" t="s">
        <v>7169</v>
      </c>
      <c r="E1899" s="17" t="s">
        <v>11</v>
      </c>
      <c r="F1899" s="17" t="s">
        <v>530</v>
      </c>
      <c r="H1899" s="309">
        <v>31496</v>
      </c>
      <c r="I1899" s="309">
        <v>43217</v>
      </c>
      <c r="J1899" s="17" t="s">
        <v>3888</v>
      </c>
      <c r="L1899" s="17" t="s">
        <v>6746</v>
      </c>
      <c r="N1899" s="17" t="s">
        <v>19</v>
      </c>
      <c r="O1899" s="17" t="s">
        <v>15</v>
      </c>
      <c r="P1899" s="17">
        <v>45356</v>
      </c>
      <c r="AC1899" s="17" t="s">
        <v>3890</v>
      </c>
      <c r="AD1899" s="17" t="s">
        <v>3891</v>
      </c>
      <c r="AF1899" s="17">
        <v>8</v>
      </c>
      <c r="AG1899" s="17">
        <v>2</v>
      </c>
      <c r="AM1899" s="17" t="s">
        <v>248</v>
      </c>
      <c r="AN1899" s="17" t="s">
        <v>6588</v>
      </c>
      <c r="AO1899" s="17">
        <v>3</v>
      </c>
      <c r="AP1899" s="17">
        <v>80</v>
      </c>
      <c r="AQ1899" s="17">
        <v>5</v>
      </c>
      <c r="AT1899" s="17" t="s">
        <v>6589</v>
      </c>
      <c r="BC1899" s="17" t="s">
        <v>30</v>
      </c>
      <c r="DN1899" s="17">
        <f>COUNTIF(AU1899:DM1899, "X")</f>
        <v>0</v>
      </c>
    </row>
    <row r="1900" spans="1:118" s="17" customFormat="1">
      <c r="A1900" s="17" t="s">
        <v>11662</v>
      </c>
      <c r="B1900" s="17">
        <v>55</v>
      </c>
      <c r="C1900" s="17">
        <v>126745</v>
      </c>
      <c r="D1900" s="17" t="s">
        <v>11663</v>
      </c>
      <c r="E1900" s="17" t="s">
        <v>184</v>
      </c>
      <c r="F1900" s="17" t="s">
        <v>7820</v>
      </c>
      <c r="H1900" s="309">
        <v>31604</v>
      </c>
      <c r="I1900" s="309">
        <v>42416</v>
      </c>
      <c r="J1900" s="17" t="s">
        <v>3888</v>
      </c>
      <c r="L1900" s="17" t="s">
        <v>11664</v>
      </c>
      <c r="N1900" s="17" t="s">
        <v>14</v>
      </c>
      <c r="O1900" s="17" t="s">
        <v>15</v>
      </c>
      <c r="P1900" s="17">
        <v>45371</v>
      </c>
      <c r="AC1900" s="17" t="s">
        <v>14</v>
      </c>
      <c r="AF1900" s="17">
        <v>8</v>
      </c>
      <c r="AG1900" s="17">
        <v>2</v>
      </c>
      <c r="AI1900" s="17" t="s">
        <v>10178</v>
      </c>
      <c r="AM1900" s="17" t="s">
        <v>68</v>
      </c>
      <c r="AN1900" s="17" t="s">
        <v>11517</v>
      </c>
      <c r="AO1900" s="17">
        <v>3</v>
      </c>
      <c r="AP1900" s="17">
        <v>80</v>
      </c>
      <c r="AQ1900" s="17">
        <v>5</v>
      </c>
      <c r="AR1900" s="17" t="s">
        <v>10180</v>
      </c>
      <c r="BC1900" s="17" t="s">
        <v>21</v>
      </c>
      <c r="BD1900" s="17" t="s">
        <v>3901</v>
      </c>
      <c r="CR1900" s="17" t="s">
        <v>21</v>
      </c>
      <c r="DN1900" s="17">
        <f>COUNTIF(AU1900:DM1900, "X")</f>
        <v>1</v>
      </c>
    </row>
    <row r="1901" spans="1:118" s="17" customFormat="1">
      <c r="A1901" s="17" t="s">
        <v>25012</v>
      </c>
      <c r="B1901" s="17">
        <v>55</v>
      </c>
      <c r="C1901" s="17">
        <v>126741</v>
      </c>
      <c r="D1901" s="17" t="s">
        <v>5344</v>
      </c>
      <c r="E1901" s="17" t="s">
        <v>6330</v>
      </c>
      <c r="F1901" s="17" t="s">
        <v>11782</v>
      </c>
      <c r="H1901" s="309">
        <v>31711</v>
      </c>
      <c r="I1901" s="309">
        <v>37998</v>
      </c>
      <c r="J1901" s="17" t="s">
        <v>3888</v>
      </c>
      <c r="L1901" s="17" t="s">
        <v>24856</v>
      </c>
      <c r="N1901" s="17" t="s">
        <v>31</v>
      </c>
      <c r="O1901" s="17" t="s">
        <v>15</v>
      </c>
      <c r="P1901" s="17">
        <v>45373</v>
      </c>
      <c r="AC1901" s="17" t="s">
        <v>9895</v>
      </c>
      <c r="AD1901" s="17" t="s">
        <v>9896</v>
      </c>
      <c r="AF1901" s="17">
        <v>8</v>
      </c>
      <c r="AG1901" s="17">
        <v>2</v>
      </c>
      <c r="AM1901" s="17" t="s">
        <v>268</v>
      </c>
      <c r="AN1901" s="17" t="s">
        <v>24751</v>
      </c>
      <c r="AO1901" s="17">
        <v>3</v>
      </c>
      <c r="AP1901" s="17">
        <v>80</v>
      </c>
      <c r="AQ1901" s="17">
        <v>5</v>
      </c>
      <c r="AR1901" s="17" t="s">
        <v>9898</v>
      </c>
      <c r="AT1901" s="17" t="s">
        <v>14152</v>
      </c>
      <c r="BD1901" s="17" t="s">
        <v>3901</v>
      </c>
      <c r="CH1901" s="17" t="s">
        <v>3901</v>
      </c>
      <c r="DN1901" s="17">
        <f>COUNTIF(AU1901:DM1901, "X")</f>
        <v>2</v>
      </c>
    </row>
    <row r="1902" spans="1:118" s="17" customFormat="1">
      <c r="A1902" s="17" t="s">
        <v>4833</v>
      </c>
      <c r="B1902" s="17">
        <v>55</v>
      </c>
      <c r="C1902" s="17">
        <v>126756</v>
      </c>
      <c r="D1902" s="17" t="s">
        <v>4834</v>
      </c>
      <c r="E1902" s="17" t="s">
        <v>4264</v>
      </c>
      <c r="F1902" s="17" t="s">
        <v>4835</v>
      </c>
      <c r="H1902" s="309">
        <v>31526</v>
      </c>
      <c r="I1902" s="309">
        <v>37998</v>
      </c>
      <c r="J1902" s="17" t="s">
        <v>3888</v>
      </c>
      <c r="L1902" s="17" t="s">
        <v>4836</v>
      </c>
      <c r="N1902" s="17" t="s">
        <v>19</v>
      </c>
      <c r="O1902" s="17" t="s">
        <v>15</v>
      </c>
      <c r="P1902" s="17">
        <v>45356</v>
      </c>
      <c r="Q1902" s="17">
        <v>3902</v>
      </c>
      <c r="AC1902" s="17" t="s">
        <v>3890</v>
      </c>
      <c r="AD1902" s="17" t="s">
        <v>3891</v>
      </c>
      <c r="AF1902" s="17">
        <v>8</v>
      </c>
      <c r="AG1902" s="17">
        <v>2</v>
      </c>
      <c r="AM1902" s="17" t="s">
        <v>2602</v>
      </c>
      <c r="AN1902" s="17" t="s">
        <v>4371</v>
      </c>
      <c r="AO1902" s="17">
        <v>3</v>
      </c>
      <c r="AP1902" s="17">
        <v>80</v>
      </c>
      <c r="AQ1902" s="17">
        <v>5</v>
      </c>
      <c r="AT1902" s="17" t="s">
        <v>3893</v>
      </c>
      <c r="BD1902" s="17" t="s">
        <v>3901</v>
      </c>
      <c r="CH1902" s="17" t="s">
        <v>3901</v>
      </c>
      <c r="CU1902" s="17" t="s">
        <v>3901</v>
      </c>
      <c r="DN1902" s="17">
        <f>COUNTIF(AU1902:DM1902, "X")</f>
        <v>3</v>
      </c>
    </row>
    <row r="1903" spans="1:118" s="17" customFormat="1">
      <c r="A1903" s="17" t="s">
        <v>26630</v>
      </c>
      <c r="B1903" s="17">
        <v>55</v>
      </c>
      <c r="C1903" s="17">
        <v>126755</v>
      </c>
      <c r="D1903" s="17" t="s">
        <v>26631</v>
      </c>
      <c r="E1903" s="17" t="s">
        <v>7873</v>
      </c>
      <c r="F1903" s="17" t="s">
        <v>30</v>
      </c>
      <c r="H1903" s="309">
        <v>31363</v>
      </c>
      <c r="I1903" s="309">
        <v>42170</v>
      </c>
      <c r="J1903" s="17" t="s">
        <v>3888</v>
      </c>
      <c r="L1903" s="17" t="s">
        <v>26632</v>
      </c>
      <c r="N1903" s="17" t="s">
        <v>14</v>
      </c>
      <c r="O1903" s="17" t="s">
        <v>15</v>
      </c>
      <c r="P1903" s="17">
        <v>45371</v>
      </c>
      <c r="AC1903" s="17" t="s">
        <v>17772</v>
      </c>
      <c r="AF1903" s="17">
        <v>15</v>
      </c>
      <c r="AG1903" s="17">
        <v>2</v>
      </c>
      <c r="AH1903" s="17" t="s">
        <v>11926</v>
      </c>
      <c r="AK1903" s="17" t="s">
        <v>17298</v>
      </c>
      <c r="AM1903" s="17" t="s">
        <v>2619</v>
      </c>
      <c r="AN1903" s="17" t="s">
        <v>26616</v>
      </c>
      <c r="AO1903" s="17">
        <v>3</v>
      </c>
      <c r="AP1903" s="17">
        <v>80</v>
      </c>
      <c r="AQ1903" s="17">
        <v>5</v>
      </c>
      <c r="AT1903" s="17" t="s">
        <v>26617</v>
      </c>
      <c r="BC1903" s="17" t="s">
        <v>21</v>
      </c>
      <c r="DN1903" s="17">
        <f>COUNTIF(AU1903:DM1903, "X")</f>
        <v>0</v>
      </c>
    </row>
    <row r="1904" spans="1:118" s="17" customFormat="1">
      <c r="A1904" s="17" t="s">
        <v>9710</v>
      </c>
      <c r="B1904" s="17">
        <v>55</v>
      </c>
      <c r="C1904" s="17">
        <v>126782</v>
      </c>
      <c r="D1904" s="17" t="s">
        <v>7844</v>
      </c>
      <c r="E1904" s="17" t="s">
        <v>9711</v>
      </c>
      <c r="F1904" s="17" t="s">
        <v>82</v>
      </c>
      <c r="H1904" s="309">
        <v>31673</v>
      </c>
      <c r="I1904" s="309">
        <v>38014</v>
      </c>
      <c r="J1904" s="17" t="s">
        <v>3888</v>
      </c>
      <c r="L1904" s="17" t="s">
        <v>9712</v>
      </c>
      <c r="N1904" s="17" t="s">
        <v>19</v>
      </c>
      <c r="O1904" s="17" t="s">
        <v>15</v>
      </c>
      <c r="P1904" s="17">
        <v>45356</v>
      </c>
      <c r="AC1904" s="17" t="s">
        <v>3890</v>
      </c>
      <c r="AD1904" s="17" t="s">
        <v>3891</v>
      </c>
      <c r="AF1904" s="17">
        <v>8</v>
      </c>
      <c r="AG1904" s="17">
        <v>2</v>
      </c>
      <c r="AM1904" s="17" t="s">
        <v>218</v>
      </c>
      <c r="AN1904" s="17" t="s">
        <v>9598</v>
      </c>
      <c r="AO1904" s="17">
        <v>3</v>
      </c>
      <c r="AP1904" s="17">
        <v>80</v>
      </c>
      <c r="AQ1904" s="17">
        <v>5</v>
      </c>
      <c r="AT1904" s="17" t="s">
        <v>9082</v>
      </c>
      <c r="BD1904" s="17" t="s">
        <v>3901</v>
      </c>
      <c r="BK1904" s="17" t="s">
        <v>3901</v>
      </c>
      <c r="BY1904" s="17" t="s">
        <v>3901</v>
      </c>
      <c r="CR1904" s="17" t="s">
        <v>21</v>
      </c>
      <c r="DN1904" s="17">
        <f>COUNTIF(AU1904:DM1904, "X")</f>
        <v>3</v>
      </c>
    </row>
    <row r="1905" spans="1:118" s="17" customFormat="1">
      <c r="A1905" s="17" t="s">
        <v>14277</v>
      </c>
      <c r="B1905" s="17">
        <v>55</v>
      </c>
      <c r="C1905" s="17">
        <v>126816</v>
      </c>
      <c r="D1905" s="17" t="s">
        <v>106</v>
      </c>
      <c r="E1905" s="17" t="s">
        <v>160</v>
      </c>
      <c r="F1905" s="17" t="s">
        <v>82</v>
      </c>
      <c r="H1905" s="309">
        <v>31679</v>
      </c>
      <c r="I1905" s="309">
        <v>38008</v>
      </c>
      <c r="J1905" s="17" t="s">
        <v>3888</v>
      </c>
      <c r="L1905" s="17" t="s">
        <v>14278</v>
      </c>
      <c r="N1905" s="17" t="s">
        <v>31</v>
      </c>
      <c r="O1905" s="17" t="s">
        <v>15</v>
      </c>
      <c r="P1905" s="17">
        <v>45373</v>
      </c>
      <c r="AC1905" s="17" t="s">
        <v>9895</v>
      </c>
      <c r="AD1905" s="17" t="s">
        <v>9896</v>
      </c>
      <c r="AF1905" s="17">
        <v>15</v>
      </c>
      <c r="AG1905" s="17">
        <v>2</v>
      </c>
      <c r="AM1905" s="17" t="s">
        <v>157</v>
      </c>
      <c r="AN1905" s="17" t="s">
        <v>14151</v>
      </c>
      <c r="AO1905" s="17">
        <v>3</v>
      </c>
      <c r="AP1905" s="17">
        <v>80</v>
      </c>
      <c r="AQ1905" s="17">
        <v>5</v>
      </c>
      <c r="AR1905" s="17" t="s">
        <v>9898</v>
      </c>
      <c r="AT1905" s="17" t="s">
        <v>14152</v>
      </c>
      <c r="BD1905" s="17" t="s">
        <v>3901</v>
      </c>
      <c r="BK1905" s="17" t="s">
        <v>3901</v>
      </c>
      <c r="DN1905" s="17">
        <f>COUNTIF(AU1905:DM1905, "X")</f>
        <v>2</v>
      </c>
    </row>
    <row r="1906" spans="1:118" s="17" customFormat="1">
      <c r="A1906" s="17" t="s">
        <v>10651</v>
      </c>
      <c r="B1906" s="17">
        <v>55</v>
      </c>
      <c r="C1906" s="17">
        <v>126880</v>
      </c>
      <c r="D1906" s="17" t="s">
        <v>10652</v>
      </c>
      <c r="E1906" s="17" t="s">
        <v>367</v>
      </c>
      <c r="F1906" s="17" t="s">
        <v>442</v>
      </c>
      <c r="G1906" s="17" t="s">
        <v>100</v>
      </c>
      <c r="H1906" s="309">
        <v>31332</v>
      </c>
      <c r="I1906" s="309">
        <v>38019</v>
      </c>
      <c r="J1906" s="17" t="s">
        <v>3888</v>
      </c>
      <c r="L1906" s="17" t="s">
        <v>10653</v>
      </c>
      <c r="M1906" s="17" t="s">
        <v>779</v>
      </c>
      <c r="N1906" s="17" t="s">
        <v>14</v>
      </c>
      <c r="O1906" s="17" t="s">
        <v>15</v>
      </c>
      <c r="P1906" s="17">
        <v>45371</v>
      </c>
      <c r="AC1906" s="17" t="s">
        <v>14</v>
      </c>
      <c r="AF1906" s="17">
        <v>15</v>
      </c>
      <c r="AG1906" s="17">
        <v>2</v>
      </c>
      <c r="AI1906" s="17" t="s">
        <v>10178</v>
      </c>
      <c r="AM1906" s="17" t="s">
        <v>193</v>
      </c>
      <c r="AN1906" s="17" t="s">
        <v>10381</v>
      </c>
      <c r="AO1906" s="17">
        <v>3</v>
      </c>
      <c r="AP1906" s="17">
        <v>80</v>
      </c>
      <c r="AQ1906" s="17">
        <v>5</v>
      </c>
      <c r="AR1906" s="17" t="s">
        <v>10180</v>
      </c>
      <c r="BD1906" s="17" t="s">
        <v>3901</v>
      </c>
      <c r="CU1906" s="17" t="s">
        <v>3901</v>
      </c>
      <c r="DA1906" s="17" t="s">
        <v>3901</v>
      </c>
      <c r="DN1906" s="17">
        <f>COUNTIF(AU1906:DM1906, "X")</f>
        <v>3</v>
      </c>
    </row>
    <row r="1907" spans="1:118" s="17" customFormat="1">
      <c r="A1907" s="17" t="s">
        <v>12458</v>
      </c>
      <c r="B1907" s="17">
        <v>55</v>
      </c>
      <c r="C1907" s="17">
        <v>126871</v>
      </c>
      <c r="D1907" s="17" t="s">
        <v>12459</v>
      </c>
      <c r="E1907" s="17" t="s">
        <v>12460</v>
      </c>
      <c r="F1907" s="17" t="s">
        <v>12461</v>
      </c>
      <c r="H1907" s="309">
        <v>15652</v>
      </c>
      <c r="I1907" s="309">
        <v>42682</v>
      </c>
      <c r="J1907" s="17" t="s">
        <v>3888</v>
      </c>
      <c r="L1907" s="17" t="s">
        <v>12462</v>
      </c>
      <c r="N1907" s="17" t="s">
        <v>31</v>
      </c>
      <c r="O1907" s="17" t="s">
        <v>15</v>
      </c>
      <c r="P1907" s="17">
        <v>45373</v>
      </c>
      <c r="AC1907" s="17" t="s">
        <v>9895</v>
      </c>
      <c r="AD1907" s="17" t="s">
        <v>9896</v>
      </c>
      <c r="AF1907" s="17">
        <v>8</v>
      </c>
      <c r="AG1907" s="17">
        <v>2</v>
      </c>
      <c r="AM1907" s="17" t="s">
        <v>222</v>
      </c>
      <c r="AN1907" s="17" t="s">
        <v>12432</v>
      </c>
      <c r="AO1907" s="17">
        <v>3</v>
      </c>
      <c r="AP1907" s="17">
        <v>80</v>
      </c>
      <c r="AQ1907" s="17">
        <v>5</v>
      </c>
      <c r="AR1907" s="17" t="s">
        <v>9898</v>
      </c>
      <c r="AT1907" s="17" t="s">
        <v>11929</v>
      </c>
      <c r="BC1907" s="17" t="s">
        <v>30</v>
      </c>
      <c r="BD1907" s="17" t="s">
        <v>3901</v>
      </c>
      <c r="DN1907" s="17">
        <f>COUNTIF(AU1907:DM1907, "X")</f>
        <v>1</v>
      </c>
    </row>
    <row r="1908" spans="1:118" s="17" customFormat="1">
      <c r="A1908" s="17" t="s">
        <v>20842</v>
      </c>
      <c r="B1908" s="17">
        <v>55</v>
      </c>
      <c r="C1908" s="17">
        <v>126927</v>
      </c>
      <c r="D1908" s="17" t="s">
        <v>15431</v>
      </c>
      <c r="E1908" s="17" t="s">
        <v>4113</v>
      </c>
      <c r="F1908" s="17" t="s">
        <v>56</v>
      </c>
      <c r="H1908" s="309">
        <v>31600</v>
      </c>
      <c r="I1908" s="309">
        <v>38015</v>
      </c>
      <c r="J1908" s="17" t="s">
        <v>3888</v>
      </c>
      <c r="L1908" s="17" t="s">
        <v>20843</v>
      </c>
      <c r="N1908" s="17" t="s">
        <v>26</v>
      </c>
      <c r="O1908" s="17" t="s">
        <v>15</v>
      </c>
      <c r="P1908" s="17">
        <v>45318</v>
      </c>
      <c r="AF1908" s="17">
        <v>15</v>
      </c>
      <c r="AG1908" s="17">
        <v>2</v>
      </c>
      <c r="AI1908" s="17" t="s">
        <v>20669</v>
      </c>
      <c r="AM1908" s="17" t="s">
        <v>53</v>
      </c>
      <c r="AN1908" s="17" t="s">
        <v>20670</v>
      </c>
      <c r="AO1908" s="17">
        <v>3</v>
      </c>
      <c r="AP1908" s="17">
        <v>80</v>
      </c>
      <c r="AQ1908" s="17">
        <v>5</v>
      </c>
      <c r="AR1908" s="17" t="s">
        <v>20671</v>
      </c>
      <c r="BC1908" s="17" t="s">
        <v>21</v>
      </c>
      <c r="BD1908" s="17" t="s">
        <v>3901</v>
      </c>
      <c r="BH1908" s="17" t="s">
        <v>3901</v>
      </c>
      <c r="BQ1908" s="17" t="s">
        <v>21</v>
      </c>
      <c r="BS1908" s="17" t="s">
        <v>3901</v>
      </c>
      <c r="CF1908" s="17" t="s">
        <v>3901</v>
      </c>
      <c r="CH1908" s="17" t="s">
        <v>3901</v>
      </c>
      <c r="CI1908" s="17" t="s">
        <v>3901</v>
      </c>
      <c r="CN1908" s="17" t="s">
        <v>3901</v>
      </c>
      <c r="CR1908" s="17" t="s">
        <v>21</v>
      </c>
      <c r="CU1908" s="17" t="s">
        <v>3901</v>
      </c>
      <c r="DD1908" s="17" t="s">
        <v>3901</v>
      </c>
      <c r="DN1908" s="17">
        <f>COUNTIF(AU1908:DM1908, "X")</f>
        <v>9</v>
      </c>
    </row>
    <row r="1909" spans="1:118" s="17" customFormat="1">
      <c r="A1909" s="17" t="s">
        <v>8916</v>
      </c>
      <c r="B1909" s="17">
        <v>55</v>
      </c>
      <c r="C1909" s="17">
        <v>126976</v>
      </c>
      <c r="D1909" s="17" t="s">
        <v>93</v>
      </c>
      <c r="E1909" s="17" t="s">
        <v>412</v>
      </c>
      <c r="F1909" s="17" t="s">
        <v>96</v>
      </c>
      <c r="H1909" s="309">
        <v>31426</v>
      </c>
      <c r="I1909" s="309">
        <v>38014</v>
      </c>
      <c r="J1909" s="17" t="s">
        <v>3888</v>
      </c>
      <c r="L1909" s="17" t="s">
        <v>8917</v>
      </c>
      <c r="N1909" s="17" t="s">
        <v>19</v>
      </c>
      <c r="O1909" s="17" t="s">
        <v>15</v>
      </c>
      <c r="P1909" s="17">
        <v>45356</v>
      </c>
      <c r="AC1909" s="17" t="s">
        <v>3890</v>
      </c>
      <c r="AD1909" s="17" t="s">
        <v>3891</v>
      </c>
      <c r="AF1909" s="17">
        <v>8</v>
      </c>
      <c r="AG1909" s="17">
        <v>2</v>
      </c>
      <c r="AM1909" s="17" t="s">
        <v>2608</v>
      </c>
      <c r="AN1909" s="17" t="s">
        <v>8704</v>
      </c>
      <c r="AO1909" s="17">
        <v>3</v>
      </c>
      <c r="AP1909" s="17">
        <v>80</v>
      </c>
      <c r="AQ1909" s="17">
        <v>5</v>
      </c>
      <c r="AT1909" s="17" t="s">
        <v>7979</v>
      </c>
      <c r="BD1909" s="17" t="s">
        <v>3901</v>
      </c>
      <c r="BK1909" s="17" t="s">
        <v>3901</v>
      </c>
      <c r="BQ1909" s="17" t="s">
        <v>30</v>
      </c>
      <c r="BS1909" s="17" t="s">
        <v>3901</v>
      </c>
      <c r="BY1909" s="17" t="s">
        <v>3901</v>
      </c>
      <c r="CH1909" s="17" t="s">
        <v>3901</v>
      </c>
      <c r="CI1909" s="17" t="s">
        <v>3901</v>
      </c>
      <c r="CM1909" s="17" t="s">
        <v>30</v>
      </c>
      <c r="CN1909" s="17" t="s">
        <v>3901</v>
      </c>
      <c r="CQ1909" s="17" t="s">
        <v>3901</v>
      </c>
      <c r="CR1909" s="17" t="s">
        <v>30</v>
      </c>
      <c r="CU1909" s="17" t="s">
        <v>3901</v>
      </c>
      <c r="DN1909" s="17">
        <f>COUNTIF(AU1909:DM1909, "X")</f>
        <v>9</v>
      </c>
    </row>
    <row r="1910" spans="1:118" s="17" customFormat="1">
      <c r="A1910" s="17" t="s">
        <v>5660</v>
      </c>
      <c r="B1910" s="17">
        <v>55</v>
      </c>
      <c r="C1910" s="17">
        <v>126995</v>
      </c>
      <c r="D1910" s="17" t="s">
        <v>5661</v>
      </c>
      <c r="E1910" s="17" t="s">
        <v>315</v>
      </c>
      <c r="F1910" s="17" t="s">
        <v>96</v>
      </c>
      <c r="H1910" s="309">
        <v>31457</v>
      </c>
      <c r="I1910" s="309">
        <v>42345</v>
      </c>
      <c r="J1910" s="17" t="s">
        <v>3888</v>
      </c>
      <c r="L1910" s="17" t="s">
        <v>5662</v>
      </c>
      <c r="N1910" s="17" t="s">
        <v>19</v>
      </c>
      <c r="O1910" s="17" t="s">
        <v>15</v>
      </c>
      <c r="P1910" s="17">
        <v>45356</v>
      </c>
      <c r="AC1910" s="17" t="s">
        <v>3890</v>
      </c>
      <c r="AD1910" s="17" t="s">
        <v>3891</v>
      </c>
      <c r="AF1910" s="17">
        <v>8</v>
      </c>
      <c r="AG1910" s="17">
        <v>2</v>
      </c>
      <c r="AM1910" s="17" t="s">
        <v>105</v>
      </c>
      <c r="AN1910" s="17" t="s">
        <v>5515</v>
      </c>
      <c r="AO1910" s="17">
        <v>3</v>
      </c>
      <c r="AP1910" s="17">
        <v>80</v>
      </c>
      <c r="AQ1910" s="17">
        <v>5</v>
      </c>
      <c r="AT1910" s="17" t="s">
        <v>5516</v>
      </c>
      <c r="BC1910" s="17" t="s">
        <v>21</v>
      </c>
      <c r="BD1910" s="17" t="s">
        <v>3901</v>
      </c>
      <c r="BJ1910" s="17" t="s">
        <v>21</v>
      </c>
      <c r="BK1910" s="17" t="s">
        <v>3901</v>
      </c>
      <c r="CU1910" s="17" t="s">
        <v>3901</v>
      </c>
      <c r="CX1910" s="17" t="s">
        <v>3901</v>
      </c>
      <c r="DN1910" s="17">
        <f>COUNTIF(AU1910:DM1910, "X")</f>
        <v>4</v>
      </c>
    </row>
    <row r="1911" spans="1:118" s="17" customFormat="1">
      <c r="A1911" s="17" t="s">
        <v>19972</v>
      </c>
      <c r="B1911" s="17">
        <v>55</v>
      </c>
      <c r="C1911" s="17">
        <v>127001</v>
      </c>
      <c r="D1911" s="17" t="s">
        <v>19973</v>
      </c>
      <c r="E1911" s="17" t="s">
        <v>249</v>
      </c>
      <c r="F1911" s="17" t="s">
        <v>58</v>
      </c>
      <c r="H1911" s="309">
        <v>31333</v>
      </c>
      <c r="I1911" s="309">
        <v>38019</v>
      </c>
      <c r="J1911" s="17" t="s">
        <v>3888</v>
      </c>
      <c r="L1911" s="17" t="s">
        <v>19974</v>
      </c>
      <c r="N1911" s="17" t="s">
        <v>14</v>
      </c>
      <c r="O1911" s="17" t="s">
        <v>15</v>
      </c>
      <c r="P1911" s="17">
        <v>45371</v>
      </c>
      <c r="AF1911" s="17">
        <v>8</v>
      </c>
      <c r="AG1911" s="17">
        <v>2</v>
      </c>
      <c r="AI1911" s="17" t="s">
        <v>10178</v>
      </c>
      <c r="AM1911" s="17" t="s">
        <v>148</v>
      </c>
      <c r="AN1911" s="17" t="s">
        <v>19836</v>
      </c>
      <c r="AO1911" s="17">
        <v>3</v>
      </c>
      <c r="AP1911" s="17">
        <v>80</v>
      </c>
      <c r="AQ1911" s="17">
        <v>5</v>
      </c>
      <c r="AR1911" s="17" t="s">
        <v>10180</v>
      </c>
      <c r="BC1911" s="17" t="s">
        <v>30</v>
      </c>
      <c r="BD1911" s="17" t="s">
        <v>3901</v>
      </c>
      <c r="BS1911" s="17" t="s">
        <v>3901</v>
      </c>
      <c r="CC1911" s="17" t="s">
        <v>3901</v>
      </c>
      <c r="CH1911" s="17" t="s">
        <v>3901</v>
      </c>
      <c r="CQ1911" s="17" t="s">
        <v>3901</v>
      </c>
      <c r="CR1911" s="17" t="s">
        <v>30</v>
      </c>
      <c r="CU1911" s="17" t="s">
        <v>3901</v>
      </c>
      <c r="DA1911" s="17" t="s">
        <v>3901</v>
      </c>
      <c r="DN1911" s="17">
        <f>COUNTIF(AU1911:DM1911, "X")</f>
        <v>7</v>
      </c>
    </row>
    <row r="1912" spans="1:118" s="17" customFormat="1">
      <c r="A1912" s="17" t="s">
        <v>22590</v>
      </c>
      <c r="B1912" s="17">
        <v>55</v>
      </c>
      <c r="C1912" s="17">
        <v>127025</v>
      </c>
      <c r="D1912" s="17" t="s">
        <v>22591</v>
      </c>
      <c r="E1912" s="17" t="s">
        <v>165</v>
      </c>
      <c r="F1912" s="17" t="s">
        <v>70</v>
      </c>
      <c r="H1912" s="309">
        <v>22231</v>
      </c>
      <c r="I1912" s="309">
        <v>41219</v>
      </c>
      <c r="J1912" s="17" t="s">
        <v>3888</v>
      </c>
      <c r="L1912" s="17" t="s">
        <v>22589</v>
      </c>
      <c r="N1912" s="17" t="s">
        <v>126</v>
      </c>
      <c r="O1912" s="17" t="s">
        <v>15</v>
      </c>
      <c r="P1912" s="17">
        <v>45383</v>
      </c>
      <c r="AF1912" s="17">
        <v>8</v>
      </c>
      <c r="AG1912" s="17">
        <v>2</v>
      </c>
      <c r="AI1912" s="17" t="s">
        <v>20542</v>
      </c>
      <c r="AM1912" s="17" t="s">
        <v>133</v>
      </c>
      <c r="AN1912" s="17" t="s">
        <v>22584</v>
      </c>
      <c r="AO1912" s="17">
        <v>3</v>
      </c>
      <c r="AP1912" s="17">
        <v>80</v>
      </c>
      <c r="AQ1912" s="17">
        <v>5</v>
      </c>
      <c r="AR1912" s="17" t="s">
        <v>22585</v>
      </c>
      <c r="CH1912" s="17" t="s">
        <v>3901</v>
      </c>
      <c r="CR1912" s="17" t="s">
        <v>21</v>
      </c>
      <c r="CU1912" s="17" t="s">
        <v>3901</v>
      </c>
      <c r="DN1912" s="17">
        <f>COUNTIF(AU1912:DM1912, "X")</f>
        <v>2</v>
      </c>
    </row>
    <row r="1913" spans="1:118" s="17" customFormat="1">
      <c r="A1913" s="17" t="s">
        <v>13670</v>
      </c>
      <c r="B1913" s="17">
        <v>55</v>
      </c>
      <c r="C1913" s="17">
        <v>127044</v>
      </c>
      <c r="D1913" s="17" t="s">
        <v>12317</v>
      </c>
      <c r="E1913" s="17" t="s">
        <v>456</v>
      </c>
      <c r="F1913" s="17" t="s">
        <v>63</v>
      </c>
      <c r="H1913" s="309">
        <v>31461</v>
      </c>
      <c r="I1913" s="309">
        <v>38008</v>
      </c>
      <c r="J1913" s="17" t="s">
        <v>3888</v>
      </c>
      <c r="L1913" s="17" t="s">
        <v>13581</v>
      </c>
      <c r="M1913" s="17" t="s">
        <v>4579</v>
      </c>
      <c r="N1913" s="17" t="s">
        <v>31</v>
      </c>
      <c r="O1913" s="17" t="s">
        <v>15</v>
      </c>
      <c r="P1913" s="17">
        <v>45373</v>
      </c>
      <c r="AC1913" s="17" t="s">
        <v>9895</v>
      </c>
      <c r="AD1913" s="17" t="s">
        <v>9896</v>
      </c>
      <c r="AF1913" s="17">
        <v>15</v>
      </c>
      <c r="AG1913" s="17">
        <v>2</v>
      </c>
      <c r="AM1913" s="17" t="s">
        <v>240</v>
      </c>
      <c r="AN1913" s="17" t="s">
        <v>13567</v>
      </c>
      <c r="AO1913" s="17">
        <v>3</v>
      </c>
      <c r="AP1913" s="17">
        <v>80</v>
      </c>
      <c r="AQ1913" s="17">
        <v>5</v>
      </c>
      <c r="AR1913" s="17" t="s">
        <v>9898</v>
      </c>
      <c r="AT1913" s="17" t="s">
        <v>12990</v>
      </c>
      <c r="DN1913" s="17">
        <f>COUNTIF(AU1913:DM1913, "X")</f>
        <v>0</v>
      </c>
    </row>
    <row r="1914" spans="1:118" s="17" customFormat="1">
      <c r="A1914" s="17" t="s">
        <v>17021</v>
      </c>
      <c r="B1914" s="17">
        <v>55</v>
      </c>
      <c r="C1914" s="17">
        <v>127048</v>
      </c>
      <c r="D1914" s="17" t="s">
        <v>54</v>
      </c>
      <c r="E1914" s="17" t="s">
        <v>17022</v>
      </c>
      <c r="F1914" s="17" t="s">
        <v>30</v>
      </c>
      <c r="H1914" s="309">
        <v>31707</v>
      </c>
      <c r="I1914" s="309">
        <v>38015</v>
      </c>
      <c r="J1914" s="17" t="s">
        <v>3888</v>
      </c>
      <c r="L1914" s="17" t="s">
        <v>16841</v>
      </c>
      <c r="N1914" s="17" t="s">
        <v>31</v>
      </c>
      <c r="O1914" s="17" t="s">
        <v>15</v>
      </c>
      <c r="P1914" s="17">
        <v>45373</v>
      </c>
      <c r="AC1914" s="17" t="s">
        <v>9895</v>
      </c>
      <c r="AD1914" s="17" t="s">
        <v>9896</v>
      </c>
      <c r="AF1914" s="17">
        <v>8</v>
      </c>
      <c r="AG1914" s="17">
        <v>2</v>
      </c>
      <c r="AM1914" s="17" t="s">
        <v>220</v>
      </c>
      <c r="AN1914" s="17" t="s">
        <v>16782</v>
      </c>
      <c r="AO1914" s="17">
        <v>3</v>
      </c>
      <c r="AP1914" s="17">
        <v>80</v>
      </c>
      <c r="AQ1914" s="17">
        <v>5</v>
      </c>
      <c r="AR1914" s="17" t="s">
        <v>9898</v>
      </c>
      <c r="AT1914" s="17" t="s">
        <v>9899</v>
      </c>
      <c r="BD1914" s="17" t="s">
        <v>3901</v>
      </c>
      <c r="BN1914" s="17" t="s">
        <v>3901</v>
      </c>
      <c r="BQ1914" s="17" t="s">
        <v>30</v>
      </c>
      <c r="BS1914" s="17" t="s">
        <v>3901</v>
      </c>
      <c r="BY1914" s="17" t="s">
        <v>3901</v>
      </c>
      <c r="CD1914" s="17" t="s">
        <v>3901</v>
      </c>
      <c r="CF1914" s="17" t="s">
        <v>3901</v>
      </c>
      <c r="CG1914" s="17" t="s">
        <v>21</v>
      </c>
      <c r="CH1914" s="17" t="s">
        <v>3901</v>
      </c>
      <c r="CL1914" s="17" t="s">
        <v>3901</v>
      </c>
      <c r="CQ1914" s="17" t="s">
        <v>3901</v>
      </c>
      <c r="CR1914" s="17" t="s">
        <v>21</v>
      </c>
      <c r="CS1914" s="17" t="s">
        <v>3901</v>
      </c>
      <c r="CU1914" s="17" t="s">
        <v>3901</v>
      </c>
      <c r="CV1914" s="17" t="s">
        <v>21</v>
      </c>
      <c r="CX1914" s="17" t="s">
        <v>3901</v>
      </c>
      <c r="DN1914" s="17">
        <f>COUNTIF(AU1914:DM1914, "X")</f>
        <v>12</v>
      </c>
    </row>
    <row r="1915" spans="1:118" s="17" customFormat="1">
      <c r="A1915" s="17" t="s">
        <v>23781</v>
      </c>
      <c r="B1915" s="17">
        <v>55</v>
      </c>
      <c r="C1915" s="17">
        <v>127077</v>
      </c>
      <c r="D1915" s="17" t="s">
        <v>4448</v>
      </c>
      <c r="E1915" s="17" t="s">
        <v>120</v>
      </c>
      <c r="F1915" s="17" t="s">
        <v>229</v>
      </c>
      <c r="G1915" s="17" t="s">
        <v>203</v>
      </c>
      <c r="H1915" s="309">
        <v>23015</v>
      </c>
      <c r="I1915" s="309">
        <v>38006</v>
      </c>
      <c r="J1915" s="17" t="s">
        <v>3888</v>
      </c>
      <c r="L1915" s="17" t="s">
        <v>23728</v>
      </c>
      <c r="N1915" s="17" t="s">
        <v>126</v>
      </c>
      <c r="O1915" s="17" t="s">
        <v>15</v>
      </c>
      <c r="P1915" s="17">
        <v>45383</v>
      </c>
      <c r="AF1915" s="17">
        <v>8</v>
      </c>
      <c r="AG1915" s="17">
        <v>2</v>
      </c>
      <c r="AI1915" s="17" t="s">
        <v>20542</v>
      </c>
      <c r="AM1915" s="17" t="s">
        <v>303</v>
      </c>
      <c r="AN1915" s="17" t="s">
        <v>23502</v>
      </c>
      <c r="AO1915" s="17">
        <v>3</v>
      </c>
      <c r="AP1915" s="17">
        <v>80</v>
      </c>
      <c r="AQ1915" s="17">
        <v>5</v>
      </c>
      <c r="AR1915" s="17" t="s">
        <v>22585</v>
      </c>
      <c r="AS1915" s="17" t="s">
        <v>23503</v>
      </c>
      <c r="BC1915" s="17" t="s">
        <v>30</v>
      </c>
      <c r="BD1915" s="17" t="s">
        <v>3901</v>
      </c>
      <c r="BH1915" s="17" t="s">
        <v>3901</v>
      </c>
      <c r="BK1915" s="17" t="s">
        <v>3901</v>
      </c>
      <c r="BQ1915" s="17" t="s">
        <v>30</v>
      </c>
      <c r="BS1915" s="17" t="s">
        <v>3901</v>
      </c>
      <c r="BY1915" s="17" t="s">
        <v>3901</v>
      </c>
      <c r="CC1915" s="17" t="s">
        <v>3901</v>
      </c>
      <c r="CF1915" s="17" t="s">
        <v>3901</v>
      </c>
      <c r="CH1915" s="17" t="s">
        <v>3901</v>
      </c>
      <c r="CI1915" s="17" t="s">
        <v>3901</v>
      </c>
      <c r="CL1915" s="17" t="s">
        <v>3901</v>
      </c>
      <c r="CQ1915" s="17" t="s">
        <v>3901</v>
      </c>
      <c r="CU1915" s="17" t="s">
        <v>3901</v>
      </c>
      <c r="CV1915" s="17" t="s">
        <v>3901</v>
      </c>
      <c r="CX1915" s="17" t="s">
        <v>3901</v>
      </c>
      <c r="DA1915" s="17" t="s">
        <v>3901</v>
      </c>
      <c r="DN1915" s="17">
        <f>COUNTIF(AU1915:DM1915, "X")</f>
        <v>15</v>
      </c>
    </row>
    <row r="1916" spans="1:118" s="17" customFormat="1">
      <c r="A1916" s="17" t="s">
        <v>21390</v>
      </c>
      <c r="B1916" s="17">
        <v>55</v>
      </c>
      <c r="C1916" s="17">
        <v>127102</v>
      </c>
      <c r="D1916" s="17" t="s">
        <v>6117</v>
      </c>
      <c r="E1916" s="17" t="s">
        <v>4849</v>
      </c>
      <c r="F1916" s="17" t="s">
        <v>456</v>
      </c>
      <c r="H1916" s="309">
        <v>31196</v>
      </c>
      <c r="I1916" s="309">
        <v>41191</v>
      </c>
      <c r="J1916" s="17" t="s">
        <v>3888</v>
      </c>
      <c r="L1916" s="17" t="s">
        <v>21391</v>
      </c>
      <c r="N1916" s="17" t="s">
        <v>26</v>
      </c>
      <c r="O1916" s="17" t="s">
        <v>15</v>
      </c>
      <c r="P1916" s="17">
        <v>45318</v>
      </c>
      <c r="AF1916" s="17">
        <v>8</v>
      </c>
      <c r="AG1916" s="17">
        <v>2</v>
      </c>
      <c r="AI1916" s="17" t="s">
        <v>20669</v>
      </c>
      <c r="AM1916" s="17" t="s">
        <v>2616</v>
      </c>
      <c r="AN1916" s="17" t="s">
        <v>21221</v>
      </c>
      <c r="AO1916" s="17">
        <v>3</v>
      </c>
      <c r="AP1916" s="17">
        <v>80</v>
      </c>
      <c r="AQ1916" s="17">
        <v>5</v>
      </c>
      <c r="AR1916" s="17" t="s">
        <v>20671</v>
      </c>
      <c r="AS1916" s="17" t="s">
        <v>21222</v>
      </c>
      <c r="BC1916" s="17" t="s">
        <v>30</v>
      </c>
      <c r="BD1916" s="17" t="s">
        <v>3901</v>
      </c>
      <c r="CH1916" s="17" t="s">
        <v>3901</v>
      </c>
      <c r="DN1916" s="17">
        <f>COUNTIF(AU1916:DM1916, "X")</f>
        <v>2</v>
      </c>
    </row>
    <row r="1917" spans="1:118" s="17" customFormat="1">
      <c r="A1917" s="17" t="s">
        <v>5372</v>
      </c>
      <c r="B1917" s="17">
        <v>55</v>
      </c>
      <c r="C1917" s="17">
        <v>127126</v>
      </c>
      <c r="D1917" s="17" t="s">
        <v>5373</v>
      </c>
      <c r="E1917" s="17" t="s">
        <v>5374</v>
      </c>
      <c r="F1917" s="17" t="s">
        <v>5375</v>
      </c>
      <c r="G1917" s="17" t="s">
        <v>203</v>
      </c>
      <c r="H1917" s="309">
        <v>30143</v>
      </c>
      <c r="I1917" s="309">
        <v>42310</v>
      </c>
      <c r="J1917" s="17" t="s">
        <v>3888</v>
      </c>
      <c r="L1917" s="17" t="s">
        <v>5376</v>
      </c>
      <c r="N1917" s="17" t="s">
        <v>19</v>
      </c>
      <c r="O1917" s="17" t="s">
        <v>15</v>
      </c>
      <c r="P1917" s="17">
        <v>45356</v>
      </c>
      <c r="Q1917" s="17">
        <v>3413</v>
      </c>
      <c r="AC1917" s="17" t="s">
        <v>3890</v>
      </c>
      <c r="AD1917" s="17" t="s">
        <v>3891</v>
      </c>
      <c r="AF1917" s="17">
        <v>8</v>
      </c>
      <c r="AG1917" s="17">
        <v>2</v>
      </c>
      <c r="AM1917" s="17" t="s">
        <v>2603</v>
      </c>
      <c r="AN1917" s="17" t="s">
        <v>5023</v>
      </c>
      <c r="AO1917" s="17">
        <v>3</v>
      </c>
      <c r="AP1917" s="17">
        <v>80</v>
      </c>
      <c r="AQ1917" s="17">
        <v>5</v>
      </c>
      <c r="AT1917" s="17" t="s">
        <v>3893</v>
      </c>
      <c r="BS1917" s="17" t="s">
        <v>3901</v>
      </c>
      <c r="CR1917" s="17" t="s">
        <v>21</v>
      </c>
      <c r="CU1917" s="17" t="s">
        <v>3901</v>
      </c>
      <c r="DN1917" s="17">
        <f>COUNTIF(AU1917:DM1917, "X")</f>
        <v>2</v>
      </c>
    </row>
    <row r="1918" spans="1:118" s="17" customFormat="1">
      <c r="A1918" s="17" t="s">
        <v>24139</v>
      </c>
      <c r="B1918" s="17">
        <v>55</v>
      </c>
      <c r="C1918" s="17">
        <v>127160</v>
      </c>
      <c r="D1918" s="17" t="s">
        <v>23798</v>
      </c>
      <c r="E1918" s="17" t="s">
        <v>10950</v>
      </c>
      <c r="F1918" s="17" t="s">
        <v>56</v>
      </c>
      <c r="H1918" s="309">
        <v>15780</v>
      </c>
      <c r="I1918" s="309">
        <v>38019</v>
      </c>
      <c r="J1918" s="17" t="s">
        <v>3888</v>
      </c>
      <c r="L1918" s="17" t="s">
        <v>24140</v>
      </c>
      <c r="N1918" s="17" t="s">
        <v>126</v>
      </c>
      <c r="O1918" s="17" t="s">
        <v>15</v>
      </c>
      <c r="P1918" s="17">
        <v>45383</v>
      </c>
      <c r="AF1918" s="17">
        <v>8</v>
      </c>
      <c r="AG1918" s="17">
        <v>2</v>
      </c>
      <c r="AI1918" s="17" t="s">
        <v>20542</v>
      </c>
      <c r="AM1918" s="17" t="s">
        <v>127</v>
      </c>
      <c r="AN1918" s="17" t="s">
        <v>23839</v>
      </c>
      <c r="AO1918" s="17">
        <v>3</v>
      </c>
      <c r="AP1918" s="17">
        <v>80</v>
      </c>
      <c r="AQ1918" s="17">
        <v>5</v>
      </c>
      <c r="AR1918" s="17" t="s">
        <v>22585</v>
      </c>
      <c r="AS1918" s="17" t="s">
        <v>23503</v>
      </c>
      <c r="BD1918" s="17" t="s">
        <v>3901</v>
      </c>
      <c r="BH1918" s="17" t="s">
        <v>3901</v>
      </c>
      <c r="BQ1918" s="17" t="s">
        <v>30</v>
      </c>
      <c r="BS1918" s="17" t="s">
        <v>3901</v>
      </c>
      <c r="CH1918" s="17" t="s">
        <v>3901</v>
      </c>
      <c r="DN1918" s="17">
        <f>COUNTIF(AU1918:DM1918, "X")</f>
        <v>4</v>
      </c>
    </row>
    <row r="1919" spans="1:118" s="17" customFormat="1">
      <c r="A1919" s="17" t="s">
        <v>16702</v>
      </c>
      <c r="B1919" s="17">
        <v>55</v>
      </c>
      <c r="C1919" s="17">
        <v>127146</v>
      </c>
      <c r="D1919" s="17" t="s">
        <v>11322</v>
      </c>
      <c r="E1919" s="17" t="s">
        <v>4562</v>
      </c>
      <c r="F1919" s="17" t="s">
        <v>521</v>
      </c>
      <c r="H1919" s="309">
        <v>30506</v>
      </c>
      <c r="I1919" s="309">
        <v>38011</v>
      </c>
      <c r="J1919" s="17" t="s">
        <v>3888</v>
      </c>
      <c r="L1919" s="17" t="s">
        <v>16703</v>
      </c>
      <c r="N1919" s="17" t="s">
        <v>31</v>
      </c>
      <c r="O1919" s="17" t="s">
        <v>15</v>
      </c>
      <c r="P1919" s="17">
        <v>45373</v>
      </c>
      <c r="AC1919" s="17" t="s">
        <v>9895</v>
      </c>
      <c r="AD1919" s="17" t="s">
        <v>9896</v>
      </c>
      <c r="AF1919" s="17">
        <v>15</v>
      </c>
      <c r="AG1919" s="17">
        <v>2</v>
      </c>
      <c r="AM1919" s="17" t="s">
        <v>124</v>
      </c>
      <c r="AN1919" s="17" t="s">
        <v>16646</v>
      </c>
      <c r="AO1919" s="17">
        <v>3</v>
      </c>
      <c r="AP1919" s="17">
        <v>80</v>
      </c>
      <c r="AQ1919" s="17">
        <v>5</v>
      </c>
      <c r="AR1919" s="17" t="s">
        <v>9898</v>
      </c>
      <c r="AT1919" s="17" t="s">
        <v>9899</v>
      </c>
      <c r="BD1919" s="17" t="s">
        <v>3901</v>
      </c>
      <c r="BS1919" s="17" t="s">
        <v>3901</v>
      </c>
      <c r="CH1919" s="17" t="s">
        <v>3901</v>
      </c>
      <c r="DN1919" s="17">
        <f>COUNTIF(AU1919:DM1919, "X")</f>
        <v>3</v>
      </c>
    </row>
    <row r="1920" spans="1:118" s="17" customFormat="1">
      <c r="A1920" s="17" t="s">
        <v>5880</v>
      </c>
      <c r="B1920" s="17">
        <v>55</v>
      </c>
      <c r="C1920" s="17">
        <v>127162</v>
      </c>
      <c r="D1920" s="17" t="s">
        <v>215</v>
      </c>
      <c r="E1920" s="17" t="s">
        <v>264</v>
      </c>
      <c r="F1920" s="17" t="s">
        <v>5881</v>
      </c>
      <c r="H1920" s="309">
        <v>31445</v>
      </c>
      <c r="I1920" s="309">
        <v>38014</v>
      </c>
      <c r="J1920" s="17" t="s">
        <v>3888</v>
      </c>
      <c r="L1920" s="17" t="s">
        <v>5882</v>
      </c>
      <c r="N1920" s="17" t="s">
        <v>19</v>
      </c>
      <c r="O1920" s="17" t="s">
        <v>15</v>
      </c>
      <c r="P1920" s="17">
        <v>45356</v>
      </c>
      <c r="Q1920" s="17">
        <v>3144</v>
      </c>
      <c r="AC1920" s="17" t="s">
        <v>3890</v>
      </c>
      <c r="AD1920" s="17" t="s">
        <v>3891</v>
      </c>
      <c r="AF1920" s="17">
        <v>8</v>
      </c>
      <c r="AG1920" s="17">
        <v>2</v>
      </c>
      <c r="AM1920" s="17" t="s">
        <v>105</v>
      </c>
      <c r="AN1920" s="17" t="s">
        <v>5515</v>
      </c>
      <c r="AO1920" s="17">
        <v>3</v>
      </c>
      <c r="AP1920" s="17">
        <v>80</v>
      </c>
      <c r="AQ1920" s="17">
        <v>5</v>
      </c>
      <c r="AT1920" s="17" t="s">
        <v>5516</v>
      </c>
      <c r="BS1920" s="17" t="s">
        <v>3901</v>
      </c>
      <c r="CH1920" s="17" t="s">
        <v>3901</v>
      </c>
      <c r="CU1920" s="17" t="s">
        <v>3901</v>
      </c>
      <c r="DN1920" s="17">
        <f>COUNTIF(AU1920:DM1920, "X")</f>
        <v>3</v>
      </c>
    </row>
    <row r="1921" spans="1:118" s="17" customFormat="1">
      <c r="A1921" s="17" t="s">
        <v>16095</v>
      </c>
      <c r="B1921" s="17">
        <v>55</v>
      </c>
      <c r="C1921" s="17">
        <v>127191</v>
      </c>
      <c r="D1921" s="17" t="s">
        <v>150</v>
      </c>
      <c r="E1921" s="17" t="s">
        <v>174</v>
      </c>
      <c r="F1921" s="17" t="s">
        <v>229</v>
      </c>
      <c r="H1921" s="309">
        <v>31687</v>
      </c>
      <c r="I1921" s="309">
        <v>38016</v>
      </c>
      <c r="J1921" s="17" t="s">
        <v>3888</v>
      </c>
      <c r="L1921" s="17" t="s">
        <v>16096</v>
      </c>
      <c r="N1921" s="17" t="s">
        <v>31</v>
      </c>
      <c r="O1921" s="17" t="s">
        <v>15</v>
      </c>
      <c r="P1921" s="17">
        <v>45373</v>
      </c>
      <c r="AC1921" s="17" t="s">
        <v>9895</v>
      </c>
      <c r="AD1921" s="17" t="s">
        <v>9896</v>
      </c>
      <c r="AF1921" s="17">
        <v>15</v>
      </c>
      <c r="AG1921" s="17">
        <v>2</v>
      </c>
      <c r="AM1921" s="17" t="s">
        <v>37</v>
      </c>
      <c r="AN1921" s="17" t="s">
        <v>16071</v>
      </c>
      <c r="AO1921" s="17">
        <v>3</v>
      </c>
      <c r="AP1921" s="17">
        <v>80</v>
      </c>
      <c r="AQ1921" s="17">
        <v>5</v>
      </c>
      <c r="AR1921" s="17" t="s">
        <v>9898</v>
      </c>
      <c r="AT1921" s="17" t="s">
        <v>16072</v>
      </c>
      <c r="BD1921" s="17" t="s">
        <v>3901</v>
      </c>
      <c r="BS1921" s="17" t="s">
        <v>3901</v>
      </c>
      <c r="CC1921" s="17" t="s">
        <v>3901</v>
      </c>
      <c r="CH1921" s="17" t="s">
        <v>3901</v>
      </c>
      <c r="CU1921" s="17" t="s">
        <v>3901</v>
      </c>
      <c r="DN1921" s="17">
        <f>COUNTIF(AU1921:DM1921, "X")</f>
        <v>5</v>
      </c>
    </row>
    <row r="1922" spans="1:118" s="17" customFormat="1">
      <c r="A1922" s="17" t="s">
        <v>16839</v>
      </c>
      <c r="B1922" s="17">
        <v>55</v>
      </c>
      <c r="C1922" s="17">
        <v>127193</v>
      </c>
      <c r="D1922" s="17" t="s">
        <v>54</v>
      </c>
      <c r="E1922" s="17" t="s">
        <v>16840</v>
      </c>
      <c r="F1922" s="17" t="s">
        <v>513</v>
      </c>
      <c r="H1922" s="309">
        <v>31444</v>
      </c>
      <c r="I1922" s="309">
        <v>38013</v>
      </c>
      <c r="J1922" s="17" t="s">
        <v>3888</v>
      </c>
      <c r="L1922" s="17" t="s">
        <v>16841</v>
      </c>
      <c r="N1922" s="17" t="s">
        <v>31</v>
      </c>
      <c r="O1922" s="17" t="s">
        <v>15</v>
      </c>
      <c r="P1922" s="17">
        <v>45373</v>
      </c>
      <c r="AC1922" s="17" t="s">
        <v>9895</v>
      </c>
      <c r="AD1922" s="17" t="s">
        <v>9896</v>
      </c>
      <c r="AF1922" s="17">
        <v>15</v>
      </c>
      <c r="AG1922" s="17">
        <v>2</v>
      </c>
      <c r="AM1922" s="17" t="s">
        <v>220</v>
      </c>
      <c r="AN1922" s="17" t="s">
        <v>16782</v>
      </c>
      <c r="AO1922" s="17">
        <v>3</v>
      </c>
      <c r="AP1922" s="17">
        <v>80</v>
      </c>
      <c r="AQ1922" s="17">
        <v>5</v>
      </c>
      <c r="AR1922" s="17" t="s">
        <v>9898</v>
      </c>
      <c r="AT1922" s="17" t="s">
        <v>9899</v>
      </c>
      <c r="BD1922" s="17" t="s">
        <v>3901</v>
      </c>
      <c r="BH1922" s="17" t="s">
        <v>3901</v>
      </c>
      <c r="BK1922" s="17" t="s">
        <v>3901</v>
      </c>
      <c r="CH1922" s="17" t="s">
        <v>3901</v>
      </c>
      <c r="DN1922" s="17">
        <f>COUNTIF(AU1922:DM1922, "X")</f>
        <v>4</v>
      </c>
    </row>
    <row r="1923" spans="1:118" s="17" customFormat="1">
      <c r="A1923" s="17" t="s">
        <v>23349</v>
      </c>
      <c r="B1923" s="17">
        <v>55</v>
      </c>
      <c r="C1923" s="17">
        <v>127238</v>
      </c>
      <c r="D1923" s="17" t="s">
        <v>23350</v>
      </c>
      <c r="E1923" s="17" t="s">
        <v>11</v>
      </c>
      <c r="F1923" s="17" t="s">
        <v>58</v>
      </c>
      <c r="H1923" s="309">
        <v>30357</v>
      </c>
      <c r="I1923" s="309">
        <v>38016</v>
      </c>
      <c r="J1923" s="17" t="s">
        <v>3888</v>
      </c>
      <c r="L1923" s="17" t="s">
        <v>23339</v>
      </c>
      <c r="N1923" s="17" t="s">
        <v>23217</v>
      </c>
      <c r="O1923" s="17" t="s">
        <v>15</v>
      </c>
      <c r="P1923" s="17">
        <v>45361</v>
      </c>
      <c r="AF1923" s="17">
        <v>8</v>
      </c>
      <c r="AG1923" s="17">
        <v>2</v>
      </c>
      <c r="AI1923" s="17" t="s">
        <v>20542</v>
      </c>
      <c r="AM1923" s="17" t="s">
        <v>259</v>
      </c>
      <c r="AN1923" s="17" t="s">
        <v>23210</v>
      </c>
      <c r="AO1923" s="17">
        <v>3</v>
      </c>
      <c r="AP1923" s="17">
        <v>80</v>
      </c>
      <c r="AQ1923" s="17">
        <v>5</v>
      </c>
      <c r="AR1923" s="17" t="s">
        <v>22585</v>
      </c>
      <c r="AS1923" s="17" t="s">
        <v>23219</v>
      </c>
      <c r="CH1923" s="17" t="s">
        <v>3901</v>
      </c>
      <c r="DN1923" s="17">
        <f>COUNTIF(AU1923:DM1923, "X")</f>
        <v>1</v>
      </c>
    </row>
    <row r="1924" spans="1:118" s="17" customFormat="1">
      <c r="A1924" s="17" t="s">
        <v>5628</v>
      </c>
      <c r="B1924" s="17">
        <v>55</v>
      </c>
      <c r="C1924" s="17">
        <v>127222</v>
      </c>
      <c r="D1924" s="17" t="s">
        <v>454</v>
      </c>
      <c r="E1924" s="17" t="s">
        <v>5629</v>
      </c>
      <c r="F1924" s="17" t="s">
        <v>5630</v>
      </c>
      <c r="G1924" s="17" t="s">
        <v>203</v>
      </c>
      <c r="H1924" s="309">
        <v>31422</v>
      </c>
      <c r="I1924" s="309">
        <v>43194</v>
      </c>
      <c r="J1924" s="17" t="s">
        <v>3888</v>
      </c>
      <c r="L1924" s="17" t="s">
        <v>5536</v>
      </c>
      <c r="N1924" s="17" t="s">
        <v>19</v>
      </c>
      <c r="O1924" s="17" t="s">
        <v>15</v>
      </c>
      <c r="P1924" s="17">
        <v>45356</v>
      </c>
      <c r="AC1924" s="17" t="s">
        <v>3890</v>
      </c>
      <c r="AD1924" s="17" t="s">
        <v>3891</v>
      </c>
      <c r="AF1924" s="17">
        <v>15</v>
      </c>
      <c r="AG1924" s="17">
        <v>2</v>
      </c>
      <c r="AM1924" s="17" t="s">
        <v>105</v>
      </c>
      <c r="AN1924" s="17" t="s">
        <v>5515</v>
      </c>
      <c r="AO1924" s="17">
        <v>3</v>
      </c>
      <c r="AP1924" s="17">
        <v>80</v>
      </c>
      <c r="AQ1924" s="17">
        <v>5</v>
      </c>
      <c r="AT1924" s="17" t="s">
        <v>5516</v>
      </c>
      <c r="DN1924" s="17">
        <f>COUNTIF(AU1924:DM1924, "X")</f>
        <v>0</v>
      </c>
    </row>
    <row r="1925" spans="1:118" s="17" customFormat="1">
      <c r="A1925" s="17" t="s">
        <v>4844</v>
      </c>
      <c r="B1925" s="17">
        <v>55</v>
      </c>
      <c r="C1925" s="17">
        <v>127232</v>
      </c>
      <c r="D1925" s="17" t="s">
        <v>4451</v>
      </c>
      <c r="E1925" s="17" t="s">
        <v>312</v>
      </c>
      <c r="F1925" s="17" t="s">
        <v>530</v>
      </c>
      <c r="H1925" s="309">
        <v>28678</v>
      </c>
      <c r="I1925" s="309">
        <v>37988</v>
      </c>
      <c r="J1925" s="17" t="s">
        <v>3888</v>
      </c>
      <c r="L1925" s="17" t="s">
        <v>4452</v>
      </c>
      <c r="M1925" s="17" t="s">
        <v>4523</v>
      </c>
      <c r="N1925" s="17" t="s">
        <v>19</v>
      </c>
      <c r="O1925" s="17" t="s">
        <v>15</v>
      </c>
      <c r="P1925" s="17">
        <v>45356</v>
      </c>
      <c r="AC1925" s="17" t="s">
        <v>3890</v>
      </c>
      <c r="AD1925" s="17" t="s">
        <v>3891</v>
      </c>
      <c r="AF1925" s="17">
        <v>8</v>
      </c>
      <c r="AG1925" s="17">
        <v>2</v>
      </c>
      <c r="AM1925" s="17" t="s">
        <v>2602</v>
      </c>
      <c r="AN1925" s="17" t="s">
        <v>4371</v>
      </c>
      <c r="AO1925" s="17">
        <v>3</v>
      </c>
      <c r="AP1925" s="17">
        <v>80</v>
      </c>
      <c r="AQ1925" s="17">
        <v>5</v>
      </c>
      <c r="AT1925" s="17" t="s">
        <v>3893</v>
      </c>
      <c r="BD1925" s="17" t="s">
        <v>3901</v>
      </c>
      <c r="BN1925" s="17" t="s">
        <v>3901</v>
      </c>
      <c r="BQ1925" s="17" t="s">
        <v>30</v>
      </c>
      <c r="CH1925" s="17" t="s">
        <v>3901</v>
      </c>
      <c r="DN1925" s="17">
        <f>COUNTIF(AU1925:DM1925, "X")</f>
        <v>3</v>
      </c>
    </row>
    <row r="1926" spans="1:118" s="17" customFormat="1">
      <c r="A1926" s="17" t="s">
        <v>16108</v>
      </c>
      <c r="B1926" s="17">
        <v>55</v>
      </c>
      <c r="C1926" s="17">
        <v>127221</v>
      </c>
      <c r="D1926" s="17" t="s">
        <v>16109</v>
      </c>
      <c r="E1926" s="17" t="s">
        <v>264</v>
      </c>
      <c r="F1926" s="17" t="s">
        <v>69</v>
      </c>
      <c r="H1926" s="309">
        <v>31034</v>
      </c>
      <c r="I1926" s="309">
        <v>42682</v>
      </c>
      <c r="J1926" s="17" t="s">
        <v>3888</v>
      </c>
      <c r="L1926" s="17" t="s">
        <v>16110</v>
      </c>
      <c r="N1926" s="17" t="s">
        <v>31</v>
      </c>
      <c r="O1926" s="17" t="s">
        <v>15</v>
      </c>
      <c r="P1926" s="17">
        <v>45373</v>
      </c>
      <c r="AC1926" s="17" t="s">
        <v>9895</v>
      </c>
      <c r="AD1926" s="17" t="s">
        <v>9896</v>
      </c>
      <c r="AF1926" s="17">
        <v>8</v>
      </c>
      <c r="AG1926" s="17">
        <v>2</v>
      </c>
      <c r="AM1926" s="17" t="s">
        <v>37</v>
      </c>
      <c r="AN1926" s="17" t="s">
        <v>16071</v>
      </c>
      <c r="AO1926" s="17">
        <v>3</v>
      </c>
      <c r="AP1926" s="17">
        <v>80</v>
      </c>
      <c r="AQ1926" s="17">
        <v>5</v>
      </c>
      <c r="AR1926" s="17" t="s">
        <v>9898</v>
      </c>
      <c r="AT1926" s="17" t="s">
        <v>16072</v>
      </c>
      <c r="BD1926" s="17" t="s">
        <v>3901</v>
      </c>
      <c r="BK1926" s="17" t="s">
        <v>3901</v>
      </c>
      <c r="DN1926" s="17">
        <f>COUNTIF(AU1926:DM1926, "X")</f>
        <v>2</v>
      </c>
    </row>
    <row r="1927" spans="1:118" s="17" customFormat="1">
      <c r="A1927" s="17" t="s">
        <v>10066</v>
      </c>
      <c r="B1927" s="17">
        <v>55</v>
      </c>
      <c r="C1927" s="17">
        <v>127269</v>
      </c>
      <c r="D1927" s="17" t="s">
        <v>10067</v>
      </c>
      <c r="E1927" s="17" t="s">
        <v>4708</v>
      </c>
      <c r="F1927" s="17" t="s">
        <v>10068</v>
      </c>
      <c r="H1927" s="309">
        <v>31476</v>
      </c>
      <c r="I1927" s="309">
        <v>38016</v>
      </c>
      <c r="J1927" s="17" t="s">
        <v>3888</v>
      </c>
      <c r="L1927" s="17" t="s">
        <v>9894</v>
      </c>
      <c r="M1927" s="17" t="s">
        <v>1608</v>
      </c>
      <c r="N1927" s="17" t="s">
        <v>31</v>
      </c>
      <c r="O1927" s="17" t="s">
        <v>15</v>
      </c>
      <c r="P1927" s="17">
        <v>45373</v>
      </c>
      <c r="AC1927" s="17" t="s">
        <v>9895</v>
      </c>
      <c r="AD1927" s="17" t="s">
        <v>9896</v>
      </c>
      <c r="AF1927" s="17">
        <v>8</v>
      </c>
      <c r="AG1927" s="17">
        <v>2</v>
      </c>
      <c r="AM1927" s="17" t="s">
        <v>216</v>
      </c>
      <c r="AN1927" s="17" t="s">
        <v>9897</v>
      </c>
      <c r="AO1927" s="17">
        <v>3</v>
      </c>
      <c r="AP1927" s="17">
        <v>80</v>
      </c>
      <c r="AQ1927" s="17">
        <v>5</v>
      </c>
      <c r="AR1927" s="17" t="s">
        <v>9898</v>
      </c>
      <c r="AT1927" s="17" t="s">
        <v>9899</v>
      </c>
      <c r="BQ1927" s="17" t="s">
        <v>21</v>
      </c>
      <c r="BS1927" s="17" t="s">
        <v>3901</v>
      </c>
      <c r="CF1927" s="17" t="s">
        <v>3901</v>
      </c>
      <c r="DN1927" s="17">
        <f>COUNTIF(AU1927:DM1927, "X")</f>
        <v>2</v>
      </c>
    </row>
    <row r="1928" spans="1:118" s="17" customFormat="1">
      <c r="A1928" s="17" t="s">
        <v>18694</v>
      </c>
      <c r="B1928" s="17">
        <v>55</v>
      </c>
      <c r="C1928" s="17">
        <v>127284</v>
      </c>
      <c r="D1928" s="17" t="s">
        <v>18695</v>
      </c>
      <c r="E1928" s="17" t="s">
        <v>412</v>
      </c>
      <c r="F1928" s="17" t="s">
        <v>82</v>
      </c>
      <c r="H1928" s="309">
        <v>26211</v>
      </c>
      <c r="I1928" s="309">
        <v>38004</v>
      </c>
      <c r="J1928" s="17" t="s">
        <v>3888</v>
      </c>
      <c r="L1928" s="17" t="s">
        <v>18696</v>
      </c>
      <c r="N1928" s="17" t="s">
        <v>31</v>
      </c>
      <c r="O1928" s="17" t="s">
        <v>15</v>
      </c>
      <c r="P1928" s="17">
        <v>45373</v>
      </c>
      <c r="AD1928" s="17" t="s">
        <v>9896</v>
      </c>
      <c r="AF1928" s="17">
        <v>8</v>
      </c>
      <c r="AG1928" s="17">
        <v>2</v>
      </c>
      <c r="AM1928" s="17" t="s">
        <v>136</v>
      </c>
      <c r="AN1928" s="17" t="s">
        <v>18697</v>
      </c>
      <c r="AO1928" s="17">
        <v>3</v>
      </c>
      <c r="AP1928" s="17">
        <v>80</v>
      </c>
      <c r="AQ1928" s="17">
        <v>5</v>
      </c>
      <c r="AR1928" s="17" t="s">
        <v>9898</v>
      </c>
      <c r="BC1928" s="17" t="s">
        <v>30</v>
      </c>
      <c r="BD1928" s="17" t="s">
        <v>3901</v>
      </c>
      <c r="BH1928" s="17" t="s">
        <v>3901</v>
      </c>
      <c r="BK1928" s="17" t="s">
        <v>3901</v>
      </c>
      <c r="BN1928" s="17" t="s">
        <v>3901</v>
      </c>
      <c r="BS1928" s="17" t="s">
        <v>3901</v>
      </c>
      <c r="CC1928" s="17" t="s">
        <v>3901</v>
      </c>
      <c r="CD1928" s="17" t="s">
        <v>3901</v>
      </c>
      <c r="CF1928" s="17" t="s">
        <v>3901</v>
      </c>
      <c r="CL1928" s="17" t="s">
        <v>3901</v>
      </c>
      <c r="CM1928" s="17" t="s">
        <v>30</v>
      </c>
      <c r="CN1928" s="17" t="s">
        <v>3901</v>
      </c>
      <c r="CO1928" s="17" t="s">
        <v>21</v>
      </c>
      <c r="CQ1928" s="17" t="s">
        <v>3901</v>
      </c>
      <c r="CR1928" s="17" t="s">
        <v>30</v>
      </c>
      <c r="CU1928" s="17" t="s">
        <v>3901</v>
      </c>
      <c r="DA1928" s="17" t="s">
        <v>3901</v>
      </c>
      <c r="DF1928" s="17" t="s">
        <v>3901</v>
      </c>
      <c r="DJ1928" s="17" t="s">
        <v>3901</v>
      </c>
      <c r="DM1928" s="17" t="s">
        <v>3901</v>
      </c>
      <c r="DN1928" s="17">
        <f>COUNTIF(AU1928:DM1928, "X")</f>
        <v>16</v>
      </c>
    </row>
    <row r="1929" spans="1:118" s="17" customFormat="1">
      <c r="A1929" s="17" t="s">
        <v>8039</v>
      </c>
      <c r="B1929" s="17">
        <v>55</v>
      </c>
      <c r="C1929" s="17">
        <v>127344</v>
      </c>
      <c r="D1929" s="17" t="s">
        <v>475</v>
      </c>
      <c r="E1929" s="17" t="s">
        <v>6370</v>
      </c>
      <c r="F1929" s="17" t="s">
        <v>8040</v>
      </c>
      <c r="H1929" s="309">
        <v>31440</v>
      </c>
      <c r="I1929" s="309">
        <v>38006</v>
      </c>
      <c r="J1929" s="17" t="s">
        <v>3888</v>
      </c>
      <c r="L1929" s="17" t="s">
        <v>8041</v>
      </c>
      <c r="N1929" s="17" t="s">
        <v>19</v>
      </c>
      <c r="O1929" s="17" t="s">
        <v>15</v>
      </c>
      <c r="P1929" s="17">
        <v>45356</v>
      </c>
      <c r="AC1929" s="17" t="s">
        <v>3890</v>
      </c>
      <c r="AD1929" s="17" t="s">
        <v>3891</v>
      </c>
      <c r="AF1929" s="17">
        <v>8</v>
      </c>
      <c r="AG1929" s="17">
        <v>2</v>
      </c>
      <c r="AM1929" s="17" t="s">
        <v>117</v>
      </c>
      <c r="AN1929" s="17" t="s">
        <v>7978</v>
      </c>
      <c r="AO1929" s="17">
        <v>3</v>
      </c>
      <c r="AP1929" s="17">
        <v>80</v>
      </c>
      <c r="AQ1929" s="17">
        <v>5</v>
      </c>
      <c r="AT1929" s="17" t="s">
        <v>7979</v>
      </c>
      <c r="BD1929" s="17" t="s">
        <v>3901</v>
      </c>
      <c r="BH1929" s="17" t="s">
        <v>3901</v>
      </c>
      <c r="BK1929" s="17" t="s">
        <v>3901</v>
      </c>
      <c r="BS1929" s="17" t="s">
        <v>3901</v>
      </c>
      <c r="CH1929" s="17" t="s">
        <v>3901</v>
      </c>
      <c r="CQ1929" s="17" t="s">
        <v>3901</v>
      </c>
      <c r="CU1929" s="17" t="s">
        <v>3901</v>
      </c>
      <c r="DA1929" s="17" t="s">
        <v>3901</v>
      </c>
      <c r="DN1929" s="17">
        <f>COUNTIF(AU1929:DM1929, "X")</f>
        <v>8</v>
      </c>
    </row>
    <row r="1930" spans="1:118" s="17" customFormat="1">
      <c r="A1930" s="17" t="s">
        <v>18639</v>
      </c>
      <c r="B1930" s="17">
        <v>55</v>
      </c>
      <c r="C1930" s="17">
        <v>127362</v>
      </c>
      <c r="D1930" s="17" t="s">
        <v>18640</v>
      </c>
      <c r="E1930" s="17" t="s">
        <v>47</v>
      </c>
      <c r="F1930" s="17" t="s">
        <v>4923</v>
      </c>
      <c r="H1930" s="309">
        <v>31405</v>
      </c>
      <c r="I1930" s="309">
        <v>44117</v>
      </c>
      <c r="J1930" s="17" t="s">
        <v>3888</v>
      </c>
      <c r="L1930" s="17" t="s">
        <v>18641</v>
      </c>
      <c r="N1930" s="17" t="s">
        <v>31</v>
      </c>
      <c r="O1930" s="17" t="s">
        <v>15</v>
      </c>
      <c r="P1930" s="17">
        <v>45373</v>
      </c>
      <c r="AD1930" s="17" t="s">
        <v>9896</v>
      </c>
      <c r="AF1930" s="17">
        <v>8</v>
      </c>
      <c r="AG1930" s="17">
        <v>2</v>
      </c>
      <c r="AM1930" s="17" t="s">
        <v>87</v>
      </c>
      <c r="AN1930" s="17" t="s">
        <v>18599</v>
      </c>
      <c r="AO1930" s="17">
        <v>3</v>
      </c>
      <c r="AP1930" s="17">
        <v>80</v>
      </c>
      <c r="AQ1930" s="17">
        <v>5</v>
      </c>
      <c r="AR1930" s="17" t="s">
        <v>9898</v>
      </c>
      <c r="BD1930" s="17" t="s">
        <v>3901</v>
      </c>
      <c r="DN1930" s="17">
        <f>COUNTIF(AU1930:DM1930, "X")</f>
        <v>1</v>
      </c>
    </row>
    <row r="1931" spans="1:118" s="17" customFormat="1">
      <c r="A1931" s="17" t="s">
        <v>7964</v>
      </c>
      <c r="B1931" s="17">
        <v>55</v>
      </c>
      <c r="C1931" s="17">
        <v>127427</v>
      </c>
      <c r="D1931" s="17" t="s">
        <v>7965</v>
      </c>
      <c r="E1931" s="17" t="s">
        <v>7966</v>
      </c>
      <c r="F1931" s="17" t="s">
        <v>17</v>
      </c>
      <c r="H1931" s="309">
        <v>30678</v>
      </c>
      <c r="I1931" s="309">
        <v>44111</v>
      </c>
      <c r="J1931" s="17" t="s">
        <v>3888</v>
      </c>
      <c r="L1931" s="17" t="s">
        <v>7967</v>
      </c>
      <c r="N1931" s="17" t="s">
        <v>19</v>
      </c>
      <c r="O1931" s="17" t="s">
        <v>15</v>
      </c>
      <c r="P1931" s="17">
        <v>45356</v>
      </c>
      <c r="AC1931" s="17" t="s">
        <v>3890</v>
      </c>
      <c r="AD1931" s="17" t="s">
        <v>3891</v>
      </c>
      <c r="AF1931" s="17">
        <v>15</v>
      </c>
      <c r="AG1931" s="17">
        <v>2</v>
      </c>
      <c r="AM1931" s="17" t="s">
        <v>2606</v>
      </c>
      <c r="AN1931" s="17" t="s">
        <v>7570</v>
      </c>
      <c r="AO1931" s="17">
        <v>3</v>
      </c>
      <c r="AP1931" s="17">
        <v>80</v>
      </c>
      <c r="AQ1931" s="17">
        <v>5</v>
      </c>
      <c r="AT1931" s="17" t="s">
        <v>6589</v>
      </c>
      <c r="DN1931" s="17">
        <f>COUNTIF(AU1931:DM1931, "X")</f>
        <v>0</v>
      </c>
    </row>
    <row r="1932" spans="1:118" s="17" customFormat="1">
      <c r="A1932" s="17" t="s">
        <v>25440</v>
      </c>
      <c r="B1932" s="17">
        <v>55</v>
      </c>
      <c r="C1932" s="17">
        <v>127425</v>
      </c>
      <c r="D1932" s="17" t="s">
        <v>25441</v>
      </c>
      <c r="E1932" s="17" t="s">
        <v>165</v>
      </c>
      <c r="F1932" s="17" t="s">
        <v>171</v>
      </c>
      <c r="H1932" s="309">
        <v>22446</v>
      </c>
      <c r="I1932" s="309">
        <v>42891</v>
      </c>
      <c r="J1932" s="17" t="s">
        <v>3888</v>
      </c>
      <c r="L1932" s="17" t="s">
        <v>25442</v>
      </c>
      <c r="N1932" s="17" t="s">
        <v>31</v>
      </c>
      <c r="O1932" s="17" t="s">
        <v>15</v>
      </c>
      <c r="P1932" s="17">
        <v>45373</v>
      </c>
      <c r="AC1932" s="17" t="s">
        <v>9895</v>
      </c>
      <c r="AD1932" s="17" t="s">
        <v>9896</v>
      </c>
      <c r="AF1932" s="17">
        <v>8</v>
      </c>
      <c r="AG1932" s="17">
        <v>2</v>
      </c>
      <c r="AM1932" s="17" t="s">
        <v>67</v>
      </c>
      <c r="AN1932" s="17" t="s">
        <v>25087</v>
      </c>
      <c r="AO1932" s="17">
        <v>3</v>
      </c>
      <c r="AP1932" s="17">
        <v>80</v>
      </c>
      <c r="AQ1932" s="17">
        <v>5</v>
      </c>
      <c r="AR1932" s="17" t="s">
        <v>9898</v>
      </c>
      <c r="AT1932" s="17" t="s">
        <v>16072</v>
      </c>
      <c r="BD1932" s="17" t="s">
        <v>3901</v>
      </c>
      <c r="DN1932" s="17">
        <f>COUNTIF(AU1932:DM1932, "X")</f>
        <v>1</v>
      </c>
    </row>
    <row r="1933" spans="1:118" s="17" customFormat="1">
      <c r="A1933" s="523" t="s">
        <v>1024</v>
      </c>
      <c r="B1933" s="17">
        <v>55</v>
      </c>
      <c r="C1933" s="17">
        <v>127432</v>
      </c>
      <c r="D1933" s="17" t="s">
        <v>659</v>
      </c>
      <c r="E1933" s="17" t="s">
        <v>290</v>
      </c>
      <c r="F1933" s="17" t="s">
        <v>21</v>
      </c>
      <c r="H1933" s="309">
        <v>14278</v>
      </c>
      <c r="I1933" s="309">
        <v>38048</v>
      </c>
      <c r="J1933" s="17" t="s">
        <v>3888</v>
      </c>
      <c r="L1933" s="17" t="s">
        <v>660</v>
      </c>
      <c r="N1933" s="17" t="s">
        <v>14</v>
      </c>
      <c r="O1933" s="17" t="s">
        <v>15</v>
      </c>
      <c r="P1933" s="17">
        <v>45371</v>
      </c>
      <c r="Q1933" s="17">
        <v>1137</v>
      </c>
      <c r="AC1933" s="17" t="s">
        <v>14</v>
      </c>
      <c r="AF1933" s="17">
        <v>15</v>
      </c>
      <c r="AG1933" s="17">
        <v>2</v>
      </c>
      <c r="AI1933" s="17" t="s">
        <v>10178</v>
      </c>
      <c r="AM1933" s="17" t="s">
        <v>151</v>
      </c>
      <c r="AN1933" s="17" t="s">
        <v>11216</v>
      </c>
      <c r="AO1933" s="17">
        <v>3</v>
      </c>
      <c r="AP1933" s="17">
        <v>80</v>
      </c>
      <c r="AQ1933" s="17">
        <v>5</v>
      </c>
      <c r="AR1933" s="17" t="s">
        <v>10180</v>
      </c>
      <c r="BS1933" s="17" t="s">
        <v>3901</v>
      </c>
      <c r="CU1933" s="17" t="s">
        <v>3901</v>
      </c>
      <c r="DF1933" s="17" t="s">
        <v>3901</v>
      </c>
      <c r="DN1933" s="17">
        <f>COUNTIF(AU1933:DM1933, "X")</f>
        <v>3</v>
      </c>
    </row>
    <row r="1934" spans="1:118" s="17" customFormat="1">
      <c r="A1934" s="17" t="s">
        <v>21410</v>
      </c>
      <c r="B1934" s="17">
        <v>55</v>
      </c>
      <c r="C1934" s="17">
        <v>127450</v>
      </c>
      <c r="D1934" s="17" t="s">
        <v>13194</v>
      </c>
      <c r="E1934" s="17" t="s">
        <v>312</v>
      </c>
      <c r="F1934" s="17" t="s">
        <v>21</v>
      </c>
      <c r="H1934" s="309">
        <v>31383</v>
      </c>
      <c r="I1934" s="309">
        <v>38045</v>
      </c>
      <c r="J1934" s="17" t="s">
        <v>3888</v>
      </c>
      <c r="L1934" s="17" t="s">
        <v>21411</v>
      </c>
      <c r="M1934" s="17" t="s">
        <v>363</v>
      </c>
      <c r="N1934" s="17" t="s">
        <v>26</v>
      </c>
      <c r="O1934" s="17" t="s">
        <v>15</v>
      </c>
      <c r="P1934" s="17">
        <v>45318</v>
      </c>
      <c r="AF1934" s="17">
        <v>8</v>
      </c>
      <c r="AG1934" s="17">
        <v>2</v>
      </c>
      <c r="AI1934" s="17" t="s">
        <v>20669</v>
      </c>
      <c r="AM1934" s="17" t="s">
        <v>2616</v>
      </c>
      <c r="AN1934" s="17" t="s">
        <v>21221</v>
      </c>
      <c r="AO1934" s="17">
        <v>3</v>
      </c>
      <c r="AP1934" s="17">
        <v>80</v>
      </c>
      <c r="AQ1934" s="17">
        <v>5</v>
      </c>
      <c r="AR1934" s="17" t="s">
        <v>20671</v>
      </c>
      <c r="AS1934" s="17" t="s">
        <v>21222</v>
      </c>
      <c r="DN1934" s="17">
        <f>COUNTIF(AU1934:DM1934, "X")</f>
        <v>0</v>
      </c>
    </row>
    <row r="1935" spans="1:118" s="17" customFormat="1">
      <c r="A1935" s="17" t="s">
        <v>12625</v>
      </c>
      <c r="B1935" s="17">
        <v>55</v>
      </c>
      <c r="C1935" s="17">
        <v>127449</v>
      </c>
      <c r="D1935" s="17" t="s">
        <v>12626</v>
      </c>
      <c r="E1935" s="17" t="s">
        <v>118</v>
      </c>
      <c r="F1935" s="17" t="s">
        <v>65</v>
      </c>
      <c r="H1935" s="309">
        <v>29173</v>
      </c>
      <c r="I1935" s="309">
        <v>41904</v>
      </c>
      <c r="J1935" s="17" t="s">
        <v>3888</v>
      </c>
      <c r="L1935" s="17" t="s">
        <v>12627</v>
      </c>
      <c r="N1935" s="17" t="s">
        <v>31</v>
      </c>
      <c r="O1935" s="17" t="s">
        <v>15</v>
      </c>
      <c r="P1935" s="17">
        <v>45373</v>
      </c>
      <c r="AC1935" s="17" t="s">
        <v>9895</v>
      </c>
      <c r="AD1935" s="17" t="s">
        <v>9896</v>
      </c>
      <c r="AF1935" s="17">
        <v>8</v>
      </c>
      <c r="AG1935" s="17">
        <v>2</v>
      </c>
      <c r="AM1935" s="17" t="s">
        <v>222</v>
      </c>
      <c r="AN1935" s="17" t="s">
        <v>12432</v>
      </c>
      <c r="AO1935" s="17">
        <v>3</v>
      </c>
      <c r="AP1935" s="17">
        <v>80</v>
      </c>
      <c r="AQ1935" s="17">
        <v>5</v>
      </c>
      <c r="AR1935" s="17" t="s">
        <v>9898</v>
      </c>
      <c r="AT1935" s="17" t="s">
        <v>11929</v>
      </c>
      <c r="BD1935" s="17" t="s">
        <v>3901</v>
      </c>
      <c r="DN1935" s="17">
        <f>COUNTIF(AU1935:DM1935, "X")</f>
        <v>1</v>
      </c>
    </row>
    <row r="1936" spans="1:118" s="17" customFormat="1">
      <c r="A1936" s="17" t="s">
        <v>17746</v>
      </c>
      <c r="B1936" s="17">
        <v>55</v>
      </c>
      <c r="C1936" s="17">
        <v>127547</v>
      </c>
      <c r="D1936" s="17" t="s">
        <v>17747</v>
      </c>
      <c r="E1936" s="17" t="s">
        <v>55</v>
      </c>
      <c r="F1936" s="17" t="s">
        <v>110</v>
      </c>
      <c r="H1936" s="309">
        <v>16089</v>
      </c>
      <c r="I1936" s="309">
        <v>38050</v>
      </c>
      <c r="J1936" s="17" t="s">
        <v>3888</v>
      </c>
      <c r="K1936" s="17" t="s">
        <v>21</v>
      </c>
      <c r="L1936" s="17" t="s">
        <v>17748</v>
      </c>
      <c r="N1936" s="17" t="s">
        <v>50</v>
      </c>
      <c r="O1936" s="17" t="s">
        <v>15</v>
      </c>
      <c r="P1936" s="17">
        <v>45344</v>
      </c>
      <c r="AF1936" s="17">
        <v>15</v>
      </c>
      <c r="AG1936" s="17">
        <v>2</v>
      </c>
      <c r="AH1936" s="17" t="s">
        <v>11926</v>
      </c>
      <c r="AK1936" s="17" t="s">
        <v>17298</v>
      </c>
      <c r="AM1936" s="17" t="s">
        <v>46</v>
      </c>
      <c r="AN1936" s="17" t="s">
        <v>17553</v>
      </c>
      <c r="AO1936" s="17">
        <v>3</v>
      </c>
      <c r="AP1936" s="17">
        <v>80</v>
      </c>
      <c r="AQ1936" s="17">
        <v>5</v>
      </c>
      <c r="AR1936" s="17" t="s">
        <v>17300</v>
      </c>
      <c r="BD1936" s="17" t="s">
        <v>3901</v>
      </c>
      <c r="BF1936" s="17" t="s">
        <v>3901</v>
      </c>
      <c r="BH1936" s="17" t="s">
        <v>3901</v>
      </c>
      <c r="BJ1936" s="17" t="s">
        <v>21</v>
      </c>
      <c r="BQ1936" s="17" t="s">
        <v>30</v>
      </c>
      <c r="BS1936" s="17" t="s">
        <v>3901</v>
      </c>
      <c r="BY1936" s="17" t="s">
        <v>3901</v>
      </c>
      <c r="BZ1936" s="17" t="s">
        <v>30</v>
      </c>
      <c r="CC1936" s="17" t="s">
        <v>3901</v>
      </c>
      <c r="CG1936" s="17" t="s">
        <v>21</v>
      </c>
      <c r="CH1936" s="17" t="s">
        <v>3901</v>
      </c>
      <c r="CM1936" s="17" t="s">
        <v>21</v>
      </c>
      <c r="CN1936" s="17" t="s">
        <v>3901</v>
      </c>
      <c r="CR1936" s="17" t="s">
        <v>21</v>
      </c>
      <c r="CU1936" s="17" t="s">
        <v>3901</v>
      </c>
      <c r="DA1936" s="17" t="s">
        <v>3901</v>
      </c>
      <c r="DE1936" s="17" t="s">
        <v>21</v>
      </c>
      <c r="DN1936" s="17">
        <f>COUNTIF(AU1936:DM1936, "X")</f>
        <v>10</v>
      </c>
    </row>
    <row r="1937" spans="1:118" s="17" customFormat="1">
      <c r="A1937" s="17" t="s">
        <v>6123</v>
      </c>
      <c r="B1937" s="17">
        <v>55</v>
      </c>
      <c r="C1937" s="17">
        <v>127555</v>
      </c>
      <c r="D1937" s="17" t="s">
        <v>6124</v>
      </c>
      <c r="E1937" s="17" t="s">
        <v>6125</v>
      </c>
      <c r="F1937" s="17" t="s">
        <v>465</v>
      </c>
      <c r="H1937" s="309">
        <v>31236</v>
      </c>
      <c r="I1937" s="309">
        <v>43339</v>
      </c>
      <c r="J1937" s="17" t="s">
        <v>3888</v>
      </c>
      <c r="L1937" s="17" t="s">
        <v>6126</v>
      </c>
      <c r="N1937" s="17" t="s">
        <v>19</v>
      </c>
      <c r="O1937" s="17" t="s">
        <v>15</v>
      </c>
      <c r="P1937" s="17">
        <v>45356</v>
      </c>
      <c r="AC1937" s="17" t="s">
        <v>3890</v>
      </c>
      <c r="AD1937" s="17" t="s">
        <v>3891</v>
      </c>
      <c r="AF1937" s="17">
        <v>8</v>
      </c>
      <c r="AG1937" s="17">
        <v>2</v>
      </c>
      <c r="AM1937" s="17" t="s">
        <v>2604</v>
      </c>
      <c r="AN1937" s="17" t="s">
        <v>5966</v>
      </c>
      <c r="AO1937" s="17">
        <v>3</v>
      </c>
      <c r="AP1937" s="17">
        <v>80</v>
      </c>
      <c r="AQ1937" s="17">
        <v>5</v>
      </c>
      <c r="AT1937" s="17" t="s">
        <v>5516</v>
      </c>
      <c r="BS1937" s="17" t="s">
        <v>3901</v>
      </c>
      <c r="DN1937" s="17">
        <f>COUNTIF(AU1937:DM1937, "X")</f>
        <v>1</v>
      </c>
    </row>
    <row r="1938" spans="1:118" s="17" customFormat="1">
      <c r="A1938" s="17" t="s">
        <v>9434</v>
      </c>
      <c r="B1938" s="17">
        <v>55</v>
      </c>
      <c r="C1938" s="17">
        <v>127651</v>
      </c>
      <c r="D1938" s="17" t="s">
        <v>9435</v>
      </c>
      <c r="E1938" s="17" t="s">
        <v>5087</v>
      </c>
      <c r="F1938" s="17" t="s">
        <v>82</v>
      </c>
      <c r="H1938" s="309">
        <v>28667</v>
      </c>
      <c r="I1938" s="309">
        <v>38037</v>
      </c>
      <c r="J1938" s="17" t="s">
        <v>3888</v>
      </c>
      <c r="L1938" s="17" t="s">
        <v>9436</v>
      </c>
      <c r="N1938" s="17" t="s">
        <v>19</v>
      </c>
      <c r="O1938" s="17" t="s">
        <v>15</v>
      </c>
      <c r="P1938" s="17">
        <v>45356</v>
      </c>
      <c r="AC1938" s="17" t="s">
        <v>3890</v>
      </c>
      <c r="AD1938" s="17" t="s">
        <v>3891</v>
      </c>
      <c r="AF1938" s="17">
        <v>8</v>
      </c>
      <c r="AG1938" s="17">
        <v>2</v>
      </c>
      <c r="AM1938" s="17" t="s">
        <v>29</v>
      </c>
      <c r="AN1938" s="17" t="s">
        <v>9081</v>
      </c>
      <c r="AO1938" s="17">
        <v>3</v>
      </c>
      <c r="AP1938" s="17">
        <v>80</v>
      </c>
      <c r="AQ1938" s="17">
        <v>5</v>
      </c>
      <c r="AT1938" s="17" t="s">
        <v>9082</v>
      </c>
      <c r="BY1938" s="17" t="s">
        <v>3901</v>
      </c>
      <c r="CH1938" s="17" t="s">
        <v>3901</v>
      </c>
      <c r="CQ1938" s="17" t="s">
        <v>3901</v>
      </c>
      <c r="CU1938" s="17" t="s">
        <v>3901</v>
      </c>
      <c r="CX1938" s="17" t="s">
        <v>3901</v>
      </c>
      <c r="DA1938" s="17" t="s">
        <v>3901</v>
      </c>
      <c r="DN1938" s="17">
        <f>COUNTIF(AU1938:DM1938, "X")</f>
        <v>6</v>
      </c>
    </row>
    <row r="1939" spans="1:118" s="17" customFormat="1">
      <c r="A1939" s="17" t="s">
        <v>10418</v>
      </c>
      <c r="B1939" s="17">
        <v>55</v>
      </c>
      <c r="C1939" s="17">
        <v>127660</v>
      </c>
      <c r="D1939" s="17" t="s">
        <v>10419</v>
      </c>
      <c r="E1939" s="17" t="s">
        <v>7364</v>
      </c>
      <c r="F1939" s="17" t="s">
        <v>70</v>
      </c>
      <c r="H1939" s="309">
        <v>17557</v>
      </c>
      <c r="I1939" s="309">
        <v>38065</v>
      </c>
      <c r="J1939" s="17" t="s">
        <v>3888</v>
      </c>
      <c r="L1939" s="17" t="s">
        <v>10420</v>
      </c>
      <c r="M1939" s="17" t="s">
        <v>458</v>
      </c>
      <c r="N1939" s="17" t="s">
        <v>14</v>
      </c>
      <c r="O1939" s="17" t="s">
        <v>15</v>
      </c>
      <c r="P1939" s="17">
        <v>45371</v>
      </c>
      <c r="AC1939" s="17" t="s">
        <v>14</v>
      </c>
      <c r="AF1939" s="17">
        <v>15</v>
      </c>
      <c r="AG1939" s="17">
        <v>2</v>
      </c>
      <c r="AI1939" s="17" t="s">
        <v>10178</v>
      </c>
      <c r="AM1939" s="17" t="s">
        <v>193</v>
      </c>
      <c r="AN1939" s="17" t="s">
        <v>10381</v>
      </c>
      <c r="AO1939" s="17">
        <v>3</v>
      </c>
      <c r="AP1939" s="17">
        <v>80</v>
      </c>
      <c r="AQ1939" s="17">
        <v>5</v>
      </c>
      <c r="AR1939" s="17" t="s">
        <v>10180</v>
      </c>
      <c r="DN1939" s="17">
        <f>COUNTIF(AU1939:DM1939, "X")</f>
        <v>0</v>
      </c>
    </row>
    <row r="1940" spans="1:118" s="17" customFormat="1">
      <c r="A1940" s="17" t="s">
        <v>13122</v>
      </c>
      <c r="B1940" s="17">
        <v>55</v>
      </c>
      <c r="C1940" s="17">
        <v>127681</v>
      </c>
      <c r="D1940" s="17" t="s">
        <v>66</v>
      </c>
      <c r="E1940" s="17" t="s">
        <v>13123</v>
      </c>
      <c r="F1940" s="17" t="s">
        <v>397</v>
      </c>
      <c r="H1940" s="309">
        <v>31646</v>
      </c>
      <c r="I1940" s="309">
        <v>38019</v>
      </c>
      <c r="J1940" s="17" t="s">
        <v>3888</v>
      </c>
      <c r="L1940" s="17" t="s">
        <v>13124</v>
      </c>
      <c r="N1940" s="17" t="s">
        <v>31</v>
      </c>
      <c r="O1940" s="17" t="s">
        <v>15</v>
      </c>
      <c r="P1940" s="17">
        <v>45373</v>
      </c>
      <c r="AC1940" s="17" t="s">
        <v>9895</v>
      </c>
      <c r="AD1940" s="17" t="s">
        <v>9896</v>
      </c>
      <c r="AF1940" s="17">
        <v>8</v>
      </c>
      <c r="AG1940" s="17">
        <v>2</v>
      </c>
      <c r="AM1940" s="17" t="s">
        <v>59</v>
      </c>
      <c r="AN1940" s="17" t="s">
        <v>12989</v>
      </c>
      <c r="AO1940" s="17">
        <v>3</v>
      </c>
      <c r="AP1940" s="17">
        <v>80</v>
      </c>
      <c r="AQ1940" s="17">
        <v>5</v>
      </c>
      <c r="AR1940" s="17" t="s">
        <v>9898</v>
      </c>
      <c r="AT1940" s="17" t="s">
        <v>12990</v>
      </c>
      <c r="BD1940" s="17" t="s">
        <v>3901</v>
      </c>
      <c r="BH1940" s="17" t="s">
        <v>3901</v>
      </c>
      <c r="BK1940" s="17" t="s">
        <v>3901</v>
      </c>
      <c r="BQ1940" s="17" t="s">
        <v>30</v>
      </c>
      <c r="BS1940" s="17" t="s">
        <v>3901</v>
      </c>
      <c r="BY1940" s="17" t="s">
        <v>3901</v>
      </c>
      <c r="CH1940" s="17" t="s">
        <v>3901</v>
      </c>
      <c r="CU1940" s="17" t="s">
        <v>3901</v>
      </c>
      <c r="DN1940" s="17">
        <f>COUNTIF(AU1940:DM1940, "X")</f>
        <v>7</v>
      </c>
    </row>
    <row r="1941" spans="1:118" s="17" customFormat="1">
      <c r="A1941" s="17" t="s">
        <v>22941</v>
      </c>
      <c r="B1941" s="17">
        <v>55</v>
      </c>
      <c r="C1941" s="17">
        <v>127688</v>
      </c>
      <c r="D1941" s="17" t="s">
        <v>8015</v>
      </c>
      <c r="E1941" s="17" t="s">
        <v>307</v>
      </c>
      <c r="F1941" s="17" t="s">
        <v>289</v>
      </c>
      <c r="H1941" s="309">
        <v>31287</v>
      </c>
      <c r="I1941" s="309">
        <v>38009</v>
      </c>
      <c r="J1941" s="17" t="s">
        <v>3888</v>
      </c>
      <c r="L1941" s="17" t="s">
        <v>22942</v>
      </c>
      <c r="N1941" s="17" t="s">
        <v>205</v>
      </c>
      <c r="O1941" s="17" t="s">
        <v>15</v>
      </c>
      <c r="P1941" s="17">
        <v>45337</v>
      </c>
      <c r="AF1941" s="17">
        <v>8</v>
      </c>
      <c r="AG1941" s="17">
        <v>2</v>
      </c>
      <c r="AI1941" s="17" t="s">
        <v>20542</v>
      </c>
      <c r="AM1941" s="17" t="s">
        <v>253</v>
      </c>
      <c r="AN1941" s="17" t="s">
        <v>22821</v>
      </c>
      <c r="AO1941" s="17">
        <v>3</v>
      </c>
      <c r="AP1941" s="17">
        <v>80</v>
      </c>
      <c r="AQ1941" s="17">
        <v>5</v>
      </c>
      <c r="AR1941" s="17" t="s">
        <v>22585</v>
      </c>
      <c r="AS1941" s="17" t="s">
        <v>22824</v>
      </c>
      <c r="BD1941" s="17" t="s">
        <v>3901</v>
      </c>
      <c r="DN1941" s="17">
        <f>COUNTIF(AU1941:DM1941, "X")</f>
        <v>1</v>
      </c>
    </row>
    <row r="1942" spans="1:118" s="17" customFormat="1">
      <c r="A1942" s="17" t="s">
        <v>22729</v>
      </c>
      <c r="B1942" s="17">
        <v>55</v>
      </c>
      <c r="C1942" s="17">
        <v>127683</v>
      </c>
      <c r="D1942" s="17" t="s">
        <v>10620</v>
      </c>
      <c r="E1942" s="17" t="s">
        <v>42</v>
      </c>
      <c r="F1942" s="17" t="s">
        <v>58</v>
      </c>
      <c r="H1942" s="309">
        <v>31401</v>
      </c>
      <c r="I1942" s="309">
        <v>38043</v>
      </c>
      <c r="J1942" s="17" t="s">
        <v>3888</v>
      </c>
      <c r="L1942" s="17" t="s">
        <v>22730</v>
      </c>
      <c r="N1942" s="17" t="s">
        <v>126</v>
      </c>
      <c r="O1942" s="17" t="s">
        <v>15</v>
      </c>
      <c r="P1942" s="17">
        <v>45383</v>
      </c>
      <c r="AF1942" s="17">
        <v>8</v>
      </c>
      <c r="AG1942" s="17">
        <v>2</v>
      </c>
      <c r="AI1942" s="17" t="s">
        <v>20542</v>
      </c>
      <c r="AM1942" s="17" t="s">
        <v>133</v>
      </c>
      <c r="AN1942" s="17" t="s">
        <v>22584</v>
      </c>
      <c r="AO1942" s="17">
        <v>3</v>
      </c>
      <c r="AP1942" s="17">
        <v>80</v>
      </c>
      <c r="AQ1942" s="17">
        <v>5</v>
      </c>
      <c r="AR1942" s="17" t="s">
        <v>22585</v>
      </c>
      <c r="BD1942" s="17" t="s">
        <v>3901</v>
      </c>
      <c r="BH1942" s="17" t="s">
        <v>3901</v>
      </c>
      <c r="BS1942" s="17" t="s">
        <v>3901</v>
      </c>
      <c r="CH1942" s="17" t="s">
        <v>3901</v>
      </c>
      <c r="CY1942" s="17" t="s">
        <v>21</v>
      </c>
      <c r="DN1942" s="17">
        <f>COUNTIF(AU1942:DM1942, "X")</f>
        <v>4</v>
      </c>
    </row>
    <row r="1943" spans="1:118" s="17" customFormat="1">
      <c r="A1943" s="17" t="s">
        <v>24977</v>
      </c>
      <c r="B1943" s="17">
        <v>55</v>
      </c>
      <c r="C1943" s="17">
        <v>127684</v>
      </c>
      <c r="D1943" s="17" t="s">
        <v>6084</v>
      </c>
      <c r="E1943" s="17" t="s">
        <v>160</v>
      </c>
      <c r="F1943" s="17" t="s">
        <v>373</v>
      </c>
      <c r="H1943" s="309">
        <v>31572</v>
      </c>
      <c r="I1943" s="309">
        <v>43018</v>
      </c>
      <c r="J1943" s="17" t="s">
        <v>3888</v>
      </c>
      <c r="L1943" s="17" t="s">
        <v>24823</v>
      </c>
      <c r="N1943" s="17" t="s">
        <v>31</v>
      </c>
      <c r="O1943" s="17" t="s">
        <v>15</v>
      </c>
      <c r="P1943" s="17">
        <v>45373</v>
      </c>
      <c r="AC1943" s="17" t="s">
        <v>9895</v>
      </c>
      <c r="AD1943" s="17" t="s">
        <v>9896</v>
      </c>
      <c r="AF1943" s="17">
        <v>8</v>
      </c>
      <c r="AG1943" s="17">
        <v>2</v>
      </c>
      <c r="AM1943" s="17" t="s">
        <v>268</v>
      </c>
      <c r="AN1943" s="17" t="s">
        <v>24751</v>
      </c>
      <c r="AO1943" s="17">
        <v>3</v>
      </c>
      <c r="AP1943" s="17">
        <v>80</v>
      </c>
      <c r="AQ1943" s="17">
        <v>5</v>
      </c>
      <c r="AR1943" s="17" t="s">
        <v>9898</v>
      </c>
      <c r="AT1943" s="17" t="s">
        <v>14152</v>
      </c>
      <c r="BD1943" s="17" t="s">
        <v>3901</v>
      </c>
      <c r="BQ1943" s="17" t="s">
        <v>30</v>
      </c>
      <c r="BS1943" s="17" t="s">
        <v>3901</v>
      </c>
      <c r="DN1943" s="17">
        <f>COUNTIF(AU1943:DM1943, "X")</f>
        <v>2</v>
      </c>
    </row>
    <row r="1944" spans="1:118" s="17" customFormat="1">
      <c r="A1944" s="17" t="s">
        <v>22235</v>
      </c>
      <c r="B1944" s="17">
        <v>55</v>
      </c>
      <c r="C1944" s="17">
        <v>127702</v>
      </c>
      <c r="D1944" s="17" t="s">
        <v>120</v>
      </c>
      <c r="E1944" s="17" t="s">
        <v>5551</v>
      </c>
      <c r="F1944" s="17" t="s">
        <v>125</v>
      </c>
      <c r="H1944" s="309">
        <v>28822</v>
      </c>
      <c r="I1944" s="309">
        <v>38056</v>
      </c>
      <c r="J1944" s="17" t="s">
        <v>3888</v>
      </c>
      <c r="L1944" s="17" t="s">
        <v>22236</v>
      </c>
      <c r="N1944" s="17" t="s">
        <v>19</v>
      </c>
      <c r="O1944" s="17" t="s">
        <v>15</v>
      </c>
      <c r="P1944" s="17">
        <v>45356</v>
      </c>
      <c r="AD1944" s="17" t="s">
        <v>3891</v>
      </c>
      <c r="AF1944" s="17">
        <v>8</v>
      </c>
      <c r="AG1944" s="17">
        <v>2</v>
      </c>
      <c r="AM1944" s="17" t="s">
        <v>246</v>
      </c>
      <c r="AN1944" s="17" t="s">
        <v>22149</v>
      </c>
      <c r="AO1944" s="17">
        <v>3</v>
      </c>
      <c r="AP1944" s="17">
        <v>80</v>
      </c>
      <c r="AQ1944" s="17">
        <v>5</v>
      </c>
      <c r="AR1944" s="17" t="s">
        <v>22150</v>
      </c>
      <c r="BD1944" s="17" t="s">
        <v>3901</v>
      </c>
      <c r="CF1944" s="17" t="s">
        <v>3901</v>
      </c>
      <c r="CH1944" s="17" t="s">
        <v>3901</v>
      </c>
      <c r="CU1944" s="17" t="s">
        <v>3901</v>
      </c>
      <c r="DN1944" s="17">
        <f>COUNTIF(AU1944:DM1944, "X")</f>
        <v>4</v>
      </c>
    </row>
    <row r="1945" spans="1:118" s="17" customFormat="1">
      <c r="A1945" s="17" t="s">
        <v>24883</v>
      </c>
      <c r="B1945" s="17">
        <v>55</v>
      </c>
      <c r="C1945" s="17">
        <v>127697</v>
      </c>
      <c r="D1945" s="17" t="s">
        <v>6502</v>
      </c>
      <c r="E1945" s="17" t="s">
        <v>36</v>
      </c>
      <c r="F1945" s="17" t="s">
        <v>620</v>
      </c>
      <c r="H1945" s="309">
        <v>31460</v>
      </c>
      <c r="I1945" s="309">
        <v>38040</v>
      </c>
      <c r="J1945" s="17" t="s">
        <v>3888</v>
      </c>
      <c r="L1945" s="17" t="s">
        <v>24753</v>
      </c>
      <c r="N1945" s="17" t="s">
        <v>31</v>
      </c>
      <c r="O1945" s="17" t="s">
        <v>15</v>
      </c>
      <c r="P1945" s="17">
        <v>45373</v>
      </c>
      <c r="Q1945" s="17">
        <v>3330</v>
      </c>
      <c r="AC1945" s="17" t="s">
        <v>9895</v>
      </c>
      <c r="AD1945" s="17" t="s">
        <v>9896</v>
      </c>
      <c r="AF1945" s="17">
        <v>15</v>
      </c>
      <c r="AG1945" s="17">
        <v>2</v>
      </c>
      <c r="AM1945" s="17" t="s">
        <v>268</v>
      </c>
      <c r="AN1945" s="17" t="s">
        <v>24751</v>
      </c>
      <c r="AO1945" s="17">
        <v>3</v>
      </c>
      <c r="AP1945" s="17">
        <v>80</v>
      </c>
      <c r="AQ1945" s="17">
        <v>5</v>
      </c>
      <c r="AR1945" s="17" t="s">
        <v>9898</v>
      </c>
      <c r="AT1945" s="17" t="s">
        <v>14152</v>
      </c>
      <c r="BD1945" s="17" t="s">
        <v>3901</v>
      </c>
      <c r="BK1945" s="17" t="s">
        <v>3901</v>
      </c>
      <c r="BQ1945" s="17" t="s">
        <v>30</v>
      </c>
      <c r="BS1945" s="17" t="s">
        <v>3901</v>
      </c>
      <c r="BY1945" s="17" t="s">
        <v>3901</v>
      </c>
      <c r="CF1945" s="17" t="s">
        <v>3901</v>
      </c>
      <c r="CH1945" s="17" t="s">
        <v>3901</v>
      </c>
      <c r="DN1945" s="17">
        <f>COUNTIF(AU1945:DM1945, "X")</f>
        <v>6</v>
      </c>
    </row>
    <row r="1946" spans="1:118" s="17" customFormat="1">
      <c r="A1946" s="17" t="s">
        <v>15315</v>
      </c>
      <c r="B1946" s="17">
        <v>55</v>
      </c>
      <c r="C1946" s="17">
        <v>127711</v>
      </c>
      <c r="D1946" s="17" t="s">
        <v>9219</v>
      </c>
      <c r="E1946" s="17" t="s">
        <v>155</v>
      </c>
      <c r="F1946" s="17" t="s">
        <v>91</v>
      </c>
      <c r="H1946" s="309">
        <v>31665</v>
      </c>
      <c r="I1946" s="309">
        <v>38043</v>
      </c>
      <c r="J1946" s="17" t="s">
        <v>3888</v>
      </c>
      <c r="L1946" s="17" t="s">
        <v>15316</v>
      </c>
      <c r="N1946" s="17" t="s">
        <v>31</v>
      </c>
      <c r="O1946" s="17" t="s">
        <v>15</v>
      </c>
      <c r="P1946" s="17">
        <v>45373</v>
      </c>
      <c r="AC1946" s="17" t="s">
        <v>9895</v>
      </c>
      <c r="AD1946" s="17" t="s">
        <v>9896</v>
      </c>
      <c r="AF1946" s="17">
        <v>15</v>
      </c>
      <c r="AG1946" s="17">
        <v>2</v>
      </c>
      <c r="AM1946" s="17" t="s">
        <v>44</v>
      </c>
      <c r="AN1946" s="17" t="s">
        <v>15244</v>
      </c>
      <c r="AO1946" s="17">
        <v>3</v>
      </c>
      <c r="AP1946" s="17">
        <v>80</v>
      </c>
      <c r="AQ1946" s="17">
        <v>5</v>
      </c>
      <c r="AR1946" s="17" t="s">
        <v>9898</v>
      </c>
      <c r="AT1946" s="17" t="s">
        <v>15057</v>
      </c>
      <c r="BD1946" s="17" t="s">
        <v>3901</v>
      </c>
      <c r="CU1946" s="17" t="s">
        <v>3901</v>
      </c>
      <c r="DA1946" s="17" t="s">
        <v>3901</v>
      </c>
      <c r="DN1946" s="17">
        <f>COUNTIF(AU1946:DM1946, "X")</f>
        <v>3</v>
      </c>
    </row>
    <row r="1947" spans="1:118" s="17" customFormat="1">
      <c r="A1947" s="17" t="s">
        <v>22294</v>
      </c>
      <c r="B1947" s="17">
        <v>55</v>
      </c>
      <c r="C1947" s="17">
        <v>127722</v>
      </c>
      <c r="D1947" s="17" t="s">
        <v>9</v>
      </c>
      <c r="E1947" s="17" t="s">
        <v>424</v>
      </c>
      <c r="F1947" s="17" t="s">
        <v>22</v>
      </c>
      <c r="H1947" s="309">
        <v>31234</v>
      </c>
      <c r="I1947" s="309">
        <v>38027</v>
      </c>
      <c r="J1947" s="17" t="s">
        <v>3888</v>
      </c>
      <c r="L1947" s="17" t="s">
        <v>22147</v>
      </c>
      <c r="M1947" s="17" t="s">
        <v>22295</v>
      </c>
      <c r="N1947" s="17" t="s">
        <v>19</v>
      </c>
      <c r="O1947" s="17" t="s">
        <v>15</v>
      </c>
      <c r="P1947" s="17">
        <v>45356</v>
      </c>
      <c r="Q1947" s="17">
        <v>1921</v>
      </c>
      <c r="AD1947" s="17" t="s">
        <v>3891</v>
      </c>
      <c r="AF1947" s="17">
        <v>8</v>
      </c>
      <c r="AG1947" s="17">
        <v>2</v>
      </c>
      <c r="AM1947" s="17" t="s">
        <v>246</v>
      </c>
      <c r="AN1947" s="17" t="s">
        <v>22149</v>
      </c>
      <c r="AO1947" s="17">
        <v>3</v>
      </c>
      <c r="AP1947" s="17">
        <v>80</v>
      </c>
      <c r="AQ1947" s="17">
        <v>5</v>
      </c>
      <c r="AR1947" s="17" t="s">
        <v>22150</v>
      </c>
      <c r="DN1947" s="17">
        <f>COUNTIF(AU1947:DM1947, "X")</f>
        <v>0</v>
      </c>
    </row>
    <row r="1948" spans="1:118" s="17" customFormat="1">
      <c r="A1948" s="17" t="s">
        <v>6079</v>
      </c>
      <c r="B1948" s="17">
        <v>55</v>
      </c>
      <c r="C1948" s="17">
        <v>127720</v>
      </c>
      <c r="D1948" s="17" t="s">
        <v>6080</v>
      </c>
      <c r="E1948" s="17" t="s">
        <v>6081</v>
      </c>
      <c r="F1948" s="17" t="s">
        <v>48</v>
      </c>
      <c r="H1948" s="309">
        <v>21216</v>
      </c>
      <c r="I1948" s="309">
        <v>43861</v>
      </c>
      <c r="J1948" s="17" t="s">
        <v>3888</v>
      </c>
      <c r="L1948" s="17" t="s">
        <v>6082</v>
      </c>
      <c r="N1948" s="17" t="s">
        <v>19</v>
      </c>
      <c r="O1948" s="17" t="s">
        <v>15</v>
      </c>
      <c r="P1948" s="17">
        <v>45356</v>
      </c>
      <c r="AC1948" s="17" t="s">
        <v>3890</v>
      </c>
      <c r="AD1948" s="17" t="s">
        <v>3891</v>
      </c>
      <c r="AF1948" s="17">
        <v>15</v>
      </c>
      <c r="AG1948" s="17">
        <v>2</v>
      </c>
      <c r="AM1948" s="17" t="s">
        <v>2604</v>
      </c>
      <c r="AN1948" s="17" t="s">
        <v>5966</v>
      </c>
      <c r="AO1948" s="17">
        <v>3</v>
      </c>
      <c r="AP1948" s="17">
        <v>80</v>
      </c>
      <c r="AQ1948" s="17">
        <v>5</v>
      </c>
      <c r="AT1948" s="17" t="s">
        <v>5516</v>
      </c>
      <c r="BD1948" s="17" t="s">
        <v>3901</v>
      </c>
      <c r="DN1948" s="17">
        <f>COUNTIF(AU1948:DM1948, "X")</f>
        <v>1</v>
      </c>
    </row>
    <row r="1949" spans="1:118" s="17" customFormat="1">
      <c r="A1949" s="17" t="s">
        <v>20677</v>
      </c>
      <c r="B1949" s="17">
        <v>55</v>
      </c>
      <c r="C1949" s="17">
        <v>127736</v>
      </c>
      <c r="D1949" s="17" t="s">
        <v>152</v>
      </c>
      <c r="E1949" s="17" t="s">
        <v>324</v>
      </c>
      <c r="F1949" s="17" t="s">
        <v>58</v>
      </c>
      <c r="H1949" s="309">
        <v>30387</v>
      </c>
      <c r="I1949" s="309">
        <v>42299</v>
      </c>
      <c r="J1949" s="17" t="s">
        <v>3888</v>
      </c>
      <c r="L1949" s="17" t="s">
        <v>20678</v>
      </c>
      <c r="N1949" s="17" t="s">
        <v>26</v>
      </c>
      <c r="O1949" s="17" t="s">
        <v>15</v>
      </c>
      <c r="P1949" s="17">
        <v>45318</v>
      </c>
      <c r="AF1949" s="17">
        <v>15</v>
      </c>
      <c r="AG1949" s="17">
        <v>2</v>
      </c>
      <c r="AI1949" s="17" t="s">
        <v>20669</v>
      </c>
      <c r="AM1949" s="17" t="s">
        <v>53</v>
      </c>
      <c r="AN1949" s="17" t="s">
        <v>20670</v>
      </c>
      <c r="AO1949" s="17">
        <v>3</v>
      </c>
      <c r="AP1949" s="17">
        <v>80</v>
      </c>
      <c r="AQ1949" s="17">
        <v>5</v>
      </c>
      <c r="AR1949" s="17" t="s">
        <v>20671</v>
      </c>
      <c r="DN1949" s="17">
        <f>COUNTIF(AU1949:DM1949, "X")</f>
        <v>0</v>
      </c>
    </row>
    <row r="1950" spans="1:118" s="17" customFormat="1">
      <c r="A1950" s="17" t="s">
        <v>12259</v>
      </c>
      <c r="B1950" s="17">
        <v>55</v>
      </c>
      <c r="C1950" s="17">
        <v>127749</v>
      </c>
      <c r="D1950" s="17" t="s">
        <v>12260</v>
      </c>
      <c r="E1950" s="17" t="s">
        <v>12261</v>
      </c>
      <c r="F1950" s="17" t="s">
        <v>65</v>
      </c>
      <c r="H1950" s="309">
        <v>28695</v>
      </c>
      <c r="I1950" s="309">
        <v>38058</v>
      </c>
      <c r="J1950" s="17" t="s">
        <v>3888</v>
      </c>
      <c r="L1950" s="17" t="s">
        <v>12262</v>
      </c>
      <c r="N1950" s="17" t="s">
        <v>31</v>
      </c>
      <c r="O1950" s="17" t="s">
        <v>15</v>
      </c>
      <c r="P1950" s="17">
        <v>45373</v>
      </c>
      <c r="AC1950" s="17" t="s">
        <v>9895</v>
      </c>
      <c r="AD1950" s="17" t="s">
        <v>9896</v>
      </c>
      <c r="AF1950" s="17">
        <v>8</v>
      </c>
      <c r="AG1950" s="17">
        <v>2</v>
      </c>
      <c r="AM1950" s="17" t="s">
        <v>295</v>
      </c>
      <c r="AN1950" s="17" t="s">
        <v>12166</v>
      </c>
      <c r="AO1950" s="17">
        <v>3</v>
      </c>
      <c r="AP1950" s="17">
        <v>80</v>
      </c>
      <c r="AQ1950" s="17">
        <v>5</v>
      </c>
      <c r="AR1950" s="17" t="s">
        <v>9898</v>
      </c>
      <c r="AT1950" s="17" t="s">
        <v>11929</v>
      </c>
      <c r="BQ1950" s="17" t="s">
        <v>21</v>
      </c>
      <c r="BS1950" s="17" t="s">
        <v>3901</v>
      </c>
      <c r="CC1950" s="17" t="s">
        <v>3901</v>
      </c>
      <c r="CU1950" s="17" t="s">
        <v>3901</v>
      </c>
      <c r="DN1950" s="17">
        <f>COUNTIF(AU1950:DM1950, "X")</f>
        <v>3</v>
      </c>
    </row>
    <row r="1951" spans="1:118" s="17" customFormat="1">
      <c r="A1951" s="17" t="s">
        <v>7458</v>
      </c>
      <c r="B1951" s="17">
        <v>55</v>
      </c>
      <c r="C1951" s="17">
        <v>127828</v>
      </c>
      <c r="D1951" s="17" t="s">
        <v>7459</v>
      </c>
      <c r="E1951" s="17" t="s">
        <v>35</v>
      </c>
      <c r="F1951" s="17" t="s">
        <v>61</v>
      </c>
      <c r="H1951" s="309">
        <v>24253</v>
      </c>
      <c r="I1951" s="309">
        <v>38027</v>
      </c>
      <c r="J1951" s="17" t="s">
        <v>3888</v>
      </c>
      <c r="L1951" s="17" t="s">
        <v>7460</v>
      </c>
      <c r="N1951" s="17" t="s">
        <v>19</v>
      </c>
      <c r="O1951" s="17" t="s">
        <v>15</v>
      </c>
      <c r="P1951" s="17">
        <v>45356</v>
      </c>
      <c r="AC1951" s="17" t="s">
        <v>3890</v>
      </c>
      <c r="AD1951" s="17" t="s">
        <v>3891</v>
      </c>
      <c r="AF1951" s="17">
        <v>8</v>
      </c>
      <c r="AG1951" s="17">
        <v>2</v>
      </c>
      <c r="AM1951" s="17" t="s">
        <v>2605</v>
      </c>
      <c r="AN1951" s="17" t="s">
        <v>7253</v>
      </c>
      <c r="AO1951" s="17">
        <v>3</v>
      </c>
      <c r="AP1951" s="17">
        <v>80</v>
      </c>
      <c r="AQ1951" s="17">
        <v>5</v>
      </c>
      <c r="AT1951" s="17" t="s">
        <v>6589</v>
      </c>
      <c r="BD1951" s="17" t="s">
        <v>3901</v>
      </c>
      <c r="BS1951" s="17" t="s">
        <v>3901</v>
      </c>
      <c r="CR1951" s="17" t="s">
        <v>21</v>
      </c>
      <c r="CU1951" s="17" t="s">
        <v>3901</v>
      </c>
      <c r="DN1951" s="17">
        <f>COUNTIF(AU1951:DM1951, "X")</f>
        <v>3</v>
      </c>
    </row>
    <row r="1952" spans="1:118" s="17" customFormat="1">
      <c r="A1952" s="17" t="s">
        <v>9397</v>
      </c>
      <c r="B1952" s="17">
        <v>55</v>
      </c>
      <c r="C1952" s="17">
        <v>127862</v>
      </c>
      <c r="D1952" s="17" t="s">
        <v>710</v>
      </c>
      <c r="E1952" s="17" t="s">
        <v>9398</v>
      </c>
      <c r="F1952" s="17" t="s">
        <v>40</v>
      </c>
      <c r="H1952" s="309">
        <v>27593</v>
      </c>
      <c r="I1952" s="309">
        <v>38748</v>
      </c>
      <c r="J1952" s="17" t="s">
        <v>3888</v>
      </c>
      <c r="L1952" s="17" t="s">
        <v>9399</v>
      </c>
      <c r="N1952" s="17" t="s">
        <v>19</v>
      </c>
      <c r="O1952" s="17" t="s">
        <v>15</v>
      </c>
      <c r="P1952" s="17">
        <v>45356</v>
      </c>
      <c r="AC1952" s="17" t="s">
        <v>3890</v>
      </c>
      <c r="AD1952" s="17" t="s">
        <v>3891</v>
      </c>
      <c r="AF1952" s="17">
        <v>8</v>
      </c>
      <c r="AG1952" s="17">
        <v>2</v>
      </c>
      <c r="AM1952" s="17" t="s">
        <v>29</v>
      </c>
      <c r="AN1952" s="17" t="s">
        <v>9081</v>
      </c>
      <c r="AO1952" s="17">
        <v>3</v>
      </c>
      <c r="AP1952" s="17">
        <v>80</v>
      </c>
      <c r="AQ1952" s="17">
        <v>5</v>
      </c>
      <c r="AT1952" s="17" t="s">
        <v>9082</v>
      </c>
      <c r="BD1952" s="17" t="s">
        <v>3901</v>
      </c>
      <c r="BK1952" s="17" t="s">
        <v>3901</v>
      </c>
      <c r="BQ1952" s="17" t="s">
        <v>30</v>
      </c>
      <c r="BS1952" s="17" t="s">
        <v>3901</v>
      </c>
      <c r="CC1952" s="17" t="s">
        <v>3901</v>
      </c>
      <c r="CH1952" s="17" t="s">
        <v>3901</v>
      </c>
      <c r="DN1952" s="17">
        <f>COUNTIF(AU1952:DM1952, "X")</f>
        <v>5</v>
      </c>
    </row>
    <row r="1953" spans="1:118" s="17" customFormat="1">
      <c r="A1953" s="17" t="s">
        <v>4874</v>
      </c>
      <c r="B1953" s="17">
        <v>55</v>
      </c>
      <c r="C1953" s="17">
        <v>127888</v>
      </c>
      <c r="D1953" s="17" t="s">
        <v>106</v>
      </c>
      <c r="E1953" s="17" t="s">
        <v>147</v>
      </c>
      <c r="F1953" s="17" t="s">
        <v>104</v>
      </c>
      <c r="H1953" s="309">
        <v>25914</v>
      </c>
      <c r="I1953" s="309">
        <v>38058</v>
      </c>
      <c r="J1953" s="17" t="s">
        <v>3888</v>
      </c>
      <c r="L1953" s="17" t="s">
        <v>4865</v>
      </c>
      <c r="N1953" s="17" t="s">
        <v>19</v>
      </c>
      <c r="O1953" s="17" t="s">
        <v>15</v>
      </c>
      <c r="P1953" s="17">
        <v>45356</v>
      </c>
      <c r="AC1953" s="17" t="s">
        <v>3890</v>
      </c>
      <c r="AD1953" s="17" t="s">
        <v>3891</v>
      </c>
      <c r="AF1953" s="17">
        <v>15</v>
      </c>
      <c r="AG1953" s="17">
        <v>2</v>
      </c>
      <c r="AM1953" s="17" t="s">
        <v>2602</v>
      </c>
      <c r="AN1953" s="17" t="s">
        <v>4371</v>
      </c>
      <c r="AO1953" s="17">
        <v>3</v>
      </c>
      <c r="AP1953" s="17">
        <v>80</v>
      </c>
      <c r="AQ1953" s="17">
        <v>5</v>
      </c>
      <c r="AT1953" s="17" t="s">
        <v>3893</v>
      </c>
      <c r="CH1953" s="17" t="s">
        <v>3901</v>
      </c>
      <c r="DN1953" s="17">
        <f>COUNTIF(AU1953:DM1953, "X")</f>
        <v>1</v>
      </c>
    </row>
    <row r="1954" spans="1:118" s="17" customFormat="1">
      <c r="A1954" s="17" t="s">
        <v>17099</v>
      </c>
      <c r="B1954" s="17">
        <v>55</v>
      </c>
      <c r="C1954" s="17">
        <v>127988</v>
      </c>
      <c r="D1954" s="17" t="s">
        <v>4132</v>
      </c>
      <c r="E1954" s="17" t="s">
        <v>252</v>
      </c>
      <c r="F1954" s="17" t="s">
        <v>21</v>
      </c>
      <c r="H1954" s="309">
        <v>30327</v>
      </c>
      <c r="I1954" s="309">
        <v>42790</v>
      </c>
      <c r="J1954" s="17" t="s">
        <v>3888</v>
      </c>
      <c r="L1954" s="17" t="s">
        <v>17100</v>
      </c>
      <c r="N1954" s="17" t="s">
        <v>14</v>
      </c>
      <c r="O1954" s="17" t="s">
        <v>15</v>
      </c>
      <c r="P1954" s="17">
        <v>45371</v>
      </c>
      <c r="AC1954" s="17" t="s">
        <v>14</v>
      </c>
      <c r="AF1954" s="17">
        <v>8</v>
      </c>
      <c r="AG1954" s="17">
        <v>2</v>
      </c>
      <c r="AI1954" s="17" t="s">
        <v>10178</v>
      </c>
      <c r="AM1954" s="17" t="s">
        <v>213</v>
      </c>
      <c r="AN1954" s="17" t="s">
        <v>17092</v>
      </c>
      <c r="AO1954" s="17">
        <v>3</v>
      </c>
      <c r="AP1954" s="17">
        <v>80</v>
      </c>
      <c r="AQ1954" s="17">
        <v>5</v>
      </c>
      <c r="AR1954" s="17" t="s">
        <v>10180</v>
      </c>
      <c r="DN1954" s="17">
        <f>COUNTIF(AU1954:DM1954, "X")</f>
        <v>0</v>
      </c>
    </row>
    <row r="1955" spans="1:118" s="17" customFormat="1">
      <c r="A1955" s="17" t="s">
        <v>10457</v>
      </c>
      <c r="B1955" s="17">
        <v>55</v>
      </c>
      <c r="C1955" s="17">
        <v>128035</v>
      </c>
      <c r="D1955" s="17" t="s">
        <v>106</v>
      </c>
      <c r="E1955" s="17" t="s">
        <v>10333</v>
      </c>
      <c r="F1955" s="17" t="s">
        <v>58</v>
      </c>
      <c r="H1955" s="309">
        <v>18351</v>
      </c>
      <c r="I1955" s="309">
        <v>38103</v>
      </c>
      <c r="J1955" s="17" t="s">
        <v>3888</v>
      </c>
      <c r="L1955" s="17" t="s">
        <v>10458</v>
      </c>
      <c r="M1955" s="17" t="s">
        <v>97</v>
      </c>
      <c r="N1955" s="17" t="s">
        <v>14</v>
      </c>
      <c r="O1955" s="17" t="s">
        <v>15</v>
      </c>
      <c r="P1955" s="17">
        <v>45371</v>
      </c>
      <c r="AC1955" s="17" t="s">
        <v>14</v>
      </c>
      <c r="AF1955" s="17">
        <v>8</v>
      </c>
      <c r="AG1955" s="17">
        <v>2</v>
      </c>
      <c r="AI1955" s="17" t="s">
        <v>10178</v>
      </c>
      <c r="AM1955" s="17" t="s">
        <v>193</v>
      </c>
      <c r="AN1955" s="17" t="s">
        <v>10381</v>
      </c>
      <c r="AO1955" s="17">
        <v>3</v>
      </c>
      <c r="AP1955" s="17">
        <v>80</v>
      </c>
      <c r="AQ1955" s="17">
        <v>5</v>
      </c>
      <c r="AR1955" s="17" t="s">
        <v>10180</v>
      </c>
      <c r="BD1955" s="17" t="s">
        <v>3901</v>
      </c>
      <c r="BS1955" s="17" t="s">
        <v>3901</v>
      </c>
      <c r="DN1955" s="17">
        <f>COUNTIF(AU1955:DM1955, "X")</f>
        <v>2</v>
      </c>
    </row>
    <row r="1956" spans="1:118" s="17" customFormat="1">
      <c r="A1956" s="17" t="s">
        <v>11260</v>
      </c>
      <c r="B1956" s="17">
        <v>55</v>
      </c>
      <c r="C1956" s="17">
        <v>128077</v>
      </c>
      <c r="D1956" s="17" t="s">
        <v>11261</v>
      </c>
      <c r="E1956" s="17" t="s">
        <v>150</v>
      </c>
      <c r="F1956" s="17" t="s">
        <v>30</v>
      </c>
      <c r="H1956" s="309">
        <v>28936</v>
      </c>
      <c r="I1956" s="309">
        <v>38065</v>
      </c>
      <c r="J1956" s="17" t="s">
        <v>3888</v>
      </c>
      <c r="L1956" s="17" t="s">
        <v>11262</v>
      </c>
      <c r="N1956" s="17" t="s">
        <v>14</v>
      </c>
      <c r="O1956" s="17" t="s">
        <v>15</v>
      </c>
      <c r="P1956" s="17">
        <v>45371</v>
      </c>
      <c r="AC1956" s="17" t="s">
        <v>14</v>
      </c>
      <c r="AF1956" s="17">
        <v>8</v>
      </c>
      <c r="AG1956" s="17">
        <v>2</v>
      </c>
      <c r="AI1956" s="17" t="s">
        <v>10178</v>
      </c>
      <c r="AM1956" s="17" t="s">
        <v>151</v>
      </c>
      <c r="AN1956" s="17" t="s">
        <v>11216</v>
      </c>
      <c r="AO1956" s="17">
        <v>3</v>
      </c>
      <c r="AP1956" s="17">
        <v>80</v>
      </c>
      <c r="AQ1956" s="17">
        <v>5</v>
      </c>
      <c r="AR1956" s="17" t="s">
        <v>10180</v>
      </c>
      <c r="BD1956" s="17" t="s">
        <v>3901</v>
      </c>
      <c r="BQ1956" s="17" t="s">
        <v>21</v>
      </c>
      <c r="BS1956" s="17" t="s">
        <v>3901</v>
      </c>
      <c r="BY1956" s="17" t="s">
        <v>3901</v>
      </c>
      <c r="CF1956" s="17" t="s">
        <v>3901</v>
      </c>
      <c r="CG1956" s="17" t="s">
        <v>21</v>
      </c>
      <c r="CH1956" s="17" t="s">
        <v>3901</v>
      </c>
      <c r="CN1956" s="17" t="s">
        <v>3901</v>
      </c>
      <c r="CQ1956" s="17" t="s">
        <v>3901</v>
      </c>
      <c r="CR1956" s="17" t="s">
        <v>21</v>
      </c>
      <c r="CU1956" s="17" t="s">
        <v>3901</v>
      </c>
      <c r="DN1956" s="17">
        <f>COUNTIF(AU1956:DM1956, "X")</f>
        <v>8</v>
      </c>
    </row>
    <row r="1957" spans="1:118" s="17" customFormat="1">
      <c r="A1957" s="17" t="s">
        <v>12273</v>
      </c>
      <c r="B1957" s="17">
        <v>55</v>
      </c>
      <c r="C1957" s="17">
        <v>128109</v>
      </c>
      <c r="D1957" s="17" t="s">
        <v>199</v>
      </c>
      <c r="E1957" s="17" t="s">
        <v>18</v>
      </c>
      <c r="F1957" s="17" t="s">
        <v>377</v>
      </c>
      <c r="H1957" s="309">
        <v>30844</v>
      </c>
      <c r="I1957" s="309">
        <v>38085</v>
      </c>
      <c r="J1957" s="17" t="s">
        <v>3888</v>
      </c>
      <c r="L1957" s="17" t="s">
        <v>12274</v>
      </c>
      <c r="N1957" s="17" t="s">
        <v>31</v>
      </c>
      <c r="O1957" s="17" t="s">
        <v>15</v>
      </c>
      <c r="P1957" s="17">
        <v>45373</v>
      </c>
      <c r="AC1957" s="17" t="s">
        <v>9895</v>
      </c>
      <c r="AD1957" s="17" t="s">
        <v>9896</v>
      </c>
      <c r="AF1957" s="17">
        <v>15</v>
      </c>
      <c r="AG1957" s="17">
        <v>2</v>
      </c>
      <c r="AM1957" s="17" t="s">
        <v>295</v>
      </c>
      <c r="AN1957" s="17" t="s">
        <v>12166</v>
      </c>
      <c r="AO1957" s="17">
        <v>3</v>
      </c>
      <c r="AP1957" s="17">
        <v>80</v>
      </c>
      <c r="AQ1957" s="17">
        <v>5</v>
      </c>
      <c r="AR1957" s="17" t="s">
        <v>9898</v>
      </c>
      <c r="AT1957" s="17" t="s">
        <v>11929</v>
      </c>
      <c r="BS1957" s="17" t="s">
        <v>3901</v>
      </c>
      <c r="CH1957" s="17" t="s">
        <v>3901</v>
      </c>
      <c r="DD1957" s="17" t="s">
        <v>3901</v>
      </c>
      <c r="DN1957" s="17">
        <f>COUNTIF(AU1957:DM1957, "X")</f>
        <v>3</v>
      </c>
    </row>
    <row r="1958" spans="1:118" s="17" customFormat="1">
      <c r="A1958" s="17" t="s">
        <v>14943</v>
      </c>
      <c r="B1958" s="17">
        <v>55</v>
      </c>
      <c r="C1958" s="17">
        <v>128134</v>
      </c>
      <c r="D1958" s="17" t="s">
        <v>14944</v>
      </c>
      <c r="E1958" s="17" t="s">
        <v>9787</v>
      </c>
      <c r="F1958" s="17" t="s">
        <v>557</v>
      </c>
      <c r="H1958" s="309">
        <v>25548</v>
      </c>
      <c r="I1958" s="309">
        <v>38233</v>
      </c>
      <c r="J1958" s="17" t="s">
        <v>3888</v>
      </c>
      <c r="L1958" s="17" t="s">
        <v>14945</v>
      </c>
      <c r="N1958" s="17" t="s">
        <v>31</v>
      </c>
      <c r="O1958" s="17" t="s">
        <v>15</v>
      </c>
      <c r="P1958" s="17">
        <v>45373</v>
      </c>
      <c r="AC1958" s="17" t="s">
        <v>9895</v>
      </c>
      <c r="AD1958" s="17" t="s">
        <v>9896</v>
      </c>
      <c r="AF1958" s="17">
        <v>8</v>
      </c>
      <c r="AG1958" s="17">
        <v>2</v>
      </c>
      <c r="AM1958" s="17" t="s">
        <v>335</v>
      </c>
      <c r="AN1958" s="17" t="s">
        <v>14693</v>
      </c>
      <c r="AO1958" s="17">
        <v>3</v>
      </c>
      <c r="AP1958" s="17">
        <v>80</v>
      </c>
      <c r="AQ1958" s="17">
        <v>5</v>
      </c>
      <c r="AR1958" s="17" t="s">
        <v>9898</v>
      </c>
      <c r="AT1958" s="17" t="s">
        <v>14152</v>
      </c>
      <c r="BD1958" s="17" t="s">
        <v>3901</v>
      </c>
      <c r="BQ1958" s="17" t="s">
        <v>30</v>
      </c>
      <c r="BS1958" s="17" t="s">
        <v>3901</v>
      </c>
      <c r="CH1958" s="17" t="s">
        <v>3901</v>
      </c>
      <c r="CQ1958" s="17" t="s">
        <v>3901</v>
      </c>
      <c r="CR1958" s="17" t="s">
        <v>30</v>
      </c>
      <c r="CU1958" s="17" t="s">
        <v>3901</v>
      </c>
      <c r="DN1958" s="17">
        <f>COUNTIF(AU1958:DM1958, "X")</f>
        <v>5</v>
      </c>
    </row>
    <row r="1959" spans="1:118" s="17" customFormat="1">
      <c r="A1959" s="17" t="s">
        <v>17859</v>
      </c>
      <c r="B1959" s="17">
        <v>55</v>
      </c>
      <c r="C1959" s="17">
        <v>128169</v>
      </c>
      <c r="D1959" s="17" t="s">
        <v>17860</v>
      </c>
      <c r="E1959" s="17" t="s">
        <v>159</v>
      </c>
      <c r="F1959" s="17" t="s">
        <v>58</v>
      </c>
      <c r="H1959" s="309">
        <v>19818</v>
      </c>
      <c r="I1959" s="309">
        <v>38079</v>
      </c>
      <c r="J1959" s="17" t="s">
        <v>3888</v>
      </c>
      <c r="L1959" s="17" t="s">
        <v>17861</v>
      </c>
      <c r="N1959" s="17" t="s">
        <v>14</v>
      </c>
      <c r="O1959" s="17" t="s">
        <v>15</v>
      </c>
      <c r="P1959" s="17">
        <v>45371</v>
      </c>
      <c r="AF1959" s="17">
        <v>8</v>
      </c>
      <c r="AG1959" s="17">
        <v>2</v>
      </c>
      <c r="AH1959" s="17" t="s">
        <v>11926</v>
      </c>
      <c r="AK1959" s="17" t="s">
        <v>17298</v>
      </c>
      <c r="AM1959" s="17" t="s">
        <v>71</v>
      </c>
      <c r="AN1959" s="17" t="s">
        <v>17760</v>
      </c>
      <c r="AO1959" s="17">
        <v>3</v>
      </c>
      <c r="AP1959" s="17">
        <v>80</v>
      </c>
      <c r="AQ1959" s="17">
        <v>5</v>
      </c>
      <c r="AR1959" s="17" t="s">
        <v>17300</v>
      </c>
      <c r="BD1959" s="17" t="s">
        <v>3901</v>
      </c>
      <c r="BS1959" s="17" t="s">
        <v>3901</v>
      </c>
      <c r="BY1959" s="17" t="s">
        <v>3901</v>
      </c>
      <c r="BZ1959" s="17" t="s">
        <v>21</v>
      </c>
      <c r="CC1959" s="17" t="s">
        <v>3901</v>
      </c>
      <c r="CF1959" s="17" t="s">
        <v>3901</v>
      </c>
      <c r="CG1959" s="17" t="s">
        <v>21</v>
      </c>
      <c r="CH1959" s="17" t="s">
        <v>3901</v>
      </c>
      <c r="CL1959" s="17" t="s">
        <v>3901</v>
      </c>
      <c r="CM1959" s="17" t="s">
        <v>21</v>
      </c>
      <c r="CN1959" s="17" t="s">
        <v>3901</v>
      </c>
      <c r="CQ1959" s="17" t="s">
        <v>3901</v>
      </c>
      <c r="CR1959" s="17" t="s">
        <v>21</v>
      </c>
      <c r="CU1959" s="17" t="s">
        <v>3901</v>
      </c>
      <c r="CY1959" s="17" t="s">
        <v>21</v>
      </c>
      <c r="DA1959" s="17" t="s">
        <v>3901</v>
      </c>
      <c r="DD1959" s="17" t="s">
        <v>3901</v>
      </c>
      <c r="DF1959" s="17" t="s">
        <v>3901</v>
      </c>
      <c r="DN1959" s="17">
        <f>COUNTIF(AU1959:DM1959, "X")</f>
        <v>13</v>
      </c>
    </row>
    <row r="1960" spans="1:118" s="17" customFormat="1">
      <c r="A1960" s="17" t="s">
        <v>24555</v>
      </c>
      <c r="B1960" s="17">
        <v>55</v>
      </c>
      <c r="C1960" s="17">
        <v>128170</v>
      </c>
      <c r="D1960" s="17" t="s">
        <v>24556</v>
      </c>
      <c r="E1960" s="17" t="s">
        <v>412</v>
      </c>
      <c r="F1960" s="17" t="s">
        <v>70</v>
      </c>
      <c r="H1960" s="309">
        <v>26045</v>
      </c>
      <c r="I1960" s="309">
        <v>42473</v>
      </c>
      <c r="J1960" s="17" t="s">
        <v>3888</v>
      </c>
      <c r="L1960" s="17" t="s">
        <v>24557</v>
      </c>
      <c r="N1960" s="17" t="s">
        <v>19</v>
      </c>
      <c r="O1960" s="17" t="s">
        <v>15</v>
      </c>
      <c r="P1960" s="17">
        <v>45356</v>
      </c>
      <c r="AD1960" s="17" t="s">
        <v>3891</v>
      </c>
      <c r="AF1960" s="17">
        <v>8</v>
      </c>
      <c r="AG1960" s="17">
        <v>2</v>
      </c>
      <c r="AM1960" s="17" t="s">
        <v>141</v>
      </c>
      <c r="AN1960" s="17" t="s">
        <v>24484</v>
      </c>
      <c r="AO1960" s="17">
        <v>3</v>
      </c>
      <c r="AP1960" s="17">
        <v>80</v>
      </c>
      <c r="AQ1960" s="17">
        <v>5</v>
      </c>
      <c r="AR1960" s="17" t="s">
        <v>24485</v>
      </c>
      <c r="DN1960" s="17">
        <f>COUNTIF(AU1960:DM1960, "X")</f>
        <v>0</v>
      </c>
    </row>
    <row r="1961" spans="1:118" s="17" customFormat="1">
      <c r="A1961" s="17" t="s">
        <v>4812</v>
      </c>
      <c r="B1961" s="17">
        <v>55</v>
      </c>
      <c r="C1961" s="17">
        <v>128188</v>
      </c>
      <c r="D1961" s="17" t="s">
        <v>4813</v>
      </c>
      <c r="E1961" s="17" t="s">
        <v>38</v>
      </c>
      <c r="F1961" s="17" t="s">
        <v>70</v>
      </c>
      <c r="H1961" s="309">
        <v>28957</v>
      </c>
      <c r="I1961" s="309">
        <v>42473</v>
      </c>
      <c r="J1961" s="17" t="s">
        <v>3888</v>
      </c>
      <c r="L1961" s="17" t="s">
        <v>4814</v>
      </c>
      <c r="N1961" s="17" t="s">
        <v>19</v>
      </c>
      <c r="O1961" s="17" t="s">
        <v>15</v>
      </c>
      <c r="P1961" s="17">
        <v>45356</v>
      </c>
      <c r="AC1961" s="17" t="s">
        <v>3890</v>
      </c>
      <c r="AD1961" s="17" t="s">
        <v>3891</v>
      </c>
      <c r="AF1961" s="17">
        <v>8</v>
      </c>
      <c r="AG1961" s="17">
        <v>2</v>
      </c>
      <c r="AM1961" s="17" t="s">
        <v>2602</v>
      </c>
      <c r="AN1961" s="17" t="s">
        <v>4371</v>
      </c>
      <c r="AO1961" s="17">
        <v>3</v>
      </c>
      <c r="AP1961" s="17">
        <v>80</v>
      </c>
      <c r="AQ1961" s="17">
        <v>5</v>
      </c>
      <c r="AT1961" s="17" t="s">
        <v>3893</v>
      </c>
      <c r="DN1961" s="17">
        <f>COUNTIF(AU1961:DM1961, "X")</f>
        <v>0</v>
      </c>
    </row>
    <row r="1962" spans="1:118" s="17" customFormat="1">
      <c r="A1962" s="17" t="s">
        <v>7888</v>
      </c>
      <c r="B1962" s="17">
        <v>55</v>
      </c>
      <c r="C1962" s="17">
        <v>128178</v>
      </c>
      <c r="D1962" s="17" t="s">
        <v>4033</v>
      </c>
      <c r="E1962" s="17" t="s">
        <v>600</v>
      </c>
      <c r="F1962" s="17" t="s">
        <v>4187</v>
      </c>
      <c r="G1962" s="17" t="s">
        <v>203</v>
      </c>
      <c r="H1962" s="309">
        <v>28951</v>
      </c>
      <c r="I1962" s="309">
        <v>42311</v>
      </c>
      <c r="J1962" s="17" t="s">
        <v>3888</v>
      </c>
      <c r="L1962" s="17" t="s">
        <v>7802</v>
      </c>
      <c r="N1962" s="17" t="s">
        <v>19</v>
      </c>
      <c r="O1962" s="17" t="s">
        <v>15</v>
      </c>
      <c r="P1962" s="17">
        <v>45356</v>
      </c>
      <c r="AC1962" s="17" t="s">
        <v>3890</v>
      </c>
      <c r="AD1962" s="17" t="s">
        <v>3891</v>
      </c>
      <c r="AF1962" s="17">
        <v>8</v>
      </c>
      <c r="AG1962" s="17">
        <v>2</v>
      </c>
      <c r="AM1962" s="17" t="s">
        <v>2606</v>
      </c>
      <c r="AN1962" s="17" t="s">
        <v>7570</v>
      </c>
      <c r="AO1962" s="17">
        <v>3</v>
      </c>
      <c r="AP1962" s="17">
        <v>80</v>
      </c>
      <c r="AQ1962" s="17">
        <v>5</v>
      </c>
      <c r="AT1962" s="17" t="s">
        <v>6589</v>
      </c>
      <c r="BN1962" s="17" t="s">
        <v>3901</v>
      </c>
      <c r="BQ1962" s="17" t="s">
        <v>21</v>
      </c>
      <c r="BS1962" s="17" t="s">
        <v>3901</v>
      </c>
      <c r="CQ1962" s="17" t="s">
        <v>3901</v>
      </c>
      <c r="DN1962" s="17">
        <f>COUNTIF(AU1962:DM1962, "X")</f>
        <v>3</v>
      </c>
    </row>
    <row r="1963" spans="1:118" s="17" customFormat="1">
      <c r="A1963" s="17" t="s">
        <v>25357</v>
      </c>
      <c r="B1963" s="17">
        <v>55</v>
      </c>
      <c r="C1963" s="17">
        <v>128261</v>
      </c>
      <c r="D1963" s="17" t="s">
        <v>25358</v>
      </c>
      <c r="E1963" s="17" t="s">
        <v>477</v>
      </c>
      <c r="F1963" s="17" t="s">
        <v>63</v>
      </c>
      <c r="H1963" s="309">
        <v>28310</v>
      </c>
      <c r="I1963" s="309">
        <v>38091</v>
      </c>
      <c r="J1963" s="17" t="s">
        <v>3888</v>
      </c>
      <c r="L1963" s="17" t="s">
        <v>25298</v>
      </c>
      <c r="M1963" s="17" t="s">
        <v>6866</v>
      </c>
      <c r="N1963" s="17" t="s">
        <v>31</v>
      </c>
      <c r="O1963" s="17" t="s">
        <v>15</v>
      </c>
      <c r="P1963" s="17">
        <v>45373</v>
      </c>
      <c r="AC1963" s="17" t="s">
        <v>9895</v>
      </c>
      <c r="AD1963" s="17" t="s">
        <v>9896</v>
      </c>
      <c r="AF1963" s="17">
        <v>8</v>
      </c>
      <c r="AG1963" s="17">
        <v>2</v>
      </c>
      <c r="AM1963" s="17" t="s">
        <v>67</v>
      </c>
      <c r="AN1963" s="17" t="s">
        <v>25087</v>
      </c>
      <c r="AO1963" s="17">
        <v>3</v>
      </c>
      <c r="AP1963" s="17">
        <v>80</v>
      </c>
      <c r="AQ1963" s="17">
        <v>5</v>
      </c>
      <c r="AR1963" s="17" t="s">
        <v>9898</v>
      </c>
      <c r="AT1963" s="17" t="s">
        <v>16072</v>
      </c>
      <c r="BD1963" s="17" t="s">
        <v>3901</v>
      </c>
      <c r="DN1963" s="17">
        <f>COUNTIF(AU1963:DM1963, "X")</f>
        <v>1</v>
      </c>
    </row>
    <row r="1964" spans="1:118" s="17" customFormat="1">
      <c r="A1964" s="17" t="s">
        <v>21399</v>
      </c>
      <c r="B1964" s="17">
        <v>55</v>
      </c>
      <c r="C1964" s="17">
        <v>128272</v>
      </c>
      <c r="D1964" s="17" t="s">
        <v>1062</v>
      </c>
      <c r="E1964" s="17" t="s">
        <v>224</v>
      </c>
      <c r="F1964" s="17" t="s">
        <v>14157</v>
      </c>
      <c r="H1964" s="309">
        <v>25048</v>
      </c>
      <c r="I1964" s="309">
        <v>44013</v>
      </c>
      <c r="J1964" s="17" t="s">
        <v>3888</v>
      </c>
      <c r="L1964" s="17" t="s">
        <v>21400</v>
      </c>
      <c r="N1964" s="17" t="s">
        <v>26</v>
      </c>
      <c r="O1964" s="17" t="s">
        <v>15</v>
      </c>
      <c r="P1964" s="17">
        <v>45318</v>
      </c>
      <c r="AF1964" s="17">
        <v>15</v>
      </c>
      <c r="AG1964" s="17">
        <v>2</v>
      </c>
      <c r="AI1964" s="17" t="s">
        <v>20669</v>
      </c>
      <c r="AM1964" s="17" t="s">
        <v>2616</v>
      </c>
      <c r="AN1964" s="17" t="s">
        <v>21221</v>
      </c>
      <c r="AO1964" s="17">
        <v>3</v>
      </c>
      <c r="AP1964" s="17">
        <v>80</v>
      </c>
      <c r="AQ1964" s="17">
        <v>5</v>
      </c>
      <c r="AR1964" s="17" t="s">
        <v>20671</v>
      </c>
      <c r="AS1964" s="17" t="s">
        <v>21222</v>
      </c>
      <c r="BD1964" s="17" t="s">
        <v>3901</v>
      </c>
      <c r="DN1964" s="17">
        <f>COUNTIF(AU1964:DM1964, "X")</f>
        <v>1</v>
      </c>
    </row>
    <row r="1965" spans="1:118" s="17" customFormat="1">
      <c r="A1965" s="17" t="s">
        <v>23572</v>
      </c>
      <c r="B1965" s="17">
        <v>55</v>
      </c>
      <c r="C1965" s="17">
        <v>128286</v>
      </c>
      <c r="D1965" s="17" t="s">
        <v>22961</v>
      </c>
      <c r="E1965" s="17" t="s">
        <v>210</v>
      </c>
      <c r="F1965" s="17" t="s">
        <v>48</v>
      </c>
      <c r="H1965" s="309">
        <v>25235</v>
      </c>
      <c r="I1965" s="309">
        <v>38093</v>
      </c>
      <c r="J1965" s="17" t="s">
        <v>3888</v>
      </c>
      <c r="L1965" s="17" t="s">
        <v>23573</v>
      </c>
      <c r="N1965" s="17" t="s">
        <v>126</v>
      </c>
      <c r="O1965" s="17" t="s">
        <v>15</v>
      </c>
      <c r="P1965" s="17">
        <v>45383</v>
      </c>
      <c r="AF1965" s="17">
        <v>8</v>
      </c>
      <c r="AG1965" s="17">
        <v>2</v>
      </c>
      <c r="AI1965" s="17" t="s">
        <v>20542</v>
      </c>
      <c r="AM1965" s="17" t="s">
        <v>303</v>
      </c>
      <c r="AN1965" s="17" t="s">
        <v>23502</v>
      </c>
      <c r="AO1965" s="17">
        <v>3</v>
      </c>
      <c r="AP1965" s="17">
        <v>80</v>
      </c>
      <c r="AQ1965" s="17">
        <v>5</v>
      </c>
      <c r="AR1965" s="17" t="s">
        <v>22585</v>
      </c>
      <c r="AS1965" s="17" t="s">
        <v>23503</v>
      </c>
      <c r="BD1965" s="17" t="s">
        <v>3901</v>
      </c>
      <c r="BN1965" s="17" t="s">
        <v>3901</v>
      </c>
      <c r="BQ1965" s="17" t="s">
        <v>30</v>
      </c>
      <c r="BS1965" s="17" t="s">
        <v>3901</v>
      </c>
      <c r="BY1965" s="17" t="s">
        <v>3901</v>
      </c>
      <c r="DN1965" s="17">
        <f>COUNTIF(AU1965:DM1965, "X")</f>
        <v>4</v>
      </c>
    </row>
    <row r="1966" spans="1:118" s="17" customFormat="1">
      <c r="A1966" s="17" t="s">
        <v>13888</v>
      </c>
      <c r="B1966" s="17">
        <v>55</v>
      </c>
      <c r="C1966" s="17">
        <v>128313</v>
      </c>
      <c r="D1966" s="17" t="s">
        <v>114</v>
      </c>
      <c r="E1966" s="17" t="s">
        <v>13889</v>
      </c>
      <c r="F1966" s="17" t="s">
        <v>82</v>
      </c>
      <c r="H1966" s="309">
        <v>24372</v>
      </c>
      <c r="I1966" s="309">
        <v>38106</v>
      </c>
      <c r="J1966" s="17" t="s">
        <v>3888</v>
      </c>
      <c r="L1966" s="17" t="s">
        <v>13890</v>
      </c>
      <c r="N1966" s="17" t="s">
        <v>31</v>
      </c>
      <c r="O1966" s="17" t="s">
        <v>15</v>
      </c>
      <c r="P1966" s="17">
        <v>45373</v>
      </c>
      <c r="AC1966" s="17" t="s">
        <v>9895</v>
      </c>
      <c r="AD1966" s="17" t="s">
        <v>9896</v>
      </c>
      <c r="AF1966" s="17">
        <v>15</v>
      </c>
      <c r="AG1966" s="17">
        <v>2</v>
      </c>
      <c r="AM1966" s="17" t="s">
        <v>240</v>
      </c>
      <c r="AN1966" s="17" t="s">
        <v>13567</v>
      </c>
      <c r="AO1966" s="17">
        <v>3</v>
      </c>
      <c r="AP1966" s="17">
        <v>80</v>
      </c>
      <c r="AQ1966" s="17">
        <v>5</v>
      </c>
      <c r="AR1966" s="17" t="s">
        <v>9898</v>
      </c>
      <c r="AT1966" s="17" t="s">
        <v>12990</v>
      </c>
      <c r="CH1966" s="17" t="s">
        <v>3901</v>
      </c>
      <c r="DN1966" s="17">
        <f>COUNTIF(AU1966:DM1966, "X")</f>
        <v>1</v>
      </c>
    </row>
    <row r="1967" spans="1:118" s="17" customFormat="1">
      <c r="A1967" s="17" t="s">
        <v>19236</v>
      </c>
      <c r="B1967" s="17">
        <v>55</v>
      </c>
      <c r="C1967" s="17">
        <v>128333</v>
      </c>
      <c r="D1967" s="17" t="s">
        <v>9816</v>
      </c>
      <c r="E1967" s="17" t="s">
        <v>112</v>
      </c>
      <c r="F1967" s="17" t="s">
        <v>33</v>
      </c>
      <c r="G1967" s="17" t="s">
        <v>203</v>
      </c>
      <c r="H1967" s="309">
        <v>31701</v>
      </c>
      <c r="I1967" s="309">
        <v>38081</v>
      </c>
      <c r="J1967" s="17" t="s">
        <v>3888</v>
      </c>
      <c r="L1967" s="17" t="s">
        <v>19237</v>
      </c>
      <c r="N1967" s="17" t="s">
        <v>31</v>
      </c>
      <c r="O1967" s="17" t="s">
        <v>15</v>
      </c>
      <c r="P1967" s="17">
        <v>45373</v>
      </c>
      <c r="AF1967" s="17">
        <v>15</v>
      </c>
      <c r="AG1967" s="17">
        <v>2</v>
      </c>
      <c r="AH1967" s="17" t="s">
        <v>11926</v>
      </c>
      <c r="AK1967" s="17" t="s">
        <v>11927</v>
      </c>
      <c r="AM1967" s="17" t="s">
        <v>34</v>
      </c>
      <c r="AN1967" s="17" t="s">
        <v>19238</v>
      </c>
      <c r="AO1967" s="17">
        <v>3</v>
      </c>
      <c r="AP1967" s="17">
        <v>80</v>
      </c>
      <c r="AQ1967" s="17">
        <v>5</v>
      </c>
      <c r="AR1967" s="17" t="s">
        <v>19239</v>
      </c>
      <c r="BD1967" s="17" t="s">
        <v>3901</v>
      </c>
      <c r="BS1967" s="17" t="s">
        <v>3901</v>
      </c>
      <c r="CH1967" s="17" t="s">
        <v>3901</v>
      </c>
      <c r="CU1967" s="17" t="s">
        <v>3901</v>
      </c>
      <c r="DA1967" s="17" t="s">
        <v>3901</v>
      </c>
      <c r="DF1967" s="17" t="s">
        <v>3901</v>
      </c>
      <c r="DJ1967" s="17" t="s">
        <v>3901</v>
      </c>
      <c r="DM1967" s="17" t="s">
        <v>3901</v>
      </c>
      <c r="DN1967" s="17">
        <f>COUNTIF(AU1967:DM1967, "X")</f>
        <v>8</v>
      </c>
    </row>
    <row r="1968" spans="1:118" s="17" customFormat="1">
      <c r="A1968" s="17" t="s">
        <v>10009</v>
      </c>
      <c r="B1968" s="17">
        <v>55</v>
      </c>
      <c r="C1968" s="17">
        <v>128339</v>
      </c>
      <c r="D1968" s="17" t="s">
        <v>10010</v>
      </c>
      <c r="E1968" s="17" t="s">
        <v>176</v>
      </c>
      <c r="F1968" s="17" t="s">
        <v>70</v>
      </c>
      <c r="H1968" s="309">
        <v>28975</v>
      </c>
      <c r="I1968" s="309">
        <v>42488</v>
      </c>
      <c r="J1968" s="17" t="s">
        <v>3888</v>
      </c>
      <c r="L1968" s="17" t="s">
        <v>10011</v>
      </c>
      <c r="M1968" s="17" t="s">
        <v>387</v>
      </c>
      <c r="N1968" s="17" t="s">
        <v>31</v>
      </c>
      <c r="O1968" s="17" t="s">
        <v>15</v>
      </c>
      <c r="P1968" s="17">
        <v>45373</v>
      </c>
      <c r="AC1968" s="17" t="s">
        <v>9895</v>
      </c>
      <c r="AD1968" s="17" t="s">
        <v>9896</v>
      </c>
      <c r="AF1968" s="17">
        <v>8</v>
      </c>
      <c r="AG1968" s="17">
        <v>2</v>
      </c>
      <c r="AM1968" s="17" t="s">
        <v>216</v>
      </c>
      <c r="AN1968" s="17" t="s">
        <v>9897</v>
      </c>
      <c r="AO1968" s="17">
        <v>3</v>
      </c>
      <c r="AP1968" s="17">
        <v>80</v>
      </c>
      <c r="AQ1968" s="17">
        <v>5</v>
      </c>
      <c r="AR1968" s="17" t="s">
        <v>9898</v>
      </c>
      <c r="AT1968" s="17" t="s">
        <v>9899</v>
      </c>
      <c r="BD1968" s="17" t="s">
        <v>3901</v>
      </c>
      <c r="BQ1968" s="17" t="s">
        <v>30</v>
      </c>
      <c r="BS1968" s="17" t="s">
        <v>3901</v>
      </c>
      <c r="CU1968" s="17" t="s">
        <v>3901</v>
      </c>
      <c r="DN1968" s="17">
        <f>COUNTIF(AU1968:DM1968, "X")</f>
        <v>3</v>
      </c>
    </row>
    <row r="1969" spans="1:118" s="17" customFormat="1">
      <c r="A1969" s="17" t="s">
        <v>9141</v>
      </c>
      <c r="B1969" s="17">
        <v>55</v>
      </c>
      <c r="C1969" s="17">
        <v>128352</v>
      </c>
      <c r="D1969" s="17" t="s">
        <v>7122</v>
      </c>
      <c r="E1969" s="17" t="s">
        <v>312</v>
      </c>
      <c r="F1969" s="17" t="s">
        <v>12</v>
      </c>
      <c r="H1969" s="309">
        <v>31489</v>
      </c>
      <c r="I1969" s="309">
        <v>38091</v>
      </c>
      <c r="J1969" s="17" t="s">
        <v>3888</v>
      </c>
      <c r="L1969" s="17" t="s">
        <v>9142</v>
      </c>
      <c r="N1969" s="17" t="s">
        <v>19</v>
      </c>
      <c r="O1969" s="17" t="s">
        <v>15</v>
      </c>
      <c r="P1969" s="17">
        <v>45356</v>
      </c>
      <c r="AC1969" s="17" t="s">
        <v>3890</v>
      </c>
      <c r="AD1969" s="17" t="s">
        <v>3891</v>
      </c>
      <c r="AF1969" s="17">
        <v>8</v>
      </c>
      <c r="AG1969" s="17">
        <v>2</v>
      </c>
      <c r="AM1969" s="17" t="s">
        <v>29</v>
      </c>
      <c r="AN1969" s="17" t="s">
        <v>9081</v>
      </c>
      <c r="AO1969" s="17">
        <v>3</v>
      </c>
      <c r="AP1969" s="17">
        <v>80</v>
      </c>
      <c r="AQ1969" s="17">
        <v>5</v>
      </c>
      <c r="AT1969" s="17" t="s">
        <v>9082</v>
      </c>
      <c r="DN1969" s="17">
        <f>COUNTIF(AU1969:DM1969, "X")</f>
        <v>0</v>
      </c>
    </row>
    <row r="1970" spans="1:118" s="17" customFormat="1">
      <c r="A1970" s="17" t="s">
        <v>13595</v>
      </c>
      <c r="B1970" s="17">
        <v>55</v>
      </c>
      <c r="C1970" s="17">
        <v>128365</v>
      </c>
      <c r="D1970" s="17" t="s">
        <v>6209</v>
      </c>
      <c r="E1970" s="17" t="s">
        <v>476</v>
      </c>
      <c r="F1970" s="17" t="s">
        <v>297</v>
      </c>
      <c r="G1970" s="17" t="s">
        <v>203</v>
      </c>
      <c r="H1970" s="309">
        <v>25044</v>
      </c>
      <c r="I1970" s="309">
        <v>38115</v>
      </c>
      <c r="J1970" s="17" t="s">
        <v>3888</v>
      </c>
      <c r="L1970" s="17" t="s">
        <v>13596</v>
      </c>
      <c r="N1970" s="17" t="s">
        <v>31</v>
      </c>
      <c r="O1970" s="17" t="s">
        <v>15</v>
      </c>
      <c r="P1970" s="17">
        <v>45373</v>
      </c>
      <c r="AC1970" s="17" t="s">
        <v>9895</v>
      </c>
      <c r="AD1970" s="17" t="s">
        <v>9896</v>
      </c>
      <c r="AF1970" s="17">
        <v>8</v>
      </c>
      <c r="AG1970" s="17">
        <v>2</v>
      </c>
      <c r="AM1970" s="17" t="s">
        <v>240</v>
      </c>
      <c r="AN1970" s="17" t="s">
        <v>13567</v>
      </c>
      <c r="AO1970" s="17">
        <v>3</v>
      </c>
      <c r="AP1970" s="17">
        <v>80</v>
      </c>
      <c r="AQ1970" s="17">
        <v>5</v>
      </c>
      <c r="AR1970" s="17" t="s">
        <v>9898</v>
      </c>
      <c r="AT1970" s="17" t="s">
        <v>12990</v>
      </c>
      <c r="BD1970" s="17" t="s">
        <v>3901</v>
      </c>
      <c r="BK1970" s="17" t="s">
        <v>3901</v>
      </c>
      <c r="BQ1970" s="17" t="s">
        <v>30</v>
      </c>
      <c r="BS1970" s="17" t="s">
        <v>3901</v>
      </c>
      <c r="CF1970" s="17" t="s">
        <v>3901</v>
      </c>
      <c r="CH1970" s="17" t="s">
        <v>3901</v>
      </c>
      <c r="CQ1970" s="17" t="s">
        <v>3901</v>
      </c>
      <c r="CR1970" s="17" t="s">
        <v>30</v>
      </c>
      <c r="CU1970" s="17" t="s">
        <v>3901</v>
      </c>
      <c r="DA1970" s="17" t="s">
        <v>3901</v>
      </c>
      <c r="DN1970" s="17">
        <f>COUNTIF(AU1970:DM1970, "X")</f>
        <v>8</v>
      </c>
    </row>
    <row r="1971" spans="1:118" s="17" customFormat="1">
      <c r="A1971" s="17" t="s">
        <v>12221</v>
      </c>
      <c r="B1971" s="17">
        <v>55</v>
      </c>
      <c r="C1971" s="17">
        <v>128362</v>
      </c>
      <c r="D1971" s="17" t="s">
        <v>536</v>
      </c>
      <c r="E1971" s="17" t="s">
        <v>35</v>
      </c>
      <c r="F1971" s="17" t="s">
        <v>1080</v>
      </c>
      <c r="H1971" s="309">
        <v>25747</v>
      </c>
      <c r="I1971" s="309">
        <v>38121</v>
      </c>
      <c r="J1971" s="17" t="s">
        <v>3888</v>
      </c>
      <c r="L1971" s="17" t="s">
        <v>12190</v>
      </c>
      <c r="M1971" s="17" t="s">
        <v>414</v>
      </c>
      <c r="N1971" s="17" t="s">
        <v>31</v>
      </c>
      <c r="O1971" s="17" t="s">
        <v>15</v>
      </c>
      <c r="P1971" s="17">
        <v>45373</v>
      </c>
      <c r="AC1971" s="17" t="s">
        <v>9895</v>
      </c>
      <c r="AD1971" s="17" t="s">
        <v>9896</v>
      </c>
      <c r="AF1971" s="17">
        <v>15</v>
      </c>
      <c r="AG1971" s="17">
        <v>2</v>
      </c>
      <c r="AM1971" s="17" t="s">
        <v>295</v>
      </c>
      <c r="AN1971" s="17" t="s">
        <v>12166</v>
      </c>
      <c r="AO1971" s="17">
        <v>3</v>
      </c>
      <c r="AP1971" s="17">
        <v>80</v>
      </c>
      <c r="AQ1971" s="17">
        <v>5</v>
      </c>
      <c r="AR1971" s="17" t="s">
        <v>9898</v>
      </c>
      <c r="AT1971" s="17" t="s">
        <v>11929</v>
      </c>
      <c r="DN1971" s="17">
        <f>COUNTIF(AU1971:DM1971, "X")</f>
        <v>0</v>
      </c>
    </row>
    <row r="1972" spans="1:118" s="17" customFormat="1">
      <c r="A1972" s="17" t="s">
        <v>22279</v>
      </c>
      <c r="B1972" s="17">
        <v>55</v>
      </c>
      <c r="C1972" s="17">
        <v>128378</v>
      </c>
      <c r="D1972" s="17" t="s">
        <v>1025</v>
      </c>
      <c r="E1972" s="17" t="s">
        <v>344</v>
      </c>
      <c r="F1972" s="17" t="s">
        <v>132</v>
      </c>
      <c r="H1972" s="309">
        <v>13327</v>
      </c>
      <c r="I1972" s="309">
        <v>38118</v>
      </c>
      <c r="J1972" s="17" t="s">
        <v>3888</v>
      </c>
      <c r="L1972" s="17" t="s">
        <v>22280</v>
      </c>
      <c r="N1972" s="17" t="s">
        <v>19</v>
      </c>
      <c r="O1972" s="17" t="s">
        <v>15</v>
      </c>
      <c r="P1972" s="17">
        <v>45356</v>
      </c>
      <c r="AD1972" s="17" t="s">
        <v>3891</v>
      </c>
      <c r="AF1972" s="17">
        <v>15</v>
      </c>
      <c r="AG1972" s="17">
        <v>2</v>
      </c>
      <c r="AM1972" s="17" t="s">
        <v>246</v>
      </c>
      <c r="AN1972" s="17" t="s">
        <v>22149</v>
      </c>
      <c r="AO1972" s="17">
        <v>3</v>
      </c>
      <c r="AP1972" s="17">
        <v>80</v>
      </c>
      <c r="AQ1972" s="17">
        <v>5</v>
      </c>
      <c r="AR1972" s="17" t="s">
        <v>22150</v>
      </c>
      <c r="BS1972" s="17" t="s">
        <v>3901</v>
      </c>
      <c r="BY1972" s="17" t="s">
        <v>3901</v>
      </c>
      <c r="CH1972" s="17" t="s">
        <v>3901</v>
      </c>
      <c r="CX1972" s="17" t="s">
        <v>3901</v>
      </c>
      <c r="DA1972" s="17" t="s">
        <v>3901</v>
      </c>
      <c r="DN1972" s="17">
        <f>COUNTIF(AU1972:DM1972, "X")</f>
        <v>5</v>
      </c>
    </row>
    <row r="1973" spans="1:118" s="17" customFormat="1">
      <c r="A1973" s="17" t="s">
        <v>13061</v>
      </c>
      <c r="B1973" s="17">
        <v>55</v>
      </c>
      <c r="C1973" s="17">
        <v>128418</v>
      </c>
      <c r="D1973" s="17" t="s">
        <v>54</v>
      </c>
      <c r="E1973" s="17" t="s">
        <v>374</v>
      </c>
      <c r="F1973" s="17" t="s">
        <v>22</v>
      </c>
      <c r="H1973" s="309">
        <v>30808</v>
      </c>
      <c r="I1973" s="309">
        <v>38080</v>
      </c>
      <c r="J1973" s="17" t="s">
        <v>3888</v>
      </c>
      <c r="L1973" s="17" t="s">
        <v>13062</v>
      </c>
      <c r="N1973" s="17" t="s">
        <v>31</v>
      </c>
      <c r="O1973" s="17" t="s">
        <v>15</v>
      </c>
      <c r="P1973" s="17">
        <v>45373</v>
      </c>
      <c r="AC1973" s="17" t="s">
        <v>9895</v>
      </c>
      <c r="AD1973" s="17" t="s">
        <v>9896</v>
      </c>
      <c r="AF1973" s="17">
        <v>15</v>
      </c>
      <c r="AG1973" s="17">
        <v>2</v>
      </c>
      <c r="AM1973" s="17" t="s">
        <v>59</v>
      </c>
      <c r="AN1973" s="17" t="s">
        <v>12989</v>
      </c>
      <c r="AO1973" s="17">
        <v>3</v>
      </c>
      <c r="AP1973" s="17">
        <v>80</v>
      </c>
      <c r="AQ1973" s="17">
        <v>5</v>
      </c>
      <c r="AR1973" s="17" t="s">
        <v>9898</v>
      </c>
      <c r="AT1973" s="17" t="s">
        <v>12990</v>
      </c>
      <c r="BS1973" s="17" t="s">
        <v>3901</v>
      </c>
      <c r="CH1973" s="17" t="s">
        <v>3901</v>
      </c>
      <c r="DN1973" s="17">
        <f>COUNTIF(AU1973:DM1973, "X")</f>
        <v>2</v>
      </c>
    </row>
    <row r="1974" spans="1:118" s="17" customFormat="1">
      <c r="A1974" s="17" t="s">
        <v>23754</v>
      </c>
      <c r="B1974" s="17">
        <v>55</v>
      </c>
      <c r="C1974" s="17">
        <v>128483</v>
      </c>
      <c r="D1974" s="17" t="s">
        <v>12719</v>
      </c>
      <c r="E1974" s="17" t="s">
        <v>23755</v>
      </c>
      <c r="F1974" s="17" t="s">
        <v>23756</v>
      </c>
      <c r="H1974" s="309">
        <v>30759</v>
      </c>
      <c r="I1974" s="309">
        <v>38126</v>
      </c>
      <c r="J1974" s="17" t="s">
        <v>3888</v>
      </c>
      <c r="L1974" s="17" t="s">
        <v>23757</v>
      </c>
      <c r="N1974" s="17" t="s">
        <v>126</v>
      </c>
      <c r="O1974" s="17" t="s">
        <v>15</v>
      </c>
      <c r="P1974" s="17">
        <v>45383</v>
      </c>
      <c r="Q1974" s="17">
        <v>1836</v>
      </c>
      <c r="AF1974" s="17">
        <v>8</v>
      </c>
      <c r="AG1974" s="17">
        <v>2</v>
      </c>
      <c r="AI1974" s="17" t="s">
        <v>20542</v>
      </c>
      <c r="AM1974" s="17" t="s">
        <v>303</v>
      </c>
      <c r="AN1974" s="17" t="s">
        <v>23502</v>
      </c>
      <c r="AO1974" s="17">
        <v>3</v>
      </c>
      <c r="AP1974" s="17">
        <v>80</v>
      </c>
      <c r="AQ1974" s="17">
        <v>5</v>
      </c>
      <c r="AR1974" s="17" t="s">
        <v>22585</v>
      </c>
      <c r="AS1974" s="17" t="s">
        <v>23503</v>
      </c>
      <c r="BD1974" s="17" t="s">
        <v>3901</v>
      </c>
      <c r="CC1974" s="17" t="s">
        <v>3901</v>
      </c>
      <c r="CH1974" s="17" t="s">
        <v>3901</v>
      </c>
      <c r="CQ1974" s="17" t="s">
        <v>3901</v>
      </c>
      <c r="DN1974" s="17">
        <f>COUNTIF(AU1974:DM1974, "X")</f>
        <v>4</v>
      </c>
    </row>
    <row r="1975" spans="1:118" s="17" customFormat="1">
      <c r="A1975" s="17" t="s">
        <v>14546</v>
      </c>
      <c r="B1975" s="17">
        <v>55</v>
      </c>
      <c r="C1975" s="17">
        <v>74077</v>
      </c>
      <c r="D1975" s="17" t="s">
        <v>215</v>
      </c>
      <c r="E1975" s="17" t="s">
        <v>158</v>
      </c>
      <c r="F1975" s="17" t="s">
        <v>73</v>
      </c>
      <c r="H1975" s="309">
        <v>23066</v>
      </c>
      <c r="I1975" s="309">
        <v>33505</v>
      </c>
      <c r="J1975" s="17" t="s">
        <v>3888</v>
      </c>
      <c r="L1975" s="17" t="s">
        <v>14547</v>
      </c>
      <c r="N1975" s="17" t="s">
        <v>31</v>
      </c>
      <c r="O1975" s="17" t="s">
        <v>15</v>
      </c>
      <c r="P1975" s="17">
        <v>45373</v>
      </c>
      <c r="AC1975" s="17" t="s">
        <v>9895</v>
      </c>
      <c r="AD1975" s="17" t="s">
        <v>9896</v>
      </c>
      <c r="AF1975" s="17">
        <v>8</v>
      </c>
      <c r="AG1975" s="17">
        <v>2</v>
      </c>
      <c r="AM1975" s="17" t="s">
        <v>108</v>
      </c>
      <c r="AN1975" s="17" t="s">
        <v>14364</v>
      </c>
      <c r="AO1975" s="17">
        <v>3</v>
      </c>
      <c r="AP1975" s="17">
        <v>80</v>
      </c>
      <c r="AQ1975" s="17">
        <v>5</v>
      </c>
      <c r="AR1975" s="17" t="s">
        <v>9898</v>
      </c>
      <c r="AT1975" s="17" t="s">
        <v>14152</v>
      </c>
      <c r="AV1975" s="17" t="s">
        <v>3901</v>
      </c>
      <c r="BD1975" s="17" t="s">
        <v>3901</v>
      </c>
      <c r="BK1975" s="17" t="s">
        <v>3901</v>
      </c>
      <c r="DN1975" s="17">
        <f>COUNTIF(AU1975:DM1975, "X")</f>
        <v>3</v>
      </c>
    </row>
    <row r="1976" spans="1:118" s="17" customFormat="1">
      <c r="A1976" s="17" t="s">
        <v>4444</v>
      </c>
      <c r="B1976" s="17">
        <v>55</v>
      </c>
      <c r="C1976" s="17">
        <v>128522</v>
      </c>
      <c r="D1976" s="17" t="s">
        <v>4445</v>
      </c>
      <c r="E1976" s="17" t="s">
        <v>147</v>
      </c>
      <c r="F1976" s="17" t="s">
        <v>30</v>
      </c>
      <c r="H1976" s="309">
        <v>28061</v>
      </c>
      <c r="I1976" s="309">
        <v>42712</v>
      </c>
      <c r="J1976" s="17" t="s">
        <v>3888</v>
      </c>
      <c r="L1976" s="17" t="s">
        <v>4446</v>
      </c>
      <c r="N1976" s="17" t="s">
        <v>19</v>
      </c>
      <c r="O1976" s="17" t="s">
        <v>15</v>
      </c>
      <c r="P1976" s="17">
        <v>45356</v>
      </c>
      <c r="AC1976" s="17" t="s">
        <v>3890</v>
      </c>
      <c r="AD1976" s="17" t="s">
        <v>3891</v>
      </c>
      <c r="AF1976" s="17">
        <v>8</v>
      </c>
      <c r="AG1976" s="17">
        <v>2</v>
      </c>
      <c r="AM1976" s="17" t="s">
        <v>2602</v>
      </c>
      <c r="AN1976" s="17" t="s">
        <v>4371</v>
      </c>
      <c r="AO1976" s="17">
        <v>3</v>
      </c>
      <c r="AP1976" s="17">
        <v>80</v>
      </c>
      <c r="AQ1976" s="17">
        <v>5</v>
      </c>
      <c r="AT1976" s="17" t="s">
        <v>3893</v>
      </c>
      <c r="DN1976" s="17">
        <f>COUNTIF(AU1976:DM1976, "X")</f>
        <v>0</v>
      </c>
    </row>
    <row r="1977" spans="1:118" s="17" customFormat="1">
      <c r="A1977" s="17" t="s">
        <v>24735</v>
      </c>
      <c r="B1977" s="17">
        <v>55</v>
      </c>
      <c r="C1977" s="17">
        <v>128532</v>
      </c>
      <c r="D1977" s="17" t="s">
        <v>24736</v>
      </c>
      <c r="E1977" s="17" t="s">
        <v>24737</v>
      </c>
      <c r="F1977" s="17" t="s">
        <v>58</v>
      </c>
      <c r="H1977" s="309">
        <v>16206</v>
      </c>
      <c r="I1977" s="309">
        <v>38128</v>
      </c>
      <c r="J1977" s="17" t="s">
        <v>3888</v>
      </c>
      <c r="L1977" s="17" t="s">
        <v>24738</v>
      </c>
      <c r="N1977" s="17" t="s">
        <v>19</v>
      </c>
      <c r="O1977" s="17" t="s">
        <v>15</v>
      </c>
      <c r="P1977" s="17">
        <v>45356</v>
      </c>
      <c r="AD1977" s="17" t="s">
        <v>3891</v>
      </c>
      <c r="AF1977" s="17">
        <v>8</v>
      </c>
      <c r="AG1977" s="17">
        <v>2</v>
      </c>
      <c r="AM1977" s="17" t="s">
        <v>141</v>
      </c>
      <c r="AN1977" s="17" t="s">
        <v>24484</v>
      </c>
      <c r="AO1977" s="17">
        <v>3</v>
      </c>
      <c r="AP1977" s="17">
        <v>80</v>
      </c>
      <c r="AQ1977" s="17">
        <v>5</v>
      </c>
      <c r="AR1977" s="17" t="s">
        <v>24485</v>
      </c>
      <c r="BD1977" s="17" t="s">
        <v>3901</v>
      </c>
      <c r="BQ1977" s="17" t="s">
        <v>30</v>
      </c>
      <c r="BS1977" s="17" t="s">
        <v>3901</v>
      </c>
      <c r="CC1977" s="17" t="s">
        <v>3901</v>
      </c>
      <c r="CF1977" s="17" t="s">
        <v>3901</v>
      </c>
      <c r="CH1977" s="17" t="s">
        <v>3901</v>
      </c>
      <c r="CN1977" s="17" t="s">
        <v>3901</v>
      </c>
      <c r="CU1977" s="17" t="s">
        <v>3901</v>
      </c>
      <c r="DN1977" s="17">
        <f>COUNTIF(AU1977:DM1977, "X")</f>
        <v>7</v>
      </c>
    </row>
    <row r="1978" spans="1:118" s="17" customFormat="1">
      <c r="A1978" s="17" t="s">
        <v>18341</v>
      </c>
      <c r="B1978" s="17">
        <v>55</v>
      </c>
      <c r="C1978" s="17">
        <v>128533</v>
      </c>
      <c r="D1978" s="17" t="s">
        <v>18342</v>
      </c>
      <c r="E1978" s="17" t="s">
        <v>18</v>
      </c>
      <c r="F1978" s="17" t="s">
        <v>58</v>
      </c>
      <c r="H1978" s="309">
        <v>30457</v>
      </c>
      <c r="I1978" s="309">
        <v>44077</v>
      </c>
      <c r="J1978" s="17" t="s">
        <v>3888</v>
      </c>
      <c r="L1978" s="17" t="s">
        <v>18343</v>
      </c>
      <c r="N1978" s="17" t="s">
        <v>31</v>
      </c>
      <c r="O1978" s="17" t="s">
        <v>15</v>
      </c>
      <c r="P1978" s="17">
        <v>45373</v>
      </c>
      <c r="AD1978" s="17" t="s">
        <v>9896</v>
      </c>
      <c r="AF1978" s="17">
        <v>15</v>
      </c>
      <c r="AG1978" s="17">
        <v>2</v>
      </c>
      <c r="AM1978" s="17" t="s">
        <v>32</v>
      </c>
      <c r="AN1978" s="17" t="s">
        <v>18168</v>
      </c>
      <c r="AO1978" s="17">
        <v>3</v>
      </c>
      <c r="AP1978" s="17">
        <v>80</v>
      </c>
      <c r="AQ1978" s="17">
        <v>5</v>
      </c>
      <c r="AR1978" s="17" t="s">
        <v>9898</v>
      </c>
      <c r="BD1978" s="17" t="s">
        <v>3901</v>
      </c>
      <c r="BS1978" s="17" t="s">
        <v>3901</v>
      </c>
      <c r="DN1978" s="17">
        <f>COUNTIF(AU1978:DM1978, "X")</f>
        <v>2</v>
      </c>
    </row>
    <row r="1979" spans="1:118" s="17" customFormat="1">
      <c r="A1979" s="17" t="s">
        <v>17429</v>
      </c>
      <c r="B1979" s="17">
        <v>55</v>
      </c>
      <c r="C1979" s="17">
        <v>128540</v>
      </c>
      <c r="D1979" s="17" t="s">
        <v>6723</v>
      </c>
      <c r="E1979" s="17" t="s">
        <v>17430</v>
      </c>
      <c r="F1979" s="17" t="s">
        <v>30</v>
      </c>
      <c r="H1979" s="309">
        <v>23899</v>
      </c>
      <c r="I1979" s="309">
        <v>38131</v>
      </c>
      <c r="J1979" s="17" t="s">
        <v>3888</v>
      </c>
      <c r="L1979" s="17" t="s">
        <v>17431</v>
      </c>
      <c r="N1979" s="17" t="s">
        <v>14</v>
      </c>
      <c r="O1979" s="17" t="s">
        <v>15</v>
      </c>
      <c r="P1979" s="17">
        <v>45371</v>
      </c>
      <c r="AF1979" s="17">
        <v>8</v>
      </c>
      <c r="AG1979" s="17">
        <v>2</v>
      </c>
      <c r="AH1979" s="17" t="s">
        <v>11926</v>
      </c>
      <c r="AK1979" s="17" t="s">
        <v>17298</v>
      </c>
      <c r="AM1979" s="17" t="s">
        <v>88</v>
      </c>
      <c r="AN1979" s="17" t="s">
        <v>17299</v>
      </c>
      <c r="AO1979" s="17">
        <v>3</v>
      </c>
      <c r="AP1979" s="17">
        <v>80</v>
      </c>
      <c r="AQ1979" s="17">
        <v>5</v>
      </c>
      <c r="AR1979" s="17" t="s">
        <v>17300</v>
      </c>
      <c r="BD1979" s="17" t="s">
        <v>3901</v>
      </c>
      <c r="BS1979" s="17" t="s">
        <v>3901</v>
      </c>
      <c r="CC1979" s="17" t="s">
        <v>3901</v>
      </c>
      <c r="CF1979" s="17" t="s">
        <v>3901</v>
      </c>
      <c r="CG1979" s="17" t="s">
        <v>21</v>
      </c>
      <c r="CH1979" s="17" t="s">
        <v>3901</v>
      </c>
      <c r="CN1979" s="17" t="s">
        <v>3901</v>
      </c>
      <c r="CR1979" s="17" t="s">
        <v>21</v>
      </c>
      <c r="CU1979" s="17" t="s">
        <v>3901</v>
      </c>
      <c r="DN1979" s="17">
        <f>COUNTIF(AU1979:DM1979, "X")</f>
        <v>7</v>
      </c>
    </row>
    <row r="1980" spans="1:118" s="17" customFormat="1">
      <c r="A1980" s="17" t="s">
        <v>5234</v>
      </c>
      <c r="B1980" s="17">
        <v>55</v>
      </c>
      <c r="C1980" s="17">
        <v>74996</v>
      </c>
      <c r="D1980" s="17" t="s">
        <v>4249</v>
      </c>
      <c r="E1980" s="17" t="s">
        <v>107</v>
      </c>
      <c r="F1980" s="17" t="s">
        <v>56</v>
      </c>
      <c r="H1980" s="309">
        <v>27158</v>
      </c>
      <c r="I1980" s="309">
        <v>43284</v>
      </c>
      <c r="J1980" s="17" t="s">
        <v>3888</v>
      </c>
      <c r="L1980" s="17" t="s">
        <v>5235</v>
      </c>
      <c r="N1980" s="17" t="s">
        <v>19</v>
      </c>
      <c r="O1980" s="17" t="s">
        <v>15</v>
      </c>
      <c r="P1980" s="17">
        <v>45356</v>
      </c>
      <c r="Q1980" s="17">
        <v>3333</v>
      </c>
      <c r="AC1980" s="17" t="s">
        <v>3890</v>
      </c>
      <c r="AD1980" s="17" t="s">
        <v>3891</v>
      </c>
      <c r="AF1980" s="17">
        <v>8</v>
      </c>
      <c r="AG1980" s="17">
        <v>2</v>
      </c>
      <c r="AM1980" s="17" t="s">
        <v>2603</v>
      </c>
      <c r="AN1980" s="17" t="s">
        <v>5023</v>
      </c>
      <c r="AO1980" s="17">
        <v>3</v>
      </c>
      <c r="AP1980" s="17">
        <v>80</v>
      </c>
      <c r="AQ1980" s="17">
        <v>5</v>
      </c>
      <c r="AT1980" s="17" t="s">
        <v>3893</v>
      </c>
      <c r="BD1980" s="17" t="s">
        <v>3901</v>
      </c>
      <c r="BH1980" s="17" t="s">
        <v>3901</v>
      </c>
      <c r="BS1980" s="17" t="s">
        <v>3901</v>
      </c>
      <c r="BY1980" s="17" t="s">
        <v>3901</v>
      </c>
      <c r="BZ1980" s="17" t="s">
        <v>30</v>
      </c>
      <c r="DN1980" s="17">
        <f>COUNTIF(AU1980:DM1980, "X")</f>
        <v>4</v>
      </c>
    </row>
    <row r="1981" spans="1:118" s="17" customFormat="1">
      <c r="A1981" s="17" t="s">
        <v>14475</v>
      </c>
      <c r="B1981" s="17">
        <v>55</v>
      </c>
      <c r="C1981" s="17">
        <v>102635</v>
      </c>
      <c r="D1981" s="17" t="s">
        <v>215</v>
      </c>
      <c r="E1981" s="17" t="s">
        <v>622</v>
      </c>
      <c r="F1981" s="17" t="s">
        <v>12</v>
      </c>
      <c r="H1981" s="309">
        <v>28998</v>
      </c>
      <c r="I1981" s="309">
        <v>43364</v>
      </c>
      <c r="J1981" s="17" t="s">
        <v>3888</v>
      </c>
      <c r="L1981" s="17" t="s">
        <v>14476</v>
      </c>
      <c r="N1981" s="17" t="s">
        <v>31</v>
      </c>
      <c r="O1981" s="17" t="s">
        <v>15</v>
      </c>
      <c r="P1981" s="17">
        <v>45373</v>
      </c>
      <c r="AC1981" s="17" t="s">
        <v>9895</v>
      </c>
      <c r="AD1981" s="17" t="s">
        <v>9896</v>
      </c>
      <c r="AF1981" s="17">
        <v>8</v>
      </c>
      <c r="AG1981" s="17">
        <v>2</v>
      </c>
      <c r="AM1981" s="17" t="s">
        <v>108</v>
      </c>
      <c r="AN1981" s="17" t="s">
        <v>14364</v>
      </c>
      <c r="AO1981" s="17">
        <v>3</v>
      </c>
      <c r="AP1981" s="17">
        <v>80</v>
      </c>
      <c r="AQ1981" s="17">
        <v>5</v>
      </c>
      <c r="AR1981" s="17" t="s">
        <v>9898</v>
      </c>
      <c r="AT1981" s="17" t="s">
        <v>14152</v>
      </c>
      <c r="DN1981" s="17">
        <f>COUNTIF(AU1981:DM1981, "X")</f>
        <v>0</v>
      </c>
    </row>
    <row r="1982" spans="1:118" s="17" customFormat="1">
      <c r="A1982" s="17" t="s">
        <v>18288</v>
      </c>
      <c r="B1982" s="17">
        <v>55</v>
      </c>
      <c r="C1982" s="17">
        <v>128566</v>
      </c>
      <c r="D1982" s="17" t="s">
        <v>5784</v>
      </c>
      <c r="E1982" s="17" t="s">
        <v>450</v>
      </c>
      <c r="F1982" s="17" t="s">
        <v>33</v>
      </c>
      <c r="H1982" s="309">
        <v>22415</v>
      </c>
      <c r="I1982" s="309">
        <v>38139</v>
      </c>
      <c r="J1982" s="17" t="s">
        <v>3888</v>
      </c>
      <c r="L1982" s="17" t="s">
        <v>18289</v>
      </c>
      <c r="N1982" s="17" t="s">
        <v>31</v>
      </c>
      <c r="O1982" s="17" t="s">
        <v>15</v>
      </c>
      <c r="P1982" s="17">
        <v>45373</v>
      </c>
      <c r="AD1982" s="17" t="s">
        <v>9896</v>
      </c>
      <c r="AF1982" s="17">
        <v>8</v>
      </c>
      <c r="AG1982" s="17">
        <v>2</v>
      </c>
      <c r="AM1982" s="17" t="s">
        <v>32</v>
      </c>
      <c r="AN1982" s="17" t="s">
        <v>18168</v>
      </c>
      <c r="AO1982" s="17">
        <v>3</v>
      </c>
      <c r="AP1982" s="17">
        <v>80</v>
      </c>
      <c r="AQ1982" s="17">
        <v>5</v>
      </c>
      <c r="AR1982" s="17" t="s">
        <v>9898</v>
      </c>
      <c r="BK1982" s="17" t="s">
        <v>3901</v>
      </c>
      <c r="BS1982" s="17" t="s">
        <v>3901</v>
      </c>
      <c r="CH1982" s="17" t="s">
        <v>3901</v>
      </c>
      <c r="CQ1982" s="17" t="s">
        <v>3901</v>
      </c>
      <c r="CR1982" s="17" t="s">
        <v>21</v>
      </c>
      <c r="CU1982" s="17" t="s">
        <v>3901</v>
      </c>
      <c r="CX1982" s="17" t="s">
        <v>3901</v>
      </c>
      <c r="DA1982" s="17" t="s">
        <v>3901</v>
      </c>
      <c r="DN1982" s="17">
        <f>COUNTIF(AU1982:DM1982, "X")</f>
        <v>7</v>
      </c>
    </row>
    <row r="1983" spans="1:118" s="17" customFormat="1">
      <c r="A1983" s="17" t="s">
        <v>24706</v>
      </c>
      <c r="B1983" s="17">
        <v>55</v>
      </c>
      <c r="C1983" s="17">
        <v>128580</v>
      </c>
      <c r="D1983" s="17" t="s">
        <v>174</v>
      </c>
      <c r="E1983" s="17" t="s">
        <v>6339</v>
      </c>
      <c r="F1983" s="17" t="s">
        <v>588</v>
      </c>
      <c r="H1983" s="309">
        <v>21793</v>
      </c>
      <c r="I1983" s="309">
        <v>38139</v>
      </c>
      <c r="J1983" s="17" t="s">
        <v>3888</v>
      </c>
      <c r="L1983" s="17" t="s">
        <v>24621</v>
      </c>
      <c r="N1983" s="17" t="s">
        <v>19</v>
      </c>
      <c r="O1983" s="17" t="s">
        <v>15</v>
      </c>
      <c r="P1983" s="17">
        <v>45356</v>
      </c>
      <c r="AD1983" s="17" t="s">
        <v>3891</v>
      </c>
      <c r="AF1983" s="17">
        <v>8</v>
      </c>
      <c r="AG1983" s="17">
        <v>2</v>
      </c>
      <c r="AM1983" s="17" t="s">
        <v>141</v>
      </c>
      <c r="AN1983" s="17" t="s">
        <v>24484</v>
      </c>
      <c r="AO1983" s="17">
        <v>3</v>
      </c>
      <c r="AP1983" s="17">
        <v>80</v>
      </c>
      <c r="AQ1983" s="17">
        <v>5</v>
      </c>
      <c r="AR1983" s="17" t="s">
        <v>24485</v>
      </c>
      <c r="BD1983" s="17" t="s">
        <v>3901</v>
      </c>
      <c r="BJ1983" s="17" t="s">
        <v>21</v>
      </c>
      <c r="BK1983" s="17" t="s">
        <v>3901</v>
      </c>
      <c r="BQ1983" s="17" t="s">
        <v>30</v>
      </c>
      <c r="BS1983" s="17" t="s">
        <v>3901</v>
      </c>
      <c r="CH1983" s="17" t="s">
        <v>3901</v>
      </c>
      <c r="CM1983" s="17" t="s">
        <v>21</v>
      </c>
      <c r="CR1983" s="17" t="s">
        <v>21</v>
      </c>
      <c r="DN1983" s="17">
        <f>COUNTIF(AU1983:DM1983, "X")</f>
        <v>4</v>
      </c>
    </row>
    <row r="1984" spans="1:118" s="17" customFormat="1">
      <c r="A1984" s="17" t="s">
        <v>6065</v>
      </c>
      <c r="B1984" s="17">
        <v>55</v>
      </c>
      <c r="C1984" s="17">
        <v>128603</v>
      </c>
      <c r="D1984" s="17" t="s">
        <v>6066</v>
      </c>
      <c r="E1984" s="17" t="s">
        <v>396</v>
      </c>
      <c r="F1984" s="17" t="s">
        <v>4387</v>
      </c>
      <c r="H1984" s="309">
        <v>21586</v>
      </c>
      <c r="I1984" s="309">
        <v>38140</v>
      </c>
      <c r="J1984" s="17" t="s">
        <v>3888</v>
      </c>
      <c r="L1984" s="17" t="s">
        <v>6067</v>
      </c>
      <c r="N1984" s="17" t="s">
        <v>19</v>
      </c>
      <c r="O1984" s="17" t="s">
        <v>15</v>
      </c>
      <c r="P1984" s="17">
        <v>45356</v>
      </c>
      <c r="AC1984" s="17" t="s">
        <v>3890</v>
      </c>
      <c r="AD1984" s="17" t="s">
        <v>3891</v>
      </c>
      <c r="AF1984" s="17">
        <v>8</v>
      </c>
      <c r="AG1984" s="17">
        <v>2</v>
      </c>
      <c r="AM1984" s="17" t="s">
        <v>2604</v>
      </c>
      <c r="AN1984" s="17" t="s">
        <v>5966</v>
      </c>
      <c r="AO1984" s="17">
        <v>3</v>
      </c>
      <c r="AP1984" s="17">
        <v>80</v>
      </c>
      <c r="AQ1984" s="17">
        <v>5</v>
      </c>
      <c r="AT1984" s="17" t="s">
        <v>5516</v>
      </c>
      <c r="BD1984" s="17" t="s">
        <v>3901</v>
      </c>
      <c r="BK1984" s="17" t="s">
        <v>3901</v>
      </c>
      <c r="BQ1984" s="17" t="s">
        <v>30</v>
      </c>
      <c r="BS1984" s="17" t="s">
        <v>3901</v>
      </c>
      <c r="CC1984" s="17" t="s">
        <v>3901</v>
      </c>
      <c r="CH1984" s="17" t="s">
        <v>3901</v>
      </c>
      <c r="CU1984" s="17" t="s">
        <v>3901</v>
      </c>
      <c r="DA1984" s="17" t="s">
        <v>3901</v>
      </c>
      <c r="DN1984" s="17">
        <f>COUNTIF(AU1984:DM1984, "X")</f>
        <v>7</v>
      </c>
    </row>
    <row r="1985" spans="1:118" s="17" customFormat="1">
      <c r="A1985" s="17" t="s">
        <v>8012</v>
      </c>
      <c r="B1985" s="17">
        <v>55</v>
      </c>
      <c r="C1985" s="17">
        <v>128604</v>
      </c>
      <c r="D1985" s="17" t="s">
        <v>6066</v>
      </c>
      <c r="E1985" s="17" t="s">
        <v>3913</v>
      </c>
      <c r="F1985" s="17" t="s">
        <v>25</v>
      </c>
      <c r="H1985" s="309">
        <v>22329</v>
      </c>
      <c r="I1985" s="309">
        <v>38140</v>
      </c>
      <c r="J1985" s="17" t="s">
        <v>3888</v>
      </c>
      <c r="L1985" s="17" t="s">
        <v>8013</v>
      </c>
      <c r="N1985" s="17" t="s">
        <v>19</v>
      </c>
      <c r="O1985" s="17" t="s">
        <v>15</v>
      </c>
      <c r="P1985" s="17">
        <v>45356</v>
      </c>
      <c r="AC1985" s="17" t="s">
        <v>3890</v>
      </c>
      <c r="AD1985" s="17" t="s">
        <v>3891</v>
      </c>
      <c r="AF1985" s="17">
        <v>8</v>
      </c>
      <c r="AG1985" s="17">
        <v>2</v>
      </c>
      <c r="AM1985" s="17" t="s">
        <v>117</v>
      </c>
      <c r="AN1985" s="17" t="s">
        <v>7978</v>
      </c>
      <c r="AO1985" s="17">
        <v>3</v>
      </c>
      <c r="AP1985" s="17">
        <v>80</v>
      </c>
      <c r="AQ1985" s="17">
        <v>5</v>
      </c>
      <c r="AT1985" s="17" t="s">
        <v>7979</v>
      </c>
      <c r="BD1985" s="17" t="s">
        <v>3901</v>
      </c>
      <c r="BK1985" s="17" t="s">
        <v>3901</v>
      </c>
      <c r="BQ1985" s="17" t="s">
        <v>30</v>
      </c>
      <c r="BS1985" s="17" t="s">
        <v>3901</v>
      </c>
      <c r="CC1985" s="17" t="s">
        <v>3901</v>
      </c>
      <c r="CH1985" s="17" t="s">
        <v>3901</v>
      </c>
      <c r="CU1985" s="17" t="s">
        <v>3901</v>
      </c>
      <c r="DA1985" s="17" t="s">
        <v>3901</v>
      </c>
      <c r="DN1985" s="17">
        <f>COUNTIF(AU1985:DM1985, "X")</f>
        <v>7</v>
      </c>
    </row>
    <row r="1986" spans="1:118" s="17" customFormat="1">
      <c r="A1986" s="17" t="s">
        <v>22943</v>
      </c>
      <c r="B1986" s="17">
        <v>55</v>
      </c>
      <c r="C1986" s="17">
        <v>128623</v>
      </c>
      <c r="D1986" s="17" t="s">
        <v>629</v>
      </c>
      <c r="E1986" s="17" t="s">
        <v>14988</v>
      </c>
      <c r="F1986" s="17" t="s">
        <v>7863</v>
      </c>
      <c r="H1986" s="309">
        <v>31418</v>
      </c>
      <c r="I1986" s="309">
        <v>39511</v>
      </c>
      <c r="J1986" s="17" t="s">
        <v>3888</v>
      </c>
      <c r="L1986" s="17" t="s">
        <v>924</v>
      </c>
      <c r="N1986" s="17" t="s">
        <v>126</v>
      </c>
      <c r="O1986" s="17" t="s">
        <v>15</v>
      </c>
      <c r="P1986" s="17">
        <v>45383</v>
      </c>
      <c r="AF1986" s="17">
        <v>8</v>
      </c>
      <c r="AG1986" s="17">
        <v>2</v>
      </c>
      <c r="AI1986" s="17" t="s">
        <v>20542</v>
      </c>
      <c r="AM1986" s="17" t="s">
        <v>253</v>
      </c>
      <c r="AN1986" s="17" t="s">
        <v>22821</v>
      </c>
      <c r="AO1986" s="17">
        <v>3</v>
      </c>
      <c r="AP1986" s="17">
        <v>80</v>
      </c>
      <c r="AQ1986" s="17">
        <v>5</v>
      </c>
      <c r="AR1986" s="17" t="s">
        <v>22585</v>
      </c>
      <c r="BD1986" s="17" t="s">
        <v>3901</v>
      </c>
      <c r="BH1986" s="17" t="s">
        <v>3901</v>
      </c>
      <c r="BS1986" s="17" t="s">
        <v>3901</v>
      </c>
      <c r="BY1986" s="17" t="s">
        <v>3901</v>
      </c>
      <c r="CC1986" s="17" t="s">
        <v>3901</v>
      </c>
      <c r="CU1986" s="17" t="s">
        <v>3901</v>
      </c>
      <c r="DN1986" s="17">
        <f>COUNTIF(AU1986:DM1986, "X")</f>
        <v>6</v>
      </c>
    </row>
    <row r="1987" spans="1:118" s="17" customFormat="1">
      <c r="A1987" s="17" t="s">
        <v>14624</v>
      </c>
      <c r="B1987" s="17">
        <v>55</v>
      </c>
      <c r="C1987" s="17">
        <v>128647</v>
      </c>
      <c r="D1987" s="17" t="s">
        <v>6285</v>
      </c>
      <c r="E1987" s="17" t="s">
        <v>164</v>
      </c>
      <c r="F1987" s="17" t="s">
        <v>174</v>
      </c>
      <c r="H1987" s="309">
        <v>31560</v>
      </c>
      <c r="I1987" s="309">
        <v>42682</v>
      </c>
      <c r="J1987" s="17" t="s">
        <v>3888</v>
      </c>
      <c r="L1987" s="17" t="s">
        <v>14625</v>
      </c>
      <c r="N1987" s="17" t="s">
        <v>31</v>
      </c>
      <c r="O1987" s="17" t="s">
        <v>15</v>
      </c>
      <c r="P1987" s="17">
        <v>45373</v>
      </c>
      <c r="AC1987" s="17" t="s">
        <v>9895</v>
      </c>
      <c r="AD1987" s="17" t="s">
        <v>9896</v>
      </c>
      <c r="AF1987" s="17">
        <v>8</v>
      </c>
      <c r="AG1987" s="17">
        <v>2</v>
      </c>
      <c r="AM1987" s="17" t="s">
        <v>108</v>
      </c>
      <c r="AN1987" s="17" t="s">
        <v>14364</v>
      </c>
      <c r="AO1987" s="17">
        <v>3</v>
      </c>
      <c r="AP1987" s="17">
        <v>80</v>
      </c>
      <c r="AQ1987" s="17">
        <v>5</v>
      </c>
      <c r="AR1987" s="17" t="s">
        <v>9898</v>
      </c>
      <c r="AT1987" s="17" t="s">
        <v>14152</v>
      </c>
      <c r="BD1987" s="17" t="s">
        <v>3901</v>
      </c>
      <c r="CU1987" s="17" t="s">
        <v>3901</v>
      </c>
      <c r="DN1987" s="17">
        <f>COUNTIF(AU1987:DM1987, "X")</f>
        <v>2</v>
      </c>
    </row>
    <row r="1988" spans="1:118" s="17" customFormat="1">
      <c r="A1988" s="17" t="s">
        <v>4472</v>
      </c>
      <c r="B1988" s="17">
        <v>55</v>
      </c>
      <c r="C1988" s="17">
        <v>128664</v>
      </c>
      <c r="D1988" s="17" t="s">
        <v>4473</v>
      </c>
      <c r="E1988" s="17" t="s">
        <v>324</v>
      </c>
      <c r="F1988" s="17" t="s">
        <v>65</v>
      </c>
      <c r="H1988" s="309">
        <v>22430</v>
      </c>
      <c r="I1988" s="309">
        <v>38139</v>
      </c>
      <c r="J1988" s="17" t="s">
        <v>3888</v>
      </c>
      <c r="L1988" s="17" t="s">
        <v>4474</v>
      </c>
      <c r="N1988" s="17" t="s">
        <v>19</v>
      </c>
      <c r="O1988" s="17" t="s">
        <v>15</v>
      </c>
      <c r="P1988" s="17">
        <v>45356</v>
      </c>
      <c r="AC1988" s="17" t="s">
        <v>3890</v>
      </c>
      <c r="AD1988" s="17" t="s">
        <v>3891</v>
      </c>
      <c r="AF1988" s="17">
        <v>8</v>
      </c>
      <c r="AG1988" s="17">
        <v>2</v>
      </c>
      <c r="AM1988" s="17" t="s">
        <v>2602</v>
      </c>
      <c r="AN1988" s="17" t="s">
        <v>4371</v>
      </c>
      <c r="AO1988" s="17">
        <v>3</v>
      </c>
      <c r="AP1988" s="17">
        <v>80</v>
      </c>
      <c r="AQ1988" s="17">
        <v>5</v>
      </c>
      <c r="AT1988" s="17" t="s">
        <v>3893</v>
      </c>
      <c r="BD1988" s="17" t="s">
        <v>3901</v>
      </c>
      <c r="BS1988" s="17" t="s">
        <v>3901</v>
      </c>
      <c r="CH1988" s="17" t="s">
        <v>3901</v>
      </c>
      <c r="CN1988" s="17" t="s">
        <v>3901</v>
      </c>
      <c r="CR1988" s="17" t="s">
        <v>21</v>
      </c>
      <c r="CU1988" s="17" t="s">
        <v>3901</v>
      </c>
      <c r="DN1988" s="17">
        <f>COUNTIF(AU1988:DM1988, "X")</f>
        <v>5</v>
      </c>
    </row>
    <row r="1989" spans="1:118" s="17" customFormat="1">
      <c r="A1989" s="17" t="s">
        <v>5898</v>
      </c>
      <c r="B1989" s="17">
        <v>55</v>
      </c>
      <c r="C1989" s="17">
        <v>128667</v>
      </c>
      <c r="D1989" s="17" t="s">
        <v>5899</v>
      </c>
      <c r="E1989" s="17" t="s">
        <v>312</v>
      </c>
      <c r="F1989" s="17" t="s">
        <v>70</v>
      </c>
      <c r="H1989" s="309">
        <v>30980</v>
      </c>
      <c r="I1989" s="309">
        <v>38143</v>
      </c>
      <c r="J1989" s="17" t="s">
        <v>3888</v>
      </c>
      <c r="L1989" s="17" t="s">
        <v>5900</v>
      </c>
      <c r="N1989" s="17" t="s">
        <v>19</v>
      </c>
      <c r="O1989" s="17" t="s">
        <v>15</v>
      </c>
      <c r="P1989" s="17">
        <v>45356</v>
      </c>
      <c r="Q1989" s="17">
        <v>3221</v>
      </c>
      <c r="AC1989" s="17" t="s">
        <v>3890</v>
      </c>
      <c r="AD1989" s="17" t="s">
        <v>3891</v>
      </c>
      <c r="AF1989" s="17">
        <v>8</v>
      </c>
      <c r="AG1989" s="17">
        <v>2</v>
      </c>
      <c r="AM1989" s="17" t="s">
        <v>105</v>
      </c>
      <c r="AN1989" s="17" t="s">
        <v>5515</v>
      </c>
      <c r="AO1989" s="17">
        <v>3</v>
      </c>
      <c r="AP1989" s="17">
        <v>80</v>
      </c>
      <c r="AQ1989" s="17">
        <v>5</v>
      </c>
      <c r="AT1989" s="17" t="s">
        <v>5516</v>
      </c>
      <c r="DN1989" s="17">
        <f>COUNTIF(AU1989:DM1989, "X")</f>
        <v>0</v>
      </c>
    </row>
    <row r="1990" spans="1:118" s="17" customFormat="1">
      <c r="A1990" s="17" t="s">
        <v>9933</v>
      </c>
      <c r="B1990" s="17">
        <v>55</v>
      </c>
      <c r="C1990" s="17">
        <v>73239</v>
      </c>
      <c r="D1990" s="17" t="s">
        <v>283</v>
      </c>
      <c r="E1990" s="17" t="s">
        <v>9934</v>
      </c>
      <c r="F1990" s="17" t="s">
        <v>184</v>
      </c>
      <c r="H1990" s="309">
        <v>26782</v>
      </c>
      <c r="I1990" s="309">
        <v>33359</v>
      </c>
      <c r="J1990" s="17" t="s">
        <v>3888</v>
      </c>
      <c r="L1990" s="17" t="s">
        <v>9935</v>
      </c>
      <c r="N1990" s="17" t="s">
        <v>31</v>
      </c>
      <c r="O1990" s="17" t="s">
        <v>15</v>
      </c>
      <c r="P1990" s="17">
        <v>45373</v>
      </c>
      <c r="AC1990" s="17" t="s">
        <v>9895</v>
      </c>
      <c r="AD1990" s="17" t="s">
        <v>9896</v>
      </c>
      <c r="AF1990" s="17">
        <v>8</v>
      </c>
      <c r="AG1990" s="17">
        <v>2</v>
      </c>
      <c r="AM1990" s="17" t="s">
        <v>216</v>
      </c>
      <c r="AN1990" s="17" t="s">
        <v>9897</v>
      </c>
      <c r="AO1990" s="17">
        <v>3</v>
      </c>
      <c r="AP1990" s="17">
        <v>80</v>
      </c>
      <c r="AQ1990" s="17">
        <v>5</v>
      </c>
      <c r="AR1990" s="17" t="s">
        <v>9898</v>
      </c>
      <c r="AT1990" s="17" t="s">
        <v>9899</v>
      </c>
      <c r="BD1990" s="17" t="s">
        <v>3901</v>
      </c>
      <c r="BQ1990" s="17" t="s">
        <v>21</v>
      </c>
      <c r="BS1990" s="17" t="s">
        <v>3901</v>
      </c>
      <c r="CH1990" s="17" t="s">
        <v>3901</v>
      </c>
      <c r="CU1990" s="17" t="s">
        <v>3901</v>
      </c>
      <c r="DA1990" s="17" t="s">
        <v>3901</v>
      </c>
      <c r="DN1990" s="17">
        <f>COUNTIF(AU1990:DM1990, "X")</f>
        <v>5</v>
      </c>
    </row>
    <row r="1991" spans="1:118" s="17" customFormat="1">
      <c r="A1991" s="523" t="s">
        <v>1640</v>
      </c>
      <c r="B1991" s="17">
        <v>55</v>
      </c>
      <c r="C1991" s="17">
        <v>128729</v>
      </c>
      <c r="D1991" s="17" t="s">
        <v>1215</v>
      </c>
      <c r="E1991" s="17" t="s">
        <v>611</v>
      </c>
      <c r="F1991" s="17" t="s">
        <v>70</v>
      </c>
      <c r="H1991" s="309">
        <v>11613</v>
      </c>
      <c r="I1991" s="309">
        <v>38153</v>
      </c>
      <c r="J1991" s="17" t="s">
        <v>3888</v>
      </c>
      <c r="L1991" s="17" t="s">
        <v>1641</v>
      </c>
      <c r="N1991" s="17" t="s">
        <v>19</v>
      </c>
      <c r="O1991" s="17" t="s">
        <v>15</v>
      </c>
      <c r="P1991" s="17">
        <v>45356</v>
      </c>
      <c r="AC1991" s="17" t="s">
        <v>3890</v>
      </c>
      <c r="AD1991" s="17" t="s">
        <v>3891</v>
      </c>
      <c r="AF1991" s="17">
        <v>15</v>
      </c>
      <c r="AG1991" s="17">
        <v>2</v>
      </c>
      <c r="AM1991" s="17" t="s">
        <v>218</v>
      </c>
      <c r="AN1991" s="17" t="s">
        <v>9598</v>
      </c>
      <c r="AO1991" s="17">
        <v>3</v>
      </c>
      <c r="AP1991" s="17">
        <v>80</v>
      </c>
      <c r="AQ1991" s="17">
        <v>5</v>
      </c>
      <c r="AT1991" s="17" t="s">
        <v>9082</v>
      </c>
      <c r="BD1991" s="17" t="s">
        <v>3901</v>
      </c>
      <c r="BH1991" s="17" t="s">
        <v>3901</v>
      </c>
      <c r="BL1991" s="17" t="s">
        <v>3901</v>
      </c>
      <c r="BN1991" s="17" t="s">
        <v>3901</v>
      </c>
      <c r="BQ1991" s="17" t="s">
        <v>21</v>
      </c>
      <c r="BS1991" s="17" t="s">
        <v>3901</v>
      </c>
      <c r="CC1991" s="17" t="s">
        <v>3901</v>
      </c>
      <c r="CF1991" s="17" t="s">
        <v>3901</v>
      </c>
      <c r="CH1991" s="17" t="s">
        <v>3901</v>
      </c>
      <c r="CQ1991" s="17" t="s">
        <v>3901</v>
      </c>
      <c r="CU1991" s="17" t="s">
        <v>3901</v>
      </c>
      <c r="DF1991" s="17" t="s">
        <v>3901</v>
      </c>
      <c r="DN1991" s="17">
        <f>COUNTIF(AU1991:DM1991, "X")</f>
        <v>11</v>
      </c>
    </row>
    <row r="1992" spans="1:118" s="17" customFormat="1">
      <c r="A1992" s="17" t="s">
        <v>17618</v>
      </c>
      <c r="B1992" s="17">
        <v>55</v>
      </c>
      <c r="C1992" s="17">
        <v>128736</v>
      </c>
      <c r="D1992" s="17" t="s">
        <v>1496</v>
      </c>
      <c r="E1992" s="17" t="s">
        <v>12511</v>
      </c>
      <c r="F1992" s="17" t="s">
        <v>65</v>
      </c>
      <c r="H1992" s="309">
        <v>22428</v>
      </c>
      <c r="I1992" s="309">
        <v>38143</v>
      </c>
      <c r="J1992" s="17" t="s">
        <v>3888</v>
      </c>
      <c r="L1992" s="17" t="s">
        <v>17619</v>
      </c>
      <c r="N1992" s="17" t="s">
        <v>17568</v>
      </c>
      <c r="O1992" s="17" t="s">
        <v>15</v>
      </c>
      <c r="P1992" s="17">
        <v>45424</v>
      </c>
      <c r="AF1992" s="17">
        <v>15</v>
      </c>
      <c r="AG1992" s="17">
        <v>2</v>
      </c>
      <c r="AH1992" s="17" t="s">
        <v>11926</v>
      </c>
      <c r="AK1992" s="17" t="s">
        <v>17298</v>
      </c>
      <c r="AM1992" s="17" t="s">
        <v>46</v>
      </c>
      <c r="AN1992" s="17" t="s">
        <v>17553</v>
      </c>
      <c r="AO1992" s="17">
        <v>3</v>
      </c>
      <c r="AP1992" s="17">
        <v>80</v>
      </c>
      <c r="AQ1992" s="17">
        <v>5</v>
      </c>
      <c r="AR1992" s="17" t="s">
        <v>17300</v>
      </c>
      <c r="BD1992" s="17" t="s">
        <v>3901</v>
      </c>
      <c r="BK1992" s="17" t="s">
        <v>3901</v>
      </c>
      <c r="BS1992" s="17" t="s">
        <v>3901</v>
      </c>
      <c r="BY1992" s="17" t="s">
        <v>3901</v>
      </c>
      <c r="BZ1992" s="17" t="s">
        <v>21</v>
      </c>
      <c r="CC1992" s="17" t="s">
        <v>3901</v>
      </c>
      <c r="CH1992" s="17" t="s">
        <v>3901</v>
      </c>
      <c r="CQ1992" s="17" t="s">
        <v>3901</v>
      </c>
      <c r="CU1992" s="17" t="s">
        <v>3901</v>
      </c>
      <c r="DN1992" s="17">
        <f>COUNTIF(AU1992:DM1992, "X")</f>
        <v>8</v>
      </c>
    </row>
    <row r="1993" spans="1:118" s="17" customFormat="1">
      <c r="A1993" s="17" t="s">
        <v>13326</v>
      </c>
      <c r="B1993" s="17">
        <v>55</v>
      </c>
      <c r="C1993" s="17">
        <v>128748</v>
      </c>
      <c r="D1993" s="17" t="s">
        <v>54</v>
      </c>
      <c r="E1993" s="17" t="s">
        <v>4334</v>
      </c>
      <c r="F1993" s="17" t="s">
        <v>36</v>
      </c>
      <c r="H1993" s="309">
        <v>24886</v>
      </c>
      <c r="I1993" s="309">
        <v>38133</v>
      </c>
      <c r="J1993" s="17" t="s">
        <v>3888</v>
      </c>
      <c r="L1993" s="17" t="s">
        <v>13327</v>
      </c>
      <c r="N1993" s="17" t="s">
        <v>31</v>
      </c>
      <c r="O1993" s="17" t="s">
        <v>15</v>
      </c>
      <c r="P1993" s="17">
        <v>45373</v>
      </c>
      <c r="AC1993" s="17" t="s">
        <v>9895</v>
      </c>
      <c r="AD1993" s="17" t="s">
        <v>9896</v>
      </c>
      <c r="AF1993" s="17">
        <v>15</v>
      </c>
      <c r="AG1993" s="17">
        <v>2</v>
      </c>
      <c r="AM1993" s="17" t="s">
        <v>115</v>
      </c>
      <c r="AN1993" s="17" t="s">
        <v>13186</v>
      </c>
      <c r="AO1993" s="17">
        <v>3</v>
      </c>
      <c r="AP1993" s="17">
        <v>80</v>
      </c>
      <c r="AQ1993" s="17">
        <v>5</v>
      </c>
      <c r="AR1993" s="17" t="s">
        <v>9898</v>
      </c>
      <c r="AT1993" s="17" t="s">
        <v>12990</v>
      </c>
      <c r="BD1993" s="17" t="s">
        <v>3901</v>
      </c>
      <c r="BH1993" s="17" t="s">
        <v>3901</v>
      </c>
      <c r="BS1993" s="17" t="s">
        <v>3901</v>
      </c>
      <c r="CH1993" s="17" t="s">
        <v>3901</v>
      </c>
      <c r="CU1993" s="17" t="s">
        <v>3901</v>
      </c>
      <c r="DN1993" s="17">
        <f>COUNTIF(AU1993:DM1993, "X")</f>
        <v>5</v>
      </c>
    </row>
    <row r="1994" spans="1:118" s="17" customFormat="1">
      <c r="A1994" s="17" t="s">
        <v>15350</v>
      </c>
      <c r="B1994" s="17">
        <v>55</v>
      </c>
      <c r="C1994" s="17">
        <v>128755</v>
      </c>
      <c r="D1994" s="17" t="s">
        <v>14457</v>
      </c>
      <c r="E1994" s="17" t="s">
        <v>75</v>
      </c>
      <c r="F1994" s="17" t="s">
        <v>70</v>
      </c>
      <c r="H1994" s="309">
        <v>29013</v>
      </c>
      <c r="I1994" s="309">
        <v>38155</v>
      </c>
      <c r="J1994" s="17" t="s">
        <v>3888</v>
      </c>
      <c r="L1994" s="17" t="s">
        <v>15351</v>
      </c>
      <c r="N1994" s="17" t="s">
        <v>31</v>
      </c>
      <c r="O1994" s="17" t="s">
        <v>15</v>
      </c>
      <c r="P1994" s="17">
        <v>45373</v>
      </c>
      <c r="Q1994" s="17">
        <v>3926</v>
      </c>
      <c r="AC1994" s="17" t="s">
        <v>9895</v>
      </c>
      <c r="AD1994" s="17" t="s">
        <v>9896</v>
      </c>
      <c r="AF1994" s="17">
        <v>8</v>
      </c>
      <c r="AG1994" s="17">
        <v>2</v>
      </c>
      <c r="AM1994" s="17" t="s">
        <v>44</v>
      </c>
      <c r="AN1994" s="17" t="s">
        <v>15244</v>
      </c>
      <c r="AO1994" s="17">
        <v>3</v>
      </c>
      <c r="AP1994" s="17">
        <v>80</v>
      </c>
      <c r="AQ1994" s="17">
        <v>5</v>
      </c>
      <c r="AR1994" s="17" t="s">
        <v>9898</v>
      </c>
      <c r="AT1994" s="17" t="s">
        <v>15057</v>
      </c>
      <c r="BD1994" s="17" t="s">
        <v>3901</v>
      </c>
      <c r="CU1994" s="17" t="s">
        <v>3901</v>
      </c>
      <c r="DN1994" s="17">
        <f>COUNTIF(AU1994:DM1994, "X")</f>
        <v>2</v>
      </c>
    </row>
    <row r="1995" spans="1:118" s="17" customFormat="1">
      <c r="A1995" s="17" t="s">
        <v>15967</v>
      </c>
      <c r="B1995" s="17">
        <v>55</v>
      </c>
      <c r="C1995" s="17">
        <v>128808</v>
      </c>
      <c r="D1995" s="17" t="s">
        <v>15968</v>
      </c>
      <c r="E1995" s="17" t="s">
        <v>315</v>
      </c>
      <c r="F1995" s="17" t="s">
        <v>56</v>
      </c>
      <c r="H1995" s="309">
        <v>23305</v>
      </c>
      <c r="I1995" s="309">
        <v>38158</v>
      </c>
      <c r="J1995" s="17" t="s">
        <v>3888</v>
      </c>
      <c r="L1995" s="17" t="s">
        <v>15969</v>
      </c>
      <c r="M1995" s="17" t="s">
        <v>363</v>
      </c>
      <c r="N1995" s="17" t="s">
        <v>31</v>
      </c>
      <c r="O1995" s="17" t="s">
        <v>15</v>
      </c>
      <c r="P1995" s="17">
        <v>45373</v>
      </c>
      <c r="AC1995" s="17" t="s">
        <v>9895</v>
      </c>
      <c r="AD1995" s="17" t="s">
        <v>9896</v>
      </c>
      <c r="AF1995" s="17">
        <v>8</v>
      </c>
      <c r="AG1995" s="17">
        <v>2</v>
      </c>
      <c r="AM1995" s="17" t="s">
        <v>121</v>
      </c>
      <c r="AN1995" s="17" t="s">
        <v>15516</v>
      </c>
      <c r="AO1995" s="17">
        <v>3</v>
      </c>
      <c r="AP1995" s="17">
        <v>80</v>
      </c>
      <c r="AQ1995" s="17">
        <v>5</v>
      </c>
      <c r="AR1995" s="17" t="s">
        <v>9898</v>
      </c>
      <c r="AT1995" s="17" t="s">
        <v>15057</v>
      </c>
      <c r="BD1995" s="17" t="s">
        <v>3901</v>
      </c>
      <c r="BS1995" s="17" t="s">
        <v>3901</v>
      </c>
      <c r="BY1995" s="17" t="s">
        <v>3901</v>
      </c>
      <c r="CC1995" s="17" t="s">
        <v>3901</v>
      </c>
      <c r="CH1995" s="17" t="s">
        <v>3901</v>
      </c>
      <c r="CR1995" s="17" t="s">
        <v>21</v>
      </c>
      <c r="CU1995" s="17" t="s">
        <v>3901</v>
      </c>
      <c r="DA1995" s="17" t="s">
        <v>3901</v>
      </c>
      <c r="DN1995" s="17">
        <f>COUNTIF(AU1995:DM1995, "X")</f>
        <v>7</v>
      </c>
    </row>
    <row r="1996" spans="1:118" s="17" customFormat="1">
      <c r="A1996" s="17" t="s">
        <v>6526</v>
      </c>
      <c r="B1996" s="17">
        <v>55</v>
      </c>
      <c r="C1996" s="17">
        <v>128842</v>
      </c>
      <c r="D1996" s="17" t="s">
        <v>6527</v>
      </c>
      <c r="E1996" s="17" t="s">
        <v>6528</v>
      </c>
      <c r="F1996" s="17" t="s">
        <v>289</v>
      </c>
      <c r="H1996" s="309">
        <v>18823</v>
      </c>
      <c r="I1996" s="309">
        <v>42684</v>
      </c>
      <c r="J1996" s="17" t="s">
        <v>3888</v>
      </c>
      <c r="L1996" s="17" t="s">
        <v>6529</v>
      </c>
      <c r="N1996" s="17" t="s">
        <v>19</v>
      </c>
      <c r="O1996" s="17" t="s">
        <v>15</v>
      </c>
      <c r="P1996" s="17">
        <v>45356</v>
      </c>
      <c r="AC1996" s="17" t="s">
        <v>3890</v>
      </c>
      <c r="AD1996" s="17" t="s">
        <v>3891</v>
      </c>
      <c r="AF1996" s="17">
        <v>8</v>
      </c>
      <c r="AG1996" s="17">
        <v>2</v>
      </c>
      <c r="AM1996" s="17" t="s">
        <v>232</v>
      </c>
      <c r="AN1996" s="17" t="s">
        <v>6280</v>
      </c>
      <c r="AO1996" s="17">
        <v>3</v>
      </c>
      <c r="AP1996" s="17">
        <v>80</v>
      </c>
      <c r="AQ1996" s="17">
        <v>5</v>
      </c>
      <c r="AT1996" s="17" t="s">
        <v>5516</v>
      </c>
      <c r="BD1996" s="17" t="s">
        <v>3901</v>
      </c>
      <c r="DN1996" s="17">
        <f>COUNTIF(AU1996:DM1996, "X")</f>
        <v>1</v>
      </c>
    </row>
    <row r="1997" spans="1:118" s="17" customFormat="1">
      <c r="A1997" s="17" t="s">
        <v>5334</v>
      </c>
      <c r="B1997" s="17">
        <v>55</v>
      </c>
      <c r="C1997" s="17">
        <v>128874</v>
      </c>
      <c r="D1997" s="17" t="s">
        <v>5335</v>
      </c>
      <c r="E1997" s="17" t="s">
        <v>892</v>
      </c>
      <c r="F1997" s="17" t="s">
        <v>65</v>
      </c>
      <c r="H1997" s="309">
        <v>30000</v>
      </c>
      <c r="I1997" s="309">
        <v>38168</v>
      </c>
      <c r="J1997" s="17" t="s">
        <v>3888</v>
      </c>
      <c r="L1997" s="17" t="s">
        <v>5336</v>
      </c>
      <c r="N1997" s="17" t="s">
        <v>19</v>
      </c>
      <c r="O1997" s="17" t="s">
        <v>15</v>
      </c>
      <c r="P1997" s="17">
        <v>45356</v>
      </c>
      <c r="AC1997" s="17" t="s">
        <v>3890</v>
      </c>
      <c r="AD1997" s="17" t="s">
        <v>3891</v>
      </c>
      <c r="AF1997" s="17">
        <v>8</v>
      </c>
      <c r="AG1997" s="17">
        <v>2</v>
      </c>
      <c r="AM1997" s="17" t="s">
        <v>2603</v>
      </c>
      <c r="AN1997" s="17" t="s">
        <v>5023</v>
      </c>
      <c r="AO1997" s="17">
        <v>3</v>
      </c>
      <c r="AP1997" s="17">
        <v>80</v>
      </c>
      <c r="AQ1997" s="17">
        <v>5</v>
      </c>
      <c r="AT1997" s="17" t="s">
        <v>3893</v>
      </c>
      <c r="DN1997" s="17">
        <f>COUNTIF(AU1997:DM1997, "X")</f>
        <v>0</v>
      </c>
    </row>
    <row r="1998" spans="1:118" s="17" customFormat="1">
      <c r="A1998" s="17" t="s">
        <v>19656</v>
      </c>
      <c r="B1998" s="17">
        <v>55</v>
      </c>
      <c r="C1998" s="17">
        <v>128884</v>
      </c>
      <c r="D1998" s="17" t="s">
        <v>11840</v>
      </c>
      <c r="E1998" s="17" t="s">
        <v>19657</v>
      </c>
      <c r="F1998" s="17" t="s">
        <v>22</v>
      </c>
      <c r="H1998" s="309">
        <v>26339</v>
      </c>
      <c r="I1998" s="309">
        <v>38155</v>
      </c>
      <c r="J1998" s="17" t="s">
        <v>3888</v>
      </c>
      <c r="L1998" s="17" t="s">
        <v>19658</v>
      </c>
      <c r="N1998" s="17" t="s">
        <v>163</v>
      </c>
      <c r="O1998" s="17" t="s">
        <v>15</v>
      </c>
      <c r="P1998" s="17">
        <v>45312</v>
      </c>
      <c r="AF1998" s="17">
        <v>8</v>
      </c>
      <c r="AG1998" s="17">
        <v>2</v>
      </c>
      <c r="AH1998" s="17" t="s">
        <v>11926</v>
      </c>
      <c r="AK1998" s="17" t="s">
        <v>11927</v>
      </c>
      <c r="AM1998" s="17" t="s">
        <v>2615</v>
      </c>
      <c r="AN1998" s="17" t="s">
        <v>19445</v>
      </c>
      <c r="AO1998" s="17">
        <v>3</v>
      </c>
      <c r="AP1998" s="17">
        <v>80</v>
      </c>
      <c r="AQ1998" s="17">
        <v>5</v>
      </c>
      <c r="AR1998" s="17" t="s">
        <v>19446</v>
      </c>
      <c r="BD1998" s="17" t="s">
        <v>3901</v>
      </c>
      <c r="BS1998" s="17" t="s">
        <v>3901</v>
      </c>
      <c r="DN1998" s="17">
        <f>COUNTIF(AU1998:DM1998, "X")</f>
        <v>2</v>
      </c>
    </row>
    <row r="1999" spans="1:118" s="17" customFormat="1">
      <c r="A1999" s="17" t="s">
        <v>12618</v>
      </c>
      <c r="B1999" s="17">
        <v>55</v>
      </c>
      <c r="C1999" s="17">
        <v>128899</v>
      </c>
      <c r="D1999" s="17" t="s">
        <v>12619</v>
      </c>
      <c r="E1999" s="17" t="s">
        <v>344</v>
      </c>
      <c r="F1999" s="17" t="s">
        <v>154</v>
      </c>
      <c r="G1999" s="17" t="s">
        <v>203</v>
      </c>
      <c r="H1999" s="309">
        <v>25290</v>
      </c>
      <c r="I1999" s="309">
        <v>38146</v>
      </c>
      <c r="J1999" s="17" t="s">
        <v>3888</v>
      </c>
      <c r="L1999" s="17" t="s">
        <v>12620</v>
      </c>
      <c r="N1999" s="17" t="s">
        <v>31</v>
      </c>
      <c r="O1999" s="17" t="s">
        <v>15</v>
      </c>
      <c r="P1999" s="17">
        <v>45373</v>
      </c>
      <c r="AC1999" s="17" t="s">
        <v>9895</v>
      </c>
      <c r="AD1999" s="17" t="s">
        <v>9896</v>
      </c>
      <c r="AF1999" s="17">
        <v>8</v>
      </c>
      <c r="AG1999" s="17">
        <v>2</v>
      </c>
      <c r="AM1999" s="17" t="s">
        <v>222</v>
      </c>
      <c r="AN1999" s="17" t="s">
        <v>12432</v>
      </c>
      <c r="AO1999" s="17">
        <v>3</v>
      </c>
      <c r="AP1999" s="17">
        <v>80</v>
      </c>
      <c r="AQ1999" s="17">
        <v>5</v>
      </c>
      <c r="AR1999" s="17" t="s">
        <v>9898</v>
      </c>
      <c r="AT1999" s="17" t="s">
        <v>11929</v>
      </c>
      <c r="BF1999" s="17" t="s">
        <v>3901</v>
      </c>
      <c r="CR1999" s="17" t="s">
        <v>21</v>
      </c>
      <c r="DN1999" s="17">
        <f>COUNTIF(AU1999:DM1999, "X")</f>
        <v>1</v>
      </c>
    </row>
    <row r="2000" spans="1:118" s="17" customFormat="1">
      <c r="A2000" s="17" t="s">
        <v>15699</v>
      </c>
      <c r="B2000" s="17">
        <v>55</v>
      </c>
      <c r="C2000" s="17">
        <v>128916</v>
      </c>
      <c r="D2000" s="17" t="s">
        <v>5291</v>
      </c>
      <c r="E2000" s="17" t="s">
        <v>427</v>
      </c>
      <c r="F2000" s="17" t="s">
        <v>70</v>
      </c>
      <c r="H2000" s="309">
        <v>23547</v>
      </c>
      <c r="I2000" s="309">
        <v>38177</v>
      </c>
      <c r="J2000" s="17" t="s">
        <v>3888</v>
      </c>
      <c r="L2000" s="17" t="s">
        <v>15700</v>
      </c>
      <c r="N2000" s="17" t="s">
        <v>31</v>
      </c>
      <c r="O2000" s="17" t="s">
        <v>15</v>
      </c>
      <c r="P2000" s="17">
        <v>45373</v>
      </c>
      <c r="AC2000" s="17" t="s">
        <v>9895</v>
      </c>
      <c r="AD2000" s="17" t="s">
        <v>9896</v>
      </c>
      <c r="AF2000" s="17">
        <v>8</v>
      </c>
      <c r="AG2000" s="17">
        <v>2</v>
      </c>
      <c r="AM2000" s="17" t="s">
        <v>121</v>
      </c>
      <c r="AN2000" s="17" t="s">
        <v>15516</v>
      </c>
      <c r="AO2000" s="17">
        <v>3</v>
      </c>
      <c r="AP2000" s="17">
        <v>80</v>
      </c>
      <c r="AQ2000" s="17">
        <v>5</v>
      </c>
      <c r="AR2000" s="17" t="s">
        <v>9898</v>
      </c>
      <c r="AT2000" s="17" t="s">
        <v>15057</v>
      </c>
      <c r="BD2000" s="17" t="s">
        <v>3901</v>
      </c>
      <c r="BS2000" s="17" t="s">
        <v>3901</v>
      </c>
      <c r="CC2000" s="17" t="s">
        <v>3901</v>
      </c>
      <c r="CH2000" s="17" t="s">
        <v>3901</v>
      </c>
      <c r="CQ2000" s="17" t="s">
        <v>3901</v>
      </c>
      <c r="CU2000" s="17" t="s">
        <v>3901</v>
      </c>
      <c r="DN2000" s="17">
        <f>COUNTIF(AU2000:DM2000, "X")</f>
        <v>6</v>
      </c>
    </row>
    <row r="2001" spans="1:118" s="17" customFormat="1">
      <c r="A2001" s="17" t="s">
        <v>24206</v>
      </c>
      <c r="B2001" s="17">
        <v>55</v>
      </c>
      <c r="C2001" s="17">
        <v>87508</v>
      </c>
      <c r="D2001" s="17" t="s">
        <v>9483</v>
      </c>
      <c r="E2001" s="17" t="s">
        <v>28</v>
      </c>
      <c r="F2001" s="17" t="s">
        <v>58</v>
      </c>
      <c r="H2001" s="309">
        <v>27723</v>
      </c>
      <c r="I2001" s="309">
        <v>39314</v>
      </c>
      <c r="J2001" s="17" t="s">
        <v>3888</v>
      </c>
      <c r="L2001" s="17" t="s">
        <v>24207</v>
      </c>
      <c r="N2001" s="17" t="s">
        <v>126</v>
      </c>
      <c r="O2001" s="17" t="s">
        <v>15</v>
      </c>
      <c r="P2001" s="17">
        <v>45383</v>
      </c>
      <c r="AF2001" s="17">
        <v>8</v>
      </c>
      <c r="AG2001" s="17">
        <v>2</v>
      </c>
      <c r="AI2001" s="17" t="s">
        <v>20542</v>
      </c>
      <c r="AM2001" s="17" t="s">
        <v>239</v>
      </c>
      <c r="AN2001" s="17" t="s">
        <v>24146</v>
      </c>
      <c r="AO2001" s="17">
        <v>3</v>
      </c>
      <c r="AP2001" s="17">
        <v>80</v>
      </c>
      <c r="AQ2001" s="17">
        <v>5</v>
      </c>
      <c r="AR2001" s="17" t="s">
        <v>22585</v>
      </c>
      <c r="AS2001" s="17" t="s">
        <v>23503</v>
      </c>
      <c r="AV2001" s="17" t="s">
        <v>3901</v>
      </c>
      <c r="BD2001" s="17" t="s">
        <v>3901</v>
      </c>
      <c r="BK2001" s="17" t="s">
        <v>3901</v>
      </c>
      <c r="BS2001" s="17" t="s">
        <v>3901</v>
      </c>
      <c r="BY2001" s="17" t="s">
        <v>3901</v>
      </c>
      <c r="CC2001" s="17" t="s">
        <v>3901</v>
      </c>
      <c r="CF2001" s="17" t="s">
        <v>3901</v>
      </c>
      <c r="CH2001" s="17" t="s">
        <v>3901</v>
      </c>
      <c r="CR2001" s="17" t="s">
        <v>21</v>
      </c>
      <c r="CU2001" s="17" t="s">
        <v>3901</v>
      </c>
      <c r="DA2001" s="17" t="s">
        <v>3901</v>
      </c>
      <c r="DN2001" s="17">
        <f>COUNTIF(AU2001:DM2001, "X")</f>
        <v>10</v>
      </c>
    </row>
    <row r="2002" spans="1:118" s="17" customFormat="1">
      <c r="A2002" s="17" t="s">
        <v>18844</v>
      </c>
      <c r="B2002" s="17">
        <v>55</v>
      </c>
      <c r="C2002" s="17">
        <v>129160</v>
      </c>
      <c r="D2002" s="17" t="s">
        <v>134</v>
      </c>
      <c r="E2002" s="17" t="s">
        <v>147</v>
      </c>
      <c r="F2002" s="17" t="s">
        <v>18845</v>
      </c>
      <c r="H2002" s="309">
        <v>27669</v>
      </c>
      <c r="I2002" s="309">
        <v>38147</v>
      </c>
      <c r="J2002" s="17" t="s">
        <v>3888</v>
      </c>
      <c r="L2002" s="17" t="s">
        <v>18846</v>
      </c>
      <c r="N2002" s="17" t="s">
        <v>31</v>
      </c>
      <c r="O2002" s="17" t="s">
        <v>15</v>
      </c>
      <c r="P2002" s="17">
        <v>45373</v>
      </c>
      <c r="AD2002" s="17" t="s">
        <v>9896</v>
      </c>
      <c r="AF2002" s="17">
        <v>8</v>
      </c>
      <c r="AG2002" s="17">
        <v>2</v>
      </c>
      <c r="AM2002" s="17" t="s">
        <v>136</v>
      </c>
      <c r="AN2002" s="17" t="s">
        <v>18697</v>
      </c>
      <c r="AO2002" s="17">
        <v>3</v>
      </c>
      <c r="AP2002" s="17">
        <v>80</v>
      </c>
      <c r="AQ2002" s="17">
        <v>5</v>
      </c>
      <c r="AR2002" s="17" t="s">
        <v>9898</v>
      </c>
      <c r="AV2002" s="17" t="s">
        <v>3901</v>
      </c>
      <c r="AZ2002" s="17" t="s">
        <v>3901</v>
      </c>
      <c r="BA2002" s="17" t="s">
        <v>3901</v>
      </c>
      <c r="BB2002" s="17" t="s">
        <v>3901</v>
      </c>
      <c r="BD2002" s="17" t="s">
        <v>3901</v>
      </c>
      <c r="BH2002" s="17" t="s">
        <v>3901</v>
      </c>
      <c r="BK2002" s="17" t="s">
        <v>3901</v>
      </c>
      <c r="BS2002" s="17" t="s">
        <v>3901</v>
      </c>
      <c r="BY2002" s="17" t="s">
        <v>3901</v>
      </c>
      <c r="CC2002" s="17" t="s">
        <v>3901</v>
      </c>
      <c r="CF2002" s="17" t="s">
        <v>3901</v>
      </c>
      <c r="CG2002" s="17" t="s">
        <v>21</v>
      </c>
      <c r="CH2002" s="17" t="s">
        <v>3901</v>
      </c>
      <c r="CN2002" s="17" t="s">
        <v>3901</v>
      </c>
      <c r="CR2002" s="17" t="s">
        <v>21</v>
      </c>
      <c r="CU2002" s="17" t="s">
        <v>3901</v>
      </c>
      <c r="CX2002" s="17" t="s">
        <v>3901</v>
      </c>
      <c r="DA2002" s="17" t="s">
        <v>3901</v>
      </c>
      <c r="DE2002" s="17" t="s">
        <v>3901</v>
      </c>
      <c r="DN2002" s="17">
        <f>COUNTIF(AU2002:DM2002, "X")</f>
        <v>17</v>
      </c>
    </row>
    <row r="2003" spans="1:118" s="17" customFormat="1">
      <c r="A2003" s="17" t="s">
        <v>24425</v>
      </c>
      <c r="B2003" s="17">
        <v>55</v>
      </c>
      <c r="C2003" s="17">
        <v>129174</v>
      </c>
      <c r="D2003" s="17" t="s">
        <v>24244</v>
      </c>
      <c r="E2003" s="17" t="s">
        <v>167</v>
      </c>
      <c r="F2003" s="17" t="s">
        <v>82</v>
      </c>
      <c r="H2003" s="309">
        <v>26490</v>
      </c>
      <c r="I2003" s="309">
        <v>38182</v>
      </c>
      <c r="J2003" s="17" t="s">
        <v>3888</v>
      </c>
      <c r="L2003" s="17" t="s">
        <v>24245</v>
      </c>
      <c r="N2003" s="17" t="s">
        <v>126</v>
      </c>
      <c r="O2003" s="17" t="s">
        <v>15</v>
      </c>
      <c r="P2003" s="17">
        <v>45383</v>
      </c>
      <c r="AF2003" s="17">
        <v>8</v>
      </c>
      <c r="AG2003" s="17">
        <v>2</v>
      </c>
      <c r="AI2003" s="17" t="s">
        <v>20542</v>
      </c>
      <c r="AM2003" s="17" t="s">
        <v>239</v>
      </c>
      <c r="AN2003" s="17" t="s">
        <v>24146</v>
      </c>
      <c r="AO2003" s="17">
        <v>3</v>
      </c>
      <c r="AP2003" s="17">
        <v>80</v>
      </c>
      <c r="AQ2003" s="17">
        <v>5</v>
      </c>
      <c r="AR2003" s="17" t="s">
        <v>22585</v>
      </c>
      <c r="AS2003" s="17" t="s">
        <v>23503</v>
      </c>
      <c r="BS2003" s="17" t="s">
        <v>3901</v>
      </c>
      <c r="CH2003" s="17" t="s">
        <v>3901</v>
      </c>
      <c r="CI2003" s="17" t="s">
        <v>3901</v>
      </c>
      <c r="DN2003" s="17">
        <f>COUNTIF(AU2003:DM2003, "X")</f>
        <v>3</v>
      </c>
    </row>
    <row r="2004" spans="1:118" s="17" customFormat="1">
      <c r="A2004" s="17" t="s">
        <v>11415</v>
      </c>
      <c r="B2004" s="17">
        <v>55</v>
      </c>
      <c r="C2004" s="17">
        <v>129219</v>
      </c>
      <c r="D2004" s="17" t="s">
        <v>11416</v>
      </c>
      <c r="E2004" s="17" t="s">
        <v>11417</v>
      </c>
      <c r="F2004" s="17" t="s">
        <v>7120</v>
      </c>
      <c r="H2004" s="309">
        <v>22864</v>
      </c>
      <c r="I2004" s="309">
        <v>38160</v>
      </c>
      <c r="J2004" s="17" t="s">
        <v>3888</v>
      </c>
      <c r="L2004" s="17" t="s">
        <v>11418</v>
      </c>
      <c r="N2004" s="17" t="s">
        <v>14</v>
      </c>
      <c r="O2004" s="17" t="s">
        <v>15</v>
      </c>
      <c r="P2004" s="17">
        <v>45371</v>
      </c>
      <c r="AC2004" s="17" t="s">
        <v>14</v>
      </c>
      <c r="AF2004" s="17">
        <v>8</v>
      </c>
      <c r="AG2004" s="17">
        <v>2</v>
      </c>
      <c r="AI2004" s="17" t="s">
        <v>10178</v>
      </c>
      <c r="AM2004" s="17" t="s">
        <v>151</v>
      </c>
      <c r="AN2004" s="17" t="s">
        <v>11216</v>
      </c>
      <c r="AO2004" s="17">
        <v>3</v>
      </c>
      <c r="AP2004" s="17">
        <v>80</v>
      </c>
      <c r="AQ2004" s="17">
        <v>5</v>
      </c>
      <c r="AR2004" s="17" t="s">
        <v>10180</v>
      </c>
      <c r="BD2004" s="17" t="s">
        <v>3901</v>
      </c>
      <c r="BS2004" s="17" t="s">
        <v>3901</v>
      </c>
      <c r="CH2004" s="17" t="s">
        <v>3901</v>
      </c>
      <c r="DN2004" s="17">
        <f>COUNTIF(AU2004:DM2004, "X")</f>
        <v>3</v>
      </c>
    </row>
    <row r="2005" spans="1:118" s="17" customFormat="1">
      <c r="A2005" s="17" t="s">
        <v>24719</v>
      </c>
      <c r="B2005" s="17">
        <v>55</v>
      </c>
      <c r="C2005" s="17">
        <v>129230</v>
      </c>
      <c r="D2005" s="17" t="s">
        <v>24720</v>
      </c>
      <c r="E2005" s="17" t="s">
        <v>24721</v>
      </c>
      <c r="F2005" s="17" t="s">
        <v>70</v>
      </c>
      <c r="H2005" s="309">
        <v>13905</v>
      </c>
      <c r="I2005" s="309">
        <v>38196</v>
      </c>
      <c r="J2005" s="17" t="s">
        <v>3888</v>
      </c>
      <c r="L2005" s="17" t="s">
        <v>24722</v>
      </c>
      <c r="N2005" s="17" t="s">
        <v>19</v>
      </c>
      <c r="O2005" s="17" t="s">
        <v>15</v>
      </c>
      <c r="P2005" s="17">
        <v>45356</v>
      </c>
      <c r="AD2005" s="17" t="s">
        <v>3891</v>
      </c>
      <c r="AF2005" s="17">
        <v>8</v>
      </c>
      <c r="AG2005" s="17">
        <v>2</v>
      </c>
      <c r="AM2005" s="17" t="s">
        <v>141</v>
      </c>
      <c r="AN2005" s="17" t="s">
        <v>24484</v>
      </c>
      <c r="AO2005" s="17">
        <v>3</v>
      </c>
      <c r="AP2005" s="17">
        <v>80</v>
      </c>
      <c r="AQ2005" s="17">
        <v>5</v>
      </c>
      <c r="AR2005" s="17" t="s">
        <v>24485</v>
      </c>
      <c r="BD2005" s="17" t="s">
        <v>3901</v>
      </c>
      <c r="BK2005" s="17" t="s">
        <v>3901</v>
      </c>
      <c r="BQ2005" s="17" t="s">
        <v>30</v>
      </c>
      <c r="BS2005" s="17" t="s">
        <v>3901</v>
      </c>
      <c r="CC2005" s="17" t="s">
        <v>3901</v>
      </c>
      <c r="CF2005" s="17" t="s">
        <v>3901</v>
      </c>
      <c r="CH2005" s="17" t="s">
        <v>3901</v>
      </c>
      <c r="CN2005" s="17" t="s">
        <v>3901</v>
      </c>
      <c r="CR2005" s="17" t="s">
        <v>21</v>
      </c>
      <c r="CU2005" s="17" t="s">
        <v>3901</v>
      </c>
      <c r="DN2005" s="17">
        <f>COUNTIF(AU2005:DM2005, "X")</f>
        <v>8</v>
      </c>
    </row>
    <row r="2006" spans="1:118" s="17" customFormat="1">
      <c r="A2006" s="17" t="s">
        <v>25140</v>
      </c>
      <c r="B2006" s="17">
        <v>55</v>
      </c>
      <c r="C2006" s="17">
        <v>129237</v>
      </c>
      <c r="D2006" s="17" t="s">
        <v>8472</v>
      </c>
      <c r="E2006" s="17" t="s">
        <v>290</v>
      </c>
      <c r="F2006" s="17" t="s">
        <v>22</v>
      </c>
      <c r="H2006" s="309">
        <v>31702</v>
      </c>
      <c r="I2006" s="309">
        <v>38188</v>
      </c>
      <c r="J2006" s="17" t="s">
        <v>3888</v>
      </c>
      <c r="L2006" s="17" t="s">
        <v>123</v>
      </c>
      <c r="M2006" s="17" t="s">
        <v>9217</v>
      </c>
      <c r="N2006" s="17" t="s">
        <v>31</v>
      </c>
      <c r="O2006" s="17" t="s">
        <v>15</v>
      </c>
      <c r="P2006" s="17">
        <v>45373</v>
      </c>
      <c r="AC2006" s="17" t="s">
        <v>9895</v>
      </c>
      <c r="AD2006" s="17" t="s">
        <v>9896</v>
      </c>
      <c r="AF2006" s="17">
        <v>8</v>
      </c>
      <c r="AG2006" s="17">
        <v>2</v>
      </c>
      <c r="AM2006" s="17" t="s">
        <v>67</v>
      </c>
      <c r="AN2006" s="17" t="s">
        <v>25087</v>
      </c>
      <c r="AO2006" s="17">
        <v>3</v>
      </c>
      <c r="AP2006" s="17">
        <v>80</v>
      </c>
      <c r="AQ2006" s="17">
        <v>5</v>
      </c>
      <c r="AR2006" s="17" t="s">
        <v>9898</v>
      </c>
      <c r="AT2006" s="17" t="s">
        <v>16072</v>
      </c>
      <c r="BD2006" s="17" t="s">
        <v>3901</v>
      </c>
      <c r="BK2006" s="17" t="s">
        <v>3901</v>
      </c>
      <c r="BL2006" s="17" t="s">
        <v>3901</v>
      </c>
      <c r="BN2006" s="17" t="s">
        <v>3901</v>
      </c>
      <c r="BQ2006" s="17" t="s">
        <v>30</v>
      </c>
      <c r="BS2006" s="17" t="s">
        <v>3901</v>
      </c>
      <c r="CQ2006" s="17" t="s">
        <v>3901</v>
      </c>
      <c r="CR2006" s="17" t="s">
        <v>30</v>
      </c>
      <c r="CU2006" s="17" t="s">
        <v>3901</v>
      </c>
      <c r="DA2006" s="17" t="s">
        <v>3901</v>
      </c>
      <c r="DN2006" s="17">
        <f>COUNTIF(AU2006:DM2006, "X")</f>
        <v>8</v>
      </c>
    </row>
    <row r="2007" spans="1:118" s="17" customFormat="1">
      <c r="A2007" s="17" t="s">
        <v>13735</v>
      </c>
      <c r="B2007" s="17">
        <v>55</v>
      </c>
      <c r="C2007" s="17">
        <v>129238</v>
      </c>
      <c r="D2007" s="17" t="s">
        <v>9960</v>
      </c>
      <c r="E2007" s="17" t="s">
        <v>13736</v>
      </c>
      <c r="F2007" s="17" t="s">
        <v>65</v>
      </c>
      <c r="H2007" s="309">
        <v>30859</v>
      </c>
      <c r="I2007" s="309">
        <v>38234</v>
      </c>
      <c r="J2007" s="17" t="s">
        <v>3888</v>
      </c>
      <c r="L2007" s="17" t="s">
        <v>13737</v>
      </c>
      <c r="N2007" s="17" t="s">
        <v>31</v>
      </c>
      <c r="O2007" s="17" t="s">
        <v>15</v>
      </c>
      <c r="P2007" s="17">
        <v>45373</v>
      </c>
      <c r="Q2007" s="17">
        <v>2917</v>
      </c>
      <c r="AC2007" s="17" t="s">
        <v>9895</v>
      </c>
      <c r="AD2007" s="17" t="s">
        <v>9896</v>
      </c>
      <c r="AF2007" s="17">
        <v>8</v>
      </c>
      <c r="AG2007" s="17">
        <v>2</v>
      </c>
      <c r="AM2007" s="17" t="s">
        <v>240</v>
      </c>
      <c r="AN2007" s="17" t="s">
        <v>13567</v>
      </c>
      <c r="AO2007" s="17">
        <v>3</v>
      </c>
      <c r="AP2007" s="17">
        <v>80</v>
      </c>
      <c r="AQ2007" s="17">
        <v>5</v>
      </c>
      <c r="AR2007" s="17" t="s">
        <v>9898</v>
      </c>
      <c r="AT2007" s="17" t="s">
        <v>12990</v>
      </c>
      <c r="BD2007" s="17" t="s">
        <v>3901</v>
      </c>
      <c r="BS2007" s="17" t="s">
        <v>3901</v>
      </c>
      <c r="CH2007" s="17" t="s">
        <v>3901</v>
      </c>
      <c r="CR2007" s="17" t="s">
        <v>30</v>
      </c>
      <c r="DN2007" s="17">
        <f>COUNTIF(AU2007:DM2007, "X")</f>
        <v>3</v>
      </c>
    </row>
    <row r="2008" spans="1:118" s="17" customFormat="1">
      <c r="A2008" s="17" t="s">
        <v>14053</v>
      </c>
      <c r="B2008" s="17">
        <v>55</v>
      </c>
      <c r="C2008" s="17">
        <v>129248</v>
      </c>
      <c r="D2008" s="17" t="s">
        <v>4344</v>
      </c>
      <c r="E2008" s="17" t="s">
        <v>35</v>
      </c>
      <c r="F2008" s="17" t="s">
        <v>21</v>
      </c>
      <c r="H2008" s="309">
        <v>31109</v>
      </c>
      <c r="I2008" s="309">
        <v>38192</v>
      </c>
      <c r="J2008" s="17" t="s">
        <v>3888</v>
      </c>
      <c r="L2008" s="17" t="s">
        <v>14054</v>
      </c>
      <c r="N2008" s="17" t="s">
        <v>31</v>
      </c>
      <c r="O2008" s="17" t="s">
        <v>15</v>
      </c>
      <c r="P2008" s="17">
        <v>45373</v>
      </c>
      <c r="Q2008" s="17">
        <v>2811</v>
      </c>
      <c r="AC2008" s="17" t="s">
        <v>9895</v>
      </c>
      <c r="AD2008" s="17" t="s">
        <v>9896</v>
      </c>
      <c r="AF2008" s="17">
        <v>15</v>
      </c>
      <c r="AG2008" s="17">
        <v>2</v>
      </c>
      <c r="AM2008" s="17" t="s">
        <v>240</v>
      </c>
      <c r="AN2008" s="17" t="s">
        <v>13567</v>
      </c>
      <c r="AO2008" s="17">
        <v>3</v>
      </c>
      <c r="AP2008" s="17">
        <v>80</v>
      </c>
      <c r="AQ2008" s="17">
        <v>5</v>
      </c>
      <c r="AR2008" s="17" t="s">
        <v>9898</v>
      </c>
      <c r="AT2008" s="17" t="s">
        <v>12990</v>
      </c>
      <c r="BS2008" s="17" t="s">
        <v>3901</v>
      </c>
      <c r="CH2008" s="17" t="s">
        <v>3901</v>
      </c>
      <c r="CR2008" s="17" t="s">
        <v>30</v>
      </c>
      <c r="DN2008" s="17">
        <f>COUNTIF(AU2008:DM2008, "X")</f>
        <v>2</v>
      </c>
    </row>
    <row r="2009" spans="1:118" s="17" customFormat="1">
      <c r="A2009" s="17" t="s">
        <v>16826</v>
      </c>
      <c r="B2009" s="17">
        <v>55</v>
      </c>
      <c r="C2009" s="17">
        <v>129262</v>
      </c>
      <c r="D2009" s="17" t="s">
        <v>16827</v>
      </c>
      <c r="E2009" s="17" t="s">
        <v>328</v>
      </c>
      <c r="F2009" s="17" t="s">
        <v>132</v>
      </c>
      <c r="H2009" s="309">
        <v>21869</v>
      </c>
      <c r="I2009" s="309">
        <v>38196</v>
      </c>
      <c r="J2009" s="17" t="s">
        <v>3888</v>
      </c>
      <c r="L2009" s="17" t="s">
        <v>16828</v>
      </c>
      <c r="N2009" s="17" t="s">
        <v>31</v>
      </c>
      <c r="O2009" s="17" t="s">
        <v>15</v>
      </c>
      <c r="P2009" s="17">
        <v>45373</v>
      </c>
      <c r="AC2009" s="17" t="s">
        <v>9895</v>
      </c>
      <c r="AD2009" s="17" t="s">
        <v>9896</v>
      </c>
      <c r="AF2009" s="17">
        <v>8</v>
      </c>
      <c r="AG2009" s="17">
        <v>2</v>
      </c>
      <c r="AM2009" s="17" t="s">
        <v>220</v>
      </c>
      <c r="AN2009" s="17" t="s">
        <v>16782</v>
      </c>
      <c r="AO2009" s="17">
        <v>3</v>
      </c>
      <c r="AP2009" s="17">
        <v>80</v>
      </c>
      <c r="AQ2009" s="17">
        <v>5</v>
      </c>
      <c r="AR2009" s="17" t="s">
        <v>9898</v>
      </c>
      <c r="AT2009" s="17" t="s">
        <v>9899</v>
      </c>
      <c r="BD2009" s="17" t="s">
        <v>3901</v>
      </c>
      <c r="BK2009" s="17" t="s">
        <v>3901</v>
      </c>
      <c r="BS2009" s="17" t="s">
        <v>3901</v>
      </c>
      <c r="CC2009" s="17" t="s">
        <v>3901</v>
      </c>
      <c r="CF2009" s="17" t="s">
        <v>3901</v>
      </c>
      <c r="CG2009" s="17" t="s">
        <v>21</v>
      </c>
      <c r="CH2009" s="17" t="s">
        <v>3901</v>
      </c>
      <c r="CN2009" s="17" t="s">
        <v>3901</v>
      </c>
      <c r="CQ2009" s="17" t="s">
        <v>3901</v>
      </c>
      <c r="CR2009" s="17" t="s">
        <v>21</v>
      </c>
      <c r="CU2009" s="17" t="s">
        <v>3901</v>
      </c>
      <c r="CV2009" s="17" t="s">
        <v>21</v>
      </c>
      <c r="CX2009" s="17" t="s">
        <v>3901</v>
      </c>
      <c r="CY2009" s="17" t="s">
        <v>21</v>
      </c>
      <c r="DA2009" s="17" t="s">
        <v>3901</v>
      </c>
      <c r="DN2009" s="17">
        <f>COUNTIF(AU2009:DM2009, "X")</f>
        <v>11</v>
      </c>
    </row>
    <row r="2010" spans="1:118" s="17" customFormat="1">
      <c r="A2010" s="17" t="s">
        <v>11691</v>
      </c>
      <c r="B2010" s="17">
        <v>55</v>
      </c>
      <c r="C2010" s="17">
        <v>129269</v>
      </c>
      <c r="D2010" s="17" t="s">
        <v>54</v>
      </c>
      <c r="E2010" s="17" t="s">
        <v>77</v>
      </c>
      <c r="F2010" s="17" t="s">
        <v>93</v>
      </c>
      <c r="H2010" s="309">
        <v>30999</v>
      </c>
      <c r="I2010" s="309">
        <v>42388</v>
      </c>
      <c r="J2010" s="17" t="s">
        <v>3888</v>
      </c>
      <c r="L2010" s="17" t="s">
        <v>11692</v>
      </c>
      <c r="N2010" s="17" t="s">
        <v>14</v>
      </c>
      <c r="O2010" s="17" t="s">
        <v>15</v>
      </c>
      <c r="P2010" s="17">
        <v>45371</v>
      </c>
      <c r="AC2010" s="17" t="s">
        <v>14</v>
      </c>
      <c r="AF2010" s="17">
        <v>15</v>
      </c>
      <c r="AG2010" s="17">
        <v>2</v>
      </c>
      <c r="AI2010" s="17" t="s">
        <v>10178</v>
      </c>
      <c r="AM2010" s="17" t="s">
        <v>68</v>
      </c>
      <c r="AN2010" s="17" t="s">
        <v>11517</v>
      </c>
      <c r="AO2010" s="17">
        <v>3</v>
      </c>
      <c r="AP2010" s="17">
        <v>80</v>
      </c>
      <c r="AQ2010" s="17">
        <v>5</v>
      </c>
      <c r="AR2010" s="17" t="s">
        <v>10180</v>
      </c>
      <c r="BD2010" s="17" t="s">
        <v>3901</v>
      </c>
      <c r="BK2010" s="17" t="s">
        <v>3901</v>
      </c>
      <c r="BQ2010" s="17" t="s">
        <v>30</v>
      </c>
      <c r="BS2010" s="17" t="s">
        <v>3901</v>
      </c>
      <c r="CU2010" s="17" t="s">
        <v>3901</v>
      </c>
      <c r="DA2010" s="17" t="s">
        <v>3901</v>
      </c>
      <c r="DN2010" s="17">
        <f>COUNTIF(AU2010:DM2010, "X")</f>
        <v>5</v>
      </c>
    </row>
    <row r="2011" spans="1:118" s="17" customFormat="1">
      <c r="A2011" s="17" t="s">
        <v>21725</v>
      </c>
      <c r="B2011" s="17">
        <v>55</v>
      </c>
      <c r="C2011" s="17">
        <v>129271</v>
      </c>
      <c r="D2011" s="17" t="s">
        <v>5160</v>
      </c>
      <c r="E2011" s="17" t="s">
        <v>174</v>
      </c>
      <c r="F2011" s="17" t="s">
        <v>18</v>
      </c>
      <c r="H2011" s="309">
        <v>31501</v>
      </c>
      <c r="I2011" s="309">
        <v>38167</v>
      </c>
      <c r="J2011" s="17" t="s">
        <v>3888</v>
      </c>
      <c r="L2011" s="17" t="s">
        <v>21726</v>
      </c>
      <c r="N2011" s="17" t="s">
        <v>196</v>
      </c>
      <c r="O2011" s="17" t="s">
        <v>15</v>
      </c>
      <c r="P2011" s="17">
        <v>45359</v>
      </c>
      <c r="AF2011" s="17">
        <v>8</v>
      </c>
      <c r="AG2011" s="17">
        <v>2</v>
      </c>
      <c r="AH2011" s="17" t="s">
        <v>11926</v>
      </c>
      <c r="AK2011" s="17" t="s">
        <v>21650</v>
      </c>
      <c r="AM2011" s="17" t="s">
        <v>197</v>
      </c>
      <c r="AN2011" s="17" t="s">
        <v>21651</v>
      </c>
      <c r="AO2011" s="17">
        <v>3</v>
      </c>
      <c r="AP2011" s="17">
        <v>80</v>
      </c>
      <c r="AQ2011" s="17">
        <v>5</v>
      </c>
      <c r="AR2011" s="17" t="s">
        <v>21652</v>
      </c>
      <c r="BD2011" s="17" t="s">
        <v>3901</v>
      </c>
      <c r="DN2011" s="17">
        <f>COUNTIF(AU2011:DM2011, "X")</f>
        <v>1</v>
      </c>
    </row>
    <row r="2012" spans="1:118" s="17" customFormat="1">
      <c r="A2012" s="17" t="s">
        <v>23608</v>
      </c>
      <c r="B2012" s="17">
        <v>55</v>
      </c>
      <c r="C2012" s="17">
        <v>129347</v>
      </c>
      <c r="D2012" s="17" t="s">
        <v>215</v>
      </c>
      <c r="E2012" s="17" t="s">
        <v>98</v>
      </c>
      <c r="F2012" s="17" t="s">
        <v>48</v>
      </c>
      <c r="G2012" s="17" t="s">
        <v>49</v>
      </c>
      <c r="H2012" s="309">
        <v>30976</v>
      </c>
      <c r="I2012" s="309">
        <v>38190</v>
      </c>
      <c r="J2012" s="17" t="s">
        <v>3888</v>
      </c>
      <c r="L2012" s="17" t="s">
        <v>23609</v>
      </c>
      <c r="N2012" s="17" t="s">
        <v>126</v>
      </c>
      <c r="O2012" s="17" t="s">
        <v>15</v>
      </c>
      <c r="P2012" s="17">
        <v>45383</v>
      </c>
      <c r="AF2012" s="17">
        <v>8</v>
      </c>
      <c r="AG2012" s="17">
        <v>2</v>
      </c>
      <c r="AI2012" s="17" t="s">
        <v>20542</v>
      </c>
      <c r="AM2012" s="17" t="s">
        <v>303</v>
      </c>
      <c r="AN2012" s="17" t="s">
        <v>23502</v>
      </c>
      <c r="AO2012" s="17">
        <v>3</v>
      </c>
      <c r="AP2012" s="17">
        <v>80</v>
      </c>
      <c r="AQ2012" s="17">
        <v>5</v>
      </c>
      <c r="AR2012" s="17" t="s">
        <v>22585</v>
      </c>
      <c r="AS2012" s="17" t="s">
        <v>23503</v>
      </c>
      <c r="BD2012" s="17" t="s">
        <v>3901</v>
      </c>
      <c r="BS2012" s="17" t="s">
        <v>3901</v>
      </c>
      <c r="CC2012" s="17" t="s">
        <v>3901</v>
      </c>
      <c r="CF2012" s="17" t="s">
        <v>3901</v>
      </c>
      <c r="CH2012" s="17" t="s">
        <v>3901</v>
      </c>
      <c r="CU2012" s="17" t="s">
        <v>3901</v>
      </c>
      <c r="DN2012" s="17">
        <f>COUNTIF(AU2012:DM2012, "X")</f>
        <v>6</v>
      </c>
    </row>
    <row r="2013" spans="1:118" s="17" customFormat="1">
      <c r="A2013" s="17" t="s">
        <v>21718</v>
      </c>
      <c r="B2013" s="17">
        <v>55</v>
      </c>
      <c r="C2013" s="17">
        <v>129362</v>
      </c>
      <c r="D2013" s="17" t="s">
        <v>4253</v>
      </c>
      <c r="E2013" s="17" t="s">
        <v>423</v>
      </c>
      <c r="F2013" s="17" t="s">
        <v>289</v>
      </c>
      <c r="H2013" s="309">
        <v>13975</v>
      </c>
      <c r="I2013" s="309">
        <v>38202</v>
      </c>
      <c r="J2013" s="17" t="s">
        <v>3888</v>
      </c>
      <c r="L2013" s="17" t="s">
        <v>21719</v>
      </c>
      <c r="N2013" s="17" t="s">
        <v>196</v>
      </c>
      <c r="O2013" s="17" t="s">
        <v>15</v>
      </c>
      <c r="P2013" s="17">
        <v>45359</v>
      </c>
      <c r="T2013" s="17" t="s">
        <v>21720</v>
      </c>
      <c r="V2013" s="17" t="s">
        <v>31</v>
      </c>
      <c r="W2013" s="17" t="s">
        <v>15</v>
      </c>
      <c r="X2013" s="17">
        <v>45373</v>
      </c>
      <c r="AF2013" s="17">
        <v>8</v>
      </c>
      <c r="AG2013" s="17">
        <v>2</v>
      </c>
      <c r="AH2013" s="17" t="s">
        <v>11926</v>
      </c>
      <c r="AK2013" s="17" t="s">
        <v>21650</v>
      </c>
      <c r="AM2013" s="17" t="s">
        <v>197</v>
      </c>
      <c r="AN2013" s="17" t="s">
        <v>21651</v>
      </c>
      <c r="AO2013" s="17">
        <v>3</v>
      </c>
      <c r="AP2013" s="17">
        <v>80</v>
      </c>
      <c r="AQ2013" s="17">
        <v>5</v>
      </c>
      <c r="AR2013" s="17" t="s">
        <v>21652</v>
      </c>
      <c r="BD2013" s="17" t="s">
        <v>3901</v>
      </c>
      <c r="BH2013" s="17" t="s">
        <v>3901</v>
      </c>
      <c r="BQ2013" s="17" t="s">
        <v>21</v>
      </c>
      <c r="BS2013" s="17" t="s">
        <v>3901</v>
      </c>
      <c r="CF2013" s="17" t="s">
        <v>3901</v>
      </c>
      <c r="CG2013" s="17" t="s">
        <v>21</v>
      </c>
      <c r="CH2013" s="17" t="s">
        <v>3901</v>
      </c>
      <c r="CM2013" s="17" t="s">
        <v>21</v>
      </c>
      <c r="CN2013" s="17" t="s">
        <v>3901</v>
      </c>
      <c r="CR2013" s="17" t="s">
        <v>21</v>
      </c>
      <c r="CU2013" s="17" t="s">
        <v>3901</v>
      </c>
      <c r="DA2013" s="17" t="s">
        <v>3901</v>
      </c>
      <c r="DN2013" s="17">
        <f>COUNTIF(AU2013:DM2013, "X")</f>
        <v>8</v>
      </c>
    </row>
    <row r="2014" spans="1:118" s="17" customFormat="1">
      <c r="A2014" s="17" t="s">
        <v>13711</v>
      </c>
      <c r="B2014" s="17">
        <v>55</v>
      </c>
      <c r="C2014" s="17">
        <v>95225</v>
      </c>
      <c r="D2014" s="17" t="s">
        <v>13712</v>
      </c>
      <c r="E2014" s="17" t="s">
        <v>13713</v>
      </c>
      <c r="F2014" s="17" t="s">
        <v>48</v>
      </c>
      <c r="H2014" s="309">
        <v>28480</v>
      </c>
      <c r="I2014" s="309">
        <v>42167</v>
      </c>
      <c r="J2014" s="17" t="s">
        <v>3888</v>
      </c>
      <c r="L2014" s="17" t="s">
        <v>13622</v>
      </c>
      <c r="N2014" s="17" t="s">
        <v>31</v>
      </c>
      <c r="O2014" s="17" t="s">
        <v>15</v>
      </c>
      <c r="P2014" s="17">
        <v>45373</v>
      </c>
      <c r="AC2014" s="17" t="s">
        <v>9895</v>
      </c>
      <c r="AD2014" s="17" t="s">
        <v>9896</v>
      </c>
      <c r="AF2014" s="17">
        <v>8</v>
      </c>
      <c r="AG2014" s="17">
        <v>2</v>
      </c>
      <c r="AM2014" s="17" t="s">
        <v>240</v>
      </c>
      <c r="AN2014" s="17" t="s">
        <v>13567</v>
      </c>
      <c r="AO2014" s="17">
        <v>3</v>
      </c>
      <c r="AP2014" s="17">
        <v>80</v>
      </c>
      <c r="AQ2014" s="17">
        <v>5</v>
      </c>
      <c r="AR2014" s="17" t="s">
        <v>9898</v>
      </c>
      <c r="AT2014" s="17" t="s">
        <v>12990</v>
      </c>
      <c r="AV2014" s="17" t="s">
        <v>3901</v>
      </c>
      <c r="AZ2014" s="17" t="s">
        <v>3901</v>
      </c>
      <c r="BD2014" s="17" t="s">
        <v>3901</v>
      </c>
      <c r="BH2014" s="17" t="s">
        <v>3901</v>
      </c>
      <c r="BK2014" s="17" t="s">
        <v>3901</v>
      </c>
      <c r="BS2014" s="17" t="s">
        <v>3901</v>
      </c>
      <c r="DN2014" s="17">
        <f>COUNTIF(AU2014:DM2014, "X")</f>
        <v>6</v>
      </c>
    </row>
    <row r="2015" spans="1:118" s="17" customFormat="1">
      <c r="A2015" s="17" t="s">
        <v>14724</v>
      </c>
      <c r="B2015" s="17">
        <v>55</v>
      </c>
      <c r="C2015" s="17">
        <v>129399</v>
      </c>
      <c r="D2015" s="17" t="s">
        <v>3920</v>
      </c>
      <c r="E2015" s="17" t="s">
        <v>198</v>
      </c>
      <c r="F2015" s="17" t="s">
        <v>14725</v>
      </c>
      <c r="H2015" s="309">
        <v>29397</v>
      </c>
      <c r="I2015" s="309">
        <v>38194</v>
      </c>
      <c r="J2015" s="17" t="s">
        <v>3888</v>
      </c>
      <c r="L2015" s="17" t="s">
        <v>14726</v>
      </c>
      <c r="N2015" s="17" t="s">
        <v>31</v>
      </c>
      <c r="O2015" s="17" t="s">
        <v>15</v>
      </c>
      <c r="P2015" s="17">
        <v>45373</v>
      </c>
      <c r="AC2015" s="17" t="s">
        <v>9895</v>
      </c>
      <c r="AD2015" s="17" t="s">
        <v>9896</v>
      </c>
      <c r="AF2015" s="17">
        <v>8</v>
      </c>
      <c r="AG2015" s="17">
        <v>2</v>
      </c>
      <c r="AM2015" s="17" t="s">
        <v>335</v>
      </c>
      <c r="AN2015" s="17" t="s">
        <v>14693</v>
      </c>
      <c r="AO2015" s="17">
        <v>3</v>
      </c>
      <c r="AP2015" s="17">
        <v>80</v>
      </c>
      <c r="AQ2015" s="17">
        <v>5</v>
      </c>
      <c r="AR2015" s="17" t="s">
        <v>9898</v>
      </c>
      <c r="AT2015" s="17" t="s">
        <v>14152</v>
      </c>
      <c r="BD2015" s="17" t="s">
        <v>3901</v>
      </c>
      <c r="BS2015" s="17" t="s">
        <v>3901</v>
      </c>
      <c r="DN2015" s="17">
        <f>COUNTIF(AU2015:DM2015, "X")</f>
        <v>2</v>
      </c>
    </row>
    <row r="2016" spans="1:118" s="17" customFormat="1">
      <c r="A2016" s="17" t="s">
        <v>22300</v>
      </c>
      <c r="B2016" s="17">
        <v>55</v>
      </c>
      <c r="C2016" s="17">
        <v>129430</v>
      </c>
      <c r="D2016" s="17" t="s">
        <v>22301</v>
      </c>
      <c r="E2016" s="17" t="s">
        <v>19038</v>
      </c>
      <c r="H2016" s="309">
        <v>25494</v>
      </c>
      <c r="I2016" s="309">
        <v>38199</v>
      </c>
      <c r="J2016" s="17" t="s">
        <v>3888</v>
      </c>
      <c r="L2016" s="17" t="s">
        <v>22147</v>
      </c>
      <c r="M2016" s="17" t="s">
        <v>22302</v>
      </c>
      <c r="N2016" s="17" t="s">
        <v>19</v>
      </c>
      <c r="O2016" s="17" t="s">
        <v>15</v>
      </c>
      <c r="P2016" s="17">
        <v>45356</v>
      </c>
      <c r="AD2016" s="17" t="s">
        <v>3891</v>
      </c>
      <c r="AF2016" s="17">
        <v>8</v>
      </c>
      <c r="AG2016" s="17">
        <v>2</v>
      </c>
      <c r="AM2016" s="17" t="s">
        <v>246</v>
      </c>
      <c r="AN2016" s="17" t="s">
        <v>22149</v>
      </c>
      <c r="AO2016" s="17">
        <v>3</v>
      </c>
      <c r="AP2016" s="17">
        <v>80</v>
      </c>
      <c r="AQ2016" s="17">
        <v>5</v>
      </c>
      <c r="AR2016" s="17" t="s">
        <v>22150</v>
      </c>
      <c r="BS2016" s="17" t="s">
        <v>3901</v>
      </c>
      <c r="CU2016" s="17" t="s">
        <v>3901</v>
      </c>
      <c r="DN2016" s="17">
        <f>COUNTIF(AU2016:DM2016, "X")</f>
        <v>2</v>
      </c>
    </row>
    <row r="2017" spans="1:118" s="17" customFormat="1">
      <c r="A2017" s="17" t="s">
        <v>13243</v>
      </c>
      <c r="B2017" s="17">
        <v>55</v>
      </c>
      <c r="C2017" s="17">
        <v>129432</v>
      </c>
      <c r="D2017" s="17" t="s">
        <v>13244</v>
      </c>
      <c r="E2017" s="17" t="s">
        <v>144</v>
      </c>
      <c r="F2017" s="17" t="s">
        <v>22</v>
      </c>
      <c r="H2017" s="309">
        <v>20752</v>
      </c>
      <c r="I2017" s="309">
        <v>38186</v>
      </c>
      <c r="J2017" s="17" t="s">
        <v>3888</v>
      </c>
      <c r="L2017" s="17" t="s">
        <v>13197</v>
      </c>
      <c r="M2017" s="17" t="s">
        <v>13245</v>
      </c>
      <c r="N2017" s="17" t="s">
        <v>31</v>
      </c>
      <c r="O2017" s="17" t="s">
        <v>15</v>
      </c>
      <c r="P2017" s="17">
        <v>45373</v>
      </c>
      <c r="AC2017" s="17" t="s">
        <v>9895</v>
      </c>
      <c r="AD2017" s="17" t="s">
        <v>9896</v>
      </c>
      <c r="AF2017" s="17">
        <v>8</v>
      </c>
      <c r="AG2017" s="17">
        <v>2</v>
      </c>
      <c r="AM2017" s="17" t="s">
        <v>115</v>
      </c>
      <c r="AN2017" s="17" t="s">
        <v>13186</v>
      </c>
      <c r="AO2017" s="17">
        <v>3</v>
      </c>
      <c r="AP2017" s="17">
        <v>80</v>
      </c>
      <c r="AQ2017" s="17">
        <v>5</v>
      </c>
      <c r="AR2017" s="17" t="s">
        <v>9898</v>
      </c>
      <c r="AT2017" s="17" t="s">
        <v>12990</v>
      </c>
      <c r="CH2017" s="17" t="s">
        <v>3901</v>
      </c>
      <c r="CQ2017" s="17" t="s">
        <v>3901</v>
      </c>
      <c r="CR2017" s="17" t="s">
        <v>21</v>
      </c>
      <c r="CU2017" s="17" t="s">
        <v>3901</v>
      </c>
      <c r="DN2017" s="17">
        <f>COUNTIF(AU2017:DM2017, "X")</f>
        <v>3</v>
      </c>
    </row>
    <row r="2018" spans="1:118" s="17" customFormat="1">
      <c r="A2018" s="17" t="s">
        <v>8868</v>
      </c>
      <c r="B2018" s="17">
        <v>55</v>
      </c>
      <c r="C2018" s="17">
        <v>129450</v>
      </c>
      <c r="D2018" s="17" t="s">
        <v>8831</v>
      </c>
      <c r="E2018" s="17" t="s">
        <v>461</v>
      </c>
      <c r="F2018" s="17" t="s">
        <v>43</v>
      </c>
      <c r="H2018" s="309">
        <v>29677</v>
      </c>
      <c r="I2018" s="309">
        <v>38200</v>
      </c>
      <c r="J2018" s="17" t="s">
        <v>3888</v>
      </c>
      <c r="K2018" s="17" t="s">
        <v>30</v>
      </c>
      <c r="L2018" s="17" t="s">
        <v>8832</v>
      </c>
      <c r="N2018" s="17" t="s">
        <v>19</v>
      </c>
      <c r="O2018" s="17" t="s">
        <v>15</v>
      </c>
      <c r="P2018" s="17">
        <v>45356</v>
      </c>
      <c r="AC2018" s="17" t="s">
        <v>3890</v>
      </c>
      <c r="AD2018" s="17" t="s">
        <v>3891</v>
      </c>
      <c r="AF2018" s="17">
        <v>8</v>
      </c>
      <c r="AG2018" s="17">
        <v>2</v>
      </c>
      <c r="AM2018" s="17" t="s">
        <v>2608</v>
      </c>
      <c r="AN2018" s="17" t="s">
        <v>8704</v>
      </c>
      <c r="AO2018" s="17">
        <v>3</v>
      </c>
      <c r="AP2018" s="17">
        <v>80</v>
      </c>
      <c r="AQ2018" s="17">
        <v>5</v>
      </c>
      <c r="AT2018" s="17" t="s">
        <v>7979</v>
      </c>
      <c r="BD2018" s="17" t="s">
        <v>3901</v>
      </c>
      <c r="BH2018" s="17" t="s">
        <v>3901</v>
      </c>
      <c r="BK2018" s="17" t="s">
        <v>3901</v>
      </c>
      <c r="BN2018" s="17" t="s">
        <v>3901</v>
      </c>
      <c r="BQ2018" s="17" t="s">
        <v>30</v>
      </c>
      <c r="BS2018" s="17" t="s">
        <v>3901</v>
      </c>
      <c r="BY2018" s="17" t="s">
        <v>3901</v>
      </c>
      <c r="CC2018" s="17" t="s">
        <v>3901</v>
      </c>
      <c r="CF2018" s="17" t="s">
        <v>3901</v>
      </c>
      <c r="CH2018" s="17" t="s">
        <v>3901</v>
      </c>
      <c r="CR2018" s="17" t="s">
        <v>30</v>
      </c>
      <c r="CU2018" s="17" t="s">
        <v>3901</v>
      </c>
      <c r="CX2018" s="17" t="s">
        <v>3901</v>
      </c>
      <c r="CY2018" s="17" t="s">
        <v>30</v>
      </c>
      <c r="DA2018" s="17" t="s">
        <v>3901</v>
      </c>
      <c r="DD2018" s="17" t="s">
        <v>3901</v>
      </c>
      <c r="DE2018" s="17" t="s">
        <v>30</v>
      </c>
      <c r="DF2018" s="17" t="s">
        <v>3901</v>
      </c>
      <c r="DG2018" s="17" t="s">
        <v>3901</v>
      </c>
      <c r="DN2018" s="17">
        <f>COUNTIF(AU2018:DM2018, "X")</f>
        <v>15</v>
      </c>
    </row>
    <row r="2019" spans="1:118" s="17" customFormat="1">
      <c r="A2019" s="17" t="s">
        <v>12699</v>
      </c>
      <c r="B2019" s="17">
        <v>55</v>
      </c>
      <c r="C2019" s="17">
        <v>129496</v>
      </c>
      <c r="D2019" s="17" t="s">
        <v>4202</v>
      </c>
      <c r="E2019" s="17" t="s">
        <v>61</v>
      </c>
      <c r="F2019" s="17" t="s">
        <v>22</v>
      </c>
      <c r="H2019" s="309">
        <v>30081</v>
      </c>
      <c r="I2019" s="309">
        <v>42110</v>
      </c>
      <c r="J2019" s="17" t="s">
        <v>3888</v>
      </c>
      <c r="L2019" s="17" t="s">
        <v>12700</v>
      </c>
      <c r="M2019" s="17" t="s">
        <v>10657</v>
      </c>
      <c r="N2019" s="17" t="s">
        <v>31</v>
      </c>
      <c r="O2019" s="17" t="s">
        <v>15</v>
      </c>
      <c r="P2019" s="17">
        <v>45373</v>
      </c>
      <c r="AC2019" s="17" t="s">
        <v>9895</v>
      </c>
      <c r="AD2019" s="17" t="s">
        <v>9896</v>
      </c>
      <c r="AF2019" s="17">
        <v>15</v>
      </c>
      <c r="AG2019" s="17">
        <v>2</v>
      </c>
      <c r="AM2019" s="17" t="s">
        <v>156</v>
      </c>
      <c r="AN2019" s="17" t="s">
        <v>12693</v>
      </c>
      <c r="AO2019" s="17">
        <v>3</v>
      </c>
      <c r="AP2019" s="17">
        <v>80</v>
      </c>
      <c r="AQ2019" s="17">
        <v>5</v>
      </c>
      <c r="AR2019" s="17" t="s">
        <v>9898</v>
      </c>
      <c r="AT2019" s="17" t="s">
        <v>11929</v>
      </c>
      <c r="DN2019" s="17">
        <f>COUNTIF(AU2019:DM2019, "X")</f>
        <v>0</v>
      </c>
    </row>
    <row r="2020" spans="1:118" s="17" customFormat="1">
      <c r="A2020" s="17" t="s">
        <v>18005</v>
      </c>
      <c r="B2020" s="17">
        <v>55</v>
      </c>
      <c r="C2020" s="17">
        <v>129517</v>
      </c>
      <c r="D2020" s="17" t="s">
        <v>17982</v>
      </c>
      <c r="E2020" s="17" t="s">
        <v>325</v>
      </c>
      <c r="F2020" s="17" t="s">
        <v>344</v>
      </c>
      <c r="G2020" s="17" t="s">
        <v>203</v>
      </c>
      <c r="H2020" s="309">
        <v>19825</v>
      </c>
      <c r="I2020" s="309">
        <v>38201</v>
      </c>
      <c r="J2020" s="17" t="s">
        <v>3888</v>
      </c>
      <c r="L2020" s="17" t="s">
        <v>17983</v>
      </c>
      <c r="N2020" s="17" t="s">
        <v>14</v>
      </c>
      <c r="O2020" s="17" t="s">
        <v>15</v>
      </c>
      <c r="P2020" s="17">
        <v>45371</v>
      </c>
      <c r="AF2020" s="17">
        <v>8</v>
      </c>
      <c r="AG2020" s="17">
        <v>2</v>
      </c>
      <c r="AH2020" s="17" t="s">
        <v>11926</v>
      </c>
      <c r="AK2020" s="17" t="s">
        <v>17298</v>
      </c>
      <c r="AM2020" s="17" t="s">
        <v>51</v>
      </c>
      <c r="AN2020" s="17" t="s">
        <v>17933</v>
      </c>
      <c r="AO2020" s="17">
        <v>3</v>
      </c>
      <c r="AP2020" s="17">
        <v>80</v>
      </c>
      <c r="AQ2020" s="17">
        <v>5</v>
      </c>
      <c r="AR2020" s="17" t="s">
        <v>17300</v>
      </c>
      <c r="AV2020" s="17" t="s">
        <v>3901</v>
      </c>
      <c r="BK2020" s="17" t="s">
        <v>3901</v>
      </c>
      <c r="CH2020" s="17" t="s">
        <v>3901</v>
      </c>
      <c r="DN2020" s="17">
        <f>COUNTIF(AU2020:DM2020, "X")</f>
        <v>3</v>
      </c>
    </row>
    <row r="2021" spans="1:118" s="17" customFormat="1">
      <c r="A2021" s="17" t="s">
        <v>19780</v>
      </c>
      <c r="B2021" s="17">
        <v>55</v>
      </c>
      <c r="C2021" s="17">
        <v>129522</v>
      </c>
      <c r="D2021" s="17" t="s">
        <v>266</v>
      </c>
      <c r="E2021" s="17" t="s">
        <v>147</v>
      </c>
      <c r="F2021" s="17" t="s">
        <v>70</v>
      </c>
      <c r="H2021" s="309">
        <v>15694</v>
      </c>
      <c r="I2021" s="309">
        <v>38201</v>
      </c>
      <c r="J2021" s="17" t="s">
        <v>3888</v>
      </c>
      <c r="L2021" s="17" t="s">
        <v>19781</v>
      </c>
      <c r="N2021" s="17" t="s">
        <v>14</v>
      </c>
      <c r="O2021" s="17" t="s">
        <v>15</v>
      </c>
      <c r="P2021" s="17">
        <v>45371</v>
      </c>
      <c r="AF2021" s="17">
        <v>8</v>
      </c>
      <c r="AG2021" s="17">
        <v>2</v>
      </c>
      <c r="AI2021" s="17" t="s">
        <v>10178</v>
      </c>
      <c r="AM2021" s="17" t="s">
        <v>219</v>
      </c>
      <c r="AN2021" s="17" t="s">
        <v>19675</v>
      </c>
      <c r="AO2021" s="17">
        <v>3</v>
      </c>
      <c r="AP2021" s="17">
        <v>80</v>
      </c>
      <c r="AQ2021" s="17">
        <v>5</v>
      </c>
      <c r="AR2021" s="17" t="s">
        <v>10180</v>
      </c>
      <c r="BD2021" s="17" t="s">
        <v>3901</v>
      </c>
      <c r="BK2021" s="17" t="s">
        <v>3901</v>
      </c>
      <c r="CH2021" s="17" t="s">
        <v>3901</v>
      </c>
      <c r="CU2021" s="17" t="s">
        <v>3901</v>
      </c>
      <c r="DN2021" s="17">
        <f>COUNTIF(AU2021:DM2021, "X")</f>
        <v>4</v>
      </c>
    </row>
    <row r="2022" spans="1:118" s="17" customFormat="1">
      <c r="A2022" s="17" t="s">
        <v>10685</v>
      </c>
      <c r="B2022" s="17">
        <v>55</v>
      </c>
      <c r="C2022" s="17">
        <v>129561</v>
      </c>
      <c r="D2022" s="17" t="s">
        <v>10686</v>
      </c>
      <c r="E2022" s="17" t="s">
        <v>315</v>
      </c>
      <c r="F2022" s="17" t="s">
        <v>84</v>
      </c>
      <c r="H2022" s="309">
        <v>31025</v>
      </c>
      <c r="I2022" s="309">
        <v>40190</v>
      </c>
      <c r="J2022" s="17" t="s">
        <v>3888</v>
      </c>
      <c r="L2022" s="17" t="s">
        <v>10687</v>
      </c>
      <c r="N2022" s="17" t="s">
        <v>14</v>
      </c>
      <c r="O2022" s="17" t="s">
        <v>15</v>
      </c>
      <c r="P2022" s="17">
        <v>45371</v>
      </c>
      <c r="AC2022" s="17" t="s">
        <v>14</v>
      </c>
      <c r="AF2022" s="17">
        <v>8</v>
      </c>
      <c r="AG2022" s="17">
        <v>2</v>
      </c>
      <c r="AI2022" s="17" t="s">
        <v>10178</v>
      </c>
      <c r="AM2022" s="17" t="s">
        <v>193</v>
      </c>
      <c r="AN2022" s="17" t="s">
        <v>10381</v>
      </c>
      <c r="AO2022" s="17">
        <v>3</v>
      </c>
      <c r="AP2022" s="17">
        <v>80</v>
      </c>
      <c r="AQ2022" s="17">
        <v>5</v>
      </c>
      <c r="AR2022" s="17" t="s">
        <v>10180</v>
      </c>
      <c r="BD2022" s="17" t="s">
        <v>3901</v>
      </c>
      <c r="BJ2022" s="17" t="s">
        <v>3901</v>
      </c>
      <c r="BK2022" s="17" t="s">
        <v>3901</v>
      </c>
      <c r="BS2022" s="17" t="s">
        <v>3901</v>
      </c>
      <c r="DN2022" s="17">
        <f>COUNTIF(AU2022:DM2022, "X")</f>
        <v>4</v>
      </c>
    </row>
    <row r="2023" spans="1:118" s="17" customFormat="1">
      <c r="A2023" s="17" t="s">
        <v>21353</v>
      </c>
      <c r="B2023" s="17">
        <v>55</v>
      </c>
      <c r="C2023" s="17">
        <v>129588</v>
      </c>
      <c r="D2023" s="17" t="s">
        <v>8443</v>
      </c>
      <c r="E2023" s="17" t="s">
        <v>443</v>
      </c>
      <c r="F2023" s="17" t="s">
        <v>164</v>
      </c>
      <c r="H2023" s="309">
        <v>31056</v>
      </c>
      <c r="I2023" s="309">
        <v>41701</v>
      </c>
      <c r="J2023" s="17" t="s">
        <v>3888</v>
      </c>
      <c r="L2023" s="17" t="s">
        <v>21234</v>
      </c>
      <c r="N2023" s="17" t="s">
        <v>26</v>
      </c>
      <c r="O2023" s="17" t="s">
        <v>15</v>
      </c>
      <c r="P2023" s="17">
        <v>45318</v>
      </c>
      <c r="AF2023" s="17">
        <v>15</v>
      </c>
      <c r="AG2023" s="17">
        <v>2</v>
      </c>
      <c r="AI2023" s="17" t="s">
        <v>20669</v>
      </c>
      <c r="AM2023" s="17" t="s">
        <v>2616</v>
      </c>
      <c r="AN2023" s="17" t="s">
        <v>21221</v>
      </c>
      <c r="AO2023" s="17">
        <v>3</v>
      </c>
      <c r="AP2023" s="17">
        <v>80</v>
      </c>
      <c r="AQ2023" s="17">
        <v>5</v>
      </c>
      <c r="AR2023" s="17" t="s">
        <v>20671</v>
      </c>
      <c r="AS2023" s="17" t="s">
        <v>21222</v>
      </c>
      <c r="CQ2023" s="17" t="s">
        <v>3901</v>
      </c>
      <c r="DN2023" s="17">
        <f>COUNTIF(AU2023:DM2023, "X")</f>
        <v>1</v>
      </c>
    </row>
    <row r="2024" spans="1:118" s="17" customFormat="1">
      <c r="A2024" s="17" t="s">
        <v>4762</v>
      </c>
      <c r="B2024" s="17">
        <v>55</v>
      </c>
      <c r="C2024" s="17">
        <v>129594</v>
      </c>
      <c r="D2024" s="17" t="s">
        <v>467</v>
      </c>
      <c r="E2024" s="17" t="s">
        <v>122</v>
      </c>
      <c r="F2024" s="17" t="s">
        <v>229</v>
      </c>
      <c r="G2024" s="17" t="s">
        <v>49</v>
      </c>
      <c r="H2024" s="309">
        <v>28522</v>
      </c>
      <c r="I2024" s="309">
        <v>39465</v>
      </c>
      <c r="J2024" s="17" t="s">
        <v>3888</v>
      </c>
      <c r="L2024" s="17" t="s">
        <v>4763</v>
      </c>
      <c r="N2024" s="17" t="s">
        <v>19</v>
      </c>
      <c r="O2024" s="17" t="s">
        <v>15</v>
      </c>
      <c r="P2024" s="17">
        <v>45356</v>
      </c>
      <c r="Q2024" s="17">
        <v>3845</v>
      </c>
      <c r="AC2024" s="17" t="s">
        <v>3890</v>
      </c>
      <c r="AD2024" s="17" t="s">
        <v>3891</v>
      </c>
      <c r="AF2024" s="17">
        <v>8</v>
      </c>
      <c r="AG2024" s="17">
        <v>2</v>
      </c>
      <c r="AM2024" s="17" t="s">
        <v>2602</v>
      </c>
      <c r="AN2024" s="17" t="s">
        <v>4371</v>
      </c>
      <c r="AO2024" s="17">
        <v>3</v>
      </c>
      <c r="AP2024" s="17">
        <v>80</v>
      </c>
      <c r="AQ2024" s="17">
        <v>5</v>
      </c>
      <c r="AT2024" s="17" t="s">
        <v>3893</v>
      </c>
      <c r="DN2024" s="17">
        <f>COUNTIF(AU2024:DM2024, "X")</f>
        <v>0</v>
      </c>
    </row>
    <row r="2025" spans="1:118" s="17" customFormat="1">
      <c r="A2025" s="17" t="s">
        <v>5071</v>
      </c>
      <c r="B2025" s="17">
        <v>55</v>
      </c>
      <c r="C2025" s="17">
        <v>129601</v>
      </c>
      <c r="D2025" s="17" t="s">
        <v>4737</v>
      </c>
      <c r="E2025" s="17" t="s">
        <v>443</v>
      </c>
      <c r="F2025" s="17" t="s">
        <v>30</v>
      </c>
      <c r="H2025" s="309">
        <v>29484</v>
      </c>
      <c r="I2025" s="309">
        <v>44138</v>
      </c>
      <c r="J2025" s="17" t="s">
        <v>3888</v>
      </c>
      <c r="L2025" s="17" t="s">
        <v>5072</v>
      </c>
      <c r="N2025" s="17" t="s">
        <v>19</v>
      </c>
      <c r="O2025" s="17" t="s">
        <v>15</v>
      </c>
      <c r="P2025" s="17">
        <v>45356</v>
      </c>
      <c r="AC2025" s="17" t="s">
        <v>3890</v>
      </c>
      <c r="AD2025" s="17" t="s">
        <v>3891</v>
      </c>
      <c r="AF2025" s="17">
        <v>15</v>
      </c>
      <c r="AG2025" s="17">
        <v>2</v>
      </c>
      <c r="AM2025" s="17" t="s">
        <v>2603</v>
      </c>
      <c r="AN2025" s="17" t="s">
        <v>5023</v>
      </c>
      <c r="AO2025" s="17">
        <v>3</v>
      </c>
      <c r="AP2025" s="17">
        <v>80</v>
      </c>
      <c r="AQ2025" s="17">
        <v>5</v>
      </c>
      <c r="AT2025" s="17" t="s">
        <v>3893</v>
      </c>
      <c r="BD2025" s="17" t="s">
        <v>3901</v>
      </c>
      <c r="DN2025" s="17">
        <f>COUNTIF(AU2025:DM2025, "X")</f>
        <v>1</v>
      </c>
    </row>
    <row r="2026" spans="1:118" s="17" customFormat="1">
      <c r="A2026" s="17" t="s">
        <v>12838</v>
      </c>
      <c r="B2026" s="17">
        <v>55</v>
      </c>
      <c r="C2026" s="17">
        <v>129616</v>
      </c>
      <c r="D2026" s="17" t="s">
        <v>6469</v>
      </c>
      <c r="E2026" s="17" t="s">
        <v>278</v>
      </c>
      <c r="F2026" s="17" t="s">
        <v>317</v>
      </c>
      <c r="H2026" s="309">
        <v>21008</v>
      </c>
      <c r="I2026" s="309">
        <v>42709</v>
      </c>
      <c r="J2026" s="17" t="s">
        <v>3888</v>
      </c>
      <c r="L2026" s="17" t="s">
        <v>12839</v>
      </c>
      <c r="M2026" s="17" t="s">
        <v>514</v>
      </c>
      <c r="N2026" s="17" t="s">
        <v>31</v>
      </c>
      <c r="O2026" s="17" t="s">
        <v>15</v>
      </c>
      <c r="P2026" s="17">
        <v>45373</v>
      </c>
      <c r="AC2026" s="17" t="s">
        <v>9895</v>
      </c>
      <c r="AD2026" s="17" t="s">
        <v>9896</v>
      </c>
      <c r="AF2026" s="17">
        <v>15</v>
      </c>
      <c r="AG2026" s="17">
        <v>2</v>
      </c>
      <c r="AM2026" s="17" t="s">
        <v>156</v>
      </c>
      <c r="AN2026" s="17" t="s">
        <v>12693</v>
      </c>
      <c r="AO2026" s="17">
        <v>3</v>
      </c>
      <c r="AP2026" s="17">
        <v>80</v>
      </c>
      <c r="AQ2026" s="17">
        <v>5</v>
      </c>
      <c r="AR2026" s="17" t="s">
        <v>9898</v>
      </c>
      <c r="AT2026" s="17" t="s">
        <v>11929</v>
      </c>
      <c r="DN2026" s="17">
        <f>COUNTIF(AU2026:DM2026, "X")</f>
        <v>0</v>
      </c>
    </row>
    <row r="2027" spans="1:118" s="17" customFormat="1">
      <c r="A2027" s="17" t="s">
        <v>7363</v>
      </c>
      <c r="B2027" s="17">
        <v>55</v>
      </c>
      <c r="C2027" s="17">
        <v>129619</v>
      </c>
      <c r="D2027" s="17" t="s">
        <v>215</v>
      </c>
      <c r="E2027" s="17" t="s">
        <v>7364</v>
      </c>
      <c r="F2027" s="17" t="s">
        <v>238</v>
      </c>
      <c r="H2027" s="309">
        <v>15802</v>
      </c>
      <c r="I2027" s="309">
        <v>38167</v>
      </c>
      <c r="J2027" s="17" t="s">
        <v>3888</v>
      </c>
      <c r="L2027" s="17" t="s">
        <v>7365</v>
      </c>
      <c r="N2027" s="17" t="s">
        <v>19</v>
      </c>
      <c r="O2027" s="17" t="s">
        <v>15</v>
      </c>
      <c r="P2027" s="17">
        <v>45356</v>
      </c>
      <c r="AC2027" s="17" t="s">
        <v>3890</v>
      </c>
      <c r="AD2027" s="17" t="s">
        <v>3891</v>
      </c>
      <c r="AF2027" s="17">
        <v>8</v>
      </c>
      <c r="AG2027" s="17">
        <v>2</v>
      </c>
      <c r="AM2027" s="17" t="s">
        <v>2605</v>
      </c>
      <c r="AN2027" s="17" t="s">
        <v>7253</v>
      </c>
      <c r="AO2027" s="17">
        <v>3</v>
      </c>
      <c r="AP2027" s="17">
        <v>80</v>
      </c>
      <c r="AQ2027" s="17">
        <v>5</v>
      </c>
      <c r="AT2027" s="17" t="s">
        <v>6589</v>
      </c>
      <c r="DN2027" s="17">
        <f>COUNTIF(AU2027:DM2027, "X")</f>
        <v>0</v>
      </c>
    </row>
    <row r="2028" spans="1:118" s="17" customFormat="1">
      <c r="A2028" s="17" t="s">
        <v>5836</v>
      </c>
      <c r="B2028" s="17">
        <v>55</v>
      </c>
      <c r="C2028" s="17">
        <v>129622</v>
      </c>
      <c r="D2028" s="17" t="s">
        <v>5837</v>
      </c>
      <c r="E2028" s="17" t="s">
        <v>61</v>
      </c>
      <c r="F2028" s="17" t="s">
        <v>70</v>
      </c>
      <c r="G2028" s="17" t="s">
        <v>49</v>
      </c>
      <c r="H2028" s="309">
        <v>22262</v>
      </c>
      <c r="I2028" s="309">
        <v>38140</v>
      </c>
      <c r="J2028" s="17" t="s">
        <v>3888</v>
      </c>
      <c r="L2028" s="17" t="s">
        <v>5838</v>
      </c>
      <c r="N2028" s="17" t="s">
        <v>19</v>
      </c>
      <c r="O2028" s="17" t="s">
        <v>15</v>
      </c>
      <c r="P2028" s="17">
        <v>45356</v>
      </c>
      <c r="AC2028" s="17" t="s">
        <v>3890</v>
      </c>
      <c r="AD2028" s="17" t="s">
        <v>3891</v>
      </c>
      <c r="AF2028" s="17">
        <v>8</v>
      </c>
      <c r="AG2028" s="17">
        <v>2</v>
      </c>
      <c r="AM2028" s="17" t="s">
        <v>105</v>
      </c>
      <c r="AN2028" s="17" t="s">
        <v>5515</v>
      </c>
      <c r="AO2028" s="17">
        <v>3</v>
      </c>
      <c r="AP2028" s="17">
        <v>80</v>
      </c>
      <c r="AQ2028" s="17">
        <v>5</v>
      </c>
      <c r="AT2028" s="17" t="s">
        <v>5516</v>
      </c>
      <c r="BD2028" s="17" t="s">
        <v>3901</v>
      </c>
      <c r="BK2028" s="17" t="s">
        <v>3901</v>
      </c>
      <c r="BL2028" s="17" t="s">
        <v>3901</v>
      </c>
      <c r="BQ2028" s="17" t="s">
        <v>30</v>
      </c>
      <c r="BS2028" s="17" t="s">
        <v>3901</v>
      </c>
      <c r="BY2028" s="17" t="s">
        <v>3901</v>
      </c>
      <c r="CH2028" s="17" t="s">
        <v>3901</v>
      </c>
      <c r="CU2028" s="17" t="s">
        <v>3901</v>
      </c>
      <c r="DN2028" s="17">
        <f>COUNTIF(AU2028:DM2028, "X")</f>
        <v>7</v>
      </c>
    </row>
    <row r="2029" spans="1:118" s="17" customFormat="1">
      <c r="A2029" s="17" t="s">
        <v>13034</v>
      </c>
      <c r="B2029" s="17">
        <v>55</v>
      </c>
      <c r="C2029" s="17">
        <v>129635</v>
      </c>
      <c r="D2029" s="17" t="s">
        <v>13035</v>
      </c>
      <c r="E2029" s="17" t="s">
        <v>28</v>
      </c>
      <c r="F2029" s="17" t="s">
        <v>56</v>
      </c>
      <c r="H2029" s="309">
        <v>29480</v>
      </c>
      <c r="I2029" s="309">
        <v>38227</v>
      </c>
      <c r="J2029" s="17" t="s">
        <v>3888</v>
      </c>
      <c r="L2029" s="17" t="s">
        <v>13036</v>
      </c>
      <c r="N2029" s="17" t="s">
        <v>31</v>
      </c>
      <c r="O2029" s="17" t="s">
        <v>15</v>
      </c>
      <c r="P2029" s="17">
        <v>45373</v>
      </c>
      <c r="AC2029" s="17" t="s">
        <v>9895</v>
      </c>
      <c r="AD2029" s="17" t="s">
        <v>9896</v>
      </c>
      <c r="AF2029" s="17">
        <v>8</v>
      </c>
      <c r="AG2029" s="17">
        <v>2</v>
      </c>
      <c r="AM2029" s="17" t="s">
        <v>59</v>
      </c>
      <c r="AN2029" s="17" t="s">
        <v>12989</v>
      </c>
      <c r="AO2029" s="17">
        <v>3</v>
      </c>
      <c r="AP2029" s="17">
        <v>80</v>
      </c>
      <c r="AQ2029" s="17">
        <v>5</v>
      </c>
      <c r="AR2029" s="17" t="s">
        <v>9898</v>
      </c>
      <c r="AT2029" s="17" t="s">
        <v>12990</v>
      </c>
      <c r="BD2029" s="17" t="s">
        <v>3901</v>
      </c>
      <c r="BK2029" s="17" t="s">
        <v>3901</v>
      </c>
      <c r="BQ2029" s="17" t="s">
        <v>21</v>
      </c>
      <c r="BS2029" s="17" t="s">
        <v>3901</v>
      </c>
      <c r="CD2029" s="17" t="s">
        <v>3901</v>
      </c>
      <c r="CF2029" s="17" t="s">
        <v>3901</v>
      </c>
      <c r="CH2029" s="17" t="s">
        <v>3901</v>
      </c>
      <c r="CR2029" s="17" t="s">
        <v>30</v>
      </c>
      <c r="DN2029" s="17">
        <f>COUNTIF(AU2029:DM2029, "X")</f>
        <v>6</v>
      </c>
    </row>
    <row r="2030" spans="1:118" s="17" customFormat="1">
      <c r="A2030" s="17" t="s">
        <v>4513</v>
      </c>
      <c r="B2030" s="17">
        <v>55</v>
      </c>
      <c r="C2030" s="17">
        <v>129656</v>
      </c>
      <c r="D2030" s="17" t="s">
        <v>4514</v>
      </c>
      <c r="E2030" s="17" t="s">
        <v>343</v>
      </c>
      <c r="F2030" s="17" t="s">
        <v>65</v>
      </c>
      <c r="H2030" s="309">
        <v>21635</v>
      </c>
      <c r="I2030" s="309">
        <v>38192</v>
      </c>
      <c r="J2030" s="17" t="s">
        <v>3888</v>
      </c>
      <c r="L2030" s="17" t="s">
        <v>4515</v>
      </c>
      <c r="N2030" s="17" t="s">
        <v>19</v>
      </c>
      <c r="O2030" s="17" t="s">
        <v>15</v>
      </c>
      <c r="P2030" s="17">
        <v>45356</v>
      </c>
      <c r="AC2030" s="17" t="s">
        <v>3890</v>
      </c>
      <c r="AD2030" s="17" t="s">
        <v>3891</v>
      </c>
      <c r="AF2030" s="17">
        <v>8</v>
      </c>
      <c r="AG2030" s="17">
        <v>2</v>
      </c>
      <c r="AM2030" s="17" t="s">
        <v>2602</v>
      </c>
      <c r="AN2030" s="17" t="s">
        <v>4371</v>
      </c>
      <c r="AO2030" s="17">
        <v>3</v>
      </c>
      <c r="AP2030" s="17">
        <v>80</v>
      </c>
      <c r="AQ2030" s="17">
        <v>5</v>
      </c>
      <c r="AT2030" s="17" t="s">
        <v>3893</v>
      </c>
      <c r="BD2030" s="17" t="s">
        <v>3901</v>
      </c>
      <c r="BS2030" s="17" t="s">
        <v>3901</v>
      </c>
      <c r="CH2030" s="17" t="s">
        <v>3901</v>
      </c>
      <c r="CU2030" s="17" t="s">
        <v>3901</v>
      </c>
      <c r="DN2030" s="17">
        <f>COUNTIF(AU2030:DM2030, "X")</f>
        <v>4</v>
      </c>
    </row>
    <row r="2031" spans="1:118" s="17" customFormat="1">
      <c r="A2031" s="17" t="s">
        <v>12840</v>
      </c>
      <c r="B2031" s="17">
        <v>55</v>
      </c>
      <c r="C2031" s="17">
        <v>129657</v>
      </c>
      <c r="D2031" s="17" t="s">
        <v>12841</v>
      </c>
      <c r="E2031" s="17" t="s">
        <v>264</v>
      </c>
      <c r="F2031" s="17" t="s">
        <v>12842</v>
      </c>
      <c r="H2031" s="309">
        <v>28728</v>
      </c>
      <c r="I2031" s="309">
        <v>38194</v>
      </c>
      <c r="J2031" s="17" t="s">
        <v>3888</v>
      </c>
      <c r="L2031" s="17" t="s">
        <v>12843</v>
      </c>
      <c r="N2031" s="17" t="s">
        <v>31</v>
      </c>
      <c r="O2031" s="17" t="s">
        <v>15</v>
      </c>
      <c r="P2031" s="17">
        <v>45373</v>
      </c>
      <c r="AC2031" s="17" t="s">
        <v>9895</v>
      </c>
      <c r="AD2031" s="17" t="s">
        <v>9896</v>
      </c>
      <c r="AF2031" s="17">
        <v>8</v>
      </c>
      <c r="AG2031" s="17">
        <v>2</v>
      </c>
      <c r="AM2031" s="17" t="s">
        <v>156</v>
      </c>
      <c r="AN2031" s="17" t="s">
        <v>12693</v>
      </c>
      <c r="AO2031" s="17">
        <v>3</v>
      </c>
      <c r="AP2031" s="17">
        <v>80</v>
      </c>
      <c r="AQ2031" s="17">
        <v>5</v>
      </c>
      <c r="AR2031" s="17" t="s">
        <v>9898</v>
      </c>
      <c r="AT2031" s="17" t="s">
        <v>11929</v>
      </c>
      <c r="BD2031" s="17" t="s">
        <v>3901</v>
      </c>
      <c r="BS2031" s="17" t="s">
        <v>3901</v>
      </c>
      <c r="CH2031" s="17" t="s">
        <v>3901</v>
      </c>
      <c r="CQ2031" s="17" t="s">
        <v>3901</v>
      </c>
      <c r="DN2031" s="17">
        <f>COUNTIF(AU2031:DM2031, "X")</f>
        <v>4</v>
      </c>
    </row>
    <row r="2032" spans="1:118" s="17" customFormat="1">
      <c r="A2032" s="17" t="s">
        <v>12200</v>
      </c>
      <c r="B2032" s="17">
        <v>55</v>
      </c>
      <c r="C2032" s="17">
        <v>129722</v>
      </c>
      <c r="D2032" s="17" t="s">
        <v>12201</v>
      </c>
      <c r="E2032" s="17" t="s">
        <v>315</v>
      </c>
      <c r="F2032" s="17" t="s">
        <v>56</v>
      </c>
      <c r="H2032" s="309">
        <v>24922</v>
      </c>
      <c r="I2032" s="309">
        <v>38198</v>
      </c>
      <c r="J2032" s="17" t="s">
        <v>3888</v>
      </c>
      <c r="L2032" s="17" t="s">
        <v>12202</v>
      </c>
      <c r="N2032" s="17" t="s">
        <v>31</v>
      </c>
      <c r="O2032" s="17" t="s">
        <v>15</v>
      </c>
      <c r="P2032" s="17">
        <v>45373</v>
      </c>
      <c r="AC2032" s="17" t="s">
        <v>9895</v>
      </c>
      <c r="AD2032" s="17" t="s">
        <v>9896</v>
      </c>
      <c r="AF2032" s="17">
        <v>15</v>
      </c>
      <c r="AG2032" s="17">
        <v>2</v>
      </c>
      <c r="AM2032" s="17" t="s">
        <v>295</v>
      </c>
      <c r="AN2032" s="17" t="s">
        <v>12166</v>
      </c>
      <c r="AO2032" s="17">
        <v>3</v>
      </c>
      <c r="AP2032" s="17">
        <v>80</v>
      </c>
      <c r="AQ2032" s="17">
        <v>5</v>
      </c>
      <c r="AR2032" s="17" t="s">
        <v>9898</v>
      </c>
      <c r="AT2032" s="17" t="s">
        <v>11929</v>
      </c>
      <c r="BD2032" s="17" t="s">
        <v>3901</v>
      </c>
      <c r="BS2032" s="17" t="s">
        <v>3901</v>
      </c>
      <c r="CH2032" s="17" t="s">
        <v>3901</v>
      </c>
      <c r="DN2032" s="17">
        <f>COUNTIF(AU2032:DM2032, "X")</f>
        <v>3</v>
      </c>
    </row>
    <row r="2033" spans="1:118" s="17" customFormat="1">
      <c r="A2033" s="523" t="s">
        <v>873</v>
      </c>
      <c r="B2033" s="17">
        <v>55</v>
      </c>
      <c r="C2033" s="17">
        <v>129759</v>
      </c>
      <c r="D2033" s="17" t="s">
        <v>874</v>
      </c>
      <c r="E2033" s="17" t="s">
        <v>319</v>
      </c>
      <c r="F2033" s="17" t="s">
        <v>235</v>
      </c>
      <c r="H2033" s="309">
        <v>27441</v>
      </c>
      <c r="I2033" s="309">
        <v>38206</v>
      </c>
      <c r="J2033" s="17" t="s">
        <v>3888</v>
      </c>
      <c r="L2033" s="17" t="s">
        <v>875</v>
      </c>
      <c r="N2033" s="17" t="s">
        <v>31</v>
      </c>
      <c r="O2033" s="17" t="s">
        <v>15</v>
      </c>
      <c r="P2033" s="17">
        <v>45373</v>
      </c>
      <c r="Q2033" s="17">
        <v>1629</v>
      </c>
      <c r="AC2033" s="17" t="s">
        <v>9895</v>
      </c>
      <c r="AD2033" s="17" t="s">
        <v>9896</v>
      </c>
      <c r="AF2033" s="17">
        <v>15</v>
      </c>
      <c r="AG2033" s="17">
        <v>2</v>
      </c>
      <c r="AM2033" s="17" t="s">
        <v>295</v>
      </c>
      <c r="AN2033" s="17" t="s">
        <v>12166</v>
      </c>
      <c r="AO2033" s="17">
        <v>3</v>
      </c>
      <c r="AP2033" s="17">
        <v>80</v>
      </c>
      <c r="AQ2033" s="17">
        <v>5</v>
      </c>
      <c r="AR2033" s="17" t="s">
        <v>9898</v>
      </c>
      <c r="AT2033" s="17" t="s">
        <v>11929</v>
      </c>
      <c r="BD2033" s="17" t="s">
        <v>3901</v>
      </c>
      <c r="BQ2033" s="17" t="s">
        <v>30</v>
      </c>
      <c r="BS2033" s="17" t="s">
        <v>3901</v>
      </c>
      <c r="CH2033" s="17" t="s">
        <v>3901</v>
      </c>
      <c r="CM2033" s="17" t="s">
        <v>21</v>
      </c>
      <c r="CN2033" s="17" t="s">
        <v>3901</v>
      </c>
      <c r="CQ2033" s="17" t="s">
        <v>3901</v>
      </c>
      <c r="CR2033" s="17" t="s">
        <v>21</v>
      </c>
      <c r="CU2033" s="17" t="s">
        <v>3901</v>
      </c>
      <c r="CY2033" s="17" t="s">
        <v>21</v>
      </c>
      <c r="DA2033" s="17" t="s">
        <v>3901</v>
      </c>
      <c r="DF2033" s="17" t="s">
        <v>3901</v>
      </c>
      <c r="DN2033" s="17">
        <f>COUNTIF(AU2033:DM2033, "X")</f>
        <v>8</v>
      </c>
    </row>
    <row r="2034" spans="1:118" s="17" customFormat="1">
      <c r="A2034" s="17" t="s">
        <v>12505</v>
      </c>
      <c r="B2034" s="17">
        <v>55</v>
      </c>
      <c r="C2034" s="17">
        <v>129778</v>
      </c>
      <c r="D2034" s="17" t="s">
        <v>5284</v>
      </c>
      <c r="E2034" s="17" t="s">
        <v>12506</v>
      </c>
      <c r="F2034" s="17" t="s">
        <v>30</v>
      </c>
      <c r="H2034" s="309">
        <v>31261</v>
      </c>
      <c r="I2034" s="309">
        <v>43309</v>
      </c>
      <c r="J2034" s="17" t="s">
        <v>3888</v>
      </c>
      <c r="L2034" s="17" t="s">
        <v>12507</v>
      </c>
      <c r="N2034" s="17" t="s">
        <v>31</v>
      </c>
      <c r="O2034" s="17" t="s">
        <v>15</v>
      </c>
      <c r="P2034" s="17">
        <v>45373</v>
      </c>
      <c r="Q2034" s="17">
        <v>2272</v>
      </c>
      <c r="AC2034" s="17" t="s">
        <v>9895</v>
      </c>
      <c r="AD2034" s="17" t="s">
        <v>9896</v>
      </c>
      <c r="AF2034" s="17">
        <v>8</v>
      </c>
      <c r="AG2034" s="17">
        <v>2</v>
      </c>
      <c r="AM2034" s="17" t="s">
        <v>222</v>
      </c>
      <c r="AN2034" s="17" t="s">
        <v>12432</v>
      </c>
      <c r="AO2034" s="17">
        <v>3</v>
      </c>
      <c r="AP2034" s="17">
        <v>80</v>
      </c>
      <c r="AQ2034" s="17">
        <v>5</v>
      </c>
      <c r="AR2034" s="17" t="s">
        <v>9898</v>
      </c>
      <c r="AT2034" s="17" t="s">
        <v>11929</v>
      </c>
      <c r="BD2034" s="17" t="s">
        <v>3901</v>
      </c>
      <c r="DA2034" s="17" t="s">
        <v>3901</v>
      </c>
      <c r="DN2034" s="17">
        <f>COUNTIF(AU2034:DM2034, "X")</f>
        <v>2</v>
      </c>
    </row>
    <row r="2035" spans="1:118" s="17" customFormat="1">
      <c r="A2035" s="17" t="s">
        <v>11601</v>
      </c>
      <c r="B2035" s="17">
        <v>55</v>
      </c>
      <c r="C2035" s="17">
        <v>129788</v>
      </c>
      <c r="D2035" s="17" t="s">
        <v>11602</v>
      </c>
      <c r="E2035" s="17" t="s">
        <v>104</v>
      </c>
      <c r="F2035" s="17" t="s">
        <v>7388</v>
      </c>
      <c r="H2035" s="309">
        <v>31296</v>
      </c>
      <c r="I2035" s="309">
        <v>43564</v>
      </c>
      <c r="J2035" s="17" t="s">
        <v>3888</v>
      </c>
      <c r="L2035" s="17" t="s">
        <v>11603</v>
      </c>
      <c r="N2035" s="17" t="s">
        <v>14</v>
      </c>
      <c r="O2035" s="17" t="s">
        <v>15</v>
      </c>
      <c r="P2035" s="17">
        <v>45371</v>
      </c>
      <c r="AC2035" s="17" t="s">
        <v>14</v>
      </c>
      <c r="AF2035" s="17">
        <v>15</v>
      </c>
      <c r="AG2035" s="17">
        <v>2</v>
      </c>
      <c r="AI2035" s="17" t="s">
        <v>10178</v>
      </c>
      <c r="AM2035" s="17" t="s">
        <v>68</v>
      </c>
      <c r="AN2035" s="17" t="s">
        <v>11517</v>
      </c>
      <c r="AO2035" s="17">
        <v>3</v>
      </c>
      <c r="AP2035" s="17">
        <v>80</v>
      </c>
      <c r="AQ2035" s="17">
        <v>5</v>
      </c>
      <c r="AR2035" s="17" t="s">
        <v>10180</v>
      </c>
      <c r="BK2035" s="17" t="s">
        <v>3901</v>
      </c>
      <c r="BS2035" s="17" t="s">
        <v>3901</v>
      </c>
      <c r="BY2035" s="17" t="s">
        <v>3901</v>
      </c>
      <c r="DN2035" s="17">
        <f>COUNTIF(AU2035:DM2035, "X")</f>
        <v>3</v>
      </c>
    </row>
    <row r="2036" spans="1:118" s="17" customFormat="1">
      <c r="A2036" s="17" t="s">
        <v>13053</v>
      </c>
      <c r="B2036" s="17">
        <v>55</v>
      </c>
      <c r="C2036" s="17">
        <v>129803</v>
      </c>
      <c r="D2036" s="17" t="s">
        <v>13035</v>
      </c>
      <c r="E2036" s="17" t="s">
        <v>166</v>
      </c>
      <c r="F2036" s="17" t="s">
        <v>33</v>
      </c>
      <c r="H2036" s="309">
        <v>23927</v>
      </c>
      <c r="I2036" s="309">
        <v>38236</v>
      </c>
      <c r="J2036" s="17" t="s">
        <v>3888</v>
      </c>
      <c r="L2036" s="17" t="s">
        <v>13036</v>
      </c>
      <c r="N2036" s="17" t="s">
        <v>31</v>
      </c>
      <c r="O2036" s="17" t="s">
        <v>15</v>
      </c>
      <c r="P2036" s="17">
        <v>45373</v>
      </c>
      <c r="AC2036" s="17" t="s">
        <v>9895</v>
      </c>
      <c r="AD2036" s="17" t="s">
        <v>9896</v>
      </c>
      <c r="AF2036" s="17">
        <v>8</v>
      </c>
      <c r="AG2036" s="17">
        <v>2</v>
      </c>
      <c r="AM2036" s="17" t="s">
        <v>59</v>
      </c>
      <c r="AN2036" s="17" t="s">
        <v>12989</v>
      </c>
      <c r="AO2036" s="17">
        <v>3</v>
      </c>
      <c r="AP2036" s="17">
        <v>80</v>
      </c>
      <c r="AQ2036" s="17">
        <v>5</v>
      </c>
      <c r="AR2036" s="17" t="s">
        <v>9898</v>
      </c>
      <c r="AT2036" s="17" t="s">
        <v>12990</v>
      </c>
      <c r="BD2036" s="17" t="s">
        <v>3901</v>
      </c>
      <c r="BH2036" s="17" t="s">
        <v>3901</v>
      </c>
      <c r="BK2036" s="17" t="s">
        <v>3901</v>
      </c>
      <c r="BS2036" s="17" t="s">
        <v>3901</v>
      </c>
      <c r="CD2036" s="17" t="s">
        <v>3901</v>
      </c>
      <c r="CF2036" s="17" t="s">
        <v>3901</v>
      </c>
      <c r="CG2036" s="17" t="s">
        <v>21</v>
      </c>
      <c r="CH2036" s="17" t="s">
        <v>3901</v>
      </c>
      <c r="CR2036" s="17" t="s">
        <v>30</v>
      </c>
      <c r="DN2036" s="17">
        <f>COUNTIF(AU2036:DM2036, "X")</f>
        <v>7</v>
      </c>
    </row>
    <row r="2037" spans="1:118" s="17" customFormat="1">
      <c r="A2037" s="17" t="s">
        <v>15694</v>
      </c>
      <c r="B2037" s="17">
        <v>55</v>
      </c>
      <c r="C2037" s="17">
        <v>90171</v>
      </c>
      <c r="D2037" s="17" t="s">
        <v>8636</v>
      </c>
      <c r="E2037" s="17" t="s">
        <v>3913</v>
      </c>
      <c r="F2037" s="17" t="s">
        <v>65</v>
      </c>
      <c r="H2037" s="309">
        <v>24341</v>
      </c>
      <c r="I2037" s="309">
        <v>34864</v>
      </c>
      <c r="J2037" s="17" t="s">
        <v>3888</v>
      </c>
      <c r="L2037" s="17" t="s">
        <v>15514</v>
      </c>
      <c r="M2037" s="17" t="s">
        <v>15695</v>
      </c>
      <c r="N2037" s="17" t="s">
        <v>31</v>
      </c>
      <c r="O2037" s="17" t="s">
        <v>15</v>
      </c>
      <c r="P2037" s="17">
        <v>45373</v>
      </c>
      <c r="AC2037" s="17" t="s">
        <v>9895</v>
      </c>
      <c r="AD2037" s="17" t="s">
        <v>9896</v>
      </c>
      <c r="AF2037" s="17">
        <v>8</v>
      </c>
      <c r="AG2037" s="17">
        <v>2</v>
      </c>
      <c r="AM2037" s="17" t="s">
        <v>121</v>
      </c>
      <c r="AN2037" s="17" t="s">
        <v>15516</v>
      </c>
      <c r="AO2037" s="17">
        <v>3</v>
      </c>
      <c r="AP2037" s="17">
        <v>80</v>
      </c>
      <c r="AQ2037" s="17">
        <v>5</v>
      </c>
      <c r="AR2037" s="17" t="s">
        <v>9898</v>
      </c>
      <c r="AT2037" s="17" t="s">
        <v>15057</v>
      </c>
      <c r="CH2037" s="17" t="s">
        <v>3901</v>
      </c>
      <c r="DN2037" s="17">
        <f>COUNTIF(AU2037:DM2037, "X")</f>
        <v>1</v>
      </c>
    </row>
    <row r="2038" spans="1:118" s="17" customFormat="1">
      <c r="A2038" s="17" t="s">
        <v>12412</v>
      </c>
      <c r="B2038" s="17">
        <v>55</v>
      </c>
      <c r="C2038" s="17">
        <v>129881</v>
      </c>
      <c r="D2038" s="17" t="s">
        <v>12413</v>
      </c>
      <c r="E2038" s="17" t="s">
        <v>4592</v>
      </c>
      <c r="F2038" s="17" t="s">
        <v>618</v>
      </c>
      <c r="H2038" s="309">
        <v>27624</v>
      </c>
      <c r="I2038" s="309">
        <v>38219</v>
      </c>
      <c r="J2038" s="17" t="s">
        <v>3888</v>
      </c>
      <c r="L2038" s="17" t="s">
        <v>12414</v>
      </c>
      <c r="N2038" s="17" t="s">
        <v>31</v>
      </c>
      <c r="O2038" s="17" t="s">
        <v>15</v>
      </c>
      <c r="P2038" s="17">
        <v>45373</v>
      </c>
      <c r="AC2038" s="17" t="s">
        <v>9895</v>
      </c>
      <c r="AD2038" s="17" t="s">
        <v>9896</v>
      </c>
      <c r="AF2038" s="17">
        <v>8</v>
      </c>
      <c r="AG2038" s="17">
        <v>2</v>
      </c>
      <c r="AM2038" s="17" t="s">
        <v>295</v>
      </c>
      <c r="AN2038" s="17" t="s">
        <v>12166</v>
      </c>
      <c r="AO2038" s="17">
        <v>3</v>
      </c>
      <c r="AP2038" s="17">
        <v>80</v>
      </c>
      <c r="AQ2038" s="17">
        <v>5</v>
      </c>
      <c r="AR2038" s="17" t="s">
        <v>9898</v>
      </c>
      <c r="AT2038" s="17" t="s">
        <v>11929</v>
      </c>
      <c r="DN2038" s="17">
        <f>COUNTIF(AU2038:DM2038, "X")</f>
        <v>0</v>
      </c>
    </row>
    <row r="2039" spans="1:118" s="17" customFormat="1">
      <c r="A2039" s="17" t="s">
        <v>12645</v>
      </c>
      <c r="B2039" s="17">
        <v>55</v>
      </c>
      <c r="C2039" s="17">
        <v>129882</v>
      </c>
      <c r="D2039" s="17" t="s">
        <v>12646</v>
      </c>
      <c r="E2039" s="17" t="s">
        <v>10427</v>
      </c>
      <c r="F2039" s="17" t="s">
        <v>33</v>
      </c>
      <c r="H2039" s="309">
        <v>27620</v>
      </c>
      <c r="I2039" s="309">
        <v>38219</v>
      </c>
      <c r="J2039" s="17" t="s">
        <v>3888</v>
      </c>
      <c r="L2039" s="17" t="s">
        <v>12647</v>
      </c>
      <c r="N2039" s="17" t="s">
        <v>31</v>
      </c>
      <c r="O2039" s="17" t="s">
        <v>15</v>
      </c>
      <c r="P2039" s="17">
        <v>45373</v>
      </c>
      <c r="AC2039" s="17" t="s">
        <v>9895</v>
      </c>
      <c r="AD2039" s="17" t="s">
        <v>9896</v>
      </c>
      <c r="AF2039" s="17">
        <v>8</v>
      </c>
      <c r="AG2039" s="17">
        <v>2</v>
      </c>
      <c r="AM2039" s="17" t="s">
        <v>222</v>
      </c>
      <c r="AN2039" s="17" t="s">
        <v>12432</v>
      </c>
      <c r="AO2039" s="17">
        <v>3</v>
      </c>
      <c r="AP2039" s="17">
        <v>80</v>
      </c>
      <c r="AQ2039" s="17">
        <v>5</v>
      </c>
      <c r="AR2039" s="17" t="s">
        <v>9898</v>
      </c>
      <c r="AT2039" s="17" t="s">
        <v>11929</v>
      </c>
      <c r="BD2039" s="17" t="s">
        <v>3901</v>
      </c>
      <c r="BF2039" s="17" t="s">
        <v>3901</v>
      </c>
      <c r="CU2039" s="17" t="s">
        <v>3901</v>
      </c>
      <c r="DN2039" s="17">
        <f>COUNTIF(AU2039:DM2039, "X")</f>
        <v>3</v>
      </c>
    </row>
    <row r="2040" spans="1:118" s="17" customFormat="1">
      <c r="A2040" s="17" t="s">
        <v>17828</v>
      </c>
      <c r="B2040" s="17">
        <v>55</v>
      </c>
      <c r="C2040" s="17">
        <v>129902</v>
      </c>
      <c r="D2040" s="17" t="s">
        <v>17829</v>
      </c>
      <c r="E2040" s="17" t="s">
        <v>9747</v>
      </c>
      <c r="F2040" s="17" t="s">
        <v>33</v>
      </c>
      <c r="H2040" s="309">
        <v>28376</v>
      </c>
      <c r="I2040" s="309">
        <v>38223</v>
      </c>
      <c r="J2040" s="17" t="s">
        <v>3888</v>
      </c>
      <c r="L2040" s="17" t="s">
        <v>17830</v>
      </c>
      <c r="N2040" s="17" t="s">
        <v>14</v>
      </c>
      <c r="O2040" s="17" t="s">
        <v>15</v>
      </c>
      <c r="P2040" s="17">
        <v>45371</v>
      </c>
      <c r="AF2040" s="17">
        <v>15</v>
      </c>
      <c r="AG2040" s="17">
        <v>2</v>
      </c>
      <c r="AH2040" s="17" t="s">
        <v>11926</v>
      </c>
      <c r="AK2040" s="17" t="s">
        <v>17298</v>
      </c>
      <c r="AM2040" s="17" t="s">
        <v>71</v>
      </c>
      <c r="AN2040" s="17" t="s">
        <v>17760</v>
      </c>
      <c r="AO2040" s="17">
        <v>3</v>
      </c>
      <c r="AP2040" s="17">
        <v>80</v>
      </c>
      <c r="AQ2040" s="17">
        <v>5</v>
      </c>
      <c r="AR2040" s="17" t="s">
        <v>17300</v>
      </c>
      <c r="BD2040" s="17" t="s">
        <v>3901</v>
      </c>
      <c r="BS2040" s="17" t="s">
        <v>3901</v>
      </c>
      <c r="CC2040" s="17" t="s">
        <v>3901</v>
      </c>
      <c r="CH2040" s="17" t="s">
        <v>3901</v>
      </c>
      <c r="CL2040" s="17" t="s">
        <v>3901</v>
      </c>
      <c r="CM2040" s="17" t="s">
        <v>3901</v>
      </c>
      <c r="CR2040" s="17" t="s">
        <v>21</v>
      </c>
      <c r="CU2040" s="17" t="s">
        <v>3901</v>
      </c>
      <c r="DN2040" s="17">
        <f>COUNTIF(AU2040:DM2040, "X")</f>
        <v>7</v>
      </c>
    </row>
    <row r="2041" spans="1:118" s="17" customFormat="1">
      <c r="A2041" s="17" t="s">
        <v>15965</v>
      </c>
      <c r="B2041" s="17">
        <v>55</v>
      </c>
      <c r="C2041" s="17">
        <v>129925</v>
      </c>
      <c r="D2041" s="17" t="s">
        <v>15966</v>
      </c>
      <c r="E2041" s="17" t="s">
        <v>252</v>
      </c>
      <c r="F2041" s="17" t="s">
        <v>47</v>
      </c>
      <c r="H2041" s="309">
        <v>30815</v>
      </c>
      <c r="I2041" s="309">
        <v>38225</v>
      </c>
      <c r="J2041" s="17" t="s">
        <v>3888</v>
      </c>
      <c r="L2041" s="17" t="s">
        <v>988</v>
      </c>
      <c r="M2041" s="17" t="s">
        <v>192</v>
      </c>
      <c r="N2041" s="17" t="s">
        <v>31</v>
      </c>
      <c r="O2041" s="17" t="s">
        <v>15</v>
      </c>
      <c r="P2041" s="17">
        <v>45373</v>
      </c>
      <c r="AC2041" s="17" t="s">
        <v>9895</v>
      </c>
      <c r="AD2041" s="17" t="s">
        <v>9896</v>
      </c>
      <c r="AF2041" s="17">
        <v>15</v>
      </c>
      <c r="AG2041" s="17">
        <v>2</v>
      </c>
      <c r="AM2041" s="17" t="s">
        <v>121</v>
      </c>
      <c r="AN2041" s="17" t="s">
        <v>15516</v>
      </c>
      <c r="AO2041" s="17">
        <v>3</v>
      </c>
      <c r="AP2041" s="17">
        <v>80</v>
      </c>
      <c r="AQ2041" s="17">
        <v>5</v>
      </c>
      <c r="AR2041" s="17" t="s">
        <v>9898</v>
      </c>
      <c r="AT2041" s="17" t="s">
        <v>15057</v>
      </c>
      <c r="BD2041" s="17" t="s">
        <v>3901</v>
      </c>
      <c r="BQ2041" s="17" t="s">
        <v>30</v>
      </c>
      <c r="BS2041" s="17" t="s">
        <v>3901</v>
      </c>
      <c r="DN2041" s="17">
        <f>COUNTIF(AU2041:DM2041, "X")</f>
        <v>2</v>
      </c>
    </row>
    <row r="2042" spans="1:118" s="17" customFormat="1">
      <c r="A2042" s="17" t="s">
        <v>5037</v>
      </c>
      <c r="B2042" s="17">
        <v>55</v>
      </c>
      <c r="C2042" s="17">
        <v>111473</v>
      </c>
      <c r="D2042" s="17" t="s">
        <v>5038</v>
      </c>
      <c r="E2042" s="17" t="s">
        <v>463</v>
      </c>
      <c r="F2042" s="17" t="s">
        <v>158</v>
      </c>
      <c r="H2042" s="309">
        <v>30152</v>
      </c>
      <c r="I2042" s="309">
        <v>40189</v>
      </c>
      <c r="J2042" s="17" t="s">
        <v>3888</v>
      </c>
      <c r="L2042" s="17" t="s">
        <v>5039</v>
      </c>
      <c r="N2042" s="17" t="s">
        <v>19</v>
      </c>
      <c r="O2042" s="17" t="s">
        <v>15</v>
      </c>
      <c r="P2042" s="17">
        <v>45356</v>
      </c>
      <c r="AC2042" s="17" t="s">
        <v>3890</v>
      </c>
      <c r="AD2042" s="17" t="s">
        <v>3891</v>
      </c>
      <c r="AF2042" s="17">
        <v>8</v>
      </c>
      <c r="AG2042" s="17">
        <v>2</v>
      </c>
      <c r="AM2042" s="17" t="s">
        <v>2603</v>
      </c>
      <c r="AN2042" s="17" t="s">
        <v>5023</v>
      </c>
      <c r="AO2042" s="17">
        <v>3</v>
      </c>
      <c r="AP2042" s="17">
        <v>80</v>
      </c>
      <c r="AQ2042" s="17">
        <v>5</v>
      </c>
      <c r="AT2042" s="17" t="s">
        <v>3893</v>
      </c>
      <c r="AV2042" s="17" t="s">
        <v>3901</v>
      </c>
      <c r="DN2042" s="17">
        <f>COUNTIF(AU2042:DM2042, "X")</f>
        <v>1</v>
      </c>
    </row>
    <row r="2043" spans="1:118" s="17" customFormat="1">
      <c r="A2043" s="17" t="s">
        <v>7937</v>
      </c>
      <c r="B2043" s="17">
        <v>55</v>
      </c>
      <c r="C2043" s="17">
        <v>129956</v>
      </c>
      <c r="D2043" s="17" t="s">
        <v>234</v>
      </c>
      <c r="E2043" s="17" t="s">
        <v>7938</v>
      </c>
      <c r="F2043" s="17" t="s">
        <v>110</v>
      </c>
      <c r="H2043" s="309">
        <v>26534</v>
      </c>
      <c r="I2043" s="309">
        <v>38237</v>
      </c>
      <c r="J2043" s="17" t="s">
        <v>3888</v>
      </c>
      <c r="L2043" s="17" t="s">
        <v>7724</v>
      </c>
      <c r="N2043" s="17" t="s">
        <v>19</v>
      </c>
      <c r="O2043" s="17" t="s">
        <v>15</v>
      </c>
      <c r="P2043" s="17">
        <v>45356</v>
      </c>
      <c r="AC2043" s="17" t="s">
        <v>3890</v>
      </c>
      <c r="AD2043" s="17" t="s">
        <v>3891</v>
      </c>
      <c r="AF2043" s="17">
        <v>8</v>
      </c>
      <c r="AG2043" s="17">
        <v>2</v>
      </c>
      <c r="AM2043" s="17" t="s">
        <v>2606</v>
      </c>
      <c r="AN2043" s="17" t="s">
        <v>7570</v>
      </c>
      <c r="AO2043" s="17">
        <v>3</v>
      </c>
      <c r="AP2043" s="17">
        <v>80</v>
      </c>
      <c r="AQ2043" s="17">
        <v>5</v>
      </c>
      <c r="AT2043" s="17" t="s">
        <v>6589</v>
      </c>
      <c r="BD2043" s="17" t="s">
        <v>3901</v>
      </c>
      <c r="BK2043" s="17" t="s">
        <v>3901</v>
      </c>
      <c r="BQ2043" s="17" t="s">
        <v>30</v>
      </c>
      <c r="BS2043" s="17" t="s">
        <v>3901</v>
      </c>
      <c r="BY2043" s="17" t="s">
        <v>3901</v>
      </c>
      <c r="CH2043" s="17" t="s">
        <v>3901</v>
      </c>
      <c r="CN2043" s="17" t="s">
        <v>3901</v>
      </c>
      <c r="CQ2043" s="17" t="s">
        <v>3901</v>
      </c>
      <c r="CR2043" s="17" t="s">
        <v>21</v>
      </c>
      <c r="CU2043" s="17" t="s">
        <v>3901</v>
      </c>
      <c r="CX2043" s="17" t="s">
        <v>3901</v>
      </c>
      <c r="DA2043" s="17" t="s">
        <v>3901</v>
      </c>
      <c r="DF2043" s="17" t="s">
        <v>3901</v>
      </c>
      <c r="DN2043" s="17">
        <f>COUNTIF(AU2043:DM2043, "X")</f>
        <v>11</v>
      </c>
    </row>
    <row r="2044" spans="1:118" s="17" customFormat="1">
      <c r="A2044" s="17" t="s">
        <v>24637</v>
      </c>
      <c r="B2044" s="17">
        <v>55</v>
      </c>
      <c r="C2044" s="17">
        <v>130000</v>
      </c>
      <c r="D2044" s="17" t="s">
        <v>20570</v>
      </c>
      <c r="E2044" s="17" t="s">
        <v>8759</v>
      </c>
      <c r="F2044" s="17" t="s">
        <v>82</v>
      </c>
      <c r="H2044" s="309">
        <v>29229</v>
      </c>
      <c r="I2044" s="309">
        <v>38244</v>
      </c>
      <c r="J2044" s="17" t="s">
        <v>3888</v>
      </c>
      <c r="L2044" s="17" t="s">
        <v>24638</v>
      </c>
      <c r="N2044" s="17" t="s">
        <v>19</v>
      </c>
      <c r="O2044" s="17" t="s">
        <v>15</v>
      </c>
      <c r="P2044" s="17">
        <v>45356</v>
      </c>
      <c r="AD2044" s="17" t="s">
        <v>3891</v>
      </c>
      <c r="AF2044" s="17">
        <v>8</v>
      </c>
      <c r="AG2044" s="17">
        <v>2</v>
      </c>
      <c r="AM2044" s="17" t="s">
        <v>141</v>
      </c>
      <c r="AN2044" s="17" t="s">
        <v>24484</v>
      </c>
      <c r="AO2044" s="17">
        <v>3</v>
      </c>
      <c r="AP2044" s="17">
        <v>80</v>
      </c>
      <c r="AQ2044" s="17">
        <v>5</v>
      </c>
      <c r="AR2044" s="17" t="s">
        <v>24485</v>
      </c>
      <c r="BD2044" s="17" t="s">
        <v>3901</v>
      </c>
      <c r="CC2044" s="17" t="s">
        <v>3901</v>
      </c>
      <c r="CH2044" s="17" t="s">
        <v>3901</v>
      </c>
      <c r="CR2044" s="17" t="s">
        <v>21</v>
      </c>
      <c r="CU2044" s="17" t="s">
        <v>3901</v>
      </c>
      <c r="DA2044" s="17" t="s">
        <v>3901</v>
      </c>
      <c r="DN2044" s="17">
        <f>COUNTIF(AU2044:DM2044, "X")</f>
        <v>5</v>
      </c>
    </row>
    <row r="2045" spans="1:118" s="17" customFormat="1">
      <c r="A2045" s="17" t="s">
        <v>6642</v>
      </c>
      <c r="B2045" s="17">
        <v>55</v>
      </c>
      <c r="C2045" s="17">
        <v>130003</v>
      </c>
      <c r="D2045" s="17" t="s">
        <v>6643</v>
      </c>
      <c r="E2045" s="17" t="s">
        <v>125</v>
      </c>
      <c r="F2045" s="17" t="s">
        <v>56</v>
      </c>
      <c r="H2045" s="309">
        <v>30854</v>
      </c>
      <c r="I2045" s="309">
        <v>38204</v>
      </c>
      <c r="J2045" s="17" t="s">
        <v>3888</v>
      </c>
      <c r="L2045" s="17" t="s">
        <v>6644</v>
      </c>
      <c r="N2045" s="17" t="s">
        <v>19</v>
      </c>
      <c r="O2045" s="17" t="s">
        <v>15</v>
      </c>
      <c r="P2045" s="17">
        <v>45356</v>
      </c>
      <c r="Q2045" s="17">
        <v>9117</v>
      </c>
      <c r="AC2045" s="17" t="s">
        <v>3890</v>
      </c>
      <c r="AD2045" s="17" t="s">
        <v>3891</v>
      </c>
      <c r="AF2045" s="17">
        <v>15</v>
      </c>
      <c r="AG2045" s="17">
        <v>2</v>
      </c>
      <c r="AM2045" s="17" t="s">
        <v>248</v>
      </c>
      <c r="AN2045" s="17" t="s">
        <v>6588</v>
      </c>
      <c r="AO2045" s="17">
        <v>3</v>
      </c>
      <c r="AP2045" s="17">
        <v>80</v>
      </c>
      <c r="AQ2045" s="17">
        <v>5</v>
      </c>
      <c r="AT2045" s="17" t="s">
        <v>6589</v>
      </c>
      <c r="DN2045" s="17">
        <f>COUNTIF(AU2045:DM2045, "X")</f>
        <v>0</v>
      </c>
    </row>
    <row r="2046" spans="1:118" s="17" customFormat="1">
      <c r="A2046" s="17" t="s">
        <v>23030</v>
      </c>
      <c r="B2046" s="17">
        <v>55</v>
      </c>
      <c r="C2046" s="17">
        <v>130013</v>
      </c>
      <c r="D2046" s="17" t="s">
        <v>23031</v>
      </c>
      <c r="E2046" s="17" t="s">
        <v>6445</v>
      </c>
      <c r="F2046" s="17" t="s">
        <v>214</v>
      </c>
      <c r="H2046" s="309">
        <v>27233</v>
      </c>
      <c r="I2046" s="309">
        <v>38189</v>
      </c>
      <c r="J2046" s="17" t="s">
        <v>3888</v>
      </c>
      <c r="L2046" s="17" t="s">
        <v>23032</v>
      </c>
      <c r="N2046" s="17" t="s">
        <v>89</v>
      </c>
      <c r="O2046" s="17" t="s">
        <v>15</v>
      </c>
      <c r="P2046" s="17">
        <v>45339</v>
      </c>
      <c r="AF2046" s="17">
        <v>8</v>
      </c>
      <c r="AG2046" s="17">
        <v>2</v>
      </c>
      <c r="AI2046" s="17" t="s">
        <v>20542</v>
      </c>
      <c r="AM2046" s="17" t="s">
        <v>90</v>
      </c>
      <c r="AN2046" s="17" t="s">
        <v>23025</v>
      </c>
      <c r="AO2046" s="17">
        <v>3</v>
      </c>
      <c r="AP2046" s="17">
        <v>80</v>
      </c>
      <c r="AQ2046" s="17">
        <v>5</v>
      </c>
      <c r="AR2046" s="17" t="s">
        <v>22585</v>
      </c>
      <c r="BD2046" s="17" t="s">
        <v>3901</v>
      </c>
      <c r="BK2046" s="17" t="s">
        <v>3901</v>
      </c>
      <c r="BS2046" s="17" t="s">
        <v>3901</v>
      </c>
      <c r="CH2046" s="17" t="s">
        <v>3901</v>
      </c>
      <c r="CU2046" s="17" t="s">
        <v>3901</v>
      </c>
      <c r="DN2046" s="17">
        <f>COUNTIF(AU2046:DM2046, "X")</f>
        <v>5</v>
      </c>
    </row>
    <row r="2047" spans="1:118" s="17" customFormat="1">
      <c r="A2047" s="17" t="s">
        <v>16845</v>
      </c>
      <c r="B2047" s="17">
        <v>55</v>
      </c>
      <c r="C2047" s="17">
        <v>130030</v>
      </c>
      <c r="D2047" s="17" t="s">
        <v>7993</v>
      </c>
      <c r="E2047" s="17" t="s">
        <v>237</v>
      </c>
      <c r="F2047" s="17" t="s">
        <v>25</v>
      </c>
      <c r="H2047" s="309">
        <v>29470</v>
      </c>
      <c r="I2047" s="309">
        <v>38214</v>
      </c>
      <c r="J2047" s="17" t="s">
        <v>3888</v>
      </c>
      <c r="L2047" s="17" t="s">
        <v>812</v>
      </c>
      <c r="N2047" s="17" t="s">
        <v>31</v>
      </c>
      <c r="O2047" s="17" t="s">
        <v>15</v>
      </c>
      <c r="P2047" s="17">
        <v>45373</v>
      </c>
      <c r="Q2047" s="17">
        <v>1003</v>
      </c>
      <c r="AC2047" s="17" t="s">
        <v>9895</v>
      </c>
      <c r="AD2047" s="17" t="s">
        <v>9896</v>
      </c>
      <c r="AF2047" s="17">
        <v>15</v>
      </c>
      <c r="AG2047" s="17">
        <v>2</v>
      </c>
      <c r="AM2047" s="17" t="s">
        <v>220</v>
      </c>
      <c r="AN2047" s="17" t="s">
        <v>16782</v>
      </c>
      <c r="AO2047" s="17">
        <v>3</v>
      </c>
      <c r="AP2047" s="17">
        <v>80</v>
      </c>
      <c r="AQ2047" s="17">
        <v>5</v>
      </c>
      <c r="AR2047" s="17" t="s">
        <v>9898</v>
      </c>
      <c r="AT2047" s="17" t="s">
        <v>9899</v>
      </c>
      <c r="BD2047" s="17" t="s">
        <v>3901</v>
      </c>
      <c r="BY2047" s="17" t="s">
        <v>3901</v>
      </c>
      <c r="CC2047" s="17" t="s">
        <v>3901</v>
      </c>
      <c r="CH2047" s="17" t="s">
        <v>3901</v>
      </c>
      <c r="CU2047" s="17" t="s">
        <v>3901</v>
      </c>
      <c r="DF2047" s="17" t="s">
        <v>3901</v>
      </c>
      <c r="DN2047" s="17">
        <f>COUNTIF(AU2047:DM2047, "X")</f>
        <v>6</v>
      </c>
    </row>
    <row r="2048" spans="1:118" s="17" customFormat="1">
      <c r="A2048" s="17" t="s">
        <v>18420</v>
      </c>
      <c r="B2048" s="17">
        <v>55</v>
      </c>
      <c r="C2048" s="17">
        <v>130070</v>
      </c>
      <c r="D2048" s="17" t="s">
        <v>17011</v>
      </c>
      <c r="E2048" s="17" t="s">
        <v>278</v>
      </c>
      <c r="F2048" s="17" t="s">
        <v>70</v>
      </c>
      <c r="H2048" s="309">
        <v>31643</v>
      </c>
      <c r="I2048" s="309">
        <v>38231</v>
      </c>
      <c r="J2048" s="17" t="s">
        <v>3888</v>
      </c>
      <c r="L2048" s="17" t="s">
        <v>11753</v>
      </c>
      <c r="N2048" s="17" t="s">
        <v>182</v>
      </c>
      <c r="O2048" s="17" t="s">
        <v>15</v>
      </c>
      <c r="P2048" s="17">
        <v>45326</v>
      </c>
      <c r="Q2048" s="17">
        <v>8749</v>
      </c>
      <c r="AF2048" s="17">
        <v>8</v>
      </c>
      <c r="AG2048" s="17">
        <v>2</v>
      </c>
      <c r="AH2048" s="17" t="s">
        <v>11926</v>
      </c>
      <c r="AK2048" s="17" t="s">
        <v>11927</v>
      </c>
      <c r="AM2048" s="17" t="s">
        <v>2614</v>
      </c>
      <c r="AN2048" s="17" t="s">
        <v>18350</v>
      </c>
      <c r="AO2048" s="17">
        <v>3</v>
      </c>
      <c r="AP2048" s="17">
        <v>80</v>
      </c>
      <c r="AQ2048" s="17">
        <v>5</v>
      </c>
      <c r="AR2048" s="17" t="s">
        <v>18351</v>
      </c>
      <c r="AS2048" s="17" t="s">
        <v>18358</v>
      </c>
      <c r="BD2048" s="17" t="s">
        <v>3901</v>
      </c>
      <c r="CH2048" s="17" t="s">
        <v>3901</v>
      </c>
      <c r="CU2048" s="17" t="s">
        <v>3901</v>
      </c>
      <c r="DN2048" s="17">
        <f>COUNTIF(AU2048:DM2048, "X")</f>
        <v>3</v>
      </c>
    </row>
    <row r="2049" spans="1:118" s="17" customFormat="1">
      <c r="A2049" s="17" t="s">
        <v>21507</v>
      </c>
      <c r="B2049" s="17">
        <v>55</v>
      </c>
      <c r="C2049" s="17">
        <v>130071</v>
      </c>
      <c r="D2049" s="17" t="s">
        <v>1141</v>
      </c>
      <c r="E2049" s="17" t="s">
        <v>322</v>
      </c>
      <c r="F2049" s="17" t="s">
        <v>70</v>
      </c>
      <c r="H2049" s="309">
        <v>20298</v>
      </c>
      <c r="I2049" s="309">
        <v>38231</v>
      </c>
      <c r="J2049" s="17" t="s">
        <v>3888</v>
      </c>
      <c r="L2049" s="17" t="s">
        <v>21446</v>
      </c>
      <c r="N2049" s="17" t="s">
        <v>26</v>
      </c>
      <c r="O2049" s="17" t="s">
        <v>15</v>
      </c>
      <c r="P2049" s="17">
        <v>45318</v>
      </c>
      <c r="AF2049" s="17">
        <v>15</v>
      </c>
      <c r="AG2049" s="17">
        <v>2</v>
      </c>
      <c r="AI2049" s="17" t="s">
        <v>20669</v>
      </c>
      <c r="AM2049" s="17" t="s">
        <v>2617</v>
      </c>
      <c r="AN2049" s="17" t="s">
        <v>21447</v>
      </c>
      <c r="AO2049" s="17">
        <v>3</v>
      </c>
      <c r="AP2049" s="17">
        <v>80</v>
      </c>
      <c r="AQ2049" s="17">
        <v>5</v>
      </c>
      <c r="AR2049" s="17" t="s">
        <v>20671</v>
      </c>
      <c r="AS2049" s="17" t="s">
        <v>21222</v>
      </c>
      <c r="BD2049" s="17" t="s">
        <v>3901</v>
      </c>
      <c r="DD2049" s="17" t="s">
        <v>3901</v>
      </c>
      <c r="DN2049" s="17">
        <f>COUNTIF(AU2049:DM2049, "X")</f>
        <v>2</v>
      </c>
    </row>
    <row r="2050" spans="1:118" s="17" customFormat="1">
      <c r="A2050" s="17" t="s">
        <v>17147</v>
      </c>
      <c r="B2050" s="17">
        <v>55</v>
      </c>
      <c r="C2050" s="17">
        <v>130139</v>
      </c>
      <c r="D2050" s="17" t="s">
        <v>17148</v>
      </c>
      <c r="E2050" s="17" t="s">
        <v>252</v>
      </c>
      <c r="F2050" s="17" t="s">
        <v>22</v>
      </c>
      <c r="H2050" s="309">
        <v>31162</v>
      </c>
      <c r="I2050" s="309">
        <v>38229</v>
      </c>
      <c r="J2050" s="17" t="s">
        <v>3888</v>
      </c>
      <c r="L2050" s="17" t="s">
        <v>17149</v>
      </c>
      <c r="N2050" s="17" t="s">
        <v>14</v>
      </c>
      <c r="O2050" s="17" t="s">
        <v>15</v>
      </c>
      <c r="P2050" s="17">
        <v>45371</v>
      </c>
      <c r="AC2050" s="17" t="s">
        <v>14</v>
      </c>
      <c r="AF2050" s="17">
        <v>15</v>
      </c>
      <c r="AG2050" s="17">
        <v>2</v>
      </c>
      <c r="AI2050" s="17" t="s">
        <v>10178</v>
      </c>
      <c r="AM2050" s="17" t="s">
        <v>213</v>
      </c>
      <c r="AN2050" s="17" t="s">
        <v>17092</v>
      </c>
      <c r="AO2050" s="17">
        <v>3</v>
      </c>
      <c r="AP2050" s="17">
        <v>80</v>
      </c>
      <c r="AQ2050" s="17">
        <v>5</v>
      </c>
      <c r="AR2050" s="17" t="s">
        <v>10180</v>
      </c>
      <c r="BD2050" s="17" t="s">
        <v>3901</v>
      </c>
      <c r="CH2050" s="17" t="s">
        <v>3901</v>
      </c>
      <c r="CU2050" s="17" t="s">
        <v>3901</v>
      </c>
      <c r="DN2050" s="17">
        <f>COUNTIF(AU2050:DM2050, "X")</f>
        <v>3</v>
      </c>
    </row>
    <row r="2051" spans="1:118" s="17" customFormat="1">
      <c r="A2051" s="17" t="s">
        <v>5221</v>
      </c>
      <c r="B2051" s="17">
        <v>55</v>
      </c>
      <c r="C2051" s="17">
        <v>130166</v>
      </c>
      <c r="D2051" s="17" t="s">
        <v>4401</v>
      </c>
      <c r="E2051" s="17" t="s">
        <v>5222</v>
      </c>
      <c r="F2051" s="17" t="s">
        <v>441</v>
      </c>
      <c r="H2051" s="309">
        <v>10117</v>
      </c>
      <c r="I2051" s="309">
        <v>38224</v>
      </c>
      <c r="J2051" s="17" t="s">
        <v>3888</v>
      </c>
      <c r="L2051" s="17" t="s">
        <v>5223</v>
      </c>
      <c r="N2051" s="17" t="s">
        <v>19</v>
      </c>
      <c r="O2051" s="17" t="s">
        <v>15</v>
      </c>
      <c r="P2051" s="17">
        <v>45356</v>
      </c>
      <c r="AC2051" s="17" t="s">
        <v>3890</v>
      </c>
      <c r="AD2051" s="17" t="s">
        <v>3891</v>
      </c>
      <c r="AF2051" s="17">
        <v>8</v>
      </c>
      <c r="AG2051" s="17">
        <v>2</v>
      </c>
      <c r="AM2051" s="17" t="s">
        <v>2603</v>
      </c>
      <c r="AN2051" s="17" t="s">
        <v>5023</v>
      </c>
      <c r="AO2051" s="17">
        <v>3</v>
      </c>
      <c r="AP2051" s="17">
        <v>80</v>
      </c>
      <c r="AQ2051" s="17">
        <v>5</v>
      </c>
      <c r="AT2051" s="17" t="s">
        <v>3893</v>
      </c>
      <c r="BD2051" s="17" t="s">
        <v>3901</v>
      </c>
      <c r="BK2051" s="17" t="s">
        <v>3901</v>
      </c>
      <c r="BQ2051" s="17" t="s">
        <v>30</v>
      </c>
      <c r="BS2051" s="17" t="s">
        <v>3901</v>
      </c>
      <c r="BY2051" s="17" t="s">
        <v>3901</v>
      </c>
      <c r="CC2051" s="17" t="s">
        <v>3901</v>
      </c>
      <c r="CH2051" s="17" t="s">
        <v>3901</v>
      </c>
      <c r="CU2051" s="17" t="s">
        <v>3901</v>
      </c>
      <c r="DN2051" s="17">
        <f>COUNTIF(AU2051:DM2051, "X")</f>
        <v>7</v>
      </c>
    </row>
    <row r="2052" spans="1:118" s="17" customFormat="1">
      <c r="A2052" s="17" t="s">
        <v>8925</v>
      </c>
      <c r="B2052" s="17">
        <v>55</v>
      </c>
      <c r="C2052" s="17">
        <v>130176</v>
      </c>
      <c r="D2052" s="17" t="s">
        <v>8926</v>
      </c>
      <c r="E2052" s="17" t="s">
        <v>17</v>
      </c>
      <c r="F2052" s="17" t="s">
        <v>70</v>
      </c>
      <c r="H2052" s="309">
        <v>26295</v>
      </c>
      <c r="I2052" s="309">
        <v>38037</v>
      </c>
      <c r="J2052" s="17" t="s">
        <v>3888</v>
      </c>
      <c r="L2052" s="17" t="s">
        <v>8927</v>
      </c>
      <c r="N2052" s="17" t="s">
        <v>19</v>
      </c>
      <c r="O2052" s="17" t="s">
        <v>15</v>
      </c>
      <c r="P2052" s="17">
        <v>45356</v>
      </c>
      <c r="AC2052" s="17" t="s">
        <v>3890</v>
      </c>
      <c r="AD2052" s="17" t="s">
        <v>3891</v>
      </c>
      <c r="AF2052" s="17">
        <v>8</v>
      </c>
      <c r="AG2052" s="17">
        <v>2</v>
      </c>
      <c r="AM2052" s="17" t="s">
        <v>2608</v>
      </c>
      <c r="AN2052" s="17" t="s">
        <v>8704</v>
      </c>
      <c r="AO2052" s="17">
        <v>3</v>
      </c>
      <c r="AP2052" s="17">
        <v>80</v>
      </c>
      <c r="AQ2052" s="17">
        <v>5</v>
      </c>
      <c r="AT2052" s="17" t="s">
        <v>7979</v>
      </c>
      <c r="BD2052" s="17" t="s">
        <v>3901</v>
      </c>
      <c r="BS2052" s="17" t="s">
        <v>3901</v>
      </c>
      <c r="CH2052" s="17" t="s">
        <v>3901</v>
      </c>
      <c r="CU2052" s="17" t="s">
        <v>3901</v>
      </c>
      <c r="DA2052" s="17" t="s">
        <v>3901</v>
      </c>
      <c r="DN2052" s="17">
        <f>COUNTIF(AU2052:DM2052, "X")</f>
        <v>5</v>
      </c>
    </row>
    <row r="2053" spans="1:118" s="17" customFormat="1">
      <c r="A2053" s="17" t="s">
        <v>6848</v>
      </c>
      <c r="B2053" s="17">
        <v>55</v>
      </c>
      <c r="C2053" s="17">
        <v>130211</v>
      </c>
      <c r="D2053" s="17" t="s">
        <v>5584</v>
      </c>
      <c r="E2053" s="17" t="s">
        <v>424</v>
      </c>
      <c r="F2053" s="17" t="s">
        <v>548</v>
      </c>
      <c r="H2053" s="309">
        <v>30547</v>
      </c>
      <c r="I2053" s="309">
        <v>42968</v>
      </c>
      <c r="J2053" s="17" t="s">
        <v>3888</v>
      </c>
      <c r="L2053" s="17" t="s">
        <v>6849</v>
      </c>
      <c r="N2053" s="17" t="s">
        <v>19</v>
      </c>
      <c r="O2053" s="17" t="s">
        <v>15</v>
      </c>
      <c r="P2053" s="17">
        <v>45356</v>
      </c>
      <c r="AC2053" s="17" t="s">
        <v>3890</v>
      </c>
      <c r="AD2053" s="17" t="s">
        <v>3891</v>
      </c>
      <c r="AF2053" s="17">
        <v>15</v>
      </c>
      <c r="AG2053" s="17">
        <v>2</v>
      </c>
      <c r="AM2053" s="17" t="s">
        <v>248</v>
      </c>
      <c r="AN2053" s="17" t="s">
        <v>6588</v>
      </c>
      <c r="AO2053" s="17">
        <v>3</v>
      </c>
      <c r="AP2053" s="17">
        <v>80</v>
      </c>
      <c r="AQ2053" s="17">
        <v>5</v>
      </c>
      <c r="AT2053" s="17" t="s">
        <v>6589</v>
      </c>
      <c r="BH2053" s="17" t="s">
        <v>3901</v>
      </c>
      <c r="DN2053" s="17">
        <f>COUNTIF(AU2053:DM2053, "X")</f>
        <v>1</v>
      </c>
    </row>
    <row r="2054" spans="1:118" s="17" customFormat="1">
      <c r="A2054" s="17" t="s">
        <v>15943</v>
      </c>
      <c r="B2054" s="17">
        <v>55</v>
      </c>
      <c r="C2054" s="17">
        <v>130218</v>
      </c>
      <c r="D2054" s="17" t="s">
        <v>93</v>
      </c>
      <c r="E2054" s="17" t="s">
        <v>274</v>
      </c>
      <c r="F2054" s="17" t="s">
        <v>70</v>
      </c>
      <c r="H2054" s="309">
        <v>20412</v>
      </c>
      <c r="I2054" s="309">
        <v>43782</v>
      </c>
      <c r="J2054" s="17" t="s">
        <v>3888</v>
      </c>
      <c r="L2054" s="17" t="s">
        <v>15944</v>
      </c>
      <c r="M2054" s="17" t="s">
        <v>192</v>
      </c>
      <c r="N2054" s="17" t="s">
        <v>31</v>
      </c>
      <c r="O2054" s="17" t="s">
        <v>15</v>
      </c>
      <c r="P2054" s="17">
        <v>45373</v>
      </c>
      <c r="AC2054" s="17" t="s">
        <v>9895</v>
      </c>
      <c r="AD2054" s="17" t="s">
        <v>9896</v>
      </c>
      <c r="AF2054" s="17">
        <v>15</v>
      </c>
      <c r="AG2054" s="17">
        <v>2</v>
      </c>
      <c r="AM2054" s="17" t="s">
        <v>121</v>
      </c>
      <c r="AN2054" s="17" t="s">
        <v>15516</v>
      </c>
      <c r="AO2054" s="17">
        <v>3</v>
      </c>
      <c r="AP2054" s="17">
        <v>80</v>
      </c>
      <c r="AQ2054" s="17">
        <v>5</v>
      </c>
      <c r="AR2054" s="17" t="s">
        <v>9898</v>
      </c>
      <c r="AT2054" s="17" t="s">
        <v>15057</v>
      </c>
      <c r="DN2054" s="17">
        <f>COUNTIF(AU2054:DM2054, "X")</f>
        <v>0</v>
      </c>
    </row>
    <row r="2055" spans="1:118" s="17" customFormat="1">
      <c r="A2055" s="17" t="s">
        <v>17911</v>
      </c>
      <c r="B2055" s="17">
        <v>55</v>
      </c>
      <c r="C2055" s="17">
        <v>130313</v>
      </c>
      <c r="D2055" s="17" t="s">
        <v>14431</v>
      </c>
      <c r="E2055" s="17" t="s">
        <v>122</v>
      </c>
      <c r="F2055" s="17" t="s">
        <v>93</v>
      </c>
      <c r="H2055" s="309">
        <v>30663</v>
      </c>
      <c r="I2055" s="309">
        <v>38247</v>
      </c>
      <c r="J2055" s="17" t="s">
        <v>3888</v>
      </c>
      <c r="L2055" s="17" t="s">
        <v>17912</v>
      </c>
      <c r="N2055" s="17" t="s">
        <v>14</v>
      </c>
      <c r="O2055" s="17" t="s">
        <v>15</v>
      </c>
      <c r="P2055" s="17">
        <v>45371</v>
      </c>
      <c r="AF2055" s="17">
        <v>15</v>
      </c>
      <c r="AG2055" s="17">
        <v>2</v>
      </c>
      <c r="AH2055" s="17" t="s">
        <v>11926</v>
      </c>
      <c r="AK2055" s="17" t="s">
        <v>17298</v>
      </c>
      <c r="AM2055" s="17" t="s">
        <v>71</v>
      </c>
      <c r="AN2055" s="17" t="s">
        <v>17760</v>
      </c>
      <c r="AO2055" s="17">
        <v>3</v>
      </c>
      <c r="AP2055" s="17">
        <v>80</v>
      </c>
      <c r="AQ2055" s="17">
        <v>5</v>
      </c>
      <c r="AR2055" s="17" t="s">
        <v>17300</v>
      </c>
      <c r="BK2055" s="17" t="s">
        <v>3901</v>
      </c>
      <c r="BS2055" s="17" t="s">
        <v>3901</v>
      </c>
      <c r="CH2055" s="17" t="s">
        <v>3901</v>
      </c>
      <c r="CR2055" s="17" t="s">
        <v>21</v>
      </c>
      <c r="CU2055" s="17" t="s">
        <v>3901</v>
      </c>
      <c r="CV2055" s="17" t="s">
        <v>3901</v>
      </c>
      <c r="CX2055" s="17" t="s">
        <v>3901</v>
      </c>
      <c r="DN2055" s="17">
        <f>COUNTIF(AU2055:DM2055, "X")</f>
        <v>6</v>
      </c>
    </row>
    <row r="2056" spans="1:118" s="17" customFormat="1">
      <c r="A2056" s="17" t="s">
        <v>8089</v>
      </c>
      <c r="B2056" s="17">
        <v>55</v>
      </c>
      <c r="C2056" s="17">
        <v>58975</v>
      </c>
      <c r="D2056" s="17" t="s">
        <v>8090</v>
      </c>
      <c r="E2056" s="17" t="s">
        <v>3913</v>
      </c>
      <c r="F2056" s="17" t="s">
        <v>56</v>
      </c>
      <c r="H2056" s="309">
        <v>21224</v>
      </c>
      <c r="I2056" s="309">
        <v>42586</v>
      </c>
      <c r="J2056" s="17" t="s">
        <v>3888</v>
      </c>
      <c r="L2056" s="17" t="s">
        <v>8091</v>
      </c>
      <c r="N2056" s="17" t="s">
        <v>19</v>
      </c>
      <c r="O2056" s="17" t="s">
        <v>15</v>
      </c>
      <c r="P2056" s="17">
        <v>45356</v>
      </c>
      <c r="AC2056" s="17" t="s">
        <v>3890</v>
      </c>
      <c r="AD2056" s="17" t="s">
        <v>3891</v>
      </c>
      <c r="AF2056" s="17">
        <v>8</v>
      </c>
      <c r="AG2056" s="17">
        <v>2</v>
      </c>
      <c r="AM2056" s="17" t="s">
        <v>117</v>
      </c>
      <c r="AN2056" s="17" t="s">
        <v>7978</v>
      </c>
      <c r="AO2056" s="17">
        <v>3</v>
      </c>
      <c r="AP2056" s="17">
        <v>80</v>
      </c>
      <c r="AQ2056" s="17">
        <v>5</v>
      </c>
      <c r="AT2056" s="17" t="s">
        <v>7979</v>
      </c>
      <c r="AV2056" s="17" t="s">
        <v>3901</v>
      </c>
      <c r="DN2056" s="17">
        <f>COUNTIF(AU2056:DM2056, "X")</f>
        <v>1</v>
      </c>
    </row>
    <row r="2057" spans="1:118" s="17" customFormat="1">
      <c r="A2057" s="17" t="s">
        <v>10092</v>
      </c>
      <c r="B2057" s="17">
        <v>55</v>
      </c>
      <c r="C2057" s="17">
        <v>130509</v>
      </c>
      <c r="D2057" s="17" t="s">
        <v>10093</v>
      </c>
      <c r="E2057" s="17" t="s">
        <v>7982</v>
      </c>
      <c r="F2057" s="17" t="s">
        <v>22</v>
      </c>
      <c r="H2057" s="309">
        <v>29113</v>
      </c>
      <c r="I2057" s="309">
        <v>38253</v>
      </c>
      <c r="J2057" s="17" t="s">
        <v>3888</v>
      </c>
      <c r="L2057" s="17" t="s">
        <v>9968</v>
      </c>
      <c r="M2057" s="17" t="s">
        <v>192</v>
      </c>
      <c r="N2057" s="17" t="s">
        <v>31</v>
      </c>
      <c r="O2057" s="17" t="s">
        <v>15</v>
      </c>
      <c r="P2057" s="17">
        <v>45373</v>
      </c>
      <c r="AC2057" s="17" t="s">
        <v>9895</v>
      </c>
      <c r="AD2057" s="17" t="s">
        <v>9896</v>
      </c>
      <c r="AF2057" s="17">
        <v>15</v>
      </c>
      <c r="AG2057" s="17">
        <v>2</v>
      </c>
      <c r="AM2057" s="17" t="s">
        <v>216</v>
      </c>
      <c r="AN2057" s="17" t="s">
        <v>9897</v>
      </c>
      <c r="AO2057" s="17">
        <v>3</v>
      </c>
      <c r="AP2057" s="17">
        <v>80</v>
      </c>
      <c r="AQ2057" s="17">
        <v>5</v>
      </c>
      <c r="AR2057" s="17" t="s">
        <v>9898</v>
      </c>
      <c r="AT2057" s="17" t="s">
        <v>9899</v>
      </c>
      <c r="BD2057" s="17" t="s">
        <v>3901</v>
      </c>
      <c r="BK2057" s="17" t="s">
        <v>3901</v>
      </c>
      <c r="BS2057" s="17" t="s">
        <v>3901</v>
      </c>
      <c r="CU2057" s="17" t="s">
        <v>3901</v>
      </c>
      <c r="DN2057" s="17">
        <f>COUNTIF(AU2057:DM2057, "X")</f>
        <v>4</v>
      </c>
    </row>
    <row r="2058" spans="1:118" s="17" customFormat="1">
      <c r="A2058" s="17" t="s">
        <v>8112</v>
      </c>
      <c r="B2058" s="17">
        <v>55</v>
      </c>
      <c r="C2058" s="17">
        <v>130513</v>
      </c>
      <c r="D2058" s="17" t="s">
        <v>591</v>
      </c>
      <c r="E2058" s="17" t="s">
        <v>8113</v>
      </c>
      <c r="F2058" s="17" t="s">
        <v>317</v>
      </c>
      <c r="H2058" s="309">
        <v>21768</v>
      </c>
      <c r="I2058" s="309">
        <v>42933</v>
      </c>
      <c r="J2058" s="17" t="s">
        <v>3888</v>
      </c>
      <c r="L2058" s="17" t="s">
        <v>8114</v>
      </c>
      <c r="N2058" s="17" t="s">
        <v>19</v>
      </c>
      <c r="O2058" s="17" t="s">
        <v>15</v>
      </c>
      <c r="P2058" s="17">
        <v>45356</v>
      </c>
      <c r="AC2058" s="17" t="s">
        <v>3890</v>
      </c>
      <c r="AD2058" s="17" t="s">
        <v>3891</v>
      </c>
      <c r="AF2058" s="17">
        <v>8</v>
      </c>
      <c r="AG2058" s="17">
        <v>2</v>
      </c>
      <c r="AM2058" s="17" t="s">
        <v>117</v>
      </c>
      <c r="AN2058" s="17" t="s">
        <v>7978</v>
      </c>
      <c r="AO2058" s="17">
        <v>3</v>
      </c>
      <c r="AP2058" s="17">
        <v>80</v>
      </c>
      <c r="AQ2058" s="17">
        <v>5</v>
      </c>
      <c r="AT2058" s="17" t="s">
        <v>7979</v>
      </c>
      <c r="DN2058" s="17">
        <f>COUNTIF(AU2058:DM2058, "X")</f>
        <v>0</v>
      </c>
    </row>
    <row r="2059" spans="1:118" s="17" customFormat="1">
      <c r="A2059" s="17" t="s">
        <v>20702</v>
      </c>
      <c r="B2059" s="17">
        <v>55</v>
      </c>
      <c r="C2059" s="17">
        <v>130587</v>
      </c>
      <c r="D2059" s="17" t="s">
        <v>20703</v>
      </c>
      <c r="E2059" s="17" t="s">
        <v>19100</v>
      </c>
      <c r="F2059" s="17" t="s">
        <v>70</v>
      </c>
      <c r="H2059" s="309">
        <v>30475</v>
      </c>
      <c r="I2059" s="309">
        <v>38240</v>
      </c>
      <c r="J2059" s="17" t="s">
        <v>3888</v>
      </c>
      <c r="L2059" s="17" t="s">
        <v>20704</v>
      </c>
      <c r="N2059" s="17" t="s">
        <v>26</v>
      </c>
      <c r="O2059" s="17" t="s">
        <v>15</v>
      </c>
      <c r="P2059" s="17">
        <v>45318</v>
      </c>
      <c r="AF2059" s="17">
        <v>8</v>
      </c>
      <c r="AG2059" s="17">
        <v>2</v>
      </c>
      <c r="AI2059" s="17" t="s">
        <v>20669</v>
      </c>
      <c r="AM2059" s="17" t="s">
        <v>53</v>
      </c>
      <c r="AN2059" s="17" t="s">
        <v>20670</v>
      </c>
      <c r="AO2059" s="17">
        <v>3</v>
      </c>
      <c r="AP2059" s="17">
        <v>80</v>
      </c>
      <c r="AQ2059" s="17">
        <v>5</v>
      </c>
      <c r="AR2059" s="17" t="s">
        <v>20671</v>
      </c>
      <c r="BD2059" s="17" t="s">
        <v>3901</v>
      </c>
      <c r="BS2059" s="17" t="s">
        <v>3901</v>
      </c>
      <c r="BY2059" s="17" t="s">
        <v>3901</v>
      </c>
      <c r="CF2059" s="17" t="s">
        <v>3901</v>
      </c>
      <c r="CH2059" s="17" t="s">
        <v>3901</v>
      </c>
      <c r="CI2059" s="17" t="s">
        <v>3901</v>
      </c>
      <c r="CQ2059" s="17" t="s">
        <v>3901</v>
      </c>
      <c r="DN2059" s="17">
        <f>COUNTIF(AU2059:DM2059, "X")</f>
        <v>7</v>
      </c>
    </row>
    <row r="2060" spans="1:118" s="17" customFormat="1">
      <c r="A2060" s="17" t="s">
        <v>13854</v>
      </c>
      <c r="B2060" s="17">
        <v>55</v>
      </c>
      <c r="C2060" s="17">
        <v>130611</v>
      </c>
      <c r="D2060" s="17" t="s">
        <v>10768</v>
      </c>
      <c r="E2060" s="17" t="s">
        <v>11205</v>
      </c>
      <c r="F2060" s="17" t="s">
        <v>56</v>
      </c>
      <c r="H2060" s="309">
        <v>23425</v>
      </c>
      <c r="I2060" s="309">
        <v>43818</v>
      </c>
      <c r="J2060" s="17" t="s">
        <v>3888</v>
      </c>
      <c r="L2060" s="17" t="s">
        <v>13855</v>
      </c>
      <c r="N2060" s="17" t="s">
        <v>31</v>
      </c>
      <c r="O2060" s="17" t="s">
        <v>15</v>
      </c>
      <c r="P2060" s="17">
        <v>45373</v>
      </c>
      <c r="AC2060" s="17" t="s">
        <v>9895</v>
      </c>
      <c r="AD2060" s="17" t="s">
        <v>9896</v>
      </c>
      <c r="AF2060" s="17">
        <v>15</v>
      </c>
      <c r="AG2060" s="17">
        <v>2</v>
      </c>
      <c r="AM2060" s="17" t="s">
        <v>240</v>
      </c>
      <c r="AN2060" s="17" t="s">
        <v>13567</v>
      </c>
      <c r="AO2060" s="17">
        <v>3</v>
      </c>
      <c r="AP2060" s="17">
        <v>80</v>
      </c>
      <c r="AQ2060" s="17">
        <v>5</v>
      </c>
      <c r="AR2060" s="17" t="s">
        <v>9898</v>
      </c>
      <c r="AT2060" s="17" t="s">
        <v>12990</v>
      </c>
      <c r="DN2060" s="17">
        <f>COUNTIF(AU2060:DM2060, "X")</f>
        <v>0</v>
      </c>
    </row>
    <row r="2061" spans="1:118" s="17" customFormat="1">
      <c r="A2061" s="17" t="s">
        <v>15829</v>
      </c>
      <c r="B2061" s="17">
        <v>55</v>
      </c>
      <c r="C2061" s="17">
        <v>130638</v>
      </c>
      <c r="D2061" s="17" t="s">
        <v>15830</v>
      </c>
      <c r="E2061" s="17" t="s">
        <v>4129</v>
      </c>
      <c r="H2061" s="309">
        <v>29512</v>
      </c>
      <c r="I2061" s="309">
        <v>43675</v>
      </c>
      <c r="J2061" s="17" t="s">
        <v>3888</v>
      </c>
      <c r="L2061" s="17" t="s">
        <v>15825</v>
      </c>
      <c r="N2061" s="17" t="s">
        <v>31</v>
      </c>
      <c r="O2061" s="17" t="s">
        <v>15</v>
      </c>
      <c r="P2061" s="17">
        <v>45373</v>
      </c>
      <c r="AC2061" s="17" t="s">
        <v>9895</v>
      </c>
      <c r="AD2061" s="17" t="s">
        <v>9896</v>
      </c>
      <c r="AF2061" s="17">
        <v>8</v>
      </c>
      <c r="AG2061" s="17">
        <v>2</v>
      </c>
      <c r="AM2061" s="17" t="s">
        <v>121</v>
      </c>
      <c r="AN2061" s="17" t="s">
        <v>15516</v>
      </c>
      <c r="AO2061" s="17">
        <v>3</v>
      </c>
      <c r="AP2061" s="17">
        <v>80</v>
      </c>
      <c r="AQ2061" s="17">
        <v>5</v>
      </c>
      <c r="AR2061" s="17" t="s">
        <v>9898</v>
      </c>
      <c r="AT2061" s="17" t="s">
        <v>15057</v>
      </c>
      <c r="DN2061" s="17">
        <f>COUNTIF(AU2061:DM2061, "X")</f>
        <v>0</v>
      </c>
    </row>
    <row r="2062" spans="1:118" s="17" customFormat="1">
      <c r="A2062" s="17" t="s">
        <v>6619</v>
      </c>
      <c r="B2062" s="17">
        <v>55</v>
      </c>
      <c r="C2062" s="17">
        <v>130675</v>
      </c>
      <c r="D2062" s="17" t="s">
        <v>425</v>
      </c>
      <c r="E2062" s="17" t="s">
        <v>4030</v>
      </c>
      <c r="F2062" s="17" t="s">
        <v>5020</v>
      </c>
      <c r="H2062" s="309">
        <v>29961</v>
      </c>
      <c r="I2062" s="309">
        <v>42648</v>
      </c>
      <c r="J2062" s="17" t="s">
        <v>3888</v>
      </c>
      <c r="L2062" s="17" t="s">
        <v>6620</v>
      </c>
      <c r="N2062" s="17" t="s">
        <v>19</v>
      </c>
      <c r="O2062" s="17" t="s">
        <v>15</v>
      </c>
      <c r="P2062" s="17">
        <v>45356</v>
      </c>
      <c r="AC2062" s="17" t="s">
        <v>3890</v>
      </c>
      <c r="AD2062" s="17" t="s">
        <v>3891</v>
      </c>
      <c r="AF2062" s="17">
        <v>15</v>
      </c>
      <c r="AG2062" s="17">
        <v>2</v>
      </c>
      <c r="AM2062" s="17" t="s">
        <v>248</v>
      </c>
      <c r="AN2062" s="17" t="s">
        <v>6588</v>
      </c>
      <c r="AO2062" s="17">
        <v>3</v>
      </c>
      <c r="AP2062" s="17">
        <v>80</v>
      </c>
      <c r="AQ2062" s="17">
        <v>5</v>
      </c>
      <c r="AT2062" s="17" t="s">
        <v>6589</v>
      </c>
      <c r="BD2062" s="17" t="s">
        <v>3901</v>
      </c>
      <c r="CU2062" s="17" t="s">
        <v>3901</v>
      </c>
      <c r="DN2062" s="17">
        <f>COUNTIF(AU2062:DM2062, "X")</f>
        <v>2</v>
      </c>
    </row>
    <row r="2063" spans="1:118" s="17" customFormat="1">
      <c r="A2063" s="17" t="s">
        <v>18777</v>
      </c>
      <c r="B2063" s="17">
        <v>55</v>
      </c>
      <c r="C2063" s="17">
        <v>130681</v>
      </c>
      <c r="D2063" s="17" t="s">
        <v>18778</v>
      </c>
      <c r="E2063" s="17" t="s">
        <v>52</v>
      </c>
      <c r="F2063" s="17" t="s">
        <v>341</v>
      </c>
      <c r="G2063" s="17" t="s">
        <v>203</v>
      </c>
      <c r="H2063" s="309">
        <v>19896</v>
      </c>
      <c r="I2063" s="309">
        <v>41428</v>
      </c>
      <c r="J2063" s="17" t="s">
        <v>3888</v>
      </c>
      <c r="L2063" s="17" t="s">
        <v>18779</v>
      </c>
      <c r="N2063" s="17" t="s">
        <v>31</v>
      </c>
      <c r="O2063" s="17" t="s">
        <v>15</v>
      </c>
      <c r="P2063" s="17">
        <v>45373</v>
      </c>
      <c r="AD2063" s="17" t="s">
        <v>9896</v>
      </c>
      <c r="AF2063" s="17">
        <v>8</v>
      </c>
      <c r="AG2063" s="17">
        <v>2</v>
      </c>
      <c r="AM2063" s="17" t="s">
        <v>136</v>
      </c>
      <c r="AN2063" s="17" t="s">
        <v>18697</v>
      </c>
      <c r="AO2063" s="17">
        <v>3</v>
      </c>
      <c r="AP2063" s="17">
        <v>80</v>
      </c>
      <c r="AQ2063" s="17">
        <v>5</v>
      </c>
      <c r="AR2063" s="17" t="s">
        <v>9898</v>
      </c>
      <c r="BD2063" s="17" t="s">
        <v>3901</v>
      </c>
      <c r="DN2063" s="17">
        <f>COUNTIF(AU2063:DM2063, "X")</f>
        <v>1</v>
      </c>
    </row>
    <row r="2064" spans="1:118" s="17" customFormat="1">
      <c r="A2064" s="17" t="s">
        <v>18979</v>
      </c>
      <c r="B2064" s="17">
        <v>55</v>
      </c>
      <c r="C2064" s="17">
        <v>130682</v>
      </c>
      <c r="D2064" s="17" t="s">
        <v>18778</v>
      </c>
      <c r="E2064" s="17" t="s">
        <v>1238</v>
      </c>
      <c r="F2064" s="17" t="s">
        <v>82</v>
      </c>
      <c r="H2064" s="309">
        <v>20618</v>
      </c>
      <c r="I2064" s="309">
        <v>38227</v>
      </c>
      <c r="J2064" s="17" t="s">
        <v>3888</v>
      </c>
      <c r="L2064" s="17" t="s">
        <v>18779</v>
      </c>
      <c r="N2064" s="17" t="s">
        <v>31</v>
      </c>
      <c r="O2064" s="17" t="s">
        <v>15</v>
      </c>
      <c r="P2064" s="17">
        <v>45373</v>
      </c>
      <c r="AD2064" s="17" t="s">
        <v>9896</v>
      </c>
      <c r="AF2064" s="17">
        <v>8</v>
      </c>
      <c r="AG2064" s="17">
        <v>2</v>
      </c>
      <c r="AM2064" s="17" t="s">
        <v>136</v>
      </c>
      <c r="AN2064" s="17" t="s">
        <v>18697</v>
      </c>
      <c r="AO2064" s="17">
        <v>3</v>
      </c>
      <c r="AP2064" s="17">
        <v>80</v>
      </c>
      <c r="AQ2064" s="17">
        <v>5</v>
      </c>
      <c r="AR2064" s="17" t="s">
        <v>9898</v>
      </c>
      <c r="BD2064" s="17" t="s">
        <v>3901</v>
      </c>
      <c r="BS2064" s="17" t="s">
        <v>3901</v>
      </c>
      <c r="CC2064" s="17" t="s">
        <v>3901</v>
      </c>
      <c r="DN2064" s="17">
        <f>COUNTIF(AU2064:DM2064, "X")</f>
        <v>3</v>
      </c>
    </row>
    <row r="2065" spans="1:118" s="17" customFormat="1">
      <c r="A2065" s="17" t="s">
        <v>5711</v>
      </c>
      <c r="B2065" s="17">
        <v>55</v>
      </c>
      <c r="C2065" s="17">
        <v>130737</v>
      </c>
      <c r="D2065" s="17" t="s">
        <v>5178</v>
      </c>
      <c r="E2065" s="17" t="s">
        <v>5712</v>
      </c>
      <c r="F2065" s="17" t="s">
        <v>65</v>
      </c>
      <c r="G2065" s="17" t="s">
        <v>4335</v>
      </c>
      <c r="H2065" s="309">
        <v>24380</v>
      </c>
      <c r="I2065" s="309">
        <v>38233</v>
      </c>
      <c r="J2065" s="17" t="s">
        <v>3888</v>
      </c>
      <c r="L2065" s="17" t="s">
        <v>5713</v>
      </c>
      <c r="N2065" s="17" t="s">
        <v>19</v>
      </c>
      <c r="O2065" s="17" t="s">
        <v>15</v>
      </c>
      <c r="P2065" s="17">
        <v>45356</v>
      </c>
      <c r="AC2065" s="17" t="s">
        <v>3890</v>
      </c>
      <c r="AD2065" s="17" t="s">
        <v>3891</v>
      </c>
      <c r="AF2065" s="17">
        <v>15</v>
      </c>
      <c r="AG2065" s="17">
        <v>2</v>
      </c>
      <c r="AM2065" s="17" t="s">
        <v>105</v>
      </c>
      <c r="AN2065" s="17" t="s">
        <v>5515</v>
      </c>
      <c r="AO2065" s="17">
        <v>3</v>
      </c>
      <c r="AP2065" s="17">
        <v>80</v>
      </c>
      <c r="AQ2065" s="17">
        <v>5</v>
      </c>
      <c r="AT2065" s="17" t="s">
        <v>5516</v>
      </c>
      <c r="BD2065" s="17" t="s">
        <v>3901</v>
      </c>
      <c r="BQ2065" s="17" t="s">
        <v>21</v>
      </c>
      <c r="BS2065" s="17" t="s">
        <v>3901</v>
      </c>
      <c r="BY2065" s="17" t="s">
        <v>3901</v>
      </c>
      <c r="CC2065" s="17" t="s">
        <v>3901</v>
      </c>
      <c r="CQ2065" s="17" t="s">
        <v>3901</v>
      </c>
      <c r="CU2065" s="17" t="s">
        <v>3901</v>
      </c>
      <c r="DN2065" s="17">
        <f>COUNTIF(AU2065:DM2065, "X")</f>
        <v>6</v>
      </c>
    </row>
    <row r="2066" spans="1:118" s="17" customFormat="1">
      <c r="A2066" s="17" t="s">
        <v>22364</v>
      </c>
      <c r="B2066" s="17">
        <v>55</v>
      </c>
      <c r="C2066" s="17">
        <v>130824</v>
      </c>
      <c r="D2066" s="17" t="s">
        <v>22365</v>
      </c>
      <c r="E2066" s="17" t="s">
        <v>296</v>
      </c>
      <c r="F2066" s="17" t="s">
        <v>70</v>
      </c>
      <c r="H2066" s="309">
        <v>21441</v>
      </c>
      <c r="I2066" s="309">
        <v>44086</v>
      </c>
      <c r="J2066" s="17" t="s">
        <v>3888</v>
      </c>
      <c r="L2066" s="17" t="s">
        <v>22366</v>
      </c>
      <c r="N2066" s="17" t="s">
        <v>31</v>
      </c>
      <c r="O2066" s="17" t="s">
        <v>15</v>
      </c>
      <c r="P2066" s="17">
        <v>45373</v>
      </c>
      <c r="AF2066" s="17">
        <v>15</v>
      </c>
      <c r="AG2066" s="17">
        <v>2</v>
      </c>
      <c r="AH2066" s="17" t="s">
        <v>11926</v>
      </c>
      <c r="AK2066" s="17" t="s">
        <v>11927</v>
      </c>
      <c r="AM2066" s="17" t="s">
        <v>200</v>
      </c>
      <c r="AN2066" s="17" t="s">
        <v>22312</v>
      </c>
      <c r="AO2066" s="17">
        <v>3</v>
      </c>
      <c r="AP2066" s="17">
        <v>80</v>
      </c>
      <c r="AQ2066" s="17">
        <v>5</v>
      </c>
      <c r="AR2066" s="17" t="s">
        <v>11941</v>
      </c>
      <c r="DN2066" s="17">
        <f>COUNTIF(AU2066:DM2066, "X")</f>
        <v>0</v>
      </c>
    </row>
    <row r="2067" spans="1:118" s="17" customFormat="1">
      <c r="A2067" s="17" t="s">
        <v>5701</v>
      </c>
      <c r="B2067" s="17">
        <v>55</v>
      </c>
      <c r="C2067" s="17">
        <v>130865</v>
      </c>
      <c r="D2067" s="17" t="s">
        <v>5702</v>
      </c>
      <c r="E2067" s="17" t="s">
        <v>535</v>
      </c>
      <c r="F2067" s="17" t="s">
        <v>30</v>
      </c>
      <c r="H2067" s="309">
        <v>21523</v>
      </c>
      <c r="I2067" s="309">
        <v>38232</v>
      </c>
      <c r="J2067" s="17" t="s">
        <v>3888</v>
      </c>
      <c r="L2067" s="17" t="s">
        <v>5703</v>
      </c>
      <c r="N2067" s="17" t="s">
        <v>19</v>
      </c>
      <c r="O2067" s="17" t="s">
        <v>15</v>
      </c>
      <c r="P2067" s="17">
        <v>45356</v>
      </c>
      <c r="AC2067" s="17" t="s">
        <v>3890</v>
      </c>
      <c r="AD2067" s="17" t="s">
        <v>3891</v>
      </c>
      <c r="AF2067" s="17">
        <v>8</v>
      </c>
      <c r="AG2067" s="17">
        <v>2</v>
      </c>
      <c r="AM2067" s="17" t="s">
        <v>105</v>
      </c>
      <c r="AN2067" s="17" t="s">
        <v>5515</v>
      </c>
      <c r="AO2067" s="17">
        <v>3</v>
      </c>
      <c r="AP2067" s="17">
        <v>80</v>
      </c>
      <c r="AQ2067" s="17">
        <v>5</v>
      </c>
      <c r="AT2067" s="17" t="s">
        <v>5516</v>
      </c>
      <c r="DN2067" s="17">
        <f>COUNTIF(AU2067:DM2067, "X")</f>
        <v>0</v>
      </c>
    </row>
    <row r="2068" spans="1:118" s="17" customFormat="1">
      <c r="A2068" s="17" t="s">
        <v>11389</v>
      </c>
      <c r="B2068" s="17">
        <v>55</v>
      </c>
      <c r="C2068" s="17">
        <v>130870</v>
      </c>
      <c r="D2068" s="17" t="s">
        <v>11390</v>
      </c>
      <c r="E2068" s="17" t="s">
        <v>343</v>
      </c>
      <c r="F2068" s="17" t="s">
        <v>56</v>
      </c>
      <c r="H2068" s="309">
        <v>27777</v>
      </c>
      <c r="I2068" s="309">
        <v>38230</v>
      </c>
      <c r="J2068" s="17" t="s">
        <v>3888</v>
      </c>
      <c r="L2068" s="17" t="s">
        <v>11391</v>
      </c>
      <c r="N2068" s="17" t="s">
        <v>14</v>
      </c>
      <c r="O2068" s="17" t="s">
        <v>15</v>
      </c>
      <c r="P2068" s="17">
        <v>45371</v>
      </c>
      <c r="Q2068" s="17">
        <v>1226</v>
      </c>
      <c r="AC2068" s="17" t="s">
        <v>14</v>
      </c>
      <c r="AF2068" s="17">
        <v>8</v>
      </c>
      <c r="AG2068" s="17">
        <v>2</v>
      </c>
      <c r="AI2068" s="17" t="s">
        <v>10178</v>
      </c>
      <c r="AM2068" s="17" t="s">
        <v>151</v>
      </c>
      <c r="AN2068" s="17" t="s">
        <v>11216</v>
      </c>
      <c r="AO2068" s="17">
        <v>3</v>
      </c>
      <c r="AP2068" s="17">
        <v>80</v>
      </c>
      <c r="AQ2068" s="17">
        <v>5</v>
      </c>
      <c r="AR2068" s="17" t="s">
        <v>10180</v>
      </c>
      <c r="BD2068" s="17" t="s">
        <v>3901</v>
      </c>
      <c r="BS2068" s="17" t="s">
        <v>3901</v>
      </c>
      <c r="CH2068" s="17" t="s">
        <v>3901</v>
      </c>
      <c r="DN2068" s="17">
        <f>COUNTIF(AU2068:DM2068, "X")</f>
        <v>3</v>
      </c>
    </row>
    <row r="2069" spans="1:118" s="17" customFormat="1">
      <c r="A2069" s="17" t="s">
        <v>23262</v>
      </c>
      <c r="B2069" s="17">
        <v>55</v>
      </c>
      <c r="C2069" s="17">
        <v>130901</v>
      </c>
      <c r="D2069" s="17" t="s">
        <v>359</v>
      </c>
      <c r="E2069" s="17" t="s">
        <v>392</v>
      </c>
      <c r="F2069" s="17" t="s">
        <v>22</v>
      </c>
      <c r="H2069" s="309">
        <v>28361</v>
      </c>
      <c r="I2069" s="309">
        <v>38243</v>
      </c>
      <c r="J2069" s="17" t="s">
        <v>3888</v>
      </c>
      <c r="L2069" s="17" t="s">
        <v>23216</v>
      </c>
      <c r="N2069" s="17" t="s">
        <v>23217</v>
      </c>
      <c r="O2069" s="17" t="s">
        <v>15</v>
      </c>
      <c r="P2069" s="17">
        <v>45361</v>
      </c>
      <c r="AF2069" s="17">
        <v>8</v>
      </c>
      <c r="AG2069" s="17">
        <v>2</v>
      </c>
      <c r="AI2069" s="17" t="s">
        <v>20542</v>
      </c>
      <c r="AM2069" s="17" t="s">
        <v>259</v>
      </c>
      <c r="AN2069" s="17" t="s">
        <v>23210</v>
      </c>
      <c r="AO2069" s="17">
        <v>3</v>
      </c>
      <c r="AP2069" s="17">
        <v>80</v>
      </c>
      <c r="AQ2069" s="17">
        <v>5</v>
      </c>
      <c r="AR2069" s="17" t="s">
        <v>22585</v>
      </c>
      <c r="AS2069" s="17" t="s">
        <v>23219</v>
      </c>
      <c r="BK2069" s="17" t="s">
        <v>3901</v>
      </c>
      <c r="CH2069" s="17" t="s">
        <v>3901</v>
      </c>
      <c r="DN2069" s="17">
        <f>COUNTIF(AU2069:DM2069, "X")</f>
        <v>2</v>
      </c>
    </row>
    <row r="2070" spans="1:118" s="17" customFormat="1">
      <c r="A2070" s="17" t="s">
        <v>5386</v>
      </c>
      <c r="B2070" s="17">
        <v>55</v>
      </c>
      <c r="C2070" s="17">
        <v>99570</v>
      </c>
      <c r="D2070" s="17" t="s">
        <v>5387</v>
      </c>
      <c r="E2070" s="17" t="s">
        <v>530</v>
      </c>
      <c r="F2070" s="17" t="s">
        <v>65</v>
      </c>
      <c r="H2070" s="309">
        <v>28904</v>
      </c>
      <c r="I2070" s="309">
        <v>35515</v>
      </c>
      <c r="J2070" s="17" t="s">
        <v>3888</v>
      </c>
      <c r="L2070" s="17" t="s">
        <v>5388</v>
      </c>
      <c r="N2070" s="17" t="s">
        <v>19</v>
      </c>
      <c r="O2070" s="17" t="s">
        <v>15</v>
      </c>
      <c r="P2070" s="17">
        <v>45356</v>
      </c>
      <c r="Q2070" s="17">
        <v>3729</v>
      </c>
      <c r="AC2070" s="17" t="s">
        <v>3890</v>
      </c>
      <c r="AD2070" s="17" t="s">
        <v>3891</v>
      </c>
      <c r="AF2070" s="17">
        <v>8</v>
      </c>
      <c r="AG2070" s="17">
        <v>2</v>
      </c>
      <c r="AM2070" s="17" t="s">
        <v>2603</v>
      </c>
      <c r="AN2070" s="17" t="s">
        <v>5023</v>
      </c>
      <c r="AO2070" s="17">
        <v>3</v>
      </c>
      <c r="AP2070" s="17">
        <v>80</v>
      </c>
      <c r="AQ2070" s="17">
        <v>5</v>
      </c>
      <c r="AT2070" s="17" t="s">
        <v>3893</v>
      </c>
      <c r="BD2070" s="17" t="s">
        <v>3901</v>
      </c>
      <c r="BK2070" s="17" t="s">
        <v>3901</v>
      </c>
      <c r="BS2070" s="17" t="s">
        <v>3901</v>
      </c>
      <c r="DN2070" s="17">
        <f>COUNTIF(AU2070:DM2070, "X")</f>
        <v>3</v>
      </c>
    </row>
    <row r="2071" spans="1:118" s="17" customFormat="1">
      <c r="A2071" s="17" t="s">
        <v>22607</v>
      </c>
      <c r="B2071" s="17">
        <v>55</v>
      </c>
      <c r="C2071" s="17">
        <v>130975</v>
      </c>
      <c r="D2071" s="17" t="s">
        <v>22608</v>
      </c>
      <c r="E2071" s="17" t="s">
        <v>167</v>
      </c>
      <c r="F2071" s="17" t="s">
        <v>22</v>
      </c>
      <c r="H2071" s="309">
        <v>20544</v>
      </c>
      <c r="I2071" s="309">
        <v>38238</v>
      </c>
      <c r="J2071" s="17" t="s">
        <v>3888</v>
      </c>
      <c r="L2071" s="17" t="s">
        <v>22609</v>
      </c>
      <c r="N2071" s="17" t="s">
        <v>126</v>
      </c>
      <c r="O2071" s="17" t="s">
        <v>15</v>
      </c>
      <c r="P2071" s="17">
        <v>45383</v>
      </c>
      <c r="AF2071" s="17">
        <v>8</v>
      </c>
      <c r="AG2071" s="17">
        <v>2</v>
      </c>
      <c r="AI2071" s="17" t="s">
        <v>20542</v>
      </c>
      <c r="AM2071" s="17" t="s">
        <v>133</v>
      </c>
      <c r="AN2071" s="17" t="s">
        <v>22584</v>
      </c>
      <c r="AO2071" s="17">
        <v>3</v>
      </c>
      <c r="AP2071" s="17">
        <v>80</v>
      </c>
      <c r="AQ2071" s="17">
        <v>5</v>
      </c>
      <c r="AR2071" s="17" t="s">
        <v>22585</v>
      </c>
      <c r="BD2071" s="17" t="s">
        <v>3901</v>
      </c>
      <c r="BQ2071" s="17" t="s">
        <v>30</v>
      </c>
      <c r="BS2071" s="17" t="s">
        <v>3901</v>
      </c>
      <c r="CH2071" s="17" t="s">
        <v>3901</v>
      </c>
      <c r="CI2071" s="17" t="s">
        <v>3901</v>
      </c>
      <c r="CU2071" s="17" t="s">
        <v>3901</v>
      </c>
      <c r="DN2071" s="17">
        <f>COUNTIF(AU2071:DM2071, "X")</f>
        <v>5</v>
      </c>
    </row>
    <row r="2072" spans="1:118" s="17" customFormat="1">
      <c r="A2072" s="17" t="s">
        <v>21945</v>
      </c>
      <c r="B2072" s="17">
        <v>55</v>
      </c>
      <c r="C2072" s="17">
        <v>131000</v>
      </c>
      <c r="D2072" s="17" t="s">
        <v>467</v>
      </c>
      <c r="E2072" s="17" t="s">
        <v>21946</v>
      </c>
      <c r="F2072" s="17" t="s">
        <v>526</v>
      </c>
      <c r="H2072" s="309">
        <v>31657</v>
      </c>
      <c r="I2072" s="309">
        <v>38225</v>
      </c>
      <c r="J2072" s="17" t="s">
        <v>3888</v>
      </c>
      <c r="K2072" s="17" t="s">
        <v>21</v>
      </c>
      <c r="L2072" s="17" t="s">
        <v>21947</v>
      </c>
      <c r="N2072" s="17" t="s">
        <v>196</v>
      </c>
      <c r="O2072" s="17" t="s">
        <v>15</v>
      </c>
      <c r="P2072" s="17">
        <v>45359</v>
      </c>
      <c r="AF2072" s="17">
        <v>8</v>
      </c>
      <c r="AG2072" s="17">
        <v>2</v>
      </c>
      <c r="AH2072" s="17" t="s">
        <v>11926</v>
      </c>
      <c r="AK2072" s="17" t="s">
        <v>21650</v>
      </c>
      <c r="AM2072" s="17" t="s">
        <v>255</v>
      </c>
      <c r="AN2072" s="17" t="s">
        <v>21914</v>
      </c>
      <c r="AO2072" s="17">
        <v>3</v>
      </c>
      <c r="AP2072" s="17">
        <v>80</v>
      </c>
      <c r="AQ2072" s="17">
        <v>5</v>
      </c>
      <c r="AR2072" s="17" t="s">
        <v>21652</v>
      </c>
      <c r="AS2072" s="17" t="s">
        <v>21915</v>
      </c>
      <c r="BD2072" s="17" t="s">
        <v>3901</v>
      </c>
      <c r="BN2072" s="17" t="s">
        <v>3901</v>
      </c>
      <c r="BS2072" s="17" t="s">
        <v>3901</v>
      </c>
      <c r="BY2072" s="17" t="s">
        <v>3901</v>
      </c>
      <c r="CH2072" s="17" t="s">
        <v>3901</v>
      </c>
      <c r="CU2072" s="17" t="s">
        <v>3901</v>
      </c>
      <c r="DE2072" s="17" t="s">
        <v>21</v>
      </c>
      <c r="DN2072" s="17">
        <f>COUNTIF(AU2072:DM2072, "X")</f>
        <v>6</v>
      </c>
    </row>
    <row r="2073" spans="1:118" s="17" customFormat="1">
      <c r="A2073" s="17" t="s">
        <v>13063</v>
      </c>
      <c r="B2073" s="17">
        <v>55</v>
      </c>
      <c r="C2073" s="17">
        <v>131009</v>
      </c>
      <c r="D2073" s="17" t="s">
        <v>13064</v>
      </c>
      <c r="E2073" s="17" t="s">
        <v>212</v>
      </c>
      <c r="F2073" s="17" t="s">
        <v>70</v>
      </c>
      <c r="H2073" s="309">
        <v>29520</v>
      </c>
      <c r="I2073" s="309">
        <v>38243</v>
      </c>
      <c r="J2073" s="17" t="s">
        <v>3888</v>
      </c>
      <c r="L2073" s="17" t="s">
        <v>13065</v>
      </c>
      <c r="N2073" s="17" t="s">
        <v>31</v>
      </c>
      <c r="O2073" s="17" t="s">
        <v>15</v>
      </c>
      <c r="P2073" s="17">
        <v>45373</v>
      </c>
      <c r="AC2073" s="17" t="s">
        <v>9895</v>
      </c>
      <c r="AF2073" s="17">
        <v>8</v>
      </c>
      <c r="AG2073" s="17">
        <v>2</v>
      </c>
      <c r="AH2073" s="17" t="s">
        <v>11926</v>
      </c>
      <c r="AK2073" s="17" t="s">
        <v>11927</v>
      </c>
      <c r="AM2073" s="17" t="s">
        <v>59</v>
      </c>
      <c r="AN2073" s="17" t="s">
        <v>12989</v>
      </c>
      <c r="AO2073" s="17">
        <v>3</v>
      </c>
      <c r="AP2073" s="17">
        <v>80</v>
      </c>
      <c r="AQ2073" s="17">
        <v>5</v>
      </c>
      <c r="AR2073" s="17" t="s">
        <v>11941</v>
      </c>
      <c r="AT2073" s="17" t="s">
        <v>12990</v>
      </c>
      <c r="BD2073" s="17" t="s">
        <v>3901</v>
      </c>
      <c r="BQ2073" s="17" t="s">
        <v>30</v>
      </c>
      <c r="BS2073" s="17" t="s">
        <v>3901</v>
      </c>
      <c r="CC2073" s="17" t="s">
        <v>3901</v>
      </c>
      <c r="CD2073" s="17" t="s">
        <v>3901</v>
      </c>
      <c r="CH2073" s="17" t="s">
        <v>3901</v>
      </c>
      <c r="CR2073" s="17" t="s">
        <v>21</v>
      </c>
      <c r="CU2073" s="17" t="s">
        <v>3901</v>
      </c>
      <c r="DA2073" s="17" t="s">
        <v>3901</v>
      </c>
      <c r="DN2073" s="17">
        <f>COUNTIF(AU2073:DM2073, "X")</f>
        <v>7</v>
      </c>
    </row>
    <row r="2074" spans="1:118" s="17" customFormat="1">
      <c r="A2074" s="17" t="s">
        <v>16119</v>
      </c>
      <c r="B2074" s="17">
        <v>55</v>
      </c>
      <c r="C2074" s="17">
        <v>131015</v>
      </c>
      <c r="D2074" s="17" t="s">
        <v>16120</v>
      </c>
      <c r="E2074" s="17" t="s">
        <v>144</v>
      </c>
      <c r="F2074" s="17" t="s">
        <v>56</v>
      </c>
      <c r="H2074" s="309">
        <v>23355</v>
      </c>
      <c r="I2074" s="309">
        <v>38247</v>
      </c>
      <c r="J2074" s="17" t="s">
        <v>3888</v>
      </c>
      <c r="L2074" s="17" t="s">
        <v>16121</v>
      </c>
      <c r="N2074" s="17" t="s">
        <v>31</v>
      </c>
      <c r="O2074" s="17" t="s">
        <v>15</v>
      </c>
      <c r="P2074" s="17">
        <v>45373</v>
      </c>
      <c r="Q2074" s="17">
        <v>1268</v>
      </c>
      <c r="AC2074" s="17" t="s">
        <v>9895</v>
      </c>
      <c r="AD2074" s="17" t="s">
        <v>9896</v>
      </c>
      <c r="AF2074" s="17">
        <v>8</v>
      </c>
      <c r="AG2074" s="17">
        <v>2</v>
      </c>
      <c r="AM2074" s="17" t="s">
        <v>37</v>
      </c>
      <c r="AN2074" s="17" t="s">
        <v>16071</v>
      </c>
      <c r="AO2074" s="17">
        <v>3</v>
      </c>
      <c r="AP2074" s="17">
        <v>80</v>
      </c>
      <c r="AQ2074" s="17">
        <v>5</v>
      </c>
      <c r="AR2074" s="17" t="s">
        <v>9898</v>
      </c>
      <c r="AT2074" s="17" t="s">
        <v>16072</v>
      </c>
      <c r="BD2074" s="17" t="s">
        <v>3901</v>
      </c>
      <c r="BH2074" s="17" t="s">
        <v>3901</v>
      </c>
      <c r="BK2074" s="17" t="s">
        <v>3901</v>
      </c>
      <c r="BN2074" s="17" t="s">
        <v>3901</v>
      </c>
      <c r="BQ2074" s="17" t="s">
        <v>30</v>
      </c>
      <c r="BS2074" s="17" t="s">
        <v>3901</v>
      </c>
      <c r="BY2074" s="17" t="s">
        <v>3901</v>
      </c>
      <c r="CC2074" s="17" t="s">
        <v>3901</v>
      </c>
      <c r="DN2074" s="17">
        <f>COUNTIF(AU2074:DM2074, "X")</f>
        <v>7</v>
      </c>
    </row>
    <row r="2075" spans="1:118" s="17" customFormat="1">
      <c r="A2075" s="17" t="s">
        <v>24658</v>
      </c>
      <c r="B2075" s="17">
        <v>55</v>
      </c>
      <c r="C2075" s="17">
        <v>131035</v>
      </c>
      <c r="D2075" s="17" t="s">
        <v>7519</v>
      </c>
      <c r="E2075" s="17" t="s">
        <v>112</v>
      </c>
      <c r="F2075" s="17" t="s">
        <v>58</v>
      </c>
      <c r="H2075" s="309">
        <v>25634</v>
      </c>
      <c r="I2075" s="309">
        <v>38245</v>
      </c>
      <c r="J2075" s="17" t="s">
        <v>3888</v>
      </c>
      <c r="L2075" s="17" t="s">
        <v>24659</v>
      </c>
      <c r="N2075" s="17" t="s">
        <v>19</v>
      </c>
      <c r="O2075" s="17" t="s">
        <v>15</v>
      </c>
      <c r="P2075" s="17">
        <v>45356</v>
      </c>
      <c r="AD2075" s="17" t="s">
        <v>3891</v>
      </c>
      <c r="AF2075" s="17">
        <v>8</v>
      </c>
      <c r="AG2075" s="17">
        <v>2</v>
      </c>
      <c r="AM2075" s="17" t="s">
        <v>141</v>
      </c>
      <c r="AN2075" s="17" t="s">
        <v>24484</v>
      </c>
      <c r="AO2075" s="17">
        <v>3</v>
      </c>
      <c r="AP2075" s="17">
        <v>80</v>
      </c>
      <c r="AQ2075" s="17">
        <v>5</v>
      </c>
      <c r="AR2075" s="17" t="s">
        <v>24485</v>
      </c>
      <c r="BD2075" s="17" t="s">
        <v>3901</v>
      </c>
      <c r="BQ2075" s="17" t="s">
        <v>21</v>
      </c>
      <c r="BS2075" s="17" t="s">
        <v>3901</v>
      </c>
      <c r="BY2075" s="17" t="s">
        <v>3901</v>
      </c>
      <c r="DN2075" s="17">
        <f>COUNTIF(AU2075:DM2075, "X")</f>
        <v>3</v>
      </c>
    </row>
    <row r="2076" spans="1:118" s="17" customFormat="1">
      <c r="A2076" s="17" t="s">
        <v>25244</v>
      </c>
      <c r="B2076" s="17">
        <v>55</v>
      </c>
      <c r="C2076" s="17">
        <v>131057</v>
      </c>
      <c r="D2076" s="17" t="s">
        <v>6882</v>
      </c>
      <c r="E2076" s="17" t="s">
        <v>160</v>
      </c>
      <c r="F2076" s="17" t="s">
        <v>84</v>
      </c>
      <c r="H2076" s="309">
        <v>26520</v>
      </c>
      <c r="I2076" s="309">
        <v>38247</v>
      </c>
      <c r="J2076" s="17" t="s">
        <v>3888</v>
      </c>
      <c r="L2076" s="17" t="s">
        <v>1069</v>
      </c>
      <c r="M2076" s="17" t="s">
        <v>805</v>
      </c>
      <c r="N2076" s="17" t="s">
        <v>31</v>
      </c>
      <c r="O2076" s="17" t="s">
        <v>15</v>
      </c>
      <c r="P2076" s="17">
        <v>45373</v>
      </c>
      <c r="AC2076" s="17" t="s">
        <v>9895</v>
      </c>
      <c r="AD2076" s="17" t="s">
        <v>9896</v>
      </c>
      <c r="AF2076" s="17">
        <v>8</v>
      </c>
      <c r="AG2076" s="17">
        <v>2</v>
      </c>
      <c r="AM2076" s="17" t="s">
        <v>67</v>
      </c>
      <c r="AN2076" s="17" t="s">
        <v>25087</v>
      </c>
      <c r="AO2076" s="17">
        <v>3</v>
      </c>
      <c r="AP2076" s="17">
        <v>80</v>
      </c>
      <c r="AQ2076" s="17">
        <v>5</v>
      </c>
      <c r="AR2076" s="17" t="s">
        <v>9898</v>
      </c>
      <c r="AT2076" s="17" t="s">
        <v>16072</v>
      </c>
      <c r="BD2076" s="17" t="s">
        <v>3901</v>
      </c>
      <c r="CU2076" s="17" t="s">
        <v>3901</v>
      </c>
      <c r="DN2076" s="17">
        <f>COUNTIF(AU2076:DM2076, "X")</f>
        <v>2</v>
      </c>
    </row>
    <row r="2077" spans="1:118" s="17" customFormat="1">
      <c r="A2077" s="17" t="s">
        <v>21532</v>
      </c>
      <c r="B2077" s="17">
        <v>55</v>
      </c>
      <c r="C2077" s="17">
        <v>131093</v>
      </c>
      <c r="D2077" s="17" t="s">
        <v>10</v>
      </c>
      <c r="E2077" s="17" t="s">
        <v>4129</v>
      </c>
      <c r="F2077" s="17" t="s">
        <v>25</v>
      </c>
      <c r="H2077" s="309">
        <v>29497</v>
      </c>
      <c r="I2077" s="309">
        <v>38238</v>
      </c>
      <c r="J2077" s="17" t="s">
        <v>3888</v>
      </c>
      <c r="L2077" s="17" t="s">
        <v>21533</v>
      </c>
      <c r="N2077" s="17" t="s">
        <v>26</v>
      </c>
      <c r="O2077" s="17" t="s">
        <v>15</v>
      </c>
      <c r="P2077" s="17">
        <v>45318</v>
      </c>
      <c r="Q2077" s="17">
        <v>1447</v>
      </c>
      <c r="AF2077" s="17">
        <v>15</v>
      </c>
      <c r="AG2077" s="17">
        <v>2</v>
      </c>
      <c r="AI2077" s="17" t="s">
        <v>20669</v>
      </c>
      <c r="AM2077" s="17" t="s">
        <v>2617</v>
      </c>
      <c r="AN2077" s="17" t="s">
        <v>21447</v>
      </c>
      <c r="AO2077" s="17">
        <v>3</v>
      </c>
      <c r="AP2077" s="17">
        <v>80</v>
      </c>
      <c r="AQ2077" s="17">
        <v>5</v>
      </c>
      <c r="AR2077" s="17" t="s">
        <v>20671</v>
      </c>
      <c r="AS2077" s="17" t="s">
        <v>21222</v>
      </c>
      <c r="BD2077" s="17" t="s">
        <v>3901</v>
      </c>
      <c r="BK2077" s="17" t="s">
        <v>3901</v>
      </c>
      <c r="BN2077" s="17" t="s">
        <v>3901</v>
      </c>
      <c r="BQ2077" s="17" t="s">
        <v>30</v>
      </c>
      <c r="CH2077" s="17" t="s">
        <v>3901</v>
      </c>
      <c r="CR2077" s="17" t="s">
        <v>21</v>
      </c>
      <c r="CU2077" s="17" t="s">
        <v>3901</v>
      </c>
      <c r="DN2077" s="17">
        <f>COUNTIF(AU2077:DM2077, "X")</f>
        <v>5</v>
      </c>
    </row>
    <row r="2078" spans="1:118" s="17" customFormat="1">
      <c r="A2078" s="17" t="s">
        <v>20343</v>
      </c>
      <c r="B2078" s="17">
        <v>55</v>
      </c>
      <c r="C2078" s="17">
        <v>131130</v>
      </c>
      <c r="D2078" s="17" t="s">
        <v>10859</v>
      </c>
      <c r="E2078" s="17" t="s">
        <v>20344</v>
      </c>
      <c r="F2078" s="17" t="s">
        <v>171</v>
      </c>
      <c r="H2078" s="309">
        <v>29230</v>
      </c>
      <c r="I2078" s="309">
        <v>38250</v>
      </c>
      <c r="J2078" s="17" t="s">
        <v>3888</v>
      </c>
      <c r="L2078" s="17" t="s">
        <v>20345</v>
      </c>
      <c r="N2078" s="17" t="s">
        <v>14</v>
      </c>
      <c r="O2078" s="17" t="s">
        <v>15</v>
      </c>
      <c r="P2078" s="17">
        <v>45371</v>
      </c>
      <c r="AF2078" s="17">
        <v>8</v>
      </c>
      <c r="AG2078" s="17">
        <v>2</v>
      </c>
      <c r="AI2078" s="17" t="s">
        <v>10178</v>
      </c>
      <c r="AM2078" s="17" t="s">
        <v>85</v>
      </c>
      <c r="AN2078" s="17" t="s">
        <v>20273</v>
      </c>
      <c r="AO2078" s="17">
        <v>3</v>
      </c>
      <c r="AP2078" s="17">
        <v>80</v>
      </c>
      <c r="AQ2078" s="17">
        <v>5</v>
      </c>
      <c r="AR2078" s="17" t="s">
        <v>10180</v>
      </c>
      <c r="BD2078" s="17" t="s">
        <v>3901</v>
      </c>
      <c r="BK2078" s="17" t="s">
        <v>3901</v>
      </c>
      <c r="BS2078" s="17" t="s">
        <v>3901</v>
      </c>
      <c r="DN2078" s="17">
        <f>COUNTIF(AU2078:DM2078, "X")</f>
        <v>3</v>
      </c>
    </row>
    <row r="2079" spans="1:118" s="17" customFormat="1">
      <c r="A2079" s="17" t="s">
        <v>17946</v>
      </c>
      <c r="B2079" s="17">
        <v>55</v>
      </c>
      <c r="C2079" s="17">
        <v>131159</v>
      </c>
      <c r="D2079" s="17" t="s">
        <v>17947</v>
      </c>
      <c r="E2079" s="17" t="s">
        <v>42</v>
      </c>
      <c r="F2079" s="17" t="s">
        <v>110</v>
      </c>
      <c r="H2079" s="309">
        <v>25604</v>
      </c>
      <c r="I2079" s="309">
        <v>44064</v>
      </c>
      <c r="J2079" s="17" t="s">
        <v>3888</v>
      </c>
      <c r="L2079" s="17" t="s">
        <v>17948</v>
      </c>
      <c r="N2079" s="17" t="s">
        <v>14</v>
      </c>
      <c r="O2079" s="17" t="s">
        <v>15</v>
      </c>
      <c r="P2079" s="17">
        <v>45371</v>
      </c>
      <c r="AF2079" s="17">
        <v>15</v>
      </c>
      <c r="AG2079" s="17">
        <v>2</v>
      </c>
      <c r="AH2079" s="17" t="s">
        <v>11926</v>
      </c>
      <c r="AK2079" s="17" t="s">
        <v>17298</v>
      </c>
      <c r="AM2079" s="17" t="s">
        <v>51</v>
      </c>
      <c r="AN2079" s="17" t="s">
        <v>17933</v>
      </c>
      <c r="AO2079" s="17">
        <v>3</v>
      </c>
      <c r="AP2079" s="17">
        <v>80</v>
      </c>
      <c r="AQ2079" s="17">
        <v>5</v>
      </c>
      <c r="AR2079" s="17" t="s">
        <v>17300</v>
      </c>
      <c r="BD2079" s="17" t="s">
        <v>3901</v>
      </c>
      <c r="DN2079" s="17">
        <f>COUNTIF(AU2079:DM2079, "X")</f>
        <v>1</v>
      </c>
    </row>
    <row r="2080" spans="1:118" s="17" customFormat="1">
      <c r="A2080" s="17" t="s">
        <v>5488</v>
      </c>
      <c r="B2080" s="17">
        <v>55</v>
      </c>
      <c r="C2080" s="17">
        <v>131203</v>
      </c>
      <c r="D2080" s="17" t="s">
        <v>5489</v>
      </c>
      <c r="E2080" s="17" t="s">
        <v>462</v>
      </c>
      <c r="F2080" s="17" t="s">
        <v>4187</v>
      </c>
      <c r="H2080" s="309">
        <v>21986</v>
      </c>
      <c r="I2080" s="309">
        <v>38264</v>
      </c>
      <c r="J2080" s="17" t="s">
        <v>3888</v>
      </c>
      <c r="L2080" s="17" t="s">
        <v>5165</v>
      </c>
      <c r="N2080" s="17" t="s">
        <v>19</v>
      </c>
      <c r="O2080" s="17" t="s">
        <v>15</v>
      </c>
      <c r="P2080" s="17">
        <v>45356</v>
      </c>
      <c r="AC2080" s="17" t="s">
        <v>3890</v>
      </c>
      <c r="AD2080" s="17" t="s">
        <v>3891</v>
      </c>
      <c r="AF2080" s="17">
        <v>15</v>
      </c>
      <c r="AG2080" s="17">
        <v>2</v>
      </c>
      <c r="AM2080" s="17" t="s">
        <v>2603</v>
      </c>
      <c r="AN2080" s="17" t="s">
        <v>5023</v>
      </c>
      <c r="AO2080" s="17">
        <v>3</v>
      </c>
      <c r="AP2080" s="17">
        <v>80</v>
      </c>
      <c r="AQ2080" s="17">
        <v>5</v>
      </c>
      <c r="AT2080" s="17" t="s">
        <v>3893</v>
      </c>
      <c r="BD2080" s="17" t="s">
        <v>3901</v>
      </c>
      <c r="BH2080" s="17" t="s">
        <v>3901</v>
      </c>
      <c r="BS2080" s="17" t="s">
        <v>3901</v>
      </c>
      <c r="CC2080" s="17" t="s">
        <v>3901</v>
      </c>
      <c r="CG2080" s="17" t="s">
        <v>21</v>
      </c>
      <c r="CH2080" s="17" t="s">
        <v>3901</v>
      </c>
      <c r="CN2080" s="17" t="s">
        <v>3901</v>
      </c>
      <c r="CR2080" s="17" t="s">
        <v>21</v>
      </c>
      <c r="CU2080" s="17" t="s">
        <v>3901</v>
      </c>
      <c r="DA2080" s="17" t="s">
        <v>3901</v>
      </c>
      <c r="DD2080" s="17" t="s">
        <v>3901</v>
      </c>
      <c r="DN2080" s="17">
        <f>COUNTIF(AU2080:DM2080, "X")</f>
        <v>9</v>
      </c>
    </row>
    <row r="2081" spans="1:118" s="17" customFormat="1">
      <c r="A2081" s="17" t="s">
        <v>26101</v>
      </c>
      <c r="B2081" s="17">
        <v>55</v>
      </c>
      <c r="C2081" s="17">
        <v>131229</v>
      </c>
      <c r="D2081" s="17" t="s">
        <v>21298</v>
      </c>
      <c r="E2081" s="17" t="s">
        <v>52</v>
      </c>
      <c r="H2081" s="309">
        <v>30639</v>
      </c>
      <c r="I2081" s="309">
        <v>41172</v>
      </c>
      <c r="J2081" s="17" t="s">
        <v>3888</v>
      </c>
      <c r="L2081" s="17" t="s">
        <v>26102</v>
      </c>
      <c r="N2081" s="17" t="s">
        <v>19</v>
      </c>
      <c r="O2081" s="17" t="s">
        <v>15</v>
      </c>
      <c r="P2081" s="17">
        <v>45356</v>
      </c>
      <c r="Q2081" s="17">
        <v>7511</v>
      </c>
      <c r="AD2081" s="17" t="s">
        <v>3891</v>
      </c>
      <c r="AF2081" s="17">
        <v>15</v>
      </c>
      <c r="AG2081" s="17">
        <v>2</v>
      </c>
      <c r="AM2081" s="17" t="s">
        <v>20</v>
      </c>
      <c r="AN2081" s="17" t="s">
        <v>26023</v>
      </c>
      <c r="AO2081" s="17">
        <v>3</v>
      </c>
      <c r="AP2081" s="17">
        <v>80</v>
      </c>
      <c r="AQ2081" s="17">
        <v>5</v>
      </c>
      <c r="AR2081" s="17" t="s">
        <v>22150</v>
      </c>
      <c r="BD2081" s="17" t="s">
        <v>3901</v>
      </c>
      <c r="CH2081" s="17" t="s">
        <v>3901</v>
      </c>
      <c r="DN2081" s="17">
        <f>COUNTIF(AU2081:DM2081, "X")</f>
        <v>2</v>
      </c>
    </row>
    <row r="2082" spans="1:118" s="17" customFormat="1">
      <c r="A2082" s="17" t="s">
        <v>12690</v>
      </c>
      <c r="B2082" s="17">
        <v>55</v>
      </c>
      <c r="C2082" s="17">
        <v>131268</v>
      </c>
      <c r="D2082" s="17" t="s">
        <v>12691</v>
      </c>
      <c r="E2082" s="17" t="s">
        <v>847</v>
      </c>
      <c r="F2082" s="17" t="s">
        <v>70</v>
      </c>
      <c r="H2082" s="309">
        <v>31349</v>
      </c>
      <c r="I2082" s="309">
        <v>44065</v>
      </c>
      <c r="J2082" s="17" t="s">
        <v>3888</v>
      </c>
      <c r="L2082" s="17" t="s">
        <v>12692</v>
      </c>
      <c r="N2082" s="17" t="s">
        <v>31</v>
      </c>
      <c r="O2082" s="17" t="s">
        <v>15</v>
      </c>
      <c r="P2082" s="17">
        <v>45373</v>
      </c>
      <c r="AC2082" s="17" t="s">
        <v>9895</v>
      </c>
      <c r="AD2082" s="17" t="s">
        <v>9896</v>
      </c>
      <c r="AF2082" s="17">
        <v>15</v>
      </c>
      <c r="AG2082" s="17">
        <v>2</v>
      </c>
      <c r="AM2082" s="17" t="s">
        <v>156</v>
      </c>
      <c r="AN2082" s="17" t="s">
        <v>12693</v>
      </c>
      <c r="AO2082" s="17">
        <v>3</v>
      </c>
      <c r="AP2082" s="17">
        <v>80</v>
      </c>
      <c r="AQ2082" s="17">
        <v>5</v>
      </c>
      <c r="AR2082" s="17" t="s">
        <v>9898</v>
      </c>
      <c r="AT2082" s="17" t="s">
        <v>11929</v>
      </c>
      <c r="DN2082" s="17">
        <f>COUNTIF(AU2082:DM2082, "X")</f>
        <v>0</v>
      </c>
    </row>
    <row r="2083" spans="1:118" s="17" customFormat="1">
      <c r="A2083" s="17" t="s">
        <v>14722</v>
      </c>
      <c r="B2083" s="17">
        <v>55</v>
      </c>
      <c r="C2083" s="17">
        <v>131270</v>
      </c>
      <c r="D2083" s="17" t="s">
        <v>490</v>
      </c>
      <c r="E2083" s="17" t="s">
        <v>174</v>
      </c>
      <c r="H2083" s="309">
        <v>31682</v>
      </c>
      <c r="I2083" s="309">
        <v>38260</v>
      </c>
      <c r="J2083" s="17" t="s">
        <v>3888</v>
      </c>
      <c r="L2083" s="17" t="s">
        <v>14723</v>
      </c>
      <c r="N2083" s="17" t="s">
        <v>31</v>
      </c>
      <c r="O2083" s="17" t="s">
        <v>15</v>
      </c>
      <c r="P2083" s="17">
        <v>45373</v>
      </c>
      <c r="Q2083" s="17">
        <v>3320</v>
      </c>
      <c r="AC2083" s="17" t="s">
        <v>9895</v>
      </c>
      <c r="AD2083" s="17" t="s">
        <v>9896</v>
      </c>
      <c r="AF2083" s="17">
        <v>8</v>
      </c>
      <c r="AG2083" s="17">
        <v>2</v>
      </c>
      <c r="AM2083" s="17" t="s">
        <v>335</v>
      </c>
      <c r="AN2083" s="17" t="s">
        <v>14693</v>
      </c>
      <c r="AO2083" s="17">
        <v>3</v>
      </c>
      <c r="AP2083" s="17">
        <v>80</v>
      </c>
      <c r="AQ2083" s="17">
        <v>5</v>
      </c>
      <c r="AR2083" s="17" t="s">
        <v>9898</v>
      </c>
      <c r="AT2083" s="17" t="s">
        <v>14152</v>
      </c>
      <c r="BD2083" s="17" t="s">
        <v>3901</v>
      </c>
      <c r="BS2083" s="17" t="s">
        <v>3901</v>
      </c>
      <c r="DN2083" s="17">
        <f>COUNTIF(AU2083:DM2083, "X")</f>
        <v>2</v>
      </c>
    </row>
    <row r="2084" spans="1:118" s="17" customFormat="1">
      <c r="A2084" s="17" t="s">
        <v>25825</v>
      </c>
      <c r="B2084" s="17">
        <v>55</v>
      </c>
      <c r="C2084" s="17">
        <v>131296</v>
      </c>
      <c r="D2084" s="17" t="s">
        <v>25826</v>
      </c>
      <c r="E2084" s="17" t="s">
        <v>336</v>
      </c>
      <c r="F2084" s="17" t="s">
        <v>70</v>
      </c>
      <c r="H2084" s="309">
        <v>23581</v>
      </c>
      <c r="I2084" s="309">
        <v>38253</v>
      </c>
      <c r="J2084" s="17" t="s">
        <v>3888</v>
      </c>
      <c r="L2084" s="17" t="s">
        <v>25827</v>
      </c>
      <c r="N2084" s="17" t="s">
        <v>14</v>
      </c>
      <c r="O2084" s="17" t="s">
        <v>15</v>
      </c>
      <c r="P2084" s="17">
        <v>45371</v>
      </c>
      <c r="AC2084" s="17" t="s">
        <v>17772</v>
      </c>
      <c r="AF2084" s="17">
        <v>15</v>
      </c>
      <c r="AG2084" s="17">
        <v>2</v>
      </c>
      <c r="AH2084" s="17" t="s">
        <v>11926</v>
      </c>
      <c r="AK2084" s="17" t="s">
        <v>17298</v>
      </c>
      <c r="AM2084" s="17" t="s">
        <v>39</v>
      </c>
      <c r="AN2084" s="17" t="s">
        <v>25609</v>
      </c>
      <c r="AO2084" s="17">
        <v>3</v>
      </c>
      <c r="AP2084" s="17">
        <v>80</v>
      </c>
      <c r="AQ2084" s="17">
        <v>5</v>
      </c>
      <c r="AT2084" s="17" t="s">
        <v>25610</v>
      </c>
      <c r="BD2084" s="17" t="s">
        <v>3901</v>
      </c>
      <c r="BF2084" s="17" t="s">
        <v>3901</v>
      </c>
      <c r="BH2084" s="17" t="s">
        <v>3901</v>
      </c>
      <c r="BN2084" s="17" t="s">
        <v>3901</v>
      </c>
      <c r="BS2084" s="17" t="s">
        <v>3901</v>
      </c>
      <c r="BZ2084" s="17" t="s">
        <v>3901</v>
      </c>
      <c r="CC2084" s="17" t="s">
        <v>3901</v>
      </c>
      <c r="CH2084" s="17" t="s">
        <v>3901</v>
      </c>
      <c r="CM2084" s="17" t="s">
        <v>3901</v>
      </c>
      <c r="CN2084" s="17" t="s">
        <v>3901</v>
      </c>
      <c r="CO2084" s="17" t="s">
        <v>3901</v>
      </c>
      <c r="CQ2084" s="17" t="s">
        <v>3901</v>
      </c>
      <c r="CU2084" s="17" t="s">
        <v>3901</v>
      </c>
      <c r="CX2084" s="17" t="s">
        <v>3901</v>
      </c>
      <c r="DA2084" s="17" t="s">
        <v>3901</v>
      </c>
      <c r="DD2084" s="17" t="s">
        <v>3901</v>
      </c>
      <c r="DN2084" s="17">
        <f>COUNTIF(AU2084:DM2084, "X")</f>
        <v>16</v>
      </c>
    </row>
    <row r="2085" spans="1:118" s="17" customFormat="1">
      <c r="A2085" s="17" t="s">
        <v>14495</v>
      </c>
      <c r="B2085" s="17">
        <v>55</v>
      </c>
      <c r="C2085" s="17">
        <v>131359</v>
      </c>
      <c r="D2085" s="17" t="s">
        <v>14496</v>
      </c>
      <c r="E2085" s="17" t="s">
        <v>128</v>
      </c>
      <c r="F2085" s="17" t="s">
        <v>70</v>
      </c>
      <c r="H2085" s="309">
        <v>23239</v>
      </c>
      <c r="I2085" s="309">
        <v>38257</v>
      </c>
      <c r="J2085" s="17" t="s">
        <v>3888</v>
      </c>
      <c r="L2085" s="17" t="s">
        <v>14497</v>
      </c>
      <c r="N2085" s="17" t="s">
        <v>31</v>
      </c>
      <c r="O2085" s="17" t="s">
        <v>15</v>
      </c>
      <c r="P2085" s="17">
        <v>45373</v>
      </c>
      <c r="AC2085" s="17" t="s">
        <v>9895</v>
      </c>
      <c r="AD2085" s="17" t="s">
        <v>9896</v>
      </c>
      <c r="AF2085" s="17">
        <v>8</v>
      </c>
      <c r="AG2085" s="17">
        <v>2</v>
      </c>
      <c r="AM2085" s="17" t="s">
        <v>108</v>
      </c>
      <c r="AN2085" s="17" t="s">
        <v>14364</v>
      </c>
      <c r="AO2085" s="17">
        <v>3</v>
      </c>
      <c r="AP2085" s="17">
        <v>80</v>
      </c>
      <c r="AQ2085" s="17">
        <v>5</v>
      </c>
      <c r="AR2085" s="17" t="s">
        <v>9898</v>
      </c>
      <c r="AT2085" s="17" t="s">
        <v>14152</v>
      </c>
      <c r="BD2085" s="17" t="s">
        <v>3901</v>
      </c>
      <c r="BS2085" s="17" t="s">
        <v>3901</v>
      </c>
      <c r="CH2085" s="17" t="s">
        <v>3901</v>
      </c>
      <c r="CU2085" s="17" t="s">
        <v>3901</v>
      </c>
      <c r="DN2085" s="17">
        <f>COUNTIF(AU2085:DM2085, "X")</f>
        <v>4</v>
      </c>
    </row>
    <row r="2086" spans="1:118" s="17" customFormat="1">
      <c r="A2086" s="17" t="s">
        <v>18612</v>
      </c>
      <c r="B2086" s="17">
        <v>55</v>
      </c>
      <c r="C2086" s="17">
        <v>131376</v>
      </c>
      <c r="D2086" s="17" t="s">
        <v>18613</v>
      </c>
      <c r="E2086" s="17" t="s">
        <v>18614</v>
      </c>
      <c r="F2086" s="17" t="s">
        <v>65</v>
      </c>
      <c r="H2086" s="309">
        <v>25013</v>
      </c>
      <c r="I2086" s="309">
        <v>38252</v>
      </c>
      <c r="J2086" s="17" t="s">
        <v>3888</v>
      </c>
      <c r="L2086" s="17" t="s">
        <v>18615</v>
      </c>
      <c r="N2086" s="17" t="s">
        <v>31</v>
      </c>
      <c r="O2086" s="17" t="s">
        <v>15</v>
      </c>
      <c r="P2086" s="17">
        <v>45373</v>
      </c>
      <c r="AD2086" s="17" t="s">
        <v>9896</v>
      </c>
      <c r="AF2086" s="17">
        <v>8</v>
      </c>
      <c r="AG2086" s="17">
        <v>2</v>
      </c>
      <c r="AM2086" s="17" t="s">
        <v>87</v>
      </c>
      <c r="AN2086" s="17" t="s">
        <v>18599</v>
      </c>
      <c r="AO2086" s="17">
        <v>3</v>
      </c>
      <c r="AP2086" s="17">
        <v>80</v>
      </c>
      <c r="AQ2086" s="17">
        <v>5</v>
      </c>
      <c r="AR2086" s="17" t="s">
        <v>9898</v>
      </c>
      <c r="BD2086" s="17" t="s">
        <v>3901</v>
      </c>
      <c r="BH2086" s="17" t="s">
        <v>3901</v>
      </c>
      <c r="BQ2086" s="17" t="s">
        <v>30</v>
      </c>
      <c r="BS2086" s="17" t="s">
        <v>3901</v>
      </c>
      <c r="DN2086" s="17">
        <f>COUNTIF(AU2086:DM2086, "X")</f>
        <v>3</v>
      </c>
    </row>
    <row r="2087" spans="1:118" s="17" customFormat="1">
      <c r="A2087" s="17" t="s">
        <v>20889</v>
      </c>
      <c r="B2087" s="17">
        <v>55</v>
      </c>
      <c r="C2087" s="17">
        <v>101482</v>
      </c>
      <c r="D2087" s="17" t="s">
        <v>20890</v>
      </c>
      <c r="E2087" s="17" t="s">
        <v>205</v>
      </c>
      <c r="F2087" s="17" t="s">
        <v>58</v>
      </c>
      <c r="H2087" s="309">
        <v>25455</v>
      </c>
      <c r="I2087" s="309">
        <v>44011</v>
      </c>
      <c r="J2087" s="17" t="s">
        <v>3888</v>
      </c>
      <c r="L2087" s="17" t="s">
        <v>20891</v>
      </c>
      <c r="N2087" s="17" t="s">
        <v>26</v>
      </c>
      <c r="O2087" s="17" t="s">
        <v>15</v>
      </c>
      <c r="P2087" s="17">
        <v>45318</v>
      </c>
      <c r="AF2087" s="17">
        <v>15</v>
      </c>
      <c r="AG2087" s="17">
        <v>2</v>
      </c>
      <c r="AI2087" s="17" t="s">
        <v>20669</v>
      </c>
      <c r="AM2087" s="17" t="s">
        <v>27</v>
      </c>
      <c r="AN2087" s="17" t="s">
        <v>20847</v>
      </c>
      <c r="AO2087" s="17">
        <v>3</v>
      </c>
      <c r="AP2087" s="17">
        <v>80</v>
      </c>
      <c r="AQ2087" s="17">
        <v>5</v>
      </c>
      <c r="AR2087" s="17" t="s">
        <v>20671</v>
      </c>
      <c r="BD2087" s="17" t="s">
        <v>3901</v>
      </c>
      <c r="BF2087" s="17" t="s">
        <v>3901</v>
      </c>
      <c r="BS2087" s="17" t="s">
        <v>3901</v>
      </c>
      <c r="BY2087" s="17" t="s">
        <v>3901</v>
      </c>
      <c r="DN2087" s="17">
        <f>COUNTIF(AU2087:DM2087, "X")</f>
        <v>4</v>
      </c>
    </row>
    <row r="2088" spans="1:118" s="17" customFormat="1">
      <c r="A2088" s="17" t="s">
        <v>16394</v>
      </c>
      <c r="B2088" s="17">
        <v>55</v>
      </c>
      <c r="C2088" s="17">
        <v>131466</v>
      </c>
      <c r="D2088" s="17" t="s">
        <v>16395</v>
      </c>
      <c r="E2088" s="17" t="s">
        <v>412</v>
      </c>
      <c r="F2088" s="17" t="s">
        <v>56</v>
      </c>
      <c r="H2088" s="309">
        <v>31494</v>
      </c>
      <c r="I2088" s="309">
        <v>44096</v>
      </c>
      <c r="J2088" s="17" t="s">
        <v>3888</v>
      </c>
      <c r="L2088" s="17" t="s">
        <v>16396</v>
      </c>
      <c r="N2088" s="17" t="s">
        <v>31</v>
      </c>
      <c r="O2088" s="17" t="s">
        <v>15</v>
      </c>
      <c r="P2088" s="17">
        <v>45373</v>
      </c>
      <c r="AC2088" s="17" t="s">
        <v>9895</v>
      </c>
      <c r="AD2088" s="17" t="s">
        <v>9896</v>
      </c>
      <c r="AF2088" s="17">
        <v>15</v>
      </c>
      <c r="AG2088" s="17">
        <v>2</v>
      </c>
      <c r="AM2088" s="17" t="s">
        <v>41</v>
      </c>
      <c r="AN2088" s="17" t="s">
        <v>16339</v>
      </c>
      <c r="AO2088" s="17">
        <v>3</v>
      </c>
      <c r="AP2088" s="17">
        <v>80</v>
      </c>
      <c r="AQ2088" s="17">
        <v>5</v>
      </c>
      <c r="AR2088" s="17" t="s">
        <v>9898</v>
      </c>
      <c r="AT2088" s="17" t="s">
        <v>16072</v>
      </c>
      <c r="BS2088" s="17" t="s">
        <v>3901</v>
      </c>
      <c r="DN2088" s="17">
        <f>COUNTIF(AU2088:DM2088, "X")</f>
        <v>1</v>
      </c>
    </row>
    <row r="2089" spans="1:118" s="17" customFormat="1">
      <c r="A2089" s="17" t="s">
        <v>12752</v>
      </c>
      <c r="B2089" s="17">
        <v>55</v>
      </c>
      <c r="C2089" s="17">
        <v>131471</v>
      </c>
      <c r="D2089" s="17" t="s">
        <v>329</v>
      </c>
      <c r="E2089" s="17" t="s">
        <v>120</v>
      </c>
      <c r="F2089" s="17" t="s">
        <v>12753</v>
      </c>
      <c r="H2089" s="309">
        <v>26703</v>
      </c>
      <c r="I2089" s="309">
        <v>38257</v>
      </c>
      <c r="J2089" s="17" t="s">
        <v>3888</v>
      </c>
      <c r="L2089" s="17" t="s">
        <v>12713</v>
      </c>
      <c r="M2089" s="17" t="s">
        <v>12754</v>
      </c>
      <c r="N2089" s="17" t="s">
        <v>31</v>
      </c>
      <c r="O2089" s="17" t="s">
        <v>15</v>
      </c>
      <c r="P2089" s="17">
        <v>45373</v>
      </c>
      <c r="AC2089" s="17" t="s">
        <v>9895</v>
      </c>
      <c r="AD2089" s="17" t="s">
        <v>9896</v>
      </c>
      <c r="AF2089" s="17">
        <v>15</v>
      </c>
      <c r="AG2089" s="17">
        <v>2</v>
      </c>
      <c r="AM2089" s="17" t="s">
        <v>156</v>
      </c>
      <c r="AN2089" s="17" t="s">
        <v>12693</v>
      </c>
      <c r="AO2089" s="17">
        <v>3</v>
      </c>
      <c r="AP2089" s="17">
        <v>80</v>
      </c>
      <c r="AQ2089" s="17">
        <v>5</v>
      </c>
      <c r="AR2089" s="17" t="s">
        <v>9898</v>
      </c>
      <c r="AT2089" s="17" t="s">
        <v>11929</v>
      </c>
      <c r="BS2089" s="17" t="s">
        <v>3901</v>
      </c>
      <c r="CH2089" s="17" t="s">
        <v>3901</v>
      </c>
      <c r="DN2089" s="17">
        <f>COUNTIF(AU2089:DM2089, "X")</f>
        <v>2</v>
      </c>
    </row>
    <row r="2090" spans="1:118" s="17" customFormat="1">
      <c r="A2090" s="17" t="s">
        <v>17307</v>
      </c>
      <c r="B2090" s="17">
        <v>55</v>
      </c>
      <c r="C2090" s="17">
        <v>131479</v>
      </c>
      <c r="D2090" s="17" t="s">
        <v>5178</v>
      </c>
      <c r="E2090" s="17" t="s">
        <v>479</v>
      </c>
      <c r="F2090" s="17" t="s">
        <v>33</v>
      </c>
      <c r="H2090" s="309">
        <v>26994</v>
      </c>
      <c r="I2090" s="309">
        <v>38264</v>
      </c>
      <c r="J2090" s="17" t="s">
        <v>3888</v>
      </c>
      <c r="L2090" s="17" t="s">
        <v>17308</v>
      </c>
      <c r="N2090" s="17" t="s">
        <v>14</v>
      </c>
      <c r="O2090" s="17" t="s">
        <v>15</v>
      </c>
      <c r="P2090" s="17">
        <v>45371</v>
      </c>
      <c r="AF2090" s="17">
        <v>8</v>
      </c>
      <c r="AG2090" s="17">
        <v>2</v>
      </c>
      <c r="AH2090" s="17" t="s">
        <v>11926</v>
      </c>
      <c r="AK2090" s="17" t="s">
        <v>17298</v>
      </c>
      <c r="AM2090" s="17" t="s">
        <v>88</v>
      </c>
      <c r="AN2090" s="17" t="s">
        <v>17299</v>
      </c>
      <c r="AO2090" s="17">
        <v>3</v>
      </c>
      <c r="AP2090" s="17">
        <v>80</v>
      </c>
      <c r="AQ2090" s="17">
        <v>5</v>
      </c>
      <c r="AR2090" s="17" t="s">
        <v>17300</v>
      </c>
      <c r="BD2090" s="17" t="s">
        <v>3901</v>
      </c>
      <c r="BS2090" s="17" t="s">
        <v>3901</v>
      </c>
      <c r="BY2090" s="17" t="s">
        <v>3901</v>
      </c>
      <c r="CH2090" s="17" t="s">
        <v>3901</v>
      </c>
      <c r="CU2090" s="17" t="s">
        <v>3901</v>
      </c>
      <c r="DN2090" s="17">
        <f>COUNTIF(AU2090:DM2090, "X")</f>
        <v>5</v>
      </c>
    </row>
    <row r="2091" spans="1:118" s="17" customFormat="1">
      <c r="A2091" s="17" t="s">
        <v>16311</v>
      </c>
      <c r="B2091" s="17">
        <v>55</v>
      </c>
      <c r="C2091" s="17">
        <v>131522</v>
      </c>
      <c r="D2091" s="17" t="s">
        <v>353</v>
      </c>
      <c r="E2091" s="17" t="s">
        <v>147</v>
      </c>
      <c r="F2091" s="17" t="s">
        <v>21</v>
      </c>
      <c r="H2091" s="309">
        <v>26937</v>
      </c>
      <c r="I2091" s="309">
        <v>38238</v>
      </c>
      <c r="J2091" s="17" t="s">
        <v>3888</v>
      </c>
      <c r="L2091" s="17" t="s">
        <v>16312</v>
      </c>
      <c r="N2091" s="17" t="s">
        <v>31</v>
      </c>
      <c r="O2091" s="17" t="s">
        <v>15</v>
      </c>
      <c r="P2091" s="17">
        <v>45373</v>
      </c>
      <c r="AC2091" s="17" t="s">
        <v>9895</v>
      </c>
      <c r="AD2091" s="17" t="s">
        <v>9896</v>
      </c>
      <c r="AF2091" s="17">
        <v>8</v>
      </c>
      <c r="AG2091" s="17">
        <v>2</v>
      </c>
      <c r="AM2091" s="17" t="s">
        <v>37</v>
      </c>
      <c r="AN2091" s="17" t="s">
        <v>16071</v>
      </c>
      <c r="AO2091" s="17">
        <v>3</v>
      </c>
      <c r="AP2091" s="17">
        <v>80</v>
      </c>
      <c r="AQ2091" s="17">
        <v>5</v>
      </c>
      <c r="AR2091" s="17" t="s">
        <v>9898</v>
      </c>
      <c r="AT2091" s="17" t="s">
        <v>16072</v>
      </c>
      <c r="BD2091" s="17" t="s">
        <v>3901</v>
      </c>
      <c r="BS2091" s="17" t="s">
        <v>3901</v>
      </c>
      <c r="CH2091" s="17" t="s">
        <v>3901</v>
      </c>
      <c r="DN2091" s="17">
        <f>COUNTIF(AU2091:DM2091, "X")</f>
        <v>3</v>
      </c>
    </row>
    <row r="2092" spans="1:118" s="17" customFormat="1">
      <c r="A2092" s="17" t="s">
        <v>11480</v>
      </c>
      <c r="B2092" s="17">
        <v>55</v>
      </c>
      <c r="C2092" s="17">
        <v>131560</v>
      </c>
      <c r="D2092" s="17" t="s">
        <v>11425</v>
      </c>
      <c r="E2092" s="17" t="s">
        <v>165</v>
      </c>
      <c r="F2092" s="17" t="s">
        <v>129</v>
      </c>
      <c r="H2092" s="309">
        <v>24134</v>
      </c>
      <c r="I2092" s="309">
        <v>38264</v>
      </c>
      <c r="J2092" s="17" t="s">
        <v>3888</v>
      </c>
      <c r="L2092" s="17" t="s">
        <v>11426</v>
      </c>
      <c r="N2092" s="17" t="s">
        <v>14</v>
      </c>
      <c r="O2092" s="17" t="s">
        <v>15</v>
      </c>
      <c r="P2092" s="17">
        <v>45371</v>
      </c>
      <c r="AC2092" s="17" t="s">
        <v>14</v>
      </c>
      <c r="AF2092" s="17">
        <v>15</v>
      </c>
      <c r="AG2092" s="17">
        <v>2</v>
      </c>
      <c r="AI2092" s="17" t="s">
        <v>10178</v>
      </c>
      <c r="AM2092" s="17" t="s">
        <v>151</v>
      </c>
      <c r="AN2092" s="17" t="s">
        <v>11216</v>
      </c>
      <c r="AO2092" s="17">
        <v>3</v>
      </c>
      <c r="AP2092" s="17">
        <v>80</v>
      </c>
      <c r="AQ2092" s="17">
        <v>5</v>
      </c>
      <c r="AR2092" s="17" t="s">
        <v>10180</v>
      </c>
      <c r="BD2092" s="17" t="s">
        <v>3901</v>
      </c>
      <c r="BS2092" s="17" t="s">
        <v>3901</v>
      </c>
      <c r="DN2092" s="17">
        <f>COUNTIF(AU2092:DM2092, "X")</f>
        <v>2</v>
      </c>
    </row>
    <row r="2093" spans="1:118" s="17" customFormat="1">
      <c r="A2093" s="17" t="s">
        <v>24426</v>
      </c>
      <c r="B2093" s="17">
        <v>55</v>
      </c>
      <c r="C2093" s="17">
        <v>131594</v>
      </c>
      <c r="D2093" s="17" t="s">
        <v>24427</v>
      </c>
      <c r="E2093" s="17" t="s">
        <v>420</v>
      </c>
      <c r="F2093" s="17" t="s">
        <v>70</v>
      </c>
      <c r="H2093" s="309">
        <v>20461</v>
      </c>
      <c r="I2093" s="309">
        <v>38230</v>
      </c>
      <c r="J2093" s="17" t="s">
        <v>3888</v>
      </c>
      <c r="L2093" s="17" t="s">
        <v>24428</v>
      </c>
      <c r="N2093" s="17" t="s">
        <v>126</v>
      </c>
      <c r="O2093" s="17" t="s">
        <v>15</v>
      </c>
      <c r="P2093" s="17">
        <v>45383</v>
      </c>
      <c r="Q2093" s="17">
        <v>1122</v>
      </c>
      <c r="AF2093" s="17">
        <v>8</v>
      </c>
      <c r="AG2093" s="17">
        <v>2</v>
      </c>
      <c r="AI2093" s="17" t="s">
        <v>20542</v>
      </c>
      <c r="AM2093" s="17" t="s">
        <v>239</v>
      </c>
      <c r="AN2093" s="17" t="s">
        <v>24146</v>
      </c>
      <c r="AO2093" s="17">
        <v>3</v>
      </c>
      <c r="AP2093" s="17">
        <v>80</v>
      </c>
      <c r="AQ2093" s="17">
        <v>5</v>
      </c>
      <c r="AR2093" s="17" t="s">
        <v>22585</v>
      </c>
      <c r="AS2093" s="17" t="s">
        <v>23503</v>
      </c>
      <c r="BD2093" s="17" t="s">
        <v>3901</v>
      </c>
      <c r="BK2093" s="17" t="s">
        <v>3901</v>
      </c>
      <c r="BQ2093" s="17" t="s">
        <v>30</v>
      </c>
      <c r="DN2093" s="17">
        <f>COUNTIF(AU2093:DM2093, "X")</f>
        <v>2</v>
      </c>
    </row>
    <row r="2094" spans="1:118" s="17" customFormat="1">
      <c r="A2094" s="17" t="s">
        <v>25047</v>
      </c>
      <c r="B2094" s="17">
        <v>55</v>
      </c>
      <c r="C2094" s="17">
        <v>131615</v>
      </c>
      <c r="D2094" s="17" t="s">
        <v>25048</v>
      </c>
      <c r="E2094" s="17" t="s">
        <v>75</v>
      </c>
      <c r="F2094" s="17" t="s">
        <v>110</v>
      </c>
      <c r="H2094" s="309">
        <v>30308</v>
      </c>
      <c r="I2094" s="309">
        <v>44108</v>
      </c>
      <c r="J2094" s="17" t="s">
        <v>3888</v>
      </c>
      <c r="L2094" s="17" t="s">
        <v>25049</v>
      </c>
      <c r="N2094" s="17" t="s">
        <v>31</v>
      </c>
      <c r="O2094" s="17" t="s">
        <v>15</v>
      </c>
      <c r="P2094" s="17">
        <v>45373</v>
      </c>
      <c r="AC2094" s="17" t="s">
        <v>9895</v>
      </c>
      <c r="AD2094" s="17" t="s">
        <v>9896</v>
      </c>
      <c r="AF2094" s="17">
        <v>15</v>
      </c>
      <c r="AG2094" s="17">
        <v>2</v>
      </c>
      <c r="AM2094" s="17" t="s">
        <v>268</v>
      </c>
      <c r="AN2094" s="17" t="s">
        <v>24751</v>
      </c>
      <c r="AO2094" s="17">
        <v>3</v>
      </c>
      <c r="AP2094" s="17">
        <v>80</v>
      </c>
      <c r="AQ2094" s="17">
        <v>5</v>
      </c>
      <c r="AR2094" s="17" t="s">
        <v>9898</v>
      </c>
      <c r="AT2094" s="17" t="s">
        <v>14152</v>
      </c>
      <c r="BD2094" s="17" t="s">
        <v>3901</v>
      </c>
      <c r="DN2094" s="17">
        <f>COUNTIF(AU2094:DM2094, "X")</f>
        <v>1</v>
      </c>
    </row>
    <row r="2095" spans="1:118" s="17" customFormat="1">
      <c r="A2095" s="17" t="s">
        <v>18649</v>
      </c>
      <c r="B2095" s="17">
        <v>55</v>
      </c>
      <c r="C2095" s="17">
        <v>131623</v>
      </c>
      <c r="D2095" s="17" t="s">
        <v>6111</v>
      </c>
      <c r="E2095" s="17" t="s">
        <v>166</v>
      </c>
      <c r="F2095" s="17" t="s">
        <v>63</v>
      </c>
      <c r="H2095" s="309">
        <v>21475</v>
      </c>
      <c r="I2095" s="309">
        <v>38264</v>
      </c>
      <c r="J2095" s="17" t="s">
        <v>3888</v>
      </c>
      <c r="L2095" s="17" t="s">
        <v>18648</v>
      </c>
      <c r="N2095" s="17" t="s">
        <v>31</v>
      </c>
      <c r="O2095" s="17" t="s">
        <v>15</v>
      </c>
      <c r="P2095" s="17">
        <v>45373</v>
      </c>
      <c r="AD2095" s="17" t="s">
        <v>9896</v>
      </c>
      <c r="AF2095" s="17">
        <v>8</v>
      </c>
      <c r="AG2095" s="17">
        <v>2</v>
      </c>
      <c r="AM2095" s="17" t="s">
        <v>87</v>
      </c>
      <c r="AN2095" s="17" t="s">
        <v>18599</v>
      </c>
      <c r="AO2095" s="17">
        <v>3</v>
      </c>
      <c r="AP2095" s="17">
        <v>80</v>
      </c>
      <c r="AQ2095" s="17">
        <v>5</v>
      </c>
      <c r="AR2095" s="17" t="s">
        <v>9898</v>
      </c>
      <c r="BD2095" s="17" t="s">
        <v>3901</v>
      </c>
      <c r="BK2095" s="17" t="s">
        <v>3901</v>
      </c>
      <c r="BS2095" s="17" t="s">
        <v>3901</v>
      </c>
      <c r="BY2095" s="17" t="s">
        <v>3901</v>
      </c>
      <c r="CC2095" s="17" t="s">
        <v>3901</v>
      </c>
      <c r="CH2095" s="17" t="s">
        <v>3901</v>
      </c>
      <c r="CQ2095" s="17" t="s">
        <v>3901</v>
      </c>
      <c r="CU2095" s="17" t="s">
        <v>3901</v>
      </c>
      <c r="DN2095" s="17">
        <f>COUNTIF(AU2095:DM2095, "X")</f>
        <v>8</v>
      </c>
    </row>
    <row r="2096" spans="1:118" s="17" customFormat="1">
      <c r="A2096" s="17" t="s">
        <v>3907</v>
      </c>
      <c r="B2096" s="17">
        <v>55</v>
      </c>
      <c r="C2096" s="17">
        <v>131624</v>
      </c>
      <c r="D2096" s="17" t="s">
        <v>3908</v>
      </c>
      <c r="E2096" s="17" t="s">
        <v>3909</v>
      </c>
      <c r="G2096" s="17" t="s">
        <v>203</v>
      </c>
      <c r="H2096" s="309">
        <v>22134</v>
      </c>
      <c r="I2096" s="309">
        <v>38247</v>
      </c>
      <c r="J2096" s="17" t="s">
        <v>3888</v>
      </c>
      <c r="L2096" s="17" t="s">
        <v>3910</v>
      </c>
      <c r="N2096" s="17" t="s">
        <v>19</v>
      </c>
      <c r="O2096" s="17" t="s">
        <v>15</v>
      </c>
      <c r="P2096" s="17">
        <v>45356</v>
      </c>
      <c r="AC2096" s="17" t="s">
        <v>3890</v>
      </c>
      <c r="AD2096" s="17" t="s">
        <v>3891</v>
      </c>
      <c r="AF2096" s="17">
        <v>8</v>
      </c>
      <c r="AG2096" s="17">
        <v>2</v>
      </c>
      <c r="AM2096" s="17" t="s">
        <v>172</v>
      </c>
      <c r="AN2096" s="17" t="s">
        <v>3892</v>
      </c>
      <c r="AO2096" s="17">
        <v>3</v>
      </c>
      <c r="AP2096" s="17">
        <v>80</v>
      </c>
      <c r="AQ2096" s="17">
        <v>5</v>
      </c>
      <c r="AT2096" s="17" t="s">
        <v>3893</v>
      </c>
      <c r="BD2096" s="17" t="s">
        <v>3901</v>
      </c>
      <c r="DN2096" s="17">
        <f>COUNTIF(AU2096:DM2096, "X")</f>
        <v>1</v>
      </c>
    </row>
    <row r="2097" spans="1:118" s="17" customFormat="1">
      <c r="A2097" s="17" t="s">
        <v>22127</v>
      </c>
      <c r="B2097" s="17">
        <v>55</v>
      </c>
      <c r="C2097" s="17">
        <v>131625</v>
      </c>
      <c r="D2097" s="17" t="s">
        <v>7106</v>
      </c>
      <c r="E2097" s="17" t="s">
        <v>264</v>
      </c>
      <c r="H2097" s="309">
        <v>22556</v>
      </c>
      <c r="I2097" s="309">
        <v>38261</v>
      </c>
      <c r="J2097" s="17" t="s">
        <v>3888</v>
      </c>
      <c r="L2097" s="17" t="s">
        <v>22128</v>
      </c>
      <c r="N2097" s="17" t="s">
        <v>196</v>
      </c>
      <c r="O2097" s="17" t="s">
        <v>15</v>
      </c>
      <c r="P2097" s="17">
        <v>45359</v>
      </c>
      <c r="AF2097" s="17">
        <v>8</v>
      </c>
      <c r="AG2097" s="17">
        <v>2</v>
      </c>
      <c r="AH2097" s="17" t="s">
        <v>11926</v>
      </c>
      <c r="AK2097" s="17" t="s">
        <v>21650</v>
      </c>
      <c r="AM2097" s="17" t="s">
        <v>255</v>
      </c>
      <c r="AN2097" s="17" t="s">
        <v>21914</v>
      </c>
      <c r="AO2097" s="17">
        <v>3</v>
      </c>
      <c r="AP2097" s="17">
        <v>80</v>
      </c>
      <c r="AQ2097" s="17">
        <v>5</v>
      </c>
      <c r="AR2097" s="17" t="s">
        <v>21652</v>
      </c>
      <c r="AS2097" s="17" t="s">
        <v>21915</v>
      </c>
      <c r="DN2097" s="17">
        <f>COUNTIF(AU2097:DM2097, "X")</f>
        <v>0</v>
      </c>
    </row>
    <row r="2098" spans="1:118" s="17" customFormat="1">
      <c r="A2098" s="17" t="s">
        <v>22705</v>
      </c>
      <c r="B2098" s="17">
        <v>55</v>
      </c>
      <c r="C2098" s="17">
        <v>124822</v>
      </c>
      <c r="D2098" s="17" t="s">
        <v>73</v>
      </c>
      <c r="E2098" s="17" t="s">
        <v>375</v>
      </c>
      <c r="F2098" s="17" t="s">
        <v>171</v>
      </c>
      <c r="H2098" s="309">
        <v>22726</v>
      </c>
      <c r="I2098" s="309">
        <v>38238</v>
      </c>
      <c r="J2098" s="17" t="s">
        <v>3888</v>
      </c>
      <c r="L2098" s="17" t="s">
        <v>22706</v>
      </c>
      <c r="N2098" s="17" t="s">
        <v>126</v>
      </c>
      <c r="O2098" s="17" t="s">
        <v>15</v>
      </c>
      <c r="P2098" s="17">
        <v>45383</v>
      </c>
      <c r="AF2098" s="17">
        <v>8</v>
      </c>
      <c r="AG2098" s="17">
        <v>2</v>
      </c>
      <c r="AI2098" s="17" t="s">
        <v>20542</v>
      </c>
      <c r="AM2098" s="17" t="s">
        <v>133</v>
      </c>
      <c r="AN2098" s="17" t="s">
        <v>22584</v>
      </c>
      <c r="AO2098" s="17">
        <v>3</v>
      </c>
      <c r="AP2098" s="17">
        <v>80</v>
      </c>
      <c r="AQ2098" s="17">
        <v>5</v>
      </c>
      <c r="AR2098" s="17" t="s">
        <v>22585</v>
      </c>
      <c r="BB2098" s="17" t="s">
        <v>3901</v>
      </c>
      <c r="BD2098" s="17" t="s">
        <v>3901</v>
      </c>
      <c r="BK2098" s="17" t="s">
        <v>3901</v>
      </c>
      <c r="BQ2098" s="17" t="s">
        <v>21</v>
      </c>
      <c r="BS2098" s="17" t="s">
        <v>3901</v>
      </c>
      <c r="CU2098" s="17" t="s">
        <v>3901</v>
      </c>
      <c r="DN2098" s="17">
        <f>COUNTIF(AU2098:DM2098, "X")</f>
        <v>5</v>
      </c>
    </row>
    <row r="2099" spans="1:118" s="17" customFormat="1">
      <c r="A2099" s="17" t="s">
        <v>24497</v>
      </c>
      <c r="B2099" s="17">
        <v>55</v>
      </c>
      <c r="C2099" s="17">
        <v>131701</v>
      </c>
      <c r="D2099" s="17" t="s">
        <v>657</v>
      </c>
      <c r="E2099" s="17" t="s">
        <v>407</v>
      </c>
      <c r="F2099" s="17" t="s">
        <v>235</v>
      </c>
      <c r="H2099" s="309">
        <v>18548</v>
      </c>
      <c r="I2099" s="309">
        <v>38256</v>
      </c>
      <c r="J2099" s="17" t="s">
        <v>3888</v>
      </c>
      <c r="L2099" s="17" t="s">
        <v>24498</v>
      </c>
      <c r="N2099" s="17" t="s">
        <v>19</v>
      </c>
      <c r="O2099" s="17" t="s">
        <v>15</v>
      </c>
      <c r="P2099" s="17">
        <v>45356</v>
      </c>
      <c r="AD2099" s="17" t="s">
        <v>3891</v>
      </c>
      <c r="AF2099" s="17">
        <v>8</v>
      </c>
      <c r="AG2099" s="17">
        <v>2</v>
      </c>
      <c r="AM2099" s="17" t="s">
        <v>141</v>
      </c>
      <c r="AN2099" s="17" t="s">
        <v>24484</v>
      </c>
      <c r="AO2099" s="17">
        <v>3</v>
      </c>
      <c r="AP2099" s="17">
        <v>80</v>
      </c>
      <c r="AQ2099" s="17">
        <v>5</v>
      </c>
      <c r="AR2099" s="17" t="s">
        <v>24485</v>
      </c>
      <c r="BD2099" s="17" t="s">
        <v>3901</v>
      </c>
      <c r="BQ2099" s="17" t="s">
        <v>21</v>
      </c>
      <c r="BS2099" s="17" t="s">
        <v>3901</v>
      </c>
      <c r="CH2099" s="17" t="s">
        <v>3901</v>
      </c>
      <c r="DN2099" s="17">
        <f>COUNTIF(AU2099:DM2099, "X")</f>
        <v>3</v>
      </c>
    </row>
    <row r="2100" spans="1:118" s="17" customFormat="1">
      <c r="A2100" s="17" t="s">
        <v>13761</v>
      </c>
      <c r="B2100" s="17">
        <v>55</v>
      </c>
      <c r="C2100" s="17">
        <v>131724</v>
      </c>
      <c r="D2100" s="17" t="s">
        <v>13762</v>
      </c>
      <c r="E2100" s="17" t="s">
        <v>315</v>
      </c>
      <c r="F2100" s="17" t="s">
        <v>84</v>
      </c>
      <c r="H2100" s="309">
        <v>28498</v>
      </c>
      <c r="I2100" s="309">
        <v>43690</v>
      </c>
      <c r="J2100" s="17" t="s">
        <v>3888</v>
      </c>
      <c r="L2100" s="17" t="s">
        <v>13763</v>
      </c>
      <c r="N2100" s="17" t="s">
        <v>31</v>
      </c>
      <c r="O2100" s="17" t="s">
        <v>15</v>
      </c>
      <c r="P2100" s="17">
        <v>45373</v>
      </c>
      <c r="AC2100" s="17" t="s">
        <v>9895</v>
      </c>
      <c r="AD2100" s="17" t="s">
        <v>9896</v>
      </c>
      <c r="AF2100" s="17">
        <v>15</v>
      </c>
      <c r="AG2100" s="17">
        <v>2</v>
      </c>
      <c r="AM2100" s="17" t="s">
        <v>240</v>
      </c>
      <c r="AN2100" s="17" t="s">
        <v>13567</v>
      </c>
      <c r="AO2100" s="17">
        <v>3</v>
      </c>
      <c r="AP2100" s="17">
        <v>80</v>
      </c>
      <c r="AQ2100" s="17">
        <v>5</v>
      </c>
      <c r="AR2100" s="17" t="s">
        <v>9898</v>
      </c>
      <c r="AT2100" s="17" t="s">
        <v>12990</v>
      </c>
      <c r="BD2100" s="17" t="s">
        <v>3901</v>
      </c>
      <c r="DN2100" s="17">
        <f>COUNTIF(AU2100:DM2100, "X")</f>
        <v>1</v>
      </c>
    </row>
    <row r="2101" spans="1:118" s="17" customFormat="1">
      <c r="A2101" s="17" t="s">
        <v>4291</v>
      </c>
      <c r="B2101" s="17">
        <v>55</v>
      </c>
      <c r="C2101" s="17">
        <v>131841</v>
      </c>
      <c r="D2101" s="17" t="s">
        <v>4292</v>
      </c>
      <c r="E2101" s="17" t="s">
        <v>224</v>
      </c>
      <c r="F2101" s="17" t="s">
        <v>58</v>
      </c>
      <c r="H2101" s="309">
        <v>26816</v>
      </c>
      <c r="I2101" s="309">
        <v>38259</v>
      </c>
      <c r="J2101" s="17" t="s">
        <v>3888</v>
      </c>
      <c r="L2101" s="17" t="s">
        <v>4133</v>
      </c>
      <c r="N2101" s="17" t="s">
        <v>19</v>
      </c>
      <c r="O2101" s="17" t="s">
        <v>15</v>
      </c>
      <c r="P2101" s="17">
        <v>45356</v>
      </c>
      <c r="AC2101" s="17" t="s">
        <v>3890</v>
      </c>
      <c r="AD2101" s="17" t="s">
        <v>3891</v>
      </c>
      <c r="AF2101" s="17">
        <v>8</v>
      </c>
      <c r="AG2101" s="17">
        <v>2</v>
      </c>
      <c r="AM2101" s="17" t="s">
        <v>172</v>
      </c>
      <c r="AN2101" s="17" t="s">
        <v>3892</v>
      </c>
      <c r="AO2101" s="17">
        <v>3</v>
      </c>
      <c r="AP2101" s="17">
        <v>80</v>
      </c>
      <c r="AQ2101" s="17">
        <v>5</v>
      </c>
      <c r="AT2101" s="17" t="s">
        <v>3893</v>
      </c>
      <c r="AV2101" s="17" t="s">
        <v>3901</v>
      </c>
      <c r="BD2101" s="17" t="s">
        <v>3901</v>
      </c>
      <c r="CU2101" s="17" t="s">
        <v>3901</v>
      </c>
      <c r="DN2101" s="17">
        <f>COUNTIF(AU2101:DM2101, "X")</f>
        <v>3</v>
      </c>
    </row>
    <row r="2102" spans="1:118" s="17" customFormat="1">
      <c r="A2102" s="17" t="s">
        <v>21183</v>
      </c>
      <c r="B2102" s="17">
        <v>55</v>
      </c>
      <c r="C2102" s="17">
        <v>131857</v>
      </c>
      <c r="D2102" s="17" t="s">
        <v>18339</v>
      </c>
      <c r="E2102" s="17" t="s">
        <v>166</v>
      </c>
      <c r="F2102" s="17" t="s">
        <v>229</v>
      </c>
      <c r="H2102" s="309">
        <v>23304</v>
      </c>
      <c r="I2102" s="309">
        <v>38257</v>
      </c>
      <c r="J2102" s="17" t="s">
        <v>3888</v>
      </c>
      <c r="L2102" s="17" t="s">
        <v>21184</v>
      </c>
      <c r="M2102" s="17" t="s">
        <v>97</v>
      </c>
      <c r="N2102" s="17" t="s">
        <v>80</v>
      </c>
      <c r="O2102" s="17" t="s">
        <v>15</v>
      </c>
      <c r="P2102" s="17">
        <v>45308</v>
      </c>
      <c r="Q2102" s="17">
        <v>1153</v>
      </c>
      <c r="AF2102" s="17">
        <v>8</v>
      </c>
      <c r="AG2102" s="17">
        <v>2</v>
      </c>
      <c r="AI2102" s="17" t="s">
        <v>20851</v>
      </c>
      <c r="AM2102" s="17" t="s">
        <v>81</v>
      </c>
      <c r="AN2102" s="17" t="s">
        <v>21035</v>
      </c>
      <c r="AO2102" s="17">
        <v>3</v>
      </c>
      <c r="AP2102" s="17">
        <v>80</v>
      </c>
      <c r="AQ2102" s="17">
        <v>5</v>
      </c>
      <c r="AR2102" s="17" t="s">
        <v>20671</v>
      </c>
      <c r="AS2102" s="17" t="s">
        <v>21036</v>
      </c>
      <c r="BD2102" s="17" t="s">
        <v>3901</v>
      </c>
      <c r="CC2102" s="17" t="s">
        <v>3901</v>
      </c>
      <c r="DN2102" s="17">
        <f>COUNTIF(AU2102:DM2102, "X")</f>
        <v>2</v>
      </c>
    </row>
    <row r="2103" spans="1:118" s="17" customFormat="1">
      <c r="A2103" s="17" t="s">
        <v>21112</v>
      </c>
      <c r="B2103" s="17">
        <v>55</v>
      </c>
      <c r="C2103" s="17">
        <v>131863</v>
      </c>
      <c r="D2103" s="17" t="s">
        <v>234</v>
      </c>
      <c r="E2103" s="17" t="s">
        <v>19942</v>
      </c>
      <c r="F2103" s="17" t="s">
        <v>152</v>
      </c>
      <c r="H2103" s="309">
        <v>31615</v>
      </c>
      <c r="I2103" s="309">
        <v>41853</v>
      </c>
      <c r="J2103" s="17" t="s">
        <v>3888</v>
      </c>
      <c r="L2103" s="17" t="s">
        <v>21113</v>
      </c>
      <c r="N2103" s="17" t="s">
        <v>80</v>
      </c>
      <c r="O2103" s="17" t="s">
        <v>15</v>
      </c>
      <c r="P2103" s="17">
        <v>45308</v>
      </c>
      <c r="Q2103" s="17">
        <v>1340</v>
      </c>
      <c r="AF2103" s="17">
        <v>15</v>
      </c>
      <c r="AG2103" s="17">
        <v>2</v>
      </c>
      <c r="AI2103" s="17" t="s">
        <v>20851</v>
      </c>
      <c r="AM2103" s="17" t="s">
        <v>81</v>
      </c>
      <c r="AN2103" s="17" t="s">
        <v>21035</v>
      </c>
      <c r="AO2103" s="17">
        <v>3</v>
      </c>
      <c r="AP2103" s="17">
        <v>80</v>
      </c>
      <c r="AQ2103" s="17">
        <v>5</v>
      </c>
      <c r="AR2103" s="17" t="s">
        <v>20671</v>
      </c>
      <c r="AS2103" s="17" t="s">
        <v>21036</v>
      </c>
      <c r="BD2103" s="17" t="s">
        <v>3901</v>
      </c>
      <c r="BK2103" s="17" t="s">
        <v>3901</v>
      </c>
      <c r="BS2103" s="17" t="s">
        <v>3901</v>
      </c>
      <c r="BY2103" s="17" t="s">
        <v>3901</v>
      </c>
      <c r="CC2103" s="17" t="s">
        <v>3901</v>
      </c>
      <c r="CU2103" s="17" t="s">
        <v>3901</v>
      </c>
      <c r="DF2103" s="17" t="s">
        <v>3901</v>
      </c>
      <c r="DN2103" s="17">
        <f>COUNTIF(AU2103:DM2103, "X")</f>
        <v>7</v>
      </c>
    </row>
    <row r="2104" spans="1:118" s="17" customFormat="1">
      <c r="A2104" s="17" t="s">
        <v>25554</v>
      </c>
      <c r="B2104" s="17">
        <v>55</v>
      </c>
      <c r="C2104" s="17">
        <v>131872</v>
      </c>
      <c r="D2104" s="17" t="s">
        <v>10735</v>
      </c>
      <c r="E2104" s="17" t="s">
        <v>306</v>
      </c>
      <c r="F2104" s="17" t="s">
        <v>22108</v>
      </c>
      <c r="H2104" s="309">
        <v>13434</v>
      </c>
      <c r="I2104" s="309">
        <v>38259</v>
      </c>
      <c r="J2104" s="17" t="s">
        <v>3888</v>
      </c>
      <c r="L2104" s="17" t="s">
        <v>25555</v>
      </c>
      <c r="N2104" s="17" t="s">
        <v>31</v>
      </c>
      <c r="O2104" s="17" t="s">
        <v>15</v>
      </c>
      <c r="P2104" s="17">
        <v>45373</v>
      </c>
      <c r="AC2104" s="17" t="s">
        <v>9895</v>
      </c>
      <c r="AD2104" s="17" t="s">
        <v>9896</v>
      </c>
      <c r="AF2104" s="17">
        <v>8</v>
      </c>
      <c r="AG2104" s="17">
        <v>2</v>
      </c>
      <c r="AM2104" s="17" t="s">
        <v>76</v>
      </c>
      <c r="AN2104" s="17" t="s">
        <v>25452</v>
      </c>
      <c r="AO2104" s="17">
        <v>3</v>
      </c>
      <c r="AP2104" s="17">
        <v>80</v>
      </c>
      <c r="AQ2104" s="17">
        <v>5</v>
      </c>
      <c r="AR2104" s="17" t="s">
        <v>9898</v>
      </c>
      <c r="AT2104" s="17" t="s">
        <v>9899</v>
      </c>
      <c r="BD2104" s="17" t="s">
        <v>3901</v>
      </c>
      <c r="BH2104" s="17" t="s">
        <v>3901</v>
      </c>
      <c r="BK2104" s="17" t="s">
        <v>3901</v>
      </c>
      <c r="BL2104" s="17" t="s">
        <v>21</v>
      </c>
      <c r="BN2104" s="17" t="s">
        <v>3901</v>
      </c>
      <c r="BQ2104" s="17" t="s">
        <v>30</v>
      </c>
      <c r="BS2104" s="17" t="s">
        <v>3901</v>
      </c>
      <c r="DN2104" s="17">
        <f>COUNTIF(AU2104:DM2104, "X")</f>
        <v>5</v>
      </c>
    </row>
    <row r="2105" spans="1:118" s="17" customFormat="1">
      <c r="A2105" s="17" t="s">
        <v>8676</v>
      </c>
      <c r="B2105" s="17">
        <v>55</v>
      </c>
      <c r="C2105" s="17">
        <v>131931</v>
      </c>
      <c r="D2105" s="17" t="s">
        <v>7422</v>
      </c>
      <c r="E2105" s="17" t="s">
        <v>160</v>
      </c>
      <c r="F2105" s="17" t="s">
        <v>135</v>
      </c>
      <c r="H2105" s="309">
        <v>27955</v>
      </c>
      <c r="I2105" s="309">
        <v>38238</v>
      </c>
      <c r="J2105" s="17" t="s">
        <v>3888</v>
      </c>
      <c r="L2105" s="17" t="s">
        <v>8677</v>
      </c>
      <c r="N2105" s="17" t="s">
        <v>19</v>
      </c>
      <c r="O2105" s="17" t="s">
        <v>15</v>
      </c>
      <c r="P2105" s="17">
        <v>45356</v>
      </c>
      <c r="AC2105" s="17" t="s">
        <v>3890</v>
      </c>
      <c r="AD2105" s="17" t="s">
        <v>3891</v>
      </c>
      <c r="AF2105" s="17">
        <v>8</v>
      </c>
      <c r="AG2105" s="17">
        <v>2</v>
      </c>
      <c r="AM2105" s="17" t="s">
        <v>2607</v>
      </c>
      <c r="AN2105" s="17" t="s">
        <v>8305</v>
      </c>
      <c r="AO2105" s="17">
        <v>3</v>
      </c>
      <c r="AP2105" s="17">
        <v>80</v>
      </c>
      <c r="AQ2105" s="17">
        <v>5</v>
      </c>
      <c r="AT2105" s="17" t="s">
        <v>7979</v>
      </c>
      <c r="BD2105" s="17" t="s">
        <v>3901</v>
      </c>
      <c r="BH2105" s="17" t="s">
        <v>3901</v>
      </c>
      <c r="BQ2105" s="17" t="s">
        <v>21</v>
      </c>
      <c r="BS2105" s="17" t="s">
        <v>3901</v>
      </c>
      <c r="CH2105" s="17" t="s">
        <v>3901</v>
      </c>
      <c r="DN2105" s="17">
        <f>COUNTIF(AU2105:DM2105, "X")</f>
        <v>4</v>
      </c>
    </row>
    <row r="2106" spans="1:118" s="17" customFormat="1">
      <c r="A2106" s="17" t="s">
        <v>10784</v>
      </c>
      <c r="B2106" s="17">
        <v>55</v>
      </c>
      <c r="C2106" s="17">
        <v>131935</v>
      </c>
      <c r="D2106" s="17" t="s">
        <v>6459</v>
      </c>
      <c r="E2106" s="17" t="s">
        <v>122</v>
      </c>
      <c r="F2106" s="17" t="s">
        <v>70</v>
      </c>
      <c r="G2106" s="17" t="s">
        <v>4335</v>
      </c>
      <c r="H2106" s="309">
        <v>22365</v>
      </c>
      <c r="I2106" s="309">
        <v>43381</v>
      </c>
      <c r="J2106" s="17" t="s">
        <v>3888</v>
      </c>
      <c r="L2106" s="17" t="s">
        <v>10785</v>
      </c>
      <c r="N2106" s="17" t="s">
        <v>14</v>
      </c>
      <c r="O2106" s="17" t="s">
        <v>15</v>
      </c>
      <c r="P2106" s="17">
        <v>45371</v>
      </c>
      <c r="AC2106" s="17" t="s">
        <v>14</v>
      </c>
      <c r="AF2106" s="17">
        <v>15</v>
      </c>
      <c r="AG2106" s="17">
        <v>2</v>
      </c>
      <c r="AI2106" s="17" t="s">
        <v>10178</v>
      </c>
      <c r="AM2106" s="17" t="s">
        <v>16</v>
      </c>
      <c r="AN2106" s="17" t="s">
        <v>10763</v>
      </c>
      <c r="AO2106" s="17">
        <v>3</v>
      </c>
      <c r="AP2106" s="17">
        <v>80</v>
      </c>
      <c r="AQ2106" s="17">
        <v>5</v>
      </c>
      <c r="AR2106" s="17" t="s">
        <v>10180</v>
      </c>
      <c r="BD2106" s="17" t="s">
        <v>3901</v>
      </c>
      <c r="BH2106" s="17" t="s">
        <v>3901</v>
      </c>
      <c r="DN2106" s="17">
        <f>COUNTIF(AU2106:DM2106, "X")</f>
        <v>2</v>
      </c>
    </row>
    <row r="2107" spans="1:118" s="17" customFormat="1">
      <c r="A2107" s="17" t="s">
        <v>8802</v>
      </c>
      <c r="B2107" s="17">
        <v>55</v>
      </c>
      <c r="C2107" s="17">
        <v>131942</v>
      </c>
      <c r="D2107" s="17" t="s">
        <v>8803</v>
      </c>
      <c r="E2107" s="17" t="s">
        <v>8804</v>
      </c>
      <c r="F2107" s="17" t="s">
        <v>65</v>
      </c>
      <c r="H2107" s="309">
        <v>17554</v>
      </c>
      <c r="I2107" s="309">
        <v>38260</v>
      </c>
      <c r="J2107" s="17" t="s">
        <v>3888</v>
      </c>
      <c r="L2107" s="17" t="s">
        <v>8805</v>
      </c>
      <c r="N2107" s="17" t="s">
        <v>19</v>
      </c>
      <c r="O2107" s="17" t="s">
        <v>15</v>
      </c>
      <c r="P2107" s="17">
        <v>45356</v>
      </c>
      <c r="AC2107" s="17" t="s">
        <v>3890</v>
      </c>
      <c r="AD2107" s="17" t="s">
        <v>3891</v>
      </c>
      <c r="AF2107" s="17">
        <v>15</v>
      </c>
      <c r="AG2107" s="17">
        <v>2</v>
      </c>
      <c r="AM2107" s="17" t="s">
        <v>2608</v>
      </c>
      <c r="AN2107" s="17" t="s">
        <v>8704</v>
      </c>
      <c r="AO2107" s="17">
        <v>3</v>
      </c>
      <c r="AP2107" s="17">
        <v>80</v>
      </c>
      <c r="AQ2107" s="17">
        <v>5</v>
      </c>
      <c r="AT2107" s="17" t="s">
        <v>7979</v>
      </c>
      <c r="BD2107" s="17" t="s">
        <v>3901</v>
      </c>
      <c r="BS2107" s="17" t="s">
        <v>3901</v>
      </c>
      <c r="BY2107" s="17" t="s">
        <v>3901</v>
      </c>
      <c r="CC2107" s="17" t="s">
        <v>3901</v>
      </c>
      <c r="CF2107" s="17" t="s">
        <v>3901</v>
      </c>
      <c r="CH2107" s="17" t="s">
        <v>3901</v>
      </c>
      <c r="CN2107" s="17" t="s">
        <v>3901</v>
      </c>
      <c r="CQ2107" s="17" t="s">
        <v>3901</v>
      </c>
      <c r="CU2107" s="17" t="s">
        <v>3901</v>
      </c>
      <c r="DA2107" s="17" t="s">
        <v>3901</v>
      </c>
      <c r="DF2107" s="17" t="s">
        <v>3901</v>
      </c>
      <c r="DN2107" s="17">
        <f>COUNTIF(AU2107:DM2107, "X")</f>
        <v>11</v>
      </c>
    </row>
    <row r="2108" spans="1:118" s="17" customFormat="1">
      <c r="A2108" s="17" t="s">
        <v>20153</v>
      </c>
      <c r="B2108" s="17">
        <v>55</v>
      </c>
      <c r="C2108" s="17">
        <v>131960</v>
      </c>
      <c r="D2108" s="17" t="s">
        <v>20154</v>
      </c>
      <c r="E2108" s="17" t="s">
        <v>20155</v>
      </c>
      <c r="F2108" s="17" t="s">
        <v>161</v>
      </c>
      <c r="H2108" s="309">
        <v>23783</v>
      </c>
      <c r="I2108" s="309">
        <v>38240</v>
      </c>
      <c r="J2108" s="17" t="s">
        <v>3888</v>
      </c>
      <c r="L2108" s="17" t="s">
        <v>20156</v>
      </c>
      <c r="N2108" s="17" t="s">
        <v>31</v>
      </c>
      <c r="O2108" s="17" t="s">
        <v>15</v>
      </c>
      <c r="P2108" s="17">
        <v>45373</v>
      </c>
      <c r="AF2108" s="17">
        <v>8</v>
      </c>
      <c r="AG2108" s="17">
        <v>2</v>
      </c>
      <c r="AI2108" s="17" t="s">
        <v>10178</v>
      </c>
      <c r="AM2108" s="17" t="s">
        <v>180</v>
      </c>
      <c r="AN2108" s="17" t="s">
        <v>20012</v>
      </c>
      <c r="AO2108" s="17">
        <v>3</v>
      </c>
      <c r="AP2108" s="17">
        <v>80</v>
      </c>
      <c r="AQ2108" s="17">
        <v>5</v>
      </c>
      <c r="AR2108" s="17" t="s">
        <v>10180</v>
      </c>
      <c r="BD2108" s="17" t="s">
        <v>3901</v>
      </c>
      <c r="BS2108" s="17" t="s">
        <v>3901</v>
      </c>
      <c r="CH2108" s="17" t="s">
        <v>3901</v>
      </c>
      <c r="CU2108" s="17" t="s">
        <v>3901</v>
      </c>
      <c r="DN2108" s="17">
        <f>COUNTIF(AU2108:DM2108, "X")</f>
        <v>4</v>
      </c>
    </row>
    <row r="2109" spans="1:118" s="17" customFormat="1">
      <c r="A2109" s="17" t="s">
        <v>17851</v>
      </c>
      <c r="B2109" s="17">
        <v>55</v>
      </c>
      <c r="C2109" s="17">
        <v>131984</v>
      </c>
      <c r="D2109" s="17" t="s">
        <v>17852</v>
      </c>
      <c r="E2109" s="17" t="s">
        <v>4196</v>
      </c>
      <c r="F2109" s="17" t="s">
        <v>63</v>
      </c>
      <c r="H2109" s="309">
        <v>11833</v>
      </c>
      <c r="I2109" s="309">
        <v>38233</v>
      </c>
      <c r="J2109" s="17" t="s">
        <v>3888</v>
      </c>
      <c r="L2109" s="17" t="s">
        <v>17853</v>
      </c>
      <c r="N2109" s="17" t="s">
        <v>14</v>
      </c>
      <c r="O2109" s="17" t="s">
        <v>15</v>
      </c>
      <c r="P2109" s="17">
        <v>45371</v>
      </c>
      <c r="AF2109" s="17">
        <v>8</v>
      </c>
      <c r="AG2109" s="17">
        <v>2</v>
      </c>
      <c r="AH2109" s="17" t="s">
        <v>11926</v>
      </c>
      <c r="AK2109" s="17" t="s">
        <v>17298</v>
      </c>
      <c r="AM2109" s="17" t="s">
        <v>71</v>
      </c>
      <c r="AN2109" s="17" t="s">
        <v>17760</v>
      </c>
      <c r="AO2109" s="17">
        <v>3</v>
      </c>
      <c r="AP2109" s="17">
        <v>80</v>
      </c>
      <c r="AQ2109" s="17">
        <v>5</v>
      </c>
      <c r="AR2109" s="17" t="s">
        <v>17300</v>
      </c>
      <c r="AV2109" s="17" t="s">
        <v>3901</v>
      </c>
      <c r="BD2109" s="17" t="s">
        <v>3901</v>
      </c>
      <c r="BK2109" s="17" t="s">
        <v>3901</v>
      </c>
      <c r="BQ2109" s="17" t="s">
        <v>30</v>
      </c>
      <c r="BS2109" s="17" t="s">
        <v>3901</v>
      </c>
      <c r="BY2109" s="17" t="s">
        <v>3901</v>
      </c>
      <c r="CC2109" s="17" t="s">
        <v>3901</v>
      </c>
      <c r="CF2109" s="17" t="s">
        <v>3901</v>
      </c>
      <c r="CH2109" s="17" t="s">
        <v>3901</v>
      </c>
      <c r="DN2109" s="17">
        <f>COUNTIF(AU2109:DM2109, "X")</f>
        <v>8</v>
      </c>
    </row>
    <row r="2110" spans="1:118" s="17" customFormat="1">
      <c r="A2110" s="17" t="s">
        <v>9820</v>
      </c>
      <c r="B2110" s="17">
        <v>55</v>
      </c>
      <c r="C2110" s="17">
        <v>131987</v>
      </c>
      <c r="D2110" s="17" t="s">
        <v>436</v>
      </c>
      <c r="E2110" s="17" t="s">
        <v>206</v>
      </c>
      <c r="F2110" s="17" t="s">
        <v>84</v>
      </c>
      <c r="H2110" s="309">
        <v>22075</v>
      </c>
      <c r="I2110" s="309">
        <v>38254</v>
      </c>
      <c r="J2110" s="17" t="s">
        <v>3888</v>
      </c>
      <c r="L2110" s="17" t="s">
        <v>9789</v>
      </c>
      <c r="N2110" s="17" t="s">
        <v>19</v>
      </c>
      <c r="O2110" s="17" t="s">
        <v>15</v>
      </c>
      <c r="P2110" s="17">
        <v>45356</v>
      </c>
      <c r="AC2110" s="17" t="s">
        <v>3890</v>
      </c>
      <c r="AD2110" s="17" t="s">
        <v>3891</v>
      </c>
      <c r="AF2110" s="17">
        <v>8</v>
      </c>
      <c r="AG2110" s="17">
        <v>2</v>
      </c>
      <c r="AM2110" s="17" t="s">
        <v>285</v>
      </c>
      <c r="AN2110" s="17" t="s">
        <v>9737</v>
      </c>
      <c r="AO2110" s="17">
        <v>3</v>
      </c>
      <c r="AP2110" s="17">
        <v>80</v>
      </c>
      <c r="AQ2110" s="17">
        <v>5</v>
      </c>
      <c r="AT2110" s="17" t="s">
        <v>9082</v>
      </c>
      <c r="AU2110" s="17" t="s">
        <v>21</v>
      </c>
      <c r="AV2110" s="17" t="s">
        <v>3901</v>
      </c>
      <c r="AX2110" s="17" t="s">
        <v>3901</v>
      </c>
      <c r="AZ2110" s="17" t="s">
        <v>3901</v>
      </c>
      <c r="BA2110" s="17" t="s">
        <v>3901</v>
      </c>
      <c r="BB2110" s="17" t="s">
        <v>3901</v>
      </c>
      <c r="BD2110" s="17" t="s">
        <v>3901</v>
      </c>
      <c r="BQ2110" s="17" t="s">
        <v>21</v>
      </c>
      <c r="BS2110" s="17" t="s">
        <v>3901</v>
      </c>
      <c r="CC2110" s="17" t="s">
        <v>3901</v>
      </c>
      <c r="CH2110" s="17" t="s">
        <v>3901</v>
      </c>
      <c r="CU2110" s="17" t="s">
        <v>3901</v>
      </c>
      <c r="DN2110" s="17">
        <f>COUNTIF(AU2110:DM2110, "X")</f>
        <v>10</v>
      </c>
    </row>
    <row r="2111" spans="1:118" s="17" customFormat="1">
      <c r="A2111" s="17" t="s">
        <v>11676</v>
      </c>
      <c r="B2111" s="17">
        <v>55</v>
      </c>
      <c r="C2111" s="17">
        <v>131993</v>
      </c>
      <c r="D2111" s="17" t="s">
        <v>11672</v>
      </c>
      <c r="E2111" s="17" t="s">
        <v>343</v>
      </c>
      <c r="F2111" s="17" t="s">
        <v>82</v>
      </c>
      <c r="H2111" s="309">
        <v>27078</v>
      </c>
      <c r="I2111" s="309">
        <v>38264</v>
      </c>
      <c r="J2111" s="17" t="s">
        <v>3888</v>
      </c>
      <c r="L2111" s="17" t="s">
        <v>11673</v>
      </c>
      <c r="N2111" s="17" t="s">
        <v>14</v>
      </c>
      <c r="O2111" s="17" t="s">
        <v>15</v>
      </c>
      <c r="P2111" s="17">
        <v>45371</v>
      </c>
      <c r="AC2111" s="17" t="s">
        <v>14</v>
      </c>
      <c r="AF2111" s="17">
        <v>8</v>
      </c>
      <c r="AG2111" s="17">
        <v>2</v>
      </c>
      <c r="AI2111" s="17" t="s">
        <v>10178</v>
      </c>
      <c r="AM2111" s="17" t="s">
        <v>68</v>
      </c>
      <c r="AN2111" s="17" t="s">
        <v>11517</v>
      </c>
      <c r="AO2111" s="17">
        <v>3</v>
      </c>
      <c r="AP2111" s="17">
        <v>80</v>
      </c>
      <c r="AQ2111" s="17">
        <v>5</v>
      </c>
      <c r="AR2111" s="17" t="s">
        <v>10180</v>
      </c>
      <c r="BJ2111" s="17" t="s">
        <v>21</v>
      </c>
      <c r="BS2111" s="17" t="s">
        <v>3901</v>
      </c>
      <c r="BU2111" s="17" t="s">
        <v>3901</v>
      </c>
      <c r="BY2111" s="17" t="s">
        <v>3901</v>
      </c>
      <c r="CF2111" s="17" t="s">
        <v>3901</v>
      </c>
      <c r="CH2111" s="17" t="s">
        <v>3901</v>
      </c>
      <c r="CI2111" s="17" t="s">
        <v>3901</v>
      </c>
      <c r="CM2111" s="17" t="s">
        <v>21</v>
      </c>
      <c r="CO2111" s="17" t="s">
        <v>3901</v>
      </c>
      <c r="CQ2111" s="17" t="s">
        <v>3901</v>
      </c>
      <c r="CR2111" s="17" t="s">
        <v>21</v>
      </c>
      <c r="CV2111" s="17" t="s">
        <v>3901</v>
      </c>
      <c r="DB2111" s="17" t="s">
        <v>3901</v>
      </c>
      <c r="DN2111" s="17">
        <f>COUNTIF(AU2111:DM2111, "X")</f>
        <v>10</v>
      </c>
    </row>
    <row r="2112" spans="1:118" s="17" customFormat="1">
      <c r="A2112" s="17" t="s">
        <v>11671</v>
      </c>
      <c r="B2112" s="17">
        <v>55</v>
      </c>
      <c r="C2112" s="17">
        <v>131997</v>
      </c>
      <c r="D2112" s="17" t="s">
        <v>11672</v>
      </c>
      <c r="E2112" s="17" t="s">
        <v>9787</v>
      </c>
      <c r="F2112" s="17" t="s">
        <v>70</v>
      </c>
      <c r="H2112" s="309">
        <v>26218</v>
      </c>
      <c r="I2112" s="309">
        <v>38264</v>
      </c>
      <c r="J2112" s="17" t="s">
        <v>3888</v>
      </c>
      <c r="L2112" s="17" t="s">
        <v>11673</v>
      </c>
      <c r="N2112" s="17" t="s">
        <v>14</v>
      </c>
      <c r="O2112" s="17" t="s">
        <v>15</v>
      </c>
      <c r="P2112" s="17">
        <v>45371</v>
      </c>
      <c r="AC2112" s="17" t="s">
        <v>14</v>
      </c>
      <c r="AF2112" s="17">
        <v>8</v>
      </c>
      <c r="AG2112" s="17">
        <v>2</v>
      </c>
      <c r="AI2112" s="17" t="s">
        <v>10178</v>
      </c>
      <c r="AM2112" s="17" t="s">
        <v>68</v>
      </c>
      <c r="AN2112" s="17" t="s">
        <v>11517</v>
      </c>
      <c r="AO2112" s="17">
        <v>3</v>
      </c>
      <c r="AP2112" s="17">
        <v>80</v>
      </c>
      <c r="AQ2112" s="17">
        <v>5</v>
      </c>
      <c r="AR2112" s="17" t="s">
        <v>10180</v>
      </c>
      <c r="BJ2112" s="17" t="s">
        <v>21</v>
      </c>
      <c r="BS2112" s="17" t="s">
        <v>3901</v>
      </c>
      <c r="BU2112" s="17" t="s">
        <v>3901</v>
      </c>
      <c r="BY2112" s="17" t="s">
        <v>3901</v>
      </c>
      <c r="CF2112" s="17" t="s">
        <v>3901</v>
      </c>
      <c r="CI2112" s="17" t="s">
        <v>3901</v>
      </c>
      <c r="CM2112" s="17" t="s">
        <v>21</v>
      </c>
      <c r="CO2112" s="17" t="s">
        <v>3901</v>
      </c>
      <c r="CR2112" s="17" t="s">
        <v>21</v>
      </c>
      <c r="CV2112" s="17" t="s">
        <v>3901</v>
      </c>
      <c r="DB2112" s="17" t="s">
        <v>3901</v>
      </c>
      <c r="DN2112" s="17">
        <f>COUNTIF(AU2112:DM2112, "X")</f>
        <v>8</v>
      </c>
    </row>
    <row r="2113" spans="1:118" s="17" customFormat="1">
      <c r="A2113" s="17" t="s">
        <v>10486</v>
      </c>
      <c r="B2113" s="17">
        <v>55</v>
      </c>
      <c r="C2113" s="17">
        <v>132035</v>
      </c>
      <c r="D2113" s="17" t="s">
        <v>10487</v>
      </c>
      <c r="E2113" s="17" t="s">
        <v>165</v>
      </c>
      <c r="F2113" s="17" t="s">
        <v>135</v>
      </c>
      <c r="H2113" s="309">
        <v>21740</v>
      </c>
      <c r="I2113" s="309">
        <v>38252</v>
      </c>
      <c r="J2113" s="17" t="s">
        <v>3888</v>
      </c>
      <c r="L2113" s="17" t="s">
        <v>10488</v>
      </c>
      <c r="N2113" s="17" t="s">
        <v>14</v>
      </c>
      <c r="O2113" s="17" t="s">
        <v>15</v>
      </c>
      <c r="P2113" s="17">
        <v>45371</v>
      </c>
      <c r="AC2113" s="17" t="s">
        <v>14</v>
      </c>
      <c r="AF2113" s="17">
        <v>15</v>
      </c>
      <c r="AG2113" s="17">
        <v>2</v>
      </c>
      <c r="AI2113" s="17" t="s">
        <v>10178</v>
      </c>
      <c r="AM2113" s="17" t="s">
        <v>193</v>
      </c>
      <c r="AN2113" s="17" t="s">
        <v>10381</v>
      </c>
      <c r="AO2113" s="17">
        <v>3</v>
      </c>
      <c r="AP2113" s="17">
        <v>80</v>
      </c>
      <c r="AQ2113" s="17">
        <v>5</v>
      </c>
      <c r="AR2113" s="17" t="s">
        <v>10180</v>
      </c>
      <c r="BD2113" s="17" t="s">
        <v>3901</v>
      </c>
      <c r="BQ2113" s="17" t="s">
        <v>30</v>
      </c>
      <c r="BS2113" s="17" t="s">
        <v>3901</v>
      </c>
      <c r="CC2113" s="17" t="s">
        <v>3901</v>
      </c>
      <c r="CF2113" s="17" t="s">
        <v>3901</v>
      </c>
      <c r="CH2113" s="17" t="s">
        <v>3901</v>
      </c>
      <c r="CN2113" s="17" t="s">
        <v>3901</v>
      </c>
      <c r="CU2113" s="17" t="s">
        <v>3901</v>
      </c>
      <c r="DA2113" s="17" t="s">
        <v>3901</v>
      </c>
      <c r="DF2113" s="17" t="s">
        <v>3901</v>
      </c>
      <c r="DN2113" s="17">
        <f>COUNTIF(AU2113:DM2113, "X")</f>
        <v>9</v>
      </c>
    </row>
    <row r="2114" spans="1:118" s="17" customFormat="1">
      <c r="A2114" s="17" t="s">
        <v>11761</v>
      </c>
      <c r="B2114" s="17">
        <v>55</v>
      </c>
      <c r="C2114" s="17">
        <v>132048</v>
      </c>
      <c r="D2114" s="17" t="s">
        <v>11082</v>
      </c>
      <c r="E2114" s="17" t="s">
        <v>301</v>
      </c>
      <c r="F2114" s="17" t="s">
        <v>70</v>
      </c>
      <c r="H2114" s="309">
        <v>25680</v>
      </c>
      <c r="I2114" s="309">
        <v>38254</v>
      </c>
      <c r="J2114" s="17" t="s">
        <v>3888</v>
      </c>
      <c r="L2114" s="17" t="s">
        <v>11762</v>
      </c>
      <c r="N2114" s="17" t="s">
        <v>14</v>
      </c>
      <c r="O2114" s="17" t="s">
        <v>15</v>
      </c>
      <c r="P2114" s="17">
        <v>45371</v>
      </c>
      <c r="T2114" s="17" t="s">
        <v>11763</v>
      </c>
      <c r="V2114" s="17" t="s">
        <v>14</v>
      </c>
      <c r="W2114" s="17" t="s">
        <v>15</v>
      </c>
      <c r="X2114" s="17">
        <v>45371</v>
      </c>
      <c r="AC2114" s="17" t="s">
        <v>14</v>
      </c>
      <c r="AF2114" s="17">
        <v>15</v>
      </c>
      <c r="AG2114" s="17">
        <v>2</v>
      </c>
      <c r="AI2114" s="17" t="s">
        <v>10178</v>
      </c>
      <c r="AM2114" s="17" t="s">
        <v>173</v>
      </c>
      <c r="AN2114" s="17" t="s">
        <v>11705</v>
      </c>
      <c r="AO2114" s="17">
        <v>3</v>
      </c>
      <c r="AP2114" s="17">
        <v>80</v>
      </c>
      <c r="AQ2114" s="17">
        <v>5</v>
      </c>
      <c r="AR2114" s="17" t="s">
        <v>10180</v>
      </c>
      <c r="BD2114" s="17" t="s">
        <v>3901</v>
      </c>
      <c r="BH2114" s="17" t="s">
        <v>3901</v>
      </c>
      <c r="BK2114" s="17" t="s">
        <v>3901</v>
      </c>
      <c r="BS2114" s="17" t="s">
        <v>3901</v>
      </c>
      <c r="CF2114" s="17" t="s">
        <v>3901</v>
      </c>
      <c r="CH2114" s="17" t="s">
        <v>3901</v>
      </c>
      <c r="CU2114" s="17" t="s">
        <v>3901</v>
      </c>
      <c r="DA2114" s="17" t="s">
        <v>3901</v>
      </c>
      <c r="DN2114" s="17">
        <f>COUNTIF(AU2114:DM2114, "X")</f>
        <v>8</v>
      </c>
    </row>
    <row r="2115" spans="1:118" s="17" customFormat="1">
      <c r="A2115" s="17" t="s">
        <v>10171</v>
      </c>
      <c r="B2115" s="17">
        <v>55</v>
      </c>
      <c r="C2115" s="17">
        <v>132054</v>
      </c>
      <c r="D2115" s="17" t="s">
        <v>215</v>
      </c>
      <c r="E2115" s="17" t="s">
        <v>147</v>
      </c>
      <c r="F2115" s="17" t="s">
        <v>229</v>
      </c>
      <c r="H2115" s="309">
        <v>19518</v>
      </c>
      <c r="I2115" s="309">
        <v>38231</v>
      </c>
      <c r="J2115" s="17" t="s">
        <v>3888</v>
      </c>
      <c r="L2115" s="17" t="s">
        <v>9894</v>
      </c>
      <c r="M2115" s="17" t="s">
        <v>10172</v>
      </c>
      <c r="N2115" s="17" t="s">
        <v>31</v>
      </c>
      <c r="O2115" s="17" t="s">
        <v>15</v>
      </c>
      <c r="P2115" s="17">
        <v>45373</v>
      </c>
      <c r="AC2115" s="17" t="s">
        <v>9895</v>
      </c>
      <c r="AD2115" s="17" t="s">
        <v>9896</v>
      </c>
      <c r="AF2115" s="17">
        <v>8</v>
      </c>
      <c r="AG2115" s="17">
        <v>2</v>
      </c>
      <c r="AM2115" s="17" t="s">
        <v>216</v>
      </c>
      <c r="AN2115" s="17" t="s">
        <v>9897</v>
      </c>
      <c r="AO2115" s="17">
        <v>3</v>
      </c>
      <c r="AP2115" s="17">
        <v>80</v>
      </c>
      <c r="AQ2115" s="17">
        <v>5</v>
      </c>
      <c r="AR2115" s="17" t="s">
        <v>9898</v>
      </c>
      <c r="AT2115" s="17" t="s">
        <v>9899</v>
      </c>
      <c r="DN2115" s="17">
        <f>COUNTIF(AU2115:DM2115, "X")</f>
        <v>0</v>
      </c>
    </row>
    <row r="2116" spans="1:118" s="17" customFormat="1">
      <c r="A2116" s="17" t="s">
        <v>17968</v>
      </c>
      <c r="B2116" s="17">
        <v>55</v>
      </c>
      <c r="C2116" s="17">
        <v>132069</v>
      </c>
      <c r="D2116" s="17" t="s">
        <v>14323</v>
      </c>
      <c r="E2116" s="17" t="s">
        <v>9344</v>
      </c>
      <c r="F2116" s="17" t="s">
        <v>17969</v>
      </c>
      <c r="H2116" s="309">
        <v>30279</v>
      </c>
      <c r="I2116" s="309">
        <v>43266</v>
      </c>
      <c r="J2116" s="17" t="s">
        <v>3888</v>
      </c>
      <c r="L2116" s="17" t="s">
        <v>17970</v>
      </c>
      <c r="N2116" s="17" t="s">
        <v>14</v>
      </c>
      <c r="O2116" s="17" t="s">
        <v>15</v>
      </c>
      <c r="P2116" s="17">
        <v>45371</v>
      </c>
      <c r="AF2116" s="17">
        <v>8</v>
      </c>
      <c r="AG2116" s="17">
        <v>2</v>
      </c>
      <c r="AH2116" s="17" t="s">
        <v>11926</v>
      </c>
      <c r="AK2116" s="17" t="s">
        <v>17298</v>
      </c>
      <c r="AM2116" s="17" t="s">
        <v>51</v>
      </c>
      <c r="AN2116" s="17" t="s">
        <v>17933</v>
      </c>
      <c r="AO2116" s="17">
        <v>3</v>
      </c>
      <c r="AP2116" s="17">
        <v>80</v>
      </c>
      <c r="AQ2116" s="17">
        <v>5</v>
      </c>
      <c r="AR2116" s="17" t="s">
        <v>17300</v>
      </c>
      <c r="BD2116" s="17" t="s">
        <v>3901</v>
      </c>
      <c r="DN2116" s="17">
        <f>COUNTIF(AU2116:DM2116, "X")</f>
        <v>1</v>
      </c>
    </row>
    <row r="2117" spans="1:118" s="17" customFormat="1">
      <c r="A2117" s="17" t="s">
        <v>25146</v>
      </c>
      <c r="B2117" s="17">
        <v>55</v>
      </c>
      <c r="C2117" s="17">
        <v>132078</v>
      </c>
      <c r="D2117" s="17" t="s">
        <v>19138</v>
      </c>
      <c r="E2117" s="17" t="s">
        <v>322</v>
      </c>
      <c r="F2117" s="17" t="s">
        <v>22</v>
      </c>
      <c r="H2117" s="309">
        <v>17677</v>
      </c>
      <c r="I2117" s="309">
        <v>38260</v>
      </c>
      <c r="J2117" s="17" t="s">
        <v>3888</v>
      </c>
      <c r="L2117" s="17" t="s">
        <v>25147</v>
      </c>
      <c r="N2117" s="17" t="s">
        <v>31</v>
      </c>
      <c r="O2117" s="17" t="s">
        <v>15</v>
      </c>
      <c r="P2117" s="17">
        <v>45373</v>
      </c>
      <c r="AC2117" s="17" t="s">
        <v>9895</v>
      </c>
      <c r="AD2117" s="17" t="s">
        <v>9896</v>
      </c>
      <c r="AF2117" s="17">
        <v>8</v>
      </c>
      <c r="AG2117" s="17">
        <v>2</v>
      </c>
      <c r="AM2117" s="17" t="s">
        <v>67</v>
      </c>
      <c r="AN2117" s="17" t="s">
        <v>25087</v>
      </c>
      <c r="AO2117" s="17">
        <v>3</v>
      </c>
      <c r="AP2117" s="17">
        <v>80</v>
      </c>
      <c r="AQ2117" s="17">
        <v>5</v>
      </c>
      <c r="AR2117" s="17" t="s">
        <v>9898</v>
      </c>
      <c r="AT2117" s="17" t="s">
        <v>16072</v>
      </c>
      <c r="DN2117" s="17">
        <f>COUNTIF(AU2117:DM2117, "X")</f>
        <v>0</v>
      </c>
    </row>
    <row r="2118" spans="1:118" s="17" customFormat="1">
      <c r="A2118" s="17" t="s">
        <v>10627</v>
      </c>
      <c r="B2118" s="17">
        <v>55</v>
      </c>
      <c r="C2118" s="17">
        <v>132083</v>
      </c>
      <c r="D2118" s="17" t="s">
        <v>215</v>
      </c>
      <c r="E2118" s="17" t="s">
        <v>73</v>
      </c>
      <c r="F2118" s="17" t="s">
        <v>70</v>
      </c>
      <c r="H2118" s="309">
        <v>21309</v>
      </c>
      <c r="I2118" s="309">
        <v>38247</v>
      </c>
      <c r="J2118" s="17" t="s">
        <v>3888</v>
      </c>
      <c r="L2118" s="17" t="s">
        <v>10488</v>
      </c>
      <c r="N2118" s="17" t="s">
        <v>14</v>
      </c>
      <c r="O2118" s="17" t="s">
        <v>15</v>
      </c>
      <c r="P2118" s="17">
        <v>45371</v>
      </c>
      <c r="AC2118" s="17" t="s">
        <v>14</v>
      </c>
      <c r="AF2118" s="17">
        <v>15</v>
      </c>
      <c r="AG2118" s="17">
        <v>2</v>
      </c>
      <c r="AI2118" s="17" t="s">
        <v>10178</v>
      </c>
      <c r="AM2118" s="17" t="s">
        <v>193</v>
      </c>
      <c r="AN2118" s="17" t="s">
        <v>10381</v>
      </c>
      <c r="AO2118" s="17">
        <v>3</v>
      </c>
      <c r="AP2118" s="17">
        <v>80</v>
      </c>
      <c r="AQ2118" s="17">
        <v>5</v>
      </c>
      <c r="AR2118" s="17" t="s">
        <v>10180</v>
      </c>
      <c r="AV2118" s="17" t="s">
        <v>3901</v>
      </c>
      <c r="AZ2118" s="17" t="s">
        <v>3901</v>
      </c>
      <c r="BA2118" s="17" t="s">
        <v>3901</v>
      </c>
      <c r="BD2118" s="17" t="s">
        <v>3901</v>
      </c>
      <c r="BK2118" s="17" t="s">
        <v>3901</v>
      </c>
      <c r="BQ2118" s="17" t="s">
        <v>21</v>
      </c>
      <c r="BS2118" s="17" t="s">
        <v>3901</v>
      </c>
      <c r="BY2118" s="17" t="s">
        <v>3901</v>
      </c>
      <c r="CC2118" s="17" t="s">
        <v>3901</v>
      </c>
      <c r="CF2118" s="17" t="s">
        <v>3901</v>
      </c>
      <c r="CG2118" s="17" t="s">
        <v>21</v>
      </c>
      <c r="CH2118" s="17" t="s">
        <v>3901</v>
      </c>
      <c r="CN2118" s="17" t="s">
        <v>3901</v>
      </c>
      <c r="CQ2118" s="17" t="s">
        <v>3901</v>
      </c>
      <c r="CU2118" s="17" t="s">
        <v>3901</v>
      </c>
      <c r="DA2118" s="17" t="s">
        <v>3901</v>
      </c>
      <c r="DF2118" s="17" t="s">
        <v>3901</v>
      </c>
      <c r="DN2118" s="17">
        <f>COUNTIF(AU2118:DM2118, "X")</f>
        <v>15</v>
      </c>
    </row>
    <row r="2119" spans="1:118" s="17" customFormat="1">
      <c r="A2119" s="17" t="s">
        <v>4764</v>
      </c>
      <c r="B2119" s="17">
        <v>55</v>
      </c>
      <c r="C2119" s="17">
        <v>132086</v>
      </c>
      <c r="D2119" s="17" t="s">
        <v>4018</v>
      </c>
      <c r="E2119" s="17" t="s">
        <v>52</v>
      </c>
      <c r="F2119" s="17" t="s">
        <v>317</v>
      </c>
      <c r="H2119" s="309">
        <v>23652</v>
      </c>
      <c r="I2119" s="309">
        <v>38264</v>
      </c>
      <c r="J2119" s="17" t="s">
        <v>3888</v>
      </c>
      <c r="L2119" s="17" t="s">
        <v>4765</v>
      </c>
      <c r="N2119" s="17" t="s">
        <v>19</v>
      </c>
      <c r="O2119" s="17" t="s">
        <v>15</v>
      </c>
      <c r="P2119" s="17">
        <v>45356</v>
      </c>
      <c r="AC2119" s="17" t="s">
        <v>3890</v>
      </c>
      <c r="AD2119" s="17" t="s">
        <v>3891</v>
      </c>
      <c r="AF2119" s="17">
        <v>8</v>
      </c>
      <c r="AG2119" s="17">
        <v>2</v>
      </c>
      <c r="AM2119" s="17" t="s">
        <v>2602</v>
      </c>
      <c r="AN2119" s="17" t="s">
        <v>4371</v>
      </c>
      <c r="AO2119" s="17">
        <v>3</v>
      </c>
      <c r="AP2119" s="17">
        <v>80</v>
      </c>
      <c r="AQ2119" s="17">
        <v>5</v>
      </c>
      <c r="AT2119" s="17" t="s">
        <v>3893</v>
      </c>
      <c r="BD2119" s="17" t="s">
        <v>3901</v>
      </c>
      <c r="BH2119" s="17" t="s">
        <v>3901</v>
      </c>
      <c r="BK2119" s="17" t="s">
        <v>3901</v>
      </c>
      <c r="BN2119" s="17" t="s">
        <v>3901</v>
      </c>
      <c r="BQ2119" s="17" t="s">
        <v>30</v>
      </c>
      <c r="BS2119" s="17" t="s">
        <v>3901</v>
      </c>
      <c r="CF2119" s="17" t="s">
        <v>3901</v>
      </c>
      <c r="CH2119" s="17" t="s">
        <v>3901</v>
      </c>
      <c r="CM2119" s="17" t="s">
        <v>30</v>
      </c>
      <c r="CN2119" s="17" t="s">
        <v>3901</v>
      </c>
      <c r="CQ2119" s="17" t="s">
        <v>3901</v>
      </c>
      <c r="CU2119" s="17" t="s">
        <v>3901</v>
      </c>
      <c r="CX2119" s="17" t="s">
        <v>3901</v>
      </c>
      <c r="CY2119" s="17" t="s">
        <v>21</v>
      </c>
      <c r="DA2119" s="17" t="s">
        <v>3901</v>
      </c>
      <c r="DN2119" s="17">
        <f>COUNTIF(AU2119:DM2119, "X")</f>
        <v>12</v>
      </c>
    </row>
    <row r="2120" spans="1:118" s="17" customFormat="1">
      <c r="A2120" s="17" t="s">
        <v>25330</v>
      </c>
      <c r="B2120" s="17">
        <v>55</v>
      </c>
      <c r="C2120" s="17">
        <v>132109</v>
      </c>
      <c r="D2120" s="17" t="s">
        <v>25331</v>
      </c>
      <c r="E2120" s="17" t="s">
        <v>6799</v>
      </c>
      <c r="F2120" s="17" t="s">
        <v>25332</v>
      </c>
      <c r="H2120" s="309">
        <v>25417</v>
      </c>
      <c r="I2120" s="309">
        <v>38264</v>
      </c>
      <c r="J2120" s="17" t="s">
        <v>3888</v>
      </c>
      <c r="L2120" s="17" t="s">
        <v>25289</v>
      </c>
      <c r="N2120" s="17" t="s">
        <v>31</v>
      </c>
      <c r="O2120" s="17" t="s">
        <v>15</v>
      </c>
      <c r="P2120" s="17">
        <v>45373</v>
      </c>
      <c r="AC2120" s="17" t="s">
        <v>9895</v>
      </c>
      <c r="AD2120" s="17" t="s">
        <v>9896</v>
      </c>
      <c r="AF2120" s="17">
        <v>8</v>
      </c>
      <c r="AG2120" s="17">
        <v>2</v>
      </c>
      <c r="AM2120" s="17" t="s">
        <v>67</v>
      </c>
      <c r="AN2120" s="17" t="s">
        <v>25087</v>
      </c>
      <c r="AO2120" s="17">
        <v>3</v>
      </c>
      <c r="AP2120" s="17">
        <v>80</v>
      </c>
      <c r="AQ2120" s="17">
        <v>5</v>
      </c>
      <c r="AR2120" s="17" t="s">
        <v>9898</v>
      </c>
      <c r="AT2120" s="17" t="s">
        <v>16072</v>
      </c>
      <c r="BD2120" s="17" t="s">
        <v>3901</v>
      </c>
      <c r="BS2120" s="17" t="s">
        <v>3901</v>
      </c>
      <c r="CF2120" s="17" t="s">
        <v>3901</v>
      </c>
      <c r="CH2120" s="17" t="s">
        <v>3901</v>
      </c>
      <c r="DN2120" s="17">
        <f>COUNTIF(AU2120:DM2120, "X")</f>
        <v>4</v>
      </c>
    </row>
    <row r="2121" spans="1:118" s="17" customFormat="1">
      <c r="A2121" s="17" t="s">
        <v>14577</v>
      </c>
      <c r="B2121" s="17">
        <v>55</v>
      </c>
      <c r="C2121" s="17">
        <v>132128</v>
      </c>
      <c r="D2121" s="17" t="s">
        <v>529</v>
      </c>
      <c r="E2121" s="17" t="s">
        <v>396</v>
      </c>
      <c r="F2121" s="17" t="s">
        <v>61</v>
      </c>
      <c r="H2121" s="309">
        <v>22531</v>
      </c>
      <c r="I2121" s="309">
        <v>38259</v>
      </c>
      <c r="J2121" s="17" t="s">
        <v>3888</v>
      </c>
      <c r="L2121" s="17" t="s">
        <v>14578</v>
      </c>
      <c r="N2121" s="17" t="s">
        <v>31</v>
      </c>
      <c r="O2121" s="17" t="s">
        <v>15</v>
      </c>
      <c r="P2121" s="17">
        <v>45373</v>
      </c>
      <c r="AC2121" s="17" t="s">
        <v>9895</v>
      </c>
      <c r="AD2121" s="17" t="s">
        <v>9896</v>
      </c>
      <c r="AF2121" s="17">
        <v>8</v>
      </c>
      <c r="AG2121" s="17">
        <v>2</v>
      </c>
      <c r="AM2121" s="17" t="s">
        <v>108</v>
      </c>
      <c r="AN2121" s="17" t="s">
        <v>14364</v>
      </c>
      <c r="AO2121" s="17">
        <v>3</v>
      </c>
      <c r="AP2121" s="17">
        <v>80</v>
      </c>
      <c r="AQ2121" s="17">
        <v>5</v>
      </c>
      <c r="AR2121" s="17" t="s">
        <v>9898</v>
      </c>
      <c r="AT2121" s="17" t="s">
        <v>14152</v>
      </c>
      <c r="BN2121" s="17" t="s">
        <v>3901</v>
      </c>
      <c r="DN2121" s="17">
        <f>COUNTIF(AU2121:DM2121, "X")</f>
        <v>1</v>
      </c>
    </row>
    <row r="2122" spans="1:118" s="17" customFormat="1">
      <c r="A2122" s="17" t="s">
        <v>9788</v>
      </c>
      <c r="B2122" s="17">
        <v>55</v>
      </c>
      <c r="C2122" s="17">
        <v>132138</v>
      </c>
      <c r="D2122" s="17" t="s">
        <v>436</v>
      </c>
      <c r="E2122" s="17" t="s">
        <v>104</v>
      </c>
      <c r="F2122" s="17" t="s">
        <v>669</v>
      </c>
      <c r="H2122" s="309">
        <v>21451</v>
      </c>
      <c r="I2122" s="309">
        <v>38271</v>
      </c>
      <c r="J2122" s="17" t="s">
        <v>3888</v>
      </c>
      <c r="L2122" s="17" t="s">
        <v>9789</v>
      </c>
      <c r="N2122" s="17" t="s">
        <v>19</v>
      </c>
      <c r="O2122" s="17" t="s">
        <v>15</v>
      </c>
      <c r="P2122" s="17">
        <v>45356</v>
      </c>
      <c r="AC2122" s="17" t="s">
        <v>3890</v>
      </c>
      <c r="AD2122" s="17" t="s">
        <v>3891</v>
      </c>
      <c r="AF2122" s="17">
        <v>8</v>
      </c>
      <c r="AG2122" s="17">
        <v>2</v>
      </c>
      <c r="AM2122" s="17" t="s">
        <v>285</v>
      </c>
      <c r="AN2122" s="17" t="s">
        <v>9737</v>
      </c>
      <c r="AO2122" s="17">
        <v>3</v>
      </c>
      <c r="AP2122" s="17">
        <v>80</v>
      </c>
      <c r="AQ2122" s="17">
        <v>5</v>
      </c>
      <c r="AT2122" s="17" t="s">
        <v>9082</v>
      </c>
      <c r="AU2122" s="17" t="s">
        <v>21</v>
      </c>
      <c r="AV2122" s="17" t="s">
        <v>3901</v>
      </c>
      <c r="AX2122" s="17" t="s">
        <v>3901</v>
      </c>
      <c r="AZ2122" s="17" t="s">
        <v>3901</v>
      </c>
      <c r="BA2122" s="17" t="s">
        <v>3901</v>
      </c>
      <c r="BB2122" s="17" t="s">
        <v>3901</v>
      </c>
      <c r="BD2122" s="17" t="s">
        <v>3901</v>
      </c>
      <c r="BN2122" s="17" t="s">
        <v>3901</v>
      </c>
      <c r="BQ2122" s="17" t="s">
        <v>21</v>
      </c>
      <c r="BS2122" s="17" t="s">
        <v>3901</v>
      </c>
      <c r="CC2122" s="17" t="s">
        <v>3901</v>
      </c>
      <c r="CF2122" s="17" t="s">
        <v>3901</v>
      </c>
      <c r="CG2122" s="17" t="s">
        <v>21</v>
      </c>
      <c r="CH2122" s="17" t="s">
        <v>3901</v>
      </c>
      <c r="CN2122" s="17" t="s">
        <v>3901</v>
      </c>
      <c r="CQ2122" s="17" t="s">
        <v>3901</v>
      </c>
      <c r="CR2122" s="17" t="s">
        <v>21</v>
      </c>
      <c r="CU2122" s="17" t="s">
        <v>3901</v>
      </c>
      <c r="DN2122" s="17">
        <f>COUNTIF(AU2122:DM2122, "X")</f>
        <v>14</v>
      </c>
    </row>
    <row r="2123" spans="1:118" s="17" customFormat="1">
      <c r="A2123" s="17" t="s">
        <v>9843</v>
      </c>
      <c r="B2123" s="17">
        <v>55</v>
      </c>
      <c r="C2123" s="17">
        <v>132144</v>
      </c>
      <c r="D2123" s="17" t="s">
        <v>5079</v>
      </c>
      <c r="E2123" s="17" t="s">
        <v>206</v>
      </c>
      <c r="F2123" s="17" t="s">
        <v>65</v>
      </c>
      <c r="H2123" s="309">
        <v>27307</v>
      </c>
      <c r="I2123" s="309">
        <v>38254</v>
      </c>
      <c r="J2123" s="17" t="s">
        <v>3888</v>
      </c>
      <c r="L2123" s="17" t="s">
        <v>9844</v>
      </c>
      <c r="N2123" s="17" t="s">
        <v>19</v>
      </c>
      <c r="O2123" s="17" t="s">
        <v>15</v>
      </c>
      <c r="P2123" s="17">
        <v>45356</v>
      </c>
      <c r="Q2123" s="17">
        <v>4449</v>
      </c>
      <c r="AC2123" s="17" t="s">
        <v>3890</v>
      </c>
      <c r="AD2123" s="17" t="s">
        <v>3891</v>
      </c>
      <c r="AF2123" s="17">
        <v>15</v>
      </c>
      <c r="AG2123" s="17">
        <v>2</v>
      </c>
      <c r="AM2123" s="17" t="s">
        <v>285</v>
      </c>
      <c r="AN2123" s="17" t="s">
        <v>9737</v>
      </c>
      <c r="AO2123" s="17">
        <v>3</v>
      </c>
      <c r="AP2123" s="17">
        <v>80</v>
      </c>
      <c r="AQ2123" s="17">
        <v>5</v>
      </c>
      <c r="AT2123" s="17" t="s">
        <v>9082</v>
      </c>
      <c r="BD2123" s="17" t="s">
        <v>3901</v>
      </c>
      <c r="DN2123" s="17">
        <f>COUNTIF(AU2123:DM2123, "X")</f>
        <v>1</v>
      </c>
    </row>
    <row r="2124" spans="1:118" s="17" customFormat="1">
      <c r="A2124" s="17" t="s">
        <v>15900</v>
      </c>
      <c r="B2124" s="17">
        <v>55</v>
      </c>
      <c r="C2124" s="17">
        <v>132199</v>
      </c>
      <c r="D2124" s="17" t="s">
        <v>93</v>
      </c>
      <c r="E2124" s="17" t="s">
        <v>14090</v>
      </c>
      <c r="F2124" s="17" t="s">
        <v>22</v>
      </c>
      <c r="G2124" s="17" t="s">
        <v>12386</v>
      </c>
      <c r="H2124" s="309">
        <v>31353</v>
      </c>
      <c r="I2124" s="309">
        <v>42611</v>
      </c>
      <c r="J2124" s="17" t="s">
        <v>3888</v>
      </c>
      <c r="L2124" s="17" t="s">
        <v>15901</v>
      </c>
      <c r="M2124" s="17" t="s">
        <v>387</v>
      </c>
      <c r="N2124" s="17" t="s">
        <v>31</v>
      </c>
      <c r="O2124" s="17" t="s">
        <v>15</v>
      </c>
      <c r="P2124" s="17">
        <v>45373</v>
      </c>
      <c r="AC2124" s="17" t="s">
        <v>9895</v>
      </c>
      <c r="AD2124" s="17" t="s">
        <v>9896</v>
      </c>
      <c r="AF2124" s="17">
        <v>8</v>
      </c>
      <c r="AG2124" s="17">
        <v>2</v>
      </c>
      <c r="AM2124" s="17" t="s">
        <v>121</v>
      </c>
      <c r="AN2124" s="17" t="s">
        <v>15516</v>
      </c>
      <c r="AO2124" s="17">
        <v>3</v>
      </c>
      <c r="AP2124" s="17">
        <v>80</v>
      </c>
      <c r="AQ2124" s="17">
        <v>5</v>
      </c>
      <c r="AR2124" s="17" t="s">
        <v>9898</v>
      </c>
      <c r="AT2124" s="17" t="s">
        <v>15057</v>
      </c>
      <c r="BD2124" s="17" t="s">
        <v>3901</v>
      </c>
      <c r="CU2124" s="17" t="s">
        <v>3901</v>
      </c>
      <c r="DN2124" s="17">
        <f>COUNTIF(AU2124:DM2124, "X")</f>
        <v>2</v>
      </c>
    </row>
    <row r="2125" spans="1:118" s="17" customFormat="1">
      <c r="A2125" s="17" t="s">
        <v>6235</v>
      </c>
      <c r="B2125" s="17">
        <v>55</v>
      </c>
      <c r="C2125" s="17">
        <v>132217</v>
      </c>
      <c r="D2125" s="17" t="s">
        <v>6236</v>
      </c>
      <c r="E2125" s="17" t="s">
        <v>164</v>
      </c>
      <c r="F2125" s="17" t="s">
        <v>30</v>
      </c>
      <c r="G2125" s="17" t="s">
        <v>4335</v>
      </c>
      <c r="H2125" s="309">
        <v>21989</v>
      </c>
      <c r="I2125" s="309">
        <v>38261</v>
      </c>
      <c r="J2125" s="17" t="s">
        <v>3888</v>
      </c>
      <c r="L2125" s="17" t="s">
        <v>6237</v>
      </c>
      <c r="N2125" s="17" t="s">
        <v>19</v>
      </c>
      <c r="O2125" s="17" t="s">
        <v>15</v>
      </c>
      <c r="P2125" s="17">
        <v>45356</v>
      </c>
      <c r="AC2125" s="17" t="s">
        <v>3890</v>
      </c>
      <c r="AD2125" s="17" t="s">
        <v>3891</v>
      </c>
      <c r="AF2125" s="17">
        <v>8</v>
      </c>
      <c r="AG2125" s="17">
        <v>2</v>
      </c>
      <c r="AM2125" s="17" t="s">
        <v>2604</v>
      </c>
      <c r="AN2125" s="17" t="s">
        <v>5966</v>
      </c>
      <c r="AO2125" s="17">
        <v>3</v>
      </c>
      <c r="AP2125" s="17">
        <v>80</v>
      </c>
      <c r="AQ2125" s="17">
        <v>5</v>
      </c>
      <c r="AT2125" s="17" t="s">
        <v>5516</v>
      </c>
      <c r="BD2125" s="17" t="s">
        <v>3901</v>
      </c>
      <c r="BH2125" s="17" t="s">
        <v>3901</v>
      </c>
      <c r="BK2125" s="17" t="s">
        <v>3901</v>
      </c>
      <c r="BQ2125" s="17" t="s">
        <v>21</v>
      </c>
      <c r="BS2125" s="17" t="s">
        <v>3901</v>
      </c>
      <c r="CH2125" s="17" t="s">
        <v>3901</v>
      </c>
      <c r="DN2125" s="17">
        <f>COUNTIF(AU2125:DM2125, "X")</f>
        <v>5</v>
      </c>
    </row>
    <row r="2126" spans="1:118" s="17" customFormat="1">
      <c r="A2126" s="17" t="s">
        <v>25167</v>
      </c>
      <c r="B2126" s="17">
        <v>55</v>
      </c>
      <c r="C2126" s="17">
        <v>132237</v>
      </c>
      <c r="D2126" s="17" t="s">
        <v>8443</v>
      </c>
      <c r="E2126" s="17" t="s">
        <v>38</v>
      </c>
      <c r="F2126" s="17" t="s">
        <v>93</v>
      </c>
      <c r="H2126" s="309">
        <v>31224</v>
      </c>
      <c r="I2126" s="309">
        <v>42215</v>
      </c>
      <c r="J2126" s="17" t="s">
        <v>3888</v>
      </c>
      <c r="L2126" s="17" t="s">
        <v>25168</v>
      </c>
      <c r="M2126" s="17" t="s">
        <v>25169</v>
      </c>
      <c r="N2126" s="17" t="s">
        <v>31</v>
      </c>
      <c r="O2126" s="17" t="s">
        <v>15</v>
      </c>
      <c r="P2126" s="17">
        <v>45373</v>
      </c>
      <c r="AC2126" s="17" t="s">
        <v>9895</v>
      </c>
      <c r="AD2126" s="17" t="s">
        <v>9896</v>
      </c>
      <c r="AF2126" s="17">
        <v>15</v>
      </c>
      <c r="AG2126" s="17">
        <v>2</v>
      </c>
      <c r="AM2126" s="17" t="s">
        <v>67</v>
      </c>
      <c r="AN2126" s="17" t="s">
        <v>25087</v>
      </c>
      <c r="AO2126" s="17">
        <v>3</v>
      </c>
      <c r="AP2126" s="17">
        <v>80</v>
      </c>
      <c r="AQ2126" s="17">
        <v>5</v>
      </c>
      <c r="AR2126" s="17" t="s">
        <v>9898</v>
      </c>
      <c r="AT2126" s="17" t="s">
        <v>16072</v>
      </c>
      <c r="CQ2126" s="17" t="s">
        <v>3901</v>
      </c>
      <c r="DN2126" s="17">
        <f>COUNTIF(AU2126:DM2126, "X")</f>
        <v>1</v>
      </c>
    </row>
    <row r="2127" spans="1:118" s="17" customFormat="1">
      <c r="A2127" s="17" t="s">
        <v>23338</v>
      </c>
      <c r="B2127" s="17">
        <v>55</v>
      </c>
      <c r="C2127" s="17">
        <v>132287</v>
      </c>
      <c r="D2127" s="17" t="s">
        <v>6117</v>
      </c>
      <c r="E2127" s="17" t="s">
        <v>279</v>
      </c>
      <c r="F2127" s="17" t="s">
        <v>58</v>
      </c>
      <c r="H2127" s="309">
        <v>28132</v>
      </c>
      <c r="I2127" s="309">
        <v>38247</v>
      </c>
      <c r="J2127" s="17" t="s">
        <v>3888</v>
      </c>
      <c r="L2127" s="17" t="s">
        <v>23339</v>
      </c>
      <c r="N2127" s="17" t="s">
        <v>23217</v>
      </c>
      <c r="O2127" s="17" t="s">
        <v>15</v>
      </c>
      <c r="P2127" s="17">
        <v>45361</v>
      </c>
      <c r="AF2127" s="17">
        <v>8</v>
      </c>
      <c r="AG2127" s="17">
        <v>2</v>
      </c>
      <c r="AI2127" s="17" t="s">
        <v>20542</v>
      </c>
      <c r="AM2127" s="17" t="s">
        <v>259</v>
      </c>
      <c r="AN2127" s="17" t="s">
        <v>23210</v>
      </c>
      <c r="AO2127" s="17">
        <v>3</v>
      </c>
      <c r="AP2127" s="17">
        <v>80</v>
      </c>
      <c r="AQ2127" s="17">
        <v>5</v>
      </c>
      <c r="AR2127" s="17" t="s">
        <v>22585</v>
      </c>
      <c r="AS2127" s="17" t="s">
        <v>23219</v>
      </c>
      <c r="BD2127" s="17" t="s">
        <v>3901</v>
      </c>
      <c r="BH2127" s="17" t="s">
        <v>3901</v>
      </c>
      <c r="BK2127" s="17" t="s">
        <v>3901</v>
      </c>
      <c r="BS2127" s="17" t="s">
        <v>3901</v>
      </c>
      <c r="CC2127" s="17" t="s">
        <v>3901</v>
      </c>
      <c r="CH2127" s="17" t="s">
        <v>3901</v>
      </c>
      <c r="DN2127" s="17">
        <f>COUNTIF(AU2127:DM2127, "X")</f>
        <v>6</v>
      </c>
    </row>
    <row r="2128" spans="1:118" s="17" customFormat="1">
      <c r="A2128" s="17" t="s">
        <v>21045</v>
      </c>
      <c r="B2128" s="17">
        <v>55</v>
      </c>
      <c r="C2128" s="17">
        <v>132319</v>
      </c>
      <c r="D2128" s="17" t="s">
        <v>21046</v>
      </c>
      <c r="E2128" s="17" t="s">
        <v>134</v>
      </c>
      <c r="F2128" s="17" t="s">
        <v>6861</v>
      </c>
      <c r="H2128" s="309">
        <v>31693</v>
      </c>
      <c r="I2128" s="309">
        <v>43694</v>
      </c>
      <c r="J2128" s="17" t="s">
        <v>3888</v>
      </c>
      <c r="L2128" s="17" t="s">
        <v>21047</v>
      </c>
      <c r="N2128" s="17" t="s">
        <v>80</v>
      </c>
      <c r="O2128" s="17" t="s">
        <v>15</v>
      </c>
      <c r="P2128" s="17">
        <v>45308</v>
      </c>
      <c r="Q2128" s="17">
        <v>1113</v>
      </c>
      <c r="AF2128" s="17">
        <v>15</v>
      </c>
      <c r="AG2128" s="17">
        <v>2</v>
      </c>
      <c r="AI2128" s="17" t="s">
        <v>20851</v>
      </c>
      <c r="AM2128" s="17" t="s">
        <v>81</v>
      </c>
      <c r="AN2128" s="17" t="s">
        <v>21035</v>
      </c>
      <c r="AO2128" s="17">
        <v>3</v>
      </c>
      <c r="AP2128" s="17">
        <v>80</v>
      </c>
      <c r="AQ2128" s="17">
        <v>5</v>
      </c>
      <c r="AR2128" s="17" t="s">
        <v>20671</v>
      </c>
      <c r="AS2128" s="17" t="s">
        <v>21036</v>
      </c>
      <c r="DN2128" s="17">
        <f>COUNTIF(AU2128:DM2128, "X")</f>
        <v>0</v>
      </c>
    </row>
    <row r="2129" spans="1:118" s="17" customFormat="1">
      <c r="A2129" s="17" t="s">
        <v>11087</v>
      </c>
      <c r="B2129" s="17">
        <v>55</v>
      </c>
      <c r="C2129" s="17">
        <v>132371</v>
      </c>
      <c r="D2129" s="17" t="s">
        <v>4003</v>
      </c>
      <c r="E2129" s="17" t="s">
        <v>1722</v>
      </c>
      <c r="F2129" s="17" t="s">
        <v>70</v>
      </c>
      <c r="H2129" s="309">
        <v>21109</v>
      </c>
      <c r="I2129" s="309">
        <v>41919</v>
      </c>
      <c r="J2129" s="17" t="s">
        <v>3888</v>
      </c>
      <c r="L2129" s="17" t="s">
        <v>11088</v>
      </c>
      <c r="N2129" s="17" t="s">
        <v>14</v>
      </c>
      <c r="O2129" s="17" t="s">
        <v>15</v>
      </c>
      <c r="P2129" s="17">
        <v>45371</v>
      </c>
      <c r="AC2129" s="17" t="s">
        <v>14</v>
      </c>
      <c r="AF2129" s="17">
        <v>8</v>
      </c>
      <c r="AG2129" s="17">
        <v>2</v>
      </c>
      <c r="AI2129" s="17" t="s">
        <v>10178</v>
      </c>
      <c r="AM2129" s="17" t="s">
        <v>16</v>
      </c>
      <c r="AN2129" s="17" t="s">
        <v>10763</v>
      </c>
      <c r="AO2129" s="17">
        <v>3</v>
      </c>
      <c r="AP2129" s="17">
        <v>80</v>
      </c>
      <c r="AQ2129" s="17">
        <v>5</v>
      </c>
      <c r="AR2129" s="17" t="s">
        <v>10180</v>
      </c>
      <c r="BD2129" s="17" t="s">
        <v>3901</v>
      </c>
      <c r="CN2129" s="17" t="s">
        <v>3901</v>
      </c>
      <c r="DN2129" s="17">
        <f>COUNTIF(AU2129:DM2129, "X")</f>
        <v>2</v>
      </c>
    </row>
    <row r="2130" spans="1:118" s="17" customFormat="1">
      <c r="A2130" s="17" t="s">
        <v>19513</v>
      </c>
      <c r="B2130" s="17">
        <v>55</v>
      </c>
      <c r="C2130" s="17">
        <v>132375</v>
      </c>
      <c r="D2130" s="17" t="s">
        <v>19514</v>
      </c>
      <c r="E2130" s="17" t="s">
        <v>19515</v>
      </c>
      <c r="F2130" s="17" t="s">
        <v>22</v>
      </c>
      <c r="H2130" s="309">
        <v>27351</v>
      </c>
      <c r="I2130" s="309">
        <v>38237</v>
      </c>
      <c r="J2130" s="17" t="s">
        <v>3888</v>
      </c>
      <c r="L2130" s="17" t="s">
        <v>19467</v>
      </c>
      <c r="N2130" s="17" t="s">
        <v>163</v>
      </c>
      <c r="O2130" s="17" t="s">
        <v>15</v>
      </c>
      <c r="P2130" s="17">
        <v>45312</v>
      </c>
      <c r="AF2130" s="17">
        <v>8</v>
      </c>
      <c r="AG2130" s="17">
        <v>2</v>
      </c>
      <c r="AH2130" s="17" t="s">
        <v>11926</v>
      </c>
      <c r="AK2130" s="17" t="s">
        <v>11927</v>
      </c>
      <c r="AM2130" s="17" t="s">
        <v>2615</v>
      </c>
      <c r="AN2130" s="17" t="s">
        <v>19445</v>
      </c>
      <c r="AO2130" s="17">
        <v>3</v>
      </c>
      <c r="AP2130" s="17">
        <v>80</v>
      </c>
      <c r="AQ2130" s="17">
        <v>5</v>
      </c>
      <c r="AR2130" s="17" t="s">
        <v>19446</v>
      </c>
      <c r="BD2130" s="17" t="s">
        <v>3901</v>
      </c>
      <c r="BJ2130" s="17" t="s">
        <v>21</v>
      </c>
      <c r="BQ2130" s="17" t="s">
        <v>21</v>
      </c>
      <c r="BS2130" s="17" t="s">
        <v>3901</v>
      </c>
      <c r="CC2130" s="17" t="s">
        <v>3901</v>
      </c>
      <c r="CD2130" s="17" t="s">
        <v>3901</v>
      </c>
      <c r="CF2130" s="17" t="s">
        <v>3901</v>
      </c>
      <c r="CU2130" s="17" t="s">
        <v>3901</v>
      </c>
      <c r="DN2130" s="17">
        <f>COUNTIF(AU2130:DM2130, "X")</f>
        <v>6</v>
      </c>
    </row>
    <row r="2131" spans="1:118" s="17" customFormat="1">
      <c r="A2131" s="17" t="s">
        <v>6649</v>
      </c>
      <c r="B2131" s="17">
        <v>55</v>
      </c>
      <c r="C2131" s="17">
        <v>132461</v>
      </c>
      <c r="D2131" s="17" t="s">
        <v>4008</v>
      </c>
      <c r="E2131" s="17" t="s">
        <v>212</v>
      </c>
      <c r="F2131" s="17" t="s">
        <v>35</v>
      </c>
      <c r="H2131" s="309">
        <v>31701</v>
      </c>
      <c r="I2131" s="309">
        <v>38264</v>
      </c>
      <c r="J2131" s="17" t="s">
        <v>3888</v>
      </c>
      <c r="L2131" s="17" t="s">
        <v>6650</v>
      </c>
      <c r="M2131" s="17" t="s">
        <v>478</v>
      </c>
      <c r="N2131" s="17" t="s">
        <v>19</v>
      </c>
      <c r="O2131" s="17" t="s">
        <v>15</v>
      </c>
      <c r="P2131" s="17">
        <v>45356</v>
      </c>
      <c r="AC2131" s="17" t="s">
        <v>3890</v>
      </c>
      <c r="AD2131" s="17" t="s">
        <v>3891</v>
      </c>
      <c r="AF2131" s="17">
        <v>15</v>
      </c>
      <c r="AG2131" s="17">
        <v>2</v>
      </c>
      <c r="AM2131" s="17" t="s">
        <v>248</v>
      </c>
      <c r="AN2131" s="17" t="s">
        <v>6588</v>
      </c>
      <c r="AO2131" s="17">
        <v>3</v>
      </c>
      <c r="AP2131" s="17">
        <v>80</v>
      </c>
      <c r="AQ2131" s="17">
        <v>5</v>
      </c>
      <c r="AT2131" s="17" t="s">
        <v>6589</v>
      </c>
      <c r="BD2131" s="17" t="s">
        <v>3901</v>
      </c>
      <c r="BN2131" s="17" t="s">
        <v>3901</v>
      </c>
      <c r="BQ2131" s="17" t="s">
        <v>3901</v>
      </c>
      <c r="BS2131" s="17" t="s">
        <v>3901</v>
      </c>
      <c r="DN2131" s="17">
        <f>COUNTIF(AU2131:DM2131, "X")</f>
        <v>4</v>
      </c>
    </row>
    <row r="2132" spans="1:118" s="17" customFormat="1">
      <c r="A2132" s="17" t="s">
        <v>24684</v>
      </c>
      <c r="B2132" s="17">
        <v>55</v>
      </c>
      <c r="C2132" s="17">
        <v>132503</v>
      </c>
      <c r="D2132" s="17" t="s">
        <v>3999</v>
      </c>
      <c r="E2132" s="17" t="s">
        <v>13860</v>
      </c>
      <c r="H2132" s="309">
        <v>20543</v>
      </c>
      <c r="I2132" s="309">
        <v>38257</v>
      </c>
      <c r="J2132" s="17" t="s">
        <v>3888</v>
      </c>
      <c r="L2132" s="17" t="s">
        <v>24615</v>
      </c>
      <c r="N2132" s="17" t="s">
        <v>19</v>
      </c>
      <c r="O2132" s="17" t="s">
        <v>15</v>
      </c>
      <c r="P2132" s="17">
        <v>45356</v>
      </c>
      <c r="AD2132" s="17" t="s">
        <v>3891</v>
      </c>
      <c r="AF2132" s="17">
        <v>8</v>
      </c>
      <c r="AG2132" s="17">
        <v>2</v>
      </c>
      <c r="AM2132" s="17" t="s">
        <v>141</v>
      </c>
      <c r="AN2132" s="17" t="s">
        <v>24484</v>
      </c>
      <c r="AO2132" s="17">
        <v>3</v>
      </c>
      <c r="AP2132" s="17">
        <v>80</v>
      </c>
      <c r="AQ2132" s="17">
        <v>5</v>
      </c>
      <c r="AR2132" s="17" t="s">
        <v>24485</v>
      </c>
      <c r="DN2132" s="17">
        <f>COUNTIF(AU2132:DM2132, "X")</f>
        <v>0</v>
      </c>
    </row>
    <row r="2133" spans="1:118" s="17" customFormat="1">
      <c r="A2133" s="17" t="s">
        <v>11839</v>
      </c>
      <c r="B2133" s="17">
        <v>55</v>
      </c>
      <c r="C2133" s="17">
        <v>132570</v>
      </c>
      <c r="D2133" s="17" t="s">
        <v>11840</v>
      </c>
      <c r="E2133" s="17" t="s">
        <v>86</v>
      </c>
      <c r="F2133" s="17" t="s">
        <v>82</v>
      </c>
      <c r="H2133" s="309">
        <v>29128</v>
      </c>
      <c r="I2133" s="309">
        <v>38250</v>
      </c>
      <c r="J2133" s="17" t="s">
        <v>3888</v>
      </c>
      <c r="L2133" s="17" t="s">
        <v>11841</v>
      </c>
      <c r="N2133" s="17" t="s">
        <v>14</v>
      </c>
      <c r="O2133" s="17" t="s">
        <v>15</v>
      </c>
      <c r="P2133" s="17">
        <v>45371</v>
      </c>
      <c r="AC2133" s="17" t="s">
        <v>14</v>
      </c>
      <c r="AF2133" s="17">
        <v>15</v>
      </c>
      <c r="AG2133" s="17">
        <v>2</v>
      </c>
      <c r="AI2133" s="17" t="s">
        <v>10178</v>
      </c>
      <c r="AM2133" s="17" t="s">
        <v>173</v>
      </c>
      <c r="AN2133" s="17" t="s">
        <v>11705</v>
      </c>
      <c r="AO2133" s="17">
        <v>3</v>
      </c>
      <c r="AP2133" s="17">
        <v>80</v>
      </c>
      <c r="AQ2133" s="17">
        <v>5</v>
      </c>
      <c r="AR2133" s="17" t="s">
        <v>10180</v>
      </c>
      <c r="BD2133" s="17" t="s">
        <v>3901</v>
      </c>
      <c r="BK2133" s="17" t="s">
        <v>3901</v>
      </c>
      <c r="BQ2133" s="17" t="s">
        <v>30</v>
      </c>
      <c r="BS2133" s="17" t="s">
        <v>3901</v>
      </c>
      <c r="CH2133" s="17" t="s">
        <v>3901</v>
      </c>
      <c r="CI2133" s="17" t="s">
        <v>3901</v>
      </c>
      <c r="CL2133" s="17" t="s">
        <v>3901</v>
      </c>
      <c r="CM2133" s="17" t="s">
        <v>3901</v>
      </c>
      <c r="CO2133" s="17" t="s">
        <v>3901</v>
      </c>
      <c r="CR2133" s="17" t="s">
        <v>21</v>
      </c>
      <c r="CU2133" s="17" t="s">
        <v>3901</v>
      </c>
      <c r="CV2133" s="17" t="s">
        <v>3901</v>
      </c>
      <c r="CX2133" s="17" t="s">
        <v>3901</v>
      </c>
      <c r="DA2133" s="17" t="s">
        <v>3901</v>
      </c>
      <c r="DB2133" s="17" t="s">
        <v>3901</v>
      </c>
      <c r="DD2133" s="17" t="s">
        <v>3901</v>
      </c>
      <c r="DN2133" s="17">
        <f>COUNTIF(AU2133:DM2133, "X")</f>
        <v>14</v>
      </c>
    </row>
    <row r="2134" spans="1:118" s="17" customFormat="1">
      <c r="A2134" s="17" t="s">
        <v>16547</v>
      </c>
      <c r="B2134" s="17">
        <v>55</v>
      </c>
      <c r="C2134" s="17">
        <v>132581</v>
      </c>
      <c r="D2134" s="17" t="s">
        <v>16548</v>
      </c>
      <c r="E2134" s="17" t="s">
        <v>96</v>
      </c>
      <c r="F2134" s="17" t="s">
        <v>21</v>
      </c>
      <c r="H2134" s="309">
        <v>28828</v>
      </c>
      <c r="I2134" s="309">
        <v>43949</v>
      </c>
      <c r="J2134" s="17" t="s">
        <v>3888</v>
      </c>
      <c r="L2134" s="17" t="s">
        <v>16378</v>
      </c>
      <c r="N2134" s="17" t="s">
        <v>31</v>
      </c>
      <c r="O2134" s="17" t="s">
        <v>15</v>
      </c>
      <c r="P2134" s="17">
        <v>45373</v>
      </c>
      <c r="AC2134" s="17" t="s">
        <v>9895</v>
      </c>
      <c r="AD2134" s="17" t="s">
        <v>9896</v>
      </c>
      <c r="AF2134" s="17">
        <v>15</v>
      </c>
      <c r="AG2134" s="17">
        <v>2</v>
      </c>
      <c r="AM2134" s="17" t="s">
        <v>41</v>
      </c>
      <c r="AN2134" s="17" t="s">
        <v>16339</v>
      </c>
      <c r="AO2134" s="17">
        <v>3</v>
      </c>
      <c r="AP2134" s="17">
        <v>80</v>
      </c>
      <c r="AQ2134" s="17">
        <v>5</v>
      </c>
      <c r="AR2134" s="17" t="s">
        <v>9898</v>
      </c>
      <c r="AT2134" s="17" t="s">
        <v>16072</v>
      </c>
      <c r="BD2134" s="17" t="s">
        <v>3901</v>
      </c>
      <c r="DN2134" s="17">
        <f>COUNTIF(AU2134:DM2134, "X")</f>
        <v>1</v>
      </c>
    </row>
    <row r="2135" spans="1:118" s="17" customFormat="1">
      <c r="A2135" s="17" t="s">
        <v>5163</v>
      </c>
      <c r="B2135" s="17">
        <v>55</v>
      </c>
      <c r="C2135" s="17">
        <v>132587</v>
      </c>
      <c r="D2135" s="17" t="s">
        <v>5164</v>
      </c>
      <c r="E2135" s="17" t="s">
        <v>112</v>
      </c>
      <c r="F2135" s="17" t="s">
        <v>229</v>
      </c>
      <c r="H2135" s="309">
        <v>20482</v>
      </c>
      <c r="I2135" s="309">
        <v>38254</v>
      </c>
      <c r="J2135" s="17" t="s">
        <v>3888</v>
      </c>
      <c r="L2135" s="17" t="s">
        <v>5165</v>
      </c>
      <c r="N2135" s="17" t="s">
        <v>19</v>
      </c>
      <c r="O2135" s="17" t="s">
        <v>15</v>
      </c>
      <c r="P2135" s="17">
        <v>45356</v>
      </c>
      <c r="AC2135" s="17" t="s">
        <v>3890</v>
      </c>
      <c r="AD2135" s="17" t="s">
        <v>3891</v>
      </c>
      <c r="AF2135" s="17">
        <v>15</v>
      </c>
      <c r="AG2135" s="17">
        <v>2</v>
      </c>
      <c r="AM2135" s="17" t="s">
        <v>2603</v>
      </c>
      <c r="AN2135" s="17" t="s">
        <v>5023</v>
      </c>
      <c r="AO2135" s="17">
        <v>3</v>
      </c>
      <c r="AP2135" s="17">
        <v>80</v>
      </c>
      <c r="AQ2135" s="17">
        <v>5</v>
      </c>
      <c r="AT2135" s="17" t="s">
        <v>3893</v>
      </c>
      <c r="AV2135" s="17" t="s">
        <v>3901</v>
      </c>
      <c r="BD2135" s="17" t="s">
        <v>3901</v>
      </c>
      <c r="BK2135" s="17" t="s">
        <v>3901</v>
      </c>
      <c r="BS2135" s="17" t="s">
        <v>3901</v>
      </c>
      <c r="CC2135" s="17" t="s">
        <v>3901</v>
      </c>
      <c r="CF2135" s="17" t="s">
        <v>3901</v>
      </c>
      <c r="CG2135" s="17" t="s">
        <v>21</v>
      </c>
      <c r="CH2135" s="17" t="s">
        <v>3901</v>
      </c>
      <c r="CM2135" s="17" t="s">
        <v>21</v>
      </c>
      <c r="CN2135" s="17" t="s">
        <v>3901</v>
      </c>
      <c r="CQ2135" s="17" t="s">
        <v>3901</v>
      </c>
      <c r="CR2135" s="17" t="s">
        <v>21</v>
      </c>
      <c r="CS2135" s="17" t="s">
        <v>3901</v>
      </c>
      <c r="CU2135" s="17" t="s">
        <v>3901</v>
      </c>
      <c r="CX2135" s="17" t="s">
        <v>3901</v>
      </c>
      <c r="DA2135" s="17" t="s">
        <v>3901</v>
      </c>
      <c r="DD2135" s="17" t="s">
        <v>3901</v>
      </c>
      <c r="DN2135" s="17">
        <f>COUNTIF(AU2135:DM2135, "X")</f>
        <v>14</v>
      </c>
    </row>
    <row r="2136" spans="1:118" s="17" customFormat="1">
      <c r="A2136" s="17" t="s">
        <v>22562</v>
      </c>
      <c r="B2136" s="17">
        <v>55</v>
      </c>
      <c r="C2136" s="17">
        <v>99731</v>
      </c>
      <c r="D2136" s="17" t="s">
        <v>106</v>
      </c>
      <c r="E2136" s="17" t="s">
        <v>42</v>
      </c>
      <c r="F2136" s="17" t="s">
        <v>21</v>
      </c>
      <c r="H2136" s="309">
        <v>28794</v>
      </c>
      <c r="I2136" s="309">
        <v>38261</v>
      </c>
      <c r="J2136" s="17" t="s">
        <v>3888</v>
      </c>
      <c r="L2136" s="17" t="s">
        <v>22523</v>
      </c>
      <c r="N2136" s="17" t="s">
        <v>31</v>
      </c>
      <c r="O2136" s="17" t="s">
        <v>15</v>
      </c>
      <c r="P2136" s="17">
        <v>45373</v>
      </c>
      <c r="AF2136" s="17">
        <v>8</v>
      </c>
      <c r="AG2136" s="17">
        <v>2</v>
      </c>
      <c r="AH2136" s="17" t="s">
        <v>11926</v>
      </c>
      <c r="AK2136" s="17" t="s">
        <v>11927</v>
      </c>
      <c r="AM2136" s="17" t="s">
        <v>177</v>
      </c>
      <c r="AN2136" s="17" t="s">
        <v>22466</v>
      </c>
      <c r="AO2136" s="17">
        <v>3</v>
      </c>
      <c r="AP2136" s="17">
        <v>80</v>
      </c>
      <c r="AQ2136" s="17">
        <v>5</v>
      </c>
      <c r="AR2136" s="17" t="s">
        <v>11941</v>
      </c>
      <c r="BD2136" s="17" t="s">
        <v>3901</v>
      </c>
      <c r="BQ2136" s="17" t="s">
        <v>30</v>
      </c>
      <c r="DN2136" s="17">
        <f>COUNTIF(AU2136:DM2136, "X")</f>
        <v>1</v>
      </c>
    </row>
    <row r="2137" spans="1:118" s="17" customFormat="1">
      <c r="A2137" s="17" t="s">
        <v>15818</v>
      </c>
      <c r="B2137" s="17">
        <v>55</v>
      </c>
      <c r="C2137" s="17">
        <v>132645</v>
      </c>
      <c r="D2137" s="17" t="s">
        <v>15819</v>
      </c>
      <c r="E2137" s="17" t="s">
        <v>15820</v>
      </c>
      <c r="F2137" s="17" t="s">
        <v>698</v>
      </c>
      <c r="H2137" s="309">
        <v>25359</v>
      </c>
      <c r="I2137" s="309">
        <v>38258</v>
      </c>
      <c r="J2137" s="17" t="s">
        <v>3888</v>
      </c>
      <c r="L2137" s="17" t="s">
        <v>15821</v>
      </c>
      <c r="N2137" s="17" t="s">
        <v>31</v>
      </c>
      <c r="O2137" s="17" t="s">
        <v>15</v>
      </c>
      <c r="P2137" s="17">
        <v>45373</v>
      </c>
      <c r="AC2137" s="17" t="s">
        <v>9895</v>
      </c>
      <c r="AD2137" s="17" t="s">
        <v>9896</v>
      </c>
      <c r="AF2137" s="17">
        <v>15</v>
      </c>
      <c r="AG2137" s="17">
        <v>2</v>
      </c>
      <c r="AM2137" s="17" t="s">
        <v>121</v>
      </c>
      <c r="AN2137" s="17" t="s">
        <v>15516</v>
      </c>
      <c r="AO2137" s="17">
        <v>3</v>
      </c>
      <c r="AP2137" s="17">
        <v>80</v>
      </c>
      <c r="AQ2137" s="17">
        <v>5</v>
      </c>
      <c r="AR2137" s="17" t="s">
        <v>9898</v>
      </c>
      <c r="AT2137" s="17" t="s">
        <v>15057</v>
      </c>
      <c r="BD2137" s="17" t="s">
        <v>3901</v>
      </c>
      <c r="CH2137" s="17" t="s">
        <v>3901</v>
      </c>
      <c r="CU2137" s="17" t="s">
        <v>3901</v>
      </c>
      <c r="DN2137" s="17">
        <f>COUNTIF(AU2137:DM2137, "X")</f>
        <v>3</v>
      </c>
    </row>
    <row r="2138" spans="1:118" s="17" customFormat="1">
      <c r="A2138" s="17" t="s">
        <v>23283</v>
      </c>
      <c r="B2138" s="17">
        <v>55</v>
      </c>
      <c r="C2138" s="17">
        <v>132646</v>
      </c>
      <c r="D2138" s="17" t="s">
        <v>23207</v>
      </c>
      <c r="E2138" s="17" t="s">
        <v>8800</v>
      </c>
      <c r="F2138" s="17" t="s">
        <v>386</v>
      </c>
      <c r="H2138" s="309">
        <v>13596</v>
      </c>
      <c r="I2138" s="309">
        <v>38257</v>
      </c>
      <c r="J2138" s="17" t="s">
        <v>3888</v>
      </c>
      <c r="L2138" s="17" t="s">
        <v>23208</v>
      </c>
      <c r="N2138" s="17" t="s">
        <v>126</v>
      </c>
      <c r="O2138" s="17" t="s">
        <v>15</v>
      </c>
      <c r="P2138" s="17">
        <v>45383</v>
      </c>
      <c r="AD2138" s="17" t="s">
        <v>23209</v>
      </c>
      <c r="AF2138" s="17">
        <v>8</v>
      </c>
      <c r="AG2138" s="17">
        <v>2</v>
      </c>
      <c r="AM2138" s="17" t="s">
        <v>259</v>
      </c>
      <c r="AN2138" s="17" t="s">
        <v>23210</v>
      </c>
      <c r="AO2138" s="17">
        <v>3</v>
      </c>
      <c r="AP2138" s="17">
        <v>80</v>
      </c>
      <c r="AQ2138" s="17">
        <v>5</v>
      </c>
      <c r="AR2138" s="17" t="s">
        <v>22585</v>
      </c>
      <c r="BD2138" s="17" t="s">
        <v>3901</v>
      </c>
      <c r="BS2138" s="17" t="s">
        <v>3901</v>
      </c>
      <c r="CC2138" s="17" t="s">
        <v>3901</v>
      </c>
      <c r="CH2138" s="17" t="s">
        <v>3901</v>
      </c>
      <c r="CU2138" s="17" t="s">
        <v>3901</v>
      </c>
      <c r="DN2138" s="17">
        <f>COUNTIF(AU2138:DM2138, "X")</f>
        <v>5</v>
      </c>
    </row>
    <row r="2139" spans="1:118" s="17" customFormat="1">
      <c r="A2139" s="17" t="s">
        <v>23206</v>
      </c>
      <c r="B2139" s="17">
        <v>55</v>
      </c>
      <c r="C2139" s="17">
        <v>132644</v>
      </c>
      <c r="D2139" s="17" t="s">
        <v>23207</v>
      </c>
      <c r="E2139" s="17" t="s">
        <v>325</v>
      </c>
      <c r="F2139" s="17" t="s">
        <v>4417</v>
      </c>
      <c r="H2139" s="309">
        <v>12916</v>
      </c>
      <c r="I2139" s="309">
        <v>38278</v>
      </c>
      <c r="J2139" s="17" t="s">
        <v>3888</v>
      </c>
      <c r="L2139" s="17" t="s">
        <v>23208</v>
      </c>
      <c r="N2139" s="17" t="s">
        <v>126</v>
      </c>
      <c r="O2139" s="17" t="s">
        <v>15</v>
      </c>
      <c r="P2139" s="17">
        <v>45383</v>
      </c>
      <c r="AD2139" s="17" t="s">
        <v>23209</v>
      </c>
      <c r="AF2139" s="17">
        <v>8</v>
      </c>
      <c r="AG2139" s="17">
        <v>2</v>
      </c>
      <c r="AM2139" s="17" t="s">
        <v>259</v>
      </c>
      <c r="AN2139" s="17" t="s">
        <v>23210</v>
      </c>
      <c r="AO2139" s="17">
        <v>3</v>
      </c>
      <c r="AP2139" s="17">
        <v>80</v>
      </c>
      <c r="AQ2139" s="17">
        <v>5</v>
      </c>
      <c r="AR2139" s="17" t="s">
        <v>22585</v>
      </c>
      <c r="BD2139" s="17" t="s">
        <v>3901</v>
      </c>
      <c r="BS2139" s="17" t="s">
        <v>3901</v>
      </c>
      <c r="CC2139" s="17" t="s">
        <v>3901</v>
      </c>
      <c r="CH2139" s="17" t="s">
        <v>3901</v>
      </c>
      <c r="CU2139" s="17" t="s">
        <v>3901</v>
      </c>
      <c r="DN2139" s="17">
        <f>COUNTIF(AU2139:DM2139, "X")</f>
        <v>5</v>
      </c>
    </row>
    <row r="2140" spans="1:118" s="17" customFormat="1">
      <c r="A2140" s="17" t="s">
        <v>19066</v>
      </c>
      <c r="B2140" s="17">
        <v>55</v>
      </c>
      <c r="C2140" s="17">
        <v>132679</v>
      </c>
      <c r="D2140" s="17" t="s">
        <v>12326</v>
      </c>
      <c r="E2140" s="17" t="s">
        <v>167</v>
      </c>
      <c r="F2140" s="17" t="s">
        <v>65</v>
      </c>
      <c r="H2140" s="309">
        <v>15249</v>
      </c>
      <c r="I2140" s="309">
        <v>38259</v>
      </c>
      <c r="J2140" s="17" t="s">
        <v>3888</v>
      </c>
      <c r="L2140" s="17" t="s">
        <v>19067</v>
      </c>
      <c r="N2140" s="17" t="s">
        <v>31</v>
      </c>
      <c r="O2140" s="17" t="s">
        <v>15</v>
      </c>
      <c r="P2140" s="17">
        <v>45373</v>
      </c>
      <c r="AD2140" s="17" t="s">
        <v>9896</v>
      </c>
      <c r="AF2140" s="17">
        <v>8</v>
      </c>
      <c r="AG2140" s="17">
        <v>2</v>
      </c>
      <c r="AM2140" s="17" t="s">
        <v>314</v>
      </c>
      <c r="AN2140" s="17" t="s">
        <v>18984</v>
      </c>
      <c r="AO2140" s="17">
        <v>3</v>
      </c>
      <c r="AP2140" s="17">
        <v>80</v>
      </c>
      <c r="AQ2140" s="17">
        <v>5</v>
      </c>
      <c r="AR2140" s="17" t="s">
        <v>9898</v>
      </c>
      <c r="BD2140" s="17" t="s">
        <v>3901</v>
      </c>
      <c r="BS2140" s="17" t="s">
        <v>3901</v>
      </c>
      <c r="CH2140" s="17" t="s">
        <v>3901</v>
      </c>
      <c r="CN2140" s="17" t="s">
        <v>3901</v>
      </c>
      <c r="CR2140" s="17" t="s">
        <v>21</v>
      </c>
      <c r="CU2140" s="17" t="s">
        <v>3901</v>
      </c>
      <c r="CY2140" s="17" t="s">
        <v>21</v>
      </c>
      <c r="DA2140" s="17" t="s">
        <v>3901</v>
      </c>
      <c r="DN2140" s="17">
        <f>COUNTIF(AU2140:DM2140, "X")</f>
        <v>6</v>
      </c>
    </row>
    <row r="2141" spans="1:118" s="17" customFormat="1">
      <c r="A2141" s="17" t="s">
        <v>19188</v>
      </c>
      <c r="B2141" s="17">
        <v>55</v>
      </c>
      <c r="C2141" s="17">
        <v>132683</v>
      </c>
      <c r="D2141" s="17" t="s">
        <v>630</v>
      </c>
      <c r="E2141" s="17" t="s">
        <v>535</v>
      </c>
      <c r="F2141" s="17" t="s">
        <v>48</v>
      </c>
      <c r="H2141" s="309">
        <v>29012</v>
      </c>
      <c r="I2141" s="309">
        <v>38257</v>
      </c>
      <c r="J2141" s="17" t="s">
        <v>3888</v>
      </c>
      <c r="L2141" s="17" t="s">
        <v>1163</v>
      </c>
      <c r="N2141" s="17" t="s">
        <v>31</v>
      </c>
      <c r="O2141" s="17" t="s">
        <v>15</v>
      </c>
      <c r="P2141" s="17">
        <v>45373</v>
      </c>
      <c r="AD2141" s="17" t="s">
        <v>9896</v>
      </c>
      <c r="AF2141" s="17">
        <v>8</v>
      </c>
      <c r="AG2141" s="17">
        <v>2</v>
      </c>
      <c r="AM2141" s="17" t="s">
        <v>337</v>
      </c>
      <c r="AN2141" s="17" t="s">
        <v>19113</v>
      </c>
      <c r="AO2141" s="17">
        <v>3</v>
      </c>
      <c r="AP2141" s="17">
        <v>80</v>
      </c>
      <c r="AQ2141" s="17">
        <v>5</v>
      </c>
      <c r="AR2141" s="17" t="s">
        <v>9898</v>
      </c>
      <c r="BD2141" s="17" t="s">
        <v>3901</v>
      </c>
      <c r="BQ2141" s="17" t="s">
        <v>21</v>
      </c>
      <c r="BS2141" s="17" t="s">
        <v>3901</v>
      </c>
      <c r="BY2141" s="17" t="s">
        <v>3901</v>
      </c>
      <c r="CC2141" s="17" t="s">
        <v>3901</v>
      </c>
      <c r="CF2141" s="17" t="s">
        <v>3901</v>
      </c>
      <c r="CH2141" s="17" t="s">
        <v>3901</v>
      </c>
      <c r="CQ2141" s="17" t="s">
        <v>3901</v>
      </c>
      <c r="CR2141" s="17" t="s">
        <v>21</v>
      </c>
      <c r="CU2141" s="17" t="s">
        <v>3901</v>
      </c>
      <c r="CX2141" s="17" t="s">
        <v>3901</v>
      </c>
      <c r="DA2141" s="17" t="s">
        <v>3901</v>
      </c>
      <c r="DN2141" s="17">
        <f>COUNTIF(AU2141:DM2141, "X")</f>
        <v>10</v>
      </c>
    </row>
    <row r="2142" spans="1:118" s="17" customFormat="1">
      <c r="A2142" s="17" t="s">
        <v>17027</v>
      </c>
      <c r="B2142" s="17">
        <v>55</v>
      </c>
      <c r="C2142" s="17">
        <v>132690</v>
      </c>
      <c r="D2142" s="17" t="s">
        <v>999</v>
      </c>
      <c r="E2142" s="17" t="s">
        <v>17028</v>
      </c>
      <c r="F2142" s="17" t="s">
        <v>65</v>
      </c>
      <c r="H2142" s="309">
        <v>20460</v>
      </c>
      <c r="I2142" s="309">
        <v>38260</v>
      </c>
      <c r="J2142" s="17" t="s">
        <v>3888</v>
      </c>
      <c r="L2142" s="17" t="s">
        <v>17029</v>
      </c>
      <c r="N2142" s="17" t="s">
        <v>31</v>
      </c>
      <c r="O2142" s="17" t="s">
        <v>15</v>
      </c>
      <c r="P2142" s="17">
        <v>45373</v>
      </c>
      <c r="AC2142" s="17" t="s">
        <v>9895</v>
      </c>
      <c r="AD2142" s="17" t="s">
        <v>9896</v>
      </c>
      <c r="AF2142" s="17">
        <v>8</v>
      </c>
      <c r="AG2142" s="17">
        <v>2</v>
      </c>
      <c r="AM2142" s="17" t="s">
        <v>220</v>
      </c>
      <c r="AN2142" s="17" t="s">
        <v>16782</v>
      </c>
      <c r="AO2142" s="17">
        <v>3</v>
      </c>
      <c r="AP2142" s="17">
        <v>80</v>
      </c>
      <c r="AQ2142" s="17">
        <v>5</v>
      </c>
      <c r="AR2142" s="17" t="s">
        <v>9898</v>
      </c>
      <c r="AT2142" s="17" t="s">
        <v>9899</v>
      </c>
      <c r="BD2142" s="17" t="s">
        <v>3901</v>
      </c>
      <c r="BS2142" s="17" t="s">
        <v>3901</v>
      </c>
      <c r="CH2142" s="17" t="s">
        <v>3901</v>
      </c>
      <c r="CU2142" s="17" t="s">
        <v>3901</v>
      </c>
      <c r="DN2142" s="17">
        <f>COUNTIF(AU2142:DM2142, "X")</f>
        <v>4</v>
      </c>
    </row>
    <row r="2143" spans="1:118" s="17" customFormat="1">
      <c r="A2143" s="17" t="s">
        <v>16272</v>
      </c>
      <c r="B2143" s="17">
        <v>55</v>
      </c>
      <c r="C2143" s="17">
        <v>132717</v>
      </c>
      <c r="D2143" s="17" t="s">
        <v>16273</v>
      </c>
      <c r="E2143" s="17" t="s">
        <v>160</v>
      </c>
      <c r="F2143" s="17" t="s">
        <v>494</v>
      </c>
      <c r="H2143" s="309">
        <v>31623</v>
      </c>
      <c r="I2143" s="309">
        <v>38261</v>
      </c>
      <c r="J2143" s="17" t="s">
        <v>3888</v>
      </c>
      <c r="L2143" s="17" t="s">
        <v>16274</v>
      </c>
      <c r="N2143" s="17" t="s">
        <v>31</v>
      </c>
      <c r="O2143" s="17" t="s">
        <v>15</v>
      </c>
      <c r="P2143" s="17">
        <v>45373</v>
      </c>
      <c r="AC2143" s="17" t="s">
        <v>9895</v>
      </c>
      <c r="AD2143" s="17" t="s">
        <v>9896</v>
      </c>
      <c r="AF2143" s="17">
        <v>15</v>
      </c>
      <c r="AG2143" s="17">
        <v>2</v>
      </c>
      <c r="AM2143" s="17" t="s">
        <v>37</v>
      </c>
      <c r="AN2143" s="17" t="s">
        <v>16071</v>
      </c>
      <c r="AO2143" s="17">
        <v>3</v>
      </c>
      <c r="AP2143" s="17">
        <v>80</v>
      </c>
      <c r="AQ2143" s="17">
        <v>5</v>
      </c>
      <c r="AR2143" s="17" t="s">
        <v>9898</v>
      </c>
      <c r="AT2143" s="17" t="s">
        <v>16072</v>
      </c>
      <c r="BD2143" s="17" t="s">
        <v>3901</v>
      </c>
      <c r="BQ2143" s="17" t="s">
        <v>21</v>
      </c>
      <c r="BS2143" s="17" t="s">
        <v>3901</v>
      </c>
      <c r="CH2143" s="17" t="s">
        <v>3901</v>
      </c>
      <c r="DN2143" s="17">
        <f>COUNTIF(AU2143:DM2143, "X")</f>
        <v>3</v>
      </c>
    </row>
    <row r="2144" spans="1:118" s="17" customFormat="1">
      <c r="A2144" s="17" t="s">
        <v>14926</v>
      </c>
      <c r="B2144" s="17">
        <v>55</v>
      </c>
      <c r="C2144" s="17">
        <v>132726</v>
      </c>
      <c r="D2144" s="17" t="s">
        <v>14927</v>
      </c>
      <c r="E2144" s="17" t="s">
        <v>6074</v>
      </c>
      <c r="G2144" s="17" t="s">
        <v>12386</v>
      </c>
      <c r="H2144" s="309">
        <v>30626</v>
      </c>
      <c r="I2144" s="309">
        <v>38210</v>
      </c>
      <c r="J2144" s="17" t="s">
        <v>3888</v>
      </c>
      <c r="L2144" s="17" t="s">
        <v>14865</v>
      </c>
      <c r="N2144" s="17" t="s">
        <v>31</v>
      </c>
      <c r="O2144" s="17" t="s">
        <v>15</v>
      </c>
      <c r="P2144" s="17">
        <v>45373</v>
      </c>
      <c r="AC2144" s="17" t="s">
        <v>9895</v>
      </c>
      <c r="AD2144" s="17" t="s">
        <v>9896</v>
      </c>
      <c r="AF2144" s="17">
        <v>8</v>
      </c>
      <c r="AG2144" s="17">
        <v>2</v>
      </c>
      <c r="AM2144" s="17" t="s">
        <v>335</v>
      </c>
      <c r="AN2144" s="17" t="s">
        <v>14693</v>
      </c>
      <c r="AO2144" s="17">
        <v>3</v>
      </c>
      <c r="AP2144" s="17">
        <v>80</v>
      </c>
      <c r="AQ2144" s="17">
        <v>5</v>
      </c>
      <c r="AR2144" s="17" t="s">
        <v>9898</v>
      </c>
      <c r="AT2144" s="17" t="s">
        <v>14152</v>
      </c>
      <c r="BD2144" s="17" t="s">
        <v>3901</v>
      </c>
      <c r="BS2144" s="17" t="s">
        <v>3901</v>
      </c>
      <c r="DN2144" s="17">
        <f>COUNTIF(AU2144:DM2144, "X")</f>
        <v>2</v>
      </c>
    </row>
    <row r="2145" spans="1:118" s="17" customFormat="1">
      <c r="A2145" s="17" t="s">
        <v>25443</v>
      </c>
      <c r="B2145" s="17">
        <v>55</v>
      </c>
      <c r="C2145" s="17">
        <v>132743</v>
      </c>
      <c r="D2145" s="17" t="s">
        <v>10496</v>
      </c>
      <c r="E2145" s="17" t="s">
        <v>17</v>
      </c>
      <c r="F2145" s="17" t="s">
        <v>61</v>
      </c>
      <c r="H2145" s="309">
        <v>23588</v>
      </c>
      <c r="I2145" s="309">
        <v>44076</v>
      </c>
      <c r="J2145" s="17" t="s">
        <v>3888</v>
      </c>
      <c r="L2145" s="17" t="s">
        <v>25444</v>
      </c>
      <c r="N2145" s="17" t="s">
        <v>31</v>
      </c>
      <c r="O2145" s="17" t="s">
        <v>15</v>
      </c>
      <c r="P2145" s="17">
        <v>45373</v>
      </c>
      <c r="AC2145" s="17" t="s">
        <v>9895</v>
      </c>
      <c r="AD2145" s="17" t="s">
        <v>9896</v>
      </c>
      <c r="AF2145" s="17">
        <v>15</v>
      </c>
      <c r="AG2145" s="17">
        <v>2</v>
      </c>
      <c r="AM2145" s="17" t="s">
        <v>67</v>
      </c>
      <c r="AN2145" s="17" t="s">
        <v>25087</v>
      </c>
      <c r="AO2145" s="17">
        <v>3</v>
      </c>
      <c r="AP2145" s="17">
        <v>80</v>
      </c>
      <c r="AQ2145" s="17">
        <v>5</v>
      </c>
      <c r="AR2145" s="17" t="s">
        <v>9898</v>
      </c>
      <c r="AT2145" s="17" t="s">
        <v>16072</v>
      </c>
      <c r="BD2145" s="17" t="s">
        <v>3901</v>
      </c>
      <c r="DN2145" s="17">
        <f>COUNTIF(AU2145:DM2145, "X")</f>
        <v>1</v>
      </c>
    </row>
    <row r="2146" spans="1:118" s="17" customFormat="1">
      <c r="A2146" s="17" t="s">
        <v>18981</v>
      </c>
      <c r="B2146" s="17">
        <v>55</v>
      </c>
      <c r="C2146" s="17">
        <v>132749</v>
      </c>
      <c r="D2146" s="17" t="s">
        <v>18982</v>
      </c>
      <c r="E2146" s="17" t="s">
        <v>17</v>
      </c>
      <c r="F2146" s="17" t="s">
        <v>397</v>
      </c>
      <c r="H2146" s="309">
        <v>28599</v>
      </c>
      <c r="I2146" s="309">
        <v>38258</v>
      </c>
      <c r="J2146" s="17" t="s">
        <v>3888</v>
      </c>
      <c r="L2146" s="17" t="s">
        <v>18983</v>
      </c>
      <c r="N2146" s="17" t="s">
        <v>31</v>
      </c>
      <c r="O2146" s="17" t="s">
        <v>15</v>
      </c>
      <c r="P2146" s="17">
        <v>45373</v>
      </c>
      <c r="AD2146" s="17" t="s">
        <v>9896</v>
      </c>
      <c r="AF2146" s="17">
        <v>8</v>
      </c>
      <c r="AG2146" s="17">
        <v>2</v>
      </c>
      <c r="AM2146" s="17" t="s">
        <v>314</v>
      </c>
      <c r="AN2146" s="17" t="s">
        <v>18984</v>
      </c>
      <c r="AO2146" s="17">
        <v>3</v>
      </c>
      <c r="AP2146" s="17">
        <v>80</v>
      </c>
      <c r="AQ2146" s="17">
        <v>5</v>
      </c>
      <c r="AR2146" s="17" t="s">
        <v>9898</v>
      </c>
      <c r="BD2146" s="17" t="s">
        <v>3901</v>
      </c>
      <c r="BH2146" s="17" t="s">
        <v>3901</v>
      </c>
      <c r="BK2146" s="17" t="s">
        <v>3901</v>
      </c>
      <c r="BS2146" s="17" t="s">
        <v>3901</v>
      </c>
      <c r="CU2146" s="17" t="s">
        <v>3901</v>
      </c>
      <c r="DN2146" s="17">
        <f>COUNTIF(AU2146:DM2146, "X")</f>
        <v>5</v>
      </c>
    </row>
    <row r="2147" spans="1:118" s="17" customFormat="1">
      <c r="A2147" s="17" t="s">
        <v>13070</v>
      </c>
      <c r="B2147" s="17">
        <v>55</v>
      </c>
      <c r="C2147" s="17">
        <v>132766</v>
      </c>
      <c r="D2147" s="17" t="s">
        <v>13071</v>
      </c>
      <c r="E2147" s="17" t="s">
        <v>176</v>
      </c>
      <c r="F2147" s="17" t="s">
        <v>25</v>
      </c>
      <c r="H2147" s="309">
        <v>23114</v>
      </c>
      <c r="I2147" s="309">
        <v>38223</v>
      </c>
      <c r="J2147" s="17" t="s">
        <v>3888</v>
      </c>
      <c r="L2147" s="17" t="s">
        <v>13072</v>
      </c>
      <c r="N2147" s="17" t="s">
        <v>31</v>
      </c>
      <c r="O2147" s="17" t="s">
        <v>15</v>
      </c>
      <c r="P2147" s="17">
        <v>45373</v>
      </c>
      <c r="AC2147" s="17" t="s">
        <v>9895</v>
      </c>
      <c r="AD2147" s="17" t="s">
        <v>9896</v>
      </c>
      <c r="AF2147" s="17">
        <v>15</v>
      </c>
      <c r="AG2147" s="17">
        <v>2</v>
      </c>
      <c r="AM2147" s="17" t="s">
        <v>59</v>
      </c>
      <c r="AN2147" s="17" t="s">
        <v>12989</v>
      </c>
      <c r="AO2147" s="17">
        <v>3</v>
      </c>
      <c r="AP2147" s="17">
        <v>80</v>
      </c>
      <c r="AQ2147" s="17">
        <v>5</v>
      </c>
      <c r="AR2147" s="17" t="s">
        <v>9898</v>
      </c>
      <c r="AT2147" s="17" t="s">
        <v>12990</v>
      </c>
      <c r="BD2147" s="17" t="s">
        <v>3901</v>
      </c>
      <c r="BH2147" s="17" t="s">
        <v>3901</v>
      </c>
      <c r="BJ2147" s="17" t="s">
        <v>21</v>
      </c>
      <c r="BK2147" s="17" t="s">
        <v>3901</v>
      </c>
      <c r="BN2147" s="17" t="s">
        <v>3901</v>
      </c>
      <c r="BQ2147" s="17" t="s">
        <v>21</v>
      </c>
      <c r="BS2147" s="17" t="s">
        <v>3901</v>
      </c>
      <c r="BY2147" s="17" t="s">
        <v>3901</v>
      </c>
      <c r="BZ2147" s="17" t="s">
        <v>21</v>
      </c>
      <c r="CC2147" s="17" t="s">
        <v>3901</v>
      </c>
      <c r="CF2147" s="17" t="s">
        <v>3901</v>
      </c>
      <c r="CG2147" s="17" t="s">
        <v>21</v>
      </c>
      <c r="CH2147" s="17" t="s">
        <v>3901</v>
      </c>
      <c r="CM2147" s="17" t="s">
        <v>21</v>
      </c>
      <c r="CN2147" s="17" t="s">
        <v>3901</v>
      </c>
      <c r="CO2147" s="17" t="s">
        <v>21</v>
      </c>
      <c r="CQ2147" s="17" t="s">
        <v>3901</v>
      </c>
      <c r="CR2147" s="17" t="s">
        <v>21</v>
      </c>
      <c r="CU2147" s="17" t="s">
        <v>3901</v>
      </c>
      <c r="CV2147" s="17" t="s">
        <v>21</v>
      </c>
      <c r="CX2147" s="17" t="s">
        <v>3901</v>
      </c>
      <c r="CY2147" s="17" t="s">
        <v>21</v>
      </c>
      <c r="DN2147" s="17">
        <f>COUNTIF(AU2147:DM2147, "X")</f>
        <v>13</v>
      </c>
    </row>
    <row r="2148" spans="1:118" s="17" customFormat="1">
      <c r="A2148" s="17" t="s">
        <v>12985</v>
      </c>
      <c r="B2148" s="17">
        <v>55</v>
      </c>
      <c r="C2148" s="17">
        <v>132776</v>
      </c>
      <c r="D2148" s="17" t="s">
        <v>405</v>
      </c>
      <c r="E2148" s="17" t="s">
        <v>287</v>
      </c>
      <c r="F2148" s="17" t="s">
        <v>147</v>
      </c>
      <c r="H2148" s="309">
        <v>30821</v>
      </c>
      <c r="I2148" s="309">
        <v>41849</v>
      </c>
      <c r="J2148" s="17" t="s">
        <v>3888</v>
      </c>
      <c r="L2148" s="17" t="s">
        <v>12827</v>
      </c>
      <c r="N2148" s="17" t="s">
        <v>31</v>
      </c>
      <c r="O2148" s="17" t="s">
        <v>15</v>
      </c>
      <c r="P2148" s="17">
        <v>45373</v>
      </c>
      <c r="Q2148" s="17">
        <v>1875</v>
      </c>
      <c r="AC2148" s="17" t="s">
        <v>9895</v>
      </c>
      <c r="AD2148" s="17" t="s">
        <v>9896</v>
      </c>
      <c r="AF2148" s="17">
        <v>15</v>
      </c>
      <c r="AG2148" s="17">
        <v>2</v>
      </c>
      <c r="AM2148" s="17" t="s">
        <v>156</v>
      </c>
      <c r="AN2148" s="17" t="s">
        <v>12693</v>
      </c>
      <c r="AO2148" s="17">
        <v>3</v>
      </c>
      <c r="AP2148" s="17">
        <v>80</v>
      </c>
      <c r="AQ2148" s="17">
        <v>5</v>
      </c>
      <c r="AR2148" s="17" t="s">
        <v>9898</v>
      </c>
      <c r="AT2148" s="17" t="s">
        <v>11929</v>
      </c>
      <c r="BD2148" s="17" t="s">
        <v>3901</v>
      </c>
      <c r="CN2148" s="17" t="s">
        <v>3901</v>
      </c>
      <c r="CU2148" s="17" t="s">
        <v>3901</v>
      </c>
      <c r="DD2148" s="17" t="s">
        <v>3901</v>
      </c>
      <c r="DF2148" s="17" t="s">
        <v>3901</v>
      </c>
      <c r="DN2148" s="17">
        <f>COUNTIF(AU2148:DM2148, "X")</f>
        <v>5</v>
      </c>
    </row>
    <row r="2149" spans="1:118" s="17" customFormat="1">
      <c r="A2149" s="17" t="s">
        <v>17175</v>
      </c>
      <c r="B2149" s="17">
        <v>55</v>
      </c>
      <c r="C2149" s="17">
        <v>132889</v>
      </c>
      <c r="D2149" s="17" t="s">
        <v>17176</v>
      </c>
      <c r="E2149" s="17" t="s">
        <v>17177</v>
      </c>
      <c r="F2149" s="17" t="s">
        <v>125</v>
      </c>
      <c r="H2149" s="309">
        <v>30831</v>
      </c>
      <c r="I2149" s="309">
        <v>42310</v>
      </c>
      <c r="J2149" s="17" t="s">
        <v>3888</v>
      </c>
      <c r="L2149" s="17" t="s">
        <v>17178</v>
      </c>
      <c r="N2149" s="17" t="s">
        <v>14</v>
      </c>
      <c r="O2149" s="17" t="s">
        <v>15</v>
      </c>
      <c r="P2149" s="17">
        <v>45371</v>
      </c>
      <c r="Q2149" s="17">
        <v>1810</v>
      </c>
      <c r="AC2149" s="17" t="s">
        <v>14</v>
      </c>
      <c r="AF2149" s="17">
        <v>8</v>
      </c>
      <c r="AG2149" s="17">
        <v>2</v>
      </c>
      <c r="AI2149" s="17" t="s">
        <v>10178</v>
      </c>
      <c r="AM2149" s="17" t="s">
        <v>213</v>
      </c>
      <c r="AN2149" s="17" t="s">
        <v>17092</v>
      </c>
      <c r="AO2149" s="17">
        <v>3</v>
      </c>
      <c r="AP2149" s="17">
        <v>80</v>
      </c>
      <c r="AQ2149" s="17">
        <v>5</v>
      </c>
      <c r="AR2149" s="17" t="s">
        <v>10180</v>
      </c>
      <c r="DN2149" s="17">
        <f>COUNTIF(AU2149:DM2149, "X")</f>
        <v>0</v>
      </c>
    </row>
    <row r="2150" spans="1:118" s="17" customFormat="1">
      <c r="A2150" s="17" t="s">
        <v>25019</v>
      </c>
      <c r="B2150" s="17">
        <v>55</v>
      </c>
      <c r="C2150" s="17">
        <v>132893</v>
      </c>
      <c r="D2150" s="17" t="s">
        <v>309</v>
      </c>
      <c r="E2150" s="17" t="s">
        <v>8343</v>
      </c>
      <c r="F2150" s="17" t="s">
        <v>58</v>
      </c>
      <c r="H2150" s="309">
        <v>23483</v>
      </c>
      <c r="I2150" s="309">
        <v>38261</v>
      </c>
      <c r="J2150" s="17" t="s">
        <v>3888</v>
      </c>
      <c r="L2150" s="17" t="s">
        <v>25020</v>
      </c>
      <c r="N2150" s="17" t="s">
        <v>31</v>
      </c>
      <c r="O2150" s="17" t="s">
        <v>15</v>
      </c>
      <c r="P2150" s="17">
        <v>45373</v>
      </c>
      <c r="Q2150" s="17">
        <v>3548</v>
      </c>
      <c r="AC2150" s="17" t="s">
        <v>9895</v>
      </c>
      <c r="AD2150" s="17" t="s">
        <v>9896</v>
      </c>
      <c r="AF2150" s="17">
        <v>8</v>
      </c>
      <c r="AG2150" s="17">
        <v>2</v>
      </c>
      <c r="AM2150" s="17" t="s">
        <v>268</v>
      </c>
      <c r="AN2150" s="17" t="s">
        <v>24751</v>
      </c>
      <c r="AO2150" s="17">
        <v>3</v>
      </c>
      <c r="AP2150" s="17">
        <v>80</v>
      </c>
      <c r="AQ2150" s="17">
        <v>5</v>
      </c>
      <c r="AR2150" s="17" t="s">
        <v>9898</v>
      </c>
      <c r="AT2150" s="17" t="s">
        <v>14152</v>
      </c>
      <c r="BD2150" s="17" t="s">
        <v>3901</v>
      </c>
      <c r="BS2150" s="17" t="s">
        <v>3901</v>
      </c>
      <c r="CC2150" s="17" t="s">
        <v>3901</v>
      </c>
      <c r="CH2150" s="17" t="s">
        <v>3901</v>
      </c>
      <c r="CU2150" s="17" t="s">
        <v>3901</v>
      </c>
      <c r="DN2150" s="17">
        <f>COUNTIF(AU2150:DM2150, "X")</f>
        <v>5</v>
      </c>
    </row>
    <row r="2151" spans="1:118" s="17" customFormat="1">
      <c r="A2151" s="17" t="s">
        <v>4922</v>
      </c>
      <c r="B2151" s="17">
        <v>55</v>
      </c>
      <c r="C2151" s="17">
        <v>132935</v>
      </c>
      <c r="D2151" s="17" t="s">
        <v>595</v>
      </c>
      <c r="E2151" s="17" t="s">
        <v>668</v>
      </c>
      <c r="F2151" s="17" t="s">
        <v>4923</v>
      </c>
      <c r="H2151" s="309">
        <v>19368</v>
      </c>
      <c r="I2151" s="309">
        <v>42929</v>
      </c>
      <c r="J2151" s="17" t="s">
        <v>3888</v>
      </c>
      <c r="L2151" s="17" t="s">
        <v>4924</v>
      </c>
      <c r="M2151" s="17" t="s">
        <v>4925</v>
      </c>
      <c r="N2151" s="17" t="s">
        <v>19</v>
      </c>
      <c r="O2151" s="17" t="s">
        <v>15</v>
      </c>
      <c r="P2151" s="17">
        <v>45356</v>
      </c>
      <c r="AC2151" s="17" t="s">
        <v>3890</v>
      </c>
      <c r="AD2151" s="17" t="s">
        <v>3891</v>
      </c>
      <c r="AF2151" s="17">
        <v>8</v>
      </c>
      <c r="AG2151" s="17">
        <v>2</v>
      </c>
      <c r="AM2151" s="17" t="s">
        <v>2602</v>
      </c>
      <c r="AN2151" s="17" t="s">
        <v>4371</v>
      </c>
      <c r="AO2151" s="17">
        <v>3</v>
      </c>
      <c r="AP2151" s="17">
        <v>80</v>
      </c>
      <c r="AQ2151" s="17">
        <v>5</v>
      </c>
      <c r="AT2151" s="17" t="s">
        <v>3893</v>
      </c>
      <c r="BD2151" s="17" t="s">
        <v>3901</v>
      </c>
      <c r="DN2151" s="17">
        <f>COUNTIF(AU2151:DM2151, "X")</f>
        <v>1</v>
      </c>
    </row>
    <row r="2152" spans="1:118" s="17" customFormat="1">
      <c r="A2152" s="17" t="s">
        <v>16728</v>
      </c>
      <c r="B2152" s="17">
        <v>55</v>
      </c>
      <c r="C2152" s="17">
        <v>132940</v>
      </c>
      <c r="D2152" s="17" t="s">
        <v>13074</v>
      </c>
      <c r="E2152" s="17" t="s">
        <v>107</v>
      </c>
      <c r="F2152" s="17" t="s">
        <v>70</v>
      </c>
      <c r="H2152" s="309">
        <v>27826</v>
      </c>
      <c r="I2152" s="309">
        <v>38255</v>
      </c>
      <c r="J2152" s="17" t="s">
        <v>3888</v>
      </c>
      <c r="L2152" s="17" t="s">
        <v>16729</v>
      </c>
      <c r="N2152" s="17" t="s">
        <v>31</v>
      </c>
      <c r="O2152" s="17" t="s">
        <v>15</v>
      </c>
      <c r="P2152" s="17">
        <v>45373</v>
      </c>
      <c r="AC2152" s="17" t="s">
        <v>9895</v>
      </c>
      <c r="AD2152" s="17" t="s">
        <v>9896</v>
      </c>
      <c r="AF2152" s="17">
        <v>8</v>
      </c>
      <c r="AG2152" s="17">
        <v>2</v>
      </c>
      <c r="AM2152" s="17" t="s">
        <v>124</v>
      </c>
      <c r="AN2152" s="17" t="s">
        <v>16646</v>
      </c>
      <c r="AO2152" s="17">
        <v>3</v>
      </c>
      <c r="AP2152" s="17">
        <v>80</v>
      </c>
      <c r="AQ2152" s="17">
        <v>5</v>
      </c>
      <c r="AR2152" s="17" t="s">
        <v>9898</v>
      </c>
      <c r="AT2152" s="17" t="s">
        <v>9899</v>
      </c>
      <c r="BD2152" s="17" t="s">
        <v>3901</v>
      </c>
      <c r="CH2152" s="17" t="s">
        <v>3901</v>
      </c>
      <c r="CU2152" s="17" t="s">
        <v>3901</v>
      </c>
      <c r="DN2152" s="17">
        <f>COUNTIF(AU2152:DM2152, "X")</f>
        <v>3</v>
      </c>
    </row>
    <row r="2153" spans="1:118" s="17" customFormat="1">
      <c r="A2153" s="17" t="s">
        <v>8625</v>
      </c>
      <c r="B2153" s="17">
        <v>55</v>
      </c>
      <c r="C2153" s="17">
        <v>132972</v>
      </c>
      <c r="D2153" s="17" t="s">
        <v>8626</v>
      </c>
      <c r="E2153" s="17" t="s">
        <v>17</v>
      </c>
      <c r="F2153" s="17" t="s">
        <v>58</v>
      </c>
      <c r="H2153" s="309">
        <v>27649</v>
      </c>
      <c r="I2153" s="309">
        <v>38237</v>
      </c>
      <c r="J2153" s="17" t="s">
        <v>3888</v>
      </c>
      <c r="L2153" s="17" t="s">
        <v>8627</v>
      </c>
      <c r="N2153" s="17" t="s">
        <v>19</v>
      </c>
      <c r="O2153" s="17" t="s">
        <v>15</v>
      </c>
      <c r="P2153" s="17">
        <v>45356</v>
      </c>
      <c r="AC2153" s="17" t="s">
        <v>3890</v>
      </c>
      <c r="AD2153" s="17" t="s">
        <v>3891</v>
      </c>
      <c r="AF2153" s="17">
        <v>15</v>
      </c>
      <c r="AG2153" s="17">
        <v>2</v>
      </c>
      <c r="AM2153" s="17" t="s">
        <v>2607</v>
      </c>
      <c r="AN2153" s="17" t="s">
        <v>8305</v>
      </c>
      <c r="AO2153" s="17">
        <v>3</v>
      </c>
      <c r="AP2153" s="17">
        <v>80</v>
      </c>
      <c r="AQ2153" s="17">
        <v>5</v>
      </c>
      <c r="AT2153" s="17" t="s">
        <v>7979</v>
      </c>
      <c r="BD2153" s="17" t="s">
        <v>3901</v>
      </c>
      <c r="BK2153" s="17" t="s">
        <v>3901</v>
      </c>
      <c r="CH2153" s="17" t="s">
        <v>3901</v>
      </c>
      <c r="DN2153" s="17">
        <f>COUNTIF(AU2153:DM2153, "X")</f>
        <v>3</v>
      </c>
    </row>
    <row r="2154" spans="1:118" s="17" customFormat="1">
      <c r="A2154" s="17" t="s">
        <v>23562</v>
      </c>
      <c r="B2154" s="17">
        <v>55</v>
      </c>
      <c r="C2154" s="17">
        <v>133005</v>
      </c>
      <c r="D2154" s="17" t="s">
        <v>14680</v>
      </c>
      <c r="E2154" s="17" t="s">
        <v>18521</v>
      </c>
      <c r="F2154" s="17" t="s">
        <v>116</v>
      </c>
      <c r="H2154" s="309">
        <v>30800</v>
      </c>
      <c r="I2154" s="309">
        <v>41393</v>
      </c>
      <c r="J2154" s="17" t="s">
        <v>3888</v>
      </c>
      <c r="L2154" s="17" t="s">
        <v>1114</v>
      </c>
      <c r="N2154" s="17" t="s">
        <v>126</v>
      </c>
      <c r="O2154" s="17" t="s">
        <v>15</v>
      </c>
      <c r="P2154" s="17">
        <v>45383</v>
      </c>
      <c r="AF2154" s="17">
        <v>8</v>
      </c>
      <c r="AG2154" s="17">
        <v>2</v>
      </c>
      <c r="AI2154" s="17" t="s">
        <v>20542</v>
      </c>
      <c r="AM2154" s="17" t="s">
        <v>303</v>
      </c>
      <c r="AN2154" s="17" t="s">
        <v>23502</v>
      </c>
      <c r="AO2154" s="17">
        <v>3</v>
      </c>
      <c r="AP2154" s="17">
        <v>80</v>
      </c>
      <c r="AQ2154" s="17">
        <v>5</v>
      </c>
      <c r="AR2154" s="17" t="s">
        <v>22585</v>
      </c>
      <c r="AS2154" s="17" t="s">
        <v>23503</v>
      </c>
      <c r="BD2154" s="17" t="s">
        <v>3901</v>
      </c>
      <c r="DN2154" s="17">
        <f>COUNTIF(AU2154:DM2154, "X")</f>
        <v>1</v>
      </c>
    </row>
    <row r="2155" spans="1:118" s="17" customFormat="1">
      <c r="A2155" s="17" t="s">
        <v>15456</v>
      </c>
      <c r="B2155" s="17">
        <v>55</v>
      </c>
      <c r="C2155" s="17">
        <v>133038</v>
      </c>
      <c r="D2155" s="17" t="s">
        <v>15457</v>
      </c>
      <c r="E2155" s="17" t="s">
        <v>434</v>
      </c>
      <c r="F2155" s="17" t="s">
        <v>63</v>
      </c>
      <c r="H2155" s="309">
        <v>27030</v>
      </c>
      <c r="I2155" s="309">
        <v>38224</v>
      </c>
      <c r="J2155" s="17" t="s">
        <v>3888</v>
      </c>
      <c r="L2155" s="17" t="s">
        <v>15458</v>
      </c>
      <c r="N2155" s="17" t="s">
        <v>31</v>
      </c>
      <c r="O2155" s="17" t="s">
        <v>15</v>
      </c>
      <c r="P2155" s="17">
        <v>45373</v>
      </c>
      <c r="AC2155" s="17" t="s">
        <v>9895</v>
      </c>
      <c r="AD2155" s="17" t="s">
        <v>9896</v>
      </c>
      <c r="AF2155" s="17">
        <v>8</v>
      </c>
      <c r="AG2155" s="17">
        <v>2</v>
      </c>
      <c r="AM2155" s="17" t="s">
        <v>44</v>
      </c>
      <c r="AN2155" s="17" t="s">
        <v>15244</v>
      </c>
      <c r="AO2155" s="17">
        <v>3</v>
      </c>
      <c r="AP2155" s="17">
        <v>80</v>
      </c>
      <c r="AQ2155" s="17">
        <v>5</v>
      </c>
      <c r="AR2155" s="17" t="s">
        <v>9898</v>
      </c>
      <c r="AT2155" s="17" t="s">
        <v>15057</v>
      </c>
      <c r="BD2155" s="17" t="s">
        <v>3901</v>
      </c>
      <c r="BF2155" s="17" t="s">
        <v>3901</v>
      </c>
      <c r="BH2155" s="17" t="s">
        <v>3901</v>
      </c>
      <c r="BK2155" s="17" t="s">
        <v>3901</v>
      </c>
      <c r="BS2155" s="17" t="s">
        <v>3901</v>
      </c>
      <c r="BY2155" s="17" t="s">
        <v>3901</v>
      </c>
      <c r="CC2155" s="17" t="s">
        <v>3901</v>
      </c>
      <c r="CG2155" s="17" t="s">
        <v>21</v>
      </c>
      <c r="CH2155" s="17" t="s">
        <v>3901</v>
      </c>
      <c r="DN2155" s="17">
        <f>COUNTIF(AU2155:DM2155, "X")</f>
        <v>8</v>
      </c>
    </row>
    <row r="2156" spans="1:118" s="17" customFormat="1">
      <c r="A2156" s="17" t="s">
        <v>12560</v>
      </c>
      <c r="B2156" s="17">
        <v>55</v>
      </c>
      <c r="C2156" s="17">
        <v>133085</v>
      </c>
      <c r="D2156" s="17" t="s">
        <v>8171</v>
      </c>
      <c r="E2156" s="17" t="s">
        <v>104</v>
      </c>
      <c r="F2156" s="17" t="s">
        <v>48</v>
      </c>
      <c r="H2156" s="309">
        <v>23551</v>
      </c>
      <c r="I2156" s="309">
        <v>38258</v>
      </c>
      <c r="J2156" s="17" t="s">
        <v>3888</v>
      </c>
      <c r="L2156" s="17" t="s">
        <v>12561</v>
      </c>
      <c r="N2156" s="17" t="s">
        <v>31</v>
      </c>
      <c r="O2156" s="17" t="s">
        <v>15</v>
      </c>
      <c r="P2156" s="17">
        <v>45373</v>
      </c>
      <c r="AC2156" s="17" t="s">
        <v>9895</v>
      </c>
      <c r="AD2156" s="17" t="s">
        <v>9896</v>
      </c>
      <c r="AF2156" s="17">
        <v>15</v>
      </c>
      <c r="AG2156" s="17">
        <v>2</v>
      </c>
      <c r="AM2156" s="17" t="s">
        <v>222</v>
      </c>
      <c r="AN2156" s="17" t="s">
        <v>12432</v>
      </c>
      <c r="AO2156" s="17">
        <v>3</v>
      </c>
      <c r="AP2156" s="17">
        <v>80</v>
      </c>
      <c r="AQ2156" s="17">
        <v>5</v>
      </c>
      <c r="AR2156" s="17" t="s">
        <v>9898</v>
      </c>
      <c r="AT2156" s="17" t="s">
        <v>11929</v>
      </c>
      <c r="BK2156" s="17" t="s">
        <v>3901</v>
      </c>
      <c r="BS2156" s="17" t="s">
        <v>3901</v>
      </c>
      <c r="DF2156" s="17" t="s">
        <v>3901</v>
      </c>
      <c r="DN2156" s="17">
        <f>COUNTIF(AU2156:DM2156, "X")</f>
        <v>3</v>
      </c>
    </row>
    <row r="2157" spans="1:118" s="17" customFormat="1">
      <c r="A2157" s="17" t="s">
        <v>22237</v>
      </c>
      <c r="B2157" s="17">
        <v>55</v>
      </c>
      <c r="C2157" s="17">
        <v>133104</v>
      </c>
      <c r="D2157" s="17" t="s">
        <v>14395</v>
      </c>
      <c r="E2157" s="17" t="s">
        <v>73</v>
      </c>
      <c r="F2157" s="17" t="s">
        <v>164</v>
      </c>
      <c r="H2157" s="309">
        <v>24704</v>
      </c>
      <c r="I2157" s="309">
        <v>38262</v>
      </c>
      <c r="J2157" s="17" t="s">
        <v>3888</v>
      </c>
      <c r="L2157" s="17" t="s">
        <v>22180</v>
      </c>
      <c r="N2157" s="17" t="s">
        <v>19</v>
      </c>
      <c r="O2157" s="17" t="s">
        <v>15</v>
      </c>
      <c r="P2157" s="17">
        <v>45356</v>
      </c>
      <c r="AD2157" s="17" t="s">
        <v>3891</v>
      </c>
      <c r="AF2157" s="17">
        <v>15</v>
      </c>
      <c r="AG2157" s="17">
        <v>2</v>
      </c>
      <c r="AM2157" s="17" t="s">
        <v>246</v>
      </c>
      <c r="AN2157" s="17" t="s">
        <v>22149</v>
      </c>
      <c r="AO2157" s="17">
        <v>3</v>
      </c>
      <c r="AP2157" s="17">
        <v>80</v>
      </c>
      <c r="AQ2157" s="17">
        <v>5</v>
      </c>
      <c r="AR2157" s="17" t="s">
        <v>22150</v>
      </c>
      <c r="BD2157" s="17" t="s">
        <v>3901</v>
      </c>
      <c r="BK2157" s="17" t="s">
        <v>3901</v>
      </c>
      <c r="BQ2157" s="17" t="s">
        <v>30</v>
      </c>
      <c r="BS2157" s="17" t="s">
        <v>3901</v>
      </c>
      <c r="CH2157" s="17" t="s">
        <v>3901</v>
      </c>
      <c r="DN2157" s="17">
        <f>COUNTIF(AU2157:DM2157, "X")</f>
        <v>4</v>
      </c>
    </row>
    <row r="2158" spans="1:118" s="17" customFormat="1">
      <c r="A2158" s="523" t="s">
        <v>1944</v>
      </c>
      <c r="B2158" s="17">
        <v>55</v>
      </c>
      <c r="C2158" s="17">
        <v>133108</v>
      </c>
      <c r="D2158" s="17" t="s">
        <v>1945</v>
      </c>
      <c r="E2158" s="17" t="s">
        <v>566</v>
      </c>
      <c r="F2158" s="17" t="s">
        <v>229</v>
      </c>
      <c r="H2158" s="309">
        <v>26332</v>
      </c>
      <c r="I2158" s="309">
        <v>38248</v>
      </c>
      <c r="J2158" s="17" t="s">
        <v>3888</v>
      </c>
      <c r="L2158" s="17" t="s">
        <v>971</v>
      </c>
      <c r="N2158" s="17" t="s">
        <v>31</v>
      </c>
      <c r="O2158" s="17" t="s">
        <v>15</v>
      </c>
      <c r="P2158" s="17">
        <v>45373</v>
      </c>
      <c r="Q2158" s="17">
        <v>4398</v>
      </c>
      <c r="AD2158" s="17" t="s">
        <v>9896</v>
      </c>
      <c r="AF2158" s="17">
        <v>8</v>
      </c>
      <c r="AG2158" s="17">
        <v>2</v>
      </c>
      <c r="AM2158" s="17" t="s">
        <v>136</v>
      </c>
      <c r="AN2158" s="17" t="s">
        <v>18697</v>
      </c>
      <c r="AO2158" s="17">
        <v>3</v>
      </c>
      <c r="AP2158" s="17">
        <v>80</v>
      </c>
      <c r="AQ2158" s="17">
        <v>5</v>
      </c>
      <c r="AR2158" s="17" t="s">
        <v>9898</v>
      </c>
      <c r="BD2158" s="17" t="s">
        <v>3901</v>
      </c>
      <c r="BK2158" s="17" t="s">
        <v>3901</v>
      </c>
      <c r="BS2158" s="17" t="s">
        <v>3901</v>
      </c>
      <c r="CC2158" s="17" t="s">
        <v>3901</v>
      </c>
      <c r="CG2158" s="17" t="s">
        <v>21</v>
      </c>
      <c r="CH2158" s="17" t="s">
        <v>3901</v>
      </c>
      <c r="CQ2158" s="17" t="s">
        <v>3901</v>
      </c>
      <c r="CR2158" s="17" t="s">
        <v>21</v>
      </c>
      <c r="CU2158" s="17" t="s">
        <v>3901</v>
      </c>
      <c r="DA2158" s="17" t="s">
        <v>3901</v>
      </c>
      <c r="DF2158" s="17" t="s">
        <v>3901</v>
      </c>
      <c r="DN2158" s="17">
        <f>COUNTIF(AU2158:DM2158, "X")</f>
        <v>9</v>
      </c>
    </row>
    <row r="2159" spans="1:118" s="17" customFormat="1">
      <c r="A2159" s="17" t="s">
        <v>19366</v>
      </c>
      <c r="B2159" s="17">
        <v>55</v>
      </c>
      <c r="C2159" s="17">
        <v>133136</v>
      </c>
      <c r="D2159" s="17" t="s">
        <v>5584</v>
      </c>
      <c r="E2159" s="17" t="s">
        <v>19367</v>
      </c>
      <c r="F2159" s="17" t="s">
        <v>262</v>
      </c>
      <c r="H2159" s="309">
        <v>31710</v>
      </c>
      <c r="I2159" s="309">
        <v>42562</v>
      </c>
      <c r="J2159" s="17" t="s">
        <v>3888</v>
      </c>
      <c r="L2159" s="17" t="s">
        <v>19368</v>
      </c>
      <c r="N2159" s="17" t="s">
        <v>31</v>
      </c>
      <c r="O2159" s="17" t="s">
        <v>15</v>
      </c>
      <c r="P2159" s="17">
        <v>45373</v>
      </c>
      <c r="AF2159" s="17">
        <v>8</v>
      </c>
      <c r="AG2159" s="17">
        <v>2</v>
      </c>
      <c r="AH2159" s="17" t="s">
        <v>11926</v>
      </c>
      <c r="AK2159" s="17" t="s">
        <v>11927</v>
      </c>
      <c r="AM2159" s="17" t="s">
        <v>34</v>
      </c>
      <c r="AN2159" s="17" t="s">
        <v>19238</v>
      </c>
      <c r="AO2159" s="17">
        <v>3</v>
      </c>
      <c r="AP2159" s="17">
        <v>80</v>
      </c>
      <c r="AQ2159" s="17">
        <v>5</v>
      </c>
      <c r="AR2159" s="17" t="s">
        <v>19239</v>
      </c>
      <c r="BD2159" s="17" t="s">
        <v>3901</v>
      </c>
      <c r="DN2159" s="17">
        <f>COUNTIF(AU2159:DM2159, "X")</f>
        <v>1</v>
      </c>
    </row>
    <row r="2160" spans="1:118" s="17" customFormat="1">
      <c r="A2160" s="17" t="s">
        <v>20475</v>
      </c>
      <c r="B2160" s="17">
        <v>55</v>
      </c>
      <c r="C2160" s="17">
        <v>133176</v>
      </c>
      <c r="D2160" s="17" t="s">
        <v>19927</v>
      </c>
      <c r="E2160" s="17" t="s">
        <v>122</v>
      </c>
      <c r="F2160" s="17" t="s">
        <v>33</v>
      </c>
      <c r="H2160" s="309">
        <v>23708</v>
      </c>
      <c r="I2160" s="309">
        <v>38264</v>
      </c>
      <c r="J2160" s="17" t="s">
        <v>3888</v>
      </c>
      <c r="L2160" s="17" t="s">
        <v>20476</v>
      </c>
      <c r="N2160" s="17" t="s">
        <v>31</v>
      </c>
      <c r="O2160" s="17" t="s">
        <v>15</v>
      </c>
      <c r="P2160" s="17">
        <v>45373</v>
      </c>
      <c r="AD2160" s="17" t="s">
        <v>9896</v>
      </c>
      <c r="AF2160" s="17">
        <v>8</v>
      </c>
      <c r="AG2160" s="17">
        <v>2</v>
      </c>
      <c r="AM2160" s="17" t="s">
        <v>94</v>
      </c>
      <c r="AN2160" s="17" t="s">
        <v>20471</v>
      </c>
      <c r="AO2160" s="17">
        <v>3</v>
      </c>
      <c r="AP2160" s="17">
        <v>80</v>
      </c>
      <c r="AQ2160" s="17">
        <v>5</v>
      </c>
      <c r="AR2160" s="17" t="s">
        <v>10180</v>
      </c>
      <c r="BD2160" s="17" t="s">
        <v>3901</v>
      </c>
      <c r="BS2160" s="17" t="s">
        <v>3901</v>
      </c>
      <c r="CC2160" s="17" t="s">
        <v>3901</v>
      </c>
      <c r="CH2160" s="17" t="s">
        <v>3901</v>
      </c>
      <c r="DN2160" s="17">
        <f>COUNTIF(AU2160:DM2160, "X")</f>
        <v>4</v>
      </c>
    </row>
    <row r="2161" spans="1:118" s="17" customFormat="1">
      <c r="A2161" s="17" t="s">
        <v>13147</v>
      </c>
      <c r="B2161" s="17">
        <v>55</v>
      </c>
      <c r="C2161" s="17">
        <v>133234</v>
      </c>
      <c r="D2161" s="17" t="s">
        <v>13148</v>
      </c>
      <c r="E2161" s="17" t="s">
        <v>249</v>
      </c>
      <c r="F2161" s="17" t="s">
        <v>221</v>
      </c>
      <c r="H2161" s="309">
        <v>27021</v>
      </c>
      <c r="I2161" s="309">
        <v>38258</v>
      </c>
      <c r="J2161" s="17" t="s">
        <v>3888</v>
      </c>
      <c r="L2161" s="17" t="s">
        <v>13149</v>
      </c>
      <c r="N2161" s="17" t="s">
        <v>31</v>
      </c>
      <c r="O2161" s="17" t="s">
        <v>15</v>
      </c>
      <c r="P2161" s="17">
        <v>45373</v>
      </c>
      <c r="AC2161" s="17" t="s">
        <v>9895</v>
      </c>
      <c r="AF2161" s="17">
        <v>8</v>
      </c>
      <c r="AG2161" s="17">
        <v>2</v>
      </c>
      <c r="AH2161" s="17" t="s">
        <v>11926</v>
      </c>
      <c r="AK2161" s="17" t="s">
        <v>11927</v>
      </c>
      <c r="AM2161" s="17" t="s">
        <v>59</v>
      </c>
      <c r="AN2161" s="17" t="s">
        <v>12989</v>
      </c>
      <c r="AO2161" s="17">
        <v>3</v>
      </c>
      <c r="AP2161" s="17">
        <v>80</v>
      </c>
      <c r="AQ2161" s="17">
        <v>5</v>
      </c>
      <c r="AR2161" s="17" t="s">
        <v>9898</v>
      </c>
      <c r="AT2161" s="17" t="s">
        <v>12990</v>
      </c>
      <c r="BD2161" s="17" t="s">
        <v>3901</v>
      </c>
      <c r="BS2161" s="17" t="s">
        <v>3901</v>
      </c>
      <c r="CH2161" s="17" t="s">
        <v>3901</v>
      </c>
      <c r="DN2161" s="17">
        <f>COUNTIF(AU2161:DM2161, "X")</f>
        <v>3</v>
      </c>
    </row>
    <row r="2162" spans="1:118" s="17" customFormat="1">
      <c r="A2162" s="17" t="s">
        <v>10811</v>
      </c>
      <c r="B2162" s="17">
        <v>55</v>
      </c>
      <c r="C2162" s="17">
        <v>133242</v>
      </c>
      <c r="D2162" s="17" t="s">
        <v>10812</v>
      </c>
      <c r="E2162" s="17" t="s">
        <v>125</v>
      </c>
      <c r="F2162" s="17" t="s">
        <v>465</v>
      </c>
      <c r="H2162" s="309">
        <v>22441</v>
      </c>
      <c r="I2162" s="309">
        <v>38237</v>
      </c>
      <c r="J2162" s="17" t="s">
        <v>3888</v>
      </c>
      <c r="L2162" s="17" t="s">
        <v>10813</v>
      </c>
      <c r="N2162" s="17" t="s">
        <v>14</v>
      </c>
      <c r="O2162" s="17" t="s">
        <v>15</v>
      </c>
      <c r="P2162" s="17">
        <v>45371</v>
      </c>
      <c r="AC2162" s="17" t="s">
        <v>14</v>
      </c>
      <c r="AF2162" s="17">
        <v>15</v>
      </c>
      <c r="AG2162" s="17">
        <v>2</v>
      </c>
      <c r="AI2162" s="17" t="s">
        <v>10178</v>
      </c>
      <c r="AM2162" s="17" t="s">
        <v>16</v>
      </c>
      <c r="AN2162" s="17" t="s">
        <v>10763</v>
      </c>
      <c r="AO2162" s="17">
        <v>3</v>
      </c>
      <c r="AP2162" s="17">
        <v>80</v>
      </c>
      <c r="AQ2162" s="17">
        <v>5</v>
      </c>
      <c r="AR2162" s="17" t="s">
        <v>10180</v>
      </c>
      <c r="BD2162" s="17" t="s">
        <v>3901</v>
      </c>
      <c r="BK2162" s="17" t="s">
        <v>3901</v>
      </c>
      <c r="DN2162" s="17">
        <f>COUNTIF(AU2162:DM2162, "X")</f>
        <v>2</v>
      </c>
    </row>
    <row r="2163" spans="1:118" s="17" customFormat="1">
      <c r="A2163" s="17" t="s">
        <v>20270</v>
      </c>
      <c r="B2163" s="17">
        <v>55</v>
      </c>
      <c r="C2163" s="17">
        <v>133254</v>
      </c>
      <c r="D2163" s="17" t="s">
        <v>20271</v>
      </c>
      <c r="E2163" s="17" t="s">
        <v>112</v>
      </c>
      <c r="F2163" s="17" t="s">
        <v>93</v>
      </c>
      <c r="H2163" s="309">
        <v>28100</v>
      </c>
      <c r="I2163" s="309">
        <v>44655</v>
      </c>
      <c r="J2163" s="17" t="s">
        <v>3888</v>
      </c>
      <c r="K2163" s="17" t="s">
        <v>21</v>
      </c>
      <c r="L2163" s="17" t="s">
        <v>20272</v>
      </c>
      <c r="N2163" s="17" t="s">
        <v>14</v>
      </c>
      <c r="O2163" s="17" t="s">
        <v>15</v>
      </c>
      <c r="P2163" s="17">
        <v>45371</v>
      </c>
      <c r="AF2163" s="17">
        <v>15</v>
      </c>
      <c r="AG2163" s="17">
        <v>2</v>
      </c>
      <c r="AI2163" s="17" t="s">
        <v>10178</v>
      </c>
      <c r="AM2163" s="17" t="s">
        <v>85</v>
      </c>
      <c r="AN2163" s="17" t="s">
        <v>20273</v>
      </c>
      <c r="AO2163" s="17">
        <v>3</v>
      </c>
      <c r="AP2163" s="17">
        <v>80</v>
      </c>
      <c r="AQ2163" s="17">
        <v>5</v>
      </c>
      <c r="AR2163" s="17" t="s">
        <v>10180</v>
      </c>
      <c r="BD2163" s="17" t="s">
        <v>3901</v>
      </c>
      <c r="DF2163" s="17" t="s">
        <v>3901</v>
      </c>
      <c r="DK2163" s="17" t="s">
        <v>21</v>
      </c>
      <c r="DL2163" s="17" t="s">
        <v>21</v>
      </c>
      <c r="DM2163" s="17" t="s">
        <v>3901</v>
      </c>
      <c r="DN2163" s="17">
        <f>COUNTIF(AU2163:DM2163, "X")</f>
        <v>3</v>
      </c>
    </row>
    <row r="2164" spans="1:118" s="17" customFormat="1">
      <c r="A2164" s="17" t="s">
        <v>24196</v>
      </c>
      <c r="B2164" s="17">
        <v>55</v>
      </c>
      <c r="C2164" s="17">
        <v>133268</v>
      </c>
      <c r="D2164" s="17" t="s">
        <v>24197</v>
      </c>
      <c r="E2164" s="17" t="s">
        <v>230</v>
      </c>
      <c r="F2164" s="17" t="s">
        <v>350</v>
      </c>
      <c r="H2164" s="309">
        <v>29451</v>
      </c>
      <c r="I2164" s="309">
        <v>38263</v>
      </c>
      <c r="J2164" s="17" t="s">
        <v>3888</v>
      </c>
      <c r="L2164" s="17" t="s">
        <v>24198</v>
      </c>
      <c r="M2164" s="17" t="s">
        <v>351</v>
      </c>
      <c r="N2164" s="17" t="s">
        <v>126</v>
      </c>
      <c r="O2164" s="17" t="s">
        <v>15</v>
      </c>
      <c r="P2164" s="17">
        <v>45383</v>
      </c>
      <c r="Q2164" s="17">
        <v>1117</v>
      </c>
      <c r="AF2164" s="17">
        <v>8</v>
      </c>
      <c r="AG2164" s="17">
        <v>2</v>
      </c>
      <c r="AI2164" s="17" t="s">
        <v>20542</v>
      </c>
      <c r="AM2164" s="17" t="s">
        <v>239</v>
      </c>
      <c r="AN2164" s="17" t="s">
        <v>24146</v>
      </c>
      <c r="AO2164" s="17">
        <v>3</v>
      </c>
      <c r="AP2164" s="17">
        <v>80</v>
      </c>
      <c r="AQ2164" s="17">
        <v>5</v>
      </c>
      <c r="AR2164" s="17" t="s">
        <v>22585</v>
      </c>
      <c r="AS2164" s="17" t="s">
        <v>23503</v>
      </c>
      <c r="BD2164" s="17" t="s">
        <v>3901</v>
      </c>
      <c r="DN2164" s="17">
        <f>COUNTIF(AU2164:DM2164, "X")</f>
        <v>1</v>
      </c>
    </row>
    <row r="2165" spans="1:118" s="17" customFormat="1">
      <c r="A2165" s="17" t="s">
        <v>11430</v>
      </c>
      <c r="B2165" s="17">
        <v>55</v>
      </c>
      <c r="C2165" s="17">
        <v>133273</v>
      </c>
      <c r="D2165" s="17" t="s">
        <v>11431</v>
      </c>
      <c r="E2165" s="17" t="s">
        <v>270</v>
      </c>
      <c r="F2165" s="17" t="s">
        <v>56</v>
      </c>
      <c r="H2165" s="309">
        <v>28750</v>
      </c>
      <c r="I2165" s="309">
        <v>42394</v>
      </c>
      <c r="J2165" s="17" t="s">
        <v>3888</v>
      </c>
      <c r="L2165" s="17" t="s">
        <v>11432</v>
      </c>
      <c r="N2165" s="17" t="s">
        <v>14</v>
      </c>
      <c r="O2165" s="17" t="s">
        <v>15</v>
      </c>
      <c r="P2165" s="17">
        <v>45371</v>
      </c>
      <c r="AC2165" s="17" t="s">
        <v>14</v>
      </c>
      <c r="AF2165" s="17">
        <v>8</v>
      </c>
      <c r="AG2165" s="17">
        <v>2</v>
      </c>
      <c r="AI2165" s="17" t="s">
        <v>10178</v>
      </c>
      <c r="AM2165" s="17" t="s">
        <v>151</v>
      </c>
      <c r="AN2165" s="17" t="s">
        <v>11216</v>
      </c>
      <c r="AO2165" s="17">
        <v>3</v>
      </c>
      <c r="AP2165" s="17">
        <v>80</v>
      </c>
      <c r="AQ2165" s="17">
        <v>5</v>
      </c>
      <c r="AR2165" s="17" t="s">
        <v>10180</v>
      </c>
      <c r="BD2165" s="17" t="s">
        <v>3901</v>
      </c>
      <c r="CR2165" s="17" t="s">
        <v>21</v>
      </c>
      <c r="CU2165" s="17" t="s">
        <v>3901</v>
      </c>
      <c r="DN2165" s="17">
        <f>COUNTIF(AU2165:DM2165, "X")</f>
        <v>2</v>
      </c>
    </row>
    <row r="2166" spans="1:118" s="17" customFormat="1">
      <c r="A2166" s="17" t="s">
        <v>22989</v>
      </c>
      <c r="B2166" s="17">
        <v>55</v>
      </c>
      <c r="C2166" s="17">
        <v>133291</v>
      </c>
      <c r="D2166" s="17" t="s">
        <v>353</v>
      </c>
      <c r="E2166" s="17" t="s">
        <v>499</v>
      </c>
      <c r="F2166" s="17" t="s">
        <v>341</v>
      </c>
      <c r="H2166" s="309">
        <v>29572</v>
      </c>
      <c r="I2166" s="309">
        <v>38261</v>
      </c>
      <c r="J2166" s="17" t="s">
        <v>3888</v>
      </c>
      <c r="L2166" s="17" t="s">
        <v>22990</v>
      </c>
      <c r="N2166" s="17" t="s">
        <v>205</v>
      </c>
      <c r="O2166" s="17" t="s">
        <v>15</v>
      </c>
      <c r="P2166" s="17">
        <v>45337</v>
      </c>
      <c r="AF2166" s="17">
        <v>8</v>
      </c>
      <c r="AG2166" s="17">
        <v>2</v>
      </c>
      <c r="AI2166" s="17" t="s">
        <v>20542</v>
      </c>
      <c r="AM2166" s="17" t="s">
        <v>253</v>
      </c>
      <c r="AN2166" s="17" t="s">
        <v>22821</v>
      </c>
      <c r="AO2166" s="17">
        <v>3</v>
      </c>
      <c r="AP2166" s="17">
        <v>80</v>
      </c>
      <c r="AQ2166" s="17">
        <v>5</v>
      </c>
      <c r="AR2166" s="17" t="s">
        <v>22585</v>
      </c>
      <c r="BD2166" s="17" t="s">
        <v>3901</v>
      </c>
      <c r="DN2166" s="17">
        <f>COUNTIF(AU2166:DM2166, "X")</f>
        <v>1</v>
      </c>
    </row>
    <row r="2167" spans="1:118" s="17" customFormat="1">
      <c r="A2167" s="523" t="s">
        <v>721</v>
      </c>
      <c r="B2167" s="17">
        <v>55</v>
      </c>
      <c r="C2167" s="17">
        <v>133316</v>
      </c>
      <c r="D2167" s="17" t="s">
        <v>722</v>
      </c>
      <c r="E2167" s="17" t="s">
        <v>332</v>
      </c>
      <c r="F2167" s="17" t="s">
        <v>99</v>
      </c>
      <c r="H2167" s="309">
        <v>19954</v>
      </c>
      <c r="I2167" s="309">
        <v>38259</v>
      </c>
      <c r="J2167" s="17" t="s">
        <v>3888</v>
      </c>
      <c r="L2167" s="17" t="s">
        <v>723</v>
      </c>
      <c r="N2167" s="17" t="s">
        <v>31</v>
      </c>
      <c r="O2167" s="17" t="s">
        <v>15</v>
      </c>
      <c r="P2167" s="17">
        <v>45373</v>
      </c>
      <c r="AC2167" s="17" t="s">
        <v>9895</v>
      </c>
      <c r="AD2167" s="17" t="s">
        <v>9896</v>
      </c>
      <c r="AF2167" s="17">
        <v>15</v>
      </c>
      <c r="AG2167" s="17">
        <v>2</v>
      </c>
      <c r="AM2167" s="17" t="s">
        <v>335</v>
      </c>
      <c r="AN2167" s="17" t="s">
        <v>14693</v>
      </c>
      <c r="AO2167" s="17">
        <v>3</v>
      </c>
      <c r="AP2167" s="17">
        <v>80</v>
      </c>
      <c r="AQ2167" s="17">
        <v>5</v>
      </c>
      <c r="AR2167" s="17" t="s">
        <v>9898</v>
      </c>
      <c r="AT2167" s="17" t="s">
        <v>14152</v>
      </c>
      <c r="BD2167" s="17" t="s">
        <v>3901</v>
      </c>
      <c r="BK2167" s="17" t="s">
        <v>3901</v>
      </c>
      <c r="BN2167" s="17" t="s">
        <v>3901</v>
      </c>
      <c r="BQ2167" s="17" t="s">
        <v>30</v>
      </c>
      <c r="BS2167" s="17" t="s">
        <v>3901</v>
      </c>
      <c r="BY2167" s="17" t="s">
        <v>3901</v>
      </c>
      <c r="CF2167" s="17" t="s">
        <v>3901</v>
      </c>
      <c r="CH2167" s="17" t="s">
        <v>3901</v>
      </c>
      <c r="CQ2167" s="17" t="s">
        <v>3901</v>
      </c>
      <c r="CR2167" s="17" t="s">
        <v>30</v>
      </c>
      <c r="CU2167" s="17" t="s">
        <v>3901</v>
      </c>
      <c r="DF2167" s="17" t="s">
        <v>3901</v>
      </c>
      <c r="DN2167" s="17">
        <f>COUNTIF(AU2167:DM2167, "X")</f>
        <v>10</v>
      </c>
    </row>
    <row r="2168" spans="1:118" s="17" customFormat="1">
      <c r="A2168" s="523" t="s">
        <v>2111</v>
      </c>
      <c r="B2168" s="17">
        <v>55</v>
      </c>
      <c r="C2168" s="17">
        <v>133340</v>
      </c>
      <c r="D2168" s="17" t="s">
        <v>678</v>
      </c>
      <c r="E2168" s="17" t="s">
        <v>2112</v>
      </c>
      <c r="F2168" s="17" t="s">
        <v>22</v>
      </c>
      <c r="H2168" s="309">
        <v>24714</v>
      </c>
      <c r="I2168" s="309">
        <v>38249</v>
      </c>
      <c r="J2168" s="17" t="s">
        <v>3888</v>
      </c>
      <c r="L2168" s="17" t="s">
        <v>1570</v>
      </c>
      <c r="N2168" s="17" t="s">
        <v>14</v>
      </c>
      <c r="O2168" s="17" t="s">
        <v>15</v>
      </c>
      <c r="P2168" s="17">
        <v>45371</v>
      </c>
      <c r="AC2168" s="17" t="s">
        <v>17772</v>
      </c>
      <c r="AF2168" s="17">
        <v>15</v>
      </c>
      <c r="AG2168" s="17">
        <v>2</v>
      </c>
      <c r="AH2168" s="17" t="s">
        <v>11926</v>
      </c>
      <c r="AK2168" s="17" t="s">
        <v>17298</v>
      </c>
      <c r="AM2168" s="17" t="s">
        <v>39</v>
      </c>
      <c r="AN2168" s="17" t="s">
        <v>25609</v>
      </c>
      <c r="AO2168" s="17">
        <v>3</v>
      </c>
      <c r="AP2168" s="17">
        <v>80</v>
      </c>
      <c r="AQ2168" s="17">
        <v>5</v>
      </c>
      <c r="AT2168" s="17" t="s">
        <v>17773</v>
      </c>
      <c r="BD2168" s="17" t="s">
        <v>3901</v>
      </c>
      <c r="BS2168" s="17" t="s">
        <v>3901</v>
      </c>
      <c r="CF2168" s="17" t="s">
        <v>3901</v>
      </c>
      <c r="CH2168" s="17" t="s">
        <v>3901</v>
      </c>
      <c r="CU2168" s="17" t="s">
        <v>3901</v>
      </c>
      <c r="DF2168" s="17" t="s">
        <v>3901</v>
      </c>
      <c r="DN2168" s="17">
        <f>COUNTIF(AU2168:DM2168, "X")</f>
        <v>6</v>
      </c>
    </row>
    <row r="2169" spans="1:118" s="17" customFormat="1">
      <c r="A2169" s="17" t="s">
        <v>26061</v>
      </c>
      <c r="B2169" s="17">
        <v>55</v>
      </c>
      <c r="C2169" s="17">
        <v>133342</v>
      </c>
      <c r="D2169" s="17" t="s">
        <v>22182</v>
      </c>
      <c r="E2169" s="17" t="s">
        <v>9711</v>
      </c>
      <c r="F2169" s="17" t="s">
        <v>22</v>
      </c>
      <c r="H2169" s="309">
        <v>27001</v>
      </c>
      <c r="I2169" s="309">
        <v>38260</v>
      </c>
      <c r="J2169" s="17" t="s">
        <v>3888</v>
      </c>
      <c r="L2169" s="17" t="s">
        <v>26062</v>
      </c>
      <c r="N2169" s="17" t="s">
        <v>19</v>
      </c>
      <c r="O2169" s="17" t="s">
        <v>15</v>
      </c>
      <c r="P2169" s="17">
        <v>45356</v>
      </c>
      <c r="Q2169" s="17">
        <v>7519</v>
      </c>
      <c r="AD2169" s="17" t="s">
        <v>3891</v>
      </c>
      <c r="AF2169" s="17">
        <v>15</v>
      </c>
      <c r="AG2169" s="17">
        <v>2</v>
      </c>
      <c r="AM2169" s="17" t="s">
        <v>20</v>
      </c>
      <c r="AN2169" s="17" t="s">
        <v>26023</v>
      </c>
      <c r="AO2169" s="17">
        <v>3</v>
      </c>
      <c r="AP2169" s="17">
        <v>80</v>
      </c>
      <c r="AQ2169" s="17">
        <v>5</v>
      </c>
      <c r="AR2169" s="17" t="s">
        <v>22150</v>
      </c>
      <c r="BD2169" s="17" t="s">
        <v>3901</v>
      </c>
      <c r="BK2169" s="17" t="s">
        <v>3901</v>
      </c>
      <c r="BQ2169" s="17" t="s">
        <v>30</v>
      </c>
      <c r="BS2169" s="17" t="s">
        <v>3901</v>
      </c>
      <c r="CF2169" s="17" t="s">
        <v>3901</v>
      </c>
      <c r="CH2169" s="17" t="s">
        <v>3901</v>
      </c>
      <c r="DN2169" s="17">
        <f>COUNTIF(AU2169:DM2169, "X")</f>
        <v>5</v>
      </c>
    </row>
    <row r="2170" spans="1:118" s="17" customFormat="1">
      <c r="A2170" s="17" t="s">
        <v>22448</v>
      </c>
      <c r="B2170" s="17">
        <v>55</v>
      </c>
      <c r="C2170" s="17">
        <v>125375</v>
      </c>
      <c r="D2170" s="17" t="s">
        <v>4970</v>
      </c>
      <c r="E2170" s="17" t="s">
        <v>143</v>
      </c>
      <c r="F2170" s="17" t="s">
        <v>30</v>
      </c>
      <c r="H2170" s="309">
        <v>31082</v>
      </c>
      <c r="I2170" s="309">
        <v>37886</v>
      </c>
      <c r="J2170" s="17" t="s">
        <v>3888</v>
      </c>
      <c r="L2170" s="17" t="s">
        <v>22449</v>
      </c>
      <c r="N2170" s="17" t="s">
        <v>19</v>
      </c>
      <c r="O2170" s="17" t="s">
        <v>15</v>
      </c>
      <c r="P2170" s="17">
        <v>45356</v>
      </c>
      <c r="AF2170" s="17">
        <v>8</v>
      </c>
      <c r="AG2170" s="17">
        <v>2</v>
      </c>
      <c r="AH2170" s="17" t="s">
        <v>11926</v>
      </c>
      <c r="AK2170" s="17" t="s">
        <v>11927</v>
      </c>
      <c r="AM2170" s="17" t="s">
        <v>200</v>
      </c>
      <c r="AN2170" s="17" t="s">
        <v>22312</v>
      </c>
      <c r="AO2170" s="17">
        <v>3</v>
      </c>
      <c r="AP2170" s="17">
        <v>80</v>
      </c>
      <c r="AQ2170" s="17">
        <v>5</v>
      </c>
      <c r="AR2170" s="17" t="s">
        <v>11941</v>
      </c>
      <c r="BD2170" s="17" t="s">
        <v>3901</v>
      </c>
      <c r="BS2170" s="17" t="s">
        <v>3901</v>
      </c>
      <c r="DN2170" s="17">
        <f>COUNTIF(AU2170:DM2170, "X")</f>
        <v>2</v>
      </c>
    </row>
    <row r="2171" spans="1:118" s="17" customFormat="1">
      <c r="A2171" s="17" t="s">
        <v>19323</v>
      </c>
      <c r="B2171" s="17">
        <v>55</v>
      </c>
      <c r="C2171" s="17">
        <v>89275</v>
      </c>
      <c r="D2171" s="17" t="s">
        <v>3920</v>
      </c>
      <c r="E2171" s="17" t="s">
        <v>471</v>
      </c>
      <c r="F2171" s="17" t="s">
        <v>99</v>
      </c>
      <c r="H2171" s="309">
        <v>27757</v>
      </c>
      <c r="I2171" s="309">
        <v>40985</v>
      </c>
      <c r="J2171" s="17" t="s">
        <v>3888</v>
      </c>
      <c r="L2171" s="17" t="s">
        <v>19307</v>
      </c>
      <c r="N2171" s="17" t="s">
        <v>50</v>
      </c>
      <c r="O2171" s="17" t="s">
        <v>15</v>
      </c>
      <c r="P2171" s="17">
        <v>45344</v>
      </c>
      <c r="AF2171" s="17">
        <v>8</v>
      </c>
      <c r="AG2171" s="17">
        <v>2</v>
      </c>
      <c r="AH2171" s="17" t="s">
        <v>11926</v>
      </c>
      <c r="AK2171" s="17" t="s">
        <v>11927</v>
      </c>
      <c r="AM2171" s="17" t="s">
        <v>34</v>
      </c>
      <c r="AN2171" s="17" t="s">
        <v>19238</v>
      </c>
      <c r="AO2171" s="17">
        <v>3</v>
      </c>
      <c r="AP2171" s="17">
        <v>80</v>
      </c>
      <c r="AQ2171" s="17">
        <v>5</v>
      </c>
      <c r="AR2171" s="17" t="s">
        <v>19239</v>
      </c>
      <c r="AU2171" s="17" t="s">
        <v>21</v>
      </c>
      <c r="AV2171" s="17" t="s">
        <v>3901</v>
      </c>
      <c r="BD2171" s="17" t="s">
        <v>3901</v>
      </c>
      <c r="BH2171" s="17" t="s">
        <v>3901</v>
      </c>
      <c r="BJ2171" s="17" t="s">
        <v>21</v>
      </c>
      <c r="BK2171" s="17" t="s">
        <v>3901</v>
      </c>
      <c r="BQ2171" s="17" t="s">
        <v>21</v>
      </c>
      <c r="CH2171" s="17" t="s">
        <v>3901</v>
      </c>
      <c r="DN2171" s="17">
        <f>COUNTIF(AU2171:DM2171, "X")</f>
        <v>5</v>
      </c>
    </row>
    <row r="2172" spans="1:118" s="17" customFormat="1">
      <c r="A2172" s="17" t="s">
        <v>6431</v>
      </c>
      <c r="B2172" s="17">
        <v>55</v>
      </c>
      <c r="C2172" s="17">
        <v>133363</v>
      </c>
      <c r="D2172" s="17" t="s">
        <v>927</v>
      </c>
      <c r="E2172" s="17" t="s">
        <v>469</v>
      </c>
      <c r="F2172" s="17" t="s">
        <v>99</v>
      </c>
      <c r="H2172" s="309">
        <v>27086</v>
      </c>
      <c r="I2172" s="309">
        <v>38293</v>
      </c>
      <c r="J2172" s="17" t="s">
        <v>3888</v>
      </c>
      <c r="L2172" s="17" t="s">
        <v>364</v>
      </c>
      <c r="M2172" s="17" t="s">
        <v>6432</v>
      </c>
      <c r="N2172" s="17" t="s">
        <v>19</v>
      </c>
      <c r="O2172" s="17" t="s">
        <v>15</v>
      </c>
      <c r="P2172" s="17">
        <v>45356</v>
      </c>
      <c r="AC2172" s="17" t="s">
        <v>3890</v>
      </c>
      <c r="AD2172" s="17" t="s">
        <v>3891</v>
      </c>
      <c r="AF2172" s="17">
        <v>8</v>
      </c>
      <c r="AG2172" s="17">
        <v>2</v>
      </c>
      <c r="AM2172" s="17" t="s">
        <v>232</v>
      </c>
      <c r="AN2172" s="17" t="s">
        <v>6280</v>
      </c>
      <c r="AO2172" s="17">
        <v>3</v>
      </c>
      <c r="AP2172" s="17">
        <v>80</v>
      </c>
      <c r="AQ2172" s="17">
        <v>5</v>
      </c>
      <c r="AT2172" s="17" t="s">
        <v>5516</v>
      </c>
      <c r="BD2172" s="17" t="s">
        <v>3901</v>
      </c>
      <c r="BK2172" s="17" t="s">
        <v>3901</v>
      </c>
      <c r="BN2172" s="17" t="s">
        <v>3901</v>
      </c>
      <c r="BQ2172" s="17" t="s">
        <v>30</v>
      </c>
      <c r="BS2172" s="17" t="s">
        <v>3901</v>
      </c>
      <c r="BY2172" s="17" t="s">
        <v>3901</v>
      </c>
      <c r="BZ2172" s="17" t="s">
        <v>30</v>
      </c>
      <c r="CF2172" s="17" t="s">
        <v>3901</v>
      </c>
      <c r="CH2172" s="17" t="s">
        <v>3901</v>
      </c>
      <c r="CM2172" s="17" t="s">
        <v>30</v>
      </c>
      <c r="DN2172" s="17">
        <f>COUNTIF(AU2172:DM2172, "X")</f>
        <v>7</v>
      </c>
    </row>
    <row r="2173" spans="1:118" s="17" customFormat="1">
      <c r="A2173" s="17" t="s">
        <v>16554</v>
      </c>
      <c r="B2173" s="17">
        <v>55</v>
      </c>
      <c r="C2173" s="17">
        <v>133382</v>
      </c>
      <c r="D2173" s="17" t="s">
        <v>16555</v>
      </c>
      <c r="E2173" s="17" t="s">
        <v>322</v>
      </c>
      <c r="F2173" s="17" t="s">
        <v>154</v>
      </c>
      <c r="H2173" s="309">
        <v>21760</v>
      </c>
      <c r="I2173" s="309">
        <v>38265</v>
      </c>
      <c r="J2173" s="17" t="s">
        <v>3888</v>
      </c>
      <c r="L2173" s="17" t="s">
        <v>408</v>
      </c>
      <c r="M2173" s="17" t="s">
        <v>6637</v>
      </c>
      <c r="N2173" s="17" t="s">
        <v>31</v>
      </c>
      <c r="O2173" s="17" t="s">
        <v>15</v>
      </c>
      <c r="P2173" s="17">
        <v>45373</v>
      </c>
      <c r="AC2173" s="17" t="s">
        <v>9895</v>
      </c>
      <c r="AD2173" s="17" t="s">
        <v>9896</v>
      </c>
      <c r="AF2173" s="17">
        <v>8</v>
      </c>
      <c r="AG2173" s="17">
        <v>2</v>
      </c>
      <c r="AM2173" s="17" t="s">
        <v>41</v>
      </c>
      <c r="AN2173" s="17" t="s">
        <v>16339</v>
      </c>
      <c r="AO2173" s="17">
        <v>3</v>
      </c>
      <c r="AP2173" s="17">
        <v>80</v>
      </c>
      <c r="AQ2173" s="17">
        <v>5</v>
      </c>
      <c r="AR2173" s="17" t="s">
        <v>9898</v>
      </c>
      <c r="AT2173" s="17" t="s">
        <v>16072</v>
      </c>
      <c r="BD2173" s="17" t="s">
        <v>3901</v>
      </c>
      <c r="BK2173" s="17" t="s">
        <v>3901</v>
      </c>
      <c r="BQ2173" s="17" t="s">
        <v>21</v>
      </c>
      <c r="BS2173" s="17" t="s">
        <v>3901</v>
      </c>
      <c r="BY2173" s="17" t="s">
        <v>3901</v>
      </c>
      <c r="CC2173" s="17" t="s">
        <v>3901</v>
      </c>
      <c r="CD2173" s="17" t="s">
        <v>3901</v>
      </c>
      <c r="CG2173" s="17" t="s">
        <v>21</v>
      </c>
      <c r="CH2173" s="17" t="s">
        <v>3901</v>
      </c>
      <c r="CN2173" s="17" t="s">
        <v>3901</v>
      </c>
      <c r="CR2173" s="17" t="s">
        <v>21</v>
      </c>
      <c r="CU2173" s="17" t="s">
        <v>3901</v>
      </c>
      <c r="DN2173" s="17">
        <f>COUNTIF(AU2173:DM2173, "X")</f>
        <v>9</v>
      </c>
    </row>
    <row r="2174" spans="1:118" s="17" customFormat="1">
      <c r="A2174" s="17" t="s">
        <v>10278</v>
      </c>
      <c r="B2174" s="17">
        <v>55</v>
      </c>
      <c r="C2174" s="17">
        <v>133423</v>
      </c>
      <c r="D2174" s="17" t="s">
        <v>10279</v>
      </c>
      <c r="E2174" s="17" t="s">
        <v>161</v>
      </c>
      <c r="F2174" s="17" t="s">
        <v>8598</v>
      </c>
      <c r="H2174" s="309">
        <v>16097</v>
      </c>
      <c r="I2174" s="309">
        <v>38293</v>
      </c>
      <c r="J2174" s="17" t="s">
        <v>3888</v>
      </c>
      <c r="L2174" s="17" t="s">
        <v>10280</v>
      </c>
      <c r="N2174" s="17" t="s">
        <v>14</v>
      </c>
      <c r="O2174" s="17" t="s">
        <v>15</v>
      </c>
      <c r="P2174" s="17">
        <v>45371</v>
      </c>
      <c r="AC2174" s="17" t="s">
        <v>14</v>
      </c>
      <c r="AF2174" s="17">
        <v>15</v>
      </c>
      <c r="AG2174" s="17">
        <v>2</v>
      </c>
      <c r="AI2174" s="17" t="s">
        <v>10178</v>
      </c>
      <c r="AM2174" s="17" t="s">
        <v>74</v>
      </c>
      <c r="AN2174" s="17" t="s">
        <v>10179</v>
      </c>
      <c r="AO2174" s="17">
        <v>3</v>
      </c>
      <c r="AP2174" s="17">
        <v>80</v>
      </c>
      <c r="AQ2174" s="17">
        <v>5</v>
      </c>
      <c r="AR2174" s="17" t="s">
        <v>10180</v>
      </c>
      <c r="BD2174" s="17" t="s">
        <v>3901</v>
      </c>
      <c r="BH2174" s="17" t="s">
        <v>3901</v>
      </c>
      <c r="BK2174" s="17" t="s">
        <v>3901</v>
      </c>
      <c r="BQ2174" s="17" t="s">
        <v>30</v>
      </c>
      <c r="BS2174" s="17" t="s">
        <v>3901</v>
      </c>
      <c r="BU2174" s="17" t="s">
        <v>3901</v>
      </c>
      <c r="BY2174" s="17" t="s">
        <v>3901</v>
      </c>
      <c r="BZ2174" s="17" t="s">
        <v>21</v>
      </c>
      <c r="CC2174" s="17" t="s">
        <v>3901</v>
      </c>
      <c r="CF2174" s="17" t="s">
        <v>3901</v>
      </c>
      <c r="CG2174" s="17" t="s">
        <v>21</v>
      </c>
      <c r="CH2174" s="17" t="s">
        <v>3901</v>
      </c>
      <c r="CM2174" s="17" t="s">
        <v>21</v>
      </c>
      <c r="CN2174" s="17" t="s">
        <v>3901</v>
      </c>
      <c r="CO2174" s="17" t="s">
        <v>3901</v>
      </c>
      <c r="CR2174" s="17" t="s">
        <v>21</v>
      </c>
      <c r="CU2174" s="17" t="s">
        <v>3901</v>
      </c>
      <c r="DA2174" s="17" t="s">
        <v>3901</v>
      </c>
      <c r="DN2174" s="17">
        <f>COUNTIF(AU2174:DM2174, "X")</f>
        <v>13</v>
      </c>
    </row>
    <row r="2175" spans="1:118" s="17" customFormat="1">
      <c r="A2175" s="17" t="s">
        <v>19667</v>
      </c>
      <c r="B2175" s="17">
        <v>55</v>
      </c>
      <c r="C2175" s="17">
        <v>133456</v>
      </c>
      <c r="D2175" s="17" t="s">
        <v>284</v>
      </c>
      <c r="E2175" s="17" t="s">
        <v>184</v>
      </c>
      <c r="F2175" s="17" t="s">
        <v>22</v>
      </c>
      <c r="H2175" s="309">
        <v>27097</v>
      </c>
      <c r="I2175" s="309">
        <v>38293</v>
      </c>
      <c r="J2175" s="17" t="s">
        <v>3888</v>
      </c>
      <c r="L2175" s="17" t="s">
        <v>19668</v>
      </c>
      <c r="N2175" s="17" t="s">
        <v>163</v>
      </c>
      <c r="O2175" s="17" t="s">
        <v>15</v>
      </c>
      <c r="P2175" s="17">
        <v>45312</v>
      </c>
      <c r="T2175" s="17" t="s">
        <v>19669</v>
      </c>
      <c r="V2175" s="17" t="s">
        <v>163</v>
      </c>
      <c r="W2175" s="17" t="s">
        <v>15</v>
      </c>
      <c r="X2175" s="17">
        <v>45312</v>
      </c>
      <c r="AF2175" s="17">
        <v>8</v>
      </c>
      <c r="AG2175" s="17">
        <v>2</v>
      </c>
      <c r="AH2175" s="17" t="s">
        <v>11926</v>
      </c>
      <c r="AK2175" s="17" t="s">
        <v>11927</v>
      </c>
      <c r="AM2175" s="17" t="s">
        <v>2615</v>
      </c>
      <c r="AN2175" s="17" t="s">
        <v>19445</v>
      </c>
      <c r="AO2175" s="17">
        <v>3</v>
      </c>
      <c r="AP2175" s="17">
        <v>80</v>
      </c>
      <c r="AQ2175" s="17">
        <v>5</v>
      </c>
      <c r="AR2175" s="17" t="s">
        <v>19446</v>
      </c>
      <c r="AS2175" s="17" t="s">
        <v>19447</v>
      </c>
      <c r="AV2175" s="17" t="s">
        <v>3901</v>
      </c>
      <c r="BD2175" s="17" t="s">
        <v>3901</v>
      </c>
      <c r="BS2175" s="17" t="s">
        <v>3901</v>
      </c>
      <c r="CF2175" s="17" t="s">
        <v>3901</v>
      </c>
      <c r="CR2175" s="17" t="s">
        <v>21</v>
      </c>
      <c r="DN2175" s="17">
        <f>COUNTIF(AU2175:DM2175, "X")</f>
        <v>4</v>
      </c>
    </row>
    <row r="2176" spans="1:118" s="17" customFormat="1">
      <c r="A2176" s="17" t="s">
        <v>11764</v>
      </c>
      <c r="B2176" s="17">
        <v>55</v>
      </c>
      <c r="C2176" s="17">
        <v>133463</v>
      </c>
      <c r="D2176" s="17" t="s">
        <v>4996</v>
      </c>
      <c r="E2176" s="17" t="s">
        <v>165</v>
      </c>
      <c r="F2176" s="17" t="s">
        <v>25</v>
      </c>
      <c r="H2176" s="309">
        <v>25998</v>
      </c>
      <c r="I2176" s="309">
        <v>38293</v>
      </c>
      <c r="J2176" s="17" t="s">
        <v>3888</v>
      </c>
      <c r="L2176" s="17" t="s">
        <v>11765</v>
      </c>
      <c r="N2176" s="17" t="s">
        <v>14</v>
      </c>
      <c r="O2176" s="17" t="s">
        <v>15</v>
      </c>
      <c r="P2176" s="17">
        <v>45371</v>
      </c>
      <c r="AC2176" s="17" t="s">
        <v>14</v>
      </c>
      <c r="AF2176" s="17">
        <v>8</v>
      </c>
      <c r="AG2176" s="17">
        <v>2</v>
      </c>
      <c r="AI2176" s="17" t="s">
        <v>10178</v>
      </c>
      <c r="AM2176" s="17" t="s">
        <v>173</v>
      </c>
      <c r="AN2176" s="17" t="s">
        <v>11705</v>
      </c>
      <c r="AO2176" s="17">
        <v>3</v>
      </c>
      <c r="AP2176" s="17">
        <v>80</v>
      </c>
      <c r="AQ2176" s="17">
        <v>5</v>
      </c>
      <c r="AR2176" s="17" t="s">
        <v>10180</v>
      </c>
      <c r="AV2176" s="17" t="s">
        <v>3901</v>
      </c>
      <c r="AX2176" s="17" t="s">
        <v>3901</v>
      </c>
      <c r="AY2176" s="17" t="s">
        <v>21</v>
      </c>
      <c r="AZ2176" s="17" t="s">
        <v>3901</v>
      </c>
      <c r="BB2176" s="17" t="s">
        <v>3901</v>
      </c>
      <c r="BD2176" s="17" t="s">
        <v>3901</v>
      </c>
      <c r="BK2176" s="17" t="s">
        <v>3901</v>
      </c>
      <c r="BN2176" s="17" t="s">
        <v>3901</v>
      </c>
      <c r="BS2176" s="17" t="s">
        <v>3901</v>
      </c>
      <c r="BU2176" s="17" t="s">
        <v>3901</v>
      </c>
      <c r="CC2176" s="17" t="s">
        <v>3901</v>
      </c>
      <c r="CD2176" s="17" t="s">
        <v>3901</v>
      </c>
      <c r="CF2176" s="17" t="s">
        <v>3901</v>
      </c>
      <c r="CH2176" s="17" t="s">
        <v>3901</v>
      </c>
      <c r="CQ2176" s="17" t="s">
        <v>3901</v>
      </c>
      <c r="CR2176" s="17" t="s">
        <v>21</v>
      </c>
      <c r="DB2176" s="17" t="s">
        <v>3901</v>
      </c>
      <c r="DN2176" s="17">
        <f>COUNTIF(AU2176:DM2176, "X")</f>
        <v>15</v>
      </c>
    </row>
    <row r="2177" spans="1:118" s="17" customFormat="1">
      <c r="A2177" s="17" t="s">
        <v>9047</v>
      </c>
      <c r="B2177" s="17">
        <v>55</v>
      </c>
      <c r="C2177" s="17">
        <v>102052</v>
      </c>
      <c r="D2177" s="17" t="s">
        <v>10</v>
      </c>
      <c r="E2177" s="17" t="s">
        <v>375</v>
      </c>
      <c r="F2177" s="17" t="s">
        <v>289</v>
      </c>
      <c r="H2177" s="309">
        <v>28380</v>
      </c>
      <c r="I2177" s="309">
        <v>43949</v>
      </c>
      <c r="J2177" s="17" t="s">
        <v>3888</v>
      </c>
      <c r="L2177" s="17" t="s">
        <v>9048</v>
      </c>
      <c r="N2177" s="17" t="s">
        <v>19</v>
      </c>
      <c r="O2177" s="17" t="s">
        <v>15</v>
      </c>
      <c r="P2177" s="17">
        <v>45356</v>
      </c>
      <c r="AC2177" s="17" t="s">
        <v>3890</v>
      </c>
      <c r="AD2177" s="17" t="s">
        <v>3891</v>
      </c>
      <c r="AF2177" s="17">
        <v>15</v>
      </c>
      <c r="AG2177" s="17">
        <v>2</v>
      </c>
      <c r="AM2177" s="17" t="s">
        <v>2608</v>
      </c>
      <c r="AN2177" s="17" t="s">
        <v>8704</v>
      </c>
      <c r="AO2177" s="17">
        <v>3</v>
      </c>
      <c r="AP2177" s="17">
        <v>80</v>
      </c>
      <c r="AQ2177" s="17">
        <v>5</v>
      </c>
      <c r="AT2177" s="17" t="s">
        <v>7979</v>
      </c>
      <c r="DN2177" s="17">
        <f>COUNTIF(AU2177:DM2177, "X")</f>
        <v>0</v>
      </c>
    </row>
    <row r="2178" spans="1:118" s="17" customFormat="1">
      <c r="A2178" s="17" t="s">
        <v>26027</v>
      </c>
      <c r="B2178" s="17">
        <v>55</v>
      </c>
      <c r="C2178" s="17">
        <v>133488</v>
      </c>
      <c r="D2178" s="17" t="s">
        <v>439</v>
      </c>
      <c r="E2178" s="17" t="s">
        <v>3983</v>
      </c>
      <c r="F2178" s="17" t="s">
        <v>22</v>
      </c>
      <c r="H2178" s="309">
        <v>26593</v>
      </c>
      <c r="I2178" s="309">
        <v>38266</v>
      </c>
      <c r="J2178" s="17" t="s">
        <v>3888</v>
      </c>
      <c r="L2178" s="17" t="s">
        <v>26028</v>
      </c>
      <c r="N2178" s="17" t="s">
        <v>19</v>
      </c>
      <c r="O2178" s="17" t="s">
        <v>15</v>
      </c>
      <c r="P2178" s="17">
        <v>45356</v>
      </c>
      <c r="AD2178" s="17" t="s">
        <v>3891</v>
      </c>
      <c r="AF2178" s="17">
        <v>8</v>
      </c>
      <c r="AG2178" s="17">
        <v>2</v>
      </c>
      <c r="AM2178" s="17" t="s">
        <v>20</v>
      </c>
      <c r="AN2178" s="17" t="s">
        <v>26023</v>
      </c>
      <c r="AO2178" s="17">
        <v>3</v>
      </c>
      <c r="AP2178" s="17">
        <v>80</v>
      </c>
      <c r="AQ2178" s="17">
        <v>5</v>
      </c>
      <c r="AR2178" s="17" t="s">
        <v>22150</v>
      </c>
      <c r="AV2178" s="17" t="s">
        <v>3901</v>
      </c>
      <c r="BD2178" s="17" t="s">
        <v>3901</v>
      </c>
      <c r="BK2178" s="17" t="s">
        <v>3901</v>
      </c>
      <c r="BQ2178" s="17" t="s">
        <v>21</v>
      </c>
      <c r="BS2178" s="17" t="s">
        <v>3901</v>
      </c>
      <c r="BY2178" s="17" t="s">
        <v>3901</v>
      </c>
      <c r="BZ2178" s="17" t="s">
        <v>21</v>
      </c>
      <c r="CC2178" s="17" t="s">
        <v>3901</v>
      </c>
      <c r="CF2178" s="17" t="s">
        <v>3901</v>
      </c>
      <c r="CG2178" s="17" t="s">
        <v>21</v>
      </c>
      <c r="CH2178" s="17" t="s">
        <v>3901</v>
      </c>
      <c r="CM2178" s="17" t="s">
        <v>21</v>
      </c>
      <c r="CN2178" s="17" t="s">
        <v>3901</v>
      </c>
      <c r="CQ2178" s="17" t="s">
        <v>3901</v>
      </c>
      <c r="CR2178" s="17" t="s">
        <v>21</v>
      </c>
      <c r="CU2178" s="17" t="s">
        <v>3901</v>
      </c>
      <c r="CY2178" s="17" t="s">
        <v>21</v>
      </c>
      <c r="DA2178" s="17" t="s">
        <v>3901</v>
      </c>
      <c r="DF2178" s="17" t="s">
        <v>3901</v>
      </c>
      <c r="DN2178" s="17">
        <f>COUNTIF(AU2178:DM2178, "X")</f>
        <v>13</v>
      </c>
    </row>
    <row r="2179" spans="1:118" s="17" customFormat="1">
      <c r="A2179" s="17" t="s">
        <v>20864</v>
      </c>
      <c r="B2179" s="17">
        <v>55</v>
      </c>
      <c r="C2179" s="17">
        <v>133507</v>
      </c>
      <c r="D2179" s="17" t="s">
        <v>20865</v>
      </c>
      <c r="E2179" s="17" t="s">
        <v>4129</v>
      </c>
      <c r="F2179" s="17" t="s">
        <v>302</v>
      </c>
      <c r="H2179" s="309">
        <v>26902</v>
      </c>
      <c r="I2179" s="309">
        <v>38779</v>
      </c>
      <c r="J2179" s="17" t="s">
        <v>3888</v>
      </c>
      <c r="L2179" s="17" t="s">
        <v>20866</v>
      </c>
      <c r="N2179" s="17" t="s">
        <v>80</v>
      </c>
      <c r="O2179" s="17" t="s">
        <v>15</v>
      </c>
      <c r="P2179" s="17">
        <v>45308</v>
      </c>
      <c r="AF2179" s="17">
        <v>8</v>
      </c>
      <c r="AG2179" s="17">
        <v>2</v>
      </c>
      <c r="AI2179" s="17" t="s">
        <v>20851</v>
      </c>
      <c r="AM2179" s="17" t="s">
        <v>27</v>
      </c>
      <c r="AN2179" s="17" t="s">
        <v>20847</v>
      </c>
      <c r="AO2179" s="17">
        <v>3</v>
      </c>
      <c r="AP2179" s="17">
        <v>80</v>
      </c>
      <c r="AQ2179" s="17">
        <v>5</v>
      </c>
      <c r="AR2179" s="17" t="s">
        <v>20671</v>
      </c>
      <c r="BN2179" s="17" t="s">
        <v>3901</v>
      </c>
      <c r="BQ2179" s="17" t="s">
        <v>30</v>
      </c>
      <c r="CH2179" s="17" t="s">
        <v>3901</v>
      </c>
      <c r="CM2179" s="17" t="s">
        <v>30</v>
      </c>
      <c r="CU2179" s="17" t="s">
        <v>3901</v>
      </c>
      <c r="DN2179" s="17">
        <f>COUNTIF(AU2179:DM2179, "X")</f>
        <v>3</v>
      </c>
    </row>
    <row r="2180" spans="1:118" s="17" customFormat="1">
      <c r="A2180" s="17" t="s">
        <v>18266</v>
      </c>
      <c r="B2180" s="17">
        <v>55</v>
      </c>
      <c r="C2180" s="17">
        <v>133528</v>
      </c>
      <c r="D2180" s="17" t="s">
        <v>480</v>
      </c>
      <c r="E2180" s="17" t="s">
        <v>8123</v>
      </c>
      <c r="F2180" s="17" t="s">
        <v>43</v>
      </c>
      <c r="H2180" s="309">
        <v>31719</v>
      </c>
      <c r="I2180" s="309">
        <v>38355</v>
      </c>
      <c r="J2180" s="17" t="s">
        <v>3888</v>
      </c>
      <c r="L2180" s="17" t="s">
        <v>18267</v>
      </c>
      <c r="N2180" s="17" t="s">
        <v>31</v>
      </c>
      <c r="O2180" s="17" t="s">
        <v>15</v>
      </c>
      <c r="P2180" s="17">
        <v>45373</v>
      </c>
      <c r="AD2180" s="17" t="s">
        <v>9896</v>
      </c>
      <c r="AF2180" s="17">
        <v>15</v>
      </c>
      <c r="AG2180" s="17">
        <v>2</v>
      </c>
      <c r="AM2180" s="17" t="s">
        <v>32</v>
      </c>
      <c r="AN2180" s="17" t="s">
        <v>18168</v>
      </c>
      <c r="AO2180" s="17">
        <v>3</v>
      </c>
      <c r="AP2180" s="17">
        <v>80</v>
      </c>
      <c r="AQ2180" s="17">
        <v>5</v>
      </c>
      <c r="AR2180" s="17" t="s">
        <v>9898</v>
      </c>
      <c r="BH2180" s="17" t="s">
        <v>3901</v>
      </c>
      <c r="BK2180" s="17" t="s">
        <v>3901</v>
      </c>
      <c r="CH2180" s="17" t="s">
        <v>3901</v>
      </c>
      <c r="DN2180" s="17">
        <f>COUNTIF(AU2180:DM2180, "X")</f>
        <v>3</v>
      </c>
    </row>
    <row r="2181" spans="1:118" s="17" customFormat="1">
      <c r="A2181" s="17" t="s">
        <v>13568</v>
      </c>
      <c r="B2181" s="17">
        <v>55</v>
      </c>
      <c r="C2181" s="17">
        <v>133553</v>
      </c>
      <c r="D2181" s="17" t="s">
        <v>13569</v>
      </c>
      <c r="E2181" s="17" t="s">
        <v>358</v>
      </c>
      <c r="F2181" s="17" t="s">
        <v>12</v>
      </c>
      <c r="H2181" s="309">
        <v>31803</v>
      </c>
      <c r="I2181" s="309">
        <v>40994</v>
      </c>
      <c r="J2181" s="17" t="s">
        <v>3888</v>
      </c>
      <c r="L2181" s="17" t="s">
        <v>13570</v>
      </c>
      <c r="N2181" s="17" t="s">
        <v>31</v>
      </c>
      <c r="O2181" s="17" t="s">
        <v>15</v>
      </c>
      <c r="P2181" s="17">
        <v>45373</v>
      </c>
      <c r="AC2181" s="17" t="s">
        <v>9895</v>
      </c>
      <c r="AD2181" s="17" t="s">
        <v>9896</v>
      </c>
      <c r="AF2181" s="17">
        <v>8</v>
      </c>
      <c r="AG2181" s="17">
        <v>2</v>
      </c>
      <c r="AM2181" s="17" t="s">
        <v>240</v>
      </c>
      <c r="AN2181" s="17" t="s">
        <v>13567</v>
      </c>
      <c r="AO2181" s="17">
        <v>3</v>
      </c>
      <c r="AP2181" s="17">
        <v>80</v>
      </c>
      <c r="AQ2181" s="17">
        <v>5</v>
      </c>
      <c r="AR2181" s="17" t="s">
        <v>9898</v>
      </c>
      <c r="AT2181" s="17" t="s">
        <v>12990</v>
      </c>
      <c r="DN2181" s="17">
        <f>COUNTIF(AU2181:DM2181, "X")</f>
        <v>0</v>
      </c>
    </row>
    <row r="2182" spans="1:118" s="17" customFormat="1">
      <c r="A2182" s="17" t="s">
        <v>12063</v>
      </c>
      <c r="B2182" s="17">
        <v>55</v>
      </c>
      <c r="C2182" s="17">
        <v>133565</v>
      </c>
      <c r="D2182" s="17" t="s">
        <v>233</v>
      </c>
      <c r="E2182" s="17" t="s">
        <v>8545</v>
      </c>
      <c r="F2182" s="17" t="s">
        <v>12</v>
      </c>
      <c r="H2182" s="309">
        <v>31888</v>
      </c>
      <c r="I2182" s="309">
        <v>38355</v>
      </c>
      <c r="J2182" s="17" t="s">
        <v>3888</v>
      </c>
      <c r="L2182" s="17" t="s">
        <v>12064</v>
      </c>
      <c r="N2182" s="17" t="s">
        <v>31</v>
      </c>
      <c r="O2182" s="17" t="s">
        <v>15</v>
      </c>
      <c r="P2182" s="17">
        <v>45373</v>
      </c>
      <c r="AC2182" s="17" t="s">
        <v>9895</v>
      </c>
      <c r="AF2182" s="17">
        <v>8</v>
      </c>
      <c r="AG2182" s="17">
        <v>2</v>
      </c>
      <c r="AH2182" s="17" t="s">
        <v>11926</v>
      </c>
      <c r="AK2182" s="17" t="s">
        <v>11927</v>
      </c>
      <c r="AM2182" s="17" t="s">
        <v>227</v>
      </c>
      <c r="AN2182" s="17" t="s">
        <v>11928</v>
      </c>
      <c r="AO2182" s="17">
        <v>3</v>
      </c>
      <c r="AP2182" s="17">
        <v>80</v>
      </c>
      <c r="AQ2182" s="17">
        <v>5</v>
      </c>
      <c r="AR2182" s="17" t="s">
        <v>9898</v>
      </c>
      <c r="AT2182" s="17" t="s">
        <v>11929</v>
      </c>
      <c r="CH2182" s="17" t="s">
        <v>3901</v>
      </c>
      <c r="CQ2182" s="17" t="s">
        <v>3901</v>
      </c>
      <c r="CU2182" s="17" t="s">
        <v>3901</v>
      </c>
      <c r="DN2182" s="17">
        <f>COUNTIF(AU2182:DM2182, "X")</f>
        <v>3</v>
      </c>
    </row>
    <row r="2183" spans="1:118" s="17" customFormat="1">
      <c r="A2183" s="17" t="s">
        <v>22372</v>
      </c>
      <c r="B2183" s="17">
        <v>55</v>
      </c>
      <c r="C2183" s="17">
        <v>133619</v>
      </c>
      <c r="D2183" s="17" t="s">
        <v>767</v>
      </c>
      <c r="E2183" s="17" t="s">
        <v>130</v>
      </c>
      <c r="F2183" s="17" t="s">
        <v>84</v>
      </c>
      <c r="H2183" s="309">
        <v>23250</v>
      </c>
      <c r="I2183" s="309">
        <v>38355</v>
      </c>
      <c r="J2183" s="17" t="s">
        <v>3888</v>
      </c>
      <c r="L2183" s="17" t="s">
        <v>22373</v>
      </c>
      <c r="N2183" s="17" t="s">
        <v>31</v>
      </c>
      <c r="O2183" s="17" t="s">
        <v>15</v>
      </c>
      <c r="P2183" s="17">
        <v>45373</v>
      </c>
      <c r="Q2183" s="17">
        <v>9799</v>
      </c>
      <c r="AF2183" s="17">
        <v>8</v>
      </c>
      <c r="AG2183" s="17">
        <v>2</v>
      </c>
      <c r="AH2183" s="17" t="s">
        <v>11926</v>
      </c>
      <c r="AK2183" s="17" t="s">
        <v>11927</v>
      </c>
      <c r="AM2183" s="17" t="s">
        <v>200</v>
      </c>
      <c r="AN2183" s="17" t="s">
        <v>22312</v>
      </c>
      <c r="AO2183" s="17">
        <v>3</v>
      </c>
      <c r="AP2183" s="17">
        <v>80</v>
      </c>
      <c r="AQ2183" s="17">
        <v>5</v>
      </c>
      <c r="AR2183" s="17" t="s">
        <v>11941</v>
      </c>
      <c r="BJ2183" s="17" t="s">
        <v>21</v>
      </c>
      <c r="BS2183" s="17" t="s">
        <v>3901</v>
      </c>
      <c r="DN2183" s="17">
        <f>COUNTIF(AU2183:DM2183, "X")</f>
        <v>1</v>
      </c>
    </row>
    <row r="2184" spans="1:118" s="17" customFormat="1">
      <c r="A2184" s="17" t="s">
        <v>20013</v>
      </c>
      <c r="B2184" s="17">
        <v>55</v>
      </c>
      <c r="C2184" s="17">
        <v>133622</v>
      </c>
      <c r="D2184" s="17" t="s">
        <v>20014</v>
      </c>
      <c r="E2184" s="17" t="s">
        <v>1549</v>
      </c>
      <c r="F2184" s="17" t="s">
        <v>299</v>
      </c>
      <c r="H2184" s="309">
        <v>31958</v>
      </c>
      <c r="I2184" s="309">
        <v>40135</v>
      </c>
      <c r="J2184" s="17" t="s">
        <v>3888</v>
      </c>
      <c r="L2184" s="17" t="s">
        <v>20015</v>
      </c>
      <c r="M2184" s="17" t="s">
        <v>97</v>
      </c>
      <c r="N2184" s="17" t="s">
        <v>31</v>
      </c>
      <c r="O2184" s="17" t="s">
        <v>15</v>
      </c>
      <c r="P2184" s="17">
        <v>45373</v>
      </c>
      <c r="Q2184" s="17">
        <v>9364</v>
      </c>
      <c r="AD2184" s="17" t="s">
        <v>9896</v>
      </c>
      <c r="AF2184" s="17">
        <v>8</v>
      </c>
      <c r="AG2184" s="17">
        <v>2</v>
      </c>
      <c r="AM2184" s="17" t="s">
        <v>180</v>
      </c>
      <c r="AN2184" s="17" t="s">
        <v>20012</v>
      </c>
      <c r="AO2184" s="17">
        <v>3</v>
      </c>
      <c r="AP2184" s="17">
        <v>80</v>
      </c>
      <c r="AQ2184" s="17">
        <v>5</v>
      </c>
      <c r="AR2184" s="17" t="s">
        <v>10180</v>
      </c>
      <c r="DN2184" s="17">
        <f>COUNTIF(AU2184:DM2184, "X")</f>
        <v>0</v>
      </c>
    </row>
    <row r="2185" spans="1:118" s="17" customFormat="1">
      <c r="A2185" s="17" t="s">
        <v>7621</v>
      </c>
      <c r="B2185" s="17">
        <v>55</v>
      </c>
      <c r="C2185" s="17">
        <v>133669</v>
      </c>
      <c r="D2185" s="17" t="s">
        <v>6690</v>
      </c>
      <c r="E2185" s="17" t="s">
        <v>118</v>
      </c>
      <c r="F2185" s="17" t="s">
        <v>316</v>
      </c>
      <c r="H2185" s="309">
        <v>25853</v>
      </c>
      <c r="I2185" s="309">
        <v>38356</v>
      </c>
      <c r="J2185" s="17" t="s">
        <v>3888</v>
      </c>
      <c r="L2185" s="17" t="s">
        <v>7579</v>
      </c>
      <c r="M2185" s="17" t="s">
        <v>7622</v>
      </c>
      <c r="N2185" s="17" t="s">
        <v>19</v>
      </c>
      <c r="O2185" s="17" t="s">
        <v>15</v>
      </c>
      <c r="P2185" s="17">
        <v>45356</v>
      </c>
      <c r="AC2185" s="17" t="s">
        <v>3890</v>
      </c>
      <c r="AD2185" s="17" t="s">
        <v>3891</v>
      </c>
      <c r="AF2185" s="17">
        <v>8</v>
      </c>
      <c r="AG2185" s="17">
        <v>2</v>
      </c>
      <c r="AM2185" s="17" t="s">
        <v>2606</v>
      </c>
      <c r="AN2185" s="17" t="s">
        <v>7570</v>
      </c>
      <c r="AO2185" s="17">
        <v>3</v>
      </c>
      <c r="AP2185" s="17">
        <v>80</v>
      </c>
      <c r="AQ2185" s="17">
        <v>5</v>
      </c>
      <c r="AT2185" s="17" t="s">
        <v>6589</v>
      </c>
      <c r="DN2185" s="17">
        <f>COUNTIF(AU2185:DM2185, "X")</f>
        <v>0</v>
      </c>
    </row>
    <row r="2186" spans="1:118" s="17" customFormat="1">
      <c r="A2186" s="17" t="s">
        <v>21838</v>
      </c>
      <c r="B2186" s="17">
        <v>55</v>
      </c>
      <c r="C2186" s="17">
        <v>133693</v>
      </c>
      <c r="D2186" s="17" t="s">
        <v>5930</v>
      </c>
      <c r="E2186" s="17" t="s">
        <v>194</v>
      </c>
      <c r="F2186" s="17" t="s">
        <v>48</v>
      </c>
      <c r="H2186" s="309">
        <v>29123</v>
      </c>
      <c r="I2186" s="309">
        <v>42639</v>
      </c>
      <c r="J2186" s="17" t="s">
        <v>3888</v>
      </c>
      <c r="L2186" s="17" t="s">
        <v>21839</v>
      </c>
      <c r="N2186" s="17" t="s">
        <v>26</v>
      </c>
      <c r="O2186" s="17" t="s">
        <v>15</v>
      </c>
      <c r="P2186" s="17">
        <v>45318</v>
      </c>
      <c r="AF2186" s="17">
        <v>8</v>
      </c>
      <c r="AG2186" s="17">
        <v>2</v>
      </c>
      <c r="AH2186" s="17" t="s">
        <v>11926</v>
      </c>
      <c r="AK2186" s="17" t="s">
        <v>21650</v>
      </c>
      <c r="AM2186" s="17" t="s">
        <v>145</v>
      </c>
      <c r="AN2186" s="17" t="s">
        <v>21819</v>
      </c>
      <c r="AO2186" s="17">
        <v>3</v>
      </c>
      <c r="AP2186" s="17">
        <v>80</v>
      </c>
      <c r="AQ2186" s="17">
        <v>5</v>
      </c>
      <c r="AR2186" s="17" t="s">
        <v>21652</v>
      </c>
      <c r="BS2186" s="17" t="s">
        <v>3901</v>
      </c>
      <c r="DN2186" s="17">
        <f>COUNTIF(AU2186:DM2186, "X")</f>
        <v>1</v>
      </c>
    </row>
    <row r="2187" spans="1:118" s="17" customFormat="1">
      <c r="A2187" s="17" t="s">
        <v>26159</v>
      </c>
      <c r="B2187" s="17">
        <v>55</v>
      </c>
      <c r="C2187" s="17">
        <v>133717</v>
      </c>
      <c r="D2187" s="17" t="s">
        <v>439</v>
      </c>
      <c r="E2187" s="17" t="s">
        <v>570</v>
      </c>
      <c r="F2187" s="17" t="s">
        <v>65</v>
      </c>
      <c r="H2187" s="309">
        <v>23371</v>
      </c>
      <c r="I2187" s="309">
        <v>44105</v>
      </c>
      <c r="J2187" s="17" t="s">
        <v>3888</v>
      </c>
      <c r="L2187" s="17" t="s">
        <v>26028</v>
      </c>
      <c r="N2187" s="17" t="s">
        <v>19</v>
      </c>
      <c r="O2187" s="17" t="s">
        <v>15</v>
      </c>
      <c r="P2187" s="17">
        <v>45356</v>
      </c>
      <c r="AD2187" s="17" t="s">
        <v>3891</v>
      </c>
      <c r="AF2187" s="17">
        <v>8</v>
      </c>
      <c r="AG2187" s="17">
        <v>2</v>
      </c>
      <c r="AM2187" s="17" t="s">
        <v>20</v>
      </c>
      <c r="AN2187" s="17" t="s">
        <v>26023</v>
      </c>
      <c r="AO2187" s="17">
        <v>3</v>
      </c>
      <c r="AP2187" s="17">
        <v>80</v>
      </c>
      <c r="AQ2187" s="17">
        <v>5</v>
      </c>
      <c r="AR2187" s="17" t="s">
        <v>22150</v>
      </c>
      <c r="BS2187" s="17" t="s">
        <v>3901</v>
      </c>
      <c r="CH2187" s="17" t="s">
        <v>3901</v>
      </c>
      <c r="DF2187" s="17" t="s">
        <v>3901</v>
      </c>
      <c r="DN2187" s="17">
        <f>COUNTIF(AU2187:DM2187, "X")</f>
        <v>3</v>
      </c>
    </row>
    <row r="2188" spans="1:118" s="17" customFormat="1">
      <c r="A2188" s="17" t="s">
        <v>20446</v>
      </c>
      <c r="B2188" s="17">
        <v>55</v>
      </c>
      <c r="C2188" s="17">
        <v>133778</v>
      </c>
      <c r="D2188" s="17" t="s">
        <v>9373</v>
      </c>
      <c r="E2188" s="17" t="s">
        <v>396</v>
      </c>
      <c r="F2188" s="17" t="s">
        <v>210</v>
      </c>
      <c r="H2188" s="309">
        <v>30593</v>
      </c>
      <c r="I2188" s="309">
        <v>42640</v>
      </c>
      <c r="J2188" s="17" t="s">
        <v>3888</v>
      </c>
      <c r="L2188" s="17" t="s">
        <v>20447</v>
      </c>
      <c r="N2188" s="17" t="s">
        <v>14</v>
      </c>
      <c r="O2188" s="17" t="s">
        <v>15</v>
      </c>
      <c r="P2188" s="17">
        <v>45371</v>
      </c>
      <c r="AF2188" s="17">
        <v>15</v>
      </c>
      <c r="AG2188" s="17">
        <v>2</v>
      </c>
      <c r="AI2188" s="17" t="s">
        <v>10178</v>
      </c>
      <c r="AM2188" s="17" t="s">
        <v>85</v>
      </c>
      <c r="AN2188" s="17" t="s">
        <v>20273</v>
      </c>
      <c r="AO2188" s="17">
        <v>3</v>
      </c>
      <c r="AP2188" s="17">
        <v>80</v>
      </c>
      <c r="AQ2188" s="17">
        <v>5</v>
      </c>
      <c r="AR2188" s="17" t="s">
        <v>10180</v>
      </c>
      <c r="DN2188" s="17">
        <f>COUNTIF(AU2188:DM2188, "X")</f>
        <v>0</v>
      </c>
    </row>
    <row r="2189" spans="1:118" s="17" customFormat="1">
      <c r="A2189" s="17" t="s">
        <v>25033</v>
      </c>
      <c r="B2189" s="17">
        <v>55</v>
      </c>
      <c r="C2189" s="17">
        <v>133782</v>
      </c>
      <c r="D2189" s="17" t="s">
        <v>164</v>
      </c>
      <c r="E2189" s="17" t="s">
        <v>4249</v>
      </c>
      <c r="F2189" s="17" t="s">
        <v>120</v>
      </c>
      <c r="H2189" s="309">
        <v>31437</v>
      </c>
      <c r="I2189" s="309">
        <v>38268</v>
      </c>
      <c r="J2189" s="17" t="s">
        <v>3888</v>
      </c>
      <c r="L2189" s="17" t="s">
        <v>24910</v>
      </c>
      <c r="M2189" s="17" t="s">
        <v>363</v>
      </c>
      <c r="N2189" s="17" t="s">
        <v>31</v>
      </c>
      <c r="O2189" s="17" t="s">
        <v>15</v>
      </c>
      <c r="P2189" s="17">
        <v>45373</v>
      </c>
      <c r="AC2189" s="17" t="s">
        <v>9895</v>
      </c>
      <c r="AD2189" s="17" t="s">
        <v>9896</v>
      </c>
      <c r="AF2189" s="17">
        <v>8</v>
      </c>
      <c r="AG2189" s="17">
        <v>2</v>
      </c>
      <c r="AM2189" s="17" t="s">
        <v>268</v>
      </c>
      <c r="AN2189" s="17" t="s">
        <v>24751</v>
      </c>
      <c r="AO2189" s="17">
        <v>3</v>
      </c>
      <c r="AP2189" s="17">
        <v>80</v>
      </c>
      <c r="AQ2189" s="17">
        <v>5</v>
      </c>
      <c r="AR2189" s="17" t="s">
        <v>9898</v>
      </c>
      <c r="AT2189" s="17" t="s">
        <v>14152</v>
      </c>
      <c r="DN2189" s="17">
        <f>COUNTIF(AU2189:DM2189, "X")</f>
        <v>0</v>
      </c>
    </row>
    <row r="2190" spans="1:118" s="17" customFormat="1">
      <c r="A2190" s="17" t="s">
        <v>16586</v>
      </c>
      <c r="B2190" s="17">
        <v>55</v>
      </c>
      <c r="C2190" s="17">
        <v>133785</v>
      </c>
      <c r="D2190" s="17" t="s">
        <v>16587</v>
      </c>
      <c r="E2190" s="17" t="s">
        <v>252</v>
      </c>
      <c r="F2190" s="17" t="s">
        <v>120</v>
      </c>
      <c r="H2190" s="309">
        <v>31851</v>
      </c>
      <c r="I2190" s="309">
        <v>38244</v>
      </c>
      <c r="J2190" s="17" t="s">
        <v>3888</v>
      </c>
      <c r="L2190" s="17" t="s">
        <v>16588</v>
      </c>
      <c r="N2190" s="17" t="s">
        <v>31</v>
      </c>
      <c r="O2190" s="17" t="s">
        <v>15</v>
      </c>
      <c r="P2190" s="17">
        <v>45373</v>
      </c>
      <c r="AC2190" s="17" t="s">
        <v>9895</v>
      </c>
      <c r="AD2190" s="17" t="s">
        <v>9896</v>
      </c>
      <c r="AF2190" s="17">
        <v>8</v>
      </c>
      <c r="AG2190" s="17">
        <v>2</v>
      </c>
      <c r="AM2190" s="17" t="s">
        <v>41</v>
      </c>
      <c r="AN2190" s="17" t="s">
        <v>16339</v>
      </c>
      <c r="AO2190" s="17">
        <v>3</v>
      </c>
      <c r="AP2190" s="17">
        <v>80</v>
      </c>
      <c r="AQ2190" s="17">
        <v>5</v>
      </c>
      <c r="AR2190" s="17" t="s">
        <v>9898</v>
      </c>
      <c r="AT2190" s="17" t="s">
        <v>16072</v>
      </c>
      <c r="DN2190" s="17">
        <f>COUNTIF(AU2190:DM2190, "X")</f>
        <v>0</v>
      </c>
    </row>
    <row r="2191" spans="1:118" s="17" customFormat="1">
      <c r="A2191" s="17" t="s">
        <v>14640</v>
      </c>
      <c r="B2191" s="17">
        <v>55</v>
      </c>
      <c r="C2191" s="17">
        <v>133802</v>
      </c>
      <c r="D2191" s="17" t="s">
        <v>14533</v>
      </c>
      <c r="E2191" s="17" t="s">
        <v>176</v>
      </c>
      <c r="F2191" s="17" t="s">
        <v>131</v>
      </c>
      <c r="H2191" s="309">
        <v>31818</v>
      </c>
      <c r="I2191" s="309">
        <v>42408</v>
      </c>
      <c r="J2191" s="17" t="s">
        <v>3888</v>
      </c>
      <c r="L2191" s="17" t="s">
        <v>14641</v>
      </c>
      <c r="N2191" s="17" t="s">
        <v>31</v>
      </c>
      <c r="O2191" s="17" t="s">
        <v>15</v>
      </c>
      <c r="P2191" s="17">
        <v>45373</v>
      </c>
      <c r="Q2191" s="17">
        <v>4106</v>
      </c>
      <c r="AC2191" s="17" t="s">
        <v>9895</v>
      </c>
      <c r="AD2191" s="17" t="s">
        <v>9896</v>
      </c>
      <c r="AF2191" s="17">
        <v>15</v>
      </c>
      <c r="AG2191" s="17">
        <v>2</v>
      </c>
      <c r="AM2191" s="17" t="s">
        <v>108</v>
      </c>
      <c r="AN2191" s="17" t="s">
        <v>14364</v>
      </c>
      <c r="AO2191" s="17">
        <v>3</v>
      </c>
      <c r="AP2191" s="17">
        <v>80</v>
      </c>
      <c r="AQ2191" s="17">
        <v>5</v>
      </c>
      <c r="AR2191" s="17" t="s">
        <v>9898</v>
      </c>
      <c r="AT2191" s="17" t="s">
        <v>14152</v>
      </c>
      <c r="BS2191" s="17" t="s">
        <v>3901</v>
      </c>
      <c r="CU2191" s="17" t="s">
        <v>3901</v>
      </c>
      <c r="DA2191" s="17" t="s">
        <v>3901</v>
      </c>
      <c r="DN2191" s="17">
        <f>COUNTIF(AU2191:DM2191, "X")</f>
        <v>3</v>
      </c>
    </row>
    <row r="2192" spans="1:118" s="17" customFormat="1">
      <c r="A2192" s="17" t="s">
        <v>13271</v>
      </c>
      <c r="B2192" s="17">
        <v>55</v>
      </c>
      <c r="C2192" s="17">
        <v>133813</v>
      </c>
      <c r="D2192" s="17" t="s">
        <v>12623</v>
      </c>
      <c r="E2192" s="17" t="s">
        <v>13272</v>
      </c>
      <c r="F2192" s="17" t="s">
        <v>13273</v>
      </c>
      <c r="H2192" s="309">
        <v>31779</v>
      </c>
      <c r="I2192" s="309">
        <v>38161</v>
      </c>
      <c r="J2192" s="17" t="s">
        <v>3888</v>
      </c>
      <c r="L2192" s="17" t="s">
        <v>13274</v>
      </c>
      <c r="N2192" s="17" t="s">
        <v>31</v>
      </c>
      <c r="O2192" s="17" t="s">
        <v>15</v>
      </c>
      <c r="P2192" s="17">
        <v>45373</v>
      </c>
      <c r="AC2192" s="17" t="s">
        <v>9895</v>
      </c>
      <c r="AD2192" s="17" t="s">
        <v>9896</v>
      </c>
      <c r="AF2192" s="17">
        <v>8</v>
      </c>
      <c r="AG2192" s="17">
        <v>2</v>
      </c>
      <c r="AM2192" s="17" t="s">
        <v>115</v>
      </c>
      <c r="AN2192" s="17" t="s">
        <v>13186</v>
      </c>
      <c r="AO2192" s="17">
        <v>3</v>
      </c>
      <c r="AP2192" s="17">
        <v>80</v>
      </c>
      <c r="AQ2192" s="17">
        <v>5</v>
      </c>
      <c r="AR2192" s="17" t="s">
        <v>9898</v>
      </c>
      <c r="AT2192" s="17" t="s">
        <v>12990</v>
      </c>
      <c r="CU2192" s="17" t="s">
        <v>3901</v>
      </c>
      <c r="DN2192" s="17">
        <f>COUNTIF(AU2192:DM2192, "X")</f>
        <v>1</v>
      </c>
    </row>
    <row r="2193" spans="1:118" s="17" customFormat="1">
      <c r="A2193" s="17" t="s">
        <v>18338</v>
      </c>
      <c r="B2193" s="17">
        <v>55</v>
      </c>
      <c r="C2193" s="17">
        <v>133847</v>
      </c>
      <c r="D2193" s="17" t="s">
        <v>18339</v>
      </c>
      <c r="E2193" s="17" t="s">
        <v>83</v>
      </c>
      <c r="H2193" s="309">
        <v>20372</v>
      </c>
      <c r="I2193" s="309">
        <v>38231</v>
      </c>
      <c r="J2193" s="17" t="s">
        <v>3888</v>
      </c>
      <c r="L2193" s="17" t="s">
        <v>18340</v>
      </c>
      <c r="N2193" s="17" t="s">
        <v>31</v>
      </c>
      <c r="O2193" s="17" t="s">
        <v>15</v>
      </c>
      <c r="P2193" s="17">
        <v>45373</v>
      </c>
      <c r="AD2193" s="17" t="s">
        <v>9896</v>
      </c>
      <c r="AF2193" s="17">
        <v>8</v>
      </c>
      <c r="AG2193" s="17">
        <v>2</v>
      </c>
      <c r="AM2193" s="17" t="s">
        <v>32</v>
      </c>
      <c r="AN2193" s="17" t="s">
        <v>18168</v>
      </c>
      <c r="AO2193" s="17">
        <v>3</v>
      </c>
      <c r="AP2193" s="17">
        <v>80</v>
      </c>
      <c r="AQ2193" s="17">
        <v>5</v>
      </c>
      <c r="AR2193" s="17" t="s">
        <v>9898</v>
      </c>
      <c r="BH2193" s="17" t="s">
        <v>3901</v>
      </c>
      <c r="CU2193" s="17" t="s">
        <v>3901</v>
      </c>
      <c r="DN2193" s="17">
        <f>COUNTIF(AU2193:DM2193, "X")</f>
        <v>2</v>
      </c>
    </row>
    <row r="2194" spans="1:118" s="17" customFormat="1">
      <c r="A2194" s="17" t="s">
        <v>4649</v>
      </c>
      <c r="B2194" s="17">
        <v>55</v>
      </c>
      <c r="C2194" s="17">
        <v>133850</v>
      </c>
      <c r="D2194" s="17" t="s">
        <v>4650</v>
      </c>
      <c r="E2194" s="17" t="s">
        <v>354</v>
      </c>
      <c r="F2194" s="17" t="s">
        <v>22</v>
      </c>
      <c r="H2194" s="309">
        <v>23845</v>
      </c>
      <c r="I2194" s="309">
        <v>42157</v>
      </c>
      <c r="J2194" s="17" t="s">
        <v>3888</v>
      </c>
      <c r="L2194" s="17" t="s">
        <v>4651</v>
      </c>
      <c r="N2194" s="17" t="s">
        <v>19</v>
      </c>
      <c r="O2194" s="17" t="s">
        <v>15</v>
      </c>
      <c r="P2194" s="17">
        <v>45356</v>
      </c>
      <c r="AC2194" s="17" t="s">
        <v>3890</v>
      </c>
      <c r="AD2194" s="17" t="s">
        <v>3891</v>
      </c>
      <c r="AF2194" s="17">
        <v>8</v>
      </c>
      <c r="AG2194" s="17">
        <v>2</v>
      </c>
      <c r="AM2194" s="17" t="s">
        <v>2602</v>
      </c>
      <c r="AN2194" s="17" t="s">
        <v>4371</v>
      </c>
      <c r="AO2194" s="17">
        <v>3</v>
      </c>
      <c r="AP2194" s="17">
        <v>80</v>
      </c>
      <c r="AQ2194" s="17">
        <v>5</v>
      </c>
      <c r="AT2194" s="17" t="s">
        <v>3893</v>
      </c>
      <c r="DN2194" s="17">
        <f>COUNTIF(AU2194:DM2194, "X")</f>
        <v>0</v>
      </c>
    </row>
    <row r="2195" spans="1:118" s="17" customFormat="1">
      <c r="A2195" s="17" t="s">
        <v>12119</v>
      </c>
      <c r="B2195" s="17">
        <v>55</v>
      </c>
      <c r="C2195" s="17">
        <v>133851</v>
      </c>
      <c r="D2195" s="17" t="s">
        <v>12120</v>
      </c>
      <c r="E2195" s="17" t="s">
        <v>122</v>
      </c>
      <c r="F2195" s="17" t="s">
        <v>30</v>
      </c>
      <c r="H2195" s="309">
        <v>24630</v>
      </c>
      <c r="I2195" s="309">
        <v>38260</v>
      </c>
      <c r="J2195" s="17" t="s">
        <v>3888</v>
      </c>
      <c r="L2195" s="17" t="s">
        <v>12121</v>
      </c>
      <c r="N2195" s="17" t="s">
        <v>31</v>
      </c>
      <c r="O2195" s="17" t="s">
        <v>15</v>
      </c>
      <c r="P2195" s="17">
        <v>45373</v>
      </c>
      <c r="Q2195" s="17">
        <v>9772</v>
      </c>
      <c r="AC2195" s="17" t="s">
        <v>9895</v>
      </c>
      <c r="AF2195" s="17">
        <v>8</v>
      </c>
      <c r="AG2195" s="17">
        <v>2</v>
      </c>
      <c r="AH2195" s="17" t="s">
        <v>11926</v>
      </c>
      <c r="AK2195" s="17" t="s">
        <v>11927</v>
      </c>
      <c r="AM2195" s="17" t="s">
        <v>227</v>
      </c>
      <c r="AN2195" s="17" t="s">
        <v>11928</v>
      </c>
      <c r="AO2195" s="17">
        <v>3</v>
      </c>
      <c r="AP2195" s="17">
        <v>80</v>
      </c>
      <c r="AQ2195" s="17">
        <v>5</v>
      </c>
      <c r="AR2195" s="17" t="s">
        <v>11941</v>
      </c>
      <c r="AT2195" s="17" t="s">
        <v>11929</v>
      </c>
      <c r="DN2195" s="17">
        <f>COUNTIF(AU2195:DM2195, "X")</f>
        <v>0</v>
      </c>
    </row>
    <row r="2196" spans="1:118" s="17" customFormat="1">
      <c r="A2196" s="17" t="s">
        <v>18772</v>
      </c>
      <c r="B2196" s="17">
        <v>55</v>
      </c>
      <c r="C2196" s="17">
        <v>133860</v>
      </c>
      <c r="D2196" s="17" t="s">
        <v>10499</v>
      </c>
      <c r="E2196" s="17" t="s">
        <v>625</v>
      </c>
      <c r="F2196" s="17" t="s">
        <v>530</v>
      </c>
      <c r="H2196" s="309">
        <v>31513</v>
      </c>
      <c r="I2196" s="309">
        <v>43914</v>
      </c>
      <c r="J2196" s="17" t="s">
        <v>3888</v>
      </c>
      <c r="L2196" s="17" t="s">
        <v>18773</v>
      </c>
      <c r="N2196" s="17" t="s">
        <v>31</v>
      </c>
      <c r="O2196" s="17" t="s">
        <v>15</v>
      </c>
      <c r="P2196" s="17">
        <v>45373</v>
      </c>
      <c r="AD2196" s="17" t="s">
        <v>9896</v>
      </c>
      <c r="AF2196" s="17">
        <v>8</v>
      </c>
      <c r="AG2196" s="17">
        <v>2</v>
      </c>
      <c r="AM2196" s="17" t="s">
        <v>136</v>
      </c>
      <c r="AN2196" s="17" t="s">
        <v>18697</v>
      </c>
      <c r="AO2196" s="17">
        <v>3</v>
      </c>
      <c r="AP2196" s="17">
        <v>80</v>
      </c>
      <c r="AQ2196" s="17">
        <v>5</v>
      </c>
      <c r="AR2196" s="17" t="s">
        <v>9898</v>
      </c>
      <c r="DN2196" s="17">
        <f>COUNTIF(AU2196:DM2196, "X")</f>
        <v>0</v>
      </c>
    </row>
    <row r="2197" spans="1:118" s="17" customFormat="1">
      <c r="A2197" s="17" t="s">
        <v>7790</v>
      </c>
      <c r="B2197" s="17">
        <v>55</v>
      </c>
      <c r="C2197" s="17">
        <v>133871</v>
      </c>
      <c r="D2197" s="17" t="s">
        <v>6206</v>
      </c>
      <c r="E2197" s="17" t="s">
        <v>424</v>
      </c>
      <c r="F2197" s="17" t="s">
        <v>120</v>
      </c>
      <c r="H2197" s="309">
        <v>30793</v>
      </c>
      <c r="I2197" s="309">
        <v>38263</v>
      </c>
      <c r="J2197" s="17" t="s">
        <v>3888</v>
      </c>
      <c r="L2197" s="17" t="s">
        <v>7791</v>
      </c>
      <c r="N2197" s="17" t="s">
        <v>19</v>
      </c>
      <c r="O2197" s="17" t="s">
        <v>15</v>
      </c>
      <c r="P2197" s="17">
        <v>45356</v>
      </c>
      <c r="AC2197" s="17" t="s">
        <v>3890</v>
      </c>
      <c r="AD2197" s="17" t="s">
        <v>3891</v>
      </c>
      <c r="AF2197" s="17">
        <v>8</v>
      </c>
      <c r="AG2197" s="17">
        <v>2</v>
      </c>
      <c r="AM2197" s="17" t="s">
        <v>2606</v>
      </c>
      <c r="AN2197" s="17" t="s">
        <v>7570</v>
      </c>
      <c r="AO2197" s="17">
        <v>3</v>
      </c>
      <c r="AP2197" s="17">
        <v>80</v>
      </c>
      <c r="AQ2197" s="17">
        <v>5</v>
      </c>
      <c r="AT2197" s="17" t="s">
        <v>6589</v>
      </c>
      <c r="BS2197" s="17" t="s">
        <v>3901</v>
      </c>
      <c r="CU2197" s="17" t="s">
        <v>3901</v>
      </c>
      <c r="DN2197" s="17">
        <f>COUNTIF(AU2197:DM2197, "X")</f>
        <v>2</v>
      </c>
    </row>
    <row r="2198" spans="1:118" s="17" customFormat="1">
      <c r="A2198" s="17" t="s">
        <v>15480</v>
      </c>
      <c r="B2198" s="17">
        <v>55</v>
      </c>
      <c r="C2198" s="17">
        <v>133899</v>
      </c>
      <c r="D2198" s="17" t="s">
        <v>12623</v>
      </c>
      <c r="E2198" s="17" t="s">
        <v>18</v>
      </c>
      <c r="F2198" s="17" t="s">
        <v>58</v>
      </c>
      <c r="H2198" s="309">
        <v>21921</v>
      </c>
      <c r="I2198" s="309">
        <v>38306</v>
      </c>
      <c r="J2198" s="17" t="s">
        <v>3888</v>
      </c>
      <c r="L2198" s="17" t="s">
        <v>15481</v>
      </c>
      <c r="N2198" s="17" t="s">
        <v>31</v>
      </c>
      <c r="O2198" s="17" t="s">
        <v>15</v>
      </c>
      <c r="P2198" s="17">
        <v>45373</v>
      </c>
      <c r="AC2198" s="17" t="s">
        <v>9895</v>
      </c>
      <c r="AD2198" s="17" t="s">
        <v>9896</v>
      </c>
      <c r="AF2198" s="17">
        <v>8</v>
      </c>
      <c r="AG2198" s="17">
        <v>2</v>
      </c>
      <c r="AM2198" s="17" t="s">
        <v>44</v>
      </c>
      <c r="AN2198" s="17" t="s">
        <v>15244</v>
      </c>
      <c r="AO2198" s="17">
        <v>3</v>
      </c>
      <c r="AP2198" s="17">
        <v>80</v>
      </c>
      <c r="AQ2198" s="17">
        <v>5</v>
      </c>
      <c r="AR2198" s="17" t="s">
        <v>9898</v>
      </c>
      <c r="AT2198" s="17" t="s">
        <v>15057</v>
      </c>
      <c r="BS2198" s="17" t="s">
        <v>3901</v>
      </c>
      <c r="CH2198" s="17" t="s">
        <v>3901</v>
      </c>
      <c r="CQ2198" s="17" t="s">
        <v>3901</v>
      </c>
      <c r="DN2198" s="17">
        <f>COUNTIF(AU2198:DM2198, "X")</f>
        <v>3</v>
      </c>
    </row>
    <row r="2199" spans="1:118" s="17" customFormat="1">
      <c r="A2199" s="17" t="s">
        <v>24739</v>
      </c>
      <c r="B2199" s="17">
        <v>55</v>
      </c>
      <c r="C2199" s="17">
        <v>133935</v>
      </c>
      <c r="D2199" s="17" t="s">
        <v>14631</v>
      </c>
      <c r="E2199" s="17" t="s">
        <v>134</v>
      </c>
      <c r="F2199" s="17" t="s">
        <v>58</v>
      </c>
      <c r="H2199" s="309">
        <v>31755</v>
      </c>
      <c r="I2199" s="309">
        <v>42394</v>
      </c>
      <c r="J2199" s="17" t="s">
        <v>3888</v>
      </c>
      <c r="L2199" s="17" t="s">
        <v>24580</v>
      </c>
      <c r="N2199" s="17" t="s">
        <v>19</v>
      </c>
      <c r="O2199" s="17" t="s">
        <v>15</v>
      </c>
      <c r="P2199" s="17">
        <v>45356</v>
      </c>
      <c r="Q2199" s="17">
        <v>8310</v>
      </c>
      <c r="AD2199" s="17" t="s">
        <v>3891</v>
      </c>
      <c r="AF2199" s="17">
        <v>15</v>
      </c>
      <c r="AG2199" s="17">
        <v>2</v>
      </c>
      <c r="AM2199" s="17" t="s">
        <v>141</v>
      </c>
      <c r="AN2199" s="17" t="s">
        <v>24484</v>
      </c>
      <c r="AO2199" s="17">
        <v>3</v>
      </c>
      <c r="AP2199" s="17">
        <v>80</v>
      </c>
      <c r="AQ2199" s="17">
        <v>5</v>
      </c>
      <c r="AR2199" s="17" t="s">
        <v>24485</v>
      </c>
      <c r="BS2199" s="17" t="s">
        <v>3901</v>
      </c>
      <c r="CR2199" s="17" t="s">
        <v>30</v>
      </c>
      <c r="DN2199" s="17">
        <f>COUNTIF(AU2199:DM2199, "X")</f>
        <v>1</v>
      </c>
    </row>
    <row r="2200" spans="1:118" s="17" customFormat="1">
      <c r="A2200" s="17" t="s">
        <v>8294</v>
      </c>
      <c r="B2200" s="17">
        <v>55</v>
      </c>
      <c r="C2200" s="17">
        <v>133947</v>
      </c>
      <c r="D2200" s="17" t="s">
        <v>4003</v>
      </c>
      <c r="E2200" s="17" t="s">
        <v>318</v>
      </c>
      <c r="F2200" s="17" t="s">
        <v>463</v>
      </c>
      <c r="H2200" s="309">
        <v>31738</v>
      </c>
      <c r="I2200" s="309">
        <v>42167</v>
      </c>
      <c r="J2200" s="17" t="s">
        <v>3888</v>
      </c>
      <c r="L2200" s="17" t="s">
        <v>8295</v>
      </c>
      <c r="N2200" s="17" t="s">
        <v>19</v>
      </c>
      <c r="O2200" s="17" t="s">
        <v>15</v>
      </c>
      <c r="P2200" s="17">
        <v>45356</v>
      </c>
      <c r="AC2200" s="17" t="s">
        <v>3890</v>
      </c>
      <c r="AD2200" s="17" t="s">
        <v>3891</v>
      </c>
      <c r="AF2200" s="17">
        <v>15</v>
      </c>
      <c r="AG2200" s="17">
        <v>2</v>
      </c>
      <c r="AM2200" s="17" t="s">
        <v>117</v>
      </c>
      <c r="AN2200" s="17" t="s">
        <v>7978</v>
      </c>
      <c r="AO2200" s="17">
        <v>3</v>
      </c>
      <c r="AP2200" s="17">
        <v>80</v>
      </c>
      <c r="AQ2200" s="17">
        <v>5</v>
      </c>
      <c r="AT2200" s="17" t="s">
        <v>7979</v>
      </c>
      <c r="DN2200" s="17">
        <f>COUNTIF(AU2200:DM2200, "X")</f>
        <v>0</v>
      </c>
    </row>
    <row r="2201" spans="1:118" s="17" customFormat="1">
      <c r="A2201" s="17" t="s">
        <v>11268</v>
      </c>
      <c r="B2201" s="17">
        <v>55</v>
      </c>
      <c r="C2201" s="17">
        <v>133960</v>
      </c>
      <c r="D2201" s="17" t="s">
        <v>11269</v>
      </c>
      <c r="E2201" s="17" t="s">
        <v>444</v>
      </c>
      <c r="F2201" s="17" t="s">
        <v>65</v>
      </c>
      <c r="H2201" s="309">
        <v>31812</v>
      </c>
      <c r="I2201" s="309">
        <v>38244</v>
      </c>
      <c r="J2201" s="17" t="s">
        <v>3888</v>
      </c>
      <c r="L2201" s="17" t="s">
        <v>11270</v>
      </c>
      <c r="N2201" s="17" t="s">
        <v>14</v>
      </c>
      <c r="O2201" s="17" t="s">
        <v>15</v>
      </c>
      <c r="P2201" s="17">
        <v>45371</v>
      </c>
      <c r="AC2201" s="17" t="s">
        <v>14</v>
      </c>
      <c r="AF2201" s="17">
        <v>15</v>
      </c>
      <c r="AG2201" s="17">
        <v>2</v>
      </c>
      <c r="AI2201" s="17" t="s">
        <v>10178</v>
      </c>
      <c r="AM2201" s="17" t="s">
        <v>151</v>
      </c>
      <c r="AN2201" s="17" t="s">
        <v>11216</v>
      </c>
      <c r="AO2201" s="17">
        <v>3</v>
      </c>
      <c r="AP2201" s="17">
        <v>80</v>
      </c>
      <c r="AQ2201" s="17">
        <v>5</v>
      </c>
      <c r="AR2201" s="17" t="s">
        <v>10180</v>
      </c>
      <c r="BS2201" s="17" t="s">
        <v>3901</v>
      </c>
      <c r="CC2201" s="17" t="s">
        <v>3901</v>
      </c>
      <c r="CH2201" s="17" t="s">
        <v>3901</v>
      </c>
      <c r="CU2201" s="17" t="s">
        <v>3901</v>
      </c>
      <c r="DN2201" s="17">
        <f>COUNTIF(AU2201:DM2201, "X")</f>
        <v>4</v>
      </c>
    </row>
    <row r="2202" spans="1:118" s="17" customFormat="1">
      <c r="A2202" s="17" t="s">
        <v>18153</v>
      </c>
      <c r="B2202" s="17">
        <v>55</v>
      </c>
      <c r="C2202" s="17">
        <v>133984</v>
      </c>
      <c r="D2202" s="17" t="s">
        <v>17829</v>
      </c>
      <c r="E2202" s="17" t="s">
        <v>18154</v>
      </c>
      <c r="F2202" s="17" t="s">
        <v>22</v>
      </c>
      <c r="H2202" s="309">
        <v>27383</v>
      </c>
      <c r="I2202" s="309">
        <v>38323</v>
      </c>
      <c r="J2202" s="17" t="s">
        <v>3888</v>
      </c>
      <c r="L2202" s="17" t="s">
        <v>18155</v>
      </c>
      <c r="N2202" s="17" t="s">
        <v>14</v>
      </c>
      <c r="O2202" s="17" t="s">
        <v>15</v>
      </c>
      <c r="P2202" s="17">
        <v>45371</v>
      </c>
      <c r="AF2202" s="17">
        <v>8</v>
      </c>
      <c r="AG2202" s="17">
        <v>2</v>
      </c>
      <c r="AH2202" s="17" t="s">
        <v>11926</v>
      </c>
      <c r="AK2202" s="17" t="s">
        <v>17298</v>
      </c>
      <c r="AM2202" s="17" t="s">
        <v>51</v>
      </c>
      <c r="AN2202" s="17" t="s">
        <v>17933</v>
      </c>
      <c r="AO2202" s="17">
        <v>3</v>
      </c>
      <c r="AP2202" s="17">
        <v>80</v>
      </c>
      <c r="AQ2202" s="17">
        <v>5</v>
      </c>
      <c r="AR2202" s="17" t="s">
        <v>17300</v>
      </c>
      <c r="BS2202" s="17" t="s">
        <v>3901</v>
      </c>
      <c r="CH2202" s="17" t="s">
        <v>3901</v>
      </c>
      <c r="CU2202" s="17" t="s">
        <v>3901</v>
      </c>
      <c r="DN2202" s="17">
        <f>COUNTIF(AU2202:DM2202, "X")</f>
        <v>3</v>
      </c>
    </row>
    <row r="2203" spans="1:118" s="17" customFormat="1">
      <c r="A2203" s="17" t="s">
        <v>21595</v>
      </c>
      <c r="B2203" s="17">
        <v>55</v>
      </c>
      <c r="C2203" s="17">
        <v>134005</v>
      </c>
      <c r="D2203" s="17" t="s">
        <v>6272</v>
      </c>
      <c r="E2203" s="17" t="s">
        <v>96</v>
      </c>
      <c r="F2203" s="17" t="s">
        <v>48</v>
      </c>
      <c r="H2203" s="309">
        <v>29296</v>
      </c>
      <c r="I2203" s="309">
        <v>38299</v>
      </c>
      <c r="J2203" s="17" t="s">
        <v>3888</v>
      </c>
      <c r="L2203" s="17" t="s">
        <v>21585</v>
      </c>
      <c r="N2203" s="17" t="s">
        <v>26</v>
      </c>
      <c r="O2203" s="17" t="s">
        <v>15</v>
      </c>
      <c r="P2203" s="17">
        <v>45318</v>
      </c>
      <c r="AF2203" s="17">
        <v>8</v>
      </c>
      <c r="AG2203" s="17">
        <v>2</v>
      </c>
      <c r="AI2203" s="17" t="s">
        <v>20669</v>
      </c>
      <c r="AM2203" s="17" t="s">
        <v>2617</v>
      </c>
      <c r="AN2203" s="17" t="s">
        <v>21447</v>
      </c>
      <c r="AO2203" s="17">
        <v>3</v>
      </c>
      <c r="AP2203" s="17">
        <v>80</v>
      </c>
      <c r="AQ2203" s="17">
        <v>5</v>
      </c>
      <c r="AR2203" s="17" t="s">
        <v>20671</v>
      </c>
      <c r="AS2203" s="17" t="s">
        <v>21222</v>
      </c>
      <c r="BS2203" s="17" t="s">
        <v>3901</v>
      </c>
      <c r="DN2203" s="17">
        <f>COUNTIF(AU2203:DM2203, "X")</f>
        <v>1</v>
      </c>
    </row>
    <row r="2204" spans="1:118" s="17" customFormat="1">
      <c r="A2204" s="17" t="s">
        <v>4798</v>
      </c>
      <c r="B2204" s="17">
        <v>55</v>
      </c>
      <c r="C2204" s="17">
        <v>134014</v>
      </c>
      <c r="D2204" s="17" t="s">
        <v>4433</v>
      </c>
      <c r="E2204" s="17" t="s">
        <v>134</v>
      </c>
      <c r="F2204" s="17" t="s">
        <v>317</v>
      </c>
      <c r="G2204" s="17" t="s">
        <v>100</v>
      </c>
      <c r="H2204" s="309">
        <v>28232</v>
      </c>
      <c r="I2204" s="309">
        <v>38307</v>
      </c>
      <c r="J2204" s="17" t="s">
        <v>3888</v>
      </c>
      <c r="L2204" s="17" t="s">
        <v>4437</v>
      </c>
      <c r="N2204" s="17" t="s">
        <v>19</v>
      </c>
      <c r="O2204" s="17" t="s">
        <v>15</v>
      </c>
      <c r="P2204" s="17">
        <v>45356</v>
      </c>
      <c r="AC2204" s="17" t="s">
        <v>3890</v>
      </c>
      <c r="AD2204" s="17" t="s">
        <v>3891</v>
      </c>
      <c r="AF2204" s="17">
        <v>15</v>
      </c>
      <c r="AG2204" s="17">
        <v>2</v>
      </c>
      <c r="AM2204" s="17" t="s">
        <v>2602</v>
      </c>
      <c r="AN2204" s="17" t="s">
        <v>4371</v>
      </c>
      <c r="AO2204" s="17">
        <v>3</v>
      </c>
      <c r="AP2204" s="17">
        <v>80</v>
      </c>
      <c r="AQ2204" s="17">
        <v>5</v>
      </c>
      <c r="AT2204" s="17" t="s">
        <v>3893</v>
      </c>
      <c r="DN2204" s="17">
        <f>COUNTIF(AU2204:DM2204, "X")</f>
        <v>0</v>
      </c>
    </row>
    <row r="2205" spans="1:118" s="17" customFormat="1">
      <c r="A2205" s="17" t="s">
        <v>8226</v>
      </c>
      <c r="B2205" s="17">
        <v>55</v>
      </c>
      <c r="C2205" s="17">
        <v>134016</v>
      </c>
      <c r="D2205" s="17" t="s">
        <v>8152</v>
      </c>
      <c r="E2205" s="17" t="s">
        <v>299</v>
      </c>
      <c r="F2205" s="17" t="s">
        <v>69</v>
      </c>
      <c r="H2205" s="309">
        <v>31439</v>
      </c>
      <c r="I2205" s="309">
        <v>38307</v>
      </c>
      <c r="J2205" s="17" t="s">
        <v>3888</v>
      </c>
      <c r="L2205" s="17" t="s">
        <v>8153</v>
      </c>
      <c r="N2205" s="17" t="s">
        <v>19</v>
      </c>
      <c r="O2205" s="17" t="s">
        <v>15</v>
      </c>
      <c r="P2205" s="17">
        <v>45356</v>
      </c>
      <c r="AC2205" s="17" t="s">
        <v>3890</v>
      </c>
      <c r="AD2205" s="17" t="s">
        <v>3891</v>
      </c>
      <c r="AF2205" s="17">
        <v>8</v>
      </c>
      <c r="AG2205" s="17">
        <v>2</v>
      </c>
      <c r="AM2205" s="17" t="s">
        <v>117</v>
      </c>
      <c r="AN2205" s="17" t="s">
        <v>7978</v>
      </c>
      <c r="AO2205" s="17">
        <v>3</v>
      </c>
      <c r="AP2205" s="17">
        <v>80</v>
      </c>
      <c r="AQ2205" s="17">
        <v>5</v>
      </c>
      <c r="AT2205" s="17" t="s">
        <v>7979</v>
      </c>
      <c r="BK2205" s="17" t="s">
        <v>3901</v>
      </c>
      <c r="BQ2205" s="17" t="s">
        <v>30</v>
      </c>
      <c r="BS2205" s="17" t="s">
        <v>3901</v>
      </c>
      <c r="CU2205" s="17" t="s">
        <v>3901</v>
      </c>
      <c r="DN2205" s="17">
        <f>COUNTIF(AU2205:DM2205, "X")</f>
        <v>3</v>
      </c>
    </row>
    <row r="2206" spans="1:118" s="17" customFormat="1">
      <c r="A2206" s="17" t="s">
        <v>8253</v>
      </c>
      <c r="B2206" s="17">
        <v>55</v>
      </c>
      <c r="C2206" s="17">
        <v>134076</v>
      </c>
      <c r="D2206" s="17" t="s">
        <v>339</v>
      </c>
      <c r="E2206" s="17" t="s">
        <v>5226</v>
      </c>
      <c r="F2206" s="17" t="s">
        <v>70</v>
      </c>
      <c r="H2206" s="309">
        <v>30611</v>
      </c>
      <c r="I2206" s="309">
        <v>38282</v>
      </c>
      <c r="J2206" s="17" t="s">
        <v>3888</v>
      </c>
      <c r="L2206" s="17" t="s">
        <v>1386</v>
      </c>
      <c r="N2206" s="17" t="s">
        <v>19</v>
      </c>
      <c r="O2206" s="17" t="s">
        <v>15</v>
      </c>
      <c r="P2206" s="17">
        <v>45356</v>
      </c>
      <c r="AC2206" s="17" t="s">
        <v>3890</v>
      </c>
      <c r="AD2206" s="17" t="s">
        <v>3891</v>
      </c>
      <c r="AF2206" s="17">
        <v>15</v>
      </c>
      <c r="AG2206" s="17">
        <v>2</v>
      </c>
      <c r="AM2206" s="17" t="s">
        <v>117</v>
      </c>
      <c r="AN2206" s="17" t="s">
        <v>7978</v>
      </c>
      <c r="AO2206" s="17">
        <v>3</v>
      </c>
      <c r="AP2206" s="17">
        <v>80</v>
      </c>
      <c r="AQ2206" s="17">
        <v>5</v>
      </c>
      <c r="AT2206" s="17" t="s">
        <v>7979</v>
      </c>
      <c r="DN2206" s="17">
        <f>COUNTIF(AU2206:DM2206, "X")</f>
        <v>0</v>
      </c>
    </row>
    <row r="2207" spans="1:118" s="17" customFormat="1">
      <c r="A2207" s="17" t="s">
        <v>11468</v>
      </c>
      <c r="B2207" s="17">
        <v>55</v>
      </c>
      <c r="C2207" s="17">
        <v>134115</v>
      </c>
      <c r="D2207" s="17" t="s">
        <v>215</v>
      </c>
      <c r="E2207" s="17" t="s">
        <v>442</v>
      </c>
      <c r="F2207" s="17" t="s">
        <v>397</v>
      </c>
      <c r="H2207" s="309">
        <v>29415</v>
      </c>
      <c r="I2207" s="309">
        <v>42716</v>
      </c>
      <c r="J2207" s="17" t="s">
        <v>3888</v>
      </c>
      <c r="L2207" s="17" t="s">
        <v>11445</v>
      </c>
      <c r="N2207" s="17" t="s">
        <v>14</v>
      </c>
      <c r="O2207" s="17" t="s">
        <v>15</v>
      </c>
      <c r="P2207" s="17">
        <v>45371</v>
      </c>
      <c r="AC2207" s="17" t="s">
        <v>14</v>
      </c>
      <c r="AF2207" s="17">
        <v>8</v>
      </c>
      <c r="AG2207" s="17">
        <v>2</v>
      </c>
      <c r="AI2207" s="17" t="s">
        <v>10178</v>
      </c>
      <c r="AM2207" s="17" t="s">
        <v>151</v>
      </c>
      <c r="AN2207" s="17" t="s">
        <v>11216</v>
      </c>
      <c r="AO2207" s="17">
        <v>3</v>
      </c>
      <c r="AP2207" s="17">
        <v>80</v>
      </c>
      <c r="AQ2207" s="17">
        <v>5</v>
      </c>
      <c r="AR2207" s="17" t="s">
        <v>10180</v>
      </c>
      <c r="DA2207" s="17" t="s">
        <v>3901</v>
      </c>
      <c r="DN2207" s="17">
        <f>COUNTIF(AU2207:DM2207, "X")</f>
        <v>1</v>
      </c>
    </row>
    <row r="2208" spans="1:118" s="17" customFormat="1">
      <c r="A2208" s="17" t="s">
        <v>15644</v>
      </c>
      <c r="B2208" s="17">
        <v>55</v>
      </c>
      <c r="C2208" s="17">
        <v>134139</v>
      </c>
      <c r="D2208" s="17" t="s">
        <v>657</v>
      </c>
      <c r="E2208" s="17" t="s">
        <v>378</v>
      </c>
      <c r="F2208" s="17" t="s">
        <v>65</v>
      </c>
      <c r="H2208" s="309">
        <v>21929</v>
      </c>
      <c r="I2208" s="309">
        <v>38295</v>
      </c>
      <c r="J2208" s="17" t="s">
        <v>3888</v>
      </c>
      <c r="L2208" s="17" t="s">
        <v>15645</v>
      </c>
      <c r="M2208" s="17" t="s">
        <v>363</v>
      </c>
      <c r="N2208" s="17" t="s">
        <v>31</v>
      </c>
      <c r="O2208" s="17" t="s">
        <v>15</v>
      </c>
      <c r="P2208" s="17">
        <v>45373</v>
      </c>
      <c r="AC2208" s="17" t="s">
        <v>9895</v>
      </c>
      <c r="AD2208" s="17" t="s">
        <v>9896</v>
      </c>
      <c r="AF2208" s="17">
        <v>8</v>
      </c>
      <c r="AG2208" s="17">
        <v>2</v>
      </c>
      <c r="AM2208" s="17" t="s">
        <v>121</v>
      </c>
      <c r="AN2208" s="17" t="s">
        <v>15516</v>
      </c>
      <c r="AO2208" s="17">
        <v>3</v>
      </c>
      <c r="AP2208" s="17">
        <v>80</v>
      </c>
      <c r="AQ2208" s="17">
        <v>5</v>
      </c>
      <c r="AR2208" s="17" t="s">
        <v>9898</v>
      </c>
      <c r="AT2208" s="17" t="s">
        <v>15057</v>
      </c>
      <c r="DN2208" s="17">
        <f>COUNTIF(AU2208:DM2208, "X")</f>
        <v>0</v>
      </c>
    </row>
    <row r="2209" spans="1:118" s="17" customFormat="1">
      <c r="A2209" s="17" t="s">
        <v>18246</v>
      </c>
      <c r="B2209" s="17">
        <v>55</v>
      </c>
      <c r="C2209" s="17">
        <v>134161</v>
      </c>
      <c r="D2209" s="17" t="s">
        <v>18247</v>
      </c>
      <c r="E2209" s="17" t="s">
        <v>96</v>
      </c>
      <c r="F2209" s="17" t="s">
        <v>65</v>
      </c>
      <c r="H2209" s="309">
        <v>25219</v>
      </c>
      <c r="I2209" s="309">
        <v>38370</v>
      </c>
      <c r="J2209" s="17" t="s">
        <v>3888</v>
      </c>
      <c r="L2209" s="17" t="s">
        <v>18248</v>
      </c>
      <c r="N2209" s="17" t="s">
        <v>31</v>
      </c>
      <c r="O2209" s="17" t="s">
        <v>15</v>
      </c>
      <c r="P2209" s="17">
        <v>45373</v>
      </c>
      <c r="AD2209" s="17" t="s">
        <v>9896</v>
      </c>
      <c r="AF2209" s="17">
        <v>8</v>
      </c>
      <c r="AG2209" s="17">
        <v>2</v>
      </c>
      <c r="AM2209" s="17" t="s">
        <v>32</v>
      </c>
      <c r="AN2209" s="17" t="s">
        <v>18168</v>
      </c>
      <c r="AO2209" s="17">
        <v>3</v>
      </c>
      <c r="AP2209" s="17">
        <v>80</v>
      </c>
      <c r="AQ2209" s="17">
        <v>5</v>
      </c>
      <c r="AR2209" s="17" t="s">
        <v>9898</v>
      </c>
      <c r="CU2209" s="17" t="s">
        <v>3901</v>
      </c>
      <c r="DN2209" s="17">
        <f>COUNTIF(AU2209:DM2209, "X")</f>
        <v>1</v>
      </c>
    </row>
    <row r="2210" spans="1:118" s="17" customFormat="1">
      <c r="A2210" s="17" t="s">
        <v>16236</v>
      </c>
      <c r="B2210" s="17">
        <v>55</v>
      </c>
      <c r="C2210" s="17">
        <v>134217</v>
      </c>
      <c r="D2210" s="17" t="s">
        <v>4527</v>
      </c>
      <c r="E2210" s="17" t="s">
        <v>122</v>
      </c>
      <c r="F2210" s="17" t="s">
        <v>135</v>
      </c>
      <c r="G2210" s="17" t="s">
        <v>100</v>
      </c>
      <c r="H2210" s="309">
        <v>30680</v>
      </c>
      <c r="I2210" s="309">
        <v>38379</v>
      </c>
      <c r="J2210" s="17" t="s">
        <v>3888</v>
      </c>
      <c r="L2210" s="17" t="s">
        <v>16237</v>
      </c>
      <c r="N2210" s="17" t="s">
        <v>31</v>
      </c>
      <c r="O2210" s="17" t="s">
        <v>15</v>
      </c>
      <c r="P2210" s="17">
        <v>45373</v>
      </c>
      <c r="Q2210" s="17">
        <v>5013</v>
      </c>
      <c r="AC2210" s="17" t="s">
        <v>9895</v>
      </c>
      <c r="AD2210" s="17" t="s">
        <v>9896</v>
      </c>
      <c r="AF2210" s="17">
        <v>8</v>
      </c>
      <c r="AG2210" s="17">
        <v>2</v>
      </c>
      <c r="AM2210" s="17" t="s">
        <v>37</v>
      </c>
      <c r="AN2210" s="17" t="s">
        <v>16071</v>
      </c>
      <c r="AO2210" s="17">
        <v>3</v>
      </c>
      <c r="AP2210" s="17">
        <v>80</v>
      </c>
      <c r="AQ2210" s="17">
        <v>5</v>
      </c>
      <c r="AR2210" s="17" t="s">
        <v>9898</v>
      </c>
      <c r="AT2210" s="17" t="s">
        <v>16072</v>
      </c>
      <c r="DN2210" s="17">
        <f>COUNTIF(AU2210:DM2210, "X")</f>
        <v>0</v>
      </c>
    </row>
    <row r="2211" spans="1:118" s="17" customFormat="1">
      <c r="A2211" s="17" t="s">
        <v>11200</v>
      </c>
      <c r="B2211" s="17">
        <v>55</v>
      </c>
      <c r="C2211" s="17">
        <v>134239</v>
      </c>
      <c r="D2211" s="17" t="s">
        <v>11201</v>
      </c>
      <c r="E2211" s="17" t="s">
        <v>104</v>
      </c>
      <c r="F2211" s="17" t="s">
        <v>21</v>
      </c>
      <c r="H2211" s="309">
        <v>31077</v>
      </c>
      <c r="I2211" s="309">
        <v>38384</v>
      </c>
      <c r="J2211" s="17" t="s">
        <v>3888</v>
      </c>
      <c r="L2211" s="17" t="s">
        <v>11202</v>
      </c>
      <c r="N2211" s="17" t="s">
        <v>14</v>
      </c>
      <c r="O2211" s="17" t="s">
        <v>15</v>
      </c>
      <c r="P2211" s="17">
        <v>45371</v>
      </c>
      <c r="AC2211" s="17" t="s">
        <v>14</v>
      </c>
      <c r="AF2211" s="17">
        <v>15</v>
      </c>
      <c r="AG2211" s="17">
        <v>2</v>
      </c>
      <c r="AI2211" s="17" t="s">
        <v>10178</v>
      </c>
      <c r="AM2211" s="17" t="s">
        <v>16</v>
      </c>
      <c r="AN2211" s="17" t="s">
        <v>10763</v>
      </c>
      <c r="AO2211" s="17">
        <v>3</v>
      </c>
      <c r="AP2211" s="17">
        <v>80</v>
      </c>
      <c r="AQ2211" s="17">
        <v>5</v>
      </c>
      <c r="AR2211" s="17" t="s">
        <v>10180</v>
      </c>
      <c r="BS2211" s="17" t="s">
        <v>3901</v>
      </c>
      <c r="CU2211" s="17" t="s">
        <v>3901</v>
      </c>
      <c r="DN2211" s="17">
        <f>COUNTIF(AU2211:DM2211, "X")</f>
        <v>2</v>
      </c>
    </row>
    <row r="2212" spans="1:118" s="17" customFormat="1">
      <c r="A2212" s="17" t="s">
        <v>14604</v>
      </c>
      <c r="B2212" s="17">
        <v>55</v>
      </c>
      <c r="C2212" s="17">
        <v>134279</v>
      </c>
      <c r="D2212" s="17" t="s">
        <v>137</v>
      </c>
      <c r="E2212" s="17" t="s">
        <v>52</v>
      </c>
      <c r="F2212" s="17" t="s">
        <v>22</v>
      </c>
      <c r="H2212" s="309">
        <v>25180</v>
      </c>
      <c r="I2212" s="309">
        <v>42594</v>
      </c>
      <c r="J2212" s="17" t="s">
        <v>3888</v>
      </c>
      <c r="L2212" s="17" t="s">
        <v>14605</v>
      </c>
      <c r="N2212" s="17" t="s">
        <v>31</v>
      </c>
      <c r="O2212" s="17" t="s">
        <v>15</v>
      </c>
      <c r="P2212" s="17">
        <v>45373</v>
      </c>
      <c r="AC2212" s="17" t="s">
        <v>9895</v>
      </c>
      <c r="AD2212" s="17" t="s">
        <v>9896</v>
      </c>
      <c r="AF2212" s="17">
        <v>8</v>
      </c>
      <c r="AG2212" s="17">
        <v>2</v>
      </c>
      <c r="AM2212" s="17" t="s">
        <v>108</v>
      </c>
      <c r="AN2212" s="17" t="s">
        <v>14364</v>
      </c>
      <c r="AO2212" s="17">
        <v>3</v>
      </c>
      <c r="AP2212" s="17">
        <v>80</v>
      </c>
      <c r="AQ2212" s="17">
        <v>5</v>
      </c>
      <c r="AR2212" s="17" t="s">
        <v>9898</v>
      </c>
      <c r="AT2212" s="17" t="s">
        <v>14152</v>
      </c>
      <c r="DN2212" s="17">
        <f>COUNTIF(AU2212:DM2212, "X")</f>
        <v>0</v>
      </c>
    </row>
    <row r="2213" spans="1:118" s="17" customFormat="1">
      <c r="A2213" s="17" t="s">
        <v>5545</v>
      </c>
      <c r="B2213" s="17">
        <v>55</v>
      </c>
      <c r="C2213" s="17">
        <v>134308</v>
      </c>
      <c r="D2213" s="17" t="s">
        <v>284</v>
      </c>
      <c r="E2213" s="17" t="s">
        <v>147</v>
      </c>
      <c r="F2213" s="17" t="s">
        <v>21</v>
      </c>
      <c r="H2213" s="309">
        <v>31560</v>
      </c>
      <c r="I2213" s="309">
        <v>38398</v>
      </c>
      <c r="J2213" s="17" t="s">
        <v>3888</v>
      </c>
      <c r="L2213" s="17" t="s">
        <v>5546</v>
      </c>
      <c r="N2213" s="17" t="s">
        <v>19</v>
      </c>
      <c r="O2213" s="17" t="s">
        <v>15</v>
      </c>
      <c r="P2213" s="17">
        <v>45356</v>
      </c>
      <c r="AC2213" s="17" t="s">
        <v>3890</v>
      </c>
      <c r="AD2213" s="17" t="s">
        <v>3891</v>
      </c>
      <c r="AF2213" s="17">
        <v>15</v>
      </c>
      <c r="AG2213" s="17">
        <v>2</v>
      </c>
      <c r="AM2213" s="17" t="s">
        <v>105</v>
      </c>
      <c r="AN2213" s="17" t="s">
        <v>5515</v>
      </c>
      <c r="AO2213" s="17">
        <v>3</v>
      </c>
      <c r="AP2213" s="17">
        <v>80</v>
      </c>
      <c r="AQ2213" s="17">
        <v>5</v>
      </c>
      <c r="AT2213" s="17" t="s">
        <v>5516</v>
      </c>
      <c r="BQ2213" s="17" t="s">
        <v>30</v>
      </c>
      <c r="BS2213" s="17" t="s">
        <v>3901</v>
      </c>
      <c r="BY2213" s="17" t="s">
        <v>3901</v>
      </c>
      <c r="CH2213" s="17" t="s">
        <v>3901</v>
      </c>
      <c r="DN2213" s="17">
        <f>COUNTIF(AU2213:DM2213, "X")</f>
        <v>3</v>
      </c>
    </row>
    <row r="2214" spans="1:118" s="17" customFormat="1">
      <c r="A2214" s="17" t="s">
        <v>6087</v>
      </c>
      <c r="B2214" s="17">
        <v>55</v>
      </c>
      <c r="C2214" s="17">
        <v>134311</v>
      </c>
      <c r="D2214" s="17" t="s">
        <v>6088</v>
      </c>
      <c r="E2214" s="17" t="s">
        <v>466</v>
      </c>
      <c r="F2214" s="17" t="s">
        <v>557</v>
      </c>
      <c r="G2214" s="17" t="s">
        <v>203</v>
      </c>
      <c r="H2214" s="309">
        <v>22866</v>
      </c>
      <c r="I2214" s="309">
        <v>42716</v>
      </c>
      <c r="J2214" s="17" t="s">
        <v>3888</v>
      </c>
      <c r="L2214" s="17" t="s">
        <v>6089</v>
      </c>
      <c r="N2214" s="17" t="s">
        <v>19</v>
      </c>
      <c r="O2214" s="17" t="s">
        <v>15</v>
      </c>
      <c r="P2214" s="17">
        <v>45356</v>
      </c>
      <c r="AC2214" s="17" t="s">
        <v>3890</v>
      </c>
      <c r="AD2214" s="17" t="s">
        <v>3891</v>
      </c>
      <c r="AF2214" s="17">
        <v>8</v>
      </c>
      <c r="AG2214" s="17">
        <v>2</v>
      </c>
      <c r="AM2214" s="17" t="s">
        <v>2604</v>
      </c>
      <c r="AN2214" s="17" t="s">
        <v>5966</v>
      </c>
      <c r="AO2214" s="17">
        <v>3</v>
      </c>
      <c r="AP2214" s="17">
        <v>80</v>
      </c>
      <c r="AQ2214" s="17">
        <v>5</v>
      </c>
      <c r="AT2214" s="17" t="s">
        <v>5516</v>
      </c>
      <c r="DN2214" s="17">
        <f>COUNTIF(AU2214:DM2214, "X")</f>
        <v>0</v>
      </c>
    </row>
    <row r="2215" spans="1:118" s="17" customFormat="1">
      <c r="A2215" s="17" t="s">
        <v>10957</v>
      </c>
      <c r="B2215" s="17">
        <v>55</v>
      </c>
      <c r="C2215" s="17">
        <v>134320</v>
      </c>
      <c r="D2215" s="17" t="s">
        <v>10852</v>
      </c>
      <c r="E2215" s="17" t="s">
        <v>583</v>
      </c>
      <c r="F2215" s="17" t="s">
        <v>70</v>
      </c>
      <c r="H2215" s="309">
        <v>29905</v>
      </c>
      <c r="I2215" s="309">
        <v>38401</v>
      </c>
      <c r="J2215" s="17" t="s">
        <v>3888</v>
      </c>
      <c r="L2215" s="17" t="s">
        <v>10853</v>
      </c>
      <c r="N2215" s="17" t="s">
        <v>14</v>
      </c>
      <c r="O2215" s="17" t="s">
        <v>15</v>
      </c>
      <c r="P2215" s="17">
        <v>45371</v>
      </c>
      <c r="AC2215" s="17" t="s">
        <v>14</v>
      </c>
      <c r="AF2215" s="17">
        <v>8</v>
      </c>
      <c r="AG2215" s="17">
        <v>2</v>
      </c>
      <c r="AI2215" s="17" t="s">
        <v>10178</v>
      </c>
      <c r="AM2215" s="17" t="s">
        <v>16</v>
      </c>
      <c r="AN2215" s="17" t="s">
        <v>10763</v>
      </c>
      <c r="AO2215" s="17">
        <v>3</v>
      </c>
      <c r="AP2215" s="17">
        <v>80</v>
      </c>
      <c r="AQ2215" s="17">
        <v>5</v>
      </c>
      <c r="AR2215" s="17" t="s">
        <v>10180</v>
      </c>
      <c r="BS2215" s="17" t="s">
        <v>3901</v>
      </c>
      <c r="BU2215" s="17" t="s">
        <v>3901</v>
      </c>
      <c r="BY2215" s="17" t="s">
        <v>3901</v>
      </c>
      <c r="CC2215" s="17" t="s">
        <v>3901</v>
      </c>
      <c r="CD2215" s="17" t="s">
        <v>3901</v>
      </c>
      <c r="CF2215" s="17" t="s">
        <v>3901</v>
      </c>
      <c r="CG2215" s="17" t="s">
        <v>21</v>
      </c>
      <c r="CH2215" s="17" t="s">
        <v>3901</v>
      </c>
      <c r="CI2215" s="17" t="s">
        <v>3901</v>
      </c>
      <c r="CL2215" s="17" t="s">
        <v>3901</v>
      </c>
      <c r="CM2215" s="17" t="s">
        <v>21</v>
      </c>
      <c r="CN2215" s="17" t="s">
        <v>3901</v>
      </c>
      <c r="CQ2215" s="17" t="s">
        <v>3901</v>
      </c>
      <c r="CR2215" s="17" t="s">
        <v>21</v>
      </c>
      <c r="CU2215" s="17" t="s">
        <v>3901</v>
      </c>
      <c r="CV2215" s="17" t="s">
        <v>3901</v>
      </c>
      <c r="CX2215" s="17" t="s">
        <v>3901</v>
      </c>
      <c r="CY2215" s="17" t="s">
        <v>21</v>
      </c>
      <c r="DB2215" s="17" t="s">
        <v>3901</v>
      </c>
      <c r="DD2215" s="17" t="s">
        <v>3901</v>
      </c>
      <c r="DN2215" s="17">
        <f>COUNTIF(AU2215:DM2215, "X")</f>
        <v>16</v>
      </c>
    </row>
    <row r="2216" spans="1:118" s="17" customFormat="1">
      <c r="A2216" s="17" t="s">
        <v>10831</v>
      </c>
      <c r="B2216" s="17">
        <v>55</v>
      </c>
      <c r="C2216" s="17">
        <v>134348</v>
      </c>
      <c r="D2216" s="17" t="s">
        <v>10832</v>
      </c>
      <c r="E2216" s="17" t="s">
        <v>38</v>
      </c>
      <c r="F2216" s="17" t="s">
        <v>397</v>
      </c>
      <c r="H2216" s="309">
        <v>29277</v>
      </c>
      <c r="I2216" s="309">
        <v>38408</v>
      </c>
      <c r="J2216" s="17" t="s">
        <v>3888</v>
      </c>
      <c r="L2216" s="17" t="s">
        <v>10833</v>
      </c>
      <c r="N2216" s="17" t="s">
        <v>14</v>
      </c>
      <c r="O2216" s="17" t="s">
        <v>15</v>
      </c>
      <c r="P2216" s="17">
        <v>45371</v>
      </c>
      <c r="AC2216" s="17" t="s">
        <v>14</v>
      </c>
      <c r="AF2216" s="17">
        <v>8</v>
      </c>
      <c r="AG2216" s="17">
        <v>2</v>
      </c>
      <c r="AI2216" s="17" t="s">
        <v>10178</v>
      </c>
      <c r="AM2216" s="17" t="s">
        <v>16</v>
      </c>
      <c r="AN2216" s="17" t="s">
        <v>10763</v>
      </c>
      <c r="AO2216" s="17">
        <v>3</v>
      </c>
      <c r="AP2216" s="17">
        <v>80</v>
      </c>
      <c r="AQ2216" s="17">
        <v>5</v>
      </c>
      <c r="AR2216" s="17" t="s">
        <v>10180</v>
      </c>
      <c r="BS2216" s="17" t="s">
        <v>3901</v>
      </c>
      <c r="CH2216" s="17" t="s">
        <v>3901</v>
      </c>
      <c r="CR2216" s="17" t="s">
        <v>21</v>
      </c>
      <c r="CU2216" s="17" t="s">
        <v>3901</v>
      </c>
      <c r="DA2216" s="17" t="s">
        <v>3901</v>
      </c>
      <c r="DF2216" s="17" t="s">
        <v>3901</v>
      </c>
      <c r="DN2216" s="17">
        <f>COUNTIF(AU2216:DM2216, "X")</f>
        <v>5</v>
      </c>
    </row>
    <row r="2217" spans="1:118" s="17" customFormat="1">
      <c r="A2217" s="17" t="s">
        <v>22828</v>
      </c>
      <c r="B2217" s="17">
        <v>55</v>
      </c>
      <c r="C2217" s="17">
        <v>134398</v>
      </c>
      <c r="D2217" s="17" t="s">
        <v>850</v>
      </c>
      <c r="E2217" s="17" t="s">
        <v>194</v>
      </c>
      <c r="F2217" s="17" t="s">
        <v>91</v>
      </c>
      <c r="H2217" s="309">
        <v>31755</v>
      </c>
      <c r="I2217" s="309">
        <v>38414</v>
      </c>
      <c r="J2217" s="17" t="s">
        <v>3888</v>
      </c>
      <c r="L2217" s="17" t="s">
        <v>22829</v>
      </c>
      <c r="N2217" s="17" t="s">
        <v>205</v>
      </c>
      <c r="O2217" s="17" t="s">
        <v>15</v>
      </c>
      <c r="P2217" s="17">
        <v>45337</v>
      </c>
      <c r="Q2217" s="17">
        <v>8736</v>
      </c>
      <c r="AF2217" s="17">
        <v>8</v>
      </c>
      <c r="AG2217" s="17">
        <v>2</v>
      </c>
      <c r="AI2217" s="17" t="s">
        <v>20542</v>
      </c>
      <c r="AM2217" s="17" t="s">
        <v>253</v>
      </c>
      <c r="AN2217" s="17" t="s">
        <v>22821</v>
      </c>
      <c r="AO2217" s="17">
        <v>3</v>
      </c>
      <c r="AP2217" s="17">
        <v>80</v>
      </c>
      <c r="AQ2217" s="17">
        <v>5</v>
      </c>
      <c r="AR2217" s="17" t="s">
        <v>22585</v>
      </c>
      <c r="DN2217" s="17">
        <f>COUNTIF(AU2217:DM2217, "X")</f>
        <v>0</v>
      </c>
    </row>
    <row r="2218" spans="1:118" s="17" customFormat="1">
      <c r="A2218" s="17" t="s">
        <v>15046</v>
      </c>
      <c r="B2218" s="17">
        <v>55</v>
      </c>
      <c r="C2218" s="17">
        <v>134403</v>
      </c>
      <c r="D2218" s="17" t="s">
        <v>7331</v>
      </c>
      <c r="E2218" s="17" t="s">
        <v>181</v>
      </c>
      <c r="F2218" s="17" t="s">
        <v>30</v>
      </c>
      <c r="H2218" s="309">
        <v>31120</v>
      </c>
      <c r="I2218" s="309">
        <v>38418</v>
      </c>
      <c r="J2218" s="17" t="s">
        <v>3888</v>
      </c>
      <c r="L2218" s="17" t="s">
        <v>15047</v>
      </c>
      <c r="N2218" s="17" t="s">
        <v>31</v>
      </c>
      <c r="O2218" s="17" t="s">
        <v>15</v>
      </c>
      <c r="P2218" s="17">
        <v>45373</v>
      </c>
      <c r="Q2218" s="17">
        <v>3112</v>
      </c>
      <c r="AC2218" s="17" t="s">
        <v>9895</v>
      </c>
      <c r="AD2218" s="17" t="s">
        <v>9896</v>
      </c>
      <c r="AF2218" s="17">
        <v>8</v>
      </c>
      <c r="AG2218" s="17">
        <v>2</v>
      </c>
      <c r="AM2218" s="17" t="s">
        <v>335</v>
      </c>
      <c r="AN2218" s="17" t="s">
        <v>14693</v>
      </c>
      <c r="AO2218" s="17">
        <v>3</v>
      </c>
      <c r="AP2218" s="17">
        <v>80</v>
      </c>
      <c r="AQ2218" s="17">
        <v>5</v>
      </c>
      <c r="AR2218" s="17" t="s">
        <v>9898</v>
      </c>
      <c r="AT2218" s="17" t="s">
        <v>14152</v>
      </c>
      <c r="DN2218" s="17">
        <f>COUNTIF(AU2218:DM2218, "X")</f>
        <v>0</v>
      </c>
    </row>
    <row r="2219" spans="1:118" s="17" customFormat="1">
      <c r="A2219" s="17" t="s">
        <v>14654</v>
      </c>
      <c r="B2219" s="17">
        <v>55</v>
      </c>
      <c r="C2219" s="17">
        <v>134453</v>
      </c>
      <c r="D2219" s="17" t="s">
        <v>14510</v>
      </c>
      <c r="E2219" s="17" t="s">
        <v>7982</v>
      </c>
      <c r="F2219" s="17" t="s">
        <v>22</v>
      </c>
      <c r="H2219" s="309">
        <v>30756</v>
      </c>
      <c r="I2219" s="309">
        <v>38426</v>
      </c>
      <c r="J2219" s="17" t="s">
        <v>3888</v>
      </c>
      <c r="L2219" s="17" t="s">
        <v>14511</v>
      </c>
      <c r="N2219" s="17" t="s">
        <v>31</v>
      </c>
      <c r="O2219" s="17" t="s">
        <v>15</v>
      </c>
      <c r="P2219" s="17">
        <v>45373</v>
      </c>
      <c r="Q2219" s="17">
        <v>4112</v>
      </c>
      <c r="AC2219" s="17" t="s">
        <v>9895</v>
      </c>
      <c r="AD2219" s="17" t="s">
        <v>9896</v>
      </c>
      <c r="AF2219" s="17">
        <v>8</v>
      </c>
      <c r="AG2219" s="17">
        <v>2</v>
      </c>
      <c r="AM2219" s="17" t="s">
        <v>108</v>
      </c>
      <c r="AN2219" s="17" t="s">
        <v>14364</v>
      </c>
      <c r="AO2219" s="17">
        <v>3</v>
      </c>
      <c r="AP2219" s="17">
        <v>80</v>
      </c>
      <c r="AQ2219" s="17">
        <v>5</v>
      </c>
      <c r="AR2219" s="17" t="s">
        <v>9898</v>
      </c>
      <c r="AT2219" s="17" t="s">
        <v>14152</v>
      </c>
      <c r="DN2219" s="17">
        <f>COUNTIF(AU2219:DM2219, "X")</f>
        <v>0</v>
      </c>
    </row>
    <row r="2220" spans="1:118" s="17" customFormat="1">
      <c r="A2220" s="17" t="s">
        <v>22470</v>
      </c>
      <c r="B2220" s="17">
        <v>55</v>
      </c>
      <c r="C2220" s="17">
        <v>134466</v>
      </c>
      <c r="D2220" s="17" t="s">
        <v>22471</v>
      </c>
      <c r="E2220" s="17" t="s">
        <v>99</v>
      </c>
      <c r="F2220" s="17" t="s">
        <v>21</v>
      </c>
      <c r="H2220" s="309">
        <v>25296</v>
      </c>
      <c r="I2220" s="309">
        <v>38435</v>
      </c>
      <c r="J2220" s="17" t="s">
        <v>3888</v>
      </c>
      <c r="L2220" s="17" t="s">
        <v>22472</v>
      </c>
      <c r="N2220" s="17" t="s">
        <v>31</v>
      </c>
      <c r="O2220" s="17" t="s">
        <v>15</v>
      </c>
      <c r="P2220" s="17">
        <v>45373</v>
      </c>
      <c r="AF2220" s="17">
        <v>8</v>
      </c>
      <c r="AG2220" s="17">
        <v>2</v>
      </c>
      <c r="AH2220" s="17" t="s">
        <v>11926</v>
      </c>
      <c r="AK2220" s="17" t="s">
        <v>11927</v>
      </c>
      <c r="AM2220" s="17" t="s">
        <v>177</v>
      </c>
      <c r="AN2220" s="17" t="s">
        <v>22466</v>
      </c>
      <c r="AO2220" s="17">
        <v>3</v>
      </c>
      <c r="AP2220" s="17">
        <v>80</v>
      </c>
      <c r="AQ2220" s="17">
        <v>5</v>
      </c>
      <c r="AR2220" s="17" t="s">
        <v>11941</v>
      </c>
      <c r="BH2220" s="17" t="s">
        <v>3901</v>
      </c>
      <c r="BK2220" s="17" t="s">
        <v>3901</v>
      </c>
      <c r="BS2220" s="17" t="s">
        <v>3901</v>
      </c>
      <c r="CC2220" s="17" t="s">
        <v>3901</v>
      </c>
      <c r="CF2220" s="17" t="s">
        <v>3901</v>
      </c>
      <c r="CH2220" s="17" t="s">
        <v>3901</v>
      </c>
      <c r="CU2220" s="17" t="s">
        <v>3901</v>
      </c>
      <c r="DN2220" s="17">
        <f>COUNTIF(AU2220:DM2220, "X")</f>
        <v>7</v>
      </c>
    </row>
    <row r="2221" spans="1:118" s="17" customFormat="1">
      <c r="A2221" s="17" t="s">
        <v>5904</v>
      </c>
      <c r="B2221" s="17">
        <v>55</v>
      </c>
      <c r="C2221" s="17">
        <v>134485</v>
      </c>
      <c r="D2221" s="17" t="s">
        <v>5905</v>
      </c>
      <c r="E2221" s="17" t="s">
        <v>362</v>
      </c>
      <c r="F2221" s="17" t="s">
        <v>22</v>
      </c>
      <c r="H2221" s="309">
        <v>31750</v>
      </c>
      <c r="I2221" s="309">
        <v>40945</v>
      </c>
      <c r="J2221" s="17" t="s">
        <v>3888</v>
      </c>
      <c r="L2221" s="17" t="s">
        <v>5906</v>
      </c>
      <c r="N2221" s="17" t="s">
        <v>19</v>
      </c>
      <c r="O2221" s="17" t="s">
        <v>15</v>
      </c>
      <c r="P2221" s="17">
        <v>45356</v>
      </c>
      <c r="AC2221" s="17" t="s">
        <v>3890</v>
      </c>
      <c r="AD2221" s="17" t="s">
        <v>3891</v>
      </c>
      <c r="AF2221" s="17">
        <v>8</v>
      </c>
      <c r="AG2221" s="17">
        <v>2</v>
      </c>
      <c r="AM2221" s="17" t="s">
        <v>105</v>
      </c>
      <c r="AN2221" s="17" t="s">
        <v>5515</v>
      </c>
      <c r="AO2221" s="17">
        <v>3</v>
      </c>
      <c r="AP2221" s="17">
        <v>80</v>
      </c>
      <c r="AQ2221" s="17">
        <v>5</v>
      </c>
      <c r="AT2221" s="17" t="s">
        <v>5516</v>
      </c>
      <c r="DN2221" s="17">
        <f>COUNTIF(AU2221:DM2221, "X")</f>
        <v>0</v>
      </c>
    </row>
    <row r="2222" spans="1:118" s="17" customFormat="1">
      <c r="A2222" s="17" t="s">
        <v>8960</v>
      </c>
      <c r="B2222" s="17">
        <v>55</v>
      </c>
      <c r="C2222" s="17">
        <v>134495</v>
      </c>
      <c r="D2222" s="17" t="s">
        <v>8961</v>
      </c>
      <c r="E2222" s="17" t="s">
        <v>125</v>
      </c>
      <c r="F2222" s="17" t="s">
        <v>154</v>
      </c>
      <c r="H2222" s="309">
        <v>26739</v>
      </c>
      <c r="I2222" s="309">
        <v>38432</v>
      </c>
      <c r="J2222" s="17" t="s">
        <v>3888</v>
      </c>
      <c r="L2222" s="17" t="s">
        <v>8962</v>
      </c>
      <c r="N2222" s="17" t="s">
        <v>19</v>
      </c>
      <c r="O2222" s="17" t="s">
        <v>15</v>
      </c>
      <c r="P2222" s="17">
        <v>45356</v>
      </c>
      <c r="AC2222" s="17" t="s">
        <v>3890</v>
      </c>
      <c r="AD2222" s="17" t="s">
        <v>3891</v>
      </c>
      <c r="AF2222" s="17">
        <v>15</v>
      </c>
      <c r="AG2222" s="17">
        <v>2</v>
      </c>
      <c r="AM2222" s="17" t="s">
        <v>2608</v>
      </c>
      <c r="AN2222" s="17" t="s">
        <v>8704</v>
      </c>
      <c r="AO2222" s="17">
        <v>3</v>
      </c>
      <c r="AP2222" s="17">
        <v>80</v>
      </c>
      <c r="AQ2222" s="17">
        <v>5</v>
      </c>
      <c r="AT2222" s="17" t="s">
        <v>7979</v>
      </c>
      <c r="CX2222" s="17" t="s">
        <v>3901</v>
      </c>
      <c r="DN2222" s="17">
        <f>COUNTIF(AU2222:DM2222, "X")</f>
        <v>1</v>
      </c>
    </row>
    <row r="2223" spans="1:118" s="17" customFormat="1">
      <c r="A2223" s="17" t="s">
        <v>24446</v>
      </c>
      <c r="B2223" s="17">
        <v>55</v>
      </c>
      <c r="C2223" s="17">
        <v>134505</v>
      </c>
      <c r="D2223" s="17" t="s">
        <v>694</v>
      </c>
      <c r="E2223" s="17" t="s">
        <v>130</v>
      </c>
      <c r="F2223" s="17" t="s">
        <v>441</v>
      </c>
      <c r="H2223" s="309">
        <v>21431</v>
      </c>
      <c r="I2223" s="309">
        <v>38433</v>
      </c>
      <c r="J2223" s="17" t="s">
        <v>3888</v>
      </c>
      <c r="L2223" s="17" t="s">
        <v>1605</v>
      </c>
      <c r="N2223" s="17" t="s">
        <v>126</v>
      </c>
      <c r="O2223" s="17" t="s">
        <v>15</v>
      </c>
      <c r="P2223" s="17">
        <v>45383</v>
      </c>
      <c r="AF2223" s="17">
        <v>8</v>
      </c>
      <c r="AG2223" s="17">
        <v>2</v>
      </c>
      <c r="AI2223" s="17" t="s">
        <v>20542</v>
      </c>
      <c r="AM2223" s="17" t="s">
        <v>239</v>
      </c>
      <c r="AN2223" s="17" t="s">
        <v>24146</v>
      </c>
      <c r="AO2223" s="17">
        <v>3</v>
      </c>
      <c r="AP2223" s="17">
        <v>80</v>
      </c>
      <c r="AQ2223" s="17">
        <v>5</v>
      </c>
      <c r="AR2223" s="17" t="s">
        <v>22585</v>
      </c>
      <c r="AS2223" s="17" t="s">
        <v>23503</v>
      </c>
      <c r="AV2223" s="17" t="s">
        <v>3901</v>
      </c>
      <c r="AX2223" s="17" t="s">
        <v>3901</v>
      </c>
      <c r="AZ2223" s="17" t="s">
        <v>3901</v>
      </c>
      <c r="BD2223" s="17" t="s">
        <v>3901</v>
      </c>
      <c r="BS2223" s="17" t="s">
        <v>3901</v>
      </c>
      <c r="CC2223" s="17" t="s">
        <v>3901</v>
      </c>
      <c r="CF2223" s="17" t="s">
        <v>3901</v>
      </c>
      <c r="CH2223" s="17" t="s">
        <v>3901</v>
      </c>
      <c r="CQ2223" s="17" t="s">
        <v>3901</v>
      </c>
      <c r="CR2223" s="17" t="s">
        <v>21</v>
      </c>
      <c r="CU2223" s="17" t="s">
        <v>3901</v>
      </c>
      <c r="DA2223" s="17" t="s">
        <v>3901</v>
      </c>
      <c r="DN2223" s="17">
        <f>COUNTIF(AU2223:DM2223, "X")</f>
        <v>11</v>
      </c>
    </row>
    <row r="2224" spans="1:118" s="17" customFormat="1">
      <c r="A2224" s="17" t="s">
        <v>7886</v>
      </c>
      <c r="B2224" s="17">
        <v>55</v>
      </c>
      <c r="C2224" s="17">
        <v>134552</v>
      </c>
      <c r="D2224" s="17" t="s">
        <v>889</v>
      </c>
      <c r="E2224" s="17" t="s">
        <v>456</v>
      </c>
      <c r="F2224" s="17" t="s">
        <v>110</v>
      </c>
      <c r="H2224" s="309">
        <v>30770</v>
      </c>
      <c r="I2224" s="309">
        <v>42842</v>
      </c>
      <c r="J2224" s="17" t="s">
        <v>3888</v>
      </c>
      <c r="L2224" s="17" t="s">
        <v>7887</v>
      </c>
      <c r="N2224" s="17" t="s">
        <v>19</v>
      </c>
      <c r="O2224" s="17" t="s">
        <v>15</v>
      </c>
      <c r="P2224" s="17">
        <v>45356</v>
      </c>
      <c r="AC2224" s="17" t="s">
        <v>3890</v>
      </c>
      <c r="AD2224" s="17" t="s">
        <v>3891</v>
      </c>
      <c r="AF2224" s="17">
        <v>15</v>
      </c>
      <c r="AG2224" s="17">
        <v>2</v>
      </c>
      <c r="AM2224" s="17" t="s">
        <v>2606</v>
      </c>
      <c r="AN2224" s="17" t="s">
        <v>7570</v>
      </c>
      <c r="AO2224" s="17">
        <v>3</v>
      </c>
      <c r="AP2224" s="17">
        <v>80</v>
      </c>
      <c r="AQ2224" s="17">
        <v>5</v>
      </c>
      <c r="AT2224" s="17" t="s">
        <v>6589</v>
      </c>
      <c r="BD2224" s="17" t="s">
        <v>3901</v>
      </c>
      <c r="BS2224" s="17" t="s">
        <v>3901</v>
      </c>
      <c r="DA2224" s="17" t="s">
        <v>3901</v>
      </c>
      <c r="DN2224" s="17">
        <f>COUNTIF(AU2224:DM2224, "X")</f>
        <v>3</v>
      </c>
    </row>
    <row r="2225" spans="1:118" s="17" customFormat="1">
      <c r="A2225" s="17" t="s">
        <v>12338</v>
      </c>
      <c r="B2225" s="17">
        <v>55</v>
      </c>
      <c r="C2225" s="17">
        <v>134561</v>
      </c>
      <c r="D2225" s="17" t="s">
        <v>5944</v>
      </c>
      <c r="E2225" s="17" t="s">
        <v>344</v>
      </c>
      <c r="F2225" s="17" t="s">
        <v>48</v>
      </c>
      <c r="G2225" s="17" t="s">
        <v>203</v>
      </c>
      <c r="H2225" s="309">
        <v>26050</v>
      </c>
      <c r="I2225" s="309">
        <v>38444</v>
      </c>
      <c r="J2225" s="17" t="s">
        <v>3888</v>
      </c>
      <c r="L2225" s="17" t="s">
        <v>12271</v>
      </c>
      <c r="M2225" s="17" t="s">
        <v>12339</v>
      </c>
      <c r="N2225" s="17" t="s">
        <v>31</v>
      </c>
      <c r="O2225" s="17" t="s">
        <v>15</v>
      </c>
      <c r="P2225" s="17">
        <v>45373</v>
      </c>
      <c r="AC2225" s="17" t="s">
        <v>9895</v>
      </c>
      <c r="AD2225" s="17" t="s">
        <v>9896</v>
      </c>
      <c r="AF2225" s="17">
        <v>8</v>
      </c>
      <c r="AG2225" s="17">
        <v>2</v>
      </c>
      <c r="AM2225" s="17" t="s">
        <v>295</v>
      </c>
      <c r="AN2225" s="17" t="s">
        <v>12166</v>
      </c>
      <c r="AO2225" s="17">
        <v>3</v>
      </c>
      <c r="AP2225" s="17">
        <v>80</v>
      </c>
      <c r="AQ2225" s="17">
        <v>5</v>
      </c>
      <c r="AR2225" s="17" t="s">
        <v>9898</v>
      </c>
      <c r="AT2225" s="17" t="s">
        <v>11929</v>
      </c>
      <c r="BK2225" s="17" t="s">
        <v>3901</v>
      </c>
      <c r="BQ2225" s="17" t="s">
        <v>30</v>
      </c>
      <c r="BS2225" s="17" t="s">
        <v>3901</v>
      </c>
      <c r="CH2225" s="17" t="s">
        <v>3901</v>
      </c>
      <c r="CU2225" s="17" t="s">
        <v>3901</v>
      </c>
      <c r="DN2225" s="17">
        <f>COUNTIF(AU2225:DM2225, "X")</f>
        <v>4</v>
      </c>
    </row>
    <row r="2226" spans="1:118" s="17" customFormat="1">
      <c r="A2226" s="17" t="s">
        <v>23767</v>
      </c>
      <c r="B2226" s="17">
        <v>55</v>
      </c>
      <c r="C2226" s="17">
        <v>104622</v>
      </c>
      <c r="D2226" s="17" t="s">
        <v>215</v>
      </c>
      <c r="E2226" s="17" t="s">
        <v>176</v>
      </c>
      <c r="F2226" s="17" t="s">
        <v>43</v>
      </c>
      <c r="H2226" s="309">
        <v>27345</v>
      </c>
      <c r="I2226" s="309">
        <v>38447</v>
      </c>
      <c r="J2226" s="17" t="s">
        <v>3888</v>
      </c>
      <c r="L2226" s="17" t="s">
        <v>23768</v>
      </c>
      <c r="N2226" s="17" t="s">
        <v>126</v>
      </c>
      <c r="O2226" s="17" t="s">
        <v>15</v>
      </c>
      <c r="P2226" s="17">
        <v>45383</v>
      </c>
      <c r="AF2226" s="17">
        <v>8</v>
      </c>
      <c r="AG2226" s="17">
        <v>2</v>
      </c>
      <c r="AI2226" s="17" t="s">
        <v>20542</v>
      </c>
      <c r="AM2226" s="17" t="s">
        <v>303</v>
      </c>
      <c r="AN2226" s="17" t="s">
        <v>23502</v>
      </c>
      <c r="AO2226" s="17">
        <v>3</v>
      </c>
      <c r="AP2226" s="17">
        <v>80</v>
      </c>
      <c r="AQ2226" s="17">
        <v>5</v>
      </c>
      <c r="AR2226" s="17" t="s">
        <v>22585</v>
      </c>
      <c r="AS2226" s="17" t="s">
        <v>23503</v>
      </c>
      <c r="CF2226" s="17" t="s">
        <v>3901</v>
      </c>
      <c r="DN2226" s="17">
        <f>COUNTIF(AU2226:DM2226, "X")</f>
        <v>1</v>
      </c>
    </row>
    <row r="2227" spans="1:118" s="17" customFormat="1">
      <c r="A2227" s="17" t="s">
        <v>10638</v>
      </c>
      <c r="B2227" s="17">
        <v>55</v>
      </c>
      <c r="C2227" s="17">
        <v>134581</v>
      </c>
      <c r="D2227" s="17" t="s">
        <v>753</v>
      </c>
      <c r="E2227" s="17" t="s">
        <v>4059</v>
      </c>
      <c r="F2227" s="17" t="s">
        <v>161</v>
      </c>
      <c r="H2227" s="309">
        <v>31410</v>
      </c>
      <c r="I2227" s="309">
        <v>38411</v>
      </c>
      <c r="J2227" s="17" t="s">
        <v>3888</v>
      </c>
      <c r="L2227" s="17" t="s">
        <v>10639</v>
      </c>
      <c r="M2227" s="17" t="s">
        <v>97</v>
      </c>
      <c r="N2227" s="17" t="s">
        <v>14</v>
      </c>
      <c r="O2227" s="17" t="s">
        <v>15</v>
      </c>
      <c r="P2227" s="17">
        <v>45371</v>
      </c>
      <c r="AC2227" s="17" t="s">
        <v>14</v>
      </c>
      <c r="AF2227" s="17">
        <v>15</v>
      </c>
      <c r="AG2227" s="17">
        <v>2</v>
      </c>
      <c r="AI2227" s="17" t="s">
        <v>10178</v>
      </c>
      <c r="AM2227" s="17" t="s">
        <v>193</v>
      </c>
      <c r="AN2227" s="17" t="s">
        <v>10381</v>
      </c>
      <c r="AO2227" s="17">
        <v>3</v>
      </c>
      <c r="AP2227" s="17">
        <v>80</v>
      </c>
      <c r="AQ2227" s="17">
        <v>5</v>
      </c>
      <c r="AR2227" s="17" t="s">
        <v>10180</v>
      </c>
      <c r="DN2227" s="17">
        <f>COUNTIF(AU2227:DM2227, "X")</f>
        <v>0</v>
      </c>
    </row>
    <row r="2228" spans="1:118" s="17" customFormat="1">
      <c r="A2228" s="17" t="s">
        <v>8460</v>
      </c>
      <c r="B2228" s="17">
        <v>55</v>
      </c>
      <c r="C2228" s="17">
        <v>134607</v>
      </c>
      <c r="D2228" s="17" t="s">
        <v>4173</v>
      </c>
      <c r="E2228" s="17" t="s">
        <v>4495</v>
      </c>
      <c r="F2228" s="17" t="s">
        <v>110</v>
      </c>
      <c r="H2228" s="309">
        <v>30875</v>
      </c>
      <c r="I2228" s="309">
        <v>43746</v>
      </c>
      <c r="J2228" s="17" t="s">
        <v>3888</v>
      </c>
      <c r="L2228" s="17" t="s">
        <v>8461</v>
      </c>
      <c r="N2228" s="17" t="s">
        <v>19</v>
      </c>
      <c r="O2228" s="17" t="s">
        <v>15</v>
      </c>
      <c r="P2228" s="17">
        <v>45356</v>
      </c>
      <c r="AC2228" s="17" t="s">
        <v>3890</v>
      </c>
      <c r="AD2228" s="17" t="s">
        <v>3891</v>
      </c>
      <c r="AF2228" s="17">
        <v>15</v>
      </c>
      <c r="AG2228" s="17">
        <v>2</v>
      </c>
      <c r="AM2228" s="17" t="s">
        <v>2607</v>
      </c>
      <c r="AN2228" s="17" t="s">
        <v>8305</v>
      </c>
      <c r="AO2228" s="17">
        <v>3</v>
      </c>
      <c r="AP2228" s="17">
        <v>80</v>
      </c>
      <c r="AQ2228" s="17">
        <v>5</v>
      </c>
      <c r="AT2228" s="17" t="s">
        <v>7979</v>
      </c>
      <c r="DN2228" s="17">
        <f>COUNTIF(AU2228:DM2228, "X")</f>
        <v>0</v>
      </c>
    </row>
    <row r="2229" spans="1:118" s="17" customFormat="1">
      <c r="A2229" s="17" t="s">
        <v>20184</v>
      </c>
      <c r="B2229" s="17">
        <v>55</v>
      </c>
      <c r="C2229" s="17">
        <v>134609</v>
      </c>
      <c r="D2229" s="17" t="s">
        <v>19297</v>
      </c>
      <c r="E2229" s="17" t="s">
        <v>79</v>
      </c>
      <c r="F2229" s="17" t="s">
        <v>30</v>
      </c>
      <c r="H2229" s="309">
        <v>20088</v>
      </c>
      <c r="I2229" s="309">
        <v>38450</v>
      </c>
      <c r="J2229" s="17" t="s">
        <v>3888</v>
      </c>
      <c r="L2229" s="17" t="s">
        <v>20185</v>
      </c>
      <c r="M2229" s="17" t="s">
        <v>97</v>
      </c>
      <c r="N2229" s="17" t="s">
        <v>31</v>
      </c>
      <c r="O2229" s="17" t="s">
        <v>15</v>
      </c>
      <c r="P2229" s="17">
        <v>45373</v>
      </c>
      <c r="AD2229" s="17" t="s">
        <v>9896</v>
      </c>
      <c r="AF2229" s="17">
        <v>8</v>
      </c>
      <c r="AG2229" s="17">
        <v>2</v>
      </c>
      <c r="AM2229" s="17" t="s">
        <v>180</v>
      </c>
      <c r="AN2229" s="17" t="s">
        <v>20012</v>
      </c>
      <c r="AO2229" s="17">
        <v>3</v>
      </c>
      <c r="AP2229" s="17">
        <v>80</v>
      </c>
      <c r="AQ2229" s="17">
        <v>5</v>
      </c>
      <c r="AR2229" s="17" t="s">
        <v>10180</v>
      </c>
      <c r="BS2229" s="17" t="s">
        <v>3901</v>
      </c>
      <c r="DN2229" s="17">
        <f>COUNTIF(AU2229:DM2229, "X")</f>
        <v>1</v>
      </c>
    </row>
    <row r="2230" spans="1:118" s="17" customFormat="1">
      <c r="A2230" s="17" t="s">
        <v>14110</v>
      </c>
      <c r="B2230" s="17">
        <v>55</v>
      </c>
      <c r="C2230" s="17">
        <v>134611</v>
      </c>
      <c r="D2230" s="17" t="s">
        <v>14111</v>
      </c>
      <c r="E2230" s="17" t="s">
        <v>167</v>
      </c>
      <c r="F2230" s="17" t="s">
        <v>28</v>
      </c>
      <c r="H2230" s="309">
        <v>23177</v>
      </c>
      <c r="I2230" s="309">
        <v>39822</v>
      </c>
      <c r="J2230" s="17" t="s">
        <v>3888</v>
      </c>
      <c r="L2230" s="17" t="s">
        <v>14112</v>
      </c>
      <c r="N2230" s="17" t="s">
        <v>31</v>
      </c>
      <c r="O2230" s="17" t="s">
        <v>15</v>
      </c>
      <c r="P2230" s="17">
        <v>45373</v>
      </c>
      <c r="Q2230" s="17">
        <v>2840</v>
      </c>
      <c r="AC2230" s="17" t="s">
        <v>9895</v>
      </c>
      <c r="AD2230" s="17" t="s">
        <v>9896</v>
      </c>
      <c r="AF2230" s="17">
        <v>8</v>
      </c>
      <c r="AG2230" s="17">
        <v>2</v>
      </c>
      <c r="AM2230" s="17" t="s">
        <v>240</v>
      </c>
      <c r="AN2230" s="17" t="s">
        <v>13567</v>
      </c>
      <c r="AO2230" s="17">
        <v>3</v>
      </c>
      <c r="AP2230" s="17">
        <v>80</v>
      </c>
      <c r="AQ2230" s="17">
        <v>5</v>
      </c>
      <c r="AR2230" s="17" t="s">
        <v>9898</v>
      </c>
      <c r="AT2230" s="17" t="s">
        <v>12990</v>
      </c>
      <c r="DN2230" s="17">
        <f>COUNTIF(AU2230:DM2230, "X")</f>
        <v>0</v>
      </c>
    </row>
    <row r="2231" spans="1:118" s="17" customFormat="1">
      <c r="A2231" s="17" t="s">
        <v>8527</v>
      </c>
      <c r="B2231" s="17">
        <v>55</v>
      </c>
      <c r="C2231" s="17">
        <v>134617</v>
      </c>
      <c r="D2231" s="17" t="s">
        <v>8528</v>
      </c>
      <c r="E2231" s="17" t="s">
        <v>160</v>
      </c>
      <c r="F2231" s="17" t="s">
        <v>373</v>
      </c>
      <c r="H2231" s="309">
        <v>31845</v>
      </c>
      <c r="I2231" s="309">
        <v>38448</v>
      </c>
      <c r="J2231" s="17" t="s">
        <v>3888</v>
      </c>
      <c r="L2231" s="17" t="s">
        <v>8529</v>
      </c>
      <c r="N2231" s="17" t="s">
        <v>19</v>
      </c>
      <c r="O2231" s="17" t="s">
        <v>15</v>
      </c>
      <c r="P2231" s="17">
        <v>45356</v>
      </c>
      <c r="AC2231" s="17" t="s">
        <v>3890</v>
      </c>
      <c r="AD2231" s="17" t="s">
        <v>3891</v>
      </c>
      <c r="AF2231" s="17">
        <v>8</v>
      </c>
      <c r="AG2231" s="17">
        <v>2</v>
      </c>
      <c r="AM2231" s="17" t="s">
        <v>2607</v>
      </c>
      <c r="AN2231" s="17" t="s">
        <v>8305</v>
      </c>
      <c r="AO2231" s="17">
        <v>3</v>
      </c>
      <c r="AP2231" s="17">
        <v>80</v>
      </c>
      <c r="AQ2231" s="17">
        <v>5</v>
      </c>
      <c r="AT2231" s="17" t="s">
        <v>7979</v>
      </c>
      <c r="BH2231" s="17" t="s">
        <v>3901</v>
      </c>
      <c r="BS2231" s="17" t="s">
        <v>3901</v>
      </c>
      <c r="CH2231" s="17" t="s">
        <v>3901</v>
      </c>
      <c r="CU2231" s="17" t="s">
        <v>3901</v>
      </c>
      <c r="DN2231" s="17">
        <f>COUNTIF(AU2231:DM2231, "X")</f>
        <v>4</v>
      </c>
    </row>
    <row r="2232" spans="1:118" s="17" customFormat="1">
      <c r="A2232" s="17" t="s">
        <v>22663</v>
      </c>
      <c r="B2232" s="17">
        <v>55</v>
      </c>
      <c r="C2232" s="17">
        <v>134623</v>
      </c>
      <c r="D2232" s="17" t="s">
        <v>22664</v>
      </c>
      <c r="E2232" s="17" t="s">
        <v>307</v>
      </c>
      <c r="F2232" s="17" t="s">
        <v>43</v>
      </c>
      <c r="H2232" s="309">
        <v>31772</v>
      </c>
      <c r="I2232" s="309">
        <v>38449</v>
      </c>
      <c r="J2232" s="17" t="s">
        <v>3888</v>
      </c>
      <c r="L2232" s="17" t="s">
        <v>22609</v>
      </c>
      <c r="N2232" s="17" t="s">
        <v>126</v>
      </c>
      <c r="O2232" s="17" t="s">
        <v>15</v>
      </c>
      <c r="P2232" s="17">
        <v>45383</v>
      </c>
      <c r="AF2232" s="17">
        <v>8</v>
      </c>
      <c r="AG2232" s="17">
        <v>2</v>
      </c>
      <c r="AI2232" s="17" t="s">
        <v>20542</v>
      </c>
      <c r="AM2232" s="17" t="s">
        <v>133</v>
      </c>
      <c r="AN2232" s="17" t="s">
        <v>22584</v>
      </c>
      <c r="AO2232" s="17">
        <v>3</v>
      </c>
      <c r="AP2232" s="17">
        <v>80</v>
      </c>
      <c r="AQ2232" s="17">
        <v>5</v>
      </c>
      <c r="AR2232" s="17" t="s">
        <v>22585</v>
      </c>
      <c r="BQ2232" s="17" t="s">
        <v>30</v>
      </c>
      <c r="BS2232" s="17" t="s">
        <v>3901</v>
      </c>
      <c r="CF2232" s="17" t="s">
        <v>3901</v>
      </c>
      <c r="CH2232" s="17" t="s">
        <v>3901</v>
      </c>
      <c r="CI2232" s="17" t="s">
        <v>3901</v>
      </c>
      <c r="CU2232" s="17" t="s">
        <v>3901</v>
      </c>
      <c r="DN2232" s="17">
        <f>COUNTIF(AU2232:DM2232, "X")</f>
        <v>5</v>
      </c>
    </row>
    <row r="2233" spans="1:118" s="17" customFormat="1">
      <c r="A2233" s="17" t="s">
        <v>19704</v>
      </c>
      <c r="B2233" s="17">
        <v>55</v>
      </c>
      <c r="C2233" s="17">
        <v>134640</v>
      </c>
      <c r="D2233" s="17" t="s">
        <v>19705</v>
      </c>
      <c r="E2233" s="17" t="s">
        <v>4849</v>
      </c>
      <c r="F2233" s="17" t="s">
        <v>235</v>
      </c>
      <c r="G2233" s="17" t="s">
        <v>203</v>
      </c>
      <c r="H2233" s="309">
        <v>30491</v>
      </c>
      <c r="I2233" s="309">
        <v>42458</v>
      </c>
      <c r="J2233" s="17" t="s">
        <v>3888</v>
      </c>
      <c r="L2233" s="17" t="s">
        <v>19706</v>
      </c>
      <c r="N2233" s="17" t="s">
        <v>14</v>
      </c>
      <c r="O2233" s="17" t="s">
        <v>15</v>
      </c>
      <c r="P2233" s="17">
        <v>45371</v>
      </c>
      <c r="AF2233" s="17">
        <v>8</v>
      </c>
      <c r="AG2233" s="17">
        <v>2</v>
      </c>
      <c r="AI2233" s="17" t="s">
        <v>10178</v>
      </c>
      <c r="AM2233" s="17" t="s">
        <v>219</v>
      </c>
      <c r="AN2233" s="17" t="s">
        <v>19675</v>
      </c>
      <c r="AO2233" s="17">
        <v>3</v>
      </c>
      <c r="AP2233" s="17">
        <v>80</v>
      </c>
      <c r="AQ2233" s="17">
        <v>5</v>
      </c>
      <c r="AR2233" s="17" t="s">
        <v>10180</v>
      </c>
      <c r="CU2233" s="17" t="s">
        <v>3901</v>
      </c>
      <c r="DN2233" s="17">
        <f>COUNTIF(AU2233:DM2233, "X")</f>
        <v>1</v>
      </c>
    </row>
    <row r="2234" spans="1:118" s="17" customFormat="1">
      <c r="A2234" s="17" t="s">
        <v>26245</v>
      </c>
      <c r="B2234" s="17">
        <v>55</v>
      </c>
      <c r="C2234" s="17">
        <v>134686</v>
      </c>
      <c r="D2234" s="17" t="s">
        <v>26199</v>
      </c>
      <c r="E2234" s="17" t="s">
        <v>179</v>
      </c>
      <c r="F2234" s="17" t="s">
        <v>33</v>
      </c>
      <c r="H2234" s="309">
        <v>25332</v>
      </c>
      <c r="I2234" s="309">
        <v>38463</v>
      </c>
      <c r="J2234" s="17" t="s">
        <v>3888</v>
      </c>
      <c r="K2234" s="17" t="s">
        <v>30</v>
      </c>
      <c r="L2234" s="17" t="s">
        <v>26200</v>
      </c>
      <c r="N2234" s="17" t="s">
        <v>14</v>
      </c>
      <c r="O2234" s="17" t="s">
        <v>15</v>
      </c>
      <c r="P2234" s="17">
        <v>45371</v>
      </c>
      <c r="AC2234" s="17" t="s">
        <v>14</v>
      </c>
      <c r="AF2234" s="17">
        <v>15</v>
      </c>
      <c r="AG2234" s="17">
        <v>2</v>
      </c>
      <c r="AI2234" s="17" t="s">
        <v>10178</v>
      </c>
      <c r="AM2234" s="17" t="s">
        <v>101</v>
      </c>
      <c r="AN2234" s="17" t="s">
        <v>26168</v>
      </c>
      <c r="AO2234" s="17">
        <v>3</v>
      </c>
      <c r="AP2234" s="17">
        <v>80</v>
      </c>
      <c r="AQ2234" s="17">
        <v>5</v>
      </c>
      <c r="AR2234" s="17" t="s">
        <v>10180</v>
      </c>
      <c r="CU2234" s="17" t="s">
        <v>3901</v>
      </c>
      <c r="DE2234" s="17" t="s">
        <v>30</v>
      </c>
      <c r="DN2234" s="17">
        <f>COUNTIF(AU2234:DM2234, "X")</f>
        <v>1</v>
      </c>
    </row>
    <row r="2235" spans="1:118" s="17" customFormat="1">
      <c r="A2235" s="17" t="s">
        <v>8522</v>
      </c>
      <c r="B2235" s="17">
        <v>55</v>
      </c>
      <c r="C2235" s="17">
        <v>134695</v>
      </c>
      <c r="D2235" s="17" t="s">
        <v>8523</v>
      </c>
      <c r="E2235" s="17" t="s">
        <v>99</v>
      </c>
      <c r="F2235" s="17" t="s">
        <v>371</v>
      </c>
      <c r="H2235" s="309">
        <v>25310</v>
      </c>
      <c r="I2235" s="309">
        <v>44131</v>
      </c>
      <c r="J2235" s="17" t="s">
        <v>3888</v>
      </c>
      <c r="L2235" s="17" t="s">
        <v>8524</v>
      </c>
      <c r="N2235" s="17" t="s">
        <v>19</v>
      </c>
      <c r="O2235" s="17" t="s">
        <v>15</v>
      </c>
      <c r="P2235" s="17">
        <v>45356</v>
      </c>
      <c r="AC2235" s="17" t="s">
        <v>3890</v>
      </c>
      <c r="AD2235" s="17" t="s">
        <v>3891</v>
      </c>
      <c r="AF2235" s="17">
        <v>15</v>
      </c>
      <c r="AG2235" s="17">
        <v>2</v>
      </c>
      <c r="AM2235" s="17" t="s">
        <v>2607</v>
      </c>
      <c r="AN2235" s="17" t="s">
        <v>8305</v>
      </c>
      <c r="AO2235" s="17">
        <v>3</v>
      </c>
      <c r="AP2235" s="17">
        <v>80</v>
      </c>
      <c r="AQ2235" s="17">
        <v>5</v>
      </c>
      <c r="AT2235" s="17" t="s">
        <v>7979</v>
      </c>
      <c r="BS2235" s="17" t="s">
        <v>3901</v>
      </c>
      <c r="DN2235" s="17">
        <f>COUNTIF(AU2235:DM2235, "X")</f>
        <v>1</v>
      </c>
    </row>
    <row r="2236" spans="1:118" s="17" customFormat="1">
      <c r="A2236" s="17" t="s">
        <v>5463</v>
      </c>
      <c r="B2236" s="17">
        <v>55</v>
      </c>
      <c r="C2236" s="17">
        <v>87058</v>
      </c>
      <c r="D2236" s="17" t="s">
        <v>5464</v>
      </c>
      <c r="E2236" s="17" t="s">
        <v>4161</v>
      </c>
      <c r="F2236" s="17" t="s">
        <v>82</v>
      </c>
      <c r="H2236" s="309">
        <v>28068</v>
      </c>
      <c r="I2236" s="309">
        <v>38461</v>
      </c>
      <c r="J2236" s="17" t="s">
        <v>3888</v>
      </c>
      <c r="L2236" s="17" t="s">
        <v>5465</v>
      </c>
      <c r="N2236" s="17" t="s">
        <v>19</v>
      </c>
      <c r="O2236" s="17" t="s">
        <v>15</v>
      </c>
      <c r="P2236" s="17">
        <v>45356</v>
      </c>
      <c r="AC2236" s="17" t="s">
        <v>3890</v>
      </c>
      <c r="AD2236" s="17" t="s">
        <v>3891</v>
      </c>
      <c r="AF2236" s="17">
        <v>15</v>
      </c>
      <c r="AG2236" s="17">
        <v>2</v>
      </c>
      <c r="AM2236" s="17" t="s">
        <v>2603</v>
      </c>
      <c r="AN2236" s="17" t="s">
        <v>5023</v>
      </c>
      <c r="AO2236" s="17">
        <v>3</v>
      </c>
      <c r="AP2236" s="17">
        <v>80</v>
      </c>
      <c r="AQ2236" s="17">
        <v>5</v>
      </c>
      <c r="AT2236" s="17" t="s">
        <v>3893</v>
      </c>
      <c r="DN2236" s="17">
        <f>COUNTIF(AU2236:DM2236, "X")</f>
        <v>0</v>
      </c>
    </row>
    <row r="2237" spans="1:118" s="17" customFormat="1">
      <c r="A2237" s="17" t="s">
        <v>25017</v>
      </c>
      <c r="B2237" s="17">
        <v>55</v>
      </c>
      <c r="C2237" s="17">
        <v>134726</v>
      </c>
      <c r="D2237" s="17" t="s">
        <v>4565</v>
      </c>
      <c r="E2237" s="17" t="s">
        <v>3909</v>
      </c>
      <c r="F2237" s="17" t="s">
        <v>344</v>
      </c>
      <c r="H2237" s="309">
        <v>22405</v>
      </c>
      <c r="I2237" s="309">
        <v>42856</v>
      </c>
      <c r="J2237" s="17" t="s">
        <v>3888</v>
      </c>
      <c r="L2237" s="17" t="s">
        <v>25018</v>
      </c>
      <c r="M2237" s="17" t="s">
        <v>4579</v>
      </c>
      <c r="N2237" s="17" t="s">
        <v>31</v>
      </c>
      <c r="O2237" s="17" t="s">
        <v>15</v>
      </c>
      <c r="P2237" s="17">
        <v>45373</v>
      </c>
      <c r="AC2237" s="17" t="s">
        <v>9895</v>
      </c>
      <c r="AD2237" s="17" t="s">
        <v>9896</v>
      </c>
      <c r="AF2237" s="17">
        <v>8</v>
      </c>
      <c r="AG2237" s="17">
        <v>2</v>
      </c>
      <c r="AM2237" s="17" t="s">
        <v>268</v>
      </c>
      <c r="AN2237" s="17" t="s">
        <v>24751</v>
      </c>
      <c r="AO2237" s="17">
        <v>3</v>
      </c>
      <c r="AP2237" s="17">
        <v>80</v>
      </c>
      <c r="AQ2237" s="17">
        <v>5</v>
      </c>
      <c r="AR2237" s="17" t="s">
        <v>9898</v>
      </c>
      <c r="AT2237" s="17" t="s">
        <v>14152</v>
      </c>
      <c r="BK2237" s="17" t="s">
        <v>3901</v>
      </c>
      <c r="DN2237" s="17">
        <f>COUNTIF(AU2237:DM2237, "X")</f>
        <v>1</v>
      </c>
    </row>
    <row r="2238" spans="1:118" s="17" customFormat="1">
      <c r="A2238" s="523" t="s">
        <v>2072</v>
      </c>
      <c r="B2238" s="17">
        <v>55</v>
      </c>
      <c r="C2238" s="17">
        <v>134737</v>
      </c>
      <c r="D2238" s="17" t="s">
        <v>1400</v>
      </c>
      <c r="E2238" s="17" t="s">
        <v>17</v>
      </c>
      <c r="F2238" s="17" t="s">
        <v>70</v>
      </c>
      <c r="H2238" s="309">
        <v>16605</v>
      </c>
      <c r="I2238" s="309">
        <v>38470</v>
      </c>
      <c r="J2238" s="17" t="s">
        <v>3888</v>
      </c>
      <c r="L2238" s="17" t="s">
        <v>1910</v>
      </c>
      <c r="N2238" s="17" t="s">
        <v>14</v>
      </c>
      <c r="O2238" s="17" t="s">
        <v>15</v>
      </c>
      <c r="P2238" s="17">
        <v>45371</v>
      </c>
      <c r="AF2238" s="17">
        <v>15</v>
      </c>
      <c r="AG2238" s="17">
        <v>2</v>
      </c>
      <c r="AI2238" s="17" t="s">
        <v>10178</v>
      </c>
      <c r="AM2238" s="17" t="s">
        <v>219</v>
      </c>
      <c r="AN2238" s="17" t="s">
        <v>19675</v>
      </c>
      <c r="AO2238" s="17">
        <v>3</v>
      </c>
      <c r="AP2238" s="17">
        <v>80</v>
      </c>
      <c r="AQ2238" s="17">
        <v>5</v>
      </c>
      <c r="AR2238" s="17" t="s">
        <v>10180</v>
      </c>
      <c r="AV2238" s="17" t="s">
        <v>3901</v>
      </c>
      <c r="AX2238" s="17" t="s">
        <v>3901</v>
      </c>
      <c r="AZ2238" s="17" t="s">
        <v>3901</v>
      </c>
      <c r="BB2238" s="17" t="s">
        <v>3901</v>
      </c>
      <c r="BD2238" s="17" t="s">
        <v>3901</v>
      </c>
      <c r="BH2238" s="17" t="s">
        <v>3901</v>
      </c>
      <c r="BK2238" s="17" t="s">
        <v>3901</v>
      </c>
      <c r="BN2238" s="17" t="s">
        <v>3901</v>
      </c>
      <c r="BQ2238" s="17" t="s">
        <v>3901</v>
      </c>
      <c r="BS2238" s="17" t="s">
        <v>3901</v>
      </c>
      <c r="BY2238" s="17" t="s">
        <v>3901</v>
      </c>
      <c r="CC2238" s="17" t="s">
        <v>3901</v>
      </c>
      <c r="CF2238" s="17" t="s">
        <v>3901</v>
      </c>
      <c r="CH2238" s="17" t="s">
        <v>3901</v>
      </c>
      <c r="CL2238" s="17" t="s">
        <v>3901</v>
      </c>
      <c r="CM2238" s="17" t="s">
        <v>3901</v>
      </c>
      <c r="CQ2238" s="17" t="s">
        <v>3901</v>
      </c>
      <c r="CR2238" s="17" t="s">
        <v>3901</v>
      </c>
      <c r="CU2238" s="17" t="s">
        <v>3901</v>
      </c>
      <c r="CX2238" s="17" t="s">
        <v>3901</v>
      </c>
      <c r="DA2238" s="17" t="s">
        <v>3901</v>
      </c>
      <c r="DF2238" s="17" t="s">
        <v>3901</v>
      </c>
      <c r="DN2238" s="17">
        <f>COUNTIF(AU2238:DM2238, "X")</f>
        <v>22</v>
      </c>
    </row>
    <row r="2239" spans="1:118" s="17" customFormat="1">
      <c r="A2239" s="17" t="s">
        <v>11743</v>
      </c>
      <c r="B2239" s="17">
        <v>55</v>
      </c>
      <c r="C2239" s="17">
        <v>134740</v>
      </c>
      <c r="D2239" s="17" t="s">
        <v>6138</v>
      </c>
      <c r="E2239" s="17" t="s">
        <v>11744</v>
      </c>
      <c r="F2239" s="17" t="s">
        <v>377</v>
      </c>
      <c r="H2239" s="309">
        <v>26189</v>
      </c>
      <c r="I2239" s="309">
        <v>38482</v>
      </c>
      <c r="J2239" s="17" t="s">
        <v>3888</v>
      </c>
      <c r="L2239" s="17" t="s">
        <v>11745</v>
      </c>
      <c r="N2239" s="17" t="s">
        <v>14</v>
      </c>
      <c r="O2239" s="17" t="s">
        <v>15</v>
      </c>
      <c r="P2239" s="17">
        <v>45371</v>
      </c>
      <c r="AC2239" s="17" t="s">
        <v>14</v>
      </c>
      <c r="AF2239" s="17">
        <v>8</v>
      </c>
      <c r="AG2239" s="17">
        <v>2</v>
      </c>
      <c r="AI2239" s="17" t="s">
        <v>10178</v>
      </c>
      <c r="AM2239" s="17" t="s">
        <v>173</v>
      </c>
      <c r="AN2239" s="17" t="s">
        <v>11705</v>
      </c>
      <c r="AO2239" s="17">
        <v>3</v>
      </c>
      <c r="AP2239" s="17">
        <v>80</v>
      </c>
      <c r="AQ2239" s="17">
        <v>5</v>
      </c>
      <c r="AR2239" s="17" t="s">
        <v>10180</v>
      </c>
      <c r="BS2239" s="17" t="s">
        <v>3901</v>
      </c>
      <c r="BY2239" s="17" t="s">
        <v>3901</v>
      </c>
      <c r="CH2239" s="17" t="s">
        <v>3901</v>
      </c>
      <c r="CU2239" s="17" t="s">
        <v>3901</v>
      </c>
      <c r="DN2239" s="17">
        <f>COUNTIF(AU2239:DM2239, "X")</f>
        <v>4</v>
      </c>
    </row>
    <row r="2240" spans="1:118" s="17" customFormat="1">
      <c r="A2240" s="17" t="s">
        <v>21086</v>
      </c>
      <c r="B2240" s="17">
        <v>55</v>
      </c>
      <c r="C2240" s="17">
        <v>134743</v>
      </c>
      <c r="D2240" s="17" t="s">
        <v>18851</v>
      </c>
      <c r="E2240" s="17" t="s">
        <v>86</v>
      </c>
      <c r="F2240" s="17" t="s">
        <v>135</v>
      </c>
      <c r="H2240" s="309">
        <v>27930</v>
      </c>
      <c r="I2240" s="309">
        <v>38477</v>
      </c>
      <c r="J2240" s="17" t="s">
        <v>3888</v>
      </c>
      <c r="L2240" s="17" t="s">
        <v>21087</v>
      </c>
      <c r="N2240" s="17" t="s">
        <v>80</v>
      </c>
      <c r="O2240" s="17" t="s">
        <v>15</v>
      </c>
      <c r="P2240" s="17">
        <v>45308</v>
      </c>
      <c r="AF2240" s="17">
        <v>8</v>
      </c>
      <c r="AG2240" s="17">
        <v>2</v>
      </c>
      <c r="AI2240" s="17" t="s">
        <v>20851</v>
      </c>
      <c r="AM2240" s="17" t="s">
        <v>81</v>
      </c>
      <c r="AN2240" s="17" t="s">
        <v>21035</v>
      </c>
      <c r="AO2240" s="17">
        <v>3</v>
      </c>
      <c r="AP2240" s="17">
        <v>80</v>
      </c>
      <c r="AQ2240" s="17">
        <v>5</v>
      </c>
      <c r="AR2240" s="17" t="s">
        <v>20671</v>
      </c>
      <c r="AS2240" s="17" t="s">
        <v>21036</v>
      </c>
      <c r="CU2240" s="17" t="s">
        <v>3901</v>
      </c>
      <c r="DN2240" s="17">
        <f>COUNTIF(AU2240:DM2240, "X")</f>
        <v>1</v>
      </c>
    </row>
    <row r="2241" spans="1:118" s="17" customFormat="1">
      <c r="A2241" s="17" t="s">
        <v>4605</v>
      </c>
      <c r="B2241" s="17">
        <v>55</v>
      </c>
      <c r="C2241" s="17">
        <v>134761</v>
      </c>
      <c r="D2241" s="17" t="s">
        <v>853</v>
      </c>
      <c r="E2241" s="17" t="s">
        <v>12</v>
      </c>
      <c r="F2241" s="17" t="s">
        <v>65</v>
      </c>
      <c r="H2241" s="309">
        <v>31061</v>
      </c>
      <c r="I2241" s="309">
        <v>40837</v>
      </c>
      <c r="J2241" s="17" t="s">
        <v>3888</v>
      </c>
      <c r="L2241" s="17" t="s">
        <v>4606</v>
      </c>
      <c r="N2241" s="17" t="s">
        <v>19</v>
      </c>
      <c r="O2241" s="17" t="s">
        <v>15</v>
      </c>
      <c r="P2241" s="17">
        <v>45356</v>
      </c>
      <c r="AC2241" s="17" t="s">
        <v>3890</v>
      </c>
      <c r="AD2241" s="17" t="s">
        <v>3891</v>
      </c>
      <c r="AF2241" s="17">
        <v>8</v>
      </c>
      <c r="AG2241" s="17">
        <v>2</v>
      </c>
      <c r="AM2241" s="17" t="s">
        <v>2602</v>
      </c>
      <c r="AN2241" s="17" t="s">
        <v>4371</v>
      </c>
      <c r="AO2241" s="17">
        <v>3</v>
      </c>
      <c r="AP2241" s="17">
        <v>80</v>
      </c>
      <c r="AQ2241" s="17">
        <v>5</v>
      </c>
      <c r="AT2241" s="17" t="s">
        <v>3893</v>
      </c>
      <c r="CH2241" s="17" t="s">
        <v>3901</v>
      </c>
      <c r="CU2241" s="17" t="s">
        <v>3901</v>
      </c>
      <c r="DN2241" s="17">
        <f>COUNTIF(AU2241:DM2241, "X")</f>
        <v>2</v>
      </c>
    </row>
    <row r="2242" spans="1:118" s="17" customFormat="1">
      <c r="A2242" s="17" t="s">
        <v>15619</v>
      </c>
      <c r="B2242" s="17">
        <v>55</v>
      </c>
      <c r="C2242" s="17">
        <v>134801</v>
      </c>
      <c r="D2242" s="17" t="s">
        <v>14496</v>
      </c>
      <c r="E2242" s="17" t="s">
        <v>4249</v>
      </c>
      <c r="F2242" s="17" t="s">
        <v>48</v>
      </c>
      <c r="H2242" s="309">
        <v>18342</v>
      </c>
      <c r="I2242" s="309">
        <v>38481</v>
      </c>
      <c r="J2242" s="17" t="s">
        <v>3888</v>
      </c>
      <c r="L2242" s="17" t="s">
        <v>15525</v>
      </c>
      <c r="M2242" s="17" t="s">
        <v>15620</v>
      </c>
      <c r="N2242" s="17" t="s">
        <v>31</v>
      </c>
      <c r="O2242" s="17" t="s">
        <v>15</v>
      </c>
      <c r="P2242" s="17">
        <v>45373</v>
      </c>
      <c r="AC2242" s="17" t="s">
        <v>9895</v>
      </c>
      <c r="AD2242" s="17" t="s">
        <v>9896</v>
      </c>
      <c r="AF2242" s="17">
        <v>8</v>
      </c>
      <c r="AG2242" s="17">
        <v>2</v>
      </c>
      <c r="AM2242" s="17" t="s">
        <v>121</v>
      </c>
      <c r="AN2242" s="17" t="s">
        <v>15516</v>
      </c>
      <c r="AO2242" s="17">
        <v>3</v>
      </c>
      <c r="AP2242" s="17">
        <v>80</v>
      </c>
      <c r="AQ2242" s="17">
        <v>5</v>
      </c>
      <c r="AR2242" s="17" t="s">
        <v>9898</v>
      </c>
      <c r="AT2242" s="17" t="s">
        <v>15057</v>
      </c>
      <c r="BK2242" s="17" t="s">
        <v>3901</v>
      </c>
      <c r="BQ2242" s="17" t="s">
        <v>30</v>
      </c>
      <c r="BS2242" s="17" t="s">
        <v>3901</v>
      </c>
      <c r="CU2242" s="17" t="s">
        <v>3901</v>
      </c>
      <c r="DN2242" s="17">
        <f>COUNTIF(AU2242:DM2242, "X")</f>
        <v>3</v>
      </c>
    </row>
    <row r="2243" spans="1:118" s="17" customFormat="1">
      <c r="A2243" s="17" t="s">
        <v>12278</v>
      </c>
      <c r="B2243" s="17">
        <v>55</v>
      </c>
      <c r="C2243" s="17">
        <v>134803</v>
      </c>
      <c r="D2243" s="17" t="s">
        <v>9135</v>
      </c>
      <c r="E2243" s="17" t="s">
        <v>315</v>
      </c>
      <c r="F2243" s="17" t="s">
        <v>22</v>
      </c>
      <c r="H2243" s="309">
        <v>25380</v>
      </c>
      <c r="I2243" s="309">
        <v>43444</v>
      </c>
      <c r="J2243" s="17" t="s">
        <v>3888</v>
      </c>
      <c r="L2243" s="17" t="s">
        <v>12279</v>
      </c>
      <c r="M2243" s="17" t="s">
        <v>478</v>
      </c>
      <c r="N2243" s="17" t="s">
        <v>31</v>
      </c>
      <c r="O2243" s="17" t="s">
        <v>15</v>
      </c>
      <c r="P2243" s="17">
        <v>45373</v>
      </c>
      <c r="AC2243" s="17" t="s">
        <v>9895</v>
      </c>
      <c r="AD2243" s="17" t="s">
        <v>9896</v>
      </c>
      <c r="AF2243" s="17">
        <v>8</v>
      </c>
      <c r="AG2243" s="17">
        <v>2</v>
      </c>
      <c r="AM2243" s="17" t="s">
        <v>295</v>
      </c>
      <c r="AN2243" s="17" t="s">
        <v>12166</v>
      </c>
      <c r="AO2243" s="17">
        <v>3</v>
      </c>
      <c r="AP2243" s="17">
        <v>80</v>
      </c>
      <c r="AQ2243" s="17">
        <v>5</v>
      </c>
      <c r="AR2243" s="17" t="s">
        <v>9898</v>
      </c>
      <c r="AT2243" s="17" t="s">
        <v>11929</v>
      </c>
      <c r="BH2243" s="17" t="s">
        <v>3901</v>
      </c>
      <c r="BK2243" s="17" t="s">
        <v>3901</v>
      </c>
      <c r="DN2243" s="17">
        <f>COUNTIF(AU2243:DM2243, "X")</f>
        <v>2</v>
      </c>
    </row>
    <row r="2244" spans="1:118" s="17" customFormat="1">
      <c r="A2244" s="17" t="s">
        <v>5340</v>
      </c>
      <c r="B2244" s="17">
        <v>55</v>
      </c>
      <c r="C2244" s="17">
        <v>134816</v>
      </c>
      <c r="D2244" s="17" t="s">
        <v>4350</v>
      </c>
      <c r="E2244" s="17" t="s">
        <v>17</v>
      </c>
      <c r="F2244" s="17" t="s">
        <v>65</v>
      </c>
      <c r="H2244" s="309">
        <v>21093</v>
      </c>
      <c r="I2244" s="309">
        <v>38491</v>
      </c>
      <c r="J2244" s="17" t="s">
        <v>3888</v>
      </c>
      <c r="L2244" s="17" t="s">
        <v>5341</v>
      </c>
      <c r="N2244" s="17" t="s">
        <v>19</v>
      </c>
      <c r="O2244" s="17" t="s">
        <v>15</v>
      </c>
      <c r="P2244" s="17">
        <v>45356</v>
      </c>
      <c r="AC2244" s="17" t="s">
        <v>3890</v>
      </c>
      <c r="AD2244" s="17" t="s">
        <v>3891</v>
      </c>
      <c r="AF2244" s="17">
        <v>8</v>
      </c>
      <c r="AG2244" s="17">
        <v>2</v>
      </c>
      <c r="AM2244" s="17" t="s">
        <v>2603</v>
      </c>
      <c r="AN2244" s="17" t="s">
        <v>5023</v>
      </c>
      <c r="AO2244" s="17">
        <v>3</v>
      </c>
      <c r="AP2244" s="17">
        <v>80</v>
      </c>
      <c r="AQ2244" s="17">
        <v>5</v>
      </c>
      <c r="AT2244" s="17" t="s">
        <v>3893</v>
      </c>
      <c r="CU2244" s="17" t="s">
        <v>3901</v>
      </c>
      <c r="DN2244" s="17">
        <f>COUNTIF(AU2244:DM2244, "X")</f>
        <v>1</v>
      </c>
    </row>
    <row r="2245" spans="1:118" s="17" customFormat="1">
      <c r="A2245" s="17" t="s">
        <v>19362</v>
      </c>
      <c r="B2245" s="17">
        <v>55</v>
      </c>
      <c r="C2245" s="17">
        <v>134819</v>
      </c>
      <c r="D2245" s="17" t="s">
        <v>7601</v>
      </c>
      <c r="E2245" s="17" t="s">
        <v>131</v>
      </c>
      <c r="F2245" s="17" t="s">
        <v>58</v>
      </c>
      <c r="H2245" s="309">
        <v>22403</v>
      </c>
      <c r="I2245" s="309">
        <v>42863</v>
      </c>
      <c r="J2245" s="17" t="s">
        <v>3888</v>
      </c>
      <c r="L2245" s="17" t="s">
        <v>19363</v>
      </c>
      <c r="N2245" s="17" t="s">
        <v>31</v>
      </c>
      <c r="O2245" s="17" t="s">
        <v>15</v>
      </c>
      <c r="P2245" s="17">
        <v>45373</v>
      </c>
      <c r="AF2245" s="17">
        <v>8</v>
      </c>
      <c r="AG2245" s="17">
        <v>2</v>
      </c>
      <c r="AH2245" s="17" t="s">
        <v>11926</v>
      </c>
      <c r="AK2245" s="17" t="s">
        <v>11927</v>
      </c>
      <c r="AM2245" s="17" t="s">
        <v>34</v>
      </c>
      <c r="AN2245" s="17" t="s">
        <v>19238</v>
      </c>
      <c r="AO2245" s="17">
        <v>3</v>
      </c>
      <c r="AP2245" s="17">
        <v>80</v>
      </c>
      <c r="AQ2245" s="17">
        <v>5</v>
      </c>
      <c r="AR2245" s="17" t="s">
        <v>19239</v>
      </c>
      <c r="DN2245" s="17">
        <f>COUNTIF(AU2245:DM2245, "X")</f>
        <v>0</v>
      </c>
    </row>
    <row r="2246" spans="1:118" s="17" customFormat="1">
      <c r="A2246" s="17" t="s">
        <v>11894</v>
      </c>
      <c r="B2246" s="17">
        <v>55</v>
      </c>
      <c r="C2246" s="17">
        <v>134838</v>
      </c>
      <c r="D2246" s="17" t="s">
        <v>8851</v>
      </c>
      <c r="E2246" s="17" t="s">
        <v>11895</v>
      </c>
      <c r="F2246" s="17" t="s">
        <v>43</v>
      </c>
      <c r="H2246" s="309">
        <v>31884</v>
      </c>
      <c r="I2246" s="309">
        <v>43991</v>
      </c>
      <c r="J2246" s="17" t="s">
        <v>3888</v>
      </c>
      <c r="L2246" s="17" t="s">
        <v>11896</v>
      </c>
      <c r="N2246" s="17" t="s">
        <v>14</v>
      </c>
      <c r="O2246" s="17" t="s">
        <v>15</v>
      </c>
      <c r="P2246" s="17">
        <v>45371</v>
      </c>
      <c r="AC2246" s="17" t="s">
        <v>14</v>
      </c>
      <c r="AF2246" s="17">
        <v>15</v>
      </c>
      <c r="AG2246" s="17">
        <v>2</v>
      </c>
      <c r="AI2246" s="17" t="s">
        <v>10178</v>
      </c>
      <c r="AM2246" s="17" t="s">
        <v>173</v>
      </c>
      <c r="AN2246" s="17" t="s">
        <v>11705</v>
      </c>
      <c r="AO2246" s="17">
        <v>3</v>
      </c>
      <c r="AP2246" s="17">
        <v>80</v>
      </c>
      <c r="AQ2246" s="17">
        <v>5</v>
      </c>
      <c r="AR2246" s="17" t="s">
        <v>10180</v>
      </c>
      <c r="DN2246" s="17">
        <f>COUNTIF(AU2246:DM2246, "X")</f>
        <v>0</v>
      </c>
    </row>
    <row r="2247" spans="1:118" s="17" customFormat="1">
      <c r="A2247" s="17" t="s">
        <v>18118</v>
      </c>
      <c r="B2247" s="17">
        <v>55</v>
      </c>
      <c r="C2247" s="17">
        <v>134922</v>
      </c>
      <c r="D2247" s="17" t="s">
        <v>8093</v>
      </c>
      <c r="E2247" s="17" t="s">
        <v>604</v>
      </c>
      <c r="F2247" s="17" t="s">
        <v>7232</v>
      </c>
      <c r="H2247" s="309">
        <v>31952</v>
      </c>
      <c r="I2247" s="309">
        <v>42682</v>
      </c>
      <c r="J2247" s="17" t="s">
        <v>3888</v>
      </c>
      <c r="L2247" s="17" t="s">
        <v>18088</v>
      </c>
      <c r="N2247" s="17" t="s">
        <v>50</v>
      </c>
      <c r="O2247" s="17" t="s">
        <v>15</v>
      </c>
      <c r="P2247" s="17">
        <v>45344</v>
      </c>
      <c r="AF2247" s="17">
        <v>15</v>
      </c>
      <c r="AG2247" s="17">
        <v>2</v>
      </c>
      <c r="AH2247" s="17" t="s">
        <v>11926</v>
      </c>
      <c r="AK2247" s="17" t="s">
        <v>17298</v>
      </c>
      <c r="AM2247" s="17" t="s">
        <v>51</v>
      </c>
      <c r="AN2247" s="17" t="s">
        <v>17933</v>
      </c>
      <c r="AO2247" s="17">
        <v>3</v>
      </c>
      <c r="AP2247" s="17">
        <v>80</v>
      </c>
      <c r="AQ2247" s="17">
        <v>5</v>
      </c>
      <c r="AR2247" s="17" t="s">
        <v>17300</v>
      </c>
      <c r="BS2247" s="17" t="s">
        <v>3901</v>
      </c>
      <c r="CU2247" s="17" t="s">
        <v>3901</v>
      </c>
      <c r="DF2247" s="17" t="s">
        <v>3901</v>
      </c>
      <c r="DN2247" s="17">
        <f>COUNTIF(AU2247:DM2247, "X")</f>
        <v>3</v>
      </c>
    </row>
    <row r="2248" spans="1:118" s="17" customFormat="1">
      <c r="A2248" s="17" t="s">
        <v>13498</v>
      </c>
      <c r="B2248" s="17">
        <v>55</v>
      </c>
      <c r="C2248" s="17">
        <v>134935</v>
      </c>
      <c r="D2248" s="17" t="s">
        <v>12634</v>
      </c>
      <c r="E2248" s="17" t="s">
        <v>299</v>
      </c>
      <c r="F2248" s="17" t="s">
        <v>70</v>
      </c>
      <c r="H2248" s="309">
        <v>22031</v>
      </c>
      <c r="I2248" s="309">
        <v>38499</v>
      </c>
      <c r="J2248" s="17" t="s">
        <v>3888</v>
      </c>
      <c r="L2248" s="17" t="s">
        <v>13499</v>
      </c>
      <c r="N2248" s="17" t="s">
        <v>31</v>
      </c>
      <c r="O2248" s="17" t="s">
        <v>15</v>
      </c>
      <c r="P2248" s="17">
        <v>45373</v>
      </c>
      <c r="Q2248" s="17">
        <v>2124</v>
      </c>
      <c r="AC2248" s="17" t="s">
        <v>9895</v>
      </c>
      <c r="AD2248" s="17" t="s">
        <v>9896</v>
      </c>
      <c r="AF2248" s="17">
        <v>15</v>
      </c>
      <c r="AG2248" s="17">
        <v>2</v>
      </c>
      <c r="AM2248" s="17" t="s">
        <v>115</v>
      </c>
      <c r="AN2248" s="17" t="s">
        <v>13186</v>
      </c>
      <c r="AO2248" s="17">
        <v>3</v>
      </c>
      <c r="AP2248" s="17">
        <v>80</v>
      </c>
      <c r="AQ2248" s="17">
        <v>5</v>
      </c>
      <c r="AR2248" s="17" t="s">
        <v>9898</v>
      </c>
      <c r="AT2248" s="17" t="s">
        <v>12990</v>
      </c>
      <c r="BK2248" s="17" t="s">
        <v>3901</v>
      </c>
      <c r="BQ2248" s="17" t="s">
        <v>21</v>
      </c>
      <c r="BS2248" s="17" t="s">
        <v>3901</v>
      </c>
      <c r="CH2248" s="17" t="s">
        <v>3901</v>
      </c>
      <c r="DN2248" s="17">
        <f>COUNTIF(AU2248:DM2248, "X")</f>
        <v>3</v>
      </c>
    </row>
    <row r="2249" spans="1:118" s="17" customFormat="1">
      <c r="A2249" s="17" t="s">
        <v>24311</v>
      </c>
      <c r="B2249" s="17">
        <v>55</v>
      </c>
      <c r="C2249" s="17">
        <v>134961</v>
      </c>
      <c r="D2249" s="17" t="s">
        <v>15457</v>
      </c>
      <c r="E2249" s="17" t="s">
        <v>130</v>
      </c>
      <c r="F2249" s="17" t="s">
        <v>21</v>
      </c>
      <c r="H2249" s="309">
        <v>18776</v>
      </c>
      <c r="I2249" s="309">
        <v>38498</v>
      </c>
      <c r="J2249" s="17" t="s">
        <v>3888</v>
      </c>
      <c r="L2249" s="17" t="s">
        <v>24174</v>
      </c>
      <c r="N2249" s="17" t="s">
        <v>126</v>
      </c>
      <c r="O2249" s="17" t="s">
        <v>15</v>
      </c>
      <c r="P2249" s="17">
        <v>45383</v>
      </c>
      <c r="AF2249" s="17">
        <v>8</v>
      </c>
      <c r="AG2249" s="17">
        <v>2</v>
      </c>
      <c r="AI2249" s="17" t="s">
        <v>20542</v>
      </c>
      <c r="AM2249" s="17" t="s">
        <v>239</v>
      </c>
      <c r="AN2249" s="17" t="s">
        <v>24146</v>
      </c>
      <c r="AO2249" s="17">
        <v>3</v>
      </c>
      <c r="AP2249" s="17">
        <v>80</v>
      </c>
      <c r="AQ2249" s="17">
        <v>5</v>
      </c>
      <c r="AR2249" s="17" t="s">
        <v>22585</v>
      </c>
      <c r="AS2249" s="17" t="s">
        <v>23503</v>
      </c>
      <c r="CU2249" s="17" t="s">
        <v>3901</v>
      </c>
      <c r="DA2249" s="17" t="s">
        <v>3901</v>
      </c>
      <c r="DN2249" s="17">
        <f>COUNTIF(AU2249:DM2249, "X")</f>
        <v>2</v>
      </c>
    </row>
    <row r="2250" spans="1:118" s="17" customFormat="1">
      <c r="A2250" s="17" t="s">
        <v>19913</v>
      </c>
      <c r="B2250" s="17">
        <v>55</v>
      </c>
      <c r="C2250" s="17">
        <v>134962</v>
      </c>
      <c r="D2250" s="17" t="s">
        <v>19914</v>
      </c>
      <c r="E2250" s="17" t="s">
        <v>19915</v>
      </c>
      <c r="F2250" s="17" t="s">
        <v>235</v>
      </c>
      <c r="H2250" s="309">
        <v>21325</v>
      </c>
      <c r="I2250" s="309">
        <v>38498</v>
      </c>
      <c r="J2250" s="17" t="s">
        <v>3888</v>
      </c>
      <c r="L2250" s="17" t="s">
        <v>19916</v>
      </c>
      <c r="N2250" s="17" t="s">
        <v>14</v>
      </c>
      <c r="O2250" s="17" t="s">
        <v>15</v>
      </c>
      <c r="P2250" s="17">
        <v>45371</v>
      </c>
      <c r="AF2250" s="17">
        <v>8</v>
      </c>
      <c r="AG2250" s="17">
        <v>2</v>
      </c>
      <c r="AI2250" s="17" t="s">
        <v>10178</v>
      </c>
      <c r="AM2250" s="17" t="s">
        <v>148</v>
      </c>
      <c r="AN2250" s="17" t="s">
        <v>19836</v>
      </c>
      <c r="AO2250" s="17">
        <v>3</v>
      </c>
      <c r="AP2250" s="17">
        <v>80</v>
      </c>
      <c r="AQ2250" s="17">
        <v>5</v>
      </c>
      <c r="AR2250" s="17" t="s">
        <v>10180</v>
      </c>
      <c r="BD2250" s="17" t="s">
        <v>3901</v>
      </c>
      <c r="BK2250" s="17" t="s">
        <v>3901</v>
      </c>
      <c r="BN2250" s="17" t="s">
        <v>3901</v>
      </c>
      <c r="BS2250" s="17" t="s">
        <v>3901</v>
      </c>
      <c r="BU2250" s="17" t="s">
        <v>3901</v>
      </c>
      <c r="BZ2250" s="17" t="s">
        <v>21</v>
      </c>
      <c r="CF2250" s="17" t="s">
        <v>3901</v>
      </c>
      <c r="CH2250" s="17" t="s">
        <v>3901</v>
      </c>
      <c r="CQ2250" s="17" t="s">
        <v>3901</v>
      </c>
      <c r="CR2250" s="17" t="s">
        <v>30</v>
      </c>
      <c r="DN2250" s="17">
        <f>COUNTIF(AU2250:DM2250, "X")</f>
        <v>8</v>
      </c>
    </row>
    <row r="2251" spans="1:118" s="17" customFormat="1">
      <c r="A2251" s="17" t="s">
        <v>14400</v>
      </c>
      <c r="B2251" s="17">
        <v>55</v>
      </c>
      <c r="C2251" s="17">
        <v>134980</v>
      </c>
      <c r="D2251" s="17" t="s">
        <v>546</v>
      </c>
      <c r="E2251" s="17" t="s">
        <v>14401</v>
      </c>
      <c r="F2251" s="17" t="s">
        <v>7390</v>
      </c>
      <c r="H2251" s="309">
        <v>11047</v>
      </c>
      <c r="I2251" s="309">
        <v>38510</v>
      </c>
      <c r="J2251" s="17" t="s">
        <v>3888</v>
      </c>
      <c r="L2251" s="17" t="s">
        <v>14402</v>
      </c>
      <c r="N2251" s="17" t="s">
        <v>31</v>
      </c>
      <c r="O2251" s="17" t="s">
        <v>15</v>
      </c>
      <c r="P2251" s="17">
        <v>45373</v>
      </c>
      <c r="AC2251" s="17" t="s">
        <v>9895</v>
      </c>
      <c r="AD2251" s="17" t="s">
        <v>9896</v>
      </c>
      <c r="AF2251" s="17">
        <v>8</v>
      </c>
      <c r="AG2251" s="17">
        <v>2</v>
      </c>
      <c r="AM2251" s="17" t="s">
        <v>108</v>
      </c>
      <c r="AN2251" s="17" t="s">
        <v>14364</v>
      </c>
      <c r="AO2251" s="17">
        <v>3</v>
      </c>
      <c r="AP2251" s="17">
        <v>80</v>
      </c>
      <c r="AQ2251" s="17">
        <v>5</v>
      </c>
      <c r="AR2251" s="17" t="s">
        <v>9898</v>
      </c>
      <c r="AT2251" s="17" t="s">
        <v>14152</v>
      </c>
      <c r="BK2251" s="17" t="s">
        <v>3901</v>
      </c>
      <c r="BQ2251" s="17" t="s">
        <v>21</v>
      </c>
      <c r="BS2251" s="17" t="s">
        <v>3901</v>
      </c>
      <c r="BY2251" s="17" t="s">
        <v>3901</v>
      </c>
      <c r="BZ2251" s="17" t="s">
        <v>21</v>
      </c>
      <c r="CC2251" s="17" t="s">
        <v>3901</v>
      </c>
      <c r="CG2251" s="17" t="s">
        <v>21</v>
      </c>
      <c r="CH2251" s="17" t="s">
        <v>3901</v>
      </c>
      <c r="CM2251" s="17" t="s">
        <v>21</v>
      </c>
      <c r="CN2251" s="17" t="s">
        <v>3901</v>
      </c>
      <c r="CQ2251" s="17" t="s">
        <v>3901</v>
      </c>
      <c r="CR2251" s="17" t="s">
        <v>21</v>
      </c>
      <c r="CU2251" s="17" t="s">
        <v>3901</v>
      </c>
      <c r="DN2251" s="17">
        <f>COUNTIF(AU2251:DM2251, "X")</f>
        <v>8</v>
      </c>
    </row>
    <row r="2252" spans="1:118" s="17" customFormat="1">
      <c r="A2252" s="17" t="s">
        <v>15880</v>
      </c>
      <c r="B2252" s="17">
        <v>55</v>
      </c>
      <c r="C2252" s="17">
        <v>134991</v>
      </c>
      <c r="D2252" s="17" t="s">
        <v>14631</v>
      </c>
      <c r="E2252" s="17" t="s">
        <v>6288</v>
      </c>
      <c r="H2252" s="309">
        <v>31934</v>
      </c>
      <c r="I2252" s="309">
        <v>38512</v>
      </c>
      <c r="J2252" s="17" t="s">
        <v>3888</v>
      </c>
      <c r="L2252" s="17" t="s">
        <v>15881</v>
      </c>
      <c r="M2252" s="17" t="s">
        <v>97</v>
      </c>
      <c r="N2252" s="17" t="s">
        <v>31</v>
      </c>
      <c r="O2252" s="17" t="s">
        <v>15</v>
      </c>
      <c r="P2252" s="17">
        <v>45373</v>
      </c>
      <c r="AC2252" s="17" t="s">
        <v>9895</v>
      </c>
      <c r="AD2252" s="17" t="s">
        <v>9896</v>
      </c>
      <c r="AF2252" s="17">
        <v>8</v>
      </c>
      <c r="AG2252" s="17">
        <v>2</v>
      </c>
      <c r="AM2252" s="17" t="s">
        <v>121</v>
      </c>
      <c r="AN2252" s="17" t="s">
        <v>15516</v>
      </c>
      <c r="AO2252" s="17">
        <v>3</v>
      </c>
      <c r="AP2252" s="17">
        <v>80</v>
      </c>
      <c r="AQ2252" s="17">
        <v>5</v>
      </c>
      <c r="AR2252" s="17" t="s">
        <v>9898</v>
      </c>
      <c r="AT2252" s="17" t="s">
        <v>15057</v>
      </c>
      <c r="BS2252" s="17" t="s">
        <v>3901</v>
      </c>
      <c r="CH2252" s="17" t="s">
        <v>3901</v>
      </c>
      <c r="CU2252" s="17" t="s">
        <v>3901</v>
      </c>
      <c r="DN2252" s="17">
        <f>COUNTIF(AU2252:DM2252, "X")</f>
        <v>3</v>
      </c>
    </row>
    <row r="2253" spans="1:118" s="17" customFormat="1">
      <c r="A2253" s="523" t="s">
        <v>1081</v>
      </c>
      <c r="B2253" s="17">
        <v>55</v>
      </c>
      <c r="C2253" s="17">
        <v>135034</v>
      </c>
      <c r="D2253" s="17" t="s">
        <v>353</v>
      </c>
      <c r="E2253" s="17" t="s">
        <v>194</v>
      </c>
      <c r="F2253" s="17" t="s">
        <v>82</v>
      </c>
      <c r="H2253" s="309">
        <v>31967</v>
      </c>
      <c r="I2253" s="309">
        <v>38512</v>
      </c>
      <c r="J2253" s="17" t="s">
        <v>3888</v>
      </c>
      <c r="L2253" s="17" t="s">
        <v>364</v>
      </c>
      <c r="M2253" s="17" t="s">
        <v>346</v>
      </c>
      <c r="N2253" s="17" t="s">
        <v>19</v>
      </c>
      <c r="O2253" s="17" t="s">
        <v>15</v>
      </c>
      <c r="P2253" s="17">
        <v>45356</v>
      </c>
      <c r="AC2253" s="17" t="s">
        <v>3890</v>
      </c>
      <c r="AD2253" s="17" t="s">
        <v>3891</v>
      </c>
      <c r="AF2253" s="17">
        <v>15</v>
      </c>
      <c r="AG2253" s="17">
        <v>2</v>
      </c>
      <c r="AM2253" s="17" t="s">
        <v>232</v>
      </c>
      <c r="AN2253" s="17" t="s">
        <v>6280</v>
      </c>
      <c r="AO2253" s="17">
        <v>3</v>
      </c>
      <c r="AP2253" s="17">
        <v>80</v>
      </c>
      <c r="AQ2253" s="17">
        <v>5</v>
      </c>
      <c r="AT2253" s="17" t="s">
        <v>5516</v>
      </c>
      <c r="BS2253" s="17" t="s">
        <v>3901</v>
      </c>
      <c r="CH2253" s="17" t="s">
        <v>3901</v>
      </c>
      <c r="DF2253" s="17" t="s">
        <v>3901</v>
      </c>
      <c r="DN2253" s="17">
        <f>COUNTIF(AU2253:DM2253, "X")</f>
        <v>3</v>
      </c>
    </row>
    <row r="2254" spans="1:118" s="17" customFormat="1">
      <c r="A2254" s="17" t="s">
        <v>18054</v>
      </c>
      <c r="B2254" s="17">
        <v>55</v>
      </c>
      <c r="C2254" s="17">
        <v>117050</v>
      </c>
      <c r="D2254" s="17" t="s">
        <v>1410</v>
      </c>
      <c r="E2254" s="17" t="s">
        <v>118</v>
      </c>
      <c r="F2254" s="17" t="s">
        <v>48</v>
      </c>
      <c r="H2254" s="309">
        <v>27350</v>
      </c>
      <c r="I2254" s="309">
        <v>38247</v>
      </c>
      <c r="J2254" s="17" t="s">
        <v>3888</v>
      </c>
      <c r="L2254" s="17" t="s">
        <v>18055</v>
      </c>
      <c r="N2254" s="17" t="s">
        <v>50</v>
      </c>
      <c r="O2254" s="17" t="s">
        <v>15</v>
      </c>
      <c r="P2254" s="17">
        <v>45344</v>
      </c>
      <c r="AF2254" s="17">
        <v>8</v>
      </c>
      <c r="AG2254" s="17">
        <v>2</v>
      </c>
      <c r="AH2254" s="17" t="s">
        <v>11926</v>
      </c>
      <c r="AK2254" s="17" t="s">
        <v>17298</v>
      </c>
      <c r="AM2254" s="17" t="s">
        <v>51</v>
      </c>
      <c r="AN2254" s="17" t="s">
        <v>17933</v>
      </c>
      <c r="AO2254" s="17">
        <v>3</v>
      </c>
      <c r="AP2254" s="17">
        <v>80</v>
      </c>
      <c r="AQ2254" s="17">
        <v>5</v>
      </c>
      <c r="AR2254" s="17" t="s">
        <v>17300</v>
      </c>
      <c r="BD2254" s="17" t="s">
        <v>3901</v>
      </c>
      <c r="BH2254" s="17" t="s">
        <v>3901</v>
      </c>
      <c r="BK2254" s="17" t="s">
        <v>3901</v>
      </c>
      <c r="BS2254" s="17" t="s">
        <v>3901</v>
      </c>
      <c r="CC2254" s="17" t="s">
        <v>3901</v>
      </c>
      <c r="CQ2254" s="17" t="s">
        <v>3901</v>
      </c>
      <c r="CU2254" s="17" t="s">
        <v>3901</v>
      </c>
      <c r="DN2254" s="17">
        <f>COUNTIF(AU2254:DM2254, "X")</f>
        <v>7</v>
      </c>
    </row>
    <row r="2255" spans="1:118" s="17" customFormat="1">
      <c r="A2255" s="17" t="s">
        <v>16731</v>
      </c>
      <c r="B2255" s="17">
        <v>55</v>
      </c>
      <c r="C2255" s="17">
        <v>28488</v>
      </c>
      <c r="D2255" s="17" t="s">
        <v>4996</v>
      </c>
      <c r="E2255" s="17" t="s">
        <v>418</v>
      </c>
      <c r="F2255" s="17" t="s">
        <v>70</v>
      </c>
      <c r="H2255" s="309">
        <v>14561</v>
      </c>
      <c r="I2255" s="309">
        <v>40295</v>
      </c>
      <c r="J2255" s="17" t="s">
        <v>3888</v>
      </c>
      <c r="L2255" s="17" t="s">
        <v>16732</v>
      </c>
      <c r="M2255" s="17" t="s">
        <v>387</v>
      </c>
      <c r="N2255" s="17" t="s">
        <v>31</v>
      </c>
      <c r="O2255" s="17" t="s">
        <v>15</v>
      </c>
      <c r="P2255" s="17">
        <v>45373</v>
      </c>
      <c r="AC2255" s="17" t="s">
        <v>9895</v>
      </c>
      <c r="AD2255" s="17" t="s">
        <v>9896</v>
      </c>
      <c r="AF2255" s="17">
        <v>8</v>
      </c>
      <c r="AG2255" s="17">
        <v>2</v>
      </c>
      <c r="AM2255" s="17" t="s">
        <v>124</v>
      </c>
      <c r="AN2255" s="17" t="s">
        <v>16646</v>
      </c>
      <c r="AO2255" s="17">
        <v>3</v>
      </c>
      <c r="AP2255" s="17">
        <v>80</v>
      </c>
      <c r="AQ2255" s="17">
        <v>5</v>
      </c>
      <c r="AR2255" s="17" t="s">
        <v>9898</v>
      </c>
      <c r="AT2255" s="17" t="s">
        <v>9899</v>
      </c>
      <c r="AV2255" s="17" t="s">
        <v>3901</v>
      </c>
      <c r="BS2255" s="17" t="s">
        <v>3901</v>
      </c>
      <c r="CC2255" s="17" t="s">
        <v>3901</v>
      </c>
      <c r="CG2255" s="17" t="s">
        <v>21</v>
      </c>
      <c r="CM2255" s="17" t="s">
        <v>21</v>
      </c>
      <c r="CN2255" s="17" t="s">
        <v>3901</v>
      </c>
      <c r="CQ2255" s="17" t="s">
        <v>3901</v>
      </c>
      <c r="CU2255" s="17" t="s">
        <v>3901</v>
      </c>
      <c r="DA2255" s="17" t="s">
        <v>3901</v>
      </c>
      <c r="DN2255" s="17">
        <f>COUNTIF(AU2255:DM2255, "X")</f>
        <v>7</v>
      </c>
    </row>
    <row r="2256" spans="1:118" s="17" customFormat="1">
      <c r="A2256" s="17" t="s">
        <v>4926</v>
      </c>
      <c r="B2256" s="17">
        <v>55</v>
      </c>
      <c r="C2256" s="17">
        <v>135069</v>
      </c>
      <c r="D2256" s="17" t="s">
        <v>4807</v>
      </c>
      <c r="E2256" s="17" t="s">
        <v>11</v>
      </c>
      <c r="F2256" s="17" t="s">
        <v>373</v>
      </c>
      <c r="H2256" s="309">
        <v>31440</v>
      </c>
      <c r="I2256" s="309">
        <v>41081</v>
      </c>
      <c r="J2256" s="17" t="s">
        <v>3888</v>
      </c>
      <c r="L2256" s="17" t="s">
        <v>4927</v>
      </c>
      <c r="N2256" s="17" t="s">
        <v>19</v>
      </c>
      <c r="O2256" s="17" t="s">
        <v>15</v>
      </c>
      <c r="P2256" s="17">
        <v>45356</v>
      </c>
      <c r="AC2256" s="17" t="s">
        <v>3890</v>
      </c>
      <c r="AD2256" s="17" t="s">
        <v>3891</v>
      </c>
      <c r="AF2256" s="17">
        <v>15</v>
      </c>
      <c r="AG2256" s="17">
        <v>2</v>
      </c>
      <c r="AM2256" s="17" t="s">
        <v>2602</v>
      </c>
      <c r="AN2256" s="17" t="s">
        <v>4371</v>
      </c>
      <c r="AO2256" s="17">
        <v>3</v>
      </c>
      <c r="AP2256" s="17">
        <v>80</v>
      </c>
      <c r="AQ2256" s="17">
        <v>5</v>
      </c>
      <c r="AT2256" s="17" t="s">
        <v>3893</v>
      </c>
      <c r="DN2256" s="17">
        <f>COUNTIF(AU2256:DM2256, "X")</f>
        <v>0</v>
      </c>
    </row>
    <row r="2257" spans="1:118" s="17" customFormat="1">
      <c r="A2257" s="17" t="s">
        <v>18453</v>
      </c>
      <c r="B2257" s="17">
        <v>55</v>
      </c>
      <c r="C2257" s="17">
        <v>135131</v>
      </c>
      <c r="D2257" s="17" t="s">
        <v>7240</v>
      </c>
      <c r="E2257" s="17" t="s">
        <v>3913</v>
      </c>
      <c r="F2257" s="17" t="s">
        <v>99</v>
      </c>
      <c r="H2257" s="309">
        <v>19564</v>
      </c>
      <c r="I2257" s="309">
        <v>38527</v>
      </c>
      <c r="J2257" s="17" t="s">
        <v>3888</v>
      </c>
      <c r="L2257" s="17" t="s">
        <v>18362</v>
      </c>
      <c r="N2257" s="17" t="s">
        <v>182</v>
      </c>
      <c r="O2257" s="17" t="s">
        <v>15</v>
      </c>
      <c r="P2257" s="17">
        <v>45326</v>
      </c>
      <c r="AF2257" s="17">
        <v>15</v>
      </c>
      <c r="AG2257" s="17">
        <v>2</v>
      </c>
      <c r="AH2257" s="17" t="s">
        <v>11926</v>
      </c>
      <c r="AK2257" s="17" t="s">
        <v>11927</v>
      </c>
      <c r="AM2257" s="17" t="s">
        <v>2614</v>
      </c>
      <c r="AN2257" s="17" t="s">
        <v>18350</v>
      </c>
      <c r="AO2257" s="17">
        <v>3</v>
      </c>
      <c r="AP2257" s="17">
        <v>80</v>
      </c>
      <c r="AQ2257" s="17">
        <v>5</v>
      </c>
      <c r="AR2257" s="17" t="s">
        <v>18351</v>
      </c>
      <c r="BQ2257" s="17" t="s">
        <v>30</v>
      </c>
      <c r="BS2257" s="17" t="s">
        <v>3901</v>
      </c>
      <c r="BY2257" s="17" t="s">
        <v>3901</v>
      </c>
      <c r="CC2257" s="17" t="s">
        <v>3901</v>
      </c>
      <c r="CF2257" s="17" t="s">
        <v>3901</v>
      </c>
      <c r="CH2257" s="17" t="s">
        <v>3901</v>
      </c>
      <c r="CU2257" s="17" t="s">
        <v>3901</v>
      </c>
      <c r="DN2257" s="17">
        <f>COUNTIF(AU2257:DM2257, "X")</f>
        <v>6</v>
      </c>
    </row>
    <row r="2258" spans="1:118" s="17" customFormat="1">
      <c r="A2258" s="17" t="s">
        <v>5708</v>
      </c>
      <c r="B2258" s="17">
        <v>55</v>
      </c>
      <c r="C2258" s="17">
        <v>135174</v>
      </c>
      <c r="D2258" s="17" t="s">
        <v>5709</v>
      </c>
      <c r="E2258" s="17" t="s">
        <v>147</v>
      </c>
      <c r="F2258" s="17" t="s">
        <v>174</v>
      </c>
      <c r="H2258" s="309">
        <v>24961</v>
      </c>
      <c r="I2258" s="309">
        <v>42444</v>
      </c>
      <c r="J2258" s="17" t="s">
        <v>3888</v>
      </c>
      <c r="L2258" s="17" t="s">
        <v>5710</v>
      </c>
      <c r="N2258" s="17" t="s">
        <v>19</v>
      </c>
      <c r="O2258" s="17" t="s">
        <v>15</v>
      </c>
      <c r="P2258" s="17">
        <v>45356</v>
      </c>
      <c r="AC2258" s="17" t="s">
        <v>3890</v>
      </c>
      <c r="AD2258" s="17" t="s">
        <v>3891</v>
      </c>
      <c r="AF2258" s="17">
        <v>8</v>
      </c>
      <c r="AG2258" s="17">
        <v>2</v>
      </c>
      <c r="AM2258" s="17" t="s">
        <v>105</v>
      </c>
      <c r="AN2258" s="17" t="s">
        <v>5515</v>
      </c>
      <c r="AO2258" s="17">
        <v>3</v>
      </c>
      <c r="AP2258" s="17">
        <v>80</v>
      </c>
      <c r="AQ2258" s="17">
        <v>5</v>
      </c>
      <c r="AT2258" s="17" t="s">
        <v>5516</v>
      </c>
      <c r="CR2258" s="17" t="s">
        <v>21</v>
      </c>
      <c r="DA2258" s="17" t="s">
        <v>3901</v>
      </c>
      <c r="DN2258" s="17">
        <f>COUNTIF(AU2258:DM2258, "X")</f>
        <v>1</v>
      </c>
    </row>
    <row r="2259" spans="1:118" s="17" customFormat="1">
      <c r="A2259" s="17" t="s">
        <v>24754</v>
      </c>
      <c r="B2259" s="17">
        <v>55</v>
      </c>
      <c r="C2259" s="17">
        <v>135179</v>
      </c>
      <c r="D2259" s="17" t="s">
        <v>1307</v>
      </c>
      <c r="E2259" s="17" t="s">
        <v>456</v>
      </c>
      <c r="F2259" s="17" t="s">
        <v>229</v>
      </c>
      <c r="H2259" s="309">
        <v>31890</v>
      </c>
      <c r="I2259" s="309">
        <v>42473</v>
      </c>
      <c r="J2259" s="17" t="s">
        <v>3888</v>
      </c>
      <c r="L2259" s="17" t="s">
        <v>24755</v>
      </c>
      <c r="N2259" s="17" t="s">
        <v>31</v>
      </c>
      <c r="O2259" s="17" t="s">
        <v>15</v>
      </c>
      <c r="P2259" s="17">
        <v>45373</v>
      </c>
      <c r="AC2259" s="17" t="s">
        <v>9895</v>
      </c>
      <c r="AD2259" s="17" t="s">
        <v>9896</v>
      </c>
      <c r="AF2259" s="17">
        <v>8</v>
      </c>
      <c r="AG2259" s="17">
        <v>2</v>
      </c>
      <c r="AM2259" s="17" t="s">
        <v>268</v>
      </c>
      <c r="AN2259" s="17" t="s">
        <v>24751</v>
      </c>
      <c r="AO2259" s="17">
        <v>3</v>
      </c>
      <c r="AP2259" s="17">
        <v>80</v>
      </c>
      <c r="AQ2259" s="17">
        <v>5</v>
      </c>
      <c r="AR2259" s="17" t="s">
        <v>9898</v>
      </c>
      <c r="AT2259" s="17" t="s">
        <v>14152</v>
      </c>
      <c r="DN2259" s="17">
        <f>COUNTIF(AU2259:DM2259, "X")</f>
        <v>0</v>
      </c>
    </row>
    <row r="2260" spans="1:118" s="17" customFormat="1">
      <c r="A2260" s="523" t="s">
        <v>1909</v>
      </c>
      <c r="B2260" s="17">
        <v>55</v>
      </c>
      <c r="C2260" s="17">
        <v>135221</v>
      </c>
      <c r="D2260" s="17" t="s">
        <v>1400</v>
      </c>
      <c r="E2260" s="17" t="s">
        <v>509</v>
      </c>
      <c r="F2260" s="17" t="s">
        <v>135</v>
      </c>
      <c r="H2260" s="309">
        <v>17758</v>
      </c>
      <c r="I2260" s="309">
        <v>38532</v>
      </c>
      <c r="J2260" s="17" t="s">
        <v>3888</v>
      </c>
      <c r="L2260" s="17" t="s">
        <v>1910</v>
      </c>
      <c r="N2260" s="17" t="s">
        <v>14</v>
      </c>
      <c r="O2260" s="17" t="s">
        <v>15</v>
      </c>
      <c r="P2260" s="17">
        <v>45371</v>
      </c>
      <c r="AF2260" s="17">
        <v>15</v>
      </c>
      <c r="AG2260" s="17">
        <v>2</v>
      </c>
      <c r="AI2260" s="17" t="s">
        <v>10178</v>
      </c>
      <c r="AM2260" s="17" t="s">
        <v>219</v>
      </c>
      <c r="AN2260" s="17" t="s">
        <v>19675</v>
      </c>
      <c r="AO2260" s="17">
        <v>3</v>
      </c>
      <c r="AP2260" s="17">
        <v>80</v>
      </c>
      <c r="AQ2260" s="17">
        <v>5</v>
      </c>
      <c r="AR2260" s="17" t="s">
        <v>10180</v>
      </c>
      <c r="AV2260" s="17" t="s">
        <v>3901</v>
      </c>
      <c r="AX2260" s="17" t="s">
        <v>3901</v>
      </c>
      <c r="AZ2260" s="17" t="s">
        <v>3901</v>
      </c>
      <c r="BB2260" s="17" t="s">
        <v>3901</v>
      </c>
      <c r="BD2260" s="17" t="s">
        <v>3901</v>
      </c>
      <c r="BH2260" s="17" t="s">
        <v>3901</v>
      </c>
      <c r="BJ2260" s="17" t="s">
        <v>3901</v>
      </c>
      <c r="BK2260" s="17" t="s">
        <v>3901</v>
      </c>
      <c r="BS2260" s="17" t="s">
        <v>3901</v>
      </c>
      <c r="BY2260" s="17" t="s">
        <v>3901</v>
      </c>
      <c r="CF2260" s="17" t="s">
        <v>3901</v>
      </c>
      <c r="CH2260" s="17" t="s">
        <v>3901</v>
      </c>
      <c r="CL2260" s="17" t="s">
        <v>3901</v>
      </c>
      <c r="CM2260" s="17" t="s">
        <v>3901</v>
      </c>
      <c r="CN2260" s="17" t="s">
        <v>3901</v>
      </c>
      <c r="CQ2260" s="17" t="s">
        <v>3901</v>
      </c>
      <c r="CR2260" s="17" t="s">
        <v>3901</v>
      </c>
      <c r="CU2260" s="17" t="s">
        <v>3901</v>
      </c>
      <c r="CX2260" s="17" t="s">
        <v>3901</v>
      </c>
      <c r="DA2260" s="17" t="s">
        <v>3901</v>
      </c>
      <c r="DD2260" s="17" t="s">
        <v>3901</v>
      </c>
      <c r="DF2260" s="17" t="s">
        <v>3901</v>
      </c>
      <c r="DN2260" s="17">
        <f>COUNTIF(AU2260:DM2260, "X")</f>
        <v>22</v>
      </c>
    </row>
    <row r="2261" spans="1:118" s="17" customFormat="1">
      <c r="A2261" s="17" t="s">
        <v>13721</v>
      </c>
      <c r="B2261" s="17">
        <v>55</v>
      </c>
      <c r="C2261" s="17">
        <v>135235</v>
      </c>
      <c r="D2261" s="17" t="s">
        <v>170</v>
      </c>
      <c r="E2261" s="17" t="s">
        <v>582</v>
      </c>
      <c r="F2261" s="17" t="s">
        <v>13722</v>
      </c>
      <c r="H2261" s="309">
        <v>31802</v>
      </c>
      <c r="I2261" s="309">
        <v>38545</v>
      </c>
      <c r="J2261" s="17" t="s">
        <v>3888</v>
      </c>
      <c r="L2261" s="17" t="s">
        <v>13723</v>
      </c>
      <c r="N2261" s="17" t="s">
        <v>31</v>
      </c>
      <c r="O2261" s="17" t="s">
        <v>15</v>
      </c>
      <c r="P2261" s="17">
        <v>45373</v>
      </c>
      <c r="AC2261" s="17" t="s">
        <v>9895</v>
      </c>
      <c r="AD2261" s="17" t="s">
        <v>9896</v>
      </c>
      <c r="AF2261" s="17">
        <v>15</v>
      </c>
      <c r="AG2261" s="17">
        <v>2</v>
      </c>
      <c r="AM2261" s="17" t="s">
        <v>240</v>
      </c>
      <c r="AN2261" s="17" t="s">
        <v>13567</v>
      </c>
      <c r="AO2261" s="17">
        <v>3</v>
      </c>
      <c r="AP2261" s="17">
        <v>80</v>
      </c>
      <c r="AQ2261" s="17">
        <v>5</v>
      </c>
      <c r="AR2261" s="17" t="s">
        <v>9898</v>
      </c>
      <c r="AT2261" s="17" t="s">
        <v>12990</v>
      </c>
      <c r="BQ2261" s="17" t="s">
        <v>30</v>
      </c>
      <c r="CH2261" s="17" t="s">
        <v>3901</v>
      </c>
      <c r="CM2261" s="17" t="s">
        <v>21</v>
      </c>
      <c r="CR2261" s="17" t="s">
        <v>30</v>
      </c>
      <c r="CU2261" s="17" t="s">
        <v>3901</v>
      </c>
      <c r="DN2261" s="17">
        <f>COUNTIF(AU2261:DM2261, "X")</f>
        <v>2</v>
      </c>
    </row>
    <row r="2262" spans="1:118" s="17" customFormat="1">
      <c r="A2262" s="17" t="s">
        <v>14830</v>
      </c>
      <c r="B2262" s="17">
        <v>55</v>
      </c>
      <c r="C2262" s="17">
        <v>135242</v>
      </c>
      <c r="D2262" s="17" t="s">
        <v>4456</v>
      </c>
      <c r="E2262" s="17" t="s">
        <v>14831</v>
      </c>
      <c r="F2262" s="17" t="s">
        <v>415</v>
      </c>
      <c r="H2262" s="309">
        <v>31964</v>
      </c>
      <c r="I2262" s="309">
        <v>38546</v>
      </c>
      <c r="J2262" s="17" t="s">
        <v>3888</v>
      </c>
      <c r="L2262" s="17" t="s">
        <v>14832</v>
      </c>
      <c r="N2262" s="17" t="s">
        <v>31</v>
      </c>
      <c r="O2262" s="17" t="s">
        <v>15</v>
      </c>
      <c r="P2262" s="17">
        <v>45373</v>
      </c>
      <c r="Q2262" s="17">
        <v>3112</v>
      </c>
      <c r="AC2262" s="17" t="s">
        <v>9895</v>
      </c>
      <c r="AD2262" s="17" t="s">
        <v>9896</v>
      </c>
      <c r="AF2262" s="17">
        <v>8</v>
      </c>
      <c r="AG2262" s="17">
        <v>2</v>
      </c>
      <c r="AM2262" s="17" t="s">
        <v>335</v>
      </c>
      <c r="AN2262" s="17" t="s">
        <v>14693</v>
      </c>
      <c r="AO2262" s="17">
        <v>3</v>
      </c>
      <c r="AP2262" s="17">
        <v>80</v>
      </c>
      <c r="AQ2262" s="17">
        <v>5</v>
      </c>
      <c r="AR2262" s="17" t="s">
        <v>9898</v>
      </c>
      <c r="AT2262" s="17" t="s">
        <v>14152</v>
      </c>
      <c r="BH2262" s="17" t="s">
        <v>3901</v>
      </c>
      <c r="BK2262" s="17" t="s">
        <v>3901</v>
      </c>
      <c r="BS2262" s="17" t="s">
        <v>3901</v>
      </c>
      <c r="CH2262" s="17" t="s">
        <v>3901</v>
      </c>
      <c r="CQ2262" s="17" t="s">
        <v>3901</v>
      </c>
      <c r="CU2262" s="17" t="s">
        <v>3901</v>
      </c>
      <c r="DA2262" s="17" t="s">
        <v>3901</v>
      </c>
      <c r="DN2262" s="17">
        <f>COUNTIF(AU2262:DM2262, "X")</f>
        <v>7</v>
      </c>
    </row>
    <row r="2263" spans="1:118" s="17" customFormat="1">
      <c r="A2263" s="17" t="s">
        <v>14537</v>
      </c>
      <c r="B2263" s="17">
        <v>55</v>
      </c>
      <c r="C2263" s="17">
        <v>135243</v>
      </c>
      <c r="D2263" s="17" t="s">
        <v>8498</v>
      </c>
      <c r="E2263" s="17" t="s">
        <v>122</v>
      </c>
      <c r="F2263" s="17" t="s">
        <v>6288</v>
      </c>
      <c r="G2263" s="17" t="s">
        <v>203</v>
      </c>
      <c r="H2263" s="309">
        <v>30145</v>
      </c>
      <c r="I2263" s="309">
        <v>43949</v>
      </c>
      <c r="J2263" s="17" t="s">
        <v>3888</v>
      </c>
      <c r="L2263" s="17" t="s">
        <v>14538</v>
      </c>
      <c r="N2263" s="17" t="s">
        <v>31</v>
      </c>
      <c r="O2263" s="17" t="s">
        <v>15</v>
      </c>
      <c r="P2263" s="17">
        <v>45373</v>
      </c>
      <c r="AC2263" s="17" t="s">
        <v>9895</v>
      </c>
      <c r="AD2263" s="17" t="s">
        <v>9896</v>
      </c>
      <c r="AF2263" s="17">
        <v>15</v>
      </c>
      <c r="AG2263" s="17">
        <v>2</v>
      </c>
      <c r="AM2263" s="17" t="s">
        <v>108</v>
      </c>
      <c r="AN2263" s="17" t="s">
        <v>14364</v>
      </c>
      <c r="AO2263" s="17">
        <v>3</v>
      </c>
      <c r="AP2263" s="17">
        <v>80</v>
      </c>
      <c r="AQ2263" s="17">
        <v>5</v>
      </c>
      <c r="AR2263" s="17" t="s">
        <v>9898</v>
      </c>
      <c r="AT2263" s="17" t="s">
        <v>14152</v>
      </c>
      <c r="DN2263" s="17">
        <f>COUNTIF(AU2263:DM2263, "X")</f>
        <v>0</v>
      </c>
    </row>
    <row r="2264" spans="1:118" s="17" customFormat="1">
      <c r="A2264" s="17" t="s">
        <v>5497</v>
      </c>
      <c r="B2264" s="17">
        <v>55</v>
      </c>
      <c r="C2264" s="17">
        <v>135254</v>
      </c>
      <c r="D2264" s="17" t="s">
        <v>5498</v>
      </c>
      <c r="E2264" s="17" t="s">
        <v>254</v>
      </c>
      <c r="F2264" s="17" t="s">
        <v>70</v>
      </c>
      <c r="H2264" s="309">
        <v>28910</v>
      </c>
      <c r="I2264" s="309">
        <v>38549</v>
      </c>
      <c r="J2264" s="17" t="s">
        <v>3888</v>
      </c>
      <c r="L2264" s="17" t="s">
        <v>5499</v>
      </c>
      <c r="N2264" s="17" t="s">
        <v>19</v>
      </c>
      <c r="O2264" s="17" t="s">
        <v>15</v>
      </c>
      <c r="P2264" s="17">
        <v>45356</v>
      </c>
      <c r="AC2264" s="17" t="s">
        <v>3890</v>
      </c>
      <c r="AD2264" s="17" t="s">
        <v>3891</v>
      </c>
      <c r="AF2264" s="17">
        <v>8</v>
      </c>
      <c r="AG2264" s="17">
        <v>2</v>
      </c>
      <c r="AM2264" s="17" t="s">
        <v>2603</v>
      </c>
      <c r="AN2264" s="17" t="s">
        <v>5023</v>
      </c>
      <c r="AO2264" s="17">
        <v>3</v>
      </c>
      <c r="AP2264" s="17">
        <v>80</v>
      </c>
      <c r="AQ2264" s="17">
        <v>5</v>
      </c>
      <c r="AT2264" s="17" t="s">
        <v>3893</v>
      </c>
      <c r="AV2264" s="17" t="s">
        <v>3901</v>
      </c>
      <c r="BK2264" s="17" t="s">
        <v>3901</v>
      </c>
      <c r="BQ2264" s="17" t="s">
        <v>21</v>
      </c>
      <c r="BS2264" s="17" t="s">
        <v>3901</v>
      </c>
      <c r="BY2264" s="17" t="s">
        <v>3901</v>
      </c>
      <c r="CF2264" s="17" t="s">
        <v>3901</v>
      </c>
      <c r="CH2264" s="17" t="s">
        <v>3901</v>
      </c>
      <c r="CR2264" s="17" t="s">
        <v>21</v>
      </c>
      <c r="CU2264" s="17" t="s">
        <v>3901</v>
      </c>
      <c r="DN2264" s="17">
        <f>COUNTIF(AU2264:DM2264, "X")</f>
        <v>7</v>
      </c>
    </row>
    <row r="2265" spans="1:118" s="17" customFormat="1">
      <c r="A2265" s="17" t="s">
        <v>20123</v>
      </c>
      <c r="B2265" s="17">
        <v>55</v>
      </c>
      <c r="C2265" s="17">
        <v>135347</v>
      </c>
      <c r="D2265" s="17" t="s">
        <v>20124</v>
      </c>
      <c r="E2265" s="17" t="s">
        <v>6701</v>
      </c>
      <c r="F2265" s="17" t="s">
        <v>65</v>
      </c>
      <c r="H2265" s="309">
        <v>21052</v>
      </c>
      <c r="I2265" s="309">
        <v>38563</v>
      </c>
      <c r="J2265" s="17" t="s">
        <v>3888</v>
      </c>
      <c r="L2265" s="17" t="s">
        <v>20125</v>
      </c>
      <c r="N2265" s="17" t="s">
        <v>14</v>
      </c>
      <c r="O2265" s="17" t="s">
        <v>15</v>
      </c>
      <c r="P2265" s="17">
        <v>45371</v>
      </c>
      <c r="AF2265" s="17">
        <v>8</v>
      </c>
      <c r="AG2265" s="17">
        <v>2</v>
      </c>
      <c r="AI2265" s="17" t="s">
        <v>10178</v>
      </c>
      <c r="AM2265" s="17" t="s">
        <v>180</v>
      </c>
      <c r="AN2265" s="17" t="s">
        <v>20012</v>
      </c>
      <c r="AO2265" s="17">
        <v>3</v>
      </c>
      <c r="AP2265" s="17">
        <v>80</v>
      </c>
      <c r="AQ2265" s="17">
        <v>5</v>
      </c>
      <c r="AR2265" s="17" t="s">
        <v>10180</v>
      </c>
      <c r="BJ2265" s="17" t="s">
        <v>21</v>
      </c>
      <c r="BK2265" s="17" t="s">
        <v>3901</v>
      </c>
      <c r="CC2265" s="17" t="s">
        <v>3901</v>
      </c>
      <c r="CH2265" s="17" t="s">
        <v>3901</v>
      </c>
      <c r="CU2265" s="17" t="s">
        <v>3901</v>
      </c>
      <c r="DN2265" s="17">
        <f>COUNTIF(AU2265:DM2265, "X")</f>
        <v>4</v>
      </c>
    </row>
    <row r="2266" spans="1:118" s="17" customFormat="1">
      <c r="A2266" s="17" t="s">
        <v>12565</v>
      </c>
      <c r="B2266" s="17">
        <v>55</v>
      </c>
      <c r="C2266" s="17">
        <v>135349</v>
      </c>
      <c r="D2266" s="17" t="s">
        <v>12468</v>
      </c>
      <c r="E2266" s="17" t="s">
        <v>119</v>
      </c>
      <c r="F2266" s="17" t="s">
        <v>17</v>
      </c>
      <c r="H2266" s="309">
        <v>31854</v>
      </c>
      <c r="I2266" s="309">
        <v>38563</v>
      </c>
      <c r="J2266" s="17" t="s">
        <v>3888</v>
      </c>
      <c r="L2266" s="17" t="s">
        <v>12470</v>
      </c>
      <c r="N2266" s="17" t="s">
        <v>31</v>
      </c>
      <c r="O2266" s="17" t="s">
        <v>15</v>
      </c>
      <c r="P2266" s="17">
        <v>45373</v>
      </c>
      <c r="AC2266" s="17" t="s">
        <v>9895</v>
      </c>
      <c r="AD2266" s="17" t="s">
        <v>9896</v>
      </c>
      <c r="AF2266" s="17">
        <v>8</v>
      </c>
      <c r="AG2266" s="17">
        <v>2</v>
      </c>
      <c r="AM2266" s="17" t="s">
        <v>222</v>
      </c>
      <c r="AN2266" s="17" t="s">
        <v>12432</v>
      </c>
      <c r="AO2266" s="17">
        <v>3</v>
      </c>
      <c r="AP2266" s="17">
        <v>80</v>
      </c>
      <c r="AQ2266" s="17">
        <v>5</v>
      </c>
      <c r="AR2266" s="17" t="s">
        <v>9898</v>
      </c>
      <c r="AT2266" s="17" t="s">
        <v>11929</v>
      </c>
      <c r="BS2266" s="17" t="s">
        <v>3901</v>
      </c>
      <c r="BY2266" s="17" t="s">
        <v>3901</v>
      </c>
      <c r="CH2266" s="17" t="s">
        <v>3901</v>
      </c>
      <c r="CQ2266" s="17" t="s">
        <v>3901</v>
      </c>
      <c r="CU2266" s="17" t="s">
        <v>3901</v>
      </c>
      <c r="DN2266" s="17">
        <f>COUNTIF(AU2266:DM2266, "X")</f>
        <v>5</v>
      </c>
    </row>
    <row r="2267" spans="1:118" s="17" customFormat="1">
      <c r="A2267" s="17" t="s">
        <v>14621</v>
      </c>
      <c r="B2267" s="17">
        <v>55</v>
      </c>
      <c r="C2267" s="17">
        <v>135364</v>
      </c>
      <c r="D2267" s="17" t="s">
        <v>14622</v>
      </c>
      <c r="E2267" s="17" t="s">
        <v>10114</v>
      </c>
      <c r="F2267" s="17" t="s">
        <v>14623</v>
      </c>
      <c r="H2267" s="309">
        <v>29390</v>
      </c>
      <c r="I2267" s="309">
        <v>38568</v>
      </c>
      <c r="J2267" s="17" t="s">
        <v>3888</v>
      </c>
      <c r="L2267" s="17" t="s">
        <v>14545</v>
      </c>
      <c r="N2267" s="17" t="s">
        <v>31</v>
      </c>
      <c r="O2267" s="17" t="s">
        <v>15</v>
      </c>
      <c r="P2267" s="17">
        <v>45373</v>
      </c>
      <c r="AC2267" s="17" t="s">
        <v>9895</v>
      </c>
      <c r="AD2267" s="17" t="s">
        <v>9896</v>
      </c>
      <c r="AF2267" s="17">
        <v>15</v>
      </c>
      <c r="AG2267" s="17">
        <v>2</v>
      </c>
      <c r="AM2267" s="17" t="s">
        <v>108</v>
      </c>
      <c r="AN2267" s="17" t="s">
        <v>14364</v>
      </c>
      <c r="AO2267" s="17">
        <v>3</v>
      </c>
      <c r="AP2267" s="17">
        <v>80</v>
      </c>
      <c r="AQ2267" s="17">
        <v>5</v>
      </c>
      <c r="AR2267" s="17" t="s">
        <v>9898</v>
      </c>
      <c r="AT2267" s="17" t="s">
        <v>14152</v>
      </c>
      <c r="DN2267" s="17">
        <f>COUNTIF(AU2267:DM2267, "X")</f>
        <v>0</v>
      </c>
    </row>
    <row r="2268" spans="1:118" s="17" customFormat="1">
      <c r="A2268" s="17" t="s">
        <v>22905</v>
      </c>
      <c r="B2268" s="17">
        <v>55</v>
      </c>
      <c r="C2268" s="17">
        <v>115361</v>
      </c>
      <c r="D2268" s="17" t="s">
        <v>22906</v>
      </c>
      <c r="E2268" s="17" t="s">
        <v>4316</v>
      </c>
      <c r="F2268" s="17" t="s">
        <v>65</v>
      </c>
      <c r="H2268" s="309">
        <v>23194</v>
      </c>
      <c r="I2268" s="309">
        <v>42303</v>
      </c>
      <c r="J2268" s="17" t="s">
        <v>3888</v>
      </c>
      <c r="L2268" s="17" t="s">
        <v>22907</v>
      </c>
      <c r="N2268" s="17" t="s">
        <v>205</v>
      </c>
      <c r="O2268" s="17" t="s">
        <v>15</v>
      </c>
      <c r="P2268" s="17">
        <v>45337</v>
      </c>
      <c r="T2268" s="17" t="s">
        <v>22908</v>
      </c>
      <c r="V2268" s="17" t="s">
        <v>205</v>
      </c>
      <c r="W2268" s="17" t="s">
        <v>15</v>
      </c>
      <c r="X2268" s="17">
        <v>45337</v>
      </c>
      <c r="AF2268" s="17">
        <v>8</v>
      </c>
      <c r="AG2268" s="17">
        <v>2</v>
      </c>
      <c r="AI2268" s="17" t="s">
        <v>20542</v>
      </c>
      <c r="AM2268" s="17" t="s">
        <v>253</v>
      </c>
      <c r="AN2268" s="17" t="s">
        <v>22821</v>
      </c>
      <c r="AO2268" s="17">
        <v>3</v>
      </c>
      <c r="AP2268" s="17">
        <v>80</v>
      </c>
      <c r="AQ2268" s="17">
        <v>5</v>
      </c>
      <c r="AR2268" s="17" t="s">
        <v>22585</v>
      </c>
      <c r="AS2268" s="17" t="s">
        <v>22824</v>
      </c>
      <c r="AV2268" s="17" t="s">
        <v>3901</v>
      </c>
      <c r="BD2268" s="17" t="s">
        <v>3901</v>
      </c>
      <c r="DN2268" s="17">
        <f>COUNTIF(AU2268:DM2268, "X")</f>
        <v>2</v>
      </c>
    </row>
    <row r="2269" spans="1:118" s="17" customFormat="1">
      <c r="A2269" s="17" t="s">
        <v>22202</v>
      </c>
      <c r="B2269" s="17">
        <v>55</v>
      </c>
      <c r="C2269" s="17">
        <v>135382</v>
      </c>
      <c r="D2269" s="17" t="s">
        <v>21563</v>
      </c>
      <c r="E2269" s="17" t="s">
        <v>73</v>
      </c>
      <c r="F2269" s="17" t="s">
        <v>22</v>
      </c>
      <c r="H2269" s="309">
        <v>29354</v>
      </c>
      <c r="I2269" s="309">
        <v>43864</v>
      </c>
      <c r="J2269" s="17" t="s">
        <v>3888</v>
      </c>
      <c r="L2269" s="17" t="s">
        <v>22203</v>
      </c>
      <c r="N2269" s="17" t="s">
        <v>19</v>
      </c>
      <c r="O2269" s="17" t="s">
        <v>15</v>
      </c>
      <c r="P2269" s="17">
        <v>45356</v>
      </c>
      <c r="AD2269" s="17" t="s">
        <v>3891</v>
      </c>
      <c r="AF2269" s="17">
        <v>15</v>
      </c>
      <c r="AG2269" s="17">
        <v>2</v>
      </c>
      <c r="AM2269" s="17" t="s">
        <v>246</v>
      </c>
      <c r="AN2269" s="17" t="s">
        <v>22149</v>
      </c>
      <c r="AO2269" s="17">
        <v>3</v>
      </c>
      <c r="AP2269" s="17">
        <v>80</v>
      </c>
      <c r="AQ2269" s="17">
        <v>5</v>
      </c>
      <c r="AR2269" s="17" t="s">
        <v>22150</v>
      </c>
      <c r="DN2269" s="17">
        <f>COUNTIF(AU2269:DM2269, "X")</f>
        <v>0</v>
      </c>
    </row>
    <row r="2270" spans="1:118" s="17" customFormat="1">
      <c r="A2270" s="17" t="s">
        <v>8775</v>
      </c>
      <c r="B2270" s="17">
        <v>55</v>
      </c>
      <c r="C2270" s="17">
        <v>135393</v>
      </c>
      <c r="D2270" s="17" t="s">
        <v>8228</v>
      </c>
      <c r="E2270" s="17" t="s">
        <v>112</v>
      </c>
      <c r="F2270" s="17" t="s">
        <v>65</v>
      </c>
      <c r="H2270" s="309">
        <v>21498</v>
      </c>
      <c r="I2270" s="309">
        <v>41219</v>
      </c>
      <c r="J2270" s="17" t="s">
        <v>3888</v>
      </c>
      <c r="L2270" s="17" t="s">
        <v>8776</v>
      </c>
      <c r="N2270" s="17" t="s">
        <v>19</v>
      </c>
      <c r="O2270" s="17" t="s">
        <v>15</v>
      </c>
      <c r="P2270" s="17">
        <v>45356</v>
      </c>
      <c r="AC2270" s="17" t="s">
        <v>3890</v>
      </c>
      <c r="AD2270" s="17" t="s">
        <v>3891</v>
      </c>
      <c r="AF2270" s="17">
        <v>8</v>
      </c>
      <c r="AG2270" s="17">
        <v>2</v>
      </c>
      <c r="AM2270" s="17" t="s">
        <v>2608</v>
      </c>
      <c r="AN2270" s="17" t="s">
        <v>8704</v>
      </c>
      <c r="AO2270" s="17">
        <v>3</v>
      </c>
      <c r="AP2270" s="17">
        <v>80</v>
      </c>
      <c r="AQ2270" s="17">
        <v>5</v>
      </c>
      <c r="AT2270" s="17" t="s">
        <v>7979</v>
      </c>
      <c r="DN2270" s="17">
        <f>COUNTIF(AU2270:DM2270, "X")</f>
        <v>0</v>
      </c>
    </row>
    <row r="2271" spans="1:118" s="17" customFormat="1">
      <c r="A2271" s="17" t="s">
        <v>26141</v>
      </c>
      <c r="B2271" s="17">
        <v>55</v>
      </c>
      <c r="C2271" s="17">
        <v>135396</v>
      </c>
      <c r="D2271" s="17" t="s">
        <v>5915</v>
      </c>
      <c r="E2271" s="17" t="s">
        <v>279</v>
      </c>
      <c r="F2271" s="17" t="s">
        <v>58</v>
      </c>
      <c r="H2271" s="309">
        <v>22132</v>
      </c>
      <c r="I2271" s="309">
        <v>38584</v>
      </c>
      <c r="J2271" s="17" t="s">
        <v>3888</v>
      </c>
      <c r="L2271" s="17" t="s">
        <v>26142</v>
      </c>
      <c r="N2271" s="17" t="s">
        <v>19</v>
      </c>
      <c r="O2271" s="17" t="s">
        <v>15</v>
      </c>
      <c r="P2271" s="17">
        <v>45356</v>
      </c>
      <c r="AD2271" s="17" t="s">
        <v>3891</v>
      </c>
      <c r="AF2271" s="17">
        <v>8</v>
      </c>
      <c r="AG2271" s="17">
        <v>2</v>
      </c>
      <c r="AM2271" s="17" t="s">
        <v>20</v>
      </c>
      <c r="AN2271" s="17" t="s">
        <v>26023</v>
      </c>
      <c r="AO2271" s="17">
        <v>3</v>
      </c>
      <c r="AP2271" s="17">
        <v>80</v>
      </c>
      <c r="AQ2271" s="17">
        <v>5</v>
      </c>
      <c r="AR2271" s="17" t="s">
        <v>22150</v>
      </c>
      <c r="CX2271" s="17" t="s">
        <v>3901</v>
      </c>
      <c r="DN2271" s="17">
        <f>COUNTIF(AU2271:DM2271, "X")</f>
        <v>1</v>
      </c>
    </row>
    <row r="2272" spans="1:118" s="17" customFormat="1">
      <c r="A2272" s="17" t="s">
        <v>11614</v>
      </c>
      <c r="B2272" s="17">
        <v>55</v>
      </c>
      <c r="C2272" s="17">
        <v>135420</v>
      </c>
      <c r="D2272" s="17" t="s">
        <v>11615</v>
      </c>
      <c r="E2272" s="17" t="s">
        <v>125</v>
      </c>
      <c r="F2272" s="17" t="s">
        <v>65</v>
      </c>
      <c r="H2272" s="309">
        <v>15569</v>
      </c>
      <c r="I2272" s="309">
        <v>38560</v>
      </c>
      <c r="J2272" s="17" t="s">
        <v>3888</v>
      </c>
      <c r="L2272" s="17" t="s">
        <v>11616</v>
      </c>
      <c r="N2272" s="17" t="s">
        <v>14</v>
      </c>
      <c r="O2272" s="17" t="s">
        <v>15</v>
      </c>
      <c r="P2272" s="17">
        <v>45371</v>
      </c>
      <c r="AC2272" s="17" t="s">
        <v>14</v>
      </c>
      <c r="AF2272" s="17">
        <v>8</v>
      </c>
      <c r="AG2272" s="17">
        <v>2</v>
      </c>
      <c r="AI2272" s="17" t="s">
        <v>10178</v>
      </c>
      <c r="AM2272" s="17" t="s">
        <v>68</v>
      </c>
      <c r="AN2272" s="17" t="s">
        <v>11517</v>
      </c>
      <c r="AO2272" s="17">
        <v>3</v>
      </c>
      <c r="AP2272" s="17">
        <v>80</v>
      </c>
      <c r="AQ2272" s="17">
        <v>5</v>
      </c>
      <c r="AR2272" s="17" t="s">
        <v>10180</v>
      </c>
      <c r="AV2272" s="17" t="s">
        <v>3901</v>
      </c>
      <c r="AZ2272" s="17" t="s">
        <v>3901</v>
      </c>
      <c r="BA2272" s="17" t="s">
        <v>3901</v>
      </c>
      <c r="BQ2272" s="17" t="s">
        <v>30</v>
      </c>
      <c r="BS2272" s="17" t="s">
        <v>3901</v>
      </c>
      <c r="CF2272" s="17" t="s">
        <v>3901</v>
      </c>
      <c r="CH2272" s="17" t="s">
        <v>3901</v>
      </c>
      <c r="CI2272" s="17" t="s">
        <v>3901</v>
      </c>
      <c r="CN2272" s="17" t="s">
        <v>3901</v>
      </c>
      <c r="CQ2272" s="17" t="s">
        <v>3901</v>
      </c>
      <c r="CR2272" s="17" t="s">
        <v>21</v>
      </c>
      <c r="CU2272" s="17" t="s">
        <v>3901</v>
      </c>
      <c r="DB2272" s="17" t="s">
        <v>3901</v>
      </c>
      <c r="DF2272" s="17" t="s">
        <v>3901</v>
      </c>
      <c r="DN2272" s="17">
        <f>COUNTIF(AU2272:DM2272, "X")</f>
        <v>12</v>
      </c>
    </row>
    <row r="2273" spans="1:118" s="17" customFormat="1">
      <c r="A2273" s="17" t="s">
        <v>8950</v>
      </c>
      <c r="B2273" s="17">
        <v>55</v>
      </c>
      <c r="C2273" s="17">
        <v>135443</v>
      </c>
      <c r="D2273" s="17" t="s">
        <v>99</v>
      </c>
      <c r="E2273" s="17" t="s">
        <v>4161</v>
      </c>
      <c r="F2273" s="17" t="s">
        <v>21</v>
      </c>
      <c r="H2273" s="309">
        <v>31009</v>
      </c>
      <c r="I2273" s="309">
        <v>38547</v>
      </c>
      <c r="J2273" s="17" t="s">
        <v>3888</v>
      </c>
      <c r="L2273" s="17" t="s">
        <v>8951</v>
      </c>
      <c r="N2273" s="17" t="s">
        <v>19</v>
      </c>
      <c r="O2273" s="17" t="s">
        <v>15</v>
      </c>
      <c r="P2273" s="17">
        <v>45356</v>
      </c>
      <c r="AC2273" s="17" t="s">
        <v>3890</v>
      </c>
      <c r="AD2273" s="17" t="s">
        <v>3891</v>
      </c>
      <c r="AF2273" s="17">
        <v>15</v>
      </c>
      <c r="AG2273" s="17">
        <v>2</v>
      </c>
      <c r="AM2273" s="17" t="s">
        <v>2608</v>
      </c>
      <c r="AN2273" s="17" t="s">
        <v>8704</v>
      </c>
      <c r="AO2273" s="17">
        <v>3</v>
      </c>
      <c r="AP2273" s="17">
        <v>80</v>
      </c>
      <c r="AQ2273" s="17">
        <v>5</v>
      </c>
      <c r="AT2273" s="17" t="s">
        <v>7979</v>
      </c>
      <c r="BS2273" s="17" t="s">
        <v>3901</v>
      </c>
      <c r="CH2273" s="17" t="s">
        <v>3901</v>
      </c>
      <c r="DN2273" s="17">
        <f>COUNTIF(AU2273:DM2273, "X")</f>
        <v>2</v>
      </c>
    </row>
    <row r="2274" spans="1:118" s="17" customFormat="1">
      <c r="A2274" s="17" t="s">
        <v>4610</v>
      </c>
      <c r="B2274" s="17">
        <v>55</v>
      </c>
      <c r="C2274" s="17">
        <v>135446</v>
      </c>
      <c r="D2274" s="17" t="s">
        <v>106</v>
      </c>
      <c r="E2274" s="17" t="s">
        <v>73</v>
      </c>
      <c r="F2274" s="17" t="s">
        <v>48</v>
      </c>
      <c r="H2274" s="309">
        <v>23107</v>
      </c>
      <c r="I2274" s="309">
        <v>38553</v>
      </c>
      <c r="J2274" s="17" t="s">
        <v>3888</v>
      </c>
      <c r="L2274" s="17" t="s">
        <v>4611</v>
      </c>
      <c r="N2274" s="17" t="s">
        <v>19</v>
      </c>
      <c r="O2274" s="17" t="s">
        <v>15</v>
      </c>
      <c r="P2274" s="17">
        <v>45356</v>
      </c>
      <c r="AC2274" s="17" t="s">
        <v>3890</v>
      </c>
      <c r="AD2274" s="17" t="s">
        <v>3891</v>
      </c>
      <c r="AF2274" s="17">
        <v>15</v>
      </c>
      <c r="AG2274" s="17">
        <v>2</v>
      </c>
      <c r="AM2274" s="17" t="s">
        <v>2602</v>
      </c>
      <c r="AN2274" s="17" t="s">
        <v>4371</v>
      </c>
      <c r="AO2274" s="17">
        <v>3</v>
      </c>
      <c r="AP2274" s="17">
        <v>80</v>
      </c>
      <c r="AQ2274" s="17">
        <v>5</v>
      </c>
      <c r="AT2274" s="17" t="s">
        <v>3893</v>
      </c>
      <c r="DN2274" s="17">
        <f>COUNTIF(AU2274:DM2274, "X")</f>
        <v>0</v>
      </c>
    </row>
    <row r="2275" spans="1:118" s="17" customFormat="1">
      <c r="A2275" s="17" t="s">
        <v>19250</v>
      </c>
      <c r="B2275" s="17">
        <v>55</v>
      </c>
      <c r="C2275" s="17">
        <v>135510</v>
      </c>
      <c r="D2275" s="17" t="s">
        <v>7422</v>
      </c>
      <c r="E2275" s="17" t="s">
        <v>4129</v>
      </c>
      <c r="F2275" s="17" t="s">
        <v>22</v>
      </c>
      <c r="H2275" s="309">
        <v>30905</v>
      </c>
      <c r="I2275" s="309">
        <v>38576</v>
      </c>
      <c r="J2275" s="17" t="s">
        <v>3888</v>
      </c>
      <c r="L2275" s="17" t="s">
        <v>19251</v>
      </c>
      <c r="N2275" s="17" t="s">
        <v>31</v>
      </c>
      <c r="O2275" s="17" t="s">
        <v>15</v>
      </c>
      <c r="P2275" s="17">
        <v>45373</v>
      </c>
      <c r="Q2275" s="17">
        <v>2721</v>
      </c>
      <c r="AF2275" s="17">
        <v>8</v>
      </c>
      <c r="AG2275" s="17">
        <v>2</v>
      </c>
      <c r="AH2275" s="17" t="s">
        <v>11926</v>
      </c>
      <c r="AK2275" s="17" t="s">
        <v>11927</v>
      </c>
      <c r="AM2275" s="17" t="s">
        <v>34</v>
      </c>
      <c r="AN2275" s="17" t="s">
        <v>19238</v>
      </c>
      <c r="AO2275" s="17">
        <v>3</v>
      </c>
      <c r="AP2275" s="17">
        <v>80</v>
      </c>
      <c r="AQ2275" s="17">
        <v>5</v>
      </c>
      <c r="AR2275" s="17" t="s">
        <v>19239</v>
      </c>
      <c r="DN2275" s="17">
        <f>COUNTIF(AU2275:DM2275, "X")</f>
        <v>0</v>
      </c>
    </row>
    <row r="2276" spans="1:118" s="17" customFormat="1">
      <c r="A2276" s="17" t="s">
        <v>8222</v>
      </c>
      <c r="B2276" s="17">
        <v>55</v>
      </c>
      <c r="C2276" s="17">
        <v>135514</v>
      </c>
      <c r="D2276" s="17" t="s">
        <v>6288</v>
      </c>
      <c r="E2276" s="17" t="s">
        <v>18</v>
      </c>
      <c r="F2276" s="17" t="s">
        <v>33</v>
      </c>
      <c r="H2276" s="309">
        <v>27862</v>
      </c>
      <c r="I2276" s="309">
        <v>44088</v>
      </c>
      <c r="J2276" s="17" t="s">
        <v>3888</v>
      </c>
      <c r="L2276" s="17" t="s">
        <v>8223</v>
      </c>
      <c r="N2276" s="17" t="s">
        <v>19</v>
      </c>
      <c r="O2276" s="17" t="s">
        <v>15</v>
      </c>
      <c r="P2276" s="17">
        <v>45356</v>
      </c>
      <c r="AC2276" s="17" t="s">
        <v>3890</v>
      </c>
      <c r="AD2276" s="17" t="s">
        <v>3891</v>
      </c>
      <c r="AF2276" s="17">
        <v>15</v>
      </c>
      <c r="AG2276" s="17">
        <v>2</v>
      </c>
      <c r="AM2276" s="17" t="s">
        <v>117</v>
      </c>
      <c r="AN2276" s="17" t="s">
        <v>7978</v>
      </c>
      <c r="AO2276" s="17">
        <v>3</v>
      </c>
      <c r="AP2276" s="17">
        <v>80</v>
      </c>
      <c r="AQ2276" s="17">
        <v>5</v>
      </c>
      <c r="AT2276" s="17" t="s">
        <v>7979</v>
      </c>
      <c r="BS2276" s="17" t="s">
        <v>3901</v>
      </c>
      <c r="CH2276" s="17" t="s">
        <v>3901</v>
      </c>
      <c r="DN2276" s="17">
        <f>COUNTIF(AU2276:DM2276, "X")</f>
        <v>2</v>
      </c>
    </row>
    <row r="2277" spans="1:118" s="17" customFormat="1">
      <c r="A2277" s="17" t="s">
        <v>4422</v>
      </c>
      <c r="B2277" s="17">
        <v>55</v>
      </c>
      <c r="C2277" s="17">
        <v>135545</v>
      </c>
      <c r="D2277" s="17" t="s">
        <v>329</v>
      </c>
      <c r="E2277" s="17" t="s">
        <v>626</v>
      </c>
      <c r="F2277" s="17" t="s">
        <v>371</v>
      </c>
      <c r="H2277" s="309">
        <v>25431</v>
      </c>
      <c r="I2277" s="309">
        <v>42311</v>
      </c>
      <c r="J2277" s="17" t="s">
        <v>3888</v>
      </c>
      <c r="L2277" s="17" t="s">
        <v>4423</v>
      </c>
      <c r="N2277" s="17" t="s">
        <v>19</v>
      </c>
      <c r="O2277" s="17" t="s">
        <v>15</v>
      </c>
      <c r="P2277" s="17">
        <v>45356</v>
      </c>
      <c r="AC2277" s="17" t="s">
        <v>3890</v>
      </c>
      <c r="AD2277" s="17" t="s">
        <v>3891</v>
      </c>
      <c r="AF2277" s="17">
        <v>8</v>
      </c>
      <c r="AG2277" s="17">
        <v>2</v>
      </c>
      <c r="AM2277" s="17" t="s">
        <v>2602</v>
      </c>
      <c r="AN2277" s="17" t="s">
        <v>4371</v>
      </c>
      <c r="AO2277" s="17">
        <v>3</v>
      </c>
      <c r="AP2277" s="17">
        <v>80</v>
      </c>
      <c r="AQ2277" s="17">
        <v>5</v>
      </c>
      <c r="AT2277" s="17" t="s">
        <v>3893</v>
      </c>
      <c r="CQ2277" s="17" t="s">
        <v>3901</v>
      </c>
      <c r="CU2277" s="17" t="s">
        <v>3901</v>
      </c>
      <c r="DN2277" s="17">
        <f>COUNTIF(AU2277:DM2277, "X")</f>
        <v>2</v>
      </c>
    </row>
    <row r="2278" spans="1:118" s="17" customFormat="1">
      <c r="A2278" s="17" t="s">
        <v>15680</v>
      </c>
      <c r="B2278" s="17">
        <v>55</v>
      </c>
      <c r="C2278" s="17">
        <v>135611</v>
      </c>
      <c r="D2278" s="17" t="s">
        <v>15681</v>
      </c>
      <c r="E2278" s="17" t="s">
        <v>14023</v>
      </c>
      <c r="F2278" s="17" t="s">
        <v>48</v>
      </c>
      <c r="H2278" s="309">
        <v>21352</v>
      </c>
      <c r="I2278" s="309">
        <v>38589</v>
      </c>
      <c r="J2278" s="17" t="s">
        <v>3888</v>
      </c>
      <c r="L2278" s="17" t="s">
        <v>15682</v>
      </c>
      <c r="N2278" s="17" t="s">
        <v>31</v>
      </c>
      <c r="O2278" s="17" t="s">
        <v>15</v>
      </c>
      <c r="P2278" s="17">
        <v>45373</v>
      </c>
      <c r="Q2278" s="17">
        <v>2709</v>
      </c>
      <c r="AC2278" s="17" t="s">
        <v>9895</v>
      </c>
      <c r="AD2278" s="17" t="s">
        <v>9896</v>
      </c>
      <c r="AF2278" s="17">
        <v>15</v>
      </c>
      <c r="AG2278" s="17">
        <v>2</v>
      </c>
      <c r="AM2278" s="17" t="s">
        <v>121</v>
      </c>
      <c r="AN2278" s="17" t="s">
        <v>15516</v>
      </c>
      <c r="AO2278" s="17">
        <v>3</v>
      </c>
      <c r="AP2278" s="17">
        <v>80</v>
      </c>
      <c r="AQ2278" s="17">
        <v>5</v>
      </c>
      <c r="AR2278" s="17" t="s">
        <v>9898</v>
      </c>
      <c r="AT2278" s="17" t="s">
        <v>15057</v>
      </c>
      <c r="BK2278" s="17" t="s">
        <v>3901</v>
      </c>
      <c r="BQ2278" s="17" t="s">
        <v>30</v>
      </c>
      <c r="CU2278" s="17" t="s">
        <v>3901</v>
      </c>
      <c r="DN2278" s="17">
        <f>COUNTIF(AU2278:DM2278, "X")</f>
        <v>2</v>
      </c>
    </row>
    <row r="2279" spans="1:118" s="17" customFormat="1">
      <c r="A2279" s="17" t="s">
        <v>14300</v>
      </c>
      <c r="B2279" s="17">
        <v>55</v>
      </c>
      <c r="C2279" s="17">
        <v>135643</v>
      </c>
      <c r="D2279" s="17" t="s">
        <v>8796</v>
      </c>
      <c r="E2279" s="17" t="s">
        <v>872</v>
      </c>
      <c r="F2279" s="17" t="s">
        <v>235</v>
      </c>
      <c r="H2279" s="309">
        <v>31885</v>
      </c>
      <c r="I2279" s="309">
        <v>40994</v>
      </c>
      <c r="J2279" s="17" t="s">
        <v>3888</v>
      </c>
      <c r="L2279" s="17" t="s">
        <v>14301</v>
      </c>
      <c r="N2279" s="17" t="s">
        <v>31</v>
      </c>
      <c r="O2279" s="17" t="s">
        <v>15</v>
      </c>
      <c r="P2279" s="17">
        <v>45373</v>
      </c>
      <c r="AC2279" s="17" t="s">
        <v>9895</v>
      </c>
      <c r="AD2279" s="17" t="s">
        <v>9896</v>
      </c>
      <c r="AF2279" s="17">
        <v>8</v>
      </c>
      <c r="AG2279" s="17">
        <v>2</v>
      </c>
      <c r="AM2279" s="17" t="s">
        <v>157</v>
      </c>
      <c r="AN2279" s="17" t="s">
        <v>14151</v>
      </c>
      <c r="AO2279" s="17">
        <v>3</v>
      </c>
      <c r="AP2279" s="17">
        <v>80</v>
      </c>
      <c r="AQ2279" s="17">
        <v>5</v>
      </c>
      <c r="AR2279" s="17" t="s">
        <v>9898</v>
      </c>
      <c r="AT2279" s="17" t="s">
        <v>14152</v>
      </c>
      <c r="CQ2279" s="17" t="s">
        <v>3901</v>
      </c>
      <c r="CR2279" s="17" t="s">
        <v>21</v>
      </c>
      <c r="CU2279" s="17" t="s">
        <v>3901</v>
      </c>
      <c r="DN2279" s="17">
        <f>COUNTIF(AU2279:DM2279, "X")</f>
        <v>2</v>
      </c>
    </row>
    <row r="2280" spans="1:118" s="17" customFormat="1">
      <c r="A2280" s="17" t="s">
        <v>12718</v>
      </c>
      <c r="B2280" s="17">
        <v>55</v>
      </c>
      <c r="C2280" s="17">
        <v>135652</v>
      </c>
      <c r="D2280" s="17" t="s">
        <v>12719</v>
      </c>
      <c r="E2280" s="17" t="s">
        <v>119</v>
      </c>
      <c r="F2280" s="17" t="s">
        <v>110</v>
      </c>
      <c r="H2280" s="309">
        <v>25194</v>
      </c>
      <c r="I2280" s="309">
        <v>38609</v>
      </c>
      <c r="J2280" s="17" t="s">
        <v>3888</v>
      </c>
      <c r="L2280" s="17" t="s">
        <v>12720</v>
      </c>
      <c r="N2280" s="17" t="s">
        <v>31</v>
      </c>
      <c r="O2280" s="17" t="s">
        <v>15</v>
      </c>
      <c r="P2280" s="17">
        <v>45373</v>
      </c>
      <c r="AC2280" s="17" t="s">
        <v>9895</v>
      </c>
      <c r="AD2280" s="17" t="s">
        <v>9896</v>
      </c>
      <c r="AF2280" s="17">
        <v>8</v>
      </c>
      <c r="AG2280" s="17">
        <v>2</v>
      </c>
      <c r="AM2280" s="17" t="s">
        <v>156</v>
      </c>
      <c r="AN2280" s="17" t="s">
        <v>12693</v>
      </c>
      <c r="AO2280" s="17">
        <v>3</v>
      </c>
      <c r="AP2280" s="17">
        <v>80</v>
      </c>
      <c r="AQ2280" s="17">
        <v>5</v>
      </c>
      <c r="AR2280" s="17" t="s">
        <v>9898</v>
      </c>
      <c r="AT2280" s="17" t="s">
        <v>11929</v>
      </c>
      <c r="BS2280" s="17" t="s">
        <v>3901</v>
      </c>
      <c r="CY2280" s="17" t="s">
        <v>3901</v>
      </c>
      <c r="DN2280" s="17">
        <f>COUNTIF(AU2280:DM2280, "X")</f>
        <v>2</v>
      </c>
    </row>
    <row r="2281" spans="1:118" s="17" customFormat="1">
      <c r="A2281" s="17" t="s">
        <v>25782</v>
      </c>
      <c r="B2281" s="17">
        <v>55</v>
      </c>
      <c r="C2281" s="17">
        <v>135664</v>
      </c>
      <c r="D2281" s="17" t="s">
        <v>25783</v>
      </c>
      <c r="E2281" s="17" t="s">
        <v>17316</v>
      </c>
      <c r="F2281" s="17" t="s">
        <v>33</v>
      </c>
      <c r="H2281" s="309">
        <v>11250</v>
      </c>
      <c r="I2281" s="309">
        <v>38609</v>
      </c>
      <c r="J2281" s="17" t="s">
        <v>3888</v>
      </c>
      <c r="L2281" s="17" t="s">
        <v>25784</v>
      </c>
      <c r="N2281" s="17" t="s">
        <v>14</v>
      </c>
      <c r="O2281" s="17" t="s">
        <v>15</v>
      </c>
      <c r="P2281" s="17">
        <v>45371</v>
      </c>
      <c r="AC2281" s="17" t="s">
        <v>17772</v>
      </c>
      <c r="AF2281" s="17">
        <v>8</v>
      </c>
      <c r="AG2281" s="17">
        <v>2</v>
      </c>
      <c r="AH2281" s="17" t="s">
        <v>11926</v>
      </c>
      <c r="AK2281" s="17" t="s">
        <v>17298</v>
      </c>
      <c r="AM2281" s="17" t="s">
        <v>39</v>
      </c>
      <c r="AN2281" s="17" t="s">
        <v>25609</v>
      </c>
      <c r="AO2281" s="17">
        <v>3</v>
      </c>
      <c r="AP2281" s="17">
        <v>80</v>
      </c>
      <c r="AQ2281" s="17">
        <v>5</v>
      </c>
      <c r="AT2281" s="17" t="s">
        <v>25610</v>
      </c>
      <c r="BD2281" s="17" t="s">
        <v>3901</v>
      </c>
      <c r="BH2281" s="17" t="s">
        <v>3901</v>
      </c>
      <c r="BJ2281" s="17" t="s">
        <v>30</v>
      </c>
      <c r="BN2281" s="17" t="s">
        <v>3901</v>
      </c>
      <c r="BQ2281" s="17" t="s">
        <v>30</v>
      </c>
      <c r="BS2281" s="17" t="s">
        <v>3901</v>
      </c>
      <c r="BY2281" s="17" t="s">
        <v>3901</v>
      </c>
      <c r="BZ2281" s="17" t="s">
        <v>30</v>
      </c>
      <c r="CC2281" s="17" t="s">
        <v>3901</v>
      </c>
      <c r="CD2281" s="17" t="s">
        <v>3901</v>
      </c>
      <c r="CF2281" s="17" t="s">
        <v>3901</v>
      </c>
      <c r="CG2281" s="17" t="s">
        <v>30</v>
      </c>
      <c r="CH2281" s="17" t="s">
        <v>3901</v>
      </c>
      <c r="CL2281" s="17" t="s">
        <v>3901</v>
      </c>
      <c r="CN2281" s="17" t="s">
        <v>3901</v>
      </c>
      <c r="CQ2281" s="17" t="s">
        <v>3901</v>
      </c>
      <c r="CR2281" s="17" t="s">
        <v>30</v>
      </c>
      <c r="CU2281" s="17" t="s">
        <v>3901</v>
      </c>
      <c r="CX2281" s="17" t="s">
        <v>3901</v>
      </c>
      <c r="DA2281" s="17" t="s">
        <v>3901</v>
      </c>
      <c r="DN2281" s="17">
        <f>COUNTIF(AU2281:DM2281, "X")</f>
        <v>15</v>
      </c>
    </row>
    <row r="2282" spans="1:118" s="17" customFormat="1">
      <c r="A2282" s="17" t="s">
        <v>11278</v>
      </c>
      <c r="B2282" s="17">
        <v>55</v>
      </c>
      <c r="C2282" s="17">
        <v>135678</v>
      </c>
      <c r="D2282" s="17" t="s">
        <v>4015</v>
      </c>
      <c r="E2282" s="17" t="s">
        <v>11279</v>
      </c>
      <c r="F2282" s="17" t="s">
        <v>291</v>
      </c>
      <c r="H2282" s="309">
        <v>31755</v>
      </c>
      <c r="I2282" s="309">
        <v>38599</v>
      </c>
      <c r="J2282" s="17" t="s">
        <v>3888</v>
      </c>
      <c r="L2282" s="17" t="s">
        <v>11280</v>
      </c>
      <c r="N2282" s="17" t="s">
        <v>14</v>
      </c>
      <c r="O2282" s="17" t="s">
        <v>15</v>
      </c>
      <c r="P2282" s="17">
        <v>45371</v>
      </c>
      <c r="AC2282" s="17" t="s">
        <v>14</v>
      </c>
      <c r="AF2282" s="17">
        <v>8</v>
      </c>
      <c r="AG2282" s="17">
        <v>2</v>
      </c>
      <c r="AI2282" s="17" t="s">
        <v>10178</v>
      </c>
      <c r="AM2282" s="17" t="s">
        <v>151</v>
      </c>
      <c r="AN2282" s="17" t="s">
        <v>11216</v>
      </c>
      <c r="AO2282" s="17">
        <v>3</v>
      </c>
      <c r="AP2282" s="17">
        <v>80</v>
      </c>
      <c r="AQ2282" s="17">
        <v>5</v>
      </c>
      <c r="AR2282" s="17" t="s">
        <v>10180</v>
      </c>
      <c r="BQ2282" s="17" t="s">
        <v>21</v>
      </c>
      <c r="BS2282" s="17" t="s">
        <v>3901</v>
      </c>
      <c r="CH2282" s="17" t="s">
        <v>3901</v>
      </c>
      <c r="CN2282" s="17" t="s">
        <v>3901</v>
      </c>
      <c r="CQ2282" s="17" t="s">
        <v>3901</v>
      </c>
      <c r="CR2282" s="17" t="s">
        <v>30</v>
      </c>
      <c r="CU2282" s="17" t="s">
        <v>3901</v>
      </c>
      <c r="DN2282" s="17">
        <f>COUNTIF(AU2282:DM2282, "X")</f>
        <v>5</v>
      </c>
    </row>
    <row r="2283" spans="1:118" s="17" customFormat="1">
      <c r="A2283" s="17" t="s">
        <v>9403</v>
      </c>
      <c r="B2283" s="17">
        <v>55</v>
      </c>
      <c r="C2283" s="17">
        <v>135701</v>
      </c>
      <c r="D2283" s="17" t="s">
        <v>5891</v>
      </c>
      <c r="E2283" s="17" t="s">
        <v>9404</v>
      </c>
      <c r="F2283" s="17" t="s">
        <v>235</v>
      </c>
      <c r="H2283" s="309">
        <v>26954</v>
      </c>
      <c r="I2283" s="309">
        <v>38602</v>
      </c>
      <c r="J2283" s="17" t="s">
        <v>3888</v>
      </c>
      <c r="L2283" s="17" t="s">
        <v>9107</v>
      </c>
      <c r="M2283" s="17" t="s">
        <v>9405</v>
      </c>
      <c r="N2283" s="17" t="s">
        <v>19</v>
      </c>
      <c r="O2283" s="17" t="s">
        <v>15</v>
      </c>
      <c r="P2283" s="17">
        <v>45356</v>
      </c>
      <c r="AC2283" s="17" t="s">
        <v>3890</v>
      </c>
      <c r="AD2283" s="17" t="s">
        <v>3891</v>
      </c>
      <c r="AF2283" s="17">
        <v>15</v>
      </c>
      <c r="AG2283" s="17">
        <v>2</v>
      </c>
      <c r="AM2283" s="17" t="s">
        <v>29</v>
      </c>
      <c r="AN2283" s="17" t="s">
        <v>9081</v>
      </c>
      <c r="AO2283" s="17">
        <v>3</v>
      </c>
      <c r="AP2283" s="17">
        <v>80</v>
      </c>
      <c r="AQ2283" s="17">
        <v>5</v>
      </c>
      <c r="AT2283" s="17" t="s">
        <v>9082</v>
      </c>
      <c r="AU2283" s="17" t="s">
        <v>21</v>
      </c>
      <c r="BD2283" s="17" t="s">
        <v>3901</v>
      </c>
      <c r="BQ2283" s="17" t="s">
        <v>30</v>
      </c>
      <c r="BS2283" s="17" t="s">
        <v>3901</v>
      </c>
      <c r="CH2283" s="17" t="s">
        <v>3901</v>
      </c>
      <c r="CQ2283" s="17" t="s">
        <v>3901</v>
      </c>
      <c r="CU2283" s="17" t="s">
        <v>3901</v>
      </c>
      <c r="DN2283" s="17">
        <f>COUNTIF(AU2283:DM2283, "X")</f>
        <v>5</v>
      </c>
    </row>
    <row r="2284" spans="1:118" s="17" customFormat="1">
      <c r="A2284" s="17" t="s">
        <v>9655</v>
      </c>
      <c r="B2284" s="17">
        <v>55</v>
      </c>
      <c r="C2284" s="17">
        <v>135748</v>
      </c>
      <c r="D2284" s="17" t="s">
        <v>1169</v>
      </c>
      <c r="E2284" s="17" t="s">
        <v>11</v>
      </c>
      <c r="F2284" s="17" t="s">
        <v>373</v>
      </c>
      <c r="H2284" s="309">
        <v>31401</v>
      </c>
      <c r="I2284" s="309">
        <v>42551</v>
      </c>
      <c r="J2284" s="17" t="s">
        <v>3888</v>
      </c>
      <c r="L2284" s="17" t="s">
        <v>9656</v>
      </c>
      <c r="N2284" s="17" t="s">
        <v>19</v>
      </c>
      <c r="O2284" s="17" t="s">
        <v>15</v>
      </c>
      <c r="P2284" s="17">
        <v>45356</v>
      </c>
      <c r="AC2284" s="17" t="s">
        <v>3890</v>
      </c>
      <c r="AD2284" s="17" t="s">
        <v>3891</v>
      </c>
      <c r="AF2284" s="17">
        <v>8</v>
      </c>
      <c r="AG2284" s="17">
        <v>2</v>
      </c>
      <c r="AM2284" s="17" t="s">
        <v>218</v>
      </c>
      <c r="AN2284" s="17" t="s">
        <v>9598</v>
      </c>
      <c r="AO2284" s="17">
        <v>3</v>
      </c>
      <c r="AP2284" s="17">
        <v>80</v>
      </c>
      <c r="AQ2284" s="17">
        <v>5</v>
      </c>
      <c r="AT2284" s="17" t="s">
        <v>9082</v>
      </c>
      <c r="DN2284" s="17">
        <f>COUNTIF(AU2284:DM2284, "X")</f>
        <v>0</v>
      </c>
    </row>
    <row r="2285" spans="1:118" s="17" customFormat="1">
      <c r="A2285" s="17" t="s">
        <v>24161</v>
      </c>
      <c r="B2285" s="17">
        <v>55</v>
      </c>
      <c r="C2285" s="17">
        <v>135749</v>
      </c>
      <c r="D2285" s="17" t="s">
        <v>24162</v>
      </c>
      <c r="E2285" s="17" t="s">
        <v>5175</v>
      </c>
      <c r="F2285" s="17" t="s">
        <v>25</v>
      </c>
      <c r="H2285" s="309">
        <v>19496</v>
      </c>
      <c r="I2285" s="309">
        <v>38603</v>
      </c>
      <c r="J2285" s="17" t="s">
        <v>3888</v>
      </c>
      <c r="L2285" s="17" t="s">
        <v>24163</v>
      </c>
      <c r="N2285" s="17" t="s">
        <v>126</v>
      </c>
      <c r="O2285" s="17" t="s">
        <v>15</v>
      </c>
      <c r="P2285" s="17">
        <v>45383</v>
      </c>
      <c r="AF2285" s="17">
        <v>8</v>
      </c>
      <c r="AG2285" s="17">
        <v>2</v>
      </c>
      <c r="AI2285" s="17" t="s">
        <v>20542</v>
      </c>
      <c r="AM2285" s="17" t="s">
        <v>239</v>
      </c>
      <c r="AN2285" s="17" t="s">
        <v>24146</v>
      </c>
      <c r="AO2285" s="17">
        <v>3</v>
      </c>
      <c r="AP2285" s="17">
        <v>80</v>
      </c>
      <c r="AQ2285" s="17">
        <v>5</v>
      </c>
      <c r="AR2285" s="17" t="s">
        <v>22585</v>
      </c>
      <c r="AS2285" s="17" t="s">
        <v>23503</v>
      </c>
      <c r="BD2285" s="17" t="s">
        <v>3901</v>
      </c>
      <c r="DN2285" s="17">
        <f>COUNTIF(AU2285:DM2285, "X")</f>
        <v>1</v>
      </c>
    </row>
    <row r="2286" spans="1:118" s="17" customFormat="1">
      <c r="A2286" s="17" t="s">
        <v>26266</v>
      </c>
      <c r="B2286" s="17">
        <v>55</v>
      </c>
      <c r="C2286" s="17">
        <v>135768</v>
      </c>
      <c r="D2286" s="17" t="s">
        <v>9343</v>
      </c>
      <c r="E2286" s="17" t="s">
        <v>356</v>
      </c>
      <c r="F2286" s="17" t="s">
        <v>110</v>
      </c>
      <c r="H2286" s="309">
        <v>14548</v>
      </c>
      <c r="I2286" s="309">
        <v>38621</v>
      </c>
      <c r="J2286" s="17" t="s">
        <v>3888</v>
      </c>
      <c r="L2286" s="17" t="s">
        <v>26213</v>
      </c>
      <c r="N2286" s="17" t="s">
        <v>31</v>
      </c>
      <c r="O2286" s="17" t="s">
        <v>15</v>
      </c>
      <c r="P2286" s="17">
        <v>45373</v>
      </c>
      <c r="AC2286" s="17" t="s">
        <v>14</v>
      </c>
      <c r="AF2286" s="17">
        <v>15</v>
      </c>
      <c r="AG2286" s="17">
        <v>2</v>
      </c>
      <c r="AI2286" s="17" t="s">
        <v>10178</v>
      </c>
      <c r="AM2286" s="17" t="s">
        <v>101</v>
      </c>
      <c r="AN2286" s="17" t="s">
        <v>26168</v>
      </c>
      <c r="AO2286" s="17">
        <v>3</v>
      </c>
      <c r="AP2286" s="17">
        <v>80</v>
      </c>
      <c r="AQ2286" s="17">
        <v>5</v>
      </c>
      <c r="AR2286" s="17" t="s">
        <v>10180</v>
      </c>
      <c r="BH2286" s="17" t="s">
        <v>3901</v>
      </c>
      <c r="BJ2286" s="17" t="s">
        <v>30</v>
      </c>
      <c r="BK2286" s="17" t="s">
        <v>3901</v>
      </c>
      <c r="BN2286" s="17" t="s">
        <v>3901</v>
      </c>
      <c r="BQ2286" s="17" t="s">
        <v>30</v>
      </c>
      <c r="BS2286" s="17" t="s">
        <v>3901</v>
      </c>
      <c r="BU2286" s="17" t="s">
        <v>3901</v>
      </c>
      <c r="BY2286" s="17" t="s">
        <v>3901</v>
      </c>
      <c r="BZ2286" s="17" t="s">
        <v>30</v>
      </c>
      <c r="CC2286" s="17" t="s">
        <v>3901</v>
      </c>
      <c r="CD2286" s="17" t="s">
        <v>3901</v>
      </c>
      <c r="CF2286" s="17" t="s">
        <v>3901</v>
      </c>
      <c r="CG2286" s="17" t="s">
        <v>30</v>
      </c>
      <c r="CH2286" s="17" t="s">
        <v>3901</v>
      </c>
      <c r="CL2286" s="17" t="s">
        <v>3901</v>
      </c>
      <c r="CQ2286" s="17" t="s">
        <v>3901</v>
      </c>
      <c r="CR2286" s="17" t="s">
        <v>30</v>
      </c>
      <c r="CU2286" s="17" t="s">
        <v>3901</v>
      </c>
      <c r="CX2286" s="17" t="s">
        <v>3901</v>
      </c>
      <c r="CY2286" s="17" t="s">
        <v>30</v>
      </c>
      <c r="DA2286" s="17" t="s">
        <v>3901</v>
      </c>
      <c r="DN2286" s="17">
        <f>COUNTIF(AU2286:DM2286, "X")</f>
        <v>15</v>
      </c>
    </row>
    <row r="2287" spans="1:118" s="17" customFormat="1">
      <c r="A2287" s="17" t="s">
        <v>6240</v>
      </c>
      <c r="B2287" s="17">
        <v>55</v>
      </c>
      <c r="C2287" s="17">
        <v>135842</v>
      </c>
      <c r="D2287" s="17" t="s">
        <v>6192</v>
      </c>
      <c r="E2287" s="17" t="s">
        <v>75</v>
      </c>
      <c r="F2287" s="17" t="s">
        <v>150</v>
      </c>
      <c r="H2287" s="309">
        <v>31989</v>
      </c>
      <c r="I2287" s="309">
        <v>38636</v>
      </c>
      <c r="J2287" s="17" t="s">
        <v>3888</v>
      </c>
      <c r="L2287" s="17" t="s">
        <v>6241</v>
      </c>
      <c r="N2287" s="17" t="s">
        <v>19</v>
      </c>
      <c r="O2287" s="17" t="s">
        <v>15</v>
      </c>
      <c r="P2287" s="17">
        <v>45356</v>
      </c>
      <c r="Q2287" s="17">
        <v>2946</v>
      </c>
      <c r="AC2287" s="17" t="s">
        <v>3890</v>
      </c>
      <c r="AD2287" s="17" t="s">
        <v>3891</v>
      </c>
      <c r="AF2287" s="17">
        <v>15</v>
      </c>
      <c r="AG2287" s="17">
        <v>2</v>
      </c>
      <c r="AM2287" s="17" t="s">
        <v>2604</v>
      </c>
      <c r="AN2287" s="17" t="s">
        <v>5966</v>
      </c>
      <c r="AO2287" s="17">
        <v>3</v>
      </c>
      <c r="AP2287" s="17">
        <v>80</v>
      </c>
      <c r="AQ2287" s="17">
        <v>5</v>
      </c>
      <c r="AT2287" s="17" t="s">
        <v>5516</v>
      </c>
      <c r="BH2287" s="17" t="s">
        <v>3901</v>
      </c>
      <c r="BK2287" s="17" t="s">
        <v>3901</v>
      </c>
      <c r="BQ2287" s="17" t="s">
        <v>30</v>
      </c>
      <c r="DN2287" s="17">
        <f>COUNTIF(AU2287:DM2287, "X")</f>
        <v>2</v>
      </c>
    </row>
    <row r="2288" spans="1:118" s="17" customFormat="1">
      <c r="A2288" s="17" t="s">
        <v>11791</v>
      </c>
      <c r="B2288" s="17">
        <v>55</v>
      </c>
      <c r="C2288" s="17">
        <v>135885</v>
      </c>
      <c r="D2288" s="17" t="s">
        <v>10972</v>
      </c>
      <c r="E2288" s="17" t="s">
        <v>333</v>
      </c>
      <c r="F2288" s="17" t="s">
        <v>22</v>
      </c>
      <c r="H2288" s="309">
        <v>32024</v>
      </c>
      <c r="I2288" s="309">
        <v>38637</v>
      </c>
      <c r="J2288" s="17" t="s">
        <v>3888</v>
      </c>
      <c r="L2288" s="17" t="s">
        <v>11711</v>
      </c>
      <c r="M2288" s="17" t="s">
        <v>6735</v>
      </c>
      <c r="N2288" s="17" t="s">
        <v>14</v>
      </c>
      <c r="O2288" s="17" t="s">
        <v>15</v>
      </c>
      <c r="P2288" s="17">
        <v>45371</v>
      </c>
      <c r="Q2288" s="17">
        <v>1470</v>
      </c>
      <c r="AC2288" s="17" t="s">
        <v>14</v>
      </c>
      <c r="AF2288" s="17">
        <v>8</v>
      </c>
      <c r="AG2288" s="17">
        <v>2</v>
      </c>
      <c r="AI2288" s="17" t="s">
        <v>10178</v>
      </c>
      <c r="AM2288" s="17" t="s">
        <v>173</v>
      </c>
      <c r="AN2288" s="17" t="s">
        <v>11705</v>
      </c>
      <c r="AO2288" s="17">
        <v>3</v>
      </c>
      <c r="AP2288" s="17">
        <v>80</v>
      </c>
      <c r="AQ2288" s="17">
        <v>5</v>
      </c>
      <c r="AR2288" s="17" t="s">
        <v>10180</v>
      </c>
      <c r="BS2288" s="17" t="s">
        <v>3901</v>
      </c>
      <c r="DN2288" s="17">
        <f>COUNTIF(AU2288:DM2288, "X")</f>
        <v>1</v>
      </c>
    </row>
    <row r="2289" spans="1:118" s="17" customFormat="1">
      <c r="A2289" s="17" t="s">
        <v>26011</v>
      </c>
      <c r="B2289" s="17">
        <v>55</v>
      </c>
      <c r="C2289" s="17">
        <v>135993</v>
      </c>
      <c r="D2289" s="17" t="s">
        <v>728</v>
      </c>
      <c r="E2289" s="17" t="s">
        <v>96</v>
      </c>
      <c r="F2289" s="17" t="s">
        <v>65</v>
      </c>
      <c r="H2289" s="309">
        <v>29112</v>
      </c>
      <c r="I2289" s="309">
        <v>38643</v>
      </c>
      <c r="J2289" s="17" t="s">
        <v>3888</v>
      </c>
      <c r="L2289" s="17" t="s">
        <v>26012</v>
      </c>
      <c r="N2289" s="17" t="s">
        <v>14</v>
      </c>
      <c r="O2289" s="17" t="s">
        <v>15</v>
      </c>
      <c r="P2289" s="17">
        <v>45371</v>
      </c>
      <c r="AC2289" s="17" t="s">
        <v>17772</v>
      </c>
      <c r="AF2289" s="17">
        <v>8</v>
      </c>
      <c r="AG2289" s="17">
        <v>2</v>
      </c>
      <c r="AH2289" s="17" t="s">
        <v>11926</v>
      </c>
      <c r="AK2289" s="17" t="s">
        <v>17298</v>
      </c>
      <c r="AM2289" s="17" t="s">
        <v>39</v>
      </c>
      <c r="AN2289" s="17" t="s">
        <v>25609</v>
      </c>
      <c r="AO2289" s="17">
        <v>3</v>
      </c>
      <c r="AP2289" s="17">
        <v>80</v>
      </c>
      <c r="AQ2289" s="17">
        <v>5</v>
      </c>
      <c r="AT2289" s="17" t="s">
        <v>25610</v>
      </c>
      <c r="BH2289" s="17" t="s">
        <v>3901</v>
      </c>
      <c r="BS2289" s="17" t="s">
        <v>3901</v>
      </c>
      <c r="BZ2289" s="17" t="s">
        <v>3901</v>
      </c>
      <c r="CH2289" s="17" t="s">
        <v>3901</v>
      </c>
      <c r="CM2289" s="17" t="s">
        <v>21</v>
      </c>
      <c r="CN2289" s="17" t="s">
        <v>3901</v>
      </c>
      <c r="CU2289" s="17" t="s">
        <v>3901</v>
      </c>
      <c r="CX2289" s="17" t="s">
        <v>3901</v>
      </c>
      <c r="DN2289" s="17">
        <f>COUNTIF(AU2289:DM2289, "X")</f>
        <v>7</v>
      </c>
    </row>
    <row r="2290" spans="1:118" s="17" customFormat="1">
      <c r="A2290" s="17" t="s">
        <v>26784</v>
      </c>
      <c r="B2290" s="17">
        <v>55</v>
      </c>
      <c r="C2290" s="17">
        <v>136011</v>
      </c>
      <c r="D2290" s="17" t="s">
        <v>17141</v>
      </c>
      <c r="E2290" s="17" t="s">
        <v>12511</v>
      </c>
      <c r="F2290" s="17" t="s">
        <v>56</v>
      </c>
      <c r="H2290" s="309">
        <v>25409</v>
      </c>
      <c r="I2290" s="309">
        <v>38643</v>
      </c>
      <c r="J2290" s="17" t="s">
        <v>3888</v>
      </c>
      <c r="L2290" s="17" t="s">
        <v>26628</v>
      </c>
      <c r="M2290" s="17" t="s">
        <v>805</v>
      </c>
      <c r="N2290" s="17" t="s">
        <v>14</v>
      </c>
      <c r="O2290" s="17" t="s">
        <v>15</v>
      </c>
      <c r="P2290" s="17">
        <v>45371</v>
      </c>
      <c r="AC2290" s="17" t="s">
        <v>17772</v>
      </c>
      <c r="AF2290" s="17">
        <v>8</v>
      </c>
      <c r="AG2290" s="17">
        <v>2</v>
      </c>
      <c r="AH2290" s="17" t="s">
        <v>11926</v>
      </c>
      <c r="AK2290" s="17" t="s">
        <v>17298</v>
      </c>
      <c r="AM2290" s="17" t="s">
        <v>2619</v>
      </c>
      <c r="AN2290" s="17" t="s">
        <v>26616</v>
      </c>
      <c r="AO2290" s="17">
        <v>3</v>
      </c>
      <c r="AP2290" s="17">
        <v>80</v>
      </c>
      <c r="AQ2290" s="17">
        <v>5</v>
      </c>
      <c r="AT2290" s="17" t="s">
        <v>26617</v>
      </c>
      <c r="CU2290" s="17" t="s">
        <v>3901</v>
      </c>
      <c r="DA2290" s="17" t="s">
        <v>3901</v>
      </c>
      <c r="DF2290" s="17" t="s">
        <v>3901</v>
      </c>
      <c r="DN2290" s="17">
        <f>COUNTIF(AU2290:DM2290, "X")</f>
        <v>3</v>
      </c>
    </row>
    <row r="2291" spans="1:118" s="17" customFormat="1">
      <c r="A2291" s="17" t="s">
        <v>4230</v>
      </c>
      <c r="B2291" s="17">
        <v>55</v>
      </c>
      <c r="C2291" s="17">
        <v>136059</v>
      </c>
      <c r="D2291" s="17" t="s">
        <v>4231</v>
      </c>
      <c r="E2291" s="17" t="s">
        <v>592</v>
      </c>
      <c r="F2291" s="17" t="s">
        <v>120</v>
      </c>
      <c r="H2291" s="309">
        <v>21584</v>
      </c>
      <c r="I2291" s="309">
        <v>41669</v>
      </c>
      <c r="J2291" s="17" t="s">
        <v>3888</v>
      </c>
      <c r="L2291" s="17" t="s">
        <v>4232</v>
      </c>
      <c r="N2291" s="17" t="s">
        <v>19</v>
      </c>
      <c r="O2291" s="17" t="s">
        <v>15</v>
      </c>
      <c r="P2291" s="17">
        <v>45356</v>
      </c>
      <c r="AC2291" s="17" t="s">
        <v>3890</v>
      </c>
      <c r="AD2291" s="17" t="s">
        <v>3891</v>
      </c>
      <c r="AF2291" s="17">
        <v>8</v>
      </c>
      <c r="AG2291" s="17">
        <v>2</v>
      </c>
      <c r="AM2291" s="17" t="s">
        <v>172</v>
      </c>
      <c r="AN2291" s="17" t="s">
        <v>3892</v>
      </c>
      <c r="AO2291" s="17">
        <v>3</v>
      </c>
      <c r="AP2291" s="17">
        <v>80</v>
      </c>
      <c r="AQ2291" s="17">
        <v>5</v>
      </c>
      <c r="AT2291" s="17" t="s">
        <v>3893</v>
      </c>
      <c r="BH2291" s="17" t="s">
        <v>3901</v>
      </c>
      <c r="DN2291" s="17">
        <f>COUNTIF(AU2291:DM2291, "X")</f>
        <v>1</v>
      </c>
    </row>
    <row r="2292" spans="1:118" s="17" customFormat="1">
      <c r="A2292" s="17" t="s">
        <v>17767</v>
      </c>
      <c r="B2292" s="17">
        <v>55</v>
      </c>
      <c r="C2292" s="17">
        <v>136063</v>
      </c>
      <c r="D2292" s="17" t="s">
        <v>5284</v>
      </c>
      <c r="E2292" s="17" t="s">
        <v>415</v>
      </c>
      <c r="F2292" s="17" t="s">
        <v>43</v>
      </c>
      <c r="H2292" s="309">
        <v>28677</v>
      </c>
      <c r="I2292" s="309">
        <v>38631</v>
      </c>
      <c r="J2292" s="17" t="s">
        <v>3888</v>
      </c>
      <c r="L2292" s="17" t="s">
        <v>17768</v>
      </c>
      <c r="N2292" s="17" t="s">
        <v>14</v>
      </c>
      <c r="O2292" s="17" t="s">
        <v>15</v>
      </c>
      <c r="P2292" s="17">
        <v>45371</v>
      </c>
      <c r="AF2292" s="17">
        <v>8</v>
      </c>
      <c r="AG2292" s="17">
        <v>2</v>
      </c>
      <c r="AH2292" s="17" t="s">
        <v>11926</v>
      </c>
      <c r="AK2292" s="17" t="s">
        <v>17298</v>
      </c>
      <c r="AM2292" s="17" t="s">
        <v>71</v>
      </c>
      <c r="AN2292" s="17" t="s">
        <v>17760</v>
      </c>
      <c r="AO2292" s="17">
        <v>3</v>
      </c>
      <c r="AP2292" s="17">
        <v>80</v>
      </c>
      <c r="AQ2292" s="17">
        <v>5</v>
      </c>
      <c r="AR2292" s="17" t="s">
        <v>17300</v>
      </c>
      <c r="BH2292" s="17" t="s">
        <v>3901</v>
      </c>
      <c r="BK2292" s="17" t="s">
        <v>3901</v>
      </c>
      <c r="BS2292" s="17" t="s">
        <v>3901</v>
      </c>
      <c r="CH2292" s="17" t="s">
        <v>3901</v>
      </c>
      <c r="CL2292" s="17" t="s">
        <v>3901</v>
      </c>
      <c r="CM2292" s="17" t="s">
        <v>21</v>
      </c>
      <c r="CN2292" s="17" t="s">
        <v>3901</v>
      </c>
      <c r="CO2292" s="17" t="s">
        <v>3901</v>
      </c>
      <c r="CQ2292" s="17" t="s">
        <v>3901</v>
      </c>
      <c r="CR2292" s="17" t="s">
        <v>21</v>
      </c>
      <c r="CU2292" s="17" t="s">
        <v>3901</v>
      </c>
      <c r="DN2292" s="17">
        <f>COUNTIF(AU2292:DM2292, "X")</f>
        <v>9</v>
      </c>
    </row>
    <row r="2293" spans="1:118" s="17" customFormat="1">
      <c r="A2293" s="17" t="s">
        <v>15766</v>
      </c>
      <c r="B2293" s="17">
        <v>55</v>
      </c>
      <c r="C2293" s="17">
        <v>136078</v>
      </c>
      <c r="D2293" s="17" t="s">
        <v>10467</v>
      </c>
      <c r="E2293" s="17" t="s">
        <v>263</v>
      </c>
      <c r="F2293" s="17" t="s">
        <v>316</v>
      </c>
      <c r="H2293" s="309">
        <v>14846</v>
      </c>
      <c r="I2293" s="309">
        <v>38629</v>
      </c>
      <c r="J2293" s="17" t="s">
        <v>3888</v>
      </c>
      <c r="L2293" s="17" t="s">
        <v>15604</v>
      </c>
      <c r="N2293" s="17" t="s">
        <v>31</v>
      </c>
      <c r="O2293" s="17" t="s">
        <v>15</v>
      </c>
      <c r="P2293" s="17">
        <v>45373</v>
      </c>
      <c r="AC2293" s="17" t="s">
        <v>9895</v>
      </c>
      <c r="AD2293" s="17" t="s">
        <v>9896</v>
      </c>
      <c r="AF2293" s="17">
        <v>8</v>
      </c>
      <c r="AG2293" s="17">
        <v>2</v>
      </c>
      <c r="AM2293" s="17" t="s">
        <v>121</v>
      </c>
      <c r="AN2293" s="17" t="s">
        <v>15516</v>
      </c>
      <c r="AO2293" s="17">
        <v>3</v>
      </c>
      <c r="AP2293" s="17">
        <v>80</v>
      </c>
      <c r="AQ2293" s="17">
        <v>5</v>
      </c>
      <c r="AR2293" s="17" t="s">
        <v>9898</v>
      </c>
      <c r="AT2293" s="17" t="s">
        <v>15057</v>
      </c>
      <c r="BH2293" s="17" t="s">
        <v>3901</v>
      </c>
      <c r="BJ2293" s="17" t="s">
        <v>21</v>
      </c>
      <c r="BK2293" s="17" t="s">
        <v>3901</v>
      </c>
      <c r="BQ2293" s="17" t="s">
        <v>30</v>
      </c>
      <c r="BS2293" s="17" t="s">
        <v>3901</v>
      </c>
      <c r="BY2293" s="17" t="s">
        <v>3901</v>
      </c>
      <c r="CC2293" s="17" t="s">
        <v>3901</v>
      </c>
      <c r="CG2293" s="17" t="s">
        <v>21</v>
      </c>
      <c r="CH2293" s="17" t="s">
        <v>3901</v>
      </c>
      <c r="CL2293" s="17" t="s">
        <v>3901</v>
      </c>
      <c r="CM2293" s="17" t="s">
        <v>21</v>
      </c>
      <c r="CR2293" s="17" t="s">
        <v>30</v>
      </c>
      <c r="DN2293" s="17">
        <f>COUNTIF(AU2293:DM2293, "X")</f>
        <v>7</v>
      </c>
    </row>
    <row r="2294" spans="1:118" s="17" customFormat="1">
      <c r="A2294" s="17" t="s">
        <v>25821</v>
      </c>
      <c r="B2294" s="17">
        <v>55</v>
      </c>
      <c r="C2294" s="17">
        <v>136084</v>
      </c>
      <c r="D2294" s="17" t="s">
        <v>25628</v>
      </c>
      <c r="E2294" s="17" t="s">
        <v>12738</v>
      </c>
      <c r="F2294" s="17" t="s">
        <v>58</v>
      </c>
      <c r="H2294" s="309">
        <v>25711</v>
      </c>
      <c r="I2294" s="309">
        <v>38631</v>
      </c>
      <c r="J2294" s="17" t="s">
        <v>3888</v>
      </c>
      <c r="L2294" s="17" t="s">
        <v>25629</v>
      </c>
      <c r="N2294" s="17" t="s">
        <v>14</v>
      </c>
      <c r="O2294" s="17" t="s">
        <v>15</v>
      </c>
      <c r="P2294" s="17">
        <v>45371</v>
      </c>
      <c r="Q2294" s="17">
        <v>8117</v>
      </c>
      <c r="AC2294" s="17" t="s">
        <v>17772</v>
      </c>
      <c r="AF2294" s="17">
        <v>15</v>
      </c>
      <c r="AG2294" s="17">
        <v>2</v>
      </c>
      <c r="AH2294" s="17" t="s">
        <v>11926</v>
      </c>
      <c r="AK2294" s="17" t="s">
        <v>17298</v>
      </c>
      <c r="AM2294" s="17" t="s">
        <v>39</v>
      </c>
      <c r="AN2294" s="17" t="s">
        <v>25609</v>
      </c>
      <c r="AO2294" s="17">
        <v>3</v>
      </c>
      <c r="AP2294" s="17">
        <v>80</v>
      </c>
      <c r="AQ2294" s="17">
        <v>5</v>
      </c>
      <c r="AT2294" s="17" t="s">
        <v>25610</v>
      </c>
      <c r="AV2294" s="17" t="s">
        <v>3901</v>
      </c>
      <c r="AZ2294" s="17" t="s">
        <v>3901</v>
      </c>
      <c r="BB2294" s="17" t="s">
        <v>3901</v>
      </c>
      <c r="BD2294" s="17" t="s">
        <v>3901</v>
      </c>
      <c r="BE2294" s="17" t="s">
        <v>3901</v>
      </c>
      <c r="BF2294" s="17" t="s">
        <v>3901</v>
      </c>
      <c r="BH2294" s="17" t="s">
        <v>3901</v>
      </c>
      <c r="BK2294" s="17" t="s">
        <v>3901</v>
      </c>
      <c r="BS2294" s="17" t="s">
        <v>3901</v>
      </c>
      <c r="BZ2294" s="17" t="s">
        <v>3901</v>
      </c>
      <c r="CH2294" s="17" t="s">
        <v>3901</v>
      </c>
      <c r="CL2294" s="17" t="s">
        <v>3901</v>
      </c>
      <c r="CM2294" s="17" t="s">
        <v>3901</v>
      </c>
      <c r="CU2294" s="17" t="s">
        <v>3901</v>
      </c>
      <c r="DA2294" s="17" t="s">
        <v>3901</v>
      </c>
      <c r="DD2294" s="17" t="s">
        <v>3901</v>
      </c>
      <c r="DF2294" s="17" t="s">
        <v>3901</v>
      </c>
      <c r="DJ2294" s="17" t="s">
        <v>3901</v>
      </c>
      <c r="DN2294" s="17">
        <f>COUNTIF(AU2294:DM2294, "X")</f>
        <v>18</v>
      </c>
    </row>
    <row r="2295" spans="1:118" s="17" customFormat="1">
      <c r="A2295" s="17" t="s">
        <v>10671</v>
      </c>
      <c r="B2295" s="17">
        <v>55</v>
      </c>
      <c r="C2295" s="17">
        <v>136126</v>
      </c>
      <c r="D2295" s="17" t="s">
        <v>10672</v>
      </c>
      <c r="E2295" s="17" t="s">
        <v>632</v>
      </c>
      <c r="F2295" s="17" t="s">
        <v>33</v>
      </c>
      <c r="H2295" s="309">
        <v>30362</v>
      </c>
      <c r="I2295" s="309">
        <v>38618</v>
      </c>
      <c r="J2295" s="17" t="s">
        <v>3888</v>
      </c>
      <c r="L2295" s="17" t="s">
        <v>10673</v>
      </c>
      <c r="N2295" s="17" t="s">
        <v>14</v>
      </c>
      <c r="O2295" s="17" t="s">
        <v>15</v>
      </c>
      <c r="P2295" s="17">
        <v>45371</v>
      </c>
      <c r="AC2295" s="17" t="s">
        <v>14</v>
      </c>
      <c r="AF2295" s="17">
        <v>8</v>
      </c>
      <c r="AG2295" s="17">
        <v>2</v>
      </c>
      <c r="AI2295" s="17" t="s">
        <v>10178</v>
      </c>
      <c r="AM2295" s="17" t="s">
        <v>193</v>
      </c>
      <c r="AN2295" s="17" t="s">
        <v>10381</v>
      </c>
      <c r="AO2295" s="17">
        <v>3</v>
      </c>
      <c r="AP2295" s="17">
        <v>80</v>
      </c>
      <c r="AQ2295" s="17">
        <v>5</v>
      </c>
      <c r="AR2295" s="17" t="s">
        <v>10180</v>
      </c>
      <c r="DN2295" s="17">
        <f>COUNTIF(AU2295:DM2295, "X")</f>
        <v>0</v>
      </c>
    </row>
    <row r="2296" spans="1:118" s="17" customFormat="1">
      <c r="A2296" s="17" t="s">
        <v>21241</v>
      </c>
      <c r="B2296" s="17">
        <v>55</v>
      </c>
      <c r="C2296" s="17">
        <v>136150</v>
      </c>
      <c r="D2296" s="17" t="s">
        <v>21242</v>
      </c>
      <c r="E2296" s="17" t="s">
        <v>147</v>
      </c>
      <c r="F2296" s="17" t="s">
        <v>48</v>
      </c>
      <c r="H2296" s="309">
        <v>20009</v>
      </c>
      <c r="I2296" s="309">
        <v>38633</v>
      </c>
      <c r="J2296" s="17" t="s">
        <v>3888</v>
      </c>
      <c r="L2296" s="17" t="s">
        <v>21243</v>
      </c>
      <c r="N2296" s="17" t="s">
        <v>26</v>
      </c>
      <c r="O2296" s="17" t="s">
        <v>15</v>
      </c>
      <c r="P2296" s="17">
        <v>45318</v>
      </c>
      <c r="AF2296" s="17">
        <v>8</v>
      </c>
      <c r="AG2296" s="17">
        <v>2</v>
      </c>
      <c r="AI2296" s="17" t="s">
        <v>20669</v>
      </c>
      <c r="AM2296" s="17" t="s">
        <v>2616</v>
      </c>
      <c r="AN2296" s="17" t="s">
        <v>21221</v>
      </c>
      <c r="AO2296" s="17">
        <v>3</v>
      </c>
      <c r="AP2296" s="17">
        <v>80</v>
      </c>
      <c r="AQ2296" s="17">
        <v>5</v>
      </c>
      <c r="AR2296" s="17" t="s">
        <v>20671</v>
      </c>
      <c r="AS2296" s="17" t="s">
        <v>21222</v>
      </c>
      <c r="BY2296" s="17" t="s">
        <v>3901</v>
      </c>
      <c r="DN2296" s="17">
        <f>COUNTIF(AU2296:DM2296, "X")</f>
        <v>1</v>
      </c>
    </row>
    <row r="2297" spans="1:118" s="17" customFormat="1">
      <c r="A2297" s="17" t="s">
        <v>25062</v>
      </c>
      <c r="B2297" s="17">
        <v>55</v>
      </c>
      <c r="C2297" s="17">
        <v>136163</v>
      </c>
      <c r="D2297" s="17" t="s">
        <v>25063</v>
      </c>
      <c r="E2297" s="17" t="s">
        <v>680</v>
      </c>
      <c r="F2297" s="17" t="s">
        <v>28</v>
      </c>
      <c r="H2297" s="309">
        <v>32053</v>
      </c>
      <c r="I2297" s="309">
        <v>43132</v>
      </c>
      <c r="J2297" s="17" t="s">
        <v>3888</v>
      </c>
      <c r="L2297" s="17" t="s">
        <v>24753</v>
      </c>
      <c r="N2297" s="17" t="s">
        <v>31</v>
      </c>
      <c r="O2297" s="17" t="s">
        <v>15</v>
      </c>
      <c r="P2297" s="17">
        <v>45373</v>
      </c>
      <c r="AC2297" s="17" t="s">
        <v>9895</v>
      </c>
      <c r="AD2297" s="17" t="s">
        <v>9896</v>
      </c>
      <c r="AF2297" s="17">
        <v>8</v>
      </c>
      <c r="AG2297" s="17">
        <v>2</v>
      </c>
      <c r="AM2297" s="17" t="s">
        <v>268</v>
      </c>
      <c r="AN2297" s="17" t="s">
        <v>24751</v>
      </c>
      <c r="AO2297" s="17">
        <v>3</v>
      </c>
      <c r="AP2297" s="17">
        <v>80</v>
      </c>
      <c r="AQ2297" s="17">
        <v>5</v>
      </c>
      <c r="AR2297" s="17" t="s">
        <v>9898</v>
      </c>
      <c r="AT2297" s="17" t="s">
        <v>14152</v>
      </c>
      <c r="DN2297" s="17">
        <f>COUNTIF(AU2297:DM2297, "X")</f>
        <v>0</v>
      </c>
    </row>
    <row r="2298" spans="1:118" s="17" customFormat="1">
      <c r="A2298" s="17" t="s">
        <v>15812</v>
      </c>
      <c r="B2298" s="17">
        <v>55</v>
      </c>
      <c r="C2298" s="17">
        <v>136168</v>
      </c>
      <c r="D2298" s="17" t="s">
        <v>15813</v>
      </c>
      <c r="E2298" s="17" t="s">
        <v>73</v>
      </c>
      <c r="F2298" s="17" t="s">
        <v>70</v>
      </c>
      <c r="H2298" s="309">
        <v>31951</v>
      </c>
      <c r="I2298" s="309">
        <v>38631</v>
      </c>
      <c r="J2298" s="17" t="s">
        <v>3888</v>
      </c>
      <c r="L2298" s="17" t="s">
        <v>15559</v>
      </c>
      <c r="M2298" s="17" t="s">
        <v>363</v>
      </c>
      <c r="N2298" s="17" t="s">
        <v>31</v>
      </c>
      <c r="O2298" s="17" t="s">
        <v>15</v>
      </c>
      <c r="P2298" s="17">
        <v>45373</v>
      </c>
      <c r="Q2298" s="17">
        <v>3878</v>
      </c>
      <c r="AC2298" s="17" t="s">
        <v>9895</v>
      </c>
      <c r="AD2298" s="17" t="s">
        <v>9896</v>
      </c>
      <c r="AF2298" s="17">
        <v>15</v>
      </c>
      <c r="AG2298" s="17">
        <v>2</v>
      </c>
      <c r="AM2298" s="17" t="s">
        <v>121</v>
      </c>
      <c r="AN2298" s="17" t="s">
        <v>15516</v>
      </c>
      <c r="AO2298" s="17">
        <v>3</v>
      </c>
      <c r="AP2298" s="17">
        <v>80</v>
      </c>
      <c r="AQ2298" s="17">
        <v>5</v>
      </c>
      <c r="AR2298" s="17" t="s">
        <v>9898</v>
      </c>
      <c r="AT2298" s="17" t="s">
        <v>15057</v>
      </c>
      <c r="DN2298" s="17">
        <f>COUNTIF(AU2298:DM2298, "X")</f>
        <v>0</v>
      </c>
    </row>
    <row r="2299" spans="1:118" s="17" customFormat="1">
      <c r="A2299" s="17" t="s">
        <v>21572</v>
      </c>
      <c r="B2299" s="17">
        <v>55</v>
      </c>
      <c r="C2299" s="17">
        <v>136169</v>
      </c>
      <c r="D2299" s="17" t="s">
        <v>12430</v>
      </c>
      <c r="E2299" s="17" t="s">
        <v>4069</v>
      </c>
      <c r="F2299" s="17" t="s">
        <v>65</v>
      </c>
      <c r="H2299" s="309">
        <v>31911</v>
      </c>
      <c r="I2299" s="309">
        <v>43906</v>
      </c>
      <c r="J2299" s="17" t="s">
        <v>3888</v>
      </c>
      <c r="L2299" s="17" t="s">
        <v>21573</v>
      </c>
      <c r="N2299" s="17" t="s">
        <v>26</v>
      </c>
      <c r="O2299" s="17" t="s">
        <v>15</v>
      </c>
      <c r="P2299" s="17">
        <v>45318</v>
      </c>
      <c r="AF2299" s="17">
        <v>15</v>
      </c>
      <c r="AG2299" s="17">
        <v>2</v>
      </c>
      <c r="AI2299" s="17" t="s">
        <v>20669</v>
      </c>
      <c r="AM2299" s="17" t="s">
        <v>2617</v>
      </c>
      <c r="AN2299" s="17" t="s">
        <v>21447</v>
      </c>
      <c r="AO2299" s="17">
        <v>3</v>
      </c>
      <c r="AP2299" s="17">
        <v>80</v>
      </c>
      <c r="AQ2299" s="17">
        <v>5</v>
      </c>
      <c r="AR2299" s="17" t="s">
        <v>20671</v>
      </c>
      <c r="AS2299" s="17" t="s">
        <v>21222</v>
      </c>
      <c r="DN2299" s="17">
        <f>COUNTIF(AU2299:DM2299, "X")</f>
        <v>0</v>
      </c>
    </row>
    <row r="2300" spans="1:118" s="17" customFormat="1">
      <c r="A2300" s="17" t="s">
        <v>26119</v>
      </c>
      <c r="B2300" s="17">
        <v>55</v>
      </c>
      <c r="C2300" s="17">
        <v>136179</v>
      </c>
      <c r="D2300" s="17" t="s">
        <v>657</v>
      </c>
      <c r="E2300" s="17" t="s">
        <v>18</v>
      </c>
      <c r="F2300" s="17" t="s">
        <v>249</v>
      </c>
      <c r="H2300" s="309">
        <v>31976</v>
      </c>
      <c r="I2300" s="309">
        <v>38631</v>
      </c>
      <c r="J2300" s="17" t="s">
        <v>3888</v>
      </c>
      <c r="L2300" s="17" t="s">
        <v>26120</v>
      </c>
      <c r="N2300" s="17" t="s">
        <v>19</v>
      </c>
      <c r="O2300" s="17" t="s">
        <v>15</v>
      </c>
      <c r="P2300" s="17">
        <v>45356</v>
      </c>
      <c r="AD2300" s="17" t="s">
        <v>3891</v>
      </c>
      <c r="AF2300" s="17">
        <v>8</v>
      </c>
      <c r="AG2300" s="17">
        <v>2</v>
      </c>
      <c r="AM2300" s="17" t="s">
        <v>20</v>
      </c>
      <c r="AN2300" s="17" t="s">
        <v>26023</v>
      </c>
      <c r="AO2300" s="17">
        <v>3</v>
      </c>
      <c r="AP2300" s="17">
        <v>80</v>
      </c>
      <c r="AQ2300" s="17">
        <v>5</v>
      </c>
      <c r="AR2300" s="17" t="s">
        <v>22150</v>
      </c>
      <c r="DN2300" s="17">
        <f>COUNTIF(AU2300:DM2300, "X")</f>
        <v>0</v>
      </c>
    </row>
    <row r="2301" spans="1:118" s="17" customFormat="1">
      <c r="A2301" s="17" t="s">
        <v>17466</v>
      </c>
      <c r="B2301" s="17">
        <v>55</v>
      </c>
      <c r="C2301" s="17">
        <v>136188</v>
      </c>
      <c r="D2301" s="17" t="s">
        <v>376</v>
      </c>
      <c r="E2301" s="17" t="s">
        <v>306</v>
      </c>
      <c r="F2301" s="17" t="s">
        <v>618</v>
      </c>
      <c r="H2301" s="309">
        <v>16686</v>
      </c>
      <c r="I2301" s="309">
        <v>38636</v>
      </c>
      <c r="J2301" s="17" t="s">
        <v>3888</v>
      </c>
      <c r="L2301" s="17" t="s">
        <v>17467</v>
      </c>
      <c r="N2301" s="17" t="s">
        <v>14</v>
      </c>
      <c r="O2301" s="17" t="s">
        <v>15</v>
      </c>
      <c r="P2301" s="17">
        <v>45371</v>
      </c>
      <c r="AF2301" s="17">
        <v>8</v>
      </c>
      <c r="AG2301" s="17">
        <v>2</v>
      </c>
      <c r="AH2301" s="17" t="s">
        <v>11926</v>
      </c>
      <c r="AK2301" s="17" t="s">
        <v>17298</v>
      </c>
      <c r="AM2301" s="17" t="s">
        <v>88</v>
      </c>
      <c r="AN2301" s="17" t="s">
        <v>17299</v>
      </c>
      <c r="AO2301" s="17">
        <v>3</v>
      </c>
      <c r="AP2301" s="17">
        <v>80</v>
      </c>
      <c r="AQ2301" s="17">
        <v>5</v>
      </c>
      <c r="AR2301" s="17" t="s">
        <v>17300</v>
      </c>
      <c r="BS2301" s="17" t="s">
        <v>3901</v>
      </c>
      <c r="BZ2301" s="17" t="s">
        <v>21</v>
      </c>
      <c r="CC2301" s="17" t="s">
        <v>3901</v>
      </c>
      <c r="CH2301" s="17" t="s">
        <v>3901</v>
      </c>
      <c r="CM2301" s="17" t="s">
        <v>21</v>
      </c>
      <c r="CU2301" s="17" t="s">
        <v>3901</v>
      </c>
      <c r="DN2301" s="17">
        <f>COUNTIF(AU2301:DM2301, "X")</f>
        <v>4</v>
      </c>
    </row>
    <row r="2302" spans="1:118" s="17" customFormat="1">
      <c r="A2302" s="17" t="s">
        <v>11335</v>
      </c>
      <c r="B2302" s="17">
        <v>55</v>
      </c>
      <c r="C2302" s="17">
        <v>107330</v>
      </c>
      <c r="D2302" s="17" t="s">
        <v>150</v>
      </c>
      <c r="E2302" s="17" t="s">
        <v>11336</v>
      </c>
      <c r="F2302" s="17" t="s">
        <v>63</v>
      </c>
      <c r="H2302" s="309">
        <v>27461</v>
      </c>
      <c r="I2302" s="309">
        <v>36251</v>
      </c>
      <c r="J2302" s="17" t="s">
        <v>3888</v>
      </c>
      <c r="L2302" s="17" t="s">
        <v>11337</v>
      </c>
      <c r="N2302" s="17" t="s">
        <v>14</v>
      </c>
      <c r="O2302" s="17" t="s">
        <v>15</v>
      </c>
      <c r="P2302" s="17">
        <v>45371</v>
      </c>
      <c r="AC2302" s="17" t="s">
        <v>14</v>
      </c>
      <c r="AF2302" s="17">
        <v>8</v>
      </c>
      <c r="AG2302" s="17">
        <v>2</v>
      </c>
      <c r="AI2302" s="17" t="s">
        <v>10178</v>
      </c>
      <c r="AM2302" s="17" t="s">
        <v>151</v>
      </c>
      <c r="AN2302" s="17" t="s">
        <v>11216</v>
      </c>
      <c r="AO2302" s="17">
        <v>3</v>
      </c>
      <c r="AP2302" s="17">
        <v>80</v>
      </c>
      <c r="AQ2302" s="17">
        <v>5</v>
      </c>
      <c r="AR2302" s="17" t="s">
        <v>10180</v>
      </c>
      <c r="AV2302" s="17" t="s">
        <v>3901</v>
      </c>
      <c r="BD2302" s="17" t="s">
        <v>3901</v>
      </c>
      <c r="BH2302" s="17" t="s">
        <v>3901</v>
      </c>
      <c r="BL2302" s="17" t="s">
        <v>3901</v>
      </c>
      <c r="BQ2302" s="17" t="s">
        <v>21</v>
      </c>
      <c r="BS2302" s="17" t="s">
        <v>3901</v>
      </c>
      <c r="BU2302" s="17" t="s">
        <v>3901</v>
      </c>
      <c r="CC2302" s="17" t="s">
        <v>3901</v>
      </c>
      <c r="CF2302" s="17" t="s">
        <v>3901</v>
      </c>
      <c r="CH2302" s="17" t="s">
        <v>3901</v>
      </c>
      <c r="CL2302" s="17" t="s">
        <v>3901</v>
      </c>
      <c r="CU2302" s="17" t="s">
        <v>3901</v>
      </c>
      <c r="DN2302" s="17">
        <f>COUNTIF(AU2302:DM2302, "X")</f>
        <v>11</v>
      </c>
    </row>
    <row r="2303" spans="1:118" s="17" customFormat="1">
      <c r="A2303" s="17" t="s">
        <v>21685</v>
      </c>
      <c r="B2303" s="17">
        <v>55</v>
      </c>
      <c r="C2303" s="17">
        <v>136295</v>
      </c>
      <c r="D2303" s="17" t="s">
        <v>5551</v>
      </c>
      <c r="E2303" s="17" t="s">
        <v>166</v>
      </c>
      <c r="F2303" s="17" t="s">
        <v>70</v>
      </c>
      <c r="H2303" s="309">
        <v>24530</v>
      </c>
      <c r="I2303" s="309">
        <v>38659</v>
      </c>
      <c r="J2303" s="17" t="s">
        <v>3888</v>
      </c>
      <c r="L2303" s="17" t="s">
        <v>21686</v>
      </c>
      <c r="N2303" s="17" t="s">
        <v>26</v>
      </c>
      <c r="O2303" s="17" t="s">
        <v>15</v>
      </c>
      <c r="P2303" s="17">
        <v>45318</v>
      </c>
      <c r="T2303" s="17" t="s">
        <v>21687</v>
      </c>
      <c r="V2303" s="17" t="s">
        <v>31</v>
      </c>
      <c r="W2303" s="17" t="s">
        <v>15</v>
      </c>
      <c r="X2303" s="17">
        <v>45373</v>
      </c>
      <c r="AF2303" s="17">
        <v>8</v>
      </c>
      <c r="AG2303" s="17">
        <v>2</v>
      </c>
      <c r="AH2303" s="17" t="s">
        <v>11926</v>
      </c>
      <c r="AK2303" s="17" t="s">
        <v>21650</v>
      </c>
      <c r="AM2303" s="17" t="s">
        <v>197</v>
      </c>
      <c r="AN2303" s="17" t="s">
        <v>21651</v>
      </c>
      <c r="AO2303" s="17">
        <v>3</v>
      </c>
      <c r="AP2303" s="17">
        <v>80</v>
      </c>
      <c r="AQ2303" s="17">
        <v>5</v>
      </c>
      <c r="AR2303" s="17" t="s">
        <v>21652</v>
      </c>
      <c r="BK2303" s="17" t="s">
        <v>3901</v>
      </c>
      <c r="BN2303" s="17" t="s">
        <v>3901</v>
      </c>
      <c r="BQ2303" s="17" t="s">
        <v>21</v>
      </c>
      <c r="BS2303" s="17" t="s">
        <v>3901</v>
      </c>
      <c r="BZ2303" s="17" t="s">
        <v>21</v>
      </c>
      <c r="CC2303" s="17" t="s">
        <v>3901</v>
      </c>
      <c r="CF2303" s="17" t="s">
        <v>3901</v>
      </c>
      <c r="CG2303" s="17" t="s">
        <v>21</v>
      </c>
      <c r="CH2303" s="17" t="s">
        <v>3901</v>
      </c>
      <c r="CL2303" s="17" t="s">
        <v>3901</v>
      </c>
      <c r="CM2303" s="17" t="s">
        <v>21</v>
      </c>
      <c r="CQ2303" s="17" t="s">
        <v>3901</v>
      </c>
      <c r="CR2303" s="17" t="s">
        <v>21</v>
      </c>
      <c r="CU2303" s="17" t="s">
        <v>3901</v>
      </c>
      <c r="CX2303" s="17" t="s">
        <v>3901</v>
      </c>
      <c r="CY2303" s="17" t="s">
        <v>21</v>
      </c>
      <c r="DA2303" s="17" t="s">
        <v>3901</v>
      </c>
      <c r="DN2303" s="17">
        <f>COUNTIF(AU2303:DM2303, "X")</f>
        <v>11</v>
      </c>
    </row>
    <row r="2304" spans="1:118" s="17" customFormat="1">
      <c r="A2304" s="17" t="s">
        <v>20742</v>
      </c>
      <c r="B2304" s="17">
        <v>55</v>
      </c>
      <c r="C2304" s="17">
        <v>136361</v>
      </c>
      <c r="D2304" s="17" t="s">
        <v>7731</v>
      </c>
      <c r="E2304" s="17" t="s">
        <v>195</v>
      </c>
      <c r="F2304" s="17" t="s">
        <v>93</v>
      </c>
      <c r="H2304" s="309">
        <v>15282</v>
      </c>
      <c r="I2304" s="309">
        <v>38658</v>
      </c>
      <c r="J2304" s="17" t="s">
        <v>3888</v>
      </c>
      <c r="L2304" s="17" t="s">
        <v>20743</v>
      </c>
      <c r="N2304" s="17" t="s">
        <v>26</v>
      </c>
      <c r="O2304" s="17" t="s">
        <v>15</v>
      </c>
      <c r="P2304" s="17">
        <v>45318</v>
      </c>
      <c r="AF2304" s="17">
        <v>8</v>
      </c>
      <c r="AG2304" s="17">
        <v>2</v>
      </c>
      <c r="AI2304" s="17" t="s">
        <v>20669</v>
      </c>
      <c r="AM2304" s="17" t="s">
        <v>53</v>
      </c>
      <c r="AN2304" s="17" t="s">
        <v>20670</v>
      </c>
      <c r="AO2304" s="17">
        <v>3</v>
      </c>
      <c r="AP2304" s="17">
        <v>80</v>
      </c>
      <c r="AQ2304" s="17">
        <v>5</v>
      </c>
      <c r="AR2304" s="17" t="s">
        <v>20671</v>
      </c>
      <c r="DN2304" s="17">
        <f>COUNTIF(AU2304:DM2304, "X")</f>
        <v>0</v>
      </c>
    </row>
    <row r="2305" spans="1:118" s="17" customFormat="1">
      <c r="A2305" s="17" t="s">
        <v>17697</v>
      </c>
      <c r="B2305" s="17">
        <v>55</v>
      </c>
      <c r="C2305" s="17">
        <v>136375</v>
      </c>
      <c r="D2305" s="17" t="s">
        <v>17698</v>
      </c>
      <c r="E2305" s="17" t="s">
        <v>344</v>
      </c>
      <c r="F2305" s="17" t="s">
        <v>48</v>
      </c>
      <c r="H2305" s="309">
        <v>25575</v>
      </c>
      <c r="I2305" s="309">
        <v>38649</v>
      </c>
      <c r="J2305" s="17" t="s">
        <v>3888</v>
      </c>
      <c r="L2305" s="17" t="s">
        <v>17699</v>
      </c>
      <c r="N2305" s="17" t="s">
        <v>50</v>
      </c>
      <c r="O2305" s="17" t="s">
        <v>15</v>
      </c>
      <c r="P2305" s="17">
        <v>45344</v>
      </c>
      <c r="AF2305" s="17">
        <v>8</v>
      </c>
      <c r="AG2305" s="17">
        <v>2</v>
      </c>
      <c r="AH2305" s="17" t="s">
        <v>11926</v>
      </c>
      <c r="AK2305" s="17" t="s">
        <v>17298</v>
      </c>
      <c r="AM2305" s="17" t="s">
        <v>46</v>
      </c>
      <c r="AN2305" s="17" t="s">
        <v>17553</v>
      </c>
      <c r="AO2305" s="17">
        <v>3</v>
      </c>
      <c r="AP2305" s="17">
        <v>80</v>
      </c>
      <c r="AQ2305" s="17">
        <v>5</v>
      </c>
      <c r="AR2305" s="17" t="s">
        <v>17300</v>
      </c>
      <c r="BD2305" s="17" t="s">
        <v>3901</v>
      </c>
      <c r="BK2305" s="17" t="s">
        <v>3901</v>
      </c>
      <c r="BS2305" s="17" t="s">
        <v>3901</v>
      </c>
      <c r="DN2305" s="17">
        <f>COUNTIF(AU2305:DM2305, "X")</f>
        <v>3</v>
      </c>
    </row>
    <row r="2306" spans="1:118" s="17" customFormat="1">
      <c r="A2306" s="17" t="s">
        <v>4453</v>
      </c>
      <c r="B2306" s="17">
        <v>55</v>
      </c>
      <c r="C2306" s="17">
        <v>136402</v>
      </c>
      <c r="D2306" s="17" t="s">
        <v>4454</v>
      </c>
      <c r="E2306" s="17" t="s">
        <v>4455</v>
      </c>
      <c r="F2306" s="17" t="s">
        <v>4456</v>
      </c>
      <c r="H2306" s="309">
        <v>22820</v>
      </c>
      <c r="I2306" s="309">
        <v>42654</v>
      </c>
      <c r="J2306" s="17" t="s">
        <v>3888</v>
      </c>
      <c r="L2306" s="17" t="s">
        <v>4457</v>
      </c>
      <c r="N2306" s="17" t="s">
        <v>19</v>
      </c>
      <c r="O2306" s="17" t="s">
        <v>15</v>
      </c>
      <c r="P2306" s="17">
        <v>45356</v>
      </c>
      <c r="Q2306" s="17">
        <v>3759</v>
      </c>
      <c r="AC2306" s="17" t="s">
        <v>3890</v>
      </c>
      <c r="AD2306" s="17" t="s">
        <v>3891</v>
      </c>
      <c r="AF2306" s="17">
        <v>8</v>
      </c>
      <c r="AG2306" s="17">
        <v>2</v>
      </c>
      <c r="AM2306" s="17" t="s">
        <v>2602</v>
      </c>
      <c r="AN2306" s="17" t="s">
        <v>4371</v>
      </c>
      <c r="AO2306" s="17">
        <v>3</v>
      </c>
      <c r="AP2306" s="17">
        <v>80</v>
      </c>
      <c r="AQ2306" s="17">
        <v>5</v>
      </c>
      <c r="AT2306" s="17" t="s">
        <v>3893</v>
      </c>
      <c r="BD2306" s="17" t="s">
        <v>3901</v>
      </c>
      <c r="CU2306" s="17" t="s">
        <v>3901</v>
      </c>
      <c r="DN2306" s="17">
        <f>COUNTIF(AU2306:DM2306, "X")</f>
        <v>2</v>
      </c>
    </row>
    <row r="2307" spans="1:118" s="17" customFormat="1">
      <c r="A2307" s="17" t="s">
        <v>16208</v>
      </c>
      <c r="B2307" s="17">
        <v>55</v>
      </c>
      <c r="C2307" s="17">
        <v>136414</v>
      </c>
      <c r="D2307" s="17" t="s">
        <v>862</v>
      </c>
      <c r="E2307" s="17" t="s">
        <v>38</v>
      </c>
      <c r="F2307" s="17" t="s">
        <v>21</v>
      </c>
      <c r="H2307" s="309">
        <v>30913</v>
      </c>
      <c r="I2307" s="309">
        <v>40606</v>
      </c>
      <c r="J2307" s="17" t="s">
        <v>3888</v>
      </c>
      <c r="L2307" s="17" t="s">
        <v>700</v>
      </c>
      <c r="M2307" s="17" t="s">
        <v>16209</v>
      </c>
      <c r="N2307" s="17" t="s">
        <v>31</v>
      </c>
      <c r="O2307" s="17" t="s">
        <v>15</v>
      </c>
      <c r="P2307" s="17">
        <v>45373</v>
      </c>
      <c r="Q2307" s="17">
        <v>2535</v>
      </c>
      <c r="AC2307" s="17" t="s">
        <v>9895</v>
      </c>
      <c r="AD2307" s="17" t="s">
        <v>9896</v>
      </c>
      <c r="AF2307" s="17">
        <v>15</v>
      </c>
      <c r="AG2307" s="17">
        <v>2</v>
      </c>
      <c r="AM2307" s="17" t="s">
        <v>37</v>
      </c>
      <c r="AN2307" s="17" t="s">
        <v>16071</v>
      </c>
      <c r="AO2307" s="17">
        <v>3</v>
      </c>
      <c r="AP2307" s="17">
        <v>80</v>
      </c>
      <c r="AQ2307" s="17">
        <v>5</v>
      </c>
      <c r="AR2307" s="17" t="s">
        <v>9898</v>
      </c>
      <c r="AT2307" s="17" t="s">
        <v>16072</v>
      </c>
      <c r="CH2307" s="17" t="s">
        <v>3901</v>
      </c>
      <c r="CM2307" s="17" t="s">
        <v>30</v>
      </c>
      <c r="CN2307" s="17" t="s">
        <v>3901</v>
      </c>
      <c r="CQ2307" s="17" t="s">
        <v>3901</v>
      </c>
      <c r="CU2307" s="17" t="s">
        <v>3901</v>
      </c>
      <c r="DA2307" s="17" t="s">
        <v>3901</v>
      </c>
      <c r="DN2307" s="17">
        <f>COUNTIF(AU2307:DM2307, "X")</f>
        <v>5</v>
      </c>
    </row>
    <row r="2308" spans="1:118" s="17" customFormat="1">
      <c r="A2308" s="17" t="s">
        <v>24495</v>
      </c>
      <c r="B2308" s="17">
        <v>55</v>
      </c>
      <c r="C2308" s="17">
        <v>136416</v>
      </c>
      <c r="D2308" s="17" t="s">
        <v>5041</v>
      </c>
      <c r="E2308" s="17" t="s">
        <v>18</v>
      </c>
      <c r="F2308" s="17" t="s">
        <v>463</v>
      </c>
      <c r="H2308" s="309">
        <v>32077</v>
      </c>
      <c r="I2308" s="309">
        <v>38655</v>
      </c>
      <c r="J2308" s="17" t="s">
        <v>3888</v>
      </c>
      <c r="L2308" s="17" t="s">
        <v>24496</v>
      </c>
      <c r="N2308" s="17" t="s">
        <v>19</v>
      </c>
      <c r="O2308" s="17" t="s">
        <v>15</v>
      </c>
      <c r="P2308" s="17">
        <v>45356</v>
      </c>
      <c r="Q2308" s="17">
        <v>3629</v>
      </c>
      <c r="AD2308" s="17" t="s">
        <v>3891</v>
      </c>
      <c r="AF2308" s="17">
        <v>8</v>
      </c>
      <c r="AG2308" s="17">
        <v>2</v>
      </c>
      <c r="AM2308" s="17" t="s">
        <v>141</v>
      </c>
      <c r="AN2308" s="17" t="s">
        <v>24484</v>
      </c>
      <c r="AO2308" s="17">
        <v>3</v>
      </c>
      <c r="AP2308" s="17">
        <v>80</v>
      </c>
      <c r="AQ2308" s="17">
        <v>5</v>
      </c>
      <c r="AR2308" s="17" t="s">
        <v>24485</v>
      </c>
      <c r="BS2308" s="17" t="s">
        <v>3901</v>
      </c>
      <c r="DN2308" s="17">
        <f>COUNTIF(AU2308:DM2308, "X")</f>
        <v>1</v>
      </c>
    </row>
    <row r="2309" spans="1:118" s="17" customFormat="1">
      <c r="A2309" s="17" t="s">
        <v>26051</v>
      </c>
      <c r="B2309" s="17">
        <v>55</v>
      </c>
      <c r="C2309" s="17">
        <v>136426</v>
      </c>
      <c r="D2309" s="17" t="s">
        <v>4809</v>
      </c>
      <c r="E2309" s="17" t="s">
        <v>344</v>
      </c>
      <c r="F2309" s="17" t="s">
        <v>135</v>
      </c>
      <c r="G2309" s="17" t="s">
        <v>4335</v>
      </c>
      <c r="H2309" s="309">
        <v>19813</v>
      </c>
      <c r="I2309" s="309">
        <v>38664</v>
      </c>
      <c r="J2309" s="17" t="s">
        <v>3888</v>
      </c>
      <c r="L2309" s="17" t="s">
        <v>26052</v>
      </c>
      <c r="N2309" s="17" t="s">
        <v>19</v>
      </c>
      <c r="O2309" s="17" t="s">
        <v>15</v>
      </c>
      <c r="P2309" s="17">
        <v>45356</v>
      </c>
      <c r="AD2309" s="17" t="s">
        <v>3891</v>
      </c>
      <c r="AF2309" s="17">
        <v>8</v>
      </c>
      <c r="AG2309" s="17">
        <v>2</v>
      </c>
      <c r="AM2309" s="17" t="s">
        <v>20</v>
      </c>
      <c r="AN2309" s="17" t="s">
        <v>26023</v>
      </c>
      <c r="AO2309" s="17">
        <v>3</v>
      </c>
      <c r="AP2309" s="17">
        <v>80</v>
      </c>
      <c r="AQ2309" s="17">
        <v>5</v>
      </c>
      <c r="AR2309" s="17" t="s">
        <v>22150</v>
      </c>
      <c r="DA2309" s="17" t="s">
        <v>3901</v>
      </c>
      <c r="DN2309" s="17">
        <f>COUNTIF(AU2309:DM2309, "X")</f>
        <v>1</v>
      </c>
    </row>
    <row r="2310" spans="1:118" s="17" customFormat="1">
      <c r="A2310" s="17" t="s">
        <v>4075</v>
      </c>
      <c r="B2310" s="17">
        <v>55</v>
      </c>
      <c r="C2310" s="17">
        <v>136448</v>
      </c>
      <c r="D2310" s="17" t="s">
        <v>4076</v>
      </c>
      <c r="E2310" s="17" t="s">
        <v>4077</v>
      </c>
      <c r="F2310" s="17" t="s">
        <v>135</v>
      </c>
      <c r="H2310" s="309">
        <v>21496</v>
      </c>
      <c r="I2310" s="309">
        <v>38663</v>
      </c>
      <c r="J2310" s="17" t="s">
        <v>3888</v>
      </c>
      <c r="L2310" s="17" t="s">
        <v>4078</v>
      </c>
      <c r="N2310" s="17" t="s">
        <v>19</v>
      </c>
      <c r="O2310" s="17" t="s">
        <v>15</v>
      </c>
      <c r="P2310" s="17">
        <v>45356</v>
      </c>
      <c r="Q2310" s="17">
        <v>4050</v>
      </c>
      <c r="AC2310" s="17" t="s">
        <v>3890</v>
      </c>
      <c r="AD2310" s="17" t="s">
        <v>3891</v>
      </c>
      <c r="AF2310" s="17">
        <v>8</v>
      </c>
      <c r="AG2310" s="17">
        <v>2</v>
      </c>
      <c r="AM2310" s="17" t="s">
        <v>172</v>
      </c>
      <c r="AN2310" s="17" t="s">
        <v>3892</v>
      </c>
      <c r="AO2310" s="17">
        <v>3</v>
      </c>
      <c r="AP2310" s="17">
        <v>80</v>
      </c>
      <c r="AQ2310" s="17">
        <v>5</v>
      </c>
      <c r="AT2310" s="17" t="s">
        <v>3893</v>
      </c>
      <c r="DN2310" s="17">
        <f>COUNTIF(AU2310:DM2310, "X")</f>
        <v>0</v>
      </c>
    </row>
    <row r="2311" spans="1:118" s="17" customFormat="1">
      <c r="A2311" s="17" t="s">
        <v>4908</v>
      </c>
      <c r="B2311" s="17">
        <v>55</v>
      </c>
      <c r="C2311" s="17">
        <v>136454</v>
      </c>
      <c r="D2311" s="17" t="s">
        <v>4909</v>
      </c>
      <c r="E2311" s="17" t="s">
        <v>3983</v>
      </c>
      <c r="F2311" s="17" t="s">
        <v>21</v>
      </c>
      <c r="G2311" s="17" t="s">
        <v>100</v>
      </c>
      <c r="H2311" s="309">
        <v>31219</v>
      </c>
      <c r="I2311" s="309">
        <v>41711</v>
      </c>
      <c r="J2311" s="17" t="s">
        <v>3888</v>
      </c>
      <c r="L2311" s="17" t="s">
        <v>4910</v>
      </c>
      <c r="N2311" s="17" t="s">
        <v>19</v>
      </c>
      <c r="O2311" s="17" t="s">
        <v>15</v>
      </c>
      <c r="P2311" s="17">
        <v>45356</v>
      </c>
      <c r="AC2311" s="17" t="s">
        <v>3890</v>
      </c>
      <c r="AD2311" s="17" t="s">
        <v>3891</v>
      </c>
      <c r="AF2311" s="17">
        <v>15</v>
      </c>
      <c r="AG2311" s="17">
        <v>2</v>
      </c>
      <c r="AM2311" s="17" t="s">
        <v>2602</v>
      </c>
      <c r="AN2311" s="17" t="s">
        <v>4371</v>
      </c>
      <c r="AO2311" s="17">
        <v>3</v>
      </c>
      <c r="AP2311" s="17">
        <v>80</v>
      </c>
      <c r="AQ2311" s="17">
        <v>5</v>
      </c>
      <c r="AT2311" s="17" t="s">
        <v>3893</v>
      </c>
      <c r="DN2311" s="17">
        <f>COUNTIF(AU2311:DM2311, "X")</f>
        <v>0</v>
      </c>
    </row>
    <row r="2312" spans="1:118" s="17" customFormat="1">
      <c r="A2312" s="523" t="s">
        <v>1190</v>
      </c>
      <c r="B2312" s="17">
        <v>55</v>
      </c>
      <c r="C2312" s="17">
        <v>136473</v>
      </c>
      <c r="D2312" s="17" t="s">
        <v>1191</v>
      </c>
      <c r="E2312" s="17" t="s">
        <v>1192</v>
      </c>
      <c r="F2312" s="17" t="s">
        <v>65</v>
      </c>
      <c r="H2312" s="309">
        <v>19685</v>
      </c>
      <c r="I2312" s="309">
        <v>38672</v>
      </c>
      <c r="J2312" s="17" t="s">
        <v>3888</v>
      </c>
      <c r="K2312" s="17" t="s">
        <v>21</v>
      </c>
      <c r="L2312" s="17" t="s">
        <v>1193</v>
      </c>
      <c r="N2312" s="17" t="s">
        <v>31</v>
      </c>
      <c r="O2312" s="17" t="s">
        <v>15</v>
      </c>
      <c r="P2312" s="17">
        <v>45373</v>
      </c>
      <c r="AC2312" s="17" t="s">
        <v>14</v>
      </c>
      <c r="AF2312" s="17">
        <v>15</v>
      </c>
      <c r="AG2312" s="17">
        <v>2</v>
      </c>
      <c r="AI2312" s="17" t="s">
        <v>10178</v>
      </c>
      <c r="AM2312" s="17" t="s">
        <v>101</v>
      </c>
      <c r="AN2312" s="17" t="s">
        <v>26168</v>
      </c>
      <c r="AO2312" s="17">
        <v>3</v>
      </c>
      <c r="AP2312" s="17">
        <v>80</v>
      </c>
      <c r="AQ2312" s="17">
        <v>5</v>
      </c>
      <c r="AR2312" s="17" t="s">
        <v>10180</v>
      </c>
      <c r="AU2312" s="17" t="s">
        <v>21</v>
      </c>
      <c r="AV2312" s="17" t="s">
        <v>3901</v>
      </c>
      <c r="AX2312" s="17" t="s">
        <v>3901</v>
      </c>
      <c r="AY2312" s="17" t="s">
        <v>21</v>
      </c>
      <c r="AZ2312" s="17" t="s">
        <v>3901</v>
      </c>
      <c r="BA2312" s="17" t="s">
        <v>3901</v>
      </c>
      <c r="BB2312" s="17" t="s">
        <v>3901</v>
      </c>
      <c r="BC2312" s="17" t="s">
        <v>21</v>
      </c>
      <c r="BD2312" s="17" t="s">
        <v>3901</v>
      </c>
      <c r="BF2312" s="17" t="s">
        <v>3901</v>
      </c>
      <c r="BH2312" s="17" t="s">
        <v>3901</v>
      </c>
      <c r="BJ2312" s="17" t="s">
        <v>21</v>
      </c>
      <c r="BK2312" s="17" t="s">
        <v>3901</v>
      </c>
      <c r="BL2312" s="17" t="s">
        <v>3901</v>
      </c>
      <c r="BN2312" s="17" t="s">
        <v>3901</v>
      </c>
      <c r="BQ2312" s="17" t="s">
        <v>21</v>
      </c>
      <c r="BS2312" s="17" t="s">
        <v>3901</v>
      </c>
      <c r="BU2312" s="17" t="s">
        <v>3901</v>
      </c>
      <c r="BY2312" s="17" t="s">
        <v>3901</v>
      </c>
      <c r="BZ2312" s="17" t="s">
        <v>21</v>
      </c>
      <c r="CC2312" s="17" t="s">
        <v>3901</v>
      </c>
      <c r="CD2312" s="17" t="s">
        <v>3901</v>
      </c>
      <c r="CF2312" s="17" t="s">
        <v>3901</v>
      </c>
      <c r="CG2312" s="17" t="s">
        <v>21</v>
      </c>
      <c r="CH2312" s="17" t="s">
        <v>3901</v>
      </c>
      <c r="CI2312" s="17" t="s">
        <v>3901</v>
      </c>
      <c r="CL2312" s="17" t="s">
        <v>3901</v>
      </c>
      <c r="CM2312" s="17" t="s">
        <v>21</v>
      </c>
      <c r="CN2312" s="17" t="s">
        <v>3901</v>
      </c>
      <c r="CO2312" s="17" t="s">
        <v>3901</v>
      </c>
      <c r="CQ2312" s="17" t="s">
        <v>3901</v>
      </c>
      <c r="CR2312" s="17" t="s">
        <v>21</v>
      </c>
      <c r="CS2312" s="17" t="s">
        <v>3901</v>
      </c>
      <c r="CU2312" s="17" t="s">
        <v>3901</v>
      </c>
      <c r="CV2312" s="17" t="s">
        <v>3901</v>
      </c>
      <c r="CX2312" s="17" t="s">
        <v>3901</v>
      </c>
      <c r="CY2312" s="17" t="s">
        <v>21</v>
      </c>
      <c r="DA2312" s="17" t="s">
        <v>3901</v>
      </c>
      <c r="DD2312" s="17" t="s">
        <v>3901</v>
      </c>
      <c r="DE2312" s="17" t="s">
        <v>21</v>
      </c>
      <c r="DF2312" s="17" t="s">
        <v>3901</v>
      </c>
      <c r="DN2312" s="17">
        <f>COUNTIF(AU2312:DM2312, "X")</f>
        <v>30</v>
      </c>
    </row>
    <row r="2313" spans="1:118" s="17" customFormat="1">
      <c r="A2313" s="17" t="s">
        <v>23114</v>
      </c>
      <c r="B2313" s="17">
        <v>55</v>
      </c>
      <c r="C2313" s="17">
        <v>136475</v>
      </c>
      <c r="D2313" s="17" t="s">
        <v>7932</v>
      </c>
      <c r="E2313" s="17" t="s">
        <v>5629</v>
      </c>
      <c r="F2313" s="17" t="s">
        <v>33</v>
      </c>
      <c r="H2313" s="309">
        <v>20987</v>
      </c>
      <c r="I2313" s="309">
        <v>38671</v>
      </c>
      <c r="J2313" s="17" t="s">
        <v>3888</v>
      </c>
      <c r="L2313" s="17" t="s">
        <v>23115</v>
      </c>
      <c r="N2313" s="17" t="s">
        <v>89</v>
      </c>
      <c r="O2313" s="17" t="s">
        <v>15</v>
      </c>
      <c r="P2313" s="17">
        <v>45339</v>
      </c>
      <c r="AF2313" s="17">
        <v>8</v>
      </c>
      <c r="AG2313" s="17">
        <v>2</v>
      </c>
      <c r="AI2313" s="17" t="s">
        <v>20542</v>
      </c>
      <c r="AM2313" s="17" t="s">
        <v>90</v>
      </c>
      <c r="AN2313" s="17" t="s">
        <v>23025</v>
      </c>
      <c r="AO2313" s="17">
        <v>3</v>
      </c>
      <c r="AP2313" s="17">
        <v>80</v>
      </c>
      <c r="AQ2313" s="17">
        <v>5</v>
      </c>
      <c r="AR2313" s="17" t="s">
        <v>22585</v>
      </c>
      <c r="BJ2313" s="17" t="s">
        <v>30</v>
      </c>
      <c r="BK2313" s="17" t="s">
        <v>3901</v>
      </c>
      <c r="BN2313" s="17" t="s">
        <v>3901</v>
      </c>
      <c r="BQ2313" s="17" t="s">
        <v>30</v>
      </c>
      <c r="BS2313" s="17" t="s">
        <v>3901</v>
      </c>
      <c r="CH2313" s="17" t="s">
        <v>3901</v>
      </c>
      <c r="DF2313" s="17" t="s">
        <v>3901</v>
      </c>
      <c r="DN2313" s="17">
        <f>COUNTIF(AU2313:DM2313, "X")</f>
        <v>5</v>
      </c>
    </row>
    <row r="2314" spans="1:118" s="17" customFormat="1">
      <c r="A2314" s="17" t="s">
        <v>26097</v>
      </c>
      <c r="B2314" s="17">
        <v>55</v>
      </c>
      <c r="C2314" s="17">
        <v>136516</v>
      </c>
      <c r="D2314" s="17" t="s">
        <v>9</v>
      </c>
      <c r="E2314" s="17" t="s">
        <v>47</v>
      </c>
      <c r="F2314" s="17" t="s">
        <v>477</v>
      </c>
      <c r="H2314" s="309">
        <v>32080</v>
      </c>
      <c r="I2314" s="309">
        <v>38678</v>
      </c>
      <c r="J2314" s="17" t="s">
        <v>3888</v>
      </c>
      <c r="L2314" s="17" t="s">
        <v>26033</v>
      </c>
      <c r="N2314" s="17" t="s">
        <v>19</v>
      </c>
      <c r="O2314" s="17" t="s">
        <v>15</v>
      </c>
      <c r="P2314" s="17">
        <v>45356</v>
      </c>
      <c r="AD2314" s="17" t="s">
        <v>3891</v>
      </c>
      <c r="AF2314" s="17">
        <v>8</v>
      </c>
      <c r="AG2314" s="17">
        <v>2</v>
      </c>
      <c r="AM2314" s="17" t="s">
        <v>20</v>
      </c>
      <c r="AN2314" s="17" t="s">
        <v>26023</v>
      </c>
      <c r="AO2314" s="17">
        <v>3</v>
      </c>
      <c r="AP2314" s="17">
        <v>80</v>
      </c>
      <c r="AQ2314" s="17">
        <v>5</v>
      </c>
      <c r="AR2314" s="17" t="s">
        <v>22150</v>
      </c>
      <c r="BK2314" s="17" t="s">
        <v>3901</v>
      </c>
      <c r="BQ2314" s="17" t="s">
        <v>30</v>
      </c>
      <c r="CH2314" s="17" t="s">
        <v>3901</v>
      </c>
      <c r="CU2314" s="17" t="s">
        <v>3901</v>
      </c>
      <c r="DN2314" s="17">
        <f>COUNTIF(AU2314:DM2314, "X")</f>
        <v>3</v>
      </c>
    </row>
    <row r="2315" spans="1:118" s="17" customFormat="1">
      <c r="A2315" s="17" t="s">
        <v>18279</v>
      </c>
      <c r="B2315" s="17">
        <v>55</v>
      </c>
      <c r="C2315" s="17">
        <v>136526</v>
      </c>
      <c r="D2315" s="17" t="s">
        <v>15263</v>
      </c>
      <c r="E2315" s="17" t="s">
        <v>343</v>
      </c>
      <c r="F2315" s="17" t="s">
        <v>58</v>
      </c>
      <c r="H2315" s="309">
        <v>17819</v>
      </c>
      <c r="I2315" s="309">
        <v>38682</v>
      </c>
      <c r="J2315" s="17" t="s">
        <v>3888</v>
      </c>
      <c r="L2315" s="17" t="s">
        <v>18280</v>
      </c>
      <c r="N2315" s="17" t="s">
        <v>31</v>
      </c>
      <c r="O2315" s="17" t="s">
        <v>15</v>
      </c>
      <c r="P2315" s="17">
        <v>45373</v>
      </c>
      <c r="AD2315" s="17" t="s">
        <v>9896</v>
      </c>
      <c r="AF2315" s="17">
        <v>8</v>
      </c>
      <c r="AG2315" s="17">
        <v>2</v>
      </c>
      <c r="AM2315" s="17" t="s">
        <v>32</v>
      </c>
      <c r="AN2315" s="17" t="s">
        <v>18168</v>
      </c>
      <c r="AO2315" s="17">
        <v>3</v>
      </c>
      <c r="AP2315" s="17">
        <v>80</v>
      </c>
      <c r="AQ2315" s="17">
        <v>5</v>
      </c>
      <c r="AR2315" s="17" t="s">
        <v>9898</v>
      </c>
      <c r="BS2315" s="17" t="s">
        <v>3901</v>
      </c>
      <c r="CH2315" s="17" t="s">
        <v>3901</v>
      </c>
      <c r="CU2315" s="17" t="s">
        <v>3901</v>
      </c>
      <c r="DN2315" s="17">
        <f>COUNTIF(AU2315:DM2315, "X")</f>
        <v>3</v>
      </c>
    </row>
    <row r="2316" spans="1:118" s="17" customFormat="1">
      <c r="A2316" s="17" t="s">
        <v>17454</v>
      </c>
      <c r="B2316" s="17">
        <v>55</v>
      </c>
      <c r="C2316" s="17">
        <v>136528</v>
      </c>
      <c r="D2316" s="17" t="s">
        <v>12691</v>
      </c>
      <c r="E2316" s="17" t="s">
        <v>18</v>
      </c>
      <c r="F2316" s="17" t="s">
        <v>341</v>
      </c>
      <c r="H2316" s="309">
        <v>26605</v>
      </c>
      <c r="I2316" s="309">
        <v>38682</v>
      </c>
      <c r="J2316" s="17" t="s">
        <v>3888</v>
      </c>
      <c r="L2316" s="17" t="s">
        <v>17455</v>
      </c>
      <c r="N2316" s="17" t="s">
        <v>14</v>
      </c>
      <c r="O2316" s="17" t="s">
        <v>15</v>
      </c>
      <c r="P2316" s="17">
        <v>45371</v>
      </c>
      <c r="AF2316" s="17">
        <v>8</v>
      </c>
      <c r="AG2316" s="17">
        <v>2</v>
      </c>
      <c r="AH2316" s="17" t="s">
        <v>11926</v>
      </c>
      <c r="AK2316" s="17" t="s">
        <v>17298</v>
      </c>
      <c r="AM2316" s="17" t="s">
        <v>88</v>
      </c>
      <c r="AN2316" s="17" t="s">
        <v>17299</v>
      </c>
      <c r="AO2316" s="17">
        <v>3</v>
      </c>
      <c r="AP2316" s="17">
        <v>80</v>
      </c>
      <c r="AQ2316" s="17">
        <v>5</v>
      </c>
      <c r="AR2316" s="17" t="s">
        <v>17300</v>
      </c>
      <c r="CC2316" s="17" t="s">
        <v>3901</v>
      </c>
      <c r="CH2316" s="17" t="s">
        <v>3901</v>
      </c>
      <c r="CN2316" s="17" t="s">
        <v>3901</v>
      </c>
      <c r="CR2316" s="17" t="s">
        <v>21</v>
      </c>
      <c r="CU2316" s="17" t="s">
        <v>3901</v>
      </c>
      <c r="DN2316" s="17">
        <f>COUNTIF(AU2316:DM2316, "X")</f>
        <v>4</v>
      </c>
    </row>
    <row r="2317" spans="1:118" s="17" customFormat="1">
      <c r="A2317" s="17" t="s">
        <v>24993</v>
      </c>
      <c r="B2317" s="17">
        <v>55</v>
      </c>
      <c r="C2317" s="17">
        <v>136560</v>
      </c>
      <c r="D2317" s="17" t="s">
        <v>24994</v>
      </c>
      <c r="E2317" s="17" t="s">
        <v>442</v>
      </c>
      <c r="F2317" s="17" t="s">
        <v>99</v>
      </c>
      <c r="H2317" s="309">
        <v>26472</v>
      </c>
      <c r="I2317" s="309">
        <v>42537</v>
      </c>
      <c r="J2317" s="17" t="s">
        <v>3888</v>
      </c>
      <c r="L2317" s="17" t="s">
        <v>24753</v>
      </c>
      <c r="N2317" s="17" t="s">
        <v>31</v>
      </c>
      <c r="O2317" s="17" t="s">
        <v>15</v>
      </c>
      <c r="P2317" s="17">
        <v>45373</v>
      </c>
      <c r="AC2317" s="17" t="s">
        <v>9895</v>
      </c>
      <c r="AD2317" s="17" t="s">
        <v>9896</v>
      </c>
      <c r="AF2317" s="17">
        <v>8</v>
      </c>
      <c r="AG2317" s="17">
        <v>2</v>
      </c>
      <c r="AM2317" s="17" t="s">
        <v>268</v>
      </c>
      <c r="AN2317" s="17" t="s">
        <v>24751</v>
      </c>
      <c r="AO2317" s="17">
        <v>3</v>
      </c>
      <c r="AP2317" s="17">
        <v>80</v>
      </c>
      <c r="AQ2317" s="17">
        <v>5</v>
      </c>
      <c r="AR2317" s="17" t="s">
        <v>9898</v>
      </c>
      <c r="AT2317" s="17" t="s">
        <v>14152</v>
      </c>
      <c r="DN2317" s="17">
        <f>COUNTIF(AU2317:DM2317, "X")</f>
        <v>0</v>
      </c>
    </row>
    <row r="2318" spans="1:118" s="17" customFormat="1">
      <c r="A2318" s="17" t="s">
        <v>11475</v>
      </c>
      <c r="B2318" s="17">
        <v>55</v>
      </c>
      <c r="C2318" s="17">
        <v>136568</v>
      </c>
      <c r="D2318" s="17" t="s">
        <v>11476</v>
      </c>
      <c r="E2318" s="17" t="s">
        <v>11477</v>
      </c>
      <c r="H2318" s="309">
        <v>22580</v>
      </c>
      <c r="I2318" s="309">
        <v>38694</v>
      </c>
      <c r="J2318" s="17" t="s">
        <v>3888</v>
      </c>
      <c r="L2318" s="17" t="s">
        <v>11364</v>
      </c>
      <c r="M2318" s="17" t="s">
        <v>401</v>
      </c>
      <c r="N2318" s="17" t="s">
        <v>14</v>
      </c>
      <c r="O2318" s="17" t="s">
        <v>15</v>
      </c>
      <c r="P2318" s="17">
        <v>45371</v>
      </c>
      <c r="AC2318" s="17" t="s">
        <v>14</v>
      </c>
      <c r="AF2318" s="17">
        <v>15</v>
      </c>
      <c r="AG2318" s="17">
        <v>2</v>
      </c>
      <c r="AI2318" s="17" t="s">
        <v>10178</v>
      </c>
      <c r="AM2318" s="17" t="s">
        <v>151</v>
      </c>
      <c r="AN2318" s="17" t="s">
        <v>11216</v>
      </c>
      <c r="AO2318" s="17">
        <v>3</v>
      </c>
      <c r="AP2318" s="17">
        <v>80</v>
      </c>
      <c r="AQ2318" s="17">
        <v>5</v>
      </c>
      <c r="AR2318" s="17" t="s">
        <v>10180</v>
      </c>
      <c r="DN2318" s="17">
        <f>COUNTIF(AU2318:DM2318, "X")</f>
        <v>0</v>
      </c>
    </row>
    <row r="2319" spans="1:118" s="17" customFormat="1">
      <c r="A2319" s="17" t="s">
        <v>8386</v>
      </c>
      <c r="B2319" s="17">
        <v>55</v>
      </c>
      <c r="C2319" s="17">
        <v>136570</v>
      </c>
      <c r="D2319" s="17" t="s">
        <v>8387</v>
      </c>
      <c r="E2319" s="17" t="s">
        <v>392</v>
      </c>
      <c r="F2319" s="17" t="s">
        <v>21</v>
      </c>
      <c r="H2319" s="309">
        <v>30392</v>
      </c>
      <c r="I2319" s="309">
        <v>42648</v>
      </c>
      <c r="J2319" s="17" t="s">
        <v>3888</v>
      </c>
      <c r="L2319" s="17" t="s">
        <v>8388</v>
      </c>
      <c r="N2319" s="17" t="s">
        <v>19</v>
      </c>
      <c r="O2319" s="17" t="s">
        <v>15</v>
      </c>
      <c r="P2319" s="17">
        <v>45356</v>
      </c>
      <c r="AC2319" s="17" t="s">
        <v>3890</v>
      </c>
      <c r="AD2319" s="17" t="s">
        <v>3891</v>
      </c>
      <c r="AF2319" s="17">
        <v>15</v>
      </c>
      <c r="AG2319" s="17">
        <v>2</v>
      </c>
      <c r="AM2319" s="17" t="s">
        <v>2607</v>
      </c>
      <c r="AN2319" s="17" t="s">
        <v>8305</v>
      </c>
      <c r="AO2319" s="17">
        <v>3</v>
      </c>
      <c r="AP2319" s="17">
        <v>80</v>
      </c>
      <c r="AQ2319" s="17">
        <v>5</v>
      </c>
      <c r="AT2319" s="17" t="s">
        <v>7979</v>
      </c>
      <c r="DN2319" s="17">
        <f>COUNTIF(AU2319:DM2319, "X")</f>
        <v>0</v>
      </c>
    </row>
    <row r="2320" spans="1:118" s="17" customFormat="1">
      <c r="A2320" s="17" t="s">
        <v>8608</v>
      </c>
      <c r="B2320" s="17">
        <v>55</v>
      </c>
      <c r="C2320" s="17">
        <v>136582</v>
      </c>
      <c r="D2320" s="17" t="s">
        <v>8609</v>
      </c>
      <c r="E2320" s="17" t="s">
        <v>6107</v>
      </c>
      <c r="F2320" s="17" t="s">
        <v>6170</v>
      </c>
      <c r="H2320" s="309">
        <v>32018</v>
      </c>
      <c r="I2320" s="309">
        <v>42682</v>
      </c>
      <c r="J2320" s="17" t="s">
        <v>3888</v>
      </c>
      <c r="L2320" s="17" t="s">
        <v>8610</v>
      </c>
      <c r="N2320" s="17" t="s">
        <v>19</v>
      </c>
      <c r="O2320" s="17" t="s">
        <v>15</v>
      </c>
      <c r="P2320" s="17">
        <v>45356</v>
      </c>
      <c r="AC2320" s="17" t="s">
        <v>3890</v>
      </c>
      <c r="AD2320" s="17" t="s">
        <v>3891</v>
      </c>
      <c r="AF2320" s="17">
        <v>8</v>
      </c>
      <c r="AG2320" s="17">
        <v>2</v>
      </c>
      <c r="AM2320" s="17" t="s">
        <v>2607</v>
      </c>
      <c r="AN2320" s="17" t="s">
        <v>8305</v>
      </c>
      <c r="AO2320" s="17">
        <v>3</v>
      </c>
      <c r="AP2320" s="17">
        <v>80</v>
      </c>
      <c r="AQ2320" s="17">
        <v>5</v>
      </c>
      <c r="AT2320" s="17" t="s">
        <v>7979</v>
      </c>
      <c r="DN2320" s="17">
        <f>COUNTIF(AU2320:DM2320, "X")</f>
        <v>0</v>
      </c>
    </row>
    <row r="2321" spans="1:118" s="17" customFormat="1">
      <c r="A2321" s="17" t="s">
        <v>16929</v>
      </c>
      <c r="B2321" s="17">
        <v>55</v>
      </c>
      <c r="C2321" s="17">
        <v>136610</v>
      </c>
      <c r="D2321" s="17" t="s">
        <v>201</v>
      </c>
      <c r="E2321" s="17" t="s">
        <v>166</v>
      </c>
      <c r="F2321" s="17" t="s">
        <v>174</v>
      </c>
      <c r="G2321" s="17" t="s">
        <v>203</v>
      </c>
      <c r="H2321" s="309">
        <v>31636</v>
      </c>
      <c r="I2321" s="309">
        <v>38679</v>
      </c>
      <c r="J2321" s="17" t="s">
        <v>3888</v>
      </c>
      <c r="L2321" s="17" t="s">
        <v>16930</v>
      </c>
      <c r="N2321" s="17" t="s">
        <v>31</v>
      </c>
      <c r="O2321" s="17" t="s">
        <v>15</v>
      </c>
      <c r="P2321" s="17">
        <v>45373</v>
      </c>
      <c r="AC2321" s="17" t="s">
        <v>9895</v>
      </c>
      <c r="AD2321" s="17" t="s">
        <v>9896</v>
      </c>
      <c r="AF2321" s="17">
        <v>15</v>
      </c>
      <c r="AG2321" s="17">
        <v>2</v>
      </c>
      <c r="AM2321" s="17" t="s">
        <v>220</v>
      </c>
      <c r="AN2321" s="17" t="s">
        <v>16782</v>
      </c>
      <c r="AO2321" s="17">
        <v>3</v>
      </c>
      <c r="AP2321" s="17">
        <v>80</v>
      </c>
      <c r="AQ2321" s="17">
        <v>5</v>
      </c>
      <c r="AR2321" s="17" t="s">
        <v>9898</v>
      </c>
      <c r="AT2321" s="17" t="s">
        <v>9899</v>
      </c>
      <c r="DN2321" s="17">
        <f>COUNTIF(AU2321:DM2321, "X")</f>
        <v>0</v>
      </c>
    </row>
    <row r="2322" spans="1:118" s="17" customFormat="1">
      <c r="A2322" s="17" t="s">
        <v>25007</v>
      </c>
      <c r="B2322" s="17">
        <v>55</v>
      </c>
      <c r="C2322" s="17">
        <v>136621</v>
      </c>
      <c r="D2322" s="17" t="s">
        <v>5915</v>
      </c>
      <c r="E2322" s="17" t="s">
        <v>18</v>
      </c>
      <c r="F2322" s="17" t="s">
        <v>70</v>
      </c>
      <c r="H2322" s="309">
        <v>26149</v>
      </c>
      <c r="I2322" s="309">
        <v>38702</v>
      </c>
      <c r="J2322" s="17" t="s">
        <v>3888</v>
      </c>
      <c r="L2322" s="17" t="s">
        <v>25008</v>
      </c>
      <c r="N2322" s="17" t="s">
        <v>31</v>
      </c>
      <c r="O2322" s="17" t="s">
        <v>15</v>
      </c>
      <c r="P2322" s="17">
        <v>45373</v>
      </c>
      <c r="AC2322" s="17" t="s">
        <v>9895</v>
      </c>
      <c r="AD2322" s="17" t="s">
        <v>9896</v>
      </c>
      <c r="AF2322" s="17">
        <v>8</v>
      </c>
      <c r="AG2322" s="17">
        <v>2</v>
      </c>
      <c r="AM2322" s="17" t="s">
        <v>268</v>
      </c>
      <c r="AN2322" s="17" t="s">
        <v>24751</v>
      </c>
      <c r="AO2322" s="17">
        <v>3</v>
      </c>
      <c r="AP2322" s="17">
        <v>80</v>
      </c>
      <c r="AQ2322" s="17">
        <v>5</v>
      </c>
      <c r="AR2322" s="17" t="s">
        <v>9898</v>
      </c>
      <c r="AT2322" s="17" t="s">
        <v>14152</v>
      </c>
      <c r="DN2322" s="17">
        <f>COUNTIF(AU2322:DM2322, "X")</f>
        <v>0</v>
      </c>
    </row>
    <row r="2323" spans="1:118" s="17" customFormat="1">
      <c r="A2323" s="17" t="s">
        <v>12826</v>
      </c>
      <c r="B2323" s="17">
        <v>55</v>
      </c>
      <c r="C2323" s="17">
        <v>136677</v>
      </c>
      <c r="D2323" s="17" t="s">
        <v>405</v>
      </c>
      <c r="E2323" s="17" t="s">
        <v>237</v>
      </c>
      <c r="F2323" s="17" t="s">
        <v>22</v>
      </c>
      <c r="H2323" s="309">
        <v>31849</v>
      </c>
      <c r="I2323" s="309">
        <v>41849</v>
      </c>
      <c r="J2323" s="17" t="s">
        <v>3888</v>
      </c>
      <c r="L2323" s="17" t="s">
        <v>12827</v>
      </c>
      <c r="N2323" s="17" t="s">
        <v>31</v>
      </c>
      <c r="O2323" s="17" t="s">
        <v>15</v>
      </c>
      <c r="P2323" s="17">
        <v>45373</v>
      </c>
      <c r="Q2323" s="17">
        <v>1875</v>
      </c>
      <c r="AC2323" s="17" t="s">
        <v>9895</v>
      </c>
      <c r="AD2323" s="17" t="s">
        <v>9896</v>
      </c>
      <c r="AF2323" s="17">
        <v>15</v>
      </c>
      <c r="AG2323" s="17">
        <v>2</v>
      </c>
      <c r="AM2323" s="17" t="s">
        <v>156</v>
      </c>
      <c r="AN2323" s="17" t="s">
        <v>12693</v>
      </c>
      <c r="AO2323" s="17">
        <v>3</v>
      </c>
      <c r="AP2323" s="17">
        <v>80</v>
      </c>
      <c r="AQ2323" s="17">
        <v>5</v>
      </c>
      <c r="AR2323" s="17" t="s">
        <v>9898</v>
      </c>
      <c r="AT2323" s="17" t="s">
        <v>11929</v>
      </c>
      <c r="CR2323" s="17" t="s">
        <v>30</v>
      </c>
      <c r="CU2323" s="17" t="s">
        <v>3901</v>
      </c>
      <c r="DF2323" s="17" t="s">
        <v>3901</v>
      </c>
      <c r="DN2323" s="17">
        <f>COUNTIF(AU2323:DM2323, "X")</f>
        <v>2</v>
      </c>
    </row>
    <row r="2324" spans="1:118" s="17" customFormat="1">
      <c r="A2324" s="17" t="s">
        <v>13037</v>
      </c>
      <c r="B2324" s="17">
        <v>55</v>
      </c>
      <c r="C2324" s="17">
        <v>136679</v>
      </c>
      <c r="D2324" s="17" t="s">
        <v>344</v>
      </c>
      <c r="E2324" s="17" t="s">
        <v>274</v>
      </c>
      <c r="F2324" s="17" t="s">
        <v>82</v>
      </c>
      <c r="H2324" s="309">
        <v>25607</v>
      </c>
      <c r="I2324" s="309">
        <v>42933</v>
      </c>
      <c r="J2324" s="17" t="s">
        <v>3888</v>
      </c>
      <c r="L2324" s="17" t="s">
        <v>13038</v>
      </c>
      <c r="N2324" s="17" t="s">
        <v>31</v>
      </c>
      <c r="O2324" s="17" t="s">
        <v>15</v>
      </c>
      <c r="P2324" s="17">
        <v>45373</v>
      </c>
      <c r="AC2324" s="17" t="s">
        <v>9895</v>
      </c>
      <c r="AD2324" s="17" t="s">
        <v>9896</v>
      </c>
      <c r="AF2324" s="17">
        <v>8</v>
      </c>
      <c r="AG2324" s="17">
        <v>2</v>
      </c>
      <c r="AM2324" s="17" t="s">
        <v>59</v>
      </c>
      <c r="AN2324" s="17" t="s">
        <v>12989</v>
      </c>
      <c r="AO2324" s="17">
        <v>3</v>
      </c>
      <c r="AP2324" s="17">
        <v>80</v>
      </c>
      <c r="AQ2324" s="17">
        <v>5</v>
      </c>
      <c r="AR2324" s="17" t="s">
        <v>9898</v>
      </c>
      <c r="AT2324" s="17" t="s">
        <v>12990</v>
      </c>
      <c r="DN2324" s="17">
        <f>COUNTIF(AU2324:DM2324, "X")</f>
        <v>0</v>
      </c>
    </row>
    <row r="2325" spans="1:118" s="17" customFormat="1">
      <c r="A2325" s="17" t="s">
        <v>23330</v>
      </c>
      <c r="B2325" s="17">
        <v>55</v>
      </c>
      <c r="C2325" s="17">
        <v>136698</v>
      </c>
      <c r="D2325" s="17" t="s">
        <v>23331</v>
      </c>
      <c r="E2325" s="17" t="s">
        <v>1298</v>
      </c>
      <c r="F2325" s="17" t="s">
        <v>23332</v>
      </c>
      <c r="H2325" s="309">
        <v>19097</v>
      </c>
      <c r="I2325" s="309">
        <v>38714</v>
      </c>
      <c r="J2325" s="17" t="s">
        <v>3888</v>
      </c>
      <c r="L2325" s="17" t="s">
        <v>23333</v>
      </c>
      <c r="N2325" s="17" t="s">
        <v>126</v>
      </c>
      <c r="O2325" s="17" t="s">
        <v>15</v>
      </c>
      <c r="P2325" s="17">
        <v>45383</v>
      </c>
      <c r="AF2325" s="17">
        <v>8</v>
      </c>
      <c r="AG2325" s="17">
        <v>2</v>
      </c>
      <c r="AI2325" s="17" t="s">
        <v>20542</v>
      </c>
      <c r="AM2325" s="17" t="s">
        <v>259</v>
      </c>
      <c r="AN2325" s="17" t="s">
        <v>23210</v>
      </c>
      <c r="AO2325" s="17">
        <v>3</v>
      </c>
      <c r="AP2325" s="17">
        <v>80</v>
      </c>
      <c r="AQ2325" s="17">
        <v>5</v>
      </c>
      <c r="AR2325" s="17" t="s">
        <v>22585</v>
      </c>
      <c r="BQ2325" s="17" t="s">
        <v>21</v>
      </c>
      <c r="BS2325" s="17" t="s">
        <v>3901</v>
      </c>
      <c r="CC2325" s="17" t="s">
        <v>3901</v>
      </c>
      <c r="CH2325" s="17" t="s">
        <v>3901</v>
      </c>
      <c r="CM2325" s="17" t="s">
        <v>21</v>
      </c>
      <c r="CN2325" s="17" t="s">
        <v>3901</v>
      </c>
      <c r="CR2325" s="17" t="s">
        <v>21</v>
      </c>
      <c r="CU2325" s="17" t="s">
        <v>3901</v>
      </c>
      <c r="CX2325" s="17" t="s">
        <v>3901</v>
      </c>
      <c r="DA2325" s="17" t="s">
        <v>3901</v>
      </c>
      <c r="DN2325" s="17">
        <f>COUNTIF(AU2325:DM2325, "X")</f>
        <v>7</v>
      </c>
    </row>
    <row r="2326" spans="1:118" s="17" customFormat="1">
      <c r="A2326" s="17" t="s">
        <v>14057</v>
      </c>
      <c r="B2326" s="17">
        <v>55</v>
      </c>
      <c r="C2326" s="17">
        <v>136721</v>
      </c>
      <c r="D2326" s="17" t="s">
        <v>14058</v>
      </c>
      <c r="E2326" s="17" t="s">
        <v>6012</v>
      </c>
      <c r="F2326" s="17" t="s">
        <v>43</v>
      </c>
      <c r="H2326" s="309">
        <v>28836</v>
      </c>
      <c r="I2326" s="309">
        <v>38720</v>
      </c>
      <c r="J2326" s="17" t="s">
        <v>3888</v>
      </c>
      <c r="L2326" s="17" t="s">
        <v>14059</v>
      </c>
      <c r="N2326" s="17" t="s">
        <v>31</v>
      </c>
      <c r="O2326" s="17" t="s">
        <v>15</v>
      </c>
      <c r="P2326" s="17">
        <v>45373</v>
      </c>
      <c r="AC2326" s="17" t="s">
        <v>9895</v>
      </c>
      <c r="AD2326" s="17" t="s">
        <v>9896</v>
      </c>
      <c r="AF2326" s="17">
        <v>8</v>
      </c>
      <c r="AG2326" s="17">
        <v>2</v>
      </c>
      <c r="AM2326" s="17" t="s">
        <v>240</v>
      </c>
      <c r="AN2326" s="17" t="s">
        <v>13567</v>
      </c>
      <c r="AO2326" s="17">
        <v>3</v>
      </c>
      <c r="AP2326" s="17">
        <v>80</v>
      </c>
      <c r="AQ2326" s="17">
        <v>5</v>
      </c>
      <c r="AR2326" s="17" t="s">
        <v>9898</v>
      </c>
      <c r="AT2326" s="17" t="s">
        <v>12990</v>
      </c>
      <c r="DN2326" s="17">
        <f>COUNTIF(AU2326:DM2326, "X")</f>
        <v>0</v>
      </c>
    </row>
    <row r="2327" spans="1:118" s="17" customFormat="1">
      <c r="A2327" s="17" t="s">
        <v>20958</v>
      </c>
      <c r="B2327" s="17">
        <v>55</v>
      </c>
      <c r="C2327" s="17">
        <v>136780</v>
      </c>
      <c r="D2327" s="17" t="s">
        <v>3932</v>
      </c>
      <c r="E2327" s="17" t="s">
        <v>7912</v>
      </c>
      <c r="F2327" s="17" t="s">
        <v>5207</v>
      </c>
      <c r="H2327" s="309">
        <v>27373</v>
      </c>
      <c r="I2327" s="309">
        <v>38737</v>
      </c>
      <c r="J2327" s="17" t="s">
        <v>3888</v>
      </c>
      <c r="L2327" s="17" t="s">
        <v>20957</v>
      </c>
      <c r="N2327" s="17" t="s">
        <v>80</v>
      </c>
      <c r="O2327" s="17" t="s">
        <v>15</v>
      </c>
      <c r="P2327" s="17">
        <v>45308</v>
      </c>
      <c r="AF2327" s="17">
        <v>8</v>
      </c>
      <c r="AG2327" s="17">
        <v>2</v>
      </c>
      <c r="AI2327" s="17" t="s">
        <v>20851</v>
      </c>
      <c r="AM2327" s="17" t="s">
        <v>27</v>
      </c>
      <c r="AN2327" s="17" t="s">
        <v>20847</v>
      </c>
      <c r="AO2327" s="17">
        <v>3</v>
      </c>
      <c r="AP2327" s="17">
        <v>80</v>
      </c>
      <c r="AQ2327" s="17">
        <v>5</v>
      </c>
      <c r="AR2327" s="17" t="s">
        <v>20671</v>
      </c>
      <c r="BD2327" s="17" t="s">
        <v>3901</v>
      </c>
      <c r="DN2327" s="17">
        <f>COUNTIF(AU2327:DM2327, "X")</f>
        <v>1</v>
      </c>
    </row>
    <row r="2328" spans="1:118" s="17" customFormat="1">
      <c r="A2328" s="17" t="s">
        <v>4889</v>
      </c>
      <c r="B2328" s="17">
        <v>55</v>
      </c>
      <c r="C2328" s="17">
        <v>136782</v>
      </c>
      <c r="D2328" s="17" t="s">
        <v>4598</v>
      </c>
      <c r="E2328" s="17" t="s">
        <v>425</v>
      </c>
      <c r="F2328" s="17" t="s">
        <v>171</v>
      </c>
      <c r="H2328" s="309">
        <v>28296</v>
      </c>
      <c r="I2328" s="309">
        <v>38712</v>
      </c>
      <c r="J2328" s="17" t="s">
        <v>3888</v>
      </c>
      <c r="L2328" s="17" t="s">
        <v>4805</v>
      </c>
      <c r="N2328" s="17" t="s">
        <v>19</v>
      </c>
      <c r="O2328" s="17" t="s">
        <v>15</v>
      </c>
      <c r="P2328" s="17">
        <v>45356</v>
      </c>
      <c r="AC2328" s="17" t="s">
        <v>3890</v>
      </c>
      <c r="AD2328" s="17" t="s">
        <v>3891</v>
      </c>
      <c r="AF2328" s="17">
        <v>8</v>
      </c>
      <c r="AG2328" s="17">
        <v>2</v>
      </c>
      <c r="AM2328" s="17" t="s">
        <v>2602</v>
      </c>
      <c r="AN2328" s="17" t="s">
        <v>4371</v>
      </c>
      <c r="AO2328" s="17">
        <v>3</v>
      </c>
      <c r="AP2328" s="17">
        <v>80</v>
      </c>
      <c r="AQ2328" s="17">
        <v>5</v>
      </c>
      <c r="AT2328" s="17" t="s">
        <v>3893</v>
      </c>
      <c r="BL2328" s="17" t="s">
        <v>3901</v>
      </c>
      <c r="BQ2328" s="17" t="s">
        <v>30</v>
      </c>
      <c r="BS2328" s="17" t="s">
        <v>3901</v>
      </c>
      <c r="BY2328" s="17" t="s">
        <v>3901</v>
      </c>
      <c r="CQ2328" s="17" t="s">
        <v>3901</v>
      </c>
      <c r="CU2328" s="17" t="s">
        <v>3901</v>
      </c>
      <c r="DN2328" s="17">
        <f>COUNTIF(AU2328:DM2328, "X")</f>
        <v>5</v>
      </c>
    </row>
    <row r="2329" spans="1:118" s="17" customFormat="1">
      <c r="A2329" s="17" t="s">
        <v>7119</v>
      </c>
      <c r="B2329" s="17">
        <v>55</v>
      </c>
      <c r="C2329" s="17">
        <v>136791</v>
      </c>
      <c r="D2329" s="17" t="s">
        <v>436</v>
      </c>
      <c r="E2329" s="17" t="s">
        <v>7120</v>
      </c>
      <c r="F2329" s="17" t="s">
        <v>131</v>
      </c>
      <c r="H2329" s="309">
        <v>27498</v>
      </c>
      <c r="I2329" s="309">
        <v>38729</v>
      </c>
      <c r="J2329" s="17" t="s">
        <v>3888</v>
      </c>
      <c r="L2329" s="17" t="s">
        <v>6593</v>
      </c>
      <c r="M2329" s="17" t="s">
        <v>346</v>
      </c>
      <c r="N2329" s="17" t="s">
        <v>19</v>
      </c>
      <c r="O2329" s="17" t="s">
        <v>15</v>
      </c>
      <c r="P2329" s="17">
        <v>45356</v>
      </c>
      <c r="AC2329" s="17" t="s">
        <v>3890</v>
      </c>
      <c r="AD2329" s="17" t="s">
        <v>3891</v>
      </c>
      <c r="AF2329" s="17">
        <v>8</v>
      </c>
      <c r="AG2329" s="17">
        <v>2</v>
      </c>
      <c r="AM2329" s="17" t="s">
        <v>248</v>
      </c>
      <c r="AN2329" s="17" t="s">
        <v>6588</v>
      </c>
      <c r="AO2329" s="17">
        <v>3</v>
      </c>
      <c r="AP2329" s="17">
        <v>80</v>
      </c>
      <c r="AQ2329" s="17">
        <v>5</v>
      </c>
      <c r="AT2329" s="17" t="s">
        <v>6589</v>
      </c>
      <c r="AV2329" s="17" t="s">
        <v>3901</v>
      </c>
      <c r="BJ2329" s="17" t="s">
        <v>21</v>
      </c>
      <c r="BK2329" s="17" t="s">
        <v>3901</v>
      </c>
      <c r="BQ2329" s="17" t="s">
        <v>30</v>
      </c>
      <c r="BS2329" s="17" t="s">
        <v>3901</v>
      </c>
      <c r="CC2329" s="17" t="s">
        <v>3901</v>
      </c>
      <c r="CG2329" s="17" t="s">
        <v>21</v>
      </c>
      <c r="CH2329" s="17" t="s">
        <v>3901</v>
      </c>
      <c r="CM2329" s="17" t="s">
        <v>21</v>
      </c>
      <c r="CN2329" s="17" t="s">
        <v>3901</v>
      </c>
      <c r="CQ2329" s="17" t="s">
        <v>3901</v>
      </c>
      <c r="CR2329" s="17" t="s">
        <v>21</v>
      </c>
      <c r="CU2329" s="17" t="s">
        <v>3901</v>
      </c>
      <c r="DD2329" s="17" t="s">
        <v>3901</v>
      </c>
      <c r="DN2329" s="17">
        <f>COUNTIF(AU2329:DM2329, "X")</f>
        <v>9</v>
      </c>
    </row>
    <row r="2330" spans="1:118" s="17" customFormat="1">
      <c r="A2330" s="17" t="s">
        <v>13173</v>
      </c>
      <c r="B2330" s="17">
        <v>55</v>
      </c>
      <c r="C2330" s="17">
        <v>136839</v>
      </c>
      <c r="D2330" s="17" t="s">
        <v>13174</v>
      </c>
      <c r="E2330" s="17" t="s">
        <v>388</v>
      </c>
      <c r="F2330" s="17" t="s">
        <v>30</v>
      </c>
      <c r="H2330" s="309">
        <v>32199</v>
      </c>
      <c r="I2330" s="309">
        <v>38517</v>
      </c>
      <c r="J2330" s="17" t="s">
        <v>3888</v>
      </c>
      <c r="L2330" s="17" t="s">
        <v>13151</v>
      </c>
      <c r="N2330" s="17" t="s">
        <v>31</v>
      </c>
      <c r="O2330" s="17" t="s">
        <v>15</v>
      </c>
      <c r="P2330" s="17">
        <v>45373</v>
      </c>
      <c r="AC2330" s="17" t="s">
        <v>9895</v>
      </c>
      <c r="AD2330" s="17" t="s">
        <v>9896</v>
      </c>
      <c r="AF2330" s="17">
        <v>8</v>
      </c>
      <c r="AG2330" s="17">
        <v>2</v>
      </c>
      <c r="AM2330" s="17" t="s">
        <v>59</v>
      </c>
      <c r="AN2330" s="17" t="s">
        <v>12989</v>
      </c>
      <c r="AO2330" s="17">
        <v>3</v>
      </c>
      <c r="AP2330" s="17">
        <v>80</v>
      </c>
      <c r="AQ2330" s="17">
        <v>5</v>
      </c>
      <c r="AR2330" s="17" t="s">
        <v>9898</v>
      </c>
      <c r="AT2330" s="17" t="s">
        <v>12990</v>
      </c>
      <c r="DN2330" s="17">
        <f>COUNTIF(AU2330:DM2330, "X")</f>
        <v>0</v>
      </c>
    </row>
    <row r="2331" spans="1:118" s="17" customFormat="1">
      <c r="A2331" s="17" t="s">
        <v>15087</v>
      </c>
      <c r="B2331" s="17">
        <v>55</v>
      </c>
      <c r="C2331" s="17">
        <v>136849</v>
      </c>
      <c r="D2331" s="17" t="s">
        <v>15088</v>
      </c>
      <c r="E2331" s="17" t="s">
        <v>7528</v>
      </c>
      <c r="F2331" s="17" t="s">
        <v>154</v>
      </c>
      <c r="H2331" s="309">
        <v>32286</v>
      </c>
      <c r="I2331" s="309">
        <v>38517</v>
      </c>
      <c r="J2331" s="17" t="s">
        <v>3888</v>
      </c>
      <c r="L2331" s="17" t="s">
        <v>15089</v>
      </c>
      <c r="N2331" s="17" t="s">
        <v>31</v>
      </c>
      <c r="O2331" s="17" t="s">
        <v>15</v>
      </c>
      <c r="P2331" s="17">
        <v>45373</v>
      </c>
      <c r="AC2331" s="17" t="s">
        <v>9895</v>
      </c>
      <c r="AD2331" s="17" t="s">
        <v>9896</v>
      </c>
      <c r="AF2331" s="17">
        <v>15</v>
      </c>
      <c r="AG2331" s="17">
        <v>2</v>
      </c>
      <c r="AM2331" s="17" t="s">
        <v>62</v>
      </c>
      <c r="AN2331" s="17" t="s">
        <v>15056</v>
      </c>
      <c r="AO2331" s="17">
        <v>3</v>
      </c>
      <c r="AP2331" s="17">
        <v>80</v>
      </c>
      <c r="AQ2331" s="17">
        <v>5</v>
      </c>
      <c r="AR2331" s="17" t="s">
        <v>9898</v>
      </c>
      <c r="AT2331" s="17" t="s">
        <v>15057</v>
      </c>
      <c r="BS2331" s="17" t="s">
        <v>3901</v>
      </c>
      <c r="DN2331" s="17">
        <f>COUNTIF(AU2331:DM2331, "X")</f>
        <v>1</v>
      </c>
    </row>
    <row r="2332" spans="1:118" s="17" customFormat="1">
      <c r="A2332" s="17" t="s">
        <v>19049</v>
      </c>
      <c r="B2332" s="17">
        <v>55</v>
      </c>
      <c r="C2332" s="17">
        <v>136851</v>
      </c>
      <c r="D2332" s="17" t="s">
        <v>885</v>
      </c>
      <c r="E2332" s="17" t="s">
        <v>389</v>
      </c>
      <c r="F2332" s="17" t="s">
        <v>18</v>
      </c>
      <c r="H2332" s="309">
        <v>32319</v>
      </c>
      <c r="I2332" s="309">
        <v>44075</v>
      </c>
      <c r="J2332" s="17" t="s">
        <v>3888</v>
      </c>
      <c r="L2332" s="17" t="s">
        <v>19050</v>
      </c>
      <c r="N2332" s="17" t="s">
        <v>31</v>
      </c>
      <c r="O2332" s="17" t="s">
        <v>15</v>
      </c>
      <c r="P2332" s="17">
        <v>45373</v>
      </c>
      <c r="AD2332" s="17" t="s">
        <v>9896</v>
      </c>
      <c r="AF2332" s="17">
        <v>8</v>
      </c>
      <c r="AG2332" s="17">
        <v>2</v>
      </c>
      <c r="AM2332" s="17" t="s">
        <v>314</v>
      </c>
      <c r="AN2332" s="17" t="s">
        <v>18984</v>
      </c>
      <c r="AO2332" s="17">
        <v>3</v>
      </c>
      <c r="AP2332" s="17">
        <v>80</v>
      </c>
      <c r="AQ2332" s="17">
        <v>5</v>
      </c>
      <c r="AR2332" s="17" t="s">
        <v>9898</v>
      </c>
      <c r="DN2332" s="17">
        <f>COUNTIF(AU2332:DM2332, "X")</f>
        <v>0</v>
      </c>
    </row>
    <row r="2333" spans="1:118" s="17" customFormat="1">
      <c r="A2333" s="523" t="s">
        <v>1070</v>
      </c>
      <c r="B2333" s="17">
        <v>55</v>
      </c>
      <c r="C2333" s="17">
        <v>136854</v>
      </c>
      <c r="D2333" s="17" t="s">
        <v>1071</v>
      </c>
      <c r="E2333" s="17" t="s">
        <v>35</v>
      </c>
      <c r="F2333" s="17" t="s">
        <v>1072</v>
      </c>
      <c r="H2333" s="309">
        <v>26311</v>
      </c>
      <c r="I2333" s="309">
        <v>42682</v>
      </c>
      <c r="J2333" s="17" t="s">
        <v>3888</v>
      </c>
      <c r="L2333" s="17" t="s">
        <v>1073</v>
      </c>
      <c r="N2333" s="17" t="s">
        <v>31</v>
      </c>
      <c r="O2333" s="17" t="s">
        <v>15</v>
      </c>
      <c r="P2333" s="17">
        <v>45373</v>
      </c>
      <c r="AC2333" s="17" t="s">
        <v>9895</v>
      </c>
      <c r="AD2333" s="17" t="s">
        <v>9896</v>
      </c>
      <c r="AF2333" s="17">
        <v>15</v>
      </c>
      <c r="AG2333" s="17">
        <v>2</v>
      </c>
      <c r="AM2333" s="17" t="s">
        <v>216</v>
      </c>
      <c r="AN2333" s="17" t="s">
        <v>9897</v>
      </c>
      <c r="AO2333" s="17">
        <v>3</v>
      </c>
      <c r="AP2333" s="17">
        <v>80</v>
      </c>
      <c r="AQ2333" s="17">
        <v>5</v>
      </c>
      <c r="AR2333" s="17" t="s">
        <v>9898</v>
      </c>
      <c r="AT2333" s="17" t="s">
        <v>9899</v>
      </c>
      <c r="BS2333" s="17" t="s">
        <v>3901</v>
      </c>
      <c r="DA2333" s="17" t="s">
        <v>3901</v>
      </c>
      <c r="DF2333" s="17" t="s">
        <v>3901</v>
      </c>
      <c r="DN2333" s="17">
        <f>COUNTIF(AU2333:DM2333, "X")</f>
        <v>3</v>
      </c>
    </row>
    <row r="2334" spans="1:118" s="17" customFormat="1">
      <c r="A2334" s="17" t="s">
        <v>12234</v>
      </c>
      <c r="B2334" s="17">
        <v>55</v>
      </c>
      <c r="C2334" s="17">
        <v>136866</v>
      </c>
      <c r="D2334" s="17" t="s">
        <v>12235</v>
      </c>
      <c r="E2334" s="17" t="s">
        <v>594</v>
      </c>
      <c r="F2334" s="17" t="s">
        <v>82</v>
      </c>
      <c r="H2334" s="309">
        <v>32144</v>
      </c>
      <c r="I2334" s="309">
        <v>38624</v>
      </c>
      <c r="J2334" s="17" t="s">
        <v>3888</v>
      </c>
      <c r="L2334" s="17" t="s">
        <v>12236</v>
      </c>
      <c r="N2334" s="17" t="s">
        <v>31</v>
      </c>
      <c r="O2334" s="17" t="s">
        <v>15</v>
      </c>
      <c r="P2334" s="17">
        <v>45373</v>
      </c>
      <c r="AC2334" s="17" t="s">
        <v>9895</v>
      </c>
      <c r="AD2334" s="17" t="s">
        <v>9896</v>
      </c>
      <c r="AF2334" s="17">
        <v>8</v>
      </c>
      <c r="AG2334" s="17">
        <v>2</v>
      </c>
      <c r="AM2334" s="17" t="s">
        <v>295</v>
      </c>
      <c r="AN2334" s="17" t="s">
        <v>12166</v>
      </c>
      <c r="AO2334" s="17">
        <v>3</v>
      </c>
      <c r="AP2334" s="17">
        <v>80</v>
      </c>
      <c r="AQ2334" s="17">
        <v>5</v>
      </c>
      <c r="AR2334" s="17" t="s">
        <v>9898</v>
      </c>
      <c r="AT2334" s="17" t="s">
        <v>11929</v>
      </c>
      <c r="BS2334" s="17" t="s">
        <v>3901</v>
      </c>
      <c r="CQ2334" s="17" t="s">
        <v>3901</v>
      </c>
      <c r="DN2334" s="17">
        <f>COUNTIF(AU2334:DM2334, "X")</f>
        <v>2</v>
      </c>
    </row>
    <row r="2335" spans="1:118" s="17" customFormat="1">
      <c r="A2335" s="17" t="s">
        <v>23591</v>
      </c>
      <c r="B2335" s="17">
        <v>55</v>
      </c>
      <c r="C2335" s="17">
        <v>136870</v>
      </c>
      <c r="D2335" s="17" t="s">
        <v>15250</v>
      </c>
      <c r="E2335" s="17" t="s">
        <v>61</v>
      </c>
      <c r="F2335" s="17" t="s">
        <v>21</v>
      </c>
      <c r="H2335" s="309">
        <v>29572</v>
      </c>
      <c r="I2335" s="309">
        <v>38727</v>
      </c>
      <c r="J2335" s="17" t="s">
        <v>3888</v>
      </c>
      <c r="L2335" s="17" t="s">
        <v>23592</v>
      </c>
      <c r="N2335" s="17" t="s">
        <v>126</v>
      </c>
      <c r="O2335" s="17" t="s">
        <v>15</v>
      </c>
      <c r="P2335" s="17">
        <v>45383</v>
      </c>
      <c r="AF2335" s="17">
        <v>8</v>
      </c>
      <c r="AG2335" s="17">
        <v>2</v>
      </c>
      <c r="AI2335" s="17" t="s">
        <v>20542</v>
      </c>
      <c r="AM2335" s="17" t="s">
        <v>303</v>
      </c>
      <c r="AN2335" s="17" t="s">
        <v>23502</v>
      </c>
      <c r="AO2335" s="17">
        <v>3</v>
      </c>
      <c r="AP2335" s="17">
        <v>80</v>
      </c>
      <c r="AQ2335" s="17">
        <v>5</v>
      </c>
      <c r="AR2335" s="17" t="s">
        <v>22585</v>
      </c>
      <c r="AS2335" s="17" t="s">
        <v>23503</v>
      </c>
      <c r="DN2335" s="17">
        <f>COUNTIF(AU2335:DM2335, "X")</f>
        <v>0</v>
      </c>
    </row>
    <row r="2336" spans="1:118" s="17" customFormat="1">
      <c r="A2336" s="17" t="s">
        <v>4045</v>
      </c>
      <c r="B2336" s="17">
        <v>55</v>
      </c>
      <c r="C2336" s="17">
        <v>136873</v>
      </c>
      <c r="D2336" s="17" t="s">
        <v>234</v>
      </c>
      <c r="E2336" s="17" t="s">
        <v>324</v>
      </c>
      <c r="F2336" s="17" t="s">
        <v>30</v>
      </c>
      <c r="H2336" s="309">
        <v>25631</v>
      </c>
      <c r="I2336" s="309">
        <v>38728</v>
      </c>
      <c r="J2336" s="17" t="s">
        <v>3888</v>
      </c>
      <c r="L2336" s="17" t="s">
        <v>4046</v>
      </c>
      <c r="N2336" s="17" t="s">
        <v>19</v>
      </c>
      <c r="O2336" s="17" t="s">
        <v>15</v>
      </c>
      <c r="P2336" s="17">
        <v>45356</v>
      </c>
      <c r="AC2336" s="17" t="s">
        <v>3890</v>
      </c>
      <c r="AD2336" s="17" t="s">
        <v>3891</v>
      </c>
      <c r="AF2336" s="17">
        <v>8</v>
      </c>
      <c r="AG2336" s="17">
        <v>2</v>
      </c>
      <c r="AM2336" s="17" t="s">
        <v>172</v>
      </c>
      <c r="AN2336" s="17" t="s">
        <v>3892</v>
      </c>
      <c r="AO2336" s="17">
        <v>3</v>
      </c>
      <c r="AP2336" s="17">
        <v>80</v>
      </c>
      <c r="AQ2336" s="17">
        <v>5</v>
      </c>
      <c r="AT2336" s="17" t="s">
        <v>3893</v>
      </c>
      <c r="CH2336" s="17" t="s">
        <v>3901</v>
      </c>
      <c r="DN2336" s="17">
        <f>COUNTIF(AU2336:DM2336, "X")</f>
        <v>1</v>
      </c>
    </row>
    <row r="2337" spans="1:118" s="17" customFormat="1">
      <c r="A2337" s="17" t="s">
        <v>6753</v>
      </c>
      <c r="B2337" s="17">
        <v>55</v>
      </c>
      <c r="C2337" s="17">
        <v>136905</v>
      </c>
      <c r="D2337" s="17" t="s">
        <v>655</v>
      </c>
      <c r="E2337" s="17" t="s">
        <v>6754</v>
      </c>
      <c r="F2337" s="17" t="s">
        <v>70</v>
      </c>
      <c r="H2337" s="309">
        <v>18685</v>
      </c>
      <c r="I2337" s="309">
        <v>38736</v>
      </c>
      <c r="J2337" s="17" t="s">
        <v>3888</v>
      </c>
      <c r="L2337" s="17" t="s">
        <v>6755</v>
      </c>
      <c r="N2337" s="17" t="s">
        <v>19</v>
      </c>
      <c r="O2337" s="17" t="s">
        <v>15</v>
      </c>
      <c r="P2337" s="17">
        <v>45356</v>
      </c>
      <c r="AC2337" s="17" t="s">
        <v>3890</v>
      </c>
      <c r="AD2337" s="17" t="s">
        <v>3891</v>
      </c>
      <c r="AF2337" s="17">
        <v>8</v>
      </c>
      <c r="AG2337" s="17">
        <v>2</v>
      </c>
      <c r="AM2337" s="17" t="s">
        <v>248</v>
      </c>
      <c r="AN2337" s="17" t="s">
        <v>6588</v>
      </c>
      <c r="AO2337" s="17">
        <v>3</v>
      </c>
      <c r="AP2337" s="17">
        <v>80</v>
      </c>
      <c r="AQ2337" s="17">
        <v>5</v>
      </c>
      <c r="AT2337" s="17" t="s">
        <v>6589</v>
      </c>
      <c r="DN2337" s="17">
        <f>COUNTIF(AU2337:DM2337, "X")</f>
        <v>0</v>
      </c>
    </row>
    <row r="2338" spans="1:118" s="17" customFormat="1">
      <c r="A2338" s="17" t="s">
        <v>20753</v>
      </c>
      <c r="B2338" s="17">
        <v>55</v>
      </c>
      <c r="C2338" s="17">
        <v>136991</v>
      </c>
      <c r="D2338" s="17" t="s">
        <v>12634</v>
      </c>
      <c r="E2338" s="17" t="s">
        <v>238</v>
      </c>
      <c r="F2338" s="17" t="s">
        <v>12113</v>
      </c>
      <c r="H2338" s="309">
        <v>32127</v>
      </c>
      <c r="I2338" s="309">
        <v>38624</v>
      </c>
      <c r="J2338" s="17" t="s">
        <v>3888</v>
      </c>
      <c r="L2338" s="17" t="s">
        <v>20754</v>
      </c>
      <c r="N2338" s="17" t="s">
        <v>26</v>
      </c>
      <c r="O2338" s="17" t="s">
        <v>15</v>
      </c>
      <c r="P2338" s="17">
        <v>45318</v>
      </c>
      <c r="AF2338" s="17">
        <v>8</v>
      </c>
      <c r="AG2338" s="17">
        <v>2</v>
      </c>
      <c r="AI2338" s="17" t="s">
        <v>20669</v>
      </c>
      <c r="AM2338" s="17" t="s">
        <v>53</v>
      </c>
      <c r="AN2338" s="17" t="s">
        <v>20670</v>
      </c>
      <c r="AO2338" s="17">
        <v>3</v>
      </c>
      <c r="AP2338" s="17">
        <v>80</v>
      </c>
      <c r="AQ2338" s="17">
        <v>5</v>
      </c>
      <c r="AR2338" s="17" t="s">
        <v>20671</v>
      </c>
      <c r="BJ2338" s="17" t="s">
        <v>3901</v>
      </c>
      <c r="BS2338" s="17" t="s">
        <v>3901</v>
      </c>
      <c r="DN2338" s="17">
        <f>COUNTIF(AU2338:DM2338, "X")</f>
        <v>2</v>
      </c>
    </row>
    <row r="2339" spans="1:118" s="17" customFormat="1">
      <c r="A2339" s="17" t="s">
        <v>14163</v>
      </c>
      <c r="B2339" s="17">
        <v>55</v>
      </c>
      <c r="C2339" s="17">
        <v>136992</v>
      </c>
      <c r="D2339" s="17" t="s">
        <v>470</v>
      </c>
      <c r="E2339" s="17" t="s">
        <v>13733</v>
      </c>
      <c r="F2339" s="17" t="s">
        <v>48</v>
      </c>
      <c r="H2339" s="309">
        <v>32128</v>
      </c>
      <c r="I2339" s="309">
        <v>42991</v>
      </c>
      <c r="J2339" s="17" t="s">
        <v>3888</v>
      </c>
      <c r="L2339" s="17" t="s">
        <v>504</v>
      </c>
      <c r="M2339" s="17" t="s">
        <v>14164</v>
      </c>
      <c r="N2339" s="17" t="s">
        <v>31</v>
      </c>
      <c r="O2339" s="17" t="s">
        <v>15</v>
      </c>
      <c r="P2339" s="17">
        <v>45373</v>
      </c>
      <c r="AC2339" s="17" t="s">
        <v>9895</v>
      </c>
      <c r="AD2339" s="17" t="s">
        <v>9896</v>
      </c>
      <c r="AF2339" s="17">
        <v>8</v>
      </c>
      <c r="AG2339" s="17">
        <v>2</v>
      </c>
      <c r="AM2339" s="17" t="s">
        <v>157</v>
      </c>
      <c r="AN2339" s="17" t="s">
        <v>14151</v>
      </c>
      <c r="AO2339" s="17">
        <v>3</v>
      </c>
      <c r="AP2339" s="17">
        <v>80</v>
      </c>
      <c r="AQ2339" s="17">
        <v>5</v>
      </c>
      <c r="AR2339" s="17" t="s">
        <v>9898</v>
      </c>
      <c r="AT2339" s="17" t="s">
        <v>14152</v>
      </c>
      <c r="DN2339" s="17">
        <f>COUNTIF(AU2339:DM2339, "X")</f>
        <v>0</v>
      </c>
    </row>
    <row r="2340" spans="1:118" s="17" customFormat="1">
      <c r="A2340" s="17" t="s">
        <v>25016</v>
      </c>
      <c r="B2340" s="17">
        <v>55</v>
      </c>
      <c r="C2340" s="17">
        <v>137077</v>
      </c>
      <c r="D2340" s="17" t="s">
        <v>5153</v>
      </c>
      <c r="E2340" s="17" t="s">
        <v>379</v>
      </c>
      <c r="F2340" s="17" t="s">
        <v>40</v>
      </c>
      <c r="H2340" s="309">
        <v>29306</v>
      </c>
      <c r="I2340" s="309">
        <v>38743</v>
      </c>
      <c r="J2340" s="17" t="s">
        <v>3888</v>
      </c>
      <c r="L2340" s="17" t="s">
        <v>15566</v>
      </c>
      <c r="N2340" s="17" t="s">
        <v>31</v>
      </c>
      <c r="O2340" s="17" t="s">
        <v>15</v>
      </c>
      <c r="P2340" s="17">
        <v>45373</v>
      </c>
      <c r="AC2340" s="17" t="s">
        <v>9895</v>
      </c>
      <c r="AD2340" s="17" t="s">
        <v>9896</v>
      </c>
      <c r="AF2340" s="17">
        <v>15</v>
      </c>
      <c r="AG2340" s="17">
        <v>2</v>
      </c>
      <c r="AM2340" s="17" t="s">
        <v>268</v>
      </c>
      <c r="AN2340" s="17" t="s">
        <v>24751</v>
      </c>
      <c r="AO2340" s="17">
        <v>3</v>
      </c>
      <c r="AP2340" s="17">
        <v>80</v>
      </c>
      <c r="AQ2340" s="17">
        <v>5</v>
      </c>
      <c r="AR2340" s="17" t="s">
        <v>9898</v>
      </c>
      <c r="AT2340" s="17" t="s">
        <v>14152</v>
      </c>
      <c r="BJ2340" s="17" t="s">
        <v>3901</v>
      </c>
      <c r="BK2340" s="17" t="s">
        <v>3901</v>
      </c>
      <c r="BL2340" s="17" t="s">
        <v>3901</v>
      </c>
      <c r="BN2340" s="17" t="s">
        <v>3901</v>
      </c>
      <c r="BQ2340" s="17" t="s">
        <v>30</v>
      </c>
      <c r="BS2340" s="17" t="s">
        <v>3901</v>
      </c>
      <c r="BY2340" s="17" t="s">
        <v>3901</v>
      </c>
      <c r="CC2340" s="17" t="s">
        <v>3901</v>
      </c>
      <c r="CD2340" s="17" t="s">
        <v>3901</v>
      </c>
      <c r="CF2340" s="17" t="s">
        <v>3901</v>
      </c>
      <c r="CG2340" s="17" t="s">
        <v>21</v>
      </c>
      <c r="CH2340" s="17" t="s">
        <v>3901</v>
      </c>
      <c r="CN2340" s="17" t="s">
        <v>3901</v>
      </c>
      <c r="DN2340" s="17">
        <f>COUNTIF(AU2340:DM2340, "X")</f>
        <v>11</v>
      </c>
    </row>
    <row r="2341" spans="1:118" s="17" customFormat="1">
      <c r="A2341" s="17" t="s">
        <v>8882</v>
      </c>
      <c r="B2341" s="17">
        <v>55</v>
      </c>
      <c r="C2341" s="17">
        <v>137107</v>
      </c>
      <c r="D2341" s="17" t="s">
        <v>8883</v>
      </c>
      <c r="E2341" s="17" t="s">
        <v>35</v>
      </c>
      <c r="F2341" s="17" t="s">
        <v>454</v>
      </c>
      <c r="H2341" s="309">
        <v>32312</v>
      </c>
      <c r="I2341" s="309">
        <v>38743</v>
      </c>
      <c r="J2341" s="17" t="s">
        <v>3888</v>
      </c>
      <c r="L2341" s="17" t="s">
        <v>8801</v>
      </c>
      <c r="N2341" s="17" t="s">
        <v>19</v>
      </c>
      <c r="O2341" s="17" t="s">
        <v>15</v>
      </c>
      <c r="P2341" s="17">
        <v>45356</v>
      </c>
      <c r="AC2341" s="17" t="s">
        <v>3890</v>
      </c>
      <c r="AD2341" s="17" t="s">
        <v>3891</v>
      </c>
      <c r="AF2341" s="17">
        <v>15</v>
      </c>
      <c r="AG2341" s="17">
        <v>2</v>
      </c>
      <c r="AM2341" s="17" t="s">
        <v>2608</v>
      </c>
      <c r="AN2341" s="17" t="s">
        <v>8704</v>
      </c>
      <c r="AO2341" s="17">
        <v>3</v>
      </c>
      <c r="AP2341" s="17">
        <v>80</v>
      </c>
      <c r="AQ2341" s="17">
        <v>5</v>
      </c>
      <c r="AT2341" s="17" t="s">
        <v>7979</v>
      </c>
      <c r="CF2341" s="17" t="s">
        <v>3901</v>
      </c>
      <c r="CG2341" s="17" t="s">
        <v>21</v>
      </c>
      <c r="CH2341" s="17" t="s">
        <v>3901</v>
      </c>
      <c r="DN2341" s="17">
        <f>COUNTIF(AU2341:DM2341, "X")</f>
        <v>2</v>
      </c>
    </row>
    <row r="2342" spans="1:118" s="17" customFormat="1">
      <c r="A2342" s="17" t="s">
        <v>17239</v>
      </c>
      <c r="B2342" s="17">
        <v>55</v>
      </c>
      <c r="C2342" s="17">
        <v>137128</v>
      </c>
      <c r="D2342" s="17" t="s">
        <v>17240</v>
      </c>
      <c r="E2342" s="17" t="s">
        <v>343</v>
      </c>
      <c r="F2342" s="17" t="s">
        <v>58</v>
      </c>
      <c r="H2342" s="309">
        <v>22630</v>
      </c>
      <c r="I2342" s="309">
        <v>38979</v>
      </c>
      <c r="J2342" s="17" t="s">
        <v>3888</v>
      </c>
      <c r="L2342" s="17" t="s">
        <v>17241</v>
      </c>
      <c r="N2342" s="17" t="s">
        <v>14</v>
      </c>
      <c r="O2342" s="17" t="s">
        <v>15</v>
      </c>
      <c r="P2342" s="17">
        <v>45371</v>
      </c>
      <c r="AC2342" s="17" t="s">
        <v>14</v>
      </c>
      <c r="AF2342" s="17">
        <v>8</v>
      </c>
      <c r="AG2342" s="17">
        <v>2</v>
      </c>
      <c r="AI2342" s="17" t="s">
        <v>10178</v>
      </c>
      <c r="AM2342" s="17" t="s">
        <v>213</v>
      </c>
      <c r="AN2342" s="17" t="s">
        <v>17092</v>
      </c>
      <c r="AO2342" s="17">
        <v>3</v>
      </c>
      <c r="AP2342" s="17">
        <v>80</v>
      </c>
      <c r="AQ2342" s="17">
        <v>5</v>
      </c>
      <c r="AR2342" s="17" t="s">
        <v>10180</v>
      </c>
      <c r="BK2342" s="17" t="s">
        <v>3901</v>
      </c>
      <c r="CU2342" s="17" t="s">
        <v>3901</v>
      </c>
      <c r="CX2342" s="17" t="s">
        <v>3901</v>
      </c>
      <c r="DN2342" s="17">
        <f>COUNTIF(AU2342:DM2342, "X")</f>
        <v>3</v>
      </c>
    </row>
    <row r="2343" spans="1:118" s="17" customFormat="1">
      <c r="A2343" s="17" t="s">
        <v>21794</v>
      </c>
      <c r="B2343" s="17">
        <v>55</v>
      </c>
      <c r="C2343" s="17">
        <v>137173</v>
      </c>
      <c r="D2343" s="17" t="s">
        <v>4381</v>
      </c>
      <c r="E2343" s="17" t="s">
        <v>296</v>
      </c>
      <c r="F2343" s="17" t="s">
        <v>48</v>
      </c>
      <c r="H2343" s="309">
        <v>21112</v>
      </c>
      <c r="I2343" s="309">
        <v>38761</v>
      </c>
      <c r="J2343" s="17" t="s">
        <v>3888</v>
      </c>
      <c r="L2343" s="17" t="s">
        <v>21795</v>
      </c>
      <c r="N2343" s="17" t="s">
        <v>31</v>
      </c>
      <c r="O2343" s="17" t="s">
        <v>15</v>
      </c>
      <c r="P2343" s="17">
        <v>45373</v>
      </c>
      <c r="AF2343" s="17">
        <v>8</v>
      </c>
      <c r="AG2343" s="17">
        <v>2</v>
      </c>
      <c r="AH2343" s="17" t="s">
        <v>11926</v>
      </c>
      <c r="AK2343" s="17" t="s">
        <v>21650</v>
      </c>
      <c r="AM2343" s="17" t="s">
        <v>197</v>
      </c>
      <c r="AN2343" s="17" t="s">
        <v>21651</v>
      </c>
      <c r="AO2343" s="17">
        <v>3</v>
      </c>
      <c r="AP2343" s="17">
        <v>80</v>
      </c>
      <c r="AQ2343" s="17">
        <v>5</v>
      </c>
      <c r="AR2343" s="17" t="s">
        <v>21652</v>
      </c>
      <c r="DN2343" s="17">
        <f>COUNTIF(AU2343:DM2343, "X")</f>
        <v>0</v>
      </c>
    </row>
    <row r="2344" spans="1:118" s="17" customFormat="1">
      <c r="A2344" s="17" t="s">
        <v>10349</v>
      </c>
      <c r="B2344" s="17">
        <v>55</v>
      </c>
      <c r="C2344" s="17">
        <v>137216</v>
      </c>
      <c r="D2344" s="17" t="s">
        <v>1807</v>
      </c>
      <c r="E2344" s="17" t="s">
        <v>611</v>
      </c>
      <c r="F2344" s="17" t="s">
        <v>63</v>
      </c>
      <c r="H2344" s="309">
        <v>18281</v>
      </c>
      <c r="I2344" s="309">
        <v>38758</v>
      </c>
      <c r="J2344" s="17" t="s">
        <v>3888</v>
      </c>
      <c r="L2344" s="17" t="s">
        <v>10350</v>
      </c>
      <c r="N2344" s="17" t="s">
        <v>14</v>
      </c>
      <c r="O2344" s="17" t="s">
        <v>15</v>
      </c>
      <c r="P2344" s="17">
        <v>45371</v>
      </c>
      <c r="AC2344" s="17" t="s">
        <v>14</v>
      </c>
      <c r="AF2344" s="17">
        <v>8</v>
      </c>
      <c r="AG2344" s="17">
        <v>2</v>
      </c>
      <c r="AI2344" s="17" t="s">
        <v>10178</v>
      </c>
      <c r="AM2344" s="17" t="s">
        <v>74</v>
      </c>
      <c r="AN2344" s="17" t="s">
        <v>10179</v>
      </c>
      <c r="AO2344" s="17">
        <v>3</v>
      </c>
      <c r="AP2344" s="17">
        <v>80</v>
      </c>
      <c r="AQ2344" s="17">
        <v>5</v>
      </c>
      <c r="AR2344" s="17" t="s">
        <v>10180</v>
      </c>
      <c r="AV2344" s="17" t="s">
        <v>3901</v>
      </c>
      <c r="AX2344" s="17" t="s">
        <v>3901</v>
      </c>
      <c r="BD2344" s="17" t="s">
        <v>3901</v>
      </c>
      <c r="BK2344" s="17" t="s">
        <v>3901</v>
      </c>
      <c r="BS2344" s="17" t="s">
        <v>3901</v>
      </c>
      <c r="BY2344" s="17" t="s">
        <v>3901</v>
      </c>
      <c r="CC2344" s="17" t="s">
        <v>3901</v>
      </c>
      <c r="CH2344" s="17" t="s">
        <v>3901</v>
      </c>
      <c r="CN2344" s="17" t="s">
        <v>3901</v>
      </c>
      <c r="DN2344" s="17">
        <f>COUNTIF(AU2344:DM2344, "X")</f>
        <v>9</v>
      </c>
    </row>
    <row r="2345" spans="1:118" s="17" customFormat="1">
      <c r="A2345" s="17" t="s">
        <v>6891</v>
      </c>
      <c r="B2345" s="17">
        <v>55</v>
      </c>
      <c r="C2345" s="17">
        <v>137233</v>
      </c>
      <c r="D2345" s="17" t="s">
        <v>6892</v>
      </c>
      <c r="E2345" s="17" t="s">
        <v>6893</v>
      </c>
      <c r="G2345" s="17" t="s">
        <v>49</v>
      </c>
      <c r="H2345" s="309">
        <v>29322</v>
      </c>
      <c r="I2345" s="309">
        <v>38762</v>
      </c>
      <c r="J2345" s="17" t="s">
        <v>3888</v>
      </c>
      <c r="L2345" s="17" t="s">
        <v>6894</v>
      </c>
      <c r="N2345" s="17" t="s">
        <v>19</v>
      </c>
      <c r="O2345" s="17" t="s">
        <v>15</v>
      </c>
      <c r="P2345" s="17">
        <v>45356</v>
      </c>
      <c r="AC2345" s="17" t="s">
        <v>3890</v>
      </c>
      <c r="AD2345" s="17" t="s">
        <v>3891</v>
      </c>
      <c r="AF2345" s="17">
        <v>8</v>
      </c>
      <c r="AG2345" s="17">
        <v>2</v>
      </c>
      <c r="AM2345" s="17" t="s">
        <v>248</v>
      </c>
      <c r="AN2345" s="17" t="s">
        <v>6588</v>
      </c>
      <c r="AO2345" s="17">
        <v>3</v>
      </c>
      <c r="AP2345" s="17">
        <v>80</v>
      </c>
      <c r="AQ2345" s="17">
        <v>5</v>
      </c>
      <c r="AT2345" s="17" t="s">
        <v>6589</v>
      </c>
      <c r="DN2345" s="17">
        <f>COUNTIF(AU2345:DM2345, "X")</f>
        <v>0</v>
      </c>
    </row>
    <row r="2346" spans="1:118" s="17" customFormat="1">
      <c r="A2346" s="17" t="s">
        <v>7073</v>
      </c>
      <c r="B2346" s="17">
        <v>55</v>
      </c>
      <c r="C2346" s="17">
        <v>137235</v>
      </c>
      <c r="D2346" s="17" t="s">
        <v>7074</v>
      </c>
      <c r="E2346" s="17" t="s">
        <v>7075</v>
      </c>
      <c r="F2346" s="17" t="s">
        <v>4977</v>
      </c>
      <c r="H2346" s="309">
        <v>30502</v>
      </c>
      <c r="I2346" s="309">
        <v>38762</v>
      </c>
      <c r="J2346" s="17" t="s">
        <v>3888</v>
      </c>
      <c r="L2346" s="17" t="s">
        <v>6894</v>
      </c>
      <c r="N2346" s="17" t="s">
        <v>19</v>
      </c>
      <c r="O2346" s="17" t="s">
        <v>15</v>
      </c>
      <c r="P2346" s="17">
        <v>45356</v>
      </c>
      <c r="AC2346" s="17" t="s">
        <v>3890</v>
      </c>
      <c r="AD2346" s="17" t="s">
        <v>3891</v>
      </c>
      <c r="AF2346" s="17">
        <v>8</v>
      </c>
      <c r="AG2346" s="17">
        <v>2</v>
      </c>
      <c r="AM2346" s="17" t="s">
        <v>248</v>
      </c>
      <c r="AN2346" s="17" t="s">
        <v>6588</v>
      </c>
      <c r="AO2346" s="17">
        <v>3</v>
      </c>
      <c r="AP2346" s="17">
        <v>80</v>
      </c>
      <c r="AQ2346" s="17">
        <v>5</v>
      </c>
      <c r="AT2346" s="17" t="s">
        <v>6589</v>
      </c>
      <c r="DN2346" s="17">
        <f>COUNTIF(AU2346:DM2346, "X")</f>
        <v>0</v>
      </c>
    </row>
    <row r="2347" spans="1:118" s="17" customFormat="1">
      <c r="A2347" s="17" t="s">
        <v>20782</v>
      </c>
      <c r="B2347" s="17">
        <v>55</v>
      </c>
      <c r="C2347" s="17">
        <v>137239</v>
      </c>
      <c r="D2347" s="17" t="s">
        <v>655</v>
      </c>
      <c r="E2347" s="17" t="s">
        <v>9464</v>
      </c>
      <c r="F2347" s="17" t="s">
        <v>18</v>
      </c>
      <c r="H2347" s="309">
        <v>27460</v>
      </c>
      <c r="I2347" s="309">
        <v>38765</v>
      </c>
      <c r="J2347" s="17" t="s">
        <v>3888</v>
      </c>
      <c r="L2347" s="17" t="s">
        <v>20783</v>
      </c>
      <c r="N2347" s="17" t="s">
        <v>26</v>
      </c>
      <c r="O2347" s="17" t="s">
        <v>15</v>
      </c>
      <c r="P2347" s="17">
        <v>45318</v>
      </c>
      <c r="Q2347" s="17">
        <v>9645</v>
      </c>
      <c r="AF2347" s="17">
        <v>8</v>
      </c>
      <c r="AG2347" s="17">
        <v>2</v>
      </c>
      <c r="AI2347" s="17" t="s">
        <v>20669</v>
      </c>
      <c r="AM2347" s="17" t="s">
        <v>53</v>
      </c>
      <c r="AN2347" s="17" t="s">
        <v>20670</v>
      </c>
      <c r="AO2347" s="17">
        <v>3</v>
      </c>
      <c r="AP2347" s="17">
        <v>80</v>
      </c>
      <c r="AQ2347" s="17">
        <v>5</v>
      </c>
      <c r="AR2347" s="17" t="s">
        <v>20671</v>
      </c>
      <c r="DN2347" s="17">
        <f>COUNTIF(AU2347:DM2347, "X")</f>
        <v>0</v>
      </c>
    </row>
    <row r="2348" spans="1:118" s="17" customFormat="1">
      <c r="A2348" s="17" t="s">
        <v>11594</v>
      </c>
      <c r="B2348" s="17">
        <v>55</v>
      </c>
      <c r="C2348" s="17">
        <v>137268</v>
      </c>
      <c r="D2348" s="17" t="s">
        <v>11595</v>
      </c>
      <c r="E2348" s="17" t="s">
        <v>287</v>
      </c>
      <c r="F2348" s="17" t="s">
        <v>58</v>
      </c>
      <c r="H2348" s="309">
        <v>26625</v>
      </c>
      <c r="I2348" s="309">
        <v>38771</v>
      </c>
      <c r="J2348" s="17" t="s">
        <v>3888</v>
      </c>
      <c r="L2348" s="17" t="s">
        <v>11596</v>
      </c>
      <c r="N2348" s="17" t="s">
        <v>14</v>
      </c>
      <c r="O2348" s="17" t="s">
        <v>15</v>
      </c>
      <c r="P2348" s="17">
        <v>45371</v>
      </c>
      <c r="AC2348" s="17" t="s">
        <v>14</v>
      </c>
      <c r="AF2348" s="17">
        <v>8</v>
      </c>
      <c r="AG2348" s="17">
        <v>2</v>
      </c>
      <c r="AI2348" s="17" t="s">
        <v>10178</v>
      </c>
      <c r="AM2348" s="17" t="s">
        <v>68</v>
      </c>
      <c r="AN2348" s="17" t="s">
        <v>11517</v>
      </c>
      <c r="AO2348" s="17">
        <v>3</v>
      </c>
      <c r="AP2348" s="17">
        <v>80</v>
      </c>
      <c r="AQ2348" s="17">
        <v>5</v>
      </c>
      <c r="AR2348" s="17" t="s">
        <v>10180</v>
      </c>
      <c r="BJ2348" s="17" t="s">
        <v>21</v>
      </c>
      <c r="BN2348" s="17" t="s">
        <v>3901</v>
      </c>
      <c r="BQ2348" s="17" t="s">
        <v>21</v>
      </c>
      <c r="BS2348" s="17" t="s">
        <v>3901</v>
      </c>
      <c r="BU2348" s="17" t="s">
        <v>3901</v>
      </c>
      <c r="CC2348" s="17" t="s">
        <v>3901</v>
      </c>
      <c r="CF2348" s="17" t="s">
        <v>3901</v>
      </c>
      <c r="CH2348" s="17" t="s">
        <v>3901</v>
      </c>
      <c r="CI2348" s="17" t="s">
        <v>3901</v>
      </c>
      <c r="CM2348" s="17" t="s">
        <v>21</v>
      </c>
      <c r="CN2348" s="17" t="s">
        <v>3901</v>
      </c>
      <c r="CO2348" s="17" t="s">
        <v>3901</v>
      </c>
      <c r="CQ2348" s="17" t="s">
        <v>3901</v>
      </c>
      <c r="CR2348" s="17" t="s">
        <v>21</v>
      </c>
      <c r="DN2348" s="17">
        <f>COUNTIF(AU2348:DM2348, "X")</f>
        <v>10</v>
      </c>
    </row>
    <row r="2349" spans="1:118" s="17" customFormat="1">
      <c r="A2349" s="17" t="s">
        <v>9418</v>
      </c>
      <c r="B2349" s="17">
        <v>55</v>
      </c>
      <c r="C2349" s="17">
        <v>137294</v>
      </c>
      <c r="D2349" s="17" t="s">
        <v>9419</v>
      </c>
      <c r="E2349" s="17" t="s">
        <v>225</v>
      </c>
      <c r="F2349" s="17" t="s">
        <v>9420</v>
      </c>
      <c r="H2349" s="309">
        <v>31326</v>
      </c>
      <c r="I2349" s="309">
        <v>41870</v>
      </c>
      <c r="J2349" s="17" t="s">
        <v>3888</v>
      </c>
      <c r="L2349" s="17" t="s">
        <v>9085</v>
      </c>
      <c r="M2349" s="17" t="s">
        <v>9421</v>
      </c>
      <c r="N2349" s="17" t="s">
        <v>19</v>
      </c>
      <c r="O2349" s="17" t="s">
        <v>15</v>
      </c>
      <c r="P2349" s="17">
        <v>45356</v>
      </c>
      <c r="AC2349" s="17" t="s">
        <v>3890</v>
      </c>
      <c r="AD2349" s="17" t="s">
        <v>3891</v>
      </c>
      <c r="AF2349" s="17">
        <v>8</v>
      </c>
      <c r="AG2349" s="17">
        <v>2</v>
      </c>
      <c r="AM2349" s="17" t="s">
        <v>29</v>
      </c>
      <c r="AN2349" s="17" t="s">
        <v>9081</v>
      </c>
      <c r="AO2349" s="17">
        <v>3</v>
      </c>
      <c r="AP2349" s="17">
        <v>80</v>
      </c>
      <c r="AQ2349" s="17">
        <v>5</v>
      </c>
      <c r="AT2349" s="17" t="s">
        <v>9082</v>
      </c>
      <c r="DN2349" s="17">
        <f>COUNTIF(AU2349:DM2349, "X")</f>
        <v>0</v>
      </c>
    </row>
    <row r="2350" spans="1:118" s="17" customFormat="1">
      <c r="A2350" s="17" t="s">
        <v>23868</v>
      </c>
      <c r="B2350" s="17">
        <v>55</v>
      </c>
      <c r="C2350" s="17">
        <v>137313</v>
      </c>
      <c r="D2350" s="17" t="s">
        <v>15179</v>
      </c>
      <c r="E2350" s="17" t="s">
        <v>400</v>
      </c>
      <c r="F2350" s="17" t="s">
        <v>22</v>
      </c>
      <c r="H2350" s="309">
        <v>23717</v>
      </c>
      <c r="I2350" s="309">
        <v>38776</v>
      </c>
      <c r="J2350" s="17" t="s">
        <v>3888</v>
      </c>
      <c r="L2350" s="17" t="s">
        <v>23869</v>
      </c>
      <c r="N2350" s="17" t="s">
        <v>126</v>
      </c>
      <c r="O2350" s="17" t="s">
        <v>15</v>
      </c>
      <c r="P2350" s="17">
        <v>45383</v>
      </c>
      <c r="AF2350" s="17">
        <v>8</v>
      </c>
      <c r="AG2350" s="17">
        <v>2</v>
      </c>
      <c r="AI2350" s="17" t="s">
        <v>20542</v>
      </c>
      <c r="AM2350" s="17" t="s">
        <v>127</v>
      </c>
      <c r="AN2350" s="17" t="s">
        <v>23839</v>
      </c>
      <c r="AO2350" s="17">
        <v>3</v>
      </c>
      <c r="AP2350" s="17">
        <v>80</v>
      </c>
      <c r="AQ2350" s="17">
        <v>5</v>
      </c>
      <c r="AR2350" s="17" t="s">
        <v>22585</v>
      </c>
      <c r="AS2350" s="17" t="s">
        <v>23503</v>
      </c>
      <c r="BK2350" s="17" t="s">
        <v>3901</v>
      </c>
      <c r="BS2350" s="17" t="s">
        <v>3901</v>
      </c>
      <c r="BY2350" s="17" t="s">
        <v>3901</v>
      </c>
      <c r="CH2350" s="17" t="s">
        <v>3901</v>
      </c>
      <c r="CN2350" s="17" t="s">
        <v>3901</v>
      </c>
      <c r="CQ2350" s="17" t="s">
        <v>3901</v>
      </c>
      <c r="CR2350" s="17" t="s">
        <v>21</v>
      </c>
      <c r="CU2350" s="17" t="s">
        <v>3901</v>
      </c>
      <c r="DA2350" s="17" t="s">
        <v>3901</v>
      </c>
      <c r="DF2350" s="17" t="s">
        <v>3901</v>
      </c>
      <c r="DN2350" s="17">
        <f>COUNTIF(AU2350:DM2350, "X")</f>
        <v>9</v>
      </c>
    </row>
    <row r="2351" spans="1:118" s="17" customFormat="1">
      <c r="A2351" s="17" t="s">
        <v>20732</v>
      </c>
      <c r="B2351" s="17">
        <v>55</v>
      </c>
      <c r="C2351" s="17">
        <v>137315</v>
      </c>
      <c r="D2351" s="17" t="s">
        <v>14339</v>
      </c>
      <c r="E2351" s="17" t="s">
        <v>13220</v>
      </c>
      <c r="F2351" s="17" t="s">
        <v>12</v>
      </c>
      <c r="H2351" s="309">
        <v>32154</v>
      </c>
      <c r="I2351" s="309">
        <v>38776</v>
      </c>
      <c r="J2351" s="17" t="s">
        <v>3888</v>
      </c>
      <c r="L2351" s="17" t="s">
        <v>20733</v>
      </c>
      <c r="N2351" s="17" t="s">
        <v>26</v>
      </c>
      <c r="O2351" s="17" t="s">
        <v>15</v>
      </c>
      <c r="P2351" s="17">
        <v>45318</v>
      </c>
      <c r="AF2351" s="17">
        <v>15</v>
      </c>
      <c r="AG2351" s="17">
        <v>2</v>
      </c>
      <c r="AI2351" s="17" t="s">
        <v>20669</v>
      </c>
      <c r="AM2351" s="17" t="s">
        <v>53</v>
      </c>
      <c r="AN2351" s="17" t="s">
        <v>20670</v>
      </c>
      <c r="AO2351" s="17">
        <v>3</v>
      </c>
      <c r="AP2351" s="17">
        <v>80</v>
      </c>
      <c r="AQ2351" s="17">
        <v>5</v>
      </c>
      <c r="AR2351" s="17" t="s">
        <v>20671</v>
      </c>
      <c r="BJ2351" s="17" t="s">
        <v>30</v>
      </c>
      <c r="BK2351" s="17" t="s">
        <v>3901</v>
      </c>
      <c r="BQ2351" s="17" t="s">
        <v>30</v>
      </c>
      <c r="BS2351" s="17" t="s">
        <v>3901</v>
      </c>
      <c r="CC2351" s="17" t="s">
        <v>3901</v>
      </c>
      <c r="CF2351" s="17" t="s">
        <v>3901</v>
      </c>
      <c r="CH2351" s="17" t="s">
        <v>3901</v>
      </c>
      <c r="CU2351" s="17" t="s">
        <v>3901</v>
      </c>
      <c r="DN2351" s="17">
        <f>COUNTIF(AU2351:DM2351, "X")</f>
        <v>6</v>
      </c>
    </row>
    <row r="2352" spans="1:118" s="17" customFormat="1">
      <c r="A2352" s="17" t="s">
        <v>19902</v>
      </c>
      <c r="B2352" s="17">
        <v>55</v>
      </c>
      <c r="C2352" s="17">
        <v>137319</v>
      </c>
      <c r="D2352" s="17" t="s">
        <v>54</v>
      </c>
      <c r="E2352" s="17" t="s">
        <v>206</v>
      </c>
      <c r="F2352" s="17" t="s">
        <v>397</v>
      </c>
      <c r="H2352" s="309">
        <v>29560</v>
      </c>
      <c r="I2352" s="309">
        <v>38778</v>
      </c>
      <c r="J2352" s="17" t="s">
        <v>3888</v>
      </c>
      <c r="L2352" s="17" t="s">
        <v>19903</v>
      </c>
      <c r="N2352" s="17" t="s">
        <v>14</v>
      </c>
      <c r="O2352" s="17" t="s">
        <v>15</v>
      </c>
      <c r="P2352" s="17">
        <v>45371</v>
      </c>
      <c r="AF2352" s="17">
        <v>8</v>
      </c>
      <c r="AG2352" s="17">
        <v>2</v>
      </c>
      <c r="AI2352" s="17" t="s">
        <v>10178</v>
      </c>
      <c r="AM2352" s="17" t="s">
        <v>148</v>
      </c>
      <c r="AN2352" s="17" t="s">
        <v>19836</v>
      </c>
      <c r="AO2352" s="17">
        <v>3</v>
      </c>
      <c r="AP2352" s="17">
        <v>80</v>
      </c>
      <c r="AQ2352" s="17">
        <v>5</v>
      </c>
      <c r="AR2352" s="17" t="s">
        <v>10180</v>
      </c>
      <c r="AV2352" s="17" t="s">
        <v>3901</v>
      </c>
      <c r="DN2352" s="17">
        <f>COUNTIF(AU2352:DM2352, "X")</f>
        <v>1</v>
      </c>
    </row>
    <row r="2353" spans="1:118" s="17" customFormat="1">
      <c r="A2353" s="17" t="s">
        <v>4894</v>
      </c>
      <c r="B2353" s="17">
        <v>55</v>
      </c>
      <c r="C2353" s="17">
        <v>137320</v>
      </c>
      <c r="D2353" s="17" t="s">
        <v>4895</v>
      </c>
      <c r="E2353" s="17" t="s">
        <v>649</v>
      </c>
      <c r="F2353" s="17" t="s">
        <v>4637</v>
      </c>
      <c r="H2353" s="309">
        <v>29647</v>
      </c>
      <c r="I2353" s="309">
        <v>38778</v>
      </c>
      <c r="J2353" s="17" t="s">
        <v>3888</v>
      </c>
      <c r="L2353" s="17" t="s">
        <v>4896</v>
      </c>
      <c r="N2353" s="17" t="s">
        <v>19</v>
      </c>
      <c r="O2353" s="17" t="s">
        <v>15</v>
      </c>
      <c r="P2353" s="17">
        <v>45356</v>
      </c>
      <c r="AC2353" s="17" t="s">
        <v>3890</v>
      </c>
      <c r="AD2353" s="17" t="s">
        <v>3891</v>
      </c>
      <c r="AF2353" s="17">
        <v>8</v>
      </c>
      <c r="AG2353" s="17">
        <v>2</v>
      </c>
      <c r="AM2353" s="17" t="s">
        <v>2602</v>
      </c>
      <c r="AN2353" s="17" t="s">
        <v>4371</v>
      </c>
      <c r="AO2353" s="17">
        <v>3</v>
      </c>
      <c r="AP2353" s="17">
        <v>80</v>
      </c>
      <c r="AQ2353" s="17">
        <v>5</v>
      </c>
      <c r="AT2353" s="17" t="s">
        <v>3893</v>
      </c>
      <c r="BS2353" s="17" t="s">
        <v>3901</v>
      </c>
      <c r="CU2353" s="17" t="s">
        <v>3901</v>
      </c>
      <c r="CY2353" s="17" t="s">
        <v>30</v>
      </c>
      <c r="DA2353" s="17" t="s">
        <v>3901</v>
      </c>
      <c r="DN2353" s="17">
        <f>COUNTIF(AU2353:DM2353, "X")</f>
        <v>3</v>
      </c>
    </row>
    <row r="2354" spans="1:118" s="17" customFormat="1">
      <c r="A2354" s="17" t="s">
        <v>9495</v>
      </c>
      <c r="B2354" s="17">
        <v>55</v>
      </c>
      <c r="C2354" s="17">
        <v>137344</v>
      </c>
      <c r="D2354" s="17" t="s">
        <v>262</v>
      </c>
      <c r="E2354" s="17" t="s">
        <v>143</v>
      </c>
      <c r="F2354" s="17" t="s">
        <v>371</v>
      </c>
      <c r="H2354" s="309">
        <v>31377</v>
      </c>
      <c r="I2354" s="309">
        <v>43502</v>
      </c>
      <c r="J2354" s="17" t="s">
        <v>3888</v>
      </c>
      <c r="L2354" s="17" t="s">
        <v>9496</v>
      </c>
      <c r="N2354" s="17" t="s">
        <v>19</v>
      </c>
      <c r="O2354" s="17" t="s">
        <v>15</v>
      </c>
      <c r="P2354" s="17">
        <v>45356</v>
      </c>
      <c r="AC2354" s="17" t="s">
        <v>3890</v>
      </c>
      <c r="AD2354" s="17" t="s">
        <v>3891</v>
      </c>
      <c r="AF2354" s="17">
        <v>15</v>
      </c>
      <c r="AG2354" s="17">
        <v>2</v>
      </c>
      <c r="AM2354" s="17" t="s">
        <v>311</v>
      </c>
      <c r="AN2354" s="17" t="s">
        <v>9449</v>
      </c>
      <c r="AO2354" s="17">
        <v>3</v>
      </c>
      <c r="AP2354" s="17">
        <v>80</v>
      </c>
      <c r="AQ2354" s="17">
        <v>5</v>
      </c>
      <c r="AT2354" s="17" t="s">
        <v>9082</v>
      </c>
      <c r="DN2354" s="17">
        <f>COUNTIF(AU2354:DM2354, "X")</f>
        <v>0</v>
      </c>
    </row>
    <row r="2355" spans="1:118" s="17" customFormat="1">
      <c r="A2355" s="523" t="s">
        <v>1149</v>
      </c>
      <c r="B2355" s="17">
        <v>55</v>
      </c>
      <c r="C2355" s="17">
        <v>52214</v>
      </c>
      <c r="D2355" s="17" t="s">
        <v>925</v>
      </c>
      <c r="E2355" s="17" t="s">
        <v>79</v>
      </c>
      <c r="F2355" s="17" t="s">
        <v>525</v>
      </c>
      <c r="H2355" s="309">
        <v>13326</v>
      </c>
      <c r="I2355" s="309">
        <v>38770</v>
      </c>
      <c r="J2355" s="17" t="s">
        <v>3888</v>
      </c>
      <c r="L2355" s="17" t="s">
        <v>370</v>
      </c>
      <c r="M2355" s="17" t="s">
        <v>926</v>
      </c>
      <c r="N2355" s="17" t="s">
        <v>31</v>
      </c>
      <c r="O2355" s="17" t="s">
        <v>15</v>
      </c>
      <c r="P2355" s="17">
        <v>45373</v>
      </c>
      <c r="AC2355" s="17" t="s">
        <v>9895</v>
      </c>
      <c r="AD2355" s="17" t="s">
        <v>9896</v>
      </c>
      <c r="AF2355" s="17">
        <v>15</v>
      </c>
      <c r="AG2355" s="17">
        <v>2</v>
      </c>
      <c r="AM2355" s="17" t="s">
        <v>67</v>
      </c>
      <c r="AN2355" s="17" t="s">
        <v>25087</v>
      </c>
      <c r="AO2355" s="17">
        <v>3</v>
      </c>
      <c r="AP2355" s="17">
        <v>80</v>
      </c>
      <c r="AQ2355" s="17">
        <v>5</v>
      </c>
      <c r="AR2355" s="17" t="s">
        <v>9898</v>
      </c>
      <c r="AT2355" s="17" t="s">
        <v>16072</v>
      </c>
      <c r="AU2355" s="17" t="s">
        <v>21</v>
      </c>
      <c r="AV2355" s="17" t="s">
        <v>3901</v>
      </c>
      <c r="AX2355" s="17" t="s">
        <v>3901</v>
      </c>
      <c r="AZ2355" s="17" t="s">
        <v>3901</v>
      </c>
      <c r="BB2355" s="17" t="s">
        <v>3901</v>
      </c>
      <c r="BD2355" s="17" t="s">
        <v>3901</v>
      </c>
      <c r="BJ2355" s="17" t="s">
        <v>21</v>
      </c>
      <c r="BK2355" s="17" t="s">
        <v>3901</v>
      </c>
      <c r="BL2355" s="17" t="s">
        <v>21</v>
      </c>
      <c r="BN2355" s="17" t="s">
        <v>3901</v>
      </c>
      <c r="BQ2355" s="17" t="s">
        <v>30</v>
      </c>
      <c r="BS2355" s="17" t="s">
        <v>3901</v>
      </c>
      <c r="BY2355" s="17" t="s">
        <v>3901</v>
      </c>
      <c r="CC2355" s="17" t="s">
        <v>3901</v>
      </c>
      <c r="CD2355" s="17" t="s">
        <v>3901</v>
      </c>
      <c r="CF2355" s="17" t="s">
        <v>3901</v>
      </c>
      <c r="CH2355" s="17" t="s">
        <v>3901</v>
      </c>
      <c r="CL2355" s="17" t="s">
        <v>3901</v>
      </c>
      <c r="CN2355" s="17" t="s">
        <v>3901</v>
      </c>
      <c r="CQ2355" s="17" t="s">
        <v>3901</v>
      </c>
      <c r="CR2355" s="17" t="s">
        <v>30</v>
      </c>
      <c r="CU2355" s="17" t="s">
        <v>3901</v>
      </c>
      <c r="CY2355" s="17" t="s">
        <v>30</v>
      </c>
      <c r="DA2355" s="17" t="s">
        <v>3901</v>
      </c>
      <c r="DF2355" s="17" t="s">
        <v>3901</v>
      </c>
      <c r="DN2355" s="17">
        <f>COUNTIF(AU2355:DM2355, "X")</f>
        <v>19</v>
      </c>
    </row>
    <row r="2356" spans="1:118" s="17" customFormat="1">
      <c r="A2356" s="17" t="s">
        <v>8020</v>
      </c>
      <c r="B2356" s="17">
        <v>55</v>
      </c>
      <c r="C2356" s="17">
        <v>137372</v>
      </c>
      <c r="D2356" s="17" t="s">
        <v>9</v>
      </c>
      <c r="E2356" s="17" t="s">
        <v>104</v>
      </c>
      <c r="F2356" s="17" t="s">
        <v>110</v>
      </c>
      <c r="H2356" s="309">
        <v>25634</v>
      </c>
      <c r="I2356" s="309">
        <v>38783</v>
      </c>
      <c r="J2356" s="17" t="s">
        <v>3888</v>
      </c>
      <c r="L2356" s="17" t="s">
        <v>8021</v>
      </c>
      <c r="N2356" s="17" t="s">
        <v>19</v>
      </c>
      <c r="O2356" s="17" t="s">
        <v>15</v>
      </c>
      <c r="P2356" s="17">
        <v>45356</v>
      </c>
      <c r="AC2356" s="17" t="s">
        <v>3890</v>
      </c>
      <c r="AD2356" s="17" t="s">
        <v>3891</v>
      </c>
      <c r="AF2356" s="17">
        <v>8</v>
      </c>
      <c r="AG2356" s="17">
        <v>2</v>
      </c>
      <c r="AM2356" s="17" t="s">
        <v>117</v>
      </c>
      <c r="AN2356" s="17" t="s">
        <v>7978</v>
      </c>
      <c r="AO2356" s="17">
        <v>3</v>
      </c>
      <c r="AP2356" s="17">
        <v>80</v>
      </c>
      <c r="AQ2356" s="17">
        <v>5</v>
      </c>
      <c r="AT2356" s="17" t="s">
        <v>7979</v>
      </c>
      <c r="CH2356" s="17" t="s">
        <v>3901</v>
      </c>
      <c r="CU2356" s="17" t="s">
        <v>3901</v>
      </c>
      <c r="DN2356" s="17">
        <f>COUNTIF(AU2356:DM2356, "X")</f>
        <v>2</v>
      </c>
    </row>
    <row r="2357" spans="1:118" s="17" customFormat="1">
      <c r="A2357" s="17" t="s">
        <v>6281</v>
      </c>
      <c r="B2357" s="17">
        <v>55</v>
      </c>
      <c r="C2357" s="17">
        <v>127894</v>
      </c>
      <c r="D2357" s="17" t="s">
        <v>6282</v>
      </c>
      <c r="E2357" s="17" t="s">
        <v>160</v>
      </c>
      <c r="F2357" s="17" t="s">
        <v>28</v>
      </c>
      <c r="H2357" s="309">
        <v>28384</v>
      </c>
      <c r="I2357" s="309">
        <v>38776</v>
      </c>
      <c r="J2357" s="17" t="s">
        <v>3888</v>
      </c>
      <c r="L2357" s="17" t="s">
        <v>6283</v>
      </c>
      <c r="N2357" s="17" t="s">
        <v>19</v>
      </c>
      <c r="O2357" s="17" t="s">
        <v>15</v>
      </c>
      <c r="P2357" s="17">
        <v>45356</v>
      </c>
      <c r="Q2357" s="17">
        <v>2924</v>
      </c>
      <c r="AC2357" s="17" t="s">
        <v>3890</v>
      </c>
      <c r="AD2357" s="17" t="s">
        <v>3891</v>
      </c>
      <c r="AF2357" s="17">
        <v>15</v>
      </c>
      <c r="AG2357" s="17">
        <v>2</v>
      </c>
      <c r="AM2357" s="17" t="s">
        <v>232</v>
      </c>
      <c r="AN2357" s="17" t="s">
        <v>6280</v>
      </c>
      <c r="AO2357" s="17">
        <v>3</v>
      </c>
      <c r="AP2357" s="17">
        <v>80</v>
      </c>
      <c r="AQ2357" s="17">
        <v>5</v>
      </c>
      <c r="AT2357" s="17" t="s">
        <v>5516</v>
      </c>
      <c r="BD2357" s="17" t="s">
        <v>3901</v>
      </c>
      <c r="BS2357" s="17" t="s">
        <v>3901</v>
      </c>
      <c r="CH2357" s="17" t="s">
        <v>3901</v>
      </c>
      <c r="DN2357" s="17">
        <f>COUNTIF(AU2357:DM2357, "X")</f>
        <v>3</v>
      </c>
    </row>
    <row r="2358" spans="1:118" s="17" customFormat="1">
      <c r="A2358" s="17" t="s">
        <v>18547</v>
      </c>
      <c r="B2358" s="17">
        <v>55</v>
      </c>
      <c r="C2358" s="17">
        <v>137453</v>
      </c>
      <c r="D2358" s="17" t="s">
        <v>329</v>
      </c>
      <c r="E2358" s="17" t="s">
        <v>315</v>
      </c>
      <c r="F2358" s="17" t="s">
        <v>135</v>
      </c>
      <c r="H2358" s="309">
        <v>27902</v>
      </c>
      <c r="I2358" s="309">
        <v>38791</v>
      </c>
      <c r="J2358" s="17" t="s">
        <v>3888</v>
      </c>
      <c r="L2358" s="17" t="s">
        <v>18548</v>
      </c>
      <c r="N2358" s="17" t="s">
        <v>18354</v>
      </c>
      <c r="O2358" s="17" t="s">
        <v>15</v>
      </c>
      <c r="P2358" s="17">
        <v>45317</v>
      </c>
      <c r="AF2358" s="17">
        <v>15</v>
      </c>
      <c r="AG2358" s="17">
        <v>2</v>
      </c>
      <c r="AH2358" s="17" t="s">
        <v>11926</v>
      </c>
      <c r="AK2358" s="17" t="s">
        <v>11927</v>
      </c>
      <c r="AM2358" s="17" t="s">
        <v>2614</v>
      </c>
      <c r="AN2358" s="17" t="s">
        <v>18350</v>
      </c>
      <c r="AO2358" s="17">
        <v>3</v>
      </c>
      <c r="AP2358" s="17">
        <v>80</v>
      </c>
      <c r="AQ2358" s="17">
        <v>5</v>
      </c>
      <c r="AR2358" s="17" t="s">
        <v>18351</v>
      </c>
      <c r="BJ2358" s="17" t="s">
        <v>3901</v>
      </c>
      <c r="BS2358" s="17" t="s">
        <v>3901</v>
      </c>
      <c r="CF2358" s="17" t="s">
        <v>3901</v>
      </c>
      <c r="CH2358" s="17" t="s">
        <v>3901</v>
      </c>
      <c r="CU2358" s="17" t="s">
        <v>3901</v>
      </c>
      <c r="DN2358" s="17">
        <f>COUNTIF(AU2358:DM2358, "X")</f>
        <v>5</v>
      </c>
    </row>
    <row r="2359" spans="1:118" s="17" customFormat="1">
      <c r="A2359" s="17" t="s">
        <v>16568</v>
      </c>
      <c r="B2359" s="17">
        <v>55</v>
      </c>
      <c r="C2359" s="17">
        <v>137468</v>
      </c>
      <c r="D2359" s="17" t="s">
        <v>16569</v>
      </c>
      <c r="E2359" s="17" t="s">
        <v>107</v>
      </c>
      <c r="F2359" s="17" t="s">
        <v>65</v>
      </c>
      <c r="H2359" s="309">
        <v>31121</v>
      </c>
      <c r="I2359" s="309">
        <v>38791</v>
      </c>
      <c r="J2359" s="17" t="s">
        <v>3888</v>
      </c>
      <c r="L2359" s="17" t="s">
        <v>16570</v>
      </c>
      <c r="N2359" s="17" t="s">
        <v>31</v>
      </c>
      <c r="O2359" s="17" t="s">
        <v>15</v>
      </c>
      <c r="P2359" s="17">
        <v>45373</v>
      </c>
      <c r="AC2359" s="17" t="s">
        <v>9895</v>
      </c>
      <c r="AD2359" s="17" t="s">
        <v>9896</v>
      </c>
      <c r="AF2359" s="17">
        <v>8</v>
      </c>
      <c r="AG2359" s="17">
        <v>2</v>
      </c>
      <c r="AM2359" s="17" t="s">
        <v>41</v>
      </c>
      <c r="AN2359" s="17" t="s">
        <v>16339</v>
      </c>
      <c r="AO2359" s="17">
        <v>3</v>
      </c>
      <c r="AP2359" s="17">
        <v>80</v>
      </c>
      <c r="AQ2359" s="17">
        <v>5</v>
      </c>
      <c r="AR2359" s="17" t="s">
        <v>9898</v>
      </c>
      <c r="AT2359" s="17" t="s">
        <v>16072</v>
      </c>
      <c r="BS2359" s="17" t="s">
        <v>3901</v>
      </c>
      <c r="CH2359" s="17" t="s">
        <v>3901</v>
      </c>
      <c r="DN2359" s="17">
        <f>COUNTIF(AU2359:DM2359, "X")</f>
        <v>2</v>
      </c>
    </row>
    <row r="2360" spans="1:118" s="17" customFormat="1">
      <c r="A2360" s="17" t="s">
        <v>15890</v>
      </c>
      <c r="B2360" s="17">
        <v>55</v>
      </c>
      <c r="C2360" s="17">
        <v>137487</v>
      </c>
      <c r="D2360" s="17" t="s">
        <v>15891</v>
      </c>
      <c r="E2360" s="17" t="s">
        <v>199</v>
      </c>
      <c r="F2360" s="17" t="s">
        <v>212</v>
      </c>
      <c r="H2360" s="309">
        <v>31464</v>
      </c>
      <c r="I2360" s="309">
        <v>38785</v>
      </c>
      <c r="J2360" s="17" t="s">
        <v>3888</v>
      </c>
      <c r="L2360" s="17" t="s">
        <v>15597</v>
      </c>
      <c r="N2360" s="17" t="s">
        <v>31</v>
      </c>
      <c r="O2360" s="17" t="s">
        <v>15</v>
      </c>
      <c r="P2360" s="17">
        <v>45373</v>
      </c>
      <c r="AC2360" s="17" t="s">
        <v>9895</v>
      </c>
      <c r="AD2360" s="17" t="s">
        <v>9896</v>
      </c>
      <c r="AF2360" s="17">
        <v>8</v>
      </c>
      <c r="AG2360" s="17">
        <v>2</v>
      </c>
      <c r="AM2360" s="17" t="s">
        <v>121</v>
      </c>
      <c r="AN2360" s="17" t="s">
        <v>15516</v>
      </c>
      <c r="AO2360" s="17">
        <v>3</v>
      </c>
      <c r="AP2360" s="17">
        <v>80</v>
      </c>
      <c r="AQ2360" s="17">
        <v>5</v>
      </c>
      <c r="AR2360" s="17" t="s">
        <v>9898</v>
      </c>
      <c r="AT2360" s="17" t="s">
        <v>15057</v>
      </c>
      <c r="DN2360" s="17">
        <f>COUNTIF(AU2360:DM2360, "X")</f>
        <v>0</v>
      </c>
    </row>
    <row r="2361" spans="1:118" s="17" customFormat="1">
      <c r="A2361" s="17" t="s">
        <v>20196</v>
      </c>
      <c r="B2361" s="17">
        <v>55</v>
      </c>
      <c r="C2361" s="17">
        <v>137500</v>
      </c>
      <c r="D2361" s="17" t="s">
        <v>4436</v>
      </c>
      <c r="E2361" s="17" t="s">
        <v>356</v>
      </c>
      <c r="F2361" s="17" t="s">
        <v>65</v>
      </c>
      <c r="H2361" s="309">
        <v>32123</v>
      </c>
      <c r="I2361" s="309">
        <v>41004</v>
      </c>
      <c r="J2361" s="17" t="s">
        <v>3888</v>
      </c>
      <c r="L2361" s="17" t="s">
        <v>20197</v>
      </c>
      <c r="N2361" s="17" t="s">
        <v>31</v>
      </c>
      <c r="O2361" s="17" t="s">
        <v>15</v>
      </c>
      <c r="P2361" s="17">
        <v>45373</v>
      </c>
      <c r="AD2361" s="17" t="s">
        <v>9896</v>
      </c>
      <c r="AF2361" s="17">
        <v>15</v>
      </c>
      <c r="AG2361" s="17">
        <v>2</v>
      </c>
      <c r="AM2361" s="17" t="s">
        <v>180</v>
      </c>
      <c r="AN2361" s="17" t="s">
        <v>20012</v>
      </c>
      <c r="AO2361" s="17">
        <v>3</v>
      </c>
      <c r="AP2361" s="17">
        <v>80</v>
      </c>
      <c r="AQ2361" s="17">
        <v>5</v>
      </c>
      <c r="AR2361" s="17" t="s">
        <v>10180</v>
      </c>
      <c r="BK2361" s="17" t="s">
        <v>3901</v>
      </c>
      <c r="CU2361" s="17" t="s">
        <v>3901</v>
      </c>
      <c r="DN2361" s="17">
        <f>COUNTIF(AU2361:DM2361, "X")</f>
        <v>2</v>
      </c>
    </row>
    <row r="2362" spans="1:118" s="17" customFormat="1">
      <c r="A2362" s="17" t="s">
        <v>9673</v>
      </c>
      <c r="B2362" s="17">
        <v>55</v>
      </c>
      <c r="C2362" s="17">
        <v>137534</v>
      </c>
      <c r="D2362" s="17" t="s">
        <v>4003</v>
      </c>
      <c r="E2362" s="17" t="s">
        <v>4502</v>
      </c>
      <c r="F2362" s="17" t="s">
        <v>317</v>
      </c>
      <c r="H2362" s="309">
        <v>27486</v>
      </c>
      <c r="I2362" s="309">
        <v>38793</v>
      </c>
      <c r="J2362" s="17" t="s">
        <v>3888</v>
      </c>
      <c r="L2362" s="17" t="s">
        <v>9621</v>
      </c>
      <c r="N2362" s="17" t="s">
        <v>19</v>
      </c>
      <c r="O2362" s="17" t="s">
        <v>15</v>
      </c>
      <c r="P2362" s="17">
        <v>45356</v>
      </c>
      <c r="AC2362" s="17" t="s">
        <v>3890</v>
      </c>
      <c r="AD2362" s="17" t="s">
        <v>3891</v>
      </c>
      <c r="AF2362" s="17">
        <v>8</v>
      </c>
      <c r="AG2362" s="17">
        <v>2</v>
      </c>
      <c r="AM2362" s="17" t="s">
        <v>218</v>
      </c>
      <c r="AN2362" s="17" t="s">
        <v>9598</v>
      </c>
      <c r="AO2362" s="17">
        <v>3</v>
      </c>
      <c r="AP2362" s="17">
        <v>80</v>
      </c>
      <c r="AQ2362" s="17">
        <v>5</v>
      </c>
      <c r="AT2362" s="17" t="s">
        <v>9082</v>
      </c>
      <c r="BS2362" s="17" t="s">
        <v>3901</v>
      </c>
      <c r="CH2362" s="17" t="s">
        <v>3901</v>
      </c>
      <c r="DB2362" s="17" t="s">
        <v>3901</v>
      </c>
      <c r="DN2362" s="17">
        <f>COUNTIF(AU2362:DM2362, "X")</f>
        <v>3</v>
      </c>
    </row>
    <row r="2363" spans="1:118" s="17" customFormat="1">
      <c r="A2363" s="17" t="s">
        <v>7594</v>
      </c>
      <c r="B2363" s="17">
        <v>55</v>
      </c>
      <c r="C2363" s="17">
        <v>137545</v>
      </c>
      <c r="D2363" s="17" t="s">
        <v>7595</v>
      </c>
      <c r="E2363" s="17" t="s">
        <v>38</v>
      </c>
      <c r="F2363" s="17" t="s">
        <v>463</v>
      </c>
      <c r="H2363" s="309">
        <v>31969</v>
      </c>
      <c r="I2363" s="309">
        <v>42255</v>
      </c>
      <c r="J2363" s="17" t="s">
        <v>3888</v>
      </c>
      <c r="L2363" s="17" t="s">
        <v>7596</v>
      </c>
      <c r="N2363" s="17" t="s">
        <v>19</v>
      </c>
      <c r="O2363" s="17" t="s">
        <v>15</v>
      </c>
      <c r="P2363" s="17">
        <v>45356</v>
      </c>
      <c r="AC2363" s="17" t="s">
        <v>3890</v>
      </c>
      <c r="AD2363" s="17" t="s">
        <v>3891</v>
      </c>
      <c r="AF2363" s="17">
        <v>8</v>
      </c>
      <c r="AG2363" s="17">
        <v>2</v>
      </c>
      <c r="AM2363" s="17" t="s">
        <v>2606</v>
      </c>
      <c r="AN2363" s="17" t="s">
        <v>7570</v>
      </c>
      <c r="AO2363" s="17">
        <v>3</v>
      </c>
      <c r="AP2363" s="17">
        <v>80</v>
      </c>
      <c r="AQ2363" s="17">
        <v>5</v>
      </c>
      <c r="AT2363" s="17" t="s">
        <v>6589</v>
      </c>
      <c r="DN2363" s="17">
        <f>COUNTIF(AU2363:DM2363, "X")</f>
        <v>0</v>
      </c>
    </row>
    <row r="2364" spans="1:118" s="17" customFormat="1">
      <c r="A2364" s="17" t="s">
        <v>19753</v>
      </c>
      <c r="B2364" s="17">
        <v>55</v>
      </c>
      <c r="C2364" s="17">
        <v>137557</v>
      </c>
      <c r="D2364" s="17" t="s">
        <v>6723</v>
      </c>
      <c r="E2364" s="17" t="s">
        <v>604</v>
      </c>
      <c r="F2364" s="17" t="s">
        <v>43</v>
      </c>
      <c r="H2364" s="309">
        <v>32151</v>
      </c>
      <c r="I2364" s="309">
        <v>38798</v>
      </c>
      <c r="J2364" s="17" t="s">
        <v>3888</v>
      </c>
      <c r="L2364" s="17" t="s">
        <v>19754</v>
      </c>
      <c r="N2364" s="17" t="s">
        <v>14</v>
      </c>
      <c r="O2364" s="17" t="s">
        <v>15</v>
      </c>
      <c r="P2364" s="17">
        <v>45371</v>
      </c>
      <c r="Q2364" s="17">
        <v>2600</v>
      </c>
      <c r="AF2364" s="17">
        <v>8</v>
      </c>
      <c r="AG2364" s="17">
        <v>2</v>
      </c>
      <c r="AI2364" s="17" t="s">
        <v>10178</v>
      </c>
      <c r="AM2364" s="17" t="s">
        <v>219</v>
      </c>
      <c r="AN2364" s="17" t="s">
        <v>19675</v>
      </c>
      <c r="AO2364" s="17">
        <v>3</v>
      </c>
      <c r="AP2364" s="17">
        <v>80</v>
      </c>
      <c r="AQ2364" s="17">
        <v>5</v>
      </c>
      <c r="AR2364" s="17" t="s">
        <v>10180</v>
      </c>
      <c r="CH2364" s="17" t="s">
        <v>3901</v>
      </c>
      <c r="CQ2364" s="17" t="s">
        <v>3901</v>
      </c>
      <c r="CR2364" s="17" t="s">
        <v>30</v>
      </c>
      <c r="CU2364" s="17" t="s">
        <v>3901</v>
      </c>
      <c r="DN2364" s="17">
        <f>COUNTIF(AU2364:DM2364, "X")</f>
        <v>3</v>
      </c>
    </row>
    <row r="2365" spans="1:118" s="17" customFormat="1">
      <c r="A2365" s="17" t="s">
        <v>19944</v>
      </c>
      <c r="B2365" s="17">
        <v>55</v>
      </c>
      <c r="C2365" s="17">
        <v>137587</v>
      </c>
      <c r="D2365" s="17" t="s">
        <v>5682</v>
      </c>
      <c r="E2365" s="17" t="s">
        <v>249</v>
      </c>
      <c r="F2365" s="17" t="s">
        <v>58</v>
      </c>
      <c r="H2365" s="309">
        <v>31944</v>
      </c>
      <c r="I2365" s="309">
        <v>38798</v>
      </c>
      <c r="J2365" s="17" t="s">
        <v>3888</v>
      </c>
      <c r="L2365" s="17" t="s">
        <v>19933</v>
      </c>
      <c r="N2365" s="17" t="s">
        <v>14</v>
      </c>
      <c r="O2365" s="17" t="s">
        <v>15</v>
      </c>
      <c r="P2365" s="17">
        <v>45371</v>
      </c>
      <c r="AF2365" s="17">
        <v>8</v>
      </c>
      <c r="AG2365" s="17">
        <v>2</v>
      </c>
      <c r="AI2365" s="17" t="s">
        <v>10178</v>
      </c>
      <c r="AM2365" s="17" t="s">
        <v>148</v>
      </c>
      <c r="AN2365" s="17" t="s">
        <v>19836</v>
      </c>
      <c r="AO2365" s="17">
        <v>3</v>
      </c>
      <c r="AP2365" s="17">
        <v>80</v>
      </c>
      <c r="AQ2365" s="17">
        <v>5</v>
      </c>
      <c r="AR2365" s="17" t="s">
        <v>10180</v>
      </c>
      <c r="BJ2365" s="17" t="s">
        <v>21</v>
      </c>
      <c r="DN2365" s="17">
        <f>COUNTIF(AU2365:DM2365, "X")</f>
        <v>0</v>
      </c>
    </row>
    <row r="2366" spans="1:118" s="17" customFormat="1">
      <c r="A2366" s="17" t="s">
        <v>10309</v>
      </c>
      <c r="B2366" s="17">
        <v>55</v>
      </c>
      <c r="C2366" s="17">
        <v>137613</v>
      </c>
      <c r="D2366" s="17" t="s">
        <v>10310</v>
      </c>
      <c r="E2366" s="17" t="s">
        <v>8171</v>
      </c>
      <c r="F2366" s="17" t="s">
        <v>557</v>
      </c>
      <c r="H2366" s="309">
        <v>32060</v>
      </c>
      <c r="I2366" s="309">
        <v>38797</v>
      </c>
      <c r="J2366" s="17" t="s">
        <v>3888</v>
      </c>
      <c r="L2366" s="17" t="s">
        <v>10311</v>
      </c>
      <c r="N2366" s="17" t="s">
        <v>14</v>
      </c>
      <c r="O2366" s="17" t="s">
        <v>15</v>
      </c>
      <c r="P2366" s="17">
        <v>45371</v>
      </c>
      <c r="AC2366" s="17" t="s">
        <v>14</v>
      </c>
      <c r="AF2366" s="17">
        <v>8</v>
      </c>
      <c r="AG2366" s="17">
        <v>2</v>
      </c>
      <c r="AI2366" s="17" t="s">
        <v>10178</v>
      </c>
      <c r="AM2366" s="17" t="s">
        <v>74</v>
      </c>
      <c r="AN2366" s="17" t="s">
        <v>10179</v>
      </c>
      <c r="AO2366" s="17">
        <v>3</v>
      </c>
      <c r="AP2366" s="17">
        <v>80</v>
      </c>
      <c r="AQ2366" s="17">
        <v>5</v>
      </c>
      <c r="AR2366" s="17" t="s">
        <v>10180</v>
      </c>
      <c r="BK2366" s="17" t="s">
        <v>3901</v>
      </c>
      <c r="BS2366" s="17" t="s">
        <v>3901</v>
      </c>
      <c r="DN2366" s="17">
        <f>COUNTIF(AU2366:DM2366, "X")</f>
        <v>2</v>
      </c>
    </row>
    <row r="2367" spans="1:118" s="17" customFormat="1">
      <c r="A2367" s="17" t="s">
        <v>16484</v>
      </c>
      <c r="B2367" s="17">
        <v>55</v>
      </c>
      <c r="C2367" s="17">
        <v>137673</v>
      </c>
      <c r="D2367" s="17" t="s">
        <v>8939</v>
      </c>
      <c r="E2367" s="17" t="s">
        <v>249</v>
      </c>
      <c r="F2367" s="17" t="s">
        <v>317</v>
      </c>
      <c r="H2367" s="309">
        <v>30508</v>
      </c>
      <c r="I2367" s="309">
        <v>38764</v>
      </c>
      <c r="J2367" s="17" t="s">
        <v>3888</v>
      </c>
      <c r="L2367" s="17" t="s">
        <v>16485</v>
      </c>
      <c r="N2367" s="17" t="s">
        <v>31</v>
      </c>
      <c r="O2367" s="17" t="s">
        <v>15</v>
      </c>
      <c r="P2367" s="17">
        <v>45373</v>
      </c>
      <c r="AC2367" s="17" t="s">
        <v>9895</v>
      </c>
      <c r="AD2367" s="17" t="s">
        <v>9896</v>
      </c>
      <c r="AF2367" s="17">
        <v>15</v>
      </c>
      <c r="AG2367" s="17">
        <v>2</v>
      </c>
      <c r="AM2367" s="17" t="s">
        <v>41</v>
      </c>
      <c r="AN2367" s="17" t="s">
        <v>16339</v>
      </c>
      <c r="AO2367" s="17">
        <v>3</v>
      </c>
      <c r="AP2367" s="17">
        <v>80</v>
      </c>
      <c r="AQ2367" s="17">
        <v>5</v>
      </c>
      <c r="AR2367" s="17" t="s">
        <v>9898</v>
      </c>
      <c r="AT2367" s="17" t="s">
        <v>16072</v>
      </c>
      <c r="BK2367" s="17" t="s">
        <v>3901</v>
      </c>
      <c r="BN2367" s="17" t="s">
        <v>3901</v>
      </c>
      <c r="BS2367" s="17" t="s">
        <v>3901</v>
      </c>
      <c r="BY2367" s="17" t="s">
        <v>3901</v>
      </c>
      <c r="CC2367" s="17" t="s">
        <v>3901</v>
      </c>
      <c r="CF2367" s="17" t="s">
        <v>3901</v>
      </c>
      <c r="CH2367" s="17" t="s">
        <v>3901</v>
      </c>
      <c r="CL2367" s="17" t="s">
        <v>3901</v>
      </c>
      <c r="CN2367" s="17" t="s">
        <v>3901</v>
      </c>
      <c r="CQ2367" s="17" t="s">
        <v>3901</v>
      </c>
      <c r="CU2367" s="17" t="s">
        <v>3901</v>
      </c>
      <c r="DN2367" s="17">
        <f>COUNTIF(AU2367:DM2367, "X")</f>
        <v>11</v>
      </c>
    </row>
    <row r="2368" spans="1:118" s="17" customFormat="1">
      <c r="A2368" s="17" t="s">
        <v>4288</v>
      </c>
      <c r="B2368" s="17">
        <v>55</v>
      </c>
      <c r="C2368" s="17">
        <v>137724</v>
      </c>
      <c r="D2368" s="17" t="s">
        <v>4289</v>
      </c>
      <c r="E2368" s="17" t="s">
        <v>11</v>
      </c>
      <c r="F2368" s="17" t="s">
        <v>397</v>
      </c>
      <c r="H2368" s="309">
        <v>32106</v>
      </c>
      <c r="I2368" s="309">
        <v>38804</v>
      </c>
      <c r="J2368" s="17" t="s">
        <v>3888</v>
      </c>
      <c r="L2368" s="17" t="s">
        <v>4290</v>
      </c>
      <c r="N2368" s="17" t="s">
        <v>19</v>
      </c>
      <c r="O2368" s="17" t="s">
        <v>15</v>
      </c>
      <c r="P2368" s="17">
        <v>45356</v>
      </c>
      <c r="AC2368" s="17" t="s">
        <v>3890</v>
      </c>
      <c r="AD2368" s="17" t="s">
        <v>3891</v>
      </c>
      <c r="AF2368" s="17">
        <v>8</v>
      </c>
      <c r="AG2368" s="17">
        <v>2</v>
      </c>
      <c r="AM2368" s="17" t="s">
        <v>172</v>
      </c>
      <c r="AN2368" s="17" t="s">
        <v>3892</v>
      </c>
      <c r="AO2368" s="17">
        <v>3</v>
      </c>
      <c r="AP2368" s="17">
        <v>80</v>
      </c>
      <c r="AQ2368" s="17">
        <v>5</v>
      </c>
      <c r="AT2368" s="17" t="s">
        <v>3893</v>
      </c>
      <c r="CH2368" s="17" t="s">
        <v>3901</v>
      </c>
      <c r="DN2368" s="17">
        <f>COUNTIF(AU2368:DM2368, "X")</f>
        <v>1</v>
      </c>
    </row>
    <row r="2369" spans="1:118" s="17" customFormat="1">
      <c r="A2369" s="17" t="s">
        <v>19324</v>
      </c>
      <c r="B2369" s="17">
        <v>55</v>
      </c>
      <c r="C2369" s="17">
        <v>137809</v>
      </c>
      <c r="D2369" s="17" t="s">
        <v>1220</v>
      </c>
      <c r="E2369" s="17" t="s">
        <v>10004</v>
      </c>
      <c r="F2369" s="17" t="s">
        <v>70</v>
      </c>
      <c r="H2369" s="309">
        <v>26454</v>
      </c>
      <c r="I2369" s="309">
        <v>38808</v>
      </c>
      <c r="J2369" s="17" t="s">
        <v>3888</v>
      </c>
      <c r="L2369" s="17" t="s">
        <v>19325</v>
      </c>
      <c r="N2369" s="17" t="s">
        <v>31</v>
      </c>
      <c r="O2369" s="17" t="s">
        <v>15</v>
      </c>
      <c r="P2369" s="17">
        <v>45373</v>
      </c>
      <c r="AF2369" s="17">
        <v>8</v>
      </c>
      <c r="AG2369" s="17">
        <v>2</v>
      </c>
      <c r="AH2369" s="17" t="s">
        <v>11926</v>
      </c>
      <c r="AK2369" s="17" t="s">
        <v>11927</v>
      </c>
      <c r="AM2369" s="17" t="s">
        <v>34</v>
      </c>
      <c r="AN2369" s="17" t="s">
        <v>19238</v>
      </c>
      <c r="AO2369" s="17">
        <v>3</v>
      </c>
      <c r="AP2369" s="17">
        <v>80</v>
      </c>
      <c r="AQ2369" s="17">
        <v>5</v>
      </c>
      <c r="AR2369" s="17" t="s">
        <v>19239</v>
      </c>
      <c r="BJ2369" s="17" t="s">
        <v>21</v>
      </c>
      <c r="CF2369" s="17" t="s">
        <v>3901</v>
      </c>
      <c r="DN2369" s="17">
        <f>COUNTIF(AU2369:DM2369, "X")</f>
        <v>1</v>
      </c>
    </row>
    <row r="2370" spans="1:118" s="17" customFormat="1">
      <c r="A2370" s="523" t="s">
        <v>2185</v>
      </c>
      <c r="B2370" s="17">
        <v>55</v>
      </c>
      <c r="C2370" s="17">
        <v>137820</v>
      </c>
      <c r="D2370" s="17" t="s">
        <v>1191</v>
      </c>
      <c r="E2370" s="17" t="s">
        <v>296</v>
      </c>
      <c r="F2370" s="17" t="s">
        <v>58</v>
      </c>
      <c r="H2370" s="309">
        <v>19759</v>
      </c>
      <c r="I2370" s="309">
        <v>38807</v>
      </c>
      <c r="J2370" s="17" t="s">
        <v>3888</v>
      </c>
      <c r="K2370" s="17" t="s">
        <v>21</v>
      </c>
      <c r="L2370" s="17" t="s">
        <v>1193</v>
      </c>
      <c r="N2370" s="17" t="s">
        <v>31</v>
      </c>
      <c r="O2370" s="17" t="s">
        <v>15</v>
      </c>
      <c r="P2370" s="17">
        <v>45373</v>
      </c>
      <c r="AC2370" s="17" t="s">
        <v>14</v>
      </c>
      <c r="AF2370" s="17">
        <v>15</v>
      </c>
      <c r="AG2370" s="17">
        <v>2</v>
      </c>
      <c r="AI2370" s="17" t="s">
        <v>10178</v>
      </c>
      <c r="AM2370" s="17" t="s">
        <v>101</v>
      </c>
      <c r="AN2370" s="17" t="s">
        <v>26168</v>
      </c>
      <c r="AO2370" s="17">
        <v>3</v>
      </c>
      <c r="AP2370" s="17">
        <v>80</v>
      </c>
      <c r="AQ2370" s="17">
        <v>5</v>
      </c>
      <c r="AR2370" s="17" t="s">
        <v>10180</v>
      </c>
      <c r="AU2370" s="17" t="s">
        <v>21</v>
      </c>
      <c r="AV2370" s="17" t="s">
        <v>3901</v>
      </c>
      <c r="AX2370" s="17" t="s">
        <v>3901</v>
      </c>
      <c r="AY2370" s="17" t="s">
        <v>21</v>
      </c>
      <c r="AZ2370" s="17" t="s">
        <v>3901</v>
      </c>
      <c r="BA2370" s="17" t="s">
        <v>3901</v>
      </c>
      <c r="BB2370" s="17" t="s">
        <v>3901</v>
      </c>
      <c r="BC2370" s="17" t="s">
        <v>21</v>
      </c>
      <c r="BD2370" s="17" t="s">
        <v>3901</v>
      </c>
      <c r="BF2370" s="17" t="s">
        <v>3901</v>
      </c>
      <c r="BH2370" s="17" t="s">
        <v>3901</v>
      </c>
      <c r="BJ2370" s="17" t="s">
        <v>21</v>
      </c>
      <c r="BK2370" s="17" t="s">
        <v>3901</v>
      </c>
      <c r="BL2370" s="17" t="s">
        <v>3901</v>
      </c>
      <c r="BN2370" s="17" t="s">
        <v>3901</v>
      </c>
      <c r="BQ2370" s="17" t="s">
        <v>21</v>
      </c>
      <c r="BS2370" s="17" t="s">
        <v>3901</v>
      </c>
      <c r="BU2370" s="17" t="s">
        <v>3901</v>
      </c>
      <c r="BY2370" s="17" t="s">
        <v>3901</v>
      </c>
      <c r="BZ2370" s="17" t="s">
        <v>21</v>
      </c>
      <c r="CC2370" s="17" t="s">
        <v>3901</v>
      </c>
      <c r="CD2370" s="17" t="s">
        <v>3901</v>
      </c>
      <c r="CF2370" s="17" t="s">
        <v>3901</v>
      </c>
      <c r="CG2370" s="17" t="s">
        <v>21</v>
      </c>
      <c r="CH2370" s="17" t="s">
        <v>3901</v>
      </c>
      <c r="CL2370" s="17" t="s">
        <v>3901</v>
      </c>
      <c r="CM2370" s="17" t="s">
        <v>21</v>
      </c>
      <c r="CN2370" s="17" t="s">
        <v>3901</v>
      </c>
      <c r="CQ2370" s="17" t="s">
        <v>3901</v>
      </c>
      <c r="CR2370" s="17" t="s">
        <v>21</v>
      </c>
      <c r="CV2370" s="17" t="s">
        <v>3901</v>
      </c>
      <c r="CX2370" s="17" t="s">
        <v>3901</v>
      </c>
      <c r="CY2370" s="17" t="s">
        <v>21</v>
      </c>
      <c r="DA2370" s="17" t="s">
        <v>3901</v>
      </c>
      <c r="DD2370" s="17" t="s">
        <v>3901</v>
      </c>
      <c r="DE2370" s="17" t="s">
        <v>21</v>
      </c>
      <c r="DF2370" s="17" t="s">
        <v>3901</v>
      </c>
      <c r="DN2370" s="17">
        <f>COUNTIF(AU2370:DM2370, "X")</f>
        <v>26</v>
      </c>
    </row>
    <row r="2371" spans="1:118" s="17" customFormat="1">
      <c r="A2371" s="17" t="s">
        <v>22034</v>
      </c>
      <c r="B2371" s="17">
        <v>55</v>
      </c>
      <c r="C2371" s="17">
        <v>137838</v>
      </c>
      <c r="D2371" s="17" t="s">
        <v>6288</v>
      </c>
      <c r="E2371" s="17" t="s">
        <v>333</v>
      </c>
      <c r="F2371" s="17" t="s">
        <v>63</v>
      </c>
      <c r="H2371" s="309">
        <v>32119</v>
      </c>
      <c r="I2371" s="309">
        <v>38808</v>
      </c>
      <c r="J2371" s="17" t="s">
        <v>3888</v>
      </c>
      <c r="L2371" s="17" t="s">
        <v>21938</v>
      </c>
      <c r="N2371" s="17" t="s">
        <v>196</v>
      </c>
      <c r="O2371" s="17" t="s">
        <v>15</v>
      </c>
      <c r="P2371" s="17">
        <v>45359</v>
      </c>
      <c r="AF2371" s="17">
        <v>8</v>
      </c>
      <c r="AG2371" s="17">
        <v>2</v>
      </c>
      <c r="AH2371" s="17" t="s">
        <v>11926</v>
      </c>
      <c r="AK2371" s="17" t="s">
        <v>21650</v>
      </c>
      <c r="AM2371" s="17" t="s">
        <v>255</v>
      </c>
      <c r="AN2371" s="17" t="s">
        <v>21914</v>
      </c>
      <c r="AO2371" s="17">
        <v>3</v>
      </c>
      <c r="AP2371" s="17">
        <v>80</v>
      </c>
      <c r="AQ2371" s="17">
        <v>5</v>
      </c>
      <c r="AR2371" s="17" t="s">
        <v>21652</v>
      </c>
      <c r="AS2371" s="17" t="s">
        <v>21915</v>
      </c>
      <c r="CU2371" s="17" t="s">
        <v>3901</v>
      </c>
      <c r="DN2371" s="17">
        <f>COUNTIF(AU2371:DM2371, "X")</f>
        <v>1</v>
      </c>
    </row>
    <row r="2372" spans="1:118" s="17" customFormat="1">
      <c r="A2372" s="17" t="s">
        <v>15947</v>
      </c>
      <c r="B2372" s="17">
        <v>55</v>
      </c>
      <c r="C2372" s="17">
        <v>137847</v>
      </c>
      <c r="D2372" s="17" t="s">
        <v>7862</v>
      </c>
      <c r="E2372" s="17" t="s">
        <v>347</v>
      </c>
      <c r="F2372" s="17" t="s">
        <v>22</v>
      </c>
      <c r="H2372" s="309">
        <v>31768</v>
      </c>
      <c r="I2372" s="309">
        <v>38808</v>
      </c>
      <c r="J2372" s="17" t="s">
        <v>3888</v>
      </c>
      <c r="L2372" s="17" t="s">
        <v>15948</v>
      </c>
      <c r="M2372" s="17" t="s">
        <v>192</v>
      </c>
      <c r="N2372" s="17" t="s">
        <v>31</v>
      </c>
      <c r="O2372" s="17" t="s">
        <v>15</v>
      </c>
      <c r="P2372" s="17">
        <v>45373</v>
      </c>
      <c r="Q2372" s="17">
        <v>4739</v>
      </c>
      <c r="AC2372" s="17" t="s">
        <v>9895</v>
      </c>
      <c r="AD2372" s="17" t="s">
        <v>9896</v>
      </c>
      <c r="AF2372" s="17">
        <v>8</v>
      </c>
      <c r="AG2372" s="17">
        <v>2</v>
      </c>
      <c r="AM2372" s="17" t="s">
        <v>121</v>
      </c>
      <c r="AN2372" s="17" t="s">
        <v>15516</v>
      </c>
      <c r="AO2372" s="17">
        <v>3</v>
      </c>
      <c r="AP2372" s="17">
        <v>80</v>
      </c>
      <c r="AQ2372" s="17">
        <v>5</v>
      </c>
      <c r="AR2372" s="17" t="s">
        <v>9898</v>
      </c>
      <c r="AT2372" s="17" t="s">
        <v>15057</v>
      </c>
      <c r="BS2372" s="17" t="s">
        <v>3901</v>
      </c>
      <c r="DN2372" s="17">
        <f>COUNTIF(AU2372:DM2372, "X")</f>
        <v>1</v>
      </c>
    </row>
    <row r="2373" spans="1:118" s="17" customFormat="1">
      <c r="A2373" s="17" t="s">
        <v>24333</v>
      </c>
      <c r="B2373" s="17">
        <v>55</v>
      </c>
      <c r="C2373" s="17">
        <v>137859</v>
      </c>
      <c r="D2373" s="17" t="s">
        <v>13997</v>
      </c>
      <c r="E2373" s="17" t="s">
        <v>75</v>
      </c>
      <c r="F2373" s="17" t="s">
        <v>138</v>
      </c>
      <c r="H2373" s="309">
        <v>26718</v>
      </c>
      <c r="I2373" s="309">
        <v>38788</v>
      </c>
      <c r="J2373" s="17" t="s">
        <v>3888</v>
      </c>
      <c r="L2373" s="17" t="s">
        <v>24334</v>
      </c>
      <c r="N2373" s="17" t="s">
        <v>126</v>
      </c>
      <c r="O2373" s="17" t="s">
        <v>15</v>
      </c>
      <c r="P2373" s="17">
        <v>45383</v>
      </c>
      <c r="Q2373" s="17">
        <v>1709</v>
      </c>
      <c r="AF2373" s="17">
        <v>8</v>
      </c>
      <c r="AG2373" s="17">
        <v>2</v>
      </c>
      <c r="AI2373" s="17" t="s">
        <v>20542</v>
      </c>
      <c r="AM2373" s="17" t="s">
        <v>239</v>
      </c>
      <c r="AN2373" s="17" t="s">
        <v>24146</v>
      </c>
      <c r="AO2373" s="17">
        <v>3</v>
      </c>
      <c r="AP2373" s="17">
        <v>80</v>
      </c>
      <c r="AQ2373" s="17">
        <v>5</v>
      </c>
      <c r="AR2373" s="17" t="s">
        <v>22585</v>
      </c>
      <c r="AS2373" s="17" t="s">
        <v>23503</v>
      </c>
      <c r="BK2373" s="17" t="s">
        <v>3901</v>
      </c>
      <c r="BQ2373" s="17" t="s">
        <v>30</v>
      </c>
      <c r="BS2373" s="17" t="s">
        <v>3901</v>
      </c>
      <c r="CC2373" s="17" t="s">
        <v>3901</v>
      </c>
      <c r="DN2373" s="17">
        <f>COUNTIF(AU2373:DM2373, "X")</f>
        <v>3</v>
      </c>
    </row>
    <row r="2374" spans="1:118" s="17" customFormat="1">
      <c r="A2374" s="17" t="s">
        <v>10606</v>
      </c>
      <c r="B2374" s="17">
        <v>55</v>
      </c>
      <c r="C2374" s="17">
        <v>137891</v>
      </c>
      <c r="D2374" s="17" t="s">
        <v>10607</v>
      </c>
      <c r="E2374" s="17" t="s">
        <v>107</v>
      </c>
      <c r="F2374" s="17" t="s">
        <v>65</v>
      </c>
      <c r="H2374" s="309">
        <v>10765</v>
      </c>
      <c r="I2374" s="309">
        <v>42534</v>
      </c>
      <c r="J2374" s="17" t="s">
        <v>3888</v>
      </c>
      <c r="L2374" s="17" t="s">
        <v>10608</v>
      </c>
      <c r="N2374" s="17" t="s">
        <v>14</v>
      </c>
      <c r="O2374" s="17" t="s">
        <v>15</v>
      </c>
      <c r="P2374" s="17">
        <v>45371</v>
      </c>
      <c r="AC2374" s="17" t="s">
        <v>14</v>
      </c>
      <c r="AF2374" s="17">
        <v>15</v>
      </c>
      <c r="AG2374" s="17">
        <v>2</v>
      </c>
      <c r="AI2374" s="17" t="s">
        <v>10178</v>
      </c>
      <c r="AM2374" s="17" t="s">
        <v>193</v>
      </c>
      <c r="AN2374" s="17" t="s">
        <v>10381</v>
      </c>
      <c r="AO2374" s="17">
        <v>3</v>
      </c>
      <c r="AP2374" s="17">
        <v>80</v>
      </c>
      <c r="AQ2374" s="17">
        <v>5</v>
      </c>
      <c r="AR2374" s="17" t="s">
        <v>10180</v>
      </c>
      <c r="AV2374" s="17" t="s">
        <v>3901</v>
      </c>
      <c r="AW2374" s="17" t="s">
        <v>3901</v>
      </c>
      <c r="AX2374" s="17" t="s">
        <v>3901</v>
      </c>
      <c r="AY2374" s="17" t="s">
        <v>30</v>
      </c>
      <c r="AZ2374" s="17" t="s">
        <v>3901</v>
      </c>
      <c r="BB2374" s="17" t="s">
        <v>3901</v>
      </c>
      <c r="BC2374" s="17" t="s">
        <v>30</v>
      </c>
      <c r="BD2374" s="17" t="s">
        <v>3901</v>
      </c>
      <c r="BH2374" s="17" t="s">
        <v>3901</v>
      </c>
      <c r="BK2374" s="17" t="s">
        <v>3901</v>
      </c>
      <c r="BN2374" s="17" t="s">
        <v>3901</v>
      </c>
      <c r="BQ2374" s="17" t="s">
        <v>30</v>
      </c>
      <c r="BS2374" s="17" t="s">
        <v>3901</v>
      </c>
      <c r="BY2374" s="17" t="s">
        <v>3901</v>
      </c>
      <c r="CC2374" s="17" t="s">
        <v>3901</v>
      </c>
      <c r="CF2374" s="17" t="s">
        <v>3901</v>
      </c>
      <c r="CG2374" s="17" t="s">
        <v>30</v>
      </c>
      <c r="CU2374" s="17" t="s">
        <v>3901</v>
      </c>
      <c r="CX2374" s="17" t="s">
        <v>3901</v>
      </c>
      <c r="DN2374" s="17">
        <f>COUNTIF(AU2374:DM2374, "X")</f>
        <v>15</v>
      </c>
    </row>
    <row r="2375" spans="1:118" s="17" customFormat="1">
      <c r="A2375" s="17" t="s">
        <v>17355</v>
      </c>
      <c r="B2375" s="17">
        <v>55</v>
      </c>
      <c r="C2375" s="17">
        <v>137936</v>
      </c>
      <c r="D2375" s="17" t="s">
        <v>4364</v>
      </c>
      <c r="E2375" s="17" t="s">
        <v>52</v>
      </c>
      <c r="F2375" s="17" t="s">
        <v>17</v>
      </c>
      <c r="G2375" s="17" t="s">
        <v>203</v>
      </c>
      <c r="H2375" s="309">
        <v>29308</v>
      </c>
      <c r="I2375" s="309">
        <v>38812</v>
      </c>
      <c r="J2375" s="17" t="s">
        <v>3888</v>
      </c>
      <c r="L2375" s="17" t="s">
        <v>17348</v>
      </c>
      <c r="N2375" s="17" t="s">
        <v>14</v>
      </c>
      <c r="O2375" s="17" t="s">
        <v>15</v>
      </c>
      <c r="P2375" s="17">
        <v>45371</v>
      </c>
      <c r="AF2375" s="17">
        <v>8</v>
      </c>
      <c r="AG2375" s="17">
        <v>2</v>
      </c>
      <c r="AH2375" s="17" t="s">
        <v>11926</v>
      </c>
      <c r="AK2375" s="17" t="s">
        <v>17298</v>
      </c>
      <c r="AM2375" s="17" t="s">
        <v>88</v>
      </c>
      <c r="AN2375" s="17" t="s">
        <v>17299</v>
      </c>
      <c r="AO2375" s="17">
        <v>3</v>
      </c>
      <c r="AP2375" s="17">
        <v>80</v>
      </c>
      <c r="AQ2375" s="17">
        <v>5</v>
      </c>
      <c r="AR2375" s="17" t="s">
        <v>17300</v>
      </c>
      <c r="DN2375" s="17">
        <f>COUNTIF(AU2375:DM2375, "X")</f>
        <v>0</v>
      </c>
    </row>
    <row r="2376" spans="1:118" s="17" customFormat="1">
      <c r="A2376" s="17" t="s">
        <v>21208</v>
      </c>
      <c r="B2376" s="17">
        <v>55</v>
      </c>
      <c r="C2376" s="17">
        <v>137957</v>
      </c>
      <c r="D2376" s="17" t="s">
        <v>21209</v>
      </c>
      <c r="E2376" s="17" t="s">
        <v>9386</v>
      </c>
      <c r="F2376" s="17" t="s">
        <v>30</v>
      </c>
      <c r="H2376" s="309">
        <v>31985</v>
      </c>
      <c r="I2376" s="309">
        <v>38814</v>
      </c>
      <c r="J2376" s="17" t="s">
        <v>3888</v>
      </c>
      <c r="L2376" s="17" t="s">
        <v>21210</v>
      </c>
      <c r="N2376" s="17" t="s">
        <v>80</v>
      </c>
      <c r="O2376" s="17" t="s">
        <v>15</v>
      </c>
      <c r="P2376" s="17">
        <v>45308</v>
      </c>
      <c r="AF2376" s="17">
        <v>8</v>
      </c>
      <c r="AG2376" s="17">
        <v>2</v>
      </c>
      <c r="AI2376" s="17" t="s">
        <v>20851</v>
      </c>
      <c r="AM2376" s="17" t="s">
        <v>81</v>
      </c>
      <c r="AN2376" s="17" t="s">
        <v>21035</v>
      </c>
      <c r="AO2376" s="17">
        <v>3</v>
      </c>
      <c r="AP2376" s="17">
        <v>80</v>
      </c>
      <c r="AQ2376" s="17">
        <v>5</v>
      </c>
      <c r="AR2376" s="17" t="s">
        <v>20671</v>
      </c>
      <c r="AS2376" s="17" t="s">
        <v>21036</v>
      </c>
      <c r="BJ2376" s="17" t="s">
        <v>30</v>
      </c>
      <c r="BS2376" s="17" t="s">
        <v>3901</v>
      </c>
      <c r="DN2376" s="17">
        <f>COUNTIF(AU2376:DM2376, "X")</f>
        <v>1</v>
      </c>
    </row>
    <row r="2377" spans="1:118" s="17" customFormat="1">
      <c r="A2377" s="17" t="s">
        <v>7050</v>
      </c>
      <c r="B2377" s="17">
        <v>55</v>
      </c>
      <c r="C2377" s="17">
        <v>137959</v>
      </c>
      <c r="D2377" s="17" t="s">
        <v>7051</v>
      </c>
      <c r="E2377" s="17" t="s">
        <v>52</v>
      </c>
      <c r="F2377" s="17" t="s">
        <v>341</v>
      </c>
      <c r="G2377" s="17" t="s">
        <v>203</v>
      </c>
      <c r="H2377" s="309">
        <v>30527</v>
      </c>
      <c r="I2377" s="309">
        <v>41120</v>
      </c>
      <c r="J2377" s="17" t="s">
        <v>3888</v>
      </c>
      <c r="L2377" s="17" t="s">
        <v>6620</v>
      </c>
      <c r="N2377" s="17" t="s">
        <v>19</v>
      </c>
      <c r="O2377" s="17" t="s">
        <v>15</v>
      </c>
      <c r="P2377" s="17">
        <v>45356</v>
      </c>
      <c r="Q2377" s="17">
        <v>3845</v>
      </c>
      <c r="AC2377" s="17" t="s">
        <v>3890</v>
      </c>
      <c r="AD2377" s="17" t="s">
        <v>3891</v>
      </c>
      <c r="AF2377" s="17">
        <v>8</v>
      </c>
      <c r="AG2377" s="17">
        <v>2</v>
      </c>
      <c r="AM2377" s="17" t="s">
        <v>248</v>
      </c>
      <c r="AN2377" s="17" t="s">
        <v>6588</v>
      </c>
      <c r="AO2377" s="17">
        <v>3</v>
      </c>
      <c r="AP2377" s="17">
        <v>80</v>
      </c>
      <c r="AQ2377" s="17">
        <v>5</v>
      </c>
      <c r="AT2377" s="17" t="s">
        <v>6589</v>
      </c>
      <c r="DN2377" s="17">
        <f>COUNTIF(AU2377:DM2377, "X")</f>
        <v>0</v>
      </c>
    </row>
    <row r="2378" spans="1:118" s="17" customFormat="1">
      <c r="A2378" s="17" t="s">
        <v>16423</v>
      </c>
      <c r="B2378" s="17">
        <v>55</v>
      </c>
      <c r="C2378" s="17">
        <v>137950</v>
      </c>
      <c r="D2378" s="17" t="s">
        <v>16424</v>
      </c>
      <c r="E2378" s="17" t="s">
        <v>4482</v>
      </c>
      <c r="F2378" s="17" t="s">
        <v>56</v>
      </c>
      <c r="H2378" s="309">
        <v>31599</v>
      </c>
      <c r="I2378" s="309">
        <v>38814</v>
      </c>
      <c r="J2378" s="17" t="s">
        <v>3888</v>
      </c>
      <c r="L2378" s="17" t="s">
        <v>16425</v>
      </c>
      <c r="M2378" s="17" t="s">
        <v>16426</v>
      </c>
      <c r="N2378" s="17" t="s">
        <v>31</v>
      </c>
      <c r="O2378" s="17" t="s">
        <v>15</v>
      </c>
      <c r="P2378" s="17">
        <v>45373</v>
      </c>
      <c r="AC2378" s="17" t="s">
        <v>9895</v>
      </c>
      <c r="AD2378" s="17" t="s">
        <v>9896</v>
      </c>
      <c r="AF2378" s="17">
        <v>8</v>
      </c>
      <c r="AG2378" s="17">
        <v>2</v>
      </c>
      <c r="AM2378" s="17" t="s">
        <v>41</v>
      </c>
      <c r="AN2378" s="17" t="s">
        <v>16339</v>
      </c>
      <c r="AO2378" s="17">
        <v>3</v>
      </c>
      <c r="AP2378" s="17">
        <v>80</v>
      </c>
      <c r="AQ2378" s="17">
        <v>5</v>
      </c>
      <c r="AR2378" s="17" t="s">
        <v>9898</v>
      </c>
      <c r="AT2378" s="17" t="s">
        <v>16072</v>
      </c>
      <c r="BS2378" s="17" t="s">
        <v>3901</v>
      </c>
      <c r="CH2378" s="17" t="s">
        <v>3901</v>
      </c>
      <c r="DN2378" s="17">
        <f>COUNTIF(AU2378:DM2378, "X")</f>
        <v>2</v>
      </c>
    </row>
    <row r="2379" spans="1:118" s="17" customFormat="1">
      <c r="A2379" s="17" t="s">
        <v>4358</v>
      </c>
      <c r="B2379" s="17">
        <v>55</v>
      </c>
      <c r="C2379" s="17">
        <v>137976</v>
      </c>
      <c r="D2379" s="17" t="s">
        <v>623</v>
      </c>
      <c r="E2379" s="17" t="s">
        <v>47</v>
      </c>
      <c r="F2379" s="17" t="s">
        <v>132</v>
      </c>
      <c r="H2379" s="309">
        <v>13272</v>
      </c>
      <c r="I2379" s="309">
        <v>38817</v>
      </c>
      <c r="J2379" s="17" t="s">
        <v>3888</v>
      </c>
      <c r="L2379" s="17" t="s">
        <v>4359</v>
      </c>
      <c r="N2379" s="17" t="s">
        <v>19</v>
      </c>
      <c r="O2379" s="17" t="s">
        <v>15</v>
      </c>
      <c r="P2379" s="17">
        <v>45356</v>
      </c>
      <c r="AC2379" s="17" t="s">
        <v>3890</v>
      </c>
      <c r="AD2379" s="17" t="s">
        <v>3891</v>
      </c>
      <c r="AF2379" s="17">
        <v>8</v>
      </c>
      <c r="AG2379" s="17">
        <v>2</v>
      </c>
      <c r="AM2379" s="17" t="s">
        <v>172</v>
      </c>
      <c r="AN2379" s="17" t="s">
        <v>3892</v>
      </c>
      <c r="AO2379" s="17">
        <v>3</v>
      </c>
      <c r="AP2379" s="17">
        <v>80</v>
      </c>
      <c r="AQ2379" s="17">
        <v>5</v>
      </c>
      <c r="AT2379" s="17" t="s">
        <v>3893</v>
      </c>
      <c r="BK2379" s="17" t="s">
        <v>3901</v>
      </c>
      <c r="BQ2379" s="17" t="s">
        <v>30</v>
      </c>
      <c r="BS2379" s="17" t="s">
        <v>3901</v>
      </c>
      <c r="BY2379" s="17" t="s">
        <v>3901</v>
      </c>
      <c r="CC2379" s="17" t="s">
        <v>3901</v>
      </c>
      <c r="DN2379" s="17">
        <f>COUNTIF(AU2379:DM2379, "X")</f>
        <v>4</v>
      </c>
    </row>
    <row r="2380" spans="1:118" s="17" customFormat="1">
      <c r="A2380" s="17" t="s">
        <v>4170</v>
      </c>
      <c r="B2380" s="17">
        <v>55</v>
      </c>
      <c r="C2380" s="17">
        <v>137978</v>
      </c>
      <c r="D2380" s="17" t="s">
        <v>187</v>
      </c>
      <c r="E2380" s="17" t="s">
        <v>56</v>
      </c>
      <c r="H2380" s="309">
        <v>27108</v>
      </c>
      <c r="I2380" s="309">
        <v>43543</v>
      </c>
      <c r="J2380" s="17" t="s">
        <v>3888</v>
      </c>
      <c r="L2380" s="17" t="s">
        <v>4171</v>
      </c>
      <c r="N2380" s="17" t="s">
        <v>19</v>
      </c>
      <c r="O2380" s="17" t="s">
        <v>15</v>
      </c>
      <c r="P2380" s="17">
        <v>45356</v>
      </c>
      <c r="AC2380" s="17" t="s">
        <v>3890</v>
      </c>
      <c r="AD2380" s="17" t="s">
        <v>3891</v>
      </c>
      <c r="AF2380" s="17">
        <v>8</v>
      </c>
      <c r="AG2380" s="17">
        <v>2</v>
      </c>
      <c r="AM2380" s="17" t="s">
        <v>172</v>
      </c>
      <c r="AN2380" s="17" t="s">
        <v>3892</v>
      </c>
      <c r="AO2380" s="17">
        <v>3</v>
      </c>
      <c r="AP2380" s="17">
        <v>80</v>
      </c>
      <c r="AQ2380" s="17">
        <v>5</v>
      </c>
      <c r="AT2380" s="17" t="s">
        <v>3893</v>
      </c>
      <c r="DN2380" s="17">
        <f>COUNTIF(AU2380:DM2380, "X")</f>
        <v>0</v>
      </c>
    </row>
    <row r="2381" spans="1:118" s="17" customFormat="1">
      <c r="A2381" s="17" t="s">
        <v>5943</v>
      </c>
      <c r="B2381" s="17">
        <v>55</v>
      </c>
      <c r="C2381" s="17">
        <v>137979</v>
      </c>
      <c r="D2381" s="17" t="s">
        <v>5944</v>
      </c>
      <c r="E2381" s="17" t="s">
        <v>12</v>
      </c>
      <c r="F2381" s="17" t="s">
        <v>65</v>
      </c>
      <c r="H2381" s="309">
        <v>32219</v>
      </c>
      <c r="I2381" s="309">
        <v>38819</v>
      </c>
      <c r="J2381" s="17" t="s">
        <v>3888</v>
      </c>
      <c r="L2381" s="17" t="s">
        <v>5945</v>
      </c>
      <c r="N2381" s="17" t="s">
        <v>19</v>
      </c>
      <c r="O2381" s="17" t="s">
        <v>15</v>
      </c>
      <c r="P2381" s="17">
        <v>45356</v>
      </c>
      <c r="AC2381" s="17" t="s">
        <v>3890</v>
      </c>
      <c r="AD2381" s="17" t="s">
        <v>3891</v>
      </c>
      <c r="AF2381" s="17">
        <v>8</v>
      </c>
      <c r="AG2381" s="17">
        <v>2</v>
      </c>
      <c r="AM2381" s="17" t="s">
        <v>105</v>
      </c>
      <c r="AN2381" s="17" t="s">
        <v>5515</v>
      </c>
      <c r="AO2381" s="17">
        <v>3</v>
      </c>
      <c r="AP2381" s="17">
        <v>80</v>
      </c>
      <c r="AQ2381" s="17">
        <v>5</v>
      </c>
      <c r="AT2381" s="17" t="s">
        <v>5516</v>
      </c>
      <c r="CH2381" s="17" t="s">
        <v>3901</v>
      </c>
      <c r="DN2381" s="17">
        <f>COUNTIF(AU2381:DM2381, "X")</f>
        <v>1</v>
      </c>
    </row>
    <row r="2382" spans="1:118" s="17" customFormat="1">
      <c r="A2382" s="17" t="s">
        <v>24833</v>
      </c>
      <c r="B2382" s="17">
        <v>55</v>
      </c>
      <c r="C2382" s="17">
        <v>138010</v>
      </c>
      <c r="D2382" s="17" t="s">
        <v>5737</v>
      </c>
      <c r="E2382" s="17" t="s">
        <v>92</v>
      </c>
      <c r="F2382" s="17" t="s">
        <v>65</v>
      </c>
      <c r="H2382" s="309">
        <v>32002</v>
      </c>
      <c r="I2382" s="309">
        <v>38832</v>
      </c>
      <c r="J2382" s="17" t="s">
        <v>3888</v>
      </c>
      <c r="L2382" s="17" t="s">
        <v>24834</v>
      </c>
      <c r="N2382" s="17" t="s">
        <v>31</v>
      </c>
      <c r="O2382" s="17" t="s">
        <v>15</v>
      </c>
      <c r="P2382" s="17">
        <v>45373</v>
      </c>
      <c r="AC2382" s="17" t="s">
        <v>9895</v>
      </c>
      <c r="AD2382" s="17" t="s">
        <v>9896</v>
      </c>
      <c r="AF2382" s="17">
        <v>15</v>
      </c>
      <c r="AG2382" s="17">
        <v>2</v>
      </c>
      <c r="AM2382" s="17" t="s">
        <v>268</v>
      </c>
      <c r="AN2382" s="17" t="s">
        <v>24751</v>
      </c>
      <c r="AO2382" s="17">
        <v>3</v>
      </c>
      <c r="AP2382" s="17">
        <v>80</v>
      </c>
      <c r="AQ2382" s="17">
        <v>5</v>
      </c>
      <c r="AR2382" s="17" t="s">
        <v>9898</v>
      </c>
      <c r="AT2382" s="17" t="s">
        <v>14152</v>
      </c>
      <c r="DN2382" s="17">
        <f>COUNTIF(AU2382:DM2382, "X")</f>
        <v>0</v>
      </c>
    </row>
    <row r="2383" spans="1:118" s="17" customFormat="1">
      <c r="A2383" s="17" t="s">
        <v>6338</v>
      </c>
      <c r="B2383" s="17">
        <v>55</v>
      </c>
      <c r="C2383" s="17">
        <v>138026</v>
      </c>
      <c r="D2383" s="17" t="s">
        <v>5498</v>
      </c>
      <c r="E2383" s="17" t="s">
        <v>6339</v>
      </c>
      <c r="F2383" s="17" t="s">
        <v>251</v>
      </c>
      <c r="H2383" s="309">
        <v>23840</v>
      </c>
      <c r="I2383" s="309">
        <v>38799</v>
      </c>
      <c r="J2383" s="17" t="s">
        <v>3888</v>
      </c>
      <c r="L2383" s="17" t="s">
        <v>6340</v>
      </c>
      <c r="N2383" s="17" t="s">
        <v>19</v>
      </c>
      <c r="O2383" s="17" t="s">
        <v>15</v>
      </c>
      <c r="P2383" s="17">
        <v>45356</v>
      </c>
      <c r="AC2383" s="17" t="s">
        <v>3890</v>
      </c>
      <c r="AD2383" s="17" t="s">
        <v>3891</v>
      </c>
      <c r="AF2383" s="17">
        <v>8</v>
      </c>
      <c r="AG2383" s="17">
        <v>2</v>
      </c>
      <c r="AM2383" s="17" t="s">
        <v>232</v>
      </c>
      <c r="AN2383" s="17" t="s">
        <v>6280</v>
      </c>
      <c r="AO2383" s="17">
        <v>3</v>
      </c>
      <c r="AP2383" s="17">
        <v>80</v>
      </c>
      <c r="AQ2383" s="17">
        <v>5</v>
      </c>
      <c r="AT2383" s="17" t="s">
        <v>5516</v>
      </c>
      <c r="CU2383" s="17" t="s">
        <v>3901</v>
      </c>
      <c r="DN2383" s="17">
        <f>COUNTIF(AU2383:DM2383, "X")</f>
        <v>1</v>
      </c>
    </row>
    <row r="2384" spans="1:118" s="17" customFormat="1">
      <c r="A2384" s="17" t="s">
        <v>8267</v>
      </c>
      <c r="B2384" s="17">
        <v>55</v>
      </c>
      <c r="C2384" s="17">
        <v>138062</v>
      </c>
      <c r="D2384" s="17" t="s">
        <v>8122</v>
      </c>
      <c r="E2384" s="17" t="s">
        <v>21</v>
      </c>
      <c r="F2384" s="17" t="s">
        <v>18</v>
      </c>
      <c r="H2384" s="309">
        <v>29700</v>
      </c>
      <c r="I2384" s="309">
        <v>38835</v>
      </c>
      <c r="J2384" s="17" t="s">
        <v>3888</v>
      </c>
      <c r="L2384" s="17" t="s">
        <v>8124</v>
      </c>
      <c r="N2384" s="17" t="s">
        <v>19</v>
      </c>
      <c r="O2384" s="17" t="s">
        <v>15</v>
      </c>
      <c r="P2384" s="17">
        <v>45356</v>
      </c>
      <c r="AC2384" s="17" t="s">
        <v>3890</v>
      </c>
      <c r="AD2384" s="17" t="s">
        <v>3891</v>
      </c>
      <c r="AF2384" s="17">
        <v>8</v>
      </c>
      <c r="AG2384" s="17">
        <v>2</v>
      </c>
      <c r="AM2384" s="17" t="s">
        <v>117</v>
      </c>
      <c r="AN2384" s="17" t="s">
        <v>7978</v>
      </c>
      <c r="AO2384" s="17">
        <v>3</v>
      </c>
      <c r="AP2384" s="17">
        <v>80</v>
      </c>
      <c r="AQ2384" s="17">
        <v>5</v>
      </c>
      <c r="AT2384" s="17" t="s">
        <v>7979</v>
      </c>
      <c r="BQ2384" s="17" t="s">
        <v>30</v>
      </c>
      <c r="BS2384" s="17" t="s">
        <v>3901</v>
      </c>
      <c r="CF2384" s="17" t="s">
        <v>3901</v>
      </c>
      <c r="CH2384" s="17" t="s">
        <v>3901</v>
      </c>
      <c r="DN2384" s="17">
        <f>COUNTIF(AU2384:DM2384, "X")</f>
        <v>3</v>
      </c>
    </row>
    <row r="2385" spans="1:118" s="17" customFormat="1">
      <c r="A2385" s="17" t="s">
        <v>20338</v>
      </c>
      <c r="B2385" s="17">
        <v>55</v>
      </c>
      <c r="C2385" s="17">
        <v>138117</v>
      </c>
      <c r="D2385" s="17" t="s">
        <v>14311</v>
      </c>
      <c r="E2385" s="17" t="s">
        <v>267</v>
      </c>
      <c r="F2385" s="17" t="s">
        <v>65</v>
      </c>
      <c r="H2385" s="309">
        <v>17013</v>
      </c>
      <c r="I2385" s="309">
        <v>43291</v>
      </c>
      <c r="J2385" s="17" t="s">
        <v>3888</v>
      </c>
      <c r="L2385" s="17" t="s">
        <v>20339</v>
      </c>
      <c r="N2385" s="17" t="s">
        <v>14</v>
      </c>
      <c r="O2385" s="17" t="s">
        <v>15</v>
      </c>
      <c r="P2385" s="17">
        <v>45371</v>
      </c>
      <c r="AF2385" s="17">
        <v>8</v>
      </c>
      <c r="AG2385" s="17">
        <v>2</v>
      </c>
      <c r="AI2385" s="17" t="s">
        <v>10178</v>
      </c>
      <c r="AM2385" s="17" t="s">
        <v>85</v>
      </c>
      <c r="AN2385" s="17" t="s">
        <v>20273</v>
      </c>
      <c r="AO2385" s="17">
        <v>3</v>
      </c>
      <c r="AP2385" s="17">
        <v>80</v>
      </c>
      <c r="AQ2385" s="17">
        <v>5</v>
      </c>
      <c r="AR2385" s="17" t="s">
        <v>10180</v>
      </c>
      <c r="BD2385" s="17" t="s">
        <v>3901</v>
      </c>
      <c r="DN2385" s="17">
        <f>COUNTIF(AU2385:DM2385, "X")</f>
        <v>1</v>
      </c>
    </row>
    <row r="2386" spans="1:118" s="17" customFormat="1">
      <c r="A2386" s="17" t="s">
        <v>6498</v>
      </c>
      <c r="B2386" s="17">
        <v>55</v>
      </c>
      <c r="C2386" s="17">
        <v>138128</v>
      </c>
      <c r="D2386" s="17" t="s">
        <v>5637</v>
      </c>
      <c r="E2386" s="17" t="s">
        <v>6499</v>
      </c>
      <c r="F2386" s="17" t="s">
        <v>235</v>
      </c>
      <c r="H2386" s="309">
        <v>28231</v>
      </c>
      <c r="I2386" s="309">
        <v>44086</v>
      </c>
      <c r="J2386" s="17" t="s">
        <v>3888</v>
      </c>
      <c r="L2386" s="17" t="s">
        <v>6500</v>
      </c>
      <c r="N2386" s="17" t="s">
        <v>19</v>
      </c>
      <c r="O2386" s="17" t="s">
        <v>15</v>
      </c>
      <c r="P2386" s="17">
        <v>45356</v>
      </c>
      <c r="AC2386" s="17" t="s">
        <v>3890</v>
      </c>
      <c r="AD2386" s="17" t="s">
        <v>3891</v>
      </c>
      <c r="AF2386" s="17">
        <v>15</v>
      </c>
      <c r="AG2386" s="17">
        <v>2</v>
      </c>
      <c r="AM2386" s="17" t="s">
        <v>232</v>
      </c>
      <c r="AN2386" s="17" t="s">
        <v>6280</v>
      </c>
      <c r="AO2386" s="17">
        <v>3</v>
      </c>
      <c r="AP2386" s="17">
        <v>80</v>
      </c>
      <c r="AQ2386" s="17">
        <v>5</v>
      </c>
      <c r="AT2386" s="17" t="s">
        <v>5516</v>
      </c>
      <c r="DN2386" s="17">
        <f>COUNTIF(AU2386:DM2386, "X")</f>
        <v>0</v>
      </c>
    </row>
    <row r="2387" spans="1:118" s="17" customFormat="1">
      <c r="A2387" s="17" t="s">
        <v>14463</v>
      </c>
      <c r="B2387" s="17">
        <v>55</v>
      </c>
      <c r="C2387" s="17">
        <v>107542</v>
      </c>
      <c r="D2387" s="17" t="s">
        <v>14464</v>
      </c>
      <c r="E2387" s="17" t="s">
        <v>14465</v>
      </c>
      <c r="F2387" s="17" t="s">
        <v>63</v>
      </c>
      <c r="H2387" s="309">
        <v>14460</v>
      </c>
      <c r="I2387" s="309">
        <v>38853</v>
      </c>
      <c r="J2387" s="17" t="s">
        <v>3888</v>
      </c>
      <c r="L2387" s="17" t="s">
        <v>14466</v>
      </c>
      <c r="N2387" s="17" t="s">
        <v>31</v>
      </c>
      <c r="O2387" s="17" t="s">
        <v>15</v>
      </c>
      <c r="P2387" s="17">
        <v>45373</v>
      </c>
      <c r="AC2387" s="17" t="s">
        <v>9895</v>
      </c>
      <c r="AD2387" s="17" t="s">
        <v>9896</v>
      </c>
      <c r="AF2387" s="17">
        <v>8</v>
      </c>
      <c r="AG2387" s="17">
        <v>2</v>
      </c>
      <c r="AM2387" s="17" t="s">
        <v>108</v>
      </c>
      <c r="AN2387" s="17" t="s">
        <v>14364</v>
      </c>
      <c r="AO2387" s="17">
        <v>3</v>
      </c>
      <c r="AP2387" s="17">
        <v>80</v>
      </c>
      <c r="AQ2387" s="17">
        <v>5</v>
      </c>
      <c r="AR2387" s="17" t="s">
        <v>9898</v>
      </c>
      <c r="AT2387" s="17" t="s">
        <v>14152</v>
      </c>
      <c r="AX2387" s="17" t="s">
        <v>3901</v>
      </c>
      <c r="AY2387" s="17" t="s">
        <v>21</v>
      </c>
      <c r="AZ2387" s="17" t="s">
        <v>3901</v>
      </c>
      <c r="BA2387" s="17" t="s">
        <v>21</v>
      </c>
      <c r="BB2387" s="17" t="s">
        <v>3901</v>
      </c>
      <c r="BC2387" s="17" t="s">
        <v>21</v>
      </c>
      <c r="BD2387" s="17" t="s">
        <v>3901</v>
      </c>
      <c r="BH2387" s="17" t="s">
        <v>3901</v>
      </c>
      <c r="BQ2387" s="17" t="s">
        <v>21</v>
      </c>
      <c r="BS2387" s="17" t="s">
        <v>3901</v>
      </c>
      <c r="BY2387" s="17" t="s">
        <v>3901</v>
      </c>
      <c r="DN2387" s="17">
        <f>COUNTIF(AU2387:DM2387, "X")</f>
        <v>7</v>
      </c>
    </row>
    <row r="2388" spans="1:118" s="17" customFormat="1">
      <c r="A2388" s="17" t="s">
        <v>9167</v>
      </c>
      <c r="B2388" s="17">
        <v>55</v>
      </c>
      <c r="C2388" s="17">
        <v>79841</v>
      </c>
      <c r="D2388" s="17" t="s">
        <v>9168</v>
      </c>
      <c r="E2388" s="17" t="s">
        <v>6054</v>
      </c>
      <c r="F2388" s="17" t="s">
        <v>56</v>
      </c>
      <c r="H2388" s="309">
        <v>20722</v>
      </c>
      <c r="I2388" s="309">
        <v>42100</v>
      </c>
      <c r="J2388" s="17" t="s">
        <v>3888</v>
      </c>
      <c r="L2388" s="17" t="s">
        <v>9169</v>
      </c>
      <c r="M2388" s="17" t="s">
        <v>414</v>
      </c>
      <c r="N2388" s="17" t="s">
        <v>19</v>
      </c>
      <c r="O2388" s="17" t="s">
        <v>15</v>
      </c>
      <c r="P2388" s="17">
        <v>45356</v>
      </c>
      <c r="T2388" s="17" t="s">
        <v>9170</v>
      </c>
      <c r="V2388" s="17" t="s">
        <v>19</v>
      </c>
      <c r="W2388" s="17" t="s">
        <v>15</v>
      </c>
      <c r="X2388" s="17">
        <v>45356</v>
      </c>
      <c r="AC2388" s="17" t="s">
        <v>3890</v>
      </c>
      <c r="AD2388" s="17" t="s">
        <v>3891</v>
      </c>
      <c r="AF2388" s="17">
        <v>8</v>
      </c>
      <c r="AG2388" s="17">
        <v>2</v>
      </c>
      <c r="AM2388" s="17" t="s">
        <v>29</v>
      </c>
      <c r="AN2388" s="17" t="s">
        <v>9081</v>
      </c>
      <c r="AO2388" s="17">
        <v>3</v>
      </c>
      <c r="AP2388" s="17">
        <v>80</v>
      </c>
      <c r="AQ2388" s="17">
        <v>5</v>
      </c>
      <c r="AT2388" s="17" t="s">
        <v>9082</v>
      </c>
      <c r="DN2388" s="17">
        <f>COUNTIF(AU2388:DM2388, "X")</f>
        <v>0</v>
      </c>
    </row>
    <row r="2389" spans="1:118" s="17" customFormat="1">
      <c r="A2389" s="17" t="s">
        <v>13068</v>
      </c>
      <c r="B2389" s="17">
        <v>55</v>
      </c>
      <c r="C2389" s="17">
        <v>138199</v>
      </c>
      <c r="D2389" s="17" t="s">
        <v>10692</v>
      </c>
      <c r="E2389" s="17" t="s">
        <v>5755</v>
      </c>
      <c r="F2389" s="17" t="s">
        <v>131</v>
      </c>
      <c r="H2389" s="309">
        <v>27781</v>
      </c>
      <c r="I2389" s="309">
        <v>38850</v>
      </c>
      <c r="J2389" s="17" t="s">
        <v>3888</v>
      </c>
      <c r="K2389" s="17" t="s">
        <v>21</v>
      </c>
      <c r="L2389" s="17" t="s">
        <v>13069</v>
      </c>
      <c r="N2389" s="17" t="s">
        <v>31</v>
      </c>
      <c r="O2389" s="17" t="s">
        <v>15</v>
      </c>
      <c r="P2389" s="17">
        <v>45373</v>
      </c>
      <c r="AC2389" s="17" t="s">
        <v>9895</v>
      </c>
      <c r="AD2389" s="17" t="s">
        <v>9896</v>
      </c>
      <c r="AF2389" s="17">
        <v>15</v>
      </c>
      <c r="AG2389" s="17">
        <v>2</v>
      </c>
      <c r="AM2389" s="17" t="s">
        <v>59</v>
      </c>
      <c r="AN2389" s="17" t="s">
        <v>12989</v>
      </c>
      <c r="AO2389" s="17">
        <v>3</v>
      </c>
      <c r="AP2389" s="17">
        <v>80</v>
      </c>
      <c r="AQ2389" s="17">
        <v>5</v>
      </c>
      <c r="AR2389" s="17" t="s">
        <v>9898</v>
      </c>
      <c r="AT2389" s="17" t="s">
        <v>12990</v>
      </c>
      <c r="BK2389" s="17" t="s">
        <v>3901</v>
      </c>
      <c r="BL2389" s="17" t="s">
        <v>21</v>
      </c>
      <c r="BN2389" s="17" t="s">
        <v>3901</v>
      </c>
      <c r="BQ2389" s="17" t="s">
        <v>30</v>
      </c>
      <c r="BS2389" s="17" t="s">
        <v>3901</v>
      </c>
      <c r="BU2389" s="17" t="s">
        <v>3901</v>
      </c>
      <c r="BY2389" s="17" t="s">
        <v>3901</v>
      </c>
      <c r="BZ2389" s="17" t="s">
        <v>30</v>
      </c>
      <c r="CC2389" s="17" t="s">
        <v>3901</v>
      </c>
      <c r="CD2389" s="17" t="s">
        <v>3901</v>
      </c>
      <c r="CO2389" s="17" t="s">
        <v>21</v>
      </c>
      <c r="CQ2389" s="17" t="s">
        <v>3901</v>
      </c>
      <c r="CR2389" s="17" t="s">
        <v>21</v>
      </c>
      <c r="CV2389" s="17" t="s">
        <v>21</v>
      </c>
      <c r="CX2389" s="17" t="s">
        <v>3901</v>
      </c>
      <c r="CY2389" s="17" t="s">
        <v>21</v>
      </c>
      <c r="DA2389" s="17" t="s">
        <v>3901</v>
      </c>
      <c r="DB2389" s="17" t="s">
        <v>21</v>
      </c>
      <c r="DD2389" s="17" t="s">
        <v>3901</v>
      </c>
      <c r="DE2389" s="17" t="s">
        <v>21</v>
      </c>
      <c r="DF2389" s="17" t="s">
        <v>3901</v>
      </c>
      <c r="DG2389" s="17" t="s">
        <v>21</v>
      </c>
      <c r="DJ2389" s="17" t="s">
        <v>3901</v>
      </c>
      <c r="DN2389" s="17">
        <f>COUNTIF(AU2389:DM2389, "X")</f>
        <v>13</v>
      </c>
    </row>
    <row r="2390" spans="1:118" s="17" customFormat="1">
      <c r="A2390" s="17" t="s">
        <v>22284</v>
      </c>
      <c r="B2390" s="17">
        <v>55</v>
      </c>
      <c r="C2390" s="17">
        <v>85671</v>
      </c>
      <c r="D2390" s="17" t="s">
        <v>4173</v>
      </c>
      <c r="E2390" s="17" t="s">
        <v>35</v>
      </c>
      <c r="F2390" s="17" t="s">
        <v>122</v>
      </c>
      <c r="H2390" s="309">
        <v>28050</v>
      </c>
      <c r="I2390" s="309">
        <v>41704</v>
      </c>
      <c r="J2390" s="17" t="s">
        <v>3888</v>
      </c>
      <c r="L2390" s="17" t="s">
        <v>22285</v>
      </c>
      <c r="N2390" s="17" t="s">
        <v>19</v>
      </c>
      <c r="O2390" s="17" t="s">
        <v>15</v>
      </c>
      <c r="P2390" s="17">
        <v>45356</v>
      </c>
      <c r="AD2390" s="17" t="s">
        <v>3891</v>
      </c>
      <c r="AF2390" s="17">
        <v>15</v>
      </c>
      <c r="AG2390" s="17">
        <v>2</v>
      </c>
      <c r="AM2390" s="17" t="s">
        <v>246</v>
      </c>
      <c r="AN2390" s="17" t="s">
        <v>22149</v>
      </c>
      <c r="AO2390" s="17">
        <v>3</v>
      </c>
      <c r="AP2390" s="17">
        <v>80</v>
      </c>
      <c r="AQ2390" s="17">
        <v>5</v>
      </c>
      <c r="AR2390" s="17" t="s">
        <v>22150</v>
      </c>
      <c r="AV2390" s="17" t="s">
        <v>3901</v>
      </c>
      <c r="BK2390" s="17" t="s">
        <v>3901</v>
      </c>
      <c r="CM2390" s="17" t="s">
        <v>21</v>
      </c>
      <c r="CN2390" s="17" t="s">
        <v>3901</v>
      </c>
      <c r="CU2390" s="17" t="s">
        <v>3901</v>
      </c>
      <c r="DN2390" s="17">
        <f>COUNTIF(AU2390:DM2390, "X")</f>
        <v>4</v>
      </c>
    </row>
    <row r="2391" spans="1:118" s="17" customFormat="1">
      <c r="A2391" s="17" t="s">
        <v>8155</v>
      </c>
      <c r="B2391" s="17">
        <v>55</v>
      </c>
      <c r="C2391" s="17">
        <v>138230</v>
      </c>
      <c r="D2391" s="17" t="s">
        <v>8156</v>
      </c>
      <c r="E2391" s="17" t="s">
        <v>212</v>
      </c>
      <c r="F2391" s="17" t="s">
        <v>22</v>
      </c>
      <c r="H2391" s="309">
        <v>26638</v>
      </c>
      <c r="I2391" s="309">
        <v>38862</v>
      </c>
      <c r="J2391" s="17" t="s">
        <v>3888</v>
      </c>
      <c r="L2391" s="17" t="s">
        <v>8157</v>
      </c>
      <c r="N2391" s="17" t="s">
        <v>19</v>
      </c>
      <c r="O2391" s="17" t="s">
        <v>15</v>
      </c>
      <c r="P2391" s="17">
        <v>45356</v>
      </c>
      <c r="AC2391" s="17" t="s">
        <v>3890</v>
      </c>
      <c r="AD2391" s="17" t="s">
        <v>3891</v>
      </c>
      <c r="AF2391" s="17">
        <v>8</v>
      </c>
      <c r="AG2391" s="17">
        <v>2</v>
      </c>
      <c r="AM2391" s="17" t="s">
        <v>117</v>
      </c>
      <c r="AN2391" s="17" t="s">
        <v>7978</v>
      </c>
      <c r="AO2391" s="17">
        <v>3</v>
      </c>
      <c r="AP2391" s="17">
        <v>80</v>
      </c>
      <c r="AQ2391" s="17">
        <v>5</v>
      </c>
      <c r="AT2391" s="17" t="s">
        <v>7979</v>
      </c>
      <c r="BS2391" s="17" t="s">
        <v>3901</v>
      </c>
      <c r="CH2391" s="17" t="s">
        <v>3901</v>
      </c>
      <c r="DN2391" s="17">
        <f>COUNTIF(AU2391:DM2391, "X")</f>
        <v>2</v>
      </c>
    </row>
    <row r="2392" spans="1:118" s="17" customFormat="1">
      <c r="A2392" s="17" t="s">
        <v>24003</v>
      </c>
      <c r="B2392" s="17">
        <v>55</v>
      </c>
      <c r="C2392" s="17">
        <v>138256</v>
      </c>
      <c r="D2392" s="17" t="s">
        <v>24004</v>
      </c>
      <c r="E2392" s="17" t="s">
        <v>17</v>
      </c>
      <c r="F2392" s="17" t="s">
        <v>82</v>
      </c>
      <c r="H2392" s="309">
        <v>32244</v>
      </c>
      <c r="I2392" s="309">
        <v>38848</v>
      </c>
      <c r="J2392" s="17" t="s">
        <v>3888</v>
      </c>
      <c r="L2392" s="17" t="s">
        <v>421</v>
      </c>
      <c r="M2392" s="17" t="s">
        <v>9950</v>
      </c>
      <c r="N2392" s="17" t="s">
        <v>126</v>
      </c>
      <c r="O2392" s="17" t="s">
        <v>15</v>
      </c>
      <c r="P2392" s="17">
        <v>45383</v>
      </c>
      <c r="Q2392" s="17">
        <v>1504</v>
      </c>
      <c r="AF2392" s="17">
        <v>8</v>
      </c>
      <c r="AG2392" s="17">
        <v>2</v>
      </c>
      <c r="AI2392" s="17" t="s">
        <v>20542</v>
      </c>
      <c r="AM2392" s="17" t="s">
        <v>127</v>
      </c>
      <c r="AN2392" s="17" t="s">
        <v>23839</v>
      </c>
      <c r="AO2392" s="17">
        <v>3</v>
      </c>
      <c r="AP2392" s="17">
        <v>80</v>
      </c>
      <c r="AQ2392" s="17">
        <v>5</v>
      </c>
      <c r="AR2392" s="17" t="s">
        <v>22585</v>
      </c>
      <c r="AS2392" s="17" t="s">
        <v>23503</v>
      </c>
      <c r="CN2392" s="17" t="s">
        <v>3901</v>
      </c>
      <c r="CQ2392" s="17" t="s">
        <v>3901</v>
      </c>
      <c r="CR2392" s="17" t="s">
        <v>21</v>
      </c>
      <c r="CU2392" s="17" t="s">
        <v>3901</v>
      </c>
      <c r="DN2392" s="17">
        <f>COUNTIF(AU2392:DM2392, "X")</f>
        <v>3</v>
      </c>
    </row>
    <row r="2393" spans="1:118" s="17" customFormat="1">
      <c r="A2393" s="17" t="s">
        <v>14498</v>
      </c>
      <c r="B2393" s="17">
        <v>55</v>
      </c>
      <c r="C2393" s="17">
        <v>138271</v>
      </c>
      <c r="D2393" s="17" t="s">
        <v>185</v>
      </c>
      <c r="E2393" s="17" t="s">
        <v>842</v>
      </c>
      <c r="F2393" s="17" t="s">
        <v>229</v>
      </c>
      <c r="H2393" s="309">
        <v>32203</v>
      </c>
      <c r="I2393" s="309">
        <v>38857</v>
      </c>
      <c r="J2393" s="17" t="s">
        <v>3888</v>
      </c>
      <c r="L2393" s="17" t="s">
        <v>14499</v>
      </c>
      <c r="N2393" s="17" t="s">
        <v>31</v>
      </c>
      <c r="O2393" s="17" t="s">
        <v>15</v>
      </c>
      <c r="P2393" s="17">
        <v>45373</v>
      </c>
      <c r="AC2393" s="17" t="s">
        <v>9895</v>
      </c>
      <c r="AD2393" s="17" t="s">
        <v>9896</v>
      </c>
      <c r="AF2393" s="17">
        <v>8</v>
      </c>
      <c r="AG2393" s="17">
        <v>2</v>
      </c>
      <c r="AM2393" s="17" t="s">
        <v>108</v>
      </c>
      <c r="AN2393" s="17" t="s">
        <v>14364</v>
      </c>
      <c r="AO2393" s="17">
        <v>3</v>
      </c>
      <c r="AP2393" s="17">
        <v>80</v>
      </c>
      <c r="AQ2393" s="17">
        <v>5</v>
      </c>
      <c r="AR2393" s="17" t="s">
        <v>9898</v>
      </c>
      <c r="AT2393" s="17" t="s">
        <v>14152</v>
      </c>
      <c r="BK2393" s="17" t="s">
        <v>3901</v>
      </c>
      <c r="BN2393" s="17" t="s">
        <v>3901</v>
      </c>
      <c r="BS2393" s="17" t="s">
        <v>3901</v>
      </c>
      <c r="DN2393" s="17">
        <f>COUNTIF(AU2393:DM2393, "X")</f>
        <v>3</v>
      </c>
    </row>
    <row r="2394" spans="1:118" s="17" customFormat="1">
      <c r="A2394" s="17" t="s">
        <v>16417</v>
      </c>
      <c r="B2394" s="17">
        <v>55</v>
      </c>
      <c r="C2394" s="17">
        <v>138272</v>
      </c>
      <c r="D2394" s="17" t="s">
        <v>484</v>
      </c>
      <c r="E2394" s="17" t="s">
        <v>301</v>
      </c>
      <c r="F2394" s="17" t="s">
        <v>30</v>
      </c>
      <c r="H2394" s="309">
        <v>19865</v>
      </c>
      <c r="I2394" s="309">
        <v>38859</v>
      </c>
      <c r="J2394" s="17" t="s">
        <v>3888</v>
      </c>
      <c r="L2394" s="17" t="s">
        <v>16418</v>
      </c>
      <c r="M2394" s="17" t="s">
        <v>401</v>
      </c>
      <c r="N2394" s="17" t="s">
        <v>31</v>
      </c>
      <c r="O2394" s="17" t="s">
        <v>15</v>
      </c>
      <c r="P2394" s="17">
        <v>45373</v>
      </c>
      <c r="Q2394" s="17">
        <v>2676</v>
      </c>
      <c r="AC2394" s="17" t="s">
        <v>9895</v>
      </c>
      <c r="AD2394" s="17" t="s">
        <v>9896</v>
      </c>
      <c r="AF2394" s="17">
        <v>8</v>
      </c>
      <c r="AG2394" s="17">
        <v>2</v>
      </c>
      <c r="AM2394" s="17" t="s">
        <v>41</v>
      </c>
      <c r="AN2394" s="17" t="s">
        <v>16339</v>
      </c>
      <c r="AO2394" s="17">
        <v>3</v>
      </c>
      <c r="AP2394" s="17">
        <v>80</v>
      </c>
      <c r="AQ2394" s="17">
        <v>5</v>
      </c>
      <c r="AR2394" s="17" t="s">
        <v>9898</v>
      </c>
      <c r="AT2394" s="17" t="s">
        <v>16072</v>
      </c>
      <c r="DN2394" s="17">
        <f>COUNTIF(AU2394:DM2394, "X")</f>
        <v>0</v>
      </c>
    </row>
    <row r="2395" spans="1:118" s="17" customFormat="1">
      <c r="A2395" s="17" t="s">
        <v>11368</v>
      </c>
      <c r="B2395" s="17">
        <v>55</v>
      </c>
      <c r="C2395" s="17">
        <v>138294</v>
      </c>
      <c r="D2395" s="17" t="s">
        <v>416</v>
      </c>
      <c r="E2395" s="17" t="s">
        <v>11369</v>
      </c>
      <c r="F2395" s="17" t="s">
        <v>48</v>
      </c>
      <c r="H2395" s="309">
        <v>31393</v>
      </c>
      <c r="I2395" s="309">
        <v>38873</v>
      </c>
      <c r="J2395" s="17" t="s">
        <v>3888</v>
      </c>
      <c r="L2395" s="17" t="s">
        <v>11370</v>
      </c>
      <c r="N2395" s="17" t="s">
        <v>14</v>
      </c>
      <c r="O2395" s="17" t="s">
        <v>15</v>
      </c>
      <c r="P2395" s="17">
        <v>45371</v>
      </c>
      <c r="Q2395" s="17">
        <v>1166</v>
      </c>
      <c r="AC2395" s="17" t="s">
        <v>14</v>
      </c>
      <c r="AF2395" s="17">
        <v>15</v>
      </c>
      <c r="AG2395" s="17">
        <v>2</v>
      </c>
      <c r="AI2395" s="17" t="s">
        <v>10178</v>
      </c>
      <c r="AM2395" s="17" t="s">
        <v>151</v>
      </c>
      <c r="AN2395" s="17" t="s">
        <v>11216</v>
      </c>
      <c r="AO2395" s="17">
        <v>3</v>
      </c>
      <c r="AP2395" s="17">
        <v>80</v>
      </c>
      <c r="AQ2395" s="17">
        <v>5</v>
      </c>
      <c r="AR2395" s="17" t="s">
        <v>10180</v>
      </c>
      <c r="BD2395" s="17" t="s">
        <v>3901</v>
      </c>
      <c r="BS2395" s="17" t="s">
        <v>3901</v>
      </c>
      <c r="CU2395" s="17" t="s">
        <v>3901</v>
      </c>
      <c r="DF2395" s="17" t="s">
        <v>3901</v>
      </c>
      <c r="DN2395" s="17">
        <f>COUNTIF(AU2395:DM2395, "X")</f>
        <v>4</v>
      </c>
    </row>
    <row r="2396" spans="1:118" s="17" customFormat="1">
      <c r="A2396" s="17" t="s">
        <v>21962</v>
      </c>
      <c r="B2396" s="17">
        <v>55</v>
      </c>
      <c r="C2396" s="17">
        <v>138414</v>
      </c>
      <c r="D2396" s="17" t="s">
        <v>334</v>
      </c>
      <c r="E2396" s="17" t="s">
        <v>343</v>
      </c>
      <c r="F2396" s="17" t="s">
        <v>70</v>
      </c>
      <c r="H2396" s="309">
        <v>24656</v>
      </c>
      <c r="I2396" s="309">
        <v>38896</v>
      </c>
      <c r="J2396" s="17" t="s">
        <v>3888</v>
      </c>
      <c r="L2396" s="17" t="s">
        <v>21963</v>
      </c>
      <c r="N2396" s="17" t="s">
        <v>196</v>
      </c>
      <c r="O2396" s="17" t="s">
        <v>15</v>
      </c>
      <c r="P2396" s="17">
        <v>45359</v>
      </c>
      <c r="T2396" s="17" t="s">
        <v>21964</v>
      </c>
      <c r="V2396" s="17" t="s">
        <v>196</v>
      </c>
      <c r="W2396" s="17" t="s">
        <v>15</v>
      </c>
      <c r="X2396" s="17">
        <v>45359</v>
      </c>
      <c r="AF2396" s="17">
        <v>8</v>
      </c>
      <c r="AG2396" s="17">
        <v>2</v>
      </c>
      <c r="AH2396" s="17" t="s">
        <v>11926</v>
      </c>
      <c r="AK2396" s="17" t="s">
        <v>21650</v>
      </c>
      <c r="AM2396" s="17" t="s">
        <v>255</v>
      </c>
      <c r="AN2396" s="17" t="s">
        <v>21914</v>
      </c>
      <c r="AO2396" s="17">
        <v>3</v>
      </c>
      <c r="AP2396" s="17">
        <v>80</v>
      </c>
      <c r="AQ2396" s="17">
        <v>5</v>
      </c>
      <c r="AR2396" s="17" t="s">
        <v>21652</v>
      </c>
      <c r="AS2396" s="17" t="s">
        <v>21915</v>
      </c>
      <c r="DN2396" s="17">
        <f>COUNTIF(AU2396:DM2396, "X")</f>
        <v>0</v>
      </c>
    </row>
    <row r="2397" spans="1:118" s="17" customFormat="1">
      <c r="A2397" s="17" t="s">
        <v>22076</v>
      </c>
      <c r="B2397" s="17">
        <v>55</v>
      </c>
      <c r="C2397" s="17">
        <v>138438</v>
      </c>
      <c r="D2397" s="17" t="s">
        <v>12514</v>
      </c>
      <c r="E2397" s="17" t="s">
        <v>499</v>
      </c>
      <c r="F2397" s="17" t="s">
        <v>296</v>
      </c>
      <c r="H2397" s="309">
        <v>31899</v>
      </c>
      <c r="I2397" s="309">
        <v>38881</v>
      </c>
      <c r="J2397" s="17" t="s">
        <v>3888</v>
      </c>
      <c r="L2397" s="17" t="s">
        <v>22077</v>
      </c>
      <c r="N2397" s="17" t="s">
        <v>196</v>
      </c>
      <c r="O2397" s="17" t="s">
        <v>15</v>
      </c>
      <c r="P2397" s="17">
        <v>45359</v>
      </c>
      <c r="Q2397" s="17">
        <v>9655</v>
      </c>
      <c r="AF2397" s="17">
        <v>8</v>
      </c>
      <c r="AG2397" s="17">
        <v>2</v>
      </c>
      <c r="AH2397" s="17" t="s">
        <v>11926</v>
      </c>
      <c r="AK2397" s="17" t="s">
        <v>21650</v>
      </c>
      <c r="AM2397" s="17" t="s">
        <v>255</v>
      </c>
      <c r="AN2397" s="17" t="s">
        <v>21914</v>
      </c>
      <c r="AO2397" s="17">
        <v>3</v>
      </c>
      <c r="AP2397" s="17">
        <v>80</v>
      </c>
      <c r="AQ2397" s="17">
        <v>5</v>
      </c>
      <c r="AR2397" s="17" t="s">
        <v>21652</v>
      </c>
      <c r="AS2397" s="17" t="s">
        <v>21915</v>
      </c>
      <c r="BK2397" s="17" t="s">
        <v>3901</v>
      </c>
      <c r="DN2397" s="17">
        <f>COUNTIF(AU2397:DM2397, "X")</f>
        <v>1</v>
      </c>
    </row>
    <row r="2398" spans="1:118" s="17" customFormat="1">
      <c r="A2398" s="17" t="s">
        <v>20620</v>
      </c>
      <c r="B2398" s="17">
        <v>55</v>
      </c>
      <c r="C2398" s="17">
        <v>138440</v>
      </c>
      <c r="D2398" s="17" t="s">
        <v>20255</v>
      </c>
      <c r="E2398" s="17" t="s">
        <v>323</v>
      </c>
      <c r="F2398" s="17" t="s">
        <v>508</v>
      </c>
      <c r="H2398" s="309">
        <v>32393</v>
      </c>
      <c r="I2398" s="309">
        <v>38880</v>
      </c>
      <c r="J2398" s="17" t="s">
        <v>3888</v>
      </c>
      <c r="L2398" s="17" t="s">
        <v>20621</v>
      </c>
      <c r="N2398" s="17" t="s">
        <v>14</v>
      </c>
      <c r="O2398" s="17" t="s">
        <v>15</v>
      </c>
      <c r="P2398" s="17">
        <v>45371</v>
      </c>
      <c r="AF2398" s="17">
        <v>8</v>
      </c>
      <c r="AG2398" s="17">
        <v>2</v>
      </c>
      <c r="AI2398" s="17" t="s">
        <v>10178</v>
      </c>
      <c r="AM2398" s="17" t="s">
        <v>94</v>
      </c>
      <c r="AN2398" s="17" t="s">
        <v>20471</v>
      </c>
      <c r="AO2398" s="17">
        <v>3</v>
      </c>
      <c r="AP2398" s="17">
        <v>80</v>
      </c>
      <c r="AQ2398" s="17">
        <v>5</v>
      </c>
      <c r="AR2398" s="17" t="s">
        <v>10180</v>
      </c>
      <c r="BK2398" s="17" t="s">
        <v>3901</v>
      </c>
      <c r="BS2398" s="17" t="s">
        <v>3901</v>
      </c>
      <c r="CN2398" s="17" t="s">
        <v>3901</v>
      </c>
      <c r="DN2398" s="17">
        <f>COUNTIF(AU2398:DM2398, "X")</f>
        <v>3</v>
      </c>
    </row>
    <row r="2399" spans="1:118" s="17" customFormat="1">
      <c r="A2399" s="17" t="s">
        <v>8230</v>
      </c>
      <c r="B2399" s="17">
        <v>55</v>
      </c>
      <c r="C2399" s="17">
        <v>105878</v>
      </c>
      <c r="D2399" s="17" t="s">
        <v>5398</v>
      </c>
      <c r="E2399" s="17" t="s">
        <v>130</v>
      </c>
      <c r="F2399" s="17" t="s">
        <v>58</v>
      </c>
      <c r="H2399" s="309">
        <v>22956</v>
      </c>
      <c r="I2399" s="309">
        <v>42180</v>
      </c>
      <c r="J2399" s="17" t="s">
        <v>3888</v>
      </c>
      <c r="L2399" s="17" t="s">
        <v>8231</v>
      </c>
      <c r="N2399" s="17" t="s">
        <v>19</v>
      </c>
      <c r="O2399" s="17" t="s">
        <v>15</v>
      </c>
      <c r="P2399" s="17">
        <v>45356</v>
      </c>
      <c r="AC2399" s="17" t="s">
        <v>3890</v>
      </c>
      <c r="AD2399" s="17" t="s">
        <v>3891</v>
      </c>
      <c r="AF2399" s="17">
        <v>8</v>
      </c>
      <c r="AG2399" s="17">
        <v>2</v>
      </c>
      <c r="AM2399" s="17" t="s">
        <v>117</v>
      </c>
      <c r="AN2399" s="17" t="s">
        <v>7978</v>
      </c>
      <c r="AO2399" s="17">
        <v>3</v>
      </c>
      <c r="AP2399" s="17">
        <v>80</v>
      </c>
      <c r="AQ2399" s="17">
        <v>5</v>
      </c>
      <c r="AT2399" s="17" t="s">
        <v>7979</v>
      </c>
      <c r="AZ2399" s="17" t="s">
        <v>3901</v>
      </c>
      <c r="BD2399" s="17" t="s">
        <v>3901</v>
      </c>
      <c r="DN2399" s="17">
        <f>COUNTIF(AU2399:DM2399, "X")</f>
        <v>2</v>
      </c>
    </row>
    <row r="2400" spans="1:118" s="17" customFormat="1">
      <c r="A2400" s="17" t="s">
        <v>7754</v>
      </c>
      <c r="B2400" s="17">
        <v>55</v>
      </c>
      <c r="C2400" s="17">
        <v>138502</v>
      </c>
      <c r="D2400" s="17" t="s">
        <v>7331</v>
      </c>
      <c r="E2400" s="17" t="s">
        <v>176</v>
      </c>
      <c r="F2400" s="17" t="s">
        <v>22</v>
      </c>
      <c r="H2400" s="309">
        <v>30546</v>
      </c>
      <c r="I2400" s="309">
        <v>38894</v>
      </c>
      <c r="J2400" s="17" t="s">
        <v>3888</v>
      </c>
      <c r="L2400" s="17" t="s">
        <v>7755</v>
      </c>
      <c r="N2400" s="17" t="s">
        <v>19</v>
      </c>
      <c r="O2400" s="17" t="s">
        <v>15</v>
      </c>
      <c r="P2400" s="17">
        <v>45356</v>
      </c>
      <c r="AC2400" s="17" t="s">
        <v>3890</v>
      </c>
      <c r="AD2400" s="17" t="s">
        <v>3891</v>
      </c>
      <c r="AF2400" s="17">
        <v>8</v>
      </c>
      <c r="AG2400" s="17">
        <v>2</v>
      </c>
      <c r="AM2400" s="17" t="s">
        <v>2606</v>
      </c>
      <c r="AN2400" s="17" t="s">
        <v>7570</v>
      </c>
      <c r="AO2400" s="17">
        <v>3</v>
      </c>
      <c r="AP2400" s="17">
        <v>80</v>
      </c>
      <c r="AQ2400" s="17">
        <v>5</v>
      </c>
      <c r="AT2400" s="17" t="s">
        <v>6589</v>
      </c>
      <c r="DN2400" s="17">
        <f>COUNTIF(AU2400:DM2400, "X")</f>
        <v>0</v>
      </c>
    </row>
    <row r="2401" spans="1:118" s="17" customFormat="1">
      <c r="A2401" s="17" t="s">
        <v>18393</v>
      </c>
      <c r="B2401" s="17">
        <v>55</v>
      </c>
      <c r="C2401" s="17">
        <v>138504</v>
      </c>
      <c r="D2401" s="17" t="s">
        <v>639</v>
      </c>
      <c r="E2401" s="17" t="s">
        <v>424</v>
      </c>
      <c r="F2401" s="17" t="s">
        <v>164</v>
      </c>
      <c r="H2401" s="309">
        <v>31226</v>
      </c>
      <c r="I2401" s="309">
        <v>38894</v>
      </c>
      <c r="J2401" s="17" t="s">
        <v>3888</v>
      </c>
      <c r="L2401" s="17" t="s">
        <v>18394</v>
      </c>
      <c r="N2401" s="17" t="s">
        <v>18354</v>
      </c>
      <c r="O2401" s="17" t="s">
        <v>15</v>
      </c>
      <c r="P2401" s="17">
        <v>45317</v>
      </c>
      <c r="AF2401" s="17">
        <v>15</v>
      </c>
      <c r="AG2401" s="17">
        <v>2</v>
      </c>
      <c r="AH2401" s="17" t="s">
        <v>11926</v>
      </c>
      <c r="AK2401" s="17" t="s">
        <v>11927</v>
      </c>
      <c r="AM2401" s="17" t="s">
        <v>2614</v>
      </c>
      <c r="AN2401" s="17" t="s">
        <v>18350</v>
      </c>
      <c r="AO2401" s="17">
        <v>3</v>
      </c>
      <c r="AP2401" s="17">
        <v>80</v>
      </c>
      <c r="AQ2401" s="17">
        <v>5</v>
      </c>
      <c r="AR2401" s="17" t="s">
        <v>18351</v>
      </c>
      <c r="BS2401" s="17" t="s">
        <v>3901</v>
      </c>
      <c r="BY2401" s="17" t="s">
        <v>3901</v>
      </c>
      <c r="CC2401" s="17" t="s">
        <v>3901</v>
      </c>
      <c r="CQ2401" s="17" t="s">
        <v>3901</v>
      </c>
      <c r="CU2401" s="17" t="s">
        <v>3901</v>
      </c>
      <c r="DN2401" s="17">
        <f>COUNTIF(AU2401:DM2401, "X")</f>
        <v>5</v>
      </c>
    </row>
    <row r="2402" spans="1:118" s="17" customFormat="1">
      <c r="A2402" s="17" t="s">
        <v>13001</v>
      </c>
      <c r="B2402" s="17">
        <v>55</v>
      </c>
      <c r="C2402" s="17">
        <v>138524</v>
      </c>
      <c r="D2402" s="17" t="s">
        <v>767</v>
      </c>
      <c r="E2402" s="17" t="s">
        <v>38</v>
      </c>
      <c r="F2402" s="17" t="s">
        <v>58</v>
      </c>
      <c r="H2402" s="309">
        <v>32195</v>
      </c>
      <c r="I2402" s="309">
        <v>38908</v>
      </c>
      <c r="J2402" s="17" t="s">
        <v>3888</v>
      </c>
      <c r="L2402" s="17" t="s">
        <v>13002</v>
      </c>
      <c r="N2402" s="17" t="s">
        <v>31</v>
      </c>
      <c r="O2402" s="17" t="s">
        <v>15</v>
      </c>
      <c r="P2402" s="17">
        <v>45373</v>
      </c>
      <c r="AC2402" s="17" t="s">
        <v>9895</v>
      </c>
      <c r="AD2402" s="17" t="s">
        <v>9896</v>
      </c>
      <c r="AF2402" s="17">
        <v>8</v>
      </c>
      <c r="AG2402" s="17">
        <v>2</v>
      </c>
      <c r="AM2402" s="17" t="s">
        <v>59</v>
      </c>
      <c r="AN2402" s="17" t="s">
        <v>12989</v>
      </c>
      <c r="AO2402" s="17">
        <v>3</v>
      </c>
      <c r="AP2402" s="17">
        <v>80</v>
      </c>
      <c r="AQ2402" s="17">
        <v>5</v>
      </c>
      <c r="AR2402" s="17" t="s">
        <v>9898</v>
      </c>
      <c r="AT2402" s="17" t="s">
        <v>12990</v>
      </c>
      <c r="DN2402" s="17">
        <f>COUNTIF(AU2402:DM2402, "X")</f>
        <v>0</v>
      </c>
    </row>
    <row r="2403" spans="1:118" s="17" customFormat="1">
      <c r="A2403" s="17" t="s">
        <v>19935</v>
      </c>
      <c r="B2403" s="17">
        <v>55</v>
      </c>
      <c r="C2403" s="17">
        <v>138526</v>
      </c>
      <c r="D2403" s="17" t="s">
        <v>8351</v>
      </c>
      <c r="E2403" s="17" t="s">
        <v>378</v>
      </c>
      <c r="F2403" s="17" t="s">
        <v>21</v>
      </c>
      <c r="H2403" s="309">
        <v>19529</v>
      </c>
      <c r="I2403" s="309">
        <v>42549</v>
      </c>
      <c r="J2403" s="17" t="s">
        <v>3888</v>
      </c>
      <c r="L2403" s="17" t="s">
        <v>1327</v>
      </c>
      <c r="N2403" s="17" t="s">
        <v>14</v>
      </c>
      <c r="O2403" s="17" t="s">
        <v>15</v>
      </c>
      <c r="P2403" s="17">
        <v>45371</v>
      </c>
      <c r="AF2403" s="17">
        <v>8</v>
      </c>
      <c r="AG2403" s="17">
        <v>2</v>
      </c>
      <c r="AI2403" s="17" t="s">
        <v>10178</v>
      </c>
      <c r="AM2403" s="17" t="s">
        <v>148</v>
      </c>
      <c r="AN2403" s="17" t="s">
        <v>19836</v>
      </c>
      <c r="AO2403" s="17">
        <v>3</v>
      </c>
      <c r="AP2403" s="17">
        <v>80</v>
      </c>
      <c r="AQ2403" s="17">
        <v>5</v>
      </c>
      <c r="AR2403" s="17" t="s">
        <v>10180</v>
      </c>
      <c r="AV2403" s="17" t="s">
        <v>3901</v>
      </c>
      <c r="BD2403" s="17" t="s">
        <v>3901</v>
      </c>
      <c r="BK2403" s="17" t="s">
        <v>3901</v>
      </c>
      <c r="BQ2403" s="17" t="s">
        <v>30</v>
      </c>
      <c r="BS2403" s="17" t="s">
        <v>3901</v>
      </c>
      <c r="DN2403" s="17">
        <f>COUNTIF(AU2403:DM2403, "X")</f>
        <v>4</v>
      </c>
    </row>
    <row r="2404" spans="1:118" s="17" customFormat="1">
      <c r="A2404" s="17" t="s">
        <v>25346</v>
      </c>
      <c r="B2404" s="17">
        <v>55</v>
      </c>
      <c r="C2404" s="17">
        <v>138545</v>
      </c>
      <c r="D2404" s="17" t="s">
        <v>23475</v>
      </c>
      <c r="E2404" s="17" t="s">
        <v>5672</v>
      </c>
      <c r="F2404" s="17" t="s">
        <v>70</v>
      </c>
      <c r="H2404" s="309">
        <v>21105</v>
      </c>
      <c r="I2404" s="309">
        <v>38904</v>
      </c>
      <c r="J2404" s="17" t="s">
        <v>3888</v>
      </c>
      <c r="L2404" s="17" t="s">
        <v>25347</v>
      </c>
      <c r="N2404" s="17" t="s">
        <v>31</v>
      </c>
      <c r="O2404" s="17" t="s">
        <v>15</v>
      </c>
      <c r="P2404" s="17">
        <v>45373</v>
      </c>
      <c r="AC2404" s="17" t="s">
        <v>9895</v>
      </c>
      <c r="AD2404" s="17" t="s">
        <v>9896</v>
      </c>
      <c r="AF2404" s="17">
        <v>8</v>
      </c>
      <c r="AG2404" s="17">
        <v>2</v>
      </c>
      <c r="AM2404" s="17" t="s">
        <v>67</v>
      </c>
      <c r="AN2404" s="17" t="s">
        <v>25087</v>
      </c>
      <c r="AO2404" s="17">
        <v>3</v>
      </c>
      <c r="AP2404" s="17">
        <v>80</v>
      </c>
      <c r="AQ2404" s="17">
        <v>5</v>
      </c>
      <c r="AR2404" s="17" t="s">
        <v>9898</v>
      </c>
      <c r="AT2404" s="17" t="s">
        <v>16072</v>
      </c>
      <c r="DN2404" s="17">
        <f>COUNTIF(AU2404:DM2404, "X")</f>
        <v>0</v>
      </c>
    </row>
    <row r="2405" spans="1:118" s="17" customFormat="1">
      <c r="A2405" s="17" t="s">
        <v>16372</v>
      </c>
      <c r="B2405" s="17">
        <v>55</v>
      </c>
      <c r="C2405" s="17">
        <v>138580</v>
      </c>
      <c r="D2405" s="17" t="s">
        <v>16373</v>
      </c>
      <c r="E2405" s="17" t="s">
        <v>16374</v>
      </c>
      <c r="H2405" s="309">
        <v>32296</v>
      </c>
      <c r="I2405" s="309">
        <v>38916</v>
      </c>
      <c r="J2405" s="17" t="s">
        <v>3888</v>
      </c>
      <c r="L2405" s="17" t="s">
        <v>16375</v>
      </c>
      <c r="N2405" s="17" t="s">
        <v>31</v>
      </c>
      <c r="O2405" s="17" t="s">
        <v>15</v>
      </c>
      <c r="P2405" s="17">
        <v>45373</v>
      </c>
      <c r="AC2405" s="17" t="s">
        <v>9895</v>
      </c>
      <c r="AD2405" s="17" t="s">
        <v>9896</v>
      </c>
      <c r="AF2405" s="17">
        <v>15</v>
      </c>
      <c r="AG2405" s="17">
        <v>2</v>
      </c>
      <c r="AM2405" s="17" t="s">
        <v>41</v>
      </c>
      <c r="AN2405" s="17" t="s">
        <v>16339</v>
      </c>
      <c r="AO2405" s="17">
        <v>3</v>
      </c>
      <c r="AP2405" s="17">
        <v>80</v>
      </c>
      <c r="AQ2405" s="17">
        <v>5</v>
      </c>
      <c r="AR2405" s="17" t="s">
        <v>9898</v>
      </c>
      <c r="AT2405" s="17" t="s">
        <v>16072</v>
      </c>
      <c r="BK2405" s="17" t="s">
        <v>3901</v>
      </c>
      <c r="BQ2405" s="17" t="s">
        <v>21</v>
      </c>
      <c r="BS2405" s="17" t="s">
        <v>3901</v>
      </c>
      <c r="CH2405" s="17" t="s">
        <v>3901</v>
      </c>
      <c r="DN2405" s="17">
        <f>COUNTIF(AU2405:DM2405, "X")</f>
        <v>3</v>
      </c>
    </row>
    <row r="2406" spans="1:118" s="17" customFormat="1">
      <c r="A2406" s="17" t="s">
        <v>9257</v>
      </c>
      <c r="B2406" s="17">
        <v>55</v>
      </c>
      <c r="C2406" s="17">
        <v>138583</v>
      </c>
      <c r="D2406" s="17" t="s">
        <v>348</v>
      </c>
      <c r="E2406" s="17" t="s">
        <v>372</v>
      </c>
      <c r="F2406" s="17" t="s">
        <v>65</v>
      </c>
      <c r="H2406" s="309">
        <v>24222</v>
      </c>
      <c r="I2406" s="309">
        <v>38867</v>
      </c>
      <c r="J2406" s="17" t="s">
        <v>3888</v>
      </c>
      <c r="L2406" s="17" t="s">
        <v>398</v>
      </c>
      <c r="M2406" s="17" t="s">
        <v>9196</v>
      </c>
      <c r="N2406" s="17" t="s">
        <v>19</v>
      </c>
      <c r="O2406" s="17" t="s">
        <v>15</v>
      </c>
      <c r="P2406" s="17">
        <v>45356</v>
      </c>
      <c r="AC2406" s="17" t="s">
        <v>3890</v>
      </c>
      <c r="AD2406" s="17" t="s">
        <v>3891</v>
      </c>
      <c r="AF2406" s="17">
        <v>8</v>
      </c>
      <c r="AG2406" s="17">
        <v>2</v>
      </c>
      <c r="AM2406" s="17" t="s">
        <v>29</v>
      </c>
      <c r="AN2406" s="17" t="s">
        <v>9081</v>
      </c>
      <c r="AO2406" s="17">
        <v>3</v>
      </c>
      <c r="AP2406" s="17">
        <v>80</v>
      </c>
      <c r="AQ2406" s="17">
        <v>5</v>
      </c>
      <c r="AT2406" s="17" t="s">
        <v>9082</v>
      </c>
      <c r="BD2406" s="17" t="s">
        <v>3901</v>
      </c>
      <c r="BK2406" s="17" t="s">
        <v>3901</v>
      </c>
      <c r="CH2406" s="17" t="s">
        <v>3901</v>
      </c>
      <c r="CN2406" s="17" t="s">
        <v>3901</v>
      </c>
      <c r="DN2406" s="17">
        <f>COUNTIF(AU2406:DM2406, "X")</f>
        <v>4</v>
      </c>
    </row>
    <row r="2407" spans="1:118" s="17" customFormat="1">
      <c r="A2407" s="17" t="s">
        <v>17406</v>
      </c>
      <c r="B2407" s="17">
        <v>55</v>
      </c>
      <c r="C2407" s="17">
        <v>138600</v>
      </c>
      <c r="D2407" s="17" t="s">
        <v>17407</v>
      </c>
      <c r="E2407" s="17" t="s">
        <v>332</v>
      </c>
      <c r="F2407" s="17" t="s">
        <v>22</v>
      </c>
      <c r="H2407" s="309">
        <v>25038</v>
      </c>
      <c r="I2407" s="309">
        <v>43297</v>
      </c>
      <c r="J2407" s="17" t="s">
        <v>3888</v>
      </c>
      <c r="L2407" s="17" t="s">
        <v>17408</v>
      </c>
      <c r="N2407" s="17" t="s">
        <v>14</v>
      </c>
      <c r="O2407" s="17" t="s">
        <v>15</v>
      </c>
      <c r="P2407" s="17">
        <v>45371</v>
      </c>
      <c r="AF2407" s="17">
        <v>15</v>
      </c>
      <c r="AG2407" s="17">
        <v>2</v>
      </c>
      <c r="AH2407" s="17" t="s">
        <v>11926</v>
      </c>
      <c r="AK2407" s="17" t="s">
        <v>17298</v>
      </c>
      <c r="AM2407" s="17" t="s">
        <v>88</v>
      </c>
      <c r="AN2407" s="17" t="s">
        <v>17299</v>
      </c>
      <c r="AO2407" s="17">
        <v>3</v>
      </c>
      <c r="AP2407" s="17">
        <v>80</v>
      </c>
      <c r="AQ2407" s="17">
        <v>5</v>
      </c>
      <c r="AR2407" s="17" t="s">
        <v>17300</v>
      </c>
      <c r="DN2407" s="17">
        <f>COUNTIF(AU2407:DM2407, "X")</f>
        <v>0</v>
      </c>
    </row>
    <row r="2408" spans="1:118" s="17" customFormat="1">
      <c r="A2408" s="17" t="s">
        <v>7425</v>
      </c>
      <c r="B2408" s="17">
        <v>55</v>
      </c>
      <c r="C2408" s="17">
        <v>138611</v>
      </c>
      <c r="D2408" s="17" t="s">
        <v>7426</v>
      </c>
      <c r="E2408" s="17" t="s">
        <v>7427</v>
      </c>
      <c r="F2408" s="17" t="s">
        <v>43</v>
      </c>
      <c r="H2408" s="309">
        <v>32223</v>
      </c>
      <c r="I2408" s="309">
        <v>38915</v>
      </c>
      <c r="J2408" s="17" t="s">
        <v>3888</v>
      </c>
      <c r="L2408" s="17" t="s">
        <v>7428</v>
      </c>
      <c r="N2408" s="17" t="s">
        <v>19</v>
      </c>
      <c r="O2408" s="17" t="s">
        <v>15</v>
      </c>
      <c r="P2408" s="17">
        <v>45356</v>
      </c>
      <c r="AC2408" s="17" t="s">
        <v>3890</v>
      </c>
      <c r="AD2408" s="17" t="s">
        <v>3891</v>
      </c>
      <c r="AF2408" s="17">
        <v>8</v>
      </c>
      <c r="AG2408" s="17">
        <v>2</v>
      </c>
      <c r="AM2408" s="17" t="s">
        <v>2605</v>
      </c>
      <c r="AN2408" s="17" t="s">
        <v>7253</v>
      </c>
      <c r="AO2408" s="17">
        <v>3</v>
      </c>
      <c r="AP2408" s="17">
        <v>80</v>
      </c>
      <c r="AQ2408" s="17">
        <v>5</v>
      </c>
      <c r="AT2408" s="17" t="s">
        <v>6589</v>
      </c>
      <c r="BK2408" s="17" t="s">
        <v>3901</v>
      </c>
      <c r="BN2408" s="17" t="s">
        <v>3901</v>
      </c>
      <c r="BS2408" s="17" t="s">
        <v>3901</v>
      </c>
      <c r="CF2408" s="17" t="s">
        <v>3901</v>
      </c>
      <c r="DN2408" s="17">
        <f>COUNTIF(AU2408:DM2408, "X")</f>
        <v>4</v>
      </c>
    </row>
    <row r="2409" spans="1:118" s="17" customFormat="1">
      <c r="A2409" s="17" t="s">
        <v>24652</v>
      </c>
      <c r="B2409" s="17">
        <v>55</v>
      </c>
      <c r="C2409" s="17">
        <v>138634</v>
      </c>
      <c r="D2409" s="17" t="s">
        <v>21728</v>
      </c>
      <c r="E2409" s="17" t="s">
        <v>18</v>
      </c>
      <c r="F2409" s="17" t="s">
        <v>58</v>
      </c>
      <c r="H2409" s="309">
        <v>32038</v>
      </c>
      <c r="I2409" s="309">
        <v>38916</v>
      </c>
      <c r="J2409" s="17" t="s">
        <v>3888</v>
      </c>
      <c r="L2409" s="17" t="s">
        <v>24653</v>
      </c>
      <c r="N2409" s="17" t="s">
        <v>26</v>
      </c>
      <c r="O2409" s="17" t="s">
        <v>15</v>
      </c>
      <c r="P2409" s="17">
        <v>45318</v>
      </c>
      <c r="AD2409" s="17" t="s">
        <v>3891</v>
      </c>
      <c r="AF2409" s="17">
        <v>15</v>
      </c>
      <c r="AG2409" s="17">
        <v>2</v>
      </c>
      <c r="AM2409" s="17" t="s">
        <v>141</v>
      </c>
      <c r="AN2409" s="17" t="s">
        <v>24484</v>
      </c>
      <c r="AO2409" s="17">
        <v>3</v>
      </c>
      <c r="AP2409" s="17">
        <v>80</v>
      </c>
      <c r="AQ2409" s="17">
        <v>5</v>
      </c>
      <c r="AR2409" s="17" t="s">
        <v>24485</v>
      </c>
      <c r="BL2409" s="17" t="s">
        <v>3901</v>
      </c>
      <c r="BN2409" s="17" t="s">
        <v>3901</v>
      </c>
      <c r="BS2409" s="17" t="s">
        <v>3901</v>
      </c>
      <c r="CH2409" s="17" t="s">
        <v>3901</v>
      </c>
      <c r="DN2409" s="17">
        <f>COUNTIF(AU2409:DM2409, "X")</f>
        <v>4</v>
      </c>
    </row>
    <row r="2410" spans="1:118" s="17" customFormat="1">
      <c r="A2410" s="17" t="s">
        <v>22501</v>
      </c>
      <c r="B2410" s="17">
        <v>55</v>
      </c>
      <c r="C2410" s="17">
        <v>138658</v>
      </c>
      <c r="D2410" s="17" t="s">
        <v>16281</v>
      </c>
      <c r="E2410" s="17" t="s">
        <v>77</v>
      </c>
      <c r="F2410" s="17" t="s">
        <v>48</v>
      </c>
      <c r="H2410" s="309">
        <v>29790</v>
      </c>
      <c r="I2410" s="309">
        <v>38920</v>
      </c>
      <c r="J2410" s="17" t="s">
        <v>3888</v>
      </c>
      <c r="L2410" s="17" t="s">
        <v>22502</v>
      </c>
      <c r="N2410" s="17" t="s">
        <v>31</v>
      </c>
      <c r="O2410" s="17" t="s">
        <v>15</v>
      </c>
      <c r="P2410" s="17">
        <v>45373</v>
      </c>
      <c r="Q2410" s="17">
        <v>7702</v>
      </c>
      <c r="AF2410" s="17">
        <v>8</v>
      </c>
      <c r="AG2410" s="17">
        <v>2</v>
      </c>
      <c r="AH2410" s="17" t="s">
        <v>11926</v>
      </c>
      <c r="AK2410" s="17" t="s">
        <v>11927</v>
      </c>
      <c r="AM2410" s="17" t="s">
        <v>177</v>
      </c>
      <c r="AN2410" s="17" t="s">
        <v>22466</v>
      </c>
      <c r="AO2410" s="17">
        <v>3</v>
      </c>
      <c r="AP2410" s="17">
        <v>80</v>
      </c>
      <c r="AQ2410" s="17">
        <v>5</v>
      </c>
      <c r="AR2410" s="17" t="s">
        <v>11941</v>
      </c>
      <c r="DN2410" s="17">
        <f>COUNTIF(AU2410:DM2410, "X")</f>
        <v>0</v>
      </c>
    </row>
    <row r="2411" spans="1:118" s="17" customFormat="1">
      <c r="A2411" s="523" t="s">
        <v>786</v>
      </c>
      <c r="B2411" s="17">
        <v>55</v>
      </c>
      <c r="C2411" s="17">
        <v>138663</v>
      </c>
      <c r="D2411" s="17" t="s">
        <v>787</v>
      </c>
      <c r="E2411" s="17" t="s">
        <v>631</v>
      </c>
      <c r="F2411" s="17" t="s">
        <v>25</v>
      </c>
      <c r="H2411" s="309">
        <v>25514</v>
      </c>
      <c r="I2411" s="309">
        <v>38919</v>
      </c>
      <c r="J2411" s="17" t="s">
        <v>3888</v>
      </c>
      <c r="L2411" s="17" t="s">
        <v>788</v>
      </c>
      <c r="N2411" s="17" t="s">
        <v>14</v>
      </c>
      <c r="O2411" s="17" t="s">
        <v>15</v>
      </c>
      <c r="P2411" s="17">
        <v>45371</v>
      </c>
      <c r="Q2411" s="17">
        <v>1200</v>
      </c>
      <c r="AC2411" s="17" t="s">
        <v>14</v>
      </c>
      <c r="AF2411" s="17">
        <v>15</v>
      </c>
      <c r="AG2411" s="17">
        <v>2</v>
      </c>
      <c r="AI2411" s="17" t="s">
        <v>10178</v>
      </c>
      <c r="AM2411" s="17" t="s">
        <v>151</v>
      </c>
      <c r="AN2411" s="17" t="s">
        <v>11216</v>
      </c>
      <c r="AO2411" s="17">
        <v>3</v>
      </c>
      <c r="AP2411" s="17">
        <v>80</v>
      </c>
      <c r="AQ2411" s="17">
        <v>5</v>
      </c>
      <c r="AR2411" s="17" t="s">
        <v>10180</v>
      </c>
      <c r="BK2411" s="17" t="s">
        <v>3901</v>
      </c>
      <c r="BS2411" s="17" t="s">
        <v>3901</v>
      </c>
      <c r="BY2411" s="17" t="s">
        <v>3901</v>
      </c>
      <c r="CC2411" s="17" t="s">
        <v>3901</v>
      </c>
      <c r="CD2411" s="17" t="s">
        <v>3901</v>
      </c>
      <c r="CF2411" s="17" t="s">
        <v>3901</v>
      </c>
      <c r="CG2411" s="17" t="s">
        <v>21</v>
      </c>
      <c r="CH2411" s="17" t="s">
        <v>3901</v>
      </c>
      <c r="DA2411" s="17" t="s">
        <v>3901</v>
      </c>
      <c r="DB2411" s="17" t="s">
        <v>3901</v>
      </c>
      <c r="DF2411" s="17" t="s">
        <v>3901</v>
      </c>
      <c r="DN2411" s="17">
        <f>COUNTIF(AU2411:DM2411, "X")</f>
        <v>10</v>
      </c>
    </row>
    <row r="2412" spans="1:118" s="17" customFormat="1">
      <c r="A2412" s="17" t="s">
        <v>11377</v>
      </c>
      <c r="B2412" s="17">
        <v>55</v>
      </c>
      <c r="C2412" s="17">
        <v>138687</v>
      </c>
      <c r="D2412" s="17" t="s">
        <v>11378</v>
      </c>
      <c r="E2412" s="17" t="s">
        <v>18</v>
      </c>
      <c r="F2412" s="17" t="s">
        <v>70</v>
      </c>
      <c r="H2412" s="309">
        <v>31063</v>
      </c>
      <c r="I2412" s="309">
        <v>38931</v>
      </c>
      <c r="J2412" s="17" t="s">
        <v>3888</v>
      </c>
      <c r="L2412" s="17" t="s">
        <v>11379</v>
      </c>
      <c r="N2412" s="17" t="s">
        <v>14</v>
      </c>
      <c r="O2412" s="17" t="s">
        <v>15</v>
      </c>
      <c r="P2412" s="17">
        <v>45371</v>
      </c>
      <c r="AC2412" s="17" t="s">
        <v>14</v>
      </c>
      <c r="AF2412" s="17">
        <v>8</v>
      </c>
      <c r="AG2412" s="17">
        <v>2</v>
      </c>
      <c r="AI2412" s="17" t="s">
        <v>10178</v>
      </c>
      <c r="AM2412" s="17" t="s">
        <v>151</v>
      </c>
      <c r="AN2412" s="17" t="s">
        <v>11216</v>
      </c>
      <c r="AO2412" s="17">
        <v>3</v>
      </c>
      <c r="AP2412" s="17">
        <v>80</v>
      </c>
      <c r="AQ2412" s="17">
        <v>5</v>
      </c>
      <c r="AR2412" s="17" t="s">
        <v>10180</v>
      </c>
      <c r="BK2412" s="17" t="s">
        <v>3901</v>
      </c>
      <c r="BL2412" s="17" t="s">
        <v>3901</v>
      </c>
      <c r="BQ2412" s="17" t="s">
        <v>21</v>
      </c>
      <c r="BS2412" s="17" t="s">
        <v>3901</v>
      </c>
      <c r="BY2412" s="17" t="s">
        <v>3901</v>
      </c>
      <c r="CF2412" s="17" t="s">
        <v>3901</v>
      </c>
      <c r="CG2412" s="17" t="s">
        <v>21</v>
      </c>
      <c r="CH2412" s="17" t="s">
        <v>3901</v>
      </c>
      <c r="CR2412" s="17" t="s">
        <v>21</v>
      </c>
      <c r="CU2412" s="17" t="s">
        <v>3901</v>
      </c>
      <c r="DA2412" s="17" t="s">
        <v>3901</v>
      </c>
      <c r="DN2412" s="17">
        <f>COUNTIF(AU2412:DM2412, "X")</f>
        <v>8</v>
      </c>
    </row>
    <row r="2413" spans="1:118" s="17" customFormat="1">
      <c r="A2413" s="17" t="s">
        <v>10747</v>
      </c>
      <c r="B2413" s="17">
        <v>55</v>
      </c>
      <c r="C2413" s="17">
        <v>138701</v>
      </c>
      <c r="D2413" s="17" t="s">
        <v>10748</v>
      </c>
      <c r="E2413" s="17" t="s">
        <v>119</v>
      </c>
      <c r="F2413" s="17" t="s">
        <v>378</v>
      </c>
      <c r="H2413" s="309">
        <v>32316</v>
      </c>
      <c r="I2413" s="309">
        <v>38929</v>
      </c>
      <c r="J2413" s="17" t="s">
        <v>3888</v>
      </c>
      <c r="L2413" s="17" t="s">
        <v>10749</v>
      </c>
      <c r="N2413" s="17" t="s">
        <v>14</v>
      </c>
      <c r="O2413" s="17" t="s">
        <v>15</v>
      </c>
      <c r="P2413" s="17">
        <v>45371</v>
      </c>
      <c r="AC2413" s="17" t="s">
        <v>14</v>
      </c>
      <c r="AF2413" s="17">
        <v>8</v>
      </c>
      <c r="AG2413" s="17">
        <v>2</v>
      </c>
      <c r="AI2413" s="17" t="s">
        <v>10178</v>
      </c>
      <c r="AM2413" s="17" t="s">
        <v>193</v>
      </c>
      <c r="AN2413" s="17" t="s">
        <v>10381</v>
      </c>
      <c r="AO2413" s="17">
        <v>3</v>
      </c>
      <c r="AP2413" s="17">
        <v>80</v>
      </c>
      <c r="AQ2413" s="17">
        <v>5</v>
      </c>
      <c r="AR2413" s="17" t="s">
        <v>10180</v>
      </c>
      <c r="BQ2413" s="17" t="s">
        <v>21</v>
      </c>
      <c r="BS2413" s="17" t="s">
        <v>3901</v>
      </c>
      <c r="CC2413" s="17" t="s">
        <v>3901</v>
      </c>
      <c r="DN2413" s="17">
        <f>COUNTIF(AU2413:DM2413, "X")</f>
        <v>2</v>
      </c>
    </row>
    <row r="2414" spans="1:118" s="17" customFormat="1">
      <c r="A2414" s="17" t="s">
        <v>8892</v>
      </c>
      <c r="B2414" s="17">
        <v>55</v>
      </c>
      <c r="C2414" s="17">
        <v>138726</v>
      </c>
      <c r="D2414" s="17" t="s">
        <v>7619</v>
      </c>
      <c r="E2414" s="17" t="s">
        <v>378</v>
      </c>
      <c r="F2414" s="17" t="s">
        <v>58</v>
      </c>
      <c r="H2414" s="309">
        <v>32333</v>
      </c>
      <c r="I2414" s="309">
        <v>43876</v>
      </c>
      <c r="J2414" s="17" t="s">
        <v>3888</v>
      </c>
      <c r="L2414" s="17" t="s">
        <v>8893</v>
      </c>
      <c r="N2414" s="17" t="s">
        <v>19</v>
      </c>
      <c r="O2414" s="17" t="s">
        <v>15</v>
      </c>
      <c r="P2414" s="17">
        <v>45356</v>
      </c>
      <c r="AC2414" s="17" t="s">
        <v>3890</v>
      </c>
      <c r="AD2414" s="17" t="s">
        <v>3891</v>
      </c>
      <c r="AF2414" s="17">
        <v>15</v>
      </c>
      <c r="AG2414" s="17">
        <v>2</v>
      </c>
      <c r="AM2414" s="17" t="s">
        <v>2608</v>
      </c>
      <c r="AN2414" s="17" t="s">
        <v>8704</v>
      </c>
      <c r="AO2414" s="17">
        <v>3</v>
      </c>
      <c r="AP2414" s="17">
        <v>80</v>
      </c>
      <c r="AQ2414" s="17">
        <v>5</v>
      </c>
      <c r="AT2414" s="17" t="s">
        <v>7979</v>
      </c>
      <c r="DN2414" s="17">
        <f>COUNTIF(AU2414:DM2414, "X")</f>
        <v>0</v>
      </c>
    </row>
    <row r="2415" spans="1:118" s="17" customFormat="1">
      <c r="A2415" s="17" t="s">
        <v>7568</v>
      </c>
      <c r="B2415" s="17">
        <v>55</v>
      </c>
      <c r="C2415" s="17">
        <v>138736</v>
      </c>
      <c r="D2415" s="17" t="s">
        <v>353</v>
      </c>
      <c r="E2415" s="17" t="s">
        <v>194</v>
      </c>
      <c r="F2415" s="17" t="s">
        <v>5394</v>
      </c>
      <c r="H2415" s="309">
        <v>31968</v>
      </c>
      <c r="I2415" s="309">
        <v>38936</v>
      </c>
      <c r="J2415" s="17" t="s">
        <v>3888</v>
      </c>
      <c r="L2415" s="17" t="s">
        <v>7569</v>
      </c>
      <c r="N2415" s="17" t="s">
        <v>19</v>
      </c>
      <c r="O2415" s="17" t="s">
        <v>15</v>
      </c>
      <c r="P2415" s="17">
        <v>45356</v>
      </c>
      <c r="AC2415" s="17" t="s">
        <v>3890</v>
      </c>
      <c r="AD2415" s="17" t="s">
        <v>3891</v>
      </c>
      <c r="AF2415" s="17">
        <v>8</v>
      </c>
      <c r="AG2415" s="17">
        <v>2</v>
      </c>
      <c r="AM2415" s="17" t="s">
        <v>2606</v>
      </c>
      <c r="AN2415" s="17" t="s">
        <v>7570</v>
      </c>
      <c r="AO2415" s="17">
        <v>3</v>
      </c>
      <c r="AP2415" s="17">
        <v>80</v>
      </c>
      <c r="AQ2415" s="17">
        <v>5</v>
      </c>
      <c r="AT2415" s="17" t="s">
        <v>6589</v>
      </c>
      <c r="DN2415" s="17">
        <f>COUNTIF(AU2415:DM2415, "X")</f>
        <v>0</v>
      </c>
    </row>
    <row r="2416" spans="1:118" s="17" customFormat="1">
      <c r="A2416" s="17" t="s">
        <v>4302</v>
      </c>
      <c r="B2416" s="17">
        <v>55</v>
      </c>
      <c r="C2416" s="17">
        <v>138740</v>
      </c>
      <c r="D2416" s="17" t="s">
        <v>4076</v>
      </c>
      <c r="E2416" s="17" t="s">
        <v>77</v>
      </c>
      <c r="F2416" s="17" t="s">
        <v>30</v>
      </c>
      <c r="H2416" s="309">
        <v>22870</v>
      </c>
      <c r="I2416" s="309">
        <v>38938</v>
      </c>
      <c r="J2416" s="17" t="s">
        <v>3888</v>
      </c>
      <c r="L2416" s="17" t="s">
        <v>4078</v>
      </c>
      <c r="N2416" s="17" t="s">
        <v>19</v>
      </c>
      <c r="O2416" s="17" t="s">
        <v>15</v>
      </c>
      <c r="P2416" s="17">
        <v>45356</v>
      </c>
      <c r="Q2416" s="17">
        <v>4050</v>
      </c>
      <c r="AC2416" s="17" t="s">
        <v>3890</v>
      </c>
      <c r="AD2416" s="17" t="s">
        <v>3891</v>
      </c>
      <c r="AF2416" s="17">
        <v>8</v>
      </c>
      <c r="AG2416" s="17">
        <v>2</v>
      </c>
      <c r="AM2416" s="17" t="s">
        <v>172</v>
      </c>
      <c r="AN2416" s="17" t="s">
        <v>3892</v>
      </c>
      <c r="AO2416" s="17">
        <v>3</v>
      </c>
      <c r="AP2416" s="17">
        <v>80</v>
      </c>
      <c r="AQ2416" s="17">
        <v>5</v>
      </c>
      <c r="AT2416" s="17" t="s">
        <v>3893</v>
      </c>
      <c r="DN2416" s="17">
        <f>COUNTIF(AU2416:DM2416, "X")</f>
        <v>0</v>
      </c>
    </row>
    <row r="2417" spans="1:118" s="17" customFormat="1">
      <c r="A2417" s="17" t="s">
        <v>17708</v>
      </c>
      <c r="B2417" s="17">
        <v>55</v>
      </c>
      <c r="C2417" s="17">
        <v>138753</v>
      </c>
      <c r="D2417" s="17" t="s">
        <v>455</v>
      </c>
      <c r="E2417" s="17" t="s">
        <v>396</v>
      </c>
      <c r="F2417" s="17" t="s">
        <v>58</v>
      </c>
      <c r="H2417" s="309">
        <v>21819</v>
      </c>
      <c r="I2417" s="309">
        <v>42279</v>
      </c>
      <c r="J2417" s="17" t="s">
        <v>3888</v>
      </c>
      <c r="L2417" s="17" t="s">
        <v>17640</v>
      </c>
      <c r="N2417" s="17" t="s">
        <v>17568</v>
      </c>
      <c r="O2417" s="17" t="s">
        <v>15</v>
      </c>
      <c r="P2417" s="17">
        <v>45424</v>
      </c>
      <c r="AF2417" s="17">
        <v>8</v>
      </c>
      <c r="AG2417" s="17">
        <v>2</v>
      </c>
      <c r="AH2417" s="17" t="s">
        <v>11926</v>
      </c>
      <c r="AK2417" s="17" t="s">
        <v>17298</v>
      </c>
      <c r="AM2417" s="17" t="s">
        <v>46</v>
      </c>
      <c r="AN2417" s="17" t="s">
        <v>17553</v>
      </c>
      <c r="AO2417" s="17">
        <v>3</v>
      </c>
      <c r="AP2417" s="17">
        <v>80</v>
      </c>
      <c r="AQ2417" s="17">
        <v>5</v>
      </c>
      <c r="AR2417" s="17" t="s">
        <v>17300</v>
      </c>
      <c r="DN2417" s="17">
        <f>COUNTIF(AU2417:DM2417, "X")</f>
        <v>0</v>
      </c>
    </row>
    <row r="2418" spans="1:118" s="17" customFormat="1">
      <c r="A2418" s="17" t="s">
        <v>8178</v>
      </c>
      <c r="B2418" s="17">
        <v>55</v>
      </c>
      <c r="C2418" s="17">
        <v>138779</v>
      </c>
      <c r="D2418" s="17" t="s">
        <v>8179</v>
      </c>
      <c r="E2418" s="17" t="s">
        <v>254</v>
      </c>
      <c r="F2418" s="17" t="s">
        <v>333</v>
      </c>
      <c r="H2418" s="309">
        <v>31789</v>
      </c>
      <c r="I2418" s="309">
        <v>38942</v>
      </c>
      <c r="J2418" s="17" t="s">
        <v>3888</v>
      </c>
      <c r="L2418" s="17" t="s">
        <v>8180</v>
      </c>
      <c r="N2418" s="17" t="s">
        <v>19</v>
      </c>
      <c r="O2418" s="17" t="s">
        <v>15</v>
      </c>
      <c r="P2418" s="17">
        <v>45356</v>
      </c>
      <c r="AC2418" s="17" t="s">
        <v>3890</v>
      </c>
      <c r="AD2418" s="17" t="s">
        <v>3891</v>
      </c>
      <c r="AF2418" s="17">
        <v>15</v>
      </c>
      <c r="AG2418" s="17">
        <v>2</v>
      </c>
      <c r="AM2418" s="17" t="s">
        <v>117</v>
      </c>
      <c r="AN2418" s="17" t="s">
        <v>7978</v>
      </c>
      <c r="AO2418" s="17">
        <v>3</v>
      </c>
      <c r="AP2418" s="17">
        <v>80</v>
      </c>
      <c r="AQ2418" s="17">
        <v>5</v>
      </c>
      <c r="AT2418" s="17" t="s">
        <v>7979</v>
      </c>
      <c r="BK2418" s="17" t="s">
        <v>3901</v>
      </c>
      <c r="BN2418" s="17" t="s">
        <v>3901</v>
      </c>
      <c r="BQ2418" s="17" t="s">
        <v>30</v>
      </c>
      <c r="BS2418" s="17" t="s">
        <v>3901</v>
      </c>
      <c r="CC2418" s="17" t="s">
        <v>3901</v>
      </c>
      <c r="CR2418" s="17" t="s">
        <v>21</v>
      </c>
      <c r="CU2418" s="17" t="s">
        <v>3901</v>
      </c>
      <c r="DN2418" s="17">
        <f>COUNTIF(AU2418:DM2418, "X")</f>
        <v>5</v>
      </c>
    </row>
    <row r="2419" spans="1:118" s="17" customFormat="1">
      <c r="A2419" s="17" t="s">
        <v>8975</v>
      </c>
      <c r="B2419" s="17">
        <v>55</v>
      </c>
      <c r="C2419" s="17">
        <v>138809</v>
      </c>
      <c r="D2419" s="17" t="s">
        <v>4350</v>
      </c>
      <c r="E2419" s="17" t="s">
        <v>176</v>
      </c>
      <c r="F2419" s="17" t="s">
        <v>21</v>
      </c>
      <c r="H2419" s="309">
        <v>25454</v>
      </c>
      <c r="I2419" s="309">
        <v>38934</v>
      </c>
      <c r="J2419" s="17" t="s">
        <v>3888</v>
      </c>
      <c r="L2419" s="17" t="s">
        <v>8976</v>
      </c>
      <c r="N2419" s="17" t="s">
        <v>19</v>
      </c>
      <c r="O2419" s="17" t="s">
        <v>15</v>
      </c>
      <c r="P2419" s="17">
        <v>45356</v>
      </c>
      <c r="Q2419" s="17">
        <v>9105</v>
      </c>
      <c r="AC2419" s="17" t="s">
        <v>3890</v>
      </c>
      <c r="AD2419" s="17" t="s">
        <v>3891</v>
      </c>
      <c r="AF2419" s="17">
        <v>8</v>
      </c>
      <c r="AG2419" s="17">
        <v>2</v>
      </c>
      <c r="AM2419" s="17" t="s">
        <v>2608</v>
      </c>
      <c r="AN2419" s="17" t="s">
        <v>8704</v>
      </c>
      <c r="AO2419" s="17">
        <v>3</v>
      </c>
      <c r="AP2419" s="17">
        <v>80</v>
      </c>
      <c r="AQ2419" s="17">
        <v>5</v>
      </c>
      <c r="AT2419" s="17" t="s">
        <v>7979</v>
      </c>
      <c r="DN2419" s="17">
        <f>COUNTIF(AU2419:DM2419, "X")</f>
        <v>0</v>
      </c>
    </row>
    <row r="2420" spans="1:118" s="17" customFormat="1">
      <c r="A2420" s="17" t="s">
        <v>6564</v>
      </c>
      <c r="B2420" s="17">
        <v>55</v>
      </c>
      <c r="C2420" s="17">
        <v>138812</v>
      </c>
      <c r="D2420" s="17" t="s">
        <v>334</v>
      </c>
      <c r="E2420" s="17" t="s">
        <v>263</v>
      </c>
      <c r="F2420" s="17" t="s">
        <v>110</v>
      </c>
      <c r="H2420" s="309">
        <v>23181</v>
      </c>
      <c r="I2420" s="309">
        <v>38930</v>
      </c>
      <c r="J2420" s="17" t="s">
        <v>3888</v>
      </c>
      <c r="L2420" s="17" t="s">
        <v>6541</v>
      </c>
      <c r="N2420" s="17" t="s">
        <v>19</v>
      </c>
      <c r="O2420" s="17" t="s">
        <v>15</v>
      </c>
      <c r="P2420" s="17">
        <v>45356</v>
      </c>
      <c r="AC2420" s="17" t="s">
        <v>3890</v>
      </c>
      <c r="AD2420" s="17" t="s">
        <v>3891</v>
      </c>
      <c r="AF2420" s="17">
        <v>8</v>
      </c>
      <c r="AG2420" s="17">
        <v>2</v>
      </c>
      <c r="AM2420" s="17" t="s">
        <v>232</v>
      </c>
      <c r="AN2420" s="17" t="s">
        <v>6280</v>
      </c>
      <c r="AO2420" s="17">
        <v>3</v>
      </c>
      <c r="AP2420" s="17">
        <v>80</v>
      </c>
      <c r="AQ2420" s="17">
        <v>5</v>
      </c>
      <c r="AT2420" s="17" t="s">
        <v>5516</v>
      </c>
      <c r="BD2420" s="17" t="s">
        <v>3901</v>
      </c>
      <c r="BE2420" s="17" t="s">
        <v>3901</v>
      </c>
      <c r="BY2420" s="17" t="s">
        <v>3901</v>
      </c>
      <c r="CC2420" s="17" t="s">
        <v>3901</v>
      </c>
      <c r="CF2420" s="17" t="s">
        <v>3901</v>
      </c>
      <c r="CH2420" s="17" t="s">
        <v>3901</v>
      </c>
      <c r="CN2420" s="17" t="s">
        <v>3901</v>
      </c>
      <c r="CQ2420" s="17" t="s">
        <v>3901</v>
      </c>
      <c r="DN2420" s="17">
        <f>COUNTIF(AU2420:DM2420, "X")</f>
        <v>8</v>
      </c>
    </row>
    <row r="2421" spans="1:118" s="17" customFormat="1">
      <c r="A2421" s="17" t="s">
        <v>14775</v>
      </c>
      <c r="B2421" s="17">
        <v>55</v>
      </c>
      <c r="C2421" s="17">
        <v>102877</v>
      </c>
      <c r="D2421" s="17" t="s">
        <v>14776</v>
      </c>
      <c r="E2421" s="17" t="s">
        <v>42</v>
      </c>
      <c r="F2421" s="17" t="s">
        <v>135</v>
      </c>
      <c r="H2421" s="309">
        <v>28173</v>
      </c>
      <c r="I2421" s="309">
        <v>38941</v>
      </c>
      <c r="J2421" s="17" t="s">
        <v>3888</v>
      </c>
      <c r="L2421" s="17" t="s">
        <v>14777</v>
      </c>
      <c r="N2421" s="17" t="s">
        <v>31</v>
      </c>
      <c r="O2421" s="17" t="s">
        <v>15</v>
      </c>
      <c r="P2421" s="17">
        <v>45373</v>
      </c>
      <c r="Q2421" s="17">
        <v>3125</v>
      </c>
      <c r="AC2421" s="17" t="s">
        <v>9895</v>
      </c>
      <c r="AD2421" s="17" t="s">
        <v>9896</v>
      </c>
      <c r="AF2421" s="17">
        <v>8</v>
      </c>
      <c r="AG2421" s="17">
        <v>2</v>
      </c>
      <c r="AM2421" s="17" t="s">
        <v>335</v>
      </c>
      <c r="AN2421" s="17" t="s">
        <v>14693</v>
      </c>
      <c r="AO2421" s="17">
        <v>3</v>
      </c>
      <c r="AP2421" s="17">
        <v>80</v>
      </c>
      <c r="AQ2421" s="17">
        <v>5</v>
      </c>
      <c r="AR2421" s="17" t="s">
        <v>9898</v>
      </c>
      <c r="AT2421" s="17" t="s">
        <v>14152</v>
      </c>
      <c r="CU2421" s="17" t="s">
        <v>3901</v>
      </c>
      <c r="DA2421" s="17" t="s">
        <v>3901</v>
      </c>
      <c r="DF2421" s="17" t="s">
        <v>3901</v>
      </c>
      <c r="DN2421" s="17">
        <f>COUNTIF(AU2421:DM2421, "X")</f>
        <v>3</v>
      </c>
    </row>
    <row r="2422" spans="1:118" s="17" customFormat="1">
      <c r="A2422" s="17" t="s">
        <v>15039</v>
      </c>
      <c r="B2422" s="17">
        <v>55</v>
      </c>
      <c r="C2422" s="17">
        <v>138814</v>
      </c>
      <c r="D2422" s="17" t="s">
        <v>14776</v>
      </c>
      <c r="E2422" s="17" t="s">
        <v>566</v>
      </c>
      <c r="F2422" s="17" t="s">
        <v>70</v>
      </c>
      <c r="H2422" s="309">
        <v>26023</v>
      </c>
      <c r="I2422" s="309">
        <v>42654</v>
      </c>
      <c r="J2422" s="17" t="s">
        <v>3888</v>
      </c>
      <c r="L2422" s="17" t="s">
        <v>14777</v>
      </c>
      <c r="N2422" s="17" t="s">
        <v>31</v>
      </c>
      <c r="O2422" s="17" t="s">
        <v>15</v>
      </c>
      <c r="P2422" s="17">
        <v>45373</v>
      </c>
      <c r="AC2422" s="17" t="s">
        <v>9895</v>
      </c>
      <c r="AD2422" s="17" t="s">
        <v>9896</v>
      </c>
      <c r="AF2422" s="17">
        <v>8</v>
      </c>
      <c r="AG2422" s="17">
        <v>2</v>
      </c>
      <c r="AM2422" s="17" t="s">
        <v>335</v>
      </c>
      <c r="AN2422" s="17" t="s">
        <v>14693</v>
      </c>
      <c r="AO2422" s="17">
        <v>3</v>
      </c>
      <c r="AP2422" s="17">
        <v>80</v>
      </c>
      <c r="AQ2422" s="17">
        <v>5</v>
      </c>
      <c r="AR2422" s="17" t="s">
        <v>9898</v>
      </c>
      <c r="AT2422" s="17" t="s">
        <v>14152</v>
      </c>
      <c r="CU2422" s="17" t="s">
        <v>3901</v>
      </c>
      <c r="DA2422" s="17" t="s">
        <v>3901</v>
      </c>
      <c r="DF2422" s="17" t="s">
        <v>3901</v>
      </c>
      <c r="DN2422" s="17">
        <f>COUNTIF(AU2422:DM2422, "X")</f>
        <v>3</v>
      </c>
    </row>
    <row r="2423" spans="1:118" s="17" customFormat="1">
      <c r="A2423" s="17" t="s">
        <v>25462</v>
      </c>
      <c r="B2423" s="17">
        <v>55</v>
      </c>
      <c r="C2423" s="17">
        <v>138818</v>
      </c>
      <c r="D2423" s="17" t="s">
        <v>54</v>
      </c>
      <c r="E2423" s="17" t="s">
        <v>96</v>
      </c>
      <c r="F2423" s="17" t="s">
        <v>65</v>
      </c>
      <c r="H2423" s="309">
        <v>29510</v>
      </c>
      <c r="I2423" s="309">
        <v>38961</v>
      </c>
      <c r="J2423" s="17" t="s">
        <v>3888</v>
      </c>
      <c r="L2423" s="17" t="s">
        <v>25463</v>
      </c>
      <c r="N2423" s="17" t="s">
        <v>31</v>
      </c>
      <c r="O2423" s="17" t="s">
        <v>15</v>
      </c>
      <c r="P2423" s="17">
        <v>45373</v>
      </c>
      <c r="AC2423" s="17" t="s">
        <v>9895</v>
      </c>
      <c r="AD2423" s="17" t="s">
        <v>9896</v>
      </c>
      <c r="AF2423" s="17">
        <v>8</v>
      </c>
      <c r="AG2423" s="17">
        <v>2</v>
      </c>
      <c r="AM2423" s="17" t="s">
        <v>76</v>
      </c>
      <c r="AN2423" s="17" t="s">
        <v>25452</v>
      </c>
      <c r="AO2423" s="17">
        <v>3</v>
      </c>
      <c r="AP2423" s="17">
        <v>80</v>
      </c>
      <c r="AQ2423" s="17">
        <v>5</v>
      </c>
      <c r="AR2423" s="17" t="s">
        <v>9898</v>
      </c>
      <c r="AT2423" s="17" t="s">
        <v>9899</v>
      </c>
      <c r="CH2423" s="17" t="s">
        <v>3901</v>
      </c>
      <c r="CU2423" s="17" t="s">
        <v>3901</v>
      </c>
      <c r="CV2423" s="17" t="s">
        <v>3901</v>
      </c>
      <c r="CX2423" s="17" t="s">
        <v>3901</v>
      </c>
      <c r="DA2423" s="17" t="s">
        <v>3901</v>
      </c>
      <c r="DN2423" s="17">
        <f>COUNTIF(AU2423:DM2423, "X")</f>
        <v>5</v>
      </c>
    </row>
    <row r="2424" spans="1:118" s="17" customFormat="1">
      <c r="A2424" s="17" t="s">
        <v>8500</v>
      </c>
      <c r="B2424" s="17">
        <v>55</v>
      </c>
      <c r="C2424" s="17">
        <v>138835</v>
      </c>
      <c r="D2424" s="17" t="s">
        <v>8501</v>
      </c>
      <c r="E2424" s="17" t="s">
        <v>530</v>
      </c>
      <c r="F2424" s="17" t="s">
        <v>131</v>
      </c>
      <c r="H2424" s="309">
        <v>31830</v>
      </c>
      <c r="I2424" s="309">
        <v>38954</v>
      </c>
      <c r="J2424" s="17" t="s">
        <v>3888</v>
      </c>
      <c r="L2424" s="17" t="s">
        <v>8502</v>
      </c>
      <c r="N2424" s="17" t="s">
        <v>19</v>
      </c>
      <c r="O2424" s="17" t="s">
        <v>15</v>
      </c>
      <c r="P2424" s="17">
        <v>45356</v>
      </c>
      <c r="AC2424" s="17" t="s">
        <v>3890</v>
      </c>
      <c r="AD2424" s="17" t="s">
        <v>3891</v>
      </c>
      <c r="AF2424" s="17">
        <v>15</v>
      </c>
      <c r="AG2424" s="17">
        <v>2</v>
      </c>
      <c r="AM2424" s="17" t="s">
        <v>2607</v>
      </c>
      <c r="AN2424" s="17" t="s">
        <v>8305</v>
      </c>
      <c r="AO2424" s="17">
        <v>3</v>
      </c>
      <c r="AP2424" s="17">
        <v>80</v>
      </c>
      <c r="AQ2424" s="17">
        <v>5</v>
      </c>
      <c r="AT2424" s="17" t="s">
        <v>7979</v>
      </c>
      <c r="BQ2424" s="17" t="s">
        <v>30</v>
      </c>
      <c r="CQ2424" s="17" t="s">
        <v>3901</v>
      </c>
      <c r="DF2424" s="17" t="s">
        <v>3901</v>
      </c>
      <c r="DN2424" s="17">
        <f>COUNTIF(AU2424:DM2424, "X")</f>
        <v>2</v>
      </c>
    </row>
    <row r="2425" spans="1:118" s="17" customFormat="1">
      <c r="A2425" s="17" t="s">
        <v>15191</v>
      </c>
      <c r="B2425" s="17">
        <v>55</v>
      </c>
      <c r="C2425" s="17">
        <v>138870</v>
      </c>
      <c r="D2425" s="17" t="s">
        <v>104</v>
      </c>
      <c r="E2425" s="17" t="s">
        <v>423</v>
      </c>
      <c r="F2425" s="17" t="s">
        <v>58</v>
      </c>
      <c r="H2425" s="309">
        <v>15828</v>
      </c>
      <c r="I2425" s="309">
        <v>38935</v>
      </c>
      <c r="J2425" s="17" t="s">
        <v>3888</v>
      </c>
      <c r="L2425" s="17" t="s">
        <v>15192</v>
      </c>
      <c r="N2425" s="17" t="s">
        <v>31</v>
      </c>
      <c r="O2425" s="17" t="s">
        <v>15</v>
      </c>
      <c r="P2425" s="17">
        <v>45373</v>
      </c>
      <c r="AC2425" s="17" t="s">
        <v>9895</v>
      </c>
      <c r="AD2425" s="17" t="s">
        <v>9896</v>
      </c>
      <c r="AF2425" s="17">
        <v>15</v>
      </c>
      <c r="AG2425" s="17">
        <v>2</v>
      </c>
      <c r="AM2425" s="17" t="s">
        <v>62</v>
      </c>
      <c r="AN2425" s="17" t="s">
        <v>15056</v>
      </c>
      <c r="AO2425" s="17">
        <v>3</v>
      </c>
      <c r="AP2425" s="17">
        <v>80</v>
      </c>
      <c r="AQ2425" s="17">
        <v>5</v>
      </c>
      <c r="AR2425" s="17" t="s">
        <v>9898</v>
      </c>
      <c r="AT2425" s="17" t="s">
        <v>15057</v>
      </c>
      <c r="AU2425" s="17" t="s">
        <v>21</v>
      </c>
      <c r="AV2425" s="17" t="s">
        <v>3901</v>
      </c>
      <c r="AW2425" s="17" t="s">
        <v>3901</v>
      </c>
      <c r="AY2425" s="17" t="s">
        <v>21</v>
      </c>
      <c r="AZ2425" s="17" t="s">
        <v>3901</v>
      </c>
      <c r="BB2425" s="17" t="s">
        <v>3901</v>
      </c>
      <c r="BC2425" s="17" t="s">
        <v>21</v>
      </c>
      <c r="BD2425" s="17" t="s">
        <v>3901</v>
      </c>
      <c r="BH2425" s="17" t="s">
        <v>3901</v>
      </c>
      <c r="BK2425" s="17" t="s">
        <v>3901</v>
      </c>
      <c r="BS2425" s="17" t="s">
        <v>3901</v>
      </c>
      <c r="BU2425" s="17" t="s">
        <v>3901</v>
      </c>
      <c r="BY2425" s="17" t="s">
        <v>3901</v>
      </c>
      <c r="BZ2425" s="17" t="s">
        <v>21</v>
      </c>
      <c r="CC2425" s="17" t="s">
        <v>3901</v>
      </c>
      <c r="CF2425" s="17" t="s">
        <v>3901</v>
      </c>
      <c r="CG2425" s="17" t="s">
        <v>21</v>
      </c>
      <c r="CH2425" s="17" t="s">
        <v>3901</v>
      </c>
      <c r="CL2425" s="17" t="s">
        <v>3901</v>
      </c>
      <c r="CM2425" s="17" t="s">
        <v>21</v>
      </c>
      <c r="CN2425" s="17" t="s">
        <v>3901</v>
      </c>
      <c r="CQ2425" s="17" t="s">
        <v>3901</v>
      </c>
      <c r="CR2425" s="17" t="s">
        <v>21</v>
      </c>
      <c r="CU2425" s="17" t="s">
        <v>3901</v>
      </c>
      <c r="CX2425" s="17" t="s">
        <v>3901</v>
      </c>
      <c r="CY2425" s="17" t="s">
        <v>21</v>
      </c>
      <c r="DA2425" s="17" t="s">
        <v>3901</v>
      </c>
      <c r="DF2425" s="17" t="s">
        <v>3901</v>
      </c>
      <c r="DN2425" s="17">
        <f>COUNTIF(AU2425:DM2425, "X")</f>
        <v>20</v>
      </c>
    </row>
    <row r="2426" spans="1:118" s="17" customFormat="1">
      <c r="A2426" s="17" t="s">
        <v>14031</v>
      </c>
      <c r="B2426" s="17">
        <v>55</v>
      </c>
      <c r="C2426" s="17">
        <v>138895</v>
      </c>
      <c r="D2426" s="17" t="s">
        <v>14032</v>
      </c>
      <c r="E2426" s="17" t="s">
        <v>349</v>
      </c>
      <c r="F2426" s="17" t="s">
        <v>56</v>
      </c>
      <c r="H2426" s="309">
        <v>23334</v>
      </c>
      <c r="I2426" s="309">
        <v>38943</v>
      </c>
      <c r="J2426" s="17" t="s">
        <v>3888</v>
      </c>
      <c r="K2426" s="17" t="s">
        <v>21</v>
      </c>
      <c r="L2426" s="17" t="s">
        <v>13838</v>
      </c>
      <c r="N2426" s="17" t="s">
        <v>31</v>
      </c>
      <c r="O2426" s="17" t="s">
        <v>15</v>
      </c>
      <c r="P2426" s="17">
        <v>45373</v>
      </c>
      <c r="AC2426" s="17" t="s">
        <v>9895</v>
      </c>
      <c r="AD2426" s="17" t="s">
        <v>9896</v>
      </c>
      <c r="AF2426" s="17">
        <v>8</v>
      </c>
      <c r="AG2426" s="17">
        <v>2</v>
      </c>
      <c r="AM2426" s="17" t="s">
        <v>240</v>
      </c>
      <c r="AN2426" s="17" t="s">
        <v>13567</v>
      </c>
      <c r="AO2426" s="17">
        <v>3</v>
      </c>
      <c r="AP2426" s="17">
        <v>80</v>
      </c>
      <c r="AQ2426" s="17">
        <v>5</v>
      </c>
      <c r="AR2426" s="17" t="s">
        <v>9898</v>
      </c>
      <c r="AT2426" s="17" t="s">
        <v>12990</v>
      </c>
      <c r="BQ2426" s="17" t="s">
        <v>30</v>
      </c>
      <c r="BS2426" s="17" t="s">
        <v>3901</v>
      </c>
      <c r="CC2426" s="17" t="s">
        <v>3901</v>
      </c>
      <c r="CH2426" s="17" t="s">
        <v>3901</v>
      </c>
      <c r="CR2426" s="17" t="s">
        <v>21</v>
      </c>
      <c r="CU2426" s="17" t="s">
        <v>3901</v>
      </c>
      <c r="DD2426" s="17" t="s">
        <v>3901</v>
      </c>
      <c r="DE2426" s="17" t="s">
        <v>21</v>
      </c>
      <c r="DN2426" s="17">
        <f>COUNTIF(AU2426:DM2426, "X")</f>
        <v>5</v>
      </c>
    </row>
    <row r="2427" spans="1:118" s="17" customFormat="1">
      <c r="A2427" s="17" t="s">
        <v>24836</v>
      </c>
      <c r="B2427" s="17">
        <v>55</v>
      </c>
      <c r="C2427" s="17">
        <v>138928</v>
      </c>
      <c r="D2427" s="17" t="s">
        <v>24837</v>
      </c>
      <c r="E2427" s="17" t="s">
        <v>18</v>
      </c>
      <c r="F2427" s="17" t="s">
        <v>181</v>
      </c>
      <c r="H2427" s="309">
        <v>29890</v>
      </c>
      <c r="I2427" s="309">
        <v>43873</v>
      </c>
      <c r="J2427" s="17" t="s">
        <v>3888</v>
      </c>
      <c r="L2427" s="17" t="s">
        <v>24838</v>
      </c>
      <c r="N2427" s="17" t="s">
        <v>31</v>
      </c>
      <c r="O2427" s="17" t="s">
        <v>15</v>
      </c>
      <c r="P2427" s="17">
        <v>45373</v>
      </c>
      <c r="AC2427" s="17" t="s">
        <v>9895</v>
      </c>
      <c r="AD2427" s="17" t="s">
        <v>9896</v>
      </c>
      <c r="AF2427" s="17">
        <v>15</v>
      </c>
      <c r="AG2427" s="17">
        <v>2</v>
      </c>
      <c r="AM2427" s="17" t="s">
        <v>268</v>
      </c>
      <c r="AN2427" s="17" t="s">
        <v>24751</v>
      </c>
      <c r="AO2427" s="17">
        <v>3</v>
      </c>
      <c r="AP2427" s="17">
        <v>80</v>
      </c>
      <c r="AQ2427" s="17">
        <v>5</v>
      </c>
      <c r="AR2427" s="17" t="s">
        <v>9898</v>
      </c>
      <c r="AT2427" s="17" t="s">
        <v>14152</v>
      </c>
      <c r="DN2427" s="17">
        <f>COUNTIF(AU2427:DM2427, "X")</f>
        <v>0</v>
      </c>
    </row>
    <row r="2428" spans="1:118" s="17" customFormat="1">
      <c r="A2428" s="17" t="s">
        <v>17841</v>
      </c>
      <c r="B2428" s="17">
        <v>55</v>
      </c>
      <c r="C2428" s="17">
        <v>138943</v>
      </c>
      <c r="D2428" s="17" t="s">
        <v>682</v>
      </c>
      <c r="E2428" s="17" t="s">
        <v>400</v>
      </c>
      <c r="F2428" s="17" t="s">
        <v>161</v>
      </c>
      <c r="H2428" s="309">
        <v>29453</v>
      </c>
      <c r="I2428" s="309">
        <v>38950</v>
      </c>
      <c r="J2428" s="17" t="s">
        <v>3888</v>
      </c>
      <c r="L2428" s="17" t="s">
        <v>17765</v>
      </c>
      <c r="M2428" s="17" t="s">
        <v>17842</v>
      </c>
      <c r="N2428" s="17" t="s">
        <v>14</v>
      </c>
      <c r="O2428" s="17" t="s">
        <v>15</v>
      </c>
      <c r="P2428" s="17">
        <v>45371</v>
      </c>
      <c r="AF2428" s="17">
        <v>15</v>
      </c>
      <c r="AG2428" s="17">
        <v>2</v>
      </c>
      <c r="AH2428" s="17" t="s">
        <v>11926</v>
      </c>
      <c r="AK2428" s="17" t="s">
        <v>17298</v>
      </c>
      <c r="AM2428" s="17" t="s">
        <v>71</v>
      </c>
      <c r="AN2428" s="17" t="s">
        <v>17760</v>
      </c>
      <c r="AO2428" s="17">
        <v>3</v>
      </c>
      <c r="AP2428" s="17">
        <v>80</v>
      </c>
      <c r="AQ2428" s="17">
        <v>5</v>
      </c>
      <c r="AR2428" s="17" t="s">
        <v>17300</v>
      </c>
      <c r="BS2428" s="17" t="s">
        <v>3901</v>
      </c>
      <c r="CH2428" s="17" t="s">
        <v>3901</v>
      </c>
      <c r="CU2428" s="17" t="s">
        <v>3901</v>
      </c>
      <c r="DN2428" s="17">
        <f>COUNTIF(AU2428:DM2428, "X")</f>
        <v>3</v>
      </c>
    </row>
    <row r="2429" spans="1:118" s="17" customFormat="1">
      <c r="A2429" s="17" t="s">
        <v>9841</v>
      </c>
      <c r="B2429" s="17">
        <v>55</v>
      </c>
      <c r="C2429" s="17">
        <v>138969</v>
      </c>
      <c r="D2429" s="17" t="s">
        <v>546</v>
      </c>
      <c r="E2429" s="17" t="s">
        <v>143</v>
      </c>
      <c r="F2429" s="17" t="s">
        <v>70</v>
      </c>
      <c r="H2429" s="309">
        <v>32360</v>
      </c>
      <c r="I2429" s="309">
        <v>40764</v>
      </c>
      <c r="J2429" s="17" t="s">
        <v>3888</v>
      </c>
      <c r="L2429" s="17" t="s">
        <v>9842</v>
      </c>
      <c r="N2429" s="17" t="s">
        <v>19</v>
      </c>
      <c r="O2429" s="17" t="s">
        <v>15</v>
      </c>
      <c r="P2429" s="17">
        <v>45356</v>
      </c>
      <c r="Q2429" s="17">
        <v>4449</v>
      </c>
      <c r="AC2429" s="17" t="s">
        <v>3890</v>
      </c>
      <c r="AD2429" s="17" t="s">
        <v>3891</v>
      </c>
      <c r="AF2429" s="17">
        <v>8</v>
      </c>
      <c r="AG2429" s="17">
        <v>2</v>
      </c>
      <c r="AM2429" s="17" t="s">
        <v>285</v>
      </c>
      <c r="AN2429" s="17" t="s">
        <v>9737</v>
      </c>
      <c r="AO2429" s="17">
        <v>3</v>
      </c>
      <c r="AP2429" s="17">
        <v>80</v>
      </c>
      <c r="AQ2429" s="17">
        <v>5</v>
      </c>
      <c r="AT2429" s="17" t="s">
        <v>9082</v>
      </c>
      <c r="DN2429" s="17">
        <f>COUNTIF(AU2429:DM2429, "X")</f>
        <v>0</v>
      </c>
    </row>
    <row r="2430" spans="1:118" s="17" customFormat="1">
      <c r="A2430" s="17" t="s">
        <v>19058</v>
      </c>
      <c r="B2430" s="17">
        <v>55</v>
      </c>
      <c r="C2430" s="17">
        <v>138974</v>
      </c>
      <c r="D2430" s="17" t="s">
        <v>19059</v>
      </c>
      <c r="E2430" s="17" t="s">
        <v>6107</v>
      </c>
      <c r="F2430" s="17" t="s">
        <v>43</v>
      </c>
      <c r="H2430" s="309">
        <v>32344</v>
      </c>
      <c r="I2430" s="309">
        <v>38929</v>
      </c>
      <c r="J2430" s="17" t="s">
        <v>3888</v>
      </c>
      <c r="L2430" s="17" t="s">
        <v>19060</v>
      </c>
      <c r="N2430" s="17" t="s">
        <v>31</v>
      </c>
      <c r="O2430" s="17" t="s">
        <v>15</v>
      </c>
      <c r="P2430" s="17">
        <v>45373</v>
      </c>
      <c r="Q2430" s="17">
        <v>4323</v>
      </c>
      <c r="AD2430" s="17" t="s">
        <v>9896</v>
      </c>
      <c r="AF2430" s="17">
        <v>8</v>
      </c>
      <c r="AG2430" s="17">
        <v>2</v>
      </c>
      <c r="AM2430" s="17" t="s">
        <v>314</v>
      </c>
      <c r="AN2430" s="17" t="s">
        <v>18984</v>
      </c>
      <c r="AO2430" s="17">
        <v>3</v>
      </c>
      <c r="AP2430" s="17">
        <v>80</v>
      </c>
      <c r="AQ2430" s="17">
        <v>5</v>
      </c>
      <c r="AR2430" s="17" t="s">
        <v>9898</v>
      </c>
      <c r="BS2430" s="17" t="s">
        <v>3901</v>
      </c>
      <c r="CU2430" s="17" t="s">
        <v>3901</v>
      </c>
      <c r="DN2430" s="17">
        <f>COUNTIF(AU2430:DM2430, "X")</f>
        <v>2</v>
      </c>
    </row>
    <row r="2431" spans="1:118" s="17" customFormat="1">
      <c r="A2431" s="17" t="s">
        <v>12126</v>
      </c>
      <c r="B2431" s="17">
        <v>55</v>
      </c>
      <c r="C2431" s="17">
        <v>94317</v>
      </c>
      <c r="D2431" s="17" t="s">
        <v>9336</v>
      </c>
      <c r="E2431" s="17" t="s">
        <v>343</v>
      </c>
      <c r="F2431" s="17" t="s">
        <v>56</v>
      </c>
      <c r="H2431" s="309">
        <v>22059</v>
      </c>
      <c r="I2431" s="309">
        <v>38952</v>
      </c>
      <c r="J2431" s="17" t="s">
        <v>3888</v>
      </c>
      <c r="L2431" s="17" t="s">
        <v>12127</v>
      </c>
      <c r="M2431" s="17" t="s">
        <v>387</v>
      </c>
      <c r="N2431" s="17" t="s">
        <v>31</v>
      </c>
      <c r="O2431" s="17" t="s">
        <v>15</v>
      </c>
      <c r="P2431" s="17">
        <v>45373</v>
      </c>
      <c r="AC2431" s="17" t="s">
        <v>9895</v>
      </c>
      <c r="AD2431" s="17" t="s">
        <v>9896</v>
      </c>
      <c r="AF2431" s="17">
        <v>15</v>
      </c>
      <c r="AG2431" s="17">
        <v>2</v>
      </c>
      <c r="AM2431" s="17" t="s">
        <v>227</v>
      </c>
      <c r="AN2431" s="17" t="s">
        <v>11928</v>
      </c>
      <c r="AO2431" s="17">
        <v>3</v>
      </c>
      <c r="AP2431" s="17">
        <v>80</v>
      </c>
      <c r="AQ2431" s="17">
        <v>5</v>
      </c>
      <c r="AR2431" s="17" t="s">
        <v>9898</v>
      </c>
      <c r="AT2431" s="17" t="s">
        <v>11929</v>
      </c>
      <c r="BK2431" s="17" t="s">
        <v>3901</v>
      </c>
      <c r="BQ2431" s="17" t="s">
        <v>30</v>
      </c>
      <c r="BS2431" s="17" t="s">
        <v>3901</v>
      </c>
      <c r="CH2431" s="17" t="s">
        <v>3901</v>
      </c>
      <c r="CU2431" s="17" t="s">
        <v>3901</v>
      </c>
      <c r="DN2431" s="17">
        <f>COUNTIF(AU2431:DM2431, "X")</f>
        <v>4</v>
      </c>
    </row>
    <row r="2432" spans="1:118" s="17" customFormat="1">
      <c r="A2432" s="17" t="s">
        <v>6583</v>
      </c>
      <c r="B2432" s="17">
        <v>55</v>
      </c>
      <c r="C2432" s="17">
        <v>139019</v>
      </c>
      <c r="D2432" s="17" t="s">
        <v>6584</v>
      </c>
      <c r="E2432" s="17" t="s">
        <v>6585</v>
      </c>
      <c r="F2432" s="17" t="s">
        <v>43</v>
      </c>
      <c r="H2432" s="309">
        <v>32373</v>
      </c>
      <c r="I2432" s="309">
        <v>38948</v>
      </c>
      <c r="J2432" s="17" t="s">
        <v>3888</v>
      </c>
      <c r="L2432" s="17" t="s">
        <v>6434</v>
      </c>
      <c r="N2432" s="17" t="s">
        <v>19</v>
      </c>
      <c r="O2432" s="17" t="s">
        <v>15</v>
      </c>
      <c r="P2432" s="17">
        <v>45356</v>
      </c>
      <c r="AC2432" s="17" t="s">
        <v>3890</v>
      </c>
      <c r="AD2432" s="17" t="s">
        <v>3891</v>
      </c>
      <c r="AF2432" s="17">
        <v>15</v>
      </c>
      <c r="AG2432" s="17">
        <v>2</v>
      </c>
      <c r="AM2432" s="17" t="s">
        <v>232</v>
      </c>
      <c r="AN2432" s="17" t="s">
        <v>6280</v>
      </c>
      <c r="AO2432" s="17">
        <v>3</v>
      </c>
      <c r="AP2432" s="17">
        <v>80</v>
      </c>
      <c r="AQ2432" s="17">
        <v>5</v>
      </c>
      <c r="AT2432" s="17" t="s">
        <v>5516</v>
      </c>
      <c r="BK2432" s="17" t="s">
        <v>3901</v>
      </c>
      <c r="BQ2432" s="17" t="s">
        <v>30</v>
      </c>
      <c r="BS2432" s="17" t="s">
        <v>3901</v>
      </c>
      <c r="CF2432" s="17" t="s">
        <v>3901</v>
      </c>
      <c r="CH2432" s="17" t="s">
        <v>3901</v>
      </c>
      <c r="CM2432" s="17" t="s">
        <v>30</v>
      </c>
      <c r="CR2432" s="17" t="s">
        <v>30</v>
      </c>
      <c r="DN2432" s="17">
        <f>COUNTIF(AU2432:DM2432, "X")</f>
        <v>4</v>
      </c>
    </row>
    <row r="2433" spans="1:118" s="17" customFormat="1">
      <c r="A2433" s="17" t="s">
        <v>22436</v>
      </c>
      <c r="B2433" s="17">
        <v>55</v>
      </c>
      <c r="C2433" s="17">
        <v>139062</v>
      </c>
      <c r="D2433" s="17" t="s">
        <v>22437</v>
      </c>
      <c r="E2433" s="17" t="s">
        <v>73</v>
      </c>
      <c r="F2433" s="17" t="s">
        <v>70</v>
      </c>
      <c r="G2433" s="17" t="s">
        <v>100</v>
      </c>
      <c r="H2433" s="309">
        <v>31273</v>
      </c>
      <c r="I2433" s="309">
        <v>43255</v>
      </c>
      <c r="J2433" s="17" t="s">
        <v>3888</v>
      </c>
      <c r="L2433" s="17" t="s">
        <v>22438</v>
      </c>
      <c r="N2433" s="17" t="s">
        <v>31</v>
      </c>
      <c r="O2433" s="17" t="s">
        <v>15</v>
      </c>
      <c r="P2433" s="17">
        <v>45373</v>
      </c>
      <c r="AF2433" s="17">
        <v>8</v>
      </c>
      <c r="AG2433" s="17">
        <v>2</v>
      </c>
      <c r="AH2433" s="17" t="s">
        <v>11926</v>
      </c>
      <c r="AK2433" s="17" t="s">
        <v>11927</v>
      </c>
      <c r="AM2433" s="17" t="s">
        <v>200</v>
      </c>
      <c r="AN2433" s="17" t="s">
        <v>22312</v>
      </c>
      <c r="AO2433" s="17">
        <v>3</v>
      </c>
      <c r="AP2433" s="17">
        <v>80</v>
      </c>
      <c r="AQ2433" s="17">
        <v>5</v>
      </c>
      <c r="AR2433" s="17" t="s">
        <v>11941</v>
      </c>
      <c r="DN2433" s="17">
        <f>COUNTIF(AU2433:DM2433, "X")</f>
        <v>0</v>
      </c>
    </row>
    <row r="2434" spans="1:118" s="17" customFormat="1">
      <c r="A2434" s="17" t="s">
        <v>9688</v>
      </c>
      <c r="B2434" s="17">
        <v>55</v>
      </c>
      <c r="C2434" s="17">
        <v>139096</v>
      </c>
      <c r="D2434" s="17" t="s">
        <v>567</v>
      </c>
      <c r="E2434" s="17" t="s">
        <v>287</v>
      </c>
      <c r="F2434" s="17" t="s">
        <v>58</v>
      </c>
      <c r="H2434" s="309">
        <v>31287</v>
      </c>
      <c r="I2434" s="309">
        <v>38961</v>
      </c>
      <c r="J2434" s="17" t="s">
        <v>3888</v>
      </c>
      <c r="L2434" s="17" t="s">
        <v>9689</v>
      </c>
      <c r="N2434" s="17" t="s">
        <v>19</v>
      </c>
      <c r="O2434" s="17" t="s">
        <v>15</v>
      </c>
      <c r="P2434" s="17">
        <v>45356</v>
      </c>
      <c r="Q2434" s="17">
        <v>4428</v>
      </c>
      <c r="AC2434" s="17" t="s">
        <v>3890</v>
      </c>
      <c r="AD2434" s="17" t="s">
        <v>3891</v>
      </c>
      <c r="AF2434" s="17">
        <v>15</v>
      </c>
      <c r="AG2434" s="17">
        <v>2</v>
      </c>
      <c r="AM2434" s="17" t="s">
        <v>218</v>
      </c>
      <c r="AN2434" s="17" t="s">
        <v>9598</v>
      </c>
      <c r="AO2434" s="17">
        <v>3</v>
      </c>
      <c r="AP2434" s="17">
        <v>80</v>
      </c>
      <c r="AQ2434" s="17">
        <v>5</v>
      </c>
      <c r="AT2434" s="17" t="s">
        <v>9082</v>
      </c>
      <c r="BK2434" s="17" t="s">
        <v>3901</v>
      </c>
      <c r="DN2434" s="17">
        <f>COUNTIF(AU2434:DM2434, "X")</f>
        <v>1</v>
      </c>
    </row>
    <row r="2435" spans="1:118" s="17" customFormat="1">
      <c r="A2435" s="17" t="s">
        <v>8986</v>
      </c>
      <c r="B2435" s="17">
        <v>55</v>
      </c>
      <c r="C2435" s="17">
        <v>139129</v>
      </c>
      <c r="D2435" s="17" t="s">
        <v>250</v>
      </c>
      <c r="E2435" s="17" t="s">
        <v>252</v>
      </c>
      <c r="H2435" s="309">
        <v>32434</v>
      </c>
      <c r="I2435" s="309">
        <v>40827</v>
      </c>
      <c r="J2435" s="17" t="s">
        <v>3888</v>
      </c>
      <c r="L2435" s="17" t="s">
        <v>8987</v>
      </c>
      <c r="N2435" s="17" t="s">
        <v>19</v>
      </c>
      <c r="O2435" s="17" t="s">
        <v>15</v>
      </c>
      <c r="P2435" s="17">
        <v>45356</v>
      </c>
      <c r="Q2435" s="17">
        <v>5448</v>
      </c>
      <c r="AC2435" s="17" t="s">
        <v>3890</v>
      </c>
      <c r="AD2435" s="17" t="s">
        <v>3891</v>
      </c>
      <c r="AF2435" s="17">
        <v>8</v>
      </c>
      <c r="AG2435" s="17">
        <v>2</v>
      </c>
      <c r="AM2435" s="17" t="s">
        <v>2608</v>
      </c>
      <c r="AN2435" s="17" t="s">
        <v>8704</v>
      </c>
      <c r="AO2435" s="17">
        <v>3</v>
      </c>
      <c r="AP2435" s="17">
        <v>80</v>
      </c>
      <c r="AQ2435" s="17">
        <v>5</v>
      </c>
      <c r="AT2435" s="17" t="s">
        <v>7979</v>
      </c>
      <c r="BK2435" s="17" t="s">
        <v>3901</v>
      </c>
      <c r="BQ2435" s="17" t="s">
        <v>30</v>
      </c>
      <c r="BS2435" s="17" t="s">
        <v>3901</v>
      </c>
      <c r="CF2435" s="17" t="s">
        <v>3901</v>
      </c>
      <c r="CG2435" s="17" t="s">
        <v>21</v>
      </c>
      <c r="CH2435" s="17" t="s">
        <v>3901</v>
      </c>
      <c r="DN2435" s="17">
        <f>COUNTIF(AU2435:DM2435, "X")</f>
        <v>4</v>
      </c>
    </row>
    <row r="2436" spans="1:118" s="17" customFormat="1">
      <c r="A2436" s="17" t="s">
        <v>4734</v>
      </c>
      <c r="B2436" s="17">
        <v>55</v>
      </c>
      <c r="C2436" s="17">
        <v>139160</v>
      </c>
      <c r="D2436" s="17" t="s">
        <v>853</v>
      </c>
      <c r="E2436" s="17" t="s">
        <v>336</v>
      </c>
      <c r="F2436" s="17" t="s">
        <v>317</v>
      </c>
      <c r="H2436" s="309">
        <v>32295</v>
      </c>
      <c r="I2436" s="309">
        <v>38969</v>
      </c>
      <c r="J2436" s="17" t="s">
        <v>3888</v>
      </c>
      <c r="L2436" s="17" t="s">
        <v>4735</v>
      </c>
      <c r="N2436" s="17" t="s">
        <v>19</v>
      </c>
      <c r="O2436" s="17" t="s">
        <v>15</v>
      </c>
      <c r="P2436" s="17">
        <v>45356</v>
      </c>
      <c r="Q2436" s="17">
        <v>3517</v>
      </c>
      <c r="AC2436" s="17" t="s">
        <v>3890</v>
      </c>
      <c r="AD2436" s="17" t="s">
        <v>3891</v>
      </c>
      <c r="AF2436" s="17">
        <v>8</v>
      </c>
      <c r="AG2436" s="17">
        <v>2</v>
      </c>
      <c r="AM2436" s="17" t="s">
        <v>2602</v>
      </c>
      <c r="AN2436" s="17" t="s">
        <v>4371</v>
      </c>
      <c r="AO2436" s="17">
        <v>3</v>
      </c>
      <c r="AP2436" s="17">
        <v>80</v>
      </c>
      <c r="AQ2436" s="17">
        <v>5</v>
      </c>
      <c r="AT2436" s="17" t="s">
        <v>3893</v>
      </c>
      <c r="DN2436" s="17">
        <f>COUNTIF(AU2436:DM2436, "X")</f>
        <v>0</v>
      </c>
    </row>
    <row r="2437" spans="1:118" s="17" customFormat="1">
      <c r="A2437" s="523" t="s">
        <v>1433</v>
      </c>
      <c r="B2437" s="17">
        <v>55</v>
      </c>
      <c r="C2437" s="17">
        <v>139156</v>
      </c>
      <c r="D2437" s="17" t="s">
        <v>787</v>
      </c>
      <c r="E2437" s="17" t="s">
        <v>388</v>
      </c>
      <c r="F2437" s="17" t="s">
        <v>17</v>
      </c>
      <c r="H2437" s="309">
        <v>25721</v>
      </c>
      <c r="I2437" s="309">
        <v>39692</v>
      </c>
      <c r="J2437" s="17" t="s">
        <v>3888</v>
      </c>
      <c r="L2437" s="17" t="s">
        <v>788</v>
      </c>
      <c r="N2437" s="17" t="s">
        <v>14</v>
      </c>
      <c r="O2437" s="17" t="s">
        <v>15</v>
      </c>
      <c r="P2437" s="17">
        <v>45371</v>
      </c>
      <c r="Q2437" s="17">
        <v>1200</v>
      </c>
      <c r="AC2437" s="17" t="s">
        <v>14</v>
      </c>
      <c r="AF2437" s="17">
        <v>15</v>
      </c>
      <c r="AG2437" s="17">
        <v>2</v>
      </c>
      <c r="AI2437" s="17" t="s">
        <v>10178</v>
      </c>
      <c r="AM2437" s="17" t="s">
        <v>151</v>
      </c>
      <c r="AN2437" s="17" t="s">
        <v>11216</v>
      </c>
      <c r="AO2437" s="17">
        <v>3</v>
      </c>
      <c r="AP2437" s="17">
        <v>80</v>
      </c>
      <c r="AQ2437" s="17">
        <v>5</v>
      </c>
      <c r="AR2437" s="17" t="s">
        <v>10180</v>
      </c>
      <c r="BK2437" s="17" t="s">
        <v>3901</v>
      </c>
      <c r="BS2437" s="17" t="s">
        <v>3901</v>
      </c>
      <c r="CC2437" s="17" t="s">
        <v>3901</v>
      </c>
      <c r="CD2437" s="17" t="s">
        <v>3901</v>
      </c>
      <c r="CF2437" s="17" t="s">
        <v>3901</v>
      </c>
      <c r="CG2437" s="17" t="s">
        <v>21</v>
      </c>
      <c r="CH2437" s="17" t="s">
        <v>3901</v>
      </c>
      <c r="DA2437" s="17" t="s">
        <v>3901</v>
      </c>
      <c r="DB2437" s="17" t="s">
        <v>3901</v>
      </c>
      <c r="DD2437" s="17" t="s">
        <v>3901</v>
      </c>
      <c r="DF2437" s="17" t="s">
        <v>3901</v>
      </c>
      <c r="DN2437" s="17">
        <f>COUNTIF(AU2437:DM2437, "X")</f>
        <v>10</v>
      </c>
    </row>
    <row r="2438" spans="1:118" s="17" customFormat="1">
      <c r="A2438" s="17" t="s">
        <v>18269</v>
      </c>
      <c r="B2438" s="17">
        <v>55</v>
      </c>
      <c r="C2438" s="17">
        <v>139171</v>
      </c>
      <c r="D2438" s="17" t="s">
        <v>18270</v>
      </c>
      <c r="E2438" s="17" t="s">
        <v>249</v>
      </c>
      <c r="F2438" s="17" t="s">
        <v>212</v>
      </c>
      <c r="H2438" s="309">
        <v>27090</v>
      </c>
      <c r="I2438" s="309">
        <v>41219</v>
      </c>
      <c r="J2438" s="17" t="s">
        <v>3888</v>
      </c>
      <c r="L2438" s="17" t="s">
        <v>18271</v>
      </c>
      <c r="N2438" s="17" t="s">
        <v>31</v>
      </c>
      <c r="O2438" s="17" t="s">
        <v>15</v>
      </c>
      <c r="P2438" s="17">
        <v>45373</v>
      </c>
      <c r="AD2438" s="17" t="s">
        <v>9896</v>
      </c>
      <c r="AF2438" s="17">
        <v>15</v>
      </c>
      <c r="AG2438" s="17">
        <v>2</v>
      </c>
      <c r="AM2438" s="17" t="s">
        <v>32</v>
      </c>
      <c r="AN2438" s="17" t="s">
        <v>18168</v>
      </c>
      <c r="AO2438" s="17">
        <v>3</v>
      </c>
      <c r="AP2438" s="17">
        <v>80</v>
      </c>
      <c r="AQ2438" s="17">
        <v>5</v>
      </c>
      <c r="AR2438" s="17" t="s">
        <v>9898</v>
      </c>
      <c r="DN2438" s="17">
        <f>COUNTIF(AU2438:DM2438, "X")</f>
        <v>0</v>
      </c>
    </row>
    <row r="2439" spans="1:118" s="17" customFormat="1">
      <c r="A2439" s="17" t="s">
        <v>15995</v>
      </c>
      <c r="B2439" s="17">
        <v>55</v>
      </c>
      <c r="C2439" s="17">
        <v>139172</v>
      </c>
      <c r="D2439" s="17" t="s">
        <v>215</v>
      </c>
      <c r="E2439" s="17" t="s">
        <v>655</v>
      </c>
      <c r="F2439" s="17" t="s">
        <v>229</v>
      </c>
      <c r="H2439" s="309">
        <v>20262</v>
      </c>
      <c r="I2439" s="309">
        <v>38974</v>
      </c>
      <c r="J2439" s="17" t="s">
        <v>3888</v>
      </c>
      <c r="L2439" s="17" t="s">
        <v>15520</v>
      </c>
      <c r="M2439" s="17" t="s">
        <v>387</v>
      </c>
      <c r="N2439" s="17" t="s">
        <v>31</v>
      </c>
      <c r="O2439" s="17" t="s">
        <v>15</v>
      </c>
      <c r="P2439" s="17">
        <v>45373</v>
      </c>
      <c r="AC2439" s="17" t="s">
        <v>9895</v>
      </c>
      <c r="AD2439" s="17" t="s">
        <v>9896</v>
      </c>
      <c r="AF2439" s="17">
        <v>15</v>
      </c>
      <c r="AG2439" s="17">
        <v>2</v>
      </c>
      <c r="AM2439" s="17" t="s">
        <v>121</v>
      </c>
      <c r="AN2439" s="17" t="s">
        <v>15516</v>
      </c>
      <c r="AO2439" s="17">
        <v>3</v>
      </c>
      <c r="AP2439" s="17">
        <v>80</v>
      </c>
      <c r="AQ2439" s="17">
        <v>5</v>
      </c>
      <c r="AR2439" s="17" t="s">
        <v>9898</v>
      </c>
      <c r="AT2439" s="17" t="s">
        <v>15057</v>
      </c>
      <c r="BK2439" s="17" t="s">
        <v>3901</v>
      </c>
      <c r="BS2439" s="17" t="s">
        <v>3901</v>
      </c>
      <c r="CH2439" s="17" t="s">
        <v>3901</v>
      </c>
      <c r="CL2439" s="17" t="s">
        <v>3901</v>
      </c>
      <c r="CQ2439" s="17" t="s">
        <v>3901</v>
      </c>
      <c r="CR2439" s="17" t="s">
        <v>21</v>
      </c>
      <c r="CU2439" s="17" t="s">
        <v>3901</v>
      </c>
      <c r="DA2439" s="17" t="s">
        <v>3901</v>
      </c>
      <c r="DB2439" s="17" t="s">
        <v>21</v>
      </c>
      <c r="DD2439" s="17" t="s">
        <v>3901</v>
      </c>
      <c r="DN2439" s="17">
        <f>COUNTIF(AU2439:DM2439, "X")</f>
        <v>8</v>
      </c>
    </row>
    <row r="2440" spans="1:118" s="17" customFormat="1">
      <c r="A2440" s="17" t="s">
        <v>6110</v>
      </c>
      <c r="B2440" s="17">
        <v>55</v>
      </c>
      <c r="C2440" s="17">
        <v>139174</v>
      </c>
      <c r="D2440" s="17" t="s">
        <v>6111</v>
      </c>
      <c r="E2440" s="17" t="s">
        <v>4482</v>
      </c>
      <c r="F2440" s="17" t="s">
        <v>70</v>
      </c>
      <c r="H2440" s="309">
        <v>31301</v>
      </c>
      <c r="I2440" s="309">
        <v>38974</v>
      </c>
      <c r="J2440" s="17" t="s">
        <v>3888</v>
      </c>
      <c r="L2440" s="17" t="s">
        <v>6112</v>
      </c>
      <c r="N2440" s="17" t="s">
        <v>19</v>
      </c>
      <c r="O2440" s="17" t="s">
        <v>15</v>
      </c>
      <c r="P2440" s="17">
        <v>45356</v>
      </c>
      <c r="AC2440" s="17" t="s">
        <v>3890</v>
      </c>
      <c r="AD2440" s="17" t="s">
        <v>3891</v>
      </c>
      <c r="AF2440" s="17">
        <v>8</v>
      </c>
      <c r="AG2440" s="17">
        <v>2</v>
      </c>
      <c r="AM2440" s="17" t="s">
        <v>2604</v>
      </c>
      <c r="AN2440" s="17" t="s">
        <v>5966</v>
      </c>
      <c r="AO2440" s="17">
        <v>3</v>
      </c>
      <c r="AP2440" s="17">
        <v>80</v>
      </c>
      <c r="AQ2440" s="17">
        <v>5</v>
      </c>
      <c r="AT2440" s="17" t="s">
        <v>5516</v>
      </c>
      <c r="DN2440" s="17">
        <f>COUNTIF(AU2440:DM2440, "X")</f>
        <v>0</v>
      </c>
    </row>
    <row r="2441" spans="1:118" s="17" customFormat="1">
      <c r="A2441" s="17" t="s">
        <v>25776</v>
      </c>
      <c r="B2441" s="17">
        <v>55</v>
      </c>
      <c r="C2441" s="17">
        <v>139194</v>
      </c>
      <c r="D2441" s="17" t="s">
        <v>9531</v>
      </c>
      <c r="E2441" s="17" t="s">
        <v>4334</v>
      </c>
      <c r="F2441" s="17" t="s">
        <v>18</v>
      </c>
      <c r="H2441" s="309">
        <v>32055</v>
      </c>
      <c r="I2441" s="309">
        <v>44109</v>
      </c>
      <c r="J2441" s="17" t="s">
        <v>3888</v>
      </c>
      <c r="L2441" s="17" t="s">
        <v>25777</v>
      </c>
      <c r="N2441" s="17" t="s">
        <v>14</v>
      </c>
      <c r="O2441" s="17" t="s">
        <v>15</v>
      </c>
      <c r="P2441" s="17">
        <v>45371</v>
      </c>
      <c r="AC2441" s="17" t="s">
        <v>17772</v>
      </c>
      <c r="AF2441" s="17">
        <v>15</v>
      </c>
      <c r="AG2441" s="17">
        <v>2</v>
      </c>
      <c r="AH2441" s="17" t="s">
        <v>11926</v>
      </c>
      <c r="AK2441" s="17" t="s">
        <v>17298</v>
      </c>
      <c r="AM2441" s="17" t="s">
        <v>39</v>
      </c>
      <c r="AN2441" s="17" t="s">
        <v>25609</v>
      </c>
      <c r="AO2441" s="17">
        <v>3</v>
      </c>
      <c r="AP2441" s="17">
        <v>80</v>
      </c>
      <c r="AQ2441" s="17">
        <v>5</v>
      </c>
      <c r="AT2441" s="17" t="s">
        <v>25610</v>
      </c>
      <c r="DN2441" s="17">
        <f>COUNTIF(AU2441:DM2441, "X")</f>
        <v>0</v>
      </c>
    </row>
    <row r="2442" spans="1:118" s="17" customFormat="1">
      <c r="A2442" s="523" t="s">
        <v>1667</v>
      </c>
      <c r="B2442" s="17">
        <v>55</v>
      </c>
      <c r="C2442" s="17">
        <v>139230</v>
      </c>
      <c r="D2442" s="17" t="s">
        <v>1668</v>
      </c>
      <c r="E2442" s="17" t="s">
        <v>456</v>
      </c>
      <c r="F2442" s="17" t="s">
        <v>229</v>
      </c>
      <c r="H2442" s="309">
        <v>29085</v>
      </c>
      <c r="I2442" s="309">
        <v>38979</v>
      </c>
      <c r="J2442" s="17" t="s">
        <v>3888</v>
      </c>
      <c r="L2442" s="17" t="s">
        <v>1669</v>
      </c>
      <c r="N2442" s="17" t="s">
        <v>31</v>
      </c>
      <c r="O2442" s="17" t="s">
        <v>15</v>
      </c>
      <c r="P2442" s="17">
        <v>45373</v>
      </c>
      <c r="AD2442" s="17" t="s">
        <v>9896</v>
      </c>
      <c r="AF2442" s="17">
        <v>15</v>
      </c>
      <c r="AG2442" s="17">
        <v>2</v>
      </c>
      <c r="AM2442" s="17" t="s">
        <v>180</v>
      </c>
      <c r="AN2442" s="17" t="s">
        <v>20012</v>
      </c>
      <c r="AO2442" s="17">
        <v>3</v>
      </c>
      <c r="AP2442" s="17">
        <v>80</v>
      </c>
      <c r="AQ2442" s="17">
        <v>5</v>
      </c>
      <c r="AR2442" s="17" t="s">
        <v>10180</v>
      </c>
      <c r="BS2442" s="17" t="s">
        <v>3901</v>
      </c>
      <c r="CH2442" s="17" t="s">
        <v>3901</v>
      </c>
      <c r="CU2442" s="17" t="s">
        <v>3901</v>
      </c>
      <c r="DF2442" s="17" t="s">
        <v>3901</v>
      </c>
      <c r="DN2442" s="17">
        <f>COUNTIF(AU2442:DM2442, "X")</f>
        <v>4</v>
      </c>
    </row>
    <row r="2443" spans="1:118" s="17" customFormat="1">
      <c r="A2443" s="17" t="s">
        <v>21300</v>
      </c>
      <c r="B2443" s="17">
        <v>55</v>
      </c>
      <c r="C2443" s="17">
        <v>113612</v>
      </c>
      <c r="D2443" s="17" t="s">
        <v>5541</v>
      </c>
      <c r="E2443" s="17" t="s">
        <v>323</v>
      </c>
      <c r="F2443" s="17" t="s">
        <v>147</v>
      </c>
      <c r="H2443" s="309">
        <v>30085</v>
      </c>
      <c r="I2443" s="309">
        <v>39622</v>
      </c>
      <c r="J2443" s="17" t="s">
        <v>3888</v>
      </c>
      <c r="L2443" s="17" t="s">
        <v>21301</v>
      </c>
      <c r="N2443" s="17" t="s">
        <v>26</v>
      </c>
      <c r="O2443" s="17" t="s">
        <v>15</v>
      </c>
      <c r="P2443" s="17">
        <v>45318</v>
      </c>
      <c r="Q2443" s="17">
        <v>1308</v>
      </c>
      <c r="AF2443" s="17">
        <v>15</v>
      </c>
      <c r="AG2443" s="17">
        <v>2</v>
      </c>
      <c r="AI2443" s="17" t="s">
        <v>20669</v>
      </c>
      <c r="AM2443" s="17" t="s">
        <v>2616</v>
      </c>
      <c r="AN2443" s="17" t="s">
        <v>21221</v>
      </c>
      <c r="AO2443" s="17">
        <v>3</v>
      </c>
      <c r="AP2443" s="17">
        <v>80</v>
      </c>
      <c r="AQ2443" s="17">
        <v>5</v>
      </c>
      <c r="AR2443" s="17" t="s">
        <v>20671</v>
      </c>
      <c r="AS2443" s="17" t="s">
        <v>21222</v>
      </c>
      <c r="CH2443" s="17" t="s">
        <v>3901</v>
      </c>
      <c r="CQ2443" s="17" t="s">
        <v>3901</v>
      </c>
      <c r="CU2443" s="17" t="s">
        <v>3901</v>
      </c>
      <c r="DN2443" s="17">
        <f>COUNTIF(AU2443:DM2443, "X")</f>
        <v>3</v>
      </c>
    </row>
    <row r="2444" spans="1:118" s="17" customFormat="1">
      <c r="A2444" s="17" t="s">
        <v>15945</v>
      </c>
      <c r="B2444" s="17">
        <v>55</v>
      </c>
      <c r="C2444" s="17">
        <v>139235</v>
      </c>
      <c r="D2444" s="17" t="s">
        <v>15946</v>
      </c>
      <c r="E2444" s="17" t="s">
        <v>6181</v>
      </c>
      <c r="F2444" s="17" t="s">
        <v>22</v>
      </c>
      <c r="H2444" s="309">
        <v>23940</v>
      </c>
      <c r="I2444" s="309">
        <v>38978</v>
      </c>
      <c r="J2444" s="17" t="s">
        <v>3888</v>
      </c>
      <c r="L2444" s="17" t="s">
        <v>15841</v>
      </c>
      <c r="N2444" s="17" t="s">
        <v>31</v>
      </c>
      <c r="O2444" s="17" t="s">
        <v>15</v>
      </c>
      <c r="P2444" s="17">
        <v>45373</v>
      </c>
      <c r="AC2444" s="17" t="s">
        <v>9895</v>
      </c>
      <c r="AD2444" s="17" t="s">
        <v>9896</v>
      </c>
      <c r="AF2444" s="17">
        <v>8</v>
      </c>
      <c r="AG2444" s="17">
        <v>2</v>
      </c>
      <c r="AM2444" s="17" t="s">
        <v>121</v>
      </c>
      <c r="AN2444" s="17" t="s">
        <v>15516</v>
      </c>
      <c r="AO2444" s="17">
        <v>3</v>
      </c>
      <c r="AP2444" s="17">
        <v>80</v>
      </c>
      <c r="AQ2444" s="17">
        <v>5</v>
      </c>
      <c r="AR2444" s="17" t="s">
        <v>9898</v>
      </c>
      <c r="AT2444" s="17" t="s">
        <v>15057</v>
      </c>
      <c r="BK2444" s="17" t="s">
        <v>3901</v>
      </c>
      <c r="BN2444" s="17" t="s">
        <v>3901</v>
      </c>
      <c r="BS2444" s="17" t="s">
        <v>3901</v>
      </c>
      <c r="BY2444" s="17" t="s">
        <v>3901</v>
      </c>
      <c r="CF2444" s="17" t="s">
        <v>3901</v>
      </c>
      <c r="CH2444" s="17" t="s">
        <v>3901</v>
      </c>
      <c r="CL2444" s="17" t="s">
        <v>3901</v>
      </c>
      <c r="CN2444" s="17" t="s">
        <v>3901</v>
      </c>
      <c r="CU2444" s="17" t="s">
        <v>3901</v>
      </c>
      <c r="CX2444" s="17" t="s">
        <v>3901</v>
      </c>
      <c r="DA2444" s="17" t="s">
        <v>3901</v>
      </c>
      <c r="DN2444" s="17">
        <f>COUNTIF(AU2444:DM2444, "X")</f>
        <v>11</v>
      </c>
    </row>
    <row r="2445" spans="1:118" s="17" customFormat="1">
      <c r="A2445" s="17" t="s">
        <v>22626</v>
      </c>
      <c r="B2445" s="17">
        <v>55</v>
      </c>
      <c r="C2445" s="17">
        <v>139243</v>
      </c>
      <c r="D2445" s="17" t="s">
        <v>22627</v>
      </c>
      <c r="E2445" s="17" t="s">
        <v>12357</v>
      </c>
      <c r="F2445" s="17" t="s">
        <v>235</v>
      </c>
      <c r="H2445" s="309">
        <v>26927</v>
      </c>
      <c r="I2445" s="309">
        <v>38992</v>
      </c>
      <c r="J2445" s="17" t="s">
        <v>3888</v>
      </c>
      <c r="L2445" s="17" t="s">
        <v>22628</v>
      </c>
      <c r="N2445" s="17" t="s">
        <v>126</v>
      </c>
      <c r="O2445" s="17" t="s">
        <v>15</v>
      </c>
      <c r="P2445" s="17">
        <v>45383</v>
      </c>
      <c r="AF2445" s="17">
        <v>8</v>
      </c>
      <c r="AG2445" s="17">
        <v>2</v>
      </c>
      <c r="AI2445" s="17" t="s">
        <v>20542</v>
      </c>
      <c r="AM2445" s="17" t="s">
        <v>133</v>
      </c>
      <c r="AN2445" s="17" t="s">
        <v>22584</v>
      </c>
      <c r="AO2445" s="17">
        <v>3</v>
      </c>
      <c r="AP2445" s="17">
        <v>80</v>
      </c>
      <c r="AQ2445" s="17">
        <v>5</v>
      </c>
      <c r="AR2445" s="17" t="s">
        <v>22585</v>
      </c>
      <c r="BD2445" s="17" t="s">
        <v>3901</v>
      </c>
      <c r="BS2445" s="17" t="s">
        <v>3901</v>
      </c>
      <c r="CC2445" s="17" t="s">
        <v>3901</v>
      </c>
      <c r="CH2445" s="17" t="s">
        <v>3901</v>
      </c>
      <c r="DN2445" s="17">
        <f>COUNTIF(AU2445:DM2445, "X")</f>
        <v>4</v>
      </c>
    </row>
    <row r="2446" spans="1:118" s="17" customFormat="1">
      <c r="A2446" s="523" t="s">
        <v>1688</v>
      </c>
      <c r="B2446" s="17">
        <v>55</v>
      </c>
      <c r="C2446" s="17">
        <v>139254</v>
      </c>
      <c r="D2446" s="17" t="s">
        <v>1689</v>
      </c>
      <c r="E2446" s="17" t="s">
        <v>705</v>
      </c>
      <c r="F2446" s="17" t="s">
        <v>99</v>
      </c>
      <c r="H2446" s="309">
        <v>21658</v>
      </c>
      <c r="I2446" s="309">
        <v>38987</v>
      </c>
      <c r="J2446" s="17" t="s">
        <v>3888</v>
      </c>
      <c r="L2446" s="17" t="s">
        <v>1690</v>
      </c>
      <c r="N2446" s="17" t="s">
        <v>31</v>
      </c>
      <c r="O2446" s="17" t="s">
        <v>15</v>
      </c>
      <c r="P2446" s="17">
        <v>45373</v>
      </c>
      <c r="AF2446" s="17">
        <v>15</v>
      </c>
      <c r="AG2446" s="17">
        <v>2</v>
      </c>
      <c r="AI2446" s="17" t="s">
        <v>10178</v>
      </c>
      <c r="AM2446" s="17" t="s">
        <v>180</v>
      </c>
      <c r="AN2446" s="17" t="s">
        <v>20012</v>
      </c>
      <c r="AO2446" s="17">
        <v>3</v>
      </c>
      <c r="AP2446" s="17">
        <v>80</v>
      </c>
      <c r="AQ2446" s="17">
        <v>5</v>
      </c>
      <c r="AR2446" s="17" t="s">
        <v>10180</v>
      </c>
      <c r="AV2446" s="17" t="s">
        <v>3901</v>
      </c>
      <c r="AZ2446" s="17" t="s">
        <v>3901</v>
      </c>
      <c r="BB2446" s="17" t="s">
        <v>3901</v>
      </c>
      <c r="BD2446" s="17" t="s">
        <v>3901</v>
      </c>
      <c r="BK2446" s="17" t="s">
        <v>3901</v>
      </c>
      <c r="BS2446" s="17" t="s">
        <v>3901</v>
      </c>
      <c r="CC2446" s="17" t="s">
        <v>3901</v>
      </c>
      <c r="CF2446" s="17" t="s">
        <v>3901</v>
      </c>
      <c r="CH2446" s="17" t="s">
        <v>3901</v>
      </c>
      <c r="CQ2446" s="17" t="s">
        <v>3901</v>
      </c>
      <c r="CR2446" s="17" t="s">
        <v>21</v>
      </c>
      <c r="CU2446" s="17" t="s">
        <v>3901</v>
      </c>
      <c r="DA2446" s="17" t="s">
        <v>3901</v>
      </c>
      <c r="DF2446" s="17" t="s">
        <v>3901</v>
      </c>
      <c r="DN2446" s="17">
        <f>COUNTIF(AU2446:DM2446, "X")</f>
        <v>13</v>
      </c>
    </row>
    <row r="2447" spans="1:118" s="17" customFormat="1">
      <c r="A2447" s="17" t="s">
        <v>8203</v>
      </c>
      <c r="B2447" s="17">
        <v>55</v>
      </c>
      <c r="C2447" s="17">
        <v>139260</v>
      </c>
      <c r="D2447" s="17" t="s">
        <v>215</v>
      </c>
      <c r="E2447" s="17" t="s">
        <v>6054</v>
      </c>
      <c r="F2447" s="17" t="s">
        <v>58</v>
      </c>
      <c r="H2447" s="309">
        <v>21461</v>
      </c>
      <c r="I2447" s="309">
        <v>38972</v>
      </c>
      <c r="J2447" s="17" t="s">
        <v>3888</v>
      </c>
      <c r="L2447" s="17" t="s">
        <v>8204</v>
      </c>
      <c r="N2447" s="17" t="s">
        <v>19</v>
      </c>
      <c r="O2447" s="17" t="s">
        <v>15</v>
      </c>
      <c r="P2447" s="17">
        <v>45356</v>
      </c>
      <c r="AC2447" s="17" t="s">
        <v>3890</v>
      </c>
      <c r="AD2447" s="17" t="s">
        <v>3891</v>
      </c>
      <c r="AF2447" s="17">
        <v>15</v>
      </c>
      <c r="AG2447" s="17">
        <v>2</v>
      </c>
      <c r="AM2447" s="17" t="s">
        <v>117</v>
      </c>
      <c r="AN2447" s="17" t="s">
        <v>7978</v>
      </c>
      <c r="AO2447" s="17">
        <v>3</v>
      </c>
      <c r="AP2447" s="17">
        <v>80</v>
      </c>
      <c r="AQ2447" s="17">
        <v>5</v>
      </c>
      <c r="AT2447" s="17" t="s">
        <v>7979</v>
      </c>
      <c r="BS2447" s="17" t="s">
        <v>3901</v>
      </c>
      <c r="DN2447" s="17">
        <f>COUNTIF(AU2447:DM2447, "X")</f>
        <v>1</v>
      </c>
    </row>
    <row r="2448" spans="1:118" s="17" customFormat="1">
      <c r="A2448" s="17" t="s">
        <v>7366</v>
      </c>
      <c r="B2448" s="17">
        <v>55</v>
      </c>
      <c r="C2448" s="17">
        <v>139275</v>
      </c>
      <c r="D2448" s="17" t="s">
        <v>236</v>
      </c>
      <c r="E2448" s="17" t="s">
        <v>352</v>
      </c>
      <c r="F2448" s="17" t="s">
        <v>249</v>
      </c>
      <c r="H2448" s="309">
        <v>30344</v>
      </c>
      <c r="I2448" s="309">
        <v>43283</v>
      </c>
      <c r="J2448" s="17" t="s">
        <v>3888</v>
      </c>
      <c r="L2448" s="17" t="s">
        <v>7367</v>
      </c>
      <c r="N2448" s="17" t="s">
        <v>19</v>
      </c>
      <c r="O2448" s="17" t="s">
        <v>15</v>
      </c>
      <c r="P2448" s="17">
        <v>45356</v>
      </c>
      <c r="AC2448" s="17" t="s">
        <v>3890</v>
      </c>
      <c r="AD2448" s="17" t="s">
        <v>3891</v>
      </c>
      <c r="AF2448" s="17">
        <v>8</v>
      </c>
      <c r="AG2448" s="17">
        <v>2</v>
      </c>
      <c r="AM2448" s="17" t="s">
        <v>2605</v>
      </c>
      <c r="AN2448" s="17" t="s">
        <v>7253</v>
      </c>
      <c r="AO2448" s="17">
        <v>3</v>
      </c>
      <c r="AP2448" s="17">
        <v>80</v>
      </c>
      <c r="AQ2448" s="17">
        <v>5</v>
      </c>
      <c r="AT2448" s="17" t="s">
        <v>6589</v>
      </c>
      <c r="DN2448" s="17">
        <f>COUNTIF(AU2448:DM2448, "X")</f>
        <v>0</v>
      </c>
    </row>
    <row r="2449" spans="1:118" s="17" customFormat="1">
      <c r="A2449" s="17" t="s">
        <v>20530</v>
      </c>
      <c r="B2449" s="17">
        <v>55</v>
      </c>
      <c r="C2449" s="17">
        <v>139277</v>
      </c>
      <c r="D2449" s="17" t="s">
        <v>8848</v>
      </c>
      <c r="E2449" s="17" t="s">
        <v>7019</v>
      </c>
      <c r="F2449" s="17" t="s">
        <v>58</v>
      </c>
      <c r="H2449" s="309">
        <v>26932</v>
      </c>
      <c r="I2449" s="309">
        <v>38982</v>
      </c>
      <c r="J2449" s="17" t="s">
        <v>3888</v>
      </c>
      <c r="L2449" s="17" t="s">
        <v>20531</v>
      </c>
      <c r="N2449" s="17" t="s">
        <v>14</v>
      </c>
      <c r="O2449" s="17" t="s">
        <v>15</v>
      </c>
      <c r="P2449" s="17">
        <v>45371</v>
      </c>
      <c r="AF2449" s="17">
        <v>8</v>
      </c>
      <c r="AG2449" s="17">
        <v>2</v>
      </c>
      <c r="AI2449" s="17" t="s">
        <v>10178</v>
      </c>
      <c r="AM2449" s="17" t="s">
        <v>94</v>
      </c>
      <c r="AN2449" s="17" t="s">
        <v>20471</v>
      </c>
      <c r="AO2449" s="17">
        <v>3</v>
      </c>
      <c r="AP2449" s="17">
        <v>80</v>
      </c>
      <c r="AQ2449" s="17">
        <v>5</v>
      </c>
      <c r="AR2449" s="17" t="s">
        <v>10180</v>
      </c>
      <c r="CC2449" s="17" t="s">
        <v>3901</v>
      </c>
      <c r="CH2449" s="17" t="s">
        <v>3901</v>
      </c>
      <c r="CU2449" s="17" t="s">
        <v>3901</v>
      </c>
      <c r="DN2449" s="17">
        <f>COUNTIF(AU2449:DM2449, "X")</f>
        <v>3</v>
      </c>
    </row>
    <row r="2450" spans="1:118" s="17" customFormat="1">
      <c r="A2450" s="17" t="s">
        <v>5963</v>
      </c>
      <c r="B2450" s="17">
        <v>55</v>
      </c>
      <c r="C2450" s="17">
        <v>139278</v>
      </c>
      <c r="D2450" s="17" t="s">
        <v>5964</v>
      </c>
      <c r="E2450" s="17" t="s">
        <v>155</v>
      </c>
      <c r="F2450" s="17" t="s">
        <v>21</v>
      </c>
      <c r="H2450" s="309">
        <v>31274</v>
      </c>
      <c r="I2450" s="309">
        <v>38982</v>
      </c>
      <c r="J2450" s="17" t="s">
        <v>3888</v>
      </c>
      <c r="L2450" s="17" t="s">
        <v>5965</v>
      </c>
      <c r="N2450" s="17" t="s">
        <v>19</v>
      </c>
      <c r="O2450" s="17" t="s">
        <v>15</v>
      </c>
      <c r="P2450" s="17">
        <v>45356</v>
      </c>
      <c r="AC2450" s="17" t="s">
        <v>3890</v>
      </c>
      <c r="AD2450" s="17" t="s">
        <v>3891</v>
      </c>
      <c r="AF2450" s="17">
        <v>8</v>
      </c>
      <c r="AG2450" s="17">
        <v>2</v>
      </c>
      <c r="AM2450" s="17" t="s">
        <v>2604</v>
      </c>
      <c r="AN2450" s="17" t="s">
        <v>5966</v>
      </c>
      <c r="AO2450" s="17">
        <v>3</v>
      </c>
      <c r="AP2450" s="17">
        <v>80</v>
      </c>
      <c r="AQ2450" s="17">
        <v>5</v>
      </c>
      <c r="AT2450" s="17" t="s">
        <v>5516</v>
      </c>
      <c r="CH2450" s="17" t="s">
        <v>3901</v>
      </c>
      <c r="CQ2450" s="17" t="s">
        <v>3901</v>
      </c>
      <c r="CR2450" s="17" t="s">
        <v>30</v>
      </c>
      <c r="CU2450" s="17" t="s">
        <v>3901</v>
      </c>
      <c r="DA2450" s="17" t="s">
        <v>3901</v>
      </c>
      <c r="DN2450" s="17">
        <f>COUNTIF(AU2450:DM2450, "X")</f>
        <v>4</v>
      </c>
    </row>
    <row r="2451" spans="1:118" s="17" customFormat="1">
      <c r="A2451" s="17" t="s">
        <v>23191</v>
      </c>
      <c r="B2451" s="17">
        <v>55</v>
      </c>
      <c r="C2451" s="17">
        <v>139310</v>
      </c>
      <c r="D2451" s="17" t="s">
        <v>483</v>
      </c>
      <c r="E2451" s="17" t="s">
        <v>23192</v>
      </c>
      <c r="F2451" s="17" t="s">
        <v>56</v>
      </c>
      <c r="H2451" s="309">
        <v>32176</v>
      </c>
      <c r="I2451" s="309">
        <v>38973</v>
      </c>
      <c r="J2451" s="17" t="s">
        <v>3888</v>
      </c>
      <c r="L2451" s="17" t="s">
        <v>23138</v>
      </c>
      <c r="M2451" s="17" t="s">
        <v>23193</v>
      </c>
      <c r="N2451" s="17" t="s">
        <v>89</v>
      </c>
      <c r="O2451" s="17" t="s">
        <v>15</v>
      </c>
      <c r="P2451" s="17">
        <v>45339</v>
      </c>
      <c r="Q2451" s="17">
        <v>9769</v>
      </c>
      <c r="AF2451" s="17">
        <v>8</v>
      </c>
      <c r="AG2451" s="17">
        <v>2</v>
      </c>
      <c r="AI2451" s="17" t="s">
        <v>20542</v>
      </c>
      <c r="AM2451" s="17" t="s">
        <v>90</v>
      </c>
      <c r="AN2451" s="17" t="s">
        <v>23025</v>
      </c>
      <c r="AO2451" s="17">
        <v>3</v>
      </c>
      <c r="AP2451" s="17">
        <v>80</v>
      </c>
      <c r="AQ2451" s="17">
        <v>5</v>
      </c>
      <c r="AR2451" s="17" t="s">
        <v>22585</v>
      </c>
      <c r="BS2451" s="17" t="s">
        <v>3901</v>
      </c>
      <c r="CH2451" s="17" t="s">
        <v>3901</v>
      </c>
      <c r="CQ2451" s="17" t="s">
        <v>3901</v>
      </c>
      <c r="CR2451" s="17" t="s">
        <v>21</v>
      </c>
      <c r="CU2451" s="17" t="s">
        <v>3901</v>
      </c>
      <c r="DN2451" s="17">
        <f>COUNTIF(AU2451:DM2451, "X")</f>
        <v>4</v>
      </c>
    </row>
    <row r="2452" spans="1:118" s="17" customFormat="1">
      <c r="A2452" s="17" t="s">
        <v>9278</v>
      </c>
      <c r="B2452" s="17">
        <v>55</v>
      </c>
      <c r="C2452" s="17">
        <v>139319</v>
      </c>
      <c r="D2452" s="17" t="s">
        <v>215</v>
      </c>
      <c r="E2452" s="17" t="s">
        <v>301</v>
      </c>
      <c r="F2452" s="17" t="s">
        <v>373</v>
      </c>
      <c r="H2452" s="309">
        <v>28731</v>
      </c>
      <c r="I2452" s="309">
        <v>38972</v>
      </c>
      <c r="J2452" s="17" t="s">
        <v>3888</v>
      </c>
      <c r="L2452" s="17" t="s">
        <v>9279</v>
      </c>
      <c r="N2452" s="17" t="s">
        <v>19</v>
      </c>
      <c r="O2452" s="17" t="s">
        <v>15</v>
      </c>
      <c r="P2452" s="17">
        <v>45356</v>
      </c>
      <c r="AC2452" s="17" t="s">
        <v>3890</v>
      </c>
      <c r="AD2452" s="17" t="s">
        <v>3891</v>
      </c>
      <c r="AF2452" s="17">
        <v>15</v>
      </c>
      <c r="AG2452" s="17">
        <v>2</v>
      </c>
      <c r="AM2452" s="17" t="s">
        <v>29</v>
      </c>
      <c r="AN2452" s="17" t="s">
        <v>9081</v>
      </c>
      <c r="AO2452" s="17">
        <v>3</v>
      </c>
      <c r="AP2452" s="17">
        <v>80</v>
      </c>
      <c r="AQ2452" s="17">
        <v>5</v>
      </c>
      <c r="AT2452" s="17" t="s">
        <v>9082</v>
      </c>
      <c r="BS2452" s="17" t="s">
        <v>3901</v>
      </c>
      <c r="CC2452" s="17" t="s">
        <v>3901</v>
      </c>
      <c r="CU2452" s="17" t="s">
        <v>3901</v>
      </c>
      <c r="DN2452" s="17">
        <f>COUNTIF(AU2452:DM2452, "X")</f>
        <v>3</v>
      </c>
    </row>
    <row r="2453" spans="1:118" s="17" customFormat="1">
      <c r="A2453" s="17" t="s">
        <v>24127</v>
      </c>
      <c r="B2453" s="17">
        <v>55</v>
      </c>
      <c r="C2453" s="17">
        <v>139331</v>
      </c>
      <c r="D2453" s="17" t="s">
        <v>215</v>
      </c>
      <c r="E2453" s="17" t="s">
        <v>741</v>
      </c>
      <c r="F2453" s="17" t="s">
        <v>63</v>
      </c>
      <c r="H2453" s="309">
        <v>26911</v>
      </c>
      <c r="I2453" s="309">
        <v>38983</v>
      </c>
      <c r="J2453" s="17" t="s">
        <v>3888</v>
      </c>
      <c r="L2453" s="17" t="s">
        <v>24128</v>
      </c>
      <c r="N2453" s="17" t="s">
        <v>126</v>
      </c>
      <c r="O2453" s="17" t="s">
        <v>15</v>
      </c>
      <c r="P2453" s="17">
        <v>45383</v>
      </c>
      <c r="AF2453" s="17">
        <v>8</v>
      </c>
      <c r="AG2453" s="17">
        <v>2</v>
      </c>
      <c r="AI2453" s="17" t="s">
        <v>20542</v>
      </c>
      <c r="AM2453" s="17" t="s">
        <v>127</v>
      </c>
      <c r="AN2453" s="17" t="s">
        <v>23839</v>
      </c>
      <c r="AO2453" s="17">
        <v>3</v>
      </c>
      <c r="AP2453" s="17">
        <v>80</v>
      </c>
      <c r="AQ2453" s="17">
        <v>5</v>
      </c>
      <c r="AR2453" s="17" t="s">
        <v>22585</v>
      </c>
      <c r="AS2453" s="17" t="s">
        <v>23503</v>
      </c>
      <c r="BN2453" s="17" t="s">
        <v>3901</v>
      </c>
      <c r="BQ2453" s="17" t="s">
        <v>21</v>
      </c>
      <c r="BS2453" s="17" t="s">
        <v>3901</v>
      </c>
      <c r="BY2453" s="17" t="s">
        <v>3901</v>
      </c>
      <c r="DN2453" s="17">
        <f>COUNTIF(AU2453:DM2453, "X")</f>
        <v>3</v>
      </c>
    </row>
    <row r="2454" spans="1:118" s="17" customFormat="1">
      <c r="A2454" s="17" t="s">
        <v>5245</v>
      </c>
      <c r="B2454" s="17">
        <v>55</v>
      </c>
      <c r="C2454" s="17">
        <v>139338</v>
      </c>
      <c r="D2454" s="17" t="s">
        <v>5246</v>
      </c>
      <c r="E2454" s="17" t="s">
        <v>523</v>
      </c>
      <c r="F2454" s="17" t="s">
        <v>118</v>
      </c>
      <c r="H2454" s="309">
        <v>32331</v>
      </c>
      <c r="I2454" s="309">
        <v>38974</v>
      </c>
      <c r="J2454" s="17" t="s">
        <v>3888</v>
      </c>
      <c r="L2454" s="17" t="s">
        <v>5247</v>
      </c>
      <c r="N2454" s="17" t="s">
        <v>19</v>
      </c>
      <c r="O2454" s="17" t="s">
        <v>15</v>
      </c>
      <c r="P2454" s="17">
        <v>45356</v>
      </c>
      <c r="Q2454" s="17">
        <v>3639</v>
      </c>
      <c r="AC2454" s="17" t="s">
        <v>3890</v>
      </c>
      <c r="AD2454" s="17" t="s">
        <v>3891</v>
      </c>
      <c r="AF2454" s="17">
        <v>8</v>
      </c>
      <c r="AG2454" s="17">
        <v>2</v>
      </c>
      <c r="AM2454" s="17" t="s">
        <v>2603</v>
      </c>
      <c r="AN2454" s="17" t="s">
        <v>5023</v>
      </c>
      <c r="AO2454" s="17">
        <v>3</v>
      </c>
      <c r="AP2454" s="17">
        <v>80</v>
      </c>
      <c r="AQ2454" s="17">
        <v>5</v>
      </c>
      <c r="AT2454" s="17" t="s">
        <v>3893</v>
      </c>
      <c r="BK2454" s="17" t="s">
        <v>3901</v>
      </c>
      <c r="BN2454" s="17" t="s">
        <v>3901</v>
      </c>
      <c r="BQ2454" s="17" t="s">
        <v>30</v>
      </c>
      <c r="BS2454" s="17" t="s">
        <v>3901</v>
      </c>
      <c r="BY2454" s="17" t="s">
        <v>3901</v>
      </c>
      <c r="CC2454" s="17" t="s">
        <v>3901</v>
      </c>
      <c r="CD2454" s="17" t="s">
        <v>3901</v>
      </c>
      <c r="CF2454" s="17" t="s">
        <v>3901</v>
      </c>
      <c r="CH2454" s="17" t="s">
        <v>3901</v>
      </c>
      <c r="CN2454" s="17" t="s">
        <v>3901</v>
      </c>
      <c r="CR2454" s="17" t="s">
        <v>21</v>
      </c>
      <c r="CU2454" s="17" t="s">
        <v>3901</v>
      </c>
      <c r="DN2454" s="17">
        <f>COUNTIF(AU2454:DM2454, "X")</f>
        <v>10</v>
      </c>
    </row>
    <row r="2455" spans="1:118" s="17" customFormat="1">
      <c r="A2455" s="17" t="s">
        <v>16956</v>
      </c>
      <c r="B2455" s="17">
        <v>55</v>
      </c>
      <c r="C2455" s="17">
        <v>139341</v>
      </c>
      <c r="D2455" s="17" t="s">
        <v>4218</v>
      </c>
      <c r="E2455" s="17" t="s">
        <v>602</v>
      </c>
      <c r="F2455" s="17" t="s">
        <v>48</v>
      </c>
      <c r="H2455" s="309">
        <v>32387</v>
      </c>
      <c r="I2455" s="309">
        <v>38974</v>
      </c>
      <c r="J2455" s="17" t="s">
        <v>3888</v>
      </c>
      <c r="L2455" s="17" t="s">
        <v>16957</v>
      </c>
      <c r="N2455" s="17" t="s">
        <v>31</v>
      </c>
      <c r="O2455" s="17" t="s">
        <v>15</v>
      </c>
      <c r="P2455" s="17">
        <v>45373</v>
      </c>
      <c r="Q2455" s="17">
        <v>4101</v>
      </c>
      <c r="AC2455" s="17" t="s">
        <v>9895</v>
      </c>
      <c r="AD2455" s="17" t="s">
        <v>9896</v>
      </c>
      <c r="AF2455" s="17">
        <v>8</v>
      </c>
      <c r="AG2455" s="17">
        <v>2</v>
      </c>
      <c r="AM2455" s="17" t="s">
        <v>220</v>
      </c>
      <c r="AN2455" s="17" t="s">
        <v>16782</v>
      </c>
      <c r="AO2455" s="17">
        <v>3</v>
      </c>
      <c r="AP2455" s="17">
        <v>80</v>
      </c>
      <c r="AQ2455" s="17">
        <v>5</v>
      </c>
      <c r="AR2455" s="17" t="s">
        <v>9898</v>
      </c>
      <c r="AT2455" s="17" t="s">
        <v>9899</v>
      </c>
      <c r="BK2455" s="17" t="s">
        <v>3901</v>
      </c>
      <c r="BS2455" s="17" t="s">
        <v>3901</v>
      </c>
      <c r="DN2455" s="17">
        <f>COUNTIF(AU2455:DM2455, "X")</f>
        <v>2</v>
      </c>
    </row>
    <row r="2456" spans="1:118" s="17" customFormat="1">
      <c r="A2456" s="17" t="s">
        <v>11991</v>
      </c>
      <c r="B2456" s="17">
        <v>55</v>
      </c>
      <c r="C2456" s="17">
        <v>139349</v>
      </c>
      <c r="D2456" s="17" t="s">
        <v>5568</v>
      </c>
      <c r="E2456" s="17" t="s">
        <v>389</v>
      </c>
      <c r="F2456" s="17" t="s">
        <v>22</v>
      </c>
      <c r="H2456" s="309">
        <v>32394</v>
      </c>
      <c r="I2456" s="309">
        <v>38976</v>
      </c>
      <c r="J2456" s="17" t="s">
        <v>3888</v>
      </c>
      <c r="L2456" s="17" t="s">
        <v>11938</v>
      </c>
      <c r="M2456" s="17" t="s">
        <v>387</v>
      </c>
      <c r="N2456" s="17" t="s">
        <v>31</v>
      </c>
      <c r="O2456" s="17" t="s">
        <v>15</v>
      </c>
      <c r="P2456" s="17">
        <v>45373</v>
      </c>
      <c r="Q2456" s="17">
        <v>1682</v>
      </c>
      <c r="AC2456" s="17" t="s">
        <v>9895</v>
      </c>
      <c r="AD2456" s="17" t="s">
        <v>9896</v>
      </c>
      <c r="AF2456" s="17">
        <v>8</v>
      </c>
      <c r="AG2456" s="17">
        <v>2</v>
      </c>
      <c r="AM2456" s="17" t="s">
        <v>227</v>
      </c>
      <c r="AN2456" s="17" t="s">
        <v>11928</v>
      </c>
      <c r="AO2456" s="17">
        <v>3</v>
      </c>
      <c r="AP2456" s="17">
        <v>80</v>
      </c>
      <c r="AQ2456" s="17">
        <v>5</v>
      </c>
      <c r="AR2456" s="17" t="s">
        <v>9898</v>
      </c>
      <c r="AT2456" s="17" t="s">
        <v>11929</v>
      </c>
      <c r="CR2456" s="17" t="s">
        <v>30</v>
      </c>
      <c r="DA2456" s="17" t="s">
        <v>3901</v>
      </c>
      <c r="DN2456" s="17">
        <f>COUNTIF(AU2456:DM2456, "X")</f>
        <v>1</v>
      </c>
    </row>
    <row r="2457" spans="1:118" s="17" customFormat="1">
      <c r="A2457" s="17" t="s">
        <v>8752</v>
      </c>
      <c r="B2457" s="17">
        <v>55</v>
      </c>
      <c r="C2457" s="17">
        <v>139387</v>
      </c>
      <c r="D2457" s="17" t="s">
        <v>8753</v>
      </c>
      <c r="E2457" s="17" t="s">
        <v>360</v>
      </c>
      <c r="F2457" s="17" t="s">
        <v>30</v>
      </c>
      <c r="H2457" s="309">
        <v>22362</v>
      </c>
      <c r="I2457" s="309">
        <v>42654</v>
      </c>
      <c r="J2457" s="17" t="s">
        <v>3888</v>
      </c>
      <c r="L2457" s="17" t="s">
        <v>8754</v>
      </c>
      <c r="N2457" s="17" t="s">
        <v>19</v>
      </c>
      <c r="O2457" s="17" t="s">
        <v>15</v>
      </c>
      <c r="P2457" s="17">
        <v>45356</v>
      </c>
      <c r="AC2457" s="17" t="s">
        <v>3890</v>
      </c>
      <c r="AD2457" s="17" t="s">
        <v>3891</v>
      </c>
      <c r="AF2457" s="17">
        <v>8</v>
      </c>
      <c r="AG2457" s="17">
        <v>2</v>
      </c>
      <c r="AM2457" s="17" t="s">
        <v>2608</v>
      </c>
      <c r="AN2457" s="17" t="s">
        <v>8704</v>
      </c>
      <c r="AO2457" s="17">
        <v>3</v>
      </c>
      <c r="AP2457" s="17">
        <v>80</v>
      </c>
      <c r="AQ2457" s="17">
        <v>5</v>
      </c>
      <c r="AT2457" s="17" t="s">
        <v>7979</v>
      </c>
      <c r="CU2457" s="17" t="s">
        <v>3901</v>
      </c>
      <c r="DN2457" s="17">
        <f>COUNTIF(AU2457:DM2457, "X")</f>
        <v>1</v>
      </c>
    </row>
    <row r="2458" spans="1:118" s="17" customFormat="1">
      <c r="A2458" s="17" t="s">
        <v>24147</v>
      </c>
      <c r="B2458" s="17">
        <v>55</v>
      </c>
      <c r="C2458" s="17">
        <v>124340</v>
      </c>
      <c r="D2458" s="17" t="s">
        <v>5611</v>
      </c>
      <c r="E2458" s="17" t="s">
        <v>426</v>
      </c>
      <c r="F2458" s="17" t="s">
        <v>65</v>
      </c>
      <c r="H2458" s="309">
        <v>30142</v>
      </c>
      <c r="I2458" s="309">
        <v>39000</v>
      </c>
      <c r="J2458" s="17" t="s">
        <v>3888</v>
      </c>
      <c r="L2458" s="17" t="s">
        <v>24148</v>
      </c>
      <c r="N2458" s="17" t="s">
        <v>126</v>
      </c>
      <c r="O2458" s="17" t="s">
        <v>15</v>
      </c>
      <c r="P2458" s="17">
        <v>45383</v>
      </c>
      <c r="AF2458" s="17">
        <v>8</v>
      </c>
      <c r="AG2458" s="17">
        <v>2</v>
      </c>
      <c r="AI2458" s="17" t="s">
        <v>20542</v>
      </c>
      <c r="AM2458" s="17" t="s">
        <v>239</v>
      </c>
      <c r="AN2458" s="17" t="s">
        <v>24146</v>
      </c>
      <c r="AO2458" s="17">
        <v>3</v>
      </c>
      <c r="AP2458" s="17">
        <v>80</v>
      </c>
      <c r="AQ2458" s="17">
        <v>5</v>
      </c>
      <c r="AR2458" s="17" t="s">
        <v>22585</v>
      </c>
      <c r="AS2458" s="17" t="s">
        <v>23503</v>
      </c>
      <c r="BB2458" s="17" t="s">
        <v>3901</v>
      </c>
      <c r="BD2458" s="17" t="s">
        <v>3901</v>
      </c>
      <c r="BK2458" s="17" t="s">
        <v>3901</v>
      </c>
      <c r="BQ2458" s="17" t="s">
        <v>30</v>
      </c>
      <c r="BS2458" s="17" t="s">
        <v>3901</v>
      </c>
      <c r="CC2458" s="17" t="s">
        <v>3901</v>
      </c>
      <c r="CF2458" s="17" t="s">
        <v>3901</v>
      </c>
      <c r="CH2458" s="17" t="s">
        <v>3901</v>
      </c>
      <c r="CQ2458" s="17" t="s">
        <v>3901</v>
      </c>
      <c r="CR2458" s="17" t="s">
        <v>30</v>
      </c>
      <c r="CU2458" s="17" t="s">
        <v>3901</v>
      </c>
      <c r="CX2458" s="17" t="s">
        <v>3901</v>
      </c>
      <c r="CY2458" s="17" t="s">
        <v>154</v>
      </c>
      <c r="DN2458" s="17">
        <f>COUNTIF(AU2458:DM2458, "X")</f>
        <v>10</v>
      </c>
    </row>
    <row r="2459" spans="1:118" s="17" customFormat="1">
      <c r="A2459" s="17" t="s">
        <v>14202</v>
      </c>
      <c r="B2459" s="17">
        <v>55</v>
      </c>
      <c r="C2459" s="17">
        <v>139440</v>
      </c>
      <c r="D2459" s="17" t="s">
        <v>493</v>
      </c>
      <c r="E2459" s="17" t="s">
        <v>412</v>
      </c>
      <c r="F2459" s="17" t="s">
        <v>56</v>
      </c>
      <c r="H2459" s="309">
        <v>25465</v>
      </c>
      <c r="I2459" s="309">
        <v>38973</v>
      </c>
      <c r="J2459" s="17" t="s">
        <v>3888</v>
      </c>
      <c r="L2459" s="17" t="s">
        <v>14203</v>
      </c>
      <c r="N2459" s="17" t="s">
        <v>31</v>
      </c>
      <c r="O2459" s="17" t="s">
        <v>15</v>
      </c>
      <c r="P2459" s="17">
        <v>45373</v>
      </c>
      <c r="AC2459" s="17" t="s">
        <v>9895</v>
      </c>
      <c r="AD2459" s="17" t="s">
        <v>9896</v>
      </c>
      <c r="AF2459" s="17">
        <v>8</v>
      </c>
      <c r="AG2459" s="17">
        <v>2</v>
      </c>
      <c r="AM2459" s="17" t="s">
        <v>157</v>
      </c>
      <c r="AN2459" s="17" t="s">
        <v>14151</v>
      </c>
      <c r="AO2459" s="17">
        <v>3</v>
      </c>
      <c r="AP2459" s="17">
        <v>80</v>
      </c>
      <c r="AQ2459" s="17">
        <v>5</v>
      </c>
      <c r="AR2459" s="17" t="s">
        <v>9898</v>
      </c>
      <c r="AT2459" s="17" t="s">
        <v>14152</v>
      </c>
      <c r="DN2459" s="17">
        <f>COUNTIF(AU2459:DM2459, "X")</f>
        <v>0</v>
      </c>
    </row>
    <row r="2460" spans="1:118" s="17" customFormat="1">
      <c r="A2460" s="17" t="s">
        <v>15202</v>
      </c>
      <c r="B2460" s="17">
        <v>55</v>
      </c>
      <c r="C2460" s="17">
        <v>139443</v>
      </c>
      <c r="D2460" s="17" t="s">
        <v>15203</v>
      </c>
      <c r="E2460" s="17" t="s">
        <v>333</v>
      </c>
      <c r="F2460" s="17" t="s">
        <v>150</v>
      </c>
      <c r="H2460" s="309">
        <v>32363</v>
      </c>
      <c r="I2460" s="309">
        <v>38974</v>
      </c>
      <c r="J2460" s="17" t="s">
        <v>3888</v>
      </c>
      <c r="L2460" s="17" t="s">
        <v>15204</v>
      </c>
      <c r="N2460" s="17" t="s">
        <v>31</v>
      </c>
      <c r="O2460" s="17" t="s">
        <v>15</v>
      </c>
      <c r="P2460" s="17">
        <v>45373</v>
      </c>
      <c r="AC2460" s="17" t="s">
        <v>9895</v>
      </c>
      <c r="AD2460" s="17" t="s">
        <v>9896</v>
      </c>
      <c r="AF2460" s="17">
        <v>8</v>
      </c>
      <c r="AG2460" s="17">
        <v>2</v>
      </c>
      <c r="AM2460" s="17" t="s">
        <v>62</v>
      </c>
      <c r="AN2460" s="17" t="s">
        <v>15056</v>
      </c>
      <c r="AO2460" s="17">
        <v>3</v>
      </c>
      <c r="AP2460" s="17">
        <v>80</v>
      </c>
      <c r="AQ2460" s="17">
        <v>5</v>
      </c>
      <c r="AR2460" s="17" t="s">
        <v>9898</v>
      </c>
      <c r="AT2460" s="17" t="s">
        <v>15057</v>
      </c>
      <c r="BN2460" s="17" t="s">
        <v>3901</v>
      </c>
      <c r="BS2460" s="17" t="s">
        <v>3901</v>
      </c>
      <c r="DN2460" s="17">
        <f>COUNTIF(AU2460:DM2460, "X")</f>
        <v>2</v>
      </c>
    </row>
    <row r="2461" spans="1:118" s="17" customFormat="1">
      <c r="A2461" s="17" t="s">
        <v>19660</v>
      </c>
      <c r="B2461" s="17">
        <v>55</v>
      </c>
      <c r="C2461" s="17">
        <v>139469</v>
      </c>
      <c r="D2461" s="17" t="s">
        <v>19661</v>
      </c>
      <c r="E2461" s="17" t="s">
        <v>254</v>
      </c>
      <c r="F2461" s="17" t="s">
        <v>75</v>
      </c>
      <c r="H2461" s="309">
        <v>32215</v>
      </c>
      <c r="I2461" s="309">
        <v>38967</v>
      </c>
      <c r="J2461" s="17" t="s">
        <v>3888</v>
      </c>
      <c r="L2461" s="17" t="s">
        <v>19662</v>
      </c>
      <c r="N2461" s="17" t="s">
        <v>163</v>
      </c>
      <c r="O2461" s="17" t="s">
        <v>15</v>
      </c>
      <c r="P2461" s="17">
        <v>45312</v>
      </c>
      <c r="T2461" s="17" t="s">
        <v>19663</v>
      </c>
      <c r="V2461" s="17" t="s">
        <v>163</v>
      </c>
      <c r="W2461" s="17" t="s">
        <v>15</v>
      </c>
      <c r="X2461" s="17">
        <v>45312</v>
      </c>
      <c r="AF2461" s="17">
        <v>15</v>
      </c>
      <c r="AG2461" s="17">
        <v>2</v>
      </c>
      <c r="AH2461" s="17" t="s">
        <v>11926</v>
      </c>
      <c r="AK2461" s="17" t="s">
        <v>11927</v>
      </c>
      <c r="AM2461" s="17" t="s">
        <v>2615</v>
      </c>
      <c r="AN2461" s="17" t="s">
        <v>19445</v>
      </c>
      <c r="AO2461" s="17">
        <v>3</v>
      </c>
      <c r="AP2461" s="17">
        <v>80</v>
      </c>
      <c r="AQ2461" s="17">
        <v>5</v>
      </c>
      <c r="AR2461" s="17" t="s">
        <v>19446</v>
      </c>
      <c r="AS2461" s="17" t="s">
        <v>19447</v>
      </c>
      <c r="DN2461" s="17">
        <f>COUNTIF(AU2461:DM2461, "X")</f>
        <v>0</v>
      </c>
    </row>
    <row r="2462" spans="1:118" s="17" customFormat="1">
      <c r="A2462" s="17" t="s">
        <v>16759</v>
      </c>
      <c r="B2462" s="17">
        <v>55</v>
      </c>
      <c r="C2462" s="17">
        <v>139513</v>
      </c>
      <c r="D2462" s="17" t="s">
        <v>16760</v>
      </c>
      <c r="E2462" s="17" t="s">
        <v>356</v>
      </c>
      <c r="F2462" s="17" t="s">
        <v>588</v>
      </c>
      <c r="H2462" s="309">
        <v>28876</v>
      </c>
      <c r="I2462" s="309">
        <v>43851</v>
      </c>
      <c r="J2462" s="17" t="s">
        <v>3888</v>
      </c>
      <c r="L2462" s="17" t="s">
        <v>16761</v>
      </c>
      <c r="N2462" s="17" t="s">
        <v>31</v>
      </c>
      <c r="O2462" s="17" t="s">
        <v>15</v>
      </c>
      <c r="P2462" s="17">
        <v>45373</v>
      </c>
      <c r="AC2462" s="17" t="s">
        <v>9895</v>
      </c>
      <c r="AD2462" s="17" t="s">
        <v>9896</v>
      </c>
      <c r="AF2462" s="17">
        <v>15</v>
      </c>
      <c r="AG2462" s="17">
        <v>2</v>
      </c>
      <c r="AM2462" s="17" t="s">
        <v>124</v>
      </c>
      <c r="AN2462" s="17" t="s">
        <v>16646</v>
      </c>
      <c r="AO2462" s="17">
        <v>3</v>
      </c>
      <c r="AP2462" s="17">
        <v>80</v>
      </c>
      <c r="AQ2462" s="17">
        <v>5</v>
      </c>
      <c r="AR2462" s="17" t="s">
        <v>9898</v>
      </c>
      <c r="AT2462" s="17" t="s">
        <v>9899</v>
      </c>
      <c r="BQ2462" s="17" t="s">
        <v>30</v>
      </c>
      <c r="BS2462" s="17" t="s">
        <v>3901</v>
      </c>
      <c r="DN2462" s="17">
        <f>COUNTIF(AU2462:DM2462, "X")</f>
        <v>1</v>
      </c>
    </row>
    <row r="2463" spans="1:118" s="17" customFormat="1">
      <c r="A2463" s="17" t="s">
        <v>5313</v>
      </c>
      <c r="B2463" s="17">
        <v>55</v>
      </c>
      <c r="C2463" s="17">
        <v>139542</v>
      </c>
      <c r="D2463" s="17" t="s">
        <v>5314</v>
      </c>
      <c r="E2463" s="17" t="s">
        <v>5315</v>
      </c>
      <c r="F2463" s="17" t="s">
        <v>56</v>
      </c>
      <c r="H2463" s="309">
        <v>31865</v>
      </c>
      <c r="I2463" s="309">
        <v>38994</v>
      </c>
      <c r="J2463" s="17" t="s">
        <v>3888</v>
      </c>
      <c r="L2463" s="17" t="s">
        <v>5123</v>
      </c>
      <c r="N2463" s="17" t="s">
        <v>19</v>
      </c>
      <c r="O2463" s="17" t="s">
        <v>15</v>
      </c>
      <c r="P2463" s="17">
        <v>45356</v>
      </c>
      <c r="AC2463" s="17" t="s">
        <v>3890</v>
      </c>
      <c r="AD2463" s="17" t="s">
        <v>3891</v>
      </c>
      <c r="AF2463" s="17">
        <v>8</v>
      </c>
      <c r="AG2463" s="17">
        <v>2</v>
      </c>
      <c r="AM2463" s="17" t="s">
        <v>2603</v>
      </c>
      <c r="AN2463" s="17" t="s">
        <v>5023</v>
      </c>
      <c r="AO2463" s="17">
        <v>3</v>
      </c>
      <c r="AP2463" s="17">
        <v>80</v>
      </c>
      <c r="AQ2463" s="17">
        <v>5</v>
      </c>
      <c r="AT2463" s="17" t="s">
        <v>3893</v>
      </c>
      <c r="BQ2463" s="17" t="s">
        <v>21</v>
      </c>
      <c r="BS2463" s="17" t="s">
        <v>3901</v>
      </c>
      <c r="DN2463" s="17">
        <f>COUNTIF(AU2463:DM2463, "X")</f>
        <v>1</v>
      </c>
    </row>
    <row r="2464" spans="1:118" s="17" customFormat="1">
      <c r="A2464" s="17" t="s">
        <v>13178</v>
      </c>
      <c r="B2464" s="17">
        <v>55</v>
      </c>
      <c r="C2464" s="17">
        <v>139559</v>
      </c>
      <c r="D2464" s="17" t="s">
        <v>13179</v>
      </c>
      <c r="E2464" s="17" t="s">
        <v>147</v>
      </c>
      <c r="F2464" s="17" t="s">
        <v>30</v>
      </c>
      <c r="H2464" s="309">
        <v>14086</v>
      </c>
      <c r="I2464" s="309">
        <v>38946</v>
      </c>
      <c r="J2464" s="17" t="s">
        <v>3888</v>
      </c>
      <c r="L2464" s="17" t="s">
        <v>13180</v>
      </c>
      <c r="N2464" s="17" t="s">
        <v>31</v>
      </c>
      <c r="O2464" s="17" t="s">
        <v>15</v>
      </c>
      <c r="P2464" s="17">
        <v>45373</v>
      </c>
      <c r="AC2464" s="17" t="s">
        <v>9895</v>
      </c>
      <c r="AD2464" s="17" t="s">
        <v>9896</v>
      </c>
      <c r="AF2464" s="17">
        <v>8</v>
      </c>
      <c r="AG2464" s="17">
        <v>2</v>
      </c>
      <c r="AM2464" s="17" t="s">
        <v>59</v>
      </c>
      <c r="AN2464" s="17" t="s">
        <v>12989</v>
      </c>
      <c r="AO2464" s="17">
        <v>3</v>
      </c>
      <c r="AP2464" s="17">
        <v>80</v>
      </c>
      <c r="AQ2464" s="17">
        <v>5</v>
      </c>
      <c r="AR2464" s="17" t="s">
        <v>9898</v>
      </c>
      <c r="AT2464" s="17" t="s">
        <v>12990</v>
      </c>
      <c r="BK2464" s="17" t="s">
        <v>3901</v>
      </c>
      <c r="BN2464" s="17" t="s">
        <v>3901</v>
      </c>
      <c r="BS2464" s="17" t="s">
        <v>3901</v>
      </c>
      <c r="CC2464" s="17" t="s">
        <v>3901</v>
      </c>
      <c r="CF2464" s="17" t="s">
        <v>3901</v>
      </c>
      <c r="CH2464" s="17" t="s">
        <v>3901</v>
      </c>
      <c r="CN2464" s="17" t="s">
        <v>3901</v>
      </c>
      <c r="CU2464" s="17" t="s">
        <v>3901</v>
      </c>
      <c r="DA2464" s="17" t="s">
        <v>3901</v>
      </c>
      <c r="DN2464" s="17">
        <f>COUNTIF(AU2464:DM2464, "X")</f>
        <v>9</v>
      </c>
    </row>
    <row r="2465" spans="1:118" s="17" customFormat="1">
      <c r="A2465" s="17" t="s">
        <v>7835</v>
      </c>
      <c r="B2465" s="17">
        <v>55</v>
      </c>
      <c r="C2465" s="17">
        <v>139560</v>
      </c>
      <c r="D2465" s="17" t="s">
        <v>7836</v>
      </c>
      <c r="E2465" s="17" t="s">
        <v>184</v>
      </c>
      <c r="F2465" s="17" t="s">
        <v>48</v>
      </c>
      <c r="H2465" s="309">
        <v>23467</v>
      </c>
      <c r="I2465" s="309">
        <v>38985</v>
      </c>
      <c r="J2465" s="17" t="s">
        <v>3888</v>
      </c>
      <c r="L2465" s="17" t="s">
        <v>7802</v>
      </c>
      <c r="N2465" s="17" t="s">
        <v>19</v>
      </c>
      <c r="O2465" s="17" t="s">
        <v>15</v>
      </c>
      <c r="P2465" s="17">
        <v>45356</v>
      </c>
      <c r="AC2465" s="17" t="s">
        <v>3890</v>
      </c>
      <c r="AD2465" s="17" t="s">
        <v>3891</v>
      </c>
      <c r="AF2465" s="17">
        <v>15</v>
      </c>
      <c r="AG2465" s="17">
        <v>2</v>
      </c>
      <c r="AM2465" s="17" t="s">
        <v>2606</v>
      </c>
      <c r="AN2465" s="17" t="s">
        <v>7570</v>
      </c>
      <c r="AO2465" s="17">
        <v>3</v>
      </c>
      <c r="AP2465" s="17">
        <v>80</v>
      </c>
      <c r="AQ2465" s="17">
        <v>5</v>
      </c>
      <c r="AT2465" s="17" t="s">
        <v>6589</v>
      </c>
      <c r="BK2465" s="17" t="s">
        <v>3901</v>
      </c>
      <c r="BQ2465" s="17" t="s">
        <v>3901</v>
      </c>
      <c r="BS2465" s="17" t="s">
        <v>3901</v>
      </c>
      <c r="BY2465" s="17" t="s">
        <v>3901</v>
      </c>
      <c r="CC2465" s="17" t="s">
        <v>3901</v>
      </c>
      <c r="CF2465" s="17" t="s">
        <v>3901</v>
      </c>
      <c r="CH2465" s="17" t="s">
        <v>3901</v>
      </c>
      <c r="CN2465" s="17" t="s">
        <v>3901</v>
      </c>
      <c r="CQ2465" s="17" t="s">
        <v>3901</v>
      </c>
      <c r="CU2465" s="17" t="s">
        <v>3901</v>
      </c>
      <c r="DN2465" s="17">
        <f>COUNTIF(AU2465:DM2465, "X")</f>
        <v>10</v>
      </c>
    </row>
    <row r="2466" spans="1:118" s="17" customFormat="1">
      <c r="A2466" s="17" t="s">
        <v>22985</v>
      </c>
      <c r="B2466" s="17">
        <v>55</v>
      </c>
      <c r="C2466" s="17">
        <v>139564</v>
      </c>
      <c r="D2466" s="17" t="s">
        <v>9</v>
      </c>
      <c r="E2466" s="17" t="s">
        <v>22986</v>
      </c>
      <c r="F2466" s="17" t="s">
        <v>58</v>
      </c>
      <c r="H2466" s="309">
        <v>32392</v>
      </c>
      <c r="I2466" s="309">
        <v>38995</v>
      </c>
      <c r="J2466" s="17" t="s">
        <v>3888</v>
      </c>
      <c r="L2466" s="17" t="s">
        <v>22987</v>
      </c>
      <c r="N2466" s="17" t="s">
        <v>205</v>
      </c>
      <c r="O2466" s="17" t="s">
        <v>15</v>
      </c>
      <c r="P2466" s="17">
        <v>45337</v>
      </c>
      <c r="AF2466" s="17">
        <v>8</v>
      </c>
      <c r="AG2466" s="17">
        <v>2</v>
      </c>
      <c r="AI2466" s="17" t="s">
        <v>20542</v>
      </c>
      <c r="AM2466" s="17" t="s">
        <v>253</v>
      </c>
      <c r="AN2466" s="17" t="s">
        <v>22821</v>
      </c>
      <c r="AO2466" s="17">
        <v>3</v>
      </c>
      <c r="AP2466" s="17">
        <v>80</v>
      </c>
      <c r="AQ2466" s="17">
        <v>5</v>
      </c>
      <c r="AR2466" s="17" t="s">
        <v>22585</v>
      </c>
      <c r="BS2466" s="17" t="s">
        <v>3901</v>
      </c>
      <c r="CH2466" s="17" t="s">
        <v>3901</v>
      </c>
      <c r="CU2466" s="17" t="s">
        <v>3901</v>
      </c>
      <c r="DN2466" s="17">
        <f>COUNTIF(AU2466:DM2466, "X")</f>
        <v>3</v>
      </c>
    </row>
    <row r="2467" spans="1:118" s="17" customFormat="1">
      <c r="A2467" s="17" t="s">
        <v>25973</v>
      </c>
      <c r="B2467" s="17">
        <v>55</v>
      </c>
      <c r="C2467" s="17">
        <v>139576</v>
      </c>
      <c r="D2467" s="17" t="s">
        <v>5053</v>
      </c>
      <c r="E2467" s="17" t="s">
        <v>11</v>
      </c>
      <c r="F2467" s="17" t="s">
        <v>22</v>
      </c>
      <c r="H2467" s="309">
        <v>32292</v>
      </c>
      <c r="I2467" s="309">
        <v>42887</v>
      </c>
      <c r="J2467" s="17" t="s">
        <v>3888</v>
      </c>
      <c r="L2467" s="17" t="s">
        <v>25974</v>
      </c>
      <c r="N2467" s="17" t="s">
        <v>14</v>
      </c>
      <c r="O2467" s="17" t="s">
        <v>15</v>
      </c>
      <c r="P2467" s="17">
        <v>45371</v>
      </c>
      <c r="AC2467" s="17" t="s">
        <v>17772</v>
      </c>
      <c r="AF2467" s="17">
        <v>8</v>
      </c>
      <c r="AG2467" s="17">
        <v>2</v>
      </c>
      <c r="AH2467" s="17" t="s">
        <v>11926</v>
      </c>
      <c r="AK2467" s="17" t="s">
        <v>17298</v>
      </c>
      <c r="AM2467" s="17" t="s">
        <v>39</v>
      </c>
      <c r="AN2467" s="17" t="s">
        <v>25609</v>
      </c>
      <c r="AO2467" s="17">
        <v>3</v>
      </c>
      <c r="AP2467" s="17">
        <v>80</v>
      </c>
      <c r="AQ2467" s="17">
        <v>5</v>
      </c>
      <c r="AT2467" s="17" t="s">
        <v>17773</v>
      </c>
      <c r="BQ2467" s="17" t="s">
        <v>30</v>
      </c>
      <c r="BS2467" s="17" t="s">
        <v>3901</v>
      </c>
      <c r="DN2467" s="17">
        <f>COUNTIF(AU2467:DM2467, "X")</f>
        <v>1</v>
      </c>
    </row>
    <row r="2468" spans="1:118" s="17" customFormat="1">
      <c r="A2468" s="17" t="s">
        <v>24291</v>
      </c>
      <c r="B2468" s="17">
        <v>55</v>
      </c>
      <c r="C2468" s="17">
        <v>139578</v>
      </c>
      <c r="D2468" s="17" t="s">
        <v>439</v>
      </c>
      <c r="E2468" s="17" t="s">
        <v>757</v>
      </c>
      <c r="F2468" s="17" t="s">
        <v>125</v>
      </c>
      <c r="H2468" s="309">
        <v>32288</v>
      </c>
      <c r="I2468" s="309">
        <v>38983</v>
      </c>
      <c r="J2468" s="17" t="s">
        <v>3888</v>
      </c>
      <c r="L2468" s="17" t="s">
        <v>24292</v>
      </c>
      <c r="N2468" s="17" t="s">
        <v>126</v>
      </c>
      <c r="O2468" s="17" t="s">
        <v>15</v>
      </c>
      <c r="P2468" s="17">
        <v>45383</v>
      </c>
      <c r="AF2468" s="17">
        <v>8</v>
      </c>
      <c r="AG2468" s="17">
        <v>2</v>
      </c>
      <c r="AI2468" s="17" t="s">
        <v>20542</v>
      </c>
      <c r="AM2468" s="17" t="s">
        <v>239</v>
      </c>
      <c r="AN2468" s="17" t="s">
        <v>24146</v>
      </c>
      <c r="AO2468" s="17">
        <v>3</v>
      </c>
      <c r="AP2468" s="17">
        <v>80</v>
      </c>
      <c r="AQ2468" s="17">
        <v>5</v>
      </c>
      <c r="AR2468" s="17" t="s">
        <v>22585</v>
      </c>
      <c r="AS2468" s="17" t="s">
        <v>23503</v>
      </c>
      <c r="BQ2468" s="17" t="s">
        <v>30</v>
      </c>
      <c r="BS2468" s="17" t="s">
        <v>3901</v>
      </c>
      <c r="CH2468" s="17" t="s">
        <v>3901</v>
      </c>
      <c r="DN2468" s="17">
        <f>COUNTIF(AU2468:DM2468, "X")</f>
        <v>2</v>
      </c>
    </row>
    <row r="2469" spans="1:118" s="17" customFormat="1">
      <c r="A2469" s="523" t="s">
        <v>2054</v>
      </c>
      <c r="B2469" s="17">
        <v>55</v>
      </c>
      <c r="C2469" s="17">
        <v>139585</v>
      </c>
      <c r="D2469" s="17" t="s">
        <v>1191</v>
      </c>
      <c r="E2469" s="17" t="s">
        <v>443</v>
      </c>
      <c r="F2469" s="17" t="s">
        <v>63</v>
      </c>
      <c r="H2469" s="309">
        <v>30711</v>
      </c>
      <c r="I2469" s="309">
        <v>38983</v>
      </c>
      <c r="J2469" s="17" t="s">
        <v>3888</v>
      </c>
      <c r="L2469" s="17" t="s">
        <v>1193</v>
      </c>
      <c r="N2469" s="17" t="s">
        <v>31</v>
      </c>
      <c r="O2469" s="17" t="s">
        <v>15</v>
      </c>
      <c r="P2469" s="17">
        <v>45373</v>
      </c>
      <c r="AC2469" s="17" t="s">
        <v>14</v>
      </c>
      <c r="AF2469" s="17">
        <v>15</v>
      </c>
      <c r="AG2469" s="17">
        <v>2</v>
      </c>
      <c r="AI2469" s="17" t="s">
        <v>10178</v>
      </c>
      <c r="AM2469" s="17" t="s">
        <v>101</v>
      </c>
      <c r="AN2469" s="17" t="s">
        <v>26168</v>
      </c>
      <c r="AO2469" s="17">
        <v>3</v>
      </c>
      <c r="AP2469" s="17">
        <v>80</v>
      </c>
      <c r="AQ2469" s="17">
        <v>5</v>
      </c>
      <c r="AR2469" s="17" t="s">
        <v>10180</v>
      </c>
      <c r="AY2469" s="17" t="s">
        <v>21</v>
      </c>
      <c r="AZ2469" s="17" t="s">
        <v>3901</v>
      </c>
      <c r="BD2469" s="17" t="s">
        <v>3901</v>
      </c>
      <c r="BK2469" s="17" t="s">
        <v>3901</v>
      </c>
      <c r="BS2469" s="17" t="s">
        <v>3901</v>
      </c>
      <c r="CH2469" s="17" t="s">
        <v>3901</v>
      </c>
      <c r="CU2469" s="17" t="s">
        <v>3901</v>
      </c>
      <c r="DA2469" s="17" t="s">
        <v>3901</v>
      </c>
      <c r="DF2469" s="17" t="s">
        <v>3901</v>
      </c>
      <c r="DN2469" s="17">
        <f>COUNTIF(AU2469:DM2469, "X")</f>
        <v>8</v>
      </c>
    </row>
    <row r="2470" spans="1:118" s="17" customFormat="1">
      <c r="A2470" s="17" t="s">
        <v>7934</v>
      </c>
      <c r="B2470" s="17">
        <v>55</v>
      </c>
      <c r="C2470" s="17">
        <v>139607</v>
      </c>
      <c r="D2470" s="17" t="s">
        <v>7836</v>
      </c>
      <c r="E2470" s="17" t="s">
        <v>356</v>
      </c>
      <c r="F2470" s="17" t="s">
        <v>65</v>
      </c>
      <c r="H2470" s="309">
        <v>23190</v>
      </c>
      <c r="I2470" s="309">
        <v>38986</v>
      </c>
      <c r="J2470" s="17" t="s">
        <v>3888</v>
      </c>
      <c r="L2470" s="17" t="s">
        <v>7802</v>
      </c>
      <c r="N2470" s="17" t="s">
        <v>19</v>
      </c>
      <c r="O2470" s="17" t="s">
        <v>15</v>
      </c>
      <c r="P2470" s="17">
        <v>45356</v>
      </c>
      <c r="AC2470" s="17" t="s">
        <v>3890</v>
      </c>
      <c r="AD2470" s="17" t="s">
        <v>3891</v>
      </c>
      <c r="AF2470" s="17">
        <v>8</v>
      </c>
      <c r="AG2470" s="17">
        <v>2</v>
      </c>
      <c r="AM2470" s="17" t="s">
        <v>2606</v>
      </c>
      <c r="AN2470" s="17" t="s">
        <v>7570</v>
      </c>
      <c r="AO2470" s="17">
        <v>3</v>
      </c>
      <c r="AP2470" s="17">
        <v>80</v>
      </c>
      <c r="AQ2470" s="17">
        <v>5</v>
      </c>
      <c r="AT2470" s="17" t="s">
        <v>6589</v>
      </c>
      <c r="BK2470" s="17" t="s">
        <v>3901</v>
      </c>
      <c r="BQ2470" s="17" t="s">
        <v>3901</v>
      </c>
      <c r="BS2470" s="17" t="s">
        <v>3901</v>
      </c>
      <c r="BY2470" s="17" t="s">
        <v>3901</v>
      </c>
      <c r="CC2470" s="17" t="s">
        <v>3901</v>
      </c>
      <c r="CF2470" s="17" t="s">
        <v>3901</v>
      </c>
      <c r="CH2470" s="17" t="s">
        <v>3901</v>
      </c>
      <c r="CN2470" s="17" t="s">
        <v>3901</v>
      </c>
      <c r="CQ2470" s="17" t="s">
        <v>3901</v>
      </c>
      <c r="CU2470" s="17" t="s">
        <v>3901</v>
      </c>
      <c r="DN2470" s="17">
        <f>COUNTIF(AU2470:DM2470, "X")</f>
        <v>10</v>
      </c>
    </row>
    <row r="2471" spans="1:118" s="17" customFormat="1">
      <c r="A2471" s="17" t="s">
        <v>5490</v>
      </c>
      <c r="B2471" s="17">
        <v>55</v>
      </c>
      <c r="C2471" s="17">
        <v>139628</v>
      </c>
      <c r="D2471" s="17" t="s">
        <v>5491</v>
      </c>
      <c r="E2471" s="17" t="s">
        <v>5492</v>
      </c>
      <c r="F2471" s="17" t="s">
        <v>125</v>
      </c>
      <c r="H2471" s="309">
        <v>32409</v>
      </c>
      <c r="I2471" s="309">
        <v>38968</v>
      </c>
      <c r="J2471" s="17" t="s">
        <v>3888</v>
      </c>
      <c r="L2471" s="17" t="s">
        <v>5493</v>
      </c>
      <c r="N2471" s="17" t="s">
        <v>19</v>
      </c>
      <c r="O2471" s="17" t="s">
        <v>15</v>
      </c>
      <c r="P2471" s="17">
        <v>45356</v>
      </c>
      <c r="AC2471" s="17" t="s">
        <v>3890</v>
      </c>
      <c r="AD2471" s="17" t="s">
        <v>3891</v>
      </c>
      <c r="AF2471" s="17">
        <v>8</v>
      </c>
      <c r="AG2471" s="17">
        <v>2</v>
      </c>
      <c r="AM2471" s="17" t="s">
        <v>2603</v>
      </c>
      <c r="AN2471" s="17" t="s">
        <v>5023</v>
      </c>
      <c r="AO2471" s="17">
        <v>3</v>
      </c>
      <c r="AP2471" s="17">
        <v>80</v>
      </c>
      <c r="AQ2471" s="17">
        <v>5</v>
      </c>
      <c r="AT2471" s="17" t="s">
        <v>3893</v>
      </c>
      <c r="BS2471" s="17" t="s">
        <v>3901</v>
      </c>
      <c r="CQ2471" s="17" t="s">
        <v>3901</v>
      </c>
      <c r="CU2471" s="17" t="s">
        <v>3901</v>
      </c>
      <c r="DA2471" s="17" t="s">
        <v>3901</v>
      </c>
      <c r="DN2471" s="17">
        <f>COUNTIF(AU2471:DM2471, "X")</f>
        <v>4</v>
      </c>
    </row>
    <row r="2472" spans="1:118" s="17" customFormat="1">
      <c r="A2472" s="17" t="s">
        <v>23321</v>
      </c>
      <c r="B2472" s="17">
        <v>55</v>
      </c>
      <c r="C2472" s="17">
        <v>139653</v>
      </c>
      <c r="D2472" s="17" t="s">
        <v>12769</v>
      </c>
      <c r="E2472" s="17" t="s">
        <v>224</v>
      </c>
      <c r="F2472" s="17" t="s">
        <v>397</v>
      </c>
      <c r="H2472" s="309">
        <v>32204</v>
      </c>
      <c r="I2472" s="309">
        <v>38998</v>
      </c>
      <c r="J2472" s="17" t="s">
        <v>3888</v>
      </c>
      <c r="L2472" s="17" t="s">
        <v>23322</v>
      </c>
      <c r="N2472" s="17" t="s">
        <v>126</v>
      </c>
      <c r="O2472" s="17" t="s">
        <v>15</v>
      </c>
      <c r="P2472" s="17">
        <v>45383</v>
      </c>
      <c r="AF2472" s="17">
        <v>8</v>
      </c>
      <c r="AG2472" s="17">
        <v>2</v>
      </c>
      <c r="AI2472" s="17" t="s">
        <v>20542</v>
      </c>
      <c r="AM2472" s="17" t="s">
        <v>259</v>
      </c>
      <c r="AN2472" s="17" t="s">
        <v>23210</v>
      </c>
      <c r="AO2472" s="17">
        <v>3</v>
      </c>
      <c r="AP2472" s="17">
        <v>80</v>
      </c>
      <c r="AQ2472" s="17">
        <v>5</v>
      </c>
      <c r="AR2472" s="17" t="s">
        <v>22585</v>
      </c>
      <c r="BQ2472" s="17" t="s">
        <v>21</v>
      </c>
      <c r="BS2472" s="17" t="s">
        <v>3901</v>
      </c>
      <c r="CH2472" s="17" t="s">
        <v>3901</v>
      </c>
      <c r="DN2472" s="17">
        <f>COUNTIF(AU2472:DM2472, "X")</f>
        <v>2</v>
      </c>
    </row>
    <row r="2473" spans="1:118" s="17" customFormat="1">
      <c r="A2473" s="17" t="s">
        <v>14149</v>
      </c>
      <c r="B2473" s="17">
        <v>55</v>
      </c>
      <c r="C2473" s="17">
        <v>139693</v>
      </c>
      <c r="D2473" s="17" t="s">
        <v>164</v>
      </c>
      <c r="E2473" s="17" t="s">
        <v>7339</v>
      </c>
      <c r="F2473" s="17" t="s">
        <v>21</v>
      </c>
      <c r="G2473" s="17" t="s">
        <v>100</v>
      </c>
      <c r="H2473" s="309">
        <v>32392</v>
      </c>
      <c r="I2473" s="309">
        <v>38989</v>
      </c>
      <c r="J2473" s="17" t="s">
        <v>3888</v>
      </c>
      <c r="L2473" s="17" t="s">
        <v>14150</v>
      </c>
      <c r="N2473" s="17" t="s">
        <v>31</v>
      </c>
      <c r="O2473" s="17" t="s">
        <v>15</v>
      </c>
      <c r="P2473" s="17">
        <v>45373</v>
      </c>
      <c r="Q2473" s="17">
        <v>4203</v>
      </c>
      <c r="AC2473" s="17" t="s">
        <v>9895</v>
      </c>
      <c r="AD2473" s="17" t="s">
        <v>9896</v>
      </c>
      <c r="AF2473" s="17">
        <v>8</v>
      </c>
      <c r="AG2473" s="17">
        <v>2</v>
      </c>
      <c r="AM2473" s="17" t="s">
        <v>157</v>
      </c>
      <c r="AN2473" s="17" t="s">
        <v>14151</v>
      </c>
      <c r="AO2473" s="17">
        <v>3</v>
      </c>
      <c r="AP2473" s="17">
        <v>80</v>
      </c>
      <c r="AQ2473" s="17">
        <v>5</v>
      </c>
      <c r="AR2473" s="17" t="s">
        <v>9898</v>
      </c>
      <c r="AT2473" s="17" t="s">
        <v>14152</v>
      </c>
      <c r="DN2473" s="17">
        <f>COUNTIF(AU2473:DM2473, "X")</f>
        <v>0</v>
      </c>
    </row>
    <row r="2474" spans="1:118" s="17" customFormat="1">
      <c r="A2474" s="17" t="s">
        <v>21772</v>
      </c>
      <c r="B2474" s="17">
        <v>55</v>
      </c>
      <c r="C2474" s="17">
        <v>139699</v>
      </c>
      <c r="D2474" s="17" t="s">
        <v>297</v>
      </c>
      <c r="E2474" s="17" t="s">
        <v>38</v>
      </c>
      <c r="F2474" s="17" t="s">
        <v>36</v>
      </c>
      <c r="H2474" s="309">
        <v>32314</v>
      </c>
      <c r="I2474" s="309">
        <v>39000</v>
      </c>
      <c r="J2474" s="17" t="s">
        <v>3888</v>
      </c>
      <c r="L2474" s="17" t="s">
        <v>21773</v>
      </c>
      <c r="N2474" s="17" t="s">
        <v>196</v>
      </c>
      <c r="O2474" s="17" t="s">
        <v>15</v>
      </c>
      <c r="P2474" s="17">
        <v>45359</v>
      </c>
      <c r="AF2474" s="17">
        <v>8</v>
      </c>
      <c r="AG2474" s="17">
        <v>2</v>
      </c>
      <c r="AH2474" s="17" t="s">
        <v>11926</v>
      </c>
      <c r="AK2474" s="17" t="s">
        <v>21650</v>
      </c>
      <c r="AM2474" s="17" t="s">
        <v>197</v>
      </c>
      <c r="AN2474" s="17" t="s">
        <v>21651</v>
      </c>
      <c r="AO2474" s="17">
        <v>3</v>
      </c>
      <c r="AP2474" s="17">
        <v>80</v>
      </c>
      <c r="AQ2474" s="17">
        <v>5</v>
      </c>
      <c r="AR2474" s="17" t="s">
        <v>21652</v>
      </c>
      <c r="BK2474" s="17" t="s">
        <v>3901</v>
      </c>
      <c r="CH2474" s="17" t="s">
        <v>3901</v>
      </c>
      <c r="CU2474" s="17" t="s">
        <v>3901</v>
      </c>
      <c r="DN2474" s="17">
        <f>COUNTIF(AU2474:DM2474, "X")</f>
        <v>3</v>
      </c>
    </row>
    <row r="2475" spans="1:118" s="17" customFormat="1">
      <c r="A2475" s="17" t="s">
        <v>24574</v>
      </c>
      <c r="B2475" s="17">
        <v>55</v>
      </c>
      <c r="C2475" s="17">
        <v>139743</v>
      </c>
      <c r="D2475" s="17" t="s">
        <v>102</v>
      </c>
      <c r="E2475" s="17" t="s">
        <v>42</v>
      </c>
      <c r="F2475" s="17" t="s">
        <v>22</v>
      </c>
      <c r="H2475" s="309">
        <v>31261</v>
      </c>
      <c r="I2475" s="309">
        <v>39000</v>
      </c>
      <c r="J2475" s="17" t="s">
        <v>3888</v>
      </c>
      <c r="L2475" s="17" t="s">
        <v>24549</v>
      </c>
      <c r="N2475" s="17" t="s">
        <v>19</v>
      </c>
      <c r="O2475" s="17" t="s">
        <v>15</v>
      </c>
      <c r="P2475" s="17">
        <v>45356</v>
      </c>
      <c r="Q2475" s="17">
        <v>9771</v>
      </c>
      <c r="AD2475" s="17" t="s">
        <v>3891</v>
      </c>
      <c r="AF2475" s="17">
        <v>8</v>
      </c>
      <c r="AG2475" s="17">
        <v>2</v>
      </c>
      <c r="AM2475" s="17" t="s">
        <v>141</v>
      </c>
      <c r="AN2475" s="17" t="s">
        <v>24484</v>
      </c>
      <c r="AO2475" s="17">
        <v>3</v>
      </c>
      <c r="AP2475" s="17">
        <v>80</v>
      </c>
      <c r="AQ2475" s="17">
        <v>5</v>
      </c>
      <c r="AR2475" s="17" t="s">
        <v>24485</v>
      </c>
      <c r="BK2475" s="17" t="s">
        <v>3901</v>
      </c>
      <c r="BS2475" s="17" t="s">
        <v>3901</v>
      </c>
      <c r="CC2475" s="17" t="s">
        <v>3901</v>
      </c>
      <c r="DA2475" s="17" t="s">
        <v>3901</v>
      </c>
      <c r="DN2475" s="17">
        <f>COUNTIF(AU2475:DM2475, "X")</f>
        <v>4</v>
      </c>
    </row>
    <row r="2476" spans="1:118" s="17" customFormat="1">
      <c r="A2476" s="17" t="s">
        <v>24896</v>
      </c>
      <c r="B2476" s="17">
        <v>55</v>
      </c>
      <c r="C2476" s="17">
        <v>139771</v>
      </c>
      <c r="D2476" s="17" t="s">
        <v>348</v>
      </c>
      <c r="E2476" s="17" t="s">
        <v>224</v>
      </c>
      <c r="F2476" s="17" t="s">
        <v>65</v>
      </c>
      <c r="H2476" s="309">
        <v>30889</v>
      </c>
      <c r="I2476" s="309">
        <v>38986</v>
      </c>
      <c r="J2476" s="17" t="s">
        <v>3888</v>
      </c>
      <c r="L2476" s="17" t="s">
        <v>24897</v>
      </c>
      <c r="M2476" s="17" t="s">
        <v>363</v>
      </c>
      <c r="N2476" s="17" t="s">
        <v>31</v>
      </c>
      <c r="O2476" s="17" t="s">
        <v>15</v>
      </c>
      <c r="P2476" s="17">
        <v>45373</v>
      </c>
      <c r="AC2476" s="17" t="s">
        <v>9895</v>
      </c>
      <c r="AD2476" s="17" t="s">
        <v>9896</v>
      </c>
      <c r="AF2476" s="17">
        <v>8</v>
      </c>
      <c r="AG2476" s="17">
        <v>2</v>
      </c>
      <c r="AM2476" s="17" t="s">
        <v>268</v>
      </c>
      <c r="AN2476" s="17" t="s">
        <v>24751</v>
      </c>
      <c r="AO2476" s="17">
        <v>3</v>
      </c>
      <c r="AP2476" s="17">
        <v>80</v>
      </c>
      <c r="AQ2476" s="17">
        <v>5</v>
      </c>
      <c r="AR2476" s="17" t="s">
        <v>9898</v>
      </c>
      <c r="AT2476" s="17" t="s">
        <v>14152</v>
      </c>
      <c r="BN2476" s="17" t="s">
        <v>3901</v>
      </c>
      <c r="DN2476" s="17">
        <f>COUNTIF(AU2476:DM2476, "X")</f>
        <v>1</v>
      </c>
    </row>
    <row r="2477" spans="1:118" s="17" customFormat="1">
      <c r="A2477" s="17" t="s">
        <v>16275</v>
      </c>
      <c r="B2477" s="17">
        <v>55</v>
      </c>
      <c r="C2477" s="17">
        <v>139778</v>
      </c>
      <c r="D2477" s="17" t="s">
        <v>11586</v>
      </c>
      <c r="E2477" s="17" t="s">
        <v>86</v>
      </c>
      <c r="F2477" s="17" t="s">
        <v>171</v>
      </c>
      <c r="H2477" s="309">
        <v>32347</v>
      </c>
      <c r="I2477" s="309">
        <v>38992</v>
      </c>
      <c r="J2477" s="17" t="s">
        <v>3888</v>
      </c>
      <c r="L2477" s="17" t="s">
        <v>16276</v>
      </c>
      <c r="N2477" s="17" t="s">
        <v>31</v>
      </c>
      <c r="O2477" s="17" t="s">
        <v>15</v>
      </c>
      <c r="P2477" s="17">
        <v>45373</v>
      </c>
      <c r="AC2477" s="17" t="s">
        <v>9895</v>
      </c>
      <c r="AD2477" s="17" t="s">
        <v>9896</v>
      </c>
      <c r="AF2477" s="17">
        <v>8</v>
      </c>
      <c r="AG2477" s="17">
        <v>2</v>
      </c>
      <c r="AM2477" s="17" t="s">
        <v>37</v>
      </c>
      <c r="AN2477" s="17" t="s">
        <v>16071</v>
      </c>
      <c r="AO2477" s="17">
        <v>3</v>
      </c>
      <c r="AP2477" s="17">
        <v>80</v>
      </c>
      <c r="AQ2477" s="17">
        <v>5</v>
      </c>
      <c r="AR2477" s="17" t="s">
        <v>9898</v>
      </c>
      <c r="AT2477" s="17" t="s">
        <v>16072</v>
      </c>
      <c r="BK2477" s="17" t="s">
        <v>3901</v>
      </c>
      <c r="BQ2477" s="17" t="s">
        <v>21</v>
      </c>
      <c r="BS2477" s="17" t="s">
        <v>3901</v>
      </c>
      <c r="CC2477" s="17" t="s">
        <v>3901</v>
      </c>
      <c r="CF2477" s="17" t="s">
        <v>3901</v>
      </c>
      <c r="CQ2477" s="17" t="s">
        <v>3901</v>
      </c>
      <c r="CU2477" s="17" t="s">
        <v>3901</v>
      </c>
      <c r="DN2477" s="17">
        <f>COUNTIF(AU2477:DM2477, "X")</f>
        <v>6</v>
      </c>
    </row>
    <row r="2478" spans="1:118" s="17" customFormat="1">
      <c r="A2478" s="17" t="s">
        <v>20875</v>
      </c>
      <c r="B2478" s="17">
        <v>55</v>
      </c>
      <c r="C2478" s="17">
        <v>139792</v>
      </c>
      <c r="D2478" s="17" t="s">
        <v>6723</v>
      </c>
      <c r="E2478" s="17" t="s">
        <v>432</v>
      </c>
      <c r="F2478" s="17" t="s">
        <v>65</v>
      </c>
      <c r="H2478" s="309">
        <v>22149</v>
      </c>
      <c r="I2478" s="309">
        <v>38997</v>
      </c>
      <c r="J2478" s="17" t="s">
        <v>3888</v>
      </c>
      <c r="L2478" s="17" t="s">
        <v>20876</v>
      </c>
      <c r="N2478" s="17" t="s">
        <v>80</v>
      </c>
      <c r="O2478" s="17" t="s">
        <v>15</v>
      </c>
      <c r="P2478" s="17">
        <v>45308</v>
      </c>
      <c r="AF2478" s="17">
        <v>8</v>
      </c>
      <c r="AG2478" s="17">
        <v>2</v>
      </c>
      <c r="AI2478" s="17" t="s">
        <v>20851</v>
      </c>
      <c r="AM2478" s="17" t="s">
        <v>27</v>
      </c>
      <c r="AN2478" s="17" t="s">
        <v>20847</v>
      </c>
      <c r="AO2478" s="17">
        <v>3</v>
      </c>
      <c r="AP2478" s="17">
        <v>80</v>
      </c>
      <c r="AQ2478" s="17">
        <v>5</v>
      </c>
      <c r="AR2478" s="17" t="s">
        <v>20671</v>
      </c>
      <c r="BK2478" s="17" t="s">
        <v>3901</v>
      </c>
      <c r="CF2478" s="17" t="s">
        <v>3901</v>
      </c>
      <c r="CH2478" s="17" t="s">
        <v>3901</v>
      </c>
      <c r="CL2478" s="17" t="s">
        <v>3901</v>
      </c>
      <c r="CU2478" s="17" t="s">
        <v>3901</v>
      </c>
      <c r="DN2478" s="17">
        <f>COUNTIF(AU2478:DM2478, "X")</f>
        <v>5</v>
      </c>
    </row>
    <row r="2479" spans="1:118" s="17" customFormat="1">
      <c r="A2479" s="17" t="s">
        <v>17964</v>
      </c>
      <c r="B2479" s="17">
        <v>55</v>
      </c>
      <c r="C2479" s="17">
        <v>139798</v>
      </c>
      <c r="D2479" s="17" t="s">
        <v>17965</v>
      </c>
      <c r="E2479" s="17" t="s">
        <v>17966</v>
      </c>
      <c r="F2479" s="17" t="s">
        <v>625</v>
      </c>
      <c r="H2479" s="309">
        <v>32385</v>
      </c>
      <c r="I2479" s="309">
        <v>38968</v>
      </c>
      <c r="J2479" s="17" t="s">
        <v>3888</v>
      </c>
      <c r="L2479" s="17" t="s">
        <v>17967</v>
      </c>
      <c r="N2479" s="17" t="s">
        <v>14</v>
      </c>
      <c r="O2479" s="17" t="s">
        <v>15</v>
      </c>
      <c r="P2479" s="17">
        <v>45371</v>
      </c>
      <c r="AF2479" s="17">
        <v>8</v>
      </c>
      <c r="AG2479" s="17">
        <v>2</v>
      </c>
      <c r="AH2479" s="17" t="s">
        <v>11926</v>
      </c>
      <c r="AK2479" s="17" t="s">
        <v>17298</v>
      </c>
      <c r="AM2479" s="17" t="s">
        <v>51</v>
      </c>
      <c r="AN2479" s="17" t="s">
        <v>17933</v>
      </c>
      <c r="AO2479" s="17">
        <v>3</v>
      </c>
      <c r="AP2479" s="17">
        <v>80</v>
      </c>
      <c r="AQ2479" s="17">
        <v>5</v>
      </c>
      <c r="AR2479" s="17" t="s">
        <v>17300</v>
      </c>
      <c r="BK2479" s="17" t="s">
        <v>3901</v>
      </c>
      <c r="BN2479" s="17" t="s">
        <v>3901</v>
      </c>
      <c r="BQ2479" s="17" t="s">
        <v>21</v>
      </c>
      <c r="BS2479" s="17" t="s">
        <v>3901</v>
      </c>
      <c r="BY2479" s="17" t="s">
        <v>3901</v>
      </c>
      <c r="CC2479" s="17" t="s">
        <v>3901</v>
      </c>
      <c r="CH2479" s="17" t="s">
        <v>3901</v>
      </c>
      <c r="CM2479" s="17" t="s">
        <v>21</v>
      </c>
      <c r="CR2479" s="17" t="s">
        <v>21</v>
      </c>
      <c r="CU2479" s="17" t="s">
        <v>3901</v>
      </c>
      <c r="DA2479" s="17" t="s">
        <v>3901</v>
      </c>
      <c r="DN2479" s="17">
        <f>COUNTIF(AU2479:DM2479, "X")</f>
        <v>8</v>
      </c>
    </row>
    <row r="2480" spans="1:118" s="17" customFormat="1">
      <c r="A2480" s="17" t="s">
        <v>11524</v>
      </c>
      <c r="B2480" s="17">
        <v>55</v>
      </c>
      <c r="C2480" s="17">
        <v>139805</v>
      </c>
      <c r="D2480" s="17" t="s">
        <v>4173</v>
      </c>
      <c r="E2480" s="17" t="s">
        <v>325</v>
      </c>
      <c r="F2480" s="17" t="s">
        <v>556</v>
      </c>
      <c r="G2480" s="17" t="s">
        <v>203</v>
      </c>
      <c r="H2480" s="309">
        <v>21751</v>
      </c>
      <c r="I2480" s="309">
        <v>42657</v>
      </c>
      <c r="J2480" s="17" t="s">
        <v>3888</v>
      </c>
      <c r="L2480" s="17" t="s">
        <v>11525</v>
      </c>
      <c r="N2480" s="17" t="s">
        <v>14</v>
      </c>
      <c r="O2480" s="17" t="s">
        <v>15</v>
      </c>
      <c r="P2480" s="17">
        <v>45371</v>
      </c>
      <c r="AC2480" s="17" t="s">
        <v>14</v>
      </c>
      <c r="AF2480" s="17">
        <v>8</v>
      </c>
      <c r="AG2480" s="17">
        <v>2</v>
      </c>
      <c r="AI2480" s="17" t="s">
        <v>10178</v>
      </c>
      <c r="AM2480" s="17" t="s">
        <v>68</v>
      </c>
      <c r="AN2480" s="17" t="s">
        <v>11517</v>
      </c>
      <c r="AO2480" s="17">
        <v>3</v>
      </c>
      <c r="AP2480" s="17">
        <v>80</v>
      </c>
      <c r="AQ2480" s="17">
        <v>5</v>
      </c>
      <c r="AR2480" s="17" t="s">
        <v>10180</v>
      </c>
      <c r="AV2480" s="17" t="s">
        <v>3901</v>
      </c>
      <c r="BK2480" s="17" t="s">
        <v>3901</v>
      </c>
      <c r="BN2480" s="17" t="s">
        <v>3901</v>
      </c>
      <c r="BS2480" s="17" t="s">
        <v>3901</v>
      </c>
      <c r="DN2480" s="17">
        <f>COUNTIF(AU2480:DM2480, "X")</f>
        <v>4</v>
      </c>
    </row>
    <row r="2481" spans="1:118" s="17" customFormat="1">
      <c r="A2481" s="17" t="s">
        <v>22983</v>
      </c>
      <c r="B2481" s="17">
        <v>55</v>
      </c>
      <c r="C2481" s="17">
        <v>139850</v>
      </c>
      <c r="D2481" s="17" t="s">
        <v>5344</v>
      </c>
      <c r="E2481" s="17" t="s">
        <v>18</v>
      </c>
      <c r="F2481" s="17" t="s">
        <v>548</v>
      </c>
      <c r="H2481" s="309">
        <v>32249</v>
      </c>
      <c r="I2481" s="309">
        <v>38994</v>
      </c>
      <c r="J2481" s="17" t="s">
        <v>3888</v>
      </c>
      <c r="L2481" s="17" t="s">
        <v>22984</v>
      </c>
      <c r="N2481" s="17" t="s">
        <v>205</v>
      </c>
      <c r="O2481" s="17" t="s">
        <v>15</v>
      </c>
      <c r="P2481" s="17">
        <v>45337</v>
      </c>
      <c r="AF2481" s="17">
        <v>8</v>
      </c>
      <c r="AG2481" s="17">
        <v>2</v>
      </c>
      <c r="AI2481" s="17" t="s">
        <v>20542</v>
      </c>
      <c r="AM2481" s="17" t="s">
        <v>253</v>
      </c>
      <c r="AN2481" s="17" t="s">
        <v>22821</v>
      </c>
      <c r="AO2481" s="17">
        <v>3</v>
      </c>
      <c r="AP2481" s="17">
        <v>80</v>
      </c>
      <c r="AQ2481" s="17">
        <v>5</v>
      </c>
      <c r="AR2481" s="17" t="s">
        <v>22585</v>
      </c>
      <c r="AS2481" s="17" t="s">
        <v>22824</v>
      </c>
      <c r="BK2481" s="17" t="s">
        <v>3901</v>
      </c>
      <c r="BS2481" s="17" t="s">
        <v>3901</v>
      </c>
      <c r="CC2481" s="17" t="s">
        <v>3901</v>
      </c>
      <c r="DN2481" s="17">
        <f>COUNTIF(AU2481:DM2481, "X")</f>
        <v>3</v>
      </c>
    </row>
    <row r="2482" spans="1:118" s="17" customFormat="1">
      <c r="A2482" s="523" t="s">
        <v>1696</v>
      </c>
      <c r="B2482" s="17">
        <v>55</v>
      </c>
      <c r="C2482" s="17">
        <v>139876</v>
      </c>
      <c r="D2482" s="17" t="s">
        <v>1689</v>
      </c>
      <c r="E2482" s="17" t="s">
        <v>104</v>
      </c>
      <c r="F2482" s="17" t="s">
        <v>22</v>
      </c>
      <c r="H2482" s="309">
        <v>21407</v>
      </c>
      <c r="I2482" s="309">
        <v>38988</v>
      </c>
      <c r="J2482" s="17" t="s">
        <v>3888</v>
      </c>
      <c r="L2482" s="17" t="s">
        <v>1690</v>
      </c>
      <c r="N2482" s="17" t="s">
        <v>31</v>
      </c>
      <c r="O2482" s="17" t="s">
        <v>15</v>
      </c>
      <c r="P2482" s="17">
        <v>45373</v>
      </c>
      <c r="AF2482" s="17">
        <v>15</v>
      </c>
      <c r="AG2482" s="17">
        <v>2</v>
      </c>
      <c r="AI2482" s="17" t="s">
        <v>10178</v>
      </c>
      <c r="AM2482" s="17" t="s">
        <v>180</v>
      </c>
      <c r="AN2482" s="17" t="s">
        <v>20012</v>
      </c>
      <c r="AO2482" s="17">
        <v>3</v>
      </c>
      <c r="AP2482" s="17">
        <v>80</v>
      </c>
      <c r="AQ2482" s="17">
        <v>5</v>
      </c>
      <c r="AR2482" s="17" t="s">
        <v>10180</v>
      </c>
      <c r="AU2482" s="17" t="s">
        <v>3901</v>
      </c>
      <c r="AV2482" s="17" t="s">
        <v>3901</v>
      </c>
      <c r="AZ2482" s="17" t="s">
        <v>3901</v>
      </c>
      <c r="BB2482" s="17" t="s">
        <v>3901</v>
      </c>
      <c r="BD2482" s="17" t="s">
        <v>3901</v>
      </c>
      <c r="BK2482" s="17" t="s">
        <v>3901</v>
      </c>
      <c r="BN2482" s="17" t="s">
        <v>3901</v>
      </c>
      <c r="BS2482" s="17" t="s">
        <v>3901</v>
      </c>
      <c r="CC2482" s="17" t="s">
        <v>3901</v>
      </c>
      <c r="CH2482" s="17" t="s">
        <v>3901</v>
      </c>
      <c r="CN2482" s="17" t="s">
        <v>3901</v>
      </c>
      <c r="CQ2482" s="17" t="s">
        <v>3901</v>
      </c>
      <c r="CR2482" s="17" t="s">
        <v>21</v>
      </c>
      <c r="CU2482" s="17" t="s">
        <v>3901</v>
      </c>
      <c r="DA2482" s="17" t="s">
        <v>3901</v>
      </c>
      <c r="DF2482" s="17" t="s">
        <v>3901</v>
      </c>
      <c r="DN2482" s="17">
        <f>COUNTIF(AU2482:DM2482, "X")</f>
        <v>15</v>
      </c>
    </row>
    <row r="2483" spans="1:118" s="17" customFormat="1">
      <c r="A2483" s="17" t="s">
        <v>19064</v>
      </c>
      <c r="B2483" s="17">
        <v>55</v>
      </c>
      <c r="C2483" s="17">
        <v>139889</v>
      </c>
      <c r="D2483" s="17" t="s">
        <v>14911</v>
      </c>
      <c r="E2483" s="17" t="s">
        <v>52</v>
      </c>
      <c r="F2483" s="17" t="s">
        <v>158</v>
      </c>
      <c r="H2483" s="309">
        <v>14982</v>
      </c>
      <c r="I2483" s="309">
        <v>38995</v>
      </c>
      <c r="J2483" s="17" t="s">
        <v>3888</v>
      </c>
      <c r="L2483" s="17" t="s">
        <v>19065</v>
      </c>
      <c r="N2483" s="17" t="s">
        <v>31</v>
      </c>
      <c r="O2483" s="17" t="s">
        <v>15</v>
      </c>
      <c r="P2483" s="17">
        <v>45373</v>
      </c>
      <c r="AD2483" s="17" t="s">
        <v>9896</v>
      </c>
      <c r="AF2483" s="17">
        <v>15</v>
      </c>
      <c r="AG2483" s="17">
        <v>2</v>
      </c>
      <c r="AM2483" s="17" t="s">
        <v>314</v>
      </c>
      <c r="AN2483" s="17" t="s">
        <v>18984</v>
      </c>
      <c r="AO2483" s="17">
        <v>3</v>
      </c>
      <c r="AP2483" s="17">
        <v>80</v>
      </c>
      <c r="AQ2483" s="17">
        <v>5</v>
      </c>
      <c r="AR2483" s="17" t="s">
        <v>9898</v>
      </c>
      <c r="AU2483" s="17" t="s">
        <v>21</v>
      </c>
      <c r="AV2483" s="17" t="s">
        <v>3901</v>
      </c>
      <c r="AX2483" s="17" t="s">
        <v>3901</v>
      </c>
      <c r="AY2483" s="17" t="s">
        <v>21</v>
      </c>
      <c r="BB2483" s="17" t="s">
        <v>3901</v>
      </c>
      <c r="BC2483" s="17" t="s">
        <v>21</v>
      </c>
      <c r="BD2483" s="17" t="s">
        <v>3901</v>
      </c>
      <c r="BH2483" s="17" t="s">
        <v>3901</v>
      </c>
      <c r="BJ2483" s="17" t="s">
        <v>21</v>
      </c>
      <c r="BK2483" s="17" t="s">
        <v>3901</v>
      </c>
      <c r="BL2483" s="17" t="s">
        <v>3901</v>
      </c>
      <c r="BN2483" s="17" t="s">
        <v>3901</v>
      </c>
      <c r="BQ2483" s="17" t="s">
        <v>30</v>
      </c>
      <c r="BS2483" s="17" t="s">
        <v>3901</v>
      </c>
      <c r="BY2483" s="17" t="s">
        <v>3901</v>
      </c>
      <c r="CC2483" s="17" t="s">
        <v>3901</v>
      </c>
      <c r="CF2483" s="17" t="s">
        <v>3901</v>
      </c>
      <c r="CG2483" s="17" t="s">
        <v>21</v>
      </c>
      <c r="CH2483" s="17" t="s">
        <v>3901</v>
      </c>
      <c r="CI2483" s="17" t="s">
        <v>3901</v>
      </c>
      <c r="CL2483" s="17" t="s">
        <v>3901</v>
      </c>
      <c r="CM2483" s="17" t="s">
        <v>30</v>
      </c>
      <c r="CN2483" s="17" t="s">
        <v>3901</v>
      </c>
      <c r="CQ2483" s="17" t="s">
        <v>3901</v>
      </c>
      <c r="CU2483" s="17" t="s">
        <v>3901</v>
      </c>
      <c r="DN2483" s="17">
        <f>COUNTIF(AU2483:DM2483, "X")</f>
        <v>18</v>
      </c>
    </row>
    <row r="2484" spans="1:118" s="17" customFormat="1">
      <c r="A2484" s="17" t="s">
        <v>16881</v>
      </c>
      <c r="B2484" s="17">
        <v>55</v>
      </c>
      <c r="C2484" s="17">
        <v>139902</v>
      </c>
      <c r="D2484" s="17" t="s">
        <v>16882</v>
      </c>
      <c r="E2484" s="17" t="s">
        <v>16883</v>
      </c>
      <c r="H2484" s="309">
        <v>20366</v>
      </c>
      <c r="I2484" s="309">
        <v>38994</v>
      </c>
      <c r="J2484" s="17" t="s">
        <v>3888</v>
      </c>
      <c r="L2484" s="17" t="s">
        <v>16884</v>
      </c>
      <c r="N2484" s="17" t="s">
        <v>31</v>
      </c>
      <c r="O2484" s="17" t="s">
        <v>15</v>
      </c>
      <c r="P2484" s="17">
        <v>45373</v>
      </c>
      <c r="AC2484" s="17" t="s">
        <v>9895</v>
      </c>
      <c r="AD2484" s="17" t="s">
        <v>9896</v>
      </c>
      <c r="AF2484" s="17">
        <v>8</v>
      </c>
      <c r="AG2484" s="17">
        <v>2</v>
      </c>
      <c r="AM2484" s="17" t="s">
        <v>220</v>
      </c>
      <c r="AN2484" s="17" t="s">
        <v>16782</v>
      </c>
      <c r="AO2484" s="17">
        <v>3</v>
      </c>
      <c r="AP2484" s="17">
        <v>80</v>
      </c>
      <c r="AQ2484" s="17">
        <v>5</v>
      </c>
      <c r="AR2484" s="17" t="s">
        <v>9898</v>
      </c>
      <c r="AT2484" s="17" t="s">
        <v>9899</v>
      </c>
      <c r="BK2484" s="17" t="s">
        <v>3901</v>
      </c>
      <c r="BN2484" s="17" t="s">
        <v>3901</v>
      </c>
      <c r="BS2484" s="17" t="s">
        <v>3901</v>
      </c>
      <c r="CC2484" s="17" t="s">
        <v>3901</v>
      </c>
      <c r="CH2484" s="17" t="s">
        <v>3901</v>
      </c>
      <c r="CN2484" s="17" t="s">
        <v>3901</v>
      </c>
      <c r="CU2484" s="17" t="s">
        <v>3901</v>
      </c>
      <c r="DA2484" s="17" t="s">
        <v>3901</v>
      </c>
      <c r="DN2484" s="17">
        <f>COUNTIF(AU2484:DM2484, "X")</f>
        <v>8</v>
      </c>
    </row>
    <row r="2485" spans="1:118" s="17" customFormat="1">
      <c r="A2485" s="17" t="s">
        <v>16672</v>
      </c>
      <c r="B2485" s="17">
        <v>55</v>
      </c>
      <c r="C2485" s="17">
        <v>139944</v>
      </c>
      <c r="D2485" s="17" t="s">
        <v>16673</v>
      </c>
      <c r="E2485" s="17" t="s">
        <v>5402</v>
      </c>
      <c r="H2485" s="309">
        <v>13335</v>
      </c>
      <c r="I2485" s="309">
        <v>39028</v>
      </c>
      <c r="J2485" s="17" t="s">
        <v>3888</v>
      </c>
      <c r="L2485" s="17" t="s">
        <v>16674</v>
      </c>
      <c r="N2485" s="17" t="s">
        <v>31</v>
      </c>
      <c r="O2485" s="17" t="s">
        <v>15</v>
      </c>
      <c r="P2485" s="17">
        <v>45373</v>
      </c>
      <c r="AC2485" s="17" t="s">
        <v>9895</v>
      </c>
      <c r="AD2485" s="17" t="s">
        <v>9896</v>
      </c>
      <c r="AF2485" s="17">
        <v>15</v>
      </c>
      <c r="AG2485" s="17">
        <v>2</v>
      </c>
      <c r="AM2485" s="17" t="s">
        <v>124</v>
      </c>
      <c r="AN2485" s="17" t="s">
        <v>16646</v>
      </c>
      <c r="AO2485" s="17">
        <v>3</v>
      </c>
      <c r="AP2485" s="17">
        <v>80</v>
      </c>
      <c r="AQ2485" s="17">
        <v>5</v>
      </c>
      <c r="AR2485" s="17" t="s">
        <v>9898</v>
      </c>
      <c r="AT2485" s="17" t="s">
        <v>9899</v>
      </c>
      <c r="AV2485" s="17" t="s">
        <v>3901</v>
      </c>
      <c r="AZ2485" s="17" t="s">
        <v>3901</v>
      </c>
      <c r="BB2485" s="17" t="s">
        <v>3901</v>
      </c>
      <c r="BD2485" s="17" t="s">
        <v>3901</v>
      </c>
      <c r="BK2485" s="17" t="s">
        <v>3901</v>
      </c>
      <c r="BQ2485" s="17" t="s">
        <v>30</v>
      </c>
      <c r="BS2485" s="17" t="s">
        <v>3901</v>
      </c>
      <c r="BY2485" s="17" t="s">
        <v>3901</v>
      </c>
      <c r="CC2485" s="17" t="s">
        <v>3901</v>
      </c>
      <c r="CD2485" s="17" t="s">
        <v>3901</v>
      </c>
      <c r="CH2485" s="17" t="s">
        <v>3901</v>
      </c>
      <c r="CN2485" s="17" t="s">
        <v>3901</v>
      </c>
      <c r="CQ2485" s="17" t="s">
        <v>3901</v>
      </c>
      <c r="CR2485" s="17" t="s">
        <v>30</v>
      </c>
      <c r="CT2485" s="17" t="s">
        <v>3901</v>
      </c>
      <c r="CU2485" s="17" t="s">
        <v>3901</v>
      </c>
      <c r="CX2485" s="17" t="s">
        <v>3901</v>
      </c>
      <c r="DA2485" s="17" t="s">
        <v>3901</v>
      </c>
      <c r="DB2485" s="17" t="s">
        <v>21</v>
      </c>
      <c r="DD2485" s="17" t="s">
        <v>3901</v>
      </c>
      <c r="DN2485" s="17">
        <f>COUNTIF(AU2485:DM2485, "X")</f>
        <v>17</v>
      </c>
    </row>
    <row r="2486" spans="1:118" s="17" customFormat="1">
      <c r="A2486" s="17" t="s">
        <v>11834</v>
      </c>
      <c r="B2486" s="17">
        <v>55</v>
      </c>
      <c r="C2486" s="17">
        <v>139962</v>
      </c>
      <c r="D2486" s="17" t="s">
        <v>11835</v>
      </c>
      <c r="E2486" s="17" t="s">
        <v>17</v>
      </c>
      <c r="F2486" s="17" t="s">
        <v>30</v>
      </c>
      <c r="H2486" s="309">
        <v>24308</v>
      </c>
      <c r="I2486" s="309">
        <v>39028</v>
      </c>
      <c r="J2486" s="17" t="s">
        <v>3888</v>
      </c>
      <c r="L2486" s="17" t="s">
        <v>11836</v>
      </c>
      <c r="N2486" s="17" t="s">
        <v>14</v>
      </c>
      <c r="O2486" s="17" t="s">
        <v>15</v>
      </c>
      <c r="P2486" s="17">
        <v>45371</v>
      </c>
      <c r="AC2486" s="17" t="s">
        <v>14</v>
      </c>
      <c r="AF2486" s="17">
        <v>8</v>
      </c>
      <c r="AG2486" s="17">
        <v>2</v>
      </c>
      <c r="AI2486" s="17" t="s">
        <v>10178</v>
      </c>
      <c r="AM2486" s="17" t="s">
        <v>173</v>
      </c>
      <c r="AN2486" s="17" t="s">
        <v>11705</v>
      </c>
      <c r="AO2486" s="17">
        <v>3</v>
      </c>
      <c r="AP2486" s="17">
        <v>80</v>
      </c>
      <c r="AQ2486" s="17">
        <v>5</v>
      </c>
      <c r="AR2486" s="17" t="s">
        <v>10180</v>
      </c>
      <c r="BK2486" s="17" t="s">
        <v>3901</v>
      </c>
      <c r="DN2486" s="17">
        <f>COUNTIF(AU2486:DM2486, "X")</f>
        <v>1</v>
      </c>
    </row>
    <row r="2487" spans="1:118" s="17" customFormat="1">
      <c r="A2487" s="17" t="s">
        <v>22654</v>
      </c>
      <c r="B2487" s="17">
        <v>55</v>
      </c>
      <c r="C2487" s="17">
        <v>140017</v>
      </c>
      <c r="D2487" s="17" t="s">
        <v>21670</v>
      </c>
      <c r="E2487" s="17" t="s">
        <v>261</v>
      </c>
      <c r="F2487" s="17" t="s">
        <v>110</v>
      </c>
      <c r="H2487" s="309">
        <v>19969</v>
      </c>
      <c r="I2487" s="309">
        <v>39028</v>
      </c>
      <c r="J2487" s="17" t="s">
        <v>3888</v>
      </c>
      <c r="L2487" s="17" t="s">
        <v>22655</v>
      </c>
      <c r="N2487" s="17" t="s">
        <v>126</v>
      </c>
      <c r="O2487" s="17" t="s">
        <v>15</v>
      </c>
      <c r="P2487" s="17">
        <v>45383</v>
      </c>
      <c r="AF2487" s="17">
        <v>8</v>
      </c>
      <c r="AG2487" s="17">
        <v>2</v>
      </c>
      <c r="AI2487" s="17" t="s">
        <v>20542</v>
      </c>
      <c r="AM2487" s="17" t="s">
        <v>133</v>
      </c>
      <c r="AN2487" s="17" t="s">
        <v>22584</v>
      </c>
      <c r="AO2487" s="17">
        <v>3</v>
      </c>
      <c r="AP2487" s="17">
        <v>80</v>
      </c>
      <c r="AQ2487" s="17">
        <v>5</v>
      </c>
      <c r="AR2487" s="17" t="s">
        <v>22585</v>
      </c>
      <c r="AV2487" s="17" t="s">
        <v>3901</v>
      </c>
      <c r="BD2487" s="17" t="s">
        <v>3901</v>
      </c>
      <c r="BK2487" s="17" t="s">
        <v>3901</v>
      </c>
      <c r="BS2487" s="17" t="s">
        <v>3901</v>
      </c>
      <c r="BY2487" s="17" t="s">
        <v>3901</v>
      </c>
      <c r="CC2487" s="17" t="s">
        <v>3901</v>
      </c>
      <c r="CF2487" s="17" t="s">
        <v>3901</v>
      </c>
      <c r="CH2487" s="17" t="s">
        <v>3901</v>
      </c>
      <c r="CN2487" s="17" t="s">
        <v>3901</v>
      </c>
      <c r="CQ2487" s="17" t="s">
        <v>3901</v>
      </c>
      <c r="CR2487" s="17" t="s">
        <v>21</v>
      </c>
      <c r="CU2487" s="17" t="s">
        <v>3901</v>
      </c>
      <c r="CX2487" s="17" t="s">
        <v>3901</v>
      </c>
      <c r="DN2487" s="17">
        <f>COUNTIF(AU2487:DM2487, "X")</f>
        <v>12</v>
      </c>
    </row>
    <row r="2488" spans="1:118" s="17" customFormat="1">
      <c r="A2488" s="17" t="s">
        <v>18972</v>
      </c>
      <c r="B2488" s="17">
        <v>55</v>
      </c>
      <c r="C2488" s="17">
        <v>140040</v>
      </c>
      <c r="D2488" s="17" t="s">
        <v>664</v>
      </c>
      <c r="E2488" s="17" t="s">
        <v>611</v>
      </c>
      <c r="F2488" s="17" t="s">
        <v>65</v>
      </c>
      <c r="H2488" s="309">
        <v>25388</v>
      </c>
      <c r="I2488" s="309">
        <v>39028</v>
      </c>
      <c r="J2488" s="17" t="s">
        <v>3888</v>
      </c>
      <c r="L2488" s="17" t="s">
        <v>18830</v>
      </c>
      <c r="N2488" s="17" t="s">
        <v>31</v>
      </c>
      <c r="O2488" s="17" t="s">
        <v>15</v>
      </c>
      <c r="P2488" s="17">
        <v>45373</v>
      </c>
      <c r="AD2488" s="17" t="s">
        <v>9896</v>
      </c>
      <c r="AF2488" s="17">
        <v>8</v>
      </c>
      <c r="AG2488" s="17">
        <v>2</v>
      </c>
      <c r="AM2488" s="17" t="s">
        <v>136</v>
      </c>
      <c r="AN2488" s="17" t="s">
        <v>18697</v>
      </c>
      <c r="AO2488" s="17">
        <v>3</v>
      </c>
      <c r="AP2488" s="17">
        <v>80</v>
      </c>
      <c r="AQ2488" s="17">
        <v>5</v>
      </c>
      <c r="AR2488" s="17" t="s">
        <v>9898</v>
      </c>
      <c r="AU2488" s="17" t="s">
        <v>21</v>
      </c>
      <c r="AV2488" s="17" t="s">
        <v>3901</v>
      </c>
      <c r="AW2488" s="17" t="s">
        <v>3901</v>
      </c>
      <c r="AY2488" s="17" t="s">
        <v>30</v>
      </c>
      <c r="AZ2488" s="17" t="s">
        <v>3901</v>
      </c>
      <c r="BA2488" s="17" t="s">
        <v>3901</v>
      </c>
      <c r="BB2488" s="17" t="s">
        <v>3901</v>
      </c>
      <c r="BC2488" s="17" t="s">
        <v>21</v>
      </c>
      <c r="BD2488" s="17" t="s">
        <v>3901</v>
      </c>
      <c r="BK2488" s="17" t="s">
        <v>3901</v>
      </c>
      <c r="BS2488" s="17" t="s">
        <v>3901</v>
      </c>
      <c r="CC2488" s="17" t="s">
        <v>3901</v>
      </c>
      <c r="CF2488" s="17" t="s">
        <v>3901</v>
      </c>
      <c r="CH2488" s="17" t="s">
        <v>3901</v>
      </c>
      <c r="CN2488" s="17" t="s">
        <v>3901</v>
      </c>
      <c r="CQ2488" s="17" t="s">
        <v>3901</v>
      </c>
      <c r="CR2488" s="17" t="s">
        <v>21</v>
      </c>
      <c r="CU2488" s="17" t="s">
        <v>3901</v>
      </c>
      <c r="DA2488" s="17" t="s">
        <v>3901</v>
      </c>
      <c r="DN2488" s="17">
        <f>COUNTIF(AU2488:DM2488, "X")</f>
        <v>15</v>
      </c>
    </row>
    <row r="2489" spans="1:118" s="17" customFormat="1">
      <c r="A2489" s="17" t="s">
        <v>7248</v>
      </c>
      <c r="B2489" s="17">
        <v>55</v>
      </c>
      <c r="C2489" s="17">
        <v>140059</v>
      </c>
      <c r="D2489" s="17" t="s">
        <v>178</v>
      </c>
      <c r="E2489" s="17" t="s">
        <v>73</v>
      </c>
      <c r="F2489" s="17" t="s">
        <v>179</v>
      </c>
      <c r="H2489" s="309">
        <v>26576</v>
      </c>
      <c r="I2489" s="309">
        <v>42311</v>
      </c>
      <c r="J2489" s="17" t="s">
        <v>3888</v>
      </c>
      <c r="L2489" s="17" t="s">
        <v>7249</v>
      </c>
      <c r="N2489" s="17" t="s">
        <v>19</v>
      </c>
      <c r="O2489" s="17" t="s">
        <v>15</v>
      </c>
      <c r="P2489" s="17">
        <v>45356</v>
      </c>
      <c r="AC2489" s="17" t="s">
        <v>3890</v>
      </c>
      <c r="AD2489" s="17" t="s">
        <v>3891</v>
      </c>
      <c r="AF2489" s="17">
        <v>8</v>
      </c>
      <c r="AG2489" s="17">
        <v>2</v>
      </c>
      <c r="AM2489" s="17" t="s">
        <v>248</v>
      </c>
      <c r="AN2489" s="17" t="s">
        <v>6588</v>
      </c>
      <c r="AO2489" s="17">
        <v>3</v>
      </c>
      <c r="AP2489" s="17">
        <v>80</v>
      </c>
      <c r="AQ2489" s="17">
        <v>5</v>
      </c>
      <c r="AT2489" s="17" t="s">
        <v>6589</v>
      </c>
      <c r="BS2489" s="17" t="s">
        <v>3901</v>
      </c>
      <c r="CQ2489" s="17" t="s">
        <v>3901</v>
      </c>
      <c r="CR2489" s="17" t="s">
        <v>21</v>
      </c>
      <c r="CU2489" s="17" t="s">
        <v>3901</v>
      </c>
      <c r="DA2489" s="17" t="s">
        <v>3901</v>
      </c>
      <c r="DN2489" s="17">
        <f>COUNTIF(AU2489:DM2489, "X")</f>
        <v>4</v>
      </c>
    </row>
    <row r="2490" spans="1:118" s="17" customFormat="1">
      <c r="A2490" s="17" t="s">
        <v>4367</v>
      </c>
      <c r="B2490" s="17">
        <v>55</v>
      </c>
      <c r="C2490" s="17">
        <v>140062</v>
      </c>
      <c r="D2490" s="17" t="s">
        <v>4368</v>
      </c>
      <c r="E2490" s="17" t="s">
        <v>4369</v>
      </c>
      <c r="F2490" s="17" t="s">
        <v>341</v>
      </c>
      <c r="H2490" s="309">
        <v>22942</v>
      </c>
      <c r="I2490" s="309">
        <v>39013</v>
      </c>
      <c r="J2490" s="17" t="s">
        <v>3888</v>
      </c>
      <c r="L2490" s="17" t="s">
        <v>4370</v>
      </c>
      <c r="N2490" s="17" t="s">
        <v>19</v>
      </c>
      <c r="O2490" s="17" t="s">
        <v>15</v>
      </c>
      <c r="P2490" s="17">
        <v>45356</v>
      </c>
      <c r="AC2490" s="17" t="s">
        <v>3890</v>
      </c>
      <c r="AD2490" s="17" t="s">
        <v>3891</v>
      </c>
      <c r="AF2490" s="17">
        <v>8</v>
      </c>
      <c r="AG2490" s="17">
        <v>2</v>
      </c>
      <c r="AM2490" s="17" t="s">
        <v>2602</v>
      </c>
      <c r="AN2490" s="17" t="s">
        <v>4371</v>
      </c>
      <c r="AO2490" s="17">
        <v>3</v>
      </c>
      <c r="AP2490" s="17">
        <v>80</v>
      </c>
      <c r="AQ2490" s="17">
        <v>5</v>
      </c>
      <c r="AT2490" s="17" t="s">
        <v>3893</v>
      </c>
      <c r="BS2490" s="17" t="s">
        <v>3901</v>
      </c>
      <c r="DN2490" s="17">
        <f>COUNTIF(AU2490:DM2490, "X")</f>
        <v>1</v>
      </c>
    </row>
    <row r="2491" spans="1:118" s="17" customFormat="1">
      <c r="A2491" s="17" t="s">
        <v>23003</v>
      </c>
      <c r="B2491" s="17">
        <v>55</v>
      </c>
      <c r="C2491" s="17">
        <v>140065</v>
      </c>
      <c r="D2491" s="17" t="s">
        <v>534</v>
      </c>
      <c r="E2491" s="17" t="s">
        <v>23004</v>
      </c>
      <c r="F2491" s="17" t="s">
        <v>58</v>
      </c>
      <c r="H2491" s="309">
        <v>30640</v>
      </c>
      <c r="I2491" s="309">
        <v>39009</v>
      </c>
      <c r="J2491" s="17" t="s">
        <v>3888</v>
      </c>
      <c r="L2491" s="17" t="s">
        <v>23005</v>
      </c>
      <c r="N2491" s="17" t="s">
        <v>205</v>
      </c>
      <c r="O2491" s="17" t="s">
        <v>15</v>
      </c>
      <c r="P2491" s="17">
        <v>45337</v>
      </c>
      <c r="AF2491" s="17">
        <v>8</v>
      </c>
      <c r="AG2491" s="17">
        <v>2</v>
      </c>
      <c r="AI2491" s="17" t="s">
        <v>20542</v>
      </c>
      <c r="AM2491" s="17" t="s">
        <v>253</v>
      </c>
      <c r="AN2491" s="17" t="s">
        <v>22821</v>
      </c>
      <c r="AO2491" s="17">
        <v>3</v>
      </c>
      <c r="AP2491" s="17">
        <v>80</v>
      </c>
      <c r="AQ2491" s="17">
        <v>5</v>
      </c>
      <c r="AR2491" s="17" t="s">
        <v>22585</v>
      </c>
      <c r="AS2491" s="17" t="s">
        <v>22824</v>
      </c>
      <c r="BD2491" s="17" t="s">
        <v>3901</v>
      </c>
      <c r="BS2491" s="17" t="s">
        <v>3901</v>
      </c>
      <c r="DN2491" s="17">
        <f>COUNTIF(AU2491:DM2491, "X")</f>
        <v>2</v>
      </c>
    </row>
    <row r="2492" spans="1:118" s="17" customFormat="1">
      <c r="A2492" s="17" t="s">
        <v>25110</v>
      </c>
      <c r="B2492" s="17">
        <v>55</v>
      </c>
      <c r="C2492" s="17">
        <v>140101</v>
      </c>
      <c r="D2492" s="17" t="s">
        <v>25111</v>
      </c>
      <c r="E2492" s="17" t="s">
        <v>25112</v>
      </c>
      <c r="F2492" s="17" t="s">
        <v>9275</v>
      </c>
      <c r="H2492" s="309">
        <v>21552</v>
      </c>
      <c r="I2492" s="309">
        <v>39024</v>
      </c>
      <c r="J2492" s="17" t="s">
        <v>3888</v>
      </c>
      <c r="L2492" s="17" t="s">
        <v>25113</v>
      </c>
      <c r="N2492" s="17" t="s">
        <v>31</v>
      </c>
      <c r="O2492" s="17" t="s">
        <v>15</v>
      </c>
      <c r="P2492" s="17">
        <v>45373</v>
      </c>
      <c r="AC2492" s="17" t="s">
        <v>9895</v>
      </c>
      <c r="AD2492" s="17" t="s">
        <v>9896</v>
      </c>
      <c r="AF2492" s="17">
        <v>8</v>
      </c>
      <c r="AG2492" s="17">
        <v>2</v>
      </c>
      <c r="AM2492" s="17" t="s">
        <v>67</v>
      </c>
      <c r="AN2492" s="17" t="s">
        <v>25087</v>
      </c>
      <c r="AO2492" s="17">
        <v>3</v>
      </c>
      <c r="AP2492" s="17">
        <v>80</v>
      </c>
      <c r="AQ2492" s="17">
        <v>5</v>
      </c>
      <c r="AR2492" s="17" t="s">
        <v>9898</v>
      </c>
      <c r="AT2492" s="17" t="s">
        <v>16072</v>
      </c>
      <c r="BQ2492" s="17" t="s">
        <v>30</v>
      </c>
      <c r="BS2492" s="17" t="s">
        <v>3901</v>
      </c>
      <c r="CC2492" s="17" t="s">
        <v>3901</v>
      </c>
      <c r="CH2492" s="17" t="s">
        <v>3901</v>
      </c>
      <c r="CN2492" s="17" t="s">
        <v>3901</v>
      </c>
      <c r="DN2492" s="17">
        <f>COUNTIF(AU2492:DM2492, "X")</f>
        <v>4</v>
      </c>
    </row>
    <row r="2493" spans="1:118" s="17" customFormat="1">
      <c r="A2493" s="17" t="s">
        <v>23810</v>
      </c>
      <c r="B2493" s="17">
        <v>55</v>
      </c>
      <c r="C2493" s="17">
        <v>140126</v>
      </c>
      <c r="D2493" s="17" t="s">
        <v>10590</v>
      </c>
      <c r="E2493" s="17" t="s">
        <v>23811</v>
      </c>
      <c r="F2493" s="17" t="s">
        <v>317</v>
      </c>
      <c r="H2493" s="309">
        <v>32321</v>
      </c>
      <c r="I2493" s="309">
        <v>39039</v>
      </c>
      <c r="J2493" s="17" t="s">
        <v>3888</v>
      </c>
      <c r="L2493" s="17" t="s">
        <v>23525</v>
      </c>
      <c r="M2493" s="17" t="s">
        <v>23812</v>
      </c>
      <c r="N2493" s="17" t="s">
        <v>126</v>
      </c>
      <c r="O2493" s="17" t="s">
        <v>15</v>
      </c>
      <c r="P2493" s="17">
        <v>45383</v>
      </c>
      <c r="AF2493" s="17">
        <v>8</v>
      </c>
      <c r="AG2493" s="17">
        <v>2</v>
      </c>
      <c r="AI2493" s="17" t="s">
        <v>20542</v>
      </c>
      <c r="AM2493" s="17" t="s">
        <v>303</v>
      </c>
      <c r="AN2493" s="17" t="s">
        <v>23502</v>
      </c>
      <c r="AO2493" s="17">
        <v>3</v>
      </c>
      <c r="AP2493" s="17">
        <v>80</v>
      </c>
      <c r="AQ2493" s="17">
        <v>5</v>
      </c>
      <c r="AR2493" s="17" t="s">
        <v>22585</v>
      </c>
      <c r="AS2493" s="17" t="s">
        <v>23503</v>
      </c>
      <c r="BQ2493" s="17" t="s">
        <v>21</v>
      </c>
      <c r="BS2493" s="17" t="s">
        <v>3901</v>
      </c>
      <c r="CQ2493" s="17" t="s">
        <v>3901</v>
      </c>
      <c r="CU2493" s="17" t="s">
        <v>3901</v>
      </c>
      <c r="DN2493" s="17">
        <f>COUNTIF(AU2493:DM2493, "X")</f>
        <v>3</v>
      </c>
    </row>
    <row r="2494" spans="1:118" s="17" customFormat="1">
      <c r="A2494" s="17" t="s">
        <v>23117</v>
      </c>
      <c r="B2494" s="17">
        <v>55</v>
      </c>
      <c r="C2494" s="17">
        <v>140132</v>
      </c>
      <c r="D2494" s="17" t="s">
        <v>23118</v>
      </c>
      <c r="E2494" s="17" t="s">
        <v>125</v>
      </c>
      <c r="F2494" s="17" t="s">
        <v>70</v>
      </c>
      <c r="H2494" s="309">
        <v>30328</v>
      </c>
      <c r="I2494" s="309">
        <v>39049</v>
      </c>
      <c r="J2494" s="17" t="s">
        <v>3888</v>
      </c>
      <c r="L2494" s="17" t="s">
        <v>23119</v>
      </c>
      <c r="N2494" s="17" t="s">
        <v>89</v>
      </c>
      <c r="O2494" s="17" t="s">
        <v>15</v>
      </c>
      <c r="P2494" s="17">
        <v>45339</v>
      </c>
      <c r="AF2494" s="17">
        <v>8</v>
      </c>
      <c r="AG2494" s="17">
        <v>2</v>
      </c>
      <c r="AI2494" s="17" t="s">
        <v>20542</v>
      </c>
      <c r="AM2494" s="17" t="s">
        <v>90</v>
      </c>
      <c r="AN2494" s="17" t="s">
        <v>23025</v>
      </c>
      <c r="AO2494" s="17">
        <v>3</v>
      </c>
      <c r="AP2494" s="17">
        <v>80</v>
      </c>
      <c r="AQ2494" s="17">
        <v>5</v>
      </c>
      <c r="AR2494" s="17" t="s">
        <v>22585</v>
      </c>
      <c r="AS2494" s="17" t="s">
        <v>23026</v>
      </c>
      <c r="BS2494" s="17" t="s">
        <v>3901</v>
      </c>
      <c r="CC2494" s="17" t="s">
        <v>3901</v>
      </c>
      <c r="DN2494" s="17">
        <f>COUNTIF(AU2494:DM2494, "X")</f>
        <v>2</v>
      </c>
    </row>
    <row r="2495" spans="1:118" s="17" customFormat="1">
      <c r="A2495" s="17" t="s">
        <v>10163</v>
      </c>
      <c r="B2495" s="17">
        <v>55</v>
      </c>
      <c r="C2495" s="17">
        <v>140163</v>
      </c>
      <c r="D2495" s="17" t="s">
        <v>9489</v>
      </c>
      <c r="E2495" s="17" t="s">
        <v>118</v>
      </c>
      <c r="F2495" s="17" t="s">
        <v>11</v>
      </c>
      <c r="H2495" s="309">
        <v>31956</v>
      </c>
      <c r="I2495" s="309">
        <v>39059</v>
      </c>
      <c r="J2495" s="17" t="s">
        <v>3888</v>
      </c>
      <c r="L2495" s="17" t="s">
        <v>9894</v>
      </c>
      <c r="N2495" s="17" t="s">
        <v>31</v>
      </c>
      <c r="O2495" s="17" t="s">
        <v>15</v>
      </c>
      <c r="P2495" s="17">
        <v>45373</v>
      </c>
      <c r="AC2495" s="17" t="s">
        <v>9895</v>
      </c>
      <c r="AD2495" s="17" t="s">
        <v>9896</v>
      </c>
      <c r="AF2495" s="17">
        <v>8</v>
      </c>
      <c r="AG2495" s="17">
        <v>2</v>
      </c>
      <c r="AM2495" s="17" t="s">
        <v>216</v>
      </c>
      <c r="AN2495" s="17" t="s">
        <v>9897</v>
      </c>
      <c r="AO2495" s="17">
        <v>3</v>
      </c>
      <c r="AP2495" s="17">
        <v>80</v>
      </c>
      <c r="AQ2495" s="17">
        <v>5</v>
      </c>
      <c r="AR2495" s="17" t="s">
        <v>9898</v>
      </c>
      <c r="AT2495" s="17" t="s">
        <v>9899</v>
      </c>
      <c r="DN2495" s="17">
        <f>COUNTIF(AU2495:DM2495, "X")</f>
        <v>0</v>
      </c>
    </row>
    <row r="2496" spans="1:118" s="17" customFormat="1">
      <c r="A2496" s="17" t="s">
        <v>7720</v>
      </c>
      <c r="B2496" s="17">
        <v>55</v>
      </c>
      <c r="C2496" s="17">
        <v>140170</v>
      </c>
      <c r="D2496" s="17" t="s">
        <v>7721</v>
      </c>
      <c r="E2496" s="17" t="s">
        <v>307</v>
      </c>
      <c r="F2496" s="17" t="s">
        <v>12</v>
      </c>
      <c r="H2496" s="309">
        <v>32100</v>
      </c>
      <c r="I2496" s="309">
        <v>39069</v>
      </c>
      <c r="J2496" s="17" t="s">
        <v>3888</v>
      </c>
      <c r="L2496" s="17" t="s">
        <v>7722</v>
      </c>
      <c r="N2496" s="17" t="s">
        <v>19</v>
      </c>
      <c r="O2496" s="17" t="s">
        <v>15</v>
      </c>
      <c r="P2496" s="17">
        <v>45356</v>
      </c>
      <c r="AC2496" s="17" t="s">
        <v>3890</v>
      </c>
      <c r="AD2496" s="17" t="s">
        <v>3891</v>
      </c>
      <c r="AF2496" s="17">
        <v>8</v>
      </c>
      <c r="AG2496" s="17">
        <v>2</v>
      </c>
      <c r="AM2496" s="17" t="s">
        <v>2606</v>
      </c>
      <c r="AN2496" s="17" t="s">
        <v>7570</v>
      </c>
      <c r="AO2496" s="17">
        <v>3</v>
      </c>
      <c r="AP2496" s="17">
        <v>80</v>
      </c>
      <c r="AQ2496" s="17">
        <v>5</v>
      </c>
      <c r="AT2496" s="17" t="s">
        <v>6589</v>
      </c>
      <c r="DN2496" s="17">
        <f>COUNTIF(AU2496:DM2496, "X")</f>
        <v>0</v>
      </c>
    </row>
    <row r="2497" spans="1:118" s="17" customFormat="1">
      <c r="A2497" s="17" t="s">
        <v>13841</v>
      </c>
      <c r="B2497" s="17">
        <v>55</v>
      </c>
      <c r="C2497" s="17">
        <v>140179</v>
      </c>
      <c r="D2497" s="17" t="s">
        <v>13842</v>
      </c>
      <c r="E2497" s="17" t="s">
        <v>18</v>
      </c>
      <c r="F2497" s="17" t="s">
        <v>70</v>
      </c>
      <c r="H2497" s="309">
        <v>32382</v>
      </c>
      <c r="I2497" s="309">
        <v>44133</v>
      </c>
      <c r="J2497" s="17" t="s">
        <v>3888</v>
      </c>
      <c r="L2497" s="17" t="s">
        <v>13843</v>
      </c>
      <c r="N2497" s="17" t="s">
        <v>31</v>
      </c>
      <c r="O2497" s="17" t="s">
        <v>15</v>
      </c>
      <c r="P2497" s="17">
        <v>45373</v>
      </c>
      <c r="AC2497" s="17" t="s">
        <v>9895</v>
      </c>
      <c r="AD2497" s="17" t="s">
        <v>9896</v>
      </c>
      <c r="AF2497" s="17">
        <v>15</v>
      </c>
      <c r="AG2497" s="17">
        <v>2</v>
      </c>
      <c r="AM2497" s="17" t="s">
        <v>240</v>
      </c>
      <c r="AN2497" s="17" t="s">
        <v>13567</v>
      </c>
      <c r="AO2497" s="17">
        <v>3</v>
      </c>
      <c r="AP2497" s="17">
        <v>80</v>
      </c>
      <c r="AQ2497" s="17">
        <v>5</v>
      </c>
      <c r="AR2497" s="17" t="s">
        <v>9898</v>
      </c>
      <c r="AT2497" s="17" t="s">
        <v>12990</v>
      </c>
      <c r="BQ2497" s="17" t="s">
        <v>30</v>
      </c>
      <c r="BS2497" s="17" t="s">
        <v>3901</v>
      </c>
      <c r="DN2497" s="17">
        <f>COUNTIF(AU2497:DM2497, "X")</f>
        <v>1</v>
      </c>
    </row>
    <row r="2498" spans="1:118" s="17" customFormat="1">
      <c r="A2498" s="17" t="s">
        <v>13073</v>
      </c>
      <c r="B2498" s="17">
        <v>55</v>
      </c>
      <c r="C2498" s="17">
        <v>140202</v>
      </c>
      <c r="D2498" s="17" t="s">
        <v>13074</v>
      </c>
      <c r="E2498" s="17" t="s">
        <v>622</v>
      </c>
      <c r="F2498" s="17" t="s">
        <v>22</v>
      </c>
      <c r="H2498" s="309">
        <v>32472</v>
      </c>
      <c r="I2498" s="309">
        <v>39084</v>
      </c>
      <c r="J2498" s="17" t="s">
        <v>3888</v>
      </c>
      <c r="L2498" s="17" t="s">
        <v>13075</v>
      </c>
      <c r="N2498" s="17" t="s">
        <v>31</v>
      </c>
      <c r="O2498" s="17" t="s">
        <v>15</v>
      </c>
      <c r="P2498" s="17">
        <v>45373</v>
      </c>
      <c r="AC2498" s="17" t="s">
        <v>9895</v>
      </c>
      <c r="AD2498" s="17" t="s">
        <v>9896</v>
      </c>
      <c r="AF2498" s="17">
        <v>8</v>
      </c>
      <c r="AG2498" s="17">
        <v>2</v>
      </c>
      <c r="AM2498" s="17" t="s">
        <v>59</v>
      </c>
      <c r="AN2498" s="17" t="s">
        <v>12989</v>
      </c>
      <c r="AO2498" s="17">
        <v>3</v>
      </c>
      <c r="AP2498" s="17">
        <v>80</v>
      </c>
      <c r="AQ2498" s="17">
        <v>5</v>
      </c>
      <c r="AR2498" s="17" t="s">
        <v>9898</v>
      </c>
      <c r="AT2498" s="17" t="s">
        <v>12990</v>
      </c>
      <c r="BN2498" s="17" t="s">
        <v>3901</v>
      </c>
      <c r="BQ2498" s="17" t="s">
        <v>21</v>
      </c>
      <c r="BS2498" s="17" t="s">
        <v>3901</v>
      </c>
      <c r="BY2498" s="17" t="s">
        <v>3901</v>
      </c>
      <c r="CC2498" s="17" t="s">
        <v>3901</v>
      </c>
      <c r="CD2498" s="17" t="s">
        <v>3901</v>
      </c>
      <c r="CF2498" s="17" t="s">
        <v>3901</v>
      </c>
      <c r="CG2498" s="17" t="s">
        <v>21</v>
      </c>
      <c r="CH2498" s="17" t="s">
        <v>3901</v>
      </c>
      <c r="CI2498" s="17" t="s">
        <v>21</v>
      </c>
      <c r="CL2498" s="17" t="s">
        <v>3901</v>
      </c>
      <c r="CM2498" s="17" t="s">
        <v>21</v>
      </c>
      <c r="CN2498" s="17" t="s">
        <v>3901</v>
      </c>
      <c r="CO2498" s="17" t="s">
        <v>21</v>
      </c>
      <c r="CR2498" s="17" t="s">
        <v>21</v>
      </c>
      <c r="CS2498" s="17" t="s">
        <v>3901</v>
      </c>
      <c r="CU2498" s="17" t="s">
        <v>3901</v>
      </c>
      <c r="CX2498" s="17" t="s">
        <v>3901</v>
      </c>
      <c r="DN2498" s="17">
        <f>COUNTIF(AU2498:DM2498, "X")</f>
        <v>12</v>
      </c>
    </row>
    <row r="2499" spans="1:118" s="17" customFormat="1">
      <c r="A2499" s="17" t="s">
        <v>14716</v>
      </c>
      <c r="B2499" s="17">
        <v>55</v>
      </c>
      <c r="C2499" s="17">
        <v>140219</v>
      </c>
      <c r="D2499" s="17" t="s">
        <v>454</v>
      </c>
      <c r="E2499" s="17" t="s">
        <v>1527</v>
      </c>
      <c r="F2499" s="17" t="s">
        <v>506</v>
      </c>
      <c r="H2499" s="309">
        <v>32561</v>
      </c>
      <c r="I2499" s="309">
        <v>38988</v>
      </c>
      <c r="J2499" s="17" t="s">
        <v>3888</v>
      </c>
      <c r="L2499" s="17" t="s">
        <v>14717</v>
      </c>
      <c r="N2499" s="17" t="s">
        <v>31</v>
      </c>
      <c r="O2499" s="17" t="s">
        <v>15</v>
      </c>
      <c r="P2499" s="17">
        <v>45373</v>
      </c>
      <c r="AC2499" s="17" t="s">
        <v>9895</v>
      </c>
      <c r="AD2499" s="17" t="s">
        <v>9896</v>
      </c>
      <c r="AF2499" s="17">
        <v>15</v>
      </c>
      <c r="AG2499" s="17">
        <v>2</v>
      </c>
      <c r="AM2499" s="17" t="s">
        <v>335</v>
      </c>
      <c r="AN2499" s="17" t="s">
        <v>14693</v>
      </c>
      <c r="AO2499" s="17">
        <v>3</v>
      </c>
      <c r="AP2499" s="17">
        <v>80</v>
      </c>
      <c r="AQ2499" s="17">
        <v>5</v>
      </c>
      <c r="AR2499" s="17" t="s">
        <v>9898</v>
      </c>
      <c r="AT2499" s="17" t="s">
        <v>14152</v>
      </c>
      <c r="BS2499" s="17" t="s">
        <v>3901</v>
      </c>
      <c r="CH2499" s="17" t="s">
        <v>3901</v>
      </c>
      <c r="DA2499" s="17" t="s">
        <v>3901</v>
      </c>
      <c r="DN2499" s="17">
        <f>COUNTIF(AU2499:DM2499, "X")</f>
        <v>3</v>
      </c>
    </row>
    <row r="2500" spans="1:118" s="17" customFormat="1">
      <c r="A2500" s="17" t="s">
        <v>13970</v>
      </c>
      <c r="B2500" s="17">
        <v>55</v>
      </c>
      <c r="C2500" s="17">
        <v>140278</v>
      </c>
      <c r="D2500" s="17" t="s">
        <v>234</v>
      </c>
      <c r="E2500" s="17" t="s">
        <v>312</v>
      </c>
      <c r="F2500" s="17" t="s">
        <v>13971</v>
      </c>
      <c r="H2500" s="309">
        <v>32456</v>
      </c>
      <c r="I2500" s="309">
        <v>38993</v>
      </c>
      <c r="J2500" s="17" t="s">
        <v>3888</v>
      </c>
      <c r="L2500" s="17" t="s">
        <v>13918</v>
      </c>
      <c r="N2500" s="17" t="s">
        <v>31</v>
      </c>
      <c r="O2500" s="17" t="s">
        <v>15</v>
      </c>
      <c r="P2500" s="17">
        <v>45373</v>
      </c>
      <c r="Q2500" s="17">
        <v>2917</v>
      </c>
      <c r="AC2500" s="17" t="s">
        <v>9895</v>
      </c>
      <c r="AD2500" s="17" t="s">
        <v>9896</v>
      </c>
      <c r="AF2500" s="17">
        <v>8</v>
      </c>
      <c r="AG2500" s="17">
        <v>2</v>
      </c>
      <c r="AM2500" s="17" t="s">
        <v>240</v>
      </c>
      <c r="AN2500" s="17" t="s">
        <v>13567</v>
      </c>
      <c r="AO2500" s="17">
        <v>3</v>
      </c>
      <c r="AP2500" s="17">
        <v>80</v>
      </c>
      <c r="AQ2500" s="17">
        <v>5</v>
      </c>
      <c r="AR2500" s="17" t="s">
        <v>9898</v>
      </c>
      <c r="AT2500" s="17" t="s">
        <v>12990</v>
      </c>
      <c r="DN2500" s="17">
        <f>COUNTIF(AU2500:DM2500, "X")</f>
        <v>0</v>
      </c>
    </row>
    <row r="2501" spans="1:118" s="17" customFormat="1">
      <c r="A2501" s="17" t="s">
        <v>12315</v>
      </c>
      <c r="B2501" s="17">
        <v>55</v>
      </c>
      <c r="C2501" s="17">
        <v>140282</v>
      </c>
      <c r="D2501" s="17" t="s">
        <v>93</v>
      </c>
      <c r="E2501" s="17" t="s">
        <v>122</v>
      </c>
      <c r="F2501" s="17" t="s">
        <v>22</v>
      </c>
      <c r="H2501" s="309">
        <v>32604</v>
      </c>
      <c r="I2501" s="309">
        <v>38986</v>
      </c>
      <c r="J2501" s="17" t="s">
        <v>3888</v>
      </c>
      <c r="L2501" s="17" t="s">
        <v>12176</v>
      </c>
      <c r="N2501" s="17" t="s">
        <v>31</v>
      </c>
      <c r="O2501" s="17" t="s">
        <v>15</v>
      </c>
      <c r="P2501" s="17">
        <v>45373</v>
      </c>
      <c r="Q2501" s="17">
        <v>1438</v>
      </c>
      <c r="AC2501" s="17" t="s">
        <v>9895</v>
      </c>
      <c r="AD2501" s="17" t="s">
        <v>9896</v>
      </c>
      <c r="AF2501" s="17">
        <v>8</v>
      </c>
      <c r="AG2501" s="17">
        <v>2</v>
      </c>
      <c r="AM2501" s="17" t="s">
        <v>295</v>
      </c>
      <c r="AN2501" s="17" t="s">
        <v>12166</v>
      </c>
      <c r="AO2501" s="17">
        <v>3</v>
      </c>
      <c r="AP2501" s="17">
        <v>80</v>
      </c>
      <c r="AQ2501" s="17">
        <v>5</v>
      </c>
      <c r="AR2501" s="17" t="s">
        <v>9898</v>
      </c>
      <c r="AT2501" s="17" t="s">
        <v>11929</v>
      </c>
      <c r="DN2501" s="17">
        <f>COUNTIF(AU2501:DM2501, "X")</f>
        <v>0</v>
      </c>
    </row>
    <row r="2502" spans="1:118" s="17" customFormat="1">
      <c r="A2502" s="17" t="s">
        <v>14704</v>
      </c>
      <c r="B2502" s="17">
        <v>55</v>
      </c>
      <c r="C2502" s="17">
        <v>140286</v>
      </c>
      <c r="D2502" s="17" t="s">
        <v>14705</v>
      </c>
      <c r="E2502" s="17" t="s">
        <v>191</v>
      </c>
      <c r="F2502" s="17" t="s">
        <v>14706</v>
      </c>
      <c r="H2502" s="309">
        <v>32566</v>
      </c>
      <c r="I2502" s="309">
        <v>38986</v>
      </c>
      <c r="J2502" s="17" t="s">
        <v>3888</v>
      </c>
      <c r="L2502" s="17" t="s">
        <v>14707</v>
      </c>
      <c r="N2502" s="17" t="s">
        <v>31</v>
      </c>
      <c r="O2502" s="17" t="s">
        <v>15</v>
      </c>
      <c r="P2502" s="17">
        <v>45373</v>
      </c>
      <c r="AC2502" s="17" t="s">
        <v>9895</v>
      </c>
      <c r="AD2502" s="17" t="s">
        <v>9896</v>
      </c>
      <c r="AF2502" s="17">
        <v>15</v>
      </c>
      <c r="AG2502" s="17">
        <v>2</v>
      </c>
      <c r="AM2502" s="17" t="s">
        <v>335</v>
      </c>
      <c r="AN2502" s="17" t="s">
        <v>14693</v>
      </c>
      <c r="AO2502" s="17">
        <v>3</v>
      </c>
      <c r="AP2502" s="17">
        <v>80</v>
      </c>
      <c r="AQ2502" s="17">
        <v>5</v>
      </c>
      <c r="AR2502" s="17" t="s">
        <v>9898</v>
      </c>
      <c r="AT2502" s="17" t="s">
        <v>14152</v>
      </c>
      <c r="DN2502" s="17">
        <f>COUNTIF(AU2502:DM2502, "X")</f>
        <v>0</v>
      </c>
    </row>
    <row r="2503" spans="1:118" s="17" customFormat="1">
      <c r="A2503" s="17" t="s">
        <v>18229</v>
      </c>
      <c r="B2503" s="17">
        <v>55</v>
      </c>
      <c r="C2503" s="17">
        <v>140319</v>
      </c>
      <c r="D2503" s="17" t="s">
        <v>18230</v>
      </c>
      <c r="E2503" s="17" t="s">
        <v>343</v>
      </c>
      <c r="F2503" s="17" t="s">
        <v>18231</v>
      </c>
      <c r="H2503" s="309">
        <v>26609</v>
      </c>
      <c r="I2503" s="309">
        <v>39041</v>
      </c>
      <c r="J2503" s="17" t="s">
        <v>3888</v>
      </c>
      <c r="L2503" s="17" t="s">
        <v>18232</v>
      </c>
      <c r="N2503" s="17" t="s">
        <v>31</v>
      </c>
      <c r="O2503" s="17" t="s">
        <v>15</v>
      </c>
      <c r="P2503" s="17">
        <v>45373</v>
      </c>
      <c r="Q2503" s="17">
        <v>9405</v>
      </c>
      <c r="AD2503" s="17" t="s">
        <v>9896</v>
      </c>
      <c r="AF2503" s="17">
        <v>8</v>
      </c>
      <c r="AG2503" s="17">
        <v>2</v>
      </c>
      <c r="AM2503" s="17" t="s">
        <v>32</v>
      </c>
      <c r="AN2503" s="17" t="s">
        <v>18168</v>
      </c>
      <c r="AO2503" s="17">
        <v>3</v>
      </c>
      <c r="AP2503" s="17">
        <v>80</v>
      </c>
      <c r="AQ2503" s="17">
        <v>5</v>
      </c>
      <c r="AR2503" s="17" t="s">
        <v>9898</v>
      </c>
      <c r="BS2503" s="17" t="s">
        <v>3901</v>
      </c>
      <c r="CU2503" s="17" t="s">
        <v>3901</v>
      </c>
      <c r="DF2503" s="17" t="s">
        <v>3901</v>
      </c>
      <c r="DN2503" s="17">
        <f>COUNTIF(AU2503:DM2503, "X")</f>
        <v>3</v>
      </c>
    </row>
    <row r="2504" spans="1:118" s="17" customFormat="1">
      <c r="A2504" s="17" t="s">
        <v>13110</v>
      </c>
      <c r="B2504" s="17">
        <v>55</v>
      </c>
      <c r="C2504" s="17">
        <v>140327</v>
      </c>
      <c r="D2504" s="17" t="s">
        <v>13111</v>
      </c>
      <c r="E2504" s="17" t="s">
        <v>330</v>
      </c>
      <c r="F2504" s="17" t="s">
        <v>131</v>
      </c>
      <c r="H2504" s="309">
        <v>32496</v>
      </c>
      <c r="I2504" s="309">
        <v>41114</v>
      </c>
      <c r="J2504" s="17" t="s">
        <v>3888</v>
      </c>
      <c r="L2504" s="17" t="s">
        <v>13112</v>
      </c>
      <c r="N2504" s="17" t="s">
        <v>31</v>
      </c>
      <c r="O2504" s="17" t="s">
        <v>15</v>
      </c>
      <c r="P2504" s="17">
        <v>45373</v>
      </c>
      <c r="Q2504" s="17">
        <v>6704</v>
      </c>
      <c r="AC2504" s="17" t="s">
        <v>9895</v>
      </c>
      <c r="AF2504" s="17">
        <v>8</v>
      </c>
      <c r="AG2504" s="17">
        <v>2</v>
      </c>
      <c r="AH2504" s="17" t="s">
        <v>11926</v>
      </c>
      <c r="AK2504" s="17" t="s">
        <v>11927</v>
      </c>
      <c r="AM2504" s="17" t="s">
        <v>59</v>
      </c>
      <c r="AN2504" s="17" t="s">
        <v>12989</v>
      </c>
      <c r="AO2504" s="17">
        <v>3</v>
      </c>
      <c r="AP2504" s="17">
        <v>80</v>
      </c>
      <c r="AQ2504" s="17">
        <v>5</v>
      </c>
      <c r="AR2504" s="17" t="s">
        <v>9898</v>
      </c>
      <c r="AT2504" s="17" t="s">
        <v>12990</v>
      </c>
      <c r="BQ2504" s="17" t="s">
        <v>30</v>
      </c>
      <c r="BS2504" s="17" t="s">
        <v>3901</v>
      </c>
      <c r="BY2504" s="17" t="s">
        <v>3901</v>
      </c>
      <c r="CF2504" s="17" t="s">
        <v>3901</v>
      </c>
      <c r="CH2504" s="17" t="s">
        <v>3901</v>
      </c>
      <c r="DN2504" s="17">
        <f>COUNTIF(AU2504:DM2504, "X")</f>
        <v>4</v>
      </c>
    </row>
    <row r="2505" spans="1:118" s="17" customFormat="1">
      <c r="A2505" s="17" t="s">
        <v>18578</v>
      </c>
      <c r="B2505" s="17">
        <v>55</v>
      </c>
      <c r="C2505" s="17">
        <v>140328</v>
      </c>
      <c r="D2505" s="17" t="s">
        <v>6192</v>
      </c>
      <c r="E2505" s="17" t="s">
        <v>86</v>
      </c>
      <c r="F2505" s="17" t="s">
        <v>82</v>
      </c>
      <c r="H2505" s="309">
        <v>27870</v>
      </c>
      <c r="I2505" s="309">
        <v>39042</v>
      </c>
      <c r="J2505" s="17" t="s">
        <v>3888</v>
      </c>
      <c r="L2505" s="17" t="s">
        <v>18366</v>
      </c>
      <c r="N2505" s="17" t="s">
        <v>182</v>
      </c>
      <c r="O2505" s="17" t="s">
        <v>15</v>
      </c>
      <c r="P2505" s="17">
        <v>45326</v>
      </c>
      <c r="AF2505" s="17">
        <v>8</v>
      </c>
      <c r="AG2505" s="17">
        <v>2</v>
      </c>
      <c r="AH2505" s="17" t="s">
        <v>11926</v>
      </c>
      <c r="AK2505" s="17" t="s">
        <v>11927</v>
      </c>
      <c r="AM2505" s="17" t="s">
        <v>2614</v>
      </c>
      <c r="AN2505" s="17" t="s">
        <v>18350</v>
      </c>
      <c r="AO2505" s="17">
        <v>3</v>
      </c>
      <c r="AP2505" s="17">
        <v>80</v>
      </c>
      <c r="AQ2505" s="17">
        <v>5</v>
      </c>
      <c r="AR2505" s="17" t="s">
        <v>18351</v>
      </c>
      <c r="AS2505" s="17" t="s">
        <v>18358</v>
      </c>
      <c r="DA2505" s="17" t="s">
        <v>3901</v>
      </c>
      <c r="DN2505" s="17">
        <f>COUNTIF(AU2505:DM2505, "X")</f>
        <v>1</v>
      </c>
    </row>
    <row r="2506" spans="1:118" s="17" customFormat="1">
      <c r="A2506" s="17" t="s">
        <v>14365</v>
      </c>
      <c r="B2506" s="17">
        <v>55</v>
      </c>
      <c r="C2506" s="17">
        <v>140341</v>
      </c>
      <c r="D2506" s="17" t="s">
        <v>6784</v>
      </c>
      <c r="E2506" s="17" t="s">
        <v>194</v>
      </c>
      <c r="F2506" s="17" t="s">
        <v>82</v>
      </c>
      <c r="H2506" s="309">
        <v>32483</v>
      </c>
      <c r="I2506" s="309">
        <v>38974</v>
      </c>
      <c r="J2506" s="17" t="s">
        <v>3888</v>
      </c>
      <c r="L2506" s="17" t="s">
        <v>14366</v>
      </c>
      <c r="N2506" s="17" t="s">
        <v>31</v>
      </c>
      <c r="O2506" s="17" t="s">
        <v>15</v>
      </c>
      <c r="P2506" s="17">
        <v>45373</v>
      </c>
      <c r="AC2506" s="17" t="s">
        <v>9895</v>
      </c>
      <c r="AD2506" s="17" t="s">
        <v>9896</v>
      </c>
      <c r="AF2506" s="17">
        <v>8</v>
      </c>
      <c r="AG2506" s="17">
        <v>2</v>
      </c>
      <c r="AM2506" s="17" t="s">
        <v>108</v>
      </c>
      <c r="AN2506" s="17" t="s">
        <v>14364</v>
      </c>
      <c r="AO2506" s="17">
        <v>3</v>
      </c>
      <c r="AP2506" s="17">
        <v>80</v>
      </c>
      <c r="AQ2506" s="17">
        <v>5</v>
      </c>
      <c r="AR2506" s="17" t="s">
        <v>9898</v>
      </c>
      <c r="AT2506" s="17" t="s">
        <v>14152</v>
      </c>
      <c r="DN2506" s="17">
        <f>COUNTIF(AU2506:DM2506, "X")</f>
        <v>0</v>
      </c>
    </row>
    <row r="2507" spans="1:118" s="17" customFormat="1">
      <c r="A2507" s="17" t="s">
        <v>20084</v>
      </c>
      <c r="B2507" s="17">
        <v>55</v>
      </c>
      <c r="C2507" s="17">
        <v>140377</v>
      </c>
      <c r="D2507" s="17" t="s">
        <v>20085</v>
      </c>
      <c r="E2507" s="17" t="s">
        <v>20086</v>
      </c>
      <c r="F2507" s="17" t="s">
        <v>125</v>
      </c>
      <c r="H2507" s="309">
        <v>32562</v>
      </c>
      <c r="I2507" s="309">
        <v>39087</v>
      </c>
      <c r="J2507" s="17" t="s">
        <v>3888</v>
      </c>
      <c r="L2507" s="17" t="s">
        <v>20087</v>
      </c>
      <c r="N2507" s="17" t="s">
        <v>31</v>
      </c>
      <c r="O2507" s="17" t="s">
        <v>15</v>
      </c>
      <c r="P2507" s="17">
        <v>45373</v>
      </c>
      <c r="AD2507" s="17" t="s">
        <v>9896</v>
      </c>
      <c r="AF2507" s="17">
        <v>8</v>
      </c>
      <c r="AG2507" s="17">
        <v>2</v>
      </c>
      <c r="AM2507" s="17" t="s">
        <v>180</v>
      </c>
      <c r="AN2507" s="17" t="s">
        <v>20012</v>
      </c>
      <c r="AO2507" s="17">
        <v>3</v>
      </c>
      <c r="AP2507" s="17">
        <v>80</v>
      </c>
      <c r="AQ2507" s="17">
        <v>5</v>
      </c>
      <c r="AR2507" s="17" t="s">
        <v>10180</v>
      </c>
      <c r="BS2507" s="17" t="s">
        <v>3901</v>
      </c>
      <c r="CU2507" s="17" t="s">
        <v>3901</v>
      </c>
      <c r="DN2507" s="17">
        <f>COUNTIF(AU2507:DM2507, "X")</f>
        <v>2</v>
      </c>
    </row>
    <row r="2508" spans="1:118" s="17" customFormat="1">
      <c r="A2508" s="17" t="s">
        <v>12836</v>
      </c>
      <c r="B2508" s="17">
        <v>55</v>
      </c>
      <c r="C2508" s="17">
        <v>140414</v>
      </c>
      <c r="D2508" s="17" t="s">
        <v>6196</v>
      </c>
      <c r="E2508" s="17" t="s">
        <v>122</v>
      </c>
      <c r="F2508" s="17" t="s">
        <v>65</v>
      </c>
      <c r="H2508" s="309">
        <v>25106</v>
      </c>
      <c r="I2508" s="309">
        <v>39031</v>
      </c>
      <c r="J2508" s="17" t="s">
        <v>3888</v>
      </c>
      <c r="L2508" s="17" t="s">
        <v>12837</v>
      </c>
      <c r="N2508" s="17" t="s">
        <v>31</v>
      </c>
      <c r="O2508" s="17" t="s">
        <v>15</v>
      </c>
      <c r="P2508" s="17">
        <v>45373</v>
      </c>
      <c r="AC2508" s="17" t="s">
        <v>9895</v>
      </c>
      <c r="AD2508" s="17" t="s">
        <v>9896</v>
      </c>
      <c r="AF2508" s="17">
        <v>8</v>
      </c>
      <c r="AG2508" s="17">
        <v>2</v>
      </c>
      <c r="AM2508" s="17" t="s">
        <v>156</v>
      </c>
      <c r="AN2508" s="17" t="s">
        <v>12693</v>
      </c>
      <c r="AO2508" s="17">
        <v>3</v>
      </c>
      <c r="AP2508" s="17">
        <v>80</v>
      </c>
      <c r="AQ2508" s="17">
        <v>5</v>
      </c>
      <c r="AR2508" s="17" t="s">
        <v>9898</v>
      </c>
      <c r="AT2508" s="17" t="s">
        <v>11929</v>
      </c>
      <c r="DN2508" s="17">
        <f>COUNTIF(AU2508:DM2508, "X")</f>
        <v>0</v>
      </c>
    </row>
    <row r="2509" spans="1:118" s="17" customFormat="1">
      <c r="A2509" s="17" t="s">
        <v>6335</v>
      </c>
      <c r="B2509" s="17">
        <v>55</v>
      </c>
      <c r="C2509" s="17">
        <v>140421</v>
      </c>
      <c r="D2509" s="17" t="s">
        <v>152</v>
      </c>
      <c r="E2509" s="17" t="s">
        <v>6336</v>
      </c>
      <c r="F2509" s="17" t="s">
        <v>63</v>
      </c>
      <c r="H2509" s="309">
        <v>32104</v>
      </c>
      <c r="I2509" s="309">
        <v>42215</v>
      </c>
      <c r="J2509" s="17" t="s">
        <v>3888</v>
      </c>
      <c r="L2509" s="17" t="s">
        <v>6337</v>
      </c>
      <c r="N2509" s="17" t="s">
        <v>19</v>
      </c>
      <c r="O2509" s="17" t="s">
        <v>15</v>
      </c>
      <c r="P2509" s="17">
        <v>45356</v>
      </c>
      <c r="AC2509" s="17" t="s">
        <v>3890</v>
      </c>
      <c r="AD2509" s="17" t="s">
        <v>3891</v>
      </c>
      <c r="AF2509" s="17">
        <v>8</v>
      </c>
      <c r="AG2509" s="17">
        <v>2</v>
      </c>
      <c r="AM2509" s="17" t="s">
        <v>232</v>
      </c>
      <c r="AN2509" s="17" t="s">
        <v>6280</v>
      </c>
      <c r="AO2509" s="17">
        <v>3</v>
      </c>
      <c r="AP2509" s="17">
        <v>80</v>
      </c>
      <c r="AQ2509" s="17">
        <v>5</v>
      </c>
      <c r="AT2509" s="17" t="s">
        <v>5516</v>
      </c>
      <c r="DN2509" s="17">
        <f>COUNTIF(AU2509:DM2509, "X")</f>
        <v>0</v>
      </c>
    </row>
    <row r="2510" spans="1:118" s="17" customFormat="1">
      <c r="A2510" s="17" t="s">
        <v>14784</v>
      </c>
      <c r="B2510" s="17">
        <v>55</v>
      </c>
      <c r="C2510" s="17">
        <v>140435</v>
      </c>
      <c r="D2510" s="17" t="s">
        <v>14398</v>
      </c>
      <c r="E2510" s="17" t="s">
        <v>77</v>
      </c>
      <c r="F2510" s="17" t="s">
        <v>48</v>
      </c>
      <c r="H2510" s="309">
        <v>31995</v>
      </c>
      <c r="I2510" s="309">
        <v>39049</v>
      </c>
      <c r="J2510" s="17" t="s">
        <v>3888</v>
      </c>
      <c r="L2510" s="17" t="s">
        <v>14785</v>
      </c>
      <c r="N2510" s="17" t="s">
        <v>31</v>
      </c>
      <c r="O2510" s="17" t="s">
        <v>15</v>
      </c>
      <c r="P2510" s="17">
        <v>45373</v>
      </c>
      <c r="AC2510" s="17" t="s">
        <v>9895</v>
      </c>
      <c r="AD2510" s="17" t="s">
        <v>9896</v>
      </c>
      <c r="AF2510" s="17">
        <v>8</v>
      </c>
      <c r="AG2510" s="17">
        <v>2</v>
      </c>
      <c r="AM2510" s="17" t="s">
        <v>335</v>
      </c>
      <c r="AN2510" s="17" t="s">
        <v>14693</v>
      </c>
      <c r="AO2510" s="17">
        <v>3</v>
      </c>
      <c r="AP2510" s="17">
        <v>80</v>
      </c>
      <c r="AQ2510" s="17">
        <v>5</v>
      </c>
      <c r="AR2510" s="17" t="s">
        <v>9898</v>
      </c>
      <c r="AT2510" s="17" t="s">
        <v>14152</v>
      </c>
      <c r="BQ2510" s="17" t="s">
        <v>21</v>
      </c>
      <c r="DN2510" s="17">
        <f>COUNTIF(AU2510:DM2510, "X")</f>
        <v>0</v>
      </c>
    </row>
    <row r="2511" spans="1:118" s="17" customFormat="1">
      <c r="A2511" s="17" t="s">
        <v>20414</v>
      </c>
      <c r="B2511" s="17">
        <v>55</v>
      </c>
      <c r="C2511" s="17">
        <v>140458</v>
      </c>
      <c r="D2511" s="17" t="s">
        <v>8953</v>
      </c>
      <c r="E2511" s="17" t="s">
        <v>122</v>
      </c>
      <c r="F2511" s="17" t="s">
        <v>21</v>
      </c>
      <c r="G2511" s="17" t="s">
        <v>203</v>
      </c>
      <c r="H2511" s="309">
        <v>28675</v>
      </c>
      <c r="I2511" s="309">
        <v>39035</v>
      </c>
      <c r="J2511" s="17" t="s">
        <v>3888</v>
      </c>
      <c r="L2511" s="17" t="s">
        <v>20415</v>
      </c>
      <c r="M2511" s="17" t="s">
        <v>706</v>
      </c>
      <c r="N2511" s="17" t="s">
        <v>14</v>
      </c>
      <c r="O2511" s="17" t="s">
        <v>15</v>
      </c>
      <c r="P2511" s="17">
        <v>45371</v>
      </c>
      <c r="Q2511" s="17">
        <v>2639</v>
      </c>
      <c r="AF2511" s="17">
        <v>8</v>
      </c>
      <c r="AG2511" s="17">
        <v>2</v>
      </c>
      <c r="AI2511" s="17" t="s">
        <v>10178</v>
      </c>
      <c r="AM2511" s="17" t="s">
        <v>85</v>
      </c>
      <c r="AN2511" s="17" t="s">
        <v>20273</v>
      </c>
      <c r="AO2511" s="17">
        <v>3</v>
      </c>
      <c r="AP2511" s="17">
        <v>80</v>
      </c>
      <c r="AQ2511" s="17">
        <v>5</v>
      </c>
      <c r="AR2511" s="17" t="s">
        <v>10180</v>
      </c>
      <c r="CC2511" s="17" t="s">
        <v>3901</v>
      </c>
      <c r="CH2511" s="17" t="s">
        <v>3901</v>
      </c>
      <c r="CQ2511" s="17" t="s">
        <v>3901</v>
      </c>
      <c r="CR2511" s="17" t="s">
        <v>21</v>
      </c>
      <c r="CU2511" s="17" t="s">
        <v>3901</v>
      </c>
      <c r="DN2511" s="17">
        <f>COUNTIF(AU2511:DM2511, "X")</f>
        <v>4</v>
      </c>
    </row>
    <row r="2512" spans="1:118" s="17" customFormat="1">
      <c r="A2512" s="17" t="s">
        <v>26161</v>
      </c>
      <c r="B2512" s="17">
        <v>55</v>
      </c>
      <c r="C2512" s="17">
        <v>140464</v>
      </c>
      <c r="D2512" s="17" t="s">
        <v>25895</v>
      </c>
      <c r="E2512" s="17" t="s">
        <v>166</v>
      </c>
      <c r="F2512" s="17" t="s">
        <v>26162</v>
      </c>
      <c r="H2512" s="309">
        <v>32486</v>
      </c>
      <c r="I2512" s="309">
        <v>39030</v>
      </c>
      <c r="J2512" s="17" t="s">
        <v>3888</v>
      </c>
      <c r="L2512" s="17" t="s">
        <v>26163</v>
      </c>
      <c r="N2512" s="17" t="s">
        <v>19</v>
      </c>
      <c r="O2512" s="17" t="s">
        <v>15</v>
      </c>
      <c r="P2512" s="17">
        <v>45356</v>
      </c>
      <c r="AD2512" s="17" t="s">
        <v>3891</v>
      </c>
      <c r="AF2512" s="17">
        <v>8</v>
      </c>
      <c r="AG2512" s="17">
        <v>2</v>
      </c>
      <c r="AM2512" s="17" t="s">
        <v>20</v>
      </c>
      <c r="AN2512" s="17" t="s">
        <v>26023</v>
      </c>
      <c r="AO2512" s="17">
        <v>3</v>
      </c>
      <c r="AP2512" s="17">
        <v>80</v>
      </c>
      <c r="AQ2512" s="17">
        <v>5</v>
      </c>
      <c r="AR2512" s="17" t="s">
        <v>22150</v>
      </c>
      <c r="BN2512" s="17" t="s">
        <v>3901</v>
      </c>
      <c r="BQ2512" s="17" t="s">
        <v>21</v>
      </c>
      <c r="BS2512" s="17" t="s">
        <v>3901</v>
      </c>
      <c r="CF2512" s="17" t="s">
        <v>3901</v>
      </c>
      <c r="CH2512" s="17" t="s">
        <v>3901</v>
      </c>
      <c r="CU2512" s="17" t="s">
        <v>3901</v>
      </c>
      <c r="DN2512" s="17">
        <f>COUNTIF(AU2512:DM2512, "X")</f>
        <v>5</v>
      </c>
    </row>
    <row r="2513" spans="1:118" s="17" customFormat="1">
      <c r="A2513" s="17" t="s">
        <v>6919</v>
      </c>
      <c r="B2513" s="17">
        <v>55</v>
      </c>
      <c r="C2513" s="17">
        <v>140477</v>
      </c>
      <c r="D2513" s="17" t="s">
        <v>474</v>
      </c>
      <c r="E2513" s="17" t="s">
        <v>194</v>
      </c>
      <c r="F2513" s="17" t="s">
        <v>22</v>
      </c>
      <c r="H2513" s="309">
        <v>31602</v>
      </c>
      <c r="I2513" s="309">
        <v>39038</v>
      </c>
      <c r="J2513" s="17" t="s">
        <v>3888</v>
      </c>
      <c r="L2513" s="17" t="s">
        <v>6920</v>
      </c>
      <c r="N2513" s="17" t="s">
        <v>19</v>
      </c>
      <c r="O2513" s="17" t="s">
        <v>15</v>
      </c>
      <c r="P2513" s="17">
        <v>45356</v>
      </c>
      <c r="Q2513" s="17">
        <v>3938</v>
      </c>
      <c r="AC2513" s="17" t="s">
        <v>3890</v>
      </c>
      <c r="AD2513" s="17" t="s">
        <v>3891</v>
      </c>
      <c r="AF2513" s="17">
        <v>15</v>
      </c>
      <c r="AG2513" s="17">
        <v>2</v>
      </c>
      <c r="AM2513" s="17" t="s">
        <v>248</v>
      </c>
      <c r="AN2513" s="17" t="s">
        <v>6588</v>
      </c>
      <c r="AO2513" s="17">
        <v>3</v>
      </c>
      <c r="AP2513" s="17">
        <v>80</v>
      </c>
      <c r="AQ2513" s="17">
        <v>5</v>
      </c>
      <c r="AT2513" s="17" t="s">
        <v>6589</v>
      </c>
      <c r="BD2513" s="17" t="s">
        <v>3901</v>
      </c>
      <c r="DN2513" s="17">
        <f>COUNTIF(AU2513:DM2513, "X")</f>
        <v>1</v>
      </c>
    </row>
    <row r="2514" spans="1:118" s="17" customFormat="1">
      <c r="A2514" s="17" t="s">
        <v>12927</v>
      </c>
      <c r="B2514" s="17">
        <v>55</v>
      </c>
      <c r="C2514" s="17">
        <v>140491</v>
      </c>
      <c r="D2514" s="17" t="s">
        <v>12928</v>
      </c>
      <c r="E2514" s="17" t="s">
        <v>134</v>
      </c>
      <c r="F2514" s="17" t="s">
        <v>110</v>
      </c>
      <c r="H2514" s="309">
        <v>31815</v>
      </c>
      <c r="I2514" s="309">
        <v>41735</v>
      </c>
      <c r="J2514" s="17" t="s">
        <v>3888</v>
      </c>
      <c r="L2514" s="17" t="s">
        <v>12713</v>
      </c>
      <c r="M2514" s="17" t="s">
        <v>4579</v>
      </c>
      <c r="N2514" s="17" t="s">
        <v>31</v>
      </c>
      <c r="O2514" s="17" t="s">
        <v>15</v>
      </c>
      <c r="P2514" s="17">
        <v>45373</v>
      </c>
      <c r="AC2514" s="17" t="s">
        <v>9895</v>
      </c>
      <c r="AD2514" s="17" t="s">
        <v>9896</v>
      </c>
      <c r="AF2514" s="17">
        <v>8</v>
      </c>
      <c r="AG2514" s="17">
        <v>2</v>
      </c>
      <c r="AM2514" s="17" t="s">
        <v>156</v>
      </c>
      <c r="AN2514" s="17" t="s">
        <v>12693</v>
      </c>
      <c r="AO2514" s="17">
        <v>3</v>
      </c>
      <c r="AP2514" s="17">
        <v>80</v>
      </c>
      <c r="AQ2514" s="17">
        <v>5</v>
      </c>
      <c r="AR2514" s="17" t="s">
        <v>9898</v>
      </c>
      <c r="AT2514" s="17" t="s">
        <v>11929</v>
      </c>
      <c r="DN2514" s="17">
        <f>COUNTIF(AU2514:DM2514, "X")</f>
        <v>0</v>
      </c>
    </row>
    <row r="2515" spans="1:118" s="17" customFormat="1">
      <c r="A2515" s="17" t="s">
        <v>4384</v>
      </c>
      <c r="B2515" s="17">
        <v>55</v>
      </c>
      <c r="C2515" s="17">
        <v>140510</v>
      </c>
      <c r="D2515" s="17" t="s">
        <v>4385</v>
      </c>
      <c r="E2515" s="17" t="s">
        <v>4386</v>
      </c>
      <c r="F2515" s="17" t="s">
        <v>4387</v>
      </c>
      <c r="H2515" s="309">
        <v>32473</v>
      </c>
      <c r="I2515" s="309">
        <v>39056</v>
      </c>
      <c r="J2515" s="17" t="s">
        <v>3888</v>
      </c>
      <c r="L2515" s="17" t="s">
        <v>4388</v>
      </c>
      <c r="N2515" s="17" t="s">
        <v>19</v>
      </c>
      <c r="O2515" s="17" t="s">
        <v>15</v>
      </c>
      <c r="P2515" s="17">
        <v>45356</v>
      </c>
      <c r="AC2515" s="17" t="s">
        <v>3890</v>
      </c>
      <c r="AD2515" s="17" t="s">
        <v>3891</v>
      </c>
      <c r="AF2515" s="17">
        <v>15</v>
      </c>
      <c r="AG2515" s="17">
        <v>2</v>
      </c>
      <c r="AM2515" s="17" t="s">
        <v>2602</v>
      </c>
      <c r="AN2515" s="17" t="s">
        <v>4371</v>
      </c>
      <c r="AO2515" s="17">
        <v>3</v>
      </c>
      <c r="AP2515" s="17">
        <v>80</v>
      </c>
      <c r="AQ2515" s="17">
        <v>5</v>
      </c>
      <c r="AT2515" s="17" t="s">
        <v>3893</v>
      </c>
      <c r="BQ2515" s="17" t="s">
        <v>30</v>
      </c>
      <c r="BS2515" s="17" t="s">
        <v>3901</v>
      </c>
      <c r="BY2515" s="17" t="s">
        <v>3901</v>
      </c>
      <c r="DN2515" s="17">
        <f>COUNTIF(AU2515:DM2515, "X")</f>
        <v>2</v>
      </c>
    </row>
    <row r="2516" spans="1:118" s="17" customFormat="1">
      <c r="A2516" s="17" t="s">
        <v>9508</v>
      </c>
      <c r="B2516" s="17">
        <v>55</v>
      </c>
      <c r="C2516" s="17">
        <v>140536</v>
      </c>
      <c r="D2516" s="17" t="s">
        <v>9509</v>
      </c>
      <c r="E2516" s="17" t="s">
        <v>125</v>
      </c>
      <c r="F2516" s="17" t="s">
        <v>43</v>
      </c>
      <c r="H2516" s="309">
        <v>32151</v>
      </c>
      <c r="I2516" s="309">
        <v>39052</v>
      </c>
      <c r="J2516" s="17" t="s">
        <v>3888</v>
      </c>
      <c r="L2516" s="17" t="s">
        <v>9510</v>
      </c>
      <c r="N2516" s="17" t="s">
        <v>19</v>
      </c>
      <c r="O2516" s="17" t="s">
        <v>15</v>
      </c>
      <c r="P2516" s="17">
        <v>45356</v>
      </c>
      <c r="AC2516" s="17" t="s">
        <v>3890</v>
      </c>
      <c r="AD2516" s="17" t="s">
        <v>3891</v>
      </c>
      <c r="AF2516" s="17">
        <v>8</v>
      </c>
      <c r="AG2516" s="17">
        <v>2</v>
      </c>
      <c r="AM2516" s="17" t="s">
        <v>311</v>
      </c>
      <c r="AN2516" s="17" t="s">
        <v>9449</v>
      </c>
      <c r="AO2516" s="17">
        <v>3</v>
      </c>
      <c r="AP2516" s="17">
        <v>80</v>
      </c>
      <c r="AQ2516" s="17">
        <v>5</v>
      </c>
      <c r="AT2516" s="17" t="s">
        <v>9082</v>
      </c>
      <c r="CR2516" s="17" t="s">
        <v>30</v>
      </c>
      <c r="DN2516" s="17">
        <f>COUNTIF(AU2516:DM2516, "X")</f>
        <v>0</v>
      </c>
    </row>
    <row r="2517" spans="1:118" s="17" customFormat="1">
      <c r="A2517" s="17" t="s">
        <v>26007</v>
      </c>
      <c r="B2517" s="17">
        <v>55</v>
      </c>
      <c r="C2517" s="17">
        <v>140541</v>
      </c>
      <c r="D2517" s="17" t="s">
        <v>25647</v>
      </c>
      <c r="E2517" s="17" t="s">
        <v>214</v>
      </c>
      <c r="F2517" s="17" t="s">
        <v>341</v>
      </c>
      <c r="H2517" s="309">
        <v>17250</v>
      </c>
      <c r="I2517" s="309">
        <v>39052</v>
      </c>
      <c r="J2517" s="17" t="s">
        <v>3888</v>
      </c>
      <c r="L2517" s="17" t="s">
        <v>25648</v>
      </c>
      <c r="N2517" s="17" t="s">
        <v>14</v>
      </c>
      <c r="O2517" s="17" t="s">
        <v>15</v>
      </c>
      <c r="P2517" s="17">
        <v>45371</v>
      </c>
      <c r="AC2517" s="17" t="s">
        <v>17772</v>
      </c>
      <c r="AF2517" s="17">
        <v>15</v>
      </c>
      <c r="AG2517" s="17">
        <v>2</v>
      </c>
      <c r="AH2517" s="17" t="s">
        <v>11926</v>
      </c>
      <c r="AK2517" s="17" t="s">
        <v>17298</v>
      </c>
      <c r="AM2517" s="17" t="s">
        <v>39</v>
      </c>
      <c r="AN2517" s="17" t="s">
        <v>25609</v>
      </c>
      <c r="AO2517" s="17">
        <v>3</v>
      </c>
      <c r="AP2517" s="17">
        <v>80</v>
      </c>
      <c r="AQ2517" s="17">
        <v>5</v>
      </c>
      <c r="AT2517" s="17" t="s">
        <v>25610</v>
      </c>
      <c r="BQ2517" s="17" t="s">
        <v>30</v>
      </c>
      <c r="BS2517" s="17" t="s">
        <v>3901</v>
      </c>
      <c r="CC2517" s="17" t="s">
        <v>3901</v>
      </c>
      <c r="CF2517" s="17" t="s">
        <v>3901</v>
      </c>
      <c r="CH2517" s="17" t="s">
        <v>3901</v>
      </c>
      <c r="CN2517" s="17" t="s">
        <v>3901</v>
      </c>
      <c r="CR2517" s="17" t="s">
        <v>21</v>
      </c>
      <c r="CU2517" s="17" t="s">
        <v>3901</v>
      </c>
      <c r="DN2517" s="17">
        <f>COUNTIF(AU2517:DM2517, "X")</f>
        <v>6</v>
      </c>
    </row>
    <row r="2518" spans="1:118" s="17" customFormat="1">
      <c r="A2518" s="17" t="s">
        <v>5876</v>
      </c>
      <c r="B2518" s="17">
        <v>55</v>
      </c>
      <c r="C2518" s="17">
        <v>140550</v>
      </c>
      <c r="D2518" s="17" t="s">
        <v>5877</v>
      </c>
      <c r="E2518" s="17" t="s">
        <v>5878</v>
      </c>
      <c r="F2518" s="17" t="s">
        <v>70</v>
      </c>
      <c r="H2518" s="309">
        <v>29940</v>
      </c>
      <c r="I2518" s="309">
        <v>39067</v>
      </c>
      <c r="J2518" s="17" t="s">
        <v>3888</v>
      </c>
      <c r="L2518" s="17" t="s">
        <v>5879</v>
      </c>
      <c r="N2518" s="17" t="s">
        <v>19</v>
      </c>
      <c r="O2518" s="17" t="s">
        <v>15</v>
      </c>
      <c r="P2518" s="17">
        <v>45356</v>
      </c>
      <c r="AC2518" s="17" t="s">
        <v>3890</v>
      </c>
      <c r="AD2518" s="17" t="s">
        <v>3891</v>
      </c>
      <c r="AF2518" s="17">
        <v>8</v>
      </c>
      <c r="AG2518" s="17">
        <v>2</v>
      </c>
      <c r="AM2518" s="17" t="s">
        <v>105</v>
      </c>
      <c r="AN2518" s="17" t="s">
        <v>5515</v>
      </c>
      <c r="AO2518" s="17">
        <v>3</v>
      </c>
      <c r="AP2518" s="17">
        <v>80</v>
      </c>
      <c r="AQ2518" s="17">
        <v>5</v>
      </c>
      <c r="AT2518" s="17" t="s">
        <v>5516</v>
      </c>
      <c r="DN2518" s="17">
        <f>COUNTIF(AU2518:DM2518, "X")</f>
        <v>0</v>
      </c>
    </row>
    <row r="2519" spans="1:118" s="17" customFormat="1">
      <c r="A2519" s="17" t="s">
        <v>14433</v>
      </c>
      <c r="B2519" s="17">
        <v>55</v>
      </c>
      <c r="C2519" s="17">
        <v>140559</v>
      </c>
      <c r="D2519" s="17" t="s">
        <v>14434</v>
      </c>
      <c r="E2519" s="17" t="s">
        <v>14435</v>
      </c>
      <c r="F2519" s="17" t="s">
        <v>82</v>
      </c>
      <c r="H2519" s="309">
        <v>26536</v>
      </c>
      <c r="I2519" s="309">
        <v>39070</v>
      </c>
      <c r="J2519" s="17" t="s">
        <v>3888</v>
      </c>
      <c r="L2519" s="17" t="s">
        <v>14436</v>
      </c>
      <c r="N2519" s="17" t="s">
        <v>31</v>
      </c>
      <c r="O2519" s="17" t="s">
        <v>15</v>
      </c>
      <c r="P2519" s="17">
        <v>45373</v>
      </c>
      <c r="AC2519" s="17" t="s">
        <v>9895</v>
      </c>
      <c r="AD2519" s="17" t="s">
        <v>9896</v>
      </c>
      <c r="AF2519" s="17">
        <v>8</v>
      </c>
      <c r="AG2519" s="17">
        <v>2</v>
      </c>
      <c r="AM2519" s="17" t="s">
        <v>108</v>
      </c>
      <c r="AN2519" s="17" t="s">
        <v>14364</v>
      </c>
      <c r="AO2519" s="17">
        <v>3</v>
      </c>
      <c r="AP2519" s="17">
        <v>80</v>
      </c>
      <c r="AQ2519" s="17">
        <v>5</v>
      </c>
      <c r="AR2519" s="17" t="s">
        <v>9898</v>
      </c>
      <c r="AT2519" s="17" t="s">
        <v>14152</v>
      </c>
      <c r="DN2519" s="17">
        <f>COUNTIF(AU2519:DM2519, "X")</f>
        <v>0</v>
      </c>
    </row>
    <row r="2520" spans="1:118" s="17" customFormat="1">
      <c r="A2520" s="17" t="s">
        <v>16816</v>
      </c>
      <c r="B2520" s="17">
        <v>55</v>
      </c>
      <c r="C2520" s="17">
        <v>140611</v>
      </c>
      <c r="D2520" s="17" t="s">
        <v>16817</v>
      </c>
      <c r="E2520" s="17" t="s">
        <v>280</v>
      </c>
      <c r="F2520" s="17" t="s">
        <v>82</v>
      </c>
      <c r="H2520" s="309">
        <v>31891</v>
      </c>
      <c r="I2520" s="309">
        <v>43398</v>
      </c>
      <c r="J2520" s="17" t="s">
        <v>3888</v>
      </c>
      <c r="L2520" s="17" t="s">
        <v>16818</v>
      </c>
      <c r="N2520" s="17" t="s">
        <v>31</v>
      </c>
      <c r="O2520" s="17" t="s">
        <v>15</v>
      </c>
      <c r="P2520" s="17">
        <v>45373</v>
      </c>
      <c r="AC2520" s="17" t="s">
        <v>9895</v>
      </c>
      <c r="AD2520" s="17" t="s">
        <v>9896</v>
      </c>
      <c r="AF2520" s="17">
        <v>8</v>
      </c>
      <c r="AG2520" s="17">
        <v>2</v>
      </c>
      <c r="AM2520" s="17" t="s">
        <v>220</v>
      </c>
      <c r="AN2520" s="17" t="s">
        <v>16782</v>
      </c>
      <c r="AO2520" s="17">
        <v>3</v>
      </c>
      <c r="AP2520" s="17">
        <v>80</v>
      </c>
      <c r="AQ2520" s="17">
        <v>5</v>
      </c>
      <c r="AR2520" s="17" t="s">
        <v>9898</v>
      </c>
      <c r="AT2520" s="17" t="s">
        <v>9899</v>
      </c>
      <c r="DN2520" s="17">
        <f>COUNTIF(AU2520:DM2520, "X")</f>
        <v>0</v>
      </c>
    </row>
    <row r="2521" spans="1:118" s="17" customFormat="1">
      <c r="A2521" s="17" t="s">
        <v>14955</v>
      </c>
      <c r="B2521" s="17">
        <v>55</v>
      </c>
      <c r="C2521" s="17">
        <v>140621</v>
      </c>
      <c r="D2521" s="17" t="s">
        <v>7077</v>
      </c>
      <c r="E2521" s="17" t="s">
        <v>14956</v>
      </c>
      <c r="F2521" s="17" t="s">
        <v>22</v>
      </c>
      <c r="H2521" s="309">
        <v>32488</v>
      </c>
      <c r="I2521" s="309">
        <v>39073</v>
      </c>
      <c r="J2521" s="17" t="s">
        <v>3888</v>
      </c>
      <c r="L2521" s="17" t="s">
        <v>14957</v>
      </c>
      <c r="N2521" s="17" t="s">
        <v>31</v>
      </c>
      <c r="O2521" s="17" t="s">
        <v>15</v>
      </c>
      <c r="P2521" s="17">
        <v>45373</v>
      </c>
      <c r="Q2521" s="17">
        <v>2932</v>
      </c>
      <c r="AC2521" s="17" t="s">
        <v>9895</v>
      </c>
      <c r="AD2521" s="17" t="s">
        <v>9896</v>
      </c>
      <c r="AF2521" s="17">
        <v>8</v>
      </c>
      <c r="AG2521" s="17">
        <v>2</v>
      </c>
      <c r="AM2521" s="17" t="s">
        <v>335</v>
      </c>
      <c r="AN2521" s="17" t="s">
        <v>14693</v>
      </c>
      <c r="AO2521" s="17">
        <v>3</v>
      </c>
      <c r="AP2521" s="17">
        <v>80</v>
      </c>
      <c r="AQ2521" s="17">
        <v>5</v>
      </c>
      <c r="AR2521" s="17" t="s">
        <v>9898</v>
      </c>
      <c r="AT2521" s="17" t="s">
        <v>14152</v>
      </c>
      <c r="CQ2521" s="17" t="s">
        <v>3901</v>
      </c>
      <c r="CU2521" s="17" t="s">
        <v>3901</v>
      </c>
      <c r="DN2521" s="17">
        <f>COUNTIF(AU2521:DM2521, "X")</f>
        <v>2</v>
      </c>
    </row>
    <row r="2522" spans="1:118" s="17" customFormat="1">
      <c r="A2522" s="17" t="s">
        <v>24078</v>
      </c>
      <c r="B2522" s="17">
        <v>55</v>
      </c>
      <c r="C2522" s="17">
        <v>140628</v>
      </c>
      <c r="D2522" s="17" t="s">
        <v>236</v>
      </c>
      <c r="E2522" s="17" t="s">
        <v>116</v>
      </c>
      <c r="F2522" s="17" t="s">
        <v>249</v>
      </c>
      <c r="H2522" s="309">
        <v>26968</v>
      </c>
      <c r="I2522" s="309">
        <v>43404</v>
      </c>
      <c r="J2522" s="17" t="s">
        <v>3888</v>
      </c>
      <c r="L2522" s="17" t="s">
        <v>24079</v>
      </c>
      <c r="N2522" s="17" t="s">
        <v>126</v>
      </c>
      <c r="O2522" s="17" t="s">
        <v>15</v>
      </c>
      <c r="P2522" s="17">
        <v>45383</v>
      </c>
      <c r="AF2522" s="17">
        <v>8</v>
      </c>
      <c r="AG2522" s="17">
        <v>2</v>
      </c>
      <c r="AI2522" s="17" t="s">
        <v>20542</v>
      </c>
      <c r="AM2522" s="17" t="s">
        <v>127</v>
      </c>
      <c r="AN2522" s="17" t="s">
        <v>23839</v>
      </c>
      <c r="AO2522" s="17">
        <v>3</v>
      </c>
      <c r="AP2522" s="17">
        <v>80</v>
      </c>
      <c r="AQ2522" s="17">
        <v>5</v>
      </c>
      <c r="AR2522" s="17" t="s">
        <v>22585</v>
      </c>
      <c r="AS2522" s="17" t="s">
        <v>23503</v>
      </c>
      <c r="AV2522" s="17" t="s">
        <v>3901</v>
      </c>
      <c r="BS2522" s="17" t="s">
        <v>3901</v>
      </c>
      <c r="DA2522" s="17" t="s">
        <v>3901</v>
      </c>
      <c r="DN2522" s="17">
        <f>COUNTIF(AU2522:DM2522, "X")</f>
        <v>3</v>
      </c>
    </row>
    <row r="2523" spans="1:118" s="17" customFormat="1">
      <c r="A2523" s="17" t="s">
        <v>22261</v>
      </c>
      <c r="B2523" s="17">
        <v>55</v>
      </c>
      <c r="C2523" s="17">
        <v>140635</v>
      </c>
      <c r="D2523" s="17" t="s">
        <v>18565</v>
      </c>
      <c r="E2523" s="17" t="s">
        <v>261</v>
      </c>
      <c r="F2523" s="17" t="s">
        <v>22</v>
      </c>
      <c r="H2523" s="309">
        <v>13916</v>
      </c>
      <c r="I2523" s="309">
        <v>39086</v>
      </c>
      <c r="J2523" s="17" t="s">
        <v>3888</v>
      </c>
      <c r="L2523" s="17" t="s">
        <v>22262</v>
      </c>
      <c r="N2523" s="17" t="s">
        <v>19</v>
      </c>
      <c r="O2523" s="17" t="s">
        <v>15</v>
      </c>
      <c r="P2523" s="17">
        <v>45356</v>
      </c>
      <c r="AD2523" s="17" t="s">
        <v>3891</v>
      </c>
      <c r="AF2523" s="17">
        <v>8</v>
      </c>
      <c r="AG2523" s="17">
        <v>2</v>
      </c>
      <c r="AM2523" s="17" t="s">
        <v>246</v>
      </c>
      <c r="AN2523" s="17" t="s">
        <v>22149</v>
      </c>
      <c r="AO2523" s="17">
        <v>3</v>
      </c>
      <c r="AP2523" s="17">
        <v>80</v>
      </c>
      <c r="AQ2523" s="17">
        <v>5</v>
      </c>
      <c r="AR2523" s="17" t="s">
        <v>22150</v>
      </c>
      <c r="BS2523" s="17" t="s">
        <v>3901</v>
      </c>
      <c r="CH2523" s="17" t="s">
        <v>3901</v>
      </c>
      <c r="CQ2523" s="17" t="s">
        <v>3901</v>
      </c>
      <c r="CU2523" s="17" t="s">
        <v>3901</v>
      </c>
      <c r="DN2523" s="17">
        <f>COUNTIF(AU2523:DM2523, "X")</f>
        <v>4</v>
      </c>
    </row>
    <row r="2524" spans="1:118" s="17" customFormat="1">
      <c r="A2524" s="17" t="s">
        <v>24908</v>
      </c>
      <c r="B2524" s="17">
        <v>55</v>
      </c>
      <c r="C2524" s="17">
        <v>140636</v>
      </c>
      <c r="D2524" s="17" t="s">
        <v>24909</v>
      </c>
      <c r="E2524" s="17" t="s">
        <v>73</v>
      </c>
      <c r="F2524" s="17" t="s">
        <v>99</v>
      </c>
      <c r="G2524" s="17" t="s">
        <v>203</v>
      </c>
      <c r="H2524" s="309">
        <v>28430</v>
      </c>
      <c r="I2524" s="309">
        <v>39052</v>
      </c>
      <c r="J2524" s="17" t="s">
        <v>3888</v>
      </c>
      <c r="L2524" s="17" t="s">
        <v>24910</v>
      </c>
      <c r="M2524" s="17" t="s">
        <v>192</v>
      </c>
      <c r="N2524" s="17" t="s">
        <v>31</v>
      </c>
      <c r="O2524" s="17" t="s">
        <v>15</v>
      </c>
      <c r="P2524" s="17">
        <v>45373</v>
      </c>
      <c r="AC2524" s="17" t="s">
        <v>9895</v>
      </c>
      <c r="AD2524" s="17" t="s">
        <v>9896</v>
      </c>
      <c r="AF2524" s="17">
        <v>15</v>
      </c>
      <c r="AG2524" s="17">
        <v>2</v>
      </c>
      <c r="AM2524" s="17" t="s">
        <v>268</v>
      </c>
      <c r="AN2524" s="17" t="s">
        <v>24751</v>
      </c>
      <c r="AO2524" s="17">
        <v>3</v>
      </c>
      <c r="AP2524" s="17">
        <v>80</v>
      </c>
      <c r="AQ2524" s="17">
        <v>5</v>
      </c>
      <c r="AR2524" s="17" t="s">
        <v>9898</v>
      </c>
      <c r="AT2524" s="17" t="s">
        <v>14152</v>
      </c>
      <c r="CC2524" s="17" t="s">
        <v>3901</v>
      </c>
      <c r="CH2524" s="17" t="s">
        <v>3901</v>
      </c>
      <c r="CU2524" s="17" t="s">
        <v>3901</v>
      </c>
      <c r="DN2524" s="17">
        <f>COUNTIF(AU2524:DM2524, "X")</f>
        <v>3</v>
      </c>
    </row>
    <row r="2525" spans="1:118" s="17" customFormat="1">
      <c r="A2525" s="17" t="s">
        <v>25170</v>
      </c>
      <c r="B2525" s="17">
        <v>55</v>
      </c>
      <c r="C2525" s="17">
        <v>140644</v>
      </c>
      <c r="D2525" s="17" t="s">
        <v>25171</v>
      </c>
      <c r="E2525" s="17" t="s">
        <v>125</v>
      </c>
      <c r="F2525" s="17" t="s">
        <v>70</v>
      </c>
      <c r="H2525" s="309">
        <v>26404</v>
      </c>
      <c r="I2525" s="309">
        <v>39085</v>
      </c>
      <c r="J2525" s="17" t="s">
        <v>3888</v>
      </c>
      <c r="L2525" s="17" t="s">
        <v>25161</v>
      </c>
      <c r="N2525" s="17" t="s">
        <v>31</v>
      </c>
      <c r="O2525" s="17" t="s">
        <v>15</v>
      </c>
      <c r="P2525" s="17">
        <v>45373</v>
      </c>
      <c r="Q2525" s="17">
        <v>4616</v>
      </c>
      <c r="AC2525" s="17" t="s">
        <v>9895</v>
      </c>
      <c r="AD2525" s="17" t="s">
        <v>9896</v>
      </c>
      <c r="AF2525" s="17">
        <v>15</v>
      </c>
      <c r="AG2525" s="17">
        <v>2</v>
      </c>
      <c r="AM2525" s="17" t="s">
        <v>67</v>
      </c>
      <c r="AN2525" s="17" t="s">
        <v>25087</v>
      </c>
      <c r="AO2525" s="17">
        <v>3</v>
      </c>
      <c r="AP2525" s="17">
        <v>80</v>
      </c>
      <c r="AQ2525" s="17">
        <v>5</v>
      </c>
      <c r="AR2525" s="17" t="s">
        <v>9898</v>
      </c>
      <c r="AT2525" s="17" t="s">
        <v>16072</v>
      </c>
      <c r="BS2525" s="17" t="s">
        <v>3901</v>
      </c>
      <c r="BY2525" s="17" t="s">
        <v>3901</v>
      </c>
      <c r="CH2525" s="17" t="s">
        <v>3901</v>
      </c>
      <c r="CU2525" s="17" t="s">
        <v>3901</v>
      </c>
      <c r="DN2525" s="17">
        <f>COUNTIF(AU2525:DM2525, "X")</f>
        <v>4</v>
      </c>
    </row>
    <row r="2526" spans="1:118" s="17" customFormat="1">
      <c r="A2526" s="17" t="s">
        <v>26016</v>
      </c>
      <c r="B2526" s="17">
        <v>55</v>
      </c>
      <c r="C2526" s="17">
        <v>140647</v>
      </c>
      <c r="D2526" s="17" t="s">
        <v>26017</v>
      </c>
      <c r="E2526" s="17" t="s">
        <v>531</v>
      </c>
      <c r="F2526" s="17" t="s">
        <v>7017</v>
      </c>
      <c r="H2526" s="309">
        <v>31949</v>
      </c>
      <c r="I2526" s="309">
        <v>41761</v>
      </c>
      <c r="J2526" s="17" t="s">
        <v>3888</v>
      </c>
      <c r="L2526" s="17" t="s">
        <v>26018</v>
      </c>
      <c r="N2526" s="17" t="s">
        <v>14</v>
      </c>
      <c r="O2526" s="17" t="s">
        <v>15</v>
      </c>
      <c r="P2526" s="17">
        <v>45371</v>
      </c>
      <c r="AC2526" s="17" t="s">
        <v>17772</v>
      </c>
      <c r="AF2526" s="17">
        <v>8</v>
      </c>
      <c r="AG2526" s="17">
        <v>2</v>
      </c>
      <c r="AH2526" s="17" t="s">
        <v>11926</v>
      </c>
      <c r="AK2526" s="17" t="s">
        <v>17298</v>
      </c>
      <c r="AM2526" s="17" t="s">
        <v>39</v>
      </c>
      <c r="AN2526" s="17" t="s">
        <v>25609</v>
      </c>
      <c r="AO2526" s="17">
        <v>3</v>
      </c>
      <c r="AP2526" s="17">
        <v>80</v>
      </c>
      <c r="AQ2526" s="17">
        <v>5</v>
      </c>
      <c r="AT2526" s="17" t="s">
        <v>25610</v>
      </c>
      <c r="DN2526" s="17">
        <f>COUNTIF(AU2526:DM2526, "X")</f>
        <v>0</v>
      </c>
    </row>
    <row r="2527" spans="1:118" s="17" customFormat="1">
      <c r="A2527" s="17" t="s">
        <v>25313</v>
      </c>
      <c r="B2527" s="17">
        <v>55</v>
      </c>
      <c r="C2527" s="17">
        <v>140665</v>
      </c>
      <c r="D2527" s="17" t="s">
        <v>619</v>
      </c>
      <c r="E2527" s="17" t="s">
        <v>86</v>
      </c>
      <c r="F2527" s="17" t="s">
        <v>96</v>
      </c>
      <c r="H2527" s="309">
        <v>27426</v>
      </c>
      <c r="I2527" s="309">
        <v>39091</v>
      </c>
      <c r="J2527" s="17" t="s">
        <v>3888</v>
      </c>
      <c r="L2527" s="17" t="s">
        <v>25168</v>
      </c>
      <c r="M2527" s="17" t="s">
        <v>25314</v>
      </c>
      <c r="N2527" s="17" t="s">
        <v>31</v>
      </c>
      <c r="O2527" s="17" t="s">
        <v>15</v>
      </c>
      <c r="P2527" s="17">
        <v>45373</v>
      </c>
      <c r="AC2527" s="17" t="s">
        <v>9895</v>
      </c>
      <c r="AD2527" s="17" t="s">
        <v>9896</v>
      </c>
      <c r="AF2527" s="17">
        <v>8</v>
      </c>
      <c r="AG2527" s="17">
        <v>2</v>
      </c>
      <c r="AM2527" s="17" t="s">
        <v>67</v>
      </c>
      <c r="AN2527" s="17" t="s">
        <v>25087</v>
      </c>
      <c r="AO2527" s="17">
        <v>3</v>
      </c>
      <c r="AP2527" s="17">
        <v>80</v>
      </c>
      <c r="AQ2527" s="17">
        <v>5</v>
      </c>
      <c r="AR2527" s="17" t="s">
        <v>9898</v>
      </c>
      <c r="AT2527" s="17" t="s">
        <v>16072</v>
      </c>
      <c r="CH2527" s="17" t="s">
        <v>3901</v>
      </c>
      <c r="DN2527" s="17">
        <f>COUNTIF(AU2527:DM2527, "X")</f>
        <v>1</v>
      </c>
    </row>
    <row r="2528" spans="1:118" s="17" customFormat="1">
      <c r="A2528" s="17" t="s">
        <v>17797</v>
      </c>
      <c r="B2528" s="17">
        <v>55</v>
      </c>
      <c r="C2528" s="17">
        <v>140688</v>
      </c>
      <c r="D2528" s="17" t="s">
        <v>17798</v>
      </c>
      <c r="E2528" s="17" t="s">
        <v>52</v>
      </c>
      <c r="F2528" s="17" t="s">
        <v>70</v>
      </c>
      <c r="H2528" s="309">
        <v>31438</v>
      </c>
      <c r="I2528" s="309">
        <v>42667</v>
      </c>
      <c r="J2528" s="17" t="s">
        <v>3888</v>
      </c>
      <c r="L2528" s="17" t="s">
        <v>17799</v>
      </c>
      <c r="N2528" s="17" t="s">
        <v>14</v>
      </c>
      <c r="O2528" s="17" t="s">
        <v>15</v>
      </c>
      <c r="P2528" s="17">
        <v>45371</v>
      </c>
      <c r="AF2528" s="17">
        <v>8</v>
      </c>
      <c r="AG2528" s="17">
        <v>2</v>
      </c>
      <c r="AH2528" s="17" t="s">
        <v>11926</v>
      </c>
      <c r="AK2528" s="17" t="s">
        <v>17298</v>
      </c>
      <c r="AM2528" s="17" t="s">
        <v>71</v>
      </c>
      <c r="AN2528" s="17" t="s">
        <v>17760</v>
      </c>
      <c r="AO2528" s="17">
        <v>3</v>
      </c>
      <c r="AP2528" s="17">
        <v>80</v>
      </c>
      <c r="AQ2528" s="17">
        <v>5</v>
      </c>
      <c r="AR2528" s="17" t="s">
        <v>17300</v>
      </c>
      <c r="BS2528" s="17" t="s">
        <v>3901</v>
      </c>
      <c r="DN2528" s="17">
        <f>COUNTIF(AU2528:DM2528, "X")</f>
        <v>1</v>
      </c>
    </row>
    <row r="2529" spans="1:118" s="17" customFormat="1">
      <c r="A2529" s="17" t="s">
        <v>25436</v>
      </c>
      <c r="B2529" s="17">
        <v>55</v>
      </c>
      <c r="C2529" s="17">
        <v>140710</v>
      </c>
      <c r="D2529" s="17" t="s">
        <v>284</v>
      </c>
      <c r="E2529" s="17" t="s">
        <v>344</v>
      </c>
      <c r="F2529" s="17" t="s">
        <v>58</v>
      </c>
      <c r="H2529" s="309">
        <v>29429</v>
      </c>
      <c r="I2529" s="309">
        <v>41219</v>
      </c>
      <c r="J2529" s="17" t="s">
        <v>3888</v>
      </c>
      <c r="L2529" s="17" t="s">
        <v>25168</v>
      </c>
      <c r="M2529" s="17" t="s">
        <v>25314</v>
      </c>
      <c r="N2529" s="17" t="s">
        <v>31</v>
      </c>
      <c r="O2529" s="17" t="s">
        <v>15</v>
      </c>
      <c r="P2529" s="17">
        <v>45373</v>
      </c>
      <c r="AC2529" s="17" t="s">
        <v>9895</v>
      </c>
      <c r="AD2529" s="17" t="s">
        <v>9896</v>
      </c>
      <c r="AF2529" s="17">
        <v>8</v>
      </c>
      <c r="AG2529" s="17">
        <v>2</v>
      </c>
      <c r="AM2529" s="17" t="s">
        <v>67</v>
      </c>
      <c r="AN2529" s="17" t="s">
        <v>25087</v>
      </c>
      <c r="AO2529" s="17">
        <v>3</v>
      </c>
      <c r="AP2529" s="17">
        <v>80</v>
      </c>
      <c r="AQ2529" s="17">
        <v>5</v>
      </c>
      <c r="AR2529" s="17" t="s">
        <v>9898</v>
      </c>
      <c r="AT2529" s="17" t="s">
        <v>16072</v>
      </c>
      <c r="DN2529" s="17">
        <f>COUNTIF(AU2529:DM2529, "X")</f>
        <v>0</v>
      </c>
    </row>
    <row r="2530" spans="1:118" s="17" customFormat="1">
      <c r="A2530" s="17" t="s">
        <v>15782</v>
      </c>
      <c r="B2530" s="17">
        <v>55</v>
      </c>
      <c r="C2530" s="17">
        <v>140717</v>
      </c>
      <c r="D2530" s="17" t="s">
        <v>15783</v>
      </c>
      <c r="E2530" s="17" t="s">
        <v>280</v>
      </c>
      <c r="F2530" s="17" t="s">
        <v>341</v>
      </c>
      <c r="H2530" s="309">
        <v>32520</v>
      </c>
      <c r="I2530" s="309">
        <v>41424</v>
      </c>
      <c r="J2530" s="17" t="s">
        <v>3888</v>
      </c>
      <c r="L2530" s="17" t="s">
        <v>15529</v>
      </c>
      <c r="M2530" s="17" t="s">
        <v>15784</v>
      </c>
      <c r="N2530" s="17" t="s">
        <v>31</v>
      </c>
      <c r="O2530" s="17" t="s">
        <v>15</v>
      </c>
      <c r="P2530" s="17">
        <v>45373</v>
      </c>
      <c r="AC2530" s="17" t="s">
        <v>9895</v>
      </c>
      <c r="AD2530" s="17" t="s">
        <v>9896</v>
      </c>
      <c r="AF2530" s="17">
        <v>8</v>
      </c>
      <c r="AG2530" s="17">
        <v>2</v>
      </c>
      <c r="AM2530" s="17" t="s">
        <v>121</v>
      </c>
      <c r="AN2530" s="17" t="s">
        <v>15516</v>
      </c>
      <c r="AO2530" s="17">
        <v>3</v>
      </c>
      <c r="AP2530" s="17">
        <v>80</v>
      </c>
      <c r="AQ2530" s="17">
        <v>5</v>
      </c>
      <c r="AR2530" s="17" t="s">
        <v>9898</v>
      </c>
      <c r="AT2530" s="17" t="s">
        <v>15057</v>
      </c>
      <c r="DN2530" s="17">
        <f>COUNTIF(AU2530:DM2530, "X")</f>
        <v>0</v>
      </c>
    </row>
    <row r="2531" spans="1:118" s="17" customFormat="1">
      <c r="A2531" s="17" t="s">
        <v>15779</v>
      </c>
      <c r="B2531" s="17">
        <v>55</v>
      </c>
      <c r="C2531" s="17">
        <v>140751</v>
      </c>
      <c r="D2531" s="17" t="s">
        <v>6117</v>
      </c>
      <c r="E2531" s="17" t="s">
        <v>15780</v>
      </c>
      <c r="F2531" s="17" t="s">
        <v>6221</v>
      </c>
      <c r="H2531" s="309">
        <v>30593</v>
      </c>
      <c r="I2531" s="309">
        <v>39094</v>
      </c>
      <c r="J2531" s="17" t="s">
        <v>3888</v>
      </c>
      <c r="L2531" s="17" t="s">
        <v>15781</v>
      </c>
      <c r="N2531" s="17" t="s">
        <v>31</v>
      </c>
      <c r="O2531" s="17" t="s">
        <v>15</v>
      </c>
      <c r="P2531" s="17">
        <v>45373</v>
      </c>
      <c r="Q2531" s="17">
        <v>2708</v>
      </c>
      <c r="AC2531" s="17" t="s">
        <v>9895</v>
      </c>
      <c r="AD2531" s="17" t="s">
        <v>9896</v>
      </c>
      <c r="AF2531" s="17">
        <v>15</v>
      </c>
      <c r="AG2531" s="17">
        <v>2</v>
      </c>
      <c r="AM2531" s="17" t="s">
        <v>121</v>
      </c>
      <c r="AN2531" s="17" t="s">
        <v>15516</v>
      </c>
      <c r="AO2531" s="17">
        <v>3</v>
      </c>
      <c r="AP2531" s="17">
        <v>80</v>
      </c>
      <c r="AQ2531" s="17">
        <v>5</v>
      </c>
      <c r="AR2531" s="17" t="s">
        <v>9898</v>
      </c>
      <c r="AT2531" s="17" t="s">
        <v>15057</v>
      </c>
      <c r="DN2531" s="17">
        <f>COUNTIF(AU2531:DM2531, "X")</f>
        <v>0</v>
      </c>
    </row>
    <row r="2532" spans="1:118" s="17" customFormat="1">
      <c r="A2532" s="17" t="s">
        <v>17757</v>
      </c>
      <c r="B2532" s="17">
        <v>55</v>
      </c>
      <c r="C2532" s="17">
        <v>140755</v>
      </c>
      <c r="D2532" s="17" t="s">
        <v>17758</v>
      </c>
      <c r="E2532" s="17" t="s">
        <v>4196</v>
      </c>
      <c r="F2532" s="17" t="s">
        <v>75</v>
      </c>
      <c r="H2532" s="309">
        <v>31805</v>
      </c>
      <c r="I2532" s="309">
        <v>38742</v>
      </c>
      <c r="J2532" s="17" t="s">
        <v>3888</v>
      </c>
      <c r="L2532" s="17" t="s">
        <v>17759</v>
      </c>
      <c r="N2532" s="17" t="s">
        <v>14</v>
      </c>
      <c r="O2532" s="17" t="s">
        <v>15</v>
      </c>
      <c r="P2532" s="17">
        <v>45371</v>
      </c>
      <c r="AF2532" s="17">
        <v>15</v>
      </c>
      <c r="AG2532" s="17">
        <v>2</v>
      </c>
      <c r="AH2532" s="17" t="s">
        <v>11926</v>
      </c>
      <c r="AK2532" s="17" t="s">
        <v>17298</v>
      </c>
      <c r="AM2532" s="17" t="s">
        <v>71</v>
      </c>
      <c r="AN2532" s="17" t="s">
        <v>17760</v>
      </c>
      <c r="AO2532" s="17">
        <v>3</v>
      </c>
      <c r="AP2532" s="17">
        <v>80</v>
      </c>
      <c r="AQ2532" s="17">
        <v>5</v>
      </c>
      <c r="AR2532" s="17" t="s">
        <v>17300</v>
      </c>
      <c r="BQ2532" s="17" t="s">
        <v>30</v>
      </c>
      <c r="BS2532" s="17" t="s">
        <v>3901</v>
      </c>
      <c r="CH2532" s="17" t="s">
        <v>3901</v>
      </c>
      <c r="CR2532" s="17" t="s">
        <v>30</v>
      </c>
      <c r="CU2532" s="17" t="s">
        <v>3901</v>
      </c>
      <c r="DA2532" s="17" t="s">
        <v>3901</v>
      </c>
      <c r="DF2532" s="17" t="s">
        <v>3901</v>
      </c>
      <c r="DM2532" s="17" t="s">
        <v>3901</v>
      </c>
      <c r="DN2532" s="17">
        <f>COUNTIF(AU2532:DM2532, "X")</f>
        <v>6</v>
      </c>
    </row>
    <row r="2533" spans="1:118" s="17" customFormat="1">
      <c r="A2533" s="17" t="s">
        <v>25108</v>
      </c>
      <c r="B2533" s="17">
        <v>55</v>
      </c>
      <c r="C2533" s="17">
        <v>140798</v>
      </c>
      <c r="D2533" s="17" t="s">
        <v>25109</v>
      </c>
      <c r="E2533" s="17" t="s">
        <v>52</v>
      </c>
      <c r="F2533" s="17" t="s">
        <v>65</v>
      </c>
      <c r="G2533" s="17" t="s">
        <v>12386</v>
      </c>
      <c r="H2533" s="309">
        <v>29271</v>
      </c>
      <c r="I2533" s="309">
        <v>39108</v>
      </c>
      <c r="J2533" s="17" t="s">
        <v>3888</v>
      </c>
      <c r="L2533" s="17" t="s">
        <v>1069</v>
      </c>
      <c r="M2533" s="17" t="s">
        <v>715</v>
      </c>
      <c r="N2533" s="17" t="s">
        <v>31</v>
      </c>
      <c r="O2533" s="17" t="s">
        <v>15</v>
      </c>
      <c r="P2533" s="17">
        <v>45373</v>
      </c>
      <c r="AC2533" s="17" t="s">
        <v>9895</v>
      </c>
      <c r="AD2533" s="17" t="s">
        <v>9896</v>
      </c>
      <c r="AF2533" s="17">
        <v>8</v>
      </c>
      <c r="AG2533" s="17">
        <v>2</v>
      </c>
      <c r="AM2533" s="17" t="s">
        <v>67</v>
      </c>
      <c r="AN2533" s="17" t="s">
        <v>25087</v>
      </c>
      <c r="AO2533" s="17">
        <v>3</v>
      </c>
      <c r="AP2533" s="17">
        <v>80</v>
      </c>
      <c r="AQ2533" s="17">
        <v>5</v>
      </c>
      <c r="AR2533" s="17" t="s">
        <v>9898</v>
      </c>
      <c r="AT2533" s="17" t="s">
        <v>16072</v>
      </c>
      <c r="BN2533" s="17" t="s">
        <v>3901</v>
      </c>
      <c r="DN2533" s="17">
        <f>COUNTIF(AU2533:DM2533, "X")</f>
        <v>1</v>
      </c>
    </row>
    <row r="2534" spans="1:118" s="17" customFormat="1">
      <c r="A2534" s="17" t="s">
        <v>11501</v>
      </c>
      <c r="B2534" s="17">
        <v>55</v>
      </c>
      <c r="C2534" s="17">
        <v>140805</v>
      </c>
      <c r="D2534" s="17" t="s">
        <v>7379</v>
      </c>
      <c r="E2534" s="17" t="s">
        <v>18</v>
      </c>
      <c r="F2534" s="17" t="s">
        <v>11502</v>
      </c>
      <c r="H2534" s="309">
        <v>32535</v>
      </c>
      <c r="I2534" s="309">
        <v>41219</v>
      </c>
      <c r="J2534" s="17" t="s">
        <v>3888</v>
      </c>
      <c r="L2534" s="17" t="s">
        <v>11255</v>
      </c>
      <c r="M2534" s="17" t="s">
        <v>11503</v>
      </c>
      <c r="N2534" s="17" t="s">
        <v>14</v>
      </c>
      <c r="O2534" s="17" t="s">
        <v>15</v>
      </c>
      <c r="P2534" s="17">
        <v>45371</v>
      </c>
      <c r="AC2534" s="17" t="s">
        <v>14</v>
      </c>
      <c r="AF2534" s="17">
        <v>8</v>
      </c>
      <c r="AG2534" s="17">
        <v>2</v>
      </c>
      <c r="AI2534" s="17" t="s">
        <v>10178</v>
      </c>
      <c r="AM2534" s="17" t="s">
        <v>151</v>
      </c>
      <c r="AN2534" s="17" t="s">
        <v>11216</v>
      </c>
      <c r="AO2534" s="17">
        <v>3</v>
      </c>
      <c r="AP2534" s="17">
        <v>80</v>
      </c>
      <c r="AQ2534" s="17">
        <v>5</v>
      </c>
      <c r="AR2534" s="17" t="s">
        <v>10180</v>
      </c>
      <c r="DN2534" s="17">
        <f>COUNTIF(AU2534:DM2534, "X")</f>
        <v>0</v>
      </c>
    </row>
    <row r="2535" spans="1:118" s="17" customFormat="1">
      <c r="A2535" s="17" t="s">
        <v>13367</v>
      </c>
      <c r="B2535" s="17">
        <v>55</v>
      </c>
      <c r="C2535" s="17">
        <v>140806</v>
      </c>
      <c r="D2535" s="17" t="s">
        <v>13368</v>
      </c>
      <c r="E2535" s="17" t="s">
        <v>13369</v>
      </c>
      <c r="F2535" s="17" t="s">
        <v>152</v>
      </c>
      <c r="G2535" s="17" t="s">
        <v>203</v>
      </c>
      <c r="H2535" s="309">
        <v>32037</v>
      </c>
      <c r="I2535" s="309">
        <v>39109</v>
      </c>
      <c r="J2535" s="17" t="s">
        <v>3888</v>
      </c>
      <c r="L2535" s="17" t="s">
        <v>13370</v>
      </c>
      <c r="N2535" s="17" t="s">
        <v>31</v>
      </c>
      <c r="O2535" s="17" t="s">
        <v>15</v>
      </c>
      <c r="P2535" s="17">
        <v>45373</v>
      </c>
      <c r="AC2535" s="17" t="s">
        <v>9895</v>
      </c>
      <c r="AD2535" s="17" t="s">
        <v>9896</v>
      </c>
      <c r="AF2535" s="17">
        <v>8</v>
      </c>
      <c r="AG2535" s="17">
        <v>2</v>
      </c>
      <c r="AM2535" s="17" t="s">
        <v>115</v>
      </c>
      <c r="AN2535" s="17" t="s">
        <v>13186</v>
      </c>
      <c r="AO2535" s="17">
        <v>3</v>
      </c>
      <c r="AP2535" s="17">
        <v>80</v>
      </c>
      <c r="AQ2535" s="17">
        <v>5</v>
      </c>
      <c r="AR2535" s="17" t="s">
        <v>9898</v>
      </c>
      <c r="AT2535" s="17" t="s">
        <v>12990</v>
      </c>
      <c r="DN2535" s="17">
        <f>COUNTIF(AU2535:DM2535, "X")</f>
        <v>0</v>
      </c>
    </row>
    <row r="2536" spans="1:118" s="17" customFormat="1">
      <c r="A2536" s="17" t="s">
        <v>15001</v>
      </c>
      <c r="B2536" s="17">
        <v>55</v>
      </c>
      <c r="C2536" s="17">
        <v>111931</v>
      </c>
      <c r="D2536" s="17" t="s">
        <v>6143</v>
      </c>
      <c r="E2536" s="17" t="s">
        <v>396</v>
      </c>
      <c r="F2536" s="17" t="s">
        <v>58</v>
      </c>
      <c r="H2536" s="309">
        <v>29627</v>
      </c>
      <c r="I2536" s="309">
        <v>39119</v>
      </c>
      <c r="J2536" s="17" t="s">
        <v>3888</v>
      </c>
      <c r="L2536" s="17" t="s">
        <v>1336</v>
      </c>
      <c r="N2536" s="17" t="s">
        <v>31</v>
      </c>
      <c r="O2536" s="17" t="s">
        <v>15</v>
      </c>
      <c r="P2536" s="17">
        <v>45373</v>
      </c>
      <c r="Q2536" s="17">
        <v>3125</v>
      </c>
      <c r="AC2536" s="17" t="s">
        <v>9895</v>
      </c>
      <c r="AD2536" s="17" t="s">
        <v>9896</v>
      </c>
      <c r="AF2536" s="17">
        <v>8</v>
      </c>
      <c r="AG2536" s="17">
        <v>2</v>
      </c>
      <c r="AM2536" s="17" t="s">
        <v>335</v>
      </c>
      <c r="AN2536" s="17" t="s">
        <v>14693</v>
      </c>
      <c r="AO2536" s="17">
        <v>3</v>
      </c>
      <c r="AP2536" s="17">
        <v>80</v>
      </c>
      <c r="AQ2536" s="17">
        <v>5</v>
      </c>
      <c r="AR2536" s="17" t="s">
        <v>9898</v>
      </c>
      <c r="AT2536" s="17" t="s">
        <v>14152</v>
      </c>
      <c r="CH2536" s="17" t="s">
        <v>3901</v>
      </c>
      <c r="CR2536" s="17" t="s">
        <v>30</v>
      </c>
      <c r="CU2536" s="17" t="s">
        <v>3901</v>
      </c>
      <c r="DN2536" s="17">
        <f>COUNTIF(AU2536:DM2536, "X")</f>
        <v>2</v>
      </c>
    </row>
    <row r="2537" spans="1:118" s="17" customFormat="1">
      <c r="A2537" s="17" t="s">
        <v>15521</v>
      </c>
      <c r="B2537" s="17">
        <v>55</v>
      </c>
      <c r="C2537" s="17">
        <v>140844</v>
      </c>
      <c r="D2537" s="17" t="s">
        <v>8556</v>
      </c>
      <c r="E2537" s="17" t="s">
        <v>318</v>
      </c>
      <c r="F2537" s="17" t="s">
        <v>99</v>
      </c>
      <c r="H2537" s="309">
        <v>31141</v>
      </c>
      <c r="I2537" s="309">
        <v>39119</v>
      </c>
      <c r="J2537" s="17" t="s">
        <v>3888</v>
      </c>
      <c r="L2537" s="17" t="s">
        <v>15522</v>
      </c>
      <c r="M2537" s="17" t="s">
        <v>192</v>
      </c>
      <c r="N2537" s="17" t="s">
        <v>31</v>
      </c>
      <c r="O2537" s="17" t="s">
        <v>15</v>
      </c>
      <c r="P2537" s="17">
        <v>45373</v>
      </c>
      <c r="AC2537" s="17" t="s">
        <v>9895</v>
      </c>
      <c r="AD2537" s="17" t="s">
        <v>9896</v>
      </c>
      <c r="AF2537" s="17">
        <v>8</v>
      </c>
      <c r="AG2537" s="17">
        <v>2</v>
      </c>
      <c r="AM2537" s="17" t="s">
        <v>121</v>
      </c>
      <c r="AN2537" s="17" t="s">
        <v>15516</v>
      </c>
      <c r="AO2537" s="17">
        <v>3</v>
      </c>
      <c r="AP2537" s="17">
        <v>80</v>
      </c>
      <c r="AQ2537" s="17">
        <v>5</v>
      </c>
      <c r="AR2537" s="17" t="s">
        <v>9898</v>
      </c>
      <c r="AT2537" s="17" t="s">
        <v>15057</v>
      </c>
      <c r="DN2537" s="17">
        <f>COUNTIF(AU2537:DM2537, "X")</f>
        <v>0</v>
      </c>
    </row>
    <row r="2538" spans="1:118" s="17" customFormat="1">
      <c r="A2538" s="17" t="s">
        <v>15551</v>
      </c>
      <c r="B2538" s="17">
        <v>55</v>
      </c>
      <c r="C2538" s="17">
        <v>140846</v>
      </c>
      <c r="D2538" s="17" t="s">
        <v>5002</v>
      </c>
      <c r="E2538" s="17" t="s">
        <v>86</v>
      </c>
      <c r="F2538" s="17" t="s">
        <v>82</v>
      </c>
      <c r="H2538" s="309">
        <v>32536</v>
      </c>
      <c r="I2538" s="309">
        <v>39116</v>
      </c>
      <c r="J2538" s="17" t="s">
        <v>3888</v>
      </c>
      <c r="L2538" s="17" t="s">
        <v>15525</v>
      </c>
      <c r="M2538" s="17" t="s">
        <v>6432</v>
      </c>
      <c r="N2538" s="17" t="s">
        <v>31</v>
      </c>
      <c r="O2538" s="17" t="s">
        <v>15</v>
      </c>
      <c r="P2538" s="17">
        <v>45373</v>
      </c>
      <c r="AC2538" s="17" t="s">
        <v>9895</v>
      </c>
      <c r="AD2538" s="17" t="s">
        <v>9896</v>
      </c>
      <c r="AF2538" s="17">
        <v>8</v>
      </c>
      <c r="AG2538" s="17">
        <v>2</v>
      </c>
      <c r="AM2538" s="17" t="s">
        <v>121</v>
      </c>
      <c r="AN2538" s="17" t="s">
        <v>15516</v>
      </c>
      <c r="AO2538" s="17">
        <v>3</v>
      </c>
      <c r="AP2538" s="17">
        <v>80</v>
      </c>
      <c r="AQ2538" s="17">
        <v>5</v>
      </c>
      <c r="AR2538" s="17" t="s">
        <v>9898</v>
      </c>
      <c r="AT2538" s="17" t="s">
        <v>15057</v>
      </c>
      <c r="DN2538" s="17">
        <f>COUNTIF(AU2538:DM2538, "X")</f>
        <v>0</v>
      </c>
    </row>
    <row r="2539" spans="1:118" s="17" customFormat="1">
      <c r="A2539" s="17" t="s">
        <v>5429</v>
      </c>
      <c r="B2539" s="17">
        <v>55</v>
      </c>
      <c r="C2539" s="17">
        <v>140853</v>
      </c>
      <c r="D2539" s="17" t="s">
        <v>5430</v>
      </c>
      <c r="E2539" s="17" t="s">
        <v>181</v>
      </c>
      <c r="F2539" s="17" t="s">
        <v>135</v>
      </c>
      <c r="H2539" s="309">
        <v>28529</v>
      </c>
      <c r="I2539" s="309">
        <v>39121</v>
      </c>
      <c r="J2539" s="17" t="s">
        <v>3888</v>
      </c>
      <c r="L2539" s="17" t="s">
        <v>5431</v>
      </c>
      <c r="N2539" s="17" t="s">
        <v>19</v>
      </c>
      <c r="O2539" s="17" t="s">
        <v>15</v>
      </c>
      <c r="P2539" s="17">
        <v>45356</v>
      </c>
      <c r="AC2539" s="17" t="s">
        <v>3890</v>
      </c>
      <c r="AD2539" s="17" t="s">
        <v>3891</v>
      </c>
      <c r="AF2539" s="17">
        <v>15</v>
      </c>
      <c r="AG2539" s="17">
        <v>2</v>
      </c>
      <c r="AM2539" s="17" t="s">
        <v>2603</v>
      </c>
      <c r="AN2539" s="17" t="s">
        <v>5023</v>
      </c>
      <c r="AO2539" s="17">
        <v>3</v>
      </c>
      <c r="AP2539" s="17">
        <v>80</v>
      </c>
      <c r="AQ2539" s="17">
        <v>5</v>
      </c>
      <c r="AT2539" s="17" t="s">
        <v>3893</v>
      </c>
      <c r="BQ2539" s="17" t="s">
        <v>30</v>
      </c>
      <c r="BS2539" s="17" t="s">
        <v>3901</v>
      </c>
      <c r="CF2539" s="17" t="s">
        <v>3901</v>
      </c>
      <c r="DN2539" s="17">
        <f>COUNTIF(AU2539:DM2539, "X")</f>
        <v>2</v>
      </c>
    </row>
    <row r="2540" spans="1:118" s="17" customFormat="1">
      <c r="A2540" s="17" t="s">
        <v>24724</v>
      </c>
      <c r="B2540" s="17">
        <v>55</v>
      </c>
      <c r="C2540" s="17">
        <v>140867</v>
      </c>
      <c r="D2540" s="17" t="s">
        <v>24725</v>
      </c>
      <c r="E2540" s="17" t="s">
        <v>451</v>
      </c>
      <c r="F2540" s="17" t="s">
        <v>48</v>
      </c>
      <c r="H2540" s="309">
        <v>32494</v>
      </c>
      <c r="I2540" s="309">
        <v>39030</v>
      </c>
      <c r="J2540" s="17" t="s">
        <v>3888</v>
      </c>
      <c r="L2540" s="17" t="s">
        <v>24573</v>
      </c>
      <c r="N2540" s="17" t="s">
        <v>19</v>
      </c>
      <c r="O2540" s="17" t="s">
        <v>15</v>
      </c>
      <c r="P2540" s="17">
        <v>45356</v>
      </c>
      <c r="AD2540" s="17" t="s">
        <v>3891</v>
      </c>
      <c r="AF2540" s="17">
        <v>15</v>
      </c>
      <c r="AG2540" s="17">
        <v>2</v>
      </c>
      <c r="AM2540" s="17" t="s">
        <v>141</v>
      </c>
      <c r="AN2540" s="17" t="s">
        <v>24484</v>
      </c>
      <c r="AO2540" s="17">
        <v>3</v>
      </c>
      <c r="AP2540" s="17">
        <v>80</v>
      </c>
      <c r="AQ2540" s="17">
        <v>5</v>
      </c>
      <c r="AR2540" s="17" t="s">
        <v>24485</v>
      </c>
      <c r="DN2540" s="17">
        <f>COUNTIF(AU2540:DM2540, "X")</f>
        <v>0</v>
      </c>
    </row>
    <row r="2541" spans="1:118" s="17" customFormat="1">
      <c r="A2541" s="17" t="s">
        <v>4878</v>
      </c>
      <c r="B2541" s="17">
        <v>55</v>
      </c>
      <c r="C2541" s="17">
        <v>140892</v>
      </c>
      <c r="D2541" s="17" t="s">
        <v>4339</v>
      </c>
      <c r="E2541" s="17" t="s">
        <v>324</v>
      </c>
      <c r="F2541" s="17" t="s">
        <v>154</v>
      </c>
      <c r="H2541" s="309">
        <v>32765</v>
      </c>
      <c r="I2541" s="309">
        <v>44094</v>
      </c>
      <c r="J2541" s="17" t="s">
        <v>3888</v>
      </c>
      <c r="L2541" s="17" t="s">
        <v>4879</v>
      </c>
      <c r="N2541" s="17" t="s">
        <v>19</v>
      </c>
      <c r="O2541" s="17" t="s">
        <v>15</v>
      </c>
      <c r="P2541" s="17">
        <v>45356</v>
      </c>
      <c r="AC2541" s="17" t="s">
        <v>3890</v>
      </c>
      <c r="AD2541" s="17" t="s">
        <v>3891</v>
      </c>
      <c r="AF2541" s="17">
        <v>15</v>
      </c>
      <c r="AG2541" s="17">
        <v>2</v>
      </c>
      <c r="AM2541" s="17" t="s">
        <v>2602</v>
      </c>
      <c r="AN2541" s="17" t="s">
        <v>4371</v>
      </c>
      <c r="AO2541" s="17">
        <v>3</v>
      </c>
      <c r="AP2541" s="17">
        <v>80</v>
      </c>
      <c r="AQ2541" s="17">
        <v>5</v>
      </c>
      <c r="AT2541" s="17" t="s">
        <v>3893</v>
      </c>
      <c r="DN2541" s="17">
        <f>COUNTIF(AU2541:DM2541, "X")</f>
        <v>0</v>
      </c>
    </row>
    <row r="2542" spans="1:118" s="17" customFormat="1">
      <c r="A2542" s="17" t="s">
        <v>12197</v>
      </c>
      <c r="B2542" s="17">
        <v>55</v>
      </c>
      <c r="C2542" s="17">
        <v>140905</v>
      </c>
      <c r="D2542" s="17" t="s">
        <v>12178</v>
      </c>
      <c r="E2542" s="17" t="s">
        <v>206</v>
      </c>
      <c r="F2542" s="17" t="s">
        <v>12</v>
      </c>
      <c r="H2542" s="309">
        <v>31040</v>
      </c>
      <c r="I2542" s="309">
        <v>44096</v>
      </c>
      <c r="J2542" s="17" t="s">
        <v>3888</v>
      </c>
      <c r="L2542" s="17" t="s">
        <v>12179</v>
      </c>
      <c r="N2542" s="17" t="s">
        <v>31</v>
      </c>
      <c r="O2542" s="17" t="s">
        <v>15</v>
      </c>
      <c r="P2542" s="17">
        <v>45373</v>
      </c>
      <c r="AC2542" s="17" t="s">
        <v>9895</v>
      </c>
      <c r="AD2542" s="17" t="s">
        <v>9896</v>
      </c>
      <c r="AF2542" s="17">
        <v>15</v>
      </c>
      <c r="AG2542" s="17">
        <v>2</v>
      </c>
      <c r="AM2542" s="17" t="s">
        <v>295</v>
      </c>
      <c r="AN2542" s="17" t="s">
        <v>12166</v>
      </c>
      <c r="AO2542" s="17">
        <v>3</v>
      </c>
      <c r="AP2542" s="17">
        <v>80</v>
      </c>
      <c r="AQ2542" s="17">
        <v>5</v>
      </c>
      <c r="AR2542" s="17" t="s">
        <v>9898</v>
      </c>
      <c r="AT2542" s="17" t="s">
        <v>11929</v>
      </c>
      <c r="DN2542" s="17">
        <f>COUNTIF(AU2542:DM2542, "X")</f>
        <v>0</v>
      </c>
    </row>
    <row r="2543" spans="1:118" s="17" customFormat="1">
      <c r="A2543" s="17" t="s">
        <v>13541</v>
      </c>
      <c r="B2543" s="17">
        <v>55</v>
      </c>
      <c r="C2543" s="17">
        <v>140937</v>
      </c>
      <c r="D2543" s="17" t="s">
        <v>13542</v>
      </c>
      <c r="E2543" s="17" t="s">
        <v>176</v>
      </c>
      <c r="F2543" s="17" t="s">
        <v>154</v>
      </c>
      <c r="H2543" s="309">
        <v>22785</v>
      </c>
      <c r="I2543" s="309">
        <v>39125</v>
      </c>
      <c r="J2543" s="17" t="s">
        <v>3888</v>
      </c>
      <c r="L2543" s="17" t="s">
        <v>13543</v>
      </c>
      <c r="N2543" s="17" t="s">
        <v>31</v>
      </c>
      <c r="O2543" s="17" t="s">
        <v>15</v>
      </c>
      <c r="P2543" s="17">
        <v>45373</v>
      </c>
      <c r="AC2543" s="17" t="s">
        <v>9895</v>
      </c>
      <c r="AD2543" s="17" t="s">
        <v>9896</v>
      </c>
      <c r="AF2543" s="17">
        <v>8</v>
      </c>
      <c r="AG2543" s="17">
        <v>2</v>
      </c>
      <c r="AM2543" s="17" t="s">
        <v>115</v>
      </c>
      <c r="AN2543" s="17" t="s">
        <v>13186</v>
      </c>
      <c r="AO2543" s="17">
        <v>3</v>
      </c>
      <c r="AP2543" s="17">
        <v>80</v>
      </c>
      <c r="AQ2543" s="17">
        <v>5</v>
      </c>
      <c r="AR2543" s="17" t="s">
        <v>9898</v>
      </c>
      <c r="AT2543" s="17" t="s">
        <v>12990</v>
      </c>
      <c r="DN2543" s="17">
        <f>COUNTIF(AU2543:DM2543, "X")</f>
        <v>0</v>
      </c>
    </row>
    <row r="2544" spans="1:118" s="17" customFormat="1">
      <c r="A2544" s="17" t="s">
        <v>11801</v>
      </c>
      <c r="B2544" s="17">
        <v>55</v>
      </c>
      <c r="C2544" s="17">
        <v>140999</v>
      </c>
      <c r="D2544" s="17" t="s">
        <v>353</v>
      </c>
      <c r="E2544" s="17" t="s">
        <v>104</v>
      </c>
      <c r="F2544" s="17" t="s">
        <v>22</v>
      </c>
      <c r="H2544" s="309">
        <v>32084</v>
      </c>
      <c r="I2544" s="309">
        <v>41157</v>
      </c>
      <c r="J2544" s="17" t="s">
        <v>3888</v>
      </c>
      <c r="L2544" s="17" t="s">
        <v>11802</v>
      </c>
      <c r="N2544" s="17" t="s">
        <v>14</v>
      </c>
      <c r="O2544" s="17" t="s">
        <v>15</v>
      </c>
      <c r="P2544" s="17">
        <v>45371</v>
      </c>
      <c r="AC2544" s="17" t="s">
        <v>14</v>
      </c>
      <c r="AF2544" s="17">
        <v>8</v>
      </c>
      <c r="AG2544" s="17">
        <v>2</v>
      </c>
      <c r="AI2544" s="17" t="s">
        <v>10178</v>
      </c>
      <c r="AM2544" s="17" t="s">
        <v>173</v>
      </c>
      <c r="AN2544" s="17" t="s">
        <v>11705</v>
      </c>
      <c r="AO2544" s="17">
        <v>3</v>
      </c>
      <c r="AP2544" s="17">
        <v>80</v>
      </c>
      <c r="AQ2544" s="17">
        <v>5</v>
      </c>
      <c r="AR2544" s="17" t="s">
        <v>10180</v>
      </c>
      <c r="CH2544" s="17" t="s">
        <v>3901</v>
      </c>
      <c r="DN2544" s="17">
        <f>COUNTIF(AU2544:DM2544, "X")</f>
        <v>1</v>
      </c>
    </row>
    <row r="2545" spans="1:118" s="17" customFormat="1">
      <c r="A2545" s="17" t="s">
        <v>25036</v>
      </c>
      <c r="B2545" s="17">
        <v>55</v>
      </c>
      <c r="C2545" s="17">
        <v>141014</v>
      </c>
      <c r="D2545" s="17" t="s">
        <v>5848</v>
      </c>
      <c r="E2545" s="17" t="s">
        <v>158</v>
      </c>
      <c r="F2545" s="17" t="s">
        <v>30</v>
      </c>
      <c r="H2545" s="309">
        <v>25986</v>
      </c>
      <c r="I2545" s="309">
        <v>39135</v>
      </c>
      <c r="J2545" s="17" t="s">
        <v>3888</v>
      </c>
      <c r="L2545" s="17" t="s">
        <v>25037</v>
      </c>
      <c r="N2545" s="17" t="s">
        <v>31</v>
      </c>
      <c r="O2545" s="17" t="s">
        <v>15</v>
      </c>
      <c r="P2545" s="17">
        <v>45373</v>
      </c>
      <c r="AC2545" s="17" t="s">
        <v>9895</v>
      </c>
      <c r="AD2545" s="17" t="s">
        <v>9896</v>
      </c>
      <c r="AF2545" s="17">
        <v>8</v>
      </c>
      <c r="AG2545" s="17">
        <v>2</v>
      </c>
      <c r="AM2545" s="17" t="s">
        <v>268</v>
      </c>
      <c r="AN2545" s="17" t="s">
        <v>24751</v>
      </c>
      <c r="AO2545" s="17">
        <v>3</v>
      </c>
      <c r="AP2545" s="17">
        <v>80</v>
      </c>
      <c r="AQ2545" s="17">
        <v>5</v>
      </c>
      <c r="AR2545" s="17" t="s">
        <v>9898</v>
      </c>
      <c r="AT2545" s="17" t="s">
        <v>14152</v>
      </c>
      <c r="AV2545" s="17" t="s">
        <v>3901</v>
      </c>
      <c r="AZ2545" s="17" t="s">
        <v>3901</v>
      </c>
      <c r="BB2545" s="17" t="s">
        <v>3901</v>
      </c>
      <c r="BD2545" s="17" t="s">
        <v>3901</v>
      </c>
      <c r="BS2545" s="17" t="s">
        <v>3901</v>
      </c>
      <c r="CC2545" s="17" t="s">
        <v>3901</v>
      </c>
      <c r="CH2545" s="17" t="s">
        <v>3901</v>
      </c>
      <c r="DN2545" s="17">
        <f>COUNTIF(AU2545:DM2545, "X")</f>
        <v>7</v>
      </c>
    </row>
    <row r="2546" spans="1:118" s="17" customFormat="1">
      <c r="A2546" s="17" t="s">
        <v>19761</v>
      </c>
      <c r="B2546" s="17">
        <v>55</v>
      </c>
      <c r="C2546" s="17">
        <v>141018</v>
      </c>
      <c r="D2546" s="17" t="s">
        <v>591</v>
      </c>
      <c r="E2546" s="17" t="s">
        <v>283</v>
      </c>
      <c r="F2546" s="17" t="s">
        <v>174</v>
      </c>
      <c r="H2546" s="309">
        <v>32190</v>
      </c>
      <c r="I2546" s="309">
        <v>39145</v>
      </c>
      <c r="J2546" s="17" t="s">
        <v>3888</v>
      </c>
      <c r="L2546" s="17" t="s">
        <v>19762</v>
      </c>
      <c r="N2546" s="17" t="s">
        <v>14</v>
      </c>
      <c r="O2546" s="17" t="s">
        <v>15</v>
      </c>
      <c r="P2546" s="17">
        <v>45371</v>
      </c>
      <c r="Q2546" s="17">
        <v>2216</v>
      </c>
      <c r="AF2546" s="17">
        <v>15</v>
      </c>
      <c r="AG2546" s="17">
        <v>2</v>
      </c>
      <c r="AI2546" s="17" t="s">
        <v>10178</v>
      </c>
      <c r="AM2546" s="17" t="s">
        <v>219</v>
      </c>
      <c r="AN2546" s="17" t="s">
        <v>19675</v>
      </c>
      <c r="AO2546" s="17">
        <v>3</v>
      </c>
      <c r="AP2546" s="17">
        <v>80</v>
      </c>
      <c r="AQ2546" s="17">
        <v>5</v>
      </c>
      <c r="AR2546" s="17" t="s">
        <v>10180</v>
      </c>
      <c r="BQ2546" s="17" t="s">
        <v>30</v>
      </c>
      <c r="BS2546" s="17" t="s">
        <v>3901</v>
      </c>
      <c r="CH2546" s="17" t="s">
        <v>3901</v>
      </c>
      <c r="CU2546" s="17" t="s">
        <v>3901</v>
      </c>
      <c r="DN2546" s="17">
        <f>COUNTIF(AU2546:DM2546, "X")</f>
        <v>3</v>
      </c>
    </row>
    <row r="2547" spans="1:118" s="17" customFormat="1">
      <c r="A2547" s="17" t="s">
        <v>19992</v>
      </c>
      <c r="B2547" s="17">
        <v>55</v>
      </c>
      <c r="C2547" s="17">
        <v>141022</v>
      </c>
      <c r="D2547" s="17" t="s">
        <v>19993</v>
      </c>
      <c r="E2547" s="17" t="s">
        <v>92</v>
      </c>
      <c r="F2547" s="17" t="s">
        <v>362</v>
      </c>
      <c r="H2547" s="309">
        <v>32566</v>
      </c>
      <c r="I2547" s="309">
        <v>39143</v>
      </c>
      <c r="J2547" s="17" t="s">
        <v>3888</v>
      </c>
      <c r="K2547" s="17" t="s">
        <v>21</v>
      </c>
      <c r="L2547" s="17" t="s">
        <v>19965</v>
      </c>
      <c r="N2547" s="17" t="s">
        <v>14</v>
      </c>
      <c r="O2547" s="17" t="s">
        <v>15</v>
      </c>
      <c r="P2547" s="17">
        <v>45371</v>
      </c>
      <c r="AF2547" s="17">
        <v>15</v>
      </c>
      <c r="AG2547" s="17">
        <v>2</v>
      </c>
      <c r="AI2547" s="17" t="s">
        <v>10178</v>
      </c>
      <c r="AM2547" s="17" t="s">
        <v>148</v>
      </c>
      <c r="AN2547" s="17" t="s">
        <v>19836</v>
      </c>
      <c r="AO2547" s="17">
        <v>3</v>
      </c>
      <c r="AP2547" s="17">
        <v>80</v>
      </c>
      <c r="AQ2547" s="17">
        <v>5</v>
      </c>
      <c r="AR2547" s="17" t="s">
        <v>10180</v>
      </c>
      <c r="BQ2547" s="17" t="s">
        <v>30</v>
      </c>
      <c r="CH2547" s="17" t="s">
        <v>3901</v>
      </c>
      <c r="DE2547" s="17" t="s">
        <v>21</v>
      </c>
      <c r="DN2547" s="17">
        <f>COUNTIF(AU2547:DM2547, "X")</f>
        <v>1</v>
      </c>
    </row>
    <row r="2548" spans="1:118" s="17" customFormat="1">
      <c r="A2548" s="17" t="s">
        <v>8632</v>
      </c>
      <c r="B2548" s="17">
        <v>55</v>
      </c>
      <c r="C2548" s="17">
        <v>141030</v>
      </c>
      <c r="D2548" s="17" t="s">
        <v>8633</v>
      </c>
      <c r="E2548" s="17" t="s">
        <v>147</v>
      </c>
      <c r="F2548" s="17" t="s">
        <v>38</v>
      </c>
      <c r="H2548" s="309">
        <v>28222</v>
      </c>
      <c r="I2548" s="309">
        <v>39148</v>
      </c>
      <c r="J2548" s="17" t="s">
        <v>3888</v>
      </c>
      <c r="L2548" s="17" t="s">
        <v>8517</v>
      </c>
      <c r="N2548" s="17" t="s">
        <v>19</v>
      </c>
      <c r="O2548" s="17" t="s">
        <v>15</v>
      </c>
      <c r="P2548" s="17">
        <v>45356</v>
      </c>
      <c r="AC2548" s="17" t="s">
        <v>3890</v>
      </c>
      <c r="AD2548" s="17" t="s">
        <v>3891</v>
      </c>
      <c r="AF2548" s="17">
        <v>8</v>
      </c>
      <c r="AG2548" s="17">
        <v>2</v>
      </c>
      <c r="AM2548" s="17" t="s">
        <v>2607</v>
      </c>
      <c r="AN2548" s="17" t="s">
        <v>8305</v>
      </c>
      <c r="AO2548" s="17">
        <v>3</v>
      </c>
      <c r="AP2548" s="17">
        <v>80</v>
      </c>
      <c r="AQ2548" s="17">
        <v>5</v>
      </c>
      <c r="AT2548" s="17" t="s">
        <v>7979</v>
      </c>
      <c r="BQ2548" s="17" t="s">
        <v>30</v>
      </c>
      <c r="BS2548" s="17" t="s">
        <v>3901</v>
      </c>
      <c r="CF2548" s="17" t="s">
        <v>3901</v>
      </c>
      <c r="CH2548" s="17" t="s">
        <v>3901</v>
      </c>
      <c r="DN2548" s="17">
        <f>COUNTIF(AU2548:DM2548, "X")</f>
        <v>3</v>
      </c>
    </row>
    <row r="2549" spans="1:118" s="17" customFormat="1">
      <c r="A2549" s="17" t="s">
        <v>23928</v>
      </c>
      <c r="B2549" s="17">
        <v>55</v>
      </c>
      <c r="C2549" s="17">
        <v>141049</v>
      </c>
      <c r="D2549" s="17" t="s">
        <v>476</v>
      </c>
      <c r="E2549" s="17" t="s">
        <v>14988</v>
      </c>
      <c r="F2549" s="17" t="s">
        <v>302</v>
      </c>
      <c r="H2549" s="309">
        <v>31894</v>
      </c>
      <c r="I2549" s="309">
        <v>39146</v>
      </c>
      <c r="J2549" s="17" t="s">
        <v>3888</v>
      </c>
      <c r="L2549" s="17" t="s">
        <v>23929</v>
      </c>
      <c r="N2549" s="17" t="s">
        <v>126</v>
      </c>
      <c r="O2549" s="17" t="s">
        <v>15</v>
      </c>
      <c r="P2549" s="17">
        <v>45383</v>
      </c>
      <c r="AF2549" s="17">
        <v>8</v>
      </c>
      <c r="AG2549" s="17">
        <v>2</v>
      </c>
      <c r="AI2549" s="17" t="s">
        <v>20542</v>
      </c>
      <c r="AM2549" s="17" t="s">
        <v>127</v>
      </c>
      <c r="AN2549" s="17" t="s">
        <v>23839</v>
      </c>
      <c r="AO2549" s="17">
        <v>3</v>
      </c>
      <c r="AP2549" s="17">
        <v>80</v>
      </c>
      <c r="AQ2549" s="17">
        <v>5</v>
      </c>
      <c r="AR2549" s="17" t="s">
        <v>22585</v>
      </c>
      <c r="AS2549" s="17" t="s">
        <v>23503</v>
      </c>
      <c r="BS2549" s="17" t="s">
        <v>3901</v>
      </c>
      <c r="CC2549" s="17" t="s">
        <v>3901</v>
      </c>
      <c r="CH2549" s="17" t="s">
        <v>3901</v>
      </c>
      <c r="CQ2549" s="17" t="s">
        <v>3901</v>
      </c>
      <c r="CR2549" s="17" t="s">
        <v>21</v>
      </c>
      <c r="CU2549" s="17" t="s">
        <v>3901</v>
      </c>
      <c r="DN2549" s="17">
        <f>COUNTIF(AU2549:DM2549, "X")</f>
        <v>5</v>
      </c>
    </row>
    <row r="2550" spans="1:118" s="17" customFormat="1">
      <c r="A2550" s="17" t="s">
        <v>5614</v>
      </c>
      <c r="B2550" s="17">
        <v>55</v>
      </c>
      <c r="C2550" s="17">
        <v>141053</v>
      </c>
      <c r="D2550" s="17" t="s">
        <v>3920</v>
      </c>
      <c r="E2550" s="17" t="s">
        <v>252</v>
      </c>
      <c r="F2550" s="17" t="s">
        <v>104</v>
      </c>
      <c r="H2550" s="309">
        <v>29132</v>
      </c>
      <c r="I2550" s="309">
        <v>39143</v>
      </c>
      <c r="J2550" s="17" t="s">
        <v>3888</v>
      </c>
      <c r="L2550" s="17" t="s">
        <v>5615</v>
      </c>
      <c r="N2550" s="17" t="s">
        <v>19</v>
      </c>
      <c r="O2550" s="17" t="s">
        <v>15</v>
      </c>
      <c r="P2550" s="17">
        <v>45356</v>
      </c>
      <c r="Q2550" s="17">
        <v>3157</v>
      </c>
      <c r="AC2550" s="17" t="s">
        <v>3890</v>
      </c>
      <c r="AD2550" s="17" t="s">
        <v>3891</v>
      </c>
      <c r="AF2550" s="17">
        <v>8</v>
      </c>
      <c r="AG2550" s="17">
        <v>2</v>
      </c>
      <c r="AM2550" s="17" t="s">
        <v>105</v>
      </c>
      <c r="AN2550" s="17" t="s">
        <v>5515</v>
      </c>
      <c r="AO2550" s="17">
        <v>3</v>
      </c>
      <c r="AP2550" s="17">
        <v>80</v>
      </c>
      <c r="AQ2550" s="17">
        <v>5</v>
      </c>
      <c r="AT2550" s="17" t="s">
        <v>5516</v>
      </c>
      <c r="BD2550" s="17" t="s">
        <v>3901</v>
      </c>
      <c r="CH2550" s="17" t="s">
        <v>3901</v>
      </c>
      <c r="CU2550" s="17" t="s">
        <v>3901</v>
      </c>
      <c r="CX2550" s="17" t="s">
        <v>3901</v>
      </c>
      <c r="DA2550" s="17" t="s">
        <v>3901</v>
      </c>
      <c r="DN2550" s="17">
        <f>COUNTIF(AU2550:DM2550, "X")</f>
        <v>5</v>
      </c>
    </row>
    <row r="2551" spans="1:118" s="17" customFormat="1">
      <c r="A2551" s="17" t="s">
        <v>8296</v>
      </c>
      <c r="B2551" s="17">
        <v>55</v>
      </c>
      <c r="C2551" s="17">
        <v>141069</v>
      </c>
      <c r="D2551" s="17" t="s">
        <v>8297</v>
      </c>
      <c r="E2551" s="17" t="s">
        <v>407</v>
      </c>
      <c r="F2551" s="17" t="s">
        <v>5175</v>
      </c>
      <c r="H2551" s="309">
        <v>32547</v>
      </c>
      <c r="I2551" s="309">
        <v>39121</v>
      </c>
      <c r="J2551" s="17" t="s">
        <v>3888</v>
      </c>
      <c r="L2551" s="17" t="s">
        <v>8298</v>
      </c>
      <c r="N2551" s="17" t="s">
        <v>19</v>
      </c>
      <c r="O2551" s="17" t="s">
        <v>15</v>
      </c>
      <c r="P2551" s="17">
        <v>45356</v>
      </c>
      <c r="AC2551" s="17" t="s">
        <v>3890</v>
      </c>
      <c r="AD2551" s="17" t="s">
        <v>3891</v>
      </c>
      <c r="AF2551" s="17">
        <v>8</v>
      </c>
      <c r="AG2551" s="17">
        <v>2</v>
      </c>
      <c r="AM2551" s="17" t="s">
        <v>117</v>
      </c>
      <c r="AN2551" s="17" t="s">
        <v>7978</v>
      </c>
      <c r="AO2551" s="17">
        <v>3</v>
      </c>
      <c r="AP2551" s="17">
        <v>80</v>
      </c>
      <c r="AQ2551" s="17">
        <v>5</v>
      </c>
      <c r="AT2551" s="17" t="s">
        <v>7979</v>
      </c>
      <c r="BS2551" s="17" t="s">
        <v>3901</v>
      </c>
      <c r="DN2551" s="17">
        <f>COUNTIF(AU2551:DM2551, "X")</f>
        <v>1</v>
      </c>
    </row>
    <row r="2552" spans="1:118" s="17" customFormat="1">
      <c r="A2552" s="17" t="s">
        <v>6120</v>
      </c>
      <c r="B2552" s="17">
        <v>55</v>
      </c>
      <c r="C2552" s="17">
        <v>141075</v>
      </c>
      <c r="D2552" s="17" t="s">
        <v>5344</v>
      </c>
      <c r="E2552" s="17" t="s">
        <v>191</v>
      </c>
      <c r="F2552" s="17" t="s">
        <v>316</v>
      </c>
      <c r="H2552" s="309">
        <v>32421</v>
      </c>
      <c r="I2552" s="309">
        <v>43738</v>
      </c>
      <c r="J2552" s="17" t="s">
        <v>3888</v>
      </c>
      <c r="L2552" s="17" t="s">
        <v>6093</v>
      </c>
      <c r="N2552" s="17" t="s">
        <v>19</v>
      </c>
      <c r="O2552" s="17" t="s">
        <v>15</v>
      </c>
      <c r="P2552" s="17">
        <v>45356</v>
      </c>
      <c r="Q2552" s="17">
        <v>2755</v>
      </c>
      <c r="AC2552" s="17" t="s">
        <v>3890</v>
      </c>
      <c r="AD2552" s="17" t="s">
        <v>3891</v>
      </c>
      <c r="AF2552" s="17">
        <v>15</v>
      </c>
      <c r="AG2552" s="17">
        <v>2</v>
      </c>
      <c r="AM2552" s="17" t="s">
        <v>2604</v>
      </c>
      <c r="AN2552" s="17" t="s">
        <v>5966</v>
      </c>
      <c r="AO2552" s="17">
        <v>3</v>
      </c>
      <c r="AP2552" s="17">
        <v>80</v>
      </c>
      <c r="AQ2552" s="17">
        <v>5</v>
      </c>
      <c r="AT2552" s="17" t="s">
        <v>5516</v>
      </c>
      <c r="BY2552" s="17" t="s">
        <v>3901</v>
      </c>
      <c r="DN2552" s="17">
        <f>COUNTIF(AU2552:DM2552, "X")</f>
        <v>1</v>
      </c>
    </row>
    <row r="2553" spans="1:118" s="17" customFormat="1">
      <c r="A2553" s="17" t="s">
        <v>12122</v>
      </c>
      <c r="B2553" s="17">
        <v>55</v>
      </c>
      <c r="C2553" s="17">
        <v>141121</v>
      </c>
      <c r="D2553" s="17" t="s">
        <v>12123</v>
      </c>
      <c r="E2553" s="17" t="s">
        <v>12124</v>
      </c>
      <c r="F2553" s="17" t="s">
        <v>82</v>
      </c>
      <c r="H2553" s="309">
        <v>20873</v>
      </c>
      <c r="I2553" s="309">
        <v>39151</v>
      </c>
      <c r="J2553" s="17" t="s">
        <v>3888</v>
      </c>
      <c r="L2553" s="17" t="s">
        <v>12125</v>
      </c>
      <c r="N2553" s="17" t="s">
        <v>31</v>
      </c>
      <c r="O2553" s="17" t="s">
        <v>15</v>
      </c>
      <c r="P2553" s="17">
        <v>45373</v>
      </c>
      <c r="AC2553" s="17" t="s">
        <v>9895</v>
      </c>
      <c r="AD2553" s="17" t="s">
        <v>9896</v>
      </c>
      <c r="AF2553" s="17">
        <v>8</v>
      </c>
      <c r="AG2553" s="17">
        <v>2</v>
      </c>
      <c r="AM2553" s="17" t="s">
        <v>227</v>
      </c>
      <c r="AN2553" s="17" t="s">
        <v>11928</v>
      </c>
      <c r="AO2553" s="17">
        <v>3</v>
      </c>
      <c r="AP2553" s="17">
        <v>80</v>
      </c>
      <c r="AQ2553" s="17">
        <v>5</v>
      </c>
      <c r="AR2553" s="17" t="s">
        <v>9898</v>
      </c>
      <c r="AT2553" s="17" t="s">
        <v>11929</v>
      </c>
      <c r="DN2553" s="17">
        <f>COUNTIF(AU2553:DM2553, "X")</f>
        <v>0</v>
      </c>
    </row>
    <row r="2554" spans="1:118" s="17" customFormat="1">
      <c r="A2554" s="17" t="s">
        <v>8095</v>
      </c>
      <c r="B2554" s="17">
        <v>55</v>
      </c>
      <c r="C2554" s="17">
        <v>141134</v>
      </c>
      <c r="D2554" s="17" t="s">
        <v>8096</v>
      </c>
      <c r="E2554" s="17" t="s">
        <v>18</v>
      </c>
      <c r="F2554" s="17" t="s">
        <v>229</v>
      </c>
      <c r="H2554" s="309">
        <v>31437</v>
      </c>
      <c r="I2554" s="309">
        <v>39143</v>
      </c>
      <c r="J2554" s="17" t="s">
        <v>3888</v>
      </c>
      <c r="L2554" s="17" t="s">
        <v>8097</v>
      </c>
      <c r="N2554" s="17" t="s">
        <v>19</v>
      </c>
      <c r="O2554" s="17" t="s">
        <v>15</v>
      </c>
      <c r="P2554" s="17">
        <v>45356</v>
      </c>
      <c r="AC2554" s="17" t="s">
        <v>3890</v>
      </c>
      <c r="AD2554" s="17" t="s">
        <v>3891</v>
      </c>
      <c r="AF2554" s="17">
        <v>8</v>
      </c>
      <c r="AG2554" s="17">
        <v>2</v>
      </c>
      <c r="AM2554" s="17" t="s">
        <v>117</v>
      </c>
      <c r="AN2554" s="17" t="s">
        <v>7978</v>
      </c>
      <c r="AO2554" s="17">
        <v>3</v>
      </c>
      <c r="AP2554" s="17">
        <v>80</v>
      </c>
      <c r="AQ2554" s="17">
        <v>5</v>
      </c>
      <c r="AT2554" s="17" t="s">
        <v>7979</v>
      </c>
      <c r="BD2554" s="17" t="s">
        <v>3901</v>
      </c>
      <c r="BN2554" s="17" t="s">
        <v>3901</v>
      </c>
      <c r="BQ2554" s="17" t="s">
        <v>30</v>
      </c>
      <c r="BY2554" s="17" t="s">
        <v>3901</v>
      </c>
      <c r="CH2554" s="17" t="s">
        <v>3901</v>
      </c>
      <c r="DN2554" s="17">
        <f>COUNTIF(AU2554:DM2554, "X")</f>
        <v>4</v>
      </c>
    </row>
    <row r="2555" spans="1:118" s="17" customFormat="1">
      <c r="A2555" s="17" t="s">
        <v>15850</v>
      </c>
      <c r="B2555" s="17">
        <v>55</v>
      </c>
      <c r="C2555" s="17">
        <v>141148</v>
      </c>
      <c r="D2555" s="17" t="s">
        <v>13317</v>
      </c>
      <c r="E2555" s="17" t="s">
        <v>15851</v>
      </c>
      <c r="F2555" s="17" t="s">
        <v>134</v>
      </c>
      <c r="H2555" s="309">
        <v>32495</v>
      </c>
      <c r="I2555" s="309">
        <v>39162</v>
      </c>
      <c r="J2555" s="17" t="s">
        <v>3888</v>
      </c>
      <c r="L2555" s="17" t="s">
        <v>15514</v>
      </c>
      <c r="M2555" s="17" t="s">
        <v>15852</v>
      </c>
      <c r="N2555" s="17" t="s">
        <v>31</v>
      </c>
      <c r="O2555" s="17" t="s">
        <v>15</v>
      </c>
      <c r="P2555" s="17">
        <v>45373</v>
      </c>
      <c r="AC2555" s="17" t="s">
        <v>9895</v>
      </c>
      <c r="AD2555" s="17" t="s">
        <v>9896</v>
      </c>
      <c r="AF2555" s="17">
        <v>15</v>
      </c>
      <c r="AG2555" s="17">
        <v>2</v>
      </c>
      <c r="AM2555" s="17" t="s">
        <v>121</v>
      </c>
      <c r="AN2555" s="17" t="s">
        <v>15516</v>
      </c>
      <c r="AO2555" s="17">
        <v>3</v>
      </c>
      <c r="AP2555" s="17">
        <v>80</v>
      </c>
      <c r="AQ2555" s="17">
        <v>5</v>
      </c>
      <c r="AR2555" s="17" t="s">
        <v>9898</v>
      </c>
      <c r="AT2555" s="17" t="s">
        <v>15057</v>
      </c>
      <c r="DN2555" s="17">
        <f>COUNTIF(AU2555:DM2555, "X")</f>
        <v>0</v>
      </c>
    </row>
    <row r="2556" spans="1:118" s="17" customFormat="1">
      <c r="A2556" s="17" t="s">
        <v>6521</v>
      </c>
      <c r="B2556" s="17">
        <v>55</v>
      </c>
      <c r="C2556" s="17">
        <v>141150</v>
      </c>
      <c r="D2556" s="17" t="s">
        <v>6045</v>
      </c>
      <c r="E2556" s="17" t="s">
        <v>18</v>
      </c>
      <c r="F2556" s="17" t="s">
        <v>317</v>
      </c>
      <c r="H2556" s="309">
        <v>28201</v>
      </c>
      <c r="I2556" s="309">
        <v>39158</v>
      </c>
      <c r="J2556" s="17" t="s">
        <v>3888</v>
      </c>
      <c r="L2556" s="17" t="s">
        <v>6522</v>
      </c>
      <c r="N2556" s="17" t="s">
        <v>19</v>
      </c>
      <c r="O2556" s="17" t="s">
        <v>15</v>
      </c>
      <c r="P2556" s="17">
        <v>45356</v>
      </c>
      <c r="AC2556" s="17" t="s">
        <v>3890</v>
      </c>
      <c r="AD2556" s="17" t="s">
        <v>3891</v>
      </c>
      <c r="AF2556" s="17">
        <v>8</v>
      </c>
      <c r="AG2556" s="17">
        <v>2</v>
      </c>
      <c r="AM2556" s="17" t="s">
        <v>232</v>
      </c>
      <c r="AN2556" s="17" t="s">
        <v>6280</v>
      </c>
      <c r="AO2556" s="17">
        <v>3</v>
      </c>
      <c r="AP2556" s="17">
        <v>80</v>
      </c>
      <c r="AQ2556" s="17">
        <v>5</v>
      </c>
      <c r="AT2556" s="17" t="s">
        <v>5516</v>
      </c>
      <c r="BS2556" s="17" t="s">
        <v>3901</v>
      </c>
      <c r="BY2556" s="17" t="s">
        <v>3901</v>
      </c>
      <c r="CH2556" s="17" t="s">
        <v>3901</v>
      </c>
      <c r="CQ2556" s="17" t="s">
        <v>3901</v>
      </c>
      <c r="DN2556" s="17">
        <f>COUNTIF(AU2556:DM2556, "X")</f>
        <v>4</v>
      </c>
    </row>
    <row r="2557" spans="1:118" s="17" customFormat="1">
      <c r="A2557" s="17" t="s">
        <v>5772</v>
      </c>
      <c r="B2557" s="17">
        <v>55</v>
      </c>
      <c r="C2557" s="17">
        <v>141157</v>
      </c>
      <c r="D2557" s="17" t="s">
        <v>5773</v>
      </c>
      <c r="E2557" s="17" t="s">
        <v>5315</v>
      </c>
      <c r="F2557" s="17" t="s">
        <v>135</v>
      </c>
      <c r="H2557" s="309">
        <v>29721</v>
      </c>
      <c r="I2557" s="309">
        <v>39161</v>
      </c>
      <c r="J2557" s="17" t="s">
        <v>3888</v>
      </c>
      <c r="L2557" s="17" t="s">
        <v>5548</v>
      </c>
      <c r="N2557" s="17" t="s">
        <v>19</v>
      </c>
      <c r="O2557" s="17" t="s">
        <v>15</v>
      </c>
      <c r="P2557" s="17">
        <v>45356</v>
      </c>
      <c r="AC2557" s="17" t="s">
        <v>3890</v>
      </c>
      <c r="AD2557" s="17" t="s">
        <v>3891</v>
      </c>
      <c r="AF2557" s="17">
        <v>15</v>
      </c>
      <c r="AG2557" s="17">
        <v>2</v>
      </c>
      <c r="AM2557" s="17" t="s">
        <v>105</v>
      </c>
      <c r="AN2557" s="17" t="s">
        <v>5515</v>
      </c>
      <c r="AO2557" s="17">
        <v>3</v>
      </c>
      <c r="AP2557" s="17">
        <v>80</v>
      </c>
      <c r="AQ2557" s="17">
        <v>5</v>
      </c>
      <c r="AT2557" s="17" t="s">
        <v>5516</v>
      </c>
      <c r="DN2557" s="17">
        <f>COUNTIF(AU2557:DM2557, "X")</f>
        <v>0</v>
      </c>
    </row>
    <row r="2558" spans="1:118" s="17" customFormat="1">
      <c r="A2558" s="17" t="s">
        <v>8151</v>
      </c>
      <c r="B2558" s="17">
        <v>55</v>
      </c>
      <c r="C2558" s="17">
        <v>141159</v>
      </c>
      <c r="D2558" s="17" t="s">
        <v>8152</v>
      </c>
      <c r="E2558" s="17" t="s">
        <v>119</v>
      </c>
      <c r="F2558" s="17" t="s">
        <v>428</v>
      </c>
      <c r="H2558" s="309">
        <v>29290</v>
      </c>
      <c r="I2558" s="309">
        <v>43901</v>
      </c>
      <c r="J2558" s="17" t="s">
        <v>3888</v>
      </c>
      <c r="L2558" s="17" t="s">
        <v>8153</v>
      </c>
      <c r="N2558" s="17" t="s">
        <v>19</v>
      </c>
      <c r="O2558" s="17" t="s">
        <v>15</v>
      </c>
      <c r="P2558" s="17">
        <v>45356</v>
      </c>
      <c r="AC2558" s="17" t="s">
        <v>3890</v>
      </c>
      <c r="AD2558" s="17" t="s">
        <v>3891</v>
      </c>
      <c r="AF2558" s="17">
        <v>8</v>
      </c>
      <c r="AG2558" s="17">
        <v>2</v>
      </c>
      <c r="AM2558" s="17" t="s">
        <v>117</v>
      </c>
      <c r="AN2558" s="17" t="s">
        <v>7978</v>
      </c>
      <c r="AO2558" s="17">
        <v>3</v>
      </c>
      <c r="AP2558" s="17">
        <v>80</v>
      </c>
      <c r="AQ2558" s="17">
        <v>5</v>
      </c>
      <c r="AT2558" s="17" t="s">
        <v>7979</v>
      </c>
      <c r="DN2558" s="17">
        <f>COUNTIF(AU2558:DM2558, "X")</f>
        <v>0</v>
      </c>
    </row>
    <row r="2559" spans="1:118" s="17" customFormat="1">
      <c r="A2559" s="17" t="s">
        <v>10543</v>
      </c>
      <c r="B2559" s="17">
        <v>55</v>
      </c>
      <c r="C2559" s="17">
        <v>141179</v>
      </c>
      <c r="D2559" s="17" t="s">
        <v>10544</v>
      </c>
      <c r="E2559" s="17" t="s">
        <v>42</v>
      </c>
      <c r="F2559" s="17" t="s">
        <v>21</v>
      </c>
      <c r="H2559" s="309">
        <v>28571</v>
      </c>
      <c r="I2559" s="309">
        <v>39163</v>
      </c>
      <c r="J2559" s="17" t="s">
        <v>3888</v>
      </c>
      <c r="L2559" s="17" t="s">
        <v>10545</v>
      </c>
      <c r="N2559" s="17" t="s">
        <v>14</v>
      </c>
      <c r="O2559" s="17" t="s">
        <v>15</v>
      </c>
      <c r="P2559" s="17">
        <v>45371</v>
      </c>
      <c r="AC2559" s="17" t="s">
        <v>14</v>
      </c>
      <c r="AF2559" s="17">
        <v>15</v>
      </c>
      <c r="AG2559" s="17">
        <v>2</v>
      </c>
      <c r="AI2559" s="17" t="s">
        <v>10178</v>
      </c>
      <c r="AM2559" s="17" t="s">
        <v>193</v>
      </c>
      <c r="AN2559" s="17" t="s">
        <v>10381</v>
      </c>
      <c r="AO2559" s="17">
        <v>3</v>
      </c>
      <c r="AP2559" s="17">
        <v>80</v>
      </c>
      <c r="AQ2559" s="17">
        <v>5</v>
      </c>
      <c r="AR2559" s="17" t="s">
        <v>10180</v>
      </c>
      <c r="BD2559" s="17" t="s">
        <v>3901</v>
      </c>
      <c r="BQ2559" s="17" t="s">
        <v>30</v>
      </c>
      <c r="BS2559" s="17" t="s">
        <v>3901</v>
      </c>
      <c r="CI2559" s="17" t="s">
        <v>3901</v>
      </c>
      <c r="DN2559" s="17">
        <f>COUNTIF(AU2559:DM2559, "X")</f>
        <v>3</v>
      </c>
    </row>
    <row r="2560" spans="1:118" s="17" customFormat="1">
      <c r="A2560" s="17" t="s">
        <v>21239</v>
      </c>
      <c r="B2560" s="17">
        <v>55</v>
      </c>
      <c r="C2560" s="17">
        <v>141198</v>
      </c>
      <c r="D2560" s="17" t="s">
        <v>137</v>
      </c>
      <c r="E2560" s="17" t="s">
        <v>374</v>
      </c>
      <c r="F2560" s="17" t="s">
        <v>48</v>
      </c>
      <c r="H2560" s="309">
        <v>31649</v>
      </c>
      <c r="I2560" s="309">
        <v>39164</v>
      </c>
      <c r="J2560" s="17" t="s">
        <v>3888</v>
      </c>
      <c r="L2560" s="17" t="s">
        <v>21240</v>
      </c>
      <c r="N2560" s="17" t="s">
        <v>26</v>
      </c>
      <c r="O2560" s="17" t="s">
        <v>15</v>
      </c>
      <c r="P2560" s="17">
        <v>45318</v>
      </c>
      <c r="AF2560" s="17">
        <v>8</v>
      </c>
      <c r="AG2560" s="17">
        <v>2</v>
      </c>
      <c r="AI2560" s="17" t="s">
        <v>20669</v>
      </c>
      <c r="AM2560" s="17" t="s">
        <v>2616</v>
      </c>
      <c r="AN2560" s="17" t="s">
        <v>21221</v>
      </c>
      <c r="AO2560" s="17">
        <v>3</v>
      </c>
      <c r="AP2560" s="17">
        <v>80</v>
      </c>
      <c r="AQ2560" s="17">
        <v>5</v>
      </c>
      <c r="AR2560" s="17" t="s">
        <v>20671</v>
      </c>
      <c r="AS2560" s="17" t="s">
        <v>21222</v>
      </c>
      <c r="DN2560" s="17">
        <f>COUNTIF(AU2560:DM2560, "X")</f>
        <v>0</v>
      </c>
    </row>
    <row r="2561" spans="1:118" s="17" customFormat="1">
      <c r="A2561" s="17" t="s">
        <v>24701</v>
      </c>
      <c r="B2561" s="17">
        <v>55</v>
      </c>
      <c r="C2561" s="17">
        <v>141214</v>
      </c>
      <c r="D2561" s="17" t="s">
        <v>20878</v>
      </c>
      <c r="E2561" s="17" t="s">
        <v>467</v>
      </c>
      <c r="F2561" s="17" t="s">
        <v>22</v>
      </c>
      <c r="H2561" s="309">
        <v>32573</v>
      </c>
      <c r="I2561" s="309">
        <v>39161</v>
      </c>
      <c r="J2561" s="17" t="s">
        <v>3888</v>
      </c>
      <c r="L2561" s="17" t="s">
        <v>24587</v>
      </c>
      <c r="N2561" s="17" t="s">
        <v>19</v>
      </c>
      <c r="O2561" s="17" t="s">
        <v>15</v>
      </c>
      <c r="P2561" s="17">
        <v>45356</v>
      </c>
      <c r="AD2561" s="17" t="s">
        <v>3891</v>
      </c>
      <c r="AF2561" s="17">
        <v>15</v>
      </c>
      <c r="AG2561" s="17">
        <v>2</v>
      </c>
      <c r="AM2561" s="17" t="s">
        <v>141</v>
      </c>
      <c r="AN2561" s="17" t="s">
        <v>24484</v>
      </c>
      <c r="AO2561" s="17">
        <v>3</v>
      </c>
      <c r="AP2561" s="17">
        <v>80</v>
      </c>
      <c r="AQ2561" s="17">
        <v>5</v>
      </c>
      <c r="AR2561" s="17" t="s">
        <v>24485</v>
      </c>
      <c r="BS2561" s="17" t="s">
        <v>3901</v>
      </c>
      <c r="CH2561" s="17" t="s">
        <v>3901</v>
      </c>
      <c r="CU2561" s="17" t="s">
        <v>3901</v>
      </c>
      <c r="DN2561" s="17">
        <f>COUNTIF(AU2561:DM2561, "X")</f>
        <v>3</v>
      </c>
    </row>
    <row r="2562" spans="1:118" s="17" customFormat="1">
      <c r="A2562" s="17" t="s">
        <v>14711</v>
      </c>
      <c r="B2562" s="17">
        <v>55</v>
      </c>
      <c r="C2562" s="17">
        <v>141223</v>
      </c>
      <c r="D2562" s="17" t="s">
        <v>9281</v>
      </c>
      <c r="E2562" s="17" t="s">
        <v>4129</v>
      </c>
      <c r="F2562" s="17" t="s">
        <v>56</v>
      </c>
      <c r="H2562" s="309">
        <v>32579</v>
      </c>
      <c r="I2562" s="309">
        <v>39170</v>
      </c>
      <c r="J2562" s="17" t="s">
        <v>3888</v>
      </c>
      <c r="L2562" s="17" t="s">
        <v>14712</v>
      </c>
      <c r="N2562" s="17" t="s">
        <v>31</v>
      </c>
      <c r="O2562" s="17" t="s">
        <v>15</v>
      </c>
      <c r="P2562" s="17">
        <v>45373</v>
      </c>
      <c r="AC2562" s="17" t="s">
        <v>9895</v>
      </c>
      <c r="AD2562" s="17" t="s">
        <v>9896</v>
      </c>
      <c r="AF2562" s="17">
        <v>8</v>
      </c>
      <c r="AG2562" s="17">
        <v>2</v>
      </c>
      <c r="AM2562" s="17" t="s">
        <v>335</v>
      </c>
      <c r="AN2562" s="17" t="s">
        <v>14693</v>
      </c>
      <c r="AO2562" s="17">
        <v>3</v>
      </c>
      <c r="AP2562" s="17">
        <v>80</v>
      </c>
      <c r="AQ2562" s="17">
        <v>5</v>
      </c>
      <c r="AR2562" s="17" t="s">
        <v>9898</v>
      </c>
      <c r="AT2562" s="17" t="s">
        <v>14152</v>
      </c>
      <c r="DN2562" s="17">
        <f>COUNTIF(AU2562:DM2562, "X")</f>
        <v>0</v>
      </c>
    </row>
    <row r="2563" spans="1:118" s="17" customFormat="1">
      <c r="A2563" s="17" t="s">
        <v>24509</v>
      </c>
      <c r="B2563" s="17">
        <v>55</v>
      </c>
      <c r="C2563" s="17">
        <v>141243</v>
      </c>
      <c r="D2563" s="17" t="s">
        <v>291</v>
      </c>
      <c r="E2563" s="17" t="s">
        <v>112</v>
      </c>
      <c r="F2563" s="17" t="s">
        <v>65</v>
      </c>
      <c r="H2563" s="309">
        <v>27893</v>
      </c>
      <c r="I2563" s="309">
        <v>39174</v>
      </c>
      <c r="J2563" s="17" t="s">
        <v>3888</v>
      </c>
      <c r="L2563" s="17" t="s">
        <v>24510</v>
      </c>
      <c r="N2563" s="17" t="s">
        <v>19</v>
      </c>
      <c r="O2563" s="17" t="s">
        <v>15</v>
      </c>
      <c r="P2563" s="17">
        <v>45356</v>
      </c>
      <c r="Q2563" s="17">
        <v>9755</v>
      </c>
      <c r="AD2563" s="17" t="s">
        <v>3891</v>
      </c>
      <c r="AF2563" s="17">
        <v>8</v>
      </c>
      <c r="AG2563" s="17">
        <v>2</v>
      </c>
      <c r="AM2563" s="17" t="s">
        <v>141</v>
      </c>
      <c r="AN2563" s="17" t="s">
        <v>24484</v>
      </c>
      <c r="AO2563" s="17">
        <v>3</v>
      </c>
      <c r="AP2563" s="17">
        <v>80</v>
      </c>
      <c r="AQ2563" s="17">
        <v>5</v>
      </c>
      <c r="AR2563" s="17" t="s">
        <v>24485</v>
      </c>
      <c r="BQ2563" s="17" t="s">
        <v>3901</v>
      </c>
      <c r="BS2563" s="17" t="s">
        <v>3901</v>
      </c>
      <c r="CC2563" s="17" t="s">
        <v>3901</v>
      </c>
      <c r="DN2563" s="17">
        <f>COUNTIF(AU2563:DM2563, "X")</f>
        <v>3</v>
      </c>
    </row>
    <row r="2564" spans="1:118" s="17" customFormat="1">
      <c r="A2564" s="17" t="s">
        <v>10439</v>
      </c>
      <c r="B2564" s="17">
        <v>55</v>
      </c>
      <c r="C2564" s="17">
        <v>141267</v>
      </c>
      <c r="D2564" s="17" t="s">
        <v>5379</v>
      </c>
      <c r="E2564" s="17" t="s">
        <v>261</v>
      </c>
      <c r="F2564" s="17" t="s">
        <v>70</v>
      </c>
      <c r="H2564" s="309">
        <v>19817</v>
      </c>
      <c r="I2564" s="309">
        <v>39176</v>
      </c>
      <c r="J2564" s="17" t="s">
        <v>3888</v>
      </c>
      <c r="L2564" s="17" t="s">
        <v>10440</v>
      </c>
      <c r="M2564" s="17" t="s">
        <v>4579</v>
      </c>
      <c r="N2564" s="17" t="s">
        <v>14</v>
      </c>
      <c r="O2564" s="17" t="s">
        <v>15</v>
      </c>
      <c r="P2564" s="17">
        <v>45371</v>
      </c>
      <c r="AC2564" s="17" t="s">
        <v>14</v>
      </c>
      <c r="AF2564" s="17">
        <v>8</v>
      </c>
      <c r="AG2564" s="17">
        <v>2</v>
      </c>
      <c r="AI2564" s="17" t="s">
        <v>10178</v>
      </c>
      <c r="AM2564" s="17" t="s">
        <v>193</v>
      </c>
      <c r="AN2564" s="17" t="s">
        <v>10381</v>
      </c>
      <c r="AO2564" s="17">
        <v>3</v>
      </c>
      <c r="AP2564" s="17">
        <v>80</v>
      </c>
      <c r="AQ2564" s="17">
        <v>5</v>
      </c>
      <c r="AR2564" s="17" t="s">
        <v>10180</v>
      </c>
      <c r="CU2564" s="17" t="s">
        <v>3901</v>
      </c>
      <c r="DN2564" s="17">
        <f>COUNTIF(AU2564:DM2564, "X")</f>
        <v>1</v>
      </c>
    </row>
    <row r="2565" spans="1:118" s="17" customFormat="1">
      <c r="A2565" s="17" t="s">
        <v>20441</v>
      </c>
      <c r="B2565" s="17">
        <v>55</v>
      </c>
      <c r="C2565" s="17">
        <v>141288</v>
      </c>
      <c r="D2565" s="17" t="s">
        <v>612</v>
      </c>
      <c r="E2565" s="17" t="s">
        <v>9557</v>
      </c>
      <c r="F2565" s="17" t="s">
        <v>30</v>
      </c>
      <c r="H2565" s="309">
        <v>21680</v>
      </c>
      <c r="I2565" s="309">
        <v>39174</v>
      </c>
      <c r="J2565" s="17" t="s">
        <v>3888</v>
      </c>
      <c r="L2565" s="17" t="s">
        <v>20442</v>
      </c>
      <c r="N2565" s="17" t="s">
        <v>14</v>
      </c>
      <c r="O2565" s="17" t="s">
        <v>15</v>
      </c>
      <c r="P2565" s="17">
        <v>45371</v>
      </c>
      <c r="AF2565" s="17">
        <v>8</v>
      </c>
      <c r="AG2565" s="17">
        <v>2</v>
      </c>
      <c r="AI2565" s="17" t="s">
        <v>10178</v>
      </c>
      <c r="AM2565" s="17" t="s">
        <v>85</v>
      </c>
      <c r="AN2565" s="17" t="s">
        <v>20273</v>
      </c>
      <c r="AO2565" s="17">
        <v>3</v>
      </c>
      <c r="AP2565" s="17">
        <v>80</v>
      </c>
      <c r="AQ2565" s="17">
        <v>5</v>
      </c>
      <c r="AR2565" s="17" t="s">
        <v>10180</v>
      </c>
      <c r="DN2565" s="17">
        <f>COUNTIF(AU2565:DM2565, "X")</f>
        <v>0</v>
      </c>
    </row>
    <row r="2566" spans="1:118" s="17" customFormat="1">
      <c r="A2566" s="17" t="s">
        <v>24988</v>
      </c>
      <c r="B2566" s="17">
        <v>55</v>
      </c>
      <c r="C2566" s="17">
        <v>141303</v>
      </c>
      <c r="D2566" s="17" t="s">
        <v>24989</v>
      </c>
      <c r="E2566" s="17" t="s">
        <v>16223</v>
      </c>
      <c r="F2566" s="17" t="s">
        <v>22</v>
      </c>
      <c r="H2566" s="309">
        <v>32600</v>
      </c>
      <c r="I2566" s="309">
        <v>39176</v>
      </c>
      <c r="J2566" s="17" t="s">
        <v>3888</v>
      </c>
      <c r="L2566" s="17" t="s">
        <v>24990</v>
      </c>
      <c r="N2566" s="17" t="s">
        <v>31</v>
      </c>
      <c r="O2566" s="17" t="s">
        <v>15</v>
      </c>
      <c r="P2566" s="17">
        <v>45373</v>
      </c>
      <c r="AC2566" s="17" t="s">
        <v>9895</v>
      </c>
      <c r="AD2566" s="17" t="s">
        <v>9896</v>
      </c>
      <c r="AF2566" s="17">
        <v>8</v>
      </c>
      <c r="AG2566" s="17">
        <v>2</v>
      </c>
      <c r="AM2566" s="17" t="s">
        <v>268</v>
      </c>
      <c r="AN2566" s="17" t="s">
        <v>24751</v>
      </c>
      <c r="AO2566" s="17">
        <v>3</v>
      </c>
      <c r="AP2566" s="17">
        <v>80</v>
      </c>
      <c r="AQ2566" s="17">
        <v>5</v>
      </c>
      <c r="AR2566" s="17" t="s">
        <v>9898</v>
      </c>
      <c r="AT2566" s="17" t="s">
        <v>14152</v>
      </c>
      <c r="BS2566" s="17" t="s">
        <v>3901</v>
      </c>
      <c r="CN2566" s="17" t="s">
        <v>3901</v>
      </c>
      <c r="CR2566" s="17" t="s">
        <v>30</v>
      </c>
      <c r="DN2566" s="17">
        <f>COUNTIF(AU2566:DM2566, "X")</f>
        <v>2</v>
      </c>
    </row>
    <row r="2567" spans="1:118" s="17" customFormat="1">
      <c r="A2567" s="17" t="s">
        <v>8835</v>
      </c>
      <c r="B2567" s="17">
        <v>55</v>
      </c>
      <c r="C2567" s="17">
        <v>141308</v>
      </c>
      <c r="D2567" s="17" t="s">
        <v>8093</v>
      </c>
      <c r="E2567" s="17" t="s">
        <v>194</v>
      </c>
      <c r="F2567" s="17" t="s">
        <v>30</v>
      </c>
      <c r="H2567" s="309">
        <v>32584</v>
      </c>
      <c r="I2567" s="309">
        <v>39178</v>
      </c>
      <c r="J2567" s="17" t="s">
        <v>3888</v>
      </c>
      <c r="L2567" s="17" t="s">
        <v>8836</v>
      </c>
      <c r="N2567" s="17" t="s">
        <v>19</v>
      </c>
      <c r="O2567" s="17" t="s">
        <v>15</v>
      </c>
      <c r="P2567" s="17">
        <v>45356</v>
      </c>
      <c r="AC2567" s="17" t="s">
        <v>3890</v>
      </c>
      <c r="AD2567" s="17" t="s">
        <v>3891</v>
      </c>
      <c r="AF2567" s="17">
        <v>8</v>
      </c>
      <c r="AG2567" s="17">
        <v>2</v>
      </c>
      <c r="AM2567" s="17" t="s">
        <v>2608</v>
      </c>
      <c r="AN2567" s="17" t="s">
        <v>8704</v>
      </c>
      <c r="AO2567" s="17">
        <v>3</v>
      </c>
      <c r="AP2567" s="17">
        <v>80</v>
      </c>
      <c r="AQ2567" s="17">
        <v>5</v>
      </c>
      <c r="AT2567" s="17" t="s">
        <v>7979</v>
      </c>
      <c r="DN2567" s="17">
        <f>COUNTIF(AU2567:DM2567, "X")</f>
        <v>0</v>
      </c>
    </row>
    <row r="2568" spans="1:118" s="17" customFormat="1">
      <c r="A2568" s="17" t="s">
        <v>6465</v>
      </c>
      <c r="B2568" s="17">
        <v>55</v>
      </c>
      <c r="C2568" s="17">
        <v>141351</v>
      </c>
      <c r="D2568" s="17" t="s">
        <v>54</v>
      </c>
      <c r="E2568" s="17" t="s">
        <v>6466</v>
      </c>
      <c r="F2568" s="17" t="s">
        <v>70</v>
      </c>
      <c r="H2568" s="309">
        <v>31948</v>
      </c>
      <c r="I2568" s="309">
        <v>42230</v>
      </c>
      <c r="J2568" s="17" t="s">
        <v>3888</v>
      </c>
      <c r="L2568" s="17" t="s">
        <v>6467</v>
      </c>
      <c r="N2568" s="17" t="s">
        <v>19</v>
      </c>
      <c r="O2568" s="17" t="s">
        <v>15</v>
      </c>
      <c r="P2568" s="17">
        <v>45356</v>
      </c>
      <c r="AC2568" s="17" t="s">
        <v>3890</v>
      </c>
      <c r="AD2568" s="17" t="s">
        <v>3891</v>
      </c>
      <c r="AF2568" s="17">
        <v>15</v>
      </c>
      <c r="AG2568" s="17">
        <v>2</v>
      </c>
      <c r="AM2568" s="17" t="s">
        <v>232</v>
      </c>
      <c r="AN2568" s="17" t="s">
        <v>6280</v>
      </c>
      <c r="AO2568" s="17">
        <v>3</v>
      </c>
      <c r="AP2568" s="17">
        <v>80</v>
      </c>
      <c r="AQ2568" s="17">
        <v>5</v>
      </c>
      <c r="AT2568" s="17" t="s">
        <v>5516</v>
      </c>
      <c r="CQ2568" s="17" t="s">
        <v>3901</v>
      </c>
      <c r="DN2568" s="17">
        <f>COUNTIF(AU2568:DM2568, "X")</f>
        <v>1</v>
      </c>
    </row>
    <row r="2569" spans="1:118" s="17" customFormat="1">
      <c r="A2569" s="17" t="s">
        <v>7278</v>
      </c>
      <c r="B2569" s="17">
        <v>55</v>
      </c>
      <c r="C2569" s="17">
        <v>141354</v>
      </c>
      <c r="D2569" s="17" t="s">
        <v>7279</v>
      </c>
      <c r="E2569" s="17" t="s">
        <v>6718</v>
      </c>
      <c r="F2569" s="17" t="s">
        <v>33</v>
      </c>
      <c r="H2569" s="309">
        <v>21839</v>
      </c>
      <c r="I2569" s="309">
        <v>39182</v>
      </c>
      <c r="J2569" s="17" t="s">
        <v>3888</v>
      </c>
      <c r="L2569" s="17" t="s">
        <v>7280</v>
      </c>
      <c r="N2569" s="17" t="s">
        <v>19</v>
      </c>
      <c r="O2569" s="17" t="s">
        <v>15</v>
      </c>
      <c r="P2569" s="17">
        <v>45356</v>
      </c>
      <c r="AC2569" s="17" t="s">
        <v>3890</v>
      </c>
      <c r="AD2569" s="17" t="s">
        <v>3891</v>
      </c>
      <c r="AF2569" s="17">
        <v>15</v>
      </c>
      <c r="AG2569" s="17">
        <v>2</v>
      </c>
      <c r="AM2569" s="17" t="s">
        <v>2605</v>
      </c>
      <c r="AN2569" s="17" t="s">
        <v>7253</v>
      </c>
      <c r="AO2569" s="17">
        <v>3</v>
      </c>
      <c r="AP2569" s="17">
        <v>80</v>
      </c>
      <c r="AQ2569" s="17">
        <v>5</v>
      </c>
      <c r="AT2569" s="17" t="s">
        <v>6589</v>
      </c>
      <c r="DN2569" s="17">
        <f>COUNTIF(AU2569:DM2569, "X")</f>
        <v>0</v>
      </c>
    </row>
    <row r="2570" spans="1:118" s="17" customFormat="1">
      <c r="A2570" s="17" t="s">
        <v>26133</v>
      </c>
      <c r="B2570" s="17">
        <v>55</v>
      </c>
      <c r="C2570" s="17">
        <v>141357</v>
      </c>
      <c r="D2570" s="17" t="s">
        <v>439</v>
      </c>
      <c r="E2570" s="17" t="s">
        <v>5805</v>
      </c>
      <c r="F2570" s="17" t="s">
        <v>33</v>
      </c>
      <c r="H2570" s="309">
        <v>29057</v>
      </c>
      <c r="I2570" s="309">
        <v>39195</v>
      </c>
      <c r="J2570" s="17" t="s">
        <v>3888</v>
      </c>
      <c r="L2570" s="17" t="s">
        <v>26134</v>
      </c>
      <c r="N2570" s="17" t="s">
        <v>19</v>
      </c>
      <c r="O2570" s="17" t="s">
        <v>15</v>
      </c>
      <c r="P2570" s="17">
        <v>45356</v>
      </c>
      <c r="AD2570" s="17" t="s">
        <v>3891</v>
      </c>
      <c r="AF2570" s="17">
        <v>15</v>
      </c>
      <c r="AG2570" s="17">
        <v>2</v>
      </c>
      <c r="AM2570" s="17" t="s">
        <v>20</v>
      </c>
      <c r="AN2570" s="17" t="s">
        <v>26023</v>
      </c>
      <c r="AO2570" s="17">
        <v>3</v>
      </c>
      <c r="AP2570" s="17">
        <v>80</v>
      </c>
      <c r="AQ2570" s="17">
        <v>5</v>
      </c>
      <c r="AR2570" s="17" t="s">
        <v>22150</v>
      </c>
      <c r="BC2570" s="17" t="s">
        <v>21</v>
      </c>
      <c r="BD2570" s="17" t="s">
        <v>3901</v>
      </c>
      <c r="BH2570" s="17" t="s">
        <v>3901</v>
      </c>
      <c r="BJ2570" s="17" t="s">
        <v>21</v>
      </c>
      <c r="BN2570" s="17" t="s">
        <v>3901</v>
      </c>
      <c r="BQ2570" s="17" t="s">
        <v>21</v>
      </c>
      <c r="BS2570" s="17" t="s">
        <v>3901</v>
      </c>
      <c r="BY2570" s="17" t="s">
        <v>3901</v>
      </c>
      <c r="CF2570" s="17" t="s">
        <v>3901</v>
      </c>
      <c r="CU2570" s="17" t="s">
        <v>3901</v>
      </c>
      <c r="CX2570" s="17" t="s">
        <v>3901</v>
      </c>
      <c r="DA2570" s="17" t="s">
        <v>3901</v>
      </c>
      <c r="DN2570" s="17">
        <f>COUNTIF(AU2570:DM2570, "X")</f>
        <v>9</v>
      </c>
    </row>
    <row r="2571" spans="1:118" s="17" customFormat="1">
      <c r="A2571" s="17" t="s">
        <v>14974</v>
      </c>
      <c r="B2571" s="17">
        <v>55</v>
      </c>
      <c r="C2571" s="17">
        <v>141361</v>
      </c>
      <c r="D2571" s="17" t="s">
        <v>10245</v>
      </c>
      <c r="E2571" s="17" t="s">
        <v>6107</v>
      </c>
      <c r="F2571" s="17" t="s">
        <v>12</v>
      </c>
      <c r="H2571" s="309">
        <v>32506</v>
      </c>
      <c r="I2571" s="309">
        <v>39186</v>
      </c>
      <c r="J2571" s="17" t="s">
        <v>3888</v>
      </c>
      <c r="L2571" s="17" t="s">
        <v>14744</v>
      </c>
      <c r="N2571" s="17" t="s">
        <v>31</v>
      </c>
      <c r="O2571" s="17" t="s">
        <v>15</v>
      </c>
      <c r="P2571" s="17">
        <v>45373</v>
      </c>
      <c r="Q2571" s="17">
        <v>3105</v>
      </c>
      <c r="AC2571" s="17" t="s">
        <v>9895</v>
      </c>
      <c r="AD2571" s="17" t="s">
        <v>9896</v>
      </c>
      <c r="AF2571" s="17">
        <v>15</v>
      </c>
      <c r="AG2571" s="17">
        <v>2</v>
      </c>
      <c r="AM2571" s="17" t="s">
        <v>335</v>
      </c>
      <c r="AN2571" s="17" t="s">
        <v>14693</v>
      </c>
      <c r="AO2571" s="17">
        <v>3</v>
      </c>
      <c r="AP2571" s="17">
        <v>80</v>
      </c>
      <c r="AQ2571" s="17">
        <v>5</v>
      </c>
      <c r="AR2571" s="17" t="s">
        <v>9898</v>
      </c>
      <c r="AT2571" s="17" t="s">
        <v>14152</v>
      </c>
      <c r="DN2571" s="17">
        <f>COUNTIF(AU2571:DM2571, "X")</f>
        <v>0</v>
      </c>
    </row>
    <row r="2572" spans="1:118" s="17" customFormat="1">
      <c r="A2572" s="17" t="s">
        <v>5421</v>
      </c>
      <c r="B2572" s="17">
        <v>55</v>
      </c>
      <c r="C2572" s="17">
        <v>141370</v>
      </c>
      <c r="D2572" s="17" t="s">
        <v>5422</v>
      </c>
      <c r="E2572" s="17" t="s">
        <v>5423</v>
      </c>
      <c r="F2572" s="17" t="s">
        <v>21</v>
      </c>
      <c r="H2572" s="309">
        <v>32611</v>
      </c>
      <c r="I2572" s="309">
        <v>39185</v>
      </c>
      <c r="J2572" s="17" t="s">
        <v>3888</v>
      </c>
      <c r="L2572" s="17" t="s">
        <v>5424</v>
      </c>
      <c r="N2572" s="17" t="s">
        <v>19</v>
      </c>
      <c r="O2572" s="17" t="s">
        <v>15</v>
      </c>
      <c r="P2572" s="17">
        <v>45356</v>
      </c>
      <c r="AC2572" s="17" t="s">
        <v>3890</v>
      </c>
      <c r="AD2572" s="17" t="s">
        <v>3891</v>
      </c>
      <c r="AF2572" s="17">
        <v>15</v>
      </c>
      <c r="AG2572" s="17">
        <v>2</v>
      </c>
      <c r="AM2572" s="17" t="s">
        <v>2603</v>
      </c>
      <c r="AN2572" s="17" t="s">
        <v>5023</v>
      </c>
      <c r="AO2572" s="17">
        <v>3</v>
      </c>
      <c r="AP2572" s="17">
        <v>80</v>
      </c>
      <c r="AQ2572" s="17">
        <v>5</v>
      </c>
      <c r="AT2572" s="17" t="s">
        <v>3893</v>
      </c>
      <c r="BS2572" s="17" t="s">
        <v>3901</v>
      </c>
      <c r="CH2572" s="17" t="s">
        <v>3901</v>
      </c>
      <c r="CU2572" s="17" t="s">
        <v>3901</v>
      </c>
      <c r="DF2572" s="17" t="s">
        <v>3901</v>
      </c>
      <c r="DN2572" s="17">
        <f>COUNTIF(AU2572:DM2572, "X")</f>
        <v>4</v>
      </c>
    </row>
    <row r="2573" spans="1:118" s="17" customFormat="1">
      <c r="A2573" s="17" t="s">
        <v>5475</v>
      </c>
      <c r="B2573" s="17">
        <v>55</v>
      </c>
      <c r="C2573" s="17">
        <v>141373</v>
      </c>
      <c r="D2573" s="17" t="s">
        <v>5476</v>
      </c>
      <c r="E2573" s="17" t="s">
        <v>4316</v>
      </c>
      <c r="F2573" s="17" t="s">
        <v>65</v>
      </c>
      <c r="H2573" s="309">
        <v>22388</v>
      </c>
      <c r="I2573" s="309">
        <v>39189</v>
      </c>
      <c r="J2573" s="17" t="s">
        <v>3888</v>
      </c>
      <c r="L2573" s="17" t="s">
        <v>5477</v>
      </c>
      <c r="N2573" s="17" t="s">
        <v>19</v>
      </c>
      <c r="O2573" s="17" t="s">
        <v>15</v>
      </c>
      <c r="P2573" s="17">
        <v>45356</v>
      </c>
      <c r="AC2573" s="17" t="s">
        <v>3890</v>
      </c>
      <c r="AD2573" s="17" t="s">
        <v>3891</v>
      </c>
      <c r="AF2573" s="17">
        <v>8</v>
      </c>
      <c r="AG2573" s="17">
        <v>2</v>
      </c>
      <c r="AM2573" s="17" t="s">
        <v>2603</v>
      </c>
      <c r="AN2573" s="17" t="s">
        <v>5023</v>
      </c>
      <c r="AO2573" s="17">
        <v>3</v>
      </c>
      <c r="AP2573" s="17">
        <v>80</v>
      </c>
      <c r="AQ2573" s="17">
        <v>5</v>
      </c>
      <c r="AT2573" s="17" t="s">
        <v>3893</v>
      </c>
      <c r="BQ2573" s="17" t="s">
        <v>30</v>
      </c>
      <c r="BS2573" s="17" t="s">
        <v>3901</v>
      </c>
      <c r="CH2573" s="17" t="s">
        <v>3901</v>
      </c>
      <c r="DN2573" s="17">
        <f>COUNTIF(AU2573:DM2573, "X")</f>
        <v>2</v>
      </c>
    </row>
    <row r="2574" spans="1:118" s="17" customFormat="1">
      <c r="A2574" s="17" t="s">
        <v>4532</v>
      </c>
      <c r="B2574" s="17">
        <v>55</v>
      </c>
      <c r="C2574" s="17">
        <v>141382</v>
      </c>
      <c r="D2574" s="17" t="s">
        <v>546</v>
      </c>
      <c r="E2574" s="17" t="s">
        <v>511</v>
      </c>
      <c r="F2574" s="17" t="s">
        <v>316</v>
      </c>
      <c r="H2574" s="309">
        <v>31832</v>
      </c>
      <c r="I2574" s="309">
        <v>39182</v>
      </c>
      <c r="J2574" s="17" t="s">
        <v>3888</v>
      </c>
      <c r="L2574" s="17" t="s">
        <v>4533</v>
      </c>
      <c r="N2574" s="17" t="s">
        <v>19</v>
      </c>
      <c r="O2574" s="17" t="s">
        <v>15</v>
      </c>
      <c r="P2574" s="17">
        <v>45356</v>
      </c>
      <c r="AC2574" s="17" t="s">
        <v>3890</v>
      </c>
      <c r="AD2574" s="17" t="s">
        <v>3891</v>
      </c>
      <c r="AF2574" s="17">
        <v>8</v>
      </c>
      <c r="AG2574" s="17">
        <v>2</v>
      </c>
      <c r="AM2574" s="17" t="s">
        <v>2602</v>
      </c>
      <c r="AN2574" s="17" t="s">
        <v>4371</v>
      </c>
      <c r="AO2574" s="17">
        <v>3</v>
      </c>
      <c r="AP2574" s="17">
        <v>80</v>
      </c>
      <c r="AQ2574" s="17">
        <v>5</v>
      </c>
      <c r="AT2574" s="17" t="s">
        <v>3893</v>
      </c>
      <c r="BS2574" s="17" t="s">
        <v>3901</v>
      </c>
      <c r="CH2574" s="17" t="s">
        <v>3901</v>
      </c>
      <c r="DN2574" s="17">
        <f>COUNTIF(AU2574:DM2574, "X")</f>
        <v>2</v>
      </c>
    </row>
    <row r="2575" spans="1:118" s="17" customFormat="1">
      <c r="A2575" s="17" t="s">
        <v>10676</v>
      </c>
      <c r="B2575" s="17">
        <v>55</v>
      </c>
      <c r="C2575" s="17">
        <v>141400</v>
      </c>
      <c r="D2575" s="17" t="s">
        <v>7771</v>
      </c>
      <c r="E2575" s="17" t="s">
        <v>611</v>
      </c>
      <c r="F2575" s="17" t="s">
        <v>58</v>
      </c>
      <c r="H2575" s="309">
        <v>14733</v>
      </c>
      <c r="I2575" s="309">
        <v>39191</v>
      </c>
      <c r="J2575" s="17" t="s">
        <v>3888</v>
      </c>
      <c r="L2575" s="17" t="s">
        <v>10677</v>
      </c>
      <c r="N2575" s="17" t="s">
        <v>14</v>
      </c>
      <c r="O2575" s="17" t="s">
        <v>15</v>
      </c>
      <c r="P2575" s="17">
        <v>45371</v>
      </c>
      <c r="AC2575" s="17" t="s">
        <v>14</v>
      </c>
      <c r="AF2575" s="17">
        <v>8</v>
      </c>
      <c r="AG2575" s="17">
        <v>2</v>
      </c>
      <c r="AI2575" s="17" t="s">
        <v>10178</v>
      </c>
      <c r="AM2575" s="17" t="s">
        <v>193</v>
      </c>
      <c r="AN2575" s="17" t="s">
        <v>10381</v>
      </c>
      <c r="AO2575" s="17">
        <v>3</v>
      </c>
      <c r="AP2575" s="17">
        <v>80</v>
      </c>
      <c r="AQ2575" s="17">
        <v>5</v>
      </c>
      <c r="AR2575" s="17" t="s">
        <v>10180</v>
      </c>
      <c r="AV2575" s="17" t="s">
        <v>3901</v>
      </c>
      <c r="BD2575" s="17" t="s">
        <v>3901</v>
      </c>
      <c r="BQ2575" s="17" t="s">
        <v>21</v>
      </c>
      <c r="BS2575" s="17" t="s">
        <v>3901</v>
      </c>
      <c r="BY2575" s="17" t="s">
        <v>3901</v>
      </c>
      <c r="CC2575" s="17" t="s">
        <v>3901</v>
      </c>
      <c r="CG2575" s="17" t="s">
        <v>21</v>
      </c>
      <c r="CH2575" s="17" t="s">
        <v>3901</v>
      </c>
      <c r="CN2575" s="17" t="s">
        <v>3901</v>
      </c>
      <c r="CU2575" s="17" t="s">
        <v>3901</v>
      </c>
      <c r="DN2575" s="17">
        <f>COUNTIF(AU2575:DM2575, "X")</f>
        <v>8</v>
      </c>
    </row>
    <row r="2576" spans="1:118" s="17" customFormat="1">
      <c r="A2576" s="17" t="s">
        <v>22723</v>
      </c>
      <c r="B2576" s="17">
        <v>55</v>
      </c>
      <c r="C2576" s="17">
        <v>141452</v>
      </c>
      <c r="D2576" s="17" t="s">
        <v>598</v>
      </c>
      <c r="E2576" s="17" t="s">
        <v>176</v>
      </c>
      <c r="F2576" s="17" t="s">
        <v>407</v>
      </c>
      <c r="H2576" s="309">
        <v>27885</v>
      </c>
      <c r="I2576" s="309">
        <v>39202</v>
      </c>
      <c r="J2576" s="17" t="s">
        <v>3888</v>
      </c>
      <c r="L2576" s="17" t="s">
        <v>22724</v>
      </c>
      <c r="N2576" s="17" t="s">
        <v>126</v>
      </c>
      <c r="O2576" s="17" t="s">
        <v>15</v>
      </c>
      <c r="P2576" s="17">
        <v>45383</v>
      </c>
      <c r="AF2576" s="17">
        <v>8</v>
      </c>
      <c r="AG2576" s="17">
        <v>2</v>
      </c>
      <c r="AI2576" s="17" t="s">
        <v>20542</v>
      </c>
      <c r="AM2576" s="17" t="s">
        <v>133</v>
      </c>
      <c r="AN2576" s="17" t="s">
        <v>22584</v>
      </c>
      <c r="AO2576" s="17">
        <v>3</v>
      </c>
      <c r="AP2576" s="17">
        <v>80</v>
      </c>
      <c r="AQ2576" s="17">
        <v>5</v>
      </c>
      <c r="AR2576" s="17" t="s">
        <v>22585</v>
      </c>
      <c r="CH2576" s="17" t="s">
        <v>3901</v>
      </c>
      <c r="CU2576" s="17" t="s">
        <v>3901</v>
      </c>
      <c r="DN2576" s="17">
        <f>COUNTIF(AU2576:DM2576, "X")</f>
        <v>2</v>
      </c>
    </row>
    <row r="2577" spans="1:118" s="17" customFormat="1">
      <c r="A2577" s="17" t="s">
        <v>8619</v>
      </c>
      <c r="B2577" s="17">
        <v>55</v>
      </c>
      <c r="C2577" s="17">
        <v>141461</v>
      </c>
      <c r="D2577" s="17" t="s">
        <v>353</v>
      </c>
      <c r="E2577" s="17" t="s">
        <v>8620</v>
      </c>
      <c r="F2577" s="17" t="s">
        <v>63</v>
      </c>
      <c r="H2577" s="309">
        <v>30087</v>
      </c>
      <c r="I2577" s="309">
        <v>43617</v>
      </c>
      <c r="J2577" s="17" t="s">
        <v>3888</v>
      </c>
      <c r="L2577" s="17" t="s">
        <v>8621</v>
      </c>
      <c r="N2577" s="17" t="s">
        <v>19</v>
      </c>
      <c r="O2577" s="17" t="s">
        <v>15</v>
      </c>
      <c r="P2577" s="17">
        <v>45356</v>
      </c>
      <c r="AC2577" s="17" t="s">
        <v>3890</v>
      </c>
      <c r="AD2577" s="17" t="s">
        <v>3891</v>
      </c>
      <c r="AF2577" s="17">
        <v>15</v>
      </c>
      <c r="AG2577" s="17">
        <v>2</v>
      </c>
      <c r="AM2577" s="17" t="s">
        <v>2607</v>
      </c>
      <c r="AN2577" s="17" t="s">
        <v>8305</v>
      </c>
      <c r="AO2577" s="17">
        <v>3</v>
      </c>
      <c r="AP2577" s="17">
        <v>80</v>
      </c>
      <c r="AQ2577" s="17">
        <v>5</v>
      </c>
      <c r="AT2577" s="17" t="s">
        <v>7979</v>
      </c>
      <c r="DN2577" s="17">
        <f>COUNTIF(AU2577:DM2577, "X")</f>
        <v>0</v>
      </c>
    </row>
    <row r="2578" spans="1:118" s="17" customFormat="1">
      <c r="A2578" s="17" t="s">
        <v>20744</v>
      </c>
      <c r="B2578" s="17">
        <v>55</v>
      </c>
      <c r="C2578" s="17">
        <v>141498</v>
      </c>
      <c r="D2578" s="17" t="s">
        <v>174</v>
      </c>
      <c r="E2578" s="17" t="s">
        <v>155</v>
      </c>
      <c r="F2578" s="17" t="s">
        <v>316</v>
      </c>
      <c r="H2578" s="309">
        <v>32038</v>
      </c>
      <c r="I2578" s="309">
        <v>39209</v>
      </c>
      <c r="J2578" s="17" t="s">
        <v>3888</v>
      </c>
      <c r="L2578" s="17" t="s">
        <v>20745</v>
      </c>
      <c r="N2578" s="17" t="s">
        <v>26</v>
      </c>
      <c r="O2578" s="17" t="s">
        <v>15</v>
      </c>
      <c r="P2578" s="17">
        <v>45318</v>
      </c>
      <c r="Q2578" s="17">
        <v>8601</v>
      </c>
      <c r="AF2578" s="17">
        <v>8</v>
      </c>
      <c r="AG2578" s="17">
        <v>2</v>
      </c>
      <c r="AI2578" s="17" t="s">
        <v>20669</v>
      </c>
      <c r="AM2578" s="17" t="s">
        <v>53</v>
      </c>
      <c r="AN2578" s="17" t="s">
        <v>20670</v>
      </c>
      <c r="AO2578" s="17">
        <v>3</v>
      </c>
      <c r="AP2578" s="17">
        <v>80</v>
      </c>
      <c r="AQ2578" s="17">
        <v>5</v>
      </c>
      <c r="AR2578" s="17" t="s">
        <v>20671</v>
      </c>
      <c r="BQ2578" s="17" t="s">
        <v>30</v>
      </c>
      <c r="DN2578" s="17">
        <f>COUNTIF(AU2578:DM2578, "X")</f>
        <v>0</v>
      </c>
    </row>
    <row r="2579" spans="1:118" s="17" customFormat="1">
      <c r="A2579" s="17" t="s">
        <v>6779</v>
      </c>
      <c r="B2579" s="17">
        <v>55</v>
      </c>
      <c r="C2579" s="17">
        <v>141505</v>
      </c>
      <c r="D2579" s="17" t="s">
        <v>454</v>
      </c>
      <c r="E2579" s="17" t="s">
        <v>530</v>
      </c>
      <c r="F2579" s="17" t="s">
        <v>21</v>
      </c>
      <c r="H2579" s="309">
        <v>27260</v>
      </c>
      <c r="I2579" s="309">
        <v>39215</v>
      </c>
      <c r="J2579" s="17" t="s">
        <v>3888</v>
      </c>
      <c r="L2579" s="17" t="s">
        <v>6780</v>
      </c>
      <c r="N2579" s="17" t="s">
        <v>19</v>
      </c>
      <c r="O2579" s="17" t="s">
        <v>15</v>
      </c>
      <c r="P2579" s="17">
        <v>45356</v>
      </c>
      <c r="AC2579" s="17" t="s">
        <v>3890</v>
      </c>
      <c r="AD2579" s="17" t="s">
        <v>3891</v>
      </c>
      <c r="AF2579" s="17">
        <v>15</v>
      </c>
      <c r="AG2579" s="17">
        <v>2</v>
      </c>
      <c r="AM2579" s="17" t="s">
        <v>248</v>
      </c>
      <c r="AN2579" s="17" t="s">
        <v>6588</v>
      </c>
      <c r="AO2579" s="17">
        <v>3</v>
      </c>
      <c r="AP2579" s="17">
        <v>80</v>
      </c>
      <c r="AQ2579" s="17">
        <v>5</v>
      </c>
      <c r="AT2579" s="17" t="s">
        <v>6589</v>
      </c>
      <c r="DN2579" s="17">
        <f>COUNTIF(AU2579:DM2579, "X")</f>
        <v>0</v>
      </c>
    </row>
    <row r="2580" spans="1:118" s="17" customFormat="1">
      <c r="A2580" s="17" t="s">
        <v>23027</v>
      </c>
      <c r="B2580" s="17">
        <v>55</v>
      </c>
      <c r="C2580" s="17">
        <v>141534</v>
      </c>
      <c r="D2580" s="17" t="s">
        <v>21830</v>
      </c>
      <c r="E2580" s="17" t="s">
        <v>23028</v>
      </c>
      <c r="F2580" s="17" t="s">
        <v>12</v>
      </c>
      <c r="H2580" s="309">
        <v>32686</v>
      </c>
      <c r="I2580" s="309">
        <v>39220</v>
      </c>
      <c r="J2580" s="17" t="s">
        <v>3888</v>
      </c>
      <c r="L2580" s="17" t="s">
        <v>23029</v>
      </c>
      <c r="N2580" s="17" t="s">
        <v>89</v>
      </c>
      <c r="O2580" s="17" t="s">
        <v>15</v>
      </c>
      <c r="P2580" s="17">
        <v>45339</v>
      </c>
      <c r="Q2580" s="17">
        <v>9706</v>
      </c>
      <c r="AF2580" s="17">
        <v>8</v>
      </c>
      <c r="AG2580" s="17">
        <v>2</v>
      </c>
      <c r="AI2580" s="17" t="s">
        <v>20542</v>
      </c>
      <c r="AM2580" s="17" t="s">
        <v>90</v>
      </c>
      <c r="AN2580" s="17" t="s">
        <v>23025</v>
      </c>
      <c r="AO2580" s="17">
        <v>3</v>
      </c>
      <c r="AP2580" s="17">
        <v>80</v>
      </c>
      <c r="AQ2580" s="17">
        <v>5</v>
      </c>
      <c r="AR2580" s="17" t="s">
        <v>22585</v>
      </c>
      <c r="BS2580" s="17" t="s">
        <v>3901</v>
      </c>
      <c r="BU2580" s="17" t="s">
        <v>3901</v>
      </c>
      <c r="CQ2580" s="17" t="s">
        <v>3901</v>
      </c>
      <c r="DN2580" s="17">
        <f>COUNTIF(AU2580:DM2580, "X")</f>
        <v>3</v>
      </c>
    </row>
    <row r="2581" spans="1:118" s="17" customFormat="1">
      <c r="A2581" s="17" t="s">
        <v>24235</v>
      </c>
      <c r="B2581" s="17">
        <v>55</v>
      </c>
      <c r="C2581" s="17">
        <v>141601</v>
      </c>
      <c r="D2581" s="17" t="s">
        <v>697</v>
      </c>
      <c r="E2581" s="17" t="s">
        <v>223</v>
      </c>
      <c r="F2581" s="17" t="s">
        <v>465</v>
      </c>
      <c r="H2581" s="309">
        <v>32466</v>
      </c>
      <c r="I2581" s="309">
        <v>39220</v>
      </c>
      <c r="J2581" s="17" t="s">
        <v>3888</v>
      </c>
      <c r="L2581" s="17" t="s">
        <v>24236</v>
      </c>
      <c r="N2581" s="17" t="s">
        <v>126</v>
      </c>
      <c r="O2581" s="17" t="s">
        <v>15</v>
      </c>
      <c r="P2581" s="17">
        <v>45383</v>
      </c>
      <c r="AF2581" s="17">
        <v>8</v>
      </c>
      <c r="AG2581" s="17">
        <v>2</v>
      </c>
      <c r="AI2581" s="17" t="s">
        <v>20542</v>
      </c>
      <c r="AM2581" s="17" t="s">
        <v>239</v>
      </c>
      <c r="AN2581" s="17" t="s">
        <v>24146</v>
      </c>
      <c r="AO2581" s="17">
        <v>3</v>
      </c>
      <c r="AP2581" s="17">
        <v>80</v>
      </c>
      <c r="AQ2581" s="17">
        <v>5</v>
      </c>
      <c r="AR2581" s="17" t="s">
        <v>22585</v>
      </c>
      <c r="AS2581" s="17" t="s">
        <v>23503</v>
      </c>
      <c r="BS2581" s="17" t="s">
        <v>3901</v>
      </c>
      <c r="CH2581" s="17" t="s">
        <v>3901</v>
      </c>
      <c r="CR2581" s="17" t="s">
        <v>21</v>
      </c>
      <c r="CU2581" s="17" t="s">
        <v>3901</v>
      </c>
      <c r="DN2581" s="17">
        <f>COUNTIF(AU2581:DM2581, "X")</f>
        <v>3</v>
      </c>
    </row>
    <row r="2582" spans="1:118" s="17" customFormat="1">
      <c r="A2582" s="17" t="s">
        <v>10376</v>
      </c>
      <c r="B2582" s="17">
        <v>55</v>
      </c>
      <c r="C2582" s="17">
        <v>141607</v>
      </c>
      <c r="D2582" s="17" t="s">
        <v>150</v>
      </c>
      <c r="E2582" s="17" t="s">
        <v>18</v>
      </c>
      <c r="F2582" s="17" t="s">
        <v>147</v>
      </c>
      <c r="H2582" s="309">
        <v>32651</v>
      </c>
      <c r="I2582" s="309">
        <v>39220</v>
      </c>
      <c r="J2582" s="17" t="s">
        <v>3888</v>
      </c>
      <c r="L2582" s="17" t="s">
        <v>10377</v>
      </c>
      <c r="N2582" s="17" t="s">
        <v>14</v>
      </c>
      <c r="O2582" s="17" t="s">
        <v>15</v>
      </c>
      <c r="P2582" s="17">
        <v>45371</v>
      </c>
      <c r="AC2582" s="17" t="s">
        <v>14</v>
      </c>
      <c r="AF2582" s="17">
        <v>8</v>
      </c>
      <c r="AG2582" s="17">
        <v>2</v>
      </c>
      <c r="AI2582" s="17" t="s">
        <v>10178</v>
      </c>
      <c r="AM2582" s="17" t="s">
        <v>74</v>
      </c>
      <c r="AN2582" s="17" t="s">
        <v>10179</v>
      </c>
      <c r="AO2582" s="17">
        <v>3</v>
      </c>
      <c r="AP2582" s="17">
        <v>80</v>
      </c>
      <c r="AQ2582" s="17">
        <v>5</v>
      </c>
      <c r="AR2582" s="17" t="s">
        <v>10180</v>
      </c>
      <c r="BQ2582" s="17" t="s">
        <v>21</v>
      </c>
      <c r="BS2582" s="17" t="s">
        <v>3901</v>
      </c>
      <c r="BU2582" s="17" t="s">
        <v>3901</v>
      </c>
      <c r="CC2582" s="17" t="s">
        <v>3901</v>
      </c>
      <c r="DN2582" s="17">
        <f>COUNTIF(AU2582:DM2582, "X")</f>
        <v>3</v>
      </c>
    </row>
    <row r="2583" spans="1:118" s="17" customFormat="1">
      <c r="A2583" s="17" t="s">
        <v>11597</v>
      </c>
      <c r="B2583" s="17">
        <v>55</v>
      </c>
      <c r="C2583" s="17">
        <v>141623</v>
      </c>
      <c r="D2583" s="17" t="s">
        <v>11405</v>
      </c>
      <c r="E2583" s="17" t="s">
        <v>155</v>
      </c>
      <c r="F2583" s="17" t="s">
        <v>11598</v>
      </c>
      <c r="H2583" s="309">
        <v>32495</v>
      </c>
      <c r="I2583" s="309">
        <v>39220</v>
      </c>
      <c r="J2583" s="17" t="s">
        <v>3888</v>
      </c>
      <c r="L2583" s="17" t="s">
        <v>11599</v>
      </c>
      <c r="N2583" s="17" t="s">
        <v>14</v>
      </c>
      <c r="O2583" s="17" t="s">
        <v>15</v>
      </c>
      <c r="P2583" s="17">
        <v>45371</v>
      </c>
      <c r="AC2583" s="17" t="s">
        <v>14</v>
      </c>
      <c r="AF2583" s="17">
        <v>8</v>
      </c>
      <c r="AG2583" s="17">
        <v>2</v>
      </c>
      <c r="AI2583" s="17" t="s">
        <v>10178</v>
      </c>
      <c r="AM2583" s="17" t="s">
        <v>68</v>
      </c>
      <c r="AN2583" s="17" t="s">
        <v>11517</v>
      </c>
      <c r="AO2583" s="17">
        <v>3</v>
      </c>
      <c r="AP2583" s="17">
        <v>80</v>
      </c>
      <c r="AQ2583" s="17">
        <v>5</v>
      </c>
      <c r="AR2583" s="17" t="s">
        <v>10180</v>
      </c>
      <c r="BS2583" s="17" t="s">
        <v>3901</v>
      </c>
      <c r="DN2583" s="17">
        <f>COUNTIF(AU2583:DM2583, "X")</f>
        <v>1</v>
      </c>
    </row>
    <row r="2584" spans="1:118" s="17" customFormat="1">
      <c r="A2584" s="17" t="s">
        <v>7371</v>
      </c>
      <c r="B2584" s="17">
        <v>55</v>
      </c>
      <c r="C2584" s="17">
        <v>85920</v>
      </c>
      <c r="D2584" s="17" t="s">
        <v>215</v>
      </c>
      <c r="E2584" s="17" t="s">
        <v>6701</v>
      </c>
      <c r="F2584" s="17" t="s">
        <v>99</v>
      </c>
      <c r="H2584" s="309">
        <v>27584</v>
      </c>
      <c r="I2584" s="309">
        <v>39209</v>
      </c>
      <c r="J2584" s="17" t="s">
        <v>3888</v>
      </c>
      <c r="L2584" s="17" t="s">
        <v>7365</v>
      </c>
      <c r="N2584" s="17" t="s">
        <v>19</v>
      </c>
      <c r="O2584" s="17" t="s">
        <v>15</v>
      </c>
      <c r="P2584" s="17">
        <v>45356</v>
      </c>
      <c r="AC2584" s="17" t="s">
        <v>3890</v>
      </c>
      <c r="AD2584" s="17" t="s">
        <v>3891</v>
      </c>
      <c r="AF2584" s="17">
        <v>15</v>
      </c>
      <c r="AG2584" s="17">
        <v>2</v>
      </c>
      <c r="AM2584" s="17" t="s">
        <v>2605</v>
      </c>
      <c r="AN2584" s="17" t="s">
        <v>7253</v>
      </c>
      <c r="AO2584" s="17">
        <v>3</v>
      </c>
      <c r="AP2584" s="17">
        <v>80</v>
      </c>
      <c r="AQ2584" s="17">
        <v>5</v>
      </c>
      <c r="AT2584" s="17" t="s">
        <v>6589</v>
      </c>
      <c r="DF2584" s="17" t="s">
        <v>3901</v>
      </c>
      <c r="DN2584" s="17">
        <f>COUNTIF(AU2584:DM2584, "X")</f>
        <v>1</v>
      </c>
    </row>
    <row r="2585" spans="1:118" s="17" customFormat="1">
      <c r="A2585" s="17" t="s">
        <v>10915</v>
      </c>
      <c r="B2585" s="17">
        <v>55</v>
      </c>
      <c r="C2585" s="17">
        <v>141629</v>
      </c>
      <c r="D2585" s="17" t="s">
        <v>533</v>
      </c>
      <c r="E2585" s="17" t="s">
        <v>817</v>
      </c>
      <c r="F2585" s="17" t="s">
        <v>99</v>
      </c>
      <c r="H2585" s="309">
        <v>26749</v>
      </c>
      <c r="I2585" s="309">
        <v>39203</v>
      </c>
      <c r="J2585" s="17" t="s">
        <v>3888</v>
      </c>
      <c r="L2585" s="17" t="s">
        <v>10916</v>
      </c>
      <c r="N2585" s="17" t="s">
        <v>14</v>
      </c>
      <c r="O2585" s="17" t="s">
        <v>15</v>
      </c>
      <c r="P2585" s="17">
        <v>45371</v>
      </c>
      <c r="AC2585" s="17" t="s">
        <v>14</v>
      </c>
      <c r="AF2585" s="17">
        <v>8</v>
      </c>
      <c r="AG2585" s="17">
        <v>2</v>
      </c>
      <c r="AI2585" s="17" t="s">
        <v>10178</v>
      </c>
      <c r="AM2585" s="17" t="s">
        <v>16</v>
      </c>
      <c r="AN2585" s="17" t="s">
        <v>10763</v>
      </c>
      <c r="AO2585" s="17">
        <v>3</v>
      </c>
      <c r="AP2585" s="17">
        <v>80</v>
      </c>
      <c r="AQ2585" s="17">
        <v>5</v>
      </c>
      <c r="AR2585" s="17" t="s">
        <v>10180</v>
      </c>
      <c r="BQ2585" s="17" t="s">
        <v>30</v>
      </c>
      <c r="BS2585" s="17" t="s">
        <v>3901</v>
      </c>
      <c r="CH2585" s="17" t="s">
        <v>3901</v>
      </c>
      <c r="DN2585" s="17">
        <f>COUNTIF(AU2585:DM2585, "X")</f>
        <v>2</v>
      </c>
    </row>
    <row r="2586" spans="1:118" s="17" customFormat="1">
      <c r="A2586" s="17" t="s">
        <v>7686</v>
      </c>
      <c r="B2586" s="17">
        <v>55</v>
      </c>
      <c r="C2586" s="17">
        <v>141649</v>
      </c>
      <c r="D2586" s="17" t="s">
        <v>7595</v>
      </c>
      <c r="E2586" s="17" t="s">
        <v>122</v>
      </c>
      <c r="F2586" s="17" t="s">
        <v>199</v>
      </c>
      <c r="H2586" s="309">
        <v>32521</v>
      </c>
      <c r="I2586" s="309">
        <v>42536</v>
      </c>
      <c r="J2586" s="17" t="s">
        <v>3888</v>
      </c>
      <c r="L2586" s="17" t="s">
        <v>7596</v>
      </c>
      <c r="N2586" s="17" t="s">
        <v>19</v>
      </c>
      <c r="O2586" s="17" t="s">
        <v>15</v>
      </c>
      <c r="P2586" s="17">
        <v>45356</v>
      </c>
      <c r="AC2586" s="17" t="s">
        <v>3890</v>
      </c>
      <c r="AD2586" s="17" t="s">
        <v>3891</v>
      </c>
      <c r="AF2586" s="17">
        <v>8</v>
      </c>
      <c r="AG2586" s="17">
        <v>2</v>
      </c>
      <c r="AM2586" s="17" t="s">
        <v>2606</v>
      </c>
      <c r="AN2586" s="17" t="s">
        <v>7570</v>
      </c>
      <c r="AO2586" s="17">
        <v>3</v>
      </c>
      <c r="AP2586" s="17">
        <v>80</v>
      </c>
      <c r="AQ2586" s="17">
        <v>5</v>
      </c>
      <c r="AT2586" s="17" t="s">
        <v>6589</v>
      </c>
      <c r="DN2586" s="17">
        <f>COUNTIF(AU2586:DM2586, "X")</f>
        <v>0</v>
      </c>
    </row>
    <row r="2587" spans="1:118" s="17" customFormat="1">
      <c r="A2587" s="17" t="s">
        <v>26109</v>
      </c>
      <c r="B2587" s="17">
        <v>55</v>
      </c>
      <c r="C2587" s="17">
        <v>141666</v>
      </c>
      <c r="D2587" s="17" t="s">
        <v>26110</v>
      </c>
      <c r="E2587" s="17" t="s">
        <v>17</v>
      </c>
      <c r="F2587" s="17" t="s">
        <v>317</v>
      </c>
      <c r="H2587" s="309">
        <v>28761</v>
      </c>
      <c r="I2587" s="309">
        <v>39220</v>
      </c>
      <c r="J2587" s="17" t="s">
        <v>3888</v>
      </c>
      <c r="L2587" s="17" t="s">
        <v>26111</v>
      </c>
      <c r="N2587" s="17" t="s">
        <v>19</v>
      </c>
      <c r="O2587" s="17" t="s">
        <v>15</v>
      </c>
      <c r="P2587" s="17">
        <v>45356</v>
      </c>
      <c r="Q2587" s="17">
        <v>8595</v>
      </c>
      <c r="AD2587" s="17" t="s">
        <v>3891</v>
      </c>
      <c r="AF2587" s="17">
        <v>8</v>
      </c>
      <c r="AG2587" s="17">
        <v>2</v>
      </c>
      <c r="AM2587" s="17" t="s">
        <v>20</v>
      </c>
      <c r="AN2587" s="17" t="s">
        <v>26023</v>
      </c>
      <c r="AO2587" s="17">
        <v>3</v>
      </c>
      <c r="AP2587" s="17">
        <v>80</v>
      </c>
      <c r="AQ2587" s="17">
        <v>5</v>
      </c>
      <c r="AR2587" s="17" t="s">
        <v>22150</v>
      </c>
      <c r="AV2587" s="17" t="s">
        <v>3901</v>
      </c>
      <c r="AX2587" s="17" t="s">
        <v>3901</v>
      </c>
      <c r="AZ2587" s="17" t="s">
        <v>3901</v>
      </c>
      <c r="BS2587" s="17" t="s">
        <v>3901</v>
      </c>
      <c r="BY2587" s="17" t="s">
        <v>3901</v>
      </c>
      <c r="BZ2587" s="17" t="s">
        <v>3901</v>
      </c>
      <c r="CC2587" s="17" t="s">
        <v>3901</v>
      </c>
      <c r="CD2587" s="17" t="s">
        <v>3901</v>
      </c>
      <c r="CF2587" s="17" t="s">
        <v>3901</v>
      </c>
      <c r="CH2587" s="17" t="s">
        <v>3901</v>
      </c>
      <c r="CR2587" s="17" t="s">
        <v>21</v>
      </c>
      <c r="CU2587" s="17" t="s">
        <v>3901</v>
      </c>
      <c r="CX2587" s="17" t="s">
        <v>3901</v>
      </c>
      <c r="DD2587" s="17" t="s">
        <v>3901</v>
      </c>
      <c r="DN2587" s="17">
        <f>COUNTIF(AU2587:DM2587, "X")</f>
        <v>13</v>
      </c>
    </row>
    <row r="2588" spans="1:118" s="17" customFormat="1">
      <c r="A2588" s="17" t="s">
        <v>5224</v>
      </c>
      <c r="B2588" s="17">
        <v>55</v>
      </c>
      <c r="C2588" s="17">
        <v>141707</v>
      </c>
      <c r="D2588" s="17" t="s">
        <v>5225</v>
      </c>
      <c r="E2588" s="17" t="s">
        <v>5226</v>
      </c>
      <c r="F2588" s="17" t="s">
        <v>618</v>
      </c>
      <c r="H2588" s="309">
        <v>31561</v>
      </c>
      <c r="I2588" s="309">
        <v>43014</v>
      </c>
      <c r="J2588" s="17" t="s">
        <v>3888</v>
      </c>
      <c r="L2588" s="17" t="s">
        <v>5227</v>
      </c>
      <c r="N2588" s="17" t="s">
        <v>19</v>
      </c>
      <c r="O2588" s="17" t="s">
        <v>15</v>
      </c>
      <c r="P2588" s="17">
        <v>45356</v>
      </c>
      <c r="AC2588" s="17" t="s">
        <v>3890</v>
      </c>
      <c r="AD2588" s="17" t="s">
        <v>3891</v>
      </c>
      <c r="AF2588" s="17">
        <v>8</v>
      </c>
      <c r="AG2588" s="17">
        <v>2</v>
      </c>
      <c r="AM2588" s="17" t="s">
        <v>2603</v>
      </c>
      <c r="AN2588" s="17" t="s">
        <v>5023</v>
      </c>
      <c r="AO2588" s="17">
        <v>3</v>
      </c>
      <c r="AP2588" s="17">
        <v>80</v>
      </c>
      <c r="AQ2588" s="17">
        <v>5</v>
      </c>
      <c r="AT2588" s="17" t="s">
        <v>3893</v>
      </c>
      <c r="DN2588" s="17">
        <f>COUNTIF(AU2588:DM2588, "X")</f>
        <v>0</v>
      </c>
    </row>
    <row r="2589" spans="1:118" s="17" customFormat="1">
      <c r="A2589" s="17" t="s">
        <v>14752</v>
      </c>
      <c r="B2589" s="17">
        <v>55</v>
      </c>
      <c r="C2589" s="17">
        <v>141725</v>
      </c>
      <c r="D2589" s="17" t="s">
        <v>9</v>
      </c>
      <c r="E2589" s="17" t="s">
        <v>4129</v>
      </c>
      <c r="F2589" s="17" t="s">
        <v>43</v>
      </c>
      <c r="H2589" s="309">
        <v>30132</v>
      </c>
      <c r="I2589" s="309">
        <v>39212</v>
      </c>
      <c r="J2589" s="17" t="s">
        <v>3888</v>
      </c>
      <c r="L2589" s="17" t="s">
        <v>14753</v>
      </c>
      <c r="N2589" s="17" t="s">
        <v>31</v>
      </c>
      <c r="O2589" s="17" t="s">
        <v>15</v>
      </c>
      <c r="P2589" s="17">
        <v>45373</v>
      </c>
      <c r="AC2589" s="17" t="s">
        <v>9895</v>
      </c>
      <c r="AD2589" s="17" t="s">
        <v>9896</v>
      </c>
      <c r="AF2589" s="17">
        <v>15</v>
      </c>
      <c r="AG2589" s="17">
        <v>2</v>
      </c>
      <c r="AM2589" s="17" t="s">
        <v>335</v>
      </c>
      <c r="AN2589" s="17" t="s">
        <v>14693</v>
      </c>
      <c r="AO2589" s="17">
        <v>3</v>
      </c>
      <c r="AP2589" s="17">
        <v>80</v>
      </c>
      <c r="AQ2589" s="17">
        <v>5</v>
      </c>
      <c r="AR2589" s="17" t="s">
        <v>9898</v>
      </c>
      <c r="AT2589" s="17" t="s">
        <v>14152</v>
      </c>
      <c r="DN2589" s="17">
        <f>COUNTIF(AU2589:DM2589, "X")</f>
        <v>0</v>
      </c>
    </row>
    <row r="2590" spans="1:118" s="17" customFormat="1">
      <c r="A2590" s="17" t="s">
        <v>5924</v>
      </c>
      <c r="B2590" s="17">
        <v>55</v>
      </c>
      <c r="C2590" s="17">
        <v>141735</v>
      </c>
      <c r="D2590" s="17" t="s">
        <v>93</v>
      </c>
      <c r="E2590" s="17" t="s">
        <v>252</v>
      </c>
      <c r="F2590" s="17" t="s">
        <v>22</v>
      </c>
      <c r="H2590" s="309">
        <v>32648</v>
      </c>
      <c r="I2590" s="309">
        <v>39240</v>
      </c>
      <c r="J2590" s="17" t="s">
        <v>3888</v>
      </c>
      <c r="L2590" s="17" t="s">
        <v>5862</v>
      </c>
      <c r="M2590" s="17" t="s">
        <v>5925</v>
      </c>
      <c r="N2590" s="17" t="s">
        <v>19</v>
      </c>
      <c r="O2590" s="17" t="s">
        <v>15</v>
      </c>
      <c r="P2590" s="17">
        <v>45356</v>
      </c>
      <c r="Q2590" s="17">
        <v>2863</v>
      </c>
      <c r="AC2590" s="17" t="s">
        <v>3890</v>
      </c>
      <c r="AD2590" s="17" t="s">
        <v>3891</v>
      </c>
      <c r="AF2590" s="17">
        <v>15</v>
      </c>
      <c r="AG2590" s="17">
        <v>2</v>
      </c>
      <c r="AM2590" s="17" t="s">
        <v>105</v>
      </c>
      <c r="AN2590" s="17" t="s">
        <v>5515</v>
      </c>
      <c r="AO2590" s="17">
        <v>3</v>
      </c>
      <c r="AP2590" s="17">
        <v>80</v>
      </c>
      <c r="AQ2590" s="17">
        <v>5</v>
      </c>
      <c r="AT2590" s="17" t="s">
        <v>5516</v>
      </c>
      <c r="DN2590" s="17">
        <f>COUNTIF(AU2590:DM2590, "X")</f>
        <v>0</v>
      </c>
    </row>
    <row r="2591" spans="1:118" s="17" customFormat="1">
      <c r="A2591" s="17" t="s">
        <v>7806</v>
      </c>
      <c r="B2591" s="17">
        <v>55</v>
      </c>
      <c r="C2591" s="17">
        <v>141736</v>
      </c>
      <c r="D2591" s="17" t="s">
        <v>7331</v>
      </c>
      <c r="E2591" s="17" t="s">
        <v>212</v>
      </c>
      <c r="F2591" s="17" t="s">
        <v>65</v>
      </c>
      <c r="H2591" s="309">
        <v>30102</v>
      </c>
      <c r="I2591" s="309">
        <v>39231</v>
      </c>
      <c r="J2591" s="17" t="s">
        <v>3888</v>
      </c>
      <c r="L2591" s="17" t="s">
        <v>7755</v>
      </c>
      <c r="N2591" s="17" t="s">
        <v>19</v>
      </c>
      <c r="O2591" s="17" t="s">
        <v>15</v>
      </c>
      <c r="P2591" s="17">
        <v>45356</v>
      </c>
      <c r="AC2591" s="17" t="s">
        <v>3890</v>
      </c>
      <c r="AD2591" s="17" t="s">
        <v>3891</v>
      </c>
      <c r="AF2591" s="17">
        <v>8</v>
      </c>
      <c r="AG2591" s="17">
        <v>2</v>
      </c>
      <c r="AM2591" s="17" t="s">
        <v>2606</v>
      </c>
      <c r="AN2591" s="17" t="s">
        <v>7570</v>
      </c>
      <c r="AO2591" s="17">
        <v>3</v>
      </c>
      <c r="AP2591" s="17">
        <v>80</v>
      </c>
      <c r="AQ2591" s="17">
        <v>5</v>
      </c>
      <c r="AT2591" s="17" t="s">
        <v>6589</v>
      </c>
      <c r="DN2591" s="17">
        <f>COUNTIF(AU2591:DM2591, "X")</f>
        <v>0</v>
      </c>
    </row>
    <row r="2592" spans="1:118" s="17" customFormat="1">
      <c r="A2592" s="17" t="s">
        <v>9370</v>
      </c>
      <c r="B2592" s="17">
        <v>55</v>
      </c>
      <c r="C2592" s="17">
        <v>141740</v>
      </c>
      <c r="D2592" s="17" t="s">
        <v>5861</v>
      </c>
      <c r="E2592" s="17" t="s">
        <v>7912</v>
      </c>
      <c r="F2592" s="17" t="s">
        <v>56</v>
      </c>
      <c r="H2592" s="309">
        <v>30173</v>
      </c>
      <c r="I2592" s="309">
        <v>39216</v>
      </c>
      <c r="J2592" s="17" t="s">
        <v>3888</v>
      </c>
      <c r="L2592" s="17" t="s">
        <v>9371</v>
      </c>
      <c r="N2592" s="17" t="s">
        <v>19</v>
      </c>
      <c r="O2592" s="17" t="s">
        <v>15</v>
      </c>
      <c r="P2592" s="17">
        <v>45356</v>
      </c>
      <c r="AC2592" s="17" t="s">
        <v>3890</v>
      </c>
      <c r="AD2592" s="17" t="s">
        <v>3891</v>
      </c>
      <c r="AF2592" s="17">
        <v>15</v>
      </c>
      <c r="AG2592" s="17">
        <v>2</v>
      </c>
      <c r="AM2592" s="17" t="s">
        <v>29</v>
      </c>
      <c r="AN2592" s="17" t="s">
        <v>9081</v>
      </c>
      <c r="AO2592" s="17">
        <v>3</v>
      </c>
      <c r="AP2592" s="17">
        <v>80</v>
      </c>
      <c r="AQ2592" s="17">
        <v>5</v>
      </c>
      <c r="AT2592" s="17" t="s">
        <v>9082</v>
      </c>
      <c r="DN2592" s="17">
        <f>COUNTIF(AU2592:DM2592, "X")</f>
        <v>0</v>
      </c>
    </row>
    <row r="2593" spans="1:118" s="17" customFormat="1">
      <c r="A2593" s="17" t="s">
        <v>25340</v>
      </c>
      <c r="B2593" s="17">
        <v>55</v>
      </c>
      <c r="C2593" s="17">
        <v>141752</v>
      </c>
      <c r="D2593" s="17" t="s">
        <v>4364</v>
      </c>
      <c r="E2593" s="17" t="s">
        <v>343</v>
      </c>
      <c r="F2593" s="17" t="s">
        <v>70</v>
      </c>
      <c r="H2593" s="309">
        <v>30835</v>
      </c>
      <c r="I2593" s="309">
        <v>42885</v>
      </c>
      <c r="J2593" s="17" t="s">
        <v>3888</v>
      </c>
      <c r="L2593" s="17" t="s">
        <v>25341</v>
      </c>
      <c r="N2593" s="17" t="s">
        <v>31</v>
      </c>
      <c r="O2593" s="17" t="s">
        <v>15</v>
      </c>
      <c r="P2593" s="17">
        <v>45373</v>
      </c>
      <c r="AC2593" s="17" t="s">
        <v>9895</v>
      </c>
      <c r="AD2593" s="17" t="s">
        <v>9896</v>
      </c>
      <c r="AF2593" s="17">
        <v>8</v>
      </c>
      <c r="AG2593" s="17">
        <v>2</v>
      </c>
      <c r="AM2593" s="17" t="s">
        <v>67</v>
      </c>
      <c r="AN2593" s="17" t="s">
        <v>25087</v>
      </c>
      <c r="AO2593" s="17">
        <v>3</v>
      </c>
      <c r="AP2593" s="17">
        <v>80</v>
      </c>
      <c r="AQ2593" s="17">
        <v>5</v>
      </c>
      <c r="AR2593" s="17" t="s">
        <v>9898</v>
      </c>
      <c r="AT2593" s="17" t="s">
        <v>16072</v>
      </c>
      <c r="DN2593" s="17">
        <f>COUNTIF(AU2593:DM2593, "X")</f>
        <v>0</v>
      </c>
    </row>
    <row r="2594" spans="1:118" s="17" customFormat="1">
      <c r="A2594" s="17" t="s">
        <v>15665</v>
      </c>
      <c r="B2594" s="17">
        <v>55</v>
      </c>
      <c r="C2594" s="17">
        <v>141762</v>
      </c>
      <c r="D2594" s="17" t="s">
        <v>7331</v>
      </c>
      <c r="E2594" s="17" t="s">
        <v>4069</v>
      </c>
      <c r="F2594" s="17" t="s">
        <v>22</v>
      </c>
      <c r="H2594" s="309">
        <v>32659</v>
      </c>
      <c r="I2594" s="309">
        <v>39237</v>
      </c>
      <c r="J2594" s="17" t="s">
        <v>3888</v>
      </c>
      <c r="L2594" s="17" t="s">
        <v>15548</v>
      </c>
      <c r="N2594" s="17" t="s">
        <v>31</v>
      </c>
      <c r="O2594" s="17" t="s">
        <v>15</v>
      </c>
      <c r="P2594" s="17">
        <v>45373</v>
      </c>
      <c r="Q2594" s="17">
        <v>3710</v>
      </c>
      <c r="AC2594" s="17" t="s">
        <v>9895</v>
      </c>
      <c r="AD2594" s="17" t="s">
        <v>9896</v>
      </c>
      <c r="AF2594" s="17">
        <v>8</v>
      </c>
      <c r="AG2594" s="17">
        <v>2</v>
      </c>
      <c r="AM2594" s="17" t="s">
        <v>121</v>
      </c>
      <c r="AN2594" s="17" t="s">
        <v>15516</v>
      </c>
      <c r="AO2594" s="17">
        <v>3</v>
      </c>
      <c r="AP2594" s="17">
        <v>80</v>
      </c>
      <c r="AQ2594" s="17">
        <v>5</v>
      </c>
      <c r="AR2594" s="17" t="s">
        <v>9898</v>
      </c>
      <c r="AT2594" s="17" t="s">
        <v>15057</v>
      </c>
      <c r="BQ2594" s="17" t="s">
        <v>30</v>
      </c>
      <c r="BS2594" s="17" t="s">
        <v>3901</v>
      </c>
      <c r="DN2594" s="17">
        <f>COUNTIF(AU2594:DM2594, "X")</f>
        <v>1</v>
      </c>
    </row>
    <row r="2595" spans="1:118" s="17" customFormat="1">
      <c r="A2595" s="17" t="s">
        <v>8894</v>
      </c>
      <c r="B2595" s="17">
        <v>55</v>
      </c>
      <c r="C2595" s="17">
        <v>141776</v>
      </c>
      <c r="D2595" s="17" t="s">
        <v>215</v>
      </c>
      <c r="E2595" s="17" t="s">
        <v>389</v>
      </c>
      <c r="F2595" s="17" t="s">
        <v>63</v>
      </c>
      <c r="H2595" s="309">
        <v>31565</v>
      </c>
      <c r="I2595" s="309">
        <v>39235</v>
      </c>
      <c r="J2595" s="17" t="s">
        <v>3888</v>
      </c>
      <c r="L2595" s="17" t="s">
        <v>8895</v>
      </c>
      <c r="N2595" s="17" t="s">
        <v>19</v>
      </c>
      <c r="O2595" s="17" t="s">
        <v>15</v>
      </c>
      <c r="P2595" s="17">
        <v>45356</v>
      </c>
      <c r="AC2595" s="17" t="s">
        <v>3890</v>
      </c>
      <c r="AD2595" s="17" t="s">
        <v>3891</v>
      </c>
      <c r="AF2595" s="17">
        <v>15</v>
      </c>
      <c r="AG2595" s="17">
        <v>2</v>
      </c>
      <c r="AM2595" s="17" t="s">
        <v>2608</v>
      </c>
      <c r="AN2595" s="17" t="s">
        <v>8704</v>
      </c>
      <c r="AO2595" s="17">
        <v>3</v>
      </c>
      <c r="AP2595" s="17">
        <v>80</v>
      </c>
      <c r="AQ2595" s="17">
        <v>5</v>
      </c>
      <c r="AT2595" s="17" t="s">
        <v>7979</v>
      </c>
      <c r="BQ2595" s="17" t="s">
        <v>30</v>
      </c>
      <c r="BS2595" s="17" t="s">
        <v>3901</v>
      </c>
      <c r="CC2595" s="17" t="s">
        <v>3901</v>
      </c>
      <c r="CH2595" s="17" t="s">
        <v>3901</v>
      </c>
      <c r="DF2595" s="17" t="s">
        <v>3901</v>
      </c>
      <c r="DN2595" s="17">
        <f>COUNTIF(AU2595:DM2595, "X")</f>
        <v>4</v>
      </c>
    </row>
    <row r="2596" spans="1:118" s="17" customFormat="1">
      <c r="A2596" s="17" t="s">
        <v>15513</v>
      </c>
      <c r="B2596" s="17">
        <v>55</v>
      </c>
      <c r="C2596" s="17">
        <v>141777</v>
      </c>
      <c r="D2596" s="17" t="s">
        <v>5178</v>
      </c>
      <c r="E2596" s="17" t="s">
        <v>4334</v>
      </c>
      <c r="F2596" s="17" t="s">
        <v>21</v>
      </c>
      <c r="H2596" s="309">
        <v>32252</v>
      </c>
      <c r="I2596" s="309">
        <v>39237</v>
      </c>
      <c r="J2596" s="17" t="s">
        <v>3888</v>
      </c>
      <c r="L2596" s="17" t="s">
        <v>15514</v>
      </c>
      <c r="M2596" s="17" t="s">
        <v>15515</v>
      </c>
      <c r="N2596" s="17" t="s">
        <v>31</v>
      </c>
      <c r="O2596" s="17" t="s">
        <v>15</v>
      </c>
      <c r="P2596" s="17">
        <v>45373</v>
      </c>
      <c r="AC2596" s="17" t="s">
        <v>9895</v>
      </c>
      <c r="AD2596" s="17" t="s">
        <v>9896</v>
      </c>
      <c r="AF2596" s="17">
        <v>15</v>
      </c>
      <c r="AG2596" s="17">
        <v>2</v>
      </c>
      <c r="AM2596" s="17" t="s">
        <v>121</v>
      </c>
      <c r="AN2596" s="17" t="s">
        <v>15516</v>
      </c>
      <c r="AO2596" s="17">
        <v>3</v>
      </c>
      <c r="AP2596" s="17">
        <v>80</v>
      </c>
      <c r="AQ2596" s="17">
        <v>5</v>
      </c>
      <c r="AR2596" s="17" t="s">
        <v>9898</v>
      </c>
      <c r="AT2596" s="17" t="s">
        <v>15057</v>
      </c>
      <c r="BN2596" s="17" t="s">
        <v>3901</v>
      </c>
      <c r="BQ2596" s="17" t="s">
        <v>30</v>
      </c>
      <c r="BS2596" s="17" t="s">
        <v>3901</v>
      </c>
      <c r="BY2596" s="17" t="s">
        <v>3901</v>
      </c>
      <c r="CU2596" s="17" t="s">
        <v>3901</v>
      </c>
      <c r="DF2596" s="17" t="s">
        <v>3901</v>
      </c>
      <c r="DM2596" s="17" t="s">
        <v>3901</v>
      </c>
      <c r="DN2596" s="17">
        <f>COUNTIF(AU2596:DM2596, "X")</f>
        <v>6</v>
      </c>
    </row>
    <row r="2597" spans="1:118" s="17" customFormat="1">
      <c r="A2597" s="17" t="s">
        <v>12694</v>
      </c>
      <c r="B2597" s="17">
        <v>55</v>
      </c>
      <c r="C2597" s="17">
        <v>141778</v>
      </c>
      <c r="D2597" s="17" t="s">
        <v>12260</v>
      </c>
      <c r="E2597" s="17" t="s">
        <v>443</v>
      </c>
      <c r="F2597" s="17" t="s">
        <v>70</v>
      </c>
      <c r="H2597" s="309">
        <v>32462</v>
      </c>
      <c r="I2597" s="309">
        <v>39238</v>
      </c>
      <c r="J2597" s="17" t="s">
        <v>3888</v>
      </c>
      <c r="L2597" s="17" t="s">
        <v>12695</v>
      </c>
      <c r="N2597" s="17" t="s">
        <v>31</v>
      </c>
      <c r="O2597" s="17" t="s">
        <v>15</v>
      </c>
      <c r="P2597" s="17">
        <v>45373</v>
      </c>
      <c r="Q2597" s="17">
        <v>1817</v>
      </c>
      <c r="AC2597" s="17" t="s">
        <v>9895</v>
      </c>
      <c r="AD2597" s="17" t="s">
        <v>9896</v>
      </c>
      <c r="AF2597" s="17">
        <v>15</v>
      </c>
      <c r="AG2597" s="17">
        <v>2</v>
      </c>
      <c r="AM2597" s="17" t="s">
        <v>156</v>
      </c>
      <c r="AN2597" s="17" t="s">
        <v>12693</v>
      </c>
      <c r="AO2597" s="17">
        <v>3</v>
      </c>
      <c r="AP2597" s="17">
        <v>80</v>
      </c>
      <c r="AQ2597" s="17">
        <v>5</v>
      </c>
      <c r="AR2597" s="17" t="s">
        <v>9898</v>
      </c>
      <c r="AT2597" s="17" t="s">
        <v>11929</v>
      </c>
      <c r="BS2597" s="17" t="s">
        <v>3901</v>
      </c>
      <c r="DN2597" s="17">
        <f>COUNTIF(AU2597:DM2597, "X")</f>
        <v>1</v>
      </c>
    </row>
    <row r="2598" spans="1:118" s="17" customFormat="1">
      <c r="A2598" s="17" t="s">
        <v>11972</v>
      </c>
      <c r="B2598" s="17">
        <v>55</v>
      </c>
      <c r="C2598" s="17">
        <v>141789</v>
      </c>
      <c r="D2598" s="17" t="s">
        <v>1029</v>
      </c>
      <c r="E2598" s="17" t="s">
        <v>92</v>
      </c>
      <c r="F2598" s="17" t="s">
        <v>17</v>
      </c>
      <c r="H2598" s="309">
        <v>32457</v>
      </c>
      <c r="I2598" s="309">
        <v>39244</v>
      </c>
      <c r="J2598" s="17" t="s">
        <v>3888</v>
      </c>
      <c r="L2598" s="17" t="s">
        <v>11973</v>
      </c>
      <c r="N2598" s="17" t="s">
        <v>31</v>
      </c>
      <c r="O2598" s="17" t="s">
        <v>15</v>
      </c>
      <c r="P2598" s="17">
        <v>45373</v>
      </c>
      <c r="Q2598" s="17">
        <v>1561</v>
      </c>
      <c r="AC2598" s="17" t="s">
        <v>9895</v>
      </c>
      <c r="AD2598" s="17" t="s">
        <v>9896</v>
      </c>
      <c r="AF2598" s="17">
        <v>8</v>
      </c>
      <c r="AG2598" s="17">
        <v>2</v>
      </c>
      <c r="AM2598" s="17" t="s">
        <v>227</v>
      </c>
      <c r="AN2598" s="17" t="s">
        <v>11928</v>
      </c>
      <c r="AO2598" s="17">
        <v>3</v>
      </c>
      <c r="AP2598" s="17">
        <v>80</v>
      </c>
      <c r="AQ2598" s="17">
        <v>5</v>
      </c>
      <c r="AR2598" s="17" t="s">
        <v>9898</v>
      </c>
      <c r="AT2598" s="17" t="s">
        <v>11929</v>
      </c>
      <c r="CQ2598" s="17" t="s">
        <v>3901</v>
      </c>
      <c r="DA2598" s="17" t="s">
        <v>3901</v>
      </c>
      <c r="DN2598" s="17">
        <f>COUNTIF(AU2598:DM2598, "X")</f>
        <v>2</v>
      </c>
    </row>
    <row r="2599" spans="1:118" s="17" customFormat="1">
      <c r="A2599" s="17" t="s">
        <v>14244</v>
      </c>
      <c r="B2599" s="17">
        <v>55</v>
      </c>
      <c r="C2599" s="17">
        <v>141792</v>
      </c>
      <c r="D2599" s="17" t="s">
        <v>215</v>
      </c>
      <c r="E2599" s="17" t="s">
        <v>194</v>
      </c>
      <c r="F2599" s="17" t="s">
        <v>48</v>
      </c>
      <c r="H2599" s="309">
        <v>29006</v>
      </c>
      <c r="I2599" s="309">
        <v>39237</v>
      </c>
      <c r="J2599" s="17" t="s">
        <v>3888</v>
      </c>
      <c r="L2599" s="17" t="s">
        <v>14245</v>
      </c>
      <c r="N2599" s="17" t="s">
        <v>31</v>
      </c>
      <c r="O2599" s="17" t="s">
        <v>15</v>
      </c>
      <c r="P2599" s="17">
        <v>45373</v>
      </c>
      <c r="AC2599" s="17" t="s">
        <v>9895</v>
      </c>
      <c r="AD2599" s="17" t="s">
        <v>9896</v>
      </c>
      <c r="AF2599" s="17">
        <v>8</v>
      </c>
      <c r="AG2599" s="17">
        <v>2</v>
      </c>
      <c r="AM2599" s="17" t="s">
        <v>157</v>
      </c>
      <c r="AN2599" s="17" t="s">
        <v>14151</v>
      </c>
      <c r="AO2599" s="17">
        <v>3</v>
      </c>
      <c r="AP2599" s="17">
        <v>80</v>
      </c>
      <c r="AQ2599" s="17">
        <v>5</v>
      </c>
      <c r="AR2599" s="17" t="s">
        <v>9898</v>
      </c>
      <c r="AT2599" s="17" t="s">
        <v>14152</v>
      </c>
      <c r="BS2599" s="17" t="s">
        <v>3901</v>
      </c>
      <c r="CC2599" s="17" t="s">
        <v>3901</v>
      </c>
      <c r="CH2599" s="17" t="s">
        <v>3901</v>
      </c>
      <c r="DN2599" s="17">
        <f>COUNTIF(AU2599:DM2599, "X")</f>
        <v>3</v>
      </c>
    </row>
    <row r="2600" spans="1:118" s="17" customFormat="1">
      <c r="A2600" s="17" t="s">
        <v>17585</v>
      </c>
      <c r="B2600" s="17">
        <v>55</v>
      </c>
      <c r="C2600" s="17">
        <v>141813</v>
      </c>
      <c r="D2600" s="17" t="s">
        <v>17586</v>
      </c>
      <c r="E2600" s="17" t="s">
        <v>138</v>
      </c>
      <c r="F2600" s="17" t="s">
        <v>120</v>
      </c>
      <c r="H2600" s="309">
        <v>32635</v>
      </c>
      <c r="I2600" s="309">
        <v>39239</v>
      </c>
      <c r="J2600" s="17" t="s">
        <v>3888</v>
      </c>
      <c r="L2600" s="17" t="s">
        <v>17587</v>
      </c>
      <c r="N2600" s="17" t="s">
        <v>50</v>
      </c>
      <c r="O2600" s="17" t="s">
        <v>15</v>
      </c>
      <c r="P2600" s="17">
        <v>45344</v>
      </c>
      <c r="AF2600" s="17">
        <v>8</v>
      </c>
      <c r="AG2600" s="17">
        <v>2</v>
      </c>
      <c r="AH2600" s="17" t="s">
        <v>17551</v>
      </c>
      <c r="AK2600" s="17" t="s">
        <v>17552</v>
      </c>
      <c r="AM2600" s="17" t="s">
        <v>46</v>
      </c>
      <c r="AN2600" s="17" t="s">
        <v>17553</v>
      </c>
      <c r="AO2600" s="17">
        <v>3</v>
      </c>
      <c r="AP2600" s="17">
        <v>80</v>
      </c>
      <c r="AQ2600" s="17">
        <v>5</v>
      </c>
      <c r="AR2600" s="17" t="s">
        <v>17300</v>
      </c>
      <c r="BS2600" s="17" t="s">
        <v>3901</v>
      </c>
      <c r="CU2600" s="17" t="s">
        <v>3901</v>
      </c>
      <c r="DN2600" s="17">
        <f>COUNTIF(AU2600:DM2600, "X")</f>
        <v>2</v>
      </c>
    </row>
    <row r="2601" spans="1:118" s="17" customFormat="1">
      <c r="A2601" s="17" t="s">
        <v>23834</v>
      </c>
      <c r="B2601" s="17">
        <v>55</v>
      </c>
      <c r="C2601" s="17">
        <v>141815</v>
      </c>
      <c r="D2601" s="17" t="s">
        <v>215</v>
      </c>
      <c r="E2601" s="17" t="s">
        <v>23835</v>
      </c>
      <c r="F2601" s="17" t="s">
        <v>65</v>
      </c>
      <c r="H2601" s="309">
        <v>32661</v>
      </c>
      <c r="I2601" s="309">
        <v>39239</v>
      </c>
      <c r="J2601" s="17" t="s">
        <v>3888</v>
      </c>
      <c r="L2601" s="17" t="s">
        <v>23609</v>
      </c>
      <c r="N2601" s="17" t="s">
        <v>126</v>
      </c>
      <c r="O2601" s="17" t="s">
        <v>15</v>
      </c>
      <c r="P2601" s="17">
        <v>45383</v>
      </c>
      <c r="Q2601" s="17">
        <v>1629</v>
      </c>
      <c r="AF2601" s="17">
        <v>8</v>
      </c>
      <c r="AG2601" s="17">
        <v>2</v>
      </c>
      <c r="AI2601" s="17" t="s">
        <v>20542</v>
      </c>
      <c r="AM2601" s="17" t="s">
        <v>303</v>
      </c>
      <c r="AN2601" s="17" t="s">
        <v>23502</v>
      </c>
      <c r="AO2601" s="17">
        <v>3</v>
      </c>
      <c r="AP2601" s="17">
        <v>80</v>
      </c>
      <c r="AQ2601" s="17">
        <v>5</v>
      </c>
      <c r="AR2601" s="17" t="s">
        <v>22585</v>
      </c>
      <c r="AS2601" s="17" t="s">
        <v>23503</v>
      </c>
      <c r="CH2601" s="17" t="s">
        <v>3901</v>
      </c>
      <c r="CU2601" s="17" t="s">
        <v>3901</v>
      </c>
      <c r="DN2601" s="17">
        <f>COUNTIF(AU2601:DM2601, "X")</f>
        <v>2</v>
      </c>
    </row>
    <row r="2602" spans="1:118" s="17" customFormat="1">
      <c r="A2602" s="17" t="s">
        <v>22037</v>
      </c>
      <c r="B2602" s="17">
        <v>55</v>
      </c>
      <c r="C2602" s="17">
        <v>141846</v>
      </c>
      <c r="D2602" s="17" t="s">
        <v>9846</v>
      </c>
      <c r="E2602" s="17" t="s">
        <v>212</v>
      </c>
      <c r="F2602" s="17" t="s">
        <v>371</v>
      </c>
      <c r="H2602" s="309">
        <v>32515</v>
      </c>
      <c r="I2602" s="309">
        <v>44567</v>
      </c>
      <c r="J2602" s="17" t="s">
        <v>3888</v>
      </c>
      <c r="L2602" s="17" t="s">
        <v>22038</v>
      </c>
      <c r="N2602" s="17" t="s">
        <v>196</v>
      </c>
      <c r="O2602" s="17" t="s">
        <v>15</v>
      </c>
      <c r="P2602" s="17">
        <v>45359</v>
      </c>
      <c r="AF2602" s="17">
        <v>8</v>
      </c>
      <c r="AG2602" s="17">
        <v>2</v>
      </c>
      <c r="AH2602" s="17" t="s">
        <v>11926</v>
      </c>
      <c r="AK2602" s="17" t="s">
        <v>21650</v>
      </c>
      <c r="AM2602" s="17" t="s">
        <v>255</v>
      </c>
      <c r="AN2602" s="17" t="s">
        <v>21914</v>
      </c>
      <c r="AO2602" s="17">
        <v>3</v>
      </c>
      <c r="AP2602" s="17">
        <v>80</v>
      </c>
      <c r="AQ2602" s="17">
        <v>5</v>
      </c>
      <c r="AR2602" s="17" t="s">
        <v>21652</v>
      </c>
      <c r="AS2602" s="17" t="s">
        <v>21915</v>
      </c>
      <c r="BN2602" s="17" t="s">
        <v>3901</v>
      </c>
      <c r="BQ2602" s="17" t="s">
        <v>21</v>
      </c>
      <c r="BS2602" s="17" t="s">
        <v>3901</v>
      </c>
      <c r="DN2602" s="17">
        <f>COUNTIF(AU2602:DM2602, "X")</f>
        <v>2</v>
      </c>
    </row>
    <row r="2603" spans="1:118" s="17" customFormat="1">
      <c r="A2603" s="523" t="s">
        <v>2305</v>
      </c>
      <c r="B2603" s="17">
        <v>55</v>
      </c>
      <c r="C2603" s="17">
        <v>97649</v>
      </c>
      <c r="D2603" s="17" t="s">
        <v>844</v>
      </c>
      <c r="E2603" s="17" t="s">
        <v>322</v>
      </c>
      <c r="F2603" s="17" t="s">
        <v>58</v>
      </c>
      <c r="H2603" s="309">
        <v>28651</v>
      </c>
      <c r="I2603" s="309">
        <v>39249</v>
      </c>
      <c r="J2603" s="17" t="s">
        <v>3888</v>
      </c>
      <c r="L2603" s="17" t="s">
        <v>1259</v>
      </c>
      <c r="N2603" s="17" t="s">
        <v>19</v>
      </c>
      <c r="O2603" s="17" t="s">
        <v>15</v>
      </c>
      <c r="P2603" s="17">
        <v>45356</v>
      </c>
      <c r="AD2603" s="17" t="s">
        <v>3891</v>
      </c>
      <c r="AF2603" s="17">
        <v>15</v>
      </c>
      <c r="AG2603" s="17">
        <v>2</v>
      </c>
      <c r="AM2603" s="17" t="s">
        <v>246</v>
      </c>
      <c r="AN2603" s="17" t="s">
        <v>22149</v>
      </c>
      <c r="AO2603" s="17">
        <v>3</v>
      </c>
      <c r="AP2603" s="17">
        <v>80</v>
      </c>
      <c r="AQ2603" s="17">
        <v>5</v>
      </c>
      <c r="AR2603" s="17" t="s">
        <v>22150</v>
      </c>
      <c r="BN2603" s="17" t="s">
        <v>3901</v>
      </c>
      <c r="BQ2603" s="17" t="s">
        <v>30</v>
      </c>
      <c r="BS2603" s="17" t="s">
        <v>3901</v>
      </c>
      <c r="BZ2603" s="17" t="s">
        <v>30</v>
      </c>
      <c r="DF2603" s="17" t="s">
        <v>3901</v>
      </c>
      <c r="DN2603" s="17">
        <f>COUNTIF(AU2603:DM2603, "X")</f>
        <v>3</v>
      </c>
    </row>
    <row r="2604" spans="1:118" s="17" customFormat="1">
      <c r="A2604" s="17" t="s">
        <v>20699</v>
      </c>
      <c r="B2604" s="17">
        <v>55</v>
      </c>
      <c r="C2604" s="17">
        <v>141860</v>
      </c>
      <c r="D2604" s="17" t="s">
        <v>8883</v>
      </c>
      <c r="E2604" s="17" t="s">
        <v>20700</v>
      </c>
      <c r="F2604" s="17" t="s">
        <v>21</v>
      </c>
      <c r="G2604" s="17" t="s">
        <v>203</v>
      </c>
      <c r="H2604" s="309">
        <v>30100</v>
      </c>
      <c r="I2604" s="309">
        <v>44113</v>
      </c>
      <c r="J2604" s="17" t="s">
        <v>3888</v>
      </c>
      <c r="L2604" s="17" t="s">
        <v>20701</v>
      </c>
      <c r="N2604" s="17" t="s">
        <v>26</v>
      </c>
      <c r="O2604" s="17" t="s">
        <v>15</v>
      </c>
      <c r="P2604" s="17">
        <v>45318</v>
      </c>
      <c r="AF2604" s="17">
        <v>15</v>
      </c>
      <c r="AG2604" s="17">
        <v>2</v>
      </c>
      <c r="AI2604" s="17" t="s">
        <v>20669</v>
      </c>
      <c r="AM2604" s="17" t="s">
        <v>53</v>
      </c>
      <c r="AN2604" s="17" t="s">
        <v>20670</v>
      </c>
      <c r="AO2604" s="17">
        <v>3</v>
      </c>
      <c r="AP2604" s="17">
        <v>80</v>
      </c>
      <c r="AQ2604" s="17">
        <v>5</v>
      </c>
      <c r="AR2604" s="17" t="s">
        <v>20671</v>
      </c>
      <c r="DN2604" s="17">
        <f>COUNTIF(AU2604:DM2604, "X")</f>
        <v>0</v>
      </c>
    </row>
    <row r="2605" spans="1:118" s="17" customFormat="1">
      <c r="A2605" s="17" t="s">
        <v>6376</v>
      </c>
      <c r="B2605" s="17">
        <v>55</v>
      </c>
      <c r="C2605" s="17">
        <v>141866</v>
      </c>
      <c r="D2605" s="17" t="s">
        <v>593</v>
      </c>
      <c r="E2605" s="17" t="s">
        <v>307</v>
      </c>
      <c r="F2605" s="17" t="s">
        <v>12</v>
      </c>
      <c r="H2605" s="309">
        <v>32600</v>
      </c>
      <c r="I2605" s="309">
        <v>39254</v>
      </c>
      <c r="J2605" s="17" t="s">
        <v>3888</v>
      </c>
      <c r="L2605" s="17" t="s">
        <v>6377</v>
      </c>
      <c r="N2605" s="17" t="s">
        <v>19</v>
      </c>
      <c r="O2605" s="17" t="s">
        <v>15</v>
      </c>
      <c r="P2605" s="17">
        <v>45356</v>
      </c>
      <c r="Q2605" s="17">
        <v>9793</v>
      </c>
      <c r="AC2605" s="17" t="s">
        <v>3890</v>
      </c>
      <c r="AD2605" s="17" t="s">
        <v>3891</v>
      </c>
      <c r="AF2605" s="17">
        <v>15</v>
      </c>
      <c r="AG2605" s="17">
        <v>2</v>
      </c>
      <c r="AM2605" s="17" t="s">
        <v>232</v>
      </c>
      <c r="AN2605" s="17" t="s">
        <v>6280</v>
      </c>
      <c r="AO2605" s="17">
        <v>3</v>
      </c>
      <c r="AP2605" s="17">
        <v>80</v>
      </c>
      <c r="AQ2605" s="17">
        <v>5</v>
      </c>
      <c r="AT2605" s="17" t="s">
        <v>5516</v>
      </c>
      <c r="BN2605" s="17" t="s">
        <v>3901</v>
      </c>
      <c r="BQ2605" s="17" t="s">
        <v>21</v>
      </c>
      <c r="BS2605" s="17" t="s">
        <v>3901</v>
      </c>
      <c r="BY2605" s="17" t="s">
        <v>3901</v>
      </c>
      <c r="DN2605" s="17">
        <f>COUNTIF(AU2605:DM2605, "X")</f>
        <v>3</v>
      </c>
    </row>
    <row r="2606" spans="1:118" s="17" customFormat="1">
      <c r="A2606" s="17" t="s">
        <v>25226</v>
      </c>
      <c r="B2606" s="17">
        <v>55</v>
      </c>
      <c r="C2606" s="17">
        <v>141883</v>
      </c>
      <c r="D2606" s="17" t="s">
        <v>25227</v>
      </c>
      <c r="E2606" s="17" t="s">
        <v>52</v>
      </c>
      <c r="F2606" s="17" t="s">
        <v>22</v>
      </c>
      <c r="H2606" s="309">
        <v>26850</v>
      </c>
      <c r="I2606" s="309">
        <v>39252</v>
      </c>
      <c r="J2606" s="17" t="s">
        <v>3888</v>
      </c>
      <c r="L2606" s="17" t="s">
        <v>25228</v>
      </c>
      <c r="N2606" s="17" t="s">
        <v>31</v>
      </c>
      <c r="O2606" s="17" t="s">
        <v>15</v>
      </c>
      <c r="P2606" s="17">
        <v>45373</v>
      </c>
      <c r="AC2606" s="17" t="s">
        <v>9895</v>
      </c>
      <c r="AD2606" s="17" t="s">
        <v>9896</v>
      </c>
      <c r="AF2606" s="17">
        <v>8</v>
      </c>
      <c r="AG2606" s="17">
        <v>2</v>
      </c>
      <c r="AM2606" s="17" t="s">
        <v>67</v>
      </c>
      <c r="AN2606" s="17" t="s">
        <v>25087</v>
      </c>
      <c r="AO2606" s="17">
        <v>3</v>
      </c>
      <c r="AP2606" s="17">
        <v>80</v>
      </c>
      <c r="AQ2606" s="17">
        <v>5</v>
      </c>
      <c r="AR2606" s="17" t="s">
        <v>9898</v>
      </c>
      <c r="AT2606" s="17" t="s">
        <v>16072</v>
      </c>
      <c r="BS2606" s="17" t="s">
        <v>3901</v>
      </c>
      <c r="CF2606" s="17" t="s">
        <v>3901</v>
      </c>
      <c r="CH2606" s="17" t="s">
        <v>3901</v>
      </c>
      <c r="DN2606" s="17">
        <f>COUNTIF(AU2606:DM2606, "X")</f>
        <v>3</v>
      </c>
    </row>
    <row r="2607" spans="1:118" s="17" customFormat="1">
      <c r="A2607" s="17" t="s">
        <v>23395</v>
      </c>
      <c r="B2607" s="17">
        <v>55</v>
      </c>
      <c r="C2607" s="17">
        <v>141900</v>
      </c>
      <c r="D2607" s="17" t="s">
        <v>234</v>
      </c>
      <c r="E2607" s="17" t="s">
        <v>324</v>
      </c>
      <c r="F2607" s="17" t="s">
        <v>48</v>
      </c>
      <c r="H2607" s="309">
        <v>22896</v>
      </c>
      <c r="I2607" s="309">
        <v>39257</v>
      </c>
      <c r="J2607" s="17" t="s">
        <v>3888</v>
      </c>
      <c r="K2607" s="17" t="s">
        <v>30</v>
      </c>
      <c r="L2607" s="17" t="s">
        <v>23396</v>
      </c>
      <c r="N2607" s="17" t="s">
        <v>576</v>
      </c>
      <c r="O2607" s="17" t="s">
        <v>15</v>
      </c>
      <c r="P2607" s="17">
        <v>45322</v>
      </c>
      <c r="AF2607" s="17">
        <v>8</v>
      </c>
      <c r="AG2607" s="17">
        <v>2</v>
      </c>
      <c r="AI2607" s="17" t="s">
        <v>20542</v>
      </c>
      <c r="AM2607" s="17" t="s">
        <v>256</v>
      </c>
      <c r="AN2607" s="17" t="s">
        <v>23381</v>
      </c>
      <c r="AO2607" s="17">
        <v>3</v>
      </c>
      <c r="AP2607" s="17">
        <v>80</v>
      </c>
      <c r="AQ2607" s="17">
        <v>5</v>
      </c>
      <c r="AR2607" s="17" t="s">
        <v>22585</v>
      </c>
      <c r="BQ2607" s="17" t="s">
        <v>30</v>
      </c>
      <c r="BS2607" s="17" t="s">
        <v>3901</v>
      </c>
      <c r="BY2607" s="17" t="s">
        <v>3901</v>
      </c>
      <c r="CH2607" s="17" t="s">
        <v>3901</v>
      </c>
      <c r="CI2607" s="17" t="s">
        <v>3901</v>
      </c>
      <c r="CN2607" s="17" t="s">
        <v>3901</v>
      </c>
      <c r="CQ2607" s="17" t="s">
        <v>3901</v>
      </c>
      <c r="CR2607" s="17" t="s">
        <v>21</v>
      </c>
      <c r="CU2607" s="17" t="s">
        <v>3901</v>
      </c>
      <c r="DE2607" s="17" t="s">
        <v>30</v>
      </c>
      <c r="DN2607" s="17">
        <f>COUNTIF(AU2607:DM2607, "X")</f>
        <v>7</v>
      </c>
    </row>
    <row r="2608" spans="1:118" s="17" customFormat="1">
      <c r="A2608" s="17" t="s">
        <v>18173</v>
      </c>
      <c r="B2608" s="17">
        <v>55</v>
      </c>
      <c r="C2608" s="17">
        <v>141901</v>
      </c>
      <c r="D2608" s="17" t="s">
        <v>13715</v>
      </c>
      <c r="E2608" s="17" t="s">
        <v>42</v>
      </c>
      <c r="F2608" s="17" t="s">
        <v>30</v>
      </c>
      <c r="H2608" s="309">
        <v>24368</v>
      </c>
      <c r="I2608" s="309">
        <v>39255</v>
      </c>
      <c r="J2608" s="17" t="s">
        <v>3888</v>
      </c>
      <c r="L2608" s="17" t="s">
        <v>18174</v>
      </c>
      <c r="N2608" s="17" t="s">
        <v>31</v>
      </c>
      <c r="O2608" s="17" t="s">
        <v>15</v>
      </c>
      <c r="P2608" s="17">
        <v>45373</v>
      </c>
      <c r="AD2608" s="17" t="s">
        <v>9896</v>
      </c>
      <c r="AF2608" s="17">
        <v>15</v>
      </c>
      <c r="AG2608" s="17">
        <v>2</v>
      </c>
      <c r="AM2608" s="17" t="s">
        <v>32</v>
      </c>
      <c r="AN2608" s="17" t="s">
        <v>18168</v>
      </c>
      <c r="AO2608" s="17">
        <v>3</v>
      </c>
      <c r="AP2608" s="17">
        <v>80</v>
      </c>
      <c r="AQ2608" s="17">
        <v>5</v>
      </c>
      <c r="AR2608" s="17" t="s">
        <v>9898</v>
      </c>
      <c r="BS2608" s="17" t="s">
        <v>3901</v>
      </c>
      <c r="CH2608" s="17" t="s">
        <v>3901</v>
      </c>
      <c r="CU2608" s="17" t="s">
        <v>3901</v>
      </c>
      <c r="DN2608" s="17">
        <f>COUNTIF(AU2608:DM2608, "X")</f>
        <v>3</v>
      </c>
    </row>
    <row r="2609" spans="1:118" s="17" customFormat="1">
      <c r="A2609" s="17" t="s">
        <v>23451</v>
      </c>
      <c r="B2609" s="17">
        <v>55</v>
      </c>
      <c r="C2609" s="17">
        <v>141906</v>
      </c>
      <c r="D2609" s="17" t="s">
        <v>234</v>
      </c>
      <c r="E2609" s="17" t="s">
        <v>23452</v>
      </c>
      <c r="F2609" s="17" t="s">
        <v>65</v>
      </c>
      <c r="H2609" s="309">
        <v>23377</v>
      </c>
      <c r="I2609" s="309">
        <v>39257</v>
      </c>
      <c r="J2609" s="17" t="s">
        <v>3888</v>
      </c>
      <c r="K2609" s="17" t="s">
        <v>21</v>
      </c>
      <c r="L2609" s="17" t="s">
        <v>23396</v>
      </c>
      <c r="N2609" s="17" t="s">
        <v>576</v>
      </c>
      <c r="O2609" s="17" t="s">
        <v>15</v>
      </c>
      <c r="P2609" s="17">
        <v>45322</v>
      </c>
      <c r="AF2609" s="17">
        <v>8</v>
      </c>
      <c r="AG2609" s="17">
        <v>2</v>
      </c>
      <c r="AI2609" s="17" t="s">
        <v>20542</v>
      </c>
      <c r="AM2609" s="17" t="s">
        <v>256</v>
      </c>
      <c r="AN2609" s="17" t="s">
        <v>23381</v>
      </c>
      <c r="AO2609" s="17">
        <v>3</v>
      </c>
      <c r="AP2609" s="17">
        <v>80</v>
      </c>
      <c r="AQ2609" s="17">
        <v>5</v>
      </c>
      <c r="AR2609" s="17" t="s">
        <v>22585</v>
      </c>
      <c r="BQ2609" s="17" t="s">
        <v>30</v>
      </c>
      <c r="BS2609" s="17" t="s">
        <v>3901</v>
      </c>
      <c r="BY2609" s="17" t="s">
        <v>3901</v>
      </c>
      <c r="CH2609" s="17" t="s">
        <v>3901</v>
      </c>
      <c r="CN2609" s="17" t="s">
        <v>3901</v>
      </c>
      <c r="CQ2609" s="17" t="s">
        <v>3901</v>
      </c>
      <c r="CR2609" s="17" t="s">
        <v>21</v>
      </c>
      <c r="CU2609" s="17" t="s">
        <v>3901</v>
      </c>
      <c r="DE2609" s="17" t="s">
        <v>21</v>
      </c>
      <c r="DN2609" s="17">
        <f>COUNTIF(AU2609:DM2609, "X")</f>
        <v>6</v>
      </c>
    </row>
    <row r="2610" spans="1:118" s="17" customFormat="1">
      <c r="A2610" s="17" t="s">
        <v>22031</v>
      </c>
      <c r="B2610" s="17">
        <v>55</v>
      </c>
      <c r="C2610" s="17">
        <v>141921</v>
      </c>
      <c r="D2610" s="17" t="s">
        <v>18069</v>
      </c>
      <c r="E2610" s="17" t="s">
        <v>352</v>
      </c>
      <c r="F2610" s="17" t="s">
        <v>8262</v>
      </c>
      <c r="H2610" s="309">
        <v>32684</v>
      </c>
      <c r="I2610" s="309">
        <v>39258</v>
      </c>
      <c r="J2610" s="17" t="s">
        <v>3888</v>
      </c>
      <c r="L2610" s="17" t="s">
        <v>22009</v>
      </c>
      <c r="N2610" s="17" t="s">
        <v>196</v>
      </c>
      <c r="O2610" s="17" t="s">
        <v>15</v>
      </c>
      <c r="P2610" s="17">
        <v>45359</v>
      </c>
      <c r="Q2610" s="17">
        <v>9674</v>
      </c>
      <c r="AF2610" s="17">
        <v>8</v>
      </c>
      <c r="AG2610" s="17">
        <v>2</v>
      </c>
      <c r="AH2610" s="17" t="s">
        <v>11926</v>
      </c>
      <c r="AK2610" s="17" t="s">
        <v>21650</v>
      </c>
      <c r="AM2610" s="17" t="s">
        <v>255</v>
      </c>
      <c r="AN2610" s="17" t="s">
        <v>21914</v>
      </c>
      <c r="AO2610" s="17">
        <v>3</v>
      </c>
      <c r="AP2610" s="17">
        <v>80</v>
      </c>
      <c r="AQ2610" s="17">
        <v>5</v>
      </c>
      <c r="AR2610" s="17" t="s">
        <v>21652</v>
      </c>
      <c r="AS2610" s="17" t="s">
        <v>21915</v>
      </c>
      <c r="DN2610" s="17">
        <f>COUNTIF(AU2610:DM2610, "X")</f>
        <v>0</v>
      </c>
    </row>
    <row r="2611" spans="1:118" s="17" customFormat="1">
      <c r="A2611" s="17" t="s">
        <v>9164</v>
      </c>
      <c r="B2611" s="17">
        <v>55</v>
      </c>
      <c r="C2611" s="17">
        <v>141926</v>
      </c>
      <c r="D2611" s="17" t="s">
        <v>9165</v>
      </c>
      <c r="E2611" s="17" t="s">
        <v>47</v>
      </c>
      <c r="F2611" s="17" t="s">
        <v>132</v>
      </c>
      <c r="H2611" s="309">
        <v>24283</v>
      </c>
      <c r="I2611" s="309">
        <v>43636</v>
      </c>
      <c r="J2611" s="17" t="s">
        <v>3888</v>
      </c>
      <c r="L2611" s="17" t="s">
        <v>9166</v>
      </c>
      <c r="N2611" s="17" t="s">
        <v>19</v>
      </c>
      <c r="O2611" s="17" t="s">
        <v>15</v>
      </c>
      <c r="P2611" s="17">
        <v>45356</v>
      </c>
      <c r="AC2611" s="17" t="s">
        <v>3890</v>
      </c>
      <c r="AD2611" s="17" t="s">
        <v>3891</v>
      </c>
      <c r="AF2611" s="17">
        <v>8</v>
      </c>
      <c r="AG2611" s="17">
        <v>2</v>
      </c>
      <c r="AM2611" s="17" t="s">
        <v>29</v>
      </c>
      <c r="AN2611" s="17" t="s">
        <v>9081</v>
      </c>
      <c r="AO2611" s="17">
        <v>3</v>
      </c>
      <c r="AP2611" s="17">
        <v>80</v>
      </c>
      <c r="AQ2611" s="17">
        <v>5</v>
      </c>
      <c r="AT2611" s="17" t="s">
        <v>9082</v>
      </c>
      <c r="DN2611" s="17">
        <f>COUNTIF(AU2611:DM2611, "X")</f>
        <v>0</v>
      </c>
    </row>
    <row r="2612" spans="1:118" s="17" customFormat="1">
      <c r="A2612" s="17" t="s">
        <v>5847</v>
      </c>
      <c r="B2612" s="17">
        <v>55</v>
      </c>
      <c r="C2612" s="17">
        <v>141937</v>
      </c>
      <c r="D2612" s="17" t="s">
        <v>5848</v>
      </c>
      <c r="E2612" s="17" t="s">
        <v>125</v>
      </c>
      <c r="F2612" s="17" t="s">
        <v>21</v>
      </c>
      <c r="H2612" s="309">
        <v>29779</v>
      </c>
      <c r="I2612" s="309">
        <v>39261</v>
      </c>
      <c r="J2612" s="17" t="s">
        <v>3888</v>
      </c>
      <c r="K2612" s="17" t="s">
        <v>30</v>
      </c>
      <c r="L2612" s="17" t="s">
        <v>5849</v>
      </c>
      <c r="N2612" s="17" t="s">
        <v>19</v>
      </c>
      <c r="O2612" s="17" t="s">
        <v>15</v>
      </c>
      <c r="P2612" s="17">
        <v>45356</v>
      </c>
      <c r="AC2612" s="17" t="s">
        <v>3890</v>
      </c>
      <c r="AD2612" s="17" t="s">
        <v>3891</v>
      </c>
      <c r="AF2612" s="17">
        <v>15</v>
      </c>
      <c r="AG2612" s="17">
        <v>2</v>
      </c>
      <c r="AM2612" s="17" t="s">
        <v>105</v>
      </c>
      <c r="AN2612" s="17" t="s">
        <v>5515</v>
      </c>
      <c r="AO2612" s="17">
        <v>3</v>
      </c>
      <c r="AP2612" s="17">
        <v>80</v>
      </c>
      <c r="AQ2612" s="17">
        <v>5</v>
      </c>
      <c r="AT2612" s="17" t="s">
        <v>5516</v>
      </c>
      <c r="AV2612" s="17" t="s">
        <v>3901</v>
      </c>
      <c r="AZ2612" s="17" t="s">
        <v>3901</v>
      </c>
      <c r="BB2612" s="17" t="s">
        <v>3901</v>
      </c>
      <c r="BC2612" s="17" t="s">
        <v>30</v>
      </c>
      <c r="BD2612" s="17" t="s">
        <v>3901</v>
      </c>
      <c r="BH2612" s="17" t="s">
        <v>3901</v>
      </c>
      <c r="BJ2612" s="17" t="s">
        <v>30</v>
      </c>
      <c r="BK2612" s="17" t="s">
        <v>3901</v>
      </c>
      <c r="BN2612" s="17" t="s">
        <v>3901</v>
      </c>
      <c r="BQ2612" s="17" t="s">
        <v>30</v>
      </c>
      <c r="BS2612" s="17" t="s">
        <v>3901</v>
      </c>
      <c r="BY2612" s="17" t="s">
        <v>3901</v>
      </c>
      <c r="CC2612" s="17" t="s">
        <v>3901</v>
      </c>
      <c r="CF2612" s="17" t="s">
        <v>3901</v>
      </c>
      <c r="CH2612" s="17" t="s">
        <v>3901</v>
      </c>
      <c r="CN2612" s="17" t="s">
        <v>3901</v>
      </c>
      <c r="CQ2612" s="17" t="s">
        <v>3901</v>
      </c>
      <c r="CR2612" s="17" t="s">
        <v>30</v>
      </c>
      <c r="CU2612" s="17" t="s">
        <v>3901</v>
      </c>
      <c r="CX2612" s="17" t="s">
        <v>3901</v>
      </c>
      <c r="DA2612" s="17" t="s">
        <v>3901</v>
      </c>
      <c r="DE2612" s="17" t="s">
        <v>30</v>
      </c>
      <c r="DF2612" s="17" t="s">
        <v>3901</v>
      </c>
      <c r="DN2612" s="17">
        <f>COUNTIF(AU2612:DM2612, "X")</f>
        <v>18</v>
      </c>
    </row>
    <row r="2613" spans="1:118" s="17" customFormat="1">
      <c r="A2613" s="17" t="s">
        <v>23632</v>
      </c>
      <c r="B2613" s="17">
        <v>55</v>
      </c>
      <c r="C2613" s="17">
        <v>141953</v>
      </c>
      <c r="D2613" s="17" t="s">
        <v>23633</v>
      </c>
      <c r="E2613" s="17" t="s">
        <v>86</v>
      </c>
      <c r="F2613" s="17" t="s">
        <v>65</v>
      </c>
      <c r="H2613" s="309">
        <v>24665</v>
      </c>
      <c r="I2613" s="309">
        <v>44107</v>
      </c>
      <c r="J2613" s="17" t="s">
        <v>3888</v>
      </c>
      <c r="L2613" s="17" t="s">
        <v>23634</v>
      </c>
      <c r="N2613" s="17" t="s">
        <v>126</v>
      </c>
      <c r="O2613" s="17" t="s">
        <v>15</v>
      </c>
      <c r="P2613" s="17">
        <v>45383</v>
      </c>
      <c r="AF2613" s="17">
        <v>8</v>
      </c>
      <c r="AG2613" s="17">
        <v>2</v>
      </c>
      <c r="AI2613" s="17" t="s">
        <v>20542</v>
      </c>
      <c r="AM2613" s="17" t="s">
        <v>303</v>
      </c>
      <c r="AN2613" s="17" t="s">
        <v>23502</v>
      </c>
      <c r="AO2613" s="17">
        <v>3</v>
      </c>
      <c r="AP2613" s="17">
        <v>80</v>
      </c>
      <c r="AQ2613" s="17">
        <v>5</v>
      </c>
      <c r="AR2613" s="17" t="s">
        <v>22585</v>
      </c>
      <c r="AS2613" s="17" t="s">
        <v>23503</v>
      </c>
      <c r="BS2613" s="17" t="s">
        <v>3901</v>
      </c>
      <c r="DN2613" s="17">
        <f>COUNTIF(AU2613:DM2613, "X")</f>
        <v>1</v>
      </c>
    </row>
    <row r="2614" spans="1:118" s="17" customFormat="1">
      <c r="A2614" s="17" t="s">
        <v>4822</v>
      </c>
      <c r="B2614" s="17">
        <v>55</v>
      </c>
      <c r="C2614" s="17">
        <v>141957</v>
      </c>
      <c r="D2614" s="17" t="s">
        <v>4823</v>
      </c>
      <c r="E2614" s="17" t="s">
        <v>301</v>
      </c>
      <c r="F2614" s="17" t="s">
        <v>373</v>
      </c>
      <c r="H2614" s="309">
        <v>32447</v>
      </c>
      <c r="I2614" s="309">
        <v>39263</v>
      </c>
      <c r="J2614" s="17" t="s">
        <v>3888</v>
      </c>
      <c r="L2614" s="17" t="s">
        <v>4824</v>
      </c>
      <c r="N2614" s="17" t="s">
        <v>19</v>
      </c>
      <c r="O2614" s="17" t="s">
        <v>15</v>
      </c>
      <c r="P2614" s="17">
        <v>45356</v>
      </c>
      <c r="AC2614" s="17" t="s">
        <v>3890</v>
      </c>
      <c r="AD2614" s="17" t="s">
        <v>3891</v>
      </c>
      <c r="AF2614" s="17">
        <v>8</v>
      </c>
      <c r="AG2614" s="17">
        <v>2</v>
      </c>
      <c r="AM2614" s="17" t="s">
        <v>2602</v>
      </c>
      <c r="AN2614" s="17" t="s">
        <v>4371</v>
      </c>
      <c r="AO2614" s="17">
        <v>3</v>
      </c>
      <c r="AP2614" s="17">
        <v>80</v>
      </c>
      <c r="AQ2614" s="17">
        <v>5</v>
      </c>
      <c r="AT2614" s="17" t="s">
        <v>3893</v>
      </c>
      <c r="CU2614" s="17" t="s">
        <v>3901</v>
      </c>
      <c r="DN2614" s="17">
        <f>COUNTIF(AU2614:DM2614, "X")</f>
        <v>1</v>
      </c>
    </row>
    <row r="2615" spans="1:118" s="17" customFormat="1">
      <c r="A2615" s="17" t="s">
        <v>10478</v>
      </c>
      <c r="B2615" s="17">
        <v>55</v>
      </c>
      <c r="C2615" s="17">
        <v>141969</v>
      </c>
      <c r="D2615" s="17" t="s">
        <v>7339</v>
      </c>
      <c r="E2615" s="17" t="s">
        <v>315</v>
      </c>
      <c r="F2615" s="17" t="s">
        <v>63</v>
      </c>
      <c r="H2615" s="309">
        <v>28682</v>
      </c>
      <c r="I2615" s="309">
        <v>39258</v>
      </c>
      <c r="J2615" s="17" t="s">
        <v>3888</v>
      </c>
      <c r="L2615" s="17" t="s">
        <v>10479</v>
      </c>
      <c r="N2615" s="17" t="s">
        <v>14</v>
      </c>
      <c r="O2615" s="17" t="s">
        <v>15</v>
      </c>
      <c r="P2615" s="17">
        <v>45371</v>
      </c>
      <c r="AC2615" s="17" t="s">
        <v>14</v>
      </c>
      <c r="AF2615" s="17">
        <v>8</v>
      </c>
      <c r="AG2615" s="17">
        <v>2</v>
      </c>
      <c r="AI2615" s="17" t="s">
        <v>10178</v>
      </c>
      <c r="AM2615" s="17" t="s">
        <v>193</v>
      </c>
      <c r="AN2615" s="17" t="s">
        <v>10381</v>
      </c>
      <c r="AO2615" s="17">
        <v>3</v>
      </c>
      <c r="AP2615" s="17">
        <v>80</v>
      </c>
      <c r="AQ2615" s="17">
        <v>5</v>
      </c>
      <c r="AR2615" s="17" t="s">
        <v>10180</v>
      </c>
      <c r="BS2615" s="17" t="s">
        <v>3901</v>
      </c>
      <c r="BY2615" s="17" t="s">
        <v>3901</v>
      </c>
      <c r="CC2615" s="17" t="s">
        <v>3901</v>
      </c>
      <c r="CH2615" s="17" t="s">
        <v>3901</v>
      </c>
      <c r="CI2615" s="17" t="s">
        <v>3901</v>
      </c>
      <c r="CL2615" s="17" t="s">
        <v>3901</v>
      </c>
      <c r="CM2615" s="17" t="s">
        <v>21</v>
      </c>
      <c r="CN2615" s="17" t="s">
        <v>3901</v>
      </c>
      <c r="CO2615" s="17" t="s">
        <v>3901</v>
      </c>
      <c r="CQ2615" s="17" t="s">
        <v>3901</v>
      </c>
      <c r="CR2615" s="17" t="s">
        <v>21</v>
      </c>
      <c r="CU2615" s="17" t="s">
        <v>3901</v>
      </c>
      <c r="DN2615" s="17">
        <f>COUNTIF(AU2615:DM2615, "X")</f>
        <v>10</v>
      </c>
    </row>
    <row r="2616" spans="1:118" s="17" customFormat="1">
      <c r="A2616" s="17" t="s">
        <v>14070</v>
      </c>
      <c r="B2616" s="17">
        <v>55</v>
      </c>
      <c r="C2616" s="17">
        <v>141977</v>
      </c>
      <c r="D2616" s="17" t="s">
        <v>5476</v>
      </c>
      <c r="E2616" s="17" t="s">
        <v>4129</v>
      </c>
      <c r="F2616" s="17" t="s">
        <v>12</v>
      </c>
      <c r="H2616" s="309">
        <v>28542</v>
      </c>
      <c r="I2616" s="309">
        <v>39266</v>
      </c>
      <c r="J2616" s="17" t="s">
        <v>3888</v>
      </c>
      <c r="L2616" s="17" t="s">
        <v>14071</v>
      </c>
      <c r="N2616" s="17" t="s">
        <v>31</v>
      </c>
      <c r="O2616" s="17" t="s">
        <v>15</v>
      </c>
      <c r="P2616" s="17">
        <v>45373</v>
      </c>
      <c r="AC2616" s="17" t="s">
        <v>9895</v>
      </c>
      <c r="AD2616" s="17" t="s">
        <v>9896</v>
      </c>
      <c r="AF2616" s="17">
        <v>8</v>
      </c>
      <c r="AG2616" s="17">
        <v>2</v>
      </c>
      <c r="AM2616" s="17" t="s">
        <v>240</v>
      </c>
      <c r="AN2616" s="17" t="s">
        <v>13567</v>
      </c>
      <c r="AO2616" s="17">
        <v>3</v>
      </c>
      <c r="AP2616" s="17">
        <v>80</v>
      </c>
      <c r="AQ2616" s="17">
        <v>5</v>
      </c>
      <c r="AR2616" s="17" t="s">
        <v>9898</v>
      </c>
      <c r="AT2616" s="17" t="s">
        <v>12990</v>
      </c>
      <c r="BS2616" s="17" t="s">
        <v>3901</v>
      </c>
      <c r="CH2616" s="17" t="s">
        <v>3901</v>
      </c>
      <c r="CU2616" s="17" t="s">
        <v>3901</v>
      </c>
      <c r="DN2616" s="17">
        <f>COUNTIF(AU2616:DM2616, "X")</f>
        <v>3</v>
      </c>
    </row>
    <row r="2617" spans="1:118" s="17" customFormat="1">
      <c r="A2617" s="17" t="s">
        <v>12216</v>
      </c>
      <c r="B2617" s="17">
        <v>55</v>
      </c>
      <c r="C2617" s="17">
        <v>97601</v>
      </c>
      <c r="D2617" s="17" t="s">
        <v>8578</v>
      </c>
      <c r="E2617" s="17" t="s">
        <v>35</v>
      </c>
      <c r="F2617" s="17" t="s">
        <v>12217</v>
      </c>
      <c r="H2617" s="309">
        <v>28658</v>
      </c>
      <c r="I2617" s="309">
        <v>39265</v>
      </c>
      <c r="J2617" s="17" t="s">
        <v>3888</v>
      </c>
      <c r="L2617" s="17" t="s">
        <v>12218</v>
      </c>
      <c r="N2617" s="17" t="s">
        <v>31</v>
      </c>
      <c r="O2617" s="17" t="s">
        <v>15</v>
      </c>
      <c r="P2617" s="17">
        <v>45373</v>
      </c>
      <c r="AC2617" s="17" t="s">
        <v>9895</v>
      </c>
      <c r="AD2617" s="17" t="s">
        <v>9896</v>
      </c>
      <c r="AF2617" s="17">
        <v>8</v>
      </c>
      <c r="AG2617" s="17">
        <v>2</v>
      </c>
      <c r="AM2617" s="17" t="s">
        <v>295</v>
      </c>
      <c r="AN2617" s="17" t="s">
        <v>12166</v>
      </c>
      <c r="AO2617" s="17">
        <v>3</v>
      </c>
      <c r="AP2617" s="17">
        <v>80</v>
      </c>
      <c r="AQ2617" s="17">
        <v>5</v>
      </c>
      <c r="AR2617" s="17" t="s">
        <v>9898</v>
      </c>
      <c r="AT2617" s="17" t="s">
        <v>11929</v>
      </c>
      <c r="BS2617" s="17" t="s">
        <v>3901</v>
      </c>
      <c r="CU2617" s="17" t="s">
        <v>3901</v>
      </c>
      <c r="DN2617" s="17">
        <f>COUNTIF(AU2617:DM2617, "X")</f>
        <v>2</v>
      </c>
    </row>
    <row r="2618" spans="1:118" s="17" customFormat="1">
      <c r="A2618" s="17" t="s">
        <v>21786</v>
      </c>
      <c r="B2618" s="17">
        <v>55</v>
      </c>
      <c r="C2618" s="17">
        <v>141987</v>
      </c>
      <c r="D2618" s="17" t="s">
        <v>9986</v>
      </c>
      <c r="E2618" s="17" t="s">
        <v>17</v>
      </c>
      <c r="F2618" s="17" t="s">
        <v>134</v>
      </c>
      <c r="H2618" s="309">
        <v>31596</v>
      </c>
      <c r="I2618" s="309">
        <v>39266</v>
      </c>
      <c r="J2618" s="17" t="s">
        <v>3888</v>
      </c>
      <c r="L2618" s="17" t="s">
        <v>21787</v>
      </c>
      <c r="N2618" s="17" t="s">
        <v>196</v>
      </c>
      <c r="O2618" s="17" t="s">
        <v>15</v>
      </c>
      <c r="P2618" s="17">
        <v>45359</v>
      </c>
      <c r="AF2618" s="17">
        <v>8</v>
      </c>
      <c r="AG2618" s="17">
        <v>2</v>
      </c>
      <c r="AH2618" s="17" t="s">
        <v>11926</v>
      </c>
      <c r="AK2618" s="17" t="s">
        <v>21650</v>
      </c>
      <c r="AM2618" s="17" t="s">
        <v>197</v>
      </c>
      <c r="AN2618" s="17" t="s">
        <v>21651</v>
      </c>
      <c r="AO2618" s="17">
        <v>3</v>
      </c>
      <c r="AP2618" s="17">
        <v>80</v>
      </c>
      <c r="AQ2618" s="17">
        <v>5</v>
      </c>
      <c r="AR2618" s="17" t="s">
        <v>21652</v>
      </c>
      <c r="BD2618" s="17" t="s">
        <v>3901</v>
      </c>
      <c r="DN2618" s="17">
        <f>COUNTIF(AU2618:DM2618, "X")</f>
        <v>1</v>
      </c>
    </row>
    <row r="2619" spans="1:118" s="17" customFormat="1">
      <c r="A2619" s="17" t="s">
        <v>5105</v>
      </c>
      <c r="B2619" s="17">
        <v>55</v>
      </c>
      <c r="C2619" s="17">
        <v>142002</v>
      </c>
      <c r="D2619" s="17" t="s">
        <v>5106</v>
      </c>
      <c r="E2619" s="17" t="s">
        <v>333</v>
      </c>
      <c r="F2619" s="17" t="s">
        <v>104</v>
      </c>
      <c r="H2619" s="309">
        <v>32695</v>
      </c>
      <c r="I2619" s="309">
        <v>39271</v>
      </c>
      <c r="J2619" s="17" t="s">
        <v>3888</v>
      </c>
      <c r="L2619" s="17" t="s">
        <v>5107</v>
      </c>
      <c r="N2619" s="17" t="s">
        <v>19</v>
      </c>
      <c r="O2619" s="17" t="s">
        <v>15</v>
      </c>
      <c r="P2619" s="17">
        <v>45356</v>
      </c>
      <c r="AC2619" s="17" t="s">
        <v>3890</v>
      </c>
      <c r="AD2619" s="17" t="s">
        <v>3891</v>
      </c>
      <c r="AF2619" s="17">
        <v>8</v>
      </c>
      <c r="AG2619" s="17">
        <v>2</v>
      </c>
      <c r="AM2619" s="17" t="s">
        <v>2603</v>
      </c>
      <c r="AN2619" s="17" t="s">
        <v>5023</v>
      </c>
      <c r="AO2619" s="17">
        <v>3</v>
      </c>
      <c r="AP2619" s="17">
        <v>80</v>
      </c>
      <c r="AQ2619" s="17">
        <v>5</v>
      </c>
      <c r="AT2619" s="17" t="s">
        <v>3893</v>
      </c>
      <c r="DN2619" s="17">
        <f>COUNTIF(AU2619:DM2619, "X")</f>
        <v>0</v>
      </c>
    </row>
    <row r="2620" spans="1:118" s="17" customFormat="1">
      <c r="A2620" s="17" t="s">
        <v>13800</v>
      </c>
      <c r="B2620" s="17">
        <v>55</v>
      </c>
      <c r="C2620" s="17">
        <v>142065</v>
      </c>
      <c r="D2620" s="17" t="s">
        <v>13801</v>
      </c>
      <c r="E2620" s="17" t="s">
        <v>112</v>
      </c>
      <c r="F2620" s="17" t="s">
        <v>70</v>
      </c>
      <c r="H2620" s="309">
        <v>22043</v>
      </c>
      <c r="I2620" s="309">
        <v>39276</v>
      </c>
      <c r="J2620" s="17" t="s">
        <v>3888</v>
      </c>
      <c r="L2620" s="17" t="s">
        <v>13802</v>
      </c>
      <c r="N2620" s="17" t="s">
        <v>31</v>
      </c>
      <c r="O2620" s="17" t="s">
        <v>15</v>
      </c>
      <c r="P2620" s="17">
        <v>45373</v>
      </c>
      <c r="AC2620" s="17" t="s">
        <v>9895</v>
      </c>
      <c r="AD2620" s="17" t="s">
        <v>9896</v>
      </c>
      <c r="AF2620" s="17">
        <v>8</v>
      </c>
      <c r="AG2620" s="17">
        <v>2</v>
      </c>
      <c r="AM2620" s="17" t="s">
        <v>240</v>
      </c>
      <c r="AN2620" s="17" t="s">
        <v>13567</v>
      </c>
      <c r="AO2620" s="17">
        <v>3</v>
      </c>
      <c r="AP2620" s="17">
        <v>80</v>
      </c>
      <c r="AQ2620" s="17">
        <v>5</v>
      </c>
      <c r="AR2620" s="17" t="s">
        <v>9898</v>
      </c>
      <c r="AT2620" s="17" t="s">
        <v>12990</v>
      </c>
      <c r="CF2620" s="17" t="s">
        <v>3901</v>
      </c>
      <c r="CG2620" s="17" t="s">
        <v>21</v>
      </c>
      <c r="CH2620" s="17" t="s">
        <v>3901</v>
      </c>
      <c r="CR2620" s="17" t="s">
        <v>30</v>
      </c>
      <c r="DN2620" s="17">
        <f>COUNTIF(AU2620:DM2620, "X")</f>
        <v>2</v>
      </c>
    </row>
    <row r="2621" spans="1:118" s="17" customFormat="1">
      <c r="A2621" s="17" t="s">
        <v>8420</v>
      </c>
      <c r="B2621" s="17">
        <v>55</v>
      </c>
      <c r="C2621" s="17">
        <v>142107</v>
      </c>
      <c r="D2621" s="17" t="s">
        <v>1239</v>
      </c>
      <c r="E2621" s="17" t="s">
        <v>6818</v>
      </c>
      <c r="F2621" s="17" t="s">
        <v>373</v>
      </c>
      <c r="H2621" s="309">
        <v>28288</v>
      </c>
      <c r="I2621" s="309">
        <v>39260</v>
      </c>
      <c r="J2621" s="17" t="s">
        <v>3888</v>
      </c>
      <c r="L2621" s="17" t="s">
        <v>8421</v>
      </c>
      <c r="N2621" s="17" t="s">
        <v>19</v>
      </c>
      <c r="O2621" s="17" t="s">
        <v>15</v>
      </c>
      <c r="P2621" s="17">
        <v>45356</v>
      </c>
      <c r="AC2621" s="17" t="s">
        <v>3890</v>
      </c>
      <c r="AD2621" s="17" t="s">
        <v>3891</v>
      </c>
      <c r="AF2621" s="17">
        <v>8</v>
      </c>
      <c r="AG2621" s="17">
        <v>2</v>
      </c>
      <c r="AM2621" s="17" t="s">
        <v>2607</v>
      </c>
      <c r="AN2621" s="17" t="s">
        <v>8305</v>
      </c>
      <c r="AO2621" s="17">
        <v>3</v>
      </c>
      <c r="AP2621" s="17">
        <v>80</v>
      </c>
      <c r="AQ2621" s="17">
        <v>5</v>
      </c>
      <c r="AT2621" s="17" t="s">
        <v>7979</v>
      </c>
      <c r="BS2621" s="17" t="s">
        <v>3901</v>
      </c>
      <c r="CF2621" s="17" t="s">
        <v>3901</v>
      </c>
      <c r="CH2621" s="17" t="s">
        <v>3901</v>
      </c>
      <c r="DN2621" s="17">
        <f>COUNTIF(AU2621:DM2621, "X")</f>
        <v>3</v>
      </c>
    </row>
    <row r="2622" spans="1:118" s="17" customFormat="1">
      <c r="A2622" s="17" t="s">
        <v>4597</v>
      </c>
      <c r="B2622" s="17">
        <v>55</v>
      </c>
      <c r="C2622" s="17">
        <v>142165</v>
      </c>
      <c r="D2622" s="17" t="s">
        <v>4598</v>
      </c>
      <c r="E2622" s="17" t="s">
        <v>166</v>
      </c>
      <c r="F2622" s="17" t="s">
        <v>397</v>
      </c>
      <c r="H2622" s="309">
        <v>26463</v>
      </c>
      <c r="I2622" s="309">
        <v>39289</v>
      </c>
      <c r="J2622" s="17" t="s">
        <v>3888</v>
      </c>
      <c r="L2622" s="17" t="s">
        <v>4599</v>
      </c>
      <c r="N2622" s="17" t="s">
        <v>19</v>
      </c>
      <c r="O2622" s="17" t="s">
        <v>15</v>
      </c>
      <c r="P2622" s="17">
        <v>45356</v>
      </c>
      <c r="Q2622" s="17">
        <v>3554</v>
      </c>
      <c r="AC2622" s="17" t="s">
        <v>3890</v>
      </c>
      <c r="AD2622" s="17" t="s">
        <v>3891</v>
      </c>
      <c r="AF2622" s="17">
        <v>8</v>
      </c>
      <c r="AG2622" s="17">
        <v>2</v>
      </c>
      <c r="AM2622" s="17" t="s">
        <v>2602</v>
      </c>
      <c r="AN2622" s="17" t="s">
        <v>4371</v>
      </c>
      <c r="AO2622" s="17">
        <v>3</v>
      </c>
      <c r="AP2622" s="17">
        <v>80</v>
      </c>
      <c r="AQ2622" s="17">
        <v>5</v>
      </c>
      <c r="AT2622" s="17" t="s">
        <v>3893</v>
      </c>
      <c r="CQ2622" s="17" t="s">
        <v>3901</v>
      </c>
      <c r="CU2622" s="17" t="s">
        <v>3901</v>
      </c>
      <c r="DN2622" s="17">
        <f>COUNTIF(AU2622:DM2622, "X")</f>
        <v>2</v>
      </c>
    </row>
    <row r="2623" spans="1:118" s="17" customFormat="1">
      <c r="A2623" s="17" t="s">
        <v>14875</v>
      </c>
      <c r="B2623" s="17">
        <v>55</v>
      </c>
      <c r="C2623" s="17">
        <v>142173</v>
      </c>
      <c r="D2623" s="17" t="s">
        <v>6784</v>
      </c>
      <c r="E2623" s="17" t="s">
        <v>277</v>
      </c>
      <c r="F2623" s="17" t="s">
        <v>70</v>
      </c>
      <c r="H2623" s="309">
        <v>32684</v>
      </c>
      <c r="I2623" s="309">
        <v>39290</v>
      </c>
      <c r="J2623" s="17" t="s">
        <v>3888</v>
      </c>
      <c r="L2623" s="17" t="s">
        <v>14876</v>
      </c>
      <c r="N2623" s="17" t="s">
        <v>31</v>
      </c>
      <c r="O2623" s="17" t="s">
        <v>15</v>
      </c>
      <c r="P2623" s="17">
        <v>45373</v>
      </c>
      <c r="AC2623" s="17" t="s">
        <v>9895</v>
      </c>
      <c r="AD2623" s="17" t="s">
        <v>9896</v>
      </c>
      <c r="AF2623" s="17">
        <v>15</v>
      </c>
      <c r="AG2623" s="17">
        <v>2</v>
      </c>
      <c r="AM2623" s="17" t="s">
        <v>335</v>
      </c>
      <c r="AN2623" s="17" t="s">
        <v>14693</v>
      </c>
      <c r="AO2623" s="17">
        <v>3</v>
      </c>
      <c r="AP2623" s="17">
        <v>80</v>
      </c>
      <c r="AQ2623" s="17">
        <v>5</v>
      </c>
      <c r="AR2623" s="17" t="s">
        <v>9898</v>
      </c>
      <c r="AT2623" s="17" t="s">
        <v>14152</v>
      </c>
      <c r="BS2623" s="17" t="s">
        <v>3901</v>
      </c>
      <c r="DN2623" s="17">
        <f>COUNTIF(AU2623:DM2623, "X")</f>
        <v>1</v>
      </c>
    </row>
    <row r="2624" spans="1:118" s="17" customFormat="1">
      <c r="A2624" s="17" t="s">
        <v>23840</v>
      </c>
      <c r="B2624" s="17">
        <v>55</v>
      </c>
      <c r="C2624" s="17">
        <v>142203</v>
      </c>
      <c r="D2624" s="17" t="s">
        <v>23841</v>
      </c>
      <c r="E2624" s="17" t="s">
        <v>194</v>
      </c>
      <c r="F2624" s="17" t="s">
        <v>70</v>
      </c>
      <c r="H2624" s="309">
        <v>27306</v>
      </c>
      <c r="I2624" s="309">
        <v>39301</v>
      </c>
      <c r="J2624" s="17" t="s">
        <v>3888</v>
      </c>
      <c r="L2624" s="17" t="s">
        <v>23842</v>
      </c>
      <c r="N2624" s="17" t="s">
        <v>126</v>
      </c>
      <c r="O2624" s="17" t="s">
        <v>15</v>
      </c>
      <c r="P2624" s="17">
        <v>45383</v>
      </c>
      <c r="AF2624" s="17">
        <v>8</v>
      </c>
      <c r="AG2624" s="17">
        <v>2</v>
      </c>
      <c r="AI2624" s="17" t="s">
        <v>20542</v>
      </c>
      <c r="AM2624" s="17" t="s">
        <v>127</v>
      </c>
      <c r="AN2624" s="17" t="s">
        <v>23839</v>
      </c>
      <c r="AO2624" s="17">
        <v>3</v>
      </c>
      <c r="AP2624" s="17">
        <v>80</v>
      </c>
      <c r="AQ2624" s="17">
        <v>5</v>
      </c>
      <c r="AR2624" s="17" t="s">
        <v>22585</v>
      </c>
      <c r="AS2624" s="17" t="s">
        <v>23503</v>
      </c>
      <c r="CH2624" s="17" t="s">
        <v>3901</v>
      </c>
      <c r="CU2624" s="17" t="s">
        <v>3901</v>
      </c>
      <c r="DN2624" s="17">
        <f>COUNTIF(AU2624:DM2624, "X")</f>
        <v>2</v>
      </c>
    </row>
    <row r="2625" spans="1:118" s="17" customFormat="1">
      <c r="A2625" s="17" t="s">
        <v>8205</v>
      </c>
      <c r="B2625" s="17">
        <v>55</v>
      </c>
      <c r="C2625" s="17">
        <v>142208</v>
      </c>
      <c r="D2625" s="17" t="s">
        <v>3898</v>
      </c>
      <c r="E2625" s="17" t="s">
        <v>6233</v>
      </c>
      <c r="F2625" s="17" t="s">
        <v>65</v>
      </c>
      <c r="H2625" s="309">
        <v>29803</v>
      </c>
      <c r="I2625" s="309">
        <v>39295</v>
      </c>
      <c r="J2625" s="17" t="s">
        <v>3888</v>
      </c>
      <c r="L2625" s="17" t="s">
        <v>8206</v>
      </c>
      <c r="N2625" s="17" t="s">
        <v>19</v>
      </c>
      <c r="O2625" s="17" t="s">
        <v>15</v>
      </c>
      <c r="P2625" s="17">
        <v>45356</v>
      </c>
      <c r="AC2625" s="17" t="s">
        <v>3890</v>
      </c>
      <c r="AD2625" s="17" t="s">
        <v>3891</v>
      </c>
      <c r="AF2625" s="17">
        <v>8</v>
      </c>
      <c r="AG2625" s="17">
        <v>2</v>
      </c>
      <c r="AM2625" s="17" t="s">
        <v>117</v>
      </c>
      <c r="AN2625" s="17" t="s">
        <v>7978</v>
      </c>
      <c r="AO2625" s="17">
        <v>3</v>
      </c>
      <c r="AP2625" s="17">
        <v>80</v>
      </c>
      <c r="AQ2625" s="17">
        <v>5</v>
      </c>
      <c r="AT2625" s="17" t="s">
        <v>7979</v>
      </c>
      <c r="DN2625" s="17">
        <f>COUNTIF(AU2625:DM2625, "X")</f>
        <v>0</v>
      </c>
    </row>
    <row r="2626" spans="1:118" s="17" customFormat="1">
      <c r="A2626" s="17" t="s">
        <v>9672</v>
      </c>
      <c r="B2626" s="17">
        <v>55</v>
      </c>
      <c r="C2626" s="17">
        <v>142209</v>
      </c>
      <c r="D2626" s="17" t="s">
        <v>4003</v>
      </c>
      <c r="E2626" s="17" t="s">
        <v>648</v>
      </c>
      <c r="F2626" s="17" t="s">
        <v>65</v>
      </c>
      <c r="H2626" s="309">
        <v>27397</v>
      </c>
      <c r="I2626" s="309">
        <v>39195</v>
      </c>
      <c r="J2626" s="17" t="s">
        <v>3888</v>
      </c>
      <c r="L2626" s="17" t="s">
        <v>9621</v>
      </c>
      <c r="N2626" s="17" t="s">
        <v>19</v>
      </c>
      <c r="O2626" s="17" t="s">
        <v>15</v>
      </c>
      <c r="P2626" s="17">
        <v>45356</v>
      </c>
      <c r="Q2626" s="17">
        <v>4408</v>
      </c>
      <c r="AC2626" s="17" t="s">
        <v>3890</v>
      </c>
      <c r="AD2626" s="17" t="s">
        <v>3891</v>
      </c>
      <c r="AF2626" s="17">
        <v>8</v>
      </c>
      <c r="AG2626" s="17">
        <v>2</v>
      </c>
      <c r="AM2626" s="17" t="s">
        <v>218</v>
      </c>
      <c r="AN2626" s="17" t="s">
        <v>9598</v>
      </c>
      <c r="AO2626" s="17">
        <v>3</v>
      </c>
      <c r="AP2626" s="17">
        <v>80</v>
      </c>
      <c r="AQ2626" s="17">
        <v>5</v>
      </c>
      <c r="AT2626" s="17" t="s">
        <v>9082</v>
      </c>
      <c r="BS2626" s="17" t="s">
        <v>3901</v>
      </c>
      <c r="CH2626" s="17" t="s">
        <v>3901</v>
      </c>
      <c r="DN2626" s="17">
        <f>COUNTIF(AU2626:DM2626, "X")</f>
        <v>2</v>
      </c>
    </row>
    <row r="2627" spans="1:118" s="17" customFormat="1">
      <c r="A2627" s="17" t="s">
        <v>4092</v>
      </c>
      <c r="B2627" s="17">
        <v>55</v>
      </c>
      <c r="C2627" s="17">
        <v>142213</v>
      </c>
      <c r="D2627" s="17" t="s">
        <v>4093</v>
      </c>
      <c r="E2627" s="17" t="s">
        <v>356</v>
      </c>
      <c r="F2627" s="17" t="s">
        <v>70</v>
      </c>
      <c r="H2627" s="309">
        <v>16981</v>
      </c>
      <c r="I2627" s="309">
        <v>39293</v>
      </c>
      <c r="J2627" s="17" t="s">
        <v>3888</v>
      </c>
      <c r="L2627" s="17" t="s">
        <v>4094</v>
      </c>
      <c r="N2627" s="17" t="s">
        <v>19</v>
      </c>
      <c r="O2627" s="17" t="s">
        <v>15</v>
      </c>
      <c r="P2627" s="17">
        <v>45356</v>
      </c>
      <c r="AC2627" s="17" t="s">
        <v>3890</v>
      </c>
      <c r="AD2627" s="17" t="s">
        <v>3891</v>
      </c>
      <c r="AF2627" s="17">
        <v>8</v>
      </c>
      <c r="AG2627" s="17">
        <v>2</v>
      </c>
      <c r="AM2627" s="17" t="s">
        <v>172</v>
      </c>
      <c r="AN2627" s="17" t="s">
        <v>3892</v>
      </c>
      <c r="AO2627" s="17">
        <v>3</v>
      </c>
      <c r="AP2627" s="17">
        <v>80</v>
      </c>
      <c r="AQ2627" s="17">
        <v>5</v>
      </c>
      <c r="AT2627" s="17" t="s">
        <v>3893</v>
      </c>
      <c r="DN2627" s="17">
        <f>COUNTIF(AU2627:DM2627, "X")</f>
        <v>0</v>
      </c>
    </row>
    <row r="2628" spans="1:118" s="17" customFormat="1">
      <c r="A2628" s="17" t="s">
        <v>21173</v>
      </c>
      <c r="B2628" s="17">
        <v>55</v>
      </c>
      <c r="C2628" s="17">
        <v>109527</v>
      </c>
      <c r="D2628" s="17" t="s">
        <v>5740</v>
      </c>
      <c r="E2628" s="17" t="s">
        <v>17</v>
      </c>
      <c r="F2628" s="17" t="s">
        <v>229</v>
      </c>
      <c r="H2628" s="309">
        <v>22874</v>
      </c>
      <c r="I2628" s="309">
        <v>43668</v>
      </c>
      <c r="J2628" s="17" t="s">
        <v>3888</v>
      </c>
      <c r="L2628" s="17" t="s">
        <v>21174</v>
      </c>
      <c r="N2628" s="17" t="s">
        <v>80</v>
      </c>
      <c r="O2628" s="17" t="s">
        <v>15</v>
      </c>
      <c r="P2628" s="17">
        <v>45308</v>
      </c>
      <c r="AF2628" s="17">
        <v>8</v>
      </c>
      <c r="AG2628" s="17">
        <v>2</v>
      </c>
      <c r="AI2628" s="17" t="s">
        <v>20851</v>
      </c>
      <c r="AM2628" s="17" t="s">
        <v>81</v>
      </c>
      <c r="AN2628" s="17" t="s">
        <v>21035</v>
      </c>
      <c r="AO2628" s="17">
        <v>3</v>
      </c>
      <c r="AP2628" s="17">
        <v>80</v>
      </c>
      <c r="AQ2628" s="17">
        <v>5</v>
      </c>
      <c r="AR2628" s="17" t="s">
        <v>20671</v>
      </c>
      <c r="AS2628" s="17" t="s">
        <v>21036</v>
      </c>
      <c r="DN2628" s="17">
        <f>COUNTIF(AU2628:DM2628, "X")</f>
        <v>0</v>
      </c>
    </row>
    <row r="2629" spans="1:118" s="17" customFormat="1">
      <c r="A2629" s="17" t="s">
        <v>23190</v>
      </c>
      <c r="B2629" s="17">
        <v>55</v>
      </c>
      <c r="C2629" s="17">
        <v>142242</v>
      </c>
      <c r="D2629" s="17" t="s">
        <v>21830</v>
      </c>
      <c r="E2629" s="17" t="s">
        <v>424</v>
      </c>
      <c r="F2629" s="17" t="s">
        <v>21</v>
      </c>
      <c r="H2629" s="309">
        <v>31612</v>
      </c>
      <c r="I2629" s="309">
        <v>39283</v>
      </c>
      <c r="J2629" s="17" t="s">
        <v>3888</v>
      </c>
      <c r="L2629" s="17" t="s">
        <v>23029</v>
      </c>
      <c r="N2629" s="17" t="s">
        <v>89</v>
      </c>
      <c r="O2629" s="17" t="s">
        <v>15</v>
      </c>
      <c r="P2629" s="17">
        <v>45339</v>
      </c>
      <c r="AF2629" s="17">
        <v>8</v>
      </c>
      <c r="AG2629" s="17">
        <v>2</v>
      </c>
      <c r="AI2629" s="17" t="s">
        <v>20542</v>
      </c>
      <c r="AM2629" s="17" t="s">
        <v>90</v>
      </c>
      <c r="AN2629" s="17" t="s">
        <v>23025</v>
      </c>
      <c r="AO2629" s="17">
        <v>3</v>
      </c>
      <c r="AP2629" s="17">
        <v>80</v>
      </c>
      <c r="AQ2629" s="17">
        <v>5</v>
      </c>
      <c r="AR2629" s="17" t="s">
        <v>22585</v>
      </c>
      <c r="BN2629" s="17" t="s">
        <v>3901</v>
      </c>
      <c r="CQ2629" s="17" t="s">
        <v>3901</v>
      </c>
      <c r="DN2629" s="17">
        <f>COUNTIF(AU2629:DM2629, "X")</f>
        <v>2</v>
      </c>
    </row>
    <row r="2630" spans="1:118" s="17" customFormat="1">
      <c r="A2630" s="17" t="s">
        <v>14990</v>
      </c>
      <c r="B2630" s="17">
        <v>55</v>
      </c>
      <c r="C2630" s="17">
        <v>142244</v>
      </c>
      <c r="D2630" s="17" t="s">
        <v>7106</v>
      </c>
      <c r="E2630" s="17" t="s">
        <v>315</v>
      </c>
      <c r="F2630" s="17" t="s">
        <v>65</v>
      </c>
      <c r="H2630" s="309">
        <v>29591</v>
      </c>
      <c r="I2630" s="309">
        <v>39286</v>
      </c>
      <c r="J2630" s="17" t="s">
        <v>3888</v>
      </c>
      <c r="L2630" s="17" t="s">
        <v>14991</v>
      </c>
      <c r="N2630" s="17" t="s">
        <v>31</v>
      </c>
      <c r="O2630" s="17" t="s">
        <v>15</v>
      </c>
      <c r="P2630" s="17">
        <v>45373</v>
      </c>
      <c r="AC2630" s="17" t="s">
        <v>9895</v>
      </c>
      <c r="AD2630" s="17" t="s">
        <v>9896</v>
      </c>
      <c r="AF2630" s="17">
        <v>8</v>
      </c>
      <c r="AG2630" s="17">
        <v>2</v>
      </c>
      <c r="AM2630" s="17" t="s">
        <v>335</v>
      </c>
      <c r="AN2630" s="17" t="s">
        <v>14693</v>
      </c>
      <c r="AO2630" s="17">
        <v>3</v>
      </c>
      <c r="AP2630" s="17">
        <v>80</v>
      </c>
      <c r="AQ2630" s="17">
        <v>5</v>
      </c>
      <c r="AR2630" s="17" t="s">
        <v>9898</v>
      </c>
      <c r="AT2630" s="17" t="s">
        <v>14152</v>
      </c>
      <c r="BQ2630" s="17" t="s">
        <v>30</v>
      </c>
      <c r="BS2630" s="17" t="s">
        <v>3901</v>
      </c>
      <c r="CH2630" s="17" t="s">
        <v>3901</v>
      </c>
      <c r="DN2630" s="17">
        <f>COUNTIF(AU2630:DM2630, "X")</f>
        <v>2</v>
      </c>
    </row>
    <row r="2631" spans="1:118" s="17" customFormat="1">
      <c r="A2631" s="17" t="s">
        <v>16579</v>
      </c>
      <c r="B2631" s="17">
        <v>55</v>
      </c>
      <c r="C2631" s="17">
        <v>142252</v>
      </c>
      <c r="D2631" s="17" t="s">
        <v>520</v>
      </c>
      <c r="E2631" s="17" t="s">
        <v>11</v>
      </c>
      <c r="F2631" s="17" t="s">
        <v>12</v>
      </c>
      <c r="H2631" s="309">
        <v>32732</v>
      </c>
      <c r="I2631" s="309">
        <v>39303</v>
      </c>
      <c r="J2631" s="17" t="s">
        <v>3888</v>
      </c>
      <c r="L2631" s="17" t="s">
        <v>16560</v>
      </c>
      <c r="M2631" s="17" t="s">
        <v>13537</v>
      </c>
      <c r="N2631" s="17" t="s">
        <v>31</v>
      </c>
      <c r="O2631" s="17" t="s">
        <v>15</v>
      </c>
      <c r="P2631" s="17">
        <v>45373</v>
      </c>
      <c r="AC2631" s="17" t="s">
        <v>9895</v>
      </c>
      <c r="AD2631" s="17" t="s">
        <v>9896</v>
      </c>
      <c r="AF2631" s="17">
        <v>15</v>
      </c>
      <c r="AG2631" s="17">
        <v>2</v>
      </c>
      <c r="AM2631" s="17" t="s">
        <v>41</v>
      </c>
      <c r="AN2631" s="17" t="s">
        <v>16339</v>
      </c>
      <c r="AO2631" s="17">
        <v>3</v>
      </c>
      <c r="AP2631" s="17">
        <v>80</v>
      </c>
      <c r="AQ2631" s="17">
        <v>5</v>
      </c>
      <c r="AR2631" s="17" t="s">
        <v>9898</v>
      </c>
      <c r="AT2631" s="17" t="s">
        <v>16072</v>
      </c>
      <c r="BN2631" s="17" t="s">
        <v>3901</v>
      </c>
      <c r="BS2631" s="17" t="s">
        <v>3901</v>
      </c>
      <c r="DN2631" s="17">
        <f>COUNTIF(AU2631:DM2631, "X")</f>
        <v>2</v>
      </c>
    </row>
    <row r="2632" spans="1:118" s="17" customFormat="1">
      <c r="A2632" s="17" t="s">
        <v>19089</v>
      </c>
      <c r="B2632" s="17">
        <v>55</v>
      </c>
      <c r="C2632" s="17">
        <v>142270</v>
      </c>
      <c r="D2632" s="17" t="s">
        <v>19090</v>
      </c>
      <c r="E2632" s="17" t="s">
        <v>543</v>
      </c>
      <c r="F2632" s="17" t="s">
        <v>5175</v>
      </c>
      <c r="H2632" s="309">
        <v>20476</v>
      </c>
      <c r="I2632" s="309">
        <v>39298</v>
      </c>
      <c r="J2632" s="17" t="s">
        <v>3888</v>
      </c>
      <c r="L2632" s="17" t="s">
        <v>19091</v>
      </c>
      <c r="N2632" s="17" t="s">
        <v>31</v>
      </c>
      <c r="O2632" s="17" t="s">
        <v>15</v>
      </c>
      <c r="P2632" s="17">
        <v>45373</v>
      </c>
      <c r="AD2632" s="17" t="s">
        <v>9896</v>
      </c>
      <c r="AF2632" s="17">
        <v>8</v>
      </c>
      <c r="AG2632" s="17">
        <v>2</v>
      </c>
      <c r="AM2632" s="17" t="s">
        <v>314</v>
      </c>
      <c r="AN2632" s="17" t="s">
        <v>18984</v>
      </c>
      <c r="AO2632" s="17">
        <v>3</v>
      </c>
      <c r="AP2632" s="17">
        <v>80</v>
      </c>
      <c r="AQ2632" s="17">
        <v>5</v>
      </c>
      <c r="AR2632" s="17" t="s">
        <v>9898</v>
      </c>
      <c r="BQ2632" s="17" t="s">
        <v>30</v>
      </c>
      <c r="BS2632" s="17" t="s">
        <v>3901</v>
      </c>
      <c r="BZ2632" s="17" t="s">
        <v>30</v>
      </c>
      <c r="CF2632" s="17" t="s">
        <v>3901</v>
      </c>
      <c r="CH2632" s="17" t="s">
        <v>3901</v>
      </c>
      <c r="DN2632" s="17">
        <f>COUNTIF(AU2632:DM2632, "X")</f>
        <v>3</v>
      </c>
    </row>
    <row r="2633" spans="1:118" s="17" customFormat="1">
      <c r="A2633" s="17" t="s">
        <v>9556</v>
      </c>
      <c r="B2633" s="17">
        <v>55</v>
      </c>
      <c r="C2633" s="17">
        <v>142298</v>
      </c>
      <c r="D2633" s="17" t="s">
        <v>7737</v>
      </c>
      <c r="E2633" s="17" t="s">
        <v>9557</v>
      </c>
      <c r="F2633" s="17" t="s">
        <v>140</v>
      </c>
      <c r="H2633" s="309">
        <v>13684</v>
      </c>
      <c r="I2633" s="309">
        <v>39190</v>
      </c>
      <c r="J2633" s="17" t="s">
        <v>3888</v>
      </c>
      <c r="L2633" s="17" t="s">
        <v>9558</v>
      </c>
      <c r="N2633" s="17" t="s">
        <v>19</v>
      </c>
      <c r="O2633" s="17" t="s">
        <v>15</v>
      </c>
      <c r="P2633" s="17">
        <v>45356</v>
      </c>
      <c r="AC2633" s="17" t="s">
        <v>3890</v>
      </c>
      <c r="AD2633" s="17" t="s">
        <v>3891</v>
      </c>
      <c r="AF2633" s="17">
        <v>8</v>
      </c>
      <c r="AG2633" s="17">
        <v>2</v>
      </c>
      <c r="AM2633" s="17" t="s">
        <v>311</v>
      </c>
      <c r="AN2633" s="17" t="s">
        <v>9449</v>
      </c>
      <c r="AO2633" s="17">
        <v>3</v>
      </c>
      <c r="AP2633" s="17">
        <v>80</v>
      </c>
      <c r="AQ2633" s="17">
        <v>5</v>
      </c>
      <c r="AT2633" s="17" t="s">
        <v>9082</v>
      </c>
      <c r="BS2633" s="17" t="s">
        <v>3901</v>
      </c>
      <c r="BY2633" s="17" t="s">
        <v>3901</v>
      </c>
      <c r="CC2633" s="17" t="s">
        <v>3901</v>
      </c>
      <c r="CF2633" s="17" t="s">
        <v>3901</v>
      </c>
      <c r="CH2633" s="17" t="s">
        <v>3901</v>
      </c>
      <c r="CN2633" s="17" t="s">
        <v>3901</v>
      </c>
      <c r="CR2633" s="17" t="s">
        <v>21</v>
      </c>
      <c r="CU2633" s="17" t="s">
        <v>3901</v>
      </c>
      <c r="DN2633" s="17">
        <f>COUNTIF(AU2633:DM2633, "X")</f>
        <v>7</v>
      </c>
    </row>
    <row r="2634" spans="1:118" s="17" customFormat="1">
      <c r="A2634" s="17" t="s">
        <v>7214</v>
      </c>
      <c r="B2634" s="17">
        <v>55</v>
      </c>
      <c r="C2634" s="17">
        <v>142301</v>
      </c>
      <c r="D2634" s="17" t="s">
        <v>474</v>
      </c>
      <c r="E2634" s="17" t="s">
        <v>631</v>
      </c>
      <c r="F2634" s="17" t="s">
        <v>135</v>
      </c>
      <c r="H2634" s="309">
        <v>21571</v>
      </c>
      <c r="I2634" s="309">
        <v>39187</v>
      </c>
      <c r="J2634" s="17" t="s">
        <v>3888</v>
      </c>
      <c r="L2634" s="17" t="s">
        <v>7215</v>
      </c>
      <c r="N2634" s="17" t="s">
        <v>19</v>
      </c>
      <c r="O2634" s="17" t="s">
        <v>15</v>
      </c>
      <c r="P2634" s="17">
        <v>45356</v>
      </c>
      <c r="AC2634" s="17" t="s">
        <v>3890</v>
      </c>
      <c r="AD2634" s="17" t="s">
        <v>3891</v>
      </c>
      <c r="AF2634" s="17">
        <v>8</v>
      </c>
      <c r="AG2634" s="17">
        <v>2</v>
      </c>
      <c r="AM2634" s="17" t="s">
        <v>248</v>
      </c>
      <c r="AN2634" s="17" t="s">
        <v>6588</v>
      </c>
      <c r="AO2634" s="17">
        <v>3</v>
      </c>
      <c r="AP2634" s="17">
        <v>80</v>
      </c>
      <c r="AQ2634" s="17">
        <v>5</v>
      </c>
      <c r="AT2634" s="17" t="s">
        <v>6589</v>
      </c>
      <c r="DN2634" s="17">
        <f>COUNTIF(AU2634:DM2634, "X")</f>
        <v>0</v>
      </c>
    </row>
    <row r="2635" spans="1:118" s="17" customFormat="1">
      <c r="A2635" s="17" t="s">
        <v>7207</v>
      </c>
      <c r="B2635" s="17">
        <v>55</v>
      </c>
      <c r="C2635" s="17">
        <v>142308</v>
      </c>
      <c r="D2635" s="17" t="s">
        <v>7208</v>
      </c>
      <c r="E2635" s="17" t="s">
        <v>3983</v>
      </c>
      <c r="F2635" s="17" t="s">
        <v>30</v>
      </c>
      <c r="H2635" s="309">
        <v>21027</v>
      </c>
      <c r="I2635" s="309">
        <v>39190</v>
      </c>
      <c r="J2635" s="17" t="s">
        <v>3888</v>
      </c>
      <c r="L2635" s="17" t="s">
        <v>7209</v>
      </c>
      <c r="N2635" s="17" t="s">
        <v>19</v>
      </c>
      <c r="O2635" s="17" t="s">
        <v>15</v>
      </c>
      <c r="P2635" s="17">
        <v>45356</v>
      </c>
      <c r="AC2635" s="17" t="s">
        <v>3890</v>
      </c>
      <c r="AD2635" s="17" t="s">
        <v>3891</v>
      </c>
      <c r="AF2635" s="17">
        <v>15</v>
      </c>
      <c r="AG2635" s="17">
        <v>2</v>
      </c>
      <c r="AM2635" s="17" t="s">
        <v>248</v>
      </c>
      <c r="AN2635" s="17" t="s">
        <v>6588</v>
      </c>
      <c r="AO2635" s="17">
        <v>3</v>
      </c>
      <c r="AP2635" s="17">
        <v>80</v>
      </c>
      <c r="AQ2635" s="17">
        <v>5</v>
      </c>
      <c r="AT2635" s="17" t="s">
        <v>6589</v>
      </c>
      <c r="AV2635" s="17" t="s">
        <v>3901</v>
      </c>
      <c r="AW2635" s="17" t="s">
        <v>3901</v>
      </c>
      <c r="BQ2635" s="17" t="s">
        <v>30</v>
      </c>
      <c r="BS2635" s="17" t="s">
        <v>3901</v>
      </c>
      <c r="BY2635" s="17" t="s">
        <v>3901</v>
      </c>
      <c r="CC2635" s="17" t="s">
        <v>3901</v>
      </c>
      <c r="CF2635" s="17" t="s">
        <v>3901</v>
      </c>
      <c r="CH2635" s="17" t="s">
        <v>3901</v>
      </c>
      <c r="CN2635" s="17" t="s">
        <v>3901</v>
      </c>
      <c r="CU2635" s="17" t="s">
        <v>3901</v>
      </c>
      <c r="DA2635" s="17" t="s">
        <v>3901</v>
      </c>
      <c r="DN2635" s="17">
        <f>COUNTIF(AU2635:DM2635, "X")</f>
        <v>10</v>
      </c>
    </row>
    <row r="2636" spans="1:118" s="17" customFormat="1">
      <c r="A2636" s="17" t="s">
        <v>6523</v>
      </c>
      <c r="B2636" s="17">
        <v>55</v>
      </c>
      <c r="C2636" s="17">
        <v>92507</v>
      </c>
      <c r="D2636" s="17" t="s">
        <v>6524</v>
      </c>
      <c r="E2636" s="17" t="s">
        <v>386</v>
      </c>
      <c r="F2636" s="17" t="s">
        <v>70</v>
      </c>
      <c r="H2636" s="309">
        <v>13140</v>
      </c>
      <c r="I2636" s="309">
        <v>43774</v>
      </c>
      <c r="J2636" s="17" t="s">
        <v>3888</v>
      </c>
      <c r="L2636" s="17" t="s">
        <v>6525</v>
      </c>
      <c r="N2636" s="17" t="s">
        <v>19</v>
      </c>
      <c r="O2636" s="17" t="s">
        <v>15</v>
      </c>
      <c r="P2636" s="17">
        <v>45356</v>
      </c>
      <c r="AC2636" s="17" t="s">
        <v>3890</v>
      </c>
      <c r="AD2636" s="17" t="s">
        <v>3891</v>
      </c>
      <c r="AF2636" s="17">
        <v>15</v>
      </c>
      <c r="AG2636" s="17">
        <v>2</v>
      </c>
      <c r="AM2636" s="17" t="s">
        <v>232</v>
      </c>
      <c r="AN2636" s="17" t="s">
        <v>6280</v>
      </c>
      <c r="AO2636" s="17">
        <v>3</v>
      </c>
      <c r="AP2636" s="17">
        <v>80</v>
      </c>
      <c r="AQ2636" s="17">
        <v>5</v>
      </c>
      <c r="AT2636" s="17" t="s">
        <v>5516</v>
      </c>
      <c r="DN2636" s="17">
        <f>COUNTIF(AU2636:DM2636, "X")</f>
        <v>0</v>
      </c>
    </row>
    <row r="2637" spans="1:118" s="17" customFormat="1">
      <c r="A2637" s="17" t="s">
        <v>19493</v>
      </c>
      <c r="B2637" s="17">
        <v>55</v>
      </c>
      <c r="C2637" s="17">
        <v>142314</v>
      </c>
      <c r="D2637" s="17" t="s">
        <v>10655</v>
      </c>
      <c r="E2637" s="17" t="s">
        <v>205</v>
      </c>
      <c r="F2637" s="17" t="s">
        <v>22</v>
      </c>
      <c r="H2637" s="309">
        <v>32581</v>
      </c>
      <c r="I2637" s="309">
        <v>39305</v>
      </c>
      <c r="J2637" s="17" t="s">
        <v>3888</v>
      </c>
      <c r="L2637" s="17" t="s">
        <v>19494</v>
      </c>
      <c r="N2637" s="17" t="s">
        <v>163</v>
      </c>
      <c r="O2637" s="17" t="s">
        <v>15</v>
      </c>
      <c r="P2637" s="17">
        <v>45312</v>
      </c>
      <c r="T2637" s="17" t="s">
        <v>19495</v>
      </c>
      <c r="V2637" s="17" t="s">
        <v>163</v>
      </c>
      <c r="W2637" s="17" t="s">
        <v>15</v>
      </c>
      <c r="X2637" s="17">
        <v>45312</v>
      </c>
      <c r="AF2637" s="17">
        <v>8</v>
      </c>
      <c r="AG2637" s="17">
        <v>2</v>
      </c>
      <c r="AH2637" s="17" t="s">
        <v>11926</v>
      </c>
      <c r="AK2637" s="17" t="s">
        <v>11927</v>
      </c>
      <c r="AM2637" s="17" t="s">
        <v>2615</v>
      </c>
      <c r="AN2637" s="17" t="s">
        <v>19445</v>
      </c>
      <c r="AO2637" s="17">
        <v>3</v>
      </c>
      <c r="AP2637" s="17">
        <v>80</v>
      </c>
      <c r="AQ2637" s="17">
        <v>5</v>
      </c>
      <c r="AR2637" s="17" t="s">
        <v>19446</v>
      </c>
      <c r="AS2637" s="17" t="s">
        <v>19447</v>
      </c>
      <c r="BQ2637" s="17" t="s">
        <v>30</v>
      </c>
      <c r="BS2637" s="17" t="s">
        <v>3901</v>
      </c>
      <c r="CC2637" s="17" t="s">
        <v>3901</v>
      </c>
      <c r="CD2637" s="17" t="s">
        <v>3901</v>
      </c>
      <c r="CF2637" s="17" t="s">
        <v>3901</v>
      </c>
      <c r="CH2637" s="17" t="s">
        <v>3901</v>
      </c>
      <c r="CN2637" s="17" t="s">
        <v>3901</v>
      </c>
      <c r="CQ2637" s="17" t="s">
        <v>3901</v>
      </c>
      <c r="DN2637" s="17">
        <f>COUNTIF(AU2637:DM2637, "X")</f>
        <v>7</v>
      </c>
    </row>
    <row r="2638" spans="1:118" s="17" customFormat="1">
      <c r="A2638" s="17" t="s">
        <v>21310</v>
      </c>
      <c r="B2638" s="17">
        <v>55</v>
      </c>
      <c r="C2638" s="17">
        <v>142329</v>
      </c>
      <c r="D2638" s="17" t="s">
        <v>359</v>
      </c>
      <c r="E2638" s="17" t="s">
        <v>842</v>
      </c>
      <c r="F2638" s="17" t="s">
        <v>58</v>
      </c>
      <c r="H2638" s="309">
        <v>32623</v>
      </c>
      <c r="I2638" s="309">
        <v>39310</v>
      </c>
      <c r="J2638" s="17" t="s">
        <v>3888</v>
      </c>
      <c r="L2638" s="17" t="s">
        <v>21311</v>
      </c>
      <c r="N2638" s="17" t="s">
        <v>26</v>
      </c>
      <c r="O2638" s="17" t="s">
        <v>15</v>
      </c>
      <c r="P2638" s="17">
        <v>45318</v>
      </c>
      <c r="AF2638" s="17">
        <v>8</v>
      </c>
      <c r="AG2638" s="17">
        <v>2</v>
      </c>
      <c r="AI2638" s="17" t="s">
        <v>20669</v>
      </c>
      <c r="AM2638" s="17" t="s">
        <v>2616</v>
      </c>
      <c r="AN2638" s="17" t="s">
        <v>21221</v>
      </c>
      <c r="AO2638" s="17">
        <v>3</v>
      </c>
      <c r="AP2638" s="17">
        <v>80</v>
      </c>
      <c r="AQ2638" s="17">
        <v>5</v>
      </c>
      <c r="AR2638" s="17" t="s">
        <v>20671</v>
      </c>
      <c r="AS2638" s="17" t="s">
        <v>21222</v>
      </c>
      <c r="BS2638" s="17" t="s">
        <v>3901</v>
      </c>
      <c r="CF2638" s="17" t="s">
        <v>3901</v>
      </c>
      <c r="CH2638" s="17" t="s">
        <v>3901</v>
      </c>
      <c r="DN2638" s="17">
        <f>COUNTIF(AU2638:DM2638, "X")</f>
        <v>3</v>
      </c>
    </row>
    <row r="2639" spans="1:118" s="17" customFormat="1">
      <c r="A2639" s="17" t="s">
        <v>24301</v>
      </c>
      <c r="B2639" s="17">
        <v>55</v>
      </c>
      <c r="C2639" s="17">
        <v>142346</v>
      </c>
      <c r="D2639" s="17" t="s">
        <v>234</v>
      </c>
      <c r="E2639" s="17" t="s">
        <v>176</v>
      </c>
      <c r="F2639" s="17" t="s">
        <v>43</v>
      </c>
      <c r="H2639" s="309">
        <v>28683</v>
      </c>
      <c r="I2639" s="309">
        <v>39290</v>
      </c>
      <c r="J2639" s="17" t="s">
        <v>3888</v>
      </c>
      <c r="L2639" s="17" t="s">
        <v>24302</v>
      </c>
      <c r="N2639" s="17" t="s">
        <v>126</v>
      </c>
      <c r="O2639" s="17" t="s">
        <v>15</v>
      </c>
      <c r="P2639" s="17">
        <v>45383</v>
      </c>
      <c r="AF2639" s="17">
        <v>8</v>
      </c>
      <c r="AG2639" s="17">
        <v>2</v>
      </c>
      <c r="AI2639" s="17" t="s">
        <v>20542</v>
      </c>
      <c r="AM2639" s="17" t="s">
        <v>239</v>
      </c>
      <c r="AN2639" s="17" t="s">
        <v>24146</v>
      </c>
      <c r="AO2639" s="17">
        <v>3</v>
      </c>
      <c r="AP2639" s="17">
        <v>80</v>
      </c>
      <c r="AQ2639" s="17">
        <v>5</v>
      </c>
      <c r="AR2639" s="17" t="s">
        <v>22585</v>
      </c>
      <c r="AS2639" s="17" t="s">
        <v>23503</v>
      </c>
      <c r="BD2639" s="17" t="s">
        <v>3901</v>
      </c>
      <c r="BS2639" s="17" t="s">
        <v>3901</v>
      </c>
      <c r="CH2639" s="17" t="s">
        <v>3901</v>
      </c>
      <c r="CU2639" s="17" t="s">
        <v>3901</v>
      </c>
      <c r="DN2639" s="17">
        <f>COUNTIF(AU2639:DM2639, "X")</f>
        <v>4</v>
      </c>
    </row>
    <row r="2640" spans="1:118" s="17" customFormat="1">
      <c r="A2640" s="17" t="s">
        <v>14673</v>
      </c>
      <c r="B2640" s="17">
        <v>55</v>
      </c>
      <c r="C2640" s="17">
        <v>142348</v>
      </c>
      <c r="D2640" s="17" t="s">
        <v>14674</v>
      </c>
      <c r="E2640" s="17" t="s">
        <v>356</v>
      </c>
      <c r="F2640" s="17" t="s">
        <v>22</v>
      </c>
      <c r="H2640" s="309">
        <v>31096</v>
      </c>
      <c r="I2640" s="309">
        <v>39290</v>
      </c>
      <c r="J2640" s="17" t="s">
        <v>3888</v>
      </c>
      <c r="L2640" s="17" t="s">
        <v>14675</v>
      </c>
      <c r="N2640" s="17" t="s">
        <v>31</v>
      </c>
      <c r="O2640" s="17" t="s">
        <v>15</v>
      </c>
      <c r="P2640" s="17">
        <v>45373</v>
      </c>
      <c r="AC2640" s="17" t="s">
        <v>9895</v>
      </c>
      <c r="AD2640" s="17" t="s">
        <v>9896</v>
      </c>
      <c r="AF2640" s="17">
        <v>8</v>
      </c>
      <c r="AG2640" s="17">
        <v>2</v>
      </c>
      <c r="AM2640" s="17" t="s">
        <v>108</v>
      </c>
      <c r="AN2640" s="17" t="s">
        <v>14364</v>
      </c>
      <c r="AO2640" s="17">
        <v>3</v>
      </c>
      <c r="AP2640" s="17">
        <v>80</v>
      </c>
      <c r="AQ2640" s="17">
        <v>5</v>
      </c>
      <c r="AR2640" s="17" t="s">
        <v>9898</v>
      </c>
      <c r="AT2640" s="17" t="s">
        <v>14152</v>
      </c>
      <c r="DN2640" s="17">
        <f>COUNTIF(AU2640:DM2640, "X")</f>
        <v>0</v>
      </c>
    </row>
    <row r="2641" spans="1:118" s="17" customFormat="1">
      <c r="A2641" s="17" t="s">
        <v>16057</v>
      </c>
      <c r="B2641" s="17">
        <v>55</v>
      </c>
      <c r="C2641" s="17">
        <v>142358</v>
      </c>
      <c r="D2641" s="17" t="s">
        <v>4430</v>
      </c>
      <c r="E2641" s="17" t="s">
        <v>12</v>
      </c>
      <c r="F2641" s="17" t="s">
        <v>43</v>
      </c>
      <c r="H2641" s="309">
        <v>31028</v>
      </c>
      <c r="I2641" s="309">
        <v>40409</v>
      </c>
      <c r="J2641" s="17" t="s">
        <v>3888</v>
      </c>
      <c r="L2641" s="17" t="s">
        <v>16048</v>
      </c>
      <c r="M2641" s="17" t="s">
        <v>387</v>
      </c>
      <c r="N2641" s="17" t="s">
        <v>31</v>
      </c>
      <c r="O2641" s="17" t="s">
        <v>15</v>
      </c>
      <c r="P2641" s="17">
        <v>45373</v>
      </c>
      <c r="AC2641" s="17" t="s">
        <v>9895</v>
      </c>
      <c r="AD2641" s="17" t="s">
        <v>9896</v>
      </c>
      <c r="AF2641" s="17">
        <v>8</v>
      </c>
      <c r="AG2641" s="17">
        <v>2</v>
      </c>
      <c r="AM2641" s="17" t="s">
        <v>121</v>
      </c>
      <c r="AN2641" s="17" t="s">
        <v>15516</v>
      </c>
      <c r="AO2641" s="17">
        <v>3</v>
      </c>
      <c r="AP2641" s="17">
        <v>80</v>
      </c>
      <c r="AQ2641" s="17">
        <v>5</v>
      </c>
      <c r="AR2641" s="17" t="s">
        <v>9898</v>
      </c>
      <c r="AT2641" s="17" t="s">
        <v>15057</v>
      </c>
      <c r="CU2641" s="17" t="s">
        <v>3901</v>
      </c>
      <c r="DN2641" s="17">
        <f>COUNTIF(AU2641:DM2641, "X")</f>
        <v>1</v>
      </c>
    </row>
    <row r="2642" spans="1:118" s="17" customFormat="1">
      <c r="A2642" s="17" t="s">
        <v>8026</v>
      </c>
      <c r="B2642" s="17">
        <v>55</v>
      </c>
      <c r="C2642" s="17">
        <v>142403</v>
      </c>
      <c r="D2642" s="17" t="s">
        <v>4003</v>
      </c>
      <c r="E2642" s="17" t="s">
        <v>42</v>
      </c>
      <c r="F2642" s="17" t="s">
        <v>58</v>
      </c>
      <c r="H2642" s="309">
        <v>26711</v>
      </c>
      <c r="I2642" s="309">
        <v>39309</v>
      </c>
      <c r="J2642" s="17" t="s">
        <v>3888</v>
      </c>
      <c r="L2642" s="17" t="s">
        <v>8027</v>
      </c>
      <c r="N2642" s="17" t="s">
        <v>19</v>
      </c>
      <c r="O2642" s="17" t="s">
        <v>15</v>
      </c>
      <c r="P2642" s="17">
        <v>45356</v>
      </c>
      <c r="AC2642" s="17" t="s">
        <v>3890</v>
      </c>
      <c r="AD2642" s="17" t="s">
        <v>3891</v>
      </c>
      <c r="AF2642" s="17">
        <v>8</v>
      </c>
      <c r="AG2642" s="17">
        <v>2</v>
      </c>
      <c r="AM2642" s="17" t="s">
        <v>117</v>
      </c>
      <c r="AN2642" s="17" t="s">
        <v>7978</v>
      </c>
      <c r="AO2642" s="17">
        <v>3</v>
      </c>
      <c r="AP2642" s="17">
        <v>80</v>
      </c>
      <c r="AQ2642" s="17">
        <v>5</v>
      </c>
      <c r="AT2642" s="17" t="s">
        <v>7979</v>
      </c>
      <c r="DN2642" s="17">
        <f>COUNTIF(AU2642:DM2642, "X")</f>
        <v>0</v>
      </c>
    </row>
    <row r="2643" spans="1:118" s="17" customFormat="1">
      <c r="A2643" s="17" t="s">
        <v>17854</v>
      </c>
      <c r="B2643" s="17">
        <v>55</v>
      </c>
      <c r="C2643" s="17">
        <v>134860</v>
      </c>
      <c r="D2643" s="17" t="s">
        <v>9849</v>
      </c>
      <c r="E2643" s="17" t="s">
        <v>16634</v>
      </c>
      <c r="F2643" s="17" t="s">
        <v>30</v>
      </c>
      <c r="H2643" s="309">
        <v>31646</v>
      </c>
      <c r="I2643" s="309">
        <v>43708</v>
      </c>
      <c r="J2643" s="17" t="s">
        <v>3888</v>
      </c>
      <c r="L2643" s="17" t="s">
        <v>17855</v>
      </c>
      <c r="N2643" s="17" t="s">
        <v>14</v>
      </c>
      <c r="O2643" s="17" t="s">
        <v>15</v>
      </c>
      <c r="P2643" s="17">
        <v>45371</v>
      </c>
      <c r="AF2643" s="17">
        <v>15</v>
      </c>
      <c r="AG2643" s="17">
        <v>2</v>
      </c>
      <c r="AH2643" s="17" t="s">
        <v>11926</v>
      </c>
      <c r="AK2643" s="17" t="s">
        <v>17298</v>
      </c>
      <c r="AM2643" s="17" t="s">
        <v>71</v>
      </c>
      <c r="AN2643" s="17" t="s">
        <v>17760</v>
      </c>
      <c r="AO2643" s="17">
        <v>3</v>
      </c>
      <c r="AP2643" s="17">
        <v>80</v>
      </c>
      <c r="AQ2643" s="17">
        <v>5</v>
      </c>
      <c r="AR2643" s="17" t="s">
        <v>17300</v>
      </c>
      <c r="DN2643" s="17">
        <f>COUNTIF(AU2643:DM2643, "X")</f>
        <v>0</v>
      </c>
    </row>
    <row r="2644" spans="1:118" s="17" customFormat="1">
      <c r="A2644" s="17" t="s">
        <v>12896</v>
      </c>
      <c r="B2644" s="17">
        <v>55</v>
      </c>
      <c r="C2644" s="17">
        <v>142424</v>
      </c>
      <c r="D2644" s="17" t="s">
        <v>556</v>
      </c>
      <c r="E2644" s="17" t="s">
        <v>338</v>
      </c>
      <c r="F2644" s="17" t="s">
        <v>17</v>
      </c>
      <c r="H2644" s="309">
        <v>32458</v>
      </c>
      <c r="I2644" s="309">
        <v>39305</v>
      </c>
      <c r="J2644" s="17" t="s">
        <v>3888</v>
      </c>
      <c r="L2644" s="17" t="s">
        <v>12897</v>
      </c>
      <c r="N2644" s="17" t="s">
        <v>31</v>
      </c>
      <c r="O2644" s="17" t="s">
        <v>15</v>
      </c>
      <c r="P2644" s="17">
        <v>45373</v>
      </c>
      <c r="AC2644" s="17" t="s">
        <v>9895</v>
      </c>
      <c r="AD2644" s="17" t="s">
        <v>9896</v>
      </c>
      <c r="AF2644" s="17">
        <v>8</v>
      </c>
      <c r="AG2644" s="17">
        <v>2</v>
      </c>
      <c r="AM2644" s="17" t="s">
        <v>156</v>
      </c>
      <c r="AN2644" s="17" t="s">
        <v>12693</v>
      </c>
      <c r="AO2644" s="17">
        <v>3</v>
      </c>
      <c r="AP2644" s="17">
        <v>80</v>
      </c>
      <c r="AQ2644" s="17">
        <v>5</v>
      </c>
      <c r="AR2644" s="17" t="s">
        <v>9898</v>
      </c>
      <c r="AT2644" s="17" t="s">
        <v>11929</v>
      </c>
      <c r="DN2644" s="17">
        <f>COUNTIF(AU2644:DM2644, "X")</f>
        <v>0</v>
      </c>
    </row>
    <row r="2645" spans="1:118" s="17" customFormat="1">
      <c r="A2645" s="17" t="s">
        <v>8705</v>
      </c>
      <c r="B2645" s="17">
        <v>55</v>
      </c>
      <c r="C2645" s="17">
        <v>95075</v>
      </c>
      <c r="D2645" s="17" t="s">
        <v>8706</v>
      </c>
      <c r="E2645" s="17" t="s">
        <v>330</v>
      </c>
      <c r="F2645" s="17" t="s">
        <v>22</v>
      </c>
      <c r="H2645" s="309">
        <v>28594</v>
      </c>
      <c r="I2645" s="309">
        <v>39189</v>
      </c>
      <c r="J2645" s="17" t="s">
        <v>3888</v>
      </c>
      <c r="L2645" s="17" t="s">
        <v>8707</v>
      </c>
      <c r="N2645" s="17" t="s">
        <v>19</v>
      </c>
      <c r="O2645" s="17" t="s">
        <v>15</v>
      </c>
      <c r="P2645" s="17">
        <v>45356</v>
      </c>
      <c r="AC2645" s="17" t="s">
        <v>3890</v>
      </c>
      <c r="AD2645" s="17" t="s">
        <v>3891</v>
      </c>
      <c r="AF2645" s="17">
        <v>15</v>
      </c>
      <c r="AG2645" s="17">
        <v>2</v>
      </c>
      <c r="AM2645" s="17" t="s">
        <v>2608</v>
      </c>
      <c r="AN2645" s="17" t="s">
        <v>8704</v>
      </c>
      <c r="AO2645" s="17">
        <v>3</v>
      </c>
      <c r="AP2645" s="17">
        <v>80</v>
      </c>
      <c r="AQ2645" s="17">
        <v>5</v>
      </c>
      <c r="AT2645" s="17" t="s">
        <v>7979</v>
      </c>
      <c r="BS2645" s="17" t="s">
        <v>3901</v>
      </c>
      <c r="CH2645" s="17" t="s">
        <v>3901</v>
      </c>
      <c r="CU2645" s="17" t="s">
        <v>3901</v>
      </c>
      <c r="DN2645" s="17">
        <f>COUNTIF(AU2645:DM2645, "X")</f>
        <v>3</v>
      </c>
    </row>
    <row r="2646" spans="1:118" s="17" customFormat="1">
      <c r="A2646" s="17" t="s">
        <v>11932</v>
      </c>
      <c r="B2646" s="17">
        <v>55</v>
      </c>
      <c r="C2646" s="17">
        <v>142495</v>
      </c>
      <c r="D2646" s="17" t="s">
        <v>8297</v>
      </c>
      <c r="E2646" s="17" t="s">
        <v>610</v>
      </c>
      <c r="F2646" s="17" t="s">
        <v>110</v>
      </c>
      <c r="H2646" s="309">
        <v>28739</v>
      </c>
      <c r="I2646" s="309">
        <v>39321</v>
      </c>
      <c r="J2646" s="17" t="s">
        <v>3888</v>
      </c>
      <c r="L2646" s="17" t="s">
        <v>11933</v>
      </c>
      <c r="N2646" s="17" t="s">
        <v>31</v>
      </c>
      <c r="O2646" s="17" t="s">
        <v>15</v>
      </c>
      <c r="P2646" s="17">
        <v>45373</v>
      </c>
      <c r="Q2646" s="17">
        <v>1658</v>
      </c>
      <c r="AC2646" s="17" t="s">
        <v>9895</v>
      </c>
      <c r="AD2646" s="17" t="s">
        <v>9896</v>
      </c>
      <c r="AF2646" s="17">
        <v>8</v>
      </c>
      <c r="AG2646" s="17">
        <v>2</v>
      </c>
      <c r="AM2646" s="17" t="s">
        <v>227</v>
      </c>
      <c r="AN2646" s="17" t="s">
        <v>11928</v>
      </c>
      <c r="AO2646" s="17">
        <v>3</v>
      </c>
      <c r="AP2646" s="17">
        <v>80</v>
      </c>
      <c r="AQ2646" s="17">
        <v>5</v>
      </c>
      <c r="AR2646" s="17" t="s">
        <v>9898</v>
      </c>
      <c r="AT2646" s="17" t="s">
        <v>11929</v>
      </c>
      <c r="CU2646" s="17" t="s">
        <v>3901</v>
      </c>
      <c r="DN2646" s="17">
        <f>COUNTIF(AU2646:DM2646, "X")</f>
        <v>1</v>
      </c>
    </row>
    <row r="2647" spans="1:118" s="17" customFormat="1">
      <c r="A2647" s="17" t="s">
        <v>12888</v>
      </c>
      <c r="B2647" s="17">
        <v>55</v>
      </c>
      <c r="C2647" s="17">
        <v>142507</v>
      </c>
      <c r="D2647" s="17" t="s">
        <v>4112</v>
      </c>
      <c r="E2647" s="17" t="s">
        <v>12889</v>
      </c>
      <c r="F2647" s="17" t="s">
        <v>30</v>
      </c>
      <c r="H2647" s="309">
        <v>31601</v>
      </c>
      <c r="I2647" s="309">
        <v>41195</v>
      </c>
      <c r="J2647" s="17" t="s">
        <v>3888</v>
      </c>
      <c r="L2647" s="17" t="s">
        <v>12713</v>
      </c>
      <c r="M2647" s="17" t="s">
        <v>12714</v>
      </c>
      <c r="N2647" s="17" t="s">
        <v>31</v>
      </c>
      <c r="O2647" s="17" t="s">
        <v>15</v>
      </c>
      <c r="P2647" s="17">
        <v>45373</v>
      </c>
      <c r="AC2647" s="17" t="s">
        <v>9895</v>
      </c>
      <c r="AD2647" s="17" t="s">
        <v>9896</v>
      </c>
      <c r="AF2647" s="17">
        <v>15</v>
      </c>
      <c r="AG2647" s="17">
        <v>2</v>
      </c>
      <c r="AM2647" s="17" t="s">
        <v>156</v>
      </c>
      <c r="AN2647" s="17" t="s">
        <v>12693</v>
      </c>
      <c r="AO2647" s="17">
        <v>3</v>
      </c>
      <c r="AP2647" s="17">
        <v>80</v>
      </c>
      <c r="AQ2647" s="17">
        <v>5</v>
      </c>
      <c r="AR2647" s="17" t="s">
        <v>9898</v>
      </c>
      <c r="AT2647" s="17" t="s">
        <v>11929</v>
      </c>
      <c r="DN2647" s="17">
        <f>COUNTIF(AU2647:DM2647, "X")</f>
        <v>0</v>
      </c>
    </row>
    <row r="2648" spans="1:118" s="17" customFormat="1">
      <c r="A2648" s="523" t="s">
        <v>2269</v>
      </c>
      <c r="B2648" s="17">
        <v>55</v>
      </c>
      <c r="C2648" s="17">
        <v>142549</v>
      </c>
      <c r="D2648" s="17" t="s">
        <v>755</v>
      </c>
      <c r="E2648" s="17" t="s">
        <v>456</v>
      </c>
      <c r="F2648" s="17" t="s">
        <v>147</v>
      </c>
      <c r="H2648" s="309">
        <v>32589</v>
      </c>
      <c r="I2648" s="309">
        <v>39329</v>
      </c>
      <c r="J2648" s="17" t="s">
        <v>3888</v>
      </c>
      <c r="K2648" s="17" t="s">
        <v>21</v>
      </c>
      <c r="L2648" s="17" t="s">
        <v>756</v>
      </c>
      <c r="N2648" s="17" t="s">
        <v>31</v>
      </c>
      <c r="O2648" s="17" t="s">
        <v>15</v>
      </c>
      <c r="P2648" s="17">
        <v>45373</v>
      </c>
      <c r="AC2648" s="17" t="s">
        <v>9895</v>
      </c>
      <c r="AD2648" s="17" t="s">
        <v>9896</v>
      </c>
      <c r="AF2648" s="17">
        <v>15</v>
      </c>
      <c r="AG2648" s="17">
        <v>2</v>
      </c>
      <c r="AM2648" s="17" t="s">
        <v>62</v>
      </c>
      <c r="AN2648" s="17" t="s">
        <v>15056</v>
      </c>
      <c r="AO2648" s="17">
        <v>3</v>
      </c>
      <c r="AP2648" s="17">
        <v>80</v>
      </c>
      <c r="AQ2648" s="17">
        <v>5</v>
      </c>
      <c r="AR2648" s="17" t="s">
        <v>9898</v>
      </c>
      <c r="AT2648" s="17" t="s">
        <v>15057</v>
      </c>
      <c r="BQ2648" s="17" t="s">
        <v>21</v>
      </c>
      <c r="BS2648" s="17" t="s">
        <v>3901</v>
      </c>
      <c r="BU2648" s="17" t="s">
        <v>3901</v>
      </c>
      <c r="CF2648" s="17" t="s">
        <v>3901</v>
      </c>
      <c r="CG2648" s="17" t="s">
        <v>21</v>
      </c>
      <c r="CH2648" s="17" t="s">
        <v>3901</v>
      </c>
      <c r="CM2648" s="17" t="s">
        <v>21</v>
      </c>
      <c r="CN2648" s="17" t="s">
        <v>3901</v>
      </c>
      <c r="CO2648" s="17" t="s">
        <v>21</v>
      </c>
      <c r="CQ2648" s="17" t="s">
        <v>3901</v>
      </c>
      <c r="CR2648" s="17" t="s">
        <v>21</v>
      </c>
      <c r="CS2648" s="17" t="s">
        <v>3901</v>
      </c>
      <c r="CU2648" s="17" t="s">
        <v>3901</v>
      </c>
      <c r="CV2648" s="17" t="s">
        <v>21</v>
      </c>
      <c r="CX2648" s="17" t="s">
        <v>3901</v>
      </c>
      <c r="CY2648" s="17" t="s">
        <v>21</v>
      </c>
      <c r="DA2648" s="17" t="s">
        <v>3901</v>
      </c>
      <c r="DB2648" s="17" t="s">
        <v>21</v>
      </c>
      <c r="DD2648" s="17" t="s">
        <v>3901</v>
      </c>
      <c r="DE2648" s="17" t="s">
        <v>21</v>
      </c>
      <c r="DF2648" s="17" t="s">
        <v>3901</v>
      </c>
      <c r="DG2648" s="17" t="s">
        <v>21</v>
      </c>
      <c r="DJ2648" s="17" t="s">
        <v>3901</v>
      </c>
      <c r="DK2648" s="17" t="s">
        <v>21</v>
      </c>
      <c r="DN2648" s="17">
        <f>COUNTIF(AU2648:DM2648, "X")</f>
        <v>13</v>
      </c>
    </row>
    <row r="2649" spans="1:118" s="17" customFormat="1">
      <c r="A2649" s="17" t="s">
        <v>23194</v>
      </c>
      <c r="B2649" s="17">
        <v>55</v>
      </c>
      <c r="C2649" s="17">
        <v>142552</v>
      </c>
      <c r="D2649" s="17" t="s">
        <v>597</v>
      </c>
      <c r="E2649" s="17" t="s">
        <v>155</v>
      </c>
      <c r="F2649" s="17" t="s">
        <v>22</v>
      </c>
      <c r="H2649" s="309">
        <v>31662</v>
      </c>
      <c r="I2649" s="309">
        <v>39325</v>
      </c>
      <c r="J2649" s="17" t="s">
        <v>3888</v>
      </c>
      <c r="L2649" s="17" t="s">
        <v>23195</v>
      </c>
      <c r="N2649" s="17" t="s">
        <v>89</v>
      </c>
      <c r="O2649" s="17" t="s">
        <v>15</v>
      </c>
      <c r="P2649" s="17">
        <v>45339</v>
      </c>
      <c r="AF2649" s="17">
        <v>8</v>
      </c>
      <c r="AG2649" s="17">
        <v>2</v>
      </c>
      <c r="AI2649" s="17" t="s">
        <v>20542</v>
      </c>
      <c r="AM2649" s="17" t="s">
        <v>90</v>
      </c>
      <c r="AN2649" s="17" t="s">
        <v>23025</v>
      </c>
      <c r="AO2649" s="17">
        <v>3</v>
      </c>
      <c r="AP2649" s="17">
        <v>80</v>
      </c>
      <c r="AQ2649" s="17">
        <v>5</v>
      </c>
      <c r="AR2649" s="17" t="s">
        <v>22585</v>
      </c>
      <c r="DN2649" s="17">
        <f>COUNTIF(AU2649:DM2649, "X")</f>
        <v>0</v>
      </c>
    </row>
    <row r="2650" spans="1:118" s="17" customFormat="1">
      <c r="A2650" s="17" t="s">
        <v>3968</v>
      </c>
      <c r="B2650" s="17">
        <v>55</v>
      </c>
      <c r="C2650" s="17">
        <v>142557</v>
      </c>
      <c r="D2650" s="17" t="s">
        <v>484</v>
      </c>
      <c r="E2650" s="17" t="s">
        <v>3969</v>
      </c>
      <c r="F2650" s="17" t="s">
        <v>21</v>
      </c>
      <c r="H2650" s="309">
        <v>32735</v>
      </c>
      <c r="I2650" s="309">
        <v>39330</v>
      </c>
      <c r="J2650" s="17" t="s">
        <v>3888</v>
      </c>
      <c r="L2650" s="17" t="s">
        <v>3970</v>
      </c>
      <c r="N2650" s="17" t="s">
        <v>19</v>
      </c>
      <c r="O2650" s="17" t="s">
        <v>15</v>
      </c>
      <c r="P2650" s="17">
        <v>45356</v>
      </c>
      <c r="Q2650" s="17">
        <v>4019</v>
      </c>
      <c r="AC2650" s="17" t="s">
        <v>3890</v>
      </c>
      <c r="AD2650" s="17" t="s">
        <v>3891</v>
      </c>
      <c r="AF2650" s="17">
        <v>8</v>
      </c>
      <c r="AG2650" s="17">
        <v>2</v>
      </c>
      <c r="AM2650" s="17" t="s">
        <v>172</v>
      </c>
      <c r="AN2650" s="17" t="s">
        <v>3892</v>
      </c>
      <c r="AO2650" s="17">
        <v>3</v>
      </c>
      <c r="AP2650" s="17">
        <v>80</v>
      </c>
      <c r="AQ2650" s="17">
        <v>5</v>
      </c>
      <c r="AT2650" s="17" t="s">
        <v>3893</v>
      </c>
      <c r="DN2650" s="17">
        <f>COUNTIF(AU2650:DM2650, "X")</f>
        <v>0</v>
      </c>
    </row>
    <row r="2651" spans="1:118" s="17" customFormat="1">
      <c r="A2651" s="17" t="s">
        <v>6127</v>
      </c>
      <c r="B2651" s="17">
        <v>55</v>
      </c>
      <c r="C2651" s="17">
        <v>142582</v>
      </c>
      <c r="D2651" s="17" t="s">
        <v>99</v>
      </c>
      <c r="E2651" s="17" t="s">
        <v>164</v>
      </c>
      <c r="F2651" s="17" t="s">
        <v>374</v>
      </c>
      <c r="H2651" s="309">
        <v>32349</v>
      </c>
      <c r="I2651" s="309">
        <v>39325</v>
      </c>
      <c r="J2651" s="17" t="s">
        <v>3888</v>
      </c>
      <c r="L2651" s="17" t="s">
        <v>5970</v>
      </c>
      <c r="M2651" s="17" t="s">
        <v>6128</v>
      </c>
      <c r="N2651" s="17" t="s">
        <v>19</v>
      </c>
      <c r="O2651" s="17" t="s">
        <v>15</v>
      </c>
      <c r="P2651" s="17">
        <v>45356</v>
      </c>
      <c r="Q2651" s="17">
        <v>2647</v>
      </c>
      <c r="AC2651" s="17" t="s">
        <v>3890</v>
      </c>
      <c r="AD2651" s="17" t="s">
        <v>3891</v>
      </c>
      <c r="AF2651" s="17">
        <v>8</v>
      </c>
      <c r="AG2651" s="17">
        <v>2</v>
      </c>
      <c r="AM2651" s="17" t="s">
        <v>2604</v>
      </c>
      <c r="AN2651" s="17" t="s">
        <v>5966</v>
      </c>
      <c r="AO2651" s="17">
        <v>3</v>
      </c>
      <c r="AP2651" s="17">
        <v>80</v>
      </c>
      <c r="AQ2651" s="17">
        <v>5</v>
      </c>
      <c r="AT2651" s="17" t="s">
        <v>5516</v>
      </c>
      <c r="BS2651" s="17" t="s">
        <v>3901</v>
      </c>
      <c r="CR2651" s="17" t="s">
        <v>30</v>
      </c>
      <c r="DN2651" s="17">
        <f>COUNTIF(AU2651:DM2651, "X")</f>
        <v>1</v>
      </c>
    </row>
    <row r="2652" spans="1:118" s="17" customFormat="1">
      <c r="A2652" s="17" t="s">
        <v>9148</v>
      </c>
      <c r="B2652" s="17">
        <v>55</v>
      </c>
      <c r="C2652" s="17">
        <v>142589</v>
      </c>
      <c r="D2652" s="17" t="s">
        <v>908</v>
      </c>
      <c r="E2652" s="17" t="s">
        <v>580</v>
      </c>
      <c r="F2652" s="17" t="s">
        <v>550</v>
      </c>
      <c r="H2652" s="309">
        <v>32274</v>
      </c>
      <c r="I2652" s="309">
        <v>39270</v>
      </c>
      <c r="J2652" s="17" t="s">
        <v>3888</v>
      </c>
      <c r="L2652" s="17" t="s">
        <v>9149</v>
      </c>
      <c r="N2652" s="17" t="s">
        <v>19</v>
      </c>
      <c r="O2652" s="17" t="s">
        <v>15</v>
      </c>
      <c r="P2652" s="17">
        <v>45356</v>
      </c>
      <c r="Q2652" s="17">
        <v>4209</v>
      </c>
      <c r="AC2652" s="17" t="s">
        <v>3890</v>
      </c>
      <c r="AD2652" s="17" t="s">
        <v>3891</v>
      </c>
      <c r="AF2652" s="17">
        <v>8</v>
      </c>
      <c r="AG2652" s="17">
        <v>2</v>
      </c>
      <c r="AM2652" s="17" t="s">
        <v>29</v>
      </c>
      <c r="AN2652" s="17" t="s">
        <v>9081</v>
      </c>
      <c r="AO2652" s="17">
        <v>3</v>
      </c>
      <c r="AP2652" s="17">
        <v>80</v>
      </c>
      <c r="AQ2652" s="17">
        <v>5</v>
      </c>
      <c r="AT2652" s="17" t="s">
        <v>9082</v>
      </c>
      <c r="DN2652" s="17">
        <f>COUNTIF(AU2652:DM2652, "X")</f>
        <v>0</v>
      </c>
    </row>
    <row r="2653" spans="1:118" s="17" customFormat="1">
      <c r="A2653" s="17" t="s">
        <v>7600</v>
      </c>
      <c r="B2653" s="17">
        <v>55</v>
      </c>
      <c r="C2653" s="17">
        <v>142600</v>
      </c>
      <c r="D2653" s="17" t="s">
        <v>7601</v>
      </c>
      <c r="E2653" s="17" t="s">
        <v>77</v>
      </c>
      <c r="F2653" s="17" t="s">
        <v>30</v>
      </c>
      <c r="H2653" s="309">
        <v>30411</v>
      </c>
      <c r="I2653" s="309">
        <v>39253</v>
      </c>
      <c r="J2653" s="17" t="s">
        <v>3888</v>
      </c>
      <c r="L2653" s="17" t="s">
        <v>7602</v>
      </c>
      <c r="N2653" s="17" t="s">
        <v>19</v>
      </c>
      <c r="O2653" s="17" t="s">
        <v>15</v>
      </c>
      <c r="P2653" s="17">
        <v>45356</v>
      </c>
      <c r="AC2653" s="17" t="s">
        <v>3890</v>
      </c>
      <c r="AD2653" s="17" t="s">
        <v>3891</v>
      </c>
      <c r="AF2653" s="17">
        <v>15</v>
      </c>
      <c r="AG2653" s="17">
        <v>2</v>
      </c>
      <c r="AM2653" s="17" t="s">
        <v>2606</v>
      </c>
      <c r="AN2653" s="17" t="s">
        <v>7570</v>
      </c>
      <c r="AO2653" s="17">
        <v>3</v>
      </c>
      <c r="AP2653" s="17">
        <v>80</v>
      </c>
      <c r="AQ2653" s="17">
        <v>5</v>
      </c>
      <c r="AT2653" s="17" t="s">
        <v>6589</v>
      </c>
      <c r="BQ2653" s="17" t="s">
        <v>21</v>
      </c>
      <c r="BS2653" s="17" t="s">
        <v>3901</v>
      </c>
      <c r="CN2653" s="17" t="s">
        <v>3901</v>
      </c>
      <c r="CQ2653" s="17" t="s">
        <v>3901</v>
      </c>
      <c r="CR2653" s="17" t="s">
        <v>21</v>
      </c>
      <c r="CU2653" s="17" t="s">
        <v>3901</v>
      </c>
      <c r="DA2653" s="17" t="s">
        <v>3901</v>
      </c>
      <c r="DN2653" s="17">
        <f>COUNTIF(AU2653:DM2653, "X")</f>
        <v>5</v>
      </c>
    </row>
    <row r="2654" spans="1:118" s="17" customFormat="1">
      <c r="A2654" s="17" t="s">
        <v>6513</v>
      </c>
      <c r="B2654" s="17">
        <v>55</v>
      </c>
      <c r="C2654" s="17">
        <v>142604</v>
      </c>
      <c r="D2654" s="17" t="s">
        <v>6514</v>
      </c>
      <c r="E2654" s="17" t="s">
        <v>143</v>
      </c>
      <c r="F2654" s="17" t="s">
        <v>22</v>
      </c>
      <c r="H2654" s="309">
        <v>32497</v>
      </c>
      <c r="I2654" s="309">
        <v>39305</v>
      </c>
      <c r="J2654" s="17" t="s">
        <v>3888</v>
      </c>
      <c r="L2654" s="17" t="s">
        <v>6515</v>
      </c>
      <c r="N2654" s="17" t="s">
        <v>19</v>
      </c>
      <c r="O2654" s="17" t="s">
        <v>15</v>
      </c>
      <c r="P2654" s="17">
        <v>45356</v>
      </c>
      <c r="Q2654" s="17">
        <v>2730</v>
      </c>
      <c r="AC2654" s="17" t="s">
        <v>3890</v>
      </c>
      <c r="AD2654" s="17" t="s">
        <v>3891</v>
      </c>
      <c r="AF2654" s="17">
        <v>8</v>
      </c>
      <c r="AG2654" s="17">
        <v>2</v>
      </c>
      <c r="AM2654" s="17" t="s">
        <v>232</v>
      </c>
      <c r="AN2654" s="17" t="s">
        <v>6280</v>
      </c>
      <c r="AO2654" s="17">
        <v>3</v>
      </c>
      <c r="AP2654" s="17">
        <v>80</v>
      </c>
      <c r="AQ2654" s="17">
        <v>5</v>
      </c>
      <c r="AT2654" s="17" t="s">
        <v>5516</v>
      </c>
      <c r="BS2654" s="17" t="s">
        <v>3901</v>
      </c>
      <c r="CH2654" s="17" t="s">
        <v>3901</v>
      </c>
      <c r="DN2654" s="17">
        <f>COUNTIF(AU2654:DM2654, "X")</f>
        <v>2</v>
      </c>
    </row>
    <row r="2655" spans="1:118" s="17" customFormat="1">
      <c r="A2655" s="17" t="s">
        <v>9587</v>
      </c>
      <c r="B2655" s="17">
        <v>55</v>
      </c>
      <c r="C2655" s="17">
        <v>142605</v>
      </c>
      <c r="D2655" s="17" t="s">
        <v>234</v>
      </c>
      <c r="E2655" s="17" t="s">
        <v>9588</v>
      </c>
      <c r="F2655" s="17" t="s">
        <v>30</v>
      </c>
      <c r="H2655" s="309">
        <v>32186</v>
      </c>
      <c r="I2655" s="309">
        <v>39303</v>
      </c>
      <c r="J2655" s="17" t="s">
        <v>3888</v>
      </c>
      <c r="L2655" s="17" t="s">
        <v>9589</v>
      </c>
      <c r="N2655" s="17" t="s">
        <v>19</v>
      </c>
      <c r="O2655" s="17" t="s">
        <v>15</v>
      </c>
      <c r="P2655" s="17">
        <v>45356</v>
      </c>
      <c r="Q2655" s="17">
        <v>4313</v>
      </c>
      <c r="AC2655" s="17" t="s">
        <v>3890</v>
      </c>
      <c r="AD2655" s="17" t="s">
        <v>3891</v>
      </c>
      <c r="AF2655" s="17">
        <v>8</v>
      </c>
      <c r="AG2655" s="17">
        <v>2</v>
      </c>
      <c r="AM2655" s="17" t="s">
        <v>311</v>
      </c>
      <c r="AN2655" s="17" t="s">
        <v>9449</v>
      </c>
      <c r="AO2655" s="17">
        <v>3</v>
      </c>
      <c r="AP2655" s="17">
        <v>80</v>
      </c>
      <c r="AQ2655" s="17">
        <v>5</v>
      </c>
      <c r="AT2655" s="17" t="s">
        <v>9082</v>
      </c>
      <c r="DN2655" s="17">
        <f>COUNTIF(AU2655:DM2655, "X")</f>
        <v>0</v>
      </c>
    </row>
    <row r="2656" spans="1:118" s="17" customFormat="1">
      <c r="A2656" s="17" t="s">
        <v>21143</v>
      </c>
      <c r="B2656" s="17">
        <v>55</v>
      </c>
      <c r="C2656" s="17">
        <v>142606</v>
      </c>
      <c r="D2656" s="17" t="s">
        <v>7862</v>
      </c>
      <c r="E2656" s="17" t="s">
        <v>278</v>
      </c>
      <c r="F2656" s="17" t="s">
        <v>110</v>
      </c>
      <c r="H2656" s="309">
        <v>32412</v>
      </c>
      <c r="I2656" s="309">
        <v>44015</v>
      </c>
      <c r="J2656" s="17" t="s">
        <v>3888</v>
      </c>
      <c r="L2656" s="17" t="s">
        <v>21144</v>
      </c>
      <c r="N2656" s="17" t="s">
        <v>80</v>
      </c>
      <c r="O2656" s="17" t="s">
        <v>15</v>
      </c>
      <c r="P2656" s="17">
        <v>45308</v>
      </c>
      <c r="AF2656" s="17">
        <v>15</v>
      </c>
      <c r="AG2656" s="17">
        <v>2</v>
      </c>
      <c r="AI2656" s="17" t="s">
        <v>20851</v>
      </c>
      <c r="AM2656" s="17" t="s">
        <v>81</v>
      </c>
      <c r="AN2656" s="17" t="s">
        <v>21035</v>
      </c>
      <c r="AO2656" s="17">
        <v>3</v>
      </c>
      <c r="AP2656" s="17">
        <v>80</v>
      </c>
      <c r="AQ2656" s="17">
        <v>5</v>
      </c>
      <c r="AR2656" s="17" t="s">
        <v>20671</v>
      </c>
      <c r="AS2656" s="17" t="s">
        <v>21036</v>
      </c>
      <c r="DN2656" s="17">
        <f>COUNTIF(AU2656:DM2656, "X")</f>
        <v>0</v>
      </c>
    </row>
    <row r="2657" spans="1:118" s="17" customFormat="1">
      <c r="A2657" s="17" t="s">
        <v>7589</v>
      </c>
      <c r="B2657" s="17">
        <v>55</v>
      </c>
      <c r="C2657" s="17">
        <v>142611</v>
      </c>
      <c r="D2657" s="17" t="s">
        <v>7590</v>
      </c>
      <c r="E2657" s="17" t="s">
        <v>5242</v>
      </c>
      <c r="F2657" s="17" t="s">
        <v>6269</v>
      </c>
      <c r="H2657" s="309">
        <v>32711</v>
      </c>
      <c r="I2657" s="309">
        <v>42454</v>
      </c>
      <c r="J2657" s="17" t="s">
        <v>3888</v>
      </c>
      <c r="L2657" s="17" t="s">
        <v>7591</v>
      </c>
      <c r="N2657" s="17" t="s">
        <v>19</v>
      </c>
      <c r="O2657" s="17" t="s">
        <v>15</v>
      </c>
      <c r="P2657" s="17">
        <v>45356</v>
      </c>
      <c r="Q2657" s="17">
        <v>3208</v>
      </c>
      <c r="AC2657" s="17" t="s">
        <v>3890</v>
      </c>
      <c r="AD2657" s="17" t="s">
        <v>3891</v>
      </c>
      <c r="AF2657" s="17">
        <v>15</v>
      </c>
      <c r="AG2657" s="17">
        <v>2</v>
      </c>
      <c r="AM2657" s="17" t="s">
        <v>2606</v>
      </c>
      <c r="AN2657" s="17" t="s">
        <v>7570</v>
      </c>
      <c r="AO2657" s="17">
        <v>3</v>
      </c>
      <c r="AP2657" s="17">
        <v>80</v>
      </c>
      <c r="AQ2657" s="17">
        <v>5</v>
      </c>
      <c r="AT2657" s="17" t="s">
        <v>6589</v>
      </c>
      <c r="DN2657" s="17">
        <f>COUNTIF(AU2657:DM2657, "X")</f>
        <v>0</v>
      </c>
    </row>
    <row r="2658" spans="1:118" s="17" customFormat="1">
      <c r="A2658" s="17" t="s">
        <v>17489</v>
      </c>
      <c r="B2658" s="17">
        <v>55</v>
      </c>
      <c r="C2658" s="17">
        <v>142624</v>
      </c>
      <c r="D2658" s="17" t="s">
        <v>298</v>
      </c>
      <c r="E2658" s="17" t="s">
        <v>277</v>
      </c>
      <c r="F2658" s="17" t="s">
        <v>65</v>
      </c>
      <c r="H2658" s="309">
        <v>24464</v>
      </c>
      <c r="I2658" s="309">
        <v>39336</v>
      </c>
      <c r="J2658" s="17" t="s">
        <v>3888</v>
      </c>
      <c r="L2658" s="17" t="s">
        <v>17490</v>
      </c>
      <c r="N2658" s="17" t="s">
        <v>14</v>
      </c>
      <c r="O2658" s="17" t="s">
        <v>15</v>
      </c>
      <c r="P2658" s="17">
        <v>45371</v>
      </c>
      <c r="AF2658" s="17">
        <v>8</v>
      </c>
      <c r="AG2658" s="17">
        <v>2</v>
      </c>
      <c r="AH2658" s="17" t="s">
        <v>11926</v>
      </c>
      <c r="AK2658" s="17" t="s">
        <v>17298</v>
      </c>
      <c r="AM2658" s="17" t="s">
        <v>88</v>
      </c>
      <c r="AN2658" s="17" t="s">
        <v>17299</v>
      </c>
      <c r="AO2658" s="17">
        <v>3</v>
      </c>
      <c r="AP2658" s="17">
        <v>80</v>
      </c>
      <c r="AQ2658" s="17">
        <v>5</v>
      </c>
      <c r="AR2658" s="17" t="s">
        <v>17300</v>
      </c>
      <c r="BQ2658" s="17" t="s">
        <v>21</v>
      </c>
      <c r="BS2658" s="17" t="s">
        <v>3901</v>
      </c>
      <c r="BY2658" s="17" t="s">
        <v>3901</v>
      </c>
      <c r="CC2658" s="17" t="s">
        <v>3901</v>
      </c>
      <c r="CF2658" s="17" t="s">
        <v>3901</v>
      </c>
      <c r="CH2658" s="17" t="s">
        <v>3901</v>
      </c>
      <c r="CM2658" s="17" t="s">
        <v>21</v>
      </c>
      <c r="CN2658" s="17" t="s">
        <v>3901</v>
      </c>
      <c r="CO2658" s="17" t="s">
        <v>3901</v>
      </c>
      <c r="CQ2658" s="17" t="s">
        <v>3901</v>
      </c>
      <c r="CU2658" s="17" t="s">
        <v>3901</v>
      </c>
      <c r="DN2658" s="17">
        <f>COUNTIF(AU2658:DM2658, "X")</f>
        <v>9</v>
      </c>
    </row>
    <row r="2659" spans="1:118" s="17" customFormat="1">
      <c r="A2659" s="17" t="s">
        <v>13603</v>
      </c>
      <c r="B2659" s="17">
        <v>55</v>
      </c>
      <c r="C2659" s="17">
        <v>142635</v>
      </c>
      <c r="D2659" s="17" t="s">
        <v>5568</v>
      </c>
      <c r="E2659" s="17" t="s">
        <v>9506</v>
      </c>
      <c r="F2659" s="17" t="s">
        <v>125</v>
      </c>
      <c r="H2659" s="309">
        <v>31932</v>
      </c>
      <c r="I2659" s="309">
        <v>39330</v>
      </c>
      <c r="J2659" s="17" t="s">
        <v>3888</v>
      </c>
      <c r="L2659" s="17" t="s">
        <v>13604</v>
      </c>
      <c r="N2659" s="17" t="s">
        <v>31</v>
      </c>
      <c r="O2659" s="17" t="s">
        <v>15</v>
      </c>
      <c r="P2659" s="17">
        <v>45373</v>
      </c>
      <c r="AC2659" s="17" t="s">
        <v>9895</v>
      </c>
      <c r="AD2659" s="17" t="s">
        <v>9896</v>
      </c>
      <c r="AF2659" s="17">
        <v>8</v>
      </c>
      <c r="AG2659" s="17">
        <v>2</v>
      </c>
      <c r="AM2659" s="17" t="s">
        <v>240</v>
      </c>
      <c r="AN2659" s="17" t="s">
        <v>13567</v>
      </c>
      <c r="AO2659" s="17">
        <v>3</v>
      </c>
      <c r="AP2659" s="17">
        <v>80</v>
      </c>
      <c r="AQ2659" s="17">
        <v>5</v>
      </c>
      <c r="AR2659" s="17" t="s">
        <v>9898</v>
      </c>
      <c r="AT2659" s="17" t="s">
        <v>12990</v>
      </c>
      <c r="BQ2659" s="17" t="s">
        <v>30</v>
      </c>
      <c r="BS2659" s="17" t="s">
        <v>3901</v>
      </c>
      <c r="CH2659" s="17" t="s">
        <v>3901</v>
      </c>
      <c r="CR2659" s="17" t="s">
        <v>21</v>
      </c>
      <c r="CU2659" s="17" t="s">
        <v>3901</v>
      </c>
      <c r="DN2659" s="17">
        <f>COUNTIF(AU2659:DM2659, "X")</f>
        <v>3</v>
      </c>
    </row>
    <row r="2660" spans="1:118" s="17" customFormat="1">
      <c r="A2660" s="17" t="s">
        <v>18244</v>
      </c>
      <c r="B2660" s="17">
        <v>55</v>
      </c>
      <c r="C2660" s="17">
        <v>142657</v>
      </c>
      <c r="D2660" s="17" t="s">
        <v>474</v>
      </c>
      <c r="E2660" s="17" t="s">
        <v>396</v>
      </c>
      <c r="F2660" s="17" t="s">
        <v>52</v>
      </c>
      <c r="H2660" s="309">
        <v>32692</v>
      </c>
      <c r="I2660" s="309">
        <v>39339</v>
      </c>
      <c r="J2660" s="17" t="s">
        <v>3888</v>
      </c>
      <c r="L2660" s="17" t="s">
        <v>18245</v>
      </c>
      <c r="N2660" s="17" t="s">
        <v>31</v>
      </c>
      <c r="O2660" s="17" t="s">
        <v>15</v>
      </c>
      <c r="P2660" s="17">
        <v>45373</v>
      </c>
      <c r="AD2660" s="17" t="s">
        <v>9896</v>
      </c>
      <c r="AF2660" s="17">
        <v>8</v>
      </c>
      <c r="AG2660" s="17">
        <v>2</v>
      </c>
      <c r="AM2660" s="17" t="s">
        <v>32</v>
      </c>
      <c r="AN2660" s="17" t="s">
        <v>18168</v>
      </c>
      <c r="AO2660" s="17">
        <v>3</v>
      </c>
      <c r="AP2660" s="17">
        <v>80</v>
      </c>
      <c r="AQ2660" s="17">
        <v>5</v>
      </c>
      <c r="AR2660" s="17" t="s">
        <v>9898</v>
      </c>
      <c r="BQ2660" s="17" t="s">
        <v>30</v>
      </c>
      <c r="CH2660" s="17" t="s">
        <v>3901</v>
      </c>
      <c r="DN2660" s="17">
        <f>COUNTIF(AU2660:DM2660, "X")</f>
        <v>1</v>
      </c>
    </row>
    <row r="2661" spans="1:118" s="17" customFormat="1">
      <c r="A2661" s="17" t="s">
        <v>16131</v>
      </c>
      <c r="B2661" s="17">
        <v>55</v>
      </c>
      <c r="C2661" s="17">
        <v>142660</v>
      </c>
      <c r="D2661" s="17" t="s">
        <v>16132</v>
      </c>
      <c r="E2661" s="17" t="s">
        <v>143</v>
      </c>
      <c r="F2661" s="17" t="s">
        <v>21</v>
      </c>
      <c r="H2661" s="309">
        <v>32782</v>
      </c>
      <c r="I2661" s="309">
        <v>39339</v>
      </c>
      <c r="J2661" s="17" t="s">
        <v>3888</v>
      </c>
      <c r="L2661" s="17" t="s">
        <v>579</v>
      </c>
      <c r="M2661" s="17" t="s">
        <v>346</v>
      </c>
      <c r="N2661" s="17" t="s">
        <v>31</v>
      </c>
      <c r="O2661" s="17" t="s">
        <v>15</v>
      </c>
      <c r="P2661" s="17">
        <v>45373</v>
      </c>
      <c r="AC2661" s="17" t="s">
        <v>9895</v>
      </c>
      <c r="AD2661" s="17" t="s">
        <v>9896</v>
      </c>
      <c r="AF2661" s="17">
        <v>15</v>
      </c>
      <c r="AG2661" s="17">
        <v>2</v>
      </c>
      <c r="AM2661" s="17" t="s">
        <v>37</v>
      </c>
      <c r="AN2661" s="17" t="s">
        <v>16071</v>
      </c>
      <c r="AO2661" s="17">
        <v>3</v>
      </c>
      <c r="AP2661" s="17">
        <v>80</v>
      </c>
      <c r="AQ2661" s="17">
        <v>5</v>
      </c>
      <c r="AR2661" s="17" t="s">
        <v>9898</v>
      </c>
      <c r="AT2661" s="17" t="s">
        <v>16072</v>
      </c>
      <c r="BS2661" s="17" t="s">
        <v>3901</v>
      </c>
      <c r="CU2661" s="17" t="s">
        <v>3901</v>
      </c>
      <c r="DN2661" s="17">
        <f>COUNTIF(AU2661:DM2661, "X")</f>
        <v>2</v>
      </c>
    </row>
    <row r="2662" spans="1:118" s="17" customFormat="1">
      <c r="A2662" s="17" t="s">
        <v>16369</v>
      </c>
      <c r="B2662" s="17">
        <v>55</v>
      </c>
      <c r="C2662" s="17">
        <v>142667</v>
      </c>
      <c r="D2662" s="17" t="s">
        <v>16370</v>
      </c>
      <c r="E2662" s="17" t="s">
        <v>4069</v>
      </c>
      <c r="F2662" s="17" t="s">
        <v>30</v>
      </c>
      <c r="H2662" s="309">
        <v>32741</v>
      </c>
      <c r="I2662" s="309">
        <v>39335</v>
      </c>
      <c r="J2662" s="17" t="s">
        <v>3888</v>
      </c>
      <c r="L2662" s="17" t="s">
        <v>16371</v>
      </c>
      <c r="N2662" s="17" t="s">
        <v>31</v>
      </c>
      <c r="O2662" s="17" t="s">
        <v>15</v>
      </c>
      <c r="P2662" s="17">
        <v>45373</v>
      </c>
      <c r="Q2662" s="17">
        <v>2745</v>
      </c>
      <c r="AC2662" s="17" t="s">
        <v>9895</v>
      </c>
      <c r="AD2662" s="17" t="s">
        <v>9896</v>
      </c>
      <c r="AF2662" s="17">
        <v>15</v>
      </c>
      <c r="AG2662" s="17">
        <v>2</v>
      </c>
      <c r="AM2662" s="17" t="s">
        <v>41</v>
      </c>
      <c r="AN2662" s="17" t="s">
        <v>16339</v>
      </c>
      <c r="AO2662" s="17">
        <v>3</v>
      </c>
      <c r="AP2662" s="17">
        <v>80</v>
      </c>
      <c r="AQ2662" s="17">
        <v>5</v>
      </c>
      <c r="AR2662" s="17" t="s">
        <v>9898</v>
      </c>
      <c r="AT2662" s="17" t="s">
        <v>16072</v>
      </c>
      <c r="DN2662" s="17">
        <f>COUNTIF(AU2662:DM2662, "X")</f>
        <v>0</v>
      </c>
    </row>
    <row r="2663" spans="1:118" s="17" customFormat="1">
      <c r="A2663" s="17" t="s">
        <v>14532</v>
      </c>
      <c r="B2663" s="17">
        <v>55</v>
      </c>
      <c r="C2663" s="17">
        <v>142683</v>
      </c>
      <c r="D2663" s="17" t="s">
        <v>14533</v>
      </c>
      <c r="E2663" s="17" t="s">
        <v>122</v>
      </c>
      <c r="F2663" s="17" t="s">
        <v>99</v>
      </c>
      <c r="H2663" s="309">
        <v>32725</v>
      </c>
      <c r="I2663" s="309">
        <v>39339</v>
      </c>
      <c r="J2663" s="17" t="s">
        <v>3888</v>
      </c>
      <c r="L2663" s="17" t="s">
        <v>14534</v>
      </c>
      <c r="N2663" s="17" t="s">
        <v>31</v>
      </c>
      <c r="O2663" s="17" t="s">
        <v>15</v>
      </c>
      <c r="P2663" s="17">
        <v>45373</v>
      </c>
      <c r="Q2663" s="17">
        <v>4167</v>
      </c>
      <c r="AC2663" s="17" t="s">
        <v>9895</v>
      </c>
      <c r="AD2663" s="17" t="s">
        <v>9896</v>
      </c>
      <c r="AF2663" s="17">
        <v>8</v>
      </c>
      <c r="AG2663" s="17">
        <v>2</v>
      </c>
      <c r="AM2663" s="17" t="s">
        <v>108</v>
      </c>
      <c r="AN2663" s="17" t="s">
        <v>14364</v>
      </c>
      <c r="AO2663" s="17">
        <v>3</v>
      </c>
      <c r="AP2663" s="17">
        <v>80</v>
      </c>
      <c r="AQ2663" s="17">
        <v>5</v>
      </c>
      <c r="AR2663" s="17" t="s">
        <v>9898</v>
      </c>
      <c r="AT2663" s="17" t="s">
        <v>14152</v>
      </c>
      <c r="DN2663" s="17">
        <f>COUNTIF(AU2663:DM2663, "X")</f>
        <v>0</v>
      </c>
    </row>
    <row r="2664" spans="1:118" s="17" customFormat="1">
      <c r="A2664" s="17" t="s">
        <v>26123</v>
      </c>
      <c r="B2664" s="17">
        <v>55</v>
      </c>
      <c r="C2664" s="17">
        <v>142762</v>
      </c>
      <c r="D2664" s="17" t="s">
        <v>5323</v>
      </c>
      <c r="E2664" s="17" t="s">
        <v>442</v>
      </c>
      <c r="F2664" s="17" t="s">
        <v>456</v>
      </c>
      <c r="H2664" s="309">
        <v>32780</v>
      </c>
      <c r="I2664" s="309">
        <v>39344</v>
      </c>
      <c r="J2664" s="17" t="s">
        <v>3888</v>
      </c>
      <c r="L2664" s="17" t="s">
        <v>26124</v>
      </c>
      <c r="N2664" s="17" t="s">
        <v>19</v>
      </c>
      <c r="O2664" s="17" t="s">
        <v>15</v>
      </c>
      <c r="P2664" s="17">
        <v>45356</v>
      </c>
      <c r="AD2664" s="17" t="s">
        <v>3891</v>
      </c>
      <c r="AF2664" s="17">
        <v>8</v>
      </c>
      <c r="AG2664" s="17">
        <v>2</v>
      </c>
      <c r="AM2664" s="17" t="s">
        <v>20</v>
      </c>
      <c r="AN2664" s="17" t="s">
        <v>26023</v>
      </c>
      <c r="AO2664" s="17">
        <v>3</v>
      </c>
      <c r="AP2664" s="17">
        <v>80</v>
      </c>
      <c r="AQ2664" s="17">
        <v>5</v>
      </c>
      <c r="AR2664" s="17" t="s">
        <v>22150</v>
      </c>
      <c r="BN2664" s="17" t="s">
        <v>3901</v>
      </c>
      <c r="BQ2664" s="17" t="s">
        <v>21</v>
      </c>
      <c r="BS2664" s="17" t="s">
        <v>3901</v>
      </c>
      <c r="CH2664" s="17" t="s">
        <v>3901</v>
      </c>
      <c r="DN2664" s="17">
        <f>COUNTIF(AU2664:DM2664, "X")</f>
        <v>3</v>
      </c>
    </row>
    <row r="2665" spans="1:118" s="17" customFormat="1">
      <c r="A2665" s="17" t="s">
        <v>9701</v>
      </c>
      <c r="B2665" s="17">
        <v>55</v>
      </c>
      <c r="C2665" s="17">
        <v>142769</v>
      </c>
      <c r="D2665" s="17" t="s">
        <v>6975</v>
      </c>
      <c r="E2665" s="17" t="s">
        <v>252</v>
      </c>
      <c r="F2665" s="17" t="s">
        <v>30</v>
      </c>
      <c r="H2665" s="309">
        <v>32714</v>
      </c>
      <c r="I2665" s="309">
        <v>39345</v>
      </c>
      <c r="J2665" s="17" t="s">
        <v>3888</v>
      </c>
      <c r="L2665" s="17" t="s">
        <v>9702</v>
      </c>
      <c r="N2665" s="17" t="s">
        <v>19</v>
      </c>
      <c r="O2665" s="17" t="s">
        <v>15</v>
      </c>
      <c r="P2665" s="17">
        <v>45356</v>
      </c>
      <c r="AC2665" s="17" t="s">
        <v>3890</v>
      </c>
      <c r="AD2665" s="17" t="s">
        <v>3891</v>
      </c>
      <c r="AF2665" s="17">
        <v>8</v>
      </c>
      <c r="AG2665" s="17">
        <v>2</v>
      </c>
      <c r="AM2665" s="17" t="s">
        <v>218</v>
      </c>
      <c r="AN2665" s="17" t="s">
        <v>9598</v>
      </c>
      <c r="AO2665" s="17">
        <v>3</v>
      </c>
      <c r="AP2665" s="17">
        <v>80</v>
      </c>
      <c r="AQ2665" s="17">
        <v>5</v>
      </c>
      <c r="AT2665" s="17" t="s">
        <v>9082</v>
      </c>
      <c r="BN2665" s="17" t="s">
        <v>3901</v>
      </c>
      <c r="BQ2665" s="17" t="s">
        <v>30</v>
      </c>
      <c r="BS2665" s="17" t="s">
        <v>3901</v>
      </c>
      <c r="CQ2665" s="17" t="s">
        <v>3901</v>
      </c>
      <c r="CR2665" s="17" t="s">
        <v>21</v>
      </c>
      <c r="CU2665" s="17" t="s">
        <v>3901</v>
      </c>
      <c r="DN2665" s="17">
        <f>COUNTIF(AU2665:DM2665, "X")</f>
        <v>4</v>
      </c>
    </row>
    <row r="2666" spans="1:118" s="17" customFormat="1">
      <c r="A2666" s="17" t="s">
        <v>15125</v>
      </c>
      <c r="B2666" s="17">
        <v>55</v>
      </c>
      <c r="C2666" s="17">
        <v>142792</v>
      </c>
      <c r="D2666" s="17" t="s">
        <v>15126</v>
      </c>
      <c r="E2666" s="17" t="s">
        <v>435</v>
      </c>
      <c r="F2666" s="17" t="s">
        <v>229</v>
      </c>
      <c r="G2666" s="17" t="s">
        <v>100</v>
      </c>
      <c r="H2666" s="309">
        <v>26931</v>
      </c>
      <c r="I2666" s="309">
        <v>39342</v>
      </c>
      <c r="J2666" s="17" t="s">
        <v>3888</v>
      </c>
      <c r="L2666" s="17" t="s">
        <v>15127</v>
      </c>
      <c r="N2666" s="17" t="s">
        <v>31</v>
      </c>
      <c r="O2666" s="17" t="s">
        <v>15</v>
      </c>
      <c r="P2666" s="17">
        <v>45373</v>
      </c>
      <c r="AC2666" s="17" t="s">
        <v>9895</v>
      </c>
      <c r="AD2666" s="17" t="s">
        <v>9896</v>
      </c>
      <c r="AF2666" s="17">
        <v>8</v>
      </c>
      <c r="AG2666" s="17">
        <v>2</v>
      </c>
      <c r="AM2666" s="17" t="s">
        <v>62</v>
      </c>
      <c r="AN2666" s="17" t="s">
        <v>15056</v>
      </c>
      <c r="AO2666" s="17">
        <v>3</v>
      </c>
      <c r="AP2666" s="17">
        <v>80</v>
      </c>
      <c r="AQ2666" s="17">
        <v>5</v>
      </c>
      <c r="AR2666" s="17" t="s">
        <v>9898</v>
      </c>
      <c r="AT2666" s="17" t="s">
        <v>15057</v>
      </c>
      <c r="AZ2666" s="17" t="s">
        <v>3901</v>
      </c>
      <c r="BD2666" s="17" t="s">
        <v>3901</v>
      </c>
      <c r="BF2666" s="17" t="s">
        <v>3901</v>
      </c>
      <c r="BH2666" s="17" t="s">
        <v>3901</v>
      </c>
      <c r="BK2666" s="17" t="s">
        <v>3901</v>
      </c>
      <c r="BQ2666" s="17" t="s">
        <v>21</v>
      </c>
      <c r="BS2666" s="17" t="s">
        <v>3901</v>
      </c>
      <c r="BY2666" s="17" t="s">
        <v>3901</v>
      </c>
      <c r="CC2666" s="17" t="s">
        <v>3901</v>
      </c>
      <c r="CF2666" s="17" t="s">
        <v>3901</v>
      </c>
      <c r="CH2666" s="17" t="s">
        <v>3901</v>
      </c>
      <c r="CO2666" s="17" t="s">
        <v>21</v>
      </c>
      <c r="CQ2666" s="17" t="s">
        <v>3901</v>
      </c>
      <c r="CU2666" s="17" t="s">
        <v>3901</v>
      </c>
      <c r="DN2666" s="17">
        <f>COUNTIF(AU2666:DM2666, "X")</f>
        <v>12</v>
      </c>
    </row>
    <row r="2667" spans="1:118" s="17" customFormat="1">
      <c r="A2667" s="17" t="s">
        <v>20594</v>
      </c>
      <c r="B2667" s="17">
        <v>55</v>
      </c>
      <c r="C2667" s="17">
        <v>142808</v>
      </c>
      <c r="D2667" s="17" t="s">
        <v>20595</v>
      </c>
      <c r="E2667" s="17" t="s">
        <v>199</v>
      </c>
      <c r="F2667" s="17" t="s">
        <v>58</v>
      </c>
      <c r="H2667" s="309">
        <v>32804</v>
      </c>
      <c r="I2667" s="309">
        <v>39343</v>
      </c>
      <c r="J2667" s="17" t="s">
        <v>3888</v>
      </c>
      <c r="L2667" s="17" t="s">
        <v>20510</v>
      </c>
      <c r="M2667" s="17" t="s">
        <v>387</v>
      </c>
      <c r="N2667" s="17" t="s">
        <v>14</v>
      </c>
      <c r="O2667" s="17" t="s">
        <v>15</v>
      </c>
      <c r="P2667" s="17">
        <v>45371</v>
      </c>
      <c r="AF2667" s="17">
        <v>8</v>
      </c>
      <c r="AG2667" s="17">
        <v>2</v>
      </c>
      <c r="AI2667" s="17" t="s">
        <v>10178</v>
      </c>
      <c r="AM2667" s="17" t="s">
        <v>94</v>
      </c>
      <c r="AN2667" s="17" t="s">
        <v>20471</v>
      </c>
      <c r="AO2667" s="17">
        <v>3</v>
      </c>
      <c r="AP2667" s="17">
        <v>80</v>
      </c>
      <c r="AQ2667" s="17">
        <v>5</v>
      </c>
      <c r="AR2667" s="17" t="s">
        <v>10180</v>
      </c>
      <c r="BS2667" s="17" t="s">
        <v>3901</v>
      </c>
      <c r="DN2667" s="17">
        <f>COUNTIF(AU2667:DM2667, "X")</f>
        <v>1</v>
      </c>
    </row>
    <row r="2668" spans="1:118" s="17" customFormat="1">
      <c r="A2668" s="17" t="s">
        <v>7056</v>
      </c>
      <c r="B2668" s="17">
        <v>55</v>
      </c>
      <c r="C2668" s="17">
        <v>142813</v>
      </c>
      <c r="D2668" s="17" t="s">
        <v>7057</v>
      </c>
      <c r="E2668" s="17" t="s">
        <v>118</v>
      </c>
      <c r="F2668" s="17" t="s">
        <v>397</v>
      </c>
      <c r="H2668" s="309">
        <v>32559</v>
      </c>
      <c r="I2668" s="309">
        <v>42373</v>
      </c>
      <c r="J2668" s="17" t="s">
        <v>3888</v>
      </c>
      <c r="L2668" s="17" t="s">
        <v>6610</v>
      </c>
      <c r="N2668" s="17" t="s">
        <v>19</v>
      </c>
      <c r="O2668" s="17" t="s">
        <v>15</v>
      </c>
      <c r="P2668" s="17">
        <v>45356</v>
      </c>
      <c r="Q2668" s="17">
        <v>2330</v>
      </c>
      <c r="AC2668" s="17" t="s">
        <v>3890</v>
      </c>
      <c r="AD2668" s="17" t="s">
        <v>3891</v>
      </c>
      <c r="AF2668" s="17">
        <v>15</v>
      </c>
      <c r="AG2668" s="17">
        <v>2</v>
      </c>
      <c r="AM2668" s="17" t="s">
        <v>248</v>
      </c>
      <c r="AN2668" s="17" t="s">
        <v>6588</v>
      </c>
      <c r="AO2668" s="17">
        <v>3</v>
      </c>
      <c r="AP2668" s="17">
        <v>80</v>
      </c>
      <c r="AQ2668" s="17">
        <v>5</v>
      </c>
      <c r="AT2668" s="17" t="s">
        <v>6589</v>
      </c>
      <c r="DN2668" s="17">
        <f>COUNTIF(AU2668:DM2668, "X")</f>
        <v>0</v>
      </c>
    </row>
    <row r="2669" spans="1:118" s="17" customFormat="1">
      <c r="A2669" s="17" t="s">
        <v>9453</v>
      </c>
      <c r="B2669" s="17">
        <v>55</v>
      </c>
      <c r="C2669" s="17">
        <v>142854</v>
      </c>
      <c r="D2669" s="17" t="s">
        <v>7643</v>
      </c>
      <c r="E2669" s="17" t="s">
        <v>9454</v>
      </c>
      <c r="F2669" s="17" t="s">
        <v>229</v>
      </c>
      <c r="H2669" s="309">
        <v>32665</v>
      </c>
      <c r="I2669" s="309">
        <v>39346</v>
      </c>
      <c r="J2669" s="17" t="s">
        <v>3888</v>
      </c>
      <c r="L2669" s="17" t="s">
        <v>9455</v>
      </c>
      <c r="N2669" s="17" t="s">
        <v>19</v>
      </c>
      <c r="O2669" s="17" t="s">
        <v>15</v>
      </c>
      <c r="P2669" s="17">
        <v>45356</v>
      </c>
      <c r="Q2669" s="17">
        <v>4522</v>
      </c>
      <c r="AC2669" s="17" t="s">
        <v>3890</v>
      </c>
      <c r="AD2669" s="17" t="s">
        <v>3891</v>
      </c>
      <c r="AF2669" s="17">
        <v>15</v>
      </c>
      <c r="AG2669" s="17">
        <v>2</v>
      </c>
      <c r="AM2669" s="17" t="s">
        <v>311</v>
      </c>
      <c r="AN2669" s="17" t="s">
        <v>9449</v>
      </c>
      <c r="AO2669" s="17">
        <v>3</v>
      </c>
      <c r="AP2669" s="17">
        <v>80</v>
      </c>
      <c r="AQ2669" s="17">
        <v>5</v>
      </c>
      <c r="AT2669" s="17" t="s">
        <v>9082</v>
      </c>
      <c r="BQ2669" s="17" t="s">
        <v>21</v>
      </c>
      <c r="DN2669" s="17">
        <f>COUNTIF(AU2669:DM2669, "X")</f>
        <v>0</v>
      </c>
    </row>
    <row r="2670" spans="1:118" s="17" customFormat="1">
      <c r="A2670" s="17" t="s">
        <v>10931</v>
      </c>
      <c r="B2670" s="17">
        <v>55</v>
      </c>
      <c r="C2670" s="17">
        <v>142954</v>
      </c>
      <c r="D2670" s="17" t="s">
        <v>10932</v>
      </c>
      <c r="E2670" s="17" t="s">
        <v>442</v>
      </c>
      <c r="F2670" s="17" t="s">
        <v>48</v>
      </c>
      <c r="H2670" s="309">
        <v>32627</v>
      </c>
      <c r="I2670" s="309">
        <v>39335</v>
      </c>
      <c r="J2670" s="17" t="s">
        <v>3888</v>
      </c>
      <c r="L2670" s="17" t="s">
        <v>10933</v>
      </c>
      <c r="N2670" s="17" t="s">
        <v>14</v>
      </c>
      <c r="O2670" s="17" t="s">
        <v>15</v>
      </c>
      <c r="P2670" s="17">
        <v>45371</v>
      </c>
      <c r="AC2670" s="17" t="s">
        <v>14</v>
      </c>
      <c r="AF2670" s="17">
        <v>8</v>
      </c>
      <c r="AG2670" s="17">
        <v>2</v>
      </c>
      <c r="AI2670" s="17" t="s">
        <v>10178</v>
      </c>
      <c r="AM2670" s="17" t="s">
        <v>16</v>
      </c>
      <c r="AN2670" s="17" t="s">
        <v>10763</v>
      </c>
      <c r="AO2670" s="17">
        <v>3</v>
      </c>
      <c r="AP2670" s="17">
        <v>80</v>
      </c>
      <c r="AQ2670" s="17">
        <v>5</v>
      </c>
      <c r="AR2670" s="17" t="s">
        <v>10180</v>
      </c>
      <c r="DN2670" s="17">
        <f>COUNTIF(AU2670:DM2670, "X")</f>
        <v>0</v>
      </c>
    </row>
    <row r="2671" spans="1:118" s="17" customFormat="1">
      <c r="A2671" s="17" t="s">
        <v>24756</v>
      </c>
      <c r="B2671" s="17">
        <v>55</v>
      </c>
      <c r="C2671" s="17">
        <v>142966</v>
      </c>
      <c r="D2671" s="17" t="s">
        <v>24757</v>
      </c>
      <c r="E2671" s="17" t="s">
        <v>318</v>
      </c>
      <c r="F2671" s="17" t="s">
        <v>24758</v>
      </c>
      <c r="H2671" s="309">
        <v>32605</v>
      </c>
      <c r="I2671" s="309">
        <v>39353</v>
      </c>
      <c r="J2671" s="17" t="s">
        <v>3888</v>
      </c>
      <c r="L2671" s="17" t="s">
        <v>24759</v>
      </c>
      <c r="N2671" s="17" t="s">
        <v>31</v>
      </c>
      <c r="O2671" s="17" t="s">
        <v>15</v>
      </c>
      <c r="P2671" s="17">
        <v>45373</v>
      </c>
      <c r="AC2671" s="17" t="s">
        <v>9895</v>
      </c>
      <c r="AD2671" s="17" t="s">
        <v>9896</v>
      </c>
      <c r="AF2671" s="17">
        <v>8</v>
      </c>
      <c r="AG2671" s="17">
        <v>2</v>
      </c>
      <c r="AM2671" s="17" t="s">
        <v>268</v>
      </c>
      <c r="AN2671" s="17" t="s">
        <v>24751</v>
      </c>
      <c r="AO2671" s="17">
        <v>3</v>
      </c>
      <c r="AP2671" s="17">
        <v>80</v>
      </c>
      <c r="AQ2671" s="17">
        <v>5</v>
      </c>
      <c r="AR2671" s="17" t="s">
        <v>9898</v>
      </c>
      <c r="AT2671" s="17" t="s">
        <v>14152</v>
      </c>
      <c r="BQ2671" s="17" t="s">
        <v>30</v>
      </c>
      <c r="CH2671" s="17" t="s">
        <v>3901</v>
      </c>
      <c r="DN2671" s="17">
        <f>COUNTIF(AU2671:DM2671, "X")</f>
        <v>1</v>
      </c>
    </row>
    <row r="2672" spans="1:118" s="17" customFormat="1">
      <c r="A2672" s="17" t="s">
        <v>11017</v>
      </c>
      <c r="B2672" s="17">
        <v>55</v>
      </c>
      <c r="C2672" s="17">
        <v>142989</v>
      </c>
      <c r="D2672" s="17" t="s">
        <v>3999</v>
      </c>
      <c r="E2672" s="17" t="s">
        <v>11018</v>
      </c>
      <c r="F2672" s="17" t="s">
        <v>120</v>
      </c>
      <c r="H2672" s="309">
        <v>32771</v>
      </c>
      <c r="I2672" s="309">
        <v>43293</v>
      </c>
      <c r="J2672" s="17" t="s">
        <v>3888</v>
      </c>
      <c r="L2672" s="17" t="s">
        <v>11019</v>
      </c>
      <c r="N2672" s="17" t="s">
        <v>14</v>
      </c>
      <c r="O2672" s="17" t="s">
        <v>15</v>
      </c>
      <c r="P2672" s="17">
        <v>45371</v>
      </c>
      <c r="AC2672" s="17" t="s">
        <v>14</v>
      </c>
      <c r="AF2672" s="17">
        <v>15</v>
      </c>
      <c r="AG2672" s="17">
        <v>2</v>
      </c>
      <c r="AI2672" s="17" t="s">
        <v>10178</v>
      </c>
      <c r="AM2672" s="17" t="s">
        <v>16</v>
      </c>
      <c r="AN2672" s="17" t="s">
        <v>10763</v>
      </c>
      <c r="AO2672" s="17">
        <v>3</v>
      </c>
      <c r="AP2672" s="17">
        <v>80</v>
      </c>
      <c r="AQ2672" s="17">
        <v>5</v>
      </c>
      <c r="AR2672" s="17" t="s">
        <v>10180</v>
      </c>
      <c r="DN2672" s="17">
        <f>COUNTIF(AU2672:DM2672, "X")</f>
        <v>0</v>
      </c>
    </row>
    <row r="2673" spans="1:118" s="17" customFormat="1">
      <c r="A2673" s="17" t="s">
        <v>14586</v>
      </c>
      <c r="B2673" s="17">
        <v>55</v>
      </c>
      <c r="C2673" s="17">
        <v>142991</v>
      </c>
      <c r="D2673" s="17" t="s">
        <v>10669</v>
      </c>
      <c r="E2673" s="17" t="s">
        <v>344</v>
      </c>
      <c r="G2673" s="17" t="s">
        <v>203</v>
      </c>
      <c r="H2673" s="309">
        <v>24032</v>
      </c>
      <c r="I2673" s="309">
        <v>39347</v>
      </c>
      <c r="J2673" s="17" t="s">
        <v>3888</v>
      </c>
      <c r="L2673" s="17" t="s">
        <v>14587</v>
      </c>
      <c r="N2673" s="17" t="s">
        <v>31</v>
      </c>
      <c r="O2673" s="17" t="s">
        <v>15</v>
      </c>
      <c r="P2673" s="17">
        <v>45373</v>
      </c>
      <c r="AC2673" s="17" t="s">
        <v>9895</v>
      </c>
      <c r="AD2673" s="17" t="s">
        <v>9896</v>
      </c>
      <c r="AF2673" s="17">
        <v>8</v>
      </c>
      <c r="AG2673" s="17">
        <v>2</v>
      </c>
      <c r="AM2673" s="17" t="s">
        <v>108</v>
      </c>
      <c r="AN2673" s="17" t="s">
        <v>14364</v>
      </c>
      <c r="AO2673" s="17">
        <v>3</v>
      </c>
      <c r="AP2673" s="17">
        <v>80</v>
      </c>
      <c r="AQ2673" s="17">
        <v>5</v>
      </c>
      <c r="AR2673" s="17" t="s">
        <v>9898</v>
      </c>
      <c r="AT2673" s="17" t="s">
        <v>14152</v>
      </c>
      <c r="DN2673" s="17">
        <f>COUNTIF(AU2673:DM2673, "X")</f>
        <v>0</v>
      </c>
    </row>
    <row r="2674" spans="1:118" s="17" customFormat="1">
      <c r="A2674" s="17" t="s">
        <v>15390</v>
      </c>
      <c r="B2674" s="17">
        <v>55</v>
      </c>
      <c r="C2674" s="17">
        <v>143013</v>
      </c>
      <c r="D2674" s="17" t="s">
        <v>15391</v>
      </c>
      <c r="E2674" s="17" t="s">
        <v>3969</v>
      </c>
      <c r="F2674" s="17" t="s">
        <v>289</v>
      </c>
      <c r="H2674" s="309">
        <v>26120</v>
      </c>
      <c r="I2674" s="309">
        <v>42654</v>
      </c>
      <c r="J2674" s="17" t="s">
        <v>3888</v>
      </c>
      <c r="L2674" s="17" t="s">
        <v>15392</v>
      </c>
      <c r="N2674" s="17" t="s">
        <v>31</v>
      </c>
      <c r="O2674" s="17" t="s">
        <v>15</v>
      </c>
      <c r="P2674" s="17">
        <v>45373</v>
      </c>
      <c r="AC2674" s="17" t="s">
        <v>9895</v>
      </c>
      <c r="AD2674" s="17" t="s">
        <v>9896</v>
      </c>
      <c r="AF2674" s="17">
        <v>8</v>
      </c>
      <c r="AG2674" s="17">
        <v>2</v>
      </c>
      <c r="AM2674" s="17" t="s">
        <v>44</v>
      </c>
      <c r="AN2674" s="17" t="s">
        <v>15244</v>
      </c>
      <c r="AO2674" s="17">
        <v>3</v>
      </c>
      <c r="AP2674" s="17">
        <v>80</v>
      </c>
      <c r="AQ2674" s="17">
        <v>5</v>
      </c>
      <c r="AR2674" s="17" t="s">
        <v>9898</v>
      </c>
      <c r="AT2674" s="17" t="s">
        <v>15057</v>
      </c>
      <c r="BC2674" s="17" t="s">
        <v>30</v>
      </c>
      <c r="BD2674" s="17" t="s">
        <v>3901</v>
      </c>
      <c r="BE2674" s="17" t="s">
        <v>3901</v>
      </c>
      <c r="BQ2674" s="17" t="s">
        <v>30</v>
      </c>
      <c r="BS2674" s="17" t="s">
        <v>3901</v>
      </c>
      <c r="CU2674" s="17" t="s">
        <v>3901</v>
      </c>
      <c r="DN2674" s="17">
        <f>COUNTIF(AU2674:DM2674, "X")</f>
        <v>4</v>
      </c>
    </row>
    <row r="2675" spans="1:118" s="17" customFormat="1">
      <c r="A2675" s="17" t="s">
        <v>21683</v>
      </c>
      <c r="B2675" s="17">
        <v>55</v>
      </c>
      <c r="C2675" s="17">
        <v>143021</v>
      </c>
      <c r="D2675" s="17" t="s">
        <v>13798</v>
      </c>
      <c r="E2675" s="17" t="s">
        <v>482</v>
      </c>
      <c r="F2675" s="17" t="s">
        <v>56</v>
      </c>
      <c r="H2675" s="309">
        <v>14690</v>
      </c>
      <c r="I2675" s="309">
        <v>39356</v>
      </c>
      <c r="J2675" s="17" t="s">
        <v>3888</v>
      </c>
      <c r="L2675" s="17" t="s">
        <v>21684</v>
      </c>
      <c r="N2675" s="17" t="s">
        <v>196</v>
      </c>
      <c r="O2675" s="17" t="s">
        <v>15</v>
      </c>
      <c r="P2675" s="17">
        <v>45359</v>
      </c>
      <c r="AF2675" s="17">
        <v>8</v>
      </c>
      <c r="AG2675" s="17">
        <v>2</v>
      </c>
      <c r="AH2675" s="17" t="s">
        <v>11926</v>
      </c>
      <c r="AK2675" s="17" t="s">
        <v>21650</v>
      </c>
      <c r="AM2675" s="17" t="s">
        <v>197</v>
      </c>
      <c r="AN2675" s="17" t="s">
        <v>21651</v>
      </c>
      <c r="AO2675" s="17">
        <v>3</v>
      </c>
      <c r="AP2675" s="17">
        <v>80</v>
      </c>
      <c r="AQ2675" s="17">
        <v>5</v>
      </c>
      <c r="AR2675" s="17" t="s">
        <v>21652</v>
      </c>
      <c r="BN2675" s="17" t="s">
        <v>3901</v>
      </c>
      <c r="BQ2675" s="17" t="s">
        <v>30</v>
      </c>
      <c r="BS2675" s="17" t="s">
        <v>3901</v>
      </c>
      <c r="BY2675" s="17" t="s">
        <v>3901</v>
      </c>
      <c r="CC2675" s="17" t="s">
        <v>3901</v>
      </c>
      <c r="CF2675" s="17" t="s">
        <v>3901</v>
      </c>
      <c r="CH2675" s="17" t="s">
        <v>3901</v>
      </c>
      <c r="CN2675" s="17" t="s">
        <v>3901</v>
      </c>
      <c r="CU2675" s="17" t="s">
        <v>3901</v>
      </c>
      <c r="DN2675" s="17">
        <f>COUNTIF(AU2675:DM2675, "X")</f>
        <v>8</v>
      </c>
    </row>
    <row r="2676" spans="1:118" s="17" customFormat="1">
      <c r="A2676" s="17" t="s">
        <v>26106</v>
      </c>
      <c r="B2676" s="17">
        <v>55</v>
      </c>
      <c r="C2676" s="17">
        <v>143036</v>
      </c>
      <c r="D2676" s="17" t="s">
        <v>26107</v>
      </c>
      <c r="E2676" s="17" t="s">
        <v>307</v>
      </c>
      <c r="F2676" s="17" t="s">
        <v>70</v>
      </c>
      <c r="H2676" s="309">
        <v>31477</v>
      </c>
      <c r="I2676" s="309">
        <v>44135</v>
      </c>
      <c r="J2676" s="17" t="s">
        <v>3888</v>
      </c>
      <c r="L2676" s="17" t="s">
        <v>26108</v>
      </c>
      <c r="N2676" s="17" t="s">
        <v>19</v>
      </c>
      <c r="O2676" s="17" t="s">
        <v>15</v>
      </c>
      <c r="P2676" s="17">
        <v>45356</v>
      </c>
      <c r="AD2676" s="17" t="s">
        <v>3891</v>
      </c>
      <c r="AF2676" s="17">
        <v>15</v>
      </c>
      <c r="AG2676" s="17">
        <v>2</v>
      </c>
      <c r="AM2676" s="17" t="s">
        <v>20</v>
      </c>
      <c r="AN2676" s="17" t="s">
        <v>26023</v>
      </c>
      <c r="AO2676" s="17">
        <v>3</v>
      </c>
      <c r="AP2676" s="17">
        <v>80</v>
      </c>
      <c r="AQ2676" s="17">
        <v>5</v>
      </c>
      <c r="AR2676" s="17" t="s">
        <v>22150</v>
      </c>
      <c r="DN2676" s="17">
        <f>COUNTIF(AU2676:DM2676, "X")</f>
        <v>0</v>
      </c>
    </row>
    <row r="2677" spans="1:118" s="17" customFormat="1">
      <c r="A2677" s="17" t="s">
        <v>9381</v>
      </c>
      <c r="B2677" s="17">
        <v>55</v>
      </c>
      <c r="C2677" s="17">
        <v>143045</v>
      </c>
      <c r="D2677" s="17" t="s">
        <v>9382</v>
      </c>
      <c r="E2677" s="17" t="s">
        <v>9383</v>
      </c>
      <c r="F2677" s="17" t="s">
        <v>135</v>
      </c>
      <c r="H2677" s="309">
        <v>32718</v>
      </c>
      <c r="I2677" s="309">
        <v>39354</v>
      </c>
      <c r="J2677" s="17" t="s">
        <v>3888</v>
      </c>
      <c r="L2677" s="17" t="s">
        <v>9384</v>
      </c>
      <c r="N2677" s="17" t="s">
        <v>19</v>
      </c>
      <c r="O2677" s="17" t="s">
        <v>15</v>
      </c>
      <c r="P2677" s="17">
        <v>45356</v>
      </c>
      <c r="AC2677" s="17" t="s">
        <v>3890</v>
      </c>
      <c r="AD2677" s="17" t="s">
        <v>3891</v>
      </c>
      <c r="AF2677" s="17">
        <v>8</v>
      </c>
      <c r="AG2677" s="17">
        <v>2</v>
      </c>
      <c r="AM2677" s="17" t="s">
        <v>29</v>
      </c>
      <c r="AN2677" s="17" t="s">
        <v>9081</v>
      </c>
      <c r="AO2677" s="17">
        <v>3</v>
      </c>
      <c r="AP2677" s="17">
        <v>80</v>
      </c>
      <c r="AQ2677" s="17">
        <v>5</v>
      </c>
      <c r="AT2677" s="17" t="s">
        <v>9082</v>
      </c>
      <c r="BN2677" s="17" t="s">
        <v>3901</v>
      </c>
      <c r="BQ2677" s="17" t="s">
        <v>30</v>
      </c>
      <c r="BS2677" s="17" t="s">
        <v>3901</v>
      </c>
      <c r="BY2677" s="17" t="s">
        <v>3901</v>
      </c>
      <c r="BZ2677" s="17" t="s">
        <v>21</v>
      </c>
      <c r="CF2677" s="17" t="s">
        <v>3901</v>
      </c>
      <c r="CG2677" s="17" t="s">
        <v>30</v>
      </c>
      <c r="CH2677" s="17" t="s">
        <v>3901</v>
      </c>
      <c r="CQ2677" s="17" t="s">
        <v>3901</v>
      </c>
      <c r="DN2677" s="17">
        <f>COUNTIF(AU2677:DM2677, "X")</f>
        <v>6</v>
      </c>
    </row>
    <row r="2678" spans="1:118" s="17" customFormat="1">
      <c r="A2678" s="17" t="s">
        <v>15914</v>
      </c>
      <c r="B2678" s="17">
        <v>55</v>
      </c>
      <c r="C2678" s="17">
        <v>143053</v>
      </c>
      <c r="D2678" s="17" t="s">
        <v>13587</v>
      </c>
      <c r="E2678" s="17" t="s">
        <v>5685</v>
      </c>
      <c r="F2678" s="17" t="s">
        <v>58</v>
      </c>
      <c r="G2678" s="17" t="s">
        <v>12386</v>
      </c>
      <c r="H2678" s="309">
        <v>31040</v>
      </c>
      <c r="I2678" s="309">
        <v>39356</v>
      </c>
      <c r="J2678" s="17" t="s">
        <v>3888</v>
      </c>
      <c r="L2678" s="17" t="s">
        <v>15915</v>
      </c>
      <c r="M2678" s="17" t="s">
        <v>97</v>
      </c>
      <c r="N2678" s="17" t="s">
        <v>31</v>
      </c>
      <c r="O2678" s="17" t="s">
        <v>15</v>
      </c>
      <c r="P2678" s="17">
        <v>45373</v>
      </c>
      <c r="AC2678" s="17" t="s">
        <v>9895</v>
      </c>
      <c r="AD2678" s="17" t="s">
        <v>9896</v>
      </c>
      <c r="AF2678" s="17">
        <v>8</v>
      </c>
      <c r="AG2678" s="17">
        <v>2</v>
      </c>
      <c r="AM2678" s="17" t="s">
        <v>121</v>
      </c>
      <c r="AN2678" s="17" t="s">
        <v>15516</v>
      </c>
      <c r="AO2678" s="17">
        <v>3</v>
      </c>
      <c r="AP2678" s="17">
        <v>80</v>
      </c>
      <c r="AQ2678" s="17">
        <v>5</v>
      </c>
      <c r="AR2678" s="17" t="s">
        <v>9898</v>
      </c>
      <c r="AT2678" s="17" t="s">
        <v>15057</v>
      </c>
      <c r="DN2678" s="17">
        <f>COUNTIF(AU2678:DM2678, "X")</f>
        <v>0</v>
      </c>
    </row>
    <row r="2679" spans="1:118" s="17" customFormat="1">
      <c r="A2679" s="17" t="s">
        <v>10851</v>
      </c>
      <c r="B2679" s="17">
        <v>55</v>
      </c>
      <c r="C2679" s="17">
        <v>143065</v>
      </c>
      <c r="D2679" s="17" t="s">
        <v>10852</v>
      </c>
      <c r="E2679" s="17" t="s">
        <v>338</v>
      </c>
      <c r="F2679" s="17" t="s">
        <v>63</v>
      </c>
      <c r="H2679" s="309">
        <v>21825</v>
      </c>
      <c r="I2679" s="309">
        <v>39359</v>
      </c>
      <c r="J2679" s="17" t="s">
        <v>3888</v>
      </c>
      <c r="L2679" s="17" t="s">
        <v>10853</v>
      </c>
      <c r="N2679" s="17" t="s">
        <v>14</v>
      </c>
      <c r="O2679" s="17" t="s">
        <v>15</v>
      </c>
      <c r="P2679" s="17">
        <v>45371</v>
      </c>
      <c r="AC2679" s="17" t="s">
        <v>14</v>
      </c>
      <c r="AF2679" s="17">
        <v>8</v>
      </c>
      <c r="AG2679" s="17">
        <v>2</v>
      </c>
      <c r="AI2679" s="17" t="s">
        <v>10178</v>
      </c>
      <c r="AM2679" s="17" t="s">
        <v>16</v>
      </c>
      <c r="AN2679" s="17" t="s">
        <v>10763</v>
      </c>
      <c r="AO2679" s="17">
        <v>3</v>
      </c>
      <c r="AP2679" s="17">
        <v>80</v>
      </c>
      <c r="AQ2679" s="17">
        <v>5</v>
      </c>
      <c r="AR2679" s="17" t="s">
        <v>10180</v>
      </c>
      <c r="BS2679" s="17" t="s">
        <v>3901</v>
      </c>
      <c r="BU2679" s="17" t="s">
        <v>3901</v>
      </c>
      <c r="BY2679" s="17" t="s">
        <v>3901</v>
      </c>
      <c r="BZ2679" s="17" t="s">
        <v>21</v>
      </c>
      <c r="CC2679" s="17" t="s">
        <v>3901</v>
      </c>
      <c r="CD2679" s="17" t="s">
        <v>3901</v>
      </c>
      <c r="CF2679" s="17" t="s">
        <v>3901</v>
      </c>
      <c r="CG2679" s="17" t="s">
        <v>21</v>
      </c>
      <c r="CH2679" s="17" t="s">
        <v>3901</v>
      </c>
      <c r="CI2679" s="17" t="s">
        <v>3901</v>
      </c>
      <c r="CL2679" s="17" t="s">
        <v>3901</v>
      </c>
      <c r="CM2679" s="17" t="s">
        <v>21</v>
      </c>
      <c r="CN2679" s="17" t="s">
        <v>3901</v>
      </c>
      <c r="CQ2679" s="17" t="s">
        <v>3901</v>
      </c>
      <c r="CR2679" s="17" t="s">
        <v>21</v>
      </c>
      <c r="CS2679" s="17" t="s">
        <v>3901</v>
      </c>
      <c r="CU2679" s="17" t="s">
        <v>3901</v>
      </c>
      <c r="CX2679" s="17" t="s">
        <v>3901</v>
      </c>
      <c r="CY2679" s="17" t="s">
        <v>21</v>
      </c>
      <c r="DA2679" s="17" t="s">
        <v>3901</v>
      </c>
      <c r="DN2679" s="17">
        <f>COUNTIF(AU2679:DM2679, "X")</f>
        <v>15</v>
      </c>
    </row>
    <row r="2680" spans="1:118" s="17" customFormat="1">
      <c r="A2680" s="17" t="s">
        <v>22786</v>
      </c>
      <c r="B2680" s="17">
        <v>55</v>
      </c>
      <c r="C2680" s="17">
        <v>143092</v>
      </c>
      <c r="D2680" s="17" t="s">
        <v>22787</v>
      </c>
      <c r="E2680" s="17" t="s">
        <v>7824</v>
      </c>
      <c r="F2680" s="17" t="s">
        <v>35</v>
      </c>
      <c r="H2680" s="309">
        <v>32709</v>
      </c>
      <c r="I2680" s="309">
        <v>39358</v>
      </c>
      <c r="J2680" s="17" t="s">
        <v>3888</v>
      </c>
      <c r="L2680" s="17" t="s">
        <v>22788</v>
      </c>
      <c r="N2680" s="17" t="s">
        <v>31</v>
      </c>
      <c r="O2680" s="17" t="s">
        <v>15</v>
      </c>
      <c r="P2680" s="17">
        <v>45373</v>
      </c>
      <c r="AF2680" s="17">
        <v>8</v>
      </c>
      <c r="AG2680" s="17">
        <v>2</v>
      </c>
      <c r="AI2680" s="17" t="s">
        <v>20542</v>
      </c>
      <c r="AM2680" s="17" t="s">
        <v>133</v>
      </c>
      <c r="AN2680" s="17" t="s">
        <v>22584</v>
      </c>
      <c r="AO2680" s="17">
        <v>3</v>
      </c>
      <c r="AP2680" s="17">
        <v>80</v>
      </c>
      <c r="AQ2680" s="17">
        <v>5</v>
      </c>
      <c r="AR2680" s="17" t="s">
        <v>22585</v>
      </c>
      <c r="BN2680" s="17" t="s">
        <v>3901</v>
      </c>
      <c r="BQ2680" s="17" t="s">
        <v>21</v>
      </c>
      <c r="BS2680" s="17" t="s">
        <v>3901</v>
      </c>
      <c r="CH2680" s="17" t="s">
        <v>3901</v>
      </c>
      <c r="CN2680" s="17" t="s">
        <v>3901</v>
      </c>
      <c r="DN2680" s="17">
        <f>COUNTIF(AU2680:DM2680, "X")</f>
        <v>4</v>
      </c>
    </row>
    <row r="2681" spans="1:118" s="17" customFormat="1">
      <c r="A2681" s="17" t="s">
        <v>6172</v>
      </c>
      <c r="B2681" s="17">
        <v>55</v>
      </c>
      <c r="C2681" s="17">
        <v>143115</v>
      </c>
      <c r="D2681" s="17" t="s">
        <v>6173</v>
      </c>
      <c r="E2681" s="17" t="s">
        <v>6174</v>
      </c>
      <c r="F2681" s="17" t="s">
        <v>5125</v>
      </c>
      <c r="H2681" s="309">
        <v>18692</v>
      </c>
      <c r="I2681" s="309">
        <v>39360</v>
      </c>
      <c r="J2681" s="17" t="s">
        <v>3888</v>
      </c>
      <c r="L2681" s="17" t="s">
        <v>5994</v>
      </c>
      <c r="M2681" s="17" t="s">
        <v>6175</v>
      </c>
      <c r="N2681" s="17" t="s">
        <v>19</v>
      </c>
      <c r="O2681" s="17" t="s">
        <v>15</v>
      </c>
      <c r="P2681" s="17">
        <v>45356</v>
      </c>
      <c r="Q2681" s="17">
        <v>2857</v>
      </c>
      <c r="AC2681" s="17" t="s">
        <v>3890</v>
      </c>
      <c r="AD2681" s="17" t="s">
        <v>3891</v>
      </c>
      <c r="AF2681" s="17">
        <v>8</v>
      </c>
      <c r="AG2681" s="17">
        <v>2</v>
      </c>
      <c r="AM2681" s="17" t="s">
        <v>2604</v>
      </c>
      <c r="AN2681" s="17" t="s">
        <v>5966</v>
      </c>
      <c r="AO2681" s="17">
        <v>3</v>
      </c>
      <c r="AP2681" s="17">
        <v>80</v>
      </c>
      <c r="AQ2681" s="17">
        <v>5</v>
      </c>
      <c r="AT2681" s="17" t="s">
        <v>5516</v>
      </c>
      <c r="BN2681" s="17" t="s">
        <v>3901</v>
      </c>
      <c r="BQ2681" s="17" t="s">
        <v>30</v>
      </c>
      <c r="DN2681" s="17">
        <f>COUNTIF(AU2681:DM2681, "X")</f>
        <v>1</v>
      </c>
    </row>
    <row r="2682" spans="1:118" s="17" customFormat="1">
      <c r="A2682" s="17" t="s">
        <v>23578</v>
      </c>
      <c r="B2682" s="17">
        <v>55</v>
      </c>
      <c r="C2682" s="17">
        <v>143132</v>
      </c>
      <c r="D2682" s="17" t="s">
        <v>150</v>
      </c>
      <c r="E2682" s="17" t="s">
        <v>551</v>
      </c>
      <c r="F2682" s="17" t="s">
        <v>84</v>
      </c>
      <c r="H2682" s="309">
        <v>21563</v>
      </c>
      <c r="I2682" s="309">
        <v>39364</v>
      </c>
      <c r="J2682" s="17" t="s">
        <v>3888</v>
      </c>
      <c r="L2682" s="17" t="s">
        <v>23525</v>
      </c>
      <c r="M2682" s="17" t="s">
        <v>17504</v>
      </c>
      <c r="N2682" s="17" t="s">
        <v>126</v>
      </c>
      <c r="O2682" s="17" t="s">
        <v>15</v>
      </c>
      <c r="P2682" s="17">
        <v>45383</v>
      </c>
      <c r="AF2682" s="17">
        <v>8</v>
      </c>
      <c r="AG2682" s="17">
        <v>2</v>
      </c>
      <c r="AI2682" s="17" t="s">
        <v>20542</v>
      </c>
      <c r="AM2682" s="17" t="s">
        <v>303</v>
      </c>
      <c r="AN2682" s="17" t="s">
        <v>23502</v>
      </c>
      <c r="AO2682" s="17">
        <v>3</v>
      </c>
      <c r="AP2682" s="17">
        <v>80</v>
      </c>
      <c r="AQ2682" s="17">
        <v>5</v>
      </c>
      <c r="AR2682" s="17" t="s">
        <v>22585</v>
      </c>
      <c r="AS2682" s="17" t="s">
        <v>23503</v>
      </c>
      <c r="BQ2682" s="17" t="s">
        <v>30</v>
      </c>
      <c r="BS2682" s="17" t="s">
        <v>3901</v>
      </c>
      <c r="DN2682" s="17">
        <f>COUNTIF(AU2682:DM2682, "X")</f>
        <v>1</v>
      </c>
    </row>
    <row r="2683" spans="1:118" s="17" customFormat="1">
      <c r="A2683" s="17" t="s">
        <v>9248</v>
      </c>
      <c r="B2683" s="17">
        <v>55</v>
      </c>
      <c r="C2683" s="17">
        <v>143138</v>
      </c>
      <c r="D2683" s="17" t="s">
        <v>8015</v>
      </c>
      <c r="E2683" s="17" t="s">
        <v>118</v>
      </c>
      <c r="F2683" s="17" t="s">
        <v>22</v>
      </c>
      <c r="H2683" s="309">
        <v>32864</v>
      </c>
      <c r="I2683" s="309">
        <v>39343</v>
      </c>
      <c r="J2683" s="17" t="s">
        <v>3888</v>
      </c>
      <c r="L2683" s="17" t="s">
        <v>9249</v>
      </c>
      <c r="N2683" s="17" t="s">
        <v>19</v>
      </c>
      <c r="O2683" s="17" t="s">
        <v>15</v>
      </c>
      <c r="P2683" s="17">
        <v>45356</v>
      </c>
      <c r="AC2683" s="17" t="s">
        <v>3890</v>
      </c>
      <c r="AD2683" s="17" t="s">
        <v>3891</v>
      </c>
      <c r="AF2683" s="17">
        <v>8</v>
      </c>
      <c r="AG2683" s="17">
        <v>2</v>
      </c>
      <c r="AM2683" s="17" t="s">
        <v>29</v>
      </c>
      <c r="AN2683" s="17" t="s">
        <v>9081</v>
      </c>
      <c r="AO2683" s="17">
        <v>3</v>
      </c>
      <c r="AP2683" s="17">
        <v>80</v>
      </c>
      <c r="AQ2683" s="17">
        <v>5</v>
      </c>
      <c r="AT2683" s="17" t="s">
        <v>9082</v>
      </c>
      <c r="BQ2683" s="17" t="s">
        <v>30</v>
      </c>
      <c r="BS2683" s="17" t="s">
        <v>3901</v>
      </c>
      <c r="CC2683" s="17" t="s">
        <v>3901</v>
      </c>
      <c r="CH2683" s="17" t="s">
        <v>3901</v>
      </c>
      <c r="CU2683" s="17" t="s">
        <v>3901</v>
      </c>
      <c r="CX2683" s="17" t="s">
        <v>3901</v>
      </c>
      <c r="DN2683" s="17">
        <f>COUNTIF(AU2683:DM2683, "X")</f>
        <v>5</v>
      </c>
    </row>
    <row r="2684" spans="1:118" s="17" customFormat="1">
      <c r="A2684" s="17" t="s">
        <v>8603</v>
      </c>
      <c r="B2684" s="17">
        <v>55</v>
      </c>
      <c r="C2684" s="17">
        <v>143151</v>
      </c>
      <c r="D2684" s="17" t="s">
        <v>7348</v>
      </c>
      <c r="E2684" s="17" t="s">
        <v>324</v>
      </c>
      <c r="F2684" s="17" t="s">
        <v>22</v>
      </c>
      <c r="H2684" s="309">
        <v>33079</v>
      </c>
      <c r="I2684" s="309">
        <v>39350</v>
      </c>
      <c r="J2684" s="17" t="s">
        <v>3888</v>
      </c>
      <c r="L2684" s="17" t="s">
        <v>8604</v>
      </c>
      <c r="N2684" s="17" t="s">
        <v>19</v>
      </c>
      <c r="O2684" s="17" t="s">
        <v>15</v>
      </c>
      <c r="P2684" s="17">
        <v>45356</v>
      </c>
      <c r="AC2684" s="17" t="s">
        <v>3890</v>
      </c>
      <c r="AD2684" s="17" t="s">
        <v>3891</v>
      </c>
      <c r="AF2684" s="17">
        <v>8</v>
      </c>
      <c r="AG2684" s="17">
        <v>2</v>
      </c>
      <c r="AM2684" s="17" t="s">
        <v>2607</v>
      </c>
      <c r="AN2684" s="17" t="s">
        <v>8305</v>
      </c>
      <c r="AO2684" s="17">
        <v>3</v>
      </c>
      <c r="AP2684" s="17">
        <v>80</v>
      </c>
      <c r="AQ2684" s="17">
        <v>5</v>
      </c>
      <c r="AT2684" s="17" t="s">
        <v>7979</v>
      </c>
      <c r="BQ2684" s="17" t="s">
        <v>30</v>
      </c>
      <c r="BS2684" s="17" t="s">
        <v>3901</v>
      </c>
      <c r="BY2684" s="17" t="s">
        <v>3901</v>
      </c>
      <c r="CC2684" s="17" t="s">
        <v>3901</v>
      </c>
      <c r="CD2684" s="17" t="s">
        <v>3901</v>
      </c>
      <c r="DN2684" s="17">
        <f>COUNTIF(AU2684:DM2684, "X")</f>
        <v>4</v>
      </c>
    </row>
    <row r="2685" spans="1:118" s="17" customFormat="1">
      <c r="A2685" s="17" t="s">
        <v>21190</v>
      </c>
      <c r="B2685" s="17">
        <v>55</v>
      </c>
      <c r="C2685" s="17">
        <v>143171</v>
      </c>
      <c r="D2685" s="17" t="s">
        <v>7487</v>
      </c>
      <c r="E2685" s="17" t="s">
        <v>134</v>
      </c>
      <c r="F2685" s="17" t="s">
        <v>224</v>
      </c>
      <c r="H2685" s="309">
        <v>33082</v>
      </c>
      <c r="I2685" s="309">
        <v>42311</v>
      </c>
      <c r="J2685" s="17" t="s">
        <v>3888</v>
      </c>
      <c r="L2685" s="17" t="s">
        <v>21191</v>
      </c>
      <c r="N2685" s="17" t="s">
        <v>80</v>
      </c>
      <c r="O2685" s="17" t="s">
        <v>15</v>
      </c>
      <c r="P2685" s="17">
        <v>45308</v>
      </c>
      <c r="AF2685" s="17">
        <v>8</v>
      </c>
      <c r="AG2685" s="17">
        <v>2</v>
      </c>
      <c r="AI2685" s="17" t="s">
        <v>20851</v>
      </c>
      <c r="AM2685" s="17" t="s">
        <v>81</v>
      </c>
      <c r="AN2685" s="17" t="s">
        <v>21035</v>
      </c>
      <c r="AO2685" s="17">
        <v>3</v>
      </c>
      <c r="AP2685" s="17">
        <v>80</v>
      </c>
      <c r="AQ2685" s="17">
        <v>5</v>
      </c>
      <c r="AR2685" s="17" t="s">
        <v>20671</v>
      </c>
      <c r="AS2685" s="17" t="s">
        <v>21036</v>
      </c>
      <c r="CQ2685" s="17" t="s">
        <v>3901</v>
      </c>
      <c r="CR2685" s="17" t="s">
        <v>30</v>
      </c>
      <c r="DN2685" s="17">
        <f>COUNTIF(AU2685:DM2685, "X")</f>
        <v>1</v>
      </c>
    </row>
    <row r="2686" spans="1:118" s="17" customFormat="1">
      <c r="A2686" s="17" t="s">
        <v>26103</v>
      </c>
      <c r="B2686" s="17">
        <v>55</v>
      </c>
      <c r="C2686" s="17">
        <v>143189</v>
      </c>
      <c r="D2686" s="17" t="s">
        <v>26104</v>
      </c>
      <c r="E2686" s="17" t="s">
        <v>3962</v>
      </c>
      <c r="F2686" s="17" t="s">
        <v>58</v>
      </c>
      <c r="H2686" s="309">
        <v>33018</v>
      </c>
      <c r="I2686" s="309">
        <v>39387</v>
      </c>
      <c r="J2686" s="17" t="s">
        <v>3888</v>
      </c>
      <c r="L2686" s="17" t="s">
        <v>26105</v>
      </c>
      <c r="N2686" s="17" t="s">
        <v>19</v>
      </c>
      <c r="O2686" s="17" t="s">
        <v>15</v>
      </c>
      <c r="P2686" s="17">
        <v>45356</v>
      </c>
      <c r="AD2686" s="17" t="s">
        <v>3891</v>
      </c>
      <c r="AF2686" s="17">
        <v>8</v>
      </c>
      <c r="AG2686" s="17">
        <v>2</v>
      </c>
      <c r="AM2686" s="17" t="s">
        <v>20</v>
      </c>
      <c r="AN2686" s="17" t="s">
        <v>26023</v>
      </c>
      <c r="AO2686" s="17">
        <v>3</v>
      </c>
      <c r="AP2686" s="17">
        <v>80</v>
      </c>
      <c r="AQ2686" s="17">
        <v>5</v>
      </c>
      <c r="AR2686" s="17" t="s">
        <v>22150</v>
      </c>
      <c r="BQ2686" s="17" t="s">
        <v>21</v>
      </c>
      <c r="BS2686" s="17" t="s">
        <v>3901</v>
      </c>
      <c r="CH2686" s="17" t="s">
        <v>3901</v>
      </c>
      <c r="DN2686" s="17">
        <f>COUNTIF(AU2686:DM2686, "X")</f>
        <v>2</v>
      </c>
    </row>
    <row r="2687" spans="1:118" s="17" customFormat="1">
      <c r="A2687" s="523" t="s">
        <v>1428</v>
      </c>
      <c r="B2687" s="17">
        <v>55</v>
      </c>
      <c r="C2687" s="17">
        <v>124244</v>
      </c>
      <c r="D2687" s="17" t="s">
        <v>1429</v>
      </c>
      <c r="E2687" s="17" t="s">
        <v>1297</v>
      </c>
      <c r="F2687" s="17" t="s">
        <v>48</v>
      </c>
      <c r="H2687" s="309">
        <v>29326</v>
      </c>
      <c r="I2687" s="309">
        <v>39308</v>
      </c>
      <c r="J2687" s="17" t="s">
        <v>3888</v>
      </c>
      <c r="K2687" s="17" t="s">
        <v>21</v>
      </c>
      <c r="L2687" s="17" t="s">
        <v>1430</v>
      </c>
      <c r="N2687" s="17" t="s">
        <v>31</v>
      </c>
      <c r="O2687" s="17" t="s">
        <v>15</v>
      </c>
      <c r="P2687" s="17">
        <v>45373</v>
      </c>
      <c r="AC2687" s="17" t="s">
        <v>9895</v>
      </c>
      <c r="AD2687" s="17" t="s">
        <v>9896</v>
      </c>
      <c r="AF2687" s="17">
        <v>15</v>
      </c>
      <c r="AG2687" s="17">
        <v>2</v>
      </c>
      <c r="AM2687" s="17" t="s">
        <v>62</v>
      </c>
      <c r="AN2687" s="17" t="s">
        <v>15056</v>
      </c>
      <c r="AO2687" s="17">
        <v>3</v>
      </c>
      <c r="AP2687" s="17">
        <v>80</v>
      </c>
      <c r="AQ2687" s="17">
        <v>5</v>
      </c>
      <c r="AR2687" s="17" t="s">
        <v>9898</v>
      </c>
      <c r="AT2687" s="17" t="s">
        <v>15057</v>
      </c>
      <c r="BD2687" s="17" t="s">
        <v>3901</v>
      </c>
      <c r="BK2687" s="17" t="s">
        <v>3901</v>
      </c>
      <c r="BN2687" s="17" t="s">
        <v>3901</v>
      </c>
      <c r="BQ2687" s="17" t="s">
        <v>21</v>
      </c>
      <c r="BS2687" s="17" t="s">
        <v>3901</v>
      </c>
      <c r="BY2687" s="17" t="s">
        <v>3901</v>
      </c>
      <c r="BZ2687" s="17" t="s">
        <v>21</v>
      </c>
      <c r="CC2687" s="17" t="s">
        <v>3901</v>
      </c>
      <c r="CF2687" s="17" t="s">
        <v>3901</v>
      </c>
      <c r="CG2687" s="17" t="s">
        <v>21</v>
      </c>
      <c r="CH2687" s="17" t="s">
        <v>3901</v>
      </c>
      <c r="CN2687" s="17" t="s">
        <v>3901</v>
      </c>
      <c r="CQ2687" s="17" t="s">
        <v>3901</v>
      </c>
      <c r="CR2687" s="17" t="s">
        <v>21</v>
      </c>
      <c r="CS2687" s="17" t="s">
        <v>3901</v>
      </c>
      <c r="CU2687" s="17" t="s">
        <v>3901</v>
      </c>
      <c r="CV2687" s="17" t="s">
        <v>21</v>
      </c>
      <c r="CX2687" s="17" t="s">
        <v>3901</v>
      </c>
      <c r="CY2687" s="17" t="s">
        <v>21</v>
      </c>
      <c r="DA2687" s="17" t="s">
        <v>3901</v>
      </c>
      <c r="DB2687" s="17" t="s">
        <v>21</v>
      </c>
      <c r="DD2687" s="17" t="s">
        <v>3901</v>
      </c>
      <c r="DE2687" s="17" t="s">
        <v>21</v>
      </c>
      <c r="DF2687" s="17" t="s">
        <v>3901</v>
      </c>
      <c r="DN2687" s="17">
        <f>COUNTIF(AU2687:DM2687, "X")</f>
        <v>16</v>
      </c>
    </row>
    <row r="2688" spans="1:118" s="17" customFormat="1">
      <c r="A2688" s="17" t="s">
        <v>14552</v>
      </c>
      <c r="B2688" s="17">
        <v>55</v>
      </c>
      <c r="C2688" s="17">
        <v>143216</v>
      </c>
      <c r="D2688" s="17" t="s">
        <v>14553</v>
      </c>
      <c r="E2688" s="17" t="s">
        <v>176</v>
      </c>
      <c r="F2688" s="17" t="s">
        <v>154</v>
      </c>
      <c r="H2688" s="309">
        <v>32796</v>
      </c>
      <c r="I2688" s="309">
        <v>39382</v>
      </c>
      <c r="J2688" s="17" t="s">
        <v>3888</v>
      </c>
      <c r="L2688" s="17" t="s">
        <v>14436</v>
      </c>
      <c r="N2688" s="17" t="s">
        <v>31</v>
      </c>
      <c r="O2688" s="17" t="s">
        <v>15</v>
      </c>
      <c r="P2688" s="17">
        <v>45373</v>
      </c>
      <c r="AC2688" s="17" t="s">
        <v>9895</v>
      </c>
      <c r="AD2688" s="17" t="s">
        <v>9896</v>
      </c>
      <c r="AF2688" s="17">
        <v>8</v>
      </c>
      <c r="AG2688" s="17">
        <v>2</v>
      </c>
      <c r="AM2688" s="17" t="s">
        <v>108</v>
      </c>
      <c r="AN2688" s="17" t="s">
        <v>14364</v>
      </c>
      <c r="AO2688" s="17">
        <v>3</v>
      </c>
      <c r="AP2688" s="17">
        <v>80</v>
      </c>
      <c r="AQ2688" s="17">
        <v>5</v>
      </c>
      <c r="AR2688" s="17" t="s">
        <v>9898</v>
      </c>
      <c r="AT2688" s="17" t="s">
        <v>14152</v>
      </c>
      <c r="BQ2688" s="17" t="s">
        <v>30</v>
      </c>
      <c r="DN2688" s="17">
        <f>COUNTIF(AU2688:DM2688, "X")</f>
        <v>0</v>
      </c>
    </row>
    <row r="2689" spans="1:118" s="17" customFormat="1">
      <c r="A2689" s="17" t="s">
        <v>21965</v>
      </c>
      <c r="B2689" s="17">
        <v>55</v>
      </c>
      <c r="C2689" s="17">
        <v>143286</v>
      </c>
      <c r="D2689" s="17" t="s">
        <v>21966</v>
      </c>
      <c r="E2689" s="17" t="s">
        <v>17222</v>
      </c>
      <c r="F2689" s="17" t="s">
        <v>317</v>
      </c>
      <c r="H2689" s="309">
        <v>32697</v>
      </c>
      <c r="I2689" s="309">
        <v>39392</v>
      </c>
      <c r="J2689" s="17" t="s">
        <v>3888</v>
      </c>
      <c r="L2689" s="17" t="s">
        <v>21967</v>
      </c>
      <c r="N2689" s="17" t="s">
        <v>196</v>
      </c>
      <c r="O2689" s="17" t="s">
        <v>15</v>
      </c>
      <c r="P2689" s="17">
        <v>45359</v>
      </c>
      <c r="Q2689" s="17">
        <v>8034</v>
      </c>
      <c r="AF2689" s="17">
        <v>8</v>
      </c>
      <c r="AG2689" s="17">
        <v>2</v>
      </c>
      <c r="AH2689" s="17" t="s">
        <v>11926</v>
      </c>
      <c r="AK2689" s="17" t="s">
        <v>21650</v>
      </c>
      <c r="AM2689" s="17" t="s">
        <v>255</v>
      </c>
      <c r="AN2689" s="17" t="s">
        <v>21914</v>
      </c>
      <c r="AO2689" s="17">
        <v>3</v>
      </c>
      <c r="AP2689" s="17">
        <v>80</v>
      </c>
      <c r="AQ2689" s="17">
        <v>5</v>
      </c>
      <c r="AR2689" s="17" t="s">
        <v>21652</v>
      </c>
      <c r="AS2689" s="17" t="s">
        <v>21915</v>
      </c>
      <c r="BQ2689" s="17" t="s">
        <v>21</v>
      </c>
      <c r="BS2689" s="17" t="s">
        <v>3901</v>
      </c>
      <c r="BZ2689" s="17" t="s">
        <v>21</v>
      </c>
      <c r="CG2689" s="17" t="s">
        <v>21</v>
      </c>
      <c r="CH2689" s="17" t="s">
        <v>3901</v>
      </c>
      <c r="DN2689" s="17">
        <f>COUNTIF(AU2689:DM2689, "X")</f>
        <v>2</v>
      </c>
    </row>
    <row r="2690" spans="1:118" s="17" customFormat="1">
      <c r="A2690" s="17" t="s">
        <v>5024</v>
      </c>
      <c r="B2690" s="17">
        <v>55</v>
      </c>
      <c r="C2690" s="17">
        <v>143294</v>
      </c>
      <c r="D2690" s="17" t="s">
        <v>5025</v>
      </c>
      <c r="E2690" s="17" t="s">
        <v>5026</v>
      </c>
      <c r="F2690" s="17" t="s">
        <v>58</v>
      </c>
      <c r="H2690" s="309">
        <v>30193</v>
      </c>
      <c r="I2690" s="309">
        <v>39384</v>
      </c>
      <c r="J2690" s="17" t="s">
        <v>3888</v>
      </c>
      <c r="L2690" s="17" t="s">
        <v>5027</v>
      </c>
      <c r="N2690" s="17" t="s">
        <v>19</v>
      </c>
      <c r="O2690" s="17" t="s">
        <v>15</v>
      </c>
      <c r="P2690" s="17">
        <v>45356</v>
      </c>
      <c r="Q2690" s="17">
        <v>3424</v>
      </c>
      <c r="AC2690" s="17" t="s">
        <v>3890</v>
      </c>
      <c r="AD2690" s="17" t="s">
        <v>3891</v>
      </c>
      <c r="AF2690" s="17">
        <v>15</v>
      </c>
      <c r="AG2690" s="17">
        <v>2</v>
      </c>
      <c r="AM2690" s="17" t="s">
        <v>2603</v>
      </c>
      <c r="AN2690" s="17" t="s">
        <v>5023</v>
      </c>
      <c r="AO2690" s="17">
        <v>3</v>
      </c>
      <c r="AP2690" s="17">
        <v>80</v>
      </c>
      <c r="AQ2690" s="17">
        <v>5</v>
      </c>
      <c r="AT2690" s="17" t="s">
        <v>3893</v>
      </c>
      <c r="AV2690" s="17" t="s">
        <v>3901</v>
      </c>
      <c r="BS2690" s="17" t="s">
        <v>3901</v>
      </c>
      <c r="CC2690" s="17" t="s">
        <v>3901</v>
      </c>
      <c r="CF2690" s="17" t="s">
        <v>3901</v>
      </c>
      <c r="CH2690" s="17" t="s">
        <v>3901</v>
      </c>
      <c r="CM2690" s="17" t="s">
        <v>21</v>
      </c>
      <c r="CN2690" s="17" t="s">
        <v>3901</v>
      </c>
      <c r="CU2690" s="17" t="s">
        <v>3901</v>
      </c>
      <c r="CX2690" s="17" t="s">
        <v>3901</v>
      </c>
      <c r="DN2690" s="17">
        <f>COUNTIF(AU2690:DM2690, "X")</f>
        <v>8</v>
      </c>
    </row>
    <row r="2691" spans="1:118" s="17" customFormat="1">
      <c r="A2691" s="17" t="s">
        <v>12415</v>
      </c>
      <c r="B2691" s="17">
        <v>55</v>
      </c>
      <c r="C2691" s="17">
        <v>143370</v>
      </c>
      <c r="D2691" s="17" t="s">
        <v>93</v>
      </c>
      <c r="E2691" s="17" t="s">
        <v>122</v>
      </c>
      <c r="F2691" s="17" t="s">
        <v>99</v>
      </c>
      <c r="H2691" s="309">
        <v>32811</v>
      </c>
      <c r="I2691" s="309">
        <v>39380</v>
      </c>
      <c r="J2691" s="17" t="s">
        <v>3888</v>
      </c>
      <c r="L2691" s="17" t="s">
        <v>12291</v>
      </c>
      <c r="N2691" s="17" t="s">
        <v>31</v>
      </c>
      <c r="O2691" s="17" t="s">
        <v>15</v>
      </c>
      <c r="P2691" s="17">
        <v>45373</v>
      </c>
      <c r="Q2691" s="17">
        <v>4216</v>
      </c>
      <c r="AC2691" s="17" t="s">
        <v>9895</v>
      </c>
      <c r="AD2691" s="17" t="s">
        <v>9896</v>
      </c>
      <c r="AF2691" s="17">
        <v>8</v>
      </c>
      <c r="AG2691" s="17">
        <v>2</v>
      </c>
      <c r="AM2691" s="17" t="s">
        <v>295</v>
      </c>
      <c r="AN2691" s="17" t="s">
        <v>12166</v>
      </c>
      <c r="AO2691" s="17">
        <v>3</v>
      </c>
      <c r="AP2691" s="17">
        <v>80</v>
      </c>
      <c r="AQ2691" s="17">
        <v>5</v>
      </c>
      <c r="AR2691" s="17" t="s">
        <v>9898</v>
      </c>
      <c r="AT2691" s="17" t="s">
        <v>11929</v>
      </c>
      <c r="CQ2691" s="17" t="s">
        <v>3901</v>
      </c>
      <c r="DN2691" s="17">
        <f>COUNTIF(AU2691:DM2691, "X")</f>
        <v>1</v>
      </c>
    </row>
    <row r="2692" spans="1:118" s="17" customFormat="1">
      <c r="A2692" s="17" t="s">
        <v>11781</v>
      </c>
      <c r="B2692" s="17">
        <v>55</v>
      </c>
      <c r="C2692" s="17">
        <v>143398</v>
      </c>
      <c r="D2692" s="17" t="s">
        <v>11282</v>
      </c>
      <c r="E2692" s="17" t="s">
        <v>138</v>
      </c>
      <c r="F2692" s="17" t="s">
        <v>11782</v>
      </c>
      <c r="H2692" s="309">
        <v>32873</v>
      </c>
      <c r="I2692" s="309">
        <v>39360</v>
      </c>
      <c r="J2692" s="17" t="s">
        <v>3888</v>
      </c>
      <c r="L2692" s="17" t="s">
        <v>11783</v>
      </c>
      <c r="N2692" s="17" t="s">
        <v>14</v>
      </c>
      <c r="O2692" s="17" t="s">
        <v>15</v>
      </c>
      <c r="P2692" s="17">
        <v>45371</v>
      </c>
      <c r="AC2692" s="17" t="s">
        <v>14</v>
      </c>
      <c r="AF2692" s="17">
        <v>8</v>
      </c>
      <c r="AG2692" s="17">
        <v>2</v>
      </c>
      <c r="AI2692" s="17" t="s">
        <v>10178</v>
      </c>
      <c r="AM2692" s="17" t="s">
        <v>173</v>
      </c>
      <c r="AN2692" s="17" t="s">
        <v>11705</v>
      </c>
      <c r="AO2692" s="17">
        <v>3</v>
      </c>
      <c r="AP2692" s="17">
        <v>80</v>
      </c>
      <c r="AQ2692" s="17">
        <v>5</v>
      </c>
      <c r="AR2692" s="17" t="s">
        <v>10180</v>
      </c>
      <c r="BQ2692" s="17" t="s">
        <v>21</v>
      </c>
      <c r="BS2692" s="17" t="s">
        <v>3901</v>
      </c>
      <c r="BU2692" s="17" t="s">
        <v>3901</v>
      </c>
      <c r="CC2692" s="17" t="s">
        <v>3901</v>
      </c>
      <c r="CD2692" s="17" t="s">
        <v>3901</v>
      </c>
      <c r="CF2692" s="17" t="s">
        <v>3901</v>
      </c>
      <c r="CG2692" s="17" t="s">
        <v>21</v>
      </c>
      <c r="CH2692" s="17" t="s">
        <v>3901</v>
      </c>
      <c r="CL2692" s="17" t="s">
        <v>3901</v>
      </c>
      <c r="CM2692" s="17" t="s">
        <v>21</v>
      </c>
      <c r="CN2692" s="17" t="s">
        <v>3901</v>
      </c>
      <c r="CQ2692" s="17" t="s">
        <v>3901</v>
      </c>
      <c r="CR2692" s="17" t="s">
        <v>21</v>
      </c>
      <c r="CU2692" s="17" t="s">
        <v>3901</v>
      </c>
      <c r="CV2692" s="17" t="s">
        <v>3901</v>
      </c>
      <c r="CX2692" s="17" t="s">
        <v>3901</v>
      </c>
      <c r="DA2692" s="17" t="s">
        <v>3901</v>
      </c>
      <c r="DN2692" s="17">
        <f>COUNTIF(AU2692:DM2692, "X")</f>
        <v>13</v>
      </c>
    </row>
    <row r="2693" spans="1:118" s="17" customFormat="1">
      <c r="A2693" s="17" t="s">
        <v>13477</v>
      </c>
      <c r="B2693" s="17">
        <v>55</v>
      </c>
      <c r="C2693" s="17">
        <v>143406</v>
      </c>
      <c r="D2693" s="17" t="s">
        <v>13478</v>
      </c>
      <c r="E2693" s="17" t="s">
        <v>13479</v>
      </c>
      <c r="F2693" s="17" t="s">
        <v>70</v>
      </c>
      <c r="H2693" s="309">
        <v>32914</v>
      </c>
      <c r="I2693" s="309">
        <v>39339</v>
      </c>
      <c r="J2693" s="17" t="s">
        <v>3888</v>
      </c>
      <c r="L2693" s="17" t="s">
        <v>13227</v>
      </c>
      <c r="M2693" s="17" t="s">
        <v>387</v>
      </c>
      <c r="N2693" s="17" t="s">
        <v>31</v>
      </c>
      <c r="O2693" s="17" t="s">
        <v>15</v>
      </c>
      <c r="P2693" s="17">
        <v>45373</v>
      </c>
      <c r="AC2693" s="17" t="s">
        <v>9895</v>
      </c>
      <c r="AD2693" s="17" t="s">
        <v>9896</v>
      </c>
      <c r="AF2693" s="17">
        <v>15</v>
      </c>
      <c r="AG2693" s="17">
        <v>2</v>
      </c>
      <c r="AM2693" s="17" t="s">
        <v>115</v>
      </c>
      <c r="AN2693" s="17" t="s">
        <v>13186</v>
      </c>
      <c r="AO2693" s="17">
        <v>3</v>
      </c>
      <c r="AP2693" s="17">
        <v>80</v>
      </c>
      <c r="AQ2693" s="17">
        <v>5</v>
      </c>
      <c r="AR2693" s="17" t="s">
        <v>9898</v>
      </c>
      <c r="AT2693" s="17" t="s">
        <v>12990</v>
      </c>
      <c r="BS2693" s="17" t="s">
        <v>3901</v>
      </c>
      <c r="DN2693" s="17">
        <f>COUNTIF(AU2693:DM2693, "X")</f>
        <v>1</v>
      </c>
    </row>
    <row r="2694" spans="1:118" s="17" customFormat="1">
      <c r="A2694" s="17" t="s">
        <v>23803</v>
      </c>
      <c r="B2694" s="17">
        <v>55</v>
      </c>
      <c r="C2694" s="17">
        <v>143460</v>
      </c>
      <c r="D2694" s="17" t="s">
        <v>14927</v>
      </c>
      <c r="E2694" s="17" t="s">
        <v>7604</v>
      </c>
      <c r="F2694" s="17" t="s">
        <v>21</v>
      </c>
      <c r="H2694" s="309">
        <v>32643</v>
      </c>
      <c r="I2694" s="309">
        <v>39373</v>
      </c>
      <c r="J2694" s="17" t="s">
        <v>3888</v>
      </c>
      <c r="L2694" s="17" t="s">
        <v>23592</v>
      </c>
      <c r="N2694" s="17" t="s">
        <v>126</v>
      </c>
      <c r="O2694" s="17" t="s">
        <v>15</v>
      </c>
      <c r="P2694" s="17">
        <v>45383</v>
      </c>
      <c r="AF2694" s="17">
        <v>8</v>
      </c>
      <c r="AG2694" s="17">
        <v>2</v>
      </c>
      <c r="AI2694" s="17" t="s">
        <v>20542</v>
      </c>
      <c r="AM2694" s="17" t="s">
        <v>303</v>
      </c>
      <c r="AN2694" s="17" t="s">
        <v>23502</v>
      </c>
      <c r="AO2694" s="17">
        <v>3</v>
      </c>
      <c r="AP2694" s="17">
        <v>80</v>
      </c>
      <c r="AQ2694" s="17">
        <v>5</v>
      </c>
      <c r="AR2694" s="17" t="s">
        <v>22585</v>
      </c>
      <c r="AS2694" s="17" t="s">
        <v>23503</v>
      </c>
      <c r="BQ2694" s="17" t="s">
        <v>30</v>
      </c>
      <c r="CH2694" s="17" t="s">
        <v>3901</v>
      </c>
      <c r="CQ2694" s="17" t="s">
        <v>3901</v>
      </c>
      <c r="CU2694" s="17" t="s">
        <v>3901</v>
      </c>
      <c r="DN2694" s="17">
        <f>COUNTIF(AU2694:DM2694, "X")</f>
        <v>3</v>
      </c>
    </row>
    <row r="2695" spans="1:118" s="17" customFormat="1">
      <c r="A2695" s="17" t="s">
        <v>14115</v>
      </c>
      <c r="B2695" s="17">
        <v>55</v>
      </c>
      <c r="C2695" s="17">
        <v>143473</v>
      </c>
      <c r="D2695" s="17" t="s">
        <v>4344</v>
      </c>
      <c r="E2695" s="17" t="s">
        <v>56</v>
      </c>
      <c r="F2695" s="17" t="s">
        <v>43</v>
      </c>
      <c r="H2695" s="309">
        <v>32897</v>
      </c>
      <c r="I2695" s="309">
        <v>39245</v>
      </c>
      <c r="J2695" s="17" t="s">
        <v>3888</v>
      </c>
      <c r="L2695" s="17" t="s">
        <v>14116</v>
      </c>
      <c r="N2695" s="17" t="s">
        <v>31</v>
      </c>
      <c r="O2695" s="17" t="s">
        <v>15</v>
      </c>
      <c r="P2695" s="17">
        <v>45373</v>
      </c>
      <c r="AC2695" s="17" t="s">
        <v>9895</v>
      </c>
      <c r="AD2695" s="17" t="s">
        <v>9896</v>
      </c>
      <c r="AF2695" s="17">
        <v>8</v>
      </c>
      <c r="AG2695" s="17">
        <v>2</v>
      </c>
      <c r="AM2695" s="17" t="s">
        <v>240</v>
      </c>
      <c r="AN2695" s="17" t="s">
        <v>13567</v>
      </c>
      <c r="AO2695" s="17">
        <v>3</v>
      </c>
      <c r="AP2695" s="17">
        <v>80</v>
      </c>
      <c r="AQ2695" s="17">
        <v>5</v>
      </c>
      <c r="AR2695" s="17" t="s">
        <v>9898</v>
      </c>
      <c r="AT2695" s="17" t="s">
        <v>12990</v>
      </c>
      <c r="BQ2695" s="17" t="s">
        <v>30</v>
      </c>
      <c r="BS2695" s="17" t="s">
        <v>3901</v>
      </c>
      <c r="CR2695" s="17" t="s">
        <v>30</v>
      </c>
      <c r="CU2695" s="17" t="s">
        <v>3901</v>
      </c>
      <c r="DN2695" s="17">
        <f>COUNTIF(AU2695:DM2695, "X")</f>
        <v>2</v>
      </c>
    </row>
    <row r="2696" spans="1:118" s="17" customFormat="1">
      <c r="A2696" s="17" t="s">
        <v>15844</v>
      </c>
      <c r="B2696" s="17">
        <v>55</v>
      </c>
      <c r="C2696" s="17">
        <v>143479</v>
      </c>
      <c r="D2696" s="17" t="s">
        <v>15845</v>
      </c>
      <c r="E2696" s="17" t="s">
        <v>230</v>
      </c>
      <c r="F2696" s="17" t="s">
        <v>84</v>
      </c>
      <c r="H2696" s="309">
        <v>32590</v>
      </c>
      <c r="I2696" s="309">
        <v>39368</v>
      </c>
      <c r="J2696" s="17" t="s">
        <v>3888</v>
      </c>
      <c r="L2696" s="17" t="s">
        <v>15846</v>
      </c>
      <c r="N2696" s="17" t="s">
        <v>31</v>
      </c>
      <c r="O2696" s="17" t="s">
        <v>15</v>
      </c>
      <c r="P2696" s="17">
        <v>45373</v>
      </c>
      <c r="Q2696" s="17">
        <v>3965</v>
      </c>
      <c r="AC2696" s="17" t="s">
        <v>9895</v>
      </c>
      <c r="AD2696" s="17" t="s">
        <v>9896</v>
      </c>
      <c r="AF2696" s="17">
        <v>8</v>
      </c>
      <c r="AG2696" s="17">
        <v>2</v>
      </c>
      <c r="AM2696" s="17" t="s">
        <v>121</v>
      </c>
      <c r="AN2696" s="17" t="s">
        <v>15516</v>
      </c>
      <c r="AO2696" s="17">
        <v>3</v>
      </c>
      <c r="AP2696" s="17">
        <v>80</v>
      </c>
      <c r="AQ2696" s="17">
        <v>5</v>
      </c>
      <c r="AR2696" s="17" t="s">
        <v>9898</v>
      </c>
      <c r="AT2696" s="17" t="s">
        <v>15057</v>
      </c>
      <c r="CQ2696" s="17" t="s">
        <v>3901</v>
      </c>
      <c r="DN2696" s="17">
        <f>COUNTIF(AU2696:DM2696, "X")</f>
        <v>1</v>
      </c>
    </row>
    <row r="2697" spans="1:118" s="17" customFormat="1">
      <c r="A2697" s="17" t="s">
        <v>22758</v>
      </c>
      <c r="B2697" s="17">
        <v>55</v>
      </c>
      <c r="C2697" s="17">
        <v>143486</v>
      </c>
      <c r="D2697" s="17" t="s">
        <v>8932</v>
      </c>
      <c r="E2697" s="17" t="s">
        <v>7738</v>
      </c>
      <c r="F2697" s="17" t="s">
        <v>22759</v>
      </c>
      <c r="H2697" s="309">
        <v>24760</v>
      </c>
      <c r="I2697" s="309">
        <v>39371</v>
      </c>
      <c r="J2697" s="17" t="s">
        <v>3888</v>
      </c>
      <c r="L2697" s="17" t="s">
        <v>22760</v>
      </c>
      <c r="N2697" s="17" t="s">
        <v>126</v>
      </c>
      <c r="O2697" s="17" t="s">
        <v>15</v>
      </c>
      <c r="P2697" s="17">
        <v>45383</v>
      </c>
      <c r="AF2697" s="17">
        <v>8</v>
      </c>
      <c r="AG2697" s="17">
        <v>2</v>
      </c>
      <c r="AI2697" s="17" t="s">
        <v>20542</v>
      </c>
      <c r="AM2697" s="17" t="s">
        <v>133</v>
      </c>
      <c r="AN2697" s="17" t="s">
        <v>22584</v>
      </c>
      <c r="AO2697" s="17">
        <v>3</v>
      </c>
      <c r="AP2697" s="17">
        <v>80</v>
      </c>
      <c r="AQ2697" s="17">
        <v>5</v>
      </c>
      <c r="AR2697" s="17" t="s">
        <v>22585</v>
      </c>
      <c r="BD2697" s="17" t="s">
        <v>3901</v>
      </c>
      <c r="BS2697" s="17" t="s">
        <v>3901</v>
      </c>
      <c r="CC2697" s="17" t="s">
        <v>3901</v>
      </c>
      <c r="CD2697" s="17" t="s">
        <v>3901</v>
      </c>
      <c r="CG2697" s="17" t="s">
        <v>21</v>
      </c>
      <c r="DN2697" s="17">
        <f>COUNTIF(AU2697:DM2697, "X")</f>
        <v>4</v>
      </c>
    </row>
    <row r="2698" spans="1:118" s="17" customFormat="1">
      <c r="A2698" s="17" t="s">
        <v>21283</v>
      </c>
      <c r="B2698" s="17">
        <v>55</v>
      </c>
      <c r="C2698" s="17">
        <v>143505</v>
      </c>
      <c r="D2698" s="17" t="s">
        <v>21284</v>
      </c>
      <c r="E2698" s="17" t="s">
        <v>17</v>
      </c>
      <c r="F2698" s="17" t="s">
        <v>428</v>
      </c>
      <c r="H2698" s="309">
        <v>20010</v>
      </c>
      <c r="I2698" s="309">
        <v>39366</v>
      </c>
      <c r="J2698" s="17" t="s">
        <v>3888</v>
      </c>
      <c r="L2698" s="17" t="s">
        <v>21285</v>
      </c>
      <c r="N2698" s="17" t="s">
        <v>26</v>
      </c>
      <c r="O2698" s="17" t="s">
        <v>15</v>
      </c>
      <c r="P2698" s="17">
        <v>45318</v>
      </c>
      <c r="AF2698" s="17">
        <v>15</v>
      </c>
      <c r="AG2698" s="17">
        <v>2</v>
      </c>
      <c r="AI2698" s="17" t="s">
        <v>20669</v>
      </c>
      <c r="AM2698" s="17" t="s">
        <v>2616</v>
      </c>
      <c r="AN2698" s="17" t="s">
        <v>21221</v>
      </c>
      <c r="AO2698" s="17">
        <v>3</v>
      </c>
      <c r="AP2698" s="17">
        <v>80</v>
      </c>
      <c r="AQ2698" s="17">
        <v>5</v>
      </c>
      <c r="AR2698" s="17" t="s">
        <v>20671</v>
      </c>
      <c r="AS2698" s="17" t="s">
        <v>21222</v>
      </c>
      <c r="DN2698" s="17">
        <f>COUNTIF(AU2698:DM2698, "X")</f>
        <v>0</v>
      </c>
    </row>
    <row r="2699" spans="1:118" s="17" customFormat="1">
      <c r="A2699" s="17" t="s">
        <v>18071</v>
      </c>
      <c r="B2699" s="17">
        <v>55</v>
      </c>
      <c r="C2699" s="17">
        <v>143508</v>
      </c>
      <c r="D2699" s="17" t="s">
        <v>4670</v>
      </c>
      <c r="E2699" s="17" t="s">
        <v>104</v>
      </c>
      <c r="F2699" s="17" t="s">
        <v>470</v>
      </c>
      <c r="H2699" s="309">
        <v>32794</v>
      </c>
      <c r="I2699" s="309">
        <v>39378</v>
      </c>
      <c r="J2699" s="17" t="s">
        <v>3888</v>
      </c>
      <c r="L2699" s="17" t="s">
        <v>18072</v>
      </c>
      <c r="N2699" s="17" t="s">
        <v>50</v>
      </c>
      <c r="O2699" s="17" t="s">
        <v>15</v>
      </c>
      <c r="P2699" s="17">
        <v>45344</v>
      </c>
      <c r="AF2699" s="17">
        <v>8</v>
      </c>
      <c r="AG2699" s="17">
        <v>2</v>
      </c>
      <c r="AH2699" s="17" t="s">
        <v>11926</v>
      </c>
      <c r="AK2699" s="17" t="s">
        <v>17298</v>
      </c>
      <c r="AM2699" s="17" t="s">
        <v>51</v>
      </c>
      <c r="AN2699" s="17" t="s">
        <v>17933</v>
      </c>
      <c r="AO2699" s="17">
        <v>3</v>
      </c>
      <c r="AP2699" s="17">
        <v>80</v>
      </c>
      <c r="AQ2699" s="17">
        <v>5</v>
      </c>
      <c r="AR2699" s="17" t="s">
        <v>17300</v>
      </c>
      <c r="BS2699" s="17" t="s">
        <v>3901</v>
      </c>
      <c r="CH2699" s="17" t="s">
        <v>3901</v>
      </c>
      <c r="CM2699" s="17" t="s">
        <v>21</v>
      </c>
      <c r="CN2699" s="17" t="s">
        <v>3901</v>
      </c>
      <c r="CU2699" s="17" t="s">
        <v>3901</v>
      </c>
      <c r="DN2699" s="17">
        <f>COUNTIF(AU2699:DM2699, "X")</f>
        <v>4</v>
      </c>
    </row>
    <row r="2700" spans="1:118" s="17" customFormat="1">
      <c r="A2700" s="17" t="s">
        <v>21971</v>
      </c>
      <c r="B2700" s="17">
        <v>55</v>
      </c>
      <c r="C2700" s="17">
        <v>143521</v>
      </c>
      <c r="D2700" s="17" t="s">
        <v>250</v>
      </c>
      <c r="E2700" s="17" t="s">
        <v>237</v>
      </c>
      <c r="F2700" s="17" t="s">
        <v>65</v>
      </c>
      <c r="H2700" s="309">
        <v>28791</v>
      </c>
      <c r="I2700" s="309">
        <v>43838</v>
      </c>
      <c r="J2700" s="17" t="s">
        <v>3888</v>
      </c>
      <c r="L2700" s="17" t="s">
        <v>21972</v>
      </c>
      <c r="N2700" s="17" t="s">
        <v>196</v>
      </c>
      <c r="O2700" s="17" t="s">
        <v>15</v>
      </c>
      <c r="P2700" s="17">
        <v>45359</v>
      </c>
      <c r="T2700" s="17" t="s">
        <v>21973</v>
      </c>
      <c r="V2700" s="17" t="s">
        <v>196</v>
      </c>
      <c r="W2700" s="17" t="s">
        <v>15</v>
      </c>
      <c r="X2700" s="17">
        <v>45359</v>
      </c>
      <c r="AF2700" s="17">
        <v>8</v>
      </c>
      <c r="AG2700" s="17">
        <v>2</v>
      </c>
      <c r="AH2700" s="17" t="s">
        <v>11926</v>
      </c>
      <c r="AK2700" s="17" t="s">
        <v>21650</v>
      </c>
      <c r="AM2700" s="17" t="s">
        <v>255</v>
      </c>
      <c r="AN2700" s="17" t="s">
        <v>21914</v>
      </c>
      <c r="AO2700" s="17">
        <v>3</v>
      </c>
      <c r="AP2700" s="17">
        <v>80</v>
      </c>
      <c r="AQ2700" s="17">
        <v>5</v>
      </c>
      <c r="AR2700" s="17" t="s">
        <v>21652</v>
      </c>
      <c r="AS2700" s="17" t="s">
        <v>21915</v>
      </c>
      <c r="BS2700" s="17" t="s">
        <v>3901</v>
      </c>
      <c r="DN2700" s="17">
        <f>COUNTIF(AU2700:DM2700, "X")</f>
        <v>1</v>
      </c>
    </row>
    <row r="2701" spans="1:118" s="17" customFormat="1">
      <c r="A2701" s="17" t="s">
        <v>22808</v>
      </c>
      <c r="B2701" s="17">
        <v>55</v>
      </c>
      <c r="C2701" s="17">
        <v>143534</v>
      </c>
      <c r="D2701" s="17" t="s">
        <v>22809</v>
      </c>
      <c r="E2701" s="17" t="s">
        <v>38</v>
      </c>
      <c r="F2701" s="17" t="s">
        <v>65</v>
      </c>
      <c r="H2701" s="309">
        <v>30238</v>
      </c>
      <c r="I2701" s="309">
        <v>39367</v>
      </c>
      <c r="J2701" s="17" t="s">
        <v>3888</v>
      </c>
      <c r="L2701" s="17" t="s">
        <v>22655</v>
      </c>
      <c r="N2701" s="17" t="s">
        <v>126</v>
      </c>
      <c r="O2701" s="17" t="s">
        <v>15</v>
      </c>
      <c r="P2701" s="17">
        <v>45383</v>
      </c>
      <c r="Q2701" s="17">
        <v>7705</v>
      </c>
      <c r="AF2701" s="17">
        <v>8</v>
      </c>
      <c r="AG2701" s="17">
        <v>2</v>
      </c>
      <c r="AI2701" s="17" t="s">
        <v>20542</v>
      </c>
      <c r="AM2701" s="17" t="s">
        <v>133</v>
      </c>
      <c r="AN2701" s="17" t="s">
        <v>22584</v>
      </c>
      <c r="AO2701" s="17">
        <v>3</v>
      </c>
      <c r="AP2701" s="17">
        <v>80</v>
      </c>
      <c r="AQ2701" s="17">
        <v>5</v>
      </c>
      <c r="AR2701" s="17" t="s">
        <v>22585</v>
      </c>
      <c r="BS2701" s="17" t="s">
        <v>3901</v>
      </c>
      <c r="CH2701" s="17" t="s">
        <v>3901</v>
      </c>
      <c r="CQ2701" s="17" t="s">
        <v>3901</v>
      </c>
      <c r="CR2701" s="17" t="s">
        <v>21</v>
      </c>
      <c r="CU2701" s="17" t="s">
        <v>3901</v>
      </c>
      <c r="DN2701" s="17">
        <f>COUNTIF(AU2701:DM2701, "X")</f>
        <v>4</v>
      </c>
    </row>
    <row r="2702" spans="1:118" s="17" customFormat="1">
      <c r="A2702" s="523" t="s">
        <v>1989</v>
      </c>
      <c r="B2702" s="17">
        <v>55</v>
      </c>
      <c r="C2702" s="17">
        <v>143535</v>
      </c>
      <c r="D2702" s="17" t="s">
        <v>534</v>
      </c>
      <c r="E2702" s="17" t="s">
        <v>396</v>
      </c>
      <c r="F2702" s="17" t="s">
        <v>110</v>
      </c>
      <c r="H2702" s="309">
        <v>27238</v>
      </c>
      <c r="I2702" s="309">
        <v>39365</v>
      </c>
      <c r="J2702" s="17" t="s">
        <v>3888</v>
      </c>
      <c r="L2702" s="17" t="s">
        <v>1988</v>
      </c>
      <c r="N2702" s="17" t="s">
        <v>50</v>
      </c>
      <c r="O2702" s="17" t="s">
        <v>15</v>
      </c>
      <c r="P2702" s="17">
        <v>45344</v>
      </c>
      <c r="AF2702" s="17">
        <v>15</v>
      </c>
      <c r="AG2702" s="17">
        <v>2</v>
      </c>
      <c r="AH2702" s="17" t="s">
        <v>11926</v>
      </c>
      <c r="AK2702" s="17" t="s">
        <v>17298</v>
      </c>
      <c r="AM2702" s="17" t="s">
        <v>51</v>
      </c>
      <c r="AN2702" s="17" t="s">
        <v>17933</v>
      </c>
      <c r="AO2702" s="17">
        <v>3</v>
      </c>
      <c r="AP2702" s="17">
        <v>80</v>
      </c>
      <c r="AQ2702" s="17">
        <v>5</v>
      </c>
      <c r="AR2702" s="17" t="s">
        <v>17300</v>
      </c>
      <c r="CU2702" s="17" t="s">
        <v>3901</v>
      </c>
      <c r="DF2702" s="17" t="s">
        <v>3901</v>
      </c>
      <c r="DN2702" s="17">
        <f>COUNTIF(AU2702:DM2702, "X")</f>
        <v>2</v>
      </c>
    </row>
    <row r="2703" spans="1:118" s="17" customFormat="1">
      <c r="A2703" s="17" t="s">
        <v>26241</v>
      </c>
      <c r="B2703" s="17">
        <v>55</v>
      </c>
      <c r="C2703" s="17">
        <v>143540</v>
      </c>
      <c r="D2703" s="17" t="s">
        <v>106</v>
      </c>
      <c r="E2703" s="17" t="s">
        <v>299</v>
      </c>
      <c r="F2703" s="17" t="s">
        <v>82</v>
      </c>
      <c r="H2703" s="309">
        <v>16777</v>
      </c>
      <c r="I2703" s="309">
        <v>39367</v>
      </c>
      <c r="J2703" s="17" t="s">
        <v>3888</v>
      </c>
      <c r="L2703" s="17" t="s">
        <v>26242</v>
      </c>
      <c r="N2703" s="17" t="s">
        <v>31</v>
      </c>
      <c r="O2703" s="17" t="s">
        <v>15</v>
      </c>
      <c r="P2703" s="17">
        <v>45373</v>
      </c>
      <c r="AC2703" s="17" t="s">
        <v>14</v>
      </c>
      <c r="AF2703" s="17">
        <v>8</v>
      </c>
      <c r="AG2703" s="17">
        <v>2</v>
      </c>
      <c r="AI2703" s="17" t="s">
        <v>10178</v>
      </c>
      <c r="AM2703" s="17" t="s">
        <v>101</v>
      </c>
      <c r="AN2703" s="17" t="s">
        <v>26168</v>
      </c>
      <c r="AO2703" s="17">
        <v>3</v>
      </c>
      <c r="AP2703" s="17">
        <v>80</v>
      </c>
      <c r="AQ2703" s="17">
        <v>5</v>
      </c>
      <c r="AR2703" s="17" t="s">
        <v>10180</v>
      </c>
      <c r="AU2703" s="17" t="s">
        <v>21</v>
      </c>
      <c r="AV2703" s="17" t="s">
        <v>3901</v>
      </c>
      <c r="AX2703" s="17" t="s">
        <v>3901</v>
      </c>
      <c r="AY2703" s="17" t="s">
        <v>21</v>
      </c>
      <c r="AZ2703" s="17" t="s">
        <v>3901</v>
      </c>
      <c r="BA2703" s="17" t="s">
        <v>3901</v>
      </c>
      <c r="BB2703" s="17" t="s">
        <v>3901</v>
      </c>
      <c r="BC2703" s="17" t="s">
        <v>21</v>
      </c>
      <c r="BD2703" s="17" t="s">
        <v>3901</v>
      </c>
      <c r="BF2703" s="17" t="s">
        <v>3901</v>
      </c>
      <c r="BK2703" s="17" t="s">
        <v>3901</v>
      </c>
      <c r="BL2703" s="17" t="s">
        <v>3901</v>
      </c>
      <c r="BQ2703" s="17" t="s">
        <v>30</v>
      </c>
      <c r="BS2703" s="17" t="s">
        <v>3901</v>
      </c>
      <c r="CC2703" s="17" t="s">
        <v>3901</v>
      </c>
      <c r="CF2703" s="17" t="s">
        <v>3901</v>
      </c>
      <c r="CG2703" s="17" t="s">
        <v>21</v>
      </c>
      <c r="CH2703" s="17" t="s">
        <v>3901</v>
      </c>
      <c r="CN2703" s="17" t="s">
        <v>3901</v>
      </c>
      <c r="CR2703" s="17" t="s">
        <v>21</v>
      </c>
      <c r="DN2703" s="17">
        <f>COUNTIF(AU2703:DM2703, "X")</f>
        <v>14</v>
      </c>
    </row>
    <row r="2704" spans="1:118" s="17" customFormat="1">
      <c r="A2704" s="17" t="s">
        <v>9342</v>
      </c>
      <c r="B2704" s="17">
        <v>55</v>
      </c>
      <c r="C2704" s="17">
        <v>143559</v>
      </c>
      <c r="D2704" s="17" t="s">
        <v>9343</v>
      </c>
      <c r="E2704" s="17" t="s">
        <v>9344</v>
      </c>
      <c r="F2704" s="17" t="s">
        <v>135</v>
      </c>
      <c r="H2704" s="309">
        <v>25506</v>
      </c>
      <c r="I2704" s="309">
        <v>39379</v>
      </c>
      <c r="J2704" s="17" t="s">
        <v>3888</v>
      </c>
      <c r="L2704" s="17" t="s">
        <v>9345</v>
      </c>
      <c r="N2704" s="17" t="s">
        <v>19</v>
      </c>
      <c r="O2704" s="17" t="s">
        <v>15</v>
      </c>
      <c r="P2704" s="17">
        <v>45356</v>
      </c>
      <c r="Q2704" s="17">
        <v>2836</v>
      </c>
      <c r="AC2704" s="17" t="s">
        <v>3890</v>
      </c>
      <c r="AD2704" s="17" t="s">
        <v>3891</v>
      </c>
      <c r="AF2704" s="17">
        <v>8</v>
      </c>
      <c r="AG2704" s="17">
        <v>2</v>
      </c>
      <c r="AM2704" s="17" t="s">
        <v>29</v>
      </c>
      <c r="AN2704" s="17" t="s">
        <v>9081</v>
      </c>
      <c r="AO2704" s="17">
        <v>3</v>
      </c>
      <c r="AP2704" s="17">
        <v>80</v>
      </c>
      <c r="AQ2704" s="17">
        <v>5</v>
      </c>
      <c r="AT2704" s="17" t="s">
        <v>9082</v>
      </c>
      <c r="BQ2704" s="17" t="s">
        <v>30</v>
      </c>
      <c r="BS2704" s="17" t="s">
        <v>3901</v>
      </c>
      <c r="BY2704" s="17" t="s">
        <v>3901</v>
      </c>
      <c r="CH2704" s="17" t="s">
        <v>3901</v>
      </c>
      <c r="CR2704" s="17" t="s">
        <v>30</v>
      </c>
      <c r="CU2704" s="17" t="s">
        <v>3901</v>
      </c>
      <c r="DN2704" s="17">
        <f>COUNTIF(AU2704:DM2704, "X")</f>
        <v>4</v>
      </c>
    </row>
    <row r="2705" spans="1:118" s="17" customFormat="1">
      <c r="A2705" s="17" t="s">
        <v>19028</v>
      </c>
      <c r="B2705" s="17">
        <v>55</v>
      </c>
      <c r="C2705" s="17">
        <v>143558</v>
      </c>
      <c r="D2705" s="17" t="s">
        <v>19029</v>
      </c>
      <c r="E2705" s="17" t="s">
        <v>11205</v>
      </c>
      <c r="F2705" s="17" t="s">
        <v>58</v>
      </c>
      <c r="H2705" s="309">
        <v>14464</v>
      </c>
      <c r="I2705" s="309">
        <v>39380</v>
      </c>
      <c r="J2705" s="17" t="s">
        <v>3888</v>
      </c>
      <c r="L2705" s="17" t="s">
        <v>19030</v>
      </c>
      <c r="N2705" s="17" t="s">
        <v>31</v>
      </c>
      <c r="O2705" s="17" t="s">
        <v>15</v>
      </c>
      <c r="P2705" s="17">
        <v>45373</v>
      </c>
      <c r="Q2705" s="17">
        <v>3853</v>
      </c>
      <c r="AD2705" s="17" t="s">
        <v>9896</v>
      </c>
      <c r="AF2705" s="17">
        <v>8</v>
      </c>
      <c r="AG2705" s="17">
        <v>2</v>
      </c>
      <c r="AM2705" s="17" t="s">
        <v>314</v>
      </c>
      <c r="AN2705" s="17" t="s">
        <v>18984</v>
      </c>
      <c r="AO2705" s="17">
        <v>3</v>
      </c>
      <c r="AP2705" s="17">
        <v>80</v>
      </c>
      <c r="AQ2705" s="17">
        <v>5</v>
      </c>
      <c r="AR2705" s="17" t="s">
        <v>9898</v>
      </c>
      <c r="DN2705" s="17">
        <f>COUNTIF(AU2705:DM2705, "X")</f>
        <v>0</v>
      </c>
    </row>
    <row r="2706" spans="1:118" s="17" customFormat="1">
      <c r="A2706" s="17" t="s">
        <v>21909</v>
      </c>
      <c r="B2706" s="17">
        <v>55</v>
      </c>
      <c r="C2706" s="17">
        <v>143569</v>
      </c>
      <c r="D2706" s="17" t="s">
        <v>593</v>
      </c>
      <c r="E2706" s="17" t="s">
        <v>21910</v>
      </c>
      <c r="F2706" s="17" t="s">
        <v>48</v>
      </c>
      <c r="H2706" s="309">
        <v>21895</v>
      </c>
      <c r="I2706" s="309">
        <v>39405</v>
      </c>
      <c r="J2706" s="17" t="s">
        <v>3888</v>
      </c>
      <c r="L2706" s="17" t="s">
        <v>21911</v>
      </c>
      <c r="N2706" s="17" t="s">
        <v>196</v>
      </c>
      <c r="O2706" s="17" t="s">
        <v>15</v>
      </c>
      <c r="P2706" s="17">
        <v>45359</v>
      </c>
      <c r="AF2706" s="17">
        <v>8</v>
      </c>
      <c r="AG2706" s="17">
        <v>2</v>
      </c>
      <c r="AH2706" s="17" t="s">
        <v>11926</v>
      </c>
      <c r="AK2706" s="17" t="s">
        <v>21650</v>
      </c>
      <c r="AM2706" s="17" t="s">
        <v>145</v>
      </c>
      <c r="AN2706" s="17" t="s">
        <v>21819</v>
      </c>
      <c r="AO2706" s="17">
        <v>3</v>
      </c>
      <c r="AP2706" s="17">
        <v>80</v>
      </c>
      <c r="AQ2706" s="17">
        <v>5</v>
      </c>
      <c r="AR2706" s="17" t="s">
        <v>21652</v>
      </c>
      <c r="AV2706" s="17" t="s">
        <v>3901</v>
      </c>
      <c r="BQ2706" s="17" t="s">
        <v>30</v>
      </c>
      <c r="BS2706" s="17" t="s">
        <v>3901</v>
      </c>
      <c r="CH2706" s="17" t="s">
        <v>3901</v>
      </c>
      <c r="CQ2706" s="17" t="s">
        <v>3901</v>
      </c>
      <c r="CR2706" s="17" t="s">
        <v>21</v>
      </c>
      <c r="CU2706" s="17" t="s">
        <v>3901</v>
      </c>
      <c r="DA2706" s="17" t="s">
        <v>3901</v>
      </c>
      <c r="DF2706" s="17" t="s">
        <v>3901</v>
      </c>
      <c r="DN2706" s="17">
        <f>COUNTIF(AU2706:DM2706, "X")</f>
        <v>7</v>
      </c>
    </row>
    <row r="2707" spans="1:118" s="17" customFormat="1">
      <c r="A2707" s="17" t="s">
        <v>21534</v>
      </c>
      <c r="B2707" s="17">
        <v>55</v>
      </c>
      <c r="C2707" s="17">
        <v>143582</v>
      </c>
      <c r="D2707" s="17" t="s">
        <v>12257</v>
      </c>
      <c r="E2707" s="17" t="s">
        <v>3909</v>
      </c>
      <c r="F2707" s="17" t="s">
        <v>114</v>
      </c>
      <c r="G2707" s="17" t="s">
        <v>203</v>
      </c>
      <c r="H2707" s="309">
        <v>26193</v>
      </c>
      <c r="I2707" s="309">
        <v>42619</v>
      </c>
      <c r="J2707" s="17" t="s">
        <v>3888</v>
      </c>
      <c r="L2707" s="17" t="s">
        <v>21535</v>
      </c>
      <c r="N2707" s="17" t="s">
        <v>26</v>
      </c>
      <c r="O2707" s="17" t="s">
        <v>15</v>
      </c>
      <c r="P2707" s="17">
        <v>45318</v>
      </c>
      <c r="AF2707" s="17">
        <v>15</v>
      </c>
      <c r="AG2707" s="17">
        <v>2</v>
      </c>
      <c r="AI2707" s="17" t="s">
        <v>20669</v>
      </c>
      <c r="AM2707" s="17" t="s">
        <v>2617</v>
      </c>
      <c r="AN2707" s="17" t="s">
        <v>21447</v>
      </c>
      <c r="AO2707" s="17">
        <v>3</v>
      </c>
      <c r="AP2707" s="17">
        <v>80</v>
      </c>
      <c r="AQ2707" s="17">
        <v>5</v>
      </c>
      <c r="AR2707" s="17" t="s">
        <v>20671</v>
      </c>
      <c r="AS2707" s="17" t="s">
        <v>21222</v>
      </c>
      <c r="BS2707" s="17" t="s">
        <v>3901</v>
      </c>
      <c r="CH2707" s="17" t="s">
        <v>3901</v>
      </c>
      <c r="CU2707" s="17" t="s">
        <v>3901</v>
      </c>
      <c r="DN2707" s="17">
        <f>COUNTIF(AU2707:DM2707, "X")</f>
        <v>3</v>
      </c>
    </row>
    <row r="2708" spans="1:118" s="17" customFormat="1">
      <c r="A2708" s="17" t="s">
        <v>5763</v>
      </c>
      <c r="B2708" s="17">
        <v>55</v>
      </c>
      <c r="C2708" s="17">
        <v>143598</v>
      </c>
      <c r="D2708" s="17" t="s">
        <v>5541</v>
      </c>
      <c r="E2708" s="17" t="s">
        <v>11</v>
      </c>
      <c r="F2708" s="17" t="s">
        <v>12</v>
      </c>
      <c r="H2708" s="309">
        <v>32728</v>
      </c>
      <c r="I2708" s="309">
        <v>39414</v>
      </c>
      <c r="J2708" s="17" t="s">
        <v>3888</v>
      </c>
      <c r="L2708" s="17" t="s">
        <v>5542</v>
      </c>
      <c r="N2708" s="17" t="s">
        <v>19</v>
      </c>
      <c r="O2708" s="17" t="s">
        <v>15</v>
      </c>
      <c r="P2708" s="17">
        <v>45356</v>
      </c>
      <c r="AC2708" s="17" t="s">
        <v>3890</v>
      </c>
      <c r="AD2708" s="17" t="s">
        <v>3891</v>
      </c>
      <c r="AF2708" s="17">
        <v>8</v>
      </c>
      <c r="AG2708" s="17">
        <v>2</v>
      </c>
      <c r="AM2708" s="17" t="s">
        <v>105</v>
      </c>
      <c r="AN2708" s="17" t="s">
        <v>5515</v>
      </c>
      <c r="AO2708" s="17">
        <v>3</v>
      </c>
      <c r="AP2708" s="17">
        <v>80</v>
      </c>
      <c r="AQ2708" s="17">
        <v>5</v>
      </c>
      <c r="AT2708" s="17" t="s">
        <v>5516</v>
      </c>
      <c r="DN2708" s="17">
        <f>COUNTIF(AU2708:DM2708, "X")</f>
        <v>0</v>
      </c>
    </row>
    <row r="2709" spans="1:118" s="17" customFormat="1">
      <c r="A2709" s="17" t="s">
        <v>16257</v>
      </c>
      <c r="B2709" s="17">
        <v>55</v>
      </c>
      <c r="C2709" s="17">
        <v>143623</v>
      </c>
      <c r="D2709" s="17" t="s">
        <v>14734</v>
      </c>
      <c r="E2709" s="17" t="s">
        <v>594</v>
      </c>
      <c r="F2709" s="17" t="s">
        <v>28</v>
      </c>
      <c r="H2709" s="309">
        <v>32512</v>
      </c>
      <c r="I2709" s="309">
        <v>41653</v>
      </c>
      <c r="J2709" s="17" t="s">
        <v>3888</v>
      </c>
      <c r="L2709" s="17" t="s">
        <v>16258</v>
      </c>
      <c r="N2709" s="17" t="s">
        <v>31</v>
      </c>
      <c r="O2709" s="17" t="s">
        <v>15</v>
      </c>
      <c r="P2709" s="17">
        <v>45373</v>
      </c>
      <c r="AC2709" s="17" t="s">
        <v>9895</v>
      </c>
      <c r="AD2709" s="17" t="s">
        <v>9896</v>
      </c>
      <c r="AF2709" s="17">
        <v>8</v>
      </c>
      <c r="AG2709" s="17">
        <v>2</v>
      </c>
      <c r="AM2709" s="17" t="s">
        <v>37</v>
      </c>
      <c r="AN2709" s="17" t="s">
        <v>16071</v>
      </c>
      <c r="AO2709" s="17">
        <v>3</v>
      </c>
      <c r="AP2709" s="17">
        <v>80</v>
      </c>
      <c r="AQ2709" s="17">
        <v>5</v>
      </c>
      <c r="AR2709" s="17" t="s">
        <v>9898</v>
      </c>
      <c r="AT2709" s="17" t="s">
        <v>16072</v>
      </c>
      <c r="CQ2709" s="17" t="s">
        <v>3901</v>
      </c>
      <c r="CR2709" s="17" t="s">
        <v>30</v>
      </c>
      <c r="CU2709" s="17" t="s">
        <v>3901</v>
      </c>
      <c r="DN2709" s="17">
        <f>COUNTIF(AU2709:DM2709, "X")</f>
        <v>2</v>
      </c>
    </row>
    <row r="2710" spans="1:118" s="17" customFormat="1">
      <c r="A2710" s="17" t="s">
        <v>16675</v>
      </c>
      <c r="B2710" s="17">
        <v>55</v>
      </c>
      <c r="C2710" s="17">
        <v>143650</v>
      </c>
      <c r="D2710" s="17" t="s">
        <v>16676</v>
      </c>
      <c r="E2710" s="17" t="s">
        <v>143</v>
      </c>
      <c r="F2710" s="17" t="s">
        <v>317</v>
      </c>
      <c r="H2710" s="309">
        <v>32432</v>
      </c>
      <c r="I2710" s="309">
        <v>39421</v>
      </c>
      <c r="J2710" s="17" t="s">
        <v>3888</v>
      </c>
      <c r="L2710" s="17" t="s">
        <v>16677</v>
      </c>
      <c r="N2710" s="17" t="s">
        <v>31</v>
      </c>
      <c r="O2710" s="17" t="s">
        <v>15</v>
      </c>
      <c r="P2710" s="17">
        <v>45373</v>
      </c>
      <c r="AC2710" s="17" t="s">
        <v>9895</v>
      </c>
      <c r="AD2710" s="17" t="s">
        <v>9896</v>
      </c>
      <c r="AF2710" s="17">
        <v>15</v>
      </c>
      <c r="AG2710" s="17">
        <v>2</v>
      </c>
      <c r="AM2710" s="17" t="s">
        <v>124</v>
      </c>
      <c r="AN2710" s="17" t="s">
        <v>16646</v>
      </c>
      <c r="AO2710" s="17">
        <v>3</v>
      </c>
      <c r="AP2710" s="17">
        <v>80</v>
      </c>
      <c r="AQ2710" s="17">
        <v>5</v>
      </c>
      <c r="AR2710" s="17" t="s">
        <v>9898</v>
      </c>
      <c r="AT2710" s="17" t="s">
        <v>9899</v>
      </c>
      <c r="BS2710" s="17" t="s">
        <v>3901</v>
      </c>
      <c r="CU2710" s="17" t="s">
        <v>3901</v>
      </c>
      <c r="DA2710" s="17" t="s">
        <v>3901</v>
      </c>
      <c r="DN2710" s="17">
        <f>COUNTIF(AU2710:DM2710, "X")</f>
        <v>3</v>
      </c>
    </row>
    <row r="2711" spans="1:118" s="17" customFormat="1">
      <c r="A2711" s="17" t="s">
        <v>13934</v>
      </c>
      <c r="B2711" s="17">
        <v>55</v>
      </c>
      <c r="C2711" s="17">
        <v>143654</v>
      </c>
      <c r="D2711" s="17" t="s">
        <v>5002</v>
      </c>
      <c r="E2711" s="17" t="s">
        <v>271</v>
      </c>
      <c r="F2711" s="17" t="s">
        <v>21</v>
      </c>
      <c r="H2711" s="309">
        <v>23441</v>
      </c>
      <c r="I2711" s="309">
        <v>39398</v>
      </c>
      <c r="J2711" s="17" t="s">
        <v>3888</v>
      </c>
      <c r="L2711" s="17" t="s">
        <v>13935</v>
      </c>
      <c r="N2711" s="17" t="s">
        <v>31</v>
      </c>
      <c r="O2711" s="17" t="s">
        <v>15</v>
      </c>
      <c r="P2711" s="17">
        <v>45373</v>
      </c>
      <c r="AC2711" s="17" t="s">
        <v>9895</v>
      </c>
      <c r="AD2711" s="17" t="s">
        <v>9896</v>
      </c>
      <c r="AF2711" s="17">
        <v>8</v>
      </c>
      <c r="AG2711" s="17">
        <v>2</v>
      </c>
      <c r="AM2711" s="17" t="s">
        <v>240</v>
      </c>
      <c r="AN2711" s="17" t="s">
        <v>13567</v>
      </c>
      <c r="AO2711" s="17">
        <v>3</v>
      </c>
      <c r="AP2711" s="17">
        <v>80</v>
      </c>
      <c r="AQ2711" s="17">
        <v>5</v>
      </c>
      <c r="AR2711" s="17" t="s">
        <v>9898</v>
      </c>
      <c r="AT2711" s="17" t="s">
        <v>12990</v>
      </c>
      <c r="DN2711" s="17">
        <f>COUNTIF(AU2711:DM2711, "X")</f>
        <v>0</v>
      </c>
    </row>
    <row r="2712" spans="1:118" s="17" customFormat="1">
      <c r="A2712" s="17" t="s">
        <v>9209</v>
      </c>
      <c r="B2712" s="17">
        <v>55</v>
      </c>
      <c r="C2712" s="17">
        <v>143666</v>
      </c>
      <c r="D2712" s="17" t="s">
        <v>9210</v>
      </c>
      <c r="E2712" s="17" t="s">
        <v>4129</v>
      </c>
      <c r="F2712" s="17" t="s">
        <v>289</v>
      </c>
      <c r="H2712" s="309">
        <v>31925</v>
      </c>
      <c r="I2712" s="309">
        <v>42408</v>
      </c>
      <c r="J2712" s="17" t="s">
        <v>3888</v>
      </c>
      <c r="L2712" s="17" t="s">
        <v>9211</v>
      </c>
      <c r="N2712" s="17" t="s">
        <v>19</v>
      </c>
      <c r="O2712" s="17" t="s">
        <v>15</v>
      </c>
      <c r="P2712" s="17">
        <v>45356</v>
      </c>
      <c r="AC2712" s="17" t="s">
        <v>3890</v>
      </c>
      <c r="AD2712" s="17" t="s">
        <v>3891</v>
      </c>
      <c r="AF2712" s="17">
        <v>15</v>
      </c>
      <c r="AG2712" s="17">
        <v>2</v>
      </c>
      <c r="AM2712" s="17" t="s">
        <v>29</v>
      </c>
      <c r="AN2712" s="17" t="s">
        <v>9081</v>
      </c>
      <c r="AO2712" s="17">
        <v>3</v>
      </c>
      <c r="AP2712" s="17">
        <v>80</v>
      </c>
      <c r="AQ2712" s="17">
        <v>5</v>
      </c>
      <c r="AT2712" s="17" t="s">
        <v>9082</v>
      </c>
      <c r="BS2712" s="17" t="s">
        <v>3901</v>
      </c>
      <c r="CF2712" s="17" t="s">
        <v>3901</v>
      </c>
      <c r="DN2712" s="17">
        <f>COUNTIF(AU2712:DM2712, "X")</f>
        <v>2</v>
      </c>
    </row>
    <row r="2713" spans="1:118" s="17" customFormat="1">
      <c r="A2713" s="17" t="s">
        <v>8918</v>
      </c>
      <c r="B2713" s="17">
        <v>55</v>
      </c>
      <c r="C2713" s="17">
        <v>143670</v>
      </c>
      <c r="D2713" s="17" t="s">
        <v>4234</v>
      </c>
      <c r="E2713" s="17" t="s">
        <v>18</v>
      </c>
      <c r="F2713" s="17" t="s">
        <v>30</v>
      </c>
      <c r="H2713" s="309">
        <v>31744</v>
      </c>
      <c r="I2713" s="309">
        <v>42569</v>
      </c>
      <c r="J2713" s="17" t="s">
        <v>3888</v>
      </c>
      <c r="L2713" s="17" t="s">
        <v>8919</v>
      </c>
      <c r="N2713" s="17" t="s">
        <v>19</v>
      </c>
      <c r="O2713" s="17" t="s">
        <v>15</v>
      </c>
      <c r="P2713" s="17">
        <v>45356</v>
      </c>
      <c r="AC2713" s="17" t="s">
        <v>3890</v>
      </c>
      <c r="AD2713" s="17" t="s">
        <v>3891</v>
      </c>
      <c r="AF2713" s="17">
        <v>8</v>
      </c>
      <c r="AG2713" s="17">
        <v>2</v>
      </c>
      <c r="AM2713" s="17" t="s">
        <v>2608</v>
      </c>
      <c r="AN2713" s="17" t="s">
        <v>8704</v>
      </c>
      <c r="AO2713" s="17">
        <v>3</v>
      </c>
      <c r="AP2713" s="17">
        <v>80</v>
      </c>
      <c r="AQ2713" s="17">
        <v>5</v>
      </c>
      <c r="AT2713" s="17" t="s">
        <v>7979</v>
      </c>
      <c r="DN2713" s="17">
        <f>COUNTIF(AU2713:DM2713, "X")</f>
        <v>0</v>
      </c>
    </row>
    <row r="2714" spans="1:118" s="17" customFormat="1">
      <c r="A2714" s="17" t="s">
        <v>11974</v>
      </c>
      <c r="B2714" s="17">
        <v>55</v>
      </c>
      <c r="C2714" s="17">
        <v>141832</v>
      </c>
      <c r="D2714" s="17" t="s">
        <v>11975</v>
      </c>
      <c r="E2714" s="17" t="s">
        <v>426</v>
      </c>
      <c r="F2714" s="17" t="s">
        <v>43</v>
      </c>
      <c r="H2714" s="309">
        <v>32507</v>
      </c>
      <c r="I2714" s="309">
        <v>39426</v>
      </c>
      <c r="J2714" s="17" t="s">
        <v>3888</v>
      </c>
      <c r="L2714" s="17" t="s">
        <v>11976</v>
      </c>
      <c r="N2714" s="17" t="s">
        <v>31</v>
      </c>
      <c r="O2714" s="17" t="s">
        <v>15</v>
      </c>
      <c r="P2714" s="17">
        <v>45373</v>
      </c>
      <c r="AC2714" s="17" t="s">
        <v>9895</v>
      </c>
      <c r="AD2714" s="17" t="s">
        <v>9896</v>
      </c>
      <c r="AF2714" s="17">
        <v>8</v>
      </c>
      <c r="AG2714" s="17">
        <v>2</v>
      </c>
      <c r="AM2714" s="17" t="s">
        <v>227</v>
      </c>
      <c r="AN2714" s="17" t="s">
        <v>11928</v>
      </c>
      <c r="AO2714" s="17">
        <v>3</v>
      </c>
      <c r="AP2714" s="17">
        <v>80</v>
      </c>
      <c r="AQ2714" s="17">
        <v>5</v>
      </c>
      <c r="AR2714" s="17" t="s">
        <v>9898</v>
      </c>
      <c r="AT2714" s="17" t="s">
        <v>11929</v>
      </c>
      <c r="BQ2714" s="17" t="s">
        <v>30</v>
      </c>
      <c r="BS2714" s="17" t="s">
        <v>3901</v>
      </c>
      <c r="CH2714" s="17" t="s">
        <v>3901</v>
      </c>
      <c r="CU2714" s="17" t="s">
        <v>3901</v>
      </c>
      <c r="DN2714" s="17">
        <f>COUNTIF(AU2714:DM2714, "X")</f>
        <v>3</v>
      </c>
    </row>
    <row r="2715" spans="1:118" s="17" customFormat="1">
      <c r="A2715" s="17" t="s">
        <v>15332</v>
      </c>
      <c r="B2715" s="17">
        <v>55</v>
      </c>
      <c r="C2715" s="17">
        <v>143687</v>
      </c>
      <c r="D2715" s="17" t="s">
        <v>15333</v>
      </c>
      <c r="E2715" s="17" t="s">
        <v>17</v>
      </c>
      <c r="F2715" s="17" t="s">
        <v>15334</v>
      </c>
      <c r="H2715" s="309">
        <v>20758</v>
      </c>
      <c r="I2715" s="309">
        <v>39416</v>
      </c>
      <c r="J2715" s="17" t="s">
        <v>3888</v>
      </c>
      <c r="L2715" s="17" t="s">
        <v>15335</v>
      </c>
      <c r="N2715" s="17" t="s">
        <v>31</v>
      </c>
      <c r="O2715" s="17" t="s">
        <v>15</v>
      </c>
      <c r="P2715" s="17">
        <v>45373</v>
      </c>
      <c r="AC2715" s="17" t="s">
        <v>9895</v>
      </c>
      <c r="AD2715" s="17" t="s">
        <v>9896</v>
      </c>
      <c r="AF2715" s="17">
        <v>8</v>
      </c>
      <c r="AG2715" s="17">
        <v>2</v>
      </c>
      <c r="AM2715" s="17" t="s">
        <v>44</v>
      </c>
      <c r="AN2715" s="17" t="s">
        <v>15244</v>
      </c>
      <c r="AO2715" s="17">
        <v>3</v>
      </c>
      <c r="AP2715" s="17">
        <v>80</v>
      </c>
      <c r="AQ2715" s="17">
        <v>5</v>
      </c>
      <c r="AR2715" s="17" t="s">
        <v>9898</v>
      </c>
      <c r="AT2715" s="17" t="s">
        <v>15057</v>
      </c>
      <c r="BS2715" s="17" t="s">
        <v>3901</v>
      </c>
      <c r="CH2715" s="17" t="s">
        <v>3901</v>
      </c>
      <c r="DN2715" s="17">
        <f>COUNTIF(AU2715:DM2715, "X")</f>
        <v>2</v>
      </c>
    </row>
    <row r="2716" spans="1:118" s="17" customFormat="1">
      <c r="A2716" s="17" t="s">
        <v>22368</v>
      </c>
      <c r="B2716" s="17">
        <v>55</v>
      </c>
      <c r="C2716" s="17">
        <v>143694</v>
      </c>
      <c r="D2716" s="17" t="s">
        <v>8504</v>
      </c>
      <c r="E2716" s="17" t="s">
        <v>494</v>
      </c>
      <c r="F2716" s="17" t="s">
        <v>65</v>
      </c>
      <c r="H2716" s="309">
        <v>23274</v>
      </c>
      <c r="I2716" s="309">
        <v>44106</v>
      </c>
      <c r="J2716" s="17" t="s">
        <v>3888</v>
      </c>
      <c r="L2716" s="17" t="s">
        <v>22333</v>
      </c>
      <c r="N2716" s="17" t="s">
        <v>31</v>
      </c>
      <c r="O2716" s="17" t="s">
        <v>15</v>
      </c>
      <c r="P2716" s="17">
        <v>45373</v>
      </c>
      <c r="T2716" s="17" t="s">
        <v>22369</v>
      </c>
      <c r="V2716" s="17" t="s">
        <v>31</v>
      </c>
      <c r="W2716" s="17" t="s">
        <v>15</v>
      </c>
      <c r="X2716" s="17">
        <v>45373</v>
      </c>
      <c r="AF2716" s="17">
        <v>15</v>
      </c>
      <c r="AG2716" s="17">
        <v>2</v>
      </c>
      <c r="AH2716" s="17" t="s">
        <v>11926</v>
      </c>
      <c r="AK2716" s="17" t="s">
        <v>11927</v>
      </c>
      <c r="AM2716" s="17" t="s">
        <v>200</v>
      </c>
      <c r="AN2716" s="17" t="s">
        <v>22312</v>
      </c>
      <c r="AO2716" s="17">
        <v>3</v>
      </c>
      <c r="AP2716" s="17">
        <v>80</v>
      </c>
      <c r="AQ2716" s="17">
        <v>5</v>
      </c>
      <c r="AR2716" s="17" t="s">
        <v>11941</v>
      </c>
      <c r="DN2716" s="17">
        <f>COUNTIF(AU2716:DM2716, "X")</f>
        <v>0</v>
      </c>
    </row>
    <row r="2717" spans="1:118" s="17" customFormat="1">
      <c r="A2717" s="17" t="s">
        <v>11424</v>
      </c>
      <c r="B2717" s="17">
        <v>55</v>
      </c>
      <c r="C2717" s="17">
        <v>143712</v>
      </c>
      <c r="D2717" s="17" t="s">
        <v>11425</v>
      </c>
      <c r="E2717" s="17" t="s">
        <v>17</v>
      </c>
      <c r="F2717" s="17" t="s">
        <v>65</v>
      </c>
      <c r="H2717" s="309">
        <v>21534</v>
      </c>
      <c r="I2717" s="309">
        <v>39427</v>
      </c>
      <c r="J2717" s="17" t="s">
        <v>3888</v>
      </c>
      <c r="L2717" s="17" t="s">
        <v>11426</v>
      </c>
      <c r="N2717" s="17" t="s">
        <v>14</v>
      </c>
      <c r="O2717" s="17" t="s">
        <v>15</v>
      </c>
      <c r="P2717" s="17">
        <v>45371</v>
      </c>
      <c r="AC2717" s="17" t="s">
        <v>14</v>
      </c>
      <c r="AF2717" s="17">
        <v>8</v>
      </c>
      <c r="AG2717" s="17">
        <v>2</v>
      </c>
      <c r="AI2717" s="17" t="s">
        <v>10178</v>
      </c>
      <c r="AM2717" s="17" t="s">
        <v>151</v>
      </c>
      <c r="AN2717" s="17" t="s">
        <v>11216</v>
      </c>
      <c r="AO2717" s="17">
        <v>3</v>
      </c>
      <c r="AP2717" s="17">
        <v>80</v>
      </c>
      <c r="AQ2717" s="17">
        <v>5</v>
      </c>
      <c r="AR2717" s="17" t="s">
        <v>10180</v>
      </c>
      <c r="BS2717" s="17" t="s">
        <v>3901</v>
      </c>
      <c r="DN2717" s="17">
        <f>COUNTIF(AU2717:DM2717, "X")</f>
        <v>1</v>
      </c>
    </row>
    <row r="2718" spans="1:118" s="17" customFormat="1">
      <c r="A2718" s="17" t="s">
        <v>25040</v>
      </c>
      <c r="B2718" s="17">
        <v>55</v>
      </c>
      <c r="C2718" s="17">
        <v>143716</v>
      </c>
      <c r="D2718" s="17" t="s">
        <v>3982</v>
      </c>
      <c r="E2718" s="17" t="s">
        <v>499</v>
      </c>
      <c r="F2718" s="17" t="s">
        <v>25</v>
      </c>
      <c r="H2718" s="309">
        <v>32846</v>
      </c>
      <c r="I2718" s="309">
        <v>39426</v>
      </c>
      <c r="J2718" s="17" t="s">
        <v>3888</v>
      </c>
      <c r="L2718" s="17" t="s">
        <v>15566</v>
      </c>
      <c r="N2718" s="17" t="s">
        <v>31</v>
      </c>
      <c r="O2718" s="17" t="s">
        <v>15</v>
      </c>
      <c r="P2718" s="17">
        <v>45373</v>
      </c>
      <c r="Q2718" s="17">
        <v>4058</v>
      </c>
      <c r="AC2718" s="17" t="s">
        <v>9895</v>
      </c>
      <c r="AD2718" s="17" t="s">
        <v>9896</v>
      </c>
      <c r="AF2718" s="17">
        <v>15</v>
      </c>
      <c r="AG2718" s="17">
        <v>2</v>
      </c>
      <c r="AM2718" s="17" t="s">
        <v>268</v>
      </c>
      <c r="AN2718" s="17" t="s">
        <v>24751</v>
      </c>
      <c r="AO2718" s="17">
        <v>3</v>
      </c>
      <c r="AP2718" s="17">
        <v>80</v>
      </c>
      <c r="AQ2718" s="17">
        <v>5</v>
      </c>
      <c r="AR2718" s="17" t="s">
        <v>9898</v>
      </c>
      <c r="AT2718" s="17" t="s">
        <v>14152</v>
      </c>
      <c r="DN2718" s="17">
        <f>COUNTIF(AU2718:DM2718, "X")</f>
        <v>0</v>
      </c>
    </row>
    <row r="2719" spans="1:118" s="17" customFormat="1">
      <c r="A2719" s="17" t="s">
        <v>11284</v>
      </c>
      <c r="B2719" s="17">
        <v>55</v>
      </c>
      <c r="C2719" s="17">
        <v>143748</v>
      </c>
      <c r="D2719" s="17" t="s">
        <v>11285</v>
      </c>
      <c r="E2719" s="17" t="s">
        <v>369</v>
      </c>
      <c r="F2719" s="17" t="s">
        <v>58</v>
      </c>
      <c r="H2719" s="309">
        <v>19011</v>
      </c>
      <c r="I2719" s="309">
        <v>39430</v>
      </c>
      <c r="J2719" s="17" t="s">
        <v>3888</v>
      </c>
      <c r="L2719" s="17" t="s">
        <v>11286</v>
      </c>
      <c r="N2719" s="17" t="s">
        <v>14</v>
      </c>
      <c r="O2719" s="17" t="s">
        <v>15</v>
      </c>
      <c r="P2719" s="17">
        <v>45371</v>
      </c>
      <c r="AC2719" s="17" t="s">
        <v>14</v>
      </c>
      <c r="AF2719" s="17">
        <v>8</v>
      </c>
      <c r="AG2719" s="17">
        <v>2</v>
      </c>
      <c r="AI2719" s="17" t="s">
        <v>10178</v>
      </c>
      <c r="AM2719" s="17" t="s">
        <v>151</v>
      </c>
      <c r="AN2719" s="17" t="s">
        <v>11216</v>
      </c>
      <c r="AO2719" s="17">
        <v>3</v>
      </c>
      <c r="AP2719" s="17">
        <v>80</v>
      </c>
      <c r="AQ2719" s="17">
        <v>5</v>
      </c>
      <c r="AR2719" s="17" t="s">
        <v>10180</v>
      </c>
      <c r="AU2719" s="17" t="s">
        <v>30</v>
      </c>
      <c r="AV2719" s="17" t="s">
        <v>3901</v>
      </c>
      <c r="AW2719" s="17" t="s">
        <v>3901</v>
      </c>
      <c r="AX2719" s="17" t="s">
        <v>3901</v>
      </c>
      <c r="AY2719" s="17" t="s">
        <v>21</v>
      </c>
      <c r="AZ2719" s="17" t="s">
        <v>3901</v>
      </c>
      <c r="BB2719" s="17" t="s">
        <v>3901</v>
      </c>
      <c r="BC2719" s="17" t="s">
        <v>30</v>
      </c>
      <c r="BD2719" s="17" t="s">
        <v>3901</v>
      </c>
      <c r="BH2719" s="17" t="s">
        <v>3901</v>
      </c>
      <c r="BK2719" s="17" t="s">
        <v>3901</v>
      </c>
      <c r="BL2719" s="17" t="s">
        <v>3901</v>
      </c>
      <c r="BQ2719" s="17" t="s">
        <v>30</v>
      </c>
      <c r="BS2719" s="17" t="s">
        <v>3901</v>
      </c>
      <c r="CC2719" s="17" t="s">
        <v>3901</v>
      </c>
      <c r="CD2719" s="17" t="s">
        <v>3901</v>
      </c>
      <c r="CF2719" s="17" t="s">
        <v>3901</v>
      </c>
      <c r="CH2719" s="17" t="s">
        <v>3901</v>
      </c>
      <c r="CM2719" s="17" t="s">
        <v>30</v>
      </c>
      <c r="CN2719" s="17" t="s">
        <v>3901</v>
      </c>
      <c r="CQ2719" s="17" t="s">
        <v>3901</v>
      </c>
      <c r="CR2719" s="17" t="s">
        <v>30</v>
      </c>
      <c r="CU2719" s="17" t="s">
        <v>3901</v>
      </c>
      <c r="CX2719" s="17" t="s">
        <v>3901</v>
      </c>
      <c r="DA2719" s="17" t="s">
        <v>3901</v>
      </c>
      <c r="DN2719" s="17">
        <f>COUNTIF(AU2719:DM2719, "X")</f>
        <v>19</v>
      </c>
    </row>
    <row r="2720" spans="1:118" s="17" customFormat="1">
      <c r="A2720" s="17" t="s">
        <v>10717</v>
      </c>
      <c r="B2720" s="17">
        <v>55</v>
      </c>
      <c r="C2720" s="17">
        <v>143750</v>
      </c>
      <c r="D2720" s="17" t="s">
        <v>5709</v>
      </c>
      <c r="E2720" s="17" t="s">
        <v>61</v>
      </c>
      <c r="F2720" s="17" t="s">
        <v>397</v>
      </c>
      <c r="H2720" s="309">
        <v>29511</v>
      </c>
      <c r="I2720" s="309">
        <v>39426</v>
      </c>
      <c r="J2720" s="17" t="s">
        <v>3888</v>
      </c>
      <c r="L2720" s="17" t="s">
        <v>10718</v>
      </c>
      <c r="N2720" s="17" t="s">
        <v>14</v>
      </c>
      <c r="O2720" s="17" t="s">
        <v>15</v>
      </c>
      <c r="P2720" s="17">
        <v>45371</v>
      </c>
      <c r="AC2720" s="17" t="s">
        <v>14</v>
      </c>
      <c r="AF2720" s="17">
        <v>8</v>
      </c>
      <c r="AG2720" s="17">
        <v>2</v>
      </c>
      <c r="AI2720" s="17" t="s">
        <v>10178</v>
      </c>
      <c r="AM2720" s="17" t="s">
        <v>193</v>
      </c>
      <c r="AN2720" s="17" t="s">
        <v>10381</v>
      </c>
      <c r="AO2720" s="17">
        <v>3</v>
      </c>
      <c r="AP2720" s="17">
        <v>80</v>
      </c>
      <c r="AQ2720" s="17">
        <v>5</v>
      </c>
      <c r="AR2720" s="17" t="s">
        <v>10180</v>
      </c>
      <c r="AV2720" s="17" t="s">
        <v>3901</v>
      </c>
      <c r="AZ2720" s="17" t="s">
        <v>3901</v>
      </c>
      <c r="BD2720" s="17" t="s">
        <v>3901</v>
      </c>
      <c r="BU2720" s="17" t="s">
        <v>3901</v>
      </c>
      <c r="CC2720" s="17" t="s">
        <v>3901</v>
      </c>
      <c r="DA2720" s="17" t="s">
        <v>3901</v>
      </c>
      <c r="DN2720" s="17">
        <f>COUNTIF(AU2720:DM2720, "X")</f>
        <v>6</v>
      </c>
    </row>
    <row r="2721" spans="1:118" s="17" customFormat="1">
      <c r="A2721" s="17" t="s">
        <v>8275</v>
      </c>
      <c r="B2721" s="17">
        <v>55</v>
      </c>
      <c r="C2721" s="17">
        <v>143762</v>
      </c>
      <c r="D2721" s="17" t="s">
        <v>5178</v>
      </c>
      <c r="E2721" s="17" t="s">
        <v>604</v>
      </c>
      <c r="F2721" s="17" t="s">
        <v>82</v>
      </c>
      <c r="H2721" s="309">
        <v>32765</v>
      </c>
      <c r="I2721" s="309">
        <v>39339</v>
      </c>
      <c r="J2721" s="17" t="s">
        <v>3888</v>
      </c>
      <c r="L2721" s="17" t="s">
        <v>8276</v>
      </c>
      <c r="N2721" s="17" t="s">
        <v>19</v>
      </c>
      <c r="O2721" s="17" t="s">
        <v>15</v>
      </c>
      <c r="P2721" s="17">
        <v>45356</v>
      </c>
      <c r="Q2721" s="17">
        <v>4347</v>
      </c>
      <c r="AC2721" s="17" t="s">
        <v>3890</v>
      </c>
      <c r="AD2721" s="17" t="s">
        <v>3891</v>
      </c>
      <c r="AF2721" s="17">
        <v>8</v>
      </c>
      <c r="AG2721" s="17">
        <v>2</v>
      </c>
      <c r="AM2721" s="17" t="s">
        <v>117</v>
      </c>
      <c r="AN2721" s="17" t="s">
        <v>7978</v>
      </c>
      <c r="AO2721" s="17">
        <v>3</v>
      </c>
      <c r="AP2721" s="17">
        <v>80</v>
      </c>
      <c r="AQ2721" s="17">
        <v>5</v>
      </c>
      <c r="AT2721" s="17" t="s">
        <v>7979</v>
      </c>
      <c r="BY2721" s="17" t="s">
        <v>3901</v>
      </c>
      <c r="DN2721" s="17">
        <f>COUNTIF(AU2721:DM2721, "X")</f>
        <v>1</v>
      </c>
    </row>
    <row r="2722" spans="1:118" s="17" customFormat="1">
      <c r="A2722" s="17" t="s">
        <v>11360</v>
      </c>
      <c r="B2722" s="17">
        <v>55</v>
      </c>
      <c r="C2722" s="17">
        <v>143789</v>
      </c>
      <c r="D2722" s="17" t="s">
        <v>5856</v>
      </c>
      <c r="E2722" s="17" t="s">
        <v>4899</v>
      </c>
      <c r="F2722" s="17" t="s">
        <v>61</v>
      </c>
      <c r="H2722" s="309">
        <v>32462</v>
      </c>
      <c r="I2722" s="309">
        <v>39430</v>
      </c>
      <c r="J2722" s="17" t="s">
        <v>3888</v>
      </c>
      <c r="L2722" s="17" t="s">
        <v>11361</v>
      </c>
      <c r="N2722" s="17" t="s">
        <v>14</v>
      </c>
      <c r="O2722" s="17" t="s">
        <v>15</v>
      </c>
      <c r="P2722" s="17">
        <v>45371</v>
      </c>
      <c r="AC2722" s="17" t="s">
        <v>14</v>
      </c>
      <c r="AF2722" s="17">
        <v>8</v>
      </c>
      <c r="AG2722" s="17">
        <v>2</v>
      </c>
      <c r="AI2722" s="17" t="s">
        <v>10178</v>
      </c>
      <c r="AM2722" s="17" t="s">
        <v>151</v>
      </c>
      <c r="AN2722" s="17" t="s">
        <v>11216</v>
      </c>
      <c r="AO2722" s="17">
        <v>3</v>
      </c>
      <c r="AP2722" s="17">
        <v>80</v>
      </c>
      <c r="AQ2722" s="17">
        <v>5</v>
      </c>
      <c r="AR2722" s="17" t="s">
        <v>10180</v>
      </c>
      <c r="CU2722" s="17" t="s">
        <v>3901</v>
      </c>
      <c r="DN2722" s="17">
        <f>COUNTIF(AU2722:DM2722, "X")</f>
        <v>1</v>
      </c>
    </row>
    <row r="2723" spans="1:118" s="17" customFormat="1">
      <c r="A2723" s="17" t="s">
        <v>24429</v>
      </c>
      <c r="B2723" s="17">
        <v>55</v>
      </c>
      <c r="C2723" s="17">
        <v>143796</v>
      </c>
      <c r="D2723" s="17" t="s">
        <v>66</v>
      </c>
      <c r="E2723" s="17" t="s">
        <v>271</v>
      </c>
      <c r="F2723" s="17" t="s">
        <v>63</v>
      </c>
      <c r="H2723" s="309">
        <v>21368</v>
      </c>
      <c r="I2723" s="309">
        <v>39650</v>
      </c>
      <c r="J2723" s="17" t="s">
        <v>3888</v>
      </c>
      <c r="L2723" s="17" t="s">
        <v>24430</v>
      </c>
      <c r="M2723" s="17" t="s">
        <v>387</v>
      </c>
      <c r="N2723" s="17" t="s">
        <v>126</v>
      </c>
      <c r="O2723" s="17" t="s">
        <v>15</v>
      </c>
      <c r="P2723" s="17">
        <v>45383</v>
      </c>
      <c r="Q2723" s="17">
        <v>1371</v>
      </c>
      <c r="AF2723" s="17">
        <v>8</v>
      </c>
      <c r="AG2723" s="17">
        <v>2</v>
      </c>
      <c r="AI2723" s="17" t="s">
        <v>20542</v>
      </c>
      <c r="AM2723" s="17" t="s">
        <v>239</v>
      </c>
      <c r="AN2723" s="17" t="s">
        <v>24146</v>
      </c>
      <c r="AO2723" s="17">
        <v>3</v>
      </c>
      <c r="AP2723" s="17">
        <v>80</v>
      </c>
      <c r="AQ2723" s="17">
        <v>5</v>
      </c>
      <c r="AR2723" s="17" t="s">
        <v>22585</v>
      </c>
      <c r="AS2723" s="17" t="s">
        <v>23503</v>
      </c>
      <c r="DN2723" s="17">
        <f>COUNTIF(AU2723:DM2723, "X")</f>
        <v>0</v>
      </c>
    </row>
    <row r="2724" spans="1:118" s="17" customFormat="1">
      <c r="A2724" s="17" t="s">
        <v>17433</v>
      </c>
      <c r="B2724" s="17">
        <v>55</v>
      </c>
      <c r="C2724" s="17">
        <v>143614</v>
      </c>
      <c r="D2724" s="17" t="s">
        <v>13481</v>
      </c>
      <c r="E2724" s="17" t="s">
        <v>93</v>
      </c>
      <c r="F2724" s="17" t="s">
        <v>21</v>
      </c>
      <c r="G2724" s="17" t="s">
        <v>100</v>
      </c>
      <c r="H2724" s="309">
        <v>32046</v>
      </c>
      <c r="I2724" s="309">
        <v>42655</v>
      </c>
      <c r="J2724" s="17" t="s">
        <v>3888</v>
      </c>
      <c r="L2724" s="17" t="s">
        <v>17320</v>
      </c>
      <c r="N2724" s="17" t="s">
        <v>14</v>
      </c>
      <c r="O2724" s="17" t="s">
        <v>15</v>
      </c>
      <c r="P2724" s="17">
        <v>45371</v>
      </c>
      <c r="AF2724" s="17">
        <v>8</v>
      </c>
      <c r="AG2724" s="17">
        <v>2</v>
      </c>
      <c r="AH2724" s="17" t="s">
        <v>11926</v>
      </c>
      <c r="AK2724" s="17" t="s">
        <v>17298</v>
      </c>
      <c r="AM2724" s="17" t="s">
        <v>88</v>
      </c>
      <c r="AN2724" s="17" t="s">
        <v>17299</v>
      </c>
      <c r="AO2724" s="17">
        <v>3</v>
      </c>
      <c r="AP2724" s="17">
        <v>80</v>
      </c>
      <c r="AQ2724" s="17">
        <v>5</v>
      </c>
      <c r="AR2724" s="17" t="s">
        <v>17300</v>
      </c>
      <c r="BS2724" s="17" t="s">
        <v>3901</v>
      </c>
      <c r="DN2724" s="17">
        <f>COUNTIF(AU2724:DM2724, "X")</f>
        <v>1</v>
      </c>
    </row>
    <row r="2725" spans="1:118" s="17" customFormat="1">
      <c r="A2725" s="17" t="s">
        <v>13136</v>
      </c>
      <c r="B2725" s="17">
        <v>55</v>
      </c>
      <c r="C2725" s="17">
        <v>143823</v>
      </c>
      <c r="D2725" s="17" t="s">
        <v>13137</v>
      </c>
      <c r="E2725" s="17" t="s">
        <v>1209</v>
      </c>
      <c r="F2725" s="17" t="s">
        <v>9</v>
      </c>
      <c r="H2725" s="309">
        <v>32511</v>
      </c>
      <c r="I2725" s="309">
        <v>39443</v>
      </c>
      <c r="J2725" s="17" t="s">
        <v>3888</v>
      </c>
      <c r="L2725" s="17" t="s">
        <v>13138</v>
      </c>
      <c r="N2725" s="17" t="s">
        <v>31</v>
      </c>
      <c r="O2725" s="17" t="s">
        <v>15</v>
      </c>
      <c r="P2725" s="17">
        <v>45373</v>
      </c>
      <c r="AC2725" s="17" t="s">
        <v>9895</v>
      </c>
      <c r="AD2725" s="17" t="s">
        <v>9896</v>
      </c>
      <c r="AF2725" s="17">
        <v>8</v>
      </c>
      <c r="AG2725" s="17">
        <v>2</v>
      </c>
      <c r="AM2725" s="17" t="s">
        <v>59</v>
      </c>
      <c r="AN2725" s="17" t="s">
        <v>12989</v>
      </c>
      <c r="AO2725" s="17">
        <v>3</v>
      </c>
      <c r="AP2725" s="17">
        <v>80</v>
      </c>
      <c r="AQ2725" s="17">
        <v>5</v>
      </c>
      <c r="AR2725" s="17" t="s">
        <v>9898</v>
      </c>
      <c r="AT2725" s="17" t="s">
        <v>12990</v>
      </c>
      <c r="BQ2725" s="17" t="s">
        <v>21</v>
      </c>
      <c r="BS2725" s="17" t="s">
        <v>3901</v>
      </c>
      <c r="CH2725" s="17" t="s">
        <v>3901</v>
      </c>
      <c r="DN2725" s="17">
        <f>COUNTIF(AU2725:DM2725, "X")</f>
        <v>2</v>
      </c>
    </row>
    <row r="2726" spans="1:118" s="17" customFormat="1">
      <c r="A2726" s="17" t="s">
        <v>13528</v>
      </c>
      <c r="B2726" s="17">
        <v>55</v>
      </c>
      <c r="C2726" s="17">
        <v>143836</v>
      </c>
      <c r="D2726" s="17" t="s">
        <v>54</v>
      </c>
      <c r="E2726" s="17" t="s">
        <v>332</v>
      </c>
      <c r="F2726" s="17" t="s">
        <v>65</v>
      </c>
      <c r="H2726" s="309">
        <v>24161</v>
      </c>
      <c r="I2726" s="309">
        <v>39456</v>
      </c>
      <c r="J2726" s="17" t="s">
        <v>3888</v>
      </c>
      <c r="L2726" s="17" t="s">
        <v>13227</v>
      </c>
      <c r="M2726" s="17" t="s">
        <v>387</v>
      </c>
      <c r="N2726" s="17" t="s">
        <v>31</v>
      </c>
      <c r="O2726" s="17" t="s">
        <v>15</v>
      </c>
      <c r="P2726" s="17">
        <v>45373</v>
      </c>
      <c r="AC2726" s="17" t="s">
        <v>9895</v>
      </c>
      <c r="AD2726" s="17" t="s">
        <v>9896</v>
      </c>
      <c r="AF2726" s="17">
        <v>8</v>
      </c>
      <c r="AG2726" s="17">
        <v>2</v>
      </c>
      <c r="AM2726" s="17" t="s">
        <v>115</v>
      </c>
      <c r="AN2726" s="17" t="s">
        <v>13186</v>
      </c>
      <c r="AO2726" s="17">
        <v>3</v>
      </c>
      <c r="AP2726" s="17">
        <v>80</v>
      </c>
      <c r="AQ2726" s="17">
        <v>5</v>
      </c>
      <c r="AR2726" s="17" t="s">
        <v>9898</v>
      </c>
      <c r="AT2726" s="17" t="s">
        <v>12990</v>
      </c>
      <c r="BS2726" s="17" t="s">
        <v>3901</v>
      </c>
      <c r="CC2726" s="17" t="s">
        <v>3901</v>
      </c>
      <c r="CF2726" s="17" t="s">
        <v>3901</v>
      </c>
      <c r="CG2726" s="17" t="s">
        <v>21</v>
      </c>
      <c r="CH2726" s="17" t="s">
        <v>3901</v>
      </c>
      <c r="CQ2726" s="17" t="s">
        <v>3901</v>
      </c>
      <c r="CR2726" s="17" t="s">
        <v>21</v>
      </c>
      <c r="CU2726" s="17" t="s">
        <v>3901</v>
      </c>
      <c r="DN2726" s="17">
        <f>COUNTIF(AU2726:DM2726, "X")</f>
        <v>6</v>
      </c>
    </row>
    <row r="2727" spans="1:118" s="17" customFormat="1">
      <c r="A2727" s="17" t="s">
        <v>18959</v>
      </c>
      <c r="B2727" s="17">
        <v>55</v>
      </c>
      <c r="C2727" s="17">
        <v>143843</v>
      </c>
      <c r="D2727" s="17" t="s">
        <v>18910</v>
      </c>
      <c r="E2727" s="17" t="s">
        <v>165</v>
      </c>
      <c r="F2727" s="17" t="s">
        <v>58</v>
      </c>
      <c r="H2727" s="309">
        <v>28295</v>
      </c>
      <c r="I2727" s="309">
        <v>39456</v>
      </c>
      <c r="J2727" s="17" t="s">
        <v>3888</v>
      </c>
      <c r="L2727" s="17" t="s">
        <v>18911</v>
      </c>
      <c r="N2727" s="17" t="s">
        <v>31</v>
      </c>
      <c r="O2727" s="17" t="s">
        <v>15</v>
      </c>
      <c r="P2727" s="17">
        <v>45373</v>
      </c>
      <c r="AD2727" s="17" t="s">
        <v>9896</v>
      </c>
      <c r="AF2727" s="17">
        <v>8</v>
      </c>
      <c r="AG2727" s="17">
        <v>2</v>
      </c>
      <c r="AM2727" s="17" t="s">
        <v>136</v>
      </c>
      <c r="AN2727" s="17" t="s">
        <v>18697</v>
      </c>
      <c r="AO2727" s="17">
        <v>3</v>
      </c>
      <c r="AP2727" s="17">
        <v>80</v>
      </c>
      <c r="AQ2727" s="17">
        <v>5</v>
      </c>
      <c r="AR2727" s="17" t="s">
        <v>9898</v>
      </c>
      <c r="CF2727" s="17" t="s">
        <v>3901</v>
      </c>
      <c r="CH2727" s="17" t="s">
        <v>3901</v>
      </c>
      <c r="DN2727" s="17">
        <f>COUNTIF(AU2727:DM2727, "X")</f>
        <v>2</v>
      </c>
    </row>
    <row r="2728" spans="1:118" s="17" customFormat="1">
      <c r="A2728" s="17" t="s">
        <v>20303</v>
      </c>
      <c r="B2728" s="17">
        <v>55</v>
      </c>
      <c r="C2728" s="17">
        <v>143847</v>
      </c>
      <c r="D2728" s="17" t="s">
        <v>17094</v>
      </c>
      <c r="E2728" s="17" t="s">
        <v>442</v>
      </c>
      <c r="F2728" s="17" t="s">
        <v>70</v>
      </c>
      <c r="H2728" s="309">
        <v>31757</v>
      </c>
      <c r="I2728" s="309">
        <v>39450</v>
      </c>
      <c r="J2728" s="17" t="s">
        <v>3888</v>
      </c>
      <c r="L2728" s="17" t="s">
        <v>20304</v>
      </c>
      <c r="N2728" s="17" t="s">
        <v>14</v>
      </c>
      <c r="O2728" s="17" t="s">
        <v>15</v>
      </c>
      <c r="P2728" s="17">
        <v>45371</v>
      </c>
      <c r="AF2728" s="17">
        <v>8</v>
      </c>
      <c r="AG2728" s="17">
        <v>2</v>
      </c>
      <c r="AI2728" s="17" t="s">
        <v>10178</v>
      </c>
      <c r="AM2728" s="17" t="s">
        <v>85</v>
      </c>
      <c r="AN2728" s="17" t="s">
        <v>20273</v>
      </c>
      <c r="AO2728" s="17">
        <v>3</v>
      </c>
      <c r="AP2728" s="17">
        <v>80</v>
      </c>
      <c r="AQ2728" s="17">
        <v>5</v>
      </c>
      <c r="AR2728" s="17" t="s">
        <v>10180</v>
      </c>
      <c r="DN2728" s="17">
        <f>COUNTIF(AU2728:DM2728, "X")</f>
        <v>0</v>
      </c>
    </row>
    <row r="2729" spans="1:118" s="17" customFormat="1">
      <c r="A2729" s="17" t="s">
        <v>9361</v>
      </c>
      <c r="B2729" s="17">
        <v>55</v>
      </c>
      <c r="C2729" s="17">
        <v>143873</v>
      </c>
      <c r="D2729" s="17" t="s">
        <v>3932</v>
      </c>
      <c r="E2729" s="17" t="s">
        <v>9362</v>
      </c>
      <c r="F2729" s="17" t="s">
        <v>465</v>
      </c>
      <c r="H2729" s="309">
        <v>32273</v>
      </c>
      <c r="I2729" s="309">
        <v>39434</v>
      </c>
      <c r="J2729" s="17" t="s">
        <v>3888</v>
      </c>
      <c r="L2729" s="17" t="s">
        <v>9363</v>
      </c>
      <c r="N2729" s="17" t="s">
        <v>19</v>
      </c>
      <c r="O2729" s="17" t="s">
        <v>15</v>
      </c>
      <c r="P2729" s="17">
        <v>45356</v>
      </c>
      <c r="AC2729" s="17" t="s">
        <v>3890</v>
      </c>
      <c r="AD2729" s="17" t="s">
        <v>3891</v>
      </c>
      <c r="AF2729" s="17">
        <v>8</v>
      </c>
      <c r="AG2729" s="17">
        <v>2</v>
      </c>
      <c r="AM2729" s="17" t="s">
        <v>29</v>
      </c>
      <c r="AN2729" s="17" t="s">
        <v>9081</v>
      </c>
      <c r="AO2729" s="17">
        <v>3</v>
      </c>
      <c r="AP2729" s="17">
        <v>80</v>
      </c>
      <c r="AQ2729" s="17">
        <v>5</v>
      </c>
      <c r="AT2729" s="17" t="s">
        <v>9082</v>
      </c>
      <c r="BQ2729" s="17" t="s">
        <v>3901</v>
      </c>
      <c r="CH2729" s="17" t="s">
        <v>3901</v>
      </c>
      <c r="CQ2729" s="17" t="s">
        <v>3901</v>
      </c>
      <c r="CU2729" s="17" t="s">
        <v>3901</v>
      </c>
      <c r="CX2729" s="17" t="s">
        <v>3901</v>
      </c>
      <c r="DN2729" s="17">
        <f>COUNTIF(AU2729:DM2729, "X")</f>
        <v>5</v>
      </c>
    </row>
    <row r="2730" spans="1:118" s="17" customFormat="1">
      <c r="A2730" s="17" t="s">
        <v>10917</v>
      </c>
      <c r="B2730" s="17">
        <v>55</v>
      </c>
      <c r="C2730" s="17">
        <v>143887</v>
      </c>
      <c r="D2730" s="17" t="s">
        <v>10918</v>
      </c>
      <c r="E2730" s="17" t="s">
        <v>10919</v>
      </c>
      <c r="F2730" s="17" t="s">
        <v>10920</v>
      </c>
      <c r="H2730" s="309">
        <v>22282</v>
      </c>
      <c r="I2730" s="309">
        <v>39444</v>
      </c>
      <c r="J2730" s="17" t="s">
        <v>3888</v>
      </c>
      <c r="L2730" s="17" t="s">
        <v>10910</v>
      </c>
      <c r="N2730" s="17" t="s">
        <v>14</v>
      </c>
      <c r="O2730" s="17" t="s">
        <v>15</v>
      </c>
      <c r="P2730" s="17">
        <v>45371</v>
      </c>
      <c r="AC2730" s="17" t="s">
        <v>14</v>
      </c>
      <c r="AF2730" s="17">
        <v>15</v>
      </c>
      <c r="AG2730" s="17">
        <v>2</v>
      </c>
      <c r="AI2730" s="17" t="s">
        <v>10178</v>
      </c>
      <c r="AM2730" s="17" t="s">
        <v>16</v>
      </c>
      <c r="AN2730" s="17" t="s">
        <v>10763</v>
      </c>
      <c r="AO2730" s="17">
        <v>3</v>
      </c>
      <c r="AP2730" s="17">
        <v>80</v>
      </c>
      <c r="AQ2730" s="17">
        <v>5</v>
      </c>
      <c r="AR2730" s="17" t="s">
        <v>10180</v>
      </c>
      <c r="BS2730" s="17" t="s">
        <v>3901</v>
      </c>
      <c r="CC2730" s="17" t="s">
        <v>3901</v>
      </c>
      <c r="DN2730" s="17">
        <f>COUNTIF(AU2730:DM2730, "X")</f>
        <v>2</v>
      </c>
    </row>
    <row r="2731" spans="1:118" s="17" customFormat="1">
      <c r="A2731" s="17" t="s">
        <v>7434</v>
      </c>
      <c r="B2731" s="17">
        <v>55</v>
      </c>
      <c r="C2731" s="17">
        <v>143923</v>
      </c>
      <c r="D2731" s="17" t="s">
        <v>7288</v>
      </c>
      <c r="E2731" s="17" t="s">
        <v>125</v>
      </c>
      <c r="F2731" s="17" t="s">
        <v>154</v>
      </c>
      <c r="H2731" s="309">
        <v>33089</v>
      </c>
      <c r="I2731" s="309">
        <v>39454</v>
      </c>
      <c r="J2731" s="17" t="s">
        <v>3888</v>
      </c>
      <c r="L2731" s="17" t="s">
        <v>7289</v>
      </c>
      <c r="N2731" s="17" t="s">
        <v>19</v>
      </c>
      <c r="O2731" s="17" t="s">
        <v>15</v>
      </c>
      <c r="P2731" s="17">
        <v>45356</v>
      </c>
      <c r="AC2731" s="17" t="s">
        <v>3890</v>
      </c>
      <c r="AD2731" s="17" t="s">
        <v>3891</v>
      </c>
      <c r="AF2731" s="17">
        <v>15</v>
      </c>
      <c r="AG2731" s="17">
        <v>2</v>
      </c>
      <c r="AM2731" s="17" t="s">
        <v>2605</v>
      </c>
      <c r="AN2731" s="17" t="s">
        <v>7253</v>
      </c>
      <c r="AO2731" s="17">
        <v>3</v>
      </c>
      <c r="AP2731" s="17">
        <v>80</v>
      </c>
      <c r="AQ2731" s="17">
        <v>5</v>
      </c>
      <c r="AT2731" s="17" t="s">
        <v>6589</v>
      </c>
      <c r="BS2731" s="17" t="s">
        <v>3901</v>
      </c>
      <c r="CH2731" s="17" t="s">
        <v>3901</v>
      </c>
      <c r="CR2731" s="17" t="s">
        <v>30</v>
      </c>
      <c r="CU2731" s="17" t="s">
        <v>3901</v>
      </c>
      <c r="DN2731" s="17">
        <f>COUNTIF(AU2731:DM2731, "X")</f>
        <v>3</v>
      </c>
    </row>
    <row r="2732" spans="1:118" s="17" customFormat="1">
      <c r="A2732" s="17" t="s">
        <v>22060</v>
      </c>
      <c r="B2732" s="17">
        <v>55</v>
      </c>
      <c r="C2732" s="17">
        <v>143958</v>
      </c>
      <c r="D2732" s="17" t="s">
        <v>1026</v>
      </c>
      <c r="E2732" s="17" t="s">
        <v>391</v>
      </c>
      <c r="F2732" s="17" t="s">
        <v>22061</v>
      </c>
      <c r="H2732" s="309">
        <v>31785</v>
      </c>
      <c r="I2732" s="309">
        <v>39455</v>
      </c>
      <c r="J2732" s="17" t="s">
        <v>3888</v>
      </c>
      <c r="L2732" s="17" t="s">
        <v>22062</v>
      </c>
      <c r="N2732" s="17" t="s">
        <v>196</v>
      </c>
      <c r="O2732" s="17" t="s">
        <v>15</v>
      </c>
      <c r="P2732" s="17">
        <v>45359</v>
      </c>
      <c r="AF2732" s="17">
        <v>8</v>
      </c>
      <c r="AG2732" s="17">
        <v>2</v>
      </c>
      <c r="AH2732" s="17" t="s">
        <v>11926</v>
      </c>
      <c r="AK2732" s="17" t="s">
        <v>21650</v>
      </c>
      <c r="AM2732" s="17" t="s">
        <v>255</v>
      </c>
      <c r="AN2732" s="17" t="s">
        <v>21914</v>
      </c>
      <c r="AO2732" s="17">
        <v>3</v>
      </c>
      <c r="AP2732" s="17">
        <v>80</v>
      </c>
      <c r="AQ2732" s="17">
        <v>5</v>
      </c>
      <c r="AR2732" s="17" t="s">
        <v>21652</v>
      </c>
      <c r="AS2732" s="17" t="s">
        <v>21915</v>
      </c>
      <c r="CQ2732" s="17" t="s">
        <v>3901</v>
      </c>
      <c r="DN2732" s="17">
        <f>COUNTIF(AU2732:DM2732, "X")</f>
        <v>1</v>
      </c>
    </row>
    <row r="2733" spans="1:118" s="17" customFormat="1">
      <c r="A2733" s="17" t="s">
        <v>25543</v>
      </c>
      <c r="B2733" s="17">
        <v>55</v>
      </c>
      <c r="C2733" s="17">
        <v>143984</v>
      </c>
      <c r="D2733" s="17" t="s">
        <v>54</v>
      </c>
      <c r="E2733" s="17" t="s">
        <v>12</v>
      </c>
      <c r="F2733" s="17" t="s">
        <v>570</v>
      </c>
      <c r="H2733" s="309">
        <v>28583</v>
      </c>
      <c r="I2733" s="309">
        <v>39456</v>
      </c>
      <c r="J2733" s="17" t="s">
        <v>3888</v>
      </c>
      <c r="L2733" s="17" t="s">
        <v>25544</v>
      </c>
      <c r="N2733" s="17" t="s">
        <v>31</v>
      </c>
      <c r="O2733" s="17" t="s">
        <v>15</v>
      </c>
      <c r="P2733" s="17">
        <v>45373</v>
      </c>
      <c r="AC2733" s="17" t="s">
        <v>9895</v>
      </c>
      <c r="AD2733" s="17" t="s">
        <v>9896</v>
      </c>
      <c r="AF2733" s="17">
        <v>15</v>
      </c>
      <c r="AG2733" s="17">
        <v>2</v>
      </c>
      <c r="AM2733" s="17" t="s">
        <v>76</v>
      </c>
      <c r="AN2733" s="17" t="s">
        <v>25452</v>
      </c>
      <c r="AO2733" s="17">
        <v>3</v>
      </c>
      <c r="AP2733" s="17">
        <v>80</v>
      </c>
      <c r="AQ2733" s="17">
        <v>5</v>
      </c>
      <c r="AR2733" s="17" t="s">
        <v>9898</v>
      </c>
      <c r="AT2733" s="17" t="s">
        <v>9899</v>
      </c>
      <c r="BS2733" s="17" t="s">
        <v>3901</v>
      </c>
      <c r="DF2733" s="17" t="s">
        <v>3901</v>
      </c>
      <c r="DN2733" s="17">
        <f>COUNTIF(AU2733:DM2733, "X")</f>
        <v>2</v>
      </c>
    </row>
    <row r="2734" spans="1:118" s="17" customFormat="1">
      <c r="A2734" s="17" t="s">
        <v>9516</v>
      </c>
      <c r="B2734" s="17">
        <v>55</v>
      </c>
      <c r="C2734" s="17">
        <v>143985</v>
      </c>
      <c r="D2734" s="17" t="s">
        <v>843</v>
      </c>
      <c r="E2734" s="17" t="s">
        <v>194</v>
      </c>
      <c r="F2734" s="17" t="s">
        <v>99</v>
      </c>
      <c r="H2734" s="309">
        <v>33176</v>
      </c>
      <c r="I2734" s="309">
        <v>39455</v>
      </c>
      <c r="J2734" s="17" t="s">
        <v>3888</v>
      </c>
      <c r="L2734" s="17" t="s">
        <v>9517</v>
      </c>
      <c r="N2734" s="17" t="s">
        <v>19</v>
      </c>
      <c r="O2734" s="17" t="s">
        <v>15</v>
      </c>
      <c r="P2734" s="17">
        <v>45356</v>
      </c>
      <c r="Q2734" s="17">
        <v>4348</v>
      </c>
      <c r="AC2734" s="17" t="s">
        <v>3890</v>
      </c>
      <c r="AD2734" s="17" t="s">
        <v>3891</v>
      </c>
      <c r="AF2734" s="17">
        <v>8</v>
      </c>
      <c r="AG2734" s="17">
        <v>2</v>
      </c>
      <c r="AM2734" s="17" t="s">
        <v>311</v>
      </c>
      <c r="AN2734" s="17" t="s">
        <v>9449</v>
      </c>
      <c r="AO2734" s="17">
        <v>3</v>
      </c>
      <c r="AP2734" s="17">
        <v>80</v>
      </c>
      <c r="AQ2734" s="17">
        <v>5</v>
      </c>
      <c r="AT2734" s="17" t="s">
        <v>9082</v>
      </c>
      <c r="CH2734" s="17" t="s">
        <v>3901</v>
      </c>
      <c r="DN2734" s="17">
        <f>COUNTIF(AU2734:DM2734, "X")</f>
        <v>1</v>
      </c>
    </row>
    <row r="2735" spans="1:118" s="17" customFormat="1">
      <c r="A2735" s="17" t="s">
        <v>13823</v>
      </c>
      <c r="B2735" s="17">
        <v>55</v>
      </c>
      <c r="C2735" s="17">
        <v>143988</v>
      </c>
      <c r="D2735" s="17" t="s">
        <v>487</v>
      </c>
      <c r="E2735" s="17" t="s">
        <v>158</v>
      </c>
      <c r="F2735" s="17" t="s">
        <v>249</v>
      </c>
      <c r="H2735" s="309">
        <v>27561</v>
      </c>
      <c r="I2735" s="309">
        <v>39448</v>
      </c>
      <c r="J2735" s="17" t="s">
        <v>3888</v>
      </c>
      <c r="L2735" s="17" t="s">
        <v>13728</v>
      </c>
      <c r="N2735" s="17" t="s">
        <v>31</v>
      </c>
      <c r="O2735" s="17" t="s">
        <v>15</v>
      </c>
      <c r="P2735" s="17">
        <v>45373</v>
      </c>
      <c r="AC2735" s="17" t="s">
        <v>9895</v>
      </c>
      <c r="AD2735" s="17" t="s">
        <v>9896</v>
      </c>
      <c r="AF2735" s="17">
        <v>8</v>
      </c>
      <c r="AG2735" s="17">
        <v>2</v>
      </c>
      <c r="AM2735" s="17" t="s">
        <v>240</v>
      </c>
      <c r="AN2735" s="17" t="s">
        <v>13567</v>
      </c>
      <c r="AO2735" s="17">
        <v>3</v>
      </c>
      <c r="AP2735" s="17">
        <v>80</v>
      </c>
      <c r="AQ2735" s="17">
        <v>5</v>
      </c>
      <c r="AR2735" s="17" t="s">
        <v>9898</v>
      </c>
      <c r="AT2735" s="17" t="s">
        <v>12990</v>
      </c>
      <c r="CC2735" s="17" t="s">
        <v>3901</v>
      </c>
      <c r="CF2735" s="17" t="s">
        <v>3901</v>
      </c>
      <c r="CH2735" s="17" t="s">
        <v>3901</v>
      </c>
      <c r="CN2735" s="17" t="s">
        <v>3901</v>
      </c>
      <c r="CQ2735" s="17" t="s">
        <v>3901</v>
      </c>
      <c r="CR2735" s="17" t="s">
        <v>21</v>
      </c>
      <c r="CU2735" s="17" t="s">
        <v>3901</v>
      </c>
      <c r="DA2735" s="17" t="s">
        <v>3901</v>
      </c>
      <c r="DN2735" s="17">
        <f>COUNTIF(AU2735:DM2735, "X")</f>
        <v>7</v>
      </c>
    </row>
    <row r="2736" spans="1:118" s="17" customFormat="1">
      <c r="A2736" s="17" t="s">
        <v>17895</v>
      </c>
      <c r="B2736" s="17">
        <v>55</v>
      </c>
      <c r="C2736" s="17">
        <v>143991</v>
      </c>
      <c r="D2736" s="17" t="s">
        <v>93</v>
      </c>
      <c r="E2736" s="17" t="s">
        <v>17896</v>
      </c>
      <c r="F2736" s="17" t="s">
        <v>70</v>
      </c>
      <c r="H2736" s="309">
        <v>26081</v>
      </c>
      <c r="I2736" s="309">
        <v>43613</v>
      </c>
      <c r="J2736" s="17" t="s">
        <v>3888</v>
      </c>
      <c r="L2736" s="17" t="s">
        <v>17866</v>
      </c>
      <c r="N2736" s="17" t="s">
        <v>14</v>
      </c>
      <c r="O2736" s="17" t="s">
        <v>15</v>
      </c>
      <c r="P2736" s="17">
        <v>45371</v>
      </c>
      <c r="AF2736" s="17">
        <v>8</v>
      </c>
      <c r="AG2736" s="17">
        <v>2</v>
      </c>
      <c r="AH2736" s="17" t="s">
        <v>11926</v>
      </c>
      <c r="AK2736" s="17" t="s">
        <v>17298</v>
      </c>
      <c r="AM2736" s="17" t="s">
        <v>71</v>
      </c>
      <c r="AN2736" s="17" t="s">
        <v>17760</v>
      </c>
      <c r="AO2736" s="17">
        <v>3</v>
      </c>
      <c r="AP2736" s="17">
        <v>80</v>
      </c>
      <c r="AQ2736" s="17">
        <v>5</v>
      </c>
      <c r="AR2736" s="17" t="s">
        <v>17300</v>
      </c>
      <c r="DN2736" s="17">
        <f>COUNTIF(AU2736:DM2736, "X")</f>
        <v>0</v>
      </c>
    </row>
    <row r="2737" spans="1:118" s="17" customFormat="1">
      <c r="A2737" s="17" t="s">
        <v>17917</v>
      </c>
      <c r="B2737" s="17">
        <v>55</v>
      </c>
      <c r="C2737" s="17">
        <v>144000</v>
      </c>
      <c r="D2737" s="17" t="s">
        <v>17808</v>
      </c>
      <c r="E2737" s="17" t="s">
        <v>270</v>
      </c>
      <c r="F2737" s="17" t="s">
        <v>58</v>
      </c>
      <c r="H2737" s="309">
        <v>22300</v>
      </c>
      <c r="I2737" s="309">
        <v>39452</v>
      </c>
      <c r="J2737" s="17" t="s">
        <v>3888</v>
      </c>
      <c r="L2737" s="17" t="s">
        <v>17809</v>
      </c>
      <c r="N2737" s="17" t="s">
        <v>14</v>
      </c>
      <c r="O2737" s="17" t="s">
        <v>15</v>
      </c>
      <c r="P2737" s="17">
        <v>45371</v>
      </c>
      <c r="AF2737" s="17">
        <v>8</v>
      </c>
      <c r="AG2737" s="17">
        <v>2</v>
      </c>
      <c r="AH2737" s="17" t="s">
        <v>11926</v>
      </c>
      <c r="AK2737" s="17" t="s">
        <v>17298</v>
      </c>
      <c r="AM2737" s="17" t="s">
        <v>71</v>
      </c>
      <c r="AN2737" s="17" t="s">
        <v>17760</v>
      </c>
      <c r="AO2737" s="17">
        <v>3</v>
      </c>
      <c r="AP2737" s="17">
        <v>80</v>
      </c>
      <c r="AQ2737" s="17">
        <v>5</v>
      </c>
      <c r="AR2737" s="17" t="s">
        <v>17300</v>
      </c>
      <c r="DN2737" s="17">
        <f>COUNTIF(AU2737:DM2737, "X")</f>
        <v>0</v>
      </c>
    </row>
    <row r="2738" spans="1:118" s="17" customFormat="1">
      <c r="A2738" s="17" t="s">
        <v>5604</v>
      </c>
      <c r="B2738" s="17">
        <v>55</v>
      </c>
      <c r="C2738" s="17">
        <v>144025</v>
      </c>
      <c r="D2738" s="17" t="s">
        <v>5605</v>
      </c>
      <c r="E2738" s="17" t="s">
        <v>388</v>
      </c>
      <c r="F2738" s="17" t="s">
        <v>22</v>
      </c>
      <c r="H2738" s="309">
        <v>28861</v>
      </c>
      <c r="I2738" s="309">
        <v>39462</v>
      </c>
      <c r="J2738" s="17" t="s">
        <v>3888</v>
      </c>
      <c r="L2738" s="17" t="s">
        <v>5606</v>
      </c>
      <c r="N2738" s="17" t="s">
        <v>19</v>
      </c>
      <c r="O2738" s="17" t="s">
        <v>15</v>
      </c>
      <c r="P2738" s="17">
        <v>45356</v>
      </c>
      <c r="AC2738" s="17" t="s">
        <v>3890</v>
      </c>
      <c r="AD2738" s="17" t="s">
        <v>3891</v>
      </c>
      <c r="AF2738" s="17">
        <v>15</v>
      </c>
      <c r="AG2738" s="17">
        <v>2</v>
      </c>
      <c r="AM2738" s="17" t="s">
        <v>105</v>
      </c>
      <c r="AN2738" s="17" t="s">
        <v>5515</v>
      </c>
      <c r="AO2738" s="17">
        <v>3</v>
      </c>
      <c r="AP2738" s="17">
        <v>80</v>
      </c>
      <c r="AQ2738" s="17">
        <v>5</v>
      </c>
      <c r="AT2738" s="17" t="s">
        <v>5516</v>
      </c>
      <c r="BQ2738" s="17" t="s">
        <v>30</v>
      </c>
      <c r="BS2738" s="17" t="s">
        <v>3901</v>
      </c>
      <c r="DN2738" s="17">
        <f>COUNTIF(AU2738:DM2738, "X")</f>
        <v>1</v>
      </c>
    </row>
    <row r="2739" spans="1:118" s="17" customFormat="1">
      <c r="A2739" s="17" t="s">
        <v>13674</v>
      </c>
      <c r="B2739" s="17">
        <v>55</v>
      </c>
      <c r="C2739" s="17">
        <v>144047</v>
      </c>
      <c r="D2739" s="17" t="s">
        <v>354</v>
      </c>
      <c r="E2739" s="17" t="s">
        <v>86</v>
      </c>
      <c r="F2739" s="17" t="s">
        <v>65</v>
      </c>
      <c r="H2739" s="309">
        <v>31810</v>
      </c>
      <c r="I2739" s="309">
        <v>39464</v>
      </c>
      <c r="J2739" s="17" t="s">
        <v>3888</v>
      </c>
      <c r="L2739" s="17" t="s">
        <v>13675</v>
      </c>
      <c r="N2739" s="17" t="s">
        <v>31</v>
      </c>
      <c r="O2739" s="17" t="s">
        <v>15</v>
      </c>
      <c r="P2739" s="17">
        <v>45373</v>
      </c>
      <c r="AC2739" s="17" t="s">
        <v>9895</v>
      </c>
      <c r="AD2739" s="17" t="s">
        <v>9896</v>
      </c>
      <c r="AF2739" s="17">
        <v>8</v>
      </c>
      <c r="AG2739" s="17">
        <v>2</v>
      </c>
      <c r="AM2739" s="17" t="s">
        <v>240</v>
      </c>
      <c r="AN2739" s="17" t="s">
        <v>13567</v>
      </c>
      <c r="AO2739" s="17">
        <v>3</v>
      </c>
      <c r="AP2739" s="17">
        <v>80</v>
      </c>
      <c r="AQ2739" s="17">
        <v>5</v>
      </c>
      <c r="AR2739" s="17" t="s">
        <v>9898</v>
      </c>
      <c r="AT2739" s="17" t="s">
        <v>12990</v>
      </c>
      <c r="BS2739" s="17" t="s">
        <v>3901</v>
      </c>
      <c r="CG2739" s="17" t="s">
        <v>21</v>
      </c>
      <c r="CH2739" s="17" t="s">
        <v>3901</v>
      </c>
      <c r="CQ2739" s="17" t="s">
        <v>3901</v>
      </c>
      <c r="CU2739" s="17" t="s">
        <v>3901</v>
      </c>
      <c r="DN2739" s="17">
        <f>COUNTIF(AU2739:DM2739, "X")</f>
        <v>4</v>
      </c>
    </row>
    <row r="2740" spans="1:118" s="17" customFormat="1">
      <c r="A2740" s="17" t="s">
        <v>14035</v>
      </c>
      <c r="B2740" s="17">
        <v>55</v>
      </c>
      <c r="C2740" s="17">
        <v>144054</v>
      </c>
      <c r="D2740" s="17" t="s">
        <v>185</v>
      </c>
      <c r="E2740" s="17" t="s">
        <v>118</v>
      </c>
      <c r="F2740" s="17" t="s">
        <v>22</v>
      </c>
      <c r="H2740" s="309">
        <v>32107</v>
      </c>
      <c r="I2740" s="309">
        <v>39463</v>
      </c>
      <c r="J2740" s="17" t="s">
        <v>3888</v>
      </c>
      <c r="L2740" s="17" t="s">
        <v>14036</v>
      </c>
      <c r="N2740" s="17" t="s">
        <v>31</v>
      </c>
      <c r="O2740" s="17" t="s">
        <v>15</v>
      </c>
      <c r="P2740" s="17">
        <v>45373</v>
      </c>
      <c r="AC2740" s="17" t="s">
        <v>9895</v>
      </c>
      <c r="AD2740" s="17" t="s">
        <v>9896</v>
      </c>
      <c r="AF2740" s="17">
        <v>8</v>
      </c>
      <c r="AG2740" s="17">
        <v>2</v>
      </c>
      <c r="AM2740" s="17" t="s">
        <v>240</v>
      </c>
      <c r="AN2740" s="17" t="s">
        <v>13567</v>
      </c>
      <c r="AO2740" s="17">
        <v>3</v>
      </c>
      <c r="AP2740" s="17">
        <v>80</v>
      </c>
      <c r="AQ2740" s="17">
        <v>5</v>
      </c>
      <c r="AR2740" s="17" t="s">
        <v>9898</v>
      </c>
      <c r="AT2740" s="17" t="s">
        <v>12990</v>
      </c>
      <c r="DN2740" s="17">
        <f>COUNTIF(AU2740:DM2740, "X")</f>
        <v>0</v>
      </c>
    </row>
    <row r="2741" spans="1:118" s="17" customFormat="1">
      <c r="A2741" s="17" t="s">
        <v>20297</v>
      </c>
      <c r="B2741" s="17">
        <v>55</v>
      </c>
      <c r="C2741" s="17">
        <v>144055</v>
      </c>
      <c r="D2741" s="17" t="s">
        <v>13609</v>
      </c>
      <c r="E2741" s="17" t="s">
        <v>230</v>
      </c>
      <c r="F2741" s="17" t="s">
        <v>63</v>
      </c>
      <c r="H2741" s="309">
        <v>28871</v>
      </c>
      <c r="I2741" s="309">
        <v>39463</v>
      </c>
      <c r="J2741" s="17" t="s">
        <v>3888</v>
      </c>
      <c r="L2741" s="17" t="s">
        <v>20298</v>
      </c>
      <c r="N2741" s="17" t="s">
        <v>14</v>
      </c>
      <c r="O2741" s="17" t="s">
        <v>15</v>
      </c>
      <c r="P2741" s="17">
        <v>45371</v>
      </c>
      <c r="AF2741" s="17">
        <v>8</v>
      </c>
      <c r="AG2741" s="17">
        <v>2</v>
      </c>
      <c r="AI2741" s="17" t="s">
        <v>10178</v>
      </c>
      <c r="AM2741" s="17" t="s">
        <v>85</v>
      </c>
      <c r="AN2741" s="17" t="s">
        <v>20273</v>
      </c>
      <c r="AO2741" s="17">
        <v>3</v>
      </c>
      <c r="AP2741" s="17">
        <v>80</v>
      </c>
      <c r="AQ2741" s="17">
        <v>5</v>
      </c>
      <c r="AR2741" s="17" t="s">
        <v>10180</v>
      </c>
      <c r="BS2741" s="17" t="s">
        <v>3901</v>
      </c>
      <c r="DN2741" s="17">
        <f>COUNTIF(AU2741:DM2741, "X")</f>
        <v>1</v>
      </c>
    </row>
    <row r="2742" spans="1:118" s="17" customFormat="1">
      <c r="A2742" s="17" t="s">
        <v>22917</v>
      </c>
      <c r="B2742" s="17">
        <v>55</v>
      </c>
      <c r="C2742" s="17">
        <v>144067</v>
      </c>
      <c r="D2742" s="17" t="s">
        <v>5007</v>
      </c>
      <c r="E2742" s="17" t="s">
        <v>434</v>
      </c>
      <c r="F2742" s="17" t="s">
        <v>174</v>
      </c>
      <c r="H2742" s="309">
        <v>32827</v>
      </c>
      <c r="I2742" s="309">
        <v>39456</v>
      </c>
      <c r="J2742" s="17" t="s">
        <v>3888</v>
      </c>
      <c r="L2742" s="17" t="s">
        <v>22918</v>
      </c>
      <c r="N2742" s="17" t="s">
        <v>205</v>
      </c>
      <c r="O2742" s="17" t="s">
        <v>15</v>
      </c>
      <c r="P2742" s="17">
        <v>45337</v>
      </c>
      <c r="AF2742" s="17">
        <v>8</v>
      </c>
      <c r="AG2742" s="17">
        <v>2</v>
      </c>
      <c r="AI2742" s="17" t="s">
        <v>20542</v>
      </c>
      <c r="AM2742" s="17" t="s">
        <v>253</v>
      </c>
      <c r="AN2742" s="17" t="s">
        <v>22821</v>
      </c>
      <c r="AO2742" s="17">
        <v>3</v>
      </c>
      <c r="AP2742" s="17">
        <v>80</v>
      </c>
      <c r="AQ2742" s="17">
        <v>5</v>
      </c>
      <c r="AR2742" s="17" t="s">
        <v>22585</v>
      </c>
      <c r="BS2742" s="17" t="s">
        <v>3901</v>
      </c>
      <c r="BY2742" s="17" t="s">
        <v>3901</v>
      </c>
      <c r="CC2742" s="17" t="s">
        <v>3901</v>
      </c>
      <c r="CF2742" s="17" t="s">
        <v>3901</v>
      </c>
      <c r="CH2742" s="17" t="s">
        <v>3901</v>
      </c>
      <c r="CI2742" s="17" t="s">
        <v>3901</v>
      </c>
      <c r="CL2742" s="17" t="s">
        <v>3901</v>
      </c>
      <c r="DD2742" s="17" t="s">
        <v>3901</v>
      </c>
      <c r="DN2742" s="17">
        <f>COUNTIF(AU2742:DM2742, "X")</f>
        <v>8</v>
      </c>
    </row>
    <row r="2743" spans="1:118" s="17" customFormat="1">
      <c r="A2743" s="17" t="s">
        <v>23994</v>
      </c>
      <c r="B2743" s="17">
        <v>55</v>
      </c>
      <c r="C2743" s="17">
        <v>144084</v>
      </c>
      <c r="D2743" s="17" t="s">
        <v>23995</v>
      </c>
      <c r="E2743" s="17" t="s">
        <v>424</v>
      </c>
      <c r="F2743" s="17" t="s">
        <v>317</v>
      </c>
      <c r="H2743" s="309">
        <v>33082</v>
      </c>
      <c r="I2743" s="309">
        <v>39455</v>
      </c>
      <c r="J2743" s="17" t="s">
        <v>3888</v>
      </c>
      <c r="L2743" s="17" t="s">
        <v>23996</v>
      </c>
      <c r="N2743" s="17" t="s">
        <v>126</v>
      </c>
      <c r="O2743" s="17" t="s">
        <v>15</v>
      </c>
      <c r="P2743" s="17">
        <v>45383</v>
      </c>
      <c r="AF2743" s="17">
        <v>8</v>
      </c>
      <c r="AG2743" s="17">
        <v>2</v>
      </c>
      <c r="AI2743" s="17" t="s">
        <v>20542</v>
      </c>
      <c r="AM2743" s="17" t="s">
        <v>127</v>
      </c>
      <c r="AN2743" s="17" t="s">
        <v>23839</v>
      </c>
      <c r="AO2743" s="17">
        <v>3</v>
      </c>
      <c r="AP2743" s="17">
        <v>80</v>
      </c>
      <c r="AQ2743" s="17">
        <v>5</v>
      </c>
      <c r="AR2743" s="17" t="s">
        <v>22585</v>
      </c>
      <c r="AS2743" s="17" t="s">
        <v>23503</v>
      </c>
      <c r="BS2743" s="17" t="s">
        <v>3901</v>
      </c>
      <c r="CC2743" s="17" t="s">
        <v>3901</v>
      </c>
      <c r="CH2743" s="17" t="s">
        <v>3901</v>
      </c>
      <c r="CN2743" s="17" t="s">
        <v>3901</v>
      </c>
      <c r="CQ2743" s="17" t="s">
        <v>3901</v>
      </c>
      <c r="CR2743" s="17" t="s">
        <v>21</v>
      </c>
      <c r="CU2743" s="17" t="s">
        <v>3901</v>
      </c>
      <c r="DA2743" s="17" t="s">
        <v>3901</v>
      </c>
      <c r="DN2743" s="17">
        <f>COUNTIF(AU2743:DM2743, "X")</f>
        <v>7</v>
      </c>
    </row>
    <row r="2744" spans="1:118" s="17" customFormat="1">
      <c r="A2744" s="17" t="s">
        <v>6580</v>
      </c>
      <c r="B2744" s="17">
        <v>55</v>
      </c>
      <c r="C2744" s="17">
        <v>144091</v>
      </c>
      <c r="D2744" s="17" t="s">
        <v>6581</v>
      </c>
      <c r="E2744" s="17" t="s">
        <v>244</v>
      </c>
      <c r="F2744" s="17" t="s">
        <v>110</v>
      </c>
      <c r="H2744" s="309">
        <v>24799</v>
      </c>
      <c r="I2744" s="309">
        <v>39461</v>
      </c>
      <c r="J2744" s="17" t="s">
        <v>3888</v>
      </c>
      <c r="L2744" s="17" t="s">
        <v>6582</v>
      </c>
      <c r="N2744" s="17" t="s">
        <v>19</v>
      </c>
      <c r="O2744" s="17" t="s">
        <v>15</v>
      </c>
      <c r="P2744" s="17">
        <v>45356</v>
      </c>
      <c r="AC2744" s="17" t="s">
        <v>3890</v>
      </c>
      <c r="AD2744" s="17" t="s">
        <v>3891</v>
      </c>
      <c r="AF2744" s="17">
        <v>8</v>
      </c>
      <c r="AG2744" s="17">
        <v>2</v>
      </c>
      <c r="AM2744" s="17" t="s">
        <v>232</v>
      </c>
      <c r="AN2744" s="17" t="s">
        <v>6280</v>
      </c>
      <c r="AO2744" s="17">
        <v>3</v>
      </c>
      <c r="AP2744" s="17">
        <v>80</v>
      </c>
      <c r="AQ2744" s="17">
        <v>5</v>
      </c>
      <c r="AT2744" s="17" t="s">
        <v>5516</v>
      </c>
      <c r="DN2744" s="17">
        <f>COUNTIF(AU2744:DM2744, "X")</f>
        <v>0</v>
      </c>
    </row>
    <row r="2745" spans="1:118" s="17" customFormat="1">
      <c r="A2745" s="17" t="s">
        <v>11984</v>
      </c>
      <c r="B2745" s="17">
        <v>55</v>
      </c>
      <c r="C2745" s="17">
        <v>144089</v>
      </c>
      <c r="D2745" s="17" t="s">
        <v>11985</v>
      </c>
      <c r="E2745" s="17" t="s">
        <v>343</v>
      </c>
      <c r="F2745" s="17" t="s">
        <v>65</v>
      </c>
      <c r="H2745" s="309">
        <v>28860</v>
      </c>
      <c r="I2745" s="309">
        <v>42394</v>
      </c>
      <c r="J2745" s="17" t="s">
        <v>3888</v>
      </c>
      <c r="L2745" s="17" t="s">
        <v>11986</v>
      </c>
      <c r="N2745" s="17" t="s">
        <v>31</v>
      </c>
      <c r="O2745" s="17" t="s">
        <v>15</v>
      </c>
      <c r="P2745" s="17">
        <v>45373</v>
      </c>
      <c r="Q2745" s="17">
        <v>1658</v>
      </c>
      <c r="AC2745" s="17" t="s">
        <v>9895</v>
      </c>
      <c r="AD2745" s="17" t="s">
        <v>9896</v>
      </c>
      <c r="AF2745" s="17">
        <v>8</v>
      </c>
      <c r="AG2745" s="17">
        <v>2</v>
      </c>
      <c r="AM2745" s="17" t="s">
        <v>227</v>
      </c>
      <c r="AN2745" s="17" t="s">
        <v>11928</v>
      </c>
      <c r="AO2745" s="17">
        <v>3</v>
      </c>
      <c r="AP2745" s="17">
        <v>80</v>
      </c>
      <c r="AQ2745" s="17">
        <v>5</v>
      </c>
      <c r="AR2745" s="17" t="s">
        <v>9898</v>
      </c>
      <c r="AT2745" s="17" t="s">
        <v>11929</v>
      </c>
      <c r="CU2745" s="17" t="s">
        <v>3901</v>
      </c>
      <c r="DN2745" s="17">
        <f>COUNTIF(AU2745:DM2745, "X")</f>
        <v>1</v>
      </c>
    </row>
    <row r="2746" spans="1:118" s="17" customFormat="1">
      <c r="A2746" s="523" t="s">
        <v>2217</v>
      </c>
      <c r="B2746" s="17">
        <v>55</v>
      </c>
      <c r="C2746" s="17">
        <v>144106</v>
      </c>
      <c r="D2746" s="17" t="s">
        <v>1233</v>
      </c>
      <c r="E2746" s="17" t="s">
        <v>2218</v>
      </c>
      <c r="F2746" s="17" t="s">
        <v>681</v>
      </c>
      <c r="H2746" s="309">
        <v>33111</v>
      </c>
      <c r="I2746" s="309">
        <v>39455</v>
      </c>
      <c r="J2746" s="17" t="s">
        <v>3888</v>
      </c>
      <c r="L2746" s="17" t="s">
        <v>1519</v>
      </c>
      <c r="N2746" s="17" t="s">
        <v>19</v>
      </c>
      <c r="O2746" s="17" t="s">
        <v>15</v>
      </c>
      <c r="P2746" s="17">
        <v>45356</v>
      </c>
      <c r="Q2746" s="17">
        <v>1632</v>
      </c>
      <c r="AC2746" s="17" t="s">
        <v>3890</v>
      </c>
      <c r="AD2746" s="17" t="s">
        <v>3891</v>
      </c>
      <c r="AF2746" s="17">
        <v>15</v>
      </c>
      <c r="AG2746" s="17">
        <v>2</v>
      </c>
      <c r="AM2746" s="17" t="s">
        <v>2607</v>
      </c>
      <c r="AN2746" s="17" t="s">
        <v>8305</v>
      </c>
      <c r="AO2746" s="17">
        <v>3</v>
      </c>
      <c r="AP2746" s="17">
        <v>80</v>
      </c>
      <c r="AQ2746" s="17">
        <v>5</v>
      </c>
      <c r="AT2746" s="17" t="s">
        <v>7979</v>
      </c>
      <c r="BQ2746" s="17" t="s">
        <v>30</v>
      </c>
      <c r="BS2746" s="17" t="s">
        <v>3901</v>
      </c>
      <c r="BY2746" s="17" t="s">
        <v>3901</v>
      </c>
      <c r="CQ2746" s="17" t="s">
        <v>3901</v>
      </c>
      <c r="CU2746" s="17" t="s">
        <v>3901</v>
      </c>
      <c r="DA2746" s="17" t="s">
        <v>3901</v>
      </c>
      <c r="DF2746" s="17" t="s">
        <v>3901</v>
      </c>
      <c r="DN2746" s="17">
        <f>COUNTIF(AU2746:DM2746, "X")</f>
        <v>6</v>
      </c>
    </row>
    <row r="2747" spans="1:118" s="17" customFormat="1">
      <c r="A2747" s="17" t="s">
        <v>9075</v>
      </c>
      <c r="B2747" s="17">
        <v>55</v>
      </c>
      <c r="C2747" s="17">
        <v>144111</v>
      </c>
      <c r="D2747" s="17" t="s">
        <v>5178</v>
      </c>
      <c r="E2747" s="17" t="s">
        <v>119</v>
      </c>
      <c r="F2747" s="17" t="s">
        <v>229</v>
      </c>
      <c r="H2747" s="309">
        <v>33103</v>
      </c>
      <c r="I2747" s="309">
        <v>39455</v>
      </c>
      <c r="J2747" s="17" t="s">
        <v>3888</v>
      </c>
      <c r="L2747" s="17" t="s">
        <v>8807</v>
      </c>
      <c r="N2747" s="17" t="s">
        <v>19</v>
      </c>
      <c r="O2747" s="17" t="s">
        <v>15</v>
      </c>
      <c r="P2747" s="17">
        <v>45356</v>
      </c>
      <c r="AC2747" s="17" t="s">
        <v>3890</v>
      </c>
      <c r="AD2747" s="17" t="s">
        <v>3891</v>
      </c>
      <c r="AF2747" s="17">
        <v>15</v>
      </c>
      <c r="AG2747" s="17">
        <v>2</v>
      </c>
      <c r="AM2747" s="17" t="s">
        <v>2608</v>
      </c>
      <c r="AN2747" s="17" t="s">
        <v>8704</v>
      </c>
      <c r="AO2747" s="17">
        <v>3</v>
      </c>
      <c r="AP2747" s="17">
        <v>80</v>
      </c>
      <c r="AQ2747" s="17">
        <v>5</v>
      </c>
      <c r="AT2747" s="17" t="s">
        <v>7979</v>
      </c>
      <c r="DN2747" s="17">
        <f>COUNTIF(AU2747:DM2747, "X")</f>
        <v>0</v>
      </c>
    </row>
    <row r="2748" spans="1:118" s="17" customFormat="1">
      <c r="A2748" s="17" t="s">
        <v>7889</v>
      </c>
      <c r="B2748" s="17">
        <v>55</v>
      </c>
      <c r="C2748" s="17">
        <v>144128</v>
      </c>
      <c r="D2748" s="17" t="s">
        <v>7890</v>
      </c>
      <c r="E2748" s="17" t="s">
        <v>312</v>
      </c>
      <c r="F2748" s="17" t="s">
        <v>742</v>
      </c>
      <c r="H2748" s="309">
        <v>33116</v>
      </c>
      <c r="I2748" s="309">
        <v>39245</v>
      </c>
      <c r="J2748" s="17" t="s">
        <v>3888</v>
      </c>
      <c r="L2748" s="17" t="s">
        <v>7891</v>
      </c>
      <c r="N2748" s="17" t="s">
        <v>19</v>
      </c>
      <c r="O2748" s="17" t="s">
        <v>15</v>
      </c>
      <c r="P2748" s="17">
        <v>45356</v>
      </c>
      <c r="Q2748" s="17">
        <v>1921</v>
      </c>
      <c r="AC2748" s="17" t="s">
        <v>3890</v>
      </c>
      <c r="AD2748" s="17" t="s">
        <v>3891</v>
      </c>
      <c r="AF2748" s="17">
        <v>8</v>
      </c>
      <c r="AG2748" s="17">
        <v>2</v>
      </c>
      <c r="AM2748" s="17" t="s">
        <v>2606</v>
      </c>
      <c r="AN2748" s="17" t="s">
        <v>7570</v>
      </c>
      <c r="AO2748" s="17">
        <v>3</v>
      </c>
      <c r="AP2748" s="17">
        <v>80</v>
      </c>
      <c r="AQ2748" s="17">
        <v>5</v>
      </c>
      <c r="AT2748" s="17" t="s">
        <v>6589</v>
      </c>
      <c r="BS2748" s="17" t="s">
        <v>3901</v>
      </c>
      <c r="CD2748" s="17" t="s">
        <v>3901</v>
      </c>
      <c r="CH2748" s="17" t="s">
        <v>3901</v>
      </c>
      <c r="CQ2748" s="17" t="s">
        <v>3901</v>
      </c>
      <c r="CU2748" s="17" t="s">
        <v>3901</v>
      </c>
      <c r="DN2748" s="17">
        <f>COUNTIF(AU2748:DM2748, "X")</f>
        <v>5</v>
      </c>
    </row>
    <row r="2749" spans="1:118" s="17" customFormat="1">
      <c r="A2749" s="17" t="s">
        <v>6420</v>
      </c>
      <c r="B2749" s="17">
        <v>55</v>
      </c>
      <c r="C2749" s="17">
        <v>144132</v>
      </c>
      <c r="D2749" s="17" t="s">
        <v>5167</v>
      </c>
      <c r="E2749" s="17" t="s">
        <v>143</v>
      </c>
      <c r="F2749" s="17" t="s">
        <v>65</v>
      </c>
      <c r="H2749" s="309">
        <v>32868</v>
      </c>
      <c r="I2749" s="309">
        <v>39464</v>
      </c>
      <c r="J2749" s="17" t="s">
        <v>3888</v>
      </c>
      <c r="L2749" s="17" t="s">
        <v>6421</v>
      </c>
      <c r="N2749" s="17" t="s">
        <v>19</v>
      </c>
      <c r="O2749" s="17" t="s">
        <v>15</v>
      </c>
      <c r="P2749" s="17">
        <v>45356</v>
      </c>
      <c r="AC2749" s="17" t="s">
        <v>3890</v>
      </c>
      <c r="AD2749" s="17" t="s">
        <v>3891</v>
      </c>
      <c r="AF2749" s="17">
        <v>8</v>
      </c>
      <c r="AG2749" s="17">
        <v>2</v>
      </c>
      <c r="AM2749" s="17" t="s">
        <v>232</v>
      </c>
      <c r="AN2749" s="17" t="s">
        <v>6280</v>
      </c>
      <c r="AO2749" s="17">
        <v>3</v>
      </c>
      <c r="AP2749" s="17">
        <v>80</v>
      </c>
      <c r="AQ2749" s="17">
        <v>5</v>
      </c>
      <c r="AT2749" s="17" t="s">
        <v>5516</v>
      </c>
      <c r="DN2749" s="17">
        <f>COUNTIF(AU2749:DM2749, "X")</f>
        <v>0</v>
      </c>
    </row>
    <row r="2750" spans="1:118" s="17" customFormat="1">
      <c r="A2750" s="17" t="s">
        <v>15826</v>
      </c>
      <c r="B2750" s="17">
        <v>55</v>
      </c>
      <c r="C2750" s="17">
        <v>144157</v>
      </c>
      <c r="D2750" s="17" t="s">
        <v>5944</v>
      </c>
      <c r="E2750" s="17" t="s">
        <v>11</v>
      </c>
      <c r="F2750" s="17" t="s">
        <v>43</v>
      </c>
      <c r="H2750" s="309">
        <v>32849</v>
      </c>
      <c r="I2750" s="309">
        <v>39464</v>
      </c>
      <c r="J2750" s="17" t="s">
        <v>3888</v>
      </c>
      <c r="L2750" s="17" t="s">
        <v>15827</v>
      </c>
      <c r="M2750" s="17" t="s">
        <v>97</v>
      </c>
      <c r="N2750" s="17" t="s">
        <v>31</v>
      </c>
      <c r="O2750" s="17" t="s">
        <v>15</v>
      </c>
      <c r="P2750" s="17">
        <v>45373</v>
      </c>
      <c r="AC2750" s="17" t="s">
        <v>9895</v>
      </c>
      <c r="AD2750" s="17" t="s">
        <v>9896</v>
      </c>
      <c r="AF2750" s="17">
        <v>15</v>
      </c>
      <c r="AG2750" s="17">
        <v>2</v>
      </c>
      <c r="AM2750" s="17" t="s">
        <v>121</v>
      </c>
      <c r="AN2750" s="17" t="s">
        <v>15516</v>
      </c>
      <c r="AO2750" s="17">
        <v>3</v>
      </c>
      <c r="AP2750" s="17">
        <v>80</v>
      </c>
      <c r="AQ2750" s="17">
        <v>5</v>
      </c>
      <c r="AR2750" s="17" t="s">
        <v>9898</v>
      </c>
      <c r="AT2750" s="17" t="s">
        <v>15057</v>
      </c>
      <c r="BQ2750" s="17" t="s">
        <v>3901</v>
      </c>
      <c r="BS2750" s="17" t="s">
        <v>3901</v>
      </c>
      <c r="DN2750" s="17">
        <f>COUNTIF(AU2750:DM2750, "X")</f>
        <v>2</v>
      </c>
    </row>
    <row r="2751" spans="1:118" s="17" customFormat="1">
      <c r="A2751" s="17" t="s">
        <v>7080</v>
      </c>
      <c r="B2751" s="17">
        <v>55</v>
      </c>
      <c r="C2751" s="17">
        <v>144163</v>
      </c>
      <c r="D2751" s="17" t="s">
        <v>7081</v>
      </c>
      <c r="E2751" s="17" t="s">
        <v>7082</v>
      </c>
      <c r="F2751" s="17" t="s">
        <v>12</v>
      </c>
      <c r="H2751" s="309">
        <v>33008</v>
      </c>
      <c r="I2751" s="309">
        <v>39464</v>
      </c>
      <c r="J2751" s="17" t="s">
        <v>3888</v>
      </c>
      <c r="L2751" s="17" t="s">
        <v>7083</v>
      </c>
      <c r="N2751" s="17" t="s">
        <v>19</v>
      </c>
      <c r="O2751" s="17" t="s">
        <v>15</v>
      </c>
      <c r="P2751" s="17">
        <v>45356</v>
      </c>
      <c r="Q2751" s="17">
        <v>2339</v>
      </c>
      <c r="AC2751" s="17" t="s">
        <v>3890</v>
      </c>
      <c r="AD2751" s="17" t="s">
        <v>3891</v>
      </c>
      <c r="AF2751" s="17">
        <v>15</v>
      </c>
      <c r="AG2751" s="17">
        <v>2</v>
      </c>
      <c r="AM2751" s="17" t="s">
        <v>248</v>
      </c>
      <c r="AN2751" s="17" t="s">
        <v>6588</v>
      </c>
      <c r="AO2751" s="17">
        <v>3</v>
      </c>
      <c r="AP2751" s="17">
        <v>80</v>
      </c>
      <c r="AQ2751" s="17">
        <v>5</v>
      </c>
      <c r="AT2751" s="17" t="s">
        <v>6589</v>
      </c>
      <c r="BS2751" s="17" t="s">
        <v>3901</v>
      </c>
      <c r="CR2751" s="17" t="s">
        <v>30</v>
      </c>
      <c r="DN2751" s="17">
        <f>COUNTIF(AU2751:DM2751, "X")</f>
        <v>1</v>
      </c>
    </row>
    <row r="2752" spans="1:118" s="17" customFormat="1">
      <c r="A2752" s="17" t="s">
        <v>4213</v>
      </c>
      <c r="B2752" s="17">
        <v>55</v>
      </c>
      <c r="C2752" s="17">
        <v>144164</v>
      </c>
      <c r="D2752" s="17" t="s">
        <v>4214</v>
      </c>
      <c r="E2752" s="17" t="s">
        <v>4215</v>
      </c>
      <c r="F2752" s="17" t="s">
        <v>22</v>
      </c>
      <c r="H2752" s="309">
        <v>32991</v>
      </c>
      <c r="I2752" s="309">
        <v>39464</v>
      </c>
      <c r="J2752" s="17" t="s">
        <v>3888</v>
      </c>
      <c r="L2752" s="17" t="s">
        <v>4216</v>
      </c>
      <c r="N2752" s="17" t="s">
        <v>19</v>
      </c>
      <c r="O2752" s="17" t="s">
        <v>15</v>
      </c>
      <c r="P2752" s="17">
        <v>45356</v>
      </c>
      <c r="AC2752" s="17" t="s">
        <v>3890</v>
      </c>
      <c r="AD2752" s="17" t="s">
        <v>3891</v>
      </c>
      <c r="AF2752" s="17">
        <v>8</v>
      </c>
      <c r="AG2752" s="17">
        <v>2</v>
      </c>
      <c r="AM2752" s="17" t="s">
        <v>172</v>
      </c>
      <c r="AN2752" s="17" t="s">
        <v>3892</v>
      </c>
      <c r="AO2752" s="17">
        <v>3</v>
      </c>
      <c r="AP2752" s="17">
        <v>80</v>
      </c>
      <c r="AQ2752" s="17">
        <v>5</v>
      </c>
      <c r="AT2752" s="17" t="s">
        <v>3893</v>
      </c>
      <c r="BS2752" s="17" t="s">
        <v>3901</v>
      </c>
      <c r="DN2752" s="17">
        <f>COUNTIF(AU2752:DM2752, "X")</f>
        <v>1</v>
      </c>
    </row>
    <row r="2753" spans="1:118" s="17" customFormat="1">
      <c r="A2753" s="17" t="s">
        <v>24707</v>
      </c>
      <c r="B2753" s="17">
        <v>55</v>
      </c>
      <c r="C2753" s="17">
        <v>144210</v>
      </c>
      <c r="D2753" s="17" t="s">
        <v>10</v>
      </c>
      <c r="E2753" s="17" t="s">
        <v>10274</v>
      </c>
      <c r="F2753" s="17" t="s">
        <v>12</v>
      </c>
      <c r="H2753" s="309">
        <v>33017</v>
      </c>
      <c r="I2753" s="309">
        <v>39462</v>
      </c>
      <c r="J2753" s="17" t="s">
        <v>3888</v>
      </c>
      <c r="L2753" s="17" t="s">
        <v>24708</v>
      </c>
      <c r="N2753" s="17" t="s">
        <v>19</v>
      </c>
      <c r="O2753" s="17" t="s">
        <v>15</v>
      </c>
      <c r="P2753" s="17">
        <v>45356</v>
      </c>
      <c r="Q2753" s="17">
        <v>8347</v>
      </c>
      <c r="AD2753" s="17" t="s">
        <v>3891</v>
      </c>
      <c r="AF2753" s="17">
        <v>8</v>
      </c>
      <c r="AG2753" s="17">
        <v>2</v>
      </c>
      <c r="AM2753" s="17" t="s">
        <v>141</v>
      </c>
      <c r="AN2753" s="17" t="s">
        <v>24484</v>
      </c>
      <c r="AO2753" s="17">
        <v>3</v>
      </c>
      <c r="AP2753" s="17">
        <v>80</v>
      </c>
      <c r="AQ2753" s="17">
        <v>5</v>
      </c>
      <c r="AR2753" s="17" t="s">
        <v>24485</v>
      </c>
      <c r="BQ2753" s="17" t="s">
        <v>30</v>
      </c>
      <c r="BS2753" s="17" t="s">
        <v>3901</v>
      </c>
      <c r="CC2753" s="17" t="s">
        <v>3901</v>
      </c>
      <c r="CF2753" s="17" t="s">
        <v>3901</v>
      </c>
      <c r="CH2753" s="17" t="s">
        <v>3901</v>
      </c>
      <c r="CI2753" s="17" t="s">
        <v>3901</v>
      </c>
      <c r="CM2753" s="17" t="s">
        <v>21</v>
      </c>
      <c r="CN2753" s="17" t="s">
        <v>3901</v>
      </c>
      <c r="CQ2753" s="17" t="s">
        <v>3901</v>
      </c>
      <c r="CU2753" s="17" t="s">
        <v>3901</v>
      </c>
      <c r="DF2753" s="17" t="s">
        <v>3901</v>
      </c>
      <c r="DN2753" s="17">
        <f>COUNTIF(AU2753:DM2753, "X")</f>
        <v>9</v>
      </c>
    </row>
    <row r="2754" spans="1:118" s="17" customFormat="1">
      <c r="A2754" s="17" t="s">
        <v>14655</v>
      </c>
      <c r="B2754" s="17">
        <v>55</v>
      </c>
      <c r="C2754" s="17">
        <v>144225</v>
      </c>
      <c r="D2754" s="17" t="s">
        <v>8238</v>
      </c>
      <c r="E2754" s="17" t="s">
        <v>14656</v>
      </c>
      <c r="F2754" s="17" t="s">
        <v>135</v>
      </c>
      <c r="H2754" s="309">
        <v>21195</v>
      </c>
      <c r="I2754" s="309">
        <v>39457</v>
      </c>
      <c r="J2754" s="17" t="s">
        <v>3888</v>
      </c>
      <c r="L2754" s="17" t="s">
        <v>14389</v>
      </c>
      <c r="N2754" s="17" t="s">
        <v>31</v>
      </c>
      <c r="O2754" s="17" t="s">
        <v>15</v>
      </c>
      <c r="P2754" s="17">
        <v>45373</v>
      </c>
      <c r="AC2754" s="17" t="s">
        <v>9895</v>
      </c>
      <c r="AD2754" s="17" t="s">
        <v>9896</v>
      </c>
      <c r="AF2754" s="17">
        <v>8</v>
      </c>
      <c r="AG2754" s="17">
        <v>2</v>
      </c>
      <c r="AM2754" s="17" t="s">
        <v>108</v>
      </c>
      <c r="AN2754" s="17" t="s">
        <v>14364</v>
      </c>
      <c r="AO2754" s="17">
        <v>3</v>
      </c>
      <c r="AP2754" s="17">
        <v>80</v>
      </c>
      <c r="AQ2754" s="17">
        <v>5</v>
      </c>
      <c r="AR2754" s="17" t="s">
        <v>9898</v>
      </c>
      <c r="AT2754" s="17" t="s">
        <v>14152</v>
      </c>
      <c r="CH2754" s="17" t="s">
        <v>3901</v>
      </c>
      <c r="DN2754" s="17">
        <f>COUNTIF(AU2754:DM2754, "X")</f>
        <v>1</v>
      </c>
    </row>
    <row r="2755" spans="1:118" s="17" customFormat="1">
      <c r="A2755" s="17" t="s">
        <v>8841</v>
      </c>
      <c r="B2755" s="17">
        <v>55</v>
      </c>
      <c r="C2755" s="17">
        <v>144246</v>
      </c>
      <c r="D2755" s="17" t="s">
        <v>8842</v>
      </c>
      <c r="E2755" s="17" t="s">
        <v>5496</v>
      </c>
      <c r="F2755" s="17" t="s">
        <v>110</v>
      </c>
      <c r="G2755" s="17" t="s">
        <v>100</v>
      </c>
      <c r="H2755" s="309">
        <v>32981</v>
      </c>
      <c r="I2755" s="309">
        <v>39469</v>
      </c>
      <c r="J2755" s="17" t="s">
        <v>3888</v>
      </c>
      <c r="L2755" s="17" t="s">
        <v>8843</v>
      </c>
      <c r="N2755" s="17" t="s">
        <v>19</v>
      </c>
      <c r="O2755" s="17" t="s">
        <v>15</v>
      </c>
      <c r="P2755" s="17">
        <v>45356</v>
      </c>
      <c r="AC2755" s="17" t="s">
        <v>3890</v>
      </c>
      <c r="AD2755" s="17" t="s">
        <v>3891</v>
      </c>
      <c r="AF2755" s="17">
        <v>8</v>
      </c>
      <c r="AG2755" s="17">
        <v>2</v>
      </c>
      <c r="AM2755" s="17" t="s">
        <v>2608</v>
      </c>
      <c r="AN2755" s="17" t="s">
        <v>8704</v>
      </c>
      <c r="AO2755" s="17">
        <v>3</v>
      </c>
      <c r="AP2755" s="17">
        <v>80</v>
      </c>
      <c r="AQ2755" s="17">
        <v>5</v>
      </c>
      <c r="AT2755" s="17" t="s">
        <v>7979</v>
      </c>
      <c r="BQ2755" s="17" t="s">
        <v>21</v>
      </c>
      <c r="BS2755" s="17" t="s">
        <v>3901</v>
      </c>
      <c r="BY2755" s="17" t="s">
        <v>3901</v>
      </c>
      <c r="DN2755" s="17">
        <f>COUNTIF(AU2755:DM2755, "X")</f>
        <v>2</v>
      </c>
    </row>
    <row r="2756" spans="1:118" s="17" customFormat="1">
      <c r="A2756" s="17" t="s">
        <v>14161</v>
      </c>
      <c r="B2756" s="17">
        <v>55</v>
      </c>
      <c r="C2756" s="17">
        <v>144292</v>
      </c>
      <c r="D2756" s="17" t="s">
        <v>11962</v>
      </c>
      <c r="E2756" s="17" t="s">
        <v>264</v>
      </c>
      <c r="F2756" s="17" t="s">
        <v>13277</v>
      </c>
      <c r="H2756" s="309">
        <v>32602</v>
      </c>
      <c r="I2756" s="309">
        <v>39461</v>
      </c>
      <c r="J2756" s="17" t="s">
        <v>3888</v>
      </c>
      <c r="L2756" s="17" t="s">
        <v>14162</v>
      </c>
      <c r="N2756" s="17" t="s">
        <v>31</v>
      </c>
      <c r="O2756" s="17" t="s">
        <v>15</v>
      </c>
      <c r="P2756" s="17">
        <v>45373</v>
      </c>
      <c r="AC2756" s="17" t="s">
        <v>9895</v>
      </c>
      <c r="AD2756" s="17" t="s">
        <v>9896</v>
      </c>
      <c r="AF2756" s="17">
        <v>8</v>
      </c>
      <c r="AG2756" s="17">
        <v>2</v>
      </c>
      <c r="AM2756" s="17" t="s">
        <v>157</v>
      </c>
      <c r="AN2756" s="17" t="s">
        <v>14151</v>
      </c>
      <c r="AO2756" s="17">
        <v>3</v>
      </c>
      <c r="AP2756" s="17">
        <v>80</v>
      </c>
      <c r="AQ2756" s="17">
        <v>5</v>
      </c>
      <c r="AR2756" s="17" t="s">
        <v>9898</v>
      </c>
      <c r="AT2756" s="17" t="s">
        <v>14152</v>
      </c>
      <c r="CQ2756" s="17" t="s">
        <v>3901</v>
      </c>
      <c r="DN2756" s="17">
        <f>COUNTIF(AU2756:DM2756, "X")</f>
        <v>1</v>
      </c>
    </row>
    <row r="2757" spans="1:118" s="17" customFormat="1">
      <c r="A2757" s="17" t="s">
        <v>19904</v>
      </c>
      <c r="B2757" s="17">
        <v>55</v>
      </c>
      <c r="C2757" s="17">
        <v>144361</v>
      </c>
      <c r="D2757" s="17" t="s">
        <v>6723</v>
      </c>
      <c r="E2757" s="17" t="s">
        <v>158</v>
      </c>
      <c r="F2757" s="17" t="s">
        <v>639</v>
      </c>
      <c r="H2757" s="309">
        <v>33000</v>
      </c>
      <c r="I2757" s="309">
        <v>39112</v>
      </c>
      <c r="J2757" s="17" t="s">
        <v>3888</v>
      </c>
      <c r="L2757" s="17" t="s">
        <v>19905</v>
      </c>
      <c r="N2757" s="17" t="s">
        <v>14</v>
      </c>
      <c r="O2757" s="17" t="s">
        <v>15</v>
      </c>
      <c r="P2757" s="17">
        <v>45371</v>
      </c>
      <c r="Q2757" s="17">
        <v>8978</v>
      </c>
      <c r="AF2757" s="17">
        <v>8</v>
      </c>
      <c r="AG2757" s="17">
        <v>2</v>
      </c>
      <c r="AI2757" s="17" t="s">
        <v>10178</v>
      </c>
      <c r="AM2757" s="17" t="s">
        <v>148</v>
      </c>
      <c r="AN2757" s="17" t="s">
        <v>19836</v>
      </c>
      <c r="AO2757" s="17">
        <v>3</v>
      </c>
      <c r="AP2757" s="17">
        <v>80</v>
      </c>
      <c r="AQ2757" s="17">
        <v>5</v>
      </c>
      <c r="AR2757" s="17" t="s">
        <v>10180</v>
      </c>
      <c r="BQ2757" s="17" t="s">
        <v>21</v>
      </c>
      <c r="BS2757" s="17" t="s">
        <v>3901</v>
      </c>
      <c r="BU2757" s="17" t="s">
        <v>3901</v>
      </c>
      <c r="CC2757" s="17" t="s">
        <v>3901</v>
      </c>
      <c r="CH2757" s="17" t="s">
        <v>3901</v>
      </c>
      <c r="CQ2757" s="17" t="s">
        <v>3901</v>
      </c>
      <c r="DN2757" s="17">
        <f>COUNTIF(AU2757:DM2757, "X")</f>
        <v>5</v>
      </c>
    </row>
    <row r="2758" spans="1:118" s="17" customFormat="1">
      <c r="A2758" s="17" t="s">
        <v>24760</v>
      </c>
      <c r="B2758" s="17">
        <v>55</v>
      </c>
      <c r="C2758" s="17">
        <v>144363</v>
      </c>
      <c r="D2758" s="17" t="s">
        <v>419</v>
      </c>
      <c r="E2758" s="17" t="s">
        <v>17316</v>
      </c>
      <c r="F2758" s="17" t="s">
        <v>48</v>
      </c>
      <c r="H2758" s="309">
        <v>13491</v>
      </c>
      <c r="I2758" s="309">
        <v>39478</v>
      </c>
      <c r="J2758" s="17" t="s">
        <v>3888</v>
      </c>
      <c r="L2758" s="17" t="s">
        <v>24761</v>
      </c>
      <c r="N2758" s="17" t="s">
        <v>31</v>
      </c>
      <c r="O2758" s="17" t="s">
        <v>15</v>
      </c>
      <c r="P2758" s="17">
        <v>45373</v>
      </c>
      <c r="AC2758" s="17" t="s">
        <v>9895</v>
      </c>
      <c r="AD2758" s="17" t="s">
        <v>9896</v>
      </c>
      <c r="AF2758" s="17">
        <v>8</v>
      </c>
      <c r="AG2758" s="17">
        <v>2</v>
      </c>
      <c r="AM2758" s="17" t="s">
        <v>268</v>
      </c>
      <c r="AN2758" s="17" t="s">
        <v>24751</v>
      </c>
      <c r="AO2758" s="17">
        <v>3</v>
      </c>
      <c r="AP2758" s="17">
        <v>80</v>
      </c>
      <c r="AQ2758" s="17">
        <v>5</v>
      </c>
      <c r="AR2758" s="17" t="s">
        <v>9898</v>
      </c>
      <c r="AT2758" s="17" t="s">
        <v>14152</v>
      </c>
      <c r="AU2758" s="17" t="s">
        <v>21</v>
      </c>
      <c r="AV2758" s="17" t="s">
        <v>3901</v>
      </c>
      <c r="AX2758" s="17" t="s">
        <v>3901</v>
      </c>
      <c r="AY2758" s="17" t="s">
        <v>21</v>
      </c>
      <c r="AZ2758" s="17" t="s">
        <v>3901</v>
      </c>
      <c r="BB2758" s="17" t="s">
        <v>3901</v>
      </c>
      <c r="BD2758" s="17" t="s">
        <v>3901</v>
      </c>
      <c r="BY2758" s="17" t="s">
        <v>3901</v>
      </c>
      <c r="CC2758" s="17" t="s">
        <v>3901</v>
      </c>
      <c r="CF2758" s="17" t="s">
        <v>3901</v>
      </c>
      <c r="CG2758" s="17" t="s">
        <v>21</v>
      </c>
      <c r="CH2758" s="17" t="s">
        <v>3901</v>
      </c>
      <c r="CU2758" s="17" t="s">
        <v>3901</v>
      </c>
      <c r="DN2758" s="17">
        <f>COUNTIF(AU2758:DM2758, "X")</f>
        <v>10</v>
      </c>
    </row>
    <row r="2759" spans="1:118" s="17" customFormat="1">
      <c r="A2759" s="17" t="s">
        <v>19244</v>
      </c>
      <c r="B2759" s="17">
        <v>55</v>
      </c>
      <c r="C2759" s="17">
        <v>144380</v>
      </c>
      <c r="D2759" s="17" t="s">
        <v>19245</v>
      </c>
      <c r="E2759" s="17" t="s">
        <v>15925</v>
      </c>
      <c r="F2759" s="17" t="s">
        <v>82</v>
      </c>
      <c r="H2759" s="309">
        <v>25720</v>
      </c>
      <c r="I2759" s="309">
        <v>39478</v>
      </c>
      <c r="J2759" s="17" t="s">
        <v>3888</v>
      </c>
      <c r="L2759" s="17" t="s">
        <v>19246</v>
      </c>
      <c r="N2759" s="17" t="s">
        <v>50</v>
      </c>
      <c r="O2759" s="17" t="s">
        <v>15</v>
      </c>
      <c r="P2759" s="17">
        <v>45344</v>
      </c>
      <c r="AF2759" s="17">
        <v>8</v>
      </c>
      <c r="AG2759" s="17">
        <v>2</v>
      </c>
      <c r="AH2759" s="17" t="s">
        <v>11926</v>
      </c>
      <c r="AK2759" s="17" t="s">
        <v>11927</v>
      </c>
      <c r="AM2759" s="17" t="s">
        <v>34</v>
      </c>
      <c r="AN2759" s="17" t="s">
        <v>19238</v>
      </c>
      <c r="AO2759" s="17">
        <v>3</v>
      </c>
      <c r="AP2759" s="17">
        <v>80</v>
      </c>
      <c r="AQ2759" s="17">
        <v>5</v>
      </c>
      <c r="AR2759" s="17" t="s">
        <v>19239</v>
      </c>
      <c r="BD2759" s="17" t="s">
        <v>3901</v>
      </c>
      <c r="BJ2759" s="17" t="s">
        <v>21</v>
      </c>
      <c r="BK2759" s="17" t="s">
        <v>3901</v>
      </c>
      <c r="BQ2759" s="17" t="s">
        <v>30</v>
      </c>
      <c r="BS2759" s="17" t="s">
        <v>3901</v>
      </c>
      <c r="CD2759" s="17" t="s">
        <v>3901</v>
      </c>
      <c r="CF2759" s="17" t="s">
        <v>3901</v>
      </c>
      <c r="CH2759" s="17" t="s">
        <v>3901</v>
      </c>
      <c r="DN2759" s="17">
        <f>COUNTIF(AU2759:DM2759, "X")</f>
        <v>6</v>
      </c>
    </row>
    <row r="2760" spans="1:118" s="17" customFormat="1">
      <c r="A2760" s="17" t="s">
        <v>7573</v>
      </c>
      <c r="B2760" s="17">
        <v>55</v>
      </c>
      <c r="C2760" s="17">
        <v>144393</v>
      </c>
      <c r="D2760" s="17" t="s">
        <v>10</v>
      </c>
      <c r="E2760" s="17" t="s">
        <v>254</v>
      </c>
      <c r="F2760" s="17" t="s">
        <v>7122</v>
      </c>
      <c r="H2760" s="309">
        <v>33116</v>
      </c>
      <c r="I2760" s="309">
        <v>39469</v>
      </c>
      <c r="J2760" s="17" t="s">
        <v>3888</v>
      </c>
      <c r="L2760" s="17" t="s">
        <v>7574</v>
      </c>
      <c r="N2760" s="17" t="s">
        <v>19</v>
      </c>
      <c r="O2760" s="17" t="s">
        <v>15</v>
      </c>
      <c r="P2760" s="17">
        <v>45356</v>
      </c>
      <c r="AC2760" s="17" t="s">
        <v>3890</v>
      </c>
      <c r="AD2760" s="17" t="s">
        <v>3891</v>
      </c>
      <c r="AF2760" s="17">
        <v>8</v>
      </c>
      <c r="AG2760" s="17">
        <v>2</v>
      </c>
      <c r="AM2760" s="17" t="s">
        <v>2606</v>
      </c>
      <c r="AN2760" s="17" t="s">
        <v>7570</v>
      </c>
      <c r="AO2760" s="17">
        <v>3</v>
      </c>
      <c r="AP2760" s="17">
        <v>80</v>
      </c>
      <c r="AQ2760" s="17">
        <v>5</v>
      </c>
      <c r="AT2760" s="17" t="s">
        <v>6589</v>
      </c>
      <c r="BQ2760" s="17" t="s">
        <v>30</v>
      </c>
      <c r="BS2760" s="17" t="s">
        <v>3901</v>
      </c>
      <c r="BY2760" s="17" t="s">
        <v>3901</v>
      </c>
      <c r="CC2760" s="17" t="s">
        <v>3901</v>
      </c>
      <c r="CH2760" s="17" t="s">
        <v>3901</v>
      </c>
      <c r="CN2760" s="17" t="s">
        <v>3901</v>
      </c>
      <c r="CQ2760" s="17" t="s">
        <v>3901</v>
      </c>
      <c r="CR2760" s="17" t="s">
        <v>21</v>
      </c>
      <c r="CU2760" s="17" t="s">
        <v>3901</v>
      </c>
      <c r="DN2760" s="17">
        <f>COUNTIF(AU2760:DM2760, "X")</f>
        <v>7</v>
      </c>
    </row>
    <row r="2761" spans="1:118" s="17" customFormat="1">
      <c r="A2761" s="17" t="s">
        <v>7575</v>
      </c>
      <c r="B2761" s="17">
        <v>55</v>
      </c>
      <c r="C2761" s="17">
        <v>144405</v>
      </c>
      <c r="D2761" s="17" t="s">
        <v>3920</v>
      </c>
      <c r="E2761" s="17" t="s">
        <v>325</v>
      </c>
      <c r="F2761" s="17" t="s">
        <v>229</v>
      </c>
      <c r="G2761" s="17" t="s">
        <v>203</v>
      </c>
      <c r="H2761" s="309">
        <v>28316</v>
      </c>
      <c r="I2761" s="309">
        <v>39477</v>
      </c>
      <c r="J2761" s="17" t="s">
        <v>3888</v>
      </c>
      <c r="L2761" s="17" t="s">
        <v>7576</v>
      </c>
      <c r="N2761" s="17" t="s">
        <v>19</v>
      </c>
      <c r="O2761" s="17" t="s">
        <v>15</v>
      </c>
      <c r="P2761" s="17">
        <v>45356</v>
      </c>
      <c r="AC2761" s="17" t="s">
        <v>3890</v>
      </c>
      <c r="AD2761" s="17" t="s">
        <v>3891</v>
      </c>
      <c r="AF2761" s="17">
        <v>8</v>
      </c>
      <c r="AG2761" s="17">
        <v>2</v>
      </c>
      <c r="AM2761" s="17" t="s">
        <v>2606</v>
      </c>
      <c r="AN2761" s="17" t="s">
        <v>7570</v>
      </c>
      <c r="AO2761" s="17">
        <v>3</v>
      </c>
      <c r="AP2761" s="17">
        <v>80</v>
      </c>
      <c r="AQ2761" s="17">
        <v>5</v>
      </c>
      <c r="AT2761" s="17" t="s">
        <v>6589</v>
      </c>
      <c r="BQ2761" s="17" t="s">
        <v>30</v>
      </c>
      <c r="DN2761" s="17">
        <f>COUNTIF(AU2761:DM2761, "X")</f>
        <v>0</v>
      </c>
    </row>
    <row r="2762" spans="1:118" s="17" customFormat="1">
      <c r="A2762" s="17" t="s">
        <v>16609</v>
      </c>
      <c r="B2762" s="17">
        <v>55</v>
      </c>
      <c r="C2762" s="17">
        <v>144406</v>
      </c>
      <c r="D2762" s="17" t="s">
        <v>16524</v>
      </c>
      <c r="E2762" s="17" t="s">
        <v>122</v>
      </c>
      <c r="F2762" s="17" t="s">
        <v>132</v>
      </c>
      <c r="H2762" s="309">
        <v>12961</v>
      </c>
      <c r="I2762" s="309">
        <v>39479</v>
      </c>
      <c r="J2762" s="17" t="s">
        <v>3888</v>
      </c>
      <c r="L2762" s="17" t="s">
        <v>16525</v>
      </c>
      <c r="N2762" s="17" t="s">
        <v>31</v>
      </c>
      <c r="O2762" s="17" t="s">
        <v>15</v>
      </c>
      <c r="P2762" s="17">
        <v>45373</v>
      </c>
      <c r="AC2762" s="17" t="s">
        <v>9895</v>
      </c>
      <c r="AD2762" s="17" t="s">
        <v>9896</v>
      </c>
      <c r="AF2762" s="17">
        <v>15</v>
      </c>
      <c r="AG2762" s="17">
        <v>2</v>
      </c>
      <c r="AM2762" s="17" t="s">
        <v>41</v>
      </c>
      <c r="AN2762" s="17" t="s">
        <v>16339</v>
      </c>
      <c r="AO2762" s="17">
        <v>3</v>
      </c>
      <c r="AP2762" s="17">
        <v>80</v>
      </c>
      <c r="AQ2762" s="17">
        <v>5</v>
      </c>
      <c r="AR2762" s="17" t="s">
        <v>9898</v>
      </c>
      <c r="AT2762" s="17" t="s">
        <v>16072</v>
      </c>
      <c r="AU2762" s="17" t="s">
        <v>21</v>
      </c>
      <c r="AV2762" s="17" t="s">
        <v>3901</v>
      </c>
      <c r="AZ2762" s="17" t="s">
        <v>3901</v>
      </c>
      <c r="BA2762" s="17" t="s">
        <v>3901</v>
      </c>
      <c r="BB2762" s="17" t="s">
        <v>3901</v>
      </c>
      <c r="BC2762" s="17" t="s">
        <v>21</v>
      </c>
      <c r="BD2762" s="17" t="s">
        <v>3901</v>
      </c>
      <c r="BF2762" s="17" t="s">
        <v>3901</v>
      </c>
      <c r="BH2762" s="17" t="s">
        <v>3901</v>
      </c>
      <c r="BJ2762" s="17" t="s">
        <v>21</v>
      </c>
      <c r="BK2762" s="17" t="s">
        <v>3901</v>
      </c>
      <c r="BL2762" s="17" t="s">
        <v>3901</v>
      </c>
      <c r="BQ2762" s="17" t="s">
        <v>21</v>
      </c>
      <c r="BS2762" s="17" t="s">
        <v>3901</v>
      </c>
      <c r="BY2762" s="17" t="s">
        <v>3901</v>
      </c>
      <c r="BZ2762" s="17" t="s">
        <v>21</v>
      </c>
      <c r="CC2762" s="17" t="s">
        <v>3901</v>
      </c>
      <c r="CF2762" s="17" t="s">
        <v>3901</v>
      </c>
      <c r="CG2762" s="17" t="s">
        <v>21</v>
      </c>
      <c r="CH2762" s="17" t="s">
        <v>3901</v>
      </c>
      <c r="CL2762" s="17" t="s">
        <v>3901</v>
      </c>
      <c r="CN2762" s="17" t="s">
        <v>3901</v>
      </c>
      <c r="CQ2762" s="17" t="s">
        <v>3901</v>
      </c>
      <c r="CR2762" s="17" t="s">
        <v>21</v>
      </c>
      <c r="CU2762" s="17" t="s">
        <v>3901</v>
      </c>
      <c r="DN2762" s="17">
        <f>COUNTIF(AU2762:DM2762, "X")</f>
        <v>18</v>
      </c>
    </row>
    <row r="2763" spans="1:118" s="17" customFormat="1">
      <c r="A2763" s="17" t="s">
        <v>5268</v>
      </c>
      <c r="B2763" s="17">
        <v>55</v>
      </c>
      <c r="C2763" s="17">
        <v>144411</v>
      </c>
      <c r="D2763" s="17" t="s">
        <v>54</v>
      </c>
      <c r="E2763" s="17" t="s">
        <v>5269</v>
      </c>
      <c r="F2763" s="17" t="s">
        <v>5270</v>
      </c>
      <c r="H2763" s="309">
        <v>24281</v>
      </c>
      <c r="I2763" s="309">
        <v>44119</v>
      </c>
      <c r="J2763" s="17" t="s">
        <v>3888</v>
      </c>
      <c r="L2763" s="17" t="s">
        <v>5271</v>
      </c>
      <c r="N2763" s="17" t="s">
        <v>19</v>
      </c>
      <c r="O2763" s="17" t="s">
        <v>15</v>
      </c>
      <c r="P2763" s="17">
        <v>45356</v>
      </c>
      <c r="AC2763" s="17" t="s">
        <v>3890</v>
      </c>
      <c r="AD2763" s="17" t="s">
        <v>3891</v>
      </c>
      <c r="AF2763" s="17">
        <v>15</v>
      </c>
      <c r="AG2763" s="17">
        <v>2</v>
      </c>
      <c r="AM2763" s="17" t="s">
        <v>2603</v>
      </c>
      <c r="AN2763" s="17" t="s">
        <v>5023</v>
      </c>
      <c r="AO2763" s="17">
        <v>3</v>
      </c>
      <c r="AP2763" s="17">
        <v>80</v>
      </c>
      <c r="AQ2763" s="17">
        <v>5</v>
      </c>
      <c r="AT2763" s="17" t="s">
        <v>3893</v>
      </c>
      <c r="BQ2763" s="17" t="s">
        <v>30</v>
      </c>
      <c r="DN2763" s="17">
        <f>COUNTIF(AU2763:DM2763, "X")</f>
        <v>0</v>
      </c>
    </row>
    <row r="2764" spans="1:118" s="17" customFormat="1">
      <c r="A2764" s="17" t="s">
        <v>8837</v>
      </c>
      <c r="B2764" s="17">
        <v>55</v>
      </c>
      <c r="C2764" s="17">
        <v>144424</v>
      </c>
      <c r="D2764" s="17" t="s">
        <v>986</v>
      </c>
      <c r="E2764" s="17" t="s">
        <v>184</v>
      </c>
      <c r="F2764" s="17" t="s">
        <v>8838</v>
      </c>
      <c r="H2764" s="309">
        <v>32892</v>
      </c>
      <c r="I2764" s="309">
        <v>39472</v>
      </c>
      <c r="J2764" s="17" t="s">
        <v>3888</v>
      </c>
      <c r="L2764" s="17" t="s">
        <v>8839</v>
      </c>
      <c r="N2764" s="17" t="s">
        <v>19</v>
      </c>
      <c r="O2764" s="17" t="s">
        <v>15</v>
      </c>
      <c r="P2764" s="17">
        <v>45356</v>
      </c>
      <c r="AC2764" s="17" t="s">
        <v>3890</v>
      </c>
      <c r="AD2764" s="17" t="s">
        <v>3891</v>
      </c>
      <c r="AF2764" s="17">
        <v>8</v>
      </c>
      <c r="AG2764" s="17">
        <v>2</v>
      </c>
      <c r="AM2764" s="17" t="s">
        <v>2608</v>
      </c>
      <c r="AN2764" s="17" t="s">
        <v>8704</v>
      </c>
      <c r="AO2764" s="17">
        <v>3</v>
      </c>
      <c r="AP2764" s="17">
        <v>80</v>
      </c>
      <c r="AQ2764" s="17">
        <v>5</v>
      </c>
      <c r="AT2764" s="17" t="s">
        <v>7979</v>
      </c>
      <c r="BQ2764" s="17" t="s">
        <v>30</v>
      </c>
      <c r="BS2764" s="17" t="s">
        <v>3901</v>
      </c>
      <c r="CH2764" s="17" t="s">
        <v>3901</v>
      </c>
      <c r="CQ2764" s="17" t="s">
        <v>3901</v>
      </c>
      <c r="CR2764" s="17" t="s">
        <v>21</v>
      </c>
      <c r="CU2764" s="17" t="s">
        <v>3901</v>
      </c>
      <c r="DN2764" s="17">
        <f>COUNTIF(AU2764:DM2764, "X")</f>
        <v>4</v>
      </c>
    </row>
    <row r="2765" spans="1:118" s="17" customFormat="1">
      <c r="A2765" s="17" t="s">
        <v>4639</v>
      </c>
      <c r="B2765" s="17">
        <v>55</v>
      </c>
      <c r="C2765" s="17">
        <v>144468</v>
      </c>
      <c r="D2765" s="17" t="s">
        <v>4640</v>
      </c>
      <c r="E2765" s="17" t="s">
        <v>4199</v>
      </c>
      <c r="F2765" s="17" t="s">
        <v>82</v>
      </c>
      <c r="H2765" s="309">
        <v>30675</v>
      </c>
      <c r="I2765" s="309">
        <v>39469</v>
      </c>
      <c r="J2765" s="17" t="s">
        <v>3888</v>
      </c>
      <c r="L2765" s="17" t="s">
        <v>4641</v>
      </c>
      <c r="N2765" s="17" t="s">
        <v>19</v>
      </c>
      <c r="O2765" s="17" t="s">
        <v>15</v>
      </c>
      <c r="P2765" s="17">
        <v>45356</v>
      </c>
      <c r="Q2765" s="17">
        <v>3827</v>
      </c>
      <c r="AC2765" s="17" t="s">
        <v>3890</v>
      </c>
      <c r="AD2765" s="17" t="s">
        <v>3891</v>
      </c>
      <c r="AF2765" s="17">
        <v>15</v>
      </c>
      <c r="AG2765" s="17">
        <v>2</v>
      </c>
      <c r="AM2765" s="17" t="s">
        <v>2602</v>
      </c>
      <c r="AN2765" s="17" t="s">
        <v>4371</v>
      </c>
      <c r="AO2765" s="17">
        <v>3</v>
      </c>
      <c r="AP2765" s="17">
        <v>80</v>
      </c>
      <c r="AQ2765" s="17">
        <v>5</v>
      </c>
      <c r="AT2765" s="17" t="s">
        <v>3893</v>
      </c>
      <c r="CH2765" s="17" t="s">
        <v>3901</v>
      </c>
      <c r="DN2765" s="17">
        <f>COUNTIF(AU2765:DM2765, "X")</f>
        <v>1</v>
      </c>
    </row>
    <row r="2766" spans="1:118" s="17" customFormat="1">
      <c r="A2766" s="17" t="s">
        <v>20109</v>
      </c>
      <c r="B2766" s="17">
        <v>55</v>
      </c>
      <c r="C2766" s="17">
        <v>144491</v>
      </c>
      <c r="D2766" s="17" t="s">
        <v>20110</v>
      </c>
      <c r="E2766" s="17" t="s">
        <v>212</v>
      </c>
      <c r="F2766" s="17" t="s">
        <v>73</v>
      </c>
      <c r="H2766" s="309">
        <v>30352</v>
      </c>
      <c r="I2766" s="309">
        <v>42311</v>
      </c>
      <c r="J2766" s="17" t="s">
        <v>3888</v>
      </c>
      <c r="L2766" s="17" t="s">
        <v>20111</v>
      </c>
      <c r="N2766" s="17" t="s">
        <v>31</v>
      </c>
      <c r="O2766" s="17" t="s">
        <v>15</v>
      </c>
      <c r="P2766" s="17">
        <v>45373</v>
      </c>
      <c r="AD2766" s="17" t="s">
        <v>9896</v>
      </c>
      <c r="AF2766" s="17">
        <v>15</v>
      </c>
      <c r="AG2766" s="17">
        <v>2</v>
      </c>
      <c r="AM2766" s="17" t="s">
        <v>180</v>
      </c>
      <c r="AN2766" s="17" t="s">
        <v>20012</v>
      </c>
      <c r="AO2766" s="17">
        <v>3</v>
      </c>
      <c r="AP2766" s="17">
        <v>80</v>
      </c>
      <c r="AQ2766" s="17">
        <v>5</v>
      </c>
      <c r="AR2766" s="17" t="s">
        <v>10180</v>
      </c>
      <c r="CQ2766" s="17" t="s">
        <v>3901</v>
      </c>
      <c r="CU2766" s="17" t="s">
        <v>3901</v>
      </c>
      <c r="DN2766" s="17">
        <f>COUNTIF(AU2766:DM2766, "X")</f>
        <v>2</v>
      </c>
    </row>
    <row r="2767" spans="1:118" s="17" customFormat="1">
      <c r="A2767" s="17" t="s">
        <v>13456</v>
      </c>
      <c r="B2767" s="17">
        <v>55</v>
      </c>
      <c r="C2767" s="17">
        <v>144493</v>
      </c>
      <c r="D2767" s="17" t="s">
        <v>262</v>
      </c>
      <c r="E2767" s="17" t="s">
        <v>13457</v>
      </c>
      <c r="F2767" s="17" t="s">
        <v>58</v>
      </c>
      <c r="H2767" s="309">
        <v>31402</v>
      </c>
      <c r="I2767" s="309">
        <v>39475</v>
      </c>
      <c r="J2767" s="17" t="s">
        <v>3888</v>
      </c>
      <c r="L2767" s="17" t="s">
        <v>13458</v>
      </c>
      <c r="N2767" s="17" t="s">
        <v>31</v>
      </c>
      <c r="O2767" s="17" t="s">
        <v>15</v>
      </c>
      <c r="P2767" s="17">
        <v>45373</v>
      </c>
      <c r="AC2767" s="17" t="s">
        <v>9895</v>
      </c>
      <c r="AD2767" s="17" t="s">
        <v>9896</v>
      </c>
      <c r="AF2767" s="17">
        <v>8</v>
      </c>
      <c r="AG2767" s="17">
        <v>2</v>
      </c>
      <c r="AM2767" s="17" t="s">
        <v>115</v>
      </c>
      <c r="AN2767" s="17" t="s">
        <v>13186</v>
      </c>
      <c r="AO2767" s="17">
        <v>3</v>
      </c>
      <c r="AP2767" s="17">
        <v>80</v>
      </c>
      <c r="AQ2767" s="17">
        <v>5</v>
      </c>
      <c r="AR2767" s="17" t="s">
        <v>9898</v>
      </c>
      <c r="AT2767" s="17" t="s">
        <v>12990</v>
      </c>
      <c r="BS2767" s="17" t="s">
        <v>3901</v>
      </c>
      <c r="CH2767" s="17" t="s">
        <v>3901</v>
      </c>
      <c r="CU2767" s="17" t="s">
        <v>3901</v>
      </c>
      <c r="DN2767" s="17">
        <f>COUNTIF(AU2767:DM2767, "X")</f>
        <v>3</v>
      </c>
    </row>
    <row r="2768" spans="1:118" s="17" customFormat="1">
      <c r="A2768" s="17" t="s">
        <v>11819</v>
      </c>
      <c r="B2768" s="17">
        <v>55</v>
      </c>
      <c r="C2768" s="17">
        <v>144524</v>
      </c>
      <c r="D2768" s="17" t="s">
        <v>11820</v>
      </c>
      <c r="E2768" s="17" t="s">
        <v>52</v>
      </c>
      <c r="F2768" s="17" t="s">
        <v>4565</v>
      </c>
      <c r="H2768" s="309">
        <v>32944</v>
      </c>
      <c r="I2768" s="309">
        <v>39479</v>
      </c>
      <c r="J2768" s="17" t="s">
        <v>3888</v>
      </c>
      <c r="L2768" s="17" t="s">
        <v>11821</v>
      </c>
      <c r="N2768" s="17" t="s">
        <v>14</v>
      </c>
      <c r="O2768" s="17" t="s">
        <v>15</v>
      </c>
      <c r="P2768" s="17">
        <v>45371</v>
      </c>
      <c r="AC2768" s="17" t="s">
        <v>14</v>
      </c>
      <c r="AF2768" s="17">
        <v>8</v>
      </c>
      <c r="AG2768" s="17">
        <v>2</v>
      </c>
      <c r="AI2768" s="17" t="s">
        <v>10178</v>
      </c>
      <c r="AM2768" s="17" t="s">
        <v>173</v>
      </c>
      <c r="AN2768" s="17" t="s">
        <v>11705</v>
      </c>
      <c r="AO2768" s="17">
        <v>3</v>
      </c>
      <c r="AP2768" s="17">
        <v>80</v>
      </c>
      <c r="AQ2768" s="17">
        <v>5</v>
      </c>
      <c r="AR2768" s="17" t="s">
        <v>10180</v>
      </c>
      <c r="BQ2768" s="17" t="s">
        <v>21</v>
      </c>
      <c r="BS2768" s="17" t="s">
        <v>3901</v>
      </c>
      <c r="BZ2768" s="17" t="s">
        <v>21</v>
      </c>
      <c r="CG2768" s="17" t="s">
        <v>21</v>
      </c>
      <c r="CH2768" s="17" t="s">
        <v>3901</v>
      </c>
      <c r="DN2768" s="17">
        <f>COUNTIF(AU2768:DM2768, "X")</f>
        <v>2</v>
      </c>
    </row>
    <row r="2769" spans="1:118" s="17" customFormat="1">
      <c r="A2769" s="17" t="s">
        <v>9591</v>
      </c>
      <c r="B2769" s="17">
        <v>55</v>
      </c>
      <c r="C2769" s="17">
        <v>144525</v>
      </c>
      <c r="D2769" s="17" t="s">
        <v>9473</v>
      </c>
      <c r="E2769" s="17" t="s">
        <v>9592</v>
      </c>
      <c r="F2769" s="17" t="s">
        <v>4628</v>
      </c>
      <c r="H2769" s="309">
        <v>25870</v>
      </c>
      <c r="I2769" s="309">
        <v>39472</v>
      </c>
      <c r="J2769" s="17" t="s">
        <v>3888</v>
      </c>
      <c r="L2769" s="17" t="s">
        <v>9474</v>
      </c>
      <c r="N2769" s="17" t="s">
        <v>19</v>
      </c>
      <c r="O2769" s="17" t="s">
        <v>15</v>
      </c>
      <c r="P2769" s="17">
        <v>45356</v>
      </c>
      <c r="AC2769" s="17" t="s">
        <v>3890</v>
      </c>
      <c r="AD2769" s="17" t="s">
        <v>3891</v>
      </c>
      <c r="AF2769" s="17">
        <v>8</v>
      </c>
      <c r="AG2769" s="17">
        <v>2</v>
      </c>
      <c r="AM2769" s="17" t="s">
        <v>311</v>
      </c>
      <c r="AN2769" s="17" t="s">
        <v>9449</v>
      </c>
      <c r="AO2769" s="17">
        <v>3</v>
      </c>
      <c r="AP2769" s="17">
        <v>80</v>
      </c>
      <c r="AQ2769" s="17">
        <v>5</v>
      </c>
      <c r="AT2769" s="17" t="s">
        <v>9082</v>
      </c>
      <c r="BS2769" s="17" t="s">
        <v>3901</v>
      </c>
      <c r="CF2769" s="17" t="s">
        <v>3901</v>
      </c>
      <c r="CH2769" s="17" t="s">
        <v>3901</v>
      </c>
      <c r="CU2769" s="17" t="s">
        <v>3901</v>
      </c>
      <c r="DN2769" s="17">
        <f>COUNTIF(AU2769:DM2769, "X")</f>
        <v>4</v>
      </c>
    </row>
    <row r="2770" spans="1:118" s="17" customFormat="1">
      <c r="A2770" s="17" t="s">
        <v>24726</v>
      </c>
      <c r="B2770" s="17">
        <v>55</v>
      </c>
      <c r="C2770" s="17">
        <v>144562</v>
      </c>
      <c r="D2770" s="17" t="s">
        <v>5489</v>
      </c>
      <c r="E2770" s="17" t="s">
        <v>8171</v>
      </c>
      <c r="F2770" s="17" t="s">
        <v>21</v>
      </c>
      <c r="H2770" s="309">
        <v>31824</v>
      </c>
      <c r="I2770" s="309">
        <v>39479</v>
      </c>
      <c r="J2770" s="17" t="s">
        <v>3888</v>
      </c>
      <c r="L2770" s="17" t="s">
        <v>24727</v>
      </c>
      <c r="N2770" s="17" t="s">
        <v>19</v>
      </c>
      <c r="O2770" s="17" t="s">
        <v>15</v>
      </c>
      <c r="P2770" s="17">
        <v>45356</v>
      </c>
      <c r="AD2770" s="17" t="s">
        <v>3891</v>
      </c>
      <c r="AF2770" s="17">
        <v>8</v>
      </c>
      <c r="AG2770" s="17">
        <v>2</v>
      </c>
      <c r="AM2770" s="17" t="s">
        <v>141</v>
      </c>
      <c r="AN2770" s="17" t="s">
        <v>24484</v>
      </c>
      <c r="AO2770" s="17">
        <v>3</v>
      </c>
      <c r="AP2770" s="17">
        <v>80</v>
      </c>
      <c r="AQ2770" s="17">
        <v>5</v>
      </c>
      <c r="AR2770" s="17" t="s">
        <v>24485</v>
      </c>
      <c r="DN2770" s="17">
        <f>COUNTIF(AU2770:DM2770, "X")</f>
        <v>0</v>
      </c>
    </row>
    <row r="2771" spans="1:118" s="17" customFormat="1">
      <c r="A2771" s="17" t="s">
        <v>5438</v>
      </c>
      <c r="B2771" s="17">
        <v>55</v>
      </c>
      <c r="C2771" s="17">
        <v>142856</v>
      </c>
      <c r="D2771" s="17" t="s">
        <v>4621</v>
      </c>
      <c r="E2771" s="17" t="s">
        <v>75</v>
      </c>
      <c r="F2771" s="17" t="s">
        <v>33</v>
      </c>
      <c r="H2771" s="309">
        <v>32793</v>
      </c>
      <c r="I2771" s="309">
        <v>39346</v>
      </c>
      <c r="J2771" s="17" t="s">
        <v>3888</v>
      </c>
      <c r="L2771" s="17" t="s">
        <v>5151</v>
      </c>
      <c r="N2771" s="17" t="s">
        <v>19</v>
      </c>
      <c r="O2771" s="17" t="s">
        <v>15</v>
      </c>
      <c r="P2771" s="17">
        <v>45356</v>
      </c>
      <c r="AC2771" s="17" t="s">
        <v>3890</v>
      </c>
      <c r="AD2771" s="17" t="s">
        <v>3891</v>
      </c>
      <c r="AF2771" s="17">
        <v>15</v>
      </c>
      <c r="AG2771" s="17">
        <v>2</v>
      </c>
      <c r="AM2771" s="17" t="s">
        <v>2603</v>
      </c>
      <c r="AN2771" s="17" t="s">
        <v>5023</v>
      </c>
      <c r="AO2771" s="17">
        <v>3</v>
      </c>
      <c r="AP2771" s="17">
        <v>80</v>
      </c>
      <c r="AQ2771" s="17">
        <v>5</v>
      </c>
      <c r="AT2771" s="17" t="s">
        <v>3893</v>
      </c>
      <c r="BQ2771" s="17" t="s">
        <v>30</v>
      </c>
      <c r="BS2771" s="17" t="s">
        <v>3901</v>
      </c>
      <c r="CH2771" s="17" t="s">
        <v>3901</v>
      </c>
      <c r="DN2771" s="17">
        <f>COUNTIF(AU2771:DM2771, "X")</f>
        <v>2</v>
      </c>
    </row>
    <row r="2772" spans="1:118" s="17" customFormat="1">
      <c r="A2772" s="17" t="s">
        <v>23418</v>
      </c>
      <c r="B2772" s="17">
        <v>55</v>
      </c>
      <c r="C2772" s="17">
        <v>144608</v>
      </c>
      <c r="D2772" s="17" t="s">
        <v>106</v>
      </c>
      <c r="E2772" s="17" t="s">
        <v>18</v>
      </c>
      <c r="F2772" s="17" t="s">
        <v>249</v>
      </c>
      <c r="H2772" s="309">
        <v>32952</v>
      </c>
      <c r="I2772" s="309">
        <v>39465</v>
      </c>
      <c r="J2772" s="17" t="s">
        <v>3888</v>
      </c>
      <c r="L2772" s="17" t="s">
        <v>23419</v>
      </c>
      <c r="N2772" s="17" t="s">
        <v>126</v>
      </c>
      <c r="O2772" s="17" t="s">
        <v>15</v>
      </c>
      <c r="P2772" s="17">
        <v>45383</v>
      </c>
      <c r="Q2772" s="17">
        <v>9767</v>
      </c>
      <c r="AF2772" s="17">
        <v>8</v>
      </c>
      <c r="AG2772" s="17">
        <v>2</v>
      </c>
      <c r="AI2772" s="17" t="s">
        <v>20542</v>
      </c>
      <c r="AM2772" s="17" t="s">
        <v>256</v>
      </c>
      <c r="AN2772" s="17" t="s">
        <v>23381</v>
      </c>
      <c r="AO2772" s="17">
        <v>3</v>
      </c>
      <c r="AP2772" s="17">
        <v>80</v>
      </c>
      <c r="AQ2772" s="17">
        <v>5</v>
      </c>
      <c r="AR2772" s="17" t="s">
        <v>22585</v>
      </c>
      <c r="CH2772" s="17" t="s">
        <v>3901</v>
      </c>
      <c r="CU2772" s="17" t="s">
        <v>3901</v>
      </c>
      <c r="DN2772" s="17">
        <f>COUNTIF(AU2772:DM2772, "X")</f>
        <v>2</v>
      </c>
    </row>
    <row r="2773" spans="1:118" s="17" customFormat="1">
      <c r="A2773" s="17" t="s">
        <v>18018</v>
      </c>
      <c r="B2773" s="17">
        <v>55</v>
      </c>
      <c r="C2773" s="17">
        <v>144619</v>
      </c>
      <c r="D2773" s="17" t="s">
        <v>226</v>
      </c>
      <c r="E2773" s="17" t="s">
        <v>6787</v>
      </c>
      <c r="F2773" s="17" t="s">
        <v>18</v>
      </c>
      <c r="H2773" s="309">
        <v>32797</v>
      </c>
      <c r="I2773" s="309">
        <v>39455</v>
      </c>
      <c r="J2773" s="17" t="s">
        <v>3888</v>
      </c>
      <c r="L2773" s="17" t="s">
        <v>18019</v>
      </c>
      <c r="N2773" s="17" t="s">
        <v>14</v>
      </c>
      <c r="O2773" s="17" t="s">
        <v>15</v>
      </c>
      <c r="P2773" s="17">
        <v>45371</v>
      </c>
      <c r="AF2773" s="17">
        <v>8</v>
      </c>
      <c r="AG2773" s="17">
        <v>2</v>
      </c>
      <c r="AH2773" s="17" t="s">
        <v>11926</v>
      </c>
      <c r="AK2773" s="17" t="s">
        <v>17298</v>
      </c>
      <c r="AM2773" s="17" t="s">
        <v>51</v>
      </c>
      <c r="AN2773" s="17" t="s">
        <v>17933</v>
      </c>
      <c r="AO2773" s="17">
        <v>3</v>
      </c>
      <c r="AP2773" s="17">
        <v>80</v>
      </c>
      <c r="AQ2773" s="17">
        <v>5</v>
      </c>
      <c r="AR2773" s="17" t="s">
        <v>17300</v>
      </c>
      <c r="BS2773" s="17" t="s">
        <v>3901</v>
      </c>
      <c r="CH2773" s="17" t="s">
        <v>3901</v>
      </c>
      <c r="CU2773" s="17" t="s">
        <v>3901</v>
      </c>
      <c r="DA2773" s="17" t="s">
        <v>3901</v>
      </c>
      <c r="DN2773" s="17">
        <f>COUNTIF(AU2773:DM2773, "X")</f>
        <v>4</v>
      </c>
    </row>
    <row r="2774" spans="1:118" s="17" customFormat="1">
      <c r="A2774" s="17" t="s">
        <v>11006</v>
      </c>
      <c r="B2774" s="17">
        <v>55</v>
      </c>
      <c r="C2774" s="17">
        <v>144642</v>
      </c>
      <c r="D2774" s="17" t="s">
        <v>11007</v>
      </c>
      <c r="E2774" s="17" t="s">
        <v>378</v>
      </c>
      <c r="F2774" s="17" t="s">
        <v>174</v>
      </c>
      <c r="H2774" s="309">
        <v>32836</v>
      </c>
      <c r="I2774" s="309">
        <v>39479</v>
      </c>
      <c r="J2774" s="17" t="s">
        <v>3888</v>
      </c>
      <c r="L2774" s="17" t="s">
        <v>11008</v>
      </c>
      <c r="M2774" s="17" t="s">
        <v>97</v>
      </c>
      <c r="N2774" s="17" t="s">
        <v>14</v>
      </c>
      <c r="O2774" s="17" t="s">
        <v>15</v>
      </c>
      <c r="P2774" s="17">
        <v>45371</v>
      </c>
      <c r="Q2774" s="17">
        <v>8821</v>
      </c>
      <c r="AC2774" s="17" t="s">
        <v>14</v>
      </c>
      <c r="AF2774" s="17">
        <v>8</v>
      </c>
      <c r="AG2774" s="17">
        <v>2</v>
      </c>
      <c r="AI2774" s="17" t="s">
        <v>10178</v>
      </c>
      <c r="AM2774" s="17" t="s">
        <v>16</v>
      </c>
      <c r="AN2774" s="17" t="s">
        <v>10763</v>
      </c>
      <c r="AO2774" s="17">
        <v>3</v>
      </c>
      <c r="AP2774" s="17">
        <v>80</v>
      </c>
      <c r="AQ2774" s="17">
        <v>5</v>
      </c>
      <c r="AR2774" s="17" t="s">
        <v>10180</v>
      </c>
      <c r="DN2774" s="17">
        <f>COUNTIF(AU2774:DM2774, "X")</f>
        <v>0</v>
      </c>
    </row>
    <row r="2775" spans="1:118" s="17" customFormat="1">
      <c r="A2775" s="17" t="s">
        <v>13393</v>
      </c>
      <c r="B2775" s="17">
        <v>55</v>
      </c>
      <c r="C2775" s="17">
        <v>144653</v>
      </c>
      <c r="D2775" s="17" t="s">
        <v>13394</v>
      </c>
      <c r="E2775" s="17" t="s">
        <v>42</v>
      </c>
      <c r="F2775" s="17" t="s">
        <v>22</v>
      </c>
      <c r="H2775" s="309">
        <v>26129</v>
      </c>
      <c r="I2775" s="309">
        <v>44089</v>
      </c>
      <c r="J2775" s="17" t="s">
        <v>3888</v>
      </c>
      <c r="L2775" s="17" t="s">
        <v>13395</v>
      </c>
      <c r="N2775" s="17" t="s">
        <v>31</v>
      </c>
      <c r="O2775" s="17" t="s">
        <v>15</v>
      </c>
      <c r="P2775" s="17">
        <v>45373</v>
      </c>
      <c r="AC2775" s="17" t="s">
        <v>9895</v>
      </c>
      <c r="AD2775" s="17" t="s">
        <v>9896</v>
      </c>
      <c r="AF2775" s="17">
        <v>15</v>
      </c>
      <c r="AG2775" s="17">
        <v>2</v>
      </c>
      <c r="AM2775" s="17" t="s">
        <v>115</v>
      </c>
      <c r="AN2775" s="17" t="s">
        <v>13186</v>
      </c>
      <c r="AO2775" s="17">
        <v>3</v>
      </c>
      <c r="AP2775" s="17">
        <v>80</v>
      </c>
      <c r="AQ2775" s="17">
        <v>5</v>
      </c>
      <c r="AR2775" s="17" t="s">
        <v>9898</v>
      </c>
      <c r="AT2775" s="17" t="s">
        <v>12990</v>
      </c>
      <c r="AV2775" s="17" t="s">
        <v>3901</v>
      </c>
      <c r="AX2775" s="17" t="s">
        <v>3901</v>
      </c>
      <c r="AY2775" s="17" t="s">
        <v>21</v>
      </c>
      <c r="AZ2775" s="17" t="s">
        <v>3901</v>
      </c>
      <c r="BD2775" s="17" t="s">
        <v>3901</v>
      </c>
      <c r="BK2775" s="17" t="s">
        <v>3901</v>
      </c>
      <c r="BS2775" s="17" t="s">
        <v>3901</v>
      </c>
      <c r="DN2775" s="17">
        <f>COUNTIF(AU2775:DM2775, "X")</f>
        <v>6</v>
      </c>
    </row>
    <row r="2776" spans="1:118" s="17" customFormat="1">
      <c r="A2776" s="17" t="s">
        <v>11803</v>
      </c>
      <c r="B2776" s="17">
        <v>55</v>
      </c>
      <c r="C2776" s="17">
        <v>144683</v>
      </c>
      <c r="D2776" s="17" t="s">
        <v>11804</v>
      </c>
      <c r="E2776" s="17" t="s">
        <v>6418</v>
      </c>
      <c r="F2776" s="17" t="s">
        <v>178</v>
      </c>
      <c r="H2776" s="309">
        <v>32712</v>
      </c>
      <c r="I2776" s="309">
        <v>43311</v>
      </c>
      <c r="J2776" s="17" t="s">
        <v>3888</v>
      </c>
      <c r="L2776" s="17" t="s">
        <v>11805</v>
      </c>
      <c r="M2776" s="17" t="s">
        <v>414</v>
      </c>
      <c r="N2776" s="17" t="s">
        <v>14</v>
      </c>
      <c r="O2776" s="17" t="s">
        <v>15</v>
      </c>
      <c r="P2776" s="17">
        <v>45371</v>
      </c>
      <c r="AC2776" s="17" t="s">
        <v>14</v>
      </c>
      <c r="AF2776" s="17">
        <v>8</v>
      </c>
      <c r="AG2776" s="17">
        <v>2</v>
      </c>
      <c r="AI2776" s="17" t="s">
        <v>10178</v>
      </c>
      <c r="AM2776" s="17" t="s">
        <v>173</v>
      </c>
      <c r="AN2776" s="17" t="s">
        <v>11705</v>
      </c>
      <c r="AO2776" s="17">
        <v>3</v>
      </c>
      <c r="AP2776" s="17">
        <v>80</v>
      </c>
      <c r="AQ2776" s="17">
        <v>5</v>
      </c>
      <c r="AR2776" s="17" t="s">
        <v>10180</v>
      </c>
      <c r="BQ2776" s="17" t="s">
        <v>21</v>
      </c>
      <c r="DN2776" s="17">
        <f>COUNTIF(AU2776:DM2776, "X")</f>
        <v>0</v>
      </c>
    </row>
    <row r="2777" spans="1:118" s="17" customFormat="1">
      <c r="A2777" s="17" t="s">
        <v>11822</v>
      </c>
      <c r="B2777" s="17">
        <v>55</v>
      </c>
      <c r="C2777" s="17">
        <v>144716</v>
      </c>
      <c r="D2777" s="17" t="s">
        <v>11823</v>
      </c>
      <c r="E2777" s="17" t="s">
        <v>994</v>
      </c>
      <c r="F2777" s="17" t="s">
        <v>107</v>
      </c>
      <c r="H2777" s="309">
        <v>33023</v>
      </c>
      <c r="I2777" s="309">
        <v>39479</v>
      </c>
      <c r="J2777" s="17" t="s">
        <v>3888</v>
      </c>
      <c r="L2777" s="17" t="s">
        <v>11824</v>
      </c>
      <c r="N2777" s="17" t="s">
        <v>14</v>
      </c>
      <c r="O2777" s="17" t="s">
        <v>15</v>
      </c>
      <c r="P2777" s="17">
        <v>45371</v>
      </c>
      <c r="AC2777" s="17" t="s">
        <v>14</v>
      </c>
      <c r="AF2777" s="17">
        <v>15</v>
      </c>
      <c r="AG2777" s="17">
        <v>2</v>
      </c>
      <c r="AI2777" s="17" t="s">
        <v>10178</v>
      </c>
      <c r="AM2777" s="17" t="s">
        <v>173</v>
      </c>
      <c r="AN2777" s="17" t="s">
        <v>11705</v>
      </c>
      <c r="AO2777" s="17">
        <v>3</v>
      </c>
      <c r="AP2777" s="17">
        <v>80</v>
      </c>
      <c r="AQ2777" s="17">
        <v>5</v>
      </c>
      <c r="AR2777" s="17" t="s">
        <v>10180</v>
      </c>
      <c r="BQ2777" s="17" t="s">
        <v>30</v>
      </c>
      <c r="BU2777" s="17" t="s">
        <v>3901</v>
      </c>
      <c r="CH2777" s="17" t="s">
        <v>3901</v>
      </c>
      <c r="CM2777" s="17" t="s">
        <v>21</v>
      </c>
      <c r="CR2777" s="17" t="s">
        <v>3901</v>
      </c>
      <c r="CU2777" s="17" t="s">
        <v>3901</v>
      </c>
      <c r="DN2777" s="17">
        <f>COUNTIF(AU2777:DM2777, "X")</f>
        <v>4</v>
      </c>
    </row>
    <row r="2778" spans="1:118" s="17" customFormat="1">
      <c r="A2778" s="17" t="s">
        <v>20020</v>
      </c>
      <c r="B2778" s="17">
        <v>55</v>
      </c>
      <c r="C2778" s="17">
        <v>144718</v>
      </c>
      <c r="D2778" s="17" t="s">
        <v>1689</v>
      </c>
      <c r="E2778" s="17" t="s">
        <v>8792</v>
      </c>
      <c r="F2778" s="17" t="s">
        <v>526</v>
      </c>
      <c r="H2778" s="309">
        <v>33127</v>
      </c>
      <c r="I2778" s="309">
        <v>39479</v>
      </c>
      <c r="J2778" s="17" t="s">
        <v>3888</v>
      </c>
      <c r="L2778" s="17" t="s">
        <v>1690</v>
      </c>
      <c r="N2778" s="17" t="s">
        <v>31</v>
      </c>
      <c r="O2778" s="17" t="s">
        <v>15</v>
      </c>
      <c r="P2778" s="17">
        <v>45373</v>
      </c>
      <c r="AF2778" s="17">
        <v>15</v>
      </c>
      <c r="AG2778" s="17">
        <v>2</v>
      </c>
      <c r="AI2778" s="17" t="s">
        <v>10178</v>
      </c>
      <c r="AM2778" s="17" t="s">
        <v>180</v>
      </c>
      <c r="AN2778" s="17" t="s">
        <v>20012</v>
      </c>
      <c r="AO2778" s="17">
        <v>3</v>
      </c>
      <c r="AP2778" s="17">
        <v>80</v>
      </c>
      <c r="AQ2778" s="17">
        <v>5</v>
      </c>
      <c r="AR2778" s="17" t="s">
        <v>10180</v>
      </c>
      <c r="CH2778" s="17" t="s">
        <v>3901</v>
      </c>
      <c r="CQ2778" s="17" t="s">
        <v>3901</v>
      </c>
      <c r="CU2778" s="17" t="s">
        <v>3901</v>
      </c>
      <c r="DF2778" s="17" t="s">
        <v>3901</v>
      </c>
      <c r="DN2778" s="17">
        <f>COUNTIF(AU2778:DM2778, "X")</f>
        <v>4</v>
      </c>
    </row>
    <row r="2779" spans="1:118" s="17" customFormat="1">
      <c r="A2779" s="17" t="s">
        <v>21605</v>
      </c>
      <c r="B2779" s="17">
        <v>55</v>
      </c>
      <c r="C2779" s="17">
        <v>144720</v>
      </c>
      <c r="D2779" s="17" t="s">
        <v>4527</v>
      </c>
      <c r="E2779" s="17" t="s">
        <v>280</v>
      </c>
      <c r="F2779" s="17" t="s">
        <v>129</v>
      </c>
      <c r="H2779" s="309">
        <v>32358</v>
      </c>
      <c r="I2779" s="309">
        <v>39462</v>
      </c>
      <c r="J2779" s="17" t="s">
        <v>3888</v>
      </c>
      <c r="L2779" s="17" t="s">
        <v>21606</v>
      </c>
      <c r="N2779" s="17" t="s">
        <v>26</v>
      </c>
      <c r="O2779" s="17" t="s">
        <v>15</v>
      </c>
      <c r="P2779" s="17">
        <v>45318</v>
      </c>
      <c r="AF2779" s="17">
        <v>8</v>
      </c>
      <c r="AG2779" s="17">
        <v>2</v>
      </c>
      <c r="AI2779" s="17" t="s">
        <v>20669</v>
      </c>
      <c r="AM2779" s="17" t="s">
        <v>2617</v>
      </c>
      <c r="AN2779" s="17" t="s">
        <v>21447</v>
      </c>
      <c r="AO2779" s="17">
        <v>3</v>
      </c>
      <c r="AP2779" s="17">
        <v>80</v>
      </c>
      <c r="AQ2779" s="17">
        <v>5</v>
      </c>
      <c r="AR2779" s="17" t="s">
        <v>20671</v>
      </c>
      <c r="AS2779" s="17" t="s">
        <v>21222</v>
      </c>
      <c r="BQ2779" s="17" t="s">
        <v>21</v>
      </c>
      <c r="BS2779" s="17" t="s">
        <v>3901</v>
      </c>
      <c r="CC2779" s="17" t="s">
        <v>3901</v>
      </c>
      <c r="CD2779" s="17" t="s">
        <v>3901</v>
      </c>
      <c r="CH2779" s="17" t="s">
        <v>3901</v>
      </c>
      <c r="CN2779" s="17" t="s">
        <v>3901</v>
      </c>
      <c r="CQ2779" s="17" t="s">
        <v>3901</v>
      </c>
      <c r="DN2779" s="17">
        <f>COUNTIF(AU2779:DM2779, "X")</f>
        <v>6</v>
      </c>
    </row>
    <row r="2780" spans="1:118" s="17" customFormat="1">
      <c r="A2780" s="17" t="s">
        <v>9781</v>
      </c>
      <c r="B2780" s="17">
        <v>55</v>
      </c>
      <c r="C2780" s="17">
        <v>144771</v>
      </c>
      <c r="D2780" s="17" t="s">
        <v>538</v>
      </c>
      <c r="E2780" s="17" t="s">
        <v>476</v>
      </c>
      <c r="F2780" s="17" t="s">
        <v>120</v>
      </c>
      <c r="H2780" s="309">
        <v>32839</v>
      </c>
      <c r="I2780" s="309">
        <v>39482</v>
      </c>
      <c r="J2780" s="17" t="s">
        <v>3888</v>
      </c>
      <c r="L2780" s="17" t="s">
        <v>9782</v>
      </c>
      <c r="M2780" s="17" t="s">
        <v>97</v>
      </c>
      <c r="N2780" s="17" t="s">
        <v>19</v>
      </c>
      <c r="O2780" s="17" t="s">
        <v>15</v>
      </c>
      <c r="P2780" s="17">
        <v>45356</v>
      </c>
      <c r="AC2780" s="17" t="s">
        <v>3890</v>
      </c>
      <c r="AD2780" s="17" t="s">
        <v>3891</v>
      </c>
      <c r="AF2780" s="17">
        <v>15</v>
      </c>
      <c r="AG2780" s="17">
        <v>2</v>
      </c>
      <c r="AM2780" s="17" t="s">
        <v>285</v>
      </c>
      <c r="AN2780" s="17" t="s">
        <v>9737</v>
      </c>
      <c r="AO2780" s="17">
        <v>3</v>
      </c>
      <c r="AP2780" s="17">
        <v>80</v>
      </c>
      <c r="AQ2780" s="17">
        <v>5</v>
      </c>
      <c r="AT2780" s="17" t="s">
        <v>9082</v>
      </c>
      <c r="BQ2780" s="17" t="s">
        <v>30</v>
      </c>
      <c r="BS2780" s="17" t="s">
        <v>3901</v>
      </c>
      <c r="BY2780" s="17" t="s">
        <v>3901</v>
      </c>
      <c r="CC2780" s="17" t="s">
        <v>3901</v>
      </c>
      <c r="CH2780" s="17" t="s">
        <v>3901</v>
      </c>
      <c r="DN2780" s="17">
        <f>COUNTIF(AU2780:DM2780, "X")</f>
        <v>4</v>
      </c>
    </row>
    <row r="2781" spans="1:118" s="17" customFormat="1">
      <c r="A2781" s="17" t="s">
        <v>14196</v>
      </c>
      <c r="B2781" s="17">
        <v>55</v>
      </c>
      <c r="C2781" s="17">
        <v>144776</v>
      </c>
      <c r="D2781" s="17" t="s">
        <v>14197</v>
      </c>
      <c r="E2781" s="17" t="s">
        <v>181</v>
      </c>
      <c r="F2781" s="17" t="s">
        <v>99</v>
      </c>
      <c r="H2781" s="309">
        <v>31888</v>
      </c>
      <c r="I2781" s="309">
        <v>39482</v>
      </c>
      <c r="J2781" s="17" t="s">
        <v>3888</v>
      </c>
      <c r="L2781" s="17" t="s">
        <v>14198</v>
      </c>
      <c r="N2781" s="17" t="s">
        <v>31</v>
      </c>
      <c r="O2781" s="17" t="s">
        <v>15</v>
      </c>
      <c r="P2781" s="17">
        <v>45373</v>
      </c>
      <c r="AC2781" s="17" t="s">
        <v>9895</v>
      </c>
      <c r="AD2781" s="17" t="s">
        <v>9896</v>
      </c>
      <c r="AF2781" s="17">
        <v>8</v>
      </c>
      <c r="AG2781" s="17">
        <v>2</v>
      </c>
      <c r="AM2781" s="17" t="s">
        <v>157</v>
      </c>
      <c r="AN2781" s="17" t="s">
        <v>14151</v>
      </c>
      <c r="AO2781" s="17">
        <v>3</v>
      </c>
      <c r="AP2781" s="17">
        <v>80</v>
      </c>
      <c r="AQ2781" s="17">
        <v>5</v>
      </c>
      <c r="AR2781" s="17" t="s">
        <v>9898</v>
      </c>
      <c r="AT2781" s="17" t="s">
        <v>14152</v>
      </c>
      <c r="BQ2781" s="17" t="s">
        <v>30</v>
      </c>
      <c r="CQ2781" s="17" t="s">
        <v>3901</v>
      </c>
      <c r="DN2781" s="17">
        <f>COUNTIF(AU2781:DM2781, "X")</f>
        <v>1</v>
      </c>
    </row>
    <row r="2782" spans="1:118" s="17" customFormat="1">
      <c r="A2782" s="17" t="s">
        <v>24599</v>
      </c>
      <c r="B2782" s="17">
        <v>55</v>
      </c>
      <c r="C2782" s="17">
        <v>70447</v>
      </c>
      <c r="D2782" s="17" t="s">
        <v>12317</v>
      </c>
      <c r="E2782" s="17" t="s">
        <v>164</v>
      </c>
      <c r="F2782" s="17" t="s">
        <v>21</v>
      </c>
      <c r="G2782" s="17" t="s">
        <v>4335</v>
      </c>
      <c r="H2782" s="309">
        <v>21920</v>
      </c>
      <c r="I2782" s="309">
        <v>39482</v>
      </c>
      <c r="J2782" s="17" t="s">
        <v>3888</v>
      </c>
      <c r="L2782" s="17" t="s">
        <v>24600</v>
      </c>
      <c r="N2782" s="17" t="s">
        <v>19</v>
      </c>
      <c r="O2782" s="17" t="s">
        <v>15</v>
      </c>
      <c r="P2782" s="17">
        <v>45356</v>
      </c>
      <c r="T2782" s="17" t="s">
        <v>24601</v>
      </c>
      <c r="V2782" s="17" t="s">
        <v>19</v>
      </c>
      <c r="W2782" s="17" t="s">
        <v>15</v>
      </c>
      <c r="X2782" s="17">
        <v>45356</v>
      </c>
      <c r="AD2782" s="17" t="s">
        <v>3891</v>
      </c>
      <c r="AF2782" s="17">
        <v>8</v>
      </c>
      <c r="AG2782" s="17">
        <v>2</v>
      </c>
      <c r="AM2782" s="17" t="s">
        <v>141</v>
      </c>
      <c r="AN2782" s="17" t="s">
        <v>24484</v>
      </c>
      <c r="AO2782" s="17">
        <v>3</v>
      </c>
      <c r="AP2782" s="17">
        <v>80</v>
      </c>
      <c r="AQ2782" s="17">
        <v>5</v>
      </c>
      <c r="AR2782" s="17" t="s">
        <v>24485</v>
      </c>
      <c r="BD2782" s="17" t="s">
        <v>3901</v>
      </c>
      <c r="BK2782" s="17" t="s">
        <v>3901</v>
      </c>
      <c r="BQ2782" s="17" t="s">
        <v>30</v>
      </c>
      <c r="BS2782" s="17" t="s">
        <v>3901</v>
      </c>
      <c r="CH2782" s="17" t="s">
        <v>3901</v>
      </c>
      <c r="CQ2782" s="17" t="s">
        <v>3901</v>
      </c>
      <c r="CU2782" s="17" t="s">
        <v>3901</v>
      </c>
      <c r="DN2782" s="17">
        <f>COUNTIF(AU2782:DM2782, "X")</f>
        <v>6</v>
      </c>
    </row>
    <row r="2783" spans="1:118" s="17" customFormat="1">
      <c r="A2783" s="17" t="s">
        <v>19545</v>
      </c>
      <c r="B2783" s="17">
        <v>55</v>
      </c>
      <c r="C2783" s="17">
        <v>144837</v>
      </c>
      <c r="D2783" s="17" t="s">
        <v>294</v>
      </c>
      <c r="E2783" s="17" t="s">
        <v>14223</v>
      </c>
      <c r="F2783" s="17" t="s">
        <v>65</v>
      </c>
      <c r="H2783" s="309">
        <v>23411</v>
      </c>
      <c r="I2783" s="309">
        <v>39480</v>
      </c>
      <c r="J2783" s="17" t="s">
        <v>3888</v>
      </c>
      <c r="L2783" s="17" t="s">
        <v>19546</v>
      </c>
      <c r="N2783" s="17" t="s">
        <v>163</v>
      </c>
      <c r="O2783" s="17" t="s">
        <v>15</v>
      </c>
      <c r="P2783" s="17">
        <v>45312</v>
      </c>
      <c r="AF2783" s="17">
        <v>8</v>
      </c>
      <c r="AG2783" s="17">
        <v>2</v>
      </c>
      <c r="AH2783" s="17" t="s">
        <v>11926</v>
      </c>
      <c r="AK2783" s="17" t="s">
        <v>11927</v>
      </c>
      <c r="AM2783" s="17" t="s">
        <v>2615</v>
      </c>
      <c r="AN2783" s="17" t="s">
        <v>19445</v>
      </c>
      <c r="AO2783" s="17">
        <v>3</v>
      </c>
      <c r="AP2783" s="17">
        <v>80</v>
      </c>
      <c r="AQ2783" s="17">
        <v>5</v>
      </c>
      <c r="AR2783" s="17" t="s">
        <v>19446</v>
      </c>
      <c r="BQ2783" s="17" t="s">
        <v>30</v>
      </c>
      <c r="BS2783" s="17" t="s">
        <v>3901</v>
      </c>
      <c r="CC2783" s="17" t="s">
        <v>3901</v>
      </c>
      <c r="CF2783" s="17" t="s">
        <v>3901</v>
      </c>
      <c r="CH2783" s="17" t="s">
        <v>3901</v>
      </c>
      <c r="CN2783" s="17" t="s">
        <v>3901</v>
      </c>
      <c r="DA2783" s="17" t="s">
        <v>3901</v>
      </c>
      <c r="DN2783" s="17">
        <f>COUNTIF(AU2783:DM2783, "X")</f>
        <v>6</v>
      </c>
    </row>
    <row r="2784" spans="1:118" s="17" customFormat="1">
      <c r="A2784" s="17" t="s">
        <v>14013</v>
      </c>
      <c r="B2784" s="17">
        <v>55</v>
      </c>
      <c r="C2784" s="17">
        <v>144854</v>
      </c>
      <c r="D2784" s="17" t="s">
        <v>13639</v>
      </c>
      <c r="E2784" s="17" t="s">
        <v>14014</v>
      </c>
      <c r="F2784" s="17" t="s">
        <v>14015</v>
      </c>
      <c r="H2784" s="309">
        <v>29808</v>
      </c>
      <c r="I2784" s="309">
        <v>42639</v>
      </c>
      <c r="J2784" s="17" t="s">
        <v>3888</v>
      </c>
      <c r="L2784" s="17" t="s">
        <v>13640</v>
      </c>
      <c r="N2784" s="17" t="s">
        <v>31</v>
      </c>
      <c r="O2784" s="17" t="s">
        <v>15</v>
      </c>
      <c r="P2784" s="17">
        <v>45373</v>
      </c>
      <c r="AC2784" s="17" t="s">
        <v>9895</v>
      </c>
      <c r="AD2784" s="17" t="s">
        <v>9896</v>
      </c>
      <c r="AF2784" s="17">
        <v>15</v>
      </c>
      <c r="AG2784" s="17">
        <v>2</v>
      </c>
      <c r="AM2784" s="17" t="s">
        <v>240</v>
      </c>
      <c r="AN2784" s="17" t="s">
        <v>13567</v>
      </c>
      <c r="AO2784" s="17">
        <v>3</v>
      </c>
      <c r="AP2784" s="17">
        <v>80</v>
      </c>
      <c r="AQ2784" s="17">
        <v>5</v>
      </c>
      <c r="AR2784" s="17" t="s">
        <v>9898</v>
      </c>
      <c r="AT2784" s="17" t="s">
        <v>12990</v>
      </c>
      <c r="DN2784" s="17">
        <f>COUNTIF(AU2784:DM2784, "X")</f>
        <v>0</v>
      </c>
    </row>
    <row r="2785" spans="1:118" s="17" customFormat="1">
      <c r="A2785" s="17" t="s">
        <v>7962</v>
      </c>
      <c r="B2785" s="17">
        <v>55</v>
      </c>
      <c r="C2785" s="17">
        <v>144871</v>
      </c>
      <c r="D2785" s="17" t="s">
        <v>5002</v>
      </c>
      <c r="E2785" s="17" t="s">
        <v>17</v>
      </c>
      <c r="F2785" s="17" t="s">
        <v>99</v>
      </c>
      <c r="H2785" s="309">
        <v>24622</v>
      </c>
      <c r="I2785" s="309">
        <v>39479</v>
      </c>
      <c r="J2785" s="17" t="s">
        <v>3888</v>
      </c>
      <c r="L2785" s="17" t="s">
        <v>7963</v>
      </c>
      <c r="N2785" s="17" t="s">
        <v>19</v>
      </c>
      <c r="O2785" s="17" t="s">
        <v>15</v>
      </c>
      <c r="P2785" s="17">
        <v>45356</v>
      </c>
      <c r="Q2785" s="17">
        <v>2551</v>
      </c>
      <c r="AC2785" s="17" t="s">
        <v>3890</v>
      </c>
      <c r="AD2785" s="17" t="s">
        <v>3891</v>
      </c>
      <c r="AF2785" s="17">
        <v>8</v>
      </c>
      <c r="AG2785" s="17">
        <v>2</v>
      </c>
      <c r="AM2785" s="17" t="s">
        <v>2606</v>
      </c>
      <c r="AN2785" s="17" t="s">
        <v>7570</v>
      </c>
      <c r="AO2785" s="17">
        <v>3</v>
      </c>
      <c r="AP2785" s="17">
        <v>80</v>
      </c>
      <c r="AQ2785" s="17">
        <v>5</v>
      </c>
      <c r="AT2785" s="17" t="s">
        <v>6589</v>
      </c>
      <c r="DN2785" s="17">
        <f>COUNTIF(AU2785:DM2785, "X")</f>
        <v>0</v>
      </c>
    </row>
    <row r="2786" spans="1:118" s="17" customFormat="1">
      <c r="A2786" s="523" t="s">
        <v>2247</v>
      </c>
      <c r="B2786" s="17">
        <v>55</v>
      </c>
      <c r="C2786" s="17">
        <v>144924</v>
      </c>
      <c r="D2786" s="17" t="s">
        <v>1485</v>
      </c>
      <c r="E2786" s="17" t="s">
        <v>75</v>
      </c>
      <c r="F2786" s="17" t="s">
        <v>195</v>
      </c>
      <c r="H2786" s="309">
        <v>32878</v>
      </c>
      <c r="I2786" s="309">
        <v>43890</v>
      </c>
      <c r="J2786" s="17" t="s">
        <v>3888</v>
      </c>
      <c r="L2786" s="17" t="s">
        <v>1075</v>
      </c>
      <c r="M2786" s="17" t="s">
        <v>898</v>
      </c>
      <c r="N2786" s="17" t="s">
        <v>14</v>
      </c>
      <c r="O2786" s="17" t="s">
        <v>15</v>
      </c>
      <c r="P2786" s="17">
        <v>45371</v>
      </c>
      <c r="Q2786" s="17">
        <v>1481</v>
      </c>
      <c r="AC2786" s="17" t="s">
        <v>14</v>
      </c>
      <c r="AF2786" s="17">
        <v>15</v>
      </c>
      <c r="AG2786" s="17">
        <v>2</v>
      </c>
      <c r="AI2786" s="17" t="s">
        <v>10178</v>
      </c>
      <c r="AM2786" s="17" t="s">
        <v>173</v>
      </c>
      <c r="AN2786" s="17" t="s">
        <v>11705</v>
      </c>
      <c r="AO2786" s="17">
        <v>3</v>
      </c>
      <c r="AP2786" s="17">
        <v>80</v>
      </c>
      <c r="AQ2786" s="17">
        <v>5</v>
      </c>
      <c r="AR2786" s="17" t="s">
        <v>10180</v>
      </c>
      <c r="BQ2786" s="17" t="s">
        <v>30</v>
      </c>
      <c r="BS2786" s="17" t="s">
        <v>3901</v>
      </c>
      <c r="DF2786" s="17" t="s">
        <v>3901</v>
      </c>
      <c r="DN2786" s="17">
        <f>COUNTIF(AU2786:DM2786, "X")</f>
        <v>2</v>
      </c>
    </row>
    <row r="2787" spans="1:118" s="17" customFormat="1">
      <c r="A2787" s="17" t="s">
        <v>6265</v>
      </c>
      <c r="B2787" s="17">
        <v>55</v>
      </c>
      <c r="C2787" s="17">
        <v>144949</v>
      </c>
      <c r="D2787" s="17" t="s">
        <v>6266</v>
      </c>
      <c r="E2787" s="17" t="s">
        <v>6162</v>
      </c>
      <c r="F2787" s="17" t="s">
        <v>523</v>
      </c>
      <c r="H2787" s="309">
        <v>32741</v>
      </c>
      <c r="I2787" s="309">
        <v>39472</v>
      </c>
      <c r="J2787" s="17" t="s">
        <v>3888</v>
      </c>
      <c r="L2787" s="17" t="s">
        <v>6197</v>
      </c>
      <c r="N2787" s="17" t="s">
        <v>19</v>
      </c>
      <c r="O2787" s="17" t="s">
        <v>15</v>
      </c>
      <c r="P2787" s="17">
        <v>45356</v>
      </c>
      <c r="Q2787" s="17">
        <v>2960</v>
      </c>
      <c r="AC2787" s="17" t="s">
        <v>3890</v>
      </c>
      <c r="AD2787" s="17" t="s">
        <v>3891</v>
      </c>
      <c r="AF2787" s="17">
        <v>15</v>
      </c>
      <c r="AG2787" s="17">
        <v>2</v>
      </c>
      <c r="AM2787" s="17" t="s">
        <v>2604</v>
      </c>
      <c r="AN2787" s="17" t="s">
        <v>5966</v>
      </c>
      <c r="AO2787" s="17">
        <v>3</v>
      </c>
      <c r="AP2787" s="17">
        <v>80</v>
      </c>
      <c r="AQ2787" s="17">
        <v>5</v>
      </c>
      <c r="AT2787" s="17" t="s">
        <v>5516</v>
      </c>
      <c r="BQ2787" s="17" t="s">
        <v>21</v>
      </c>
      <c r="BS2787" s="17" t="s">
        <v>3901</v>
      </c>
      <c r="CH2787" s="17" t="s">
        <v>3901</v>
      </c>
      <c r="DN2787" s="17">
        <f>COUNTIF(AU2787:DM2787, "X")</f>
        <v>2</v>
      </c>
    </row>
    <row r="2788" spans="1:118" s="17" customFormat="1">
      <c r="A2788" s="17" t="s">
        <v>25301</v>
      </c>
      <c r="B2788" s="17">
        <v>55</v>
      </c>
      <c r="C2788" s="17">
        <v>144955</v>
      </c>
      <c r="D2788" s="17" t="s">
        <v>23355</v>
      </c>
      <c r="E2788" s="17" t="s">
        <v>150</v>
      </c>
      <c r="F2788" s="17" t="s">
        <v>548</v>
      </c>
      <c r="H2788" s="309">
        <v>33037</v>
      </c>
      <c r="I2788" s="309">
        <v>44109</v>
      </c>
      <c r="J2788" s="17" t="s">
        <v>3888</v>
      </c>
      <c r="L2788" s="17" t="s">
        <v>25302</v>
      </c>
      <c r="N2788" s="17" t="s">
        <v>31</v>
      </c>
      <c r="O2788" s="17" t="s">
        <v>15</v>
      </c>
      <c r="P2788" s="17">
        <v>45373</v>
      </c>
      <c r="AC2788" s="17" t="s">
        <v>9895</v>
      </c>
      <c r="AD2788" s="17" t="s">
        <v>9896</v>
      </c>
      <c r="AF2788" s="17">
        <v>15</v>
      </c>
      <c r="AG2788" s="17">
        <v>2</v>
      </c>
      <c r="AM2788" s="17" t="s">
        <v>67</v>
      </c>
      <c r="AN2788" s="17" t="s">
        <v>25087</v>
      </c>
      <c r="AO2788" s="17">
        <v>3</v>
      </c>
      <c r="AP2788" s="17">
        <v>80</v>
      </c>
      <c r="AQ2788" s="17">
        <v>5</v>
      </c>
      <c r="AR2788" s="17" t="s">
        <v>9898</v>
      </c>
      <c r="AT2788" s="17" t="s">
        <v>16072</v>
      </c>
      <c r="DN2788" s="17">
        <f>COUNTIF(AU2788:DM2788, "X")</f>
        <v>0</v>
      </c>
    </row>
    <row r="2789" spans="1:118" s="17" customFormat="1">
      <c r="A2789" s="17" t="s">
        <v>21002</v>
      </c>
      <c r="B2789" s="17">
        <v>55</v>
      </c>
      <c r="C2789" s="17">
        <v>145008</v>
      </c>
      <c r="D2789" s="17" t="s">
        <v>487</v>
      </c>
      <c r="E2789" s="17" t="s">
        <v>118</v>
      </c>
      <c r="F2789" s="17" t="s">
        <v>22</v>
      </c>
      <c r="H2789" s="309">
        <v>32629</v>
      </c>
      <c r="I2789" s="309">
        <v>39472</v>
      </c>
      <c r="J2789" s="17" t="s">
        <v>3888</v>
      </c>
      <c r="L2789" s="17" t="s">
        <v>21003</v>
      </c>
      <c r="N2789" s="17" t="s">
        <v>26</v>
      </c>
      <c r="O2789" s="17" t="s">
        <v>15</v>
      </c>
      <c r="P2789" s="17">
        <v>45318</v>
      </c>
      <c r="Q2789" s="17">
        <v>8856</v>
      </c>
      <c r="AF2789" s="17">
        <v>8</v>
      </c>
      <c r="AG2789" s="17">
        <v>2</v>
      </c>
      <c r="AI2789" s="17" t="s">
        <v>20669</v>
      </c>
      <c r="AM2789" s="17" t="s">
        <v>27</v>
      </c>
      <c r="AN2789" s="17" t="s">
        <v>20847</v>
      </c>
      <c r="AO2789" s="17">
        <v>3</v>
      </c>
      <c r="AP2789" s="17">
        <v>80</v>
      </c>
      <c r="AQ2789" s="17">
        <v>5</v>
      </c>
      <c r="AR2789" s="17" t="s">
        <v>20671</v>
      </c>
      <c r="CU2789" s="17" t="s">
        <v>3901</v>
      </c>
      <c r="DN2789" s="17">
        <f>COUNTIF(AU2789:DM2789, "X")</f>
        <v>1</v>
      </c>
    </row>
    <row r="2790" spans="1:118" s="17" customFormat="1">
      <c r="A2790" s="17" t="s">
        <v>21305</v>
      </c>
      <c r="B2790" s="17">
        <v>55</v>
      </c>
      <c r="C2790" s="17">
        <v>145032</v>
      </c>
      <c r="D2790" s="17" t="s">
        <v>21306</v>
      </c>
      <c r="E2790" s="17" t="s">
        <v>116</v>
      </c>
      <c r="G2790" s="17" t="s">
        <v>203</v>
      </c>
      <c r="H2790" s="309">
        <v>28780</v>
      </c>
      <c r="I2790" s="309">
        <v>39475</v>
      </c>
      <c r="J2790" s="17" t="s">
        <v>3888</v>
      </c>
      <c r="L2790" s="17" t="s">
        <v>21307</v>
      </c>
      <c r="N2790" s="17" t="s">
        <v>26</v>
      </c>
      <c r="O2790" s="17" t="s">
        <v>15</v>
      </c>
      <c r="P2790" s="17">
        <v>45318</v>
      </c>
      <c r="AF2790" s="17">
        <v>8</v>
      </c>
      <c r="AG2790" s="17">
        <v>2</v>
      </c>
      <c r="AI2790" s="17" t="s">
        <v>20669</v>
      </c>
      <c r="AM2790" s="17" t="s">
        <v>2616</v>
      </c>
      <c r="AN2790" s="17" t="s">
        <v>21221</v>
      </c>
      <c r="AO2790" s="17">
        <v>3</v>
      </c>
      <c r="AP2790" s="17">
        <v>80</v>
      </c>
      <c r="AQ2790" s="17">
        <v>5</v>
      </c>
      <c r="AR2790" s="17" t="s">
        <v>20671</v>
      </c>
      <c r="AS2790" s="17" t="s">
        <v>21222</v>
      </c>
      <c r="BQ2790" s="17" t="s">
        <v>21</v>
      </c>
      <c r="BS2790" s="17" t="s">
        <v>3901</v>
      </c>
      <c r="BY2790" s="17" t="s">
        <v>3901</v>
      </c>
      <c r="CC2790" s="17" t="s">
        <v>3901</v>
      </c>
      <c r="CF2790" s="17" t="s">
        <v>3901</v>
      </c>
      <c r="DN2790" s="17">
        <f>COUNTIF(AU2790:DM2790, "X")</f>
        <v>4</v>
      </c>
    </row>
    <row r="2791" spans="1:118" s="17" customFormat="1">
      <c r="A2791" s="17" t="s">
        <v>4309</v>
      </c>
      <c r="B2791" s="17">
        <v>55</v>
      </c>
      <c r="C2791" s="17">
        <v>145064</v>
      </c>
      <c r="D2791" s="17" t="s">
        <v>4310</v>
      </c>
      <c r="E2791" s="17" t="s">
        <v>4311</v>
      </c>
      <c r="F2791" s="17" t="s">
        <v>110</v>
      </c>
      <c r="H2791" s="309">
        <v>27948</v>
      </c>
      <c r="I2791" s="309">
        <v>42772</v>
      </c>
      <c r="J2791" s="17" t="s">
        <v>3888</v>
      </c>
      <c r="L2791" s="17" t="s">
        <v>4312</v>
      </c>
      <c r="N2791" s="17" t="s">
        <v>19</v>
      </c>
      <c r="O2791" s="17" t="s">
        <v>15</v>
      </c>
      <c r="P2791" s="17">
        <v>45356</v>
      </c>
      <c r="T2791" s="17" t="s">
        <v>4313</v>
      </c>
      <c r="V2791" s="17" t="s">
        <v>19</v>
      </c>
      <c r="W2791" s="17" t="s">
        <v>15</v>
      </c>
      <c r="X2791" s="17">
        <v>45356</v>
      </c>
      <c r="AC2791" s="17" t="s">
        <v>3890</v>
      </c>
      <c r="AD2791" s="17" t="s">
        <v>3891</v>
      </c>
      <c r="AF2791" s="17">
        <v>8</v>
      </c>
      <c r="AG2791" s="17">
        <v>2</v>
      </c>
      <c r="AM2791" s="17" t="s">
        <v>172</v>
      </c>
      <c r="AN2791" s="17" t="s">
        <v>3892</v>
      </c>
      <c r="AO2791" s="17">
        <v>3</v>
      </c>
      <c r="AP2791" s="17">
        <v>80</v>
      </c>
      <c r="AQ2791" s="17">
        <v>5</v>
      </c>
      <c r="AT2791" s="17" t="s">
        <v>3893</v>
      </c>
      <c r="DN2791" s="17">
        <f>COUNTIF(AU2791:DM2791, "X")</f>
        <v>0</v>
      </c>
    </row>
    <row r="2792" spans="1:118" s="17" customFormat="1">
      <c r="A2792" s="17" t="s">
        <v>8103</v>
      </c>
      <c r="B2792" s="17">
        <v>55</v>
      </c>
      <c r="C2792" s="17">
        <v>145065</v>
      </c>
      <c r="D2792" s="17" t="s">
        <v>5568</v>
      </c>
      <c r="E2792" s="17" t="s">
        <v>86</v>
      </c>
      <c r="F2792" s="17" t="s">
        <v>58</v>
      </c>
      <c r="H2792" s="309">
        <v>29823</v>
      </c>
      <c r="I2792" s="309">
        <v>39480</v>
      </c>
      <c r="J2792" s="17" t="s">
        <v>3888</v>
      </c>
      <c r="L2792" s="17" t="s">
        <v>8104</v>
      </c>
      <c r="N2792" s="17" t="s">
        <v>19</v>
      </c>
      <c r="O2792" s="17" t="s">
        <v>15</v>
      </c>
      <c r="P2792" s="17">
        <v>45356</v>
      </c>
      <c r="AC2792" s="17" t="s">
        <v>3890</v>
      </c>
      <c r="AD2792" s="17" t="s">
        <v>3891</v>
      </c>
      <c r="AF2792" s="17">
        <v>8</v>
      </c>
      <c r="AG2792" s="17">
        <v>2</v>
      </c>
      <c r="AM2792" s="17" t="s">
        <v>117</v>
      </c>
      <c r="AN2792" s="17" t="s">
        <v>7978</v>
      </c>
      <c r="AO2792" s="17">
        <v>3</v>
      </c>
      <c r="AP2792" s="17">
        <v>80</v>
      </c>
      <c r="AQ2792" s="17">
        <v>5</v>
      </c>
      <c r="AT2792" s="17" t="s">
        <v>7979</v>
      </c>
      <c r="BS2792" s="17" t="s">
        <v>3901</v>
      </c>
      <c r="CH2792" s="17" t="s">
        <v>3901</v>
      </c>
      <c r="DN2792" s="17">
        <f>COUNTIF(AU2792:DM2792, "X")</f>
        <v>2</v>
      </c>
    </row>
    <row r="2793" spans="1:118" s="17" customFormat="1">
      <c r="A2793" s="17" t="s">
        <v>24297</v>
      </c>
      <c r="B2793" s="17">
        <v>55</v>
      </c>
      <c r="C2793" s="17">
        <v>145141</v>
      </c>
      <c r="D2793" s="17" t="s">
        <v>19312</v>
      </c>
      <c r="E2793" s="17" t="s">
        <v>4482</v>
      </c>
      <c r="F2793" s="17" t="s">
        <v>56</v>
      </c>
      <c r="H2793" s="309">
        <v>32878</v>
      </c>
      <c r="I2793" s="309">
        <v>39485</v>
      </c>
      <c r="J2793" s="17" t="s">
        <v>3888</v>
      </c>
      <c r="L2793" s="17" t="s">
        <v>24298</v>
      </c>
      <c r="N2793" s="17" t="s">
        <v>126</v>
      </c>
      <c r="O2793" s="17" t="s">
        <v>15</v>
      </c>
      <c r="P2793" s="17">
        <v>45383</v>
      </c>
      <c r="Q2793" s="17">
        <v>1111</v>
      </c>
      <c r="AF2793" s="17">
        <v>8</v>
      </c>
      <c r="AG2793" s="17">
        <v>2</v>
      </c>
      <c r="AI2793" s="17" t="s">
        <v>20542</v>
      </c>
      <c r="AM2793" s="17" t="s">
        <v>239</v>
      </c>
      <c r="AN2793" s="17" t="s">
        <v>24146</v>
      </c>
      <c r="AO2793" s="17">
        <v>3</v>
      </c>
      <c r="AP2793" s="17">
        <v>80</v>
      </c>
      <c r="AQ2793" s="17">
        <v>5</v>
      </c>
      <c r="AR2793" s="17" t="s">
        <v>22585</v>
      </c>
      <c r="AS2793" s="17" t="s">
        <v>23503</v>
      </c>
      <c r="CU2793" s="17" t="s">
        <v>3901</v>
      </c>
      <c r="DN2793" s="17">
        <f>COUNTIF(AU2793:DM2793, "X")</f>
        <v>1</v>
      </c>
    </row>
    <row r="2794" spans="1:118" s="17" customFormat="1">
      <c r="A2794" s="17" t="s">
        <v>15343</v>
      </c>
      <c r="B2794" s="17">
        <v>55</v>
      </c>
      <c r="C2794" s="17">
        <v>145148</v>
      </c>
      <c r="D2794" s="17" t="s">
        <v>215</v>
      </c>
      <c r="E2794" s="17" t="s">
        <v>378</v>
      </c>
      <c r="F2794" s="17" t="s">
        <v>17</v>
      </c>
      <c r="G2794" s="17" t="s">
        <v>4335</v>
      </c>
      <c r="H2794" s="309">
        <v>32082</v>
      </c>
      <c r="I2794" s="309">
        <v>39492</v>
      </c>
      <c r="J2794" s="17" t="s">
        <v>3888</v>
      </c>
      <c r="L2794" s="17" t="s">
        <v>15344</v>
      </c>
      <c r="N2794" s="17" t="s">
        <v>31</v>
      </c>
      <c r="O2794" s="17" t="s">
        <v>15</v>
      </c>
      <c r="P2794" s="17">
        <v>45373</v>
      </c>
      <c r="AC2794" s="17" t="s">
        <v>9895</v>
      </c>
      <c r="AD2794" s="17" t="s">
        <v>9896</v>
      </c>
      <c r="AF2794" s="17">
        <v>8</v>
      </c>
      <c r="AG2794" s="17">
        <v>2</v>
      </c>
      <c r="AM2794" s="17" t="s">
        <v>44</v>
      </c>
      <c r="AN2794" s="17" t="s">
        <v>15244</v>
      </c>
      <c r="AO2794" s="17">
        <v>3</v>
      </c>
      <c r="AP2794" s="17">
        <v>80</v>
      </c>
      <c r="AQ2794" s="17">
        <v>5</v>
      </c>
      <c r="AR2794" s="17" t="s">
        <v>9898</v>
      </c>
      <c r="AT2794" s="17" t="s">
        <v>15057</v>
      </c>
      <c r="DN2794" s="17">
        <f>COUNTIF(AU2794:DM2794, "X")</f>
        <v>0</v>
      </c>
    </row>
    <row r="2795" spans="1:118" s="17" customFormat="1">
      <c r="A2795" s="17" t="s">
        <v>23813</v>
      </c>
      <c r="B2795" s="17">
        <v>55</v>
      </c>
      <c r="C2795" s="17">
        <v>145150</v>
      </c>
      <c r="D2795" s="17" t="s">
        <v>5002</v>
      </c>
      <c r="E2795" s="17" t="s">
        <v>195</v>
      </c>
      <c r="F2795" s="17" t="s">
        <v>70</v>
      </c>
      <c r="H2795" s="309">
        <v>30364</v>
      </c>
      <c r="I2795" s="309">
        <v>39493</v>
      </c>
      <c r="J2795" s="17" t="s">
        <v>3888</v>
      </c>
      <c r="L2795" s="17" t="s">
        <v>23814</v>
      </c>
      <c r="N2795" s="17" t="s">
        <v>126</v>
      </c>
      <c r="O2795" s="17" t="s">
        <v>15</v>
      </c>
      <c r="P2795" s="17">
        <v>45383</v>
      </c>
      <c r="Q2795" s="17">
        <v>1824</v>
      </c>
      <c r="AF2795" s="17">
        <v>8</v>
      </c>
      <c r="AG2795" s="17">
        <v>2</v>
      </c>
      <c r="AI2795" s="17" t="s">
        <v>20542</v>
      </c>
      <c r="AM2795" s="17" t="s">
        <v>303</v>
      </c>
      <c r="AN2795" s="17" t="s">
        <v>23502</v>
      </c>
      <c r="AO2795" s="17">
        <v>3</v>
      </c>
      <c r="AP2795" s="17">
        <v>80</v>
      </c>
      <c r="AQ2795" s="17">
        <v>5</v>
      </c>
      <c r="AR2795" s="17" t="s">
        <v>22585</v>
      </c>
      <c r="AS2795" s="17" t="s">
        <v>23503</v>
      </c>
      <c r="DN2795" s="17">
        <f>COUNTIF(AU2795:DM2795, "X")</f>
        <v>0</v>
      </c>
    </row>
    <row r="2796" spans="1:118" s="17" customFormat="1">
      <c r="A2796" s="17" t="s">
        <v>7746</v>
      </c>
      <c r="B2796" s="17">
        <v>55</v>
      </c>
      <c r="C2796" s="17">
        <v>145155</v>
      </c>
      <c r="D2796" s="17" t="s">
        <v>7747</v>
      </c>
      <c r="E2796" s="17" t="s">
        <v>12</v>
      </c>
      <c r="F2796" s="17" t="s">
        <v>43</v>
      </c>
      <c r="H2796" s="309">
        <v>30325</v>
      </c>
      <c r="I2796" s="309">
        <v>39483</v>
      </c>
      <c r="J2796" s="17" t="s">
        <v>3888</v>
      </c>
      <c r="L2796" s="17" t="s">
        <v>7748</v>
      </c>
      <c r="N2796" s="17" t="s">
        <v>19</v>
      </c>
      <c r="O2796" s="17" t="s">
        <v>15</v>
      </c>
      <c r="P2796" s="17">
        <v>45356</v>
      </c>
      <c r="Q2796" s="17">
        <v>3227</v>
      </c>
      <c r="AC2796" s="17" t="s">
        <v>3890</v>
      </c>
      <c r="AD2796" s="17" t="s">
        <v>3891</v>
      </c>
      <c r="AF2796" s="17">
        <v>15</v>
      </c>
      <c r="AG2796" s="17">
        <v>2</v>
      </c>
      <c r="AM2796" s="17" t="s">
        <v>2606</v>
      </c>
      <c r="AN2796" s="17" t="s">
        <v>7570</v>
      </c>
      <c r="AO2796" s="17">
        <v>3</v>
      </c>
      <c r="AP2796" s="17">
        <v>80</v>
      </c>
      <c r="AQ2796" s="17">
        <v>5</v>
      </c>
      <c r="AT2796" s="17" t="s">
        <v>6589</v>
      </c>
      <c r="CH2796" s="17" t="s">
        <v>3901</v>
      </c>
      <c r="DN2796" s="17">
        <f>COUNTIF(AU2796:DM2796, "X")</f>
        <v>1</v>
      </c>
    </row>
    <row r="2797" spans="1:118" s="17" customFormat="1">
      <c r="A2797" s="17" t="s">
        <v>8887</v>
      </c>
      <c r="B2797" s="17">
        <v>55</v>
      </c>
      <c r="C2797" s="17">
        <v>145159</v>
      </c>
      <c r="D2797" s="17" t="s">
        <v>1174</v>
      </c>
      <c r="E2797" s="17" t="s">
        <v>264</v>
      </c>
      <c r="F2797" s="17" t="s">
        <v>82</v>
      </c>
      <c r="H2797" s="309">
        <v>25710</v>
      </c>
      <c r="I2797" s="309">
        <v>39498</v>
      </c>
      <c r="J2797" s="17" t="s">
        <v>3888</v>
      </c>
      <c r="L2797" s="17" t="s">
        <v>8888</v>
      </c>
      <c r="N2797" s="17" t="s">
        <v>19</v>
      </c>
      <c r="O2797" s="17" t="s">
        <v>15</v>
      </c>
      <c r="P2797" s="17">
        <v>45356</v>
      </c>
      <c r="Q2797" s="17">
        <v>1914</v>
      </c>
      <c r="AC2797" s="17" t="s">
        <v>3890</v>
      </c>
      <c r="AD2797" s="17" t="s">
        <v>3891</v>
      </c>
      <c r="AF2797" s="17">
        <v>15</v>
      </c>
      <c r="AG2797" s="17">
        <v>2</v>
      </c>
      <c r="AM2797" s="17" t="s">
        <v>2608</v>
      </c>
      <c r="AN2797" s="17" t="s">
        <v>8704</v>
      </c>
      <c r="AO2797" s="17">
        <v>3</v>
      </c>
      <c r="AP2797" s="17">
        <v>80</v>
      </c>
      <c r="AQ2797" s="17">
        <v>5</v>
      </c>
      <c r="AT2797" s="17" t="s">
        <v>7979</v>
      </c>
      <c r="BS2797" s="17" t="s">
        <v>3901</v>
      </c>
      <c r="BY2797" s="17" t="s">
        <v>3901</v>
      </c>
      <c r="CH2797" s="17" t="s">
        <v>3901</v>
      </c>
      <c r="CQ2797" s="17" t="s">
        <v>3901</v>
      </c>
      <c r="CR2797" s="17" t="s">
        <v>21</v>
      </c>
      <c r="CU2797" s="17" t="s">
        <v>3901</v>
      </c>
      <c r="DN2797" s="17">
        <f>COUNTIF(AU2797:DM2797, "X")</f>
        <v>5</v>
      </c>
    </row>
    <row r="2798" spans="1:118" s="17" customFormat="1">
      <c r="A2798" s="17" t="s">
        <v>18410</v>
      </c>
      <c r="B2798" s="17">
        <v>55</v>
      </c>
      <c r="C2798" s="17">
        <v>145160</v>
      </c>
      <c r="D2798" s="17" t="s">
        <v>14776</v>
      </c>
      <c r="E2798" s="17" t="s">
        <v>17</v>
      </c>
      <c r="F2798" s="17" t="s">
        <v>65</v>
      </c>
      <c r="H2798" s="309">
        <v>30641</v>
      </c>
      <c r="I2798" s="309">
        <v>39498</v>
      </c>
      <c r="J2798" s="17" t="s">
        <v>3888</v>
      </c>
      <c r="L2798" s="17" t="s">
        <v>18411</v>
      </c>
      <c r="N2798" s="17" t="s">
        <v>182</v>
      </c>
      <c r="O2798" s="17" t="s">
        <v>15</v>
      </c>
      <c r="P2798" s="17">
        <v>45326</v>
      </c>
      <c r="AF2798" s="17">
        <v>15</v>
      </c>
      <c r="AG2798" s="17">
        <v>2</v>
      </c>
      <c r="AH2798" s="17" t="s">
        <v>11926</v>
      </c>
      <c r="AK2798" s="17" t="s">
        <v>11927</v>
      </c>
      <c r="AM2798" s="17" t="s">
        <v>2614</v>
      </c>
      <c r="AN2798" s="17" t="s">
        <v>18350</v>
      </c>
      <c r="AO2798" s="17">
        <v>3</v>
      </c>
      <c r="AP2798" s="17">
        <v>80</v>
      </c>
      <c r="AQ2798" s="17">
        <v>5</v>
      </c>
      <c r="AR2798" s="17" t="s">
        <v>18351</v>
      </c>
      <c r="BS2798" s="17" t="s">
        <v>3901</v>
      </c>
      <c r="BY2798" s="17" t="s">
        <v>3901</v>
      </c>
      <c r="BZ2798" s="17" t="s">
        <v>21</v>
      </c>
      <c r="CC2798" s="17" t="s">
        <v>3901</v>
      </c>
      <c r="CD2798" s="17" t="s">
        <v>3901</v>
      </c>
      <c r="CF2798" s="17" t="s">
        <v>3901</v>
      </c>
      <c r="CG2798" s="17" t="s">
        <v>21</v>
      </c>
      <c r="CH2798" s="17" t="s">
        <v>3901</v>
      </c>
      <c r="CL2798" s="17" t="s">
        <v>3901</v>
      </c>
      <c r="CM2798" s="17" t="s">
        <v>21</v>
      </c>
      <c r="CN2798" s="17" t="s">
        <v>3901</v>
      </c>
      <c r="CR2798" s="17" t="s">
        <v>21</v>
      </c>
      <c r="CU2798" s="17" t="s">
        <v>3901</v>
      </c>
      <c r="CX2798" s="17" t="s">
        <v>3901</v>
      </c>
      <c r="CY2798" s="17" t="s">
        <v>21</v>
      </c>
      <c r="DA2798" s="17" t="s">
        <v>3901</v>
      </c>
      <c r="DD2798" s="17" t="s">
        <v>3901</v>
      </c>
      <c r="DN2798" s="17">
        <f>COUNTIF(AU2798:DM2798, "X")</f>
        <v>12</v>
      </c>
    </row>
    <row r="2799" spans="1:118" s="17" customFormat="1">
      <c r="A2799" s="17" t="s">
        <v>14117</v>
      </c>
      <c r="B2799" s="17">
        <v>55</v>
      </c>
      <c r="C2799" s="17">
        <v>145162</v>
      </c>
      <c r="D2799" s="17" t="s">
        <v>236</v>
      </c>
      <c r="E2799" s="17" t="s">
        <v>164</v>
      </c>
      <c r="F2799" s="17" t="s">
        <v>4417</v>
      </c>
      <c r="G2799" s="17" t="s">
        <v>203</v>
      </c>
      <c r="H2799" s="309">
        <v>32842</v>
      </c>
      <c r="I2799" s="309">
        <v>39498</v>
      </c>
      <c r="J2799" s="17" t="s">
        <v>3888</v>
      </c>
      <c r="L2799" s="17" t="s">
        <v>14118</v>
      </c>
      <c r="N2799" s="17" t="s">
        <v>31</v>
      </c>
      <c r="O2799" s="17" t="s">
        <v>15</v>
      </c>
      <c r="P2799" s="17">
        <v>45373</v>
      </c>
      <c r="AC2799" s="17" t="s">
        <v>9895</v>
      </c>
      <c r="AD2799" s="17" t="s">
        <v>9896</v>
      </c>
      <c r="AF2799" s="17">
        <v>8</v>
      </c>
      <c r="AG2799" s="17">
        <v>2</v>
      </c>
      <c r="AM2799" s="17" t="s">
        <v>240</v>
      </c>
      <c r="AN2799" s="17" t="s">
        <v>13567</v>
      </c>
      <c r="AO2799" s="17">
        <v>3</v>
      </c>
      <c r="AP2799" s="17">
        <v>80</v>
      </c>
      <c r="AQ2799" s="17">
        <v>5</v>
      </c>
      <c r="AR2799" s="17" t="s">
        <v>9898</v>
      </c>
      <c r="AT2799" s="17" t="s">
        <v>12990</v>
      </c>
      <c r="CR2799" s="17" t="s">
        <v>30</v>
      </c>
      <c r="CU2799" s="17" t="s">
        <v>3901</v>
      </c>
      <c r="DA2799" s="17" t="s">
        <v>3901</v>
      </c>
      <c r="DN2799" s="17">
        <f>COUNTIF(AU2799:DM2799, "X")</f>
        <v>2</v>
      </c>
    </row>
    <row r="2800" spans="1:118" s="17" customFormat="1">
      <c r="A2800" s="17" t="s">
        <v>7250</v>
      </c>
      <c r="B2800" s="17">
        <v>55</v>
      </c>
      <c r="C2800" s="17">
        <v>145183</v>
      </c>
      <c r="D2800" s="17" t="s">
        <v>298</v>
      </c>
      <c r="E2800" s="17" t="s">
        <v>17</v>
      </c>
      <c r="F2800" s="17" t="s">
        <v>397</v>
      </c>
      <c r="H2800" s="309">
        <v>30081</v>
      </c>
      <c r="I2800" s="309">
        <v>39490</v>
      </c>
      <c r="J2800" s="17" t="s">
        <v>3888</v>
      </c>
      <c r="L2800" s="17" t="s">
        <v>6705</v>
      </c>
      <c r="M2800" s="17" t="s">
        <v>192</v>
      </c>
      <c r="N2800" s="17" t="s">
        <v>19</v>
      </c>
      <c r="O2800" s="17" t="s">
        <v>15</v>
      </c>
      <c r="P2800" s="17">
        <v>45356</v>
      </c>
      <c r="AC2800" s="17" t="s">
        <v>3890</v>
      </c>
      <c r="AD2800" s="17" t="s">
        <v>3891</v>
      </c>
      <c r="AF2800" s="17">
        <v>15</v>
      </c>
      <c r="AG2800" s="17">
        <v>2</v>
      </c>
      <c r="AM2800" s="17" t="s">
        <v>248</v>
      </c>
      <c r="AN2800" s="17" t="s">
        <v>6588</v>
      </c>
      <c r="AO2800" s="17">
        <v>3</v>
      </c>
      <c r="AP2800" s="17">
        <v>80</v>
      </c>
      <c r="AQ2800" s="17">
        <v>5</v>
      </c>
      <c r="AT2800" s="17" t="s">
        <v>6589</v>
      </c>
      <c r="DA2800" s="17" t="s">
        <v>3901</v>
      </c>
      <c r="DN2800" s="17">
        <f>COUNTIF(AU2800:DM2800, "X")</f>
        <v>1</v>
      </c>
    </row>
    <row r="2801" spans="1:118" s="17" customFormat="1">
      <c r="A2801" s="17" t="s">
        <v>5138</v>
      </c>
      <c r="B2801" s="17">
        <v>55</v>
      </c>
      <c r="C2801" s="17">
        <v>145185</v>
      </c>
      <c r="D2801" s="17" t="s">
        <v>5139</v>
      </c>
      <c r="E2801" s="17" t="s">
        <v>5140</v>
      </c>
      <c r="F2801" s="17" t="s">
        <v>350</v>
      </c>
      <c r="H2801" s="309">
        <v>24181</v>
      </c>
      <c r="I2801" s="309">
        <v>39489</v>
      </c>
      <c r="J2801" s="17" t="s">
        <v>3888</v>
      </c>
      <c r="L2801" s="17" t="s">
        <v>5141</v>
      </c>
      <c r="N2801" s="17" t="s">
        <v>19</v>
      </c>
      <c r="O2801" s="17" t="s">
        <v>15</v>
      </c>
      <c r="P2801" s="17">
        <v>45356</v>
      </c>
      <c r="AC2801" s="17" t="s">
        <v>3890</v>
      </c>
      <c r="AD2801" s="17" t="s">
        <v>3891</v>
      </c>
      <c r="AF2801" s="17">
        <v>8</v>
      </c>
      <c r="AG2801" s="17">
        <v>2</v>
      </c>
      <c r="AM2801" s="17" t="s">
        <v>2603</v>
      </c>
      <c r="AN2801" s="17" t="s">
        <v>5023</v>
      </c>
      <c r="AO2801" s="17">
        <v>3</v>
      </c>
      <c r="AP2801" s="17">
        <v>80</v>
      </c>
      <c r="AQ2801" s="17">
        <v>5</v>
      </c>
      <c r="AT2801" s="17" t="s">
        <v>3893</v>
      </c>
      <c r="DN2801" s="17">
        <f>COUNTIF(AU2801:DM2801, "X")</f>
        <v>0</v>
      </c>
    </row>
    <row r="2802" spans="1:118" s="17" customFormat="1">
      <c r="A2802" s="17" t="s">
        <v>25531</v>
      </c>
      <c r="B2802" s="17">
        <v>55</v>
      </c>
      <c r="C2802" s="17">
        <v>145225</v>
      </c>
      <c r="D2802" s="17" t="s">
        <v>20644</v>
      </c>
      <c r="E2802" s="17" t="s">
        <v>11</v>
      </c>
      <c r="F2802" s="17" t="s">
        <v>65</v>
      </c>
      <c r="H2802" s="309">
        <v>32328</v>
      </c>
      <c r="I2802" s="309">
        <v>39502</v>
      </c>
      <c r="J2802" s="17" t="s">
        <v>3888</v>
      </c>
      <c r="L2802" s="17" t="s">
        <v>25532</v>
      </c>
      <c r="N2802" s="17" t="s">
        <v>31</v>
      </c>
      <c r="O2802" s="17" t="s">
        <v>15</v>
      </c>
      <c r="P2802" s="17">
        <v>45373</v>
      </c>
      <c r="AC2802" s="17" t="s">
        <v>9895</v>
      </c>
      <c r="AD2802" s="17" t="s">
        <v>9896</v>
      </c>
      <c r="AF2802" s="17">
        <v>15</v>
      </c>
      <c r="AG2802" s="17">
        <v>2</v>
      </c>
      <c r="AM2802" s="17" t="s">
        <v>76</v>
      </c>
      <c r="AN2802" s="17" t="s">
        <v>25452</v>
      </c>
      <c r="AO2802" s="17">
        <v>3</v>
      </c>
      <c r="AP2802" s="17">
        <v>80</v>
      </c>
      <c r="AQ2802" s="17">
        <v>5</v>
      </c>
      <c r="AR2802" s="17" t="s">
        <v>9898</v>
      </c>
      <c r="AT2802" s="17" t="s">
        <v>9899</v>
      </c>
      <c r="CF2802" s="17" t="s">
        <v>3901</v>
      </c>
      <c r="CH2802" s="17" t="s">
        <v>3901</v>
      </c>
      <c r="DN2802" s="17">
        <f>COUNTIF(AU2802:DM2802, "X")</f>
        <v>2</v>
      </c>
    </row>
    <row r="2803" spans="1:118" s="17" customFormat="1">
      <c r="A2803" s="17" t="s">
        <v>6354</v>
      </c>
      <c r="B2803" s="17">
        <v>55</v>
      </c>
      <c r="C2803" s="17">
        <v>145230</v>
      </c>
      <c r="D2803" s="17" t="s">
        <v>4339</v>
      </c>
      <c r="E2803" s="17" t="s">
        <v>278</v>
      </c>
      <c r="F2803" s="17" t="s">
        <v>120</v>
      </c>
      <c r="H2803" s="309">
        <v>31736</v>
      </c>
      <c r="I2803" s="309">
        <v>39497</v>
      </c>
      <c r="J2803" s="17" t="s">
        <v>3888</v>
      </c>
      <c r="L2803" s="17" t="s">
        <v>6279</v>
      </c>
      <c r="N2803" s="17" t="s">
        <v>19</v>
      </c>
      <c r="O2803" s="17" t="s">
        <v>15</v>
      </c>
      <c r="P2803" s="17">
        <v>45356</v>
      </c>
      <c r="AC2803" s="17" t="s">
        <v>3890</v>
      </c>
      <c r="AD2803" s="17" t="s">
        <v>3891</v>
      </c>
      <c r="AF2803" s="17">
        <v>8</v>
      </c>
      <c r="AG2803" s="17">
        <v>2</v>
      </c>
      <c r="AM2803" s="17" t="s">
        <v>232</v>
      </c>
      <c r="AN2803" s="17" t="s">
        <v>6280</v>
      </c>
      <c r="AO2803" s="17">
        <v>3</v>
      </c>
      <c r="AP2803" s="17">
        <v>80</v>
      </c>
      <c r="AQ2803" s="17">
        <v>5</v>
      </c>
      <c r="AT2803" s="17" t="s">
        <v>5516</v>
      </c>
      <c r="BS2803" s="17" t="s">
        <v>3901</v>
      </c>
      <c r="DN2803" s="17">
        <f>COUNTIF(AU2803:DM2803, "X")</f>
        <v>1</v>
      </c>
    </row>
    <row r="2804" spans="1:118" s="17" customFormat="1">
      <c r="A2804" s="17" t="s">
        <v>24516</v>
      </c>
      <c r="B2804" s="17">
        <v>55</v>
      </c>
      <c r="C2804" s="17">
        <v>145251</v>
      </c>
      <c r="D2804" s="17" t="s">
        <v>403</v>
      </c>
      <c r="E2804" s="17" t="s">
        <v>307</v>
      </c>
      <c r="F2804" s="17" t="s">
        <v>99</v>
      </c>
      <c r="H2804" s="309">
        <v>32629</v>
      </c>
      <c r="I2804" s="309">
        <v>39503</v>
      </c>
      <c r="J2804" s="17" t="s">
        <v>3888</v>
      </c>
      <c r="L2804" s="17" t="s">
        <v>24517</v>
      </c>
      <c r="N2804" s="17" t="s">
        <v>19</v>
      </c>
      <c r="O2804" s="17" t="s">
        <v>15</v>
      </c>
      <c r="P2804" s="17">
        <v>45356</v>
      </c>
      <c r="AD2804" s="17" t="s">
        <v>3891</v>
      </c>
      <c r="AF2804" s="17">
        <v>8</v>
      </c>
      <c r="AG2804" s="17">
        <v>2</v>
      </c>
      <c r="AM2804" s="17" t="s">
        <v>141</v>
      </c>
      <c r="AN2804" s="17" t="s">
        <v>24484</v>
      </c>
      <c r="AO2804" s="17">
        <v>3</v>
      </c>
      <c r="AP2804" s="17">
        <v>80</v>
      </c>
      <c r="AQ2804" s="17">
        <v>5</v>
      </c>
      <c r="AR2804" s="17" t="s">
        <v>24485</v>
      </c>
      <c r="BS2804" s="17" t="s">
        <v>3901</v>
      </c>
      <c r="DN2804" s="17">
        <f>COUNTIF(AU2804:DM2804, "X")</f>
        <v>1</v>
      </c>
    </row>
    <row r="2805" spans="1:118" s="17" customFormat="1">
      <c r="A2805" s="17" t="s">
        <v>12914</v>
      </c>
      <c r="B2805" s="17">
        <v>55</v>
      </c>
      <c r="C2805" s="17">
        <v>145281</v>
      </c>
      <c r="D2805" s="17" t="s">
        <v>12915</v>
      </c>
      <c r="E2805" s="17" t="s">
        <v>7178</v>
      </c>
      <c r="F2805" s="17" t="s">
        <v>33</v>
      </c>
      <c r="H2805" s="309">
        <v>25635</v>
      </c>
      <c r="I2805" s="309">
        <v>39486</v>
      </c>
      <c r="J2805" s="17" t="s">
        <v>3888</v>
      </c>
      <c r="L2805" s="17" t="s">
        <v>12746</v>
      </c>
      <c r="M2805" s="17" t="s">
        <v>97</v>
      </c>
      <c r="N2805" s="17" t="s">
        <v>31</v>
      </c>
      <c r="O2805" s="17" t="s">
        <v>15</v>
      </c>
      <c r="P2805" s="17">
        <v>45373</v>
      </c>
      <c r="AC2805" s="17" t="s">
        <v>9895</v>
      </c>
      <c r="AD2805" s="17" t="s">
        <v>9896</v>
      </c>
      <c r="AF2805" s="17">
        <v>8</v>
      </c>
      <c r="AG2805" s="17">
        <v>2</v>
      </c>
      <c r="AM2805" s="17" t="s">
        <v>156</v>
      </c>
      <c r="AN2805" s="17" t="s">
        <v>12693</v>
      </c>
      <c r="AO2805" s="17">
        <v>3</v>
      </c>
      <c r="AP2805" s="17">
        <v>80</v>
      </c>
      <c r="AQ2805" s="17">
        <v>5</v>
      </c>
      <c r="AR2805" s="17" t="s">
        <v>9898</v>
      </c>
      <c r="AT2805" s="17" t="s">
        <v>11929</v>
      </c>
      <c r="BS2805" s="17" t="s">
        <v>3901</v>
      </c>
      <c r="CM2805" s="17" t="s">
        <v>21</v>
      </c>
      <c r="CN2805" s="17" t="s">
        <v>3901</v>
      </c>
      <c r="CO2805" s="17" t="s">
        <v>21</v>
      </c>
      <c r="CQ2805" s="17" t="s">
        <v>3901</v>
      </c>
      <c r="CR2805" s="17" t="s">
        <v>21</v>
      </c>
      <c r="DN2805" s="17">
        <f>COUNTIF(AU2805:DM2805, "X")</f>
        <v>3</v>
      </c>
    </row>
    <row r="2806" spans="1:118" s="17" customFormat="1">
      <c r="A2806" s="17" t="s">
        <v>7690</v>
      </c>
      <c r="B2806" s="17">
        <v>55</v>
      </c>
      <c r="C2806" s="17">
        <v>145288</v>
      </c>
      <c r="D2806" s="17" t="s">
        <v>4983</v>
      </c>
      <c r="E2806" s="17" t="s">
        <v>318</v>
      </c>
      <c r="F2806" s="17" t="s">
        <v>70</v>
      </c>
      <c r="H2806" s="309">
        <v>31806</v>
      </c>
      <c r="I2806" s="309">
        <v>39511</v>
      </c>
      <c r="J2806" s="17" t="s">
        <v>3888</v>
      </c>
      <c r="L2806" s="17" t="s">
        <v>7605</v>
      </c>
      <c r="N2806" s="17" t="s">
        <v>19</v>
      </c>
      <c r="O2806" s="17" t="s">
        <v>15</v>
      </c>
      <c r="P2806" s="17">
        <v>45356</v>
      </c>
      <c r="AC2806" s="17" t="s">
        <v>3890</v>
      </c>
      <c r="AD2806" s="17" t="s">
        <v>3891</v>
      </c>
      <c r="AF2806" s="17">
        <v>15</v>
      </c>
      <c r="AG2806" s="17">
        <v>2</v>
      </c>
      <c r="AM2806" s="17" t="s">
        <v>2606</v>
      </c>
      <c r="AN2806" s="17" t="s">
        <v>7570</v>
      </c>
      <c r="AO2806" s="17">
        <v>3</v>
      </c>
      <c r="AP2806" s="17">
        <v>80</v>
      </c>
      <c r="AQ2806" s="17">
        <v>5</v>
      </c>
      <c r="AT2806" s="17" t="s">
        <v>6589</v>
      </c>
      <c r="BS2806" s="17" t="s">
        <v>3901</v>
      </c>
      <c r="CC2806" s="17" t="s">
        <v>3901</v>
      </c>
      <c r="CH2806" s="17" t="s">
        <v>3901</v>
      </c>
      <c r="CY2806" s="17" t="s">
        <v>30</v>
      </c>
      <c r="DN2806" s="17">
        <f>COUNTIF(AU2806:DM2806, "X")</f>
        <v>3</v>
      </c>
    </row>
    <row r="2807" spans="1:118" s="17" customFormat="1">
      <c r="A2807" s="17" t="s">
        <v>21473</v>
      </c>
      <c r="B2807" s="17">
        <v>55</v>
      </c>
      <c r="C2807" s="17">
        <v>145292</v>
      </c>
      <c r="D2807" s="17" t="s">
        <v>6821</v>
      </c>
      <c r="E2807" s="17" t="s">
        <v>119</v>
      </c>
      <c r="F2807" s="17" t="s">
        <v>21</v>
      </c>
      <c r="H2807" s="309">
        <v>32912</v>
      </c>
      <c r="I2807" s="309">
        <v>39487</v>
      </c>
      <c r="J2807" s="17" t="s">
        <v>3888</v>
      </c>
      <c r="L2807" s="17" t="s">
        <v>21474</v>
      </c>
      <c r="N2807" s="17" t="s">
        <v>26</v>
      </c>
      <c r="O2807" s="17" t="s">
        <v>15</v>
      </c>
      <c r="P2807" s="17">
        <v>45318</v>
      </c>
      <c r="Q2807" s="17">
        <v>1249</v>
      </c>
      <c r="AF2807" s="17">
        <v>15</v>
      </c>
      <c r="AG2807" s="17">
        <v>2</v>
      </c>
      <c r="AI2807" s="17" t="s">
        <v>20669</v>
      </c>
      <c r="AM2807" s="17" t="s">
        <v>2617</v>
      </c>
      <c r="AN2807" s="17" t="s">
        <v>21447</v>
      </c>
      <c r="AO2807" s="17">
        <v>3</v>
      </c>
      <c r="AP2807" s="17">
        <v>80</v>
      </c>
      <c r="AQ2807" s="17">
        <v>5</v>
      </c>
      <c r="AR2807" s="17" t="s">
        <v>20671</v>
      </c>
      <c r="AS2807" s="17" t="s">
        <v>21222</v>
      </c>
      <c r="BS2807" s="17" t="s">
        <v>3901</v>
      </c>
      <c r="CH2807" s="17" t="s">
        <v>3901</v>
      </c>
      <c r="CQ2807" s="17" t="s">
        <v>3901</v>
      </c>
      <c r="CR2807" s="17" t="s">
        <v>30</v>
      </c>
      <c r="DN2807" s="17">
        <f>COUNTIF(AU2807:DM2807, "X")</f>
        <v>3</v>
      </c>
    </row>
    <row r="2808" spans="1:118" s="17" customFormat="1">
      <c r="A2808" s="17" t="s">
        <v>21402</v>
      </c>
      <c r="B2808" s="17">
        <v>55</v>
      </c>
      <c r="C2808" s="17">
        <v>145316</v>
      </c>
      <c r="D2808" s="17" t="s">
        <v>4571</v>
      </c>
      <c r="E2808" s="17" t="s">
        <v>237</v>
      </c>
      <c r="F2808" s="17" t="s">
        <v>99</v>
      </c>
      <c r="H2808" s="309">
        <v>31350</v>
      </c>
      <c r="I2808" s="309">
        <v>42303</v>
      </c>
      <c r="J2808" s="17" t="s">
        <v>3888</v>
      </c>
      <c r="L2808" s="17" t="s">
        <v>21403</v>
      </c>
      <c r="N2808" s="17" t="s">
        <v>26</v>
      </c>
      <c r="O2808" s="17" t="s">
        <v>15</v>
      </c>
      <c r="P2808" s="17">
        <v>45318</v>
      </c>
      <c r="AF2808" s="17">
        <v>8</v>
      </c>
      <c r="AG2808" s="17">
        <v>2</v>
      </c>
      <c r="AI2808" s="17" t="s">
        <v>20669</v>
      </c>
      <c r="AM2808" s="17" t="s">
        <v>2616</v>
      </c>
      <c r="AN2808" s="17" t="s">
        <v>21221</v>
      </c>
      <c r="AO2808" s="17">
        <v>3</v>
      </c>
      <c r="AP2808" s="17">
        <v>80</v>
      </c>
      <c r="AQ2808" s="17">
        <v>5</v>
      </c>
      <c r="AR2808" s="17" t="s">
        <v>20671</v>
      </c>
      <c r="AS2808" s="17" t="s">
        <v>21222</v>
      </c>
      <c r="DN2808" s="17">
        <f>COUNTIF(AU2808:DM2808, "X")</f>
        <v>0</v>
      </c>
    </row>
    <row r="2809" spans="1:118" s="17" customFormat="1">
      <c r="A2809" s="17" t="s">
        <v>3919</v>
      </c>
      <c r="B2809" s="17">
        <v>55</v>
      </c>
      <c r="C2809" s="17">
        <v>145317</v>
      </c>
      <c r="D2809" s="17" t="s">
        <v>3920</v>
      </c>
      <c r="E2809" s="17" t="s">
        <v>3921</v>
      </c>
      <c r="F2809" s="17" t="s">
        <v>82</v>
      </c>
      <c r="H2809" s="309">
        <v>17862</v>
      </c>
      <c r="I2809" s="309">
        <v>39511</v>
      </c>
      <c r="J2809" s="17" t="s">
        <v>3888</v>
      </c>
      <c r="L2809" s="17" t="s">
        <v>3922</v>
      </c>
      <c r="N2809" s="17" t="s">
        <v>19</v>
      </c>
      <c r="O2809" s="17" t="s">
        <v>15</v>
      </c>
      <c r="P2809" s="17">
        <v>45356</v>
      </c>
      <c r="AC2809" s="17" t="s">
        <v>3890</v>
      </c>
      <c r="AD2809" s="17" t="s">
        <v>3891</v>
      </c>
      <c r="AF2809" s="17">
        <v>8</v>
      </c>
      <c r="AG2809" s="17">
        <v>2</v>
      </c>
      <c r="AM2809" s="17" t="s">
        <v>172</v>
      </c>
      <c r="AN2809" s="17" t="s">
        <v>3892</v>
      </c>
      <c r="AO2809" s="17">
        <v>3</v>
      </c>
      <c r="AP2809" s="17">
        <v>80</v>
      </c>
      <c r="AQ2809" s="17">
        <v>5</v>
      </c>
      <c r="AT2809" s="17" t="s">
        <v>3893</v>
      </c>
      <c r="CU2809" s="17" t="s">
        <v>3901</v>
      </c>
      <c r="DN2809" s="17">
        <f>COUNTIF(AU2809:DM2809, "X")</f>
        <v>1</v>
      </c>
    </row>
    <row r="2810" spans="1:118" s="17" customFormat="1">
      <c r="A2810" s="17" t="s">
        <v>6145</v>
      </c>
      <c r="B2810" s="17">
        <v>55</v>
      </c>
      <c r="C2810" s="17">
        <v>145320</v>
      </c>
      <c r="D2810" s="17" t="s">
        <v>3999</v>
      </c>
      <c r="E2810" s="17" t="s">
        <v>4304</v>
      </c>
      <c r="F2810" s="17" t="s">
        <v>138</v>
      </c>
      <c r="H2810" s="309">
        <v>32931</v>
      </c>
      <c r="I2810" s="309">
        <v>39513</v>
      </c>
      <c r="J2810" s="17" t="s">
        <v>3888</v>
      </c>
      <c r="L2810" s="17" t="s">
        <v>6146</v>
      </c>
      <c r="N2810" s="17" t="s">
        <v>19</v>
      </c>
      <c r="O2810" s="17" t="s">
        <v>15</v>
      </c>
      <c r="P2810" s="17">
        <v>45356</v>
      </c>
      <c r="Q2810" s="17">
        <v>2616</v>
      </c>
      <c r="AC2810" s="17" t="s">
        <v>3890</v>
      </c>
      <c r="AD2810" s="17" t="s">
        <v>3891</v>
      </c>
      <c r="AF2810" s="17">
        <v>8</v>
      </c>
      <c r="AG2810" s="17">
        <v>2</v>
      </c>
      <c r="AM2810" s="17" t="s">
        <v>2604</v>
      </c>
      <c r="AN2810" s="17" t="s">
        <v>5966</v>
      </c>
      <c r="AO2810" s="17">
        <v>3</v>
      </c>
      <c r="AP2810" s="17">
        <v>80</v>
      </c>
      <c r="AQ2810" s="17">
        <v>5</v>
      </c>
      <c r="AT2810" s="17" t="s">
        <v>5516</v>
      </c>
      <c r="BS2810" s="17" t="s">
        <v>3901</v>
      </c>
      <c r="CQ2810" s="17" t="s">
        <v>3901</v>
      </c>
      <c r="DN2810" s="17">
        <f>COUNTIF(AU2810:DM2810, "X")</f>
        <v>2</v>
      </c>
    </row>
    <row r="2811" spans="1:118" s="17" customFormat="1">
      <c r="A2811" s="17" t="s">
        <v>5001</v>
      </c>
      <c r="B2811" s="17">
        <v>55</v>
      </c>
      <c r="C2811" s="17">
        <v>145333</v>
      </c>
      <c r="D2811" s="17" t="s">
        <v>5002</v>
      </c>
      <c r="E2811" s="17" t="s">
        <v>280</v>
      </c>
      <c r="F2811" s="17" t="s">
        <v>5003</v>
      </c>
      <c r="H2811" s="309">
        <v>32988</v>
      </c>
      <c r="I2811" s="309">
        <v>39478</v>
      </c>
      <c r="J2811" s="17" t="s">
        <v>3888</v>
      </c>
      <c r="L2811" s="17" t="s">
        <v>4910</v>
      </c>
      <c r="N2811" s="17" t="s">
        <v>19</v>
      </c>
      <c r="O2811" s="17" t="s">
        <v>15</v>
      </c>
      <c r="P2811" s="17">
        <v>45356</v>
      </c>
      <c r="AC2811" s="17" t="s">
        <v>3890</v>
      </c>
      <c r="AD2811" s="17" t="s">
        <v>3891</v>
      </c>
      <c r="AF2811" s="17">
        <v>8</v>
      </c>
      <c r="AG2811" s="17">
        <v>2</v>
      </c>
      <c r="AM2811" s="17" t="s">
        <v>2602</v>
      </c>
      <c r="AN2811" s="17" t="s">
        <v>4371</v>
      </c>
      <c r="AO2811" s="17">
        <v>3</v>
      </c>
      <c r="AP2811" s="17">
        <v>80</v>
      </c>
      <c r="AQ2811" s="17">
        <v>5</v>
      </c>
      <c r="AT2811" s="17" t="s">
        <v>3893</v>
      </c>
      <c r="DN2811" s="17">
        <f>COUNTIF(AU2811:DM2811, "X")</f>
        <v>0</v>
      </c>
    </row>
    <row r="2812" spans="1:118" s="17" customFormat="1">
      <c r="A2812" s="17" t="s">
        <v>24930</v>
      </c>
      <c r="B2812" s="17">
        <v>55</v>
      </c>
      <c r="C2812" s="17">
        <v>145338</v>
      </c>
      <c r="D2812" s="17" t="s">
        <v>24931</v>
      </c>
      <c r="E2812" s="17" t="s">
        <v>14831</v>
      </c>
      <c r="F2812" s="17" t="s">
        <v>12</v>
      </c>
      <c r="H2812" s="309">
        <v>32879</v>
      </c>
      <c r="I2812" s="309">
        <v>39485</v>
      </c>
      <c r="J2812" s="17" t="s">
        <v>3888</v>
      </c>
      <c r="L2812" s="17" t="s">
        <v>24932</v>
      </c>
      <c r="N2812" s="17" t="s">
        <v>31</v>
      </c>
      <c r="O2812" s="17" t="s">
        <v>15</v>
      </c>
      <c r="P2812" s="17">
        <v>45373</v>
      </c>
      <c r="Q2812" s="17">
        <v>3738</v>
      </c>
      <c r="AC2812" s="17" t="s">
        <v>9895</v>
      </c>
      <c r="AD2812" s="17" t="s">
        <v>9896</v>
      </c>
      <c r="AF2812" s="17">
        <v>15</v>
      </c>
      <c r="AG2812" s="17">
        <v>2</v>
      </c>
      <c r="AM2812" s="17" t="s">
        <v>268</v>
      </c>
      <c r="AN2812" s="17" t="s">
        <v>24751</v>
      </c>
      <c r="AO2812" s="17">
        <v>3</v>
      </c>
      <c r="AP2812" s="17">
        <v>80</v>
      </c>
      <c r="AQ2812" s="17">
        <v>5</v>
      </c>
      <c r="AR2812" s="17" t="s">
        <v>9898</v>
      </c>
      <c r="AT2812" s="17" t="s">
        <v>14152</v>
      </c>
      <c r="BS2812" s="17" t="s">
        <v>3901</v>
      </c>
      <c r="BY2812" s="17" t="s">
        <v>3901</v>
      </c>
      <c r="CQ2812" s="17" t="s">
        <v>3901</v>
      </c>
      <c r="DN2812" s="17">
        <f>COUNTIF(AU2812:DM2812, "X")</f>
        <v>3</v>
      </c>
    </row>
    <row r="2813" spans="1:118" s="17" customFormat="1">
      <c r="A2813" s="17" t="s">
        <v>17264</v>
      </c>
      <c r="B2813" s="17">
        <v>55</v>
      </c>
      <c r="C2813" s="17">
        <v>145354</v>
      </c>
      <c r="D2813" s="17" t="s">
        <v>5427</v>
      </c>
      <c r="E2813" s="17" t="s">
        <v>325</v>
      </c>
      <c r="F2813" s="17" t="s">
        <v>1221</v>
      </c>
      <c r="H2813" s="309">
        <v>16842</v>
      </c>
      <c r="I2813" s="309">
        <v>39540</v>
      </c>
      <c r="J2813" s="17" t="s">
        <v>3888</v>
      </c>
      <c r="L2813" s="17" t="s">
        <v>17265</v>
      </c>
      <c r="N2813" s="17" t="s">
        <v>14</v>
      </c>
      <c r="O2813" s="17" t="s">
        <v>15</v>
      </c>
      <c r="P2813" s="17">
        <v>45371</v>
      </c>
      <c r="AC2813" s="17" t="s">
        <v>14</v>
      </c>
      <c r="AF2813" s="17">
        <v>15</v>
      </c>
      <c r="AG2813" s="17">
        <v>2</v>
      </c>
      <c r="AI2813" s="17" t="s">
        <v>10178</v>
      </c>
      <c r="AM2813" s="17" t="s">
        <v>213</v>
      </c>
      <c r="AN2813" s="17" t="s">
        <v>17092</v>
      </c>
      <c r="AO2813" s="17">
        <v>3</v>
      </c>
      <c r="AP2813" s="17">
        <v>80</v>
      </c>
      <c r="AQ2813" s="17">
        <v>5</v>
      </c>
      <c r="AR2813" s="17" t="s">
        <v>10180</v>
      </c>
      <c r="BS2813" s="17" t="s">
        <v>3901</v>
      </c>
      <c r="BY2813" s="17" t="s">
        <v>3901</v>
      </c>
      <c r="CF2813" s="17" t="s">
        <v>3901</v>
      </c>
      <c r="CU2813" s="17" t="s">
        <v>3901</v>
      </c>
      <c r="CY2813" s="17" t="s">
        <v>21</v>
      </c>
      <c r="DA2813" s="17" t="s">
        <v>3901</v>
      </c>
      <c r="DN2813" s="17">
        <f>COUNTIF(AU2813:DM2813, "X")</f>
        <v>5</v>
      </c>
    </row>
    <row r="2814" spans="1:118" s="17" customFormat="1">
      <c r="A2814" s="17" t="s">
        <v>18043</v>
      </c>
      <c r="B2814" s="17">
        <v>55</v>
      </c>
      <c r="C2814" s="17">
        <v>145382</v>
      </c>
      <c r="D2814" s="17" t="s">
        <v>18044</v>
      </c>
      <c r="E2814" s="17" t="s">
        <v>494</v>
      </c>
      <c r="F2814" s="17" t="s">
        <v>22</v>
      </c>
      <c r="H2814" s="309">
        <v>24285</v>
      </c>
      <c r="I2814" s="309">
        <v>39491</v>
      </c>
      <c r="J2814" s="17" t="s">
        <v>3888</v>
      </c>
      <c r="L2814" s="17" t="s">
        <v>18045</v>
      </c>
      <c r="N2814" s="17" t="s">
        <v>50</v>
      </c>
      <c r="O2814" s="17" t="s">
        <v>15</v>
      </c>
      <c r="P2814" s="17">
        <v>45344</v>
      </c>
      <c r="AF2814" s="17">
        <v>8</v>
      </c>
      <c r="AG2814" s="17">
        <v>2</v>
      </c>
      <c r="AH2814" s="17" t="s">
        <v>11926</v>
      </c>
      <c r="AK2814" s="17" t="s">
        <v>17298</v>
      </c>
      <c r="AM2814" s="17" t="s">
        <v>51</v>
      </c>
      <c r="AN2814" s="17" t="s">
        <v>17933</v>
      </c>
      <c r="AO2814" s="17">
        <v>3</v>
      </c>
      <c r="AP2814" s="17">
        <v>80</v>
      </c>
      <c r="AQ2814" s="17">
        <v>5</v>
      </c>
      <c r="AR2814" s="17" t="s">
        <v>17300</v>
      </c>
      <c r="AV2814" s="17" t="s">
        <v>3901</v>
      </c>
      <c r="AZ2814" s="17" t="s">
        <v>3901</v>
      </c>
      <c r="BD2814" s="17" t="s">
        <v>3901</v>
      </c>
      <c r="BF2814" s="17" t="s">
        <v>3901</v>
      </c>
      <c r="BH2814" s="17" t="s">
        <v>3901</v>
      </c>
      <c r="BJ2814" s="17" t="s">
        <v>3901</v>
      </c>
      <c r="BK2814" s="17" t="s">
        <v>3901</v>
      </c>
      <c r="BS2814" s="17" t="s">
        <v>3901</v>
      </c>
      <c r="BY2814" s="17" t="s">
        <v>3901</v>
      </c>
      <c r="BZ2814" s="17" t="s">
        <v>3901</v>
      </c>
      <c r="CC2814" s="17" t="s">
        <v>3901</v>
      </c>
      <c r="CF2814" s="17" t="s">
        <v>3901</v>
      </c>
      <c r="CH2814" s="17" t="s">
        <v>3901</v>
      </c>
      <c r="CL2814" s="17" t="s">
        <v>3901</v>
      </c>
      <c r="CM2814" s="17" t="s">
        <v>3901</v>
      </c>
      <c r="CQ2814" s="17" t="s">
        <v>3901</v>
      </c>
      <c r="CR2814" s="17" t="s">
        <v>21</v>
      </c>
      <c r="CU2814" s="17" t="s">
        <v>3901</v>
      </c>
      <c r="CX2814" s="17" t="s">
        <v>3901</v>
      </c>
      <c r="DA2814" s="17" t="s">
        <v>3901</v>
      </c>
      <c r="DF2814" s="17" t="s">
        <v>3901</v>
      </c>
      <c r="DN2814" s="17">
        <f>COUNTIF(AU2814:DM2814, "X")</f>
        <v>20</v>
      </c>
    </row>
    <row r="2815" spans="1:118" s="17" customFormat="1">
      <c r="A2815" s="17" t="s">
        <v>4736</v>
      </c>
      <c r="B2815" s="17">
        <v>55</v>
      </c>
      <c r="C2815" s="17">
        <v>145383</v>
      </c>
      <c r="D2815" s="17" t="s">
        <v>4737</v>
      </c>
      <c r="E2815" s="17" t="s">
        <v>176</v>
      </c>
      <c r="F2815" s="17" t="s">
        <v>30</v>
      </c>
      <c r="H2815" s="309">
        <v>24166</v>
      </c>
      <c r="I2815" s="309">
        <v>41844</v>
      </c>
      <c r="J2815" s="17" t="s">
        <v>3888</v>
      </c>
      <c r="L2815" s="17" t="s">
        <v>4665</v>
      </c>
      <c r="N2815" s="17" t="s">
        <v>19</v>
      </c>
      <c r="O2815" s="17" t="s">
        <v>15</v>
      </c>
      <c r="P2815" s="17">
        <v>45356</v>
      </c>
      <c r="AC2815" s="17" t="s">
        <v>3890</v>
      </c>
      <c r="AD2815" s="17" t="s">
        <v>3891</v>
      </c>
      <c r="AF2815" s="17">
        <v>15</v>
      </c>
      <c r="AG2815" s="17">
        <v>2</v>
      </c>
      <c r="AM2815" s="17" t="s">
        <v>2602</v>
      </c>
      <c r="AN2815" s="17" t="s">
        <v>4371</v>
      </c>
      <c r="AO2815" s="17">
        <v>3</v>
      </c>
      <c r="AP2815" s="17">
        <v>80</v>
      </c>
      <c r="AQ2815" s="17">
        <v>5</v>
      </c>
      <c r="AT2815" s="17" t="s">
        <v>3893</v>
      </c>
      <c r="BS2815" s="17" t="s">
        <v>3901</v>
      </c>
      <c r="CQ2815" s="17" t="s">
        <v>3901</v>
      </c>
      <c r="CU2815" s="17" t="s">
        <v>3901</v>
      </c>
      <c r="DN2815" s="17">
        <f>COUNTIF(AU2815:DM2815, "X")</f>
        <v>3</v>
      </c>
    </row>
    <row r="2816" spans="1:118" s="17" customFormat="1">
      <c r="A2816" s="17" t="s">
        <v>13861</v>
      </c>
      <c r="B2816" s="17">
        <v>55</v>
      </c>
      <c r="C2816" s="17">
        <v>145384</v>
      </c>
      <c r="D2816" s="17" t="s">
        <v>13862</v>
      </c>
      <c r="E2816" s="17" t="s">
        <v>8458</v>
      </c>
      <c r="F2816" s="17" t="s">
        <v>317</v>
      </c>
      <c r="H2816" s="309">
        <v>16108</v>
      </c>
      <c r="I2816" s="309">
        <v>39519</v>
      </c>
      <c r="J2816" s="17" t="s">
        <v>3888</v>
      </c>
      <c r="L2816" s="17" t="s">
        <v>13622</v>
      </c>
      <c r="N2816" s="17" t="s">
        <v>31</v>
      </c>
      <c r="O2816" s="17" t="s">
        <v>15</v>
      </c>
      <c r="P2816" s="17">
        <v>45373</v>
      </c>
      <c r="AC2816" s="17" t="s">
        <v>9895</v>
      </c>
      <c r="AD2816" s="17" t="s">
        <v>9896</v>
      </c>
      <c r="AF2816" s="17">
        <v>8</v>
      </c>
      <c r="AG2816" s="17">
        <v>2</v>
      </c>
      <c r="AM2816" s="17" t="s">
        <v>240</v>
      </c>
      <c r="AN2816" s="17" t="s">
        <v>13567</v>
      </c>
      <c r="AO2816" s="17">
        <v>3</v>
      </c>
      <c r="AP2816" s="17">
        <v>80</v>
      </c>
      <c r="AQ2816" s="17">
        <v>5</v>
      </c>
      <c r="AR2816" s="17" t="s">
        <v>9898</v>
      </c>
      <c r="AT2816" s="17" t="s">
        <v>12990</v>
      </c>
      <c r="BS2816" s="17" t="s">
        <v>3901</v>
      </c>
      <c r="CH2816" s="17" t="s">
        <v>3901</v>
      </c>
      <c r="CU2816" s="17" t="s">
        <v>3901</v>
      </c>
      <c r="DN2816" s="17">
        <f>COUNTIF(AU2816:DM2816, "X")</f>
        <v>3</v>
      </c>
    </row>
    <row r="2817" spans="1:118" s="17" customFormat="1">
      <c r="A2817" s="17" t="s">
        <v>13993</v>
      </c>
      <c r="B2817" s="17">
        <v>55</v>
      </c>
      <c r="C2817" s="17">
        <v>145397</v>
      </c>
      <c r="D2817" s="17" t="s">
        <v>13994</v>
      </c>
      <c r="E2817" s="17" t="s">
        <v>324</v>
      </c>
      <c r="F2817" s="17" t="s">
        <v>22</v>
      </c>
      <c r="H2817" s="309">
        <v>21134</v>
      </c>
      <c r="I2817" s="309">
        <v>39520</v>
      </c>
      <c r="J2817" s="17" t="s">
        <v>3888</v>
      </c>
      <c r="L2817" s="17" t="s">
        <v>13995</v>
      </c>
      <c r="N2817" s="17" t="s">
        <v>31</v>
      </c>
      <c r="O2817" s="17" t="s">
        <v>15</v>
      </c>
      <c r="P2817" s="17">
        <v>45373</v>
      </c>
      <c r="AC2817" s="17" t="s">
        <v>9895</v>
      </c>
      <c r="AD2817" s="17" t="s">
        <v>9896</v>
      </c>
      <c r="AF2817" s="17">
        <v>8</v>
      </c>
      <c r="AG2817" s="17">
        <v>2</v>
      </c>
      <c r="AM2817" s="17" t="s">
        <v>240</v>
      </c>
      <c r="AN2817" s="17" t="s">
        <v>13567</v>
      </c>
      <c r="AO2817" s="17">
        <v>3</v>
      </c>
      <c r="AP2817" s="17">
        <v>80</v>
      </c>
      <c r="AQ2817" s="17">
        <v>5</v>
      </c>
      <c r="AR2817" s="17" t="s">
        <v>9898</v>
      </c>
      <c r="AT2817" s="17" t="s">
        <v>12990</v>
      </c>
      <c r="BS2817" s="17" t="s">
        <v>3901</v>
      </c>
      <c r="BY2817" s="17" t="s">
        <v>3901</v>
      </c>
      <c r="BZ2817" s="17" t="s">
        <v>30</v>
      </c>
      <c r="CC2817" s="17" t="s">
        <v>3901</v>
      </c>
      <c r="CF2817" s="17" t="s">
        <v>3901</v>
      </c>
      <c r="CH2817" s="17" t="s">
        <v>3901</v>
      </c>
      <c r="DN2817" s="17">
        <f>COUNTIF(AU2817:DM2817, "X")</f>
        <v>5</v>
      </c>
    </row>
    <row r="2818" spans="1:118" s="17" customFormat="1">
      <c r="A2818" s="17" t="s">
        <v>22899</v>
      </c>
      <c r="B2818" s="17">
        <v>55</v>
      </c>
      <c r="C2818" s="17">
        <v>145413</v>
      </c>
      <c r="D2818" s="17" t="s">
        <v>114</v>
      </c>
      <c r="E2818" s="17" t="s">
        <v>6787</v>
      </c>
      <c r="F2818" s="17" t="s">
        <v>249</v>
      </c>
      <c r="H2818" s="309">
        <v>28097</v>
      </c>
      <c r="I2818" s="309">
        <v>43326</v>
      </c>
      <c r="J2818" s="17" t="s">
        <v>3888</v>
      </c>
      <c r="L2818" s="17" t="s">
        <v>22900</v>
      </c>
      <c r="N2818" s="17" t="s">
        <v>89</v>
      </c>
      <c r="O2818" s="17" t="s">
        <v>15</v>
      </c>
      <c r="P2818" s="17">
        <v>45339</v>
      </c>
      <c r="AF2818" s="17">
        <v>8</v>
      </c>
      <c r="AG2818" s="17">
        <v>2</v>
      </c>
      <c r="AI2818" s="17" t="s">
        <v>20542</v>
      </c>
      <c r="AM2818" s="17" t="s">
        <v>253</v>
      </c>
      <c r="AN2818" s="17" t="s">
        <v>22821</v>
      </c>
      <c r="AO2818" s="17">
        <v>3</v>
      </c>
      <c r="AP2818" s="17">
        <v>80</v>
      </c>
      <c r="AQ2818" s="17">
        <v>5</v>
      </c>
      <c r="AR2818" s="17" t="s">
        <v>22585</v>
      </c>
      <c r="BS2818" s="17" t="s">
        <v>3901</v>
      </c>
      <c r="DN2818" s="17">
        <f>COUNTIF(AU2818:DM2818, "X")</f>
        <v>1</v>
      </c>
    </row>
    <row r="2819" spans="1:118" s="17" customFormat="1">
      <c r="A2819" s="17" t="s">
        <v>7012</v>
      </c>
      <c r="B2819" s="17">
        <v>55</v>
      </c>
      <c r="C2819" s="17">
        <v>79137</v>
      </c>
      <c r="D2819" s="17" t="s">
        <v>4299</v>
      </c>
      <c r="E2819" s="17" t="s">
        <v>176</v>
      </c>
      <c r="F2819" s="17" t="s">
        <v>30</v>
      </c>
      <c r="H2819" s="309">
        <v>22719</v>
      </c>
      <c r="I2819" s="309">
        <v>39521</v>
      </c>
      <c r="J2819" s="17" t="s">
        <v>3888</v>
      </c>
      <c r="L2819" s="17" t="s">
        <v>6814</v>
      </c>
      <c r="N2819" s="17" t="s">
        <v>19</v>
      </c>
      <c r="O2819" s="17" t="s">
        <v>15</v>
      </c>
      <c r="P2819" s="17">
        <v>45356</v>
      </c>
      <c r="AC2819" s="17" t="s">
        <v>3890</v>
      </c>
      <c r="AD2819" s="17" t="s">
        <v>3891</v>
      </c>
      <c r="AF2819" s="17">
        <v>8</v>
      </c>
      <c r="AG2819" s="17">
        <v>2</v>
      </c>
      <c r="AM2819" s="17" t="s">
        <v>248</v>
      </c>
      <c r="AN2819" s="17" t="s">
        <v>6588</v>
      </c>
      <c r="AO2819" s="17">
        <v>3</v>
      </c>
      <c r="AP2819" s="17">
        <v>80</v>
      </c>
      <c r="AQ2819" s="17">
        <v>5</v>
      </c>
      <c r="AT2819" s="17" t="s">
        <v>6589</v>
      </c>
      <c r="BS2819" s="17" t="s">
        <v>3901</v>
      </c>
      <c r="CC2819" s="17" t="s">
        <v>3901</v>
      </c>
      <c r="CH2819" s="17" t="s">
        <v>3901</v>
      </c>
      <c r="DN2819" s="17">
        <f>COUNTIF(AU2819:DM2819, "X")</f>
        <v>3</v>
      </c>
    </row>
    <row r="2820" spans="1:118" s="17" customFormat="1">
      <c r="A2820" s="17" t="s">
        <v>25212</v>
      </c>
      <c r="B2820" s="17">
        <v>55</v>
      </c>
      <c r="C2820" s="17">
        <v>145423</v>
      </c>
      <c r="D2820" s="17" t="s">
        <v>15250</v>
      </c>
      <c r="E2820" s="17" t="s">
        <v>463</v>
      </c>
      <c r="F2820" s="17" t="s">
        <v>5304</v>
      </c>
      <c r="H2820" s="309">
        <v>32944</v>
      </c>
      <c r="I2820" s="309">
        <v>39524</v>
      </c>
      <c r="J2820" s="17" t="s">
        <v>3888</v>
      </c>
      <c r="L2820" s="17" t="s">
        <v>25213</v>
      </c>
      <c r="N2820" s="17" t="s">
        <v>31</v>
      </c>
      <c r="O2820" s="17" t="s">
        <v>15</v>
      </c>
      <c r="P2820" s="17">
        <v>45373</v>
      </c>
      <c r="AC2820" s="17" t="s">
        <v>9895</v>
      </c>
      <c r="AD2820" s="17" t="s">
        <v>9896</v>
      </c>
      <c r="AF2820" s="17">
        <v>8</v>
      </c>
      <c r="AG2820" s="17">
        <v>2</v>
      </c>
      <c r="AM2820" s="17" t="s">
        <v>67</v>
      </c>
      <c r="AN2820" s="17" t="s">
        <v>25087</v>
      </c>
      <c r="AO2820" s="17">
        <v>3</v>
      </c>
      <c r="AP2820" s="17">
        <v>80</v>
      </c>
      <c r="AQ2820" s="17">
        <v>5</v>
      </c>
      <c r="AR2820" s="17" t="s">
        <v>9898</v>
      </c>
      <c r="AT2820" s="17" t="s">
        <v>16072</v>
      </c>
      <c r="BS2820" s="17" t="s">
        <v>3901</v>
      </c>
      <c r="BU2820" s="17" t="s">
        <v>3901</v>
      </c>
      <c r="CC2820" s="17" t="s">
        <v>3901</v>
      </c>
      <c r="CF2820" s="17" t="s">
        <v>3901</v>
      </c>
      <c r="CH2820" s="17" t="s">
        <v>3901</v>
      </c>
      <c r="CR2820" s="17" t="s">
        <v>21</v>
      </c>
      <c r="CU2820" s="17" t="s">
        <v>3901</v>
      </c>
      <c r="DN2820" s="17">
        <f>COUNTIF(AU2820:DM2820, "X")</f>
        <v>6</v>
      </c>
    </row>
    <row r="2821" spans="1:118" s="17" customFormat="1">
      <c r="A2821" s="17" t="s">
        <v>8852</v>
      </c>
      <c r="B2821" s="17">
        <v>55</v>
      </c>
      <c r="C2821" s="17">
        <v>145443</v>
      </c>
      <c r="D2821" s="17" t="s">
        <v>8853</v>
      </c>
      <c r="E2821" s="17" t="s">
        <v>11</v>
      </c>
      <c r="F2821" s="17" t="s">
        <v>56</v>
      </c>
      <c r="H2821" s="309">
        <v>30938</v>
      </c>
      <c r="I2821" s="309">
        <v>39512</v>
      </c>
      <c r="J2821" s="17" t="s">
        <v>3888</v>
      </c>
      <c r="L2821" s="17" t="s">
        <v>8854</v>
      </c>
      <c r="N2821" s="17" t="s">
        <v>19</v>
      </c>
      <c r="O2821" s="17" t="s">
        <v>15</v>
      </c>
      <c r="P2821" s="17">
        <v>45356</v>
      </c>
      <c r="AC2821" s="17" t="s">
        <v>3890</v>
      </c>
      <c r="AD2821" s="17" t="s">
        <v>3891</v>
      </c>
      <c r="AF2821" s="17">
        <v>8</v>
      </c>
      <c r="AG2821" s="17">
        <v>2</v>
      </c>
      <c r="AM2821" s="17" t="s">
        <v>2608</v>
      </c>
      <c r="AN2821" s="17" t="s">
        <v>8704</v>
      </c>
      <c r="AO2821" s="17">
        <v>3</v>
      </c>
      <c r="AP2821" s="17">
        <v>80</v>
      </c>
      <c r="AQ2821" s="17">
        <v>5</v>
      </c>
      <c r="AT2821" s="17" t="s">
        <v>7979</v>
      </c>
      <c r="AZ2821" s="17" t="s">
        <v>3901</v>
      </c>
      <c r="BB2821" s="17" t="s">
        <v>3901</v>
      </c>
      <c r="BD2821" s="17" t="s">
        <v>3901</v>
      </c>
      <c r="BE2821" s="17" t="s">
        <v>3901</v>
      </c>
      <c r="BH2821" s="17" t="s">
        <v>3901</v>
      </c>
      <c r="BJ2821" s="17" t="s">
        <v>30</v>
      </c>
      <c r="BK2821" s="17" t="s">
        <v>3901</v>
      </c>
      <c r="BN2821" s="17" t="s">
        <v>3901</v>
      </c>
      <c r="BQ2821" s="17" t="s">
        <v>30</v>
      </c>
      <c r="BS2821" s="17" t="s">
        <v>3901</v>
      </c>
      <c r="CH2821" s="17" t="s">
        <v>3901</v>
      </c>
      <c r="CN2821" s="17" t="s">
        <v>3901</v>
      </c>
      <c r="CQ2821" s="17" t="s">
        <v>3901</v>
      </c>
      <c r="DN2821" s="17">
        <f>COUNTIF(AU2821:DM2821, "X")</f>
        <v>11</v>
      </c>
    </row>
    <row r="2822" spans="1:118" s="17" customFormat="1">
      <c r="A2822" s="17" t="s">
        <v>25684</v>
      </c>
      <c r="B2822" s="17">
        <v>55</v>
      </c>
      <c r="C2822" s="17">
        <v>145464</v>
      </c>
      <c r="D2822" s="17" t="s">
        <v>318</v>
      </c>
      <c r="E2822" s="17" t="s">
        <v>225</v>
      </c>
      <c r="F2822" s="17" t="s">
        <v>48</v>
      </c>
      <c r="H2822" s="309">
        <v>17217</v>
      </c>
      <c r="I2822" s="309">
        <v>39494</v>
      </c>
      <c r="J2822" s="17" t="s">
        <v>3888</v>
      </c>
      <c r="L2822" s="17" t="s">
        <v>25661</v>
      </c>
      <c r="N2822" s="17" t="s">
        <v>14</v>
      </c>
      <c r="O2822" s="17" t="s">
        <v>15</v>
      </c>
      <c r="P2822" s="17">
        <v>45371</v>
      </c>
      <c r="AC2822" s="17" t="s">
        <v>17772</v>
      </c>
      <c r="AF2822" s="17">
        <v>8</v>
      </c>
      <c r="AG2822" s="17">
        <v>2</v>
      </c>
      <c r="AH2822" s="17" t="s">
        <v>11926</v>
      </c>
      <c r="AK2822" s="17" t="s">
        <v>17298</v>
      </c>
      <c r="AM2822" s="17" t="s">
        <v>39</v>
      </c>
      <c r="AN2822" s="17" t="s">
        <v>25609</v>
      </c>
      <c r="AO2822" s="17">
        <v>3</v>
      </c>
      <c r="AP2822" s="17">
        <v>80</v>
      </c>
      <c r="AQ2822" s="17">
        <v>5</v>
      </c>
      <c r="AT2822" s="17" t="s">
        <v>25610</v>
      </c>
      <c r="AU2822" s="17" t="s">
        <v>21</v>
      </c>
      <c r="AV2822" s="17" t="s">
        <v>3901</v>
      </c>
      <c r="AY2822" s="17" t="s">
        <v>21</v>
      </c>
      <c r="AZ2822" s="17" t="s">
        <v>3901</v>
      </c>
      <c r="BD2822" s="17" t="s">
        <v>3901</v>
      </c>
      <c r="BE2822" s="17" t="s">
        <v>3901</v>
      </c>
      <c r="BH2822" s="17" t="s">
        <v>3901</v>
      </c>
      <c r="BJ2822" s="17" t="s">
        <v>21</v>
      </c>
      <c r="BK2822" s="17" t="s">
        <v>3901</v>
      </c>
      <c r="BS2822" s="17" t="s">
        <v>3901</v>
      </c>
      <c r="BY2822" s="17" t="s">
        <v>3901</v>
      </c>
      <c r="CC2822" s="17" t="s">
        <v>3901</v>
      </c>
      <c r="CF2822" s="17" t="s">
        <v>3901</v>
      </c>
      <c r="CG2822" s="17" t="s">
        <v>21</v>
      </c>
      <c r="CH2822" s="17" t="s">
        <v>3901</v>
      </c>
      <c r="DN2822" s="17">
        <f>COUNTIF(AU2822:DM2822, "X")</f>
        <v>11</v>
      </c>
    </row>
    <row r="2823" spans="1:118" s="17" customFormat="1">
      <c r="A2823" s="17" t="s">
        <v>14733</v>
      </c>
      <c r="B2823" s="17">
        <v>55</v>
      </c>
      <c r="C2823" s="17">
        <v>145473</v>
      </c>
      <c r="D2823" s="17" t="s">
        <v>14734</v>
      </c>
      <c r="E2823" s="17" t="s">
        <v>14735</v>
      </c>
      <c r="F2823" s="17" t="s">
        <v>93</v>
      </c>
      <c r="H2823" s="309">
        <v>31507</v>
      </c>
      <c r="I2823" s="309">
        <v>39482</v>
      </c>
      <c r="J2823" s="17" t="s">
        <v>3888</v>
      </c>
      <c r="L2823" s="17" t="s">
        <v>14736</v>
      </c>
      <c r="N2823" s="17" t="s">
        <v>31</v>
      </c>
      <c r="O2823" s="17" t="s">
        <v>15</v>
      </c>
      <c r="P2823" s="17">
        <v>45373</v>
      </c>
      <c r="Q2823" s="17">
        <v>3363</v>
      </c>
      <c r="AC2823" s="17" t="s">
        <v>9895</v>
      </c>
      <c r="AD2823" s="17" t="s">
        <v>9896</v>
      </c>
      <c r="AF2823" s="17">
        <v>8</v>
      </c>
      <c r="AG2823" s="17">
        <v>2</v>
      </c>
      <c r="AM2823" s="17" t="s">
        <v>335</v>
      </c>
      <c r="AN2823" s="17" t="s">
        <v>14693</v>
      </c>
      <c r="AO2823" s="17">
        <v>3</v>
      </c>
      <c r="AP2823" s="17">
        <v>80</v>
      </c>
      <c r="AQ2823" s="17">
        <v>5</v>
      </c>
      <c r="AR2823" s="17" t="s">
        <v>9898</v>
      </c>
      <c r="AT2823" s="17" t="s">
        <v>14152</v>
      </c>
      <c r="DN2823" s="17">
        <f>COUNTIF(AU2823:DM2823, "X")</f>
        <v>0</v>
      </c>
    </row>
    <row r="2824" spans="1:118" s="17" customFormat="1">
      <c r="A2824" s="17" t="s">
        <v>20151</v>
      </c>
      <c r="B2824" s="17">
        <v>55</v>
      </c>
      <c r="C2824" s="17">
        <v>145498</v>
      </c>
      <c r="D2824" s="17" t="s">
        <v>17011</v>
      </c>
      <c r="E2824" s="17" t="s">
        <v>290</v>
      </c>
      <c r="F2824" s="17" t="s">
        <v>441</v>
      </c>
      <c r="H2824" s="309">
        <v>32924</v>
      </c>
      <c r="I2824" s="309">
        <v>39510</v>
      </c>
      <c r="J2824" s="17" t="s">
        <v>3888</v>
      </c>
      <c r="L2824" s="17" t="s">
        <v>20152</v>
      </c>
      <c r="M2824" s="17" t="s">
        <v>514</v>
      </c>
      <c r="N2824" s="17" t="s">
        <v>31</v>
      </c>
      <c r="O2824" s="17" t="s">
        <v>15</v>
      </c>
      <c r="P2824" s="17">
        <v>45373</v>
      </c>
      <c r="AD2824" s="17" t="s">
        <v>9896</v>
      </c>
      <c r="AF2824" s="17">
        <v>8</v>
      </c>
      <c r="AG2824" s="17">
        <v>2</v>
      </c>
      <c r="AM2824" s="17" t="s">
        <v>180</v>
      </c>
      <c r="AN2824" s="17" t="s">
        <v>20012</v>
      </c>
      <c r="AO2824" s="17">
        <v>3</v>
      </c>
      <c r="AP2824" s="17">
        <v>80</v>
      </c>
      <c r="AQ2824" s="17">
        <v>5</v>
      </c>
      <c r="AR2824" s="17" t="s">
        <v>10180</v>
      </c>
      <c r="BS2824" s="17" t="s">
        <v>3901</v>
      </c>
      <c r="DN2824" s="17">
        <f>COUNTIF(AU2824:DM2824, "X")</f>
        <v>1</v>
      </c>
    </row>
    <row r="2825" spans="1:118" s="17" customFormat="1">
      <c r="A2825" s="17" t="s">
        <v>4287</v>
      </c>
      <c r="B2825" s="17">
        <v>55</v>
      </c>
      <c r="C2825" s="17">
        <v>145500</v>
      </c>
      <c r="D2825" s="17" t="s">
        <v>164</v>
      </c>
      <c r="E2825" s="17" t="s">
        <v>31</v>
      </c>
      <c r="F2825" s="17" t="s">
        <v>65</v>
      </c>
      <c r="H2825" s="309">
        <v>30614</v>
      </c>
      <c r="I2825" s="309">
        <v>39512</v>
      </c>
      <c r="J2825" s="17" t="s">
        <v>3888</v>
      </c>
      <c r="L2825" s="17" t="s">
        <v>4020</v>
      </c>
      <c r="N2825" s="17" t="s">
        <v>19</v>
      </c>
      <c r="O2825" s="17" t="s">
        <v>15</v>
      </c>
      <c r="P2825" s="17">
        <v>45356</v>
      </c>
      <c r="AC2825" s="17" t="s">
        <v>3890</v>
      </c>
      <c r="AD2825" s="17" t="s">
        <v>3891</v>
      </c>
      <c r="AF2825" s="17">
        <v>15</v>
      </c>
      <c r="AG2825" s="17">
        <v>2</v>
      </c>
      <c r="AM2825" s="17" t="s">
        <v>172</v>
      </c>
      <c r="AN2825" s="17" t="s">
        <v>3892</v>
      </c>
      <c r="AO2825" s="17">
        <v>3</v>
      </c>
      <c r="AP2825" s="17">
        <v>80</v>
      </c>
      <c r="AQ2825" s="17">
        <v>5</v>
      </c>
      <c r="AT2825" s="17" t="s">
        <v>3893</v>
      </c>
      <c r="DN2825" s="17">
        <f>COUNTIF(AU2825:DM2825, "X")</f>
        <v>0</v>
      </c>
    </row>
    <row r="2826" spans="1:118" s="17" customFormat="1">
      <c r="A2826" s="17" t="s">
        <v>16222</v>
      </c>
      <c r="B2826" s="17">
        <v>55</v>
      </c>
      <c r="C2826" s="17">
        <v>145512</v>
      </c>
      <c r="D2826" s="17" t="s">
        <v>4565</v>
      </c>
      <c r="E2826" s="17" t="s">
        <v>16223</v>
      </c>
      <c r="F2826" s="17" t="s">
        <v>310</v>
      </c>
      <c r="H2826" s="309">
        <v>32884</v>
      </c>
      <c r="I2826" s="309">
        <v>39513</v>
      </c>
      <c r="J2826" s="17" t="s">
        <v>3888</v>
      </c>
      <c r="L2826" s="17" t="s">
        <v>16224</v>
      </c>
      <c r="N2826" s="17" t="s">
        <v>31</v>
      </c>
      <c r="O2826" s="17" t="s">
        <v>15</v>
      </c>
      <c r="P2826" s="17">
        <v>45373</v>
      </c>
      <c r="AC2826" s="17" t="s">
        <v>9895</v>
      </c>
      <c r="AD2826" s="17" t="s">
        <v>9896</v>
      </c>
      <c r="AF2826" s="17">
        <v>8</v>
      </c>
      <c r="AG2826" s="17">
        <v>2</v>
      </c>
      <c r="AM2826" s="17" t="s">
        <v>37</v>
      </c>
      <c r="AN2826" s="17" t="s">
        <v>16071</v>
      </c>
      <c r="AO2826" s="17">
        <v>3</v>
      </c>
      <c r="AP2826" s="17">
        <v>80</v>
      </c>
      <c r="AQ2826" s="17">
        <v>5</v>
      </c>
      <c r="AR2826" s="17" t="s">
        <v>9898</v>
      </c>
      <c r="AT2826" s="17" t="s">
        <v>16072</v>
      </c>
      <c r="CH2826" s="17" t="s">
        <v>3901</v>
      </c>
      <c r="CQ2826" s="17" t="s">
        <v>3901</v>
      </c>
      <c r="CU2826" s="17" t="s">
        <v>3901</v>
      </c>
      <c r="DN2826" s="17">
        <f>COUNTIF(AU2826:DM2826, "X")</f>
        <v>3</v>
      </c>
    </row>
    <row r="2827" spans="1:118" s="17" customFormat="1">
      <c r="A2827" s="17" t="s">
        <v>5652</v>
      </c>
      <c r="B2827" s="17">
        <v>55</v>
      </c>
      <c r="C2827" s="17">
        <v>145519</v>
      </c>
      <c r="D2827" s="17" t="s">
        <v>467</v>
      </c>
      <c r="E2827" s="17" t="s">
        <v>147</v>
      </c>
      <c r="F2827" s="17" t="s">
        <v>48</v>
      </c>
      <c r="H2827" s="309">
        <v>26699</v>
      </c>
      <c r="I2827" s="309">
        <v>39503</v>
      </c>
      <c r="J2827" s="17" t="s">
        <v>3888</v>
      </c>
      <c r="L2827" s="17" t="s">
        <v>5653</v>
      </c>
      <c r="N2827" s="17" t="s">
        <v>19</v>
      </c>
      <c r="O2827" s="17" t="s">
        <v>15</v>
      </c>
      <c r="P2827" s="17">
        <v>45356</v>
      </c>
      <c r="AC2827" s="17" t="s">
        <v>3890</v>
      </c>
      <c r="AD2827" s="17" t="s">
        <v>3891</v>
      </c>
      <c r="AF2827" s="17">
        <v>8</v>
      </c>
      <c r="AG2827" s="17">
        <v>2</v>
      </c>
      <c r="AM2827" s="17" t="s">
        <v>105</v>
      </c>
      <c r="AN2827" s="17" t="s">
        <v>5515</v>
      </c>
      <c r="AO2827" s="17">
        <v>3</v>
      </c>
      <c r="AP2827" s="17">
        <v>80</v>
      </c>
      <c r="AQ2827" s="17">
        <v>5</v>
      </c>
      <c r="AT2827" s="17" t="s">
        <v>5516</v>
      </c>
      <c r="BS2827" s="17" t="s">
        <v>3901</v>
      </c>
      <c r="DN2827" s="17">
        <f>COUNTIF(AU2827:DM2827, "X")</f>
        <v>1</v>
      </c>
    </row>
    <row r="2828" spans="1:118" s="17" customFormat="1">
      <c r="A2828" s="523" t="s">
        <v>2270</v>
      </c>
      <c r="B2828" s="17">
        <v>55</v>
      </c>
      <c r="C2828" s="17">
        <v>145533</v>
      </c>
      <c r="D2828" s="17" t="s">
        <v>260</v>
      </c>
      <c r="E2828" s="17" t="s">
        <v>75</v>
      </c>
      <c r="F2828" s="17" t="s">
        <v>428</v>
      </c>
      <c r="H2828" s="309">
        <v>25518</v>
      </c>
      <c r="I2828" s="309">
        <v>39511</v>
      </c>
      <c r="J2828" s="17" t="s">
        <v>3888</v>
      </c>
      <c r="L2828" s="17" t="s">
        <v>1258</v>
      </c>
      <c r="M2828" s="17" t="s">
        <v>387</v>
      </c>
      <c r="N2828" s="17" t="s">
        <v>31</v>
      </c>
      <c r="O2828" s="17" t="s">
        <v>15</v>
      </c>
      <c r="P2828" s="17">
        <v>45373</v>
      </c>
      <c r="AC2828" s="17" t="s">
        <v>9895</v>
      </c>
      <c r="AD2828" s="17" t="s">
        <v>9896</v>
      </c>
      <c r="AF2828" s="17">
        <v>15</v>
      </c>
      <c r="AG2828" s="17">
        <v>2</v>
      </c>
      <c r="AM2828" s="17" t="s">
        <v>121</v>
      </c>
      <c r="AN2828" s="17" t="s">
        <v>15516</v>
      </c>
      <c r="AO2828" s="17">
        <v>3</v>
      </c>
      <c r="AP2828" s="17">
        <v>80</v>
      </c>
      <c r="AQ2828" s="17">
        <v>5</v>
      </c>
      <c r="AR2828" s="17" t="s">
        <v>9898</v>
      </c>
      <c r="AT2828" s="17" t="s">
        <v>15057</v>
      </c>
      <c r="AV2828" s="17" t="s">
        <v>3901</v>
      </c>
      <c r="BS2828" s="17" t="s">
        <v>3901</v>
      </c>
      <c r="CF2828" s="17" t="s">
        <v>3901</v>
      </c>
      <c r="CH2828" s="17" t="s">
        <v>3901</v>
      </c>
      <c r="CN2828" s="17" t="s">
        <v>3901</v>
      </c>
      <c r="CU2828" s="17" t="s">
        <v>3901</v>
      </c>
      <c r="DA2828" s="17" t="s">
        <v>3901</v>
      </c>
      <c r="DB2828" s="17" t="s">
        <v>21</v>
      </c>
      <c r="DF2828" s="17" t="s">
        <v>3901</v>
      </c>
      <c r="DN2828" s="17">
        <f>COUNTIF(AU2828:DM2828, "X")</f>
        <v>8</v>
      </c>
    </row>
    <row r="2829" spans="1:118" s="17" customFormat="1">
      <c r="A2829" s="17" t="s">
        <v>8105</v>
      </c>
      <c r="B2829" s="17">
        <v>55</v>
      </c>
      <c r="C2829" s="17">
        <v>145536</v>
      </c>
      <c r="D2829" s="17" t="s">
        <v>106</v>
      </c>
      <c r="E2829" s="17" t="s">
        <v>325</v>
      </c>
      <c r="F2829" s="17" t="s">
        <v>48</v>
      </c>
      <c r="H2829" s="309">
        <v>26303</v>
      </c>
      <c r="I2829" s="309">
        <v>42047</v>
      </c>
      <c r="J2829" s="17" t="s">
        <v>3888</v>
      </c>
      <c r="L2829" s="17" t="s">
        <v>8106</v>
      </c>
      <c r="N2829" s="17" t="s">
        <v>19</v>
      </c>
      <c r="O2829" s="17" t="s">
        <v>15</v>
      </c>
      <c r="P2829" s="17">
        <v>45356</v>
      </c>
      <c r="AC2829" s="17" t="s">
        <v>3890</v>
      </c>
      <c r="AD2829" s="17" t="s">
        <v>3891</v>
      </c>
      <c r="AF2829" s="17">
        <v>8</v>
      </c>
      <c r="AG2829" s="17">
        <v>2</v>
      </c>
      <c r="AM2829" s="17" t="s">
        <v>117</v>
      </c>
      <c r="AN2829" s="17" t="s">
        <v>7978</v>
      </c>
      <c r="AO2829" s="17">
        <v>3</v>
      </c>
      <c r="AP2829" s="17">
        <v>80</v>
      </c>
      <c r="AQ2829" s="17">
        <v>5</v>
      </c>
      <c r="AT2829" s="17" t="s">
        <v>7979</v>
      </c>
      <c r="DN2829" s="17">
        <f>COUNTIF(AU2829:DM2829, "X")</f>
        <v>0</v>
      </c>
    </row>
    <row r="2830" spans="1:118" s="17" customFormat="1">
      <c r="A2830" s="17" t="s">
        <v>18037</v>
      </c>
      <c r="B2830" s="17">
        <v>55</v>
      </c>
      <c r="C2830" s="17">
        <v>145582</v>
      </c>
      <c r="D2830" s="17" t="s">
        <v>8310</v>
      </c>
      <c r="E2830" s="17" t="s">
        <v>301</v>
      </c>
      <c r="F2830" s="17" t="s">
        <v>30</v>
      </c>
      <c r="H2830" s="309">
        <v>29191</v>
      </c>
      <c r="I2830" s="309">
        <v>39503</v>
      </c>
      <c r="J2830" s="17" t="s">
        <v>3888</v>
      </c>
      <c r="L2830" s="17" t="s">
        <v>18038</v>
      </c>
      <c r="N2830" s="17" t="s">
        <v>50</v>
      </c>
      <c r="O2830" s="17" t="s">
        <v>15</v>
      </c>
      <c r="P2830" s="17">
        <v>45344</v>
      </c>
      <c r="AF2830" s="17">
        <v>15</v>
      </c>
      <c r="AG2830" s="17">
        <v>2</v>
      </c>
      <c r="AH2830" s="17" t="s">
        <v>11926</v>
      </c>
      <c r="AK2830" s="17" t="s">
        <v>17298</v>
      </c>
      <c r="AM2830" s="17" t="s">
        <v>51</v>
      </c>
      <c r="AN2830" s="17" t="s">
        <v>17933</v>
      </c>
      <c r="AO2830" s="17">
        <v>3</v>
      </c>
      <c r="AP2830" s="17">
        <v>80</v>
      </c>
      <c r="AQ2830" s="17">
        <v>5</v>
      </c>
      <c r="AR2830" s="17" t="s">
        <v>17300</v>
      </c>
      <c r="BS2830" s="17" t="s">
        <v>3901</v>
      </c>
      <c r="BZ2830" s="17" t="s">
        <v>30</v>
      </c>
      <c r="CC2830" s="17" t="s">
        <v>3901</v>
      </c>
      <c r="CF2830" s="17" t="s">
        <v>3901</v>
      </c>
      <c r="CH2830" s="17" t="s">
        <v>3901</v>
      </c>
      <c r="CM2830" s="17" t="s">
        <v>30</v>
      </c>
      <c r="DN2830" s="17">
        <f>COUNTIF(AU2830:DM2830, "X")</f>
        <v>4</v>
      </c>
    </row>
    <row r="2831" spans="1:118" s="17" customFormat="1">
      <c r="A2831" s="17" t="s">
        <v>19430</v>
      </c>
      <c r="B2831" s="17">
        <v>55</v>
      </c>
      <c r="C2831" s="17">
        <v>145588</v>
      </c>
      <c r="D2831" s="17" t="s">
        <v>10</v>
      </c>
      <c r="E2831" s="17" t="s">
        <v>86</v>
      </c>
      <c r="F2831" s="17" t="s">
        <v>21</v>
      </c>
      <c r="H2831" s="309">
        <v>25867</v>
      </c>
      <c r="I2831" s="309">
        <v>39437</v>
      </c>
      <c r="J2831" s="17" t="s">
        <v>3888</v>
      </c>
      <c r="L2831" s="17" t="s">
        <v>19431</v>
      </c>
      <c r="N2831" s="17" t="s">
        <v>50</v>
      </c>
      <c r="O2831" s="17" t="s">
        <v>15</v>
      </c>
      <c r="P2831" s="17">
        <v>45344</v>
      </c>
      <c r="AF2831" s="17">
        <v>8</v>
      </c>
      <c r="AG2831" s="17">
        <v>2</v>
      </c>
      <c r="AH2831" s="17" t="s">
        <v>11926</v>
      </c>
      <c r="AK2831" s="17" t="s">
        <v>11927</v>
      </c>
      <c r="AM2831" s="17" t="s">
        <v>34</v>
      </c>
      <c r="AN2831" s="17" t="s">
        <v>19238</v>
      </c>
      <c r="AO2831" s="17">
        <v>3</v>
      </c>
      <c r="AP2831" s="17">
        <v>80</v>
      </c>
      <c r="AQ2831" s="17">
        <v>5</v>
      </c>
      <c r="AR2831" s="17" t="s">
        <v>19239</v>
      </c>
      <c r="BS2831" s="17" t="s">
        <v>3901</v>
      </c>
      <c r="BY2831" s="17" t="s">
        <v>3901</v>
      </c>
      <c r="CC2831" s="17" t="s">
        <v>3901</v>
      </c>
      <c r="CD2831" s="17" t="s">
        <v>3901</v>
      </c>
      <c r="CF2831" s="17" t="s">
        <v>3901</v>
      </c>
      <c r="CG2831" s="17" t="s">
        <v>21</v>
      </c>
      <c r="CH2831" s="17" t="s">
        <v>3901</v>
      </c>
      <c r="CQ2831" s="17" t="s">
        <v>3901</v>
      </c>
      <c r="CR2831" s="17" t="s">
        <v>21</v>
      </c>
      <c r="DN2831" s="17">
        <f>COUNTIF(AU2831:DM2831, "X")</f>
        <v>7</v>
      </c>
    </row>
    <row r="2832" spans="1:118" s="17" customFormat="1">
      <c r="A2832" s="17" t="s">
        <v>8213</v>
      </c>
      <c r="B2832" s="17">
        <v>55</v>
      </c>
      <c r="C2832" s="17">
        <v>145596</v>
      </c>
      <c r="D2832" s="17" t="s">
        <v>4011</v>
      </c>
      <c r="E2832" s="17" t="s">
        <v>5830</v>
      </c>
      <c r="F2832" s="17" t="s">
        <v>350</v>
      </c>
      <c r="H2832" s="309">
        <v>32929</v>
      </c>
      <c r="I2832" s="309">
        <v>39518</v>
      </c>
      <c r="J2832" s="17" t="s">
        <v>3888</v>
      </c>
      <c r="L2832" s="17" t="s">
        <v>8214</v>
      </c>
      <c r="N2832" s="17" t="s">
        <v>19</v>
      </c>
      <c r="O2832" s="17" t="s">
        <v>15</v>
      </c>
      <c r="P2832" s="17">
        <v>45356</v>
      </c>
      <c r="Q2832" s="17">
        <v>1401</v>
      </c>
      <c r="AC2832" s="17" t="s">
        <v>3890</v>
      </c>
      <c r="AD2832" s="17" t="s">
        <v>3891</v>
      </c>
      <c r="AF2832" s="17">
        <v>8</v>
      </c>
      <c r="AG2832" s="17">
        <v>2</v>
      </c>
      <c r="AM2832" s="17" t="s">
        <v>117</v>
      </c>
      <c r="AN2832" s="17" t="s">
        <v>7978</v>
      </c>
      <c r="AO2832" s="17">
        <v>3</v>
      </c>
      <c r="AP2832" s="17">
        <v>80</v>
      </c>
      <c r="AQ2832" s="17">
        <v>5</v>
      </c>
      <c r="AT2832" s="17" t="s">
        <v>7979</v>
      </c>
      <c r="BS2832" s="17" t="s">
        <v>3901</v>
      </c>
      <c r="CH2832" s="17" t="s">
        <v>3901</v>
      </c>
      <c r="CR2832" s="17" t="s">
        <v>30</v>
      </c>
      <c r="CU2832" s="17" t="s">
        <v>3901</v>
      </c>
      <c r="DN2832" s="17">
        <f>COUNTIF(AU2832:DM2832, "X")</f>
        <v>3</v>
      </c>
    </row>
    <row r="2833" spans="1:118" s="17" customFormat="1">
      <c r="A2833" s="17" t="s">
        <v>21832</v>
      </c>
      <c r="B2833" s="17">
        <v>55</v>
      </c>
      <c r="C2833" s="17">
        <v>145601</v>
      </c>
      <c r="D2833" s="17" t="s">
        <v>6784</v>
      </c>
      <c r="E2833" s="17" t="s">
        <v>47</v>
      </c>
      <c r="F2833" s="17" t="s">
        <v>58</v>
      </c>
      <c r="H2833" s="309">
        <v>24752</v>
      </c>
      <c r="I2833" s="309">
        <v>39540</v>
      </c>
      <c r="J2833" s="17" t="s">
        <v>3888</v>
      </c>
      <c r="L2833" s="17" t="s">
        <v>21833</v>
      </c>
      <c r="N2833" s="17" t="s">
        <v>26</v>
      </c>
      <c r="O2833" s="17" t="s">
        <v>15</v>
      </c>
      <c r="P2833" s="17">
        <v>45318</v>
      </c>
      <c r="AF2833" s="17">
        <v>8</v>
      </c>
      <c r="AG2833" s="17">
        <v>2</v>
      </c>
      <c r="AH2833" s="17" t="s">
        <v>11926</v>
      </c>
      <c r="AK2833" s="17" t="s">
        <v>21650</v>
      </c>
      <c r="AM2833" s="17" t="s">
        <v>145</v>
      </c>
      <c r="AN2833" s="17" t="s">
        <v>21819</v>
      </c>
      <c r="AO2833" s="17">
        <v>3</v>
      </c>
      <c r="AP2833" s="17">
        <v>80</v>
      </c>
      <c r="AQ2833" s="17">
        <v>5</v>
      </c>
      <c r="AR2833" s="17" t="s">
        <v>21652</v>
      </c>
      <c r="BS2833" s="17" t="s">
        <v>3901</v>
      </c>
      <c r="BY2833" s="17" t="s">
        <v>3901</v>
      </c>
      <c r="BZ2833" s="17" t="s">
        <v>21</v>
      </c>
      <c r="CC2833" s="17" t="s">
        <v>3901</v>
      </c>
      <c r="CF2833" s="17" t="s">
        <v>3901</v>
      </c>
      <c r="CG2833" s="17" t="s">
        <v>21</v>
      </c>
      <c r="CH2833" s="17" t="s">
        <v>3901</v>
      </c>
      <c r="CM2833" s="17" t="s">
        <v>21</v>
      </c>
      <c r="CN2833" s="17" t="s">
        <v>3901</v>
      </c>
      <c r="CQ2833" s="17" t="s">
        <v>3901</v>
      </c>
      <c r="CR2833" s="17" t="s">
        <v>21</v>
      </c>
      <c r="DN2833" s="17">
        <f>COUNTIF(AU2833:DM2833, "X")</f>
        <v>7</v>
      </c>
    </row>
    <row r="2834" spans="1:118" s="17" customFormat="1">
      <c r="A2834" s="17" t="s">
        <v>11433</v>
      </c>
      <c r="B2834" s="17">
        <v>55</v>
      </c>
      <c r="C2834" s="17">
        <v>145605</v>
      </c>
      <c r="D2834" s="17" t="s">
        <v>11434</v>
      </c>
      <c r="E2834" s="17" t="s">
        <v>11435</v>
      </c>
      <c r="F2834" s="17" t="s">
        <v>11436</v>
      </c>
      <c r="H2834" s="309">
        <v>26026</v>
      </c>
      <c r="I2834" s="309">
        <v>39511</v>
      </c>
      <c r="J2834" s="17" t="s">
        <v>3888</v>
      </c>
      <c r="K2834" s="17" t="s">
        <v>30</v>
      </c>
      <c r="L2834" s="17" t="s">
        <v>11437</v>
      </c>
      <c r="N2834" s="17" t="s">
        <v>14</v>
      </c>
      <c r="O2834" s="17" t="s">
        <v>15</v>
      </c>
      <c r="P2834" s="17">
        <v>45371</v>
      </c>
      <c r="AC2834" s="17" t="s">
        <v>14</v>
      </c>
      <c r="AF2834" s="17">
        <v>15</v>
      </c>
      <c r="AG2834" s="17">
        <v>2</v>
      </c>
      <c r="AI2834" s="17" t="s">
        <v>10178</v>
      </c>
      <c r="AM2834" s="17" t="s">
        <v>151</v>
      </c>
      <c r="AN2834" s="17" t="s">
        <v>11216</v>
      </c>
      <c r="AO2834" s="17">
        <v>3</v>
      </c>
      <c r="AP2834" s="17">
        <v>80</v>
      </c>
      <c r="AQ2834" s="17">
        <v>5</v>
      </c>
      <c r="AR2834" s="17" t="s">
        <v>10180</v>
      </c>
      <c r="AV2834" s="17" t="s">
        <v>3901</v>
      </c>
      <c r="BB2834" s="17" t="s">
        <v>3901</v>
      </c>
      <c r="BD2834" s="17" t="s">
        <v>3901</v>
      </c>
      <c r="BQ2834" s="17" t="s">
        <v>30</v>
      </c>
      <c r="BS2834" s="17" t="s">
        <v>3901</v>
      </c>
      <c r="BU2834" s="17" t="s">
        <v>3901</v>
      </c>
      <c r="CH2834" s="17" t="s">
        <v>3901</v>
      </c>
      <c r="CU2834" s="17" t="s">
        <v>3901</v>
      </c>
      <c r="DA2834" s="17" t="s">
        <v>3901</v>
      </c>
      <c r="DE2834" s="17" t="s">
        <v>30</v>
      </c>
      <c r="DF2834" s="17" t="s">
        <v>3901</v>
      </c>
      <c r="DN2834" s="17">
        <f>COUNTIF(AU2834:DM2834, "X")</f>
        <v>9</v>
      </c>
    </row>
    <row r="2835" spans="1:118" s="17" customFormat="1">
      <c r="A2835" s="17" t="s">
        <v>19286</v>
      </c>
      <c r="B2835" s="17">
        <v>55</v>
      </c>
      <c r="C2835" s="17">
        <v>145623</v>
      </c>
      <c r="D2835" s="17" t="s">
        <v>19287</v>
      </c>
      <c r="E2835" s="17" t="s">
        <v>8436</v>
      </c>
      <c r="F2835" s="17" t="s">
        <v>333</v>
      </c>
      <c r="G2835" s="17" t="s">
        <v>203</v>
      </c>
      <c r="H2835" s="309">
        <v>27480</v>
      </c>
      <c r="I2835" s="309">
        <v>42682</v>
      </c>
      <c r="J2835" s="17" t="s">
        <v>3888</v>
      </c>
      <c r="L2835" s="17" t="s">
        <v>19288</v>
      </c>
      <c r="N2835" s="17" t="s">
        <v>163</v>
      </c>
      <c r="O2835" s="17" t="s">
        <v>15</v>
      </c>
      <c r="P2835" s="17">
        <v>45312</v>
      </c>
      <c r="AF2835" s="17">
        <v>8</v>
      </c>
      <c r="AG2835" s="17">
        <v>2</v>
      </c>
      <c r="AH2835" s="17" t="s">
        <v>11926</v>
      </c>
      <c r="AK2835" s="17" t="s">
        <v>11927</v>
      </c>
      <c r="AM2835" s="17" t="s">
        <v>34</v>
      </c>
      <c r="AN2835" s="17" t="s">
        <v>19238</v>
      </c>
      <c r="AO2835" s="17">
        <v>3</v>
      </c>
      <c r="AP2835" s="17">
        <v>80</v>
      </c>
      <c r="AQ2835" s="17">
        <v>5</v>
      </c>
      <c r="AR2835" s="17" t="s">
        <v>19239</v>
      </c>
      <c r="BS2835" s="17" t="s">
        <v>3901</v>
      </c>
      <c r="CU2835" s="17" t="s">
        <v>3901</v>
      </c>
      <c r="DN2835" s="17">
        <f>COUNTIF(AU2835:DM2835, "X")</f>
        <v>2</v>
      </c>
    </row>
    <row r="2836" spans="1:118" s="17" customFormat="1">
      <c r="A2836" s="17" t="s">
        <v>18831</v>
      </c>
      <c r="B2836" s="17">
        <v>55</v>
      </c>
      <c r="C2836" s="17">
        <v>145633</v>
      </c>
      <c r="D2836" s="17" t="s">
        <v>18768</v>
      </c>
      <c r="E2836" s="17" t="s">
        <v>224</v>
      </c>
      <c r="F2836" s="17" t="s">
        <v>30</v>
      </c>
      <c r="H2836" s="309">
        <v>27478</v>
      </c>
      <c r="I2836" s="309">
        <v>42478</v>
      </c>
      <c r="J2836" s="17" t="s">
        <v>3888</v>
      </c>
      <c r="L2836" s="17" t="s">
        <v>18769</v>
      </c>
      <c r="N2836" s="17" t="s">
        <v>31</v>
      </c>
      <c r="O2836" s="17" t="s">
        <v>15</v>
      </c>
      <c r="P2836" s="17">
        <v>45373</v>
      </c>
      <c r="AD2836" s="17" t="s">
        <v>9896</v>
      </c>
      <c r="AF2836" s="17">
        <v>8</v>
      </c>
      <c r="AG2836" s="17">
        <v>2</v>
      </c>
      <c r="AM2836" s="17" t="s">
        <v>136</v>
      </c>
      <c r="AN2836" s="17" t="s">
        <v>18697</v>
      </c>
      <c r="AO2836" s="17">
        <v>3</v>
      </c>
      <c r="AP2836" s="17">
        <v>80</v>
      </c>
      <c r="AQ2836" s="17">
        <v>5</v>
      </c>
      <c r="AR2836" s="17" t="s">
        <v>9898</v>
      </c>
      <c r="DN2836" s="17">
        <f>COUNTIF(AU2836:DM2836, "X")</f>
        <v>0</v>
      </c>
    </row>
    <row r="2837" spans="1:118" s="17" customFormat="1">
      <c r="A2837" s="17" t="s">
        <v>6461</v>
      </c>
      <c r="B2837" s="17">
        <v>55</v>
      </c>
      <c r="C2837" s="17">
        <v>145630</v>
      </c>
      <c r="D2837" s="17" t="s">
        <v>226</v>
      </c>
      <c r="E2837" s="17" t="s">
        <v>181</v>
      </c>
      <c r="F2837" s="17" t="s">
        <v>58</v>
      </c>
      <c r="H2837" s="309">
        <v>28926</v>
      </c>
      <c r="I2837" s="309">
        <v>42443</v>
      </c>
      <c r="J2837" s="17" t="s">
        <v>3888</v>
      </c>
      <c r="L2837" s="17" t="s">
        <v>6403</v>
      </c>
      <c r="N2837" s="17" t="s">
        <v>19</v>
      </c>
      <c r="O2837" s="17" t="s">
        <v>15</v>
      </c>
      <c r="P2837" s="17">
        <v>45356</v>
      </c>
      <c r="Q2837" s="17">
        <v>2749</v>
      </c>
      <c r="AC2837" s="17" t="s">
        <v>3890</v>
      </c>
      <c r="AD2837" s="17" t="s">
        <v>3891</v>
      </c>
      <c r="AF2837" s="17">
        <v>15</v>
      </c>
      <c r="AG2837" s="17">
        <v>2</v>
      </c>
      <c r="AM2837" s="17" t="s">
        <v>232</v>
      </c>
      <c r="AN2837" s="17" t="s">
        <v>6280</v>
      </c>
      <c r="AO2837" s="17">
        <v>3</v>
      </c>
      <c r="AP2837" s="17">
        <v>80</v>
      </c>
      <c r="AQ2837" s="17">
        <v>5</v>
      </c>
      <c r="AT2837" s="17" t="s">
        <v>5516</v>
      </c>
      <c r="DN2837" s="17">
        <f>COUNTIF(AU2837:DM2837, "X")</f>
        <v>0</v>
      </c>
    </row>
    <row r="2838" spans="1:118" s="17" customFormat="1">
      <c r="A2838" s="17" t="s">
        <v>22525</v>
      </c>
      <c r="B2838" s="17">
        <v>55</v>
      </c>
      <c r="C2838" s="17">
        <v>145629</v>
      </c>
      <c r="D2838" s="17" t="s">
        <v>9742</v>
      </c>
      <c r="E2838" s="17" t="s">
        <v>5602</v>
      </c>
      <c r="H2838" s="309">
        <v>32109</v>
      </c>
      <c r="I2838" s="309">
        <v>39532</v>
      </c>
      <c r="J2838" s="17" t="s">
        <v>3888</v>
      </c>
      <c r="L2838" s="17" t="s">
        <v>22469</v>
      </c>
      <c r="N2838" s="17" t="s">
        <v>31</v>
      </c>
      <c r="O2838" s="17" t="s">
        <v>15</v>
      </c>
      <c r="P2838" s="17">
        <v>45373</v>
      </c>
      <c r="AF2838" s="17">
        <v>8</v>
      </c>
      <c r="AG2838" s="17">
        <v>2</v>
      </c>
      <c r="AH2838" s="17" t="s">
        <v>11926</v>
      </c>
      <c r="AK2838" s="17" t="s">
        <v>11927</v>
      </c>
      <c r="AM2838" s="17" t="s">
        <v>177</v>
      </c>
      <c r="AN2838" s="17" t="s">
        <v>22466</v>
      </c>
      <c r="AO2838" s="17">
        <v>3</v>
      </c>
      <c r="AP2838" s="17">
        <v>80</v>
      </c>
      <c r="AQ2838" s="17">
        <v>5</v>
      </c>
      <c r="AR2838" s="17" t="s">
        <v>11941</v>
      </c>
      <c r="DN2838" s="17">
        <f>COUNTIF(AU2838:DM2838, "X")</f>
        <v>0</v>
      </c>
    </row>
    <row r="2839" spans="1:118" s="17" customFormat="1">
      <c r="A2839" s="17" t="s">
        <v>11633</v>
      </c>
      <c r="B2839" s="17">
        <v>55</v>
      </c>
      <c r="C2839" s="17">
        <v>145668</v>
      </c>
      <c r="D2839" s="17" t="s">
        <v>284</v>
      </c>
      <c r="E2839" s="17" t="s">
        <v>143</v>
      </c>
      <c r="F2839" s="17" t="s">
        <v>428</v>
      </c>
      <c r="H2839" s="309">
        <v>31597</v>
      </c>
      <c r="I2839" s="309">
        <v>39512</v>
      </c>
      <c r="J2839" s="17" t="s">
        <v>3888</v>
      </c>
      <c r="L2839" s="17" t="s">
        <v>11529</v>
      </c>
      <c r="N2839" s="17" t="s">
        <v>14</v>
      </c>
      <c r="O2839" s="17" t="s">
        <v>15</v>
      </c>
      <c r="P2839" s="17">
        <v>45371</v>
      </c>
      <c r="AC2839" s="17" t="s">
        <v>14</v>
      </c>
      <c r="AF2839" s="17">
        <v>8</v>
      </c>
      <c r="AG2839" s="17">
        <v>2</v>
      </c>
      <c r="AI2839" s="17" t="s">
        <v>10178</v>
      </c>
      <c r="AM2839" s="17" t="s">
        <v>68</v>
      </c>
      <c r="AN2839" s="17" t="s">
        <v>11517</v>
      </c>
      <c r="AO2839" s="17">
        <v>3</v>
      </c>
      <c r="AP2839" s="17">
        <v>80</v>
      </c>
      <c r="AQ2839" s="17">
        <v>5</v>
      </c>
      <c r="AR2839" s="17" t="s">
        <v>10180</v>
      </c>
      <c r="BS2839" s="17" t="s">
        <v>3901</v>
      </c>
      <c r="BZ2839" s="17" t="s">
        <v>21</v>
      </c>
      <c r="CC2839" s="17" t="s">
        <v>3901</v>
      </c>
      <c r="CF2839" s="17" t="s">
        <v>3901</v>
      </c>
      <c r="CG2839" s="17" t="s">
        <v>21</v>
      </c>
      <c r="CH2839" s="17" t="s">
        <v>3901</v>
      </c>
      <c r="CI2839" s="17" t="s">
        <v>3901</v>
      </c>
      <c r="CM2839" s="17" t="s">
        <v>21</v>
      </c>
      <c r="CN2839" s="17" t="s">
        <v>3901</v>
      </c>
      <c r="CQ2839" s="17" t="s">
        <v>3901</v>
      </c>
      <c r="CR2839" s="17" t="s">
        <v>21</v>
      </c>
      <c r="CU2839" s="17" t="s">
        <v>3901</v>
      </c>
      <c r="CV2839" s="17" t="s">
        <v>3901</v>
      </c>
      <c r="CY2839" s="17" t="s">
        <v>21</v>
      </c>
      <c r="DA2839" s="17" t="s">
        <v>3901</v>
      </c>
      <c r="DN2839" s="17">
        <f>COUNTIF(AU2839:DM2839, "X")</f>
        <v>10</v>
      </c>
    </row>
    <row r="2840" spans="1:118" s="17" customFormat="1">
      <c r="A2840" s="17" t="s">
        <v>25277</v>
      </c>
      <c r="B2840" s="17">
        <v>55</v>
      </c>
      <c r="C2840" s="17">
        <v>145690</v>
      </c>
      <c r="D2840" s="17" t="s">
        <v>470</v>
      </c>
      <c r="E2840" s="17" t="s">
        <v>296</v>
      </c>
      <c r="F2840" s="17" t="s">
        <v>43</v>
      </c>
      <c r="H2840" s="309">
        <v>17982</v>
      </c>
      <c r="I2840" s="309">
        <v>39536</v>
      </c>
      <c r="J2840" s="17" t="s">
        <v>3888</v>
      </c>
      <c r="L2840" s="17" t="s">
        <v>25278</v>
      </c>
      <c r="N2840" s="17" t="s">
        <v>31</v>
      </c>
      <c r="O2840" s="17" t="s">
        <v>15</v>
      </c>
      <c r="P2840" s="17">
        <v>45373</v>
      </c>
      <c r="AC2840" s="17" t="s">
        <v>9895</v>
      </c>
      <c r="AD2840" s="17" t="s">
        <v>9896</v>
      </c>
      <c r="AF2840" s="17">
        <v>8</v>
      </c>
      <c r="AG2840" s="17">
        <v>2</v>
      </c>
      <c r="AM2840" s="17" t="s">
        <v>67</v>
      </c>
      <c r="AN2840" s="17" t="s">
        <v>25087</v>
      </c>
      <c r="AO2840" s="17">
        <v>3</v>
      </c>
      <c r="AP2840" s="17">
        <v>80</v>
      </c>
      <c r="AQ2840" s="17">
        <v>5</v>
      </c>
      <c r="AR2840" s="17" t="s">
        <v>9898</v>
      </c>
      <c r="AT2840" s="17" t="s">
        <v>16072</v>
      </c>
      <c r="BS2840" s="17" t="s">
        <v>3901</v>
      </c>
      <c r="CR2840" s="17" t="s">
        <v>21</v>
      </c>
      <c r="CU2840" s="17" t="s">
        <v>3901</v>
      </c>
      <c r="DN2840" s="17">
        <f>COUNTIF(AU2840:DM2840, "X")</f>
        <v>2</v>
      </c>
    </row>
    <row r="2841" spans="1:118" s="17" customFormat="1">
      <c r="A2841" s="17" t="s">
        <v>14501</v>
      </c>
      <c r="B2841" s="17">
        <v>55</v>
      </c>
      <c r="C2841" s="17">
        <v>145714</v>
      </c>
      <c r="D2841" s="17" t="s">
        <v>14502</v>
      </c>
      <c r="E2841" s="17" t="s">
        <v>194</v>
      </c>
      <c r="F2841" s="17" t="s">
        <v>82</v>
      </c>
      <c r="H2841" s="309">
        <v>32275</v>
      </c>
      <c r="I2841" s="309">
        <v>39533</v>
      </c>
      <c r="J2841" s="17" t="s">
        <v>3888</v>
      </c>
      <c r="L2841" s="17" t="s">
        <v>14503</v>
      </c>
      <c r="N2841" s="17" t="s">
        <v>31</v>
      </c>
      <c r="O2841" s="17" t="s">
        <v>15</v>
      </c>
      <c r="P2841" s="17">
        <v>45373</v>
      </c>
      <c r="AC2841" s="17" t="s">
        <v>9895</v>
      </c>
      <c r="AD2841" s="17" t="s">
        <v>9896</v>
      </c>
      <c r="AF2841" s="17">
        <v>15</v>
      </c>
      <c r="AG2841" s="17">
        <v>2</v>
      </c>
      <c r="AM2841" s="17" t="s">
        <v>108</v>
      </c>
      <c r="AN2841" s="17" t="s">
        <v>14364</v>
      </c>
      <c r="AO2841" s="17">
        <v>3</v>
      </c>
      <c r="AP2841" s="17">
        <v>80</v>
      </c>
      <c r="AQ2841" s="17">
        <v>5</v>
      </c>
      <c r="AR2841" s="17" t="s">
        <v>9898</v>
      </c>
      <c r="AT2841" s="17" t="s">
        <v>14152</v>
      </c>
      <c r="DN2841" s="17">
        <f>COUNTIF(AU2841:DM2841, "X")</f>
        <v>0</v>
      </c>
    </row>
    <row r="2842" spans="1:118" s="17" customFormat="1">
      <c r="A2842" s="17" t="s">
        <v>13529</v>
      </c>
      <c r="B2842" s="17">
        <v>55</v>
      </c>
      <c r="C2842" s="17">
        <v>145713</v>
      </c>
      <c r="D2842" s="17" t="s">
        <v>215</v>
      </c>
      <c r="E2842" s="17" t="s">
        <v>13530</v>
      </c>
      <c r="H2842" s="309">
        <v>17180</v>
      </c>
      <c r="I2842" s="309">
        <v>39483</v>
      </c>
      <c r="J2842" s="17" t="s">
        <v>3888</v>
      </c>
      <c r="L2842" s="17" t="s">
        <v>13291</v>
      </c>
      <c r="M2842" s="17" t="s">
        <v>9865</v>
      </c>
      <c r="N2842" s="17" t="s">
        <v>31</v>
      </c>
      <c r="O2842" s="17" t="s">
        <v>15</v>
      </c>
      <c r="P2842" s="17">
        <v>45373</v>
      </c>
      <c r="AC2842" s="17" t="s">
        <v>9895</v>
      </c>
      <c r="AD2842" s="17" t="s">
        <v>9896</v>
      </c>
      <c r="AF2842" s="17">
        <v>8</v>
      </c>
      <c r="AG2842" s="17">
        <v>2</v>
      </c>
      <c r="AM2842" s="17" t="s">
        <v>115</v>
      </c>
      <c r="AN2842" s="17" t="s">
        <v>13186</v>
      </c>
      <c r="AO2842" s="17">
        <v>3</v>
      </c>
      <c r="AP2842" s="17">
        <v>80</v>
      </c>
      <c r="AQ2842" s="17">
        <v>5</v>
      </c>
      <c r="AR2842" s="17" t="s">
        <v>9898</v>
      </c>
      <c r="AT2842" s="17" t="s">
        <v>12990</v>
      </c>
      <c r="DN2842" s="17">
        <f>COUNTIF(AU2842:DM2842, "X")</f>
        <v>0</v>
      </c>
    </row>
    <row r="2843" spans="1:118" s="17" customFormat="1">
      <c r="A2843" s="17" t="s">
        <v>17807</v>
      </c>
      <c r="B2843" s="17">
        <v>55</v>
      </c>
      <c r="C2843" s="17">
        <v>145710</v>
      </c>
      <c r="D2843" s="17" t="s">
        <v>17808</v>
      </c>
      <c r="E2843" s="17" t="s">
        <v>147</v>
      </c>
      <c r="F2843" s="17" t="s">
        <v>22</v>
      </c>
      <c r="H2843" s="309">
        <v>18692</v>
      </c>
      <c r="I2843" s="309">
        <v>39510</v>
      </c>
      <c r="J2843" s="17" t="s">
        <v>3888</v>
      </c>
      <c r="L2843" s="17" t="s">
        <v>17809</v>
      </c>
      <c r="N2843" s="17" t="s">
        <v>14</v>
      </c>
      <c r="O2843" s="17" t="s">
        <v>15</v>
      </c>
      <c r="P2843" s="17">
        <v>45371</v>
      </c>
      <c r="AF2843" s="17">
        <v>8</v>
      </c>
      <c r="AG2843" s="17">
        <v>2</v>
      </c>
      <c r="AH2843" s="17" t="s">
        <v>11926</v>
      </c>
      <c r="AK2843" s="17" t="s">
        <v>17298</v>
      </c>
      <c r="AM2843" s="17" t="s">
        <v>71</v>
      </c>
      <c r="AN2843" s="17" t="s">
        <v>17760</v>
      </c>
      <c r="AO2843" s="17">
        <v>3</v>
      </c>
      <c r="AP2843" s="17">
        <v>80</v>
      </c>
      <c r="AQ2843" s="17">
        <v>5</v>
      </c>
      <c r="AR2843" s="17" t="s">
        <v>17300</v>
      </c>
      <c r="DN2843" s="17">
        <f>COUNTIF(AU2843:DM2843, "X")</f>
        <v>0</v>
      </c>
    </row>
    <row r="2844" spans="1:118" s="17" customFormat="1">
      <c r="A2844" s="17" t="s">
        <v>16819</v>
      </c>
      <c r="B2844" s="17">
        <v>55</v>
      </c>
      <c r="C2844" s="17">
        <v>145707</v>
      </c>
      <c r="D2844" s="17" t="s">
        <v>16820</v>
      </c>
      <c r="E2844" s="17" t="s">
        <v>499</v>
      </c>
      <c r="F2844" s="17" t="s">
        <v>82</v>
      </c>
      <c r="H2844" s="309">
        <v>33130</v>
      </c>
      <c r="I2844" s="309">
        <v>43740</v>
      </c>
      <c r="J2844" s="17" t="s">
        <v>3888</v>
      </c>
      <c r="L2844" s="17" t="s">
        <v>16821</v>
      </c>
      <c r="N2844" s="17" t="s">
        <v>31</v>
      </c>
      <c r="O2844" s="17" t="s">
        <v>15</v>
      </c>
      <c r="P2844" s="17">
        <v>45373</v>
      </c>
      <c r="AC2844" s="17" t="s">
        <v>9895</v>
      </c>
      <c r="AD2844" s="17" t="s">
        <v>9896</v>
      </c>
      <c r="AF2844" s="17">
        <v>15</v>
      </c>
      <c r="AG2844" s="17">
        <v>2</v>
      </c>
      <c r="AM2844" s="17" t="s">
        <v>220</v>
      </c>
      <c r="AN2844" s="17" t="s">
        <v>16782</v>
      </c>
      <c r="AO2844" s="17">
        <v>3</v>
      </c>
      <c r="AP2844" s="17">
        <v>80</v>
      </c>
      <c r="AQ2844" s="17">
        <v>5</v>
      </c>
      <c r="AR2844" s="17" t="s">
        <v>9898</v>
      </c>
      <c r="AT2844" s="17" t="s">
        <v>9899</v>
      </c>
      <c r="DN2844" s="17">
        <f>COUNTIF(AU2844:DM2844, "X")</f>
        <v>0</v>
      </c>
    </row>
    <row r="2845" spans="1:118" s="17" customFormat="1">
      <c r="A2845" s="17" t="s">
        <v>5444</v>
      </c>
      <c r="B2845" s="17">
        <v>55</v>
      </c>
      <c r="C2845" s="17">
        <v>145731</v>
      </c>
      <c r="D2845" s="17" t="s">
        <v>697</v>
      </c>
      <c r="E2845" s="17" t="s">
        <v>590</v>
      </c>
      <c r="F2845" s="17" t="s">
        <v>70</v>
      </c>
      <c r="H2845" s="309">
        <v>31660</v>
      </c>
      <c r="I2845" s="309">
        <v>39542</v>
      </c>
      <c r="J2845" s="17" t="s">
        <v>3888</v>
      </c>
      <c r="L2845" s="17" t="s">
        <v>5056</v>
      </c>
      <c r="N2845" s="17" t="s">
        <v>19</v>
      </c>
      <c r="O2845" s="17" t="s">
        <v>15</v>
      </c>
      <c r="P2845" s="17">
        <v>45356</v>
      </c>
      <c r="AC2845" s="17" t="s">
        <v>3890</v>
      </c>
      <c r="AD2845" s="17" t="s">
        <v>3891</v>
      </c>
      <c r="AF2845" s="17">
        <v>8</v>
      </c>
      <c r="AG2845" s="17">
        <v>2</v>
      </c>
      <c r="AM2845" s="17" t="s">
        <v>2603</v>
      </c>
      <c r="AN2845" s="17" t="s">
        <v>5023</v>
      </c>
      <c r="AO2845" s="17">
        <v>3</v>
      </c>
      <c r="AP2845" s="17">
        <v>80</v>
      </c>
      <c r="AQ2845" s="17">
        <v>5</v>
      </c>
      <c r="AT2845" s="17" t="s">
        <v>3893</v>
      </c>
      <c r="CH2845" s="17" t="s">
        <v>3901</v>
      </c>
      <c r="DN2845" s="17">
        <f>COUNTIF(AU2845:DM2845, "X")</f>
        <v>1</v>
      </c>
    </row>
    <row r="2846" spans="1:118" s="17" customFormat="1">
      <c r="A2846" s="17" t="s">
        <v>23604</v>
      </c>
      <c r="B2846" s="17">
        <v>55</v>
      </c>
      <c r="C2846" s="17">
        <v>145752</v>
      </c>
      <c r="D2846" s="17" t="s">
        <v>3920</v>
      </c>
      <c r="E2846" s="17" t="s">
        <v>324</v>
      </c>
      <c r="F2846" s="17" t="s">
        <v>58</v>
      </c>
      <c r="H2846" s="309">
        <v>24012</v>
      </c>
      <c r="I2846" s="309">
        <v>39538</v>
      </c>
      <c r="J2846" s="17" t="s">
        <v>3888</v>
      </c>
      <c r="L2846" s="17" t="s">
        <v>23525</v>
      </c>
      <c r="M2846" s="17" t="s">
        <v>18473</v>
      </c>
      <c r="N2846" s="17" t="s">
        <v>126</v>
      </c>
      <c r="O2846" s="17" t="s">
        <v>15</v>
      </c>
      <c r="P2846" s="17">
        <v>45383</v>
      </c>
      <c r="Q2846" s="17">
        <v>1746</v>
      </c>
      <c r="AF2846" s="17">
        <v>8</v>
      </c>
      <c r="AG2846" s="17">
        <v>2</v>
      </c>
      <c r="AI2846" s="17" t="s">
        <v>20542</v>
      </c>
      <c r="AM2846" s="17" t="s">
        <v>303</v>
      </c>
      <c r="AN2846" s="17" t="s">
        <v>23502</v>
      </c>
      <c r="AO2846" s="17">
        <v>3</v>
      </c>
      <c r="AP2846" s="17">
        <v>80</v>
      </c>
      <c r="AQ2846" s="17">
        <v>5</v>
      </c>
      <c r="AR2846" s="17" t="s">
        <v>22585</v>
      </c>
      <c r="AS2846" s="17" t="s">
        <v>23503</v>
      </c>
      <c r="AV2846" s="17" t="s">
        <v>3901</v>
      </c>
      <c r="BS2846" s="17" t="s">
        <v>3901</v>
      </c>
      <c r="CU2846" s="17" t="s">
        <v>3901</v>
      </c>
      <c r="DN2846" s="17">
        <f>COUNTIF(AU2846:DM2846, "X")</f>
        <v>3</v>
      </c>
    </row>
    <row r="2847" spans="1:118" s="17" customFormat="1">
      <c r="A2847" s="17" t="s">
        <v>6149</v>
      </c>
      <c r="B2847" s="17">
        <v>55</v>
      </c>
      <c r="C2847" s="17">
        <v>145768</v>
      </c>
      <c r="D2847" s="17" t="s">
        <v>4973</v>
      </c>
      <c r="E2847" s="17" t="s">
        <v>6150</v>
      </c>
      <c r="F2847" s="17" t="s">
        <v>317</v>
      </c>
      <c r="H2847" s="309">
        <v>32256</v>
      </c>
      <c r="I2847" s="309">
        <v>39505</v>
      </c>
      <c r="J2847" s="17" t="s">
        <v>3888</v>
      </c>
      <c r="L2847" s="17" t="s">
        <v>6151</v>
      </c>
      <c r="N2847" s="17" t="s">
        <v>19</v>
      </c>
      <c r="O2847" s="17" t="s">
        <v>15</v>
      </c>
      <c r="P2847" s="17">
        <v>45356</v>
      </c>
      <c r="AC2847" s="17" t="s">
        <v>3890</v>
      </c>
      <c r="AD2847" s="17" t="s">
        <v>3891</v>
      </c>
      <c r="AF2847" s="17">
        <v>8</v>
      </c>
      <c r="AG2847" s="17">
        <v>2</v>
      </c>
      <c r="AM2847" s="17" t="s">
        <v>2604</v>
      </c>
      <c r="AN2847" s="17" t="s">
        <v>5966</v>
      </c>
      <c r="AO2847" s="17">
        <v>3</v>
      </c>
      <c r="AP2847" s="17">
        <v>80</v>
      </c>
      <c r="AQ2847" s="17">
        <v>5</v>
      </c>
      <c r="AT2847" s="17" t="s">
        <v>5516</v>
      </c>
      <c r="CQ2847" s="17" t="s">
        <v>3901</v>
      </c>
      <c r="DN2847" s="17">
        <f>COUNTIF(AU2847:DM2847, "X")</f>
        <v>1</v>
      </c>
    </row>
    <row r="2848" spans="1:118" s="17" customFormat="1">
      <c r="A2848" s="17" t="s">
        <v>22187</v>
      </c>
      <c r="B2848" s="17">
        <v>55</v>
      </c>
      <c r="C2848" s="17">
        <v>145772</v>
      </c>
      <c r="D2848" s="17" t="s">
        <v>9343</v>
      </c>
      <c r="E2848" s="17" t="s">
        <v>5369</v>
      </c>
      <c r="F2848" s="17" t="s">
        <v>56</v>
      </c>
      <c r="H2848" s="309">
        <v>32757</v>
      </c>
      <c r="I2848" s="309">
        <v>39510</v>
      </c>
      <c r="J2848" s="17" t="s">
        <v>3888</v>
      </c>
      <c r="L2848" s="17" t="s">
        <v>22188</v>
      </c>
      <c r="N2848" s="17" t="s">
        <v>19</v>
      </c>
      <c r="O2848" s="17" t="s">
        <v>15</v>
      </c>
      <c r="P2848" s="17">
        <v>45356</v>
      </c>
      <c r="AD2848" s="17" t="s">
        <v>3891</v>
      </c>
      <c r="AF2848" s="17">
        <v>8</v>
      </c>
      <c r="AG2848" s="17">
        <v>2</v>
      </c>
      <c r="AM2848" s="17" t="s">
        <v>246</v>
      </c>
      <c r="AN2848" s="17" t="s">
        <v>22149</v>
      </c>
      <c r="AO2848" s="17">
        <v>3</v>
      </c>
      <c r="AP2848" s="17">
        <v>80</v>
      </c>
      <c r="AQ2848" s="17">
        <v>5</v>
      </c>
      <c r="AR2848" s="17" t="s">
        <v>22150</v>
      </c>
      <c r="DN2848" s="17">
        <f>COUNTIF(AU2848:DM2848, "X")</f>
        <v>0</v>
      </c>
    </row>
    <row r="2849" spans="1:118" s="17" customFormat="1">
      <c r="A2849" s="17" t="s">
        <v>6386</v>
      </c>
      <c r="B2849" s="17">
        <v>55</v>
      </c>
      <c r="C2849" s="17">
        <v>145784</v>
      </c>
      <c r="D2849" s="17" t="s">
        <v>1700</v>
      </c>
      <c r="E2849" s="17" t="s">
        <v>77</v>
      </c>
      <c r="F2849" s="17" t="s">
        <v>99</v>
      </c>
      <c r="H2849" s="309">
        <v>24214</v>
      </c>
      <c r="I2849" s="309">
        <v>39547</v>
      </c>
      <c r="J2849" s="17" t="s">
        <v>3888</v>
      </c>
      <c r="L2849" s="17" t="s">
        <v>6387</v>
      </c>
      <c r="N2849" s="17" t="s">
        <v>19</v>
      </c>
      <c r="O2849" s="17" t="s">
        <v>15</v>
      </c>
      <c r="P2849" s="17">
        <v>45356</v>
      </c>
      <c r="AC2849" s="17" t="s">
        <v>3890</v>
      </c>
      <c r="AD2849" s="17" t="s">
        <v>3891</v>
      </c>
      <c r="AF2849" s="17">
        <v>8</v>
      </c>
      <c r="AG2849" s="17">
        <v>2</v>
      </c>
      <c r="AM2849" s="17" t="s">
        <v>232</v>
      </c>
      <c r="AN2849" s="17" t="s">
        <v>6280</v>
      </c>
      <c r="AO2849" s="17">
        <v>3</v>
      </c>
      <c r="AP2849" s="17">
        <v>80</v>
      </c>
      <c r="AQ2849" s="17">
        <v>5</v>
      </c>
      <c r="AT2849" s="17" t="s">
        <v>5516</v>
      </c>
      <c r="DN2849" s="17">
        <f>COUNTIF(AU2849:DM2849, "X")</f>
        <v>0</v>
      </c>
    </row>
    <row r="2850" spans="1:118" s="17" customFormat="1">
      <c r="A2850" s="17" t="s">
        <v>10990</v>
      </c>
      <c r="B2850" s="17">
        <v>55</v>
      </c>
      <c r="C2850" s="17">
        <v>145795</v>
      </c>
      <c r="D2850" s="17" t="s">
        <v>4425</v>
      </c>
      <c r="E2850" s="17" t="s">
        <v>499</v>
      </c>
      <c r="F2850" s="17" t="s">
        <v>10991</v>
      </c>
      <c r="H2850" s="309">
        <v>32499</v>
      </c>
      <c r="I2850" s="309">
        <v>39517</v>
      </c>
      <c r="J2850" s="17" t="s">
        <v>3888</v>
      </c>
      <c r="L2850" s="17" t="s">
        <v>10992</v>
      </c>
      <c r="N2850" s="17" t="s">
        <v>14</v>
      </c>
      <c r="O2850" s="17" t="s">
        <v>15</v>
      </c>
      <c r="P2850" s="17">
        <v>45371</v>
      </c>
      <c r="AC2850" s="17" t="s">
        <v>14</v>
      </c>
      <c r="AF2850" s="17">
        <v>8</v>
      </c>
      <c r="AG2850" s="17">
        <v>2</v>
      </c>
      <c r="AI2850" s="17" t="s">
        <v>10178</v>
      </c>
      <c r="AM2850" s="17" t="s">
        <v>16</v>
      </c>
      <c r="AN2850" s="17" t="s">
        <v>10763</v>
      </c>
      <c r="AO2850" s="17">
        <v>3</v>
      </c>
      <c r="AP2850" s="17">
        <v>80</v>
      </c>
      <c r="AQ2850" s="17">
        <v>5</v>
      </c>
      <c r="AR2850" s="17" t="s">
        <v>10180</v>
      </c>
      <c r="BS2850" s="17" t="s">
        <v>3901</v>
      </c>
      <c r="DN2850" s="17">
        <f>COUNTIF(AU2850:DM2850, "X")</f>
        <v>1</v>
      </c>
    </row>
    <row r="2851" spans="1:118" s="17" customFormat="1">
      <c r="A2851" s="17" t="s">
        <v>15395</v>
      </c>
      <c r="B2851" s="17">
        <v>55</v>
      </c>
      <c r="C2851" s="17">
        <v>145800</v>
      </c>
      <c r="D2851" s="17" t="s">
        <v>15396</v>
      </c>
      <c r="E2851" s="17" t="s">
        <v>12113</v>
      </c>
      <c r="F2851" s="17" t="s">
        <v>48</v>
      </c>
      <c r="H2851" s="309">
        <v>31653</v>
      </c>
      <c r="I2851" s="309">
        <v>39510</v>
      </c>
      <c r="J2851" s="17" t="s">
        <v>3888</v>
      </c>
      <c r="L2851" s="17" t="s">
        <v>15397</v>
      </c>
      <c r="N2851" s="17" t="s">
        <v>31</v>
      </c>
      <c r="O2851" s="17" t="s">
        <v>15</v>
      </c>
      <c r="P2851" s="17">
        <v>45373</v>
      </c>
      <c r="AC2851" s="17" t="s">
        <v>9895</v>
      </c>
      <c r="AD2851" s="17" t="s">
        <v>9896</v>
      </c>
      <c r="AF2851" s="17">
        <v>15</v>
      </c>
      <c r="AG2851" s="17">
        <v>2</v>
      </c>
      <c r="AM2851" s="17" t="s">
        <v>44</v>
      </c>
      <c r="AN2851" s="17" t="s">
        <v>15244</v>
      </c>
      <c r="AO2851" s="17">
        <v>3</v>
      </c>
      <c r="AP2851" s="17">
        <v>80</v>
      </c>
      <c r="AQ2851" s="17">
        <v>5</v>
      </c>
      <c r="AR2851" s="17" t="s">
        <v>9898</v>
      </c>
      <c r="AT2851" s="17" t="s">
        <v>15057</v>
      </c>
      <c r="BS2851" s="17" t="s">
        <v>3901</v>
      </c>
      <c r="CU2851" s="17" t="s">
        <v>3901</v>
      </c>
      <c r="DN2851" s="17">
        <f>COUNTIF(AU2851:DM2851, "X")</f>
        <v>2</v>
      </c>
    </row>
    <row r="2852" spans="1:118" s="17" customFormat="1">
      <c r="A2852" s="17" t="s">
        <v>8508</v>
      </c>
      <c r="B2852" s="17">
        <v>55</v>
      </c>
      <c r="C2852" s="17">
        <v>145809</v>
      </c>
      <c r="D2852" s="17" t="s">
        <v>477</v>
      </c>
      <c r="E2852" s="17" t="s">
        <v>38</v>
      </c>
      <c r="F2852" s="17" t="s">
        <v>140</v>
      </c>
      <c r="H2852" s="309">
        <v>32831</v>
      </c>
      <c r="I2852" s="309">
        <v>42159</v>
      </c>
      <c r="J2852" s="17" t="s">
        <v>3888</v>
      </c>
      <c r="L2852" s="17" t="s">
        <v>8509</v>
      </c>
      <c r="N2852" s="17" t="s">
        <v>19</v>
      </c>
      <c r="O2852" s="17" t="s">
        <v>15</v>
      </c>
      <c r="P2852" s="17">
        <v>45356</v>
      </c>
      <c r="AC2852" s="17" t="s">
        <v>3890</v>
      </c>
      <c r="AD2852" s="17" t="s">
        <v>3891</v>
      </c>
      <c r="AF2852" s="17">
        <v>15</v>
      </c>
      <c r="AG2852" s="17">
        <v>2</v>
      </c>
      <c r="AM2852" s="17" t="s">
        <v>2607</v>
      </c>
      <c r="AN2852" s="17" t="s">
        <v>8305</v>
      </c>
      <c r="AO2852" s="17">
        <v>3</v>
      </c>
      <c r="AP2852" s="17">
        <v>80</v>
      </c>
      <c r="AQ2852" s="17">
        <v>5</v>
      </c>
      <c r="AT2852" s="17" t="s">
        <v>7979</v>
      </c>
      <c r="CQ2852" s="17" t="s">
        <v>3901</v>
      </c>
      <c r="DN2852" s="17">
        <f>COUNTIF(AU2852:DM2852, "X")</f>
        <v>1</v>
      </c>
    </row>
    <row r="2853" spans="1:118" s="17" customFormat="1">
      <c r="A2853" s="523" t="s">
        <v>1354</v>
      </c>
      <c r="B2853" s="17">
        <v>55</v>
      </c>
      <c r="C2853" s="17">
        <v>145849</v>
      </c>
      <c r="D2853" s="17" t="s">
        <v>559</v>
      </c>
      <c r="E2853" s="17" t="s">
        <v>77</v>
      </c>
      <c r="F2853" s="17" t="s">
        <v>354</v>
      </c>
      <c r="H2853" s="309">
        <v>28522</v>
      </c>
      <c r="I2853" s="309">
        <v>39494</v>
      </c>
      <c r="J2853" s="17" t="s">
        <v>3888</v>
      </c>
      <c r="L2853" s="17" t="s">
        <v>974</v>
      </c>
      <c r="N2853" s="17" t="s">
        <v>31</v>
      </c>
      <c r="O2853" s="17" t="s">
        <v>15</v>
      </c>
      <c r="P2853" s="17">
        <v>45373</v>
      </c>
      <c r="AC2853" s="17" t="s">
        <v>9895</v>
      </c>
      <c r="AD2853" s="17" t="s">
        <v>9896</v>
      </c>
      <c r="AF2853" s="17">
        <v>15</v>
      </c>
      <c r="AG2853" s="17">
        <v>2</v>
      </c>
      <c r="AM2853" s="17" t="s">
        <v>295</v>
      </c>
      <c r="AN2853" s="17" t="s">
        <v>12166</v>
      </c>
      <c r="AO2853" s="17">
        <v>3</v>
      </c>
      <c r="AP2853" s="17">
        <v>80</v>
      </c>
      <c r="AQ2853" s="17">
        <v>5</v>
      </c>
      <c r="AR2853" s="17" t="s">
        <v>9898</v>
      </c>
      <c r="AT2853" s="17" t="s">
        <v>11929</v>
      </c>
      <c r="BS2853" s="17" t="s">
        <v>3901</v>
      </c>
      <c r="CC2853" s="17" t="s">
        <v>3901</v>
      </c>
      <c r="CG2853" s="17" t="s">
        <v>21</v>
      </c>
      <c r="CH2853" s="17" t="s">
        <v>3901</v>
      </c>
      <c r="CN2853" s="17" t="s">
        <v>3901</v>
      </c>
      <c r="CR2853" s="17" t="s">
        <v>21</v>
      </c>
      <c r="CU2853" s="17" t="s">
        <v>3901</v>
      </c>
      <c r="DA2853" s="17" t="s">
        <v>3901</v>
      </c>
      <c r="DF2853" s="17" t="s">
        <v>3901</v>
      </c>
      <c r="DN2853" s="17">
        <f>COUNTIF(AU2853:DM2853, "X")</f>
        <v>7</v>
      </c>
    </row>
    <row r="2854" spans="1:118" s="17" customFormat="1">
      <c r="A2854" s="17" t="s">
        <v>4156</v>
      </c>
      <c r="B2854" s="17">
        <v>55</v>
      </c>
      <c r="C2854" s="17">
        <v>145859</v>
      </c>
      <c r="D2854" s="17" t="s">
        <v>4157</v>
      </c>
      <c r="E2854" s="17" t="s">
        <v>17</v>
      </c>
      <c r="F2854" s="17" t="s">
        <v>344</v>
      </c>
      <c r="H2854" s="309">
        <v>32310</v>
      </c>
      <c r="I2854" s="309">
        <v>39541</v>
      </c>
      <c r="J2854" s="17" t="s">
        <v>3888</v>
      </c>
      <c r="L2854" s="17" t="s">
        <v>4158</v>
      </c>
      <c r="N2854" s="17" t="s">
        <v>19</v>
      </c>
      <c r="O2854" s="17" t="s">
        <v>15</v>
      </c>
      <c r="P2854" s="17">
        <v>45356</v>
      </c>
      <c r="AC2854" s="17" t="s">
        <v>3890</v>
      </c>
      <c r="AD2854" s="17" t="s">
        <v>3891</v>
      </c>
      <c r="AF2854" s="17">
        <v>8</v>
      </c>
      <c r="AG2854" s="17">
        <v>2</v>
      </c>
      <c r="AM2854" s="17" t="s">
        <v>172</v>
      </c>
      <c r="AN2854" s="17" t="s">
        <v>3892</v>
      </c>
      <c r="AO2854" s="17">
        <v>3</v>
      </c>
      <c r="AP2854" s="17">
        <v>80</v>
      </c>
      <c r="AQ2854" s="17">
        <v>5</v>
      </c>
      <c r="AT2854" s="17" t="s">
        <v>3893</v>
      </c>
      <c r="DN2854" s="17">
        <f>COUNTIF(AU2854:DM2854, "X")</f>
        <v>0</v>
      </c>
    </row>
    <row r="2855" spans="1:118" s="17" customFormat="1">
      <c r="A2855" s="17" t="s">
        <v>23479</v>
      </c>
      <c r="B2855" s="17">
        <v>55</v>
      </c>
      <c r="C2855" s="17">
        <v>145880</v>
      </c>
      <c r="D2855" s="17" t="s">
        <v>23480</v>
      </c>
      <c r="E2855" s="17" t="s">
        <v>686</v>
      </c>
      <c r="F2855" s="17" t="s">
        <v>12</v>
      </c>
      <c r="H2855" s="309">
        <v>32728</v>
      </c>
      <c r="I2855" s="309">
        <v>39519</v>
      </c>
      <c r="J2855" s="17" t="s">
        <v>3888</v>
      </c>
      <c r="L2855" s="17" t="s">
        <v>23481</v>
      </c>
      <c r="N2855" s="17" t="s">
        <v>126</v>
      </c>
      <c r="O2855" s="17" t="s">
        <v>15</v>
      </c>
      <c r="P2855" s="17">
        <v>45383</v>
      </c>
      <c r="AF2855" s="17">
        <v>8</v>
      </c>
      <c r="AG2855" s="17">
        <v>2</v>
      </c>
      <c r="AI2855" s="17" t="s">
        <v>20542</v>
      </c>
      <c r="AM2855" s="17" t="s">
        <v>256</v>
      </c>
      <c r="AN2855" s="17" t="s">
        <v>23381</v>
      </c>
      <c r="AO2855" s="17">
        <v>3</v>
      </c>
      <c r="AP2855" s="17">
        <v>80</v>
      </c>
      <c r="AQ2855" s="17">
        <v>5</v>
      </c>
      <c r="AR2855" s="17" t="s">
        <v>22585</v>
      </c>
      <c r="BS2855" s="17" t="s">
        <v>3901</v>
      </c>
      <c r="CF2855" s="17" t="s">
        <v>3901</v>
      </c>
      <c r="DN2855" s="17">
        <f>COUNTIF(AU2855:DM2855, "X")</f>
        <v>2</v>
      </c>
    </row>
    <row r="2856" spans="1:118" s="17" customFormat="1">
      <c r="A2856" s="17" t="s">
        <v>16988</v>
      </c>
      <c r="B2856" s="17">
        <v>55</v>
      </c>
      <c r="C2856" s="17">
        <v>145888</v>
      </c>
      <c r="D2856" s="17" t="s">
        <v>547</v>
      </c>
      <c r="E2856" s="17" t="s">
        <v>456</v>
      </c>
      <c r="F2856" s="17" t="s">
        <v>199</v>
      </c>
      <c r="H2856" s="309">
        <v>32955</v>
      </c>
      <c r="I2856" s="309">
        <v>39519</v>
      </c>
      <c r="J2856" s="17" t="s">
        <v>3888</v>
      </c>
      <c r="L2856" s="17" t="s">
        <v>16989</v>
      </c>
      <c r="N2856" s="17" t="s">
        <v>31</v>
      </c>
      <c r="O2856" s="17" t="s">
        <v>15</v>
      </c>
      <c r="P2856" s="17">
        <v>45373</v>
      </c>
      <c r="AC2856" s="17" t="s">
        <v>9895</v>
      </c>
      <c r="AD2856" s="17" t="s">
        <v>9896</v>
      </c>
      <c r="AF2856" s="17">
        <v>8</v>
      </c>
      <c r="AG2856" s="17">
        <v>2</v>
      </c>
      <c r="AM2856" s="17" t="s">
        <v>220</v>
      </c>
      <c r="AN2856" s="17" t="s">
        <v>16782</v>
      </c>
      <c r="AO2856" s="17">
        <v>3</v>
      </c>
      <c r="AP2856" s="17">
        <v>80</v>
      </c>
      <c r="AQ2856" s="17">
        <v>5</v>
      </c>
      <c r="AR2856" s="17" t="s">
        <v>9898</v>
      </c>
      <c r="AT2856" s="17" t="s">
        <v>9899</v>
      </c>
      <c r="BS2856" s="17" t="s">
        <v>3901</v>
      </c>
      <c r="CH2856" s="17" t="s">
        <v>3901</v>
      </c>
      <c r="CQ2856" s="17" t="s">
        <v>3901</v>
      </c>
      <c r="DN2856" s="17">
        <f>COUNTIF(AU2856:DM2856, "X")</f>
        <v>3</v>
      </c>
    </row>
    <row r="2857" spans="1:118" s="17" customFormat="1">
      <c r="A2857" s="17" t="s">
        <v>19718</v>
      </c>
      <c r="B2857" s="17">
        <v>55</v>
      </c>
      <c r="C2857" s="17">
        <v>145911</v>
      </c>
      <c r="D2857" s="17" t="s">
        <v>184</v>
      </c>
      <c r="E2857" s="17" t="s">
        <v>456</v>
      </c>
      <c r="F2857" s="17" t="s">
        <v>333</v>
      </c>
      <c r="H2857" s="309">
        <v>29029</v>
      </c>
      <c r="I2857" s="309">
        <v>39538</v>
      </c>
      <c r="J2857" s="17" t="s">
        <v>3888</v>
      </c>
      <c r="L2857" s="17" t="s">
        <v>19719</v>
      </c>
      <c r="N2857" s="17" t="s">
        <v>14</v>
      </c>
      <c r="O2857" s="17" t="s">
        <v>15</v>
      </c>
      <c r="P2857" s="17">
        <v>45371</v>
      </c>
      <c r="AF2857" s="17">
        <v>8</v>
      </c>
      <c r="AG2857" s="17">
        <v>2</v>
      </c>
      <c r="AI2857" s="17" t="s">
        <v>10178</v>
      </c>
      <c r="AM2857" s="17" t="s">
        <v>219</v>
      </c>
      <c r="AN2857" s="17" t="s">
        <v>19675</v>
      </c>
      <c r="AO2857" s="17">
        <v>3</v>
      </c>
      <c r="AP2857" s="17">
        <v>80</v>
      </c>
      <c r="AQ2857" s="17">
        <v>5</v>
      </c>
      <c r="AR2857" s="17" t="s">
        <v>10180</v>
      </c>
      <c r="BS2857" s="17" t="s">
        <v>3901</v>
      </c>
      <c r="CC2857" s="17" t="s">
        <v>3901</v>
      </c>
      <c r="CH2857" s="17" t="s">
        <v>3901</v>
      </c>
      <c r="CQ2857" s="17" t="s">
        <v>3901</v>
      </c>
      <c r="CU2857" s="17" t="s">
        <v>3901</v>
      </c>
      <c r="DN2857" s="17">
        <f>COUNTIF(AU2857:DM2857, "X")</f>
        <v>5</v>
      </c>
    </row>
    <row r="2858" spans="1:118" s="17" customFormat="1">
      <c r="A2858" s="17" t="s">
        <v>26221</v>
      </c>
      <c r="B2858" s="17">
        <v>55</v>
      </c>
      <c r="C2858" s="17">
        <v>145922</v>
      </c>
      <c r="D2858" s="17" t="s">
        <v>170</v>
      </c>
      <c r="E2858" s="17" t="s">
        <v>5629</v>
      </c>
      <c r="F2858" s="17" t="s">
        <v>154</v>
      </c>
      <c r="H2858" s="309">
        <v>20422</v>
      </c>
      <c r="I2858" s="309">
        <v>39556</v>
      </c>
      <c r="J2858" s="17" t="s">
        <v>3888</v>
      </c>
      <c r="L2858" s="17" t="s">
        <v>26167</v>
      </c>
      <c r="N2858" s="17" t="s">
        <v>31</v>
      </c>
      <c r="O2858" s="17" t="s">
        <v>15</v>
      </c>
      <c r="P2858" s="17">
        <v>45373</v>
      </c>
      <c r="AC2858" s="17" t="s">
        <v>14</v>
      </c>
      <c r="AF2858" s="17">
        <v>15</v>
      </c>
      <c r="AG2858" s="17">
        <v>2</v>
      </c>
      <c r="AI2858" s="17" t="s">
        <v>10178</v>
      </c>
      <c r="AM2858" s="17" t="s">
        <v>101</v>
      </c>
      <c r="AN2858" s="17" t="s">
        <v>26168</v>
      </c>
      <c r="AO2858" s="17">
        <v>3</v>
      </c>
      <c r="AP2858" s="17">
        <v>80</v>
      </c>
      <c r="AQ2858" s="17">
        <v>5</v>
      </c>
      <c r="AR2858" s="17" t="s">
        <v>10180</v>
      </c>
      <c r="AU2858" s="17" t="s">
        <v>21</v>
      </c>
      <c r="BS2858" s="17" t="s">
        <v>3901</v>
      </c>
      <c r="BU2858" s="17" t="s">
        <v>3901</v>
      </c>
      <c r="BY2858" s="17" t="s">
        <v>3901</v>
      </c>
      <c r="CC2858" s="17" t="s">
        <v>3901</v>
      </c>
      <c r="CH2858" s="17" t="s">
        <v>3901</v>
      </c>
      <c r="CI2858" s="17" t="s">
        <v>3901</v>
      </c>
      <c r="CL2858" s="17" t="s">
        <v>3901</v>
      </c>
      <c r="CN2858" s="17" t="s">
        <v>3901</v>
      </c>
      <c r="CO2858" s="17" t="s">
        <v>3901</v>
      </c>
      <c r="CQ2858" s="17" t="s">
        <v>3901</v>
      </c>
      <c r="CU2858" s="17" t="s">
        <v>3901</v>
      </c>
      <c r="DN2858" s="17">
        <f>COUNTIF(AU2858:DM2858, "X")</f>
        <v>11</v>
      </c>
    </row>
    <row r="2859" spans="1:118" s="17" customFormat="1">
      <c r="A2859" s="17" t="s">
        <v>9375</v>
      </c>
      <c r="B2859" s="17">
        <v>55</v>
      </c>
      <c r="C2859" s="17">
        <v>145946</v>
      </c>
      <c r="D2859" s="17" t="s">
        <v>275</v>
      </c>
      <c r="E2859" s="17" t="s">
        <v>462</v>
      </c>
      <c r="F2859" s="17" t="s">
        <v>65</v>
      </c>
      <c r="H2859" s="309">
        <v>28963</v>
      </c>
      <c r="I2859" s="309">
        <v>39556</v>
      </c>
      <c r="J2859" s="17" t="s">
        <v>3888</v>
      </c>
      <c r="L2859" s="17" t="s">
        <v>9376</v>
      </c>
      <c r="N2859" s="17" t="s">
        <v>19</v>
      </c>
      <c r="O2859" s="17" t="s">
        <v>15</v>
      </c>
      <c r="P2859" s="17">
        <v>45356</v>
      </c>
      <c r="AC2859" s="17" t="s">
        <v>3890</v>
      </c>
      <c r="AD2859" s="17" t="s">
        <v>3891</v>
      </c>
      <c r="AF2859" s="17">
        <v>8</v>
      </c>
      <c r="AG2859" s="17">
        <v>2</v>
      </c>
      <c r="AM2859" s="17" t="s">
        <v>29</v>
      </c>
      <c r="AN2859" s="17" t="s">
        <v>9081</v>
      </c>
      <c r="AO2859" s="17">
        <v>3</v>
      </c>
      <c r="AP2859" s="17">
        <v>80</v>
      </c>
      <c r="AQ2859" s="17">
        <v>5</v>
      </c>
      <c r="AT2859" s="17" t="s">
        <v>9082</v>
      </c>
      <c r="BS2859" s="17" t="s">
        <v>3901</v>
      </c>
      <c r="DN2859" s="17">
        <f>COUNTIF(AU2859:DM2859, "X")</f>
        <v>1</v>
      </c>
    </row>
    <row r="2860" spans="1:118" s="17" customFormat="1">
      <c r="A2860" s="17" t="s">
        <v>8562</v>
      </c>
      <c r="B2860" s="17">
        <v>55</v>
      </c>
      <c r="C2860" s="17">
        <v>145951</v>
      </c>
      <c r="D2860" s="17" t="s">
        <v>8563</v>
      </c>
      <c r="E2860" s="17" t="s">
        <v>6787</v>
      </c>
      <c r="F2860" s="17" t="s">
        <v>65</v>
      </c>
      <c r="H2860" s="309">
        <v>31532</v>
      </c>
      <c r="I2860" s="309">
        <v>39552</v>
      </c>
      <c r="J2860" s="17" t="s">
        <v>3888</v>
      </c>
      <c r="L2860" s="17" t="s">
        <v>8441</v>
      </c>
      <c r="N2860" s="17" t="s">
        <v>19</v>
      </c>
      <c r="O2860" s="17" t="s">
        <v>15</v>
      </c>
      <c r="P2860" s="17">
        <v>45356</v>
      </c>
      <c r="AC2860" s="17" t="s">
        <v>3890</v>
      </c>
      <c r="AD2860" s="17" t="s">
        <v>3891</v>
      </c>
      <c r="AF2860" s="17">
        <v>15</v>
      </c>
      <c r="AG2860" s="17">
        <v>2</v>
      </c>
      <c r="AM2860" s="17" t="s">
        <v>2607</v>
      </c>
      <c r="AN2860" s="17" t="s">
        <v>8305</v>
      </c>
      <c r="AO2860" s="17">
        <v>3</v>
      </c>
      <c r="AP2860" s="17">
        <v>80</v>
      </c>
      <c r="AQ2860" s="17">
        <v>5</v>
      </c>
      <c r="AT2860" s="17" t="s">
        <v>7979</v>
      </c>
      <c r="BS2860" s="17" t="s">
        <v>3901</v>
      </c>
      <c r="BY2860" s="17" t="s">
        <v>3901</v>
      </c>
      <c r="DN2860" s="17">
        <f>COUNTIF(AU2860:DM2860, "X")</f>
        <v>2</v>
      </c>
    </row>
    <row r="2861" spans="1:118" s="17" customFormat="1">
      <c r="A2861" s="17" t="s">
        <v>6277</v>
      </c>
      <c r="B2861" s="17">
        <v>55</v>
      </c>
      <c r="C2861" s="17">
        <v>145950</v>
      </c>
      <c r="D2861" s="17" t="s">
        <v>4011</v>
      </c>
      <c r="E2861" s="17" t="s">
        <v>6278</v>
      </c>
      <c r="F2861" s="17" t="s">
        <v>70</v>
      </c>
      <c r="H2861" s="309">
        <v>31875</v>
      </c>
      <c r="I2861" s="309">
        <v>39554</v>
      </c>
      <c r="J2861" s="17" t="s">
        <v>3888</v>
      </c>
      <c r="L2861" s="17" t="s">
        <v>6279</v>
      </c>
      <c r="N2861" s="17" t="s">
        <v>19</v>
      </c>
      <c r="O2861" s="17" t="s">
        <v>15</v>
      </c>
      <c r="P2861" s="17">
        <v>45356</v>
      </c>
      <c r="AC2861" s="17" t="s">
        <v>3890</v>
      </c>
      <c r="AD2861" s="17" t="s">
        <v>3891</v>
      </c>
      <c r="AF2861" s="17">
        <v>8</v>
      </c>
      <c r="AG2861" s="17">
        <v>2</v>
      </c>
      <c r="AM2861" s="17" t="s">
        <v>232</v>
      </c>
      <c r="AN2861" s="17" t="s">
        <v>6280</v>
      </c>
      <c r="AO2861" s="17">
        <v>3</v>
      </c>
      <c r="AP2861" s="17">
        <v>80</v>
      </c>
      <c r="AQ2861" s="17">
        <v>5</v>
      </c>
      <c r="AT2861" s="17" t="s">
        <v>5516</v>
      </c>
      <c r="BS2861" s="17" t="s">
        <v>3901</v>
      </c>
      <c r="CH2861" s="17" t="s">
        <v>3901</v>
      </c>
      <c r="CI2861" s="17" t="s">
        <v>3901</v>
      </c>
      <c r="CU2861" s="17" t="s">
        <v>3901</v>
      </c>
      <c r="DN2861" s="17">
        <f>COUNTIF(AU2861:DM2861, "X")</f>
        <v>4</v>
      </c>
    </row>
    <row r="2862" spans="1:118" s="17" customFormat="1">
      <c r="A2862" s="17" t="s">
        <v>10840</v>
      </c>
      <c r="B2862" s="17">
        <v>55</v>
      </c>
      <c r="C2862" s="17">
        <v>145970</v>
      </c>
      <c r="D2862" s="17" t="s">
        <v>10841</v>
      </c>
      <c r="E2862" s="17" t="s">
        <v>4196</v>
      </c>
      <c r="F2862" s="17" t="s">
        <v>35</v>
      </c>
      <c r="G2862" s="17" t="s">
        <v>203</v>
      </c>
      <c r="H2862" s="309">
        <v>17482</v>
      </c>
      <c r="I2862" s="309">
        <v>39554</v>
      </c>
      <c r="J2862" s="17" t="s">
        <v>3888</v>
      </c>
      <c r="L2862" s="17" t="s">
        <v>10842</v>
      </c>
      <c r="N2862" s="17" t="s">
        <v>14</v>
      </c>
      <c r="O2862" s="17" t="s">
        <v>15</v>
      </c>
      <c r="P2862" s="17">
        <v>45371</v>
      </c>
      <c r="AC2862" s="17" t="s">
        <v>14</v>
      </c>
      <c r="AF2862" s="17">
        <v>15</v>
      </c>
      <c r="AG2862" s="17">
        <v>2</v>
      </c>
      <c r="AI2862" s="17" t="s">
        <v>10178</v>
      </c>
      <c r="AM2862" s="17" t="s">
        <v>16</v>
      </c>
      <c r="AN2862" s="17" t="s">
        <v>10763</v>
      </c>
      <c r="AO2862" s="17">
        <v>3</v>
      </c>
      <c r="AP2862" s="17">
        <v>80</v>
      </c>
      <c r="AQ2862" s="17">
        <v>5</v>
      </c>
      <c r="AR2862" s="17" t="s">
        <v>10180</v>
      </c>
      <c r="BD2862" s="17" t="s">
        <v>3901</v>
      </c>
      <c r="BS2862" s="17" t="s">
        <v>3901</v>
      </c>
      <c r="BY2862" s="17" t="s">
        <v>3901</v>
      </c>
      <c r="CC2862" s="17" t="s">
        <v>3901</v>
      </c>
      <c r="CF2862" s="17" t="s">
        <v>3901</v>
      </c>
      <c r="CG2862" s="17" t="s">
        <v>21</v>
      </c>
      <c r="CH2862" s="17" t="s">
        <v>3901</v>
      </c>
      <c r="CM2862" s="17" t="s">
        <v>21</v>
      </c>
      <c r="CN2862" s="17" t="s">
        <v>3901</v>
      </c>
      <c r="CR2862" s="17" t="s">
        <v>21</v>
      </c>
      <c r="CU2862" s="17" t="s">
        <v>3901</v>
      </c>
      <c r="DN2862" s="17">
        <f>COUNTIF(AU2862:DM2862, "X")</f>
        <v>8</v>
      </c>
    </row>
    <row r="2863" spans="1:118" s="17" customFormat="1">
      <c r="A2863" s="17" t="s">
        <v>7297</v>
      </c>
      <c r="B2863" s="17">
        <v>55</v>
      </c>
      <c r="C2863" s="17">
        <v>145975</v>
      </c>
      <c r="D2863" s="17" t="s">
        <v>5291</v>
      </c>
      <c r="E2863" s="17" t="s">
        <v>344</v>
      </c>
      <c r="F2863" s="17" t="s">
        <v>21</v>
      </c>
      <c r="H2863" s="309">
        <v>20737</v>
      </c>
      <c r="I2863" s="309">
        <v>39511</v>
      </c>
      <c r="J2863" s="17" t="s">
        <v>3888</v>
      </c>
      <c r="L2863" s="17" t="s">
        <v>7298</v>
      </c>
      <c r="N2863" s="17" t="s">
        <v>19</v>
      </c>
      <c r="O2863" s="17" t="s">
        <v>15</v>
      </c>
      <c r="P2863" s="17">
        <v>45356</v>
      </c>
      <c r="AC2863" s="17" t="s">
        <v>3890</v>
      </c>
      <c r="AD2863" s="17" t="s">
        <v>3891</v>
      </c>
      <c r="AF2863" s="17">
        <v>8</v>
      </c>
      <c r="AG2863" s="17">
        <v>2</v>
      </c>
      <c r="AM2863" s="17" t="s">
        <v>2605</v>
      </c>
      <c r="AN2863" s="17" t="s">
        <v>7253</v>
      </c>
      <c r="AO2863" s="17">
        <v>3</v>
      </c>
      <c r="AP2863" s="17">
        <v>80</v>
      </c>
      <c r="AQ2863" s="17">
        <v>5</v>
      </c>
      <c r="AT2863" s="17" t="s">
        <v>6589</v>
      </c>
      <c r="BS2863" s="17" t="s">
        <v>3901</v>
      </c>
      <c r="DN2863" s="17">
        <f>COUNTIF(AU2863:DM2863, "X")</f>
        <v>1</v>
      </c>
    </row>
    <row r="2864" spans="1:118" s="17" customFormat="1">
      <c r="A2864" s="17" t="s">
        <v>8194</v>
      </c>
      <c r="B2864" s="17">
        <v>55</v>
      </c>
      <c r="C2864" s="17">
        <v>146012</v>
      </c>
      <c r="D2864" s="17" t="s">
        <v>520</v>
      </c>
      <c r="E2864" s="17" t="s">
        <v>333</v>
      </c>
      <c r="F2864" s="17" t="s">
        <v>22</v>
      </c>
      <c r="H2864" s="309">
        <v>32162</v>
      </c>
      <c r="I2864" s="309">
        <v>39570</v>
      </c>
      <c r="J2864" s="17" t="s">
        <v>3888</v>
      </c>
      <c r="L2864" s="17" t="s">
        <v>8195</v>
      </c>
      <c r="N2864" s="17" t="s">
        <v>19</v>
      </c>
      <c r="O2864" s="17" t="s">
        <v>15</v>
      </c>
      <c r="P2864" s="17">
        <v>45356</v>
      </c>
      <c r="AC2864" s="17" t="s">
        <v>3890</v>
      </c>
      <c r="AD2864" s="17" t="s">
        <v>3891</v>
      </c>
      <c r="AF2864" s="17">
        <v>8</v>
      </c>
      <c r="AG2864" s="17">
        <v>2</v>
      </c>
      <c r="AM2864" s="17" t="s">
        <v>117</v>
      </c>
      <c r="AN2864" s="17" t="s">
        <v>7978</v>
      </c>
      <c r="AO2864" s="17">
        <v>3</v>
      </c>
      <c r="AP2864" s="17">
        <v>80</v>
      </c>
      <c r="AQ2864" s="17">
        <v>5</v>
      </c>
      <c r="AT2864" s="17" t="s">
        <v>7979</v>
      </c>
      <c r="CU2864" s="17" t="s">
        <v>3901</v>
      </c>
      <c r="DN2864" s="17">
        <f>COUNTIF(AU2864:DM2864, "X")</f>
        <v>1</v>
      </c>
    </row>
    <row r="2865" spans="1:118" s="17" customFormat="1">
      <c r="A2865" s="17" t="s">
        <v>14108</v>
      </c>
      <c r="B2865" s="17">
        <v>55</v>
      </c>
      <c r="C2865" s="17">
        <v>146014</v>
      </c>
      <c r="D2865" s="17" t="s">
        <v>13994</v>
      </c>
      <c r="E2865" s="17" t="s">
        <v>14109</v>
      </c>
      <c r="H2865" s="309">
        <v>24242</v>
      </c>
      <c r="I2865" s="309">
        <v>39573</v>
      </c>
      <c r="J2865" s="17" t="s">
        <v>3888</v>
      </c>
      <c r="L2865" s="17" t="s">
        <v>13995</v>
      </c>
      <c r="N2865" s="17" t="s">
        <v>31</v>
      </c>
      <c r="O2865" s="17" t="s">
        <v>15</v>
      </c>
      <c r="P2865" s="17">
        <v>45373</v>
      </c>
      <c r="AC2865" s="17" t="s">
        <v>9895</v>
      </c>
      <c r="AD2865" s="17" t="s">
        <v>9896</v>
      </c>
      <c r="AF2865" s="17">
        <v>8</v>
      </c>
      <c r="AG2865" s="17">
        <v>2</v>
      </c>
      <c r="AM2865" s="17" t="s">
        <v>240</v>
      </c>
      <c r="AN2865" s="17" t="s">
        <v>13567</v>
      </c>
      <c r="AO2865" s="17">
        <v>3</v>
      </c>
      <c r="AP2865" s="17">
        <v>80</v>
      </c>
      <c r="AQ2865" s="17">
        <v>5</v>
      </c>
      <c r="AR2865" s="17" t="s">
        <v>9898</v>
      </c>
      <c r="AT2865" s="17" t="s">
        <v>12990</v>
      </c>
      <c r="BS2865" s="17" t="s">
        <v>3901</v>
      </c>
      <c r="BY2865" s="17" t="s">
        <v>3901</v>
      </c>
      <c r="BZ2865" s="17" t="s">
        <v>30</v>
      </c>
      <c r="CC2865" s="17" t="s">
        <v>3901</v>
      </c>
      <c r="CD2865" s="17" t="s">
        <v>3901</v>
      </c>
      <c r="CF2865" s="17" t="s">
        <v>3901</v>
      </c>
      <c r="CH2865" s="17" t="s">
        <v>3901</v>
      </c>
      <c r="CL2865" s="17" t="s">
        <v>3901</v>
      </c>
      <c r="CN2865" s="17" t="s">
        <v>3901</v>
      </c>
      <c r="DN2865" s="17">
        <f>COUNTIF(AU2865:DM2865, "X")</f>
        <v>8</v>
      </c>
    </row>
    <row r="2866" spans="1:118" s="17" customFormat="1">
      <c r="A2866" s="17" t="s">
        <v>7033</v>
      </c>
      <c r="B2866" s="17">
        <v>55</v>
      </c>
      <c r="C2866" s="17">
        <v>146036</v>
      </c>
      <c r="D2866" s="17" t="s">
        <v>7034</v>
      </c>
      <c r="E2866" s="17" t="s">
        <v>7035</v>
      </c>
      <c r="F2866" s="17" t="s">
        <v>247</v>
      </c>
      <c r="H2866" s="309">
        <v>20208</v>
      </c>
      <c r="I2866" s="309">
        <v>39567</v>
      </c>
      <c r="J2866" s="17" t="s">
        <v>3888</v>
      </c>
      <c r="L2866" s="17" t="s">
        <v>7036</v>
      </c>
      <c r="N2866" s="17" t="s">
        <v>19</v>
      </c>
      <c r="O2866" s="17" t="s">
        <v>15</v>
      </c>
      <c r="P2866" s="17">
        <v>45356</v>
      </c>
      <c r="AC2866" s="17" t="s">
        <v>3890</v>
      </c>
      <c r="AD2866" s="17" t="s">
        <v>3891</v>
      </c>
      <c r="AF2866" s="17">
        <v>15</v>
      </c>
      <c r="AG2866" s="17">
        <v>2</v>
      </c>
      <c r="AM2866" s="17" t="s">
        <v>248</v>
      </c>
      <c r="AN2866" s="17" t="s">
        <v>6588</v>
      </c>
      <c r="AO2866" s="17">
        <v>3</v>
      </c>
      <c r="AP2866" s="17">
        <v>80</v>
      </c>
      <c r="AQ2866" s="17">
        <v>5</v>
      </c>
      <c r="AT2866" s="17" t="s">
        <v>6589</v>
      </c>
      <c r="BD2866" s="17" t="s">
        <v>3901</v>
      </c>
      <c r="BS2866" s="17" t="s">
        <v>3901</v>
      </c>
      <c r="CC2866" s="17" t="s">
        <v>3901</v>
      </c>
      <c r="CH2866" s="17" t="s">
        <v>3901</v>
      </c>
      <c r="CU2866" s="17" t="s">
        <v>3901</v>
      </c>
      <c r="DA2866" s="17" t="s">
        <v>3901</v>
      </c>
      <c r="DN2866" s="17">
        <f>COUNTIF(AU2866:DM2866, "X")</f>
        <v>6</v>
      </c>
    </row>
    <row r="2867" spans="1:118" s="17" customFormat="1">
      <c r="A2867" s="523" t="s">
        <v>2004</v>
      </c>
      <c r="B2867" s="17">
        <v>55</v>
      </c>
      <c r="C2867" s="17">
        <v>146046</v>
      </c>
      <c r="D2867" s="17" t="s">
        <v>1265</v>
      </c>
      <c r="E2867" s="17" t="s">
        <v>244</v>
      </c>
      <c r="F2867" s="17" t="s">
        <v>22</v>
      </c>
      <c r="H2867" s="309">
        <v>20611</v>
      </c>
      <c r="I2867" s="309">
        <v>39564</v>
      </c>
      <c r="J2867" s="17" t="s">
        <v>3888</v>
      </c>
      <c r="L2867" s="17" t="s">
        <v>840</v>
      </c>
      <c r="N2867" s="17" t="s">
        <v>14</v>
      </c>
      <c r="O2867" s="17" t="s">
        <v>15</v>
      </c>
      <c r="P2867" s="17">
        <v>45371</v>
      </c>
      <c r="AC2867" s="17" t="s">
        <v>14</v>
      </c>
      <c r="AF2867" s="17">
        <v>15</v>
      </c>
      <c r="AG2867" s="17">
        <v>2</v>
      </c>
      <c r="AI2867" s="17" t="s">
        <v>10178</v>
      </c>
      <c r="AM2867" s="17" t="s">
        <v>74</v>
      </c>
      <c r="AN2867" s="17" t="s">
        <v>10179</v>
      </c>
      <c r="AO2867" s="17">
        <v>3</v>
      </c>
      <c r="AP2867" s="17">
        <v>80</v>
      </c>
      <c r="AQ2867" s="17">
        <v>5</v>
      </c>
      <c r="AR2867" s="17" t="s">
        <v>10180</v>
      </c>
      <c r="CH2867" s="17" t="s">
        <v>3901</v>
      </c>
      <c r="DA2867" s="17" t="s">
        <v>3901</v>
      </c>
      <c r="DF2867" s="17" t="s">
        <v>3901</v>
      </c>
      <c r="DN2867" s="17">
        <f>COUNTIF(AU2867:DM2867, "X")</f>
        <v>3</v>
      </c>
    </row>
    <row r="2868" spans="1:118" s="17" customFormat="1">
      <c r="A2868" s="523" t="s">
        <v>1264</v>
      </c>
      <c r="B2868" s="17">
        <v>55</v>
      </c>
      <c r="C2868" s="17">
        <v>146047</v>
      </c>
      <c r="D2868" s="17" t="s">
        <v>1265</v>
      </c>
      <c r="E2868" s="17" t="s">
        <v>60</v>
      </c>
      <c r="F2868" s="17" t="s">
        <v>317</v>
      </c>
      <c r="H2868" s="309">
        <v>23946</v>
      </c>
      <c r="I2868" s="309">
        <v>39564</v>
      </c>
      <c r="J2868" s="17" t="s">
        <v>3888</v>
      </c>
      <c r="L2868" s="17" t="s">
        <v>840</v>
      </c>
      <c r="N2868" s="17" t="s">
        <v>14</v>
      </c>
      <c r="O2868" s="17" t="s">
        <v>15</v>
      </c>
      <c r="P2868" s="17">
        <v>45371</v>
      </c>
      <c r="AC2868" s="17" t="s">
        <v>14</v>
      </c>
      <c r="AF2868" s="17">
        <v>15</v>
      </c>
      <c r="AG2868" s="17">
        <v>2</v>
      </c>
      <c r="AI2868" s="17" t="s">
        <v>10178</v>
      </c>
      <c r="AM2868" s="17" t="s">
        <v>74</v>
      </c>
      <c r="AN2868" s="17" t="s">
        <v>10179</v>
      </c>
      <c r="AO2868" s="17">
        <v>3</v>
      </c>
      <c r="AP2868" s="17">
        <v>80</v>
      </c>
      <c r="AQ2868" s="17">
        <v>5</v>
      </c>
      <c r="AR2868" s="17" t="s">
        <v>10180</v>
      </c>
      <c r="CH2868" s="17" t="s">
        <v>3901</v>
      </c>
      <c r="DA2868" s="17" t="s">
        <v>3901</v>
      </c>
      <c r="DF2868" s="17" t="s">
        <v>3901</v>
      </c>
      <c r="DN2868" s="17">
        <f>COUNTIF(AU2868:DM2868, "X")</f>
        <v>3</v>
      </c>
    </row>
    <row r="2869" spans="1:118" s="17" customFormat="1">
      <c r="A2869" s="17" t="s">
        <v>6996</v>
      </c>
      <c r="B2869" s="17">
        <v>55</v>
      </c>
      <c r="C2869" s="17">
        <v>94014</v>
      </c>
      <c r="D2869" s="17" t="s">
        <v>6997</v>
      </c>
      <c r="E2869" s="17" t="s">
        <v>6763</v>
      </c>
      <c r="F2869" s="17" t="s">
        <v>171</v>
      </c>
      <c r="H2869" s="309">
        <v>23846</v>
      </c>
      <c r="I2869" s="309">
        <v>39577</v>
      </c>
      <c r="J2869" s="17" t="s">
        <v>3888</v>
      </c>
      <c r="L2869" s="17" t="s">
        <v>6719</v>
      </c>
      <c r="M2869" s="17" t="s">
        <v>6407</v>
      </c>
      <c r="N2869" s="17" t="s">
        <v>19</v>
      </c>
      <c r="O2869" s="17" t="s">
        <v>15</v>
      </c>
      <c r="P2869" s="17">
        <v>45356</v>
      </c>
      <c r="AC2869" s="17" t="s">
        <v>3890</v>
      </c>
      <c r="AD2869" s="17" t="s">
        <v>3891</v>
      </c>
      <c r="AF2869" s="17">
        <v>8</v>
      </c>
      <c r="AG2869" s="17">
        <v>2</v>
      </c>
      <c r="AM2869" s="17" t="s">
        <v>248</v>
      </c>
      <c r="AN2869" s="17" t="s">
        <v>6588</v>
      </c>
      <c r="AO2869" s="17">
        <v>3</v>
      </c>
      <c r="AP2869" s="17">
        <v>80</v>
      </c>
      <c r="AQ2869" s="17">
        <v>5</v>
      </c>
      <c r="AT2869" s="17" t="s">
        <v>6589</v>
      </c>
      <c r="BD2869" s="17" t="s">
        <v>3901</v>
      </c>
      <c r="BS2869" s="17" t="s">
        <v>3901</v>
      </c>
      <c r="CC2869" s="17" t="s">
        <v>3901</v>
      </c>
      <c r="CD2869" s="17" t="s">
        <v>3901</v>
      </c>
      <c r="CF2869" s="17" t="s">
        <v>3901</v>
      </c>
      <c r="CL2869" s="17" t="s">
        <v>3901</v>
      </c>
      <c r="CN2869" s="17" t="s">
        <v>3901</v>
      </c>
      <c r="CQ2869" s="17" t="s">
        <v>3901</v>
      </c>
      <c r="CR2869" s="17" t="s">
        <v>21</v>
      </c>
      <c r="CU2869" s="17" t="s">
        <v>3901</v>
      </c>
      <c r="DN2869" s="17">
        <f>COUNTIF(AU2869:DM2869, "X")</f>
        <v>9</v>
      </c>
    </row>
    <row r="2870" spans="1:118" s="17" customFormat="1">
      <c r="A2870" s="17" t="s">
        <v>12910</v>
      </c>
      <c r="B2870" s="17">
        <v>55</v>
      </c>
      <c r="C2870" s="17">
        <v>146092</v>
      </c>
      <c r="D2870" s="17" t="s">
        <v>634</v>
      </c>
      <c r="E2870" s="17" t="s">
        <v>461</v>
      </c>
      <c r="F2870" s="17" t="s">
        <v>131</v>
      </c>
      <c r="H2870" s="309">
        <v>32682</v>
      </c>
      <c r="I2870" s="309">
        <v>39543</v>
      </c>
      <c r="J2870" s="17" t="s">
        <v>3888</v>
      </c>
      <c r="L2870" s="17" t="s">
        <v>12911</v>
      </c>
      <c r="N2870" s="17" t="s">
        <v>31</v>
      </c>
      <c r="O2870" s="17" t="s">
        <v>15</v>
      </c>
      <c r="P2870" s="17">
        <v>45373</v>
      </c>
      <c r="AC2870" s="17" t="s">
        <v>9895</v>
      </c>
      <c r="AD2870" s="17" t="s">
        <v>9896</v>
      </c>
      <c r="AF2870" s="17">
        <v>8</v>
      </c>
      <c r="AG2870" s="17">
        <v>2</v>
      </c>
      <c r="AM2870" s="17" t="s">
        <v>156</v>
      </c>
      <c r="AN2870" s="17" t="s">
        <v>12693</v>
      </c>
      <c r="AO2870" s="17">
        <v>3</v>
      </c>
      <c r="AP2870" s="17">
        <v>80</v>
      </c>
      <c r="AQ2870" s="17">
        <v>5</v>
      </c>
      <c r="AR2870" s="17" t="s">
        <v>9898</v>
      </c>
      <c r="AT2870" s="17" t="s">
        <v>11929</v>
      </c>
      <c r="BS2870" s="17" t="s">
        <v>3901</v>
      </c>
      <c r="CH2870" s="17" t="s">
        <v>3901</v>
      </c>
      <c r="DN2870" s="17">
        <f>COUNTIF(AU2870:DM2870, "X")</f>
        <v>2</v>
      </c>
    </row>
    <row r="2871" spans="1:118" s="17" customFormat="1">
      <c r="A2871" s="17" t="s">
        <v>5984</v>
      </c>
      <c r="B2871" s="17">
        <v>55</v>
      </c>
      <c r="C2871" s="17">
        <v>146093</v>
      </c>
      <c r="D2871" s="17" t="s">
        <v>5985</v>
      </c>
      <c r="E2871" s="17" t="s">
        <v>424</v>
      </c>
      <c r="F2871" s="17" t="s">
        <v>65</v>
      </c>
      <c r="H2871" s="309">
        <v>32056</v>
      </c>
      <c r="I2871" s="309">
        <v>39556</v>
      </c>
      <c r="J2871" s="17" t="s">
        <v>3888</v>
      </c>
      <c r="L2871" s="17" t="s">
        <v>5986</v>
      </c>
      <c r="N2871" s="17" t="s">
        <v>19</v>
      </c>
      <c r="O2871" s="17" t="s">
        <v>15</v>
      </c>
      <c r="P2871" s="17">
        <v>45356</v>
      </c>
      <c r="Q2871" s="17">
        <v>2930</v>
      </c>
      <c r="AC2871" s="17" t="s">
        <v>3890</v>
      </c>
      <c r="AD2871" s="17" t="s">
        <v>3891</v>
      </c>
      <c r="AF2871" s="17">
        <v>15</v>
      </c>
      <c r="AG2871" s="17">
        <v>2</v>
      </c>
      <c r="AM2871" s="17" t="s">
        <v>2604</v>
      </c>
      <c r="AN2871" s="17" t="s">
        <v>5966</v>
      </c>
      <c r="AO2871" s="17">
        <v>3</v>
      </c>
      <c r="AP2871" s="17">
        <v>80</v>
      </c>
      <c r="AQ2871" s="17">
        <v>5</v>
      </c>
      <c r="AT2871" s="17" t="s">
        <v>5516</v>
      </c>
      <c r="DN2871" s="17">
        <f>COUNTIF(AU2871:DM2871, "X")</f>
        <v>0</v>
      </c>
    </row>
    <row r="2872" spans="1:118" s="17" customFormat="1">
      <c r="A2872" s="17" t="s">
        <v>7456</v>
      </c>
      <c r="B2872" s="17">
        <v>55</v>
      </c>
      <c r="C2872" s="17">
        <v>146094</v>
      </c>
      <c r="D2872" s="17" t="s">
        <v>5985</v>
      </c>
      <c r="E2872" s="17" t="s">
        <v>17</v>
      </c>
      <c r="F2872" s="17" t="s">
        <v>65</v>
      </c>
      <c r="H2872" s="309">
        <v>23563</v>
      </c>
      <c r="I2872" s="309">
        <v>39550</v>
      </c>
      <c r="J2872" s="17" t="s">
        <v>3888</v>
      </c>
      <c r="L2872" s="17" t="s">
        <v>7457</v>
      </c>
      <c r="M2872" s="17" t="s">
        <v>414</v>
      </c>
      <c r="N2872" s="17" t="s">
        <v>19</v>
      </c>
      <c r="O2872" s="17" t="s">
        <v>15</v>
      </c>
      <c r="P2872" s="17">
        <v>45356</v>
      </c>
      <c r="Q2872" s="17">
        <v>2018</v>
      </c>
      <c r="AC2872" s="17" t="s">
        <v>3890</v>
      </c>
      <c r="AD2872" s="17" t="s">
        <v>3891</v>
      </c>
      <c r="AF2872" s="17">
        <v>15</v>
      </c>
      <c r="AG2872" s="17">
        <v>2</v>
      </c>
      <c r="AM2872" s="17" t="s">
        <v>2605</v>
      </c>
      <c r="AN2872" s="17" t="s">
        <v>7253</v>
      </c>
      <c r="AO2872" s="17">
        <v>3</v>
      </c>
      <c r="AP2872" s="17">
        <v>80</v>
      </c>
      <c r="AQ2872" s="17">
        <v>5</v>
      </c>
      <c r="AT2872" s="17" t="s">
        <v>6589</v>
      </c>
      <c r="DN2872" s="17">
        <f>COUNTIF(AU2872:DM2872, "X")</f>
        <v>0</v>
      </c>
    </row>
    <row r="2873" spans="1:118" s="17" customFormat="1">
      <c r="A2873" s="17" t="s">
        <v>24406</v>
      </c>
      <c r="B2873" s="17">
        <v>55</v>
      </c>
      <c r="C2873" s="17">
        <v>146098</v>
      </c>
      <c r="D2873" s="17" t="s">
        <v>12164</v>
      </c>
      <c r="E2873" s="17" t="s">
        <v>5690</v>
      </c>
      <c r="F2873" s="17" t="s">
        <v>65</v>
      </c>
      <c r="H2873" s="309">
        <v>20026</v>
      </c>
      <c r="I2873" s="309">
        <v>39559</v>
      </c>
      <c r="J2873" s="17" t="s">
        <v>3888</v>
      </c>
      <c r="K2873" s="17" t="s">
        <v>30</v>
      </c>
      <c r="L2873" s="17" t="s">
        <v>24379</v>
      </c>
      <c r="N2873" s="17" t="s">
        <v>126</v>
      </c>
      <c r="O2873" s="17" t="s">
        <v>15</v>
      </c>
      <c r="P2873" s="17">
        <v>45383</v>
      </c>
      <c r="AF2873" s="17">
        <v>8</v>
      </c>
      <c r="AG2873" s="17">
        <v>2</v>
      </c>
      <c r="AI2873" s="17" t="s">
        <v>20542</v>
      </c>
      <c r="AM2873" s="17" t="s">
        <v>239</v>
      </c>
      <c r="AN2873" s="17" t="s">
        <v>24146</v>
      </c>
      <c r="AO2873" s="17">
        <v>3</v>
      </c>
      <c r="AP2873" s="17">
        <v>80</v>
      </c>
      <c r="AQ2873" s="17">
        <v>5</v>
      </c>
      <c r="AR2873" s="17" t="s">
        <v>22585</v>
      </c>
      <c r="AS2873" s="17" t="s">
        <v>23503</v>
      </c>
      <c r="AV2873" s="17" t="s">
        <v>3901</v>
      </c>
      <c r="AZ2873" s="17" t="s">
        <v>3901</v>
      </c>
      <c r="BB2873" s="17" t="s">
        <v>3901</v>
      </c>
      <c r="BD2873" s="17" t="s">
        <v>3901</v>
      </c>
      <c r="BK2873" s="17" t="s">
        <v>3901</v>
      </c>
      <c r="BS2873" s="17" t="s">
        <v>3901</v>
      </c>
      <c r="BY2873" s="17" t="s">
        <v>3901</v>
      </c>
      <c r="CC2873" s="17" t="s">
        <v>3901</v>
      </c>
      <c r="CF2873" s="17" t="s">
        <v>3901</v>
      </c>
      <c r="CH2873" s="17" t="s">
        <v>3901</v>
      </c>
      <c r="CM2873" s="17" t="s">
        <v>30</v>
      </c>
      <c r="CN2873" s="17" t="s">
        <v>3901</v>
      </c>
      <c r="CQ2873" s="17" t="s">
        <v>3901</v>
      </c>
      <c r="CR2873" s="17" t="s">
        <v>30</v>
      </c>
      <c r="CU2873" s="17" t="s">
        <v>3901</v>
      </c>
      <c r="CX2873" s="17" t="s">
        <v>3901</v>
      </c>
      <c r="CY2873" s="17" t="s">
        <v>30</v>
      </c>
      <c r="DA2873" s="17" t="s">
        <v>3901</v>
      </c>
      <c r="DD2873" s="17" t="s">
        <v>3901</v>
      </c>
      <c r="DE2873" s="17" t="s">
        <v>30</v>
      </c>
      <c r="DF2873" s="17" t="s">
        <v>3901</v>
      </c>
      <c r="DN2873" s="17">
        <f>COUNTIF(AU2873:DM2873, "X")</f>
        <v>17</v>
      </c>
    </row>
    <row r="2874" spans="1:118" s="17" customFormat="1">
      <c r="A2874" s="17" t="s">
        <v>4685</v>
      </c>
      <c r="B2874" s="17">
        <v>55</v>
      </c>
      <c r="C2874" s="17">
        <v>98755</v>
      </c>
      <c r="D2874" s="17" t="s">
        <v>399</v>
      </c>
      <c r="E2874" s="17" t="s">
        <v>4686</v>
      </c>
      <c r="F2874" s="17" t="s">
        <v>65</v>
      </c>
      <c r="H2874" s="309">
        <v>27700</v>
      </c>
      <c r="I2874" s="309">
        <v>39543</v>
      </c>
      <c r="J2874" s="17" t="s">
        <v>3888</v>
      </c>
      <c r="L2874" s="17" t="s">
        <v>4687</v>
      </c>
      <c r="N2874" s="17" t="s">
        <v>19</v>
      </c>
      <c r="O2874" s="17" t="s">
        <v>15</v>
      </c>
      <c r="P2874" s="17">
        <v>45356</v>
      </c>
      <c r="AC2874" s="17" t="s">
        <v>3890</v>
      </c>
      <c r="AD2874" s="17" t="s">
        <v>3891</v>
      </c>
      <c r="AF2874" s="17">
        <v>8</v>
      </c>
      <c r="AG2874" s="17">
        <v>2</v>
      </c>
      <c r="AM2874" s="17" t="s">
        <v>2602</v>
      </c>
      <c r="AN2874" s="17" t="s">
        <v>4371</v>
      </c>
      <c r="AO2874" s="17">
        <v>3</v>
      </c>
      <c r="AP2874" s="17">
        <v>80</v>
      </c>
      <c r="AQ2874" s="17">
        <v>5</v>
      </c>
      <c r="AT2874" s="17" t="s">
        <v>3893</v>
      </c>
      <c r="BS2874" s="17" t="s">
        <v>3901</v>
      </c>
      <c r="BY2874" s="17" t="s">
        <v>3901</v>
      </c>
      <c r="CF2874" s="17" t="s">
        <v>3901</v>
      </c>
      <c r="CH2874" s="17" t="s">
        <v>3901</v>
      </c>
      <c r="CI2874" s="17" t="s">
        <v>3901</v>
      </c>
      <c r="CU2874" s="17" t="s">
        <v>3901</v>
      </c>
      <c r="DN2874" s="17">
        <f>COUNTIF(AU2874:DM2874, "X")</f>
        <v>6</v>
      </c>
    </row>
    <row r="2875" spans="1:118" s="17" customFormat="1">
      <c r="A2875" s="17" t="s">
        <v>18303</v>
      </c>
      <c r="B2875" s="17">
        <v>55</v>
      </c>
      <c r="C2875" s="17">
        <v>146106</v>
      </c>
      <c r="D2875" s="17" t="s">
        <v>14111</v>
      </c>
      <c r="E2875" s="17" t="s">
        <v>166</v>
      </c>
      <c r="F2875" s="17" t="s">
        <v>70</v>
      </c>
      <c r="H2875" s="309">
        <v>21663</v>
      </c>
      <c r="I2875" s="309">
        <v>39578</v>
      </c>
      <c r="J2875" s="17" t="s">
        <v>3888</v>
      </c>
      <c r="L2875" s="17" t="s">
        <v>18304</v>
      </c>
      <c r="N2875" s="17" t="s">
        <v>31</v>
      </c>
      <c r="O2875" s="17" t="s">
        <v>15</v>
      </c>
      <c r="P2875" s="17">
        <v>45373</v>
      </c>
      <c r="Q2875" s="17">
        <v>1305</v>
      </c>
      <c r="AD2875" s="17" t="s">
        <v>9896</v>
      </c>
      <c r="AF2875" s="17">
        <v>15</v>
      </c>
      <c r="AG2875" s="17">
        <v>2</v>
      </c>
      <c r="AM2875" s="17" t="s">
        <v>32</v>
      </c>
      <c r="AN2875" s="17" t="s">
        <v>18168</v>
      </c>
      <c r="AO2875" s="17">
        <v>3</v>
      </c>
      <c r="AP2875" s="17">
        <v>80</v>
      </c>
      <c r="AQ2875" s="17">
        <v>5</v>
      </c>
      <c r="AR2875" s="17" t="s">
        <v>9898</v>
      </c>
      <c r="BS2875" s="17" t="s">
        <v>3901</v>
      </c>
      <c r="CU2875" s="17" t="s">
        <v>3901</v>
      </c>
      <c r="DN2875" s="17">
        <f>COUNTIF(AU2875:DM2875, "X")</f>
        <v>2</v>
      </c>
    </row>
    <row r="2876" spans="1:118" s="17" customFormat="1">
      <c r="A2876" s="17" t="s">
        <v>26223</v>
      </c>
      <c r="B2876" s="17">
        <v>55</v>
      </c>
      <c r="C2876" s="17">
        <v>146114</v>
      </c>
      <c r="D2876" s="17" t="s">
        <v>170</v>
      </c>
      <c r="E2876" s="17" t="s">
        <v>611</v>
      </c>
      <c r="F2876" s="17" t="s">
        <v>70</v>
      </c>
      <c r="H2876" s="309">
        <v>22096</v>
      </c>
      <c r="I2876" s="309">
        <v>39582</v>
      </c>
      <c r="J2876" s="17" t="s">
        <v>3888</v>
      </c>
      <c r="L2876" s="17" t="s">
        <v>26167</v>
      </c>
      <c r="N2876" s="17" t="s">
        <v>31</v>
      </c>
      <c r="O2876" s="17" t="s">
        <v>15</v>
      </c>
      <c r="P2876" s="17">
        <v>45373</v>
      </c>
      <c r="AC2876" s="17" t="s">
        <v>14</v>
      </c>
      <c r="AF2876" s="17">
        <v>15</v>
      </c>
      <c r="AG2876" s="17">
        <v>2</v>
      </c>
      <c r="AI2876" s="17" t="s">
        <v>10178</v>
      </c>
      <c r="AM2876" s="17" t="s">
        <v>101</v>
      </c>
      <c r="AN2876" s="17" t="s">
        <v>26168</v>
      </c>
      <c r="AO2876" s="17">
        <v>3</v>
      </c>
      <c r="AP2876" s="17">
        <v>80</v>
      </c>
      <c r="AQ2876" s="17">
        <v>5</v>
      </c>
      <c r="AR2876" s="17" t="s">
        <v>10180</v>
      </c>
      <c r="BS2876" s="17" t="s">
        <v>3901</v>
      </c>
      <c r="CC2876" s="17" t="s">
        <v>3901</v>
      </c>
      <c r="CF2876" s="17" t="s">
        <v>3901</v>
      </c>
      <c r="CH2876" s="17" t="s">
        <v>3901</v>
      </c>
      <c r="CQ2876" s="17" t="s">
        <v>3901</v>
      </c>
      <c r="CR2876" s="17" t="s">
        <v>21</v>
      </c>
      <c r="CU2876" s="17" t="s">
        <v>3901</v>
      </c>
      <c r="DN2876" s="17">
        <f>COUNTIF(AU2876:DM2876, "X")</f>
        <v>6</v>
      </c>
    </row>
    <row r="2877" spans="1:118" s="17" customFormat="1">
      <c r="A2877" s="17" t="s">
        <v>16365</v>
      </c>
      <c r="B2877" s="17">
        <v>55</v>
      </c>
      <c r="C2877" s="17">
        <v>146142</v>
      </c>
      <c r="D2877" s="17" t="s">
        <v>470</v>
      </c>
      <c r="E2877" s="17" t="s">
        <v>122</v>
      </c>
      <c r="F2877" s="17" t="s">
        <v>341</v>
      </c>
      <c r="H2877" s="309">
        <v>18780</v>
      </c>
      <c r="I2877" s="309">
        <v>39573</v>
      </c>
      <c r="J2877" s="17" t="s">
        <v>3888</v>
      </c>
      <c r="L2877" s="17" t="s">
        <v>16366</v>
      </c>
      <c r="N2877" s="17" t="s">
        <v>31</v>
      </c>
      <c r="O2877" s="17" t="s">
        <v>15</v>
      </c>
      <c r="P2877" s="17">
        <v>45373</v>
      </c>
      <c r="AC2877" s="17" t="s">
        <v>9895</v>
      </c>
      <c r="AD2877" s="17" t="s">
        <v>9896</v>
      </c>
      <c r="AF2877" s="17">
        <v>8</v>
      </c>
      <c r="AG2877" s="17">
        <v>2</v>
      </c>
      <c r="AM2877" s="17" t="s">
        <v>41</v>
      </c>
      <c r="AN2877" s="17" t="s">
        <v>16339</v>
      </c>
      <c r="AO2877" s="17">
        <v>3</v>
      </c>
      <c r="AP2877" s="17">
        <v>80</v>
      </c>
      <c r="AQ2877" s="17">
        <v>5</v>
      </c>
      <c r="AR2877" s="17" t="s">
        <v>9898</v>
      </c>
      <c r="AT2877" s="17" t="s">
        <v>16072</v>
      </c>
      <c r="CH2877" s="17" t="s">
        <v>3901</v>
      </c>
      <c r="CN2877" s="17" t="s">
        <v>3901</v>
      </c>
      <c r="CQ2877" s="17" t="s">
        <v>3901</v>
      </c>
      <c r="DN2877" s="17">
        <f>COUNTIF(AU2877:DM2877, "X")</f>
        <v>3</v>
      </c>
    </row>
    <row r="2878" spans="1:118" s="17" customFormat="1">
      <c r="A2878" s="17" t="s">
        <v>12628</v>
      </c>
      <c r="B2878" s="17">
        <v>55</v>
      </c>
      <c r="C2878" s="17">
        <v>146145</v>
      </c>
      <c r="D2878" s="17" t="s">
        <v>12629</v>
      </c>
      <c r="E2878" s="17" t="s">
        <v>18</v>
      </c>
      <c r="F2878" s="17" t="s">
        <v>70</v>
      </c>
      <c r="H2878" s="309">
        <v>25598</v>
      </c>
      <c r="I2878" s="309">
        <v>39580</v>
      </c>
      <c r="J2878" s="17" t="s">
        <v>3888</v>
      </c>
      <c r="L2878" s="17" t="s">
        <v>12630</v>
      </c>
      <c r="N2878" s="17" t="s">
        <v>31</v>
      </c>
      <c r="O2878" s="17" t="s">
        <v>15</v>
      </c>
      <c r="P2878" s="17">
        <v>45373</v>
      </c>
      <c r="AC2878" s="17" t="s">
        <v>9895</v>
      </c>
      <c r="AD2878" s="17" t="s">
        <v>9896</v>
      </c>
      <c r="AF2878" s="17">
        <v>8</v>
      </c>
      <c r="AG2878" s="17">
        <v>2</v>
      </c>
      <c r="AM2878" s="17" t="s">
        <v>222</v>
      </c>
      <c r="AN2878" s="17" t="s">
        <v>12432</v>
      </c>
      <c r="AO2878" s="17">
        <v>3</v>
      </c>
      <c r="AP2878" s="17">
        <v>80</v>
      </c>
      <c r="AQ2878" s="17">
        <v>5</v>
      </c>
      <c r="AR2878" s="17" t="s">
        <v>9898</v>
      </c>
      <c r="AT2878" s="17" t="s">
        <v>11929</v>
      </c>
      <c r="DN2878" s="17">
        <f>COUNTIF(AU2878:DM2878, "X")</f>
        <v>0</v>
      </c>
    </row>
    <row r="2879" spans="1:118" s="17" customFormat="1">
      <c r="A2879" s="17" t="s">
        <v>24560</v>
      </c>
      <c r="B2879" s="17">
        <v>55</v>
      </c>
      <c r="C2879" s="17">
        <v>146157</v>
      </c>
      <c r="D2879" s="17" t="s">
        <v>450</v>
      </c>
      <c r="E2879" s="17" t="s">
        <v>56</v>
      </c>
      <c r="F2879" s="17" t="s">
        <v>12</v>
      </c>
      <c r="H2879" s="309">
        <v>28294</v>
      </c>
      <c r="I2879" s="309">
        <v>39591</v>
      </c>
      <c r="J2879" s="17" t="s">
        <v>3888</v>
      </c>
      <c r="L2879" s="17" t="s">
        <v>24561</v>
      </c>
      <c r="N2879" s="17" t="s">
        <v>19</v>
      </c>
      <c r="O2879" s="17" t="s">
        <v>15</v>
      </c>
      <c r="P2879" s="17">
        <v>45356</v>
      </c>
      <c r="AD2879" s="17" t="s">
        <v>3891</v>
      </c>
      <c r="AF2879" s="17">
        <v>8</v>
      </c>
      <c r="AG2879" s="17">
        <v>2</v>
      </c>
      <c r="AM2879" s="17" t="s">
        <v>141</v>
      </c>
      <c r="AN2879" s="17" t="s">
        <v>24484</v>
      </c>
      <c r="AO2879" s="17">
        <v>3</v>
      </c>
      <c r="AP2879" s="17">
        <v>80</v>
      </c>
      <c r="AQ2879" s="17">
        <v>5</v>
      </c>
      <c r="AR2879" s="17" t="s">
        <v>24485</v>
      </c>
      <c r="BS2879" s="17" t="s">
        <v>3901</v>
      </c>
      <c r="CH2879" s="17" t="s">
        <v>3901</v>
      </c>
      <c r="CU2879" s="17" t="s">
        <v>3901</v>
      </c>
      <c r="DN2879" s="17">
        <f>COUNTIF(AU2879:DM2879, "X")</f>
        <v>3</v>
      </c>
    </row>
    <row r="2880" spans="1:118" s="17" customFormat="1">
      <c r="A2880" s="17" t="s">
        <v>25853</v>
      </c>
      <c r="B2880" s="17">
        <v>55</v>
      </c>
      <c r="C2880" s="17">
        <v>146192</v>
      </c>
      <c r="D2880" s="17" t="s">
        <v>599</v>
      </c>
      <c r="E2880" s="17" t="s">
        <v>84</v>
      </c>
      <c r="F2880" s="17" t="s">
        <v>70</v>
      </c>
      <c r="H2880" s="309">
        <v>16139</v>
      </c>
      <c r="I2880" s="309">
        <v>39497</v>
      </c>
      <c r="J2880" s="17" t="s">
        <v>3888</v>
      </c>
      <c r="L2880" s="17" t="s">
        <v>25854</v>
      </c>
      <c r="N2880" s="17" t="s">
        <v>14</v>
      </c>
      <c r="O2880" s="17" t="s">
        <v>15</v>
      </c>
      <c r="P2880" s="17">
        <v>45371</v>
      </c>
      <c r="AC2880" s="17" t="s">
        <v>17772</v>
      </c>
      <c r="AF2880" s="17">
        <v>8</v>
      </c>
      <c r="AG2880" s="17">
        <v>2</v>
      </c>
      <c r="AH2880" s="17" t="s">
        <v>11926</v>
      </c>
      <c r="AK2880" s="17" t="s">
        <v>17298</v>
      </c>
      <c r="AM2880" s="17" t="s">
        <v>39</v>
      </c>
      <c r="AN2880" s="17" t="s">
        <v>25609</v>
      </c>
      <c r="AO2880" s="17">
        <v>3</v>
      </c>
      <c r="AP2880" s="17">
        <v>80</v>
      </c>
      <c r="AQ2880" s="17">
        <v>5</v>
      </c>
      <c r="AT2880" s="17" t="s">
        <v>25610</v>
      </c>
      <c r="BD2880" s="17" t="s">
        <v>3901</v>
      </c>
      <c r="BS2880" s="17" t="s">
        <v>3901</v>
      </c>
      <c r="CI2880" s="17" t="s">
        <v>3901</v>
      </c>
      <c r="CU2880" s="17" t="s">
        <v>3901</v>
      </c>
      <c r="DN2880" s="17">
        <f>COUNTIF(AU2880:DM2880, "X")</f>
        <v>4</v>
      </c>
    </row>
    <row r="2881" spans="1:118" s="17" customFormat="1">
      <c r="A2881" s="17" t="s">
        <v>24927</v>
      </c>
      <c r="B2881" s="17">
        <v>55</v>
      </c>
      <c r="C2881" s="17">
        <v>146223</v>
      </c>
      <c r="D2881" s="17" t="s">
        <v>24928</v>
      </c>
      <c r="E2881" s="17" t="s">
        <v>468</v>
      </c>
      <c r="F2881" s="17" t="s">
        <v>21</v>
      </c>
      <c r="H2881" s="309">
        <v>31536</v>
      </c>
      <c r="I2881" s="309">
        <v>39592</v>
      </c>
      <c r="J2881" s="17" t="s">
        <v>3888</v>
      </c>
      <c r="L2881" s="17" t="s">
        <v>24929</v>
      </c>
      <c r="N2881" s="17" t="s">
        <v>31</v>
      </c>
      <c r="O2881" s="17" t="s">
        <v>15</v>
      </c>
      <c r="P2881" s="17">
        <v>45373</v>
      </c>
      <c r="AC2881" s="17" t="s">
        <v>9895</v>
      </c>
      <c r="AD2881" s="17" t="s">
        <v>9896</v>
      </c>
      <c r="AF2881" s="17">
        <v>8</v>
      </c>
      <c r="AG2881" s="17">
        <v>2</v>
      </c>
      <c r="AM2881" s="17" t="s">
        <v>268</v>
      </c>
      <c r="AN2881" s="17" t="s">
        <v>24751</v>
      </c>
      <c r="AO2881" s="17">
        <v>3</v>
      </c>
      <c r="AP2881" s="17">
        <v>80</v>
      </c>
      <c r="AQ2881" s="17">
        <v>5</v>
      </c>
      <c r="AR2881" s="17" t="s">
        <v>9898</v>
      </c>
      <c r="AT2881" s="17" t="s">
        <v>14152</v>
      </c>
      <c r="BD2881" s="17" t="s">
        <v>3901</v>
      </c>
      <c r="BH2881" s="17" t="s">
        <v>3901</v>
      </c>
      <c r="BJ2881" s="17" t="s">
        <v>30</v>
      </c>
      <c r="BK2881" s="17" t="s">
        <v>3901</v>
      </c>
      <c r="BQ2881" s="17" t="s">
        <v>30</v>
      </c>
      <c r="BS2881" s="17" t="s">
        <v>3901</v>
      </c>
      <c r="BY2881" s="17" t="s">
        <v>3901</v>
      </c>
      <c r="CC2881" s="17" t="s">
        <v>3901</v>
      </c>
      <c r="CF2881" s="17" t="s">
        <v>3901</v>
      </c>
      <c r="CG2881" s="17" t="s">
        <v>21</v>
      </c>
      <c r="CH2881" s="17" t="s">
        <v>3901</v>
      </c>
      <c r="CL2881" s="17" t="s">
        <v>3901</v>
      </c>
      <c r="CN2881" s="17" t="s">
        <v>3901</v>
      </c>
      <c r="CR2881" s="17" t="s">
        <v>21</v>
      </c>
      <c r="CU2881" s="17" t="s">
        <v>3901</v>
      </c>
      <c r="DB2881" s="17" t="s">
        <v>21</v>
      </c>
      <c r="DN2881" s="17">
        <f>COUNTIF(AU2881:DM2881, "X")</f>
        <v>11</v>
      </c>
    </row>
    <row r="2882" spans="1:118" s="17" customFormat="1">
      <c r="A2882" s="17" t="s">
        <v>25058</v>
      </c>
      <c r="B2882" s="17">
        <v>55</v>
      </c>
      <c r="C2882" s="17">
        <v>146224</v>
      </c>
      <c r="D2882" s="17" t="s">
        <v>24928</v>
      </c>
      <c r="E2882" s="17" t="s">
        <v>358</v>
      </c>
      <c r="F2882" s="17" t="s">
        <v>208</v>
      </c>
      <c r="H2882" s="309">
        <v>31378</v>
      </c>
      <c r="I2882" s="309">
        <v>39592</v>
      </c>
      <c r="J2882" s="17" t="s">
        <v>3888</v>
      </c>
      <c r="L2882" s="17" t="s">
        <v>24929</v>
      </c>
      <c r="N2882" s="17" t="s">
        <v>31</v>
      </c>
      <c r="O2882" s="17" t="s">
        <v>15</v>
      </c>
      <c r="P2882" s="17">
        <v>45373</v>
      </c>
      <c r="AC2882" s="17" t="s">
        <v>9895</v>
      </c>
      <c r="AD2882" s="17" t="s">
        <v>9896</v>
      </c>
      <c r="AF2882" s="17">
        <v>8</v>
      </c>
      <c r="AG2882" s="17">
        <v>2</v>
      </c>
      <c r="AM2882" s="17" t="s">
        <v>268</v>
      </c>
      <c r="AN2882" s="17" t="s">
        <v>24751</v>
      </c>
      <c r="AO2882" s="17">
        <v>3</v>
      </c>
      <c r="AP2882" s="17">
        <v>80</v>
      </c>
      <c r="AQ2882" s="17">
        <v>5</v>
      </c>
      <c r="AR2882" s="17" t="s">
        <v>9898</v>
      </c>
      <c r="AT2882" s="17" t="s">
        <v>14152</v>
      </c>
      <c r="BS2882" s="17" t="s">
        <v>3901</v>
      </c>
      <c r="BY2882" s="17" t="s">
        <v>3901</v>
      </c>
      <c r="CC2882" s="17" t="s">
        <v>3901</v>
      </c>
      <c r="CF2882" s="17" t="s">
        <v>3901</v>
      </c>
      <c r="CG2882" s="17" t="s">
        <v>21</v>
      </c>
      <c r="CH2882" s="17" t="s">
        <v>3901</v>
      </c>
      <c r="CL2882" s="17" t="s">
        <v>3901</v>
      </c>
      <c r="CR2882" s="17" t="s">
        <v>21</v>
      </c>
      <c r="CU2882" s="17" t="s">
        <v>3901</v>
      </c>
      <c r="DB2882" s="17" t="s">
        <v>21</v>
      </c>
      <c r="DN2882" s="17">
        <f>COUNTIF(AU2882:DM2882, "X")</f>
        <v>7</v>
      </c>
    </row>
    <row r="2883" spans="1:118" s="17" customFormat="1">
      <c r="A2883" s="17" t="s">
        <v>17990</v>
      </c>
      <c r="B2883" s="17">
        <v>55</v>
      </c>
      <c r="C2883" s="17">
        <v>146233</v>
      </c>
      <c r="D2883" s="17" t="s">
        <v>7364</v>
      </c>
      <c r="E2883" s="17" t="s">
        <v>367</v>
      </c>
      <c r="F2883" s="17" t="s">
        <v>371</v>
      </c>
      <c r="H2883" s="309">
        <v>26052</v>
      </c>
      <c r="I2883" s="309">
        <v>43189</v>
      </c>
      <c r="J2883" s="17" t="s">
        <v>3888</v>
      </c>
      <c r="L2883" s="17" t="s">
        <v>17991</v>
      </c>
      <c r="N2883" s="17" t="s">
        <v>50</v>
      </c>
      <c r="O2883" s="17" t="s">
        <v>15</v>
      </c>
      <c r="P2883" s="17">
        <v>45344</v>
      </c>
      <c r="AF2883" s="17">
        <v>8</v>
      </c>
      <c r="AG2883" s="17">
        <v>2</v>
      </c>
      <c r="AH2883" s="17" t="s">
        <v>11926</v>
      </c>
      <c r="AK2883" s="17" t="s">
        <v>17298</v>
      </c>
      <c r="AM2883" s="17" t="s">
        <v>51</v>
      </c>
      <c r="AN2883" s="17" t="s">
        <v>17933</v>
      </c>
      <c r="AO2883" s="17">
        <v>3</v>
      </c>
      <c r="AP2883" s="17">
        <v>80</v>
      </c>
      <c r="AQ2883" s="17">
        <v>5</v>
      </c>
      <c r="AR2883" s="17" t="s">
        <v>17300</v>
      </c>
      <c r="BS2883" s="17" t="s">
        <v>3901</v>
      </c>
      <c r="DN2883" s="17">
        <f>COUNTIF(AU2883:DM2883, "X")</f>
        <v>1</v>
      </c>
    </row>
    <row r="2884" spans="1:118" s="17" customFormat="1">
      <c r="A2884" s="17" t="s">
        <v>15178</v>
      </c>
      <c r="B2884" s="17">
        <v>55</v>
      </c>
      <c r="C2884" s="17">
        <v>146265</v>
      </c>
      <c r="D2884" s="17" t="s">
        <v>15179</v>
      </c>
      <c r="E2884" s="17" t="s">
        <v>7824</v>
      </c>
      <c r="F2884" s="17" t="s">
        <v>354</v>
      </c>
      <c r="H2884" s="309">
        <v>33024</v>
      </c>
      <c r="I2884" s="309">
        <v>39599</v>
      </c>
      <c r="J2884" s="17" t="s">
        <v>3888</v>
      </c>
      <c r="L2884" s="17" t="s">
        <v>15180</v>
      </c>
      <c r="N2884" s="17" t="s">
        <v>31</v>
      </c>
      <c r="O2884" s="17" t="s">
        <v>15</v>
      </c>
      <c r="P2884" s="17">
        <v>45373</v>
      </c>
      <c r="AC2884" s="17" t="s">
        <v>9895</v>
      </c>
      <c r="AD2884" s="17" t="s">
        <v>9896</v>
      </c>
      <c r="AF2884" s="17">
        <v>15</v>
      </c>
      <c r="AG2884" s="17">
        <v>2</v>
      </c>
      <c r="AM2884" s="17" t="s">
        <v>62</v>
      </c>
      <c r="AN2884" s="17" t="s">
        <v>15056</v>
      </c>
      <c r="AO2884" s="17">
        <v>3</v>
      </c>
      <c r="AP2884" s="17">
        <v>80</v>
      </c>
      <c r="AQ2884" s="17">
        <v>5</v>
      </c>
      <c r="AR2884" s="17" t="s">
        <v>9898</v>
      </c>
      <c r="AT2884" s="17" t="s">
        <v>15057</v>
      </c>
      <c r="DN2884" s="17">
        <f>COUNTIF(AU2884:DM2884, "X")</f>
        <v>0</v>
      </c>
    </row>
    <row r="2885" spans="1:118" s="17" customFormat="1">
      <c r="A2885" s="17" t="s">
        <v>12131</v>
      </c>
      <c r="B2885" s="17">
        <v>55</v>
      </c>
      <c r="C2885" s="17">
        <v>146287</v>
      </c>
      <c r="D2885" s="17" t="s">
        <v>12132</v>
      </c>
      <c r="E2885" s="17" t="s">
        <v>499</v>
      </c>
      <c r="F2885" s="17" t="s">
        <v>11086</v>
      </c>
      <c r="H2885" s="309">
        <v>32868</v>
      </c>
      <c r="I2885" s="309">
        <v>39604</v>
      </c>
      <c r="J2885" s="17" t="s">
        <v>3888</v>
      </c>
      <c r="L2885" s="17" t="s">
        <v>11938</v>
      </c>
      <c r="M2885" s="17" t="s">
        <v>10657</v>
      </c>
      <c r="N2885" s="17" t="s">
        <v>31</v>
      </c>
      <c r="O2885" s="17" t="s">
        <v>15</v>
      </c>
      <c r="P2885" s="17">
        <v>45373</v>
      </c>
      <c r="AC2885" s="17" t="s">
        <v>9895</v>
      </c>
      <c r="AD2885" s="17" t="s">
        <v>9896</v>
      </c>
      <c r="AF2885" s="17">
        <v>8</v>
      </c>
      <c r="AG2885" s="17">
        <v>2</v>
      </c>
      <c r="AM2885" s="17" t="s">
        <v>227</v>
      </c>
      <c r="AN2885" s="17" t="s">
        <v>11928</v>
      </c>
      <c r="AO2885" s="17">
        <v>3</v>
      </c>
      <c r="AP2885" s="17">
        <v>80</v>
      </c>
      <c r="AQ2885" s="17">
        <v>5</v>
      </c>
      <c r="AR2885" s="17" t="s">
        <v>9898</v>
      </c>
      <c r="AT2885" s="17" t="s">
        <v>11929</v>
      </c>
      <c r="BS2885" s="17" t="s">
        <v>3901</v>
      </c>
      <c r="BY2885" s="17" t="s">
        <v>3901</v>
      </c>
      <c r="CC2885" s="17" t="s">
        <v>3901</v>
      </c>
      <c r="DN2885" s="17">
        <f>COUNTIF(AU2885:DM2885, "X")</f>
        <v>3</v>
      </c>
    </row>
    <row r="2886" spans="1:118" s="17" customFormat="1">
      <c r="A2886" s="17" t="s">
        <v>9482</v>
      </c>
      <c r="B2886" s="17">
        <v>55</v>
      </c>
      <c r="C2886" s="17">
        <v>146298</v>
      </c>
      <c r="D2886" s="17" t="s">
        <v>9483</v>
      </c>
      <c r="E2886" s="17" t="s">
        <v>224</v>
      </c>
      <c r="F2886" s="17" t="s">
        <v>58</v>
      </c>
      <c r="H2886" s="309">
        <v>24604</v>
      </c>
      <c r="I2886" s="309">
        <v>39609</v>
      </c>
      <c r="J2886" s="17" t="s">
        <v>3888</v>
      </c>
      <c r="L2886" s="17" t="s">
        <v>9484</v>
      </c>
      <c r="N2886" s="17" t="s">
        <v>19</v>
      </c>
      <c r="O2886" s="17" t="s">
        <v>15</v>
      </c>
      <c r="P2886" s="17">
        <v>45356</v>
      </c>
      <c r="AC2886" s="17" t="s">
        <v>3890</v>
      </c>
      <c r="AD2886" s="17" t="s">
        <v>3891</v>
      </c>
      <c r="AF2886" s="17">
        <v>8</v>
      </c>
      <c r="AG2886" s="17">
        <v>2</v>
      </c>
      <c r="AM2886" s="17" t="s">
        <v>311</v>
      </c>
      <c r="AN2886" s="17" t="s">
        <v>9449</v>
      </c>
      <c r="AO2886" s="17">
        <v>3</v>
      </c>
      <c r="AP2886" s="17">
        <v>80</v>
      </c>
      <c r="AQ2886" s="17">
        <v>5</v>
      </c>
      <c r="AT2886" s="17" t="s">
        <v>9082</v>
      </c>
      <c r="BS2886" s="17" t="s">
        <v>3901</v>
      </c>
      <c r="CC2886" s="17" t="s">
        <v>3901</v>
      </c>
      <c r="CH2886" s="17" t="s">
        <v>3901</v>
      </c>
      <c r="CN2886" s="17" t="s">
        <v>3901</v>
      </c>
      <c r="CQ2886" s="17" t="s">
        <v>3901</v>
      </c>
      <c r="CR2886" s="17" t="s">
        <v>21</v>
      </c>
      <c r="CU2886" s="17" t="s">
        <v>3901</v>
      </c>
      <c r="DN2886" s="17">
        <f>COUNTIF(AU2886:DM2886, "X")</f>
        <v>6</v>
      </c>
    </row>
    <row r="2887" spans="1:118" s="17" customFormat="1">
      <c r="A2887" s="17" t="s">
        <v>10911</v>
      </c>
      <c r="B2887" s="17">
        <v>55</v>
      </c>
      <c r="C2887" s="17">
        <v>146303</v>
      </c>
      <c r="D2887" s="17" t="s">
        <v>10841</v>
      </c>
      <c r="E2887" s="17" t="s">
        <v>4369</v>
      </c>
      <c r="F2887" s="17" t="s">
        <v>99</v>
      </c>
      <c r="H2887" s="309">
        <v>22619</v>
      </c>
      <c r="I2887" s="309">
        <v>39553</v>
      </c>
      <c r="J2887" s="17" t="s">
        <v>3888</v>
      </c>
      <c r="L2887" s="17" t="s">
        <v>10842</v>
      </c>
      <c r="N2887" s="17" t="s">
        <v>14</v>
      </c>
      <c r="O2887" s="17" t="s">
        <v>15</v>
      </c>
      <c r="P2887" s="17">
        <v>45371</v>
      </c>
      <c r="AC2887" s="17" t="s">
        <v>14</v>
      </c>
      <c r="AF2887" s="17">
        <v>15</v>
      </c>
      <c r="AG2887" s="17">
        <v>2</v>
      </c>
      <c r="AI2887" s="17" t="s">
        <v>10178</v>
      </c>
      <c r="AM2887" s="17" t="s">
        <v>16</v>
      </c>
      <c r="AN2887" s="17" t="s">
        <v>10763</v>
      </c>
      <c r="AO2887" s="17">
        <v>3</v>
      </c>
      <c r="AP2887" s="17">
        <v>80</v>
      </c>
      <c r="AQ2887" s="17">
        <v>5</v>
      </c>
      <c r="AR2887" s="17" t="s">
        <v>10180</v>
      </c>
      <c r="BD2887" s="17" t="s">
        <v>3901</v>
      </c>
      <c r="BS2887" s="17" t="s">
        <v>3901</v>
      </c>
      <c r="BU2887" s="17" t="s">
        <v>3901</v>
      </c>
      <c r="BY2887" s="17" t="s">
        <v>3901</v>
      </c>
      <c r="BZ2887" s="17" t="s">
        <v>21</v>
      </c>
      <c r="CC2887" s="17" t="s">
        <v>3901</v>
      </c>
      <c r="CF2887" s="17" t="s">
        <v>3901</v>
      </c>
      <c r="CH2887" s="17" t="s">
        <v>3901</v>
      </c>
      <c r="CI2887" s="17" t="s">
        <v>3901</v>
      </c>
      <c r="CN2887" s="17" t="s">
        <v>3901</v>
      </c>
      <c r="CQ2887" s="17" t="s">
        <v>3901</v>
      </c>
      <c r="CU2887" s="17" t="s">
        <v>3901</v>
      </c>
      <c r="DN2887" s="17">
        <f>COUNTIF(AU2887:DM2887, "X")</f>
        <v>11</v>
      </c>
    </row>
    <row r="2888" spans="1:118" s="17" customFormat="1">
      <c r="A2888" s="523" t="s">
        <v>1230</v>
      </c>
      <c r="B2888" s="17">
        <v>55</v>
      </c>
      <c r="C2888" s="17">
        <v>112948</v>
      </c>
      <c r="D2888" s="17" t="s">
        <v>1231</v>
      </c>
      <c r="E2888" s="17" t="s">
        <v>162</v>
      </c>
      <c r="F2888" s="17" t="s">
        <v>160</v>
      </c>
      <c r="H2888" s="309">
        <v>30187</v>
      </c>
      <c r="I2888" s="309">
        <v>36766</v>
      </c>
      <c r="J2888" s="17" t="s">
        <v>3888</v>
      </c>
      <c r="L2888" s="17" t="s">
        <v>1232</v>
      </c>
      <c r="N2888" s="17" t="s">
        <v>31</v>
      </c>
      <c r="O2888" s="17" t="s">
        <v>15</v>
      </c>
      <c r="P2888" s="17">
        <v>45373</v>
      </c>
      <c r="AC2888" s="17" t="s">
        <v>9895</v>
      </c>
      <c r="AD2888" s="17" t="s">
        <v>9896</v>
      </c>
      <c r="AF2888" s="17">
        <v>15</v>
      </c>
      <c r="AG2888" s="17">
        <v>2</v>
      </c>
      <c r="AM2888" s="17" t="s">
        <v>44</v>
      </c>
      <c r="AN2888" s="17" t="s">
        <v>15244</v>
      </c>
      <c r="AO2888" s="17">
        <v>3</v>
      </c>
      <c r="AP2888" s="17">
        <v>80</v>
      </c>
      <c r="AQ2888" s="17">
        <v>5</v>
      </c>
      <c r="AR2888" s="17" t="s">
        <v>9898</v>
      </c>
      <c r="AT2888" s="17" t="s">
        <v>15057</v>
      </c>
      <c r="CC2888" s="17" t="s">
        <v>3901</v>
      </c>
      <c r="CH2888" s="17" t="s">
        <v>3901</v>
      </c>
      <c r="DF2888" s="17" t="s">
        <v>3901</v>
      </c>
      <c r="DN2888" s="17">
        <f>COUNTIF(AU2888:DM2888, "X")</f>
        <v>3</v>
      </c>
    </row>
    <row r="2889" spans="1:118" s="17" customFormat="1">
      <c r="A2889" s="17" t="s">
        <v>12311</v>
      </c>
      <c r="B2889" s="17">
        <v>55</v>
      </c>
      <c r="C2889" s="17">
        <v>146352</v>
      </c>
      <c r="D2889" s="17" t="s">
        <v>12294</v>
      </c>
      <c r="E2889" s="17" t="s">
        <v>165</v>
      </c>
      <c r="F2889" s="17" t="s">
        <v>5125</v>
      </c>
      <c r="H2889" s="309">
        <v>25390</v>
      </c>
      <c r="I2889" s="309">
        <v>39612</v>
      </c>
      <c r="J2889" s="17" t="s">
        <v>3888</v>
      </c>
      <c r="L2889" s="17" t="s">
        <v>12296</v>
      </c>
      <c r="M2889" s="17" t="s">
        <v>401</v>
      </c>
      <c r="N2889" s="17" t="s">
        <v>31</v>
      </c>
      <c r="O2889" s="17" t="s">
        <v>15</v>
      </c>
      <c r="P2889" s="17">
        <v>45373</v>
      </c>
      <c r="AC2889" s="17" t="s">
        <v>9895</v>
      </c>
      <c r="AD2889" s="17" t="s">
        <v>9896</v>
      </c>
      <c r="AF2889" s="17">
        <v>8</v>
      </c>
      <c r="AG2889" s="17">
        <v>2</v>
      </c>
      <c r="AM2889" s="17" t="s">
        <v>295</v>
      </c>
      <c r="AN2889" s="17" t="s">
        <v>12166</v>
      </c>
      <c r="AO2889" s="17">
        <v>3</v>
      </c>
      <c r="AP2889" s="17">
        <v>80</v>
      </c>
      <c r="AQ2889" s="17">
        <v>5</v>
      </c>
      <c r="AR2889" s="17" t="s">
        <v>9898</v>
      </c>
      <c r="AT2889" s="17" t="s">
        <v>11929</v>
      </c>
      <c r="DN2889" s="17">
        <f>COUNTIF(AU2889:DM2889, "X")</f>
        <v>0</v>
      </c>
    </row>
    <row r="2890" spans="1:118" s="17" customFormat="1">
      <c r="A2890" s="523" t="s">
        <v>1095</v>
      </c>
      <c r="B2890" s="17">
        <v>55</v>
      </c>
      <c r="C2890" s="17">
        <v>146379</v>
      </c>
      <c r="D2890" s="17" t="s">
        <v>294</v>
      </c>
      <c r="E2890" s="17" t="s">
        <v>362</v>
      </c>
      <c r="F2890" s="17" t="s">
        <v>22</v>
      </c>
      <c r="H2890" s="309">
        <v>24793</v>
      </c>
      <c r="I2890" s="309">
        <v>39518</v>
      </c>
      <c r="J2890" s="17" t="s">
        <v>3888</v>
      </c>
      <c r="K2890" s="17" t="s">
        <v>21</v>
      </c>
      <c r="L2890" s="17" t="s">
        <v>572</v>
      </c>
      <c r="N2890" s="17" t="s">
        <v>31</v>
      </c>
      <c r="O2890" s="17" t="s">
        <v>15</v>
      </c>
      <c r="P2890" s="17">
        <v>45373</v>
      </c>
      <c r="AC2890" s="17" t="s">
        <v>9895</v>
      </c>
      <c r="AD2890" s="17" t="s">
        <v>9896</v>
      </c>
      <c r="AF2890" s="17">
        <v>15</v>
      </c>
      <c r="AG2890" s="17">
        <v>2</v>
      </c>
      <c r="AM2890" s="17" t="s">
        <v>41</v>
      </c>
      <c r="AN2890" s="17" t="s">
        <v>16339</v>
      </c>
      <c r="AO2890" s="17">
        <v>3</v>
      </c>
      <c r="AP2890" s="17">
        <v>80</v>
      </c>
      <c r="AQ2890" s="17">
        <v>5</v>
      </c>
      <c r="AR2890" s="17" t="s">
        <v>9898</v>
      </c>
      <c r="AT2890" s="17" t="s">
        <v>16072</v>
      </c>
      <c r="BS2890" s="17" t="s">
        <v>3901</v>
      </c>
      <c r="BY2890" s="17" t="s">
        <v>3901</v>
      </c>
      <c r="BZ2890" s="17" t="s">
        <v>21</v>
      </c>
      <c r="CC2890" s="17" t="s">
        <v>3901</v>
      </c>
      <c r="CD2890" s="17" t="s">
        <v>3901</v>
      </c>
      <c r="CF2890" s="17" t="s">
        <v>3901</v>
      </c>
      <c r="CH2890" s="17" t="s">
        <v>3901</v>
      </c>
      <c r="CI2890" s="17" t="s">
        <v>21</v>
      </c>
      <c r="CN2890" s="17" t="s">
        <v>3901</v>
      </c>
      <c r="CO2890" s="17" t="s">
        <v>21</v>
      </c>
      <c r="CQ2890" s="17" t="s">
        <v>3901</v>
      </c>
      <c r="CR2890" s="17" t="s">
        <v>21</v>
      </c>
      <c r="CU2890" s="17" t="s">
        <v>3901</v>
      </c>
      <c r="CV2890" s="17" t="s">
        <v>21</v>
      </c>
      <c r="CX2890" s="17" t="s">
        <v>3901</v>
      </c>
      <c r="DA2890" s="17" t="s">
        <v>3901</v>
      </c>
      <c r="DB2890" s="17" t="s">
        <v>21</v>
      </c>
      <c r="DD2890" s="17" t="s">
        <v>3901</v>
      </c>
      <c r="DE2890" s="17" t="s">
        <v>21</v>
      </c>
      <c r="DF2890" s="17" t="s">
        <v>3901</v>
      </c>
      <c r="DJ2890" s="17" t="s">
        <v>3901</v>
      </c>
      <c r="DN2890" s="17">
        <f>COUNTIF(AU2890:DM2890, "X")</f>
        <v>14</v>
      </c>
    </row>
    <row r="2891" spans="1:118" s="17" customFormat="1">
      <c r="A2891" s="523" t="s">
        <v>1378</v>
      </c>
      <c r="B2891" s="17">
        <v>55</v>
      </c>
      <c r="C2891" s="17">
        <v>146380</v>
      </c>
      <c r="D2891" s="17" t="s">
        <v>294</v>
      </c>
      <c r="E2891" s="17" t="s">
        <v>686</v>
      </c>
      <c r="F2891" s="17" t="s">
        <v>110</v>
      </c>
      <c r="H2891" s="309">
        <v>25034</v>
      </c>
      <c r="I2891" s="309">
        <v>39610</v>
      </c>
      <c r="J2891" s="17" t="s">
        <v>3888</v>
      </c>
      <c r="K2891" s="17" t="s">
        <v>21</v>
      </c>
      <c r="L2891" s="17" t="s">
        <v>572</v>
      </c>
      <c r="N2891" s="17" t="s">
        <v>31</v>
      </c>
      <c r="O2891" s="17" t="s">
        <v>15</v>
      </c>
      <c r="P2891" s="17">
        <v>45373</v>
      </c>
      <c r="AC2891" s="17" t="s">
        <v>9895</v>
      </c>
      <c r="AD2891" s="17" t="s">
        <v>9896</v>
      </c>
      <c r="AF2891" s="17">
        <v>15</v>
      </c>
      <c r="AG2891" s="17">
        <v>2</v>
      </c>
      <c r="AM2891" s="17" t="s">
        <v>41</v>
      </c>
      <c r="AN2891" s="17" t="s">
        <v>16339</v>
      </c>
      <c r="AO2891" s="17">
        <v>3</v>
      </c>
      <c r="AP2891" s="17">
        <v>80</v>
      </c>
      <c r="AQ2891" s="17">
        <v>5</v>
      </c>
      <c r="AR2891" s="17" t="s">
        <v>9898</v>
      </c>
      <c r="AT2891" s="17" t="s">
        <v>16072</v>
      </c>
      <c r="BS2891" s="17" t="s">
        <v>3901</v>
      </c>
      <c r="BU2891" s="17" t="s">
        <v>3901</v>
      </c>
      <c r="BY2891" s="17" t="s">
        <v>3901</v>
      </c>
      <c r="BZ2891" s="17" t="s">
        <v>21</v>
      </c>
      <c r="CC2891" s="17" t="s">
        <v>3901</v>
      </c>
      <c r="CD2891" s="17" t="s">
        <v>3901</v>
      </c>
      <c r="CF2891" s="17" t="s">
        <v>3901</v>
      </c>
      <c r="CG2891" s="17" t="s">
        <v>21</v>
      </c>
      <c r="CH2891" s="17" t="s">
        <v>3901</v>
      </c>
      <c r="CI2891" s="17" t="s">
        <v>21</v>
      </c>
      <c r="CN2891" s="17" t="s">
        <v>3901</v>
      </c>
      <c r="CO2891" s="17" t="s">
        <v>21</v>
      </c>
      <c r="CQ2891" s="17" t="s">
        <v>3901</v>
      </c>
      <c r="CR2891" s="17" t="s">
        <v>21</v>
      </c>
      <c r="CU2891" s="17" t="s">
        <v>3901</v>
      </c>
      <c r="CV2891" s="17" t="s">
        <v>21</v>
      </c>
      <c r="CX2891" s="17" t="s">
        <v>3901</v>
      </c>
      <c r="DA2891" s="17" t="s">
        <v>3901</v>
      </c>
      <c r="DB2891" s="17" t="s">
        <v>21</v>
      </c>
      <c r="DD2891" s="17" t="s">
        <v>3901</v>
      </c>
      <c r="DE2891" s="17" t="s">
        <v>21</v>
      </c>
      <c r="DF2891" s="17" t="s">
        <v>3901</v>
      </c>
      <c r="DJ2891" s="17" t="s">
        <v>3901</v>
      </c>
      <c r="DN2891" s="17">
        <f>COUNTIF(AU2891:DM2891, "X")</f>
        <v>15</v>
      </c>
    </row>
    <row r="2892" spans="1:118" s="17" customFormat="1">
      <c r="A2892" s="17" t="s">
        <v>12177</v>
      </c>
      <c r="B2892" s="17">
        <v>55</v>
      </c>
      <c r="C2892" s="17">
        <v>146398</v>
      </c>
      <c r="D2892" s="17" t="s">
        <v>12178</v>
      </c>
      <c r="E2892" s="17" t="s">
        <v>469</v>
      </c>
      <c r="F2892" s="17" t="s">
        <v>317</v>
      </c>
      <c r="H2892" s="309">
        <v>30482</v>
      </c>
      <c r="I2892" s="309">
        <v>39615</v>
      </c>
      <c r="J2892" s="17" t="s">
        <v>3888</v>
      </c>
      <c r="L2892" s="17" t="s">
        <v>12179</v>
      </c>
      <c r="N2892" s="17" t="s">
        <v>31</v>
      </c>
      <c r="O2892" s="17" t="s">
        <v>15</v>
      </c>
      <c r="P2892" s="17">
        <v>45373</v>
      </c>
      <c r="AC2892" s="17" t="s">
        <v>9895</v>
      </c>
      <c r="AD2892" s="17" t="s">
        <v>9896</v>
      </c>
      <c r="AF2892" s="17">
        <v>15</v>
      </c>
      <c r="AG2892" s="17">
        <v>2</v>
      </c>
      <c r="AM2892" s="17" t="s">
        <v>295</v>
      </c>
      <c r="AN2892" s="17" t="s">
        <v>12166</v>
      </c>
      <c r="AO2892" s="17">
        <v>3</v>
      </c>
      <c r="AP2892" s="17">
        <v>80</v>
      </c>
      <c r="AQ2892" s="17">
        <v>5</v>
      </c>
      <c r="AR2892" s="17" t="s">
        <v>9898</v>
      </c>
      <c r="AT2892" s="17" t="s">
        <v>11929</v>
      </c>
      <c r="BK2892" s="17" t="s">
        <v>3901</v>
      </c>
      <c r="BS2892" s="17" t="s">
        <v>3901</v>
      </c>
      <c r="DN2892" s="17">
        <f>COUNTIF(AU2892:DM2892, "X")</f>
        <v>2</v>
      </c>
    </row>
    <row r="2893" spans="1:118" s="17" customFormat="1">
      <c r="A2893" s="17" t="s">
        <v>5907</v>
      </c>
      <c r="B2893" s="17">
        <v>55</v>
      </c>
      <c r="C2893" s="17">
        <v>146410</v>
      </c>
      <c r="D2893" s="17" t="s">
        <v>5908</v>
      </c>
      <c r="E2893" s="17" t="s">
        <v>5909</v>
      </c>
      <c r="F2893" s="17" t="s">
        <v>22</v>
      </c>
      <c r="H2893" s="309">
        <v>32823</v>
      </c>
      <c r="I2893" s="309">
        <v>43425</v>
      </c>
      <c r="J2893" s="17" t="s">
        <v>3888</v>
      </c>
      <c r="L2893" s="17" t="s">
        <v>5910</v>
      </c>
      <c r="N2893" s="17" t="s">
        <v>19</v>
      </c>
      <c r="O2893" s="17" t="s">
        <v>15</v>
      </c>
      <c r="P2893" s="17">
        <v>45356</v>
      </c>
      <c r="AC2893" s="17" t="s">
        <v>3890</v>
      </c>
      <c r="AD2893" s="17" t="s">
        <v>3891</v>
      </c>
      <c r="AF2893" s="17">
        <v>8</v>
      </c>
      <c r="AG2893" s="17">
        <v>2</v>
      </c>
      <c r="AM2893" s="17" t="s">
        <v>105</v>
      </c>
      <c r="AN2893" s="17" t="s">
        <v>5515</v>
      </c>
      <c r="AO2893" s="17">
        <v>3</v>
      </c>
      <c r="AP2893" s="17">
        <v>80</v>
      </c>
      <c r="AQ2893" s="17">
        <v>5</v>
      </c>
      <c r="AT2893" s="17" t="s">
        <v>5516</v>
      </c>
      <c r="DN2893" s="17">
        <f>COUNTIF(AU2893:DM2893, "X")</f>
        <v>0</v>
      </c>
    </row>
    <row r="2894" spans="1:118" s="17" customFormat="1">
      <c r="A2894" s="17" t="s">
        <v>9171</v>
      </c>
      <c r="B2894" s="17">
        <v>55</v>
      </c>
      <c r="C2894" s="17">
        <v>146426</v>
      </c>
      <c r="D2894" s="17" t="s">
        <v>9172</v>
      </c>
      <c r="E2894" s="17" t="s">
        <v>4129</v>
      </c>
      <c r="F2894" s="17" t="s">
        <v>131</v>
      </c>
      <c r="H2894" s="309">
        <v>29433</v>
      </c>
      <c r="I2894" s="309">
        <v>42479</v>
      </c>
      <c r="J2894" s="17" t="s">
        <v>3888</v>
      </c>
      <c r="L2894" s="17" t="s">
        <v>9146</v>
      </c>
      <c r="N2894" s="17" t="s">
        <v>19</v>
      </c>
      <c r="O2894" s="17" t="s">
        <v>15</v>
      </c>
      <c r="P2894" s="17">
        <v>45356</v>
      </c>
      <c r="AC2894" s="17" t="s">
        <v>3890</v>
      </c>
      <c r="AD2894" s="17" t="s">
        <v>3891</v>
      </c>
      <c r="AF2894" s="17">
        <v>8</v>
      </c>
      <c r="AG2894" s="17">
        <v>2</v>
      </c>
      <c r="AM2894" s="17" t="s">
        <v>29</v>
      </c>
      <c r="AN2894" s="17" t="s">
        <v>9081</v>
      </c>
      <c r="AO2894" s="17">
        <v>3</v>
      </c>
      <c r="AP2894" s="17">
        <v>80</v>
      </c>
      <c r="AQ2894" s="17">
        <v>5</v>
      </c>
      <c r="AT2894" s="17" t="s">
        <v>9082</v>
      </c>
      <c r="DN2894" s="17">
        <f>COUNTIF(AU2894:DM2894, "X")</f>
        <v>0</v>
      </c>
    </row>
    <row r="2895" spans="1:118" s="17" customFormat="1">
      <c r="A2895" s="17" t="s">
        <v>5145</v>
      </c>
      <c r="B2895" s="17">
        <v>55</v>
      </c>
      <c r="C2895" s="17">
        <v>146439</v>
      </c>
      <c r="D2895" s="17" t="s">
        <v>1218</v>
      </c>
      <c r="E2895" s="17" t="s">
        <v>283</v>
      </c>
      <c r="F2895" s="17" t="s">
        <v>70</v>
      </c>
      <c r="G2895" s="17" t="s">
        <v>100</v>
      </c>
      <c r="H2895" s="309">
        <v>33028</v>
      </c>
      <c r="I2895" s="309">
        <v>39613</v>
      </c>
      <c r="J2895" s="17" t="s">
        <v>3888</v>
      </c>
      <c r="L2895" s="17" t="s">
        <v>5146</v>
      </c>
      <c r="N2895" s="17" t="s">
        <v>19</v>
      </c>
      <c r="O2895" s="17" t="s">
        <v>15</v>
      </c>
      <c r="P2895" s="17">
        <v>45356</v>
      </c>
      <c r="AC2895" s="17" t="s">
        <v>3890</v>
      </c>
      <c r="AD2895" s="17" t="s">
        <v>3891</v>
      </c>
      <c r="AF2895" s="17">
        <v>8</v>
      </c>
      <c r="AG2895" s="17">
        <v>2</v>
      </c>
      <c r="AM2895" s="17" t="s">
        <v>2603</v>
      </c>
      <c r="AN2895" s="17" t="s">
        <v>5023</v>
      </c>
      <c r="AO2895" s="17">
        <v>3</v>
      </c>
      <c r="AP2895" s="17">
        <v>80</v>
      </c>
      <c r="AQ2895" s="17">
        <v>5</v>
      </c>
      <c r="AT2895" s="17" t="s">
        <v>3893</v>
      </c>
      <c r="DN2895" s="17">
        <f>COUNTIF(AU2895:DM2895, "X")</f>
        <v>0</v>
      </c>
    </row>
    <row r="2896" spans="1:118" s="17" customFormat="1">
      <c r="A2896" s="17" t="s">
        <v>10057</v>
      </c>
      <c r="B2896" s="17">
        <v>55</v>
      </c>
      <c r="C2896" s="17">
        <v>146440</v>
      </c>
      <c r="D2896" s="17" t="s">
        <v>297</v>
      </c>
      <c r="E2896" s="17" t="s">
        <v>9724</v>
      </c>
      <c r="F2896" s="17" t="s">
        <v>718</v>
      </c>
      <c r="H2896" s="309">
        <v>32941</v>
      </c>
      <c r="I2896" s="309">
        <v>43655</v>
      </c>
      <c r="J2896" s="17" t="s">
        <v>3888</v>
      </c>
      <c r="L2896" s="17" t="s">
        <v>9894</v>
      </c>
      <c r="M2896" s="17" t="s">
        <v>10058</v>
      </c>
      <c r="N2896" s="17" t="s">
        <v>31</v>
      </c>
      <c r="O2896" s="17" t="s">
        <v>15</v>
      </c>
      <c r="P2896" s="17">
        <v>45373</v>
      </c>
      <c r="AC2896" s="17" t="s">
        <v>9895</v>
      </c>
      <c r="AD2896" s="17" t="s">
        <v>9896</v>
      </c>
      <c r="AF2896" s="17">
        <v>8</v>
      </c>
      <c r="AG2896" s="17">
        <v>2</v>
      </c>
      <c r="AM2896" s="17" t="s">
        <v>216</v>
      </c>
      <c r="AN2896" s="17" t="s">
        <v>9897</v>
      </c>
      <c r="AO2896" s="17">
        <v>3</v>
      </c>
      <c r="AP2896" s="17">
        <v>80</v>
      </c>
      <c r="AQ2896" s="17">
        <v>5</v>
      </c>
      <c r="AR2896" s="17" t="s">
        <v>9898</v>
      </c>
      <c r="AT2896" s="17" t="s">
        <v>9899</v>
      </c>
      <c r="BS2896" s="17" t="s">
        <v>3901</v>
      </c>
      <c r="DN2896" s="17">
        <f>COUNTIF(AU2896:DM2896, "X")</f>
        <v>1</v>
      </c>
    </row>
    <row r="2897" spans="1:118" s="17" customFormat="1">
      <c r="A2897" s="17" t="s">
        <v>5589</v>
      </c>
      <c r="B2897" s="17">
        <v>55</v>
      </c>
      <c r="C2897" s="17">
        <v>80355</v>
      </c>
      <c r="D2897" s="17" t="s">
        <v>5590</v>
      </c>
      <c r="E2897" s="17" t="s">
        <v>140</v>
      </c>
      <c r="F2897" s="17" t="s">
        <v>63</v>
      </c>
      <c r="H2897" s="309">
        <v>21172</v>
      </c>
      <c r="I2897" s="309">
        <v>39623</v>
      </c>
      <c r="J2897" s="17" t="s">
        <v>3888</v>
      </c>
      <c r="L2897" s="17" t="s">
        <v>5591</v>
      </c>
      <c r="N2897" s="17" t="s">
        <v>19</v>
      </c>
      <c r="O2897" s="17" t="s">
        <v>15</v>
      </c>
      <c r="P2897" s="17">
        <v>45356</v>
      </c>
      <c r="AC2897" s="17" t="s">
        <v>3890</v>
      </c>
      <c r="AD2897" s="17" t="s">
        <v>3891</v>
      </c>
      <c r="AF2897" s="17">
        <v>8</v>
      </c>
      <c r="AG2897" s="17">
        <v>2</v>
      </c>
      <c r="AM2897" s="17" t="s">
        <v>105</v>
      </c>
      <c r="AN2897" s="17" t="s">
        <v>5515</v>
      </c>
      <c r="AO2897" s="17">
        <v>3</v>
      </c>
      <c r="AP2897" s="17">
        <v>80</v>
      </c>
      <c r="AQ2897" s="17">
        <v>5</v>
      </c>
      <c r="AT2897" s="17" t="s">
        <v>5516</v>
      </c>
      <c r="BS2897" s="17" t="s">
        <v>3901</v>
      </c>
      <c r="CH2897" s="17" t="s">
        <v>3901</v>
      </c>
      <c r="DN2897" s="17">
        <f>COUNTIF(AU2897:DM2897, "X")</f>
        <v>2</v>
      </c>
    </row>
    <row r="2898" spans="1:118" s="17" customFormat="1">
      <c r="A2898" s="17" t="s">
        <v>12849</v>
      </c>
      <c r="B2898" s="17">
        <v>55</v>
      </c>
      <c r="C2898" s="17">
        <v>92439</v>
      </c>
      <c r="D2898" s="17" t="s">
        <v>95</v>
      </c>
      <c r="E2898" s="17" t="s">
        <v>165</v>
      </c>
      <c r="F2898" s="17" t="s">
        <v>58</v>
      </c>
      <c r="H2898" s="309">
        <v>28395</v>
      </c>
      <c r="I2898" s="309">
        <v>39622</v>
      </c>
      <c r="J2898" s="17" t="s">
        <v>3888</v>
      </c>
      <c r="L2898" s="17" t="s">
        <v>12850</v>
      </c>
      <c r="M2898" s="17" t="s">
        <v>514</v>
      </c>
      <c r="N2898" s="17" t="s">
        <v>31</v>
      </c>
      <c r="O2898" s="17" t="s">
        <v>15</v>
      </c>
      <c r="P2898" s="17">
        <v>45373</v>
      </c>
      <c r="AC2898" s="17" t="s">
        <v>9895</v>
      </c>
      <c r="AD2898" s="17" t="s">
        <v>9896</v>
      </c>
      <c r="AF2898" s="17">
        <v>8</v>
      </c>
      <c r="AG2898" s="17">
        <v>2</v>
      </c>
      <c r="AM2898" s="17" t="s">
        <v>156</v>
      </c>
      <c r="AN2898" s="17" t="s">
        <v>12693</v>
      </c>
      <c r="AO2898" s="17">
        <v>3</v>
      </c>
      <c r="AP2898" s="17">
        <v>80</v>
      </c>
      <c r="AQ2898" s="17">
        <v>5</v>
      </c>
      <c r="AR2898" s="17" t="s">
        <v>9898</v>
      </c>
      <c r="AT2898" s="17" t="s">
        <v>11929</v>
      </c>
      <c r="DN2898" s="17">
        <f>COUNTIF(AU2898:DM2898, "X")</f>
        <v>0</v>
      </c>
    </row>
    <row r="2899" spans="1:118" s="17" customFormat="1">
      <c r="A2899" s="17" t="s">
        <v>8736</v>
      </c>
      <c r="B2899" s="17">
        <v>55</v>
      </c>
      <c r="C2899" s="17">
        <v>146585</v>
      </c>
      <c r="D2899" s="17" t="s">
        <v>7115</v>
      </c>
      <c r="E2899" s="17" t="s">
        <v>125</v>
      </c>
      <c r="F2899" s="17" t="s">
        <v>21</v>
      </c>
      <c r="H2899" s="309">
        <v>32869</v>
      </c>
      <c r="I2899" s="309">
        <v>39633</v>
      </c>
      <c r="J2899" s="17" t="s">
        <v>3888</v>
      </c>
      <c r="L2899" s="17" t="s">
        <v>8737</v>
      </c>
      <c r="N2899" s="17" t="s">
        <v>19</v>
      </c>
      <c r="O2899" s="17" t="s">
        <v>15</v>
      </c>
      <c r="P2899" s="17">
        <v>45356</v>
      </c>
      <c r="AC2899" s="17" t="s">
        <v>3890</v>
      </c>
      <c r="AD2899" s="17" t="s">
        <v>3891</v>
      </c>
      <c r="AF2899" s="17">
        <v>8</v>
      </c>
      <c r="AG2899" s="17">
        <v>2</v>
      </c>
      <c r="AM2899" s="17" t="s">
        <v>2608</v>
      </c>
      <c r="AN2899" s="17" t="s">
        <v>8704</v>
      </c>
      <c r="AO2899" s="17">
        <v>3</v>
      </c>
      <c r="AP2899" s="17">
        <v>80</v>
      </c>
      <c r="AQ2899" s="17">
        <v>5</v>
      </c>
      <c r="AT2899" s="17" t="s">
        <v>7979</v>
      </c>
      <c r="BS2899" s="17" t="s">
        <v>3901</v>
      </c>
      <c r="CH2899" s="17" t="s">
        <v>3901</v>
      </c>
      <c r="DN2899" s="17">
        <f>COUNTIF(AU2899:DM2899, "X")</f>
        <v>2</v>
      </c>
    </row>
    <row r="2900" spans="1:118" s="17" customFormat="1">
      <c r="A2900" s="17" t="s">
        <v>21721</v>
      </c>
      <c r="B2900" s="17">
        <v>55</v>
      </c>
      <c r="C2900" s="17">
        <v>146596</v>
      </c>
      <c r="D2900" s="17" t="s">
        <v>467</v>
      </c>
      <c r="E2900" s="17" t="s">
        <v>13160</v>
      </c>
      <c r="F2900" s="17" t="s">
        <v>396</v>
      </c>
      <c r="H2900" s="309">
        <v>32870</v>
      </c>
      <c r="I2900" s="309">
        <v>39606</v>
      </c>
      <c r="J2900" s="17" t="s">
        <v>3888</v>
      </c>
      <c r="L2900" s="17" t="s">
        <v>21722</v>
      </c>
      <c r="N2900" s="17" t="s">
        <v>89</v>
      </c>
      <c r="O2900" s="17" t="s">
        <v>15</v>
      </c>
      <c r="P2900" s="17">
        <v>45339</v>
      </c>
      <c r="AF2900" s="17">
        <v>8</v>
      </c>
      <c r="AG2900" s="17">
        <v>2</v>
      </c>
      <c r="AH2900" s="17" t="s">
        <v>11926</v>
      </c>
      <c r="AK2900" s="17" t="s">
        <v>21650</v>
      </c>
      <c r="AM2900" s="17" t="s">
        <v>197</v>
      </c>
      <c r="AN2900" s="17" t="s">
        <v>21651</v>
      </c>
      <c r="AO2900" s="17">
        <v>3</v>
      </c>
      <c r="AP2900" s="17">
        <v>80</v>
      </c>
      <c r="AQ2900" s="17">
        <v>5</v>
      </c>
      <c r="AR2900" s="17" t="s">
        <v>21652</v>
      </c>
      <c r="DN2900" s="17">
        <f>COUNTIF(AU2900:DM2900, "X")</f>
        <v>0</v>
      </c>
    </row>
    <row r="2901" spans="1:118" s="17" customFormat="1">
      <c r="A2901" s="17" t="s">
        <v>23722</v>
      </c>
      <c r="B2901" s="17">
        <v>55</v>
      </c>
      <c r="C2901" s="17">
        <v>146604</v>
      </c>
      <c r="D2901" s="17" t="s">
        <v>327</v>
      </c>
      <c r="E2901" s="17" t="s">
        <v>8588</v>
      </c>
      <c r="F2901" s="17" t="s">
        <v>22</v>
      </c>
      <c r="H2901" s="309">
        <v>32930</v>
      </c>
      <c r="I2901" s="309">
        <v>39623</v>
      </c>
      <c r="J2901" s="17" t="s">
        <v>3888</v>
      </c>
      <c r="L2901" s="17" t="s">
        <v>23723</v>
      </c>
      <c r="N2901" s="17" t="s">
        <v>126</v>
      </c>
      <c r="O2901" s="17" t="s">
        <v>15</v>
      </c>
      <c r="P2901" s="17">
        <v>45383</v>
      </c>
      <c r="AF2901" s="17">
        <v>8</v>
      </c>
      <c r="AG2901" s="17">
        <v>2</v>
      </c>
      <c r="AI2901" s="17" t="s">
        <v>20542</v>
      </c>
      <c r="AM2901" s="17" t="s">
        <v>303</v>
      </c>
      <c r="AN2901" s="17" t="s">
        <v>23502</v>
      </c>
      <c r="AO2901" s="17">
        <v>3</v>
      </c>
      <c r="AP2901" s="17">
        <v>80</v>
      </c>
      <c r="AQ2901" s="17">
        <v>5</v>
      </c>
      <c r="AR2901" s="17" t="s">
        <v>22585</v>
      </c>
      <c r="AS2901" s="17" t="s">
        <v>23503</v>
      </c>
      <c r="DN2901" s="17">
        <f>COUNTIF(AU2901:DM2901, "X")</f>
        <v>0</v>
      </c>
    </row>
    <row r="2902" spans="1:118" s="17" customFormat="1">
      <c r="A2902" s="17" t="s">
        <v>7151</v>
      </c>
      <c r="B2902" s="17">
        <v>55</v>
      </c>
      <c r="C2902" s="17">
        <v>146642</v>
      </c>
      <c r="D2902" s="17" t="s">
        <v>4112</v>
      </c>
      <c r="E2902" s="17" t="s">
        <v>212</v>
      </c>
      <c r="F2902" s="17" t="s">
        <v>7152</v>
      </c>
      <c r="H2902" s="309">
        <v>26532</v>
      </c>
      <c r="I2902" s="309">
        <v>39636</v>
      </c>
      <c r="J2902" s="17" t="s">
        <v>3888</v>
      </c>
      <c r="L2902" s="17" t="s">
        <v>7153</v>
      </c>
      <c r="N2902" s="17" t="s">
        <v>19</v>
      </c>
      <c r="O2902" s="17" t="s">
        <v>15</v>
      </c>
      <c r="P2902" s="17">
        <v>45356</v>
      </c>
      <c r="AC2902" s="17" t="s">
        <v>3890</v>
      </c>
      <c r="AD2902" s="17" t="s">
        <v>3891</v>
      </c>
      <c r="AF2902" s="17">
        <v>8</v>
      </c>
      <c r="AG2902" s="17">
        <v>2</v>
      </c>
      <c r="AM2902" s="17" t="s">
        <v>248</v>
      </c>
      <c r="AN2902" s="17" t="s">
        <v>6588</v>
      </c>
      <c r="AO2902" s="17">
        <v>3</v>
      </c>
      <c r="AP2902" s="17">
        <v>80</v>
      </c>
      <c r="AQ2902" s="17">
        <v>5</v>
      </c>
      <c r="AT2902" s="17" t="s">
        <v>6589</v>
      </c>
      <c r="BS2902" s="17" t="s">
        <v>3901</v>
      </c>
      <c r="CH2902" s="17" t="s">
        <v>3901</v>
      </c>
      <c r="DN2902" s="17">
        <f>COUNTIF(AU2902:DM2902, "X")</f>
        <v>2</v>
      </c>
    </row>
    <row r="2903" spans="1:118" s="17" customFormat="1">
      <c r="A2903" s="17" t="s">
        <v>17226</v>
      </c>
      <c r="B2903" s="17">
        <v>55</v>
      </c>
      <c r="C2903" s="17">
        <v>146646</v>
      </c>
      <c r="D2903" s="17" t="s">
        <v>7487</v>
      </c>
      <c r="E2903" s="17" t="s">
        <v>535</v>
      </c>
      <c r="F2903" s="17" t="s">
        <v>22</v>
      </c>
      <c r="H2903" s="309">
        <v>32619</v>
      </c>
      <c r="I2903" s="309">
        <v>39620</v>
      </c>
      <c r="J2903" s="17" t="s">
        <v>3888</v>
      </c>
      <c r="L2903" s="17" t="s">
        <v>17171</v>
      </c>
      <c r="N2903" s="17" t="s">
        <v>14</v>
      </c>
      <c r="O2903" s="17" t="s">
        <v>15</v>
      </c>
      <c r="P2903" s="17">
        <v>45371</v>
      </c>
      <c r="Q2903" s="17">
        <v>1866</v>
      </c>
      <c r="AC2903" s="17" t="s">
        <v>14</v>
      </c>
      <c r="AF2903" s="17">
        <v>8</v>
      </c>
      <c r="AG2903" s="17">
        <v>2</v>
      </c>
      <c r="AI2903" s="17" t="s">
        <v>10178</v>
      </c>
      <c r="AM2903" s="17" t="s">
        <v>213</v>
      </c>
      <c r="AN2903" s="17" t="s">
        <v>17092</v>
      </c>
      <c r="AO2903" s="17">
        <v>3</v>
      </c>
      <c r="AP2903" s="17">
        <v>80</v>
      </c>
      <c r="AQ2903" s="17">
        <v>5</v>
      </c>
      <c r="AR2903" s="17" t="s">
        <v>10180</v>
      </c>
      <c r="DN2903" s="17">
        <f>COUNTIF(AU2903:DM2903, "X")</f>
        <v>0</v>
      </c>
    </row>
    <row r="2904" spans="1:118" s="17" customFormat="1">
      <c r="A2904" s="17" t="s">
        <v>15312</v>
      </c>
      <c r="B2904" s="17">
        <v>55</v>
      </c>
      <c r="C2904" s="17">
        <v>146652</v>
      </c>
      <c r="D2904" s="17" t="s">
        <v>215</v>
      </c>
      <c r="E2904" s="17" t="s">
        <v>15313</v>
      </c>
      <c r="F2904" s="17" t="s">
        <v>58</v>
      </c>
      <c r="H2904" s="309">
        <v>31734</v>
      </c>
      <c r="I2904" s="309">
        <v>39634</v>
      </c>
      <c r="J2904" s="17" t="s">
        <v>3888</v>
      </c>
      <c r="L2904" s="17" t="s">
        <v>15314</v>
      </c>
      <c r="N2904" s="17" t="s">
        <v>31</v>
      </c>
      <c r="O2904" s="17" t="s">
        <v>15</v>
      </c>
      <c r="P2904" s="17">
        <v>45373</v>
      </c>
      <c r="Q2904" s="17">
        <v>3159</v>
      </c>
      <c r="AC2904" s="17" t="s">
        <v>9895</v>
      </c>
      <c r="AD2904" s="17" t="s">
        <v>9896</v>
      </c>
      <c r="AF2904" s="17">
        <v>8</v>
      </c>
      <c r="AG2904" s="17">
        <v>2</v>
      </c>
      <c r="AM2904" s="17" t="s">
        <v>44</v>
      </c>
      <c r="AN2904" s="17" t="s">
        <v>15244</v>
      </c>
      <c r="AO2904" s="17">
        <v>3</v>
      </c>
      <c r="AP2904" s="17">
        <v>80</v>
      </c>
      <c r="AQ2904" s="17">
        <v>5</v>
      </c>
      <c r="AR2904" s="17" t="s">
        <v>9898</v>
      </c>
      <c r="AT2904" s="17" t="s">
        <v>15057</v>
      </c>
      <c r="DN2904" s="17">
        <f>COUNTIF(AU2904:DM2904, "X")</f>
        <v>0</v>
      </c>
    </row>
    <row r="2905" spans="1:118" s="17" customFormat="1">
      <c r="A2905" s="17" t="s">
        <v>16023</v>
      </c>
      <c r="B2905" s="17">
        <v>55</v>
      </c>
      <c r="C2905" s="17">
        <v>83628</v>
      </c>
      <c r="D2905" s="17" t="s">
        <v>4636</v>
      </c>
      <c r="E2905" s="17" t="s">
        <v>265</v>
      </c>
      <c r="F2905" s="17" t="s">
        <v>43</v>
      </c>
      <c r="H2905" s="309">
        <v>27551</v>
      </c>
      <c r="I2905" s="309">
        <v>39636</v>
      </c>
      <c r="J2905" s="17" t="s">
        <v>3888</v>
      </c>
      <c r="L2905" s="17" t="s">
        <v>16024</v>
      </c>
      <c r="N2905" s="17" t="s">
        <v>31</v>
      </c>
      <c r="O2905" s="17" t="s">
        <v>15</v>
      </c>
      <c r="P2905" s="17">
        <v>45373</v>
      </c>
      <c r="AC2905" s="17" t="s">
        <v>9895</v>
      </c>
      <c r="AD2905" s="17" t="s">
        <v>9896</v>
      </c>
      <c r="AF2905" s="17">
        <v>8</v>
      </c>
      <c r="AG2905" s="17">
        <v>2</v>
      </c>
      <c r="AM2905" s="17" t="s">
        <v>121</v>
      </c>
      <c r="AN2905" s="17" t="s">
        <v>15516</v>
      </c>
      <c r="AO2905" s="17">
        <v>3</v>
      </c>
      <c r="AP2905" s="17">
        <v>80</v>
      </c>
      <c r="AQ2905" s="17">
        <v>5</v>
      </c>
      <c r="AR2905" s="17" t="s">
        <v>9898</v>
      </c>
      <c r="AT2905" s="17" t="s">
        <v>15057</v>
      </c>
      <c r="BS2905" s="17" t="s">
        <v>3901</v>
      </c>
      <c r="CU2905" s="17" t="s">
        <v>3901</v>
      </c>
      <c r="DN2905" s="17">
        <f>COUNTIF(AU2905:DM2905, "X")</f>
        <v>2</v>
      </c>
    </row>
    <row r="2906" spans="1:118" s="17" customFormat="1">
      <c r="A2906" s="17" t="s">
        <v>19273</v>
      </c>
      <c r="B2906" s="17">
        <v>55</v>
      </c>
      <c r="C2906" s="17">
        <v>146664</v>
      </c>
      <c r="D2906" s="17" t="s">
        <v>19274</v>
      </c>
      <c r="E2906" s="17" t="s">
        <v>75</v>
      </c>
      <c r="F2906" s="17" t="s">
        <v>463</v>
      </c>
      <c r="H2906" s="309">
        <v>31723</v>
      </c>
      <c r="I2906" s="309">
        <v>39639</v>
      </c>
      <c r="J2906" s="17" t="s">
        <v>3888</v>
      </c>
      <c r="L2906" s="17" t="s">
        <v>19275</v>
      </c>
      <c r="N2906" s="17" t="s">
        <v>31</v>
      </c>
      <c r="O2906" s="17" t="s">
        <v>15</v>
      </c>
      <c r="P2906" s="17">
        <v>45373</v>
      </c>
      <c r="AF2906" s="17">
        <v>8</v>
      </c>
      <c r="AG2906" s="17">
        <v>2</v>
      </c>
      <c r="AH2906" s="17" t="s">
        <v>11926</v>
      </c>
      <c r="AK2906" s="17" t="s">
        <v>11927</v>
      </c>
      <c r="AM2906" s="17" t="s">
        <v>34</v>
      </c>
      <c r="AN2906" s="17" t="s">
        <v>19238</v>
      </c>
      <c r="AO2906" s="17">
        <v>3</v>
      </c>
      <c r="AP2906" s="17">
        <v>80</v>
      </c>
      <c r="AQ2906" s="17">
        <v>5</v>
      </c>
      <c r="AR2906" s="17" t="s">
        <v>19239</v>
      </c>
      <c r="BY2906" s="17" t="s">
        <v>3901</v>
      </c>
      <c r="CU2906" s="17" t="s">
        <v>3901</v>
      </c>
      <c r="DN2906" s="17">
        <f>COUNTIF(AU2906:DM2906, "X")</f>
        <v>2</v>
      </c>
    </row>
    <row r="2907" spans="1:118" s="17" customFormat="1">
      <c r="A2907" s="17" t="s">
        <v>15491</v>
      </c>
      <c r="B2907" s="17">
        <v>55</v>
      </c>
      <c r="C2907" s="17">
        <v>146671</v>
      </c>
      <c r="D2907" s="17" t="s">
        <v>15492</v>
      </c>
      <c r="E2907" s="17" t="s">
        <v>315</v>
      </c>
      <c r="F2907" s="17" t="s">
        <v>341</v>
      </c>
      <c r="H2907" s="309">
        <v>26411</v>
      </c>
      <c r="I2907" s="309">
        <v>39645</v>
      </c>
      <c r="J2907" s="17" t="s">
        <v>3888</v>
      </c>
      <c r="L2907" s="17" t="s">
        <v>15493</v>
      </c>
      <c r="N2907" s="17" t="s">
        <v>31</v>
      </c>
      <c r="O2907" s="17" t="s">
        <v>15</v>
      </c>
      <c r="P2907" s="17">
        <v>45373</v>
      </c>
      <c r="AC2907" s="17" t="s">
        <v>9895</v>
      </c>
      <c r="AD2907" s="17" t="s">
        <v>9896</v>
      </c>
      <c r="AF2907" s="17">
        <v>15</v>
      </c>
      <c r="AG2907" s="17">
        <v>2</v>
      </c>
      <c r="AM2907" s="17" t="s">
        <v>44</v>
      </c>
      <c r="AN2907" s="17" t="s">
        <v>15244</v>
      </c>
      <c r="AO2907" s="17">
        <v>3</v>
      </c>
      <c r="AP2907" s="17">
        <v>80</v>
      </c>
      <c r="AQ2907" s="17">
        <v>5</v>
      </c>
      <c r="AR2907" s="17" t="s">
        <v>9898</v>
      </c>
      <c r="AT2907" s="17" t="s">
        <v>15057</v>
      </c>
      <c r="DN2907" s="17">
        <f>COUNTIF(AU2907:DM2907, "X")</f>
        <v>0</v>
      </c>
    </row>
    <row r="2908" spans="1:118" s="17" customFormat="1">
      <c r="A2908" s="17" t="s">
        <v>19240</v>
      </c>
      <c r="B2908" s="17">
        <v>55</v>
      </c>
      <c r="C2908" s="17">
        <v>146673</v>
      </c>
      <c r="D2908" s="17" t="s">
        <v>9816</v>
      </c>
      <c r="E2908" s="17" t="s">
        <v>194</v>
      </c>
      <c r="F2908" s="17" t="s">
        <v>131</v>
      </c>
      <c r="H2908" s="309">
        <v>32944</v>
      </c>
      <c r="I2908" s="309">
        <v>39633</v>
      </c>
      <c r="J2908" s="17" t="s">
        <v>3888</v>
      </c>
      <c r="L2908" s="17" t="s">
        <v>19237</v>
      </c>
      <c r="N2908" s="17" t="s">
        <v>31</v>
      </c>
      <c r="O2908" s="17" t="s">
        <v>15</v>
      </c>
      <c r="P2908" s="17">
        <v>45373</v>
      </c>
      <c r="AF2908" s="17">
        <v>15</v>
      </c>
      <c r="AG2908" s="17">
        <v>2</v>
      </c>
      <c r="AH2908" s="17" t="s">
        <v>11926</v>
      </c>
      <c r="AK2908" s="17" t="s">
        <v>11927</v>
      </c>
      <c r="AM2908" s="17" t="s">
        <v>34</v>
      </c>
      <c r="AN2908" s="17" t="s">
        <v>19238</v>
      </c>
      <c r="AO2908" s="17">
        <v>3</v>
      </c>
      <c r="AP2908" s="17">
        <v>80</v>
      </c>
      <c r="AQ2908" s="17">
        <v>5</v>
      </c>
      <c r="AR2908" s="17" t="s">
        <v>19239</v>
      </c>
      <c r="BS2908" s="17" t="s">
        <v>3901</v>
      </c>
      <c r="CH2908" s="17" t="s">
        <v>3901</v>
      </c>
      <c r="CU2908" s="17" t="s">
        <v>3901</v>
      </c>
      <c r="DA2908" s="17" t="s">
        <v>3901</v>
      </c>
      <c r="DF2908" s="17" t="s">
        <v>3901</v>
      </c>
      <c r="DJ2908" s="17" t="s">
        <v>3901</v>
      </c>
      <c r="DM2908" s="17" t="s">
        <v>3901</v>
      </c>
      <c r="DN2908" s="17">
        <f>COUNTIF(AU2908:DM2908, "X")</f>
        <v>7</v>
      </c>
    </row>
    <row r="2909" spans="1:118" s="17" customFormat="1">
      <c r="A2909" s="17" t="s">
        <v>11152</v>
      </c>
      <c r="B2909" s="17">
        <v>55</v>
      </c>
      <c r="C2909" s="17">
        <v>146705</v>
      </c>
      <c r="D2909" s="17" t="s">
        <v>9960</v>
      </c>
      <c r="E2909" s="17" t="s">
        <v>306</v>
      </c>
      <c r="F2909" s="17" t="s">
        <v>65</v>
      </c>
      <c r="H2909" s="309">
        <v>14046</v>
      </c>
      <c r="I2909" s="309">
        <v>39640</v>
      </c>
      <c r="J2909" s="17" t="s">
        <v>3888</v>
      </c>
      <c r="L2909" s="17" t="s">
        <v>11153</v>
      </c>
      <c r="N2909" s="17" t="s">
        <v>14</v>
      </c>
      <c r="O2909" s="17" t="s">
        <v>15</v>
      </c>
      <c r="P2909" s="17">
        <v>45371</v>
      </c>
      <c r="AC2909" s="17" t="s">
        <v>14</v>
      </c>
      <c r="AF2909" s="17">
        <v>8</v>
      </c>
      <c r="AG2909" s="17">
        <v>2</v>
      </c>
      <c r="AI2909" s="17" t="s">
        <v>10178</v>
      </c>
      <c r="AM2909" s="17" t="s">
        <v>16</v>
      </c>
      <c r="AN2909" s="17" t="s">
        <v>10763</v>
      </c>
      <c r="AO2909" s="17">
        <v>3</v>
      </c>
      <c r="AP2909" s="17">
        <v>80</v>
      </c>
      <c r="AQ2909" s="17">
        <v>5</v>
      </c>
      <c r="AR2909" s="17" t="s">
        <v>10180</v>
      </c>
      <c r="AU2909" s="17" t="s">
        <v>21</v>
      </c>
      <c r="AV2909" s="17" t="s">
        <v>3901</v>
      </c>
      <c r="AX2909" s="17" t="s">
        <v>3901</v>
      </c>
      <c r="BB2909" s="17" t="s">
        <v>3901</v>
      </c>
      <c r="BC2909" s="17" t="s">
        <v>21</v>
      </c>
      <c r="BD2909" s="17" t="s">
        <v>3901</v>
      </c>
      <c r="BH2909" s="17" t="s">
        <v>3901</v>
      </c>
      <c r="BK2909" s="17" t="s">
        <v>3901</v>
      </c>
      <c r="BQ2909" s="17" t="s">
        <v>21</v>
      </c>
      <c r="BS2909" s="17" t="s">
        <v>3901</v>
      </c>
      <c r="BU2909" s="17" t="s">
        <v>3901</v>
      </c>
      <c r="BY2909" s="17" t="s">
        <v>3901</v>
      </c>
      <c r="BZ2909" s="17" t="s">
        <v>21</v>
      </c>
      <c r="CC2909" s="17" t="s">
        <v>3901</v>
      </c>
      <c r="CD2909" s="17" t="s">
        <v>3901</v>
      </c>
      <c r="CF2909" s="17" t="s">
        <v>3901</v>
      </c>
      <c r="CG2909" s="17" t="s">
        <v>21</v>
      </c>
      <c r="CH2909" s="17" t="s">
        <v>3901</v>
      </c>
      <c r="CI2909" s="17" t="s">
        <v>3901</v>
      </c>
      <c r="CL2909" s="17" t="s">
        <v>3901</v>
      </c>
      <c r="CM2909" s="17" t="s">
        <v>21</v>
      </c>
      <c r="CN2909" s="17" t="s">
        <v>3901</v>
      </c>
      <c r="CQ2909" s="17" t="s">
        <v>3901</v>
      </c>
      <c r="CR2909" s="17" t="s">
        <v>21</v>
      </c>
      <c r="CS2909" s="17" t="s">
        <v>3901</v>
      </c>
      <c r="CU2909" s="17" t="s">
        <v>3901</v>
      </c>
      <c r="CX2909" s="17" t="s">
        <v>3901</v>
      </c>
      <c r="DA2909" s="17" t="s">
        <v>3901</v>
      </c>
      <c r="DN2909" s="17">
        <f>COUNTIF(AU2909:DM2909, "X")</f>
        <v>21</v>
      </c>
    </row>
    <row r="2910" spans="1:118" s="17" customFormat="1">
      <c r="A2910" s="17" t="s">
        <v>6508</v>
      </c>
      <c r="B2910" s="17">
        <v>55</v>
      </c>
      <c r="C2910" s="17">
        <v>146735</v>
      </c>
      <c r="D2910" s="17" t="s">
        <v>174</v>
      </c>
      <c r="E2910" s="17" t="s">
        <v>11</v>
      </c>
      <c r="F2910" s="17" t="s">
        <v>131</v>
      </c>
      <c r="H2910" s="309">
        <v>30512</v>
      </c>
      <c r="I2910" s="309">
        <v>39644</v>
      </c>
      <c r="J2910" s="17" t="s">
        <v>3888</v>
      </c>
      <c r="L2910" s="17" t="s">
        <v>6509</v>
      </c>
      <c r="N2910" s="17" t="s">
        <v>19</v>
      </c>
      <c r="O2910" s="17" t="s">
        <v>15</v>
      </c>
      <c r="P2910" s="17">
        <v>45356</v>
      </c>
      <c r="AC2910" s="17" t="s">
        <v>3890</v>
      </c>
      <c r="AD2910" s="17" t="s">
        <v>3891</v>
      </c>
      <c r="AF2910" s="17">
        <v>8</v>
      </c>
      <c r="AG2910" s="17">
        <v>2</v>
      </c>
      <c r="AM2910" s="17" t="s">
        <v>232</v>
      </c>
      <c r="AN2910" s="17" t="s">
        <v>6280</v>
      </c>
      <c r="AO2910" s="17">
        <v>3</v>
      </c>
      <c r="AP2910" s="17">
        <v>80</v>
      </c>
      <c r="AQ2910" s="17">
        <v>5</v>
      </c>
      <c r="AT2910" s="17" t="s">
        <v>5516</v>
      </c>
      <c r="BS2910" s="17" t="s">
        <v>3901</v>
      </c>
      <c r="BY2910" s="17" t="s">
        <v>3901</v>
      </c>
      <c r="CQ2910" s="17" t="s">
        <v>3901</v>
      </c>
      <c r="CU2910" s="17" t="s">
        <v>3901</v>
      </c>
      <c r="DN2910" s="17">
        <f>COUNTIF(AU2910:DM2910, "X")</f>
        <v>4</v>
      </c>
    </row>
    <row r="2911" spans="1:118" s="17" customFormat="1">
      <c r="A2911" s="17" t="s">
        <v>21574</v>
      </c>
      <c r="B2911" s="17">
        <v>55</v>
      </c>
      <c r="C2911" s="17">
        <v>146746</v>
      </c>
      <c r="D2911" s="17" t="s">
        <v>21489</v>
      </c>
      <c r="E2911" s="17" t="s">
        <v>778</v>
      </c>
      <c r="F2911" s="17" t="s">
        <v>61</v>
      </c>
      <c r="H2911" s="309">
        <v>33075</v>
      </c>
      <c r="I2911" s="309">
        <v>39650</v>
      </c>
      <c r="J2911" s="17" t="s">
        <v>3888</v>
      </c>
      <c r="L2911" s="17" t="s">
        <v>21575</v>
      </c>
      <c r="N2911" s="17" t="s">
        <v>26</v>
      </c>
      <c r="O2911" s="17" t="s">
        <v>15</v>
      </c>
      <c r="P2911" s="17">
        <v>45318</v>
      </c>
      <c r="Q2911" s="17">
        <v>1144</v>
      </c>
      <c r="AF2911" s="17">
        <v>15</v>
      </c>
      <c r="AG2911" s="17">
        <v>2</v>
      </c>
      <c r="AI2911" s="17" t="s">
        <v>20669</v>
      </c>
      <c r="AM2911" s="17" t="s">
        <v>2617</v>
      </c>
      <c r="AN2911" s="17" t="s">
        <v>21447</v>
      </c>
      <c r="AO2911" s="17">
        <v>3</v>
      </c>
      <c r="AP2911" s="17">
        <v>80</v>
      </c>
      <c r="AQ2911" s="17">
        <v>5</v>
      </c>
      <c r="AR2911" s="17" t="s">
        <v>20671</v>
      </c>
      <c r="AS2911" s="17" t="s">
        <v>21222</v>
      </c>
      <c r="BS2911" s="17" t="s">
        <v>3901</v>
      </c>
      <c r="CH2911" s="17" t="s">
        <v>3901</v>
      </c>
      <c r="DN2911" s="17">
        <f>COUNTIF(AU2911:DM2911, "X")</f>
        <v>2</v>
      </c>
    </row>
    <row r="2912" spans="1:118" s="17" customFormat="1">
      <c r="A2912" s="17" t="s">
        <v>15602</v>
      </c>
      <c r="B2912" s="17">
        <v>55</v>
      </c>
      <c r="C2912" s="17">
        <v>146760</v>
      </c>
      <c r="D2912" s="17" t="s">
        <v>12583</v>
      </c>
      <c r="E2912" s="17" t="s">
        <v>15603</v>
      </c>
      <c r="F2912" s="17" t="s">
        <v>22</v>
      </c>
      <c r="H2912" s="309">
        <v>15138</v>
      </c>
      <c r="I2912" s="309">
        <v>39647</v>
      </c>
      <c r="J2912" s="17" t="s">
        <v>3888</v>
      </c>
      <c r="K2912" s="17" t="s">
        <v>30</v>
      </c>
      <c r="L2912" s="17" t="s">
        <v>15604</v>
      </c>
      <c r="N2912" s="17" t="s">
        <v>31</v>
      </c>
      <c r="O2912" s="17" t="s">
        <v>15</v>
      </c>
      <c r="P2912" s="17">
        <v>45373</v>
      </c>
      <c r="AC2912" s="17" t="s">
        <v>9895</v>
      </c>
      <c r="AD2912" s="17" t="s">
        <v>9896</v>
      </c>
      <c r="AF2912" s="17">
        <v>15</v>
      </c>
      <c r="AG2912" s="17">
        <v>2</v>
      </c>
      <c r="AM2912" s="17" t="s">
        <v>121</v>
      </c>
      <c r="AN2912" s="17" t="s">
        <v>15516</v>
      </c>
      <c r="AO2912" s="17">
        <v>3</v>
      </c>
      <c r="AP2912" s="17">
        <v>80</v>
      </c>
      <c r="AQ2912" s="17">
        <v>5</v>
      </c>
      <c r="AR2912" s="17" t="s">
        <v>9898</v>
      </c>
      <c r="AT2912" s="17" t="s">
        <v>15057</v>
      </c>
      <c r="CS2912" s="17" t="s">
        <v>3901</v>
      </c>
      <c r="CU2912" s="17" t="s">
        <v>3901</v>
      </c>
      <c r="CX2912" s="17" t="s">
        <v>3901</v>
      </c>
      <c r="CY2912" s="17" t="s">
        <v>30</v>
      </c>
      <c r="DA2912" s="17" t="s">
        <v>3901</v>
      </c>
      <c r="DE2912" s="17" t="s">
        <v>30</v>
      </c>
      <c r="DN2912" s="17">
        <f>COUNTIF(AU2912:DM2912, "X")</f>
        <v>4</v>
      </c>
    </row>
    <row r="2913" spans="1:118" s="17" customFormat="1">
      <c r="A2913" s="17" t="s">
        <v>21894</v>
      </c>
      <c r="B2913" s="17">
        <v>55</v>
      </c>
      <c r="C2913" s="17">
        <v>146776</v>
      </c>
      <c r="D2913" s="17" t="s">
        <v>446</v>
      </c>
      <c r="E2913" s="17" t="s">
        <v>640</v>
      </c>
      <c r="F2913" s="17" t="s">
        <v>655</v>
      </c>
      <c r="G2913" s="17" t="s">
        <v>49</v>
      </c>
      <c r="H2913" s="309">
        <v>31981</v>
      </c>
      <c r="I2913" s="309">
        <v>42682</v>
      </c>
      <c r="J2913" s="17" t="s">
        <v>3888</v>
      </c>
      <c r="L2913" s="17" t="s">
        <v>21895</v>
      </c>
      <c r="N2913" s="17" t="s">
        <v>89</v>
      </c>
      <c r="O2913" s="17" t="s">
        <v>15</v>
      </c>
      <c r="P2913" s="17">
        <v>45339</v>
      </c>
      <c r="AF2913" s="17">
        <v>8</v>
      </c>
      <c r="AG2913" s="17">
        <v>2</v>
      </c>
      <c r="AH2913" s="17" t="s">
        <v>11926</v>
      </c>
      <c r="AK2913" s="17" t="s">
        <v>21650</v>
      </c>
      <c r="AM2913" s="17" t="s">
        <v>145</v>
      </c>
      <c r="AN2913" s="17" t="s">
        <v>21819</v>
      </c>
      <c r="AO2913" s="17">
        <v>3</v>
      </c>
      <c r="AP2913" s="17">
        <v>80</v>
      </c>
      <c r="AQ2913" s="17">
        <v>5</v>
      </c>
      <c r="AR2913" s="17" t="s">
        <v>21652</v>
      </c>
      <c r="BS2913" s="17" t="s">
        <v>3901</v>
      </c>
      <c r="CU2913" s="17" t="s">
        <v>3901</v>
      </c>
      <c r="DA2913" s="17" t="s">
        <v>3901</v>
      </c>
      <c r="DN2913" s="17">
        <f>COUNTIF(AU2913:DM2913, "X")</f>
        <v>3</v>
      </c>
    </row>
    <row r="2914" spans="1:118" s="17" customFormat="1">
      <c r="A2914" s="17" t="s">
        <v>22893</v>
      </c>
      <c r="B2914" s="17">
        <v>55</v>
      </c>
      <c r="C2914" s="17">
        <v>146777</v>
      </c>
      <c r="D2914" s="17" t="s">
        <v>22894</v>
      </c>
      <c r="E2914" s="17" t="s">
        <v>349</v>
      </c>
      <c r="F2914" s="17" t="s">
        <v>110</v>
      </c>
      <c r="H2914" s="309">
        <v>20376</v>
      </c>
      <c r="I2914" s="309">
        <v>39650</v>
      </c>
      <c r="J2914" s="17" t="s">
        <v>3888</v>
      </c>
      <c r="L2914" s="17" t="s">
        <v>22895</v>
      </c>
      <c r="N2914" s="17" t="s">
        <v>205</v>
      </c>
      <c r="O2914" s="17" t="s">
        <v>15</v>
      </c>
      <c r="P2914" s="17">
        <v>45337</v>
      </c>
      <c r="AF2914" s="17">
        <v>8</v>
      </c>
      <c r="AG2914" s="17">
        <v>2</v>
      </c>
      <c r="AI2914" s="17" t="s">
        <v>20542</v>
      </c>
      <c r="AM2914" s="17" t="s">
        <v>253</v>
      </c>
      <c r="AN2914" s="17" t="s">
        <v>22821</v>
      </c>
      <c r="AO2914" s="17">
        <v>3</v>
      </c>
      <c r="AP2914" s="17">
        <v>80</v>
      </c>
      <c r="AQ2914" s="17">
        <v>5</v>
      </c>
      <c r="AR2914" s="17" t="s">
        <v>22585</v>
      </c>
      <c r="AS2914" s="17" t="s">
        <v>22824</v>
      </c>
      <c r="CH2914" s="17" t="s">
        <v>3901</v>
      </c>
      <c r="CU2914" s="17" t="s">
        <v>3901</v>
      </c>
      <c r="DN2914" s="17">
        <f>COUNTIF(AU2914:DM2914, "X")</f>
        <v>2</v>
      </c>
    </row>
    <row r="2915" spans="1:118" s="17" customFormat="1">
      <c r="A2915" s="17" t="s">
        <v>14172</v>
      </c>
      <c r="B2915" s="17">
        <v>55</v>
      </c>
      <c r="C2915" s="17">
        <v>146796</v>
      </c>
      <c r="D2915" s="17" t="s">
        <v>215</v>
      </c>
      <c r="E2915" s="17" t="s">
        <v>14173</v>
      </c>
      <c r="F2915" s="17" t="s">
        <v>22</v>
      </c>
      <c r="H2915" s="309">
        <v>30955</v>
      </c>
      <c r="I2915" s="309">
        <v>39647</v>
      </c>
      <c r="J2915" s="17" t="s">
        <v>3888</v>
      </c>
      <c r="L2915" s="17" t="s">
        <v>504</v>
      </c>
      <c r="M2915" s="17" t="s">
        <v>14174</v>
      </c>
      <c r="N2915" s="17" t="s">
        <v>31</v>
      </c>
      <c r="O2915" s="17" t="s">
        <v>15</v>
      </c>
      <c r="P2915" s="17">
        <v>45373</v>
      </c>
      <c r="AC2915" s="17" t="s">
        <v>9895</v>
      </c>
      <c r="AD2915" s="17" t="s">
        <v>9896</v>
      </c>
      <c r="AF2915" s="17">
        <v>8</v>
      </c>
      <c r="AG2915" s="17">
        <v>2</v>
      </c>
      <c r="AM2915" s="17" t="s">
        <v>157</v>
      </c>
      <c r="AN2915" s="17" t="s">
        <v>14151</v>
      </c>
      <c r="AO2915" s="17">
        <v>3</v>
      </c>
      <c r="AP2915" s="17">
        <v>80</v>
      </c>
      <c r="AQ2915" s="17">
        <v>5</v>
      </c>
      <c r="AR2915" s="17" t="s">
        <v>9898</v>
      </c>
      <c r="AT2915" s="17" t="s">
        <v>14152</v>
      </c>
      <c r="BS2915" s="17" t="s">
        <v>3901</v>
      </c>
      <c r="CH2915" s="17" t="s">
        <v>3901</v>
      </c>
      <c r="CU2915" s="17" t="s">
        <v>3901</v>
      </c>
      <c r="DN2915" s="17">
        <f>COUNTIF(AU2915:DM2915, "X")</f>
        <v>3</v>
      </c>
    </row>
    <row r="2916" spans="1:118" s="17" customFormat="1">
      <c r="A2916" s="17" t="s">
        <v>21541</v>
      </c>
      <c r="B2916" s="17">
        <v>55</v>
      </c>
      <c r="C2916" s="17">
        <v>146848</v>
      </c>
      <c r="D2916" s="17" t="s">
        <v>21542</v>
      </c>
      <c r="E2916" s="17" t="s">
        <v>147</v>
      </c>
      <c r="F2916" s="17" t="s">
        <v>122</v>
      </c>
      <c r="H2916" s="309">
        <v>29481</v>
      </c>
      <c r="I2916" s="309">
        <v>43010</v>
      </c>
      <c r="J2916" s="17" t="s">
        <v>3888</v>
      </c>
      <c r="L2916" s="17" t="s">
        <v>21543</v>
      </c>
      <c r="N2916" s="17" t="s">
        <v>26</v>
      </c>
      <c r="O2916" s="17" t="s">
        <v>15</v>
      </c>
      <c r="P2916" s="17">
        <v>45318</v>
      </c>
      <c r="AF2916" s="17">
        <v>8</v>
      </c>
      <c r="AG2916" s="17">
        <v>2</v>
      </c>
      <c r="AI2916" s="17" t="s">
        <v>20669</v>
      </c>
      <c r="AM2916" s="17" t="s">
        <v>2617</v>
      </c>
      <c r="AN2916" s="17" t="s">
        <v>21447</v>
      </c>
      <c r="AO2916" s="17">
        <v>3</v>
      </c>
      <c r="AP2916" s="17">
        <v>80</v>
      </c>
      <c r="AQ2916" s="17">
        <v>5</v>
      </c>
      <c r="AR2916" s="17" t="s">
        <v>20671</v>
      </c>
      <c r="AS2916" s="17" t="s">
        <v>21222</v>
      </c>
      <c r="DN2916" s="17">
        <f>COUNTIF(AU2916:DM2916, "X")</f>
        <v>0</v>
      </c>
    </row>
    <row r="2917" spans="1:118" s="17" customFormat="1">
      <c r="A2917" s="17" t="s">
        <v>15037</v>
      </c>
      <c r="B2917" s="17">
        <v>55</v>
      </c>
      <c r="C2917" s="17">
        <v>146861</v>
      </c>
      <c r="D2917" s="17" t="s">
        <v>102</v>
      </c>
      <c r="E2917" s="17" t="s">
        <v>628</v>
      </c>
      <c r="F2917" s="17" t="s">
        <v>30</v>
      </c>
      <c r="H2917" s="309">
        <v>25774</v>
      </c>
      <c r="I2917" s="309">
        <v>39654</v>
      </c>
      <c r="J2917" s="17" t="s">
        <v>3888</v>
      </c>
      <c r="L2917" s="17" t="s">
        <v>1115</v>
      </c>
      <c r="N2917" s="17" t="s">
        <v>31</v>
      </c>
      <c r="O2917" s="17" t="s">
        <v>15</v>
      </c>
      <c r="P2917" s="17">
        <v>45373</v>
      </c>
      <c r="AC2917" s="17" t="s">
        <v>9895</v>
      </c>
      <c r="AD2917" s="17" t="s">
        <v>9896</v>
      </c>
      <c r="AF2917" s="17">
        <v>15</v>
      </c>
      <c r="AG2917" s="17">
        <v>2</v>
      </c>
      <c r="AM2917" s="17" t="s">
        <v>335</v>
      </c>
      <c r="AN2917" s="17" t="s">
        <v>14693</v>
      </c>
      <c r="AO2917" s="17">
        <v>3</v>
      </c>
      <c r="AP2917" s="17">
        <v>80</v>
      </c>
      <c r="AQ2917" s="17">
        <v>5</v>
      </c>
      <c r="AR2917" s="17" t="s">
        <v>9898</v>
      </c>
      <c r="AT2917" s="17" t="s">
        <v>14152</v>
      </c>
      <c r="BS2917" s="17" t="s">
        <v>3901</v>
      </c>
      <c r="CC2917" s="17" t="s">
        <v>3901</v>
      </c>
      <c r="CF2917" s="17" t="s">
        <v>3901</v>
      </c>
      <c r="CH2917" s="17" t="s">
        <v>3901</v>
      </c>
      <c r="CU2917" s="17" t="s">
        <v>3901</v>
      </c>
      <c r="DN2917" s="17">
        <f>COUNTIF(AU2917:DM2917, "X")</f>
        <v>5</v>
      </c>
    </row>
    <row r="2918" spans="1:118" s="17" customFormat="1">
      <c r="A2918" s="17" t="s">
        <v>21870</v>
      </c>
      <c r="B2918" s="17">
        <v>55</v>
      </c>
      <c r="C2918" s="17">
        <v>146874</v>
      </c>
      <c r="D2918" s="17" t="s">
        <v>294</v>
      </c>
      <c r="E2918" s="17" t="s">
        <v>17</v>
      </c>
      <c r="F2918" s="17" t="s">
        <v>397</v>
      </c>
      <c r="H2918" s="309">
        <v>17890</v>
      </c>
      <c r="I2918" s="309">
        <v>39606</v>
      </c>
      <c r="J2918" s="17" t="s">
        <v>3888</v>
      </c>
      <c r="L2918" s="17" t="s">
        <v>21871</v>
      </c>
      <c r="N2918" s="17" t="s">
        <v>196</v>
      </c>
      <c r="O2918" s="17" t="s">
        <v>15</v>
      </c>
      <c r="P2918" s="17">
        <v>45359</v>
      </c>
      <c r="AF2918" s="17">
        <v>8</v>
      </c>
      <c r="AG2918" s="17">
        <v>2</v>
      </c>
      <c r="AH2918" s="17" t="s">
        <v>11926</v>
      </c>
      <c r="AK2918" s="17" t="s">
        <v>21650</v>
      </c>
      <c r="AM2918" s="17" t="s">
        <v>145</v>
      </c>
      <c r="AN2918" s="17" t="s">
        <v>21819</v>
      </c>
      <c r="AO2918" s="17">
        <v>3</v>
      </c>
      <c r="AP2918" s="17">
        <v>80</v>
      </c>
      <c r="AQ2918" s="17">
        <v>5</v>
      </c>
      <c r="AR2918" s="17" t="s">
        <v>21652</v>
      </c>
      <c r="BS2918" s="17" t="s">
        <v>3901</v>
      </c>
      <c r="BY2918" s="17" t="s">
        <v>3901</v>
      </c>
      <c r="BZ2918" s="17" t="s">
        <v>3901</v>
      </c>
      <c r="CF2918" s="17" t="s">
        <v>3901</v>
      </c>
      <c r="CQ2918" s="17" t="s">
        <v>3901</v>
      </c>
      <c r="DN2918" s="17">
        <f>COUNTIF(AU2918:DM2918, "X")</f>
        <v>5</v>
      </c>
    </row>
    <row r="2919" spans="1:118" s="17" customFormat="1">
      <c r="A2919" s="17" t="s">
        <v>26329</v>
      </c>
      <c r="B2919" s="17">
        <v>55</v>
      </c>
      <c r="C2919" s="17">
        <v>146891</v>
      </c>
      <c r="D2919" s="17" t="s">
        <v>24848</v>
      </c>
      <c r="E2919" s="17" t="s">
        <v>434</v>
      </c>
      <c r="H2919" s="309">
        <v>32745</v>
      </c>
      <c r="I2919" s="309">
        <v>39612</v>
      </c>
      <c r="J2919" s="17" t="s">
        <v>3888</v>
      </c>
      <c r="L2919" s="17" t="s">
        <v>26330</v>
      </c>
      <c r="N2919" s="17" t="s">
        <v>14</v>
      </c>
      <c r="O2919" s="17" t="s">
        <v>15</v>
      </c>
      <c r="P2919" s="17">
        <v>45371</v>
      </c>
      <c r="AC2919" s="17" t="s">
        <v>17772</v>
      </c>
      <c r="AF2919" s="17">
        <v>15</v>
      </c>
      <c r="AG2919" s="17">
        <v>2</v>
      </c>
      <c r="AH2919" s="17" t="s">
        <v>11926</v>
      </c>
      <c r="AK2919" s="17" t="s">
        <v>17298</v>
      </c>
      <c r="AM2919" s="17" t="s">
        <v>78</v>
      </c>
      <c r="AN2919" s="17" t="s">
        <v>26289</v>
      </c>
      <c r="AO2919" s="17">
        <v>3</v>
      </c>
      <c r="AP2919" s="17">
        <v>80</v>
      </c>
      <c r="AQ2919" s="17">
        <v>5</v>
      </c>
      <c r="AT2919" s="17" t="s">
        <v>25610</v>
      </c>
      <c r="BS2919" s="17" t="s">
        <v>3901</v>
      </c>
      <c r="CH2919" s="17" t="s">
        <v>3901</v>
      </c>
      <c r="DN2919" s="17">
        <f>COUNTIF(AU2919:DM2919, "X")</f>
        <v>2</v>
      </c>
    </row>
    <row r="2920" spans="1:118" s="17" customFormat="1">
      <c r="A2920" s="17" t="s">
        <v>13257</v>
      </c>
      <c r="B2920" s="17">
        <v>55</v>
      </c>
      <c r="C2920" s="17">
        <v>146897</v>
      </c>
      <c r="D2920" s="17" t="s">
        <v>546</v>
      </c>
      <c r="E2920" s="17" t="s">
        <v>412</v>
      </c>
      <c r="F2920" s="17" t="s">
        <v>22</v>
      </c>
      <c r="H2920" s="309">
        <v>24894</v>
      </c>
      <c r="I2920" s="309">
        <v>39646</v>
      </c>
      <c r="J2920" s="17" t="s">
        <v>3888</v>
      </c>
      <c r="L2920" s="17" t="s">
        <v>13210</v>
      </c>
      <c r="N2920" s="17" t="s">
        <v>31</v>
      </c>
      <c r="O2920" s="17" t="s">
        <v>15</v>
      </c>
      <c r="P2920" s="17">
        <v>45373</v>
      </c>
      <c r="AC2920" s="17" t="s">
        <v>9895</v>
      </c>
      <c r="AD2920" s="17" t="s">
        <v>9896</v>
      </c>
      <c r="AF2920" s="17">
        <v>8</v>
      </c>
      <c r="AG2920" s="17">
        <v>2</v>
      </c>
      <c r="AM2920" s="17" t="s">
        <v>115</v>
      </c>
      <c r="AN2920" s="17" t="s">
        <v>13186</v>
      </c>
      <c r="AO2920" s="17">
        <v>3</v>
      </c>
      <c r="AP2920" s="17">
        <v>80</v>
      </c>
      <c r="AQ2920" s="17">
        <v>5</v>
      </c>
      <c r="AR2920" s="17" t="s">
        <v>9898</v>
      </c>
      <c r="AT2920" s="17" t="s">
        <v>12990</v>
      </c>
      <c r="AV2920" s="17" t="s">
        <v>3901</v>
      </c>
      <c r="BD2920" s="17" t="s">
        <v>3901</v>
      </c>
      <c r="BS2920" s="17" t="s">
        <v>3901</v>
      </c>
      <c r="CC2920" s="17" t="s">
        <v>3901</v>
      </c>
      <c r="CH2920" s="17" t="s">
        <v>3901</v>
      </c>
      <c r="DF2920" s="17" t="s">
        <v>3901</v>
      </c>
      <c r="DN2920" s="17">
        <f>COUNTIF(AU2920:DM2920, "X")</f>
        <v>6</v>
      </c>
    </row>
    <row r="2921" spans="1:118" s="17" customFormat="1">
      <c r="A2921" s="17" t="s">
        <v>8566</v>
      </c>
      <c r="B2921" s="17">
        <v>55</v>
      </c>
      <c r="C2921" s="17">
        <v>146902</v>
      </c>
      <c r="D2921" s="17" t="s">
        <v>6598</v>
      </c>
      <c r="E2921" s="17" t="s">
        <v>4155</v>
      </c>
      <c r="F2921" s="17" t="s">
        <v>164</v>
      </c>
      <c r="H2921" s="309">
        <v>33073</v>
      </c>
      <c r="I2921" s="309">
        <v>39653</v>
      </c>
      <c r="J2921" s="17" t="s">
        <v>3888</v>
      </c>
      <c r="L2921" s="17" t="s">
        <v>2102</v>
      </c>
      <c r="N2921" s="17" t="s">
        <v>19</v>
      </c>
      <c r="O2921" s="17" t="s">
        <v>15</v>
      </c>
      <c r="P2921" s="17">
        <v>45356</v>
      </c>
      <c r="AC2921" s="17" t="s">
        <v>3890</v>
      </c>
      <c r="AD2921" s="17" t="s">
        <v>3891</v>
      </c>
      <c r="AF2921" s="17">
        <v>15</v>
      </c>
      <c r="AG2921" s="17">
        <v>2</v>
      </c>
      <c r="AM2921" s="17" t="s">
        <v>2607</v>
      </c>
      <c r="AN2921" s="17" t="s">
        <v>8305</v>
      </c>
      <c r="AO2921" s="17">
        <v>3</v>
      </c>
      <c r="AP2921" s="17">
        <v>80</v>
      </c>
      <c r="AQ2921" s="17">
        <v>5</v>
      </c>
      <c r="AT2921" s="17" t="s">
        <v>7979</v>
      </c>
      <c r="BS2921" s="17" t="s">
        <v>3901</v>
      </c>
      <c r="CQ2921" s="17" t="s">
        <v>3901</v>
      </c>
      <c r="CU2921" s="17" t="s">
        <v>3901</v>
      </c>
      <c r="DE2921" s="17" t="s">
        <v>3901</v>
      </c>
      <c r="DN2921" s="17">
        <f>COUNTIF(AU2921:DM2921, "X")</f>
        <v>4</v>
      </c>
    </row>
    <row r="2922" spans="1:118" s="17" customFormat="1">
      <c r="A2922" s="17" t="s">
        <v>26098</v>
      </c>
      <c r="B2922" s="17">
        <v>55</v>
      </c>
      <c r="C2922" s="17">
        <v>146905</v>
      </c>
      <c r="D2922" s="17" t="s">
        <v>603</v>
      </c>
      <c r="E2922" s="17" t="s">
        <v>112</v>
      </c>
      <c r="F2922" s="17" t="s">
        <v>70</v>
      </c>
      <c r="H2922" s="309">
        <v>31269</v>
      </c>
      <c r="I2922" s="309">
        <v>39661</v>
      </c>
      <c r="J2922" s="17" t="s">
        <v>3888</v>
      </c>
      <c r="L2922" s="17" t="s">
        <v>26099</v>
      </c>
      <c r="N2922" s="17" t="s">
        <v>19</v>
      </c>
      <c r="O2922" s="17" t="s">
        <v>15</v>
      </c>
      <c r="P2922" s="17">
        <v>45356</v>
      </c>
      <c r="AD2922" s="17" t="s">
        <v>3891</v>
      </c>
      <c r="AF2922" s="17">
        <v>8</v>
      </c>
      <c r="AG2922" s="17">
        <v>2</v>
      </c>
      <c r="AM2922" s="17" t="s">
        <v>20</v>
      </c>
      <c r="AN2922" s="17" t="s">
        <v>26023</v>
      </c>
      <c r="AO2922" s="17">
        <v>3</v>
      </c>
      <c r="AP2922" s="17">
        <v>80</v>
      </c>
      <c r="AQ2922" s="17">
        <v>5</v>
      </c>
      <c r="AR2922" s="17" t="s">
        <v>22150</v>
      </c>
      <c r="BD2922" s="17" t="s">
        <v>3901</v>
      </c>
      <c r="BS2922" s="17" t="s">
        <v>3901</v>
      </c>
      <c r="CH2922" s="17" t="s">
        <v>3901</v>
      </c>
      <c r="DN2922" s="17">
        <f>COUNTIF(AU2922:DM2922, "X")</f>
        <v>3</v>
      </c>
    </row>
    <row r="2923" spans="1:118" s="17" customFormat="1">
      <c r="A2923" s="17" t="s">
        <v>26153</v>
      </c>
      <c r="B2923" s="17">
        <v>55</v>
      </c>
      <c r="C2923" s="17">
        <v>146909</v>
      </c>
      <c r="D2923" s="17" t="s">
        <v>603</v>
      </c>
      <c r="E2923" s="17" t="s">
        <v>312</v>
      </c>
      <c r="F2923" s="17" t="s">
        <v>58</v>
      </c>
      <c r="H2923" s="309">
        <v>31990</v>
      </c>
      <c r="I2923" s="309">
        <v>39661</v>
      </c>
      <c r="J2923" s="17" t="s">
        <v>3888</v>
      </c>
      <c r="L2923" s="17" t="s">
        <v>26099</v>
      </c>
      <c r="N2923" s="17" t="s">
        <v>19</v>
      </c>
      <c r="O2923" s="17" t="s">
        <v>15</v>
      </c>
      <c r="P2923" s="17">
        <v>45356</v>
      </c>
      <c r="AD2923" s="17" t="s">
        <v>3891</v>
      </c>
      <c r="AF2923" s="17">
        <v>8</v>
      </c>
      <c r="AG2923" s="17">
        <v>2</v>
      </c>
      <c r="AM2923" s="17" t="s">
        <v>20</v>
      </c>
      <c r="AN2923" s="17" t="s">
        <v>26023</v>
      </c>
      <c r="AO2923" s="17">
        <v>3</v>
      </c>
      <c r="AP2923" s="17">
        <v>80</v>
      </c>
      <c r="AQ2923" s="17">
        <v>5</v>
      </c>
      <c r="AR2923" s="17" t="s">
        <v>22150</v>
      </c>
      <c r="BS2923" s="17" t="s">
        <v>3901</v>
      </c>
      <c r="CH2923" s="17" t="s">
        <v>3901</v>
      </c>
      <c r="CU2923" s="17" t="s">
        <v>3901</v>
      </c>
      <c r="DF2923" s="17" t="s">
        <v>3901</v>
      </c>
      <c r="DN2923" s="17">
        <f>COUNTIF(AU2923:DM2923, "X")</f>
        <v>4</v>
      </c>
    </row>
    <row r="2924" spans="1:118" s="17" customFormat="1">
      <c r="A2924" s="17" t="s">
        <v>12855</v>
      </c>
      <c r="B2924" s="17">
        <v>55</v>
      </c>
      <c r="C2924" s="17">
        <v>146911</v>
      </c>
      <c r="D2924" s="17" t="s">
        <v>8648</v>
      </c>
      <c r="E2924" s="17" t="s">
        <v>12</v>
      </c>
      <c r="F2924" s="17" t="s">
        <v>82</v>
      </c>
      <c r="H2924" s="309">
        <v>26626</v>
      </c>
      <c r="I2924" s="309">
        <v>39659</v>
      </c>
      <c r="J2924" s="17" t="s">
        <v>3888</v>
      </c>
      <c r="L2924" s="17" t="s">
        <v>12856</v>
      </c>
      <c r="N2924" s="17" t="s">
        <v>31</v>
      </c>
      <c r="O2924" s="17" t="s">
        <v>15</v>
      </c>
      <c r="P2924" s="17">
        <v>45373</v>
      </c>
      <c r="AC2924" s="17" t="s">
        <v>9895</v>
      </c>
      <c r="AD2924" s="17" t="s">
        <v>9896</v>
      </c>
      <c r="AF2924" s="17">
        <v>15</v>
      </c>
      <c r="AG2924" s="17">
        <v>2</v>
      </c>
      <c r="AM2924" s="17" t="s">
        <v>156</v>
      </c>
      <c r="AN2924" s="17" t="s">
        <v>12693</v>
      </c>
      <c r="AO2924" s="17">
        <v>3</v>
      </c>
      <c r="AP2924" s="17">
        <v>80</v>
      </c>
      <c r="AQ2924" s="17">
        <v>5</v>
      </c>
      <c r="AR2924" s="17" t="s">
        <v>9898</v>
      </c>
      <c r="AT2924" s="17" t="s">
        <v>11929</v>
      </c>
      <c r="BS2924" s="17" t="s">
        <v>3901</v>
      </c>
      <c r="CH2924" s="17" t="s">
        <v>3901</v>
      </c>
      <c r="DN2924" s="17">
        <f>COUNTIF(AU2924:DM2924, "X")</f>
        <v>2</v>
      </c>
    </row>
    <row r="2925" spans="1:118" s="17" customFormat="1">
      <c r="A2925" s="17" t="s">
        <v>21168</v>
      </c>
      <c r="B2925" s="17">
        <v>55</v>
      </c>
      <c r="C2925" s="17">
        <v>146913</v>
      </c>
      <c r="D2925" s="17" t="s">
        <v>329</v>
      </c>
      <c r="E2925" s="17" t="s">
        <v>333</v>
      </c>
      <c r="F2925" s="17" t="s">
        <v>18</v>
      </c>
      <c r="H2925" s="309">
        <v>33026</v>
      </c>
      <c r="I2925" s="309">
        <v>43031</v>
      </c>
      <c r="J2925" s="17" t="s">
        <v>3888</v>
      </c>
      <c r="L2925" s="17" t="s">
        <v>3903</v>
      </c>
      <c r="M2925" s="17" t="s">
        <v>192</v>
      </c>
      <c r="N2925" s="17" t="s">
        <v>80</v>
      </c>
      <c r="O2925" s="17" t="s">
        <v>15</v>
      </c>
      <c r="P2925" s="17">
        <v>45308</v>
      </c>
      <c r="AF2925" s="17">
        <v>15</v>
      </c>
      <c r="AG2925" s="17">
        <v>2</v>
      </c>
      <c r="AI2925" s="17" t="s">
        <v>20851</v>
      </c>
      <c r="AM2925" s="17" t="s">
        <v>81</v>
      </c>
      <c r="AN2925" s="17" t="s">
        <v>21035</v>
      </c>
      <c r="AO2925" s="17">
        <v>3</v>
      </c>
      <c r="AP2925" s="17">
        <v>80</v>
      </c>
      <c r="AQ2925" s="17">
        <v>5</v>
      </c>
      <c r="AR2925" s="17" t="s">
        <v>20671</v>
      </c>
      <c r="AS2925" s="17" t="s">
        <v>21036</v>
      </c>
      <c r="DN2925" s="17">
        <f>COUNTIF(AU2925:DM2925, "X")</f>
        <v>0</v>
      </c>
    </row>
    <row r="2926" spans="1:118" s="17" customFormat="1">
      <c r="A2926" s="17" t="s">
        <v>5982</v>
      </c>
      <c r="B2926" s="17">
        <v>55</v>
      </c>
      <c r="C2926" s="17">
        <v>146916</v>
      </c>
      <c r="D2926" s="17" t="s">
        <v>727</v>
      </c>
      <c r="E2926" s="17" t="s">
        <v>252</v>
      </c>
      <c r="F2926" s="17" t="s">
        <v>22</v>
      </c>
      <c r="H2926" s="309">
        <v>31986</v>
      </c>
      <c r="I2926" s="309">
        <v>39657</v>
      </c>
      <c r="J2926" s="17" t="s">
        <v>3888</v>
      </c>
      <c r="L2926" s="17" t="s">
        <v>5970</v>
      </c>
      <c r="M2926" s="17" t="s">
        <v>5983</v>
      </c>
      <c r="N2926" s="17" t="s">
        <v>19</v>
      </c>
      <c r="O2926" s="17" t="s">
        <v>15</v>
      </c>
      <c r="P2926" s="17">
        <v>45356</v>
      </c>
      <c r="AC2926" s="17" t="s">
        <v>3890</v>
      </c>
      <c r="AD2926" s="17" t="s">
        <v>3891</v>
      </c>
      <c r="AF2926" s="17">
        <v>8</v>
      </c>
      <c r="AG2926" s="17">
        <v>2</v>
      </c>
      <c r="AM2926" s="17" t="s">
        <v>2604</v>
      </c>
      <c r="AN2926" s="17" t="s">
        <v>5966</v>
      </c>
      <c r="AO2926" s="17">
        <v>3</v>
      </c>
      <c r="AP2926" s="17">
        <v>80</v>
      </c>
      <c r="AQ2926" s="17">
        <v>5</v>
      </c>
      <c r="AT2926" s="17" t="s">
        <v>5516</v>
      </c>
      <c r="BS2926" s="17" t="s">
        <v>3901</v>
      </c>
      <c r="DN2926" s="17">
        <f>COUNTIF(AU2926:DM2926, "X")</f>
        <v>1</v>
      </c>
    </row>
    <row r="2927" spans="1:118" s="17" customFormat="1">
      <c r="A2927" s="17" t="s">
        <v>25021</v>
      </c>
      <c r="B2927" s="17">
        <v>55</v>
      </c>
      <c r="C2927" s="17">
        <v>146937</v>
      </c>
      <c r="D2927" s="17" t="s">
        <v>25022</v>
      </c>
      <c r="E2927" s="17" t="s">
        <v>61</v>
      </c>
      <c r="F2927" s="17" t="s">
        <v>30</v>
      </c>
      <c r="H2927" s="309">
        <v>27187</v>
      </c>
      <c r="I2927" s="309">
        <v>39666</v>
      </c>
      <c r="J2927" s="17" t="s">
        <v>3888</v>
      </c>
      <c r="L2927" s="17" t="s">
        <v>24753</v>
      </c>
      <c r="N2927" s="17" t="s">
        <v>31</v>
      </c>
      <c r="O2927" s="17" t="s">
        <v>15</v>
      </c>
      <c r="P2927" s="17">
        <v>45373</v>
      </c>
      <c r="AC2927" s="17" t="s">
        <v>9895</v>
      </c>
      <c r="AD2927" s="17" t="s">
        <v>9896</v>
      </c>
      <c r="AF2927" s="17">
        <v>8</v>
      </c>
      <c r="AG2927" s="17">
        <v>2</v>
      </c>
      <c r="AM2927" s="17" t="s">
        <v>268</v>
      </c>
      <c r="AN2927" s="17" t="s">
        <v>24751</v>
      </c>
      <c r="AO2927" s="17">
        <v>3</v>
      </c>
      <c r="AP2927" s="17">
        <v>80</v>
      </c>
      <c r="AQ2927" s="17">
        <v>5</v>
      </c>
      <c r="AR2927" s="17" t="s">
        <v>9898</v>
      </c>
      <c r="AT2927" s="17" t="s">
        <v>14152</v>
      </c>
      <c r="CH2927" s="17" t="s">
        <v>3901</v>
      </c>
      <c r="DN2927" s="17">
        <f>COUNTIF(AU2927:DM2927, "X")</f>
        <v>1</v>
      </c>
    </row>
    <row r="2928" spans="1:118" s="17" customFormat="1">
      <c r="A2928" s="17" t="s">
        <v>6976</v>
      </c>
      <c r="B2928" s="17">
        <v>55</v>
      </c>
      <c r="C2928" s="17">
        <v>146941</v>
      </c>
      <c r="D2928" s="17" t="s">
        <v>6977</v>
      </c>
      <c r="E2928" s="17" t="s">
        <v>6978</v>
      </c>
      <c r="F2928" s="17" t="s">
        <v>99</v>
      </c>
      <c r="H2928" s="309">
        <v>31354</v>
      </c>
      <c r="I2928" s="309">
        <v>39660</v>
      </c>
      <c r="J2928" s="17" t="s">
        <v>3888</v>
      </c>
      <c r="L2928" s="17" t="s">
        <v>6979</v>
      </c>
      <c r="N2928" s="17" t="s">
        <v>19</v>
      </c>
      <c r="O2928" s="17" t="s">
        <v>15</v>
      </c>
      <c r="P2928" s="17">
        <v>45356</v>
      </c>
      <c r="Q2928" s="17">
        <v>2319</v>
      </c>
      <c r="T2928" s="17" t="s">
        <v>6980</v>
      </c>
      <c r="V2928" s="17" t="s">
        <v>19</v>
      </c>
      <c r="W2928" s="17" t="s">
        <v>15</v>
      </c>
      <c r="X2928" s="17">
        <v>45356</v>
      </c>
      <c r="Y2928" s="17">
        <v>2319</v>
      </c>
      <c r="AC2928" s="17" t="s">
        <v>3890</v>
      </c>
      <c r="AD2928" s="17" t="s">
        <v>3891</v>
      </c>
      <c r="AF2928" s="17">
        <v>8</v>
      </c>
      <c r="AG2928" s="17">
        <v>2</v>
      </c>
      <c r="AM2928" s="17" t="s">
        <v>248</v>
      </c>
      <c r="AN2928" s="17" t="s">
        <v>6588</v>
      </c>
      <c r="AO2928" s="17">
        <v>3</v>
      </c>
      <c r="AP2928" s="17">
        <v>80</v>
      </c>
      <c r="AQ2928" s="17">
        <v>5</v>
      </c>
      <c r="AT2928" s="17" t="s">
        <v>6589</v>
      </c>
      <c r="DN2928" s="17">
        <f>COUNTIF(AU2928:DM2928, "X")</f>
        <v>0</v>
      </c>
    </row>
    <row r="2929" spans="1:118" s="17" customFormat="1">
      <c r="A2929" s="17" t="s">
        <v>11504</v>
      </c>
      <c r="B2929" s="17">
        <v>55</v>
      </c>
      <c r="C2929" s="17">
        <v>146962</v>
      </c>
      <c r="D2929" s="17" t="s">
        <v>11505</v>
      </c>
      <c r="E2929" s="17" t="s">
        <v>8759</v>
      </c>
      <c r="F2929" s="17" t="s">
        <v>11506</v>
      </c>
      <c r="H2929" s="309">
        <v>33110</v>
      </c>
      <c r="I2929" s="309">
        <v>39664</v>
      </c>
      <c r="J2929" s="17" t="s">
        <v>3888</v>
      </c>
      <c r="L2929" s="17" t="s">
        <v>11507</v>
      </c>
      <c r="N2929" s="17" t="s">
        <v>14</v>
      </c>
      <c r="O2929" s="17" t="s">
        <v>15</v>
      </c>
      <c r="P2929" s="17">
        <v>45371</v>
      </c>
      <c r="AC2929" s="17" t="s">
        <v>14</v>
      </c>
      <c r="AF2929" s="17">
        <v>8</v>
      </c>
      <c r="AG2929" s="17">
        <v>2</v>
      </c>
      <c r="AI2929" s="17" t="s">
        <v>10178</v>
      </c>
      <c r="AM2929" s="17" t="s">
        <v>151</v>
      </c>
      <c r="AN2929" s="17" t="s">
        <v>11216</v>
      </c>
      <c r="AO2929" s="17">
        <v>3</v>
      </c>
      <c r="AP2929" s="17">
        <v>80</v>
      </c>
      <c r="AQ2929" s="17">
        <v>5</v>
      </c>
      <c r="AR2929" s="17" t="s">
        <v>10180</v>
      </c>
      <c r="BS2929" s="17" t="s">
        <v>3901</v>
      </c>
      <c r="BU2929" s="17" t="s">
        <v>3901</v>
      </c>
      <c r="CH2929" s="17" t="s">
        <v>3901</v>
      </c>
      <c r="CI2929" s="17" t="s">
        <v>3901</v>
      </c>
      <c r="CS2929" s="17" t="s">
        <v>3901</v>
      </c>
      <c r="CU2929" s="17" t="s">
        <v>3901</v>
      </c>
      <c r="DA2929" s="17" t="s">
        <v>3901</v>
      </c>
      <c r="DN2929" s="17">
        <f>COUNTIF(AU2929:DM2929, "X")</f>
        <v>7</v>
      </c>
    </row>
    <row r="2930" spans="1:118" s="17" customFormat="1">
      <c r="A2930" s="17" t="s">
        <v>15171</v>
      </c>
      <c r="B2930" s="17">
        <v>55</v>
      </c>
      <c r="C2930" s="17">
        <v>146976</v>
      </c>
      <c r="D2930" s="17" t="s">
        <v>15172</v>
      </c>
      <c r="E2930" s="17" t="s">
        <v>15173</v>
      </c>
      <c r="H2930" s="309">
        <v>25376</v>
      </c>
      <c r="I2930" s="309">
        <v>39613</v>
      </c>
      <c r="J2930" s="17" t="s">
        <v>3888</v>
      </c>
      <c r="L2930" s="17" t="s">
        <v>1430</v>
      </c>
      <c r="N2930" s="17" t="s">
        <v>31</v>
      </c>
      <c r="O2930" s="17" t="s">
        <v>15</v>
      </c>
      <c r="P2930" s="17">
        <v>45373</v>
      </c>
      <c r="Q2930" s="17">
        <v>8222</v>
      </c>
      <c r="AC2930" s="17" t="s">
        <v>9895</v>
      </c>
      <c r="AD2930" s="17" t="s">
        <v>9896</v>
      </c>
      <c r="AF2930" s="17">
        <v>8</v>
      </c>
      <c r="AG2930" s="17">
        <v>2</v>
      </c>
      <c r="AM2930" s="17" t="s">
        <v>62</v>
      </c>
      <c r="AN2930" s="17" t="s">
        <v>15056</v>
      </c>
      <c r="AO2930" s="17">
        <v>3</v>
      </c>
      <c r="AP2930" s="17">
        <v>80</v>
      </c>
      <c r="AQ2930" s="17">
        <v>5</v>
      </c>
      <c r="AR2930" s="17" t="s">
        <v>9898</v>
      </c>
      <c r="AT2930" s="17" t="s">
        <v>15057</v>
      </c>
      <c r="BS2930" s="17" t="s">
        <v>3901</v>
      </c>
      <c r="BY2930" s="17" t="s">
        <v>3901</v>
      </c>
      <c r="BZ2930" s="17" t="s">
        <v>3901</v>
      </c>
      <c r="CC2930" s="17" t="s">
        <v>3901</v>
      </c>
      <c r="CD2930" s="17" t="s">
        <v>3901</v>
      </c>
      <c r="CH2930" s="17" t="s">
        <v>3901</v>
      </c>
      <c r="DN2930" s="17">
        <f>COUNTIF(AU2930:DM2930, "X")</f>
        <v>6</v>
      </c>
    </row>
    <row r="2931" spans="1:118" s="17" customFormat="1">
      <c r="A2931" s="17" t="s">
        <v>14489</v>
      </c>
      <c r="B2931" s="17">
        <v>55</v>
      </c>
      <c r="C2931" s="17">
        <v>147029</v>
      </c>
      <c r="D2931" s="17" t="s">
        <v>619</v>
      </c>
      <c r="E2931" s="17" t="s">
        <v>528</v>
      </c>
      <c r="F2931" s="17" t="s">
        <v>70</v>
      </c>
      <c r="H2931" s="309">
        <v>31386</v>
      </c>
      <c r="I2931" s="309">
        <v>39666</v>
      </c>
      <c r="J2931" s="17" t="s">
        <v>3888</v>
      </c>
      <c r="L2931" s="17" t="s">
        <v>14490</v>
      </c>
      <c r="N2931" s="17" t="s">
        <v>31</v>
      </c>
      <c r="O2931" s="17" t="s">
        <v>15</v>
      </c>
      <c r="P2931" s="17">
        <v>45373</v>
      </c>
      <c r="AC2931" s="17" t="s">
        <v>9895</v>
      </c>
      <c r="AD2931" s="17" t="s">
        <v>9896</v>
      </c>
      <c r="AF2931" s="17">
        <v>8</v>
      </c>
      <c r="AG2931" s="17">
        <v>2</v>
      </c>
      <c r="AM2931" s="17" t="s">
        <v>108</v>
      </c>
      <c r="AN2931" s="17" t="s">
        <v>14364</v>
      </c>
      <c r="AO2931" s="17">
        <v>3</v>
      </c>
      <c r="AP2931" s="17">
        <v>80</v>
      </c>
      <c r="AQ2931" s="17">
        <v>5</v>
      </c>
      <c r="AR2931" s="17" t="s">
        <v>9898</v>
      </c>
      <c r="AT2931" s="17" t="s">
        <v>14152</v>
      </c>
      <c r="DN2931" s="17">
        <f>COUNTIF(AU2931:DM2931, "X")</f>
        <v>0</v>
      </c>
    </row>
    <row r="2932" spans="1:118" s="17" customFormat="1">
      <c r="A2932" s="17" t="s">
        <v>22740</v>
      </c>
      <c r="B2932" s="17">
        <v>55</v>
      </c>
      <c r="C2932" s="17">
        <v>147041</v>
      </c>
      <c r="D2932" s="17" t="s">
        <v>22741</v>
      </c>
      <c r="E2932" s="17" t="s">
        <v>261</v>
      </c>
      <c r="F2932" s="17" t="s">
        <v>618</v>
      </c>
      <c r="H2932" s="309">
        <v>18449</v>
      </c>
      <c r="I2932" s="309">
        <v>39652</v>
      </c>
      <c r="J2932" s="17" t="s">
        <v>3888</v>
      </c>
      <c r="L2932" s="17" t="s">
        <v>22621</v>
      </c>
      <c r="N2932" s="17" t="s">
        <v>126</v>
      </c>
      <c r="O2932" s="17" t="s">
        <v>15</v>
      </c>
      <c r="P2932" s="17">
        <v>45383</v>
      </c>
      <c r="AF2932" s="17">
        <v>8</v>
      </c>
      <c r="AG2932" s="17">
        <v>2</v>
      </c>
      <c r="AI2932" s="17" t="s">
        <v>20542</v>
      </c>
      <c r="AM2932" s="17" t="s">
        <v>133</v>
      </c>
      <c r="AN2932" s="17" t="s">
        <v>22584</v>
      </c>
      <c r="AO2932" s="17">
        <v>3</v>
      </c>
      <c r="AP2932" s="17">
        <v>80</v>
      </c>
      <c r="AQ2932" s="17">
        <v>5</v>
      </c>
      <c r="AR2932" s="17" t="s">
        <v>22585</v>
      </c>
      <c r="BS2932" s="17" t="s">
        <v>3901</v>
      </c>
      <c r="CH2932" s="17" t="s">
        <v>3901</v>
      </c>
      <c r="DN2932" s="17">
        <f>COUNTIF(AU2932:DM2932, "X")</f>
        <v>2</v>
      </c>
    </row>
    <row r="2933" spans="1:118" s="17" customFormat="1">
      <c r="A2933" s="17" t="s">
        <v>6187</v>
      </c>
      <c r="B2933" s="17">
        <v>55</v>
      </c>
      <c r="C2933" s="17">
        <v>147055</v>
      </c>
      <c r="D2933" s="17" t="s">
        <v>6057</v>
      </c>
      <c r="E2933" s="17" t="s">
        <v>681</v>
      </c>
      <c r="F2933" s="17" t="s">
        <v>397</v>
      </c>
      <c r="H2933" s="309">
        <v>31285</v>
      </c>
      <c r="I2933" s="309">
        <v>39672</v>
      </c>
      <c r="J2933" s="17" t="s">
        <v>3888</v>
      </c>
      <c r="L2933" s="17" t="s">
        <v>6058</v>
      </c>
      <c r="N2933" s="17" t="s">
        <v>19</v>
      </c>
      <c r="O2933" s="17" t="s">
        <v>15</v>
      </c>
      <c r="P2933" s="17">
        <v>45356</v>
      </c>
      <c r="AC2933" s="17" t="s">
        <v>3890</v>
      </c>
      <c r="AD2933" s="17" t="s">
        <v>3891</v>
      </c>
      <c r="AF2933" s="17">
        <v>8</v>
      </c>
      <c r="AG2933" s="17">
        <v>2</v>
      </c>
      <c r="AM2933" s="17" t="s">
        <v>2604</v>
      </c>
      <c r="AN2933" s="17" t="s">
        <v>5966</v>
      </c>
      <c r="AO2933" s="17">
        <v>3</v>
      </c>
      <c r="AP2933" s="17">
        <v>80</v>
      </c>
      <c r="AQ2933" s="17">
        <v>5</v>
      </c>
      <c r="AT2933" s="17" t="s">
        <v>5516</v>
      </c>
      <c r="BC2933" s="17" t="s">
        <v>30</v>
      </c>
      <c r="BD2933" s="17" t="s">
        <v>3901</v>
      </c>
      <c r="BS2933" s="17" t="s">
        <v>3901</v>
      </c>
      <c r="CH2933" s="17" t="s">
        <v>3901</v>
      </c>
      <c r="CU2933" s="17" t="s">
        <v>3901</v>
      </c>
      <c r="DN2933" s="17">
        <f>COUNTIF(AU2933:DM2933, "X")</f>
        <v>4</v>
      </c>
    </row>
    <row r="2934" spans="1:118" s="17" customFormat="1">
      <c r="A2934" s="17" t="s">
        <v>4799</v>
      </c>
      <c r="B2934" s="17">
        <v>55</v>
      </c>
      <c r="C2934" s="17">
        <v>147058</v>
      </c>
      <c r="D2934" s="17" t="s">
        <v>54</v>
      </c>
      <c r="E2934" s="17" t="s">
        <v>4800</v>
      </c>
      <c r="F2934" s="17" t="s">
        <v>65</v>
      </c>
      <c r="H2934" s="309">
        <v>23943</v>
      </c>
      <c r="I2934" s="309">
        <v>39651</v>
      </c>
      <c r="J2934" s="17" t="s">
        <v>3888</v>
      </c>
      <c r="L2934" s="17" t="s">
        <v>4801</v>
      </c>
      <c r="M2934" s="17" t="s">
        <v>414</v>
      </c>
      <c r="N2934" s="17" t="s">
        <v>19</v>
      </c>
      <c r="O2934" s="17" t="s">
        <v>15</v>
      </c>
      <c r="P2934" s="17">
        <v>45356</v>
      </c>
      <c r="AC2934" s="17" t="s">
        <v>3890</v>
      </c>
      <c r="AD2934" s="17" t="s">
        <v>3891</v>
      </c>
      <c r="AF2934" s="17">
        <v>8</v>
      </c>
      <c r="AG2934" s="17">
        <v>2</v>
      </c>
      <c r="AM2934" s="17" t="s">
        <v>2602</v>
      </c>
      <c r="AN2934" s="17" t="s">
        <v>4371</v>
      </c>
      <c r="AO2934" s="17">
        <v>3</v>
      </c>
      <c r="AP2934" s="17">
        <v>80</v>
      </c>
      <c r="AQ2934" s="17">
        <v>5</v>
      </c>
      <c r="AT2934" s="17" t="s">
        <v>3893</v>
      </c>
      <c r="DN2934" s="17">
        <f>COUNTIF(AU2934:DM2934, "X")</f>
        <v>0</v>
      </c>
    </row>
    <row r="2935" spans="1:118" s="17" customFormat="1">
      <c r="A2935" s="17" t="s">
        <v>25232</v>
      </c>
      <c r="B2935" s="17">
        <v>55</v>
      </c>
      <c r="C2935" s="17">
        <v>147067</v>
      </c>
      <c r="D2935" s="17" t="s">
        <v>137</v>
      </c>
      <c r="E2935" s="17" t="s">
        <v>4069</v>
      </c>
      <c r="F2935" s="17" t="s">
        <v>30</v>
      </c>
      <c r="H2935" s="309">
        <v>33101</v>
      </c>
      <c r="I2935" s="309">
        <v>39673</v>
      </c>
      <c r="J2935" s="17" t="s">
        <v>3888</v>
      </c>
      <c r="L2935" s="17" t="s">
        <v>25233</v>
      </c>
      <c r="N2935" s="17" t="s">
        <v>31</v>
      </c>
      <c r="O2935" s="17" t="s">
        <v>15</v>
      </c>
      <c r="P2935" s="17">
        <v>45373</v>
      </c>
      <c r="AC2935" s="17" t="s">
        <v>9895</v>
      </c>
      <c r="AD2935" s="17" t="s">
        <v>9896</v>
      </c>
      <c r="AF2935" s="17">
        <v>15</v>
      </c>
      <c r="AG2935" s="17">
        <v>2</v>
      </c>
      <c r="AM2935" s="17" t="s">
        <v>67</v>
      </c>
      <c r="AN2935" s="17" t="s">
        <v>25087</v>
      </c>
      <c r="AO2935" s="17">
        <v>3</v>
      </c>
      <c r="AP2935" s="17">
        <v>80</v>
      </c>
      <c r="AQ2935" s="17">
        <v>5</v>
      </c>
      <c r="AR2935" s="17" t="s">
        <v>9898</v>
      </c>
      <c r="AT2935" s="17" t="s">
        <v>16072</v>
      </c>
      <c r="DN2935" s="17">
        <f>COUNTIF(AU2935:DM2935, "X")</f>
        <v>0</v>
      </c>
    </row>
    <row r="2936" spans="1:118" s="17" customFormat="1">
      <c r="A2936" s="523" t="s">
        <v>2267</v>
      </c>
      <c r="B2936" s="17">
        <v>55</v>
      </c>
      <c r="C2936" s="17">
        <v>87094</v>
      </c>
      <c r="D2936" s="17" t="s">
        <v>539</v>
      </c>
      <c r="E2936" s="17" t="s">
        <v>299</v>
      </c>
      <c r="F2936" s="17" t="s">
        <v>415</v>
      </c>
      <c r="H2936" s="309">
        <v>28041</v>
      </c>
      <c r="I2936" s="309">
        <v>39601</v>
      </c>
      <c r="J2936" s="17" t="s">
        <v>3888</v>
      </c>
      <c r="L2936" s="17" t="s">
        <v>1866</v>
      </c>
      <c r="N2936" s="17" t="s">
        <v>19</v>
      </c>
      <c r="O2936" s="17" t="s">
        <v>15</v>
      </c>
      <c r="P2936" s="17">
        <v>45356</v>
      </c>
      <c r="AD2936" s="17" t="s">
        <v>3891</v>
      </c>
      <c r="AF2936" s="17">
        <v>15</v>
      </c>
      <c r="AG2936" s="17">
        <v>2</v>
      </c>
      <c r="AM2936" s="17" t="s">
        <v>20</v>
      </c>
      <c r="AN2936" s="17" t="s">
        <v>26023</v>
      </c>
      <c r="AO2936" s="17">
        <v>3</v>
      </c>
      <c r="AP2936" s="17">
        <v>80</v>
      </c>
      <c r="AQ2936" s="17">
        <v>5</v>
      </c>
      <c r="AR2936" s="17" t="s">
        <v>22150</v>
      </c>
      <c r="BS2936" s="17" t="s">
        <v>3901</v>
      </c>
      <c r="CC2936" s="17" t="s">
        <v>3901</v>
      </c>
      <c r="CH2936" s="17" t="s">
        <v>3901</v>
      </c>
      <c r="CQ2936" s="17" t="s">
        <v>3901</v>
      </c>
      <c r="CU2936" s="17" t="s">
        <v>3901</v>
      </c>
      <c r="DF2936" s="17" t="s">
        <v>3901</v>
      </c>
      <c r="DN2936" s="17">
        <f>COUNTIF(AU2936:DM2936, "X")</f>
        <v>6</v>
      </c>
    </row>
    <row r="2937" spans="1:118" s="17" customFormat="1">
      <c r="A2937" s="17" t="s">
        <v>25601</v>
      </c>
      <c r="B2937" s="17">
        <v>55</v>
      </c>
      <c r="C2937" s="17">
        <v>147080</v>
      </c>
      <c r="D2937" s="17" t="s">
        <v>9653</v>
      </c>
      <c r="E2937" s="17" t="s">
        <v>25602</v>
      </c>
      <c r="F2937" s="17" t="s">
        <v>30</v>
      </c>
      <c r="H2937" s="309">
        <v>29976</v>
      </c>
      <c r="I2937" s="309">
        <v>39669</v>
      </c>
      <c r="J2937" s="17" t="s">
        <v>3888</v>
      </c>
      <c r="L2937" s="17" t="s">
        <v>25603</v>
      </c>
      <c r="N2937" s="17" t="s">
        <v>31</v>
      </c>
      <c r="O2937" s="17" t="s">
        <v>15</v>
      </c>
      <c r="P2937" s="17">
        <v>45373</v>
      </c>
      <c r="Q2937" s="17">
        <v>5431</v>
      </c>
      <c r="AC2937" s="17" t="s">
        <v>9895</v>
      </c>
      <c r="AD2937" s="17" t="s">
        <v>9896</v>
      </c>
      <c r="AF2937" s="17">
        <v>8</v>
      </c>
      <c r="AG2937" s="17">
        <v>2</v>
      </c>
      <c r="AM2937" s="17" t="s">
        <v>76</v>
      </c>
      <c r="AN2937" s="17" t="s">
        <v>25452</v>
      </c>
      <c r="AO2937" s="17">
        <v>3</v>
      </c>
      <c r="AP2937" s="17">
        <v>80</v>
      </c>
      <c r="AQ2937" s="17">
        <v>5</v>
      </c>
      <c r="AR2937" s="17" t="s">
        <v>9898</v>
      </c>
      <c r="AT2937" s="17" t="s">
        <v>9899</v>
      </c>
      <c r="BS2937" s="17" t="s">
        <v>3901</v>
      </c>
      <c r="CH2937" s="17" t="s">
        <v>3901</v>
      </c>
      <c r="CR2937" s="17" t="s">
        <v>30</v>
      </c>
      <c r="CU2937" s="17" t="s">
        <v>3901</v>
      </c>
      <c r="DN2937" s="17">
        <f>COUNTIF(AU2937:DM2937, "X")</f>
        <v>3</v>
      </c>
    </row>
    <row r="2938" spans="1:118" s="17" customFormat="1">
      <c r="A2938" s="17" t="s">
        <v>3977</v>
      </c>
      <c r="B2938" s="17">
        <v>55</v>
      </c>
      <c r="C2938" s="17">
        <v>147100</v>
      </c>
      <c r="D2938" s="17" t="s">
        <v>3978</v>
      </c>
      <c r="E2938" s="17" t="s">
        <v>3979</v>
      </c>
      <c r="F2938" s="17" t="s">
        <v>93</v>
      </c>
      <c r="H2938" s="309">
        <v>31507</v>
      </c>
      <c r="I2938" s="309">
        <v>39668</v>
      </c>
      <c r="J2938" s="17" t="s">
        <v>3888</v>
      </c>
      <c r="L2938" s="17" t="s">
        <v>3980</v>
      </c>
      <c r="N2938" s="17" t="s">
        <v>19</v>
      </c>
      <c r="O2938" s="17" t="s">
        <v>15</v>
      </c>
      <c r="P2938" s="17">
        <v>45356</v>
      </c>
      <c r="AC2938" s="17" t="s">
        <v>3890</v>
      </c>
      <c r="AD2938" s="17" t="s">
        <v>3891</v>
      </c>
      <c r="AF2938" s="17">
        <v>8</v>
      </c>
      <c r="AG2938" s="17">
        <v>2</v>
      </c>
      <c r="AM2938" s="17" t="s">
        <v>172</v>
      </c>
      <c r="AN2938" s="17" t="s">
        <v>3892</v>
      </c>
      <c r="AO2938" s="17">
        <v>3</v>
      </c>
      <c r="AP2938" s="17">
        <v>80</v>
      </c>
      <c r="AQ2938" s="17">
        <v>5</v>
      </c>
      <c r="AT2938" s="17" t="s">
        <v>3893</v>
      </c>
      <c r="DN2938" s="17">
        <f>COUNTIF(AU2938:DM2938, "X")</f>
        <v>0</v>
      </c>
    </row>
    <row r="2939" spans="1:118" s="17" customFormat="1">
      <c r="A2939" s="17" t="s">
        <v>12263</v>
      </c>
      <c r="B2939" s="17">
        <v>55</v>
      </c>
      <c r="C2939" s="17">
        <v>147114</v>
      </c>
      <c r="D2939" s="17" t="s">
        <v>767</v>
      </c>
      <c r="E2939" s="17" t="s">
        <v>265</v>
      </c>
      <c r="F2939" s="17" t="s">
        <v>22</v>
      </c>
      <c r="H2939" s="309">
        <v>32857</v>
      </c>
      <c r="I2939" s="309">
        <v>39560</v>
      </c>
      <c r="J2939" s="17" t="s">
        <v>3888</v>
      </c>
      <c r="L2939" s="17" t="s">
        <v>12264</v>
      </c>
      <c r="N2939" s="17" t="s">
        <v>31</v>
      </c>
      <c r="O2939" s="17" t="s">
        <v>15</v>
      </c>
      <c r="P2939" s="17">
        <v>45373</v>
      </c>
      <c r="AC2939" s="17" t="s">
        <v>9895</v>
      </c>
      <c r="AD2939" s="17" t="s">
        <v>9896</v>
      </c>
      <c r="AF2939" s="17">
        <v>15</v>
      </c>
      <c r="AG2939" s="17">
        <v>2</v>
      </c>
      <c r="AM2939" s="17" t="s">
        <v>295</v>
      </c>
      <c r="AN2939" s="17" t="s">
        <v>12166</v>
      </c>
      <c r="AO2939" s="17">
        <v>3</v>
      </c>
      <c r="AP2939" s="17">
        <v>80</v>
      </c>
      <c r="AQ2939" s="17">
        <v>5</v>
      </c>
      <c r="AR2939" s="17" t="s">
        <v>9898</v>
      </c>
      <c r="AT2939" s="17" t="s">
        <v>11929</v>
      </c>
      <c r="CU2939" s="17" t="s">
        <v>3901</v>
      </c>
      <c r="DN2939" s="17">
        <f>COUNTIF(AU2939:DM2939, "X")</f>
        <v>1</v>
      </c>
    </row>
    <row r="2940" spans="1:118" s="17" customFormat="1">
      <c r="A2940" s="17" t="s">
        <v>19252</v>
      </c>
      <c r="B2940" s="17">
        <v>55</v>
      </c>
      <c r="C2940" s="17">
        <v>147116</v>
      </c>
      <c r="D2940" s="17" t="s">
        <v>19253</v>
      </c>
      <c r="E2940" s="17" t="s">
        <v>18</v>
      </c>
      <c r="F2940" s="17" t="s">
        <v>19254</v>
      </c>
      <c r="H2940" s="309">
        <v>32707</v>
      </c>
      <c r="I2940" s="309">
        <v>39574</v>
      </c>
      <c r="J2940" s="17" t="s">
        <v>3888</v>
      </c>
      <c r="L2940" s="17" t="s">
        <v>19255</v>
      </c>
      <c r="N2940" s="17" t="s">
        <v>31</v>
      </c>
      <c r="O2940" s="17" t="s">
        <v>15</v>
      </c>
      <c r="P2940" s="17">
        <v>45373</v>
      </c>
      <c r="AF2940" s="17">
        <v>8</v>
      </c>
      <c r="AG2940" s="17">
        <v>2</v>
      </c>
      <c r="AH2940" s="17" t="s">
        <v>11926</v>
      </c>
      <c r="AK2940" s="17" t="s">
        <v>11927</v>
      </c>
      <c r="AM2940" s="17" t="s">
        <v>34</v>
      </c>
      <c r="AN2940" s="17" t="s">
        <v>19238</v>
      </c>
      <c r="AO2940" s="17">
        <v>3</v>
      </c>
      <c r="AP2940" s="17">
        <v>80</v>
      </c>
      <c r="AQ2940" s="17">
        <v>5</v>
      </c>
      <c r="AR2940" s="17" t="s">
        <v>19239</v>
      </c>
      <c r="BS2940" s="17" t="s">
        <v>3901</v>
      </c>
      <c r="CQ2940" s="17" t="s">
        <v>3901</v>
      </c>
      <c r="DN2940" s="17">
        <f>COUNTIF(AU2940:DM2940, "X")</f>
        <v>2</v>
      </c>
    </row>
    <row r="2941" spans="1:118" s="17" customFormat="1">
      <c r="A2941" s="17" t="s">
        <v>19352</v>
      </c>
      <c r="B2941" s="17">
        <v>55</v>
      </c>
      <c r="C2941" s="17">
        <v>147120</v>
      </c>
      <c r="D2941" s="17" t="s">
        <v>15242</v>
      </c>
      <c r="E2941" s="17" t="s">
        <v>5474</v>
      </c>
      <c r="F2941" s="17" t="s">
        <v>63</v>
      </c>
      <c r="H2941" s="309">
        <v>29534</v>
      </c>
      <c r="I2941" s="309">
        <v>39587</v>
      </c>
      <c r="J2941" s="17" t="s">
        <v>3888</v>
      </c>
      <c r="L2941" s="17" t="s">
        <v>19353</v>
      </c>
      <c r="N2941" s="17" t="s">
        <v>14</v>
      </c>
      <c r="O2941" s="17" t="s">
        <v>15</v>
      </c>
      <c r="P2941" s="17">
        <v>45371</v>
      </c>
      <c r="AF2941" s="17">
        <v>8</v>
      </c>
      <c r="AG2941" s="17">
        <v>2</v>
      </c>
      <c r="AH2941" s="17" t="s">
        <v>11926</v>
      </c>
      <c r="AK2941" s="17" t="s">
        <v>11927</v>
      </c>
      <c r="AM2941" s="17" t="s">
        <v>34</v>
      </c>
      <c r="AN2941" s="17" t="s">
        <v>19238</v>
      </c>
      <c r="AO2941" s="17">
        <v>3</v>
      </c>
      <c r="AP2941" s="17">
        <v>80</v>
      </c>
      <c r="AQ2941" s="17">
        <v>5</v>
      </c>
      <c r="AR2941" s="17" t="s">
        <v>19239</v>
      </c>
      <c r="CU2941" s="17" t="s">
        <v>3901</v>
      </c>
      <c r="DN2941" s="17">
        <f>COUNTIF(AU2941:DM2941, "X")</f>
        <v>1</v>
      </c>
    </row>
    <row r="2942" spans="1:118" s="17" customFormat="1">
      <c r="A2942" s="17" t="s">
        <v>8248</v>
      </c>
      <c r="B2942" s="17">
        <v>55</v>
      </c>
      <c r="C2942" s="17">
        <v>147139</v>
      </c>
      <c r="D2942" s="17" t="s">
        <v>885</v>
      </c>
      <c r="E2942" s="17" t="s">
        <v>8249</v>
      </c>
      <c r="F2942" s="17" t="s">
        <v>65</v>
      </c>
      <c r="H2942" s="309">
        <v>27526</v>
      </c>
      <c r="I2942" s="309">
        <v>39676</v>
      </c>
      <c r="J2942" s="17" t="s">
        <v>3888</v>
      </c>
      <c r="L2942" s="17" t="s">
        <v>8052</v>
      </c>
      <c r="M2942" s="17" t="s">
        <v>448</v>
      </c>
      <c r="N2942" s="17" t="s">
        <v>19</v>
      </c>
      <c r="O2942" s="17" t="s">
        <v>15</v>
      </c>
      <c r="P2942" s="17">
        <v>45356</v>
      </c>
      <c r="AC2942" s="17" t="s">
        <v>3890</v>
      </c>
      <c r="AD2942" s="17" t="s">
        <v>3891</v>
      </c>
      <c r="AF2942" s="17">
        <v>15</v>
      </c>
      <c r="AG2942" s="17">
        <v>2</v>
      </c>
      <c r="AM2942" s="17" t="s">
        <v>117</v>
      </c>
      <c r="AN2942" s="17" t="s">
        <v>7978</v>
      </c>
      <c r="AO2942" s="17">
        <v>3</v>
      </c>
      <c r="AP2942" s="17">
        <v>80</v>
      </c>
      <c r="AQ2942" s="17">
        <v>5</v>
      </c>
      <c r="AT2942" s="17" t="s">
        <v>7979</v>
      </c>
      <c r="BS2942" s="17" t="s">
        <v>3901</v>
      </c>
      <c r="CH2942" s="17" t="s">
        <v>3901</v>
      </c>
      <c r="DN2942" s="17">
        <f>COUNTIF(AU2942:DM2942, "X")</f>
        <v>2</v>
      </c>
    </row>
    <row r="2943" spans="1:118" s="17" customFormat="1">
      <c r="A2943" s="17" t="s">
        <v>5679</v>
      </c>
      <c r="B2943" s="17">
        <v>55</v>
      </c>
      <c r="C2943" s="17">
        <v>147153</v>
      </c>
      <c r="D2943" s="17" t="s">
        <v>233</v>
      </c>
      <c r="E2943" s="17" t="s">
        <v>129</v>
      </c>
      <c r="F2943" s="17" t="s">
        <v>43</v>
      </c>
      <c r="H2943" s="309">
        <v>30401</v>
      </c>
      <c r="I2943" s="309">
        <v>39675</v>
      </c>
      <c r="J2943" s="17" t="s">
        <v>3888</v>
      </c>
      <c r="L2943" s="17" t="s">
        <v>5680</v>
      </c>
      <c r="N2943" s="17" t="s">
        <v>19</v>
      </c>
      <c r="O2943" s="17" t="s">
        <v>15</v>
      </c>
      <c r="P2943" s="17">
        <v>45356</v>
      </c>
      <c r="AC2943" s="17" t="s">
        <v>3890</v>
      </c>
      <c r="AD2943" s="17" t="s">
        <v>3891</v>
      </c>
      <c r="AF2943" s="17">
        <v>8</v>
      </c>
      <c r="AG2943" s="17">
        <v>2</v>
      </c>
      <c r="AM2943" s="17" t="s">
        <v>105</v>
      </c>
      <c r="AN2943" s="17" t="s">
        <v>5515</v>
      </c>
      <c r="AO2943" s="17">
        <v>3</v>
      </c>
      <c r="AP2943" s="17">
        <v>80</v>
      </c>
      <c r="AQ2943" s="17">
        <v>5</v>
      </c>
      <c r="AT2943" s="17" t="s">
        <v>5516</v>
      </c>
      <c r="DN2943" s="17">
        <f>COUNTIF(AU2943:DM2943, "X")</f>
        <v>0</v>
      </c>
    </row>
    <row r="2944" spans="1:118" s="17" customFormat="1">
      <c r="A2944" s="17" t="s">
        <v>14637</v>
      </c>
      <c r="B2944" s="17">
        <v>55</v>
      </c>
      <c r="C2944" s="17">
        <v>147159</v>
      </c>
      <c r="D2944" s="17" t="s">
        <v>11390</v>
      </c>
      <c r="E2944" s="17" t="s">
        <v>14638</v>
      </c>
      <c r="F2944" s="17" t="s">
        <v>21</v>
      </c>
      <c r="H2944" s="309">
        <v>32401</v>
      </c>
      <c r="I2944" s="309">
        <v>39678</v>
      </c>
      <c r="J2944" s="17" t="s">
        <v>3888</v>
      </c>
      <c r="L2944" s="17" t="s">
        <v>14639</v>
      </c>
      <c r="N2944" s="17" t="s">
        <v>31</v>
      </c>
      <c r="O2944" s="17" t="s">
        <v>15</v>
      </c>
      <c r="P2944" s="17">
        <v>45373</v>
      </c>
      <c r="AC2944" s="17" t="s">
        <v>9895</v>
      </c>
      <c r="AD2944" s="17" t="s">
        <v>9896</v>
      </c>
      <c r="AF2944" s="17">
        <v>8</v>
      </c>
      <c r="AG2944" s="17">
        <v>2</v>
      </c>
      <c r="AM2944" s="17" t="s">
        <v>108</v>
      </c>
      <c r="AN2944" s="17" t="s">
        <v>14364</v>
      </c>
      <c r="AO2944" s="17">
        <v>3</v>
      </c>
      <c r="AP2944" s="17">
        <v>80</v>
      </c>
      <c r="AQ2944" s="17">
        <v>5</v>
      </c>
      <c r="AR2944" s="17" t="s">
        <v>9898</v>
      </c>
      <c r="AT2944" s="17" t="s">
        <v>14152</v>
      </c>
      <c r="BK2944" s="17" t="s">
        <v>3901</v>
      </c>
      <c r="BS2944" s="17" t="s">
        <v>3901</v>
      </c>
      <c r="CF2944" s="17" t="s">
        <v>3901</v>
      </c>
      <c r="CH2944" s="17" t="s">
        <v>3901</v>
      </c>
      <c r="CU2944" s="17" t="s">
        <v>3901</v>
      </c>
      <c r="DN2944" s="17">
        <f>COUNTIF(AU2944:DM2944, "X")</f>
        <v>5</v>
      </c>
    </row>
    <row r="2945" spans="1:118" s="17" customFormat="1">
      <c r="A2945" s="17" t="s">
        <v>20777</v>
      </c>
      <c r="B2945" s="17">
        <v>55</v>
      </c>
      <c r="C2945" s="17">
        <v>147189</v>
      </c>
      <c r="D2945" s="17" t="s">
        <v>20555</v>
      </c>
      <c r="E2945" s="17" t="s">
        <v>20778</v>
      </c>
      <c r="F2945" s="17" t="s">
        <v>21</v>
      </c>
      <c r="H2945" s="309">
        <v>32165</v>
      </c>
      <c r="I2945" s="309">
        <v>39681</v>
      </c>
      <c r="J2945" s="17" t="s">
        <v>3888</v>
      </c>
      <c r="L2945" s="17" t="s">
        <v>20779</v>
      </c>
      <c r="N2945" s="17" t="s">
        <v>26</v>
      </c>
      <c r="O2945" s="17" t="s">
        <v>15</v>
      </c>
      <c r="P2945" s="17">
        <v>45318</v>
      </c>
      <c r="AF2945" s="17">
        <v>8</v>
      </c>
      <c r="AG2945" s="17">
        <v>2</v>
      </c>
      <c r="AI2945" s="17" t="s">
        <v>20669</v>
      </c>
      <c r="AM2945" s="17" t="s">
        <v>53</v>
      </c>
      <c r="AN2945" s="17" t="s">
        <v>20670</v>
      </c>
      <c r="AO2945" s="17">
        <v>3</v>
      </c>
      <c r="AP2945" s="17">
        <v>80</v>
      </c>
      <c r="AQ2945" s="17">
        <v>5</v>
      </c>
      <c r="AR2945" s="17" t="s">
        <v>20671</v>
      </c>
      <c r="BS2945" s="17" t="s">
        <v>3901</v>
      </c>
      <c r="DN2945" s="17">
        <f>COUNTIF(AU2945:DM2945, "X")</f>
        <v>1</v>
      </c>
    </row>
    <row r="2946" spans="1:118" s="17" customFormat="1">
      <c r="A2946" s="17" t="s">
        <v>24086</v>
      </c>
      <c r="B2946" s="17">
        <v>55</v>
      </c>
      <c r="C2946" s="17">
        <v>147197</v>
      </c>
      <c r="D2946" s="17" t="s">
        <v>12571</v>
      </c>
      <c r="E2946" s="17" t="s">
        <v>396</v>
      </c>
      <c r="F2946" s="17" t="s">
        <v>229</v>
      </c>
      <c r="H2946" s="309">
        <v>26030</v>
      </c>
      <c r="I2946" s="309">
        <v>39668</v>
      </c>
      <c r="J2946" s="17" t="s">
        <v>3888</v>
      </c>
      <c r="L2946" s="17" t="s">
        <v>24071</v>
      </c>
      <c r="N2946" s="17" t="s">
        <v>126</v>
      </c>
      <c r="O2946" s="17" t="s">
        <v>15</v>
      </c>
      <c r="P2946" s="17">
        <v>45383</v>
      </c>
      <c r="AF2946" s="17">
        <v>8</v>
      </c>
      <c r="AG2946" s="17">
        <v>2</v>
      </c>
      <c r="AI2946" s="17" t="s">
        <v>20542</v>
      </c>
      <c r="AM2946" s="17" t="s">
        <v>127</v>
      </c>
      <c r="AN2946" s="17" t="s">
        <v>23839</v>
      </c>
      <c r="AO2946" s="17">
        <v>3</v>
      </c>
      <c r="AP2946" s="17">
        <v>80</v>
      </c>
      <c r="AQ2946" s="17">
        <v>5</v>
      </c>
      <c r="AR2946" s="17" t="s">
        <v>22585</v>
      </c>
      <c r="AS2946" s="17" t="s">
        <v>23503</v>
      </c>
      <c r="AV2946" s="17" t="s">
        <v>3901</v>
      </c>
      <c r="AZ2946" s="17" t="s">
        <v>3901</v>
      </c>
      <c r="BD2946" s="17" t="s">
        <v>3901</v>
      </c>
      <c r="BE2946" s="17" t="s">
        <v>3901</v>
      </c>
      <c r="BK2946" s="17" t="s">
        <v>3901</v>
      </c>
      <c r="BS2946" s="17" t="s">
        <v>3901</v>
      </c>
      <c r="CU2946" s="17" t="s">
        <v>3901</v>
      </c>
      <c r="DF2946" s="17" t="s">
        <v>3901</v>
      </c>
      <c r="DN2946" s="17">
        <f>COUNTIF(AU2946:DM2946, "X")</f>
        <v>8</v>
      </c>
    </row>
    <row r="2947" spans="1:118" s="17" customFormat="1">
      <c r="A2947" s="17" t="s">
        <v>5865</v>
      </c>
      <c r="B2947" s="17">
        <v>55</v>
      </c>
      <c r="C2947" s="17">
        <v>147201</v>
      </c>
      <c r="D2947" s="17" t="s">
        <v>450</v>
      </c>
      <c r="E2947" s="17" t="s">
        <v>342</v>
      </c>
      <c r="F2947" s="17" t="s">
        <v>131</v>
      </c>
      <c r="H2947" s="309">
        <v>32940</v>
      </c>
      <c r="I2947" s="309">
        <v>39643</v>
      </c>
      <c r="J2947" s="17" t="s">
        <v>3888</v>
      </c>
      <c r="L2947" s="17" t="s">
        <v>5866</v>
      </c>
      <c r="N2947" s="17" t="s">
        <v>19</v>
      </c>
      <c r="O2947" s="17" t="s">
        <v>15</v>
      </c>
      <c r="P2947" s="17">
        <v>45356</v>
      </c>
      <c r="AC2947" s="17" t="s">
        <v>3890</v>
      </c>
      <c r="AD2947" s="17" t="s">
        <v>3891</v>
      </c>
      <c r="AF2947" s="17">
        <v>15</v>
      </c>
      <c r="AG2947" s="17">
        <v>2</v>
      </c>
      <c r="AM2947" s="17" t="s">
        <v>105</v>
      </c>
      <c r="AN2947" s="17" t="s">
        <v>5515</v>
      </c>
      <c r="AO2947" s="17">
        <v>3</v>
      </c>
      <c r="AP2947" s="17">
        <v>80</v>
      </c>
      <c r="AQ2947" s="17">
        <v>5</v>
      </c>
      <c r="AT2947" s="17" t="s">
        <v>5516</v>
      </c>
      <c r="BS2947" s="17" t="s">
        <v>3901</v>
      </c>
      <c r="BY2947" s="17" t="s">
        <v>3901</v>
      </c>
      <c r="BZ2947" s="17" t="s">
        <v>21</v>
      </c>
      <c r="CC2947" s="17" t="s">
        <v>3901</v>
      </c>
      <c r="CF2947" s="17" t="s">
        <v>3901</v>
      </c>
      <c r="CG2947" s="17" t="s">
        <v>21</v>
      </c>
      <c r="CH2947" s="17" t="s">
        <v>3901</v>
      </c>
      <c r="CI2947" s="17" t="s">
        <v>3901</v>
      </c>
      <c r="CM2947" s="17" t="s">
        <v>21</v>
      </c>
      <c r="CN2947" s="17" t="s">
        <v>3901</v>
      </c>
      <c r="CQ2947" s="17" t="s">
        <v>3901</v>
      </c>
      <c r="CR2947" s="17" t="s">
        <v>21</v>
      </c>
      <c r="CS2947" s="17" t="s">
        <v>3901</v>
      </c>
      <c r="CU2947" s="17" t="s">
        <v>3901</v>
      </c>
      <c r="CX2947" s="17" t="s">
        <v>3901</v>
      </c>
      <c r="CY2947" s="17" t="s">
        <v>21</v>
      </c>
      <c r="DN2947" s="17">
        <f>COUNTIF(AU2947:DM2947, "X")</f>
        <v>11</v>
      </c>
    </row>
    <row r="2948" spans="1:118" s="17" customFormat="1">
      <c r="A2948" s="17" t="s">
        <v>15523</v>
      </c>
      <c r="B2948" s="17">
        <v>55</v>
      </c>
      <c r="C2948" s="17">
        <v>147217</v>
      </c>
      <c r="D2948" s="17" t="s">
        <v>411</v>
      </c>
      <c r="E2948" s="17" t="s">
        <v>15524</v>
      </c>
      <c r="H2948" s="309">
        <v>21156</v>
      </c>
      <c r="I2948" s="309">
        <v>39660</v>
      </c>
      <c r="J2948" s="17" t="s">
        <v>3888</v>
      </c>
      <c r="L2948" s="17" t="s">
        <v>15525</v>
      </c>
      <c r="M2948" s="17" t="s">
        <v>15526</v>
      </c>
      <c r="N2948" s="17" t="s">
        <v>31</v>
      </c>
      <c r="O2948" s="17" t="s">
        <v>15</v>
      </c>
      <c r="P2948" s="17">
        <v>45373</v>
      </c>
      <c r="AC2948" s="17" t="s">
        <v>9895</v>
      </c>
      <c r="AD2948" s="17" t="s">
        <v>9896</v>
      </c>
      <c r="AF2948" s="17">
        <v>15</v>
      </c>
      <c r="AG2948" s="17">
        <v>2</v>
      </c>
      <c r="AM2948" s="17" t="s">
        <v>121</v>
      </c>
      <c r="AN2948" s="17" t="s">
        <v>15516</v>
      </c>
      <c r="AO2948" s="17">
        <v>3</v>
      </c>
      <c r="AP2948" s="17">
        <v>80</v>
      </c>
      <c r="AQ2948" s="17">
        <v>5</v>
      </c>
      <c r="AR2948" s="17" t="s">
        <v>9898</v>
      </c>
      <c r="AT2948" s="17" t="s">
        <v>15057</v>
      </c>
      <c r="CH2948" s="17" t="s">
        <v>3901</v>
      </c>
      <c r="DN2948" s="17">
        <f>COUNTIF(AU2948:DM2948, "X")</f>
        <v>1</v>
      </c>
    </row>
    <row r="2949" spans="1:118" s="17" customFormat="1">
      <c r="A2949" s="17" t="s">
        <v>4819</v>
      </c>
      <c r="B2949" s="17">
        <v>55</v>
      </c>
      <c r="C2949" s="17">
        <v>147220</v>
      </c>
      <c r="D2949" s="17" t="s">
        <v>1218</v>
      </c>
      <c r="E2949" s="17" t="s">
        <v>4820</v>
      </c>
      <c r="F2949" s="17" t="s">
        <v>289</v>
      </c>
      <c r="H2949" s="309">
        <v>32988</v>
      </c>
      <c r="I2949" s="309">
        <v>39680</v>
      </c>
      <c r="J2949" s="17" t="s">
        <v>3888</v>
      </c>
      <c r="L2949" s="17" t="s">
        <v>4821</v>
      </c>
      <c r="N2949" s="17" t="s">
        <v>19</v>
      </c>
      <c r="O2949" s="17" t="s">
        <v>15</v>
      </c>
      <c r="P2949" s="17">
        <v>45356</v>
      </c>
      <c r="Q2949" s="17">
        <v>3530</v>
      </c>
      <c r="AC2949" s="17" t="s">
        <v>3890</v>
      </c>
      <c r="AD2949" s="17" t="s">
        <v>3891</v>
      </c>
      <c r="AF2949" s="17">
        <v>8</v>
      </c>
      <c r="AG2949" s="17">
        <v>2</v>
      </c>
      <c r="AM2949" s="17" t="s">
        <v>2602</v>
      </c>
      <c r="AN2949" s="17" t="s">
        <v>4371</v>
      </c>
      <c r="AO2949" s="17">
        <v>3</v>
      </c>
      <c r="AP2949" s="17">
        <v>80</v>
      </c>
      <c r="AQ2949" s="17">
        <v>5</v>
      </c>
      <c r="AT2949" s="17" t="s">
        <v>3893</v>
      </c>
      <c r="DN2949" s="17">
        <f>COUNTIF(AU2949:DM2949, "X")</f>
        <v>0</v>
      </c>
    </row>
    <row r="2950" spans="1:118" s="17" customFormat="1">
      <c r="A2950" s="17" t="s">
        <v>24064</v>
      </c>
      <c r="B2950" s="17">
        <v>55</v>
      </c>
      <c r="C2950" s="17">
        <v>147238</v>
      </c>
      <c r="D2950" s="17" t="s">
        <v>4226</v>
      </c>
      <c r="E2950" s="17" t="s">
        <v>249</v>
      </c>
      <c r="F2950" s="17" t="s">
        <v>99</v>
      </c>
      <c r="H2950" s="309">
        <v>32689</v>
      </c>
      <c r="I2950" s="309">
        <v>39682</v>
      </c>
      <c r="J2950" s="17" t="s">
        <v>3888</v>
      </c>
      <c r="L2950" s="17" t="s">
        <v>24065</v>
      </c>
      <c r="N2950" s="17" t="s">
        <v>126</v>
      </c>
      <c r="O2950" s="17" t="s">
        <v>15</v>
      </c>
      <c r="P2950" s="17">
        <v>45383</v>
      </c>
      <c r="AF2950" s="17">
        <v>8</v>
      </c>
      <c r="AG2950" s="17">
        <v>2</v>
      </c>
      <c r="AI2950" s="17" t="s">
        <v>20542</v>
      </c>
      <c r="AM2950" s="17" t="s">
        <v>127</v>
      </c>
      <c r="AN2950" s="17" t="s">
        <v>23839</v>
      </c>
      <c r="AO2950" s="17">
        <v>3</v>
      </c>
      <c r="AP2950" s="17">
        <v>80</v>
      </c>
      <c r="AQ2950" s="17">
        <v>5</v>
      </c>
      <c r="AR2950" s="17" t="s">
        <v>22585</v>
      </c>
      <c r="AS2950" s="17" t="s">
        <v>23503</v>
      </c>
      <c r="BS2950" s="17" t="s">
        <v>3901</v>
      </c>
      <c r="CC2950" s="17" t="s">
        <v>3901</v>
      </c>
      <c r="CG2950" s="17" t="s">
        <v>21</v>
      </c>
      <c r="CH2950" s="17" t="s">
        <v>3901</v>
      </c>
      <c r="CN2950" s="17" t="s">
        <v>3901</v>
      </c>
      <c r="CR2950" s="17" t="s">
        <v>21</v>
      </c>
      <c r="CU2950" s="17" t="s">
        <v>3901</v>
      </c>
      <c r="DN2950" s="17">
        <f>COUNTIF(AU2950:DM2950, "X")</f>
        <v>5</v>
      </c>
    </row>
    <row r="2951" spans="1:118" s="17" customFormat="1">
      <c r="A2951" s="17" t="s">
        <v>16097</v>
      </c>
      <c r="B2951" s="17">
        <v>55</v>
      </c>
      <c r="C2951" s="17">
        <v>147224</v>
      </c>
      <c r="D2951" s="17" t="s">
        <v>5915</v>
      </c>
      <c r="E2951" s="17" t="s">
        <v>176</v>
      </c>
      <c r="F2951" s="17" t="s">
        <v>341</v>
      </c>
      <c r="H2951" s="309">
        <v>23978</v>
      </c>
      <c r="I2951" s="309">
        <v>39682</v>
      </c>
      <c r="J2951" s="17" t="s">
        <v>3888</v>
      </c>
      <c r="L2951" s="17" t="s">
        <v>700</v>
      </c>
      <c r="M2951" s="17" t="s">
        <v>10160</v>
      </c>
      <c r="N2951" s="17" t="s">
        <v>31</v>
      </c>
      <c r="O2951" s="17" t="s">
        <v>15</v>
      </c>
      <c r="P2951" s="17">
        <v>45373</v>
      </c>
      <c r="Q2951" s="17">
        <v>2534</v>
      </c>
      <c r="AC2951" s="17" t="s">
        <v>9895</v>
      </c>
      <c r="AD2951" s="17" t="s">
        <v>9896</v>
      </c>
      <c r="AF2951" s="17">
        <v>8</v>
      </c>
      <c r="AG2951" s="17">
        <v>2</v>
      </c>
      <c r="AM2951" s="17" t="s">
        <v>37</v>
      </c>
      <c r="AN2951" s="17" t="s">
        <v>16071</v>
      </c>
      <c r="AO2951" s="17">
        <v>3</v>
      </c>
      <c r="AP2951" s="17">
        <v>80</v>
      </c>
      <c r="AQ2951" s="17">
        <v>5</v>
      </c>
      <c r="AR2951" s="17" t="s">
        <v>9898</v>
      </c>
      <c r="AT2951" s="17" t="s">
        <v>16072</v>
      </c>
      <c r="BS2951" s="17" t="s">
        <v>3901</v>
      </c>
      <c r="BY2951" s="17" t="s">
        <v>3901</v>
      </c>
      <c r="CH2951" s="17" t="s">
        <v>3901</v>
      </c>
      <c r="DN2951" s="17">
        <f>COUNTIF(AU2951:DM2951, "X")</f>
        <v>3</v>
      </c>
    </row>
    <row r="2952" spans="1:118" s="17" customFormat="1">
      <c r="A2952" s="17" t="s">
        <v>11083</v>
      </c>
      <c r="B2952" s="17">
        <v>55</v>
      </c>
      <c r="C2952" s="17">
        <v>147271</v>
      </c>
      <c r="D2952" s="17" t="s">
        <v>297</v>
      </c>
      <c r="E2952" s="17" t="s">
        <v>5087</v>
      </c>
      <c r="F2952" s="17" t="s">
        <v>22</v>
      </c>
      <c r="H2952" s="309">
        <v>29149</v>
      </c>
      <c r="I2952" s="309">
        <v>39640</v>
      </c>
      <c r="J2952" s="17" t="s">
        <v>3888</v>
      </c>
      <c r="L2952" s="17" t="s">
        <v>11084</v>
      </c>
      <c r="N2952" s="17" t="s">
        <v>14</v>
      </c>
      <c r="O2952" s="17" t="s">
        <v>15</v>
      </c>
      <c r="P2952" s="17">
        <v>45371</v>
      </c>
      <c r="AC2952" s="17" t="s">
        <v>14</v>
      </c>
      <c r="AF2952" s="17">
        <v>8</v>
      </c>
      <c r="AG2952" s="17">
        <v>2</v>
      </c>
      <c r="AI2952" s="17" t="s">
        <v>10178</v>
      </c>
      <c r="AM2952" s="17" t="s">
        <v>16</v>
      </c>
      <c r="AN2952" s="17" t="s">
        <v>10763</v>
      </c>
      <c r="AO2952" s="17">
        <v>3</v>
      </c>
      <c r="AP2952" s="17">
        <v>80</v>
      </c>
      <c r="AQ2952" s="17">
        <v>5</v>
      </c>
      <c r="AR2952" s="17" t="s">
        <v>10180</v>
      </c>
      <c r="BS2952" s="17" t="s">
        <v>3901</v>
      </c>
      <c r="BU2952" s="17" t="s">
        <v>3901</v>
      </c>
      <c r="CC2952" s="17" t="s">
        <v>3901</v>
      </c>
      <c r="CF2952" s="17" t="s">
        <v>3901</v>
      </c>
      <c r="CH2952" s="17" t="s">
        <v>3901</v>
      </c>
      <c r="CI2952" s="17" t="s">
        <v>3901</v>
      </c>
      <c r="CL2952" s="17" t="s">
        <v>3901</v>
      </c>
      <c r="CM2952" s="17" t="s">
        <v>21</v>
      </c>
      <c r="CN2952" s="17" t="s">
        <v>3901</v>
      </c>
      <c r="CQ2952" s="17" t="s">
        <v>3901</v>
      </c>
      <c r="CR2952" s="17" t="s">
        <v>21</v>
      </c>
      <c r="CU2952" s="17" t="s">
        <v>3901</v>
      </c>
      <c r="CY2952" s="17" t="s">
        <v>21</v>
      </c>
      <c r="DN2952" s="17">
        <f>COUNTIF(AU2952:DM2952, "X")</f>
        <v>10</v>
      </c>
    </row>
    <row r="2953" spans="1:118" s="17" customFormat="1">
      <c r="A2953" s="17" t="s">
        <v>5303</v>
      </c>
      <c r="B2953" s="17">
        <v>55</v>
      </c>
      <c r="C2953" s="17">
        <v>147317</v>
      </c>
      <c r="D2953" s="17" t="s">
        <v>329</v>
      </c>
      <c r="E2953" s="17" t="s">
        <v>5304</v>
      </c>
      <c r="F2953" s="17" t="s">
        <v>99</v>
      </c>
      <c r="H2953" s="309">
        <v>32541</v>
      </c>
      <c r="I2953" s="309">
        <v>39688</v>
      </c>
      <c r="J2953" s="17" t="s">
        <v>3888</v>
      </c>
      <c r="L2953" s="17" t="s">
        <v>5305</v>
      </c>
      <c r="N2953" s="17" t="s">
        <v>19</v>
      </c>
      <c r="O2953" s="17" t="s">
        <v>15</v>
      </c>
      <c r="P2953" s="17">
        <v>45356</v>
      </c>
      <c r="AC2953" s="17" t="s">
        <v>3890</v>
      </c>
      <c r="AD2953" s="17" t="s">
        <v>3891</v>
      </c>
      <c r="AF2953" s="17">
        <v>15</v>
      </c>
      <c r="AG2953" s="17">
        <v>2</v>
      </c>
      <c r="AM2953" s="17" t="s">
        <v>2603</v>
      </c>
      <c r="AN2953" s="17" t="s">
        <v>5023</v>
      </c>
      <c r="AO2953" s="17">
        <v>3</v>
      </c>
      <c r="AP2953" s="17">
        <v>80</v>
      </c>
      <c r="AQ2953" s="17">
        <v>5</v>
      </c>
      <c r="AT2953" s="17" t="s">
        <v>3893</v>
      </c>
      <c r="BS2953" s="17" t="s">
        <v>3901</v>
      </c>
      <c r="CH2953" s="17" t="s">
        <v>3901</v>
      </c>
      <c r="CU2953" s="17" t="s">
        <v>3901</v>
      </c>
      <c r="DF2953" s="17" t="s">
        <v>3901</v>
      </c>
      <c r="DN2953" s="17">
        <f>COUNTIF(AU2953:DM2953, "X")</f>
        <v>4</v>
      </c>
    </row>
    <row r="2954" spans="1:118" s="17" customFormat="1">
      <c r="A2954" s="17" t="s">
        <v>15002</v>
      </c>
      <c r="B2954" s="17">
        <v>55</v>
      </c>
      <c r="C2954" s="17">
        <v>147322</v>
      </c>
      <c r="D2954" s="17" t="s">
        <v>5643</v>
      </c>
      <c r="E2954" s="17" t="s">
        <v>15003</v>
      </c>
      <c r="F2954" s="17" t="s">
        <v>135</v>
      </c>
      <c r="H2954" s="309">
        <v>31664</v>
      </c>
      <c r="I2954" s="309">
        <v>39688</v>
      </c>
      <c r="J2954" s="17" t="s">
        <v>3888</v>
      </c>
      <c r="L2954" s="17" t="s">
        <v>15004</v>
      </c>
      <c r="N2954" s="17" t="s">
        <v>31</v>
      </c>
      <c r="O2954" s="17" t="s">
        <v>15</v>
      </c>
      <c r="P2954" s="17">
        <v>45373</v>
      </c>
      <c r="Q2954" s="17">
        <v>2948</v>
      </c>
      <c r="AC2954" s="17" t="s">
        <v>9895</v>
      </c>
      <c r="AD2954" s="17" t="s">
        <v>9896</v>
      </c>
      <c r="AF2954" s="17">
        <v>8</v>
      </c>
      <c r="AG2954" s="17">
        <v>2</v>
      </c>
      <c r="AM2954" s="17" t="s">
        <v>335</v>
      </c>
      <c r="AN2954" s="17" t="s">
        <v>14693</v>
      </c>
      <c r="AO2954" s="17">
        <v>3</v>
      </c>
      <c r="AP2954" s="17">
        <v>80</v>
      </c>
      <c r="AQ2954" s="17">
        <v>5</v>
      </c>
      <c r="AR2954" s="17" t="s">
        <v>9898</v>
      </c>
      <c r="AT2954" s="17" t="s">
        <v>14152</v>
      </c>
      <c r="CH2954" s="17" t="s">
        <v>3901</v>
      </c>
      <c r="DN2954" s="17">
        <f>COUNTIF(AU2954:DM2954, "X")</f>
        <v>1</v>
      </c>
    </row>
    <row r="2955" spans="1:118" s="17" customFormat="1">
      <c r="A2955" s="17" t="s">
        <v>15372</v>
      </c>
      <c r="B2955" s="17">
        <v>55</v>
      </c>
      <c r="C2955" s="17">
        <v>147352</v>
      </c>
      <c r="D2955" s="17" t="s">
        <v>15373</v>
      </c>
      <c r="E2955" s="17" t="s">
        <v>150</v>
      </c>
      <c r="F2955" s="17" t="s">
        <v>317</v>
      </c>
      <c r="H2955" s="309">
        <v>30094</v>
      </c>
      <c r="I2955" s="309">
        <v>39672</v>
      </c>
      <c r="J2955" s="17" t="s">
        <v>3888</v>
      </c>
      <c r="L2955" s="17" t="s">
        <v>15374</v>
      </c>
      <c r="N2955" s="17" t="s">
        <v>31</v>
      </c>
      <c r="O2955" s="17" t="s">
        <v>15</v>
      </c>
      <c r="P2955" s="17">
        <v>45373</v>
      </c>
      <c r="AC2955" s="17" t="s">
        <v>9895</v>
      </c>
      <c r="AD2955" s="17" t="s">
        <v>9896</v>
      </c>
      <c r="AF2955" s="17">
        <v>8</v>
      </c>
      <c r="AG2955" s="17">
        <v>2</v>
      </c>
      <c r="AM2955" s="17" t="s">
        <v>44</v>
      </c>
      <c r="AN2955" s="17" t="s">
        <v>15244</v>
      </c>
      <c r="AO2955" s="17">
        <v>3</v>
      </c>
      <c r="AP2955" s="17">
        <v>80</v>
      </c>
      <c r="AQ2955" s="17">
        <v>5</v>
      </c>
      <c r="AR2955" s="17" t="s">
        <v>9898</v>
      </c>
      <c r="AT2955" s="17" t="s">
        <v>15057</v>
      </c>
      <c r="DN2955" s="17">
        <f>COUNTIF(AU2955:DM2955, "X")</f>
        <v>0</v>
      </c>
    </row>
    <row r="2956" spans="1:118" s="17" customFormat="1">
      <c r="A2956" s="17" t="s">
        <v>13910</v>
      </c>
      <c r="B2956" s="17">
        <v>55</v>
      </c>
      <c r="C2956" s="17">
        <v>147378</v>
      </c>
      <c r="D2956" s="17" t="s">
        <v>147</v>
      </c>
      <c r="E2956" s="17" t="s">
        <v>318</v>
      </c>
      <c r="F2956" s="17" t="s">
        <v>371</v>
      </c>
      <c r="H2956" s="309">
        <v>33042</v>
      </c>
      <c r="I2956" s="309">
        <v>39689</v>
      </c>
      <c r="J2956" s="17" t="s">
        <v>3888</v>
      </c>
      <c r="L2956" s="17" t="s">
        <v>13911</v>
      </c>
      <c r="N2956" s="17" t="s">
        <v>31</v>
      </c>
      <c r="O2956" s="17" t="s">
        <v>15</v>
      </c>
      <c r="P2956" s="17">
        <v>45373</v>
      </c>
      <c r="AC2956" s="17" t="s">
        <v>9895</v>
      </c>
      <c r="AD2956" s="17" t="s">
        <v>9896</v>
      </c>
      <c r="AF2956" s="17">
        <v>15</v>
      </c>
      <c r="AG2956" s="17">
        <v>2</v>
      </c>
      <c r="AM2956" s="17" t="s">
        <v>240</v>
      </c>
      <c r="AN2956" s="17" t="s">
        <v>13567</v>
      </c>
      <c r="AO2956" s="17">
        <v>3</v>
      </c>
      <c r="AP2956" s="17">
        <v>80</v>
      </c>
      <c r="AQ2956" s="17">
        <v>5</v>
      </c>
      <c r="AR2956" s="17" t="s">
        <v>9898</v>
      </c>
      <c r="AT2956" s="17" t="s">
        <v>12990</v>
      </c>
      <c r="CF2956" s="17" t="s">
        <v>3901</v>
      </c>
      <c r="CH2956" s="17" t="s">
        <v>3901</v>
      </c>
      <c r="CU2956" s="17" t="s">
        <v>3901</v>
      </c>
      <c r="DN2956" s="17">
        <f>COUNTIF(AU2956:DM2956, "X")</f>
        <v>3</v>
      </c>
    </row>
    <row r="2957" spans="1:118" s="17" customFormat="1">
      <c r="A2957" s="17" t="s">
        <v>15364</v>
      </c>
      <c r="B2957" s="17">
        <v>55</v>
      </c>
      <c r="C2957" s="17">
        <v>147379</v>
      </c>
      <c r="D2957" s="17" t="s">
        <v>9696</v>
      </c>
      <c r="E2957" s="17" t="s">
        <v>138</v>
      </c>
      <c r="F2957" s="17" t="s">
        <v>185</v>
      </c>
      <c r="H2957" s="309">
        <v>33158</v>
      </c>
      <c r="I2957" s="309">
        <v>39689</v>
      </c>
      <c r="J2957" s="17" t="s">
        <v>3888</v>
      </c>
      <c r="L2957" s="17" t="s">
        <v>15351</v>
      </c>
      <c r="N2957" s="17" t="s">
        <v>31</v>
      </c>
      <c r="O2957" s="17" t="s">
        <v>15</v>
      </c>
      <c r="P2957" s="17">
        <v>45373</v>
      </c>
      <c r="AC2957" s="17" t="s">
        <v>9895</v>
      </c>
      <c r="AD2957" s="17" t="s">
        <v>9896</v>
      </c>
      <c r="AF2957" s="17">
        <v>15</v>
      </c>
      <c r="AG2957" s="17">
        <v>2</v>
      </c>
      <c r="AM2957" s="17" t="s">
        <v>44</v>
      </c>
      <c r="AN2957" s="17" t="s">
        <v>15244</v>
      </c>
      <c r="AO2957" s="17">
        <v>3</v>
      </c>
      <c r="AP2957" s="17">
        <v>80</v>
      </c>
      <c r="AQ2957" s="17">
        <v>5</v>
      </c>
      <c r="AR2957" s="17" t="s">
        <v>9898</v>
      </c>
      <c r="AT2957" s="17" t="s">
        <v>15057</v>
      </c>
      <c r="DN2957" s="17">
        <f>COUNTIF(AU2957:DM2957, "X")</f>
        <v>0</v>
      </c>
    </row>
    <row r="2958" spans="1:118" s="17" customFormat="1">
      <c r="A2958" s="17" t="s">
        <v>16348</v>
      </c>
      <c r="B2958" s="17">
        <v>55</v>
      </c>
      <c r="C2958" s="17">
        <v>147380</v>
      </c>
      <c r="D2958" s="17" t="s">
        <v>16349</v>
      </c>
      <c r="E2958" s="17" t="s">
        <v>5289</v>
      </c>
      <c r="F2958" s="17" t="s">
        <v>164</v>
      </c>
      <c r="H2958" s="309">
        <v>32913</v>
      </c>
      <c r="I2958" s="309">
        <v>43272</v>
      </c>
      <c r="J2958" s="17" t="s">
        <v>3888</v>
      </c>
      <c r="L2958" s="17" t="s">
        <v>16350</v>
      </c>
      <c r="N2958" s="17" t="s">
        <v>31</v>
      </c>
      <c r="O2958" s="17" t="s">
        <v>15</v>
      </c>
      <c r="P2958" s="17">
        <v>45373</v>
      </c>
      <c r="AC2958" s="17" t="s">
        <v>9895</v>
      </c>
      <c r="AD2958" s="17" t="s">
        <v>9896</v>
      </c>
      <c r="AF2958" s="17">
        <v>8</v>
      </c>
      <c r="AG2958" s="17">
        <v>2</v>
      </c>
      <c r="AM2958" s="17" t="s">
        <v>41</v>
      </c>
      <c r="AN2958" s="17" t="s">
        <v>16339</v>
      </c>
      <c r="AO2958" s="17">
        <v>3</v>
      </c>
      <c r="AP2958" s="17">
        <v>80</v>
      </c>
      <c r="AQ2958" s="17">
        <v>5</v>
      </c>
      <c r="AR2958" s="17" t="s">
        <v>9898</v>
      </c>
      <c r="AT2958" s="17" t="s">
        <v>16072</v>
      </c>
      <c r="BS2958" s="17" t="s">
        <v>3901</v>
      </c>
      <c r="DA2958" s="17" t="s">
        <v>3901</v>
      </c>
      <c r="DN2958" s="17">
        <f>COUNTIF(AU2958:DM2958, "X")</f>
        <v>2</v>
      </c>
    </row>
    <row r="2959" spans="1:118" s="17" customFormat="1">
      <c r="A2959" s="17" t="s">
        <v>25326</v>
      </c>
      <c r="B2959" s="17">
        <v>55</v>
      </c>
      <c r="C2959" s="17">
        <v>147391</v>
      </c>
      <c r="D2959" s="17" t="s">
        <v>7339</v>
      </c>
      <c r="E2959" s="17" t="s">
        <v>69</v>
      </c>
      <c r="F2959" s="17" t="s">
        <v>208</v>
      </c>
      <c r="H2959" s="309">
        <v>33167</v>
      </c>
      <c r="I2959" s="309">
        <v>39689</v>
      </c>
      <c r="J2959" s="17" t="s">
        <v>3888</v>
      </c>
      <c r="L2959" s="17" t="s">
        <v>25327</v>
      </c>
      <c r="N2959" s="17" t="s">
        <v>31</v>
      </c>
      <c r="O2959" s="17" t="s">
        <v>15</v>
      </c>
      <c r="P2959" s="17">
        <v>45373</v>
      </c>
      <c r="AC2959" s="17" t="s">
        <v>9895</v>
      </c>
      <c r="AD2959" s="17" t="s">
        <v>9896</v>
      </c>
      <c r="AF2959" s="17">
        <v>8</v>
      </c>
      <c r="AG2959" s="17">
        <v>2</v>
      </c>
      <c r="AM2959" s="17" t="s">
        <v>67</v>
      </c>
      <c r="AN2959" s="17" t="s">
        <v>25087</v>
      </c>
      <c r="AO2959" s="17">
        <v>3</v>
      </c>
      <c r="AP2959" s="17">
        <v>80</v>
      </c>
      <c r="AQ2959" s="17">
        <v>5</v>
      </c>
      <c r="AR2959" s="17" t="s">
        <v>9898</v>
      </c>
      <c r="AT2959" s="17" t="s">
        <v>16072</v>
      </c>
      <c r="BS2959" s="17" t="s">
        <v>3901</v>
      </c>
      <c r="DN2959" s="17">
        <f>COUNTIF(AU2959:DM2959, "X")</f>
        <v>1</v>
      </c>
    </row>
    <row r="2960" spans="1:118" s="17" customFormat="1">
      <c r="A2960" s="17" t="s">
        <v>15477</v>
      </c>
      <c r="B2960" s="17">
        <v>55</v>
      </c>
      <c r="C2960" s="17">
        <v>147397</v>
      </c>
      <c r="D2960" s="17" t="s">
        <v>334</v>
      </c>
      <c r="E2960" s="17" t="s">
        <v>15478</v>
      </c>
      <c r="F2960" s="17" t="s">
        <v>33</v>
      </c>
      <c r="H2960" s="309">
        <v>33168</v>
      </c>
      <c r="I2960" s="309">
        <v>39689</v>
      </c>
      <c r="J2960" s="17" t="s">
        <v>3888</v>
      </c>
      <c r="L2960" s="17" t="s">
        <v>15479</v>
      </c>
      <c r="N2960" s="17" t="s">
        <v>31</v>
      </c>
      <c r="O2960" s="17" t="s">
        <v>15</v>
      </c>
      <c r="P2960" s="17">
        <v>45373</v>
      </c>
      <c r="AC2960" s="17" t="s">
        <v>9895</v>
      </c>
      <c r="AD2960" s="17" t="s">
        <v>9896</v>
      </c>
      <c r="AF2960" s="17">
        <v>8</v>
      </c>
      <c r="AG2960" s="17">
        <v>2</v>
      </c>
      <c r="AM2960" s="17" t="s">
        <v>44</v>
      </c>
      <c r="AN2960" s="17" t="s">
        <v>15244</v>
      </c>
      <c r="AO2960" s="17">
        <v>3</v>
      </c>
      <c r="AP2960" s="17">
        <v>80</v>
      </c>
      <c r="AQ2960" s="17">
        <v>5</v>
      </c>
      <c r="AR2960" s="17" t="s">
        <v>9898</v>
      </c>
      <c r="AT2960" s="17" t="s">
        <v>15057</v>
      </c>
      <c r="DN2960" s="17">
        <f>COUNTIF(AU2960:DM2960, "X")</f>
        <v>0</v>
      </c>
    </row>
    <row r="2961" spans="1:118" s="17" customFormat="1">
      <c r="A2961" s="17" t="s">
        <v>13441</v>
      </c>
      <c r="B2961" s="17">
        <v>55</v>
      </c>
      <c r="C2961" s="17">
        <v>147398</v>
      </c>
      <c r="D2961" s="17" t="s">
        <v>13442</v>
      </c>
      <c r="E2961" s="17" t="s">
        <v>9333</v>
      </c>
      <c r="F2961" s="17" t="s">
        <v>5207</v>
      </c>
      <c r="H2961" s="309">
        <v>33159</v>
      </c>
      <c r="I2961" s="309">
        <v>39689</v>
      </c>
      <c r="J2961" s="17" t="s">
        <v>3888</v>
      </c>
      <c r="L2961" s="17" t="s">
        <v>13443</v>
      </c>
      <c r="N2961" s="17" t="s">
        <v>31</v>
      </c>
      <c r="O2961" s="17" t="s">
        <v>15</v>
      </c>
      <c r="P2961" s="17">
        <v>45373</v>
      </c>
      <c r="AC2961" s="17" t="s">
        <v>9895</v>
      </c>
      <c r="AD2961" s="17" t="s">
        <v>9896</v>
      </c>
      <c r="AF2961" s="17">
        <v>8</v>
      </c>
      <c r="AG2961" s="17">
        <v>2</v>
      </c>
      <c r="AM2961" s="17" t="s">
        <v>115</v>
      </c>
      <c r="AN2961" s="17" t="s">
        <v>13186</v>
      </c>
      <c r="AO2961" s="17">
        <v>3</v>
      </c>
      <c r="AP2961" s="17">
        <v>80</v>
      </c>
      <c r="AQ2961" s="17">
        <v>5</v>
      </c>
      <c r="AR2961" s="17" t="s">
        <v>9898</v>
      </c>
      <c r="AT2961" s="17" t="s">
        <v>12990</v>
      </c>
      <c r="BS2961" s="17" t="s">
        <v>3901</v>
      </c>
      <c r="CH2961" s="17" t="s">
        <v>3901</v>
      </c>
      <c r="CQ2961" s="17" t="s">
        <v>3901</v>
      </c>
      <c r="CU2961" s="17" t="s">
        <v>3901</v>
      </c>
      <c r="DN2961" s="17">
        <f>COUNTIF(AU2961:DM2961, "X")</f>
        <v>4</v>
      </c>
    </row>
    <row r="2962" spans="1:118" s="17" customFormat="1">
      <c r="A2962" s="17" t="s">
        <v>24862</v>
      </c>
      <c r="B2962" s="17">
        <v>55</v>
      </c>
      <c r="C2962" s="17">
        <v>147435</v>
      </c>
      <c r="D2962" s="17" t="s">
        <v>5584</v>
      </c>
      <c r="E2962" s="17" t="s">
        <v>18</v>
      </c>
      <c r="F2962" s="17" t="s">
        <v>120</v>
      </c>
      <c r="H2962" s="309">
        <v>27046</v>
      </c>
      <c r="I2962" s="309">
        <v>39687</v>
      </c>
      <c r="J2962" s="17" t="s">
        <v>3888</v>
      </c>
      <c r="L2962" s="17" t="s">
        <v>24863</v>
      </c>
      <c r="N2962" s="17" t="s">
        <v>31</v>
      </c>
      <c r="O2962" s="17" t="s">
        <v>15</v>
      </c>
      <c r="P2962" s="17">
        <v>45373</v>
      </c>
      <c r="Q2962" s="17">
        <v>3621</v>
      </c>
      <c r="AC2962" s="17" t="s">
        <v>9895</v>
      </c>
      <c r="AD2962" s="17" t="s">
        <v>9896</v>
      </c>
      <c r="AF2962" s="17">
        <v>15</v>
      </c>
      <c r="AG2962" s="17">
        <v>2</v>
      </c>
      <c r="AM2962" s="17" t="s">
        <v>268</v>
      </c>
      <c r="AN2962" s="17" t="s">
        <v>24751</v>
      </c>
      <c r="AO2962" s="17">
        <v>3</v>
      </c>
      <c r="AP2962" s="17">
        <v>80</v>
      </c>
      <c r="AQ2962" s="17">
        <v>5</v>
      </c>
      <c r="AR2962" s="17" t="s">
        <v>9898</v>
      </c>
      <c r="AT2962" s="17" t="s">
        <v>14152</v>
      </c>
      <c r="DN2962" s="17">
        <f>COUNTIF(AU2962:DM2962, "X")</f>
        <v>0</v>
      </c>
    </row>
    <row r="2963" spans="1:118" s="17" customFormat="1">
      <c r="A2963" s="17" t="s">
        <v>16904</v>
      </c>
      <c r="B2963" s="17">
        <v>55</v>
      </c>
      <c r="C2963" s="17">
        <v>147436</v>
      </c>
      <c r="D2963" s="17" t="s">
        <v>5584</v>
      </c>
      <c r="E2963" s="17" t="s">
        <v>4059</v>
      </c>
      <c r="F2963" s="17" t="s">
        <v>70</v>
      </c>
      <c r="H2963" s="309">
        <v>29290</v>
      </c>
      <c r="I2963" s="309">
        <v>39687</v>
      </c>
      <c r="J2963" s="17" t="s">
        <v>3888</v>
      </c>
      <c r="L2963" s="17" t="s">
        <v>16905</v>
      </c>
      <c r="N2963" s="17" t="s">
        <v>31</v>
      </c>
      <c r="O2963" s="17" t="s">
        <v>15</v>
      </c>
      <c r="P2963" s="17">
        <v>45373</v>
      </c>
      <c r="Q2963" s="17">
        <v>2365</v>
      </c>
      <c r="AC2963" s="17" t="s">
        <v>9895</v>
      </c>
      <c r="AD2963" s="17" t="s">
        <v>9896</v>
      </c>
      <c r="AF2963" s="17">
        <v>8</v>
      </c>
      <c r="AG2963" s="17">
        <v>2</v>
      </c>
      <c r="AM2963" s="17" t="s">
        <v>220</v>
      </c>
      <c r="AN2963" s="17" t="s">
        <v>16782</v>
      </c>
      <c r="AO2963" s="17">
        <v>3</v>
      </c>
      <c r="AP2963" s="17">
        <v>80</v>
      </c>
      <c r="AQ2963" s="17">
        <v>5</v>
      </c>
      <c r="AR2963" s="17" t="s">
        <v>9898</v>
      </c>
      <c r="AT2963" s="17" t="s">
        <v>9899</v>
      </c>
      <c r="DN2963" s="17">
        <f>COUNTIF(AU2963:DM2963, "X")</f>
        <v>0</v>
      </c>
    </row>
    <row r="2964" spans="1:118" s="17" customFormat="1">
      <c r="A2964" s="17" t="s">
        <v>4389</v>
      </c>
      <c r="B2964" s="17">
        <v>55</v>
      </c>
      <c r="C2964" s="17">
        <v>147447</v>
      </c>
      <c r="D2964" s="17" t="s">
        <v>10</v>
      </c>
      <c r="E2964" s="17" t="s">
        <v>4155</v>
      </c>
      <c r="F2964" s="17" t="s">
        <v>21</v>
      </c>
      <c r="H2964" s="309">
        <v>31299</v>
      </c>
      <c r="I2964" s="309">
        <v>39649</v>
      </c>
      <c r="J2964" s="17" t="s">
        <v>3888</v>
      </c>
      <c r="L2964" s="17" t="s">
        <v>4390</v>
      </c>
      <c r="N2964" s="17" t="s">
        <v>19</v>
      </c>
      <c r="O2964" s="17" t="s">
        <v>15</v>
      </c>
      <c r="P2964" s="17">
        <v>45356</v>
      </c>
      <c r="AC2964" s="17" t="s">
        <v>3890</v>
      </c>
      <c r="AD2964" s="17" t="s">
        <v>3891</v>
      </c>
      <c r="AF2964" s="17">
        <v>8</v>
      </c>
      <c r="AG2964" s="17">
        <v>2</v>
      </c>
      <c r="AM2964" s="17" t="s">
        <v>2602</v>
      </c>
      <c r="AN2964" s="17" t="s">
        <v>4371</v>
      </c>
      <c r="AO2964" s="17">
        <v>3</v>
      </c>
      <c r="AP2964" s="17">
        <v>80</v>
      </c>
      <c r="AQ2964" s="17">
        <v>5</v>
      </c>
      <c r="AT2964" s="17" t="s">
        <v>3893</v>
      </c>
      <c r="DN2964" s="17">
        <f>COUNTIF(AU2964:DM2964, "X")</f>
        <v>0</v>
      </c>
    </row>
    <row r="2965" spans="1:118" s="17" customFormat="1">
      <c r="A2965" s="17" t="s">
        <v>21066</v>
      </c>
      <c r="B2965" s="17">
        <v>55</v>
      </c>
      <c r="C2965" s="17">
        <v>147454</v>
      </c>
      <c r="D2965" s="17" t="s">
        <v>5338</v>
      </c>
      <c r="E2965" s="17" t="s">
        <v>5650</v>
      </c>
      <c r="F2965" s="17" t="s">
        <v>35</v>
      </c>
      <c r="H2965" s="309">
        <v>33127</v>
      </c>
      <c r="I2965" s="309">
        <v>44110</v>
      </c>
      <c r="J2965" s="17" t="s">
        <v>3888</v>
      </c>
      <c r="L2965" s="17" t="s">
        <v>21067</v>
      </c>
      <c r="N2965" s="17" t="s">
        <v>80</v>
      </c>
      <c r="O2965" s="17" t="s">
        <v>15</v>
      </c>
      <c r="P2965" s="17">
        <v>45308</v>
      </c>
      <c r="AF2965" s="17">
        <v>15</v>
      </c>
      <c r="AG2965" s="17">
        <v>2</v>
      </c>
      <c r="AI2965" s="17" t="s">
        <v>20851</v>
      </c>
      <c r="AM2965" s="17" t="s">
        <v>81</v>
      </c>
      <c r="AN2965" s="17" t="s">
        <v>21035</v>
      </c>
      <c r="AO2965" s="17">
        <v>3</v>
      </c>
      <c r="AP2965" s="17">
        <v>80</v>
      </c>
      <c r="AQ2965" s="17">
        <v>5</v>
      </c>
      <c r="AR2965" s="17" t="s">
        <v>20671</v>
      </c>
      <c r="AS2965" s="17" t="s">
        <v>21036</v>
      </c>
      <c r="DN2965" s="17">
        <f>COUNTIF(AU2965:DM2965, "X")</f>
        <v>0</v>
      </c>
    </row>
    <row r="2966" spans="1:118" s="17" customFormat="1">
      <c r="A2966" s="17" t="s">
        <v>6948</v>
      </c>
      <c r="B2966" s="17">
        <v>55</v>
      </c>
      <c r="C2966" s="17">
        <v>147455</v>
      </c>
      <c r="D2966" s="17" t="s">
        <v>6949</v>
      </c>
      <c r="E2966" s="17" t="s">
        <v>499</v>
      </c>
      <c r="F2966" s="17" t="s">
        <v>84</v>
      </c>
      <c r="H2966" s="309">
        <v>33169</v>
      </c>
      <c r="I2966" s="309">
        <v>43580</v>
      </c>
      <c r="J2966" s="17" t="s">
        <v>3888</v>
      </c>
      <c r="L2966" s="17" t="s">
        <v>6950</v>
      </c>
      <c r="N2966" s="17" t="s">
        <v>19</v>
      </c>
      <c r="O2966" s="17" t="s">
        <v>15</v>
      </c>
      <c r="P2966" s="17">
        <v>45356</v>
      </c>
      <c r="AC2966" s="17" t="s">
        <v>3890</v>
      </c>
      <c r="AD2966" s="17" t="s">
        <v>3891</v>
      </c>
      <c r="AF2966" s="17">
        <v>8</v>
      </c>
      <c r="AG2966" s="17">
        <v>2</v>
      </c>
      <c r="AM2966" s="17" t="s">
        <v>248</v>
      </c>
      <c r="AN2966" s="17" t="s">
        <v>6588</v>
      </c>
      <c r="AO2966" s="17">
        <v>3</v>
      </c>
      <c r="AP2966" s="17">
        <v>80</v>
      </c>
      <c r="AQ2966" s="17">
        <v>5</v>
      </c>
      <c r="AT2966" s="17" t="s">
        <v>6589</v>
      </c>
      <c r="BS2966" s="17" t="s">
        <v>3901</v>
      </c>
      <c r="DN2966" s="17">
        <f>COUNTIF(AU2966:DM2966, "X")</f>
        <v>1</v>
      </c>
    </row>
    <row r="2967" spans="1:118" s="17" customFormat="1">
      <c r="A2967" s="17" t="s">
        <v>11386</v>
      </c>
      <c r="B2967" s="17">
        <v>55</v>
      </c>
      <c r="C2967" s="17">
        <v>147459</v>
      </c>
      <c r="D2967" s="17" t="s">
        <v>11298</v>
      </c>
      <c r="E2967" s="17" t="s">
        <v>265</v>
      </c>
      <c r="F2967" s="17" t="s">
        <v>135</v>
      </c>
      <c r="H2967" s="309">
        <v>33116</v>
      </c>
      <c r="I2967" s="309">
        <v>39671</v>
      </c>
      <c r="J2967" s="17" t="s">
        <v>3888</v>
      </c>
      <c r="L2967" s="17" t="s">
        <v>11299</v>
      </c>
      <c r="N2967" s="17" t="s">
        <v>14</v>
      </c>
      <c r="O2967" s="17" t="s">
        <v>15</v>
      </c>
      <c r="P2967" s="17">
        <v>45371</v>
      </c>
      <c r="AC2967" s="17" t="s">
        <v>14</v>
      </c>
      <c r="AF2967" s="17">
        <v>15</v>
      </c>
      <c r="AG2967" s="17">
        <v>2</v>
      </c>
      <c r="AI2967" s="17" t="s">
        <v>10178</v>
      </c>
      <c r="AM2967" s="17" t="s">
        <v>151</v>
      </c>
      <c r="AN2967" s="17" t="s">
        <v>11216</v>
      </c>
      <c r="AO2967" s="17">
        <v>3</v>
      </c>
      <c r="AP2967" s="17">
        <v>80</v>
      </c>
      <c r="AQ2967" s="17">
        <v>5</v>
      </c>
      <c r="AR2967" s="17" t="s">
        <v>10180</v>
      </c>
      <c r="BS2967" s="17" t="s">
        <v>3901</v>
      </c>
      <c r="BU2967" s="17" t="s">
        <v>3901</v>
      </c>
      <c r="DN2967" s="17">
        <f>COUNTIF(AU2967:DM2967, "X")</f>
        <v>2</v>
      </c>
    </row>
    <row r="2968" spans="1:118" s="17" customFormat="1">
      <c r="A2968" s="17" t="s">
        <v>17633</v>
      </c>
      <c r="B2968" s="17">
        <v>55</v>
      </c>
      <c r="C2968" s="17">
        <v>147460</v>
      </c>
      <c r="D2968" s="17" t="s">
        <v>17634</v>
      </c>
      <c r="E2968" s="17" t="s">
        <v>252</v>
      </c>
      <c r="F2968" s="17" t="s">
        <v>21</v>
      </c>
      <c r="H2968" s="309">
        <v>32929</v>
      </c>
      <c r="I2968" s="309">
        <v>39664</v>
      </c>
      <c r="J2968" s="17" t="s">
        <v>3888</v>
      </c>
      <c r="L2968" s="17" t="s">
        <v>17635</v>
      </c>
      <c r="N2968" s="17" t="s">
        <v>50</v>
      </c>
      <c r="O2968" s="17" t="s">
        <v>15</v>
      </c>
      <c r="P2968" s="17">
        <v>45344</v>
      </c>
      <c r="AF2968" s="17">
        <v>15</v>
      </c>
      <c r="AG2968" s="17">
        <v>2</v>
      </c>
      <c r="AH2968" s="17" t="s">
        <v>11926</v>
      </c>
      <c r="AK2968" s="17" t="s">
        <v>17298</v>
      </c>
      <c r="AM2968" s="17" t="s">
        <v>46</v>
      </c>
      <c r="AN2968" s="17" t="s">
        <v>17553</v>
      </c>
      <c r="AO2968" s="17">
        <v>3</v>
      </c>
      <c r="AP2968" s="17">
        <v>80</v>
      </c>
      <c r="AQ2968" s="17">
        <v>5</v>
      </c>
      <c r="AR2968" s="17" t="s">
        <v>17300</v>
      </c>
      <c r="BS2968" s="17" t="s">
        <v>3901</v>
      </c>
      <c r="CH2968" s="17" t="s">
        <v>3901</v>
      </c>
      <c r="CN2968" s="17" t="s">
        <v>3901</v>
      </c>
      <c r="CU2968" s="17" t="s">
        <v>3901</v>
      </c>
      <c r="DA2968" s="17" t="s">
        <v>3901</v>
      </c>
      <c r="DN2968" s="17">
        <f>COUNTIF(AU2968:DM2968, "X")</f>
        <v>5</v>
      </c>
    </row>
    <row r="2969" spans="1:118" s="17" customFormat="1">
      <c r="A2969" s="17" t="s">
        <v>18822</v>
      </c>
      <c r="B2969" s="17">
        <v>55</v>
      </c>
      <c r="C2969" s="17">
        <v>147542</v>
      </c>
      <c r="D2969" s="17" t="s">
        <v>18823</v>
      </c>
      <c r="E2969" s="17" t="s">
        <v>5202</v>
      </c>
      <c r="F2969" s="17" t="s">
        <v>17</v>
      </c>
      <c r="H2969" s="309">
        <v>30563</v>
      </c>
      <c r="I2969" s="309">
        <v>39695</v>
      </c>
      <c r="J2969" s="17" t="s">
        <v>3888</v>
      </c>
      <c r="L2969" s="17" t="s">
        <v>18824</v>
      </c>
      <c r="N2969" s="17" t="s">
        <v>31</v>
      </c>
      <c r="O2969" s="17" t="s">
        <v>15</v>
      </c>
      <c r="P2969" s="17">
        <v>45373</v>
      </c>
      <c r="AD2969" s="17" t="s">
        <v>9896</v>
      </c>
      <c r="AF2969" s="17">
        <v>8</v>
      </c>
      <c r="AG2969" s="17">
        <v>2</v>
      </c>
      <c r="AM2969" s="17" t="s">
        <v>136</v>
      </c>
      <c r="AN2969" s="17" t="s">
        <v>18697</v>
      </c>
      <c r="AO2969" s="17">
        <v>3</v>
      </c>
      <c r="AP2969" s="17">
        <v>80</v>
      </c>
      <c r="AQ2969" s="17">
        <v>5</v>
      </c>
      <c r="AR2969" s="17" t="s">
        <v>9898</v>
      </c>
      <c r="BS2969" s="17" t="s">
        <v>3901</v>
      </c>
      <c r="CF2969" s="17" t="s">
        <v>3901</v>
      </c>
      <c r="CH2969" s="17" t="s">
        <v>3901</v>
      </c>
      <c r="CU2969" s="17" t="s">
        <v>3901</v>
      </c>
      <c r="DN2969" s="17">
        <f>COUNTIF(AU2969:DM2969, "X")</f>
        <v>4</v>
      </c>
    </row>
    <row r="2970" spans="1:118" s="17" customFormat="1">
      <c r="A2970" s="17" t="s">
        <v>17273</v>
      </c>
      <c r="B2970" s="17">
        <v>55</v>
      </c>
      <c r="C2970" s="17">
        <v>147546</v>
      </c>
      <c r="D2970" s="17" t="s">
        <v>17274</v>
      </c>
      <c r="E2970" s="17" t="s">
        <v>412</v>
      </c>
      <c r="F2970" s="17" t="s">
        <v>70</v>
      </c>
      <c r="H2970" s="309">
        <v>17072</v>
      </c>
      <c r="I2970" s="309">
        <v>39699</v>
      </c>
      <c r="J2970" s="17" t="s">
        <v>3888</v>
      </c>
      <c r="L2970" s="17" t="s">
        <v>17275</v>
      </c>
      <c r="N2970" s="17" t="s">
        <v>14</v>
      </c>
      <c r="O2970" s="17" t="s">
        <v>15</v>
      </c>
      <c r="P2970" s="17">
        <v>45371</v>
      </c>
      <c r="AC2970" s="17" t="s">
        <v>14</v>
      </c>
      <c r="AF2970" s="17">
        <v>8</v>
      </c>
      <c r="AG2970" s="17">
        <v>2</v>
      </c>
      <c r="AI2970" s="17" t="s">
        <v>10178</v>
      </c>
      <c r="AM2970" s="17" t="s">
        <v>213</v>
      </c>
      <c r="AN2970" s="17" t="s">
        <v>17092</v>
      </c>
      <c r="AO2970" s="17">
        <v>3</v>
      </c>
      <c r="AP2970" s="17">
        <v>80</v>
      </c>
      <c r="AQ2970" s="17">
        <v>5</v>
      </c>
      <c r="AR2970" s="17" t="s">
        <v>10180</v>
      </c>
      <c r="AU2970" s="17" t="s">
        <v>30</v>
      </c>
      <c r="AV2970" s="17" t="s">
        <v>3901</v>
      </c>
      <c r="AZ2970" s="17" t="s">
        <v>3901</v>
      </c>
      <c r="BB2970" s="17" t="s">
        <v>3901</v>
      </c>
      <c r="BD2970" s="17" t="s">
        <v>3901</v>
      </c>
      <c r="BH2970" s="17" t="s">
        <v>3901</v>
      </c>
      <c r="BK2970" s="17" t="s">
        <v>3901</v>
      </c>
      <c r="BQ2970" s="17" t="s">
        <v>30</v>
      </c>
      <c r="BS2970" s="17" t="s">
        <v>3901</v>
      </c>
      <c r="BY2970" s="17" t="s">
        <v>3901</v>
      </c>
      <c r="CC2970" s="17" t="s">
        <v>3901</v>
      </c>
      <c r="CF2970" s="17" t="s">
        <v>3901</v>
      </c>
      <c r="CH2970" s="17" t="s">
        <v>3901</v>
      </c>
      <c r="CN2970" s="17" t="s">
        <v>3901</v>
      </c>
      <c r="DN2970" s="17">
        <f>COUNTIF(AU2970:DM2970, "X")</f>
        <v>12</v>
      </c>
    </row>
    <row r="2971" spans="1:118" s="17" customFormat="1">
      <c r="A2971" s="523" t="s">
        <v>1461</v>
      </c>
      <c r="B2971" s="17">
        <v>55</v>
      </c>
      <c r="C2971" s="17">
        <v>147577</v>
      </c>
      <c r="D2971" s="17" t="s">
        <v>1203</v>
      </c>
      <c r="E2971" s="17" t="s">
        <v>1462</v>
      </c>
      <c r="F2971" s="17" t="s">
        <v>132</v>
      </c>
      <c r="H2971" s="309">
        <v>33174</v>
      </c>
      <c r="I2971" s="309">
        <v>39695</v>
      </c>
      <c r="J2971" s="17" t="s">
        <v>3888</v>
      </c>
      <c r="L2971" s="17" t="s">
        <v>1434</v>
      </c>
      <c r="M2971" s="17" t="s">
        <v>414</v>
      </c>
      <c r="N2971" s="17" t="s">
        <v>19</v>
      </c>
      <c r="O2971" s="17" t="s">
        <v>15</v>
      </c>
      <c r="P2971" s="17">
        <v>45356</v>
      </c>
      <c r="Q2971" s="17">
        <v>2178</v>
      </c>
      <c r="AC2971" s="17" t="s">
        <v>3890</v>
      </c>
      <c r="AD2971" s="17" t="s">
        <v>3891</v>
      </c>
      <c r="AF2971" s="17">
        <v>15</v>
      </c>
      <c r="AG2971" s="17">
        <v>2</v>
      </c>
      <c r="AM2971" s="17" t="s">
        <v>2606</v>
      </c>
      <c r="AN2971" s="17" t="s">
        <v>7570</v>
      </c>
      <c r="AO2971" s="17">
        <v>3</v>
      </c>
      <c r="AP2971" s="17">
        <v>80</v>
      </c>
      <c r="AQ2971" s="17">
        <v>5</v>
      </c>
      <c r="AT2971" s="17" t="s">
        <v>6589</v>
      </c>
      <c r="BS2971" s="17" t="s">
        <v>3901</v>
      </c>
      <c r="BY2971" s="17" t="s">
        <v>3901</v>
      </c>
      <c r="CH2971" s="17" t="s">
        <v>3901</v>
      </c>
      <c r="CI2971" s="17" t="s">
        <v>3901</v>
      </c>
      <c r="CN2971" s="17" t="s">
        <v>3901</v>
      </c>
      <c r="CQ2971" s="17" t="s">
        <v>3901</v>
      </c>
      <c r="CU2971" s="17" t="s">
        <v>3901</v>
      </c>
      <c r="CX2971" s="17" t="s">
        <v>3901</v>
      </c>
      <c r="DA2971" s="17" t="s">
        <v>3901</v>
      </c>
      <c r="DN2971" s="17">
        <f>COUNTIF(AU2971:DM2971, "X")</f>
        <v>9</v>
      </c>
    </row>
    <row r="2972" spans="1:118" s="17" customFormat="1">
      <c r="A2972" s="17" t="s">
        <v>22817</v>
      </c>
      <c r="B2972" s="17">
        <v>55</v>
      </c>
      <c r="C2972" s="17">
        <v>147579</v>
      </c>
      <c r="D2972" s="17" t="s">
        <v>6209</v>
      </c>
      <c r="E2972" s="17" t="s">
        <v>5672</v>
      </c>
      <c r="F2972" s="17" t="s">
        <v>235</v>
      </c>
      <c r="H2972" s="309">
        <v>12954</v>
      </c>
      <c r="I2972" s="309">
        <v>39696</v>
      </c>
      <c r="J2972" s="17" t="s">
        <v>3888</v>
      </c>
      <c r="L2972" s="17" t="s">
        <v>22818</v>
      </c>
      <c r="N2972" s="17" t="s">
        <v>126</v>
      </c>
      <c r="O2972" s="17" t="s">
        <v>15</v>
      </c>
      <c r="P2972" s="17">
        <v>45383</v>
      </c>
      <c r="AF2972" s="17">
        <v>8</v>
      </c>
      <c r="AG2972" s="17">
        <v>2</v>
      </c>
      <c r="AI2972" s="17" t="s">
        <v>20542</v>
      </c>
      <c r="AM2972" s="17" t="s">
        <v>133</v>
      </c>
      <c r="AN2972" s="17" t="s">
        <v>22584</v>
      </c>
      <c r="AO2972" s="17">
        <v>3</v>
      </c>
      <c r="AP2972" s="17">
        <v>80</v>
      </c>
      <c r="AQ2972" s="17">
        <v>5</v>
      </c>
      <c r="AR2972" s="17" t="s">
        <v>22585</v>
      </c>
      <c r="BS2972" s="17" t="s">
        <v>3901</v>
      </c>
      <c r="CC2972" s="17" t="s">
        <v>3901</v>
      </c>
      <c r="CH2972" s="17" t="s">
        <v>3901</v>
      </c>
      <c r="DN2972" s="17">
        <f>COUNTIF(AU2972:DM2972, "X")</f>
        <v>3</v>
      </c>
    </row>
    <row r="2973" spans="1:118" s="17" customFormat="1">
      <c r="A2973" s="17" t="s">
        <v>21854</v>
      </c>
      <c r="B2973" s="17">
        <v>55</v>
      </c>
      <c r="C2973" s="17">
        <v>147597</v>
      </c>
      <c r="D2973" s="17" t="s">
        <v>21855</v>
      </c>
      <c r="E2973" s="17" t="s">
        <v>21856</v>
      </c>
      <c r="F2973" s="17" t="s">
        <v>21857</v>
      </c>
      <c r="H2973" s="309">
        <v>33180</v>
      </c>
      <c r="I2973" s="309">
        <v>39701</v>
      </c>
      <c r="J2973" s="17" t="s">
        <v>3888</v>
      </c>
      <c r="L2973" s="17" t="s">
        <v>21858</v>
      </c>
      <c r="N2973" s="17" t="s">
        <v>196</v>
      </c>
      <c r="O2973" s="17" t="s">
        <v>15</v>
      </c>
      <c r="P2973" s="17">
        <v>45359</v>
      </c>
      <c r="AF2973" s="17">
        <v>8</v>
      </c>
      <c r="AG2973" s="17">
        <v>2</v>
      </c>
      <c r="AH2973" s="17" t="s">
        <v>11926</v>
      </c>
      <c r="AK2973" s="17" t="s">
        <v>21650</v>
      </c>
      <c r="AM2973" s="17" t="s">
        <v>145</v>
      </c>
      <c r="AN2973" s="17" t="s">
        <v>21819</v>
      </c>
      <c r="AO2973" s="17">
        <v>3</v>
      </c>
      <c r="AP2973" s="17">
        <v>80</v>
      </c>
      <c r="AQ2973" s="17">
        <v>5</v>
      </c>
      <c r="AR2973" s="17" t="s">
        <v>21652</v>
      </c>
      <c r="BS2973" s="17" t="s">
        <v>3901</v>
      </c>
      <c r="CH2973" s="17" t="s">
        <v>3901</v>
      </c>
      <c r="DN2973" s="17">
        <f>COUNTIF(AU2973:DM2973, "X")</f>
        <v>2</v>
      </c>
    </row>
    <row r="2974" spans="1:118" s="17" customFormat="1">
      <c r="A2974" s="17" t="s">
        <v>24901</v>
      </c>
      <c r="B2974" s="17">
        <v>55</v>
      </c>
      <c r="C2974" s="17">
        <v>147621</v>
      </c>
      <c r="D2974" s="17" t="s">
        <v>24902</v>
      </c>
      <c r="E2974" s="17" t="s">
        <v>38</v>
      </c>
      <c r="F2974" s="17" t="s">
        <v>48</v>
      </c>
      <c r="H2974" s="309">
        <v>32026</v>
      </c>
      <c r="I2974" s="309">
        <v>42611</v>
      </c>
      <c r="J2974" s="17" t="s">
        <v>3888</v>
      </c>
      <c r="L2974" s="17" t="s">
        <v>24903</v>
      </c>
      <c r="N2974" s="17" t="s">
        <v>31</v>
      </c>
      <c r="O2974" s="17" t="s">
        <v>15</v>
      </c>
      <c r="P2974" s="17">
        <v>45373</v>
      </c>
      <c r="AC2974" s="17" t="s">
        <v>9895</v>
      </c>
      <c r="AD2974" s="17" t="s">
        <v>9896</v>
      </c>
      <c r="AF2974" s="17">
        <v>8</v>
      </c>
      <c r="AG2974" s="17">
        <v>2</v>
      </c>
      <c r="AM2974" s="17" t="s">
        <v>268</v>
      </c>
      <c r="AN2974" s="17" t="s">
        <v>24751</v>
      </c>
      <c r="AO2974" s="17">
        <v>3</v>
      </c>
      <c r="AP2974" s="17">
        <v>80</v>
      </c>
      <c r="AQ2974" s="17">
        <v>5</v>
      </c>
      <c r="AR2974" s="17" t="s">
        <v>9898</v>
      </c>
      <c r="AT2974" s="17" t="s">
        <v>14152</v>
      </c>
      <c r="DN2974" s="17">
        <f>COUNTIF(AU2974:DM2974, "X")</f>
        <v>0</v>
      </c>
    </row>
    <row r="2975" spans="1:118" s="17" customFormat="1">
      <c r="A2975" s="17" t="s">
        <v>12606</v>
      </c>
      <c r="B2975" s="17">
        <v>55</v>
      </c>
      <c r="C2975" s="17">
        <v>147670</v>
      </c>
      <c r="D2975" s="17" t="s">
        <v>284</v>
      </c>
      <c r="E2975" s="17" t="s">
        <v>174</v>
      </c>
      <c r="F2975" s="17" t="s">
        <v>476</v>
      </c>
      <c r="H2975" s="309">
        <v>20351</v>
      </c>
      <c r="I2975" s="309">
        <v>39693</v>
      </c>
      <c r="J2975" s="17" t="s">
        <v>3888</v>
      </c>
      <c r="L2975" s="17" t="s">
        <v>12607</v>
      </c>
      <c r="N2975" s="17" t="s">
        <v>31</v>
      </c>
      <c r="O2975" s="17" t="s">
        <v>15</v>
      </c>
      <c r="P2975" s="17">
        <v>45373</v>
      </c>
      <c r="AC2975" s="17" t="s">
        <v>9895</v>
      </c>
      <c r="AD2975" s="17" t="s">
        <v>9896</v>
      </c>
      <c r="AF2975" s="17">
        <v>8</v>
      </c>
      <c r="AG2975" s="17">
        <v>2</v>
      </c>
      <c r="AM2975" s="17" t="s">
        <v>222</v>
      </c>
      <c r="AN2975" s="17" t="s">
        <v>12432</v>
      </c>
      <c r="AO2975" s="17">
        <v>3</v>
      </c>
      <c r="AP2975" s="17">
        <v>80</v>
      </c>
      <c r="AQ2975" s="17">
        <v>5</v>
      </c>
      <c r="AR2975" s="17" t="s">
        <v>9898</v>
      </c>
      <c r="AT2975" s="17" t="s">
        <v>11929</v>
      </c>
      <c r="DN2975" s="17">
        <f>COUNTIF(AU2975:DM2975, "X")</f>
        <v>0</v>
      </c>
    </row>
    <row r="2976" spans="1:118" s="17" customFormat="1">
      <c r="A2976" s="17" t="s">
        <v>17518</v>
      </c>
      <c r="B2976" s="17">
        <v>55</v>
      </c>
      <c r="C2976" s="17">
        <v>147680</v>
      </c>
      <c r="D2976" s="17" t="s">
        <v>17302</v>
      </c>
      <c r="E2976" s="17" t="s">
        <v>17519</v>
      </c>
      <c r="F2976" s="17" t="s">
        <v>17520</v>
      </c>
      <c r="H2976" s="309">
        <v>25044</v>
      </c>
      <c r="I2976" s="309">
        <v>44060</v>
      </c>
      <c r="J2976" s="17" t="s">
        <v>3888</v>
      </c>
      <c r="L2976" s="17" t="s">
        <v>17303</v>
      </c>
      <c r="N2976" s="17" t="s">
        <v>14</v>
      </c>
      <c r="O2976" s="17" t="s">
        <v>15</v>
      </c>
      <c r="P2976" s="17">
        <v>45371</v>
      </c>
      <c r="AF2976" s="17">
        <v>15</v>
      </c>
      <c r="AG2976" s="17">
        <v>2</v>
      </c>
      <c r="AH2976" s="17" t="s">
        <v>11926</v>
      </c>
      <c r="AK2976" s="17" t="s">
        <v>17298</v>
      </c>
      <c r="AM2976" s="17" t="s">
        <v>88</v>
      </c>
      <c r="AN2976" s="17" t="s">
        <v>17299</v>
      </c>
      <c r="AO2976" s="17">
        <v>3</v>
      </c>
      <c r="AP2976" s="17">
        <v>80</v>
      </c>
      <c r="AQ2976" s="17">
        <v>5</v>
      </c>
      <c r="AR2976" s="17" t="s">
        <v>17300</v>
      </c>
      <c r="DN2976" s="17">
        <f>COUNTIF(AU2976:DM2976, "X")</f>
        <v>0</v>
      </c>
    </row>
    <row r="2977" spans="1:118" s="17" customFormat="1">
      <c r="A2977" s="17" t="s">
        <v>16351</v>
      </c>
      <c r="B2977" s="17">
        <v>55</v>
      </c>
      <c r="C2977" s="17">
        <v>147717</v>
      </c>
      <c r="D2977" s="17" t="s">
        <v>80</v>
      </c>
      <c r="E2977" s="17" t="s">
        <v>872</v>
      </c>
      <c r="F2977" s="17" t="s">
        <v>229</v>
      </c>
      <c r="G2977" s="17" t="s">
        <v>4335</v>
      </c>
      <c r="H2977" s="309">
        <v>20081</v>
      </c>
      <c r="I2977" s="309">
        <v>39702</v>
      </c>
      <c r="J2977" s="17" t="s">
        <v>3888</v>
      </c>
      <c r="L2977" s="17" t="s">
        <v>16352</v>
      </c>
      <c r="N2977" s="17" t="s">
        <v>31</v>
      </c>
      <c r="O2977" s="17" t="s">
        <v>15</v>
      </c>
      <c r="P2977" s="17">
        <v>45373</v>
      </c>
      <c r="AC2977" s="17" t="s">
        <v>9895</v>
      </c>
      <c r="AD2977" s="17" t="s">
        <v>9896</v>
      </c>
      <c r="AF2977" s="17">
        <v>8</v>
      </c>
      <c r="AG2977" s="17">
        <v>2</v>
      </c>
      <c r="AM2977" s="17" t="s">
        <v>41</v>
      </c>
      <c r="AN2977" s="17" t="s">
        <v>16339</v>
      </c>
      <c r="AO2977" s="17">
        <v>3</v>
      </c>
      <c r="AP2977" s="17">
        <v>80</v>
      </c>
      <c r="AQ2977" s="17">
        <v>5</v>
      </c>
      <c r="AR2977" s="17" t="s">
        <v>9898</v>
      </c>
      <c r="AT2977" s="17" t="s">
        <v>16072</v>
      </c>
      <c r="BS2977" s="17" t="s">
        <v>3901</v>
      </c>
      <c r="CH2977" s="17" t="s">
        <v>3901</v>
      </c>
      <c r="DN2977" s="17">
        <f>COUNTIF(AU2977:DM2977, "X")</f>
        <v>2</v>
      </c>
    </row>
    <row r="2978" spans="1:118" s="17" customFormat="1">
      <c r="A2978" s="17" t="s">
        <v>15993</v>
      </c>
      <c r="B2978" s="17">
        <v>55</v>
      </c>
      <c r="C2978" s="17">
        <v>123856</v>
      </c>
      <c r="D2978" s="17" t="s">
        <v>15994</v>
      </c>
      <c r="E2978" s="17" t="s">
        <v>4959</v>
      </c>
      <c r="F2978" s="17" t="s">
        <v>291</v>
      </c>
      <c r="H2978" s="309">
        <v>31090</v>
      </c>
      <c r="I2978" s="309">
        <v>39701</v>
      </c>
      <c r="J2978" s="17" t="s">
        <v>3888</v>
      </c>
      <c r="L2978" s="17" t="s">
        <v>677</v>
      </c>
      <c r="M2978" s="17" t="s">
        <v>97</v>
      </c>
      <c r="N2978" s="17" t="s">
        <v>31</v>
      </c>
      <c r="O2978" s="17" t="s">
        <v>15</v>
      </c>
      <c r="P2978" s="17">
        <v>45373</v>
      </c>
      <c r="AC2978" s="17" t="s">
        <v>9895</v>
      </c>
      <c r="AD2978" s="17" t="s">
        <v>9896</v>
      </c>
      <c r="AF2978" s="17">
        <v>8</v>
      </c>
      <c r="AG2978" s="17">
        <v>2</v>
      </c>
      <c r="AM2978" s="17" t="s">
        <v>121</v>
      </c>
      <c r="AN2978" s="17" t="s">
        <v>15516</v>
      </c>
      <c r="AO2978" s="17">
        <v>3</v>
      </c>
      <c r="AP2978" s="17">
        <v>80</v>
      </c>
      <c r="AQ2978" s="17">
        <v>5</v>
      </c>
      <c r="AR2978" s="17" t="s">
        <v>9898</v>
      </c>
      <c r="AT2978" s="17" t="s">
        <v>15057</v>
      </c>
      <c r="BB2978" s="17" t="s">
        <v>3901</v>
      </c>
      <c r="BD2978" s="17" t="s">
        <v>3901</v>
      </c>
      <c r="BF2978" s="17" t="s">
        <v>3901</v>
      </c>
      <c r="BK2978" s="17" t="s">
        <v>3901</v>
      </c>
      <c r="BS2978" s="17" t="s">
        <v>3901</v>
      </c>
      <c r="CC2978" s="17" t="s">
        <v>3901</v>
      </c>
      <c r="CI2978" s="17" t="s">
        <v>3901</v>
      </c>
      <c r="CQ2978" s="17" t="s">
        <v>3901</v>
      </c>
      <c r="CR2978" s="17" t="s">
        <v>21</v>
      </c>
      <c r="CU2978" s="17" t="s">
        <v>3901</v>
      </c>
      <c r="DA2978" s="17" t="s">
        <v>3901</v>
      </c>
      <c r="DB2978" s="17" t="s">
        <v>21</v>
      </c>
      <c r="DN2978" s="17">
        <f>COUNTIF(AU2978:DM2978, "X")</f>
        <v>10</v>
      </c>
    </row>
    <row r="2979" spans="1:118" s="17" customFormat="1">
      <c r="A2979" s="17" t="s">
        <v>23830</v>
      </c>
      <c r="B2979" s="17">
        <v>55</v>
      </c>
      <c r="C2979" s="17">
        <v>147724</v>
      </c>
      <c r="D2979" s="17" t="s">
        <v>20352</v>
      </c>
      <c r="E2979" s="17" t="s">
        <v>16840</v>
      </c>
      <c r="F2979" s="17" t="s">
        <v>437</v>
      </c>
      <c r="H2979" s="309">
        <v>29494</v>
      </c>
      <c r="I2979" s="309">
        <v>39674</v>
      </c>
      <c r="J2979" s="17" t="s">
        <v>3888</v>
      </c>
      <c r="L2979" s="17" t="s">
        <v>23831</v>
      </c>
      <c r="N2979" s="17" t="s">
        <v>126</v>
      </c>
      <c r="O2979" s="17" t="s">
        <v>15</v>
      </c>
      <c r="P2979" s="17">
        <v>45383</v>
      </c>
      <c r="AF2979" s="17">
        <v>8</v>
      </c>
      <c r="AG2979" s="17">
        <v>2</v>
      </c>
      <c r="AI2979" s="17" t="s">
        <v>20542</v>
      </c>
      <c r="AM2979" s="17" t="s">
        <v>303</v>
      </c>
      <c r="AN2979" s="17" t="s">
        <v>23502</v>
      </c>
      <c r="AO2979" s="17">
        <v>3</v>
      </c>
      <c r="AP2979" s="17">
        <v>80</v>
      </c>
      <c r="AQ2979" s="17">
        <v>5</v>
      </c>
      <c r="AR2979" s="17" t="s">
        <v>22585</v>
      </c>
      <c r="AS2979" s="17" t="s">
        <v>23503</v>
      </c>
      <c r="BD2979" s="17" t="s">
        <v>3901</v>
      </c>
      <c r="DN2979" s="17">
        <f>COUNTIF(AU2979:DM2979, "X")</f>
        <v>1</v>
      </c>
    </row>
    <row r="2980" spans="1:118" s="17" customFormat="1">
      <c r="A2980" s="17" t="s">
        <v>15519</v>
      </c>
      <c r="B2980" s="17">
        <v>55</v>
      </c>
      <c r="C2980" s="17">
        <v>147736</v>
      </c>
      <c r="D2980" s="17" t="s">
        <v>215</v>
      </c>
      <c r="E2980" s="17" t="s">
        <v>453</v>
      </c>
      <c r="F2980" s="17" t="s">
        <v>588</v>
      </c>
      <c r="H2980" s="309">
        <v>23354</v>
      </c>
      <c r="I2980" s="309">
        <v>39708</v>
      </c>
      <c r="J2980" s="17" t="s">
        <v>3888</v>
      </c>
      <c r="L2980" s="17" t="s">
        <v>15520</v>
      </c>
      <c r="M2980" s="17" t="s">
        <v>387</v>
      </c>
      <c r="N2980" s="17" t="s">
        <v>31</v>
      </c>
      <c r="O2980" s="17" t="s">
        <v>15</v>
      </c>
      <c r="P2980" s="17">
        <v>45373</v>
      </c>
      <c r="AC2980" s="17" t="s">
        <v>9895</v>
      </c>
      <c r="AD2980" s="17" t="s">
        <v>9896</v>
      </c>
      <c r="AF2980" s="17">
        <v>8</v>
      </c>
      <c r="AG2980" s="17">
        <v>2</v>
      </c>
      <c r="AM2980" s="17" t="s">
        <v>121</v>
      </c>
      <c r="AN2980" s="17" t="s">
        <v>15516</v>
      </c>
      <c r="AO2980" s="17">
        <v>3</v>
      </c>
      <c r="AP2980" s="17">
        <v>80</v>
      </c>
      <c r="AQ2980" s="17">
        <v>5</v>
      </c>
      <c r="AR2980" s="17" t="s">
        <v>9898</v>
      </c>
      <c r="AT2980" s="17" t="s">
        <v>15057</v>
      </c>
      <c r="BS2980" s="17" t="s">
        <v>3901</v>
      </c>
      <c r="CH2980" s="17" t="s">
        <v>3901</v>
      </c>
      <c r="CU2980" s="17" t="s">
        <v>3901</v>
      </c>
      <c r="DN2980" s="17">
        <f>COUNTIF(AU2980:DM2980, "X")</f>
        <v>3</v>
      </c>
    </row>
    <row r="2981" spans="1:118" s="17" customFormat="1">
      <c r="A2981" s="17" t="s">
        <v>18454</v>
      </c>
      <c r="B2981" s="17">
        <v>55</v>
      </c>
      <c r="C2981" s="17">
        <v>147747</v>
      </c>
      <c r="D2981" s="17" t="s">
        <v>4961</v>
      </c>
      <c r="E2981" s="17" t="s">
        <v>449</v>
      </c>
      <c r="F2981" s="17" t="s">
        <v>48</v>
      </c>
      <c r="H2981" s="309">
        <v>32046</v>
      </c>
      <c r="I2981" s="309">
        <v>39703</v>
      </c>
      <c r="J2981" s="17" t="s">
        <v>3888</v>
      </c>
      <c r="L2981" s="17" t="s">
        <v>18380</v>
      </c>
      <c r="N2981" s="17" t="s">
        <v>182</v>
      </c>
      <c r="O2981" s="17" t="s">
        <v>15</v>
      </c>
      <c r="P2981" s="17">
        <v>45326</v>
      </c>
      <c r="AF2981" s="17">
        <v>8</v>
      </c>
      <c r="AG2981" s="17">
        <v>2</v>
      </c>
      <c r="AH2981" s="17" t="s">
        <v>11926</v>
      </c>
      <c r="AK2981" s="17" t="s">
        <v>11927</v>
      </c>
      <c r="AM2981" s="17" t="s">
        <v>2614</v>
      </c>
      <c r="AN2981" s="17" t="s">
        <v>18350</v>
      </c>
      <c r="AO2981" s="17">
        <v>3</v>
      </c>
      <c r="AP2981" s="17">
        <v>80</v>
      </c>
      <c r="AQ2981" s="17">
        <v>5</v>
      </c>
      <c r="AR2981" s="17" t="s">
        <v>18351</v>
      </c>
      <c r="BS2981" s="17" t="s">
        <v>3901</v>
      </c>
      <c r="CG2981" s="17" t="s">
        <v>21</v>
      </c>
      <c r="CH2981" s="17" t="s">
        <v>3901</v>
      </c>
      <c r="DN2981" s="17">
        <f>COUNTIF(AU2981:DM2981, "X")</f>
        <v>2</v>
      </c>
    </row>
    <row r="2982" spans="1:118" s="17" customFormat="1">
      <c r="A2982" s="17" t="s">
        <v>23148</v>
      </c>
      <c r="B2982" s="17">
        <v>55</v>
      </c>
      <c r="C2982" s="17">
        <v>147761</v>
      </c>
      <c r="D2982" s="17" t="s">
        <v>16402</v>
      </c>
      <c r="E2982" s="17" t="s">
        <v>306</v>
      </c>
      <c r="F2982" s="17" t="s">
        <v>299</v>
      </c>
      <c r="H2982" s="309">
        <v>33178</v>
      </c>
      <c r="I2982" s="309">
        <v>39676</v>
      </c>
      <c r="J2982" s="17" t="s">
        <v>3888</v>
      </c>
      <c r="L2982" s="17" t="s">
        <v>23149</v>
      </c>
      <c r="N2982" s="17" t="s">
        <v>89</v>
      </c>
      <c r="O2982" s="17" t="s">
        <v>15</v>
      </c>
      <c r="P2982" s="17">
        <v>45339</v>
      </c>
      <c r="AF2982" s="17">
        <v>8</v>
      </c>
      <c r="AG2982" s="17">
        <v>2</v>
      </c>
      <c r="AI2982" s="17" t="s">
        <v>20542</v>
      </c>
      <c r="AM2982" s="17" t="s">
        <v>90</v>
      </c>
      <c r="AN2982" s="17" t="s">
        <v>23025</v>
      </c>
      <c r="AO2982" s="17">
        <v>3</v>
      </c>
      <c r="AP2982" s="17">
        <v>80</v>
      </c>
      <c r="AQ2982" s="17">
        <v>5</v>
      </c>
      <c r="AR2982" s="17" t="s">
        <v>22585</v>
      </c>
      <c r="BS2982" s="17" t="s">
        <v>3901</v>
      </c>
      <c r="CH2982" s="17" t="s">
        <v>3901</v>
      </c>
      <c r="CU2982" s="17" t="s">
        <v>3901</v>
      </c>
      <c r="DN2982" s="17">
        <f>COUNTIF(AU2982:DM2982, "X")</f>
        <v>3</v>
      </c>
    </row>
    <row r="2983" spans="1:118" s="17" customFormat="1">
      <c r="A2983" s="17" t="s">
        <v>13373</v>
      </c>
      <c r="B2983" s="17">
        <v>55</v>
      </c>
      <c r="C2983" s="17">
        <v>147762</v>
      </c>
      <c r="D2983" s="17" t="s">
        <v>546</v>
      </c>
      <c r="E2983" s="17" t="s">
        <v>372</v>
      </c>
      <c r="F2983" s="17" t="s">
        <v>99</v>
      </c>
      <c r="G2983" s="17" t="s">
        <v>4335</v>
      </c>
      <c r="H2983" s="309">
        <v>17299</v>
      </c>
      <c r="I2983" s="309">
        <v>39683</v>
      </c>
      <c r="J2983" s="17" t="s">
        <v>3888</v>
      </c>
      <c r="L2983" s="17" t="s">
        <v>13210</v>
      </c>
      <c r="N2983" s="17" t="s">
        <v>31</v>
      </c>
      <c r="O2983" s="17" t="s">
        <v>15</v>
      </c>
      <c r="P2983" s="17">
        <v>45373</v>
      </c>
      <c r="Q2983" s="17">
        <v>2114</v>
      </c>
      <c r="AC2983" s="17" t="s">
        <v>9895</v>
      </c>
      <c r="AD2983" s="17" t="s">
        <v>9896</v>
      </c>
      <c r="AF2983" s="17">
        <v>8</v>
      </c>
      <c r="AG2983" s="17">
        <v>2</v>
      </c>
      <c r="AM2983" s="17" t="s">
        <v>115</v>
      </c>
      <c r="AN2983" s="17" t="s">
        <v>13186</v>
      </c>
      <c r="AO2983" s="17">
        <v>3</v>
      </c>
      <c r="AP2983" s="17">
        <v>80</v>
      </c>
      <c r="AQ2983" s="17">
        <v>5</v>
      </c>
      <c r="AR2983" s="17" t="s">
        <v>9898</v>
      </c>
      <c r="AT2983" s="17" t="s">
        <v>12990</v>
      </c>
      <c r="BS2983" s="17" t="s">
        <v>3901</v>
      </c>
      <c r="CC2983" s="17" t="s">
        <v>3901</v>
      </c>
      <c r="CH2983" s="17" t="s">
        <v>3901</v>
      </c>
      <c r="CN2983" s="17" t="s">
        <v>3901</v>
      </c>
      <c r="CR2983" s="17" t="s">
        <v>21</v>
      </c>
      <c r="CU2983" s="17" t="s">
        <v>3901</v>
      </c>
      <c r="DF2983" s="17" t="s">
        <v>3901</v>
      </c>
      <c r="DN2983" s="17">
        <f>COUNTIF(AU2983:DM2983, "X")</f>
        <v>6</v>
      </c>
    </row>
    <row r="2984" spans="1:118" s="17" customFormat="1">
      <c r="A2984" s="17" t="s">
        <v>8260</v>
      </c>
      <c r="B2984" s="17">
        <v>55</v>
      </c>
      <c r="C2984" s="17">
        <v>147763</v>
      </c>
      <c r="D2984" s="17" t="s">
        <v>8261</v>
      </c>
      <c r="E2984" s="17" t="s">
        <v>452</v>
      </c>
      <c r="F2984" s="17" t="s">
        <v>8262</v>
      </c>
      <c r="H2984" s="309">
        <v>33015</v>
      </c>
      <c r="I2984" s="309">
        <v>39680</v>
      </c>
      <c r="J2984" s="17" t="s">
        <v>3888</v>
      </c>
      <c r="L2984" s="17" t="s">
        <v>8019</v>
      </c>
      <c r="N2984" s="17" t="s">
        <v>19</v>
      </c>
      <c r="O2984" s="17" t="s">
        <v>15</v>
      </c>
      <c r="P2984" s="17">
        <v>45356</v>
      </c>
      <c r="AC2984" s="17" t="s">
        <v>3890</v>
      </c>
      <c r="AD2984" s="17" t="s">
        <v>3891</v>
      </c>
      <c r="AF2984" s="17">
        <v>8</v>
      </c>
      <c r="AG2984" s="17">
        <v>2</v>
      </c>
      <c r="AM2984" s="17" t="s">
        <v>117</v>
      </c>
      <c r="AN2984" s="17" t="s">
        <v>7978</v>
      </c>
      <c r="AO2984" s="17">
        <v>3</v>
      </c>
      <c r="AP2984" s="17">
        <v>80</v>
      </c>
      <c r="AQ2984" s="17">
        <v>5</v>
      </c>
      <c r="AT2984" s="17" t="s">
        <v>7979</v>
      </c>
      <c r="DN2984" s="17">
        <f>COUNTIF(AU2984:DM2984, "X")</f>
        <v>0</v>
      </c>
    </row>
    <row r="2985" spans="1:118" s="17" customFormat="1">
      <c r="A2985" s="523" t="s">
        <v>2071</v>
      </c>
      <c r="B2985" s="17">
        <v>55</v>
      </c>
      <c r="C2985" s="17">
        <v>147765</v>
      </c>
      <c r="D2985" s="17" t="s">
        <v>599</v>
      </c>
      <c r="E2985" s="17" t="s">
        <v>40</v>
      </c>
      <c r="F2985" s="17" t="s">
        <v>63</v>
      </c>
      <c r="H2985" s="309">
        <v>28845</v>
      </c>
      <c r="I2985" s="309">
        <v>39680</v>
      </c>
      <c r="J2985" s="17" t="s">
        <v>3888</v>
      </c>
      <c r="L2985" s="17" t="s">
        <v>660</v>
      </c>
      <c r="N2985" s="17" t="s">
        <v>14</v>
      </c>
      <c r="O2985" s="17" t="s">
        <v>15</v>
      </c>
      <c r="P2985" s="17">
        <v>45371</v>
      </c>
      <c r="AC2985" s="17" t="s">
        <v>14</v>
      </c>
      <c r="AF2985" s="17">
        <v>15</v>
      </c>
      <c r="AG2985" s="17">
        <v>2</v>
      </c>
      <c r="AI2985" s="17" t="s">
        <v>10178</v>
      </c>
      <c r="AM2985" s="17" t="s">
        <v>151</v>
      </c>
      <c r="AN2985" s="17" t="s">
        <v>11216</v>
      </c>
      <c r="AO2985" s="17">
        <v>3</v>
      </c>
      <c r="AP2985" s="17">
        <v>80</v>
      </c>
      <c r="AQ2985" s="17">
        <v>5</v>
      </c>
      <c r="AR2985" s="17" t="s">
        <v>10180</v>
      </c>
      <c r="BS2985" s="17" t="s">
        <v>3901</v>
      </c>
      <c r="CH2985" s="17" t="s">
        <v>3901</v>
      </c>
      <c r="CU2985" s="17" t="s">
        <v>3901</v>
      </c>
      <c r="DF2985" s="17" t="s">
        <v>3901</v>
      </c>
      <c r="DN2985" s="17">
        <f>COUNTIF(AU2985:DM2985, "X")</f>
        <v>4</v>
      </c>
    </row>
    <row r="2986" spans="1:118" s="17" customFormat="1">
      <c r="A2986" s="523" t="s">
        <v>1832</v>
      </c>
      <c r="B2986" s="17">
        <v>55</v>
      </c>
      <c r="C2986" s="17">
        <v>147809</v>
      </c>
      <c r="D2986" s="17" t="s">
        <v>546</v>
      </c>
      <c r="E2986" s="17" t="s">
        <v>372</v>
      </c>
      <c r="F2986" s="17" t="s">
        <v>99</v>
      </c>
      <c r="G2986" s="17" t="s">
        <v>203</v>
      </c>
      <c r="H2986" s="309">
        <v>25057</v>
      </c>
      <c r="I2986" s="309">
        <v>39683</v>
      </c>
      <c r="J2986" s="17" t="s">
        <v>3888</v>
      </c>
      <c r="L2986" s="17" t="s">
        <v>17317</v>
      </c>
      <c r="M2986" s="17" t="s">
        <v>1098</v>
      </c>
      <c r="N2986" s="17" t="s">
        <v>14</v>
      </c>
      <c r="O2986" s="17" t="s">
        <v>15</v>
      </c>
      <c r="P2986" s="17">
        <v>45371</v>
      </c>
      <c r="AF2986" s="17">
        <v>15</v>
      </c>
      <c r="AG2986" s="17">
        <v>2</v>
      </c>
      <c r="AH2986" s="17" t="s">
        <v>11926</v>
      </c>
      <c r="AK2986" s="17" t="s">
        <v>17298</v>
      </c>
      <c r="AM2986" s="17" t="s">
        <v>88</v>
      </c>
      <c r="AN2986" s="17" t="s">
        <v>17299</v>
      </c>
      <c r="AO2986" s="17">
        <v>3</v>
      </c>
      <c r="AP2986" s="17">
        <v>80</v>
      </c>
      <c r="AQ2986" s="17">
        <v>5</v>
      </c>
      <c r="AR2986" s="17" t="s">
        <v>17300</v>
      </c>
      <c r="AV2986" s="17" t="s">
        <v>3901</v>
      </c>
      <c r="BD2986" s="17" t="s">
        <v>3901</v>
      </c>
      <c r="BS2986" s="17" t="s">
        <v>3901</v>
      </c>
      <c r="CC2986" s="17" t="s">
        <v>3901</v>
      </c>
      <c r="CH2986" s="17" t="s">
        <v>3901</v>
      </c>
      <c r="DA2986" s="17" t="s">
        <v>3901</v>
      </c>
      <c r="DF2986" s="17" t="s">
        <v>3901</v>
      </c>
      <c r="DN2986" s="17">
        <f>COUNTIF(AU2986:DM2986, "X")</f>
        <v>7</v>
      </c>
    </row>
    <row r="2987" spans="1:118" s="17" customFormat="1">
      <c r="A2987" s="17" t="s">
        <v>20106</v>
      </c>
      <c r="B2987" s="17">
        <v>55</v>
      </c>
      <c r="C2987" s="17">
        <v>147840</v>
      </c>
      <c r="D2987" s="17" t="s">
        <v>327</v>
      </c>
      <c r="E2987" s="17" t="s">
        <v>20107</v>
      </c>
      <c r="F2987" s="17" t="s">
        <v>135</v>
      </c>
      <c r="H2987" s="309">
        <v>30114</v>
      </c>
      <c r="I2987" s="309">
        <v>39697</v>
      </c>
      <c r="J2987" s="17" t="s">
        <v>3888</v>
      </c>
      <c r="L2987" s="17" t="s">
        <v>20108</v>
      </c>
      <c r="N2987" s="17" t="s">
        <v>31</v>
      </c>
      <c r="O2987" s="17" t="s">
        <v>15</v>
      </c>
      <c r="P2987" s="17">
        <v>45373</v>
      </c>
      <c r="AD2987" s="17" t="s">
        <v>9896</v>
      </c>
      <c r="AF2987" s="17">
        <v>8</v>
      </c>
      <c r="AG2987" s="17">
        <v>2</v>
      </c>
      <c r="AM2987" s="17" t="s">
        <v>180</v>
      </c>
      <c r="AN2987" s="17" t="s">
        <v>20012</v>
      </c>
      <c r="AO2987" s="17">
        <v>3</v>
      </c>
      <c r="AP2987" s="17">
        <v>80</v>
      </c>
      <c r="AQ2987" s="17">
        <v>5</v>
      </c>
      <c r="AR2987" s="17" t="s">
        <v>10180</v>
      </c>
      <c r="BD2987" s="17" t="s">
        <v>3901</v>
      </c>
      <c r="BS2987" s="17" t="s">
        <v>3901</v>
      </c>
      <c r="CH2987" s="17" t="s">
        <v>3901</v>
      </c>
      <c r="CU2987" s="17" t="s">
        <v>3901</v>
      </c>
      <c r="DN2987" s="17">
        <f>COUNTIF(AU2987:DM2987, "X")</f>
        <v>4</v>
      </c>
    </row>
    <row r="2988" spans="1:118" s="17" customFormat="1">
      <c r="A2988" s="17" t="s">
        <v>12789</v>
      </c>
      <c r="B2988" s="17">
        <v>55</v>
      </c>
      <c r="C2988" s="17">
        <v>147875</v>
      </c>
      <c r="D2988" s="17" t="s">
        <v>4055</v>
      </c>
      <c r="E2988" s="17" t="s">
        <v>324</v>
      </c>
      <c r="F2988" s="17" t="s">
        <v>147</v>
      </c>
      <c r="H2988" s="309">
        <v>27659</v>
      </c>
      <c r="I2988" s="309">
        <v>39709</v>
      </c>
      <c r="J2988" s="17" t="s">
        <v>3888</v>
      </c>
      <c r="L2988" s="17" t="s">
        <v>12790</v>
      </c>
      <c r="N2988" s="17" t="s">
        <v>31</v>
      </c>
      <c r="O2988" s="17" t="s">
        <v>15</v>
      </c>
      <c r="P2988" s="17">
        <v>45373</v>
      </c>
      <c r="AC2988" s="17" t="s">
        <v>9895</v>
      </c>
      <c r="AD2988" s="17" t="s">
        <v>9896</v>
      </c>
      <c r="AF2988" s="17">
        <v>8</v>
      </c>
      <c r="AG2988" s="17">
        <v>2</v>
      </c>
      <c r="AM2988" s="17" t="s">
        <v>156</v>
      </c>
      <c r="AN2988" s="17" t="s">
        <v>12693</v>
      </c>
      <c r="AO2988" s="17">
        <v>3</v>
      </c>
      <c r="AP2988" s="17">
        <v>80</v>
      </c>
      <c r="AQ2988" s="17">
        <v>5</v>
      </c>
      <c r="AR2988" s="17" t="s">
        <v>9898</v>
      </c>
      <c r="AT2988" s="17" t="s">
        <v>11929</v>
      </c>
      <c r="BS2988" s="17" t="s">
        <v>3901</v>
      </c>
      <c r="CH2988" s="17" t="s">
        <v>3901</v>
      </c>
      <c r="DN2988" s="17">
        <f>COUNTIF(AU2988:DM2988, "X")</f>
        <v>2</v>
      </c>
    </row>
    <row r="2989" spans="1:118" s="17" customFormat="1">
      <c r="A2989" s="17" t="s">
        <v>6164</v>
      </c>
      <c r="B2989" s="17">
        <v>55</v>
      </c>
      <c r="C2989" s="17">
        <v>147883</v>
      </c>
      <c r="D2989" s="17" t="s">
        <v>353</v>
      </c>
      <c r="E2989" s="17" t="s">
        <v>6165</v>
      </c>
      <c r="F2989" s="17" t="s">
        <v>30</v>
      </c>
      <c r="H2989" s="309">
        <v>24910</v>
      </c>
      <c r="I2989" s="309">
        <v>39704</v>
      </c>
      <c r="J2989" s="17" t="s">
        <v>3888</v>
      </c>
      <c r="L2989" s="17" t="s">
        <v>6166</v>
      </c>
      <c r="N2989" s="17" t="s">
        <v>19</v>
      </c>
      <c r="O2989" s="17" t="s">
        <v>15</v>
      </c>
      <c r="P2989" s="17">
        <v>45356</v>
      </c>
      <c r="AC2989" s="17" t="s">
        <v>3890</v>
      </c>
      <c r="AD2989" s="17" t="s">
        <v>3891</v>
      </c>
      <c r="AF2989" s="17">
        <v>15</v>
      </c>
      <c r="AG2989" s="17">
        <v>2</v>
      </c>
      <c r="AM2989" s="17" t="s">
        <v>2604</v>
      </c>
      <c r="AN2989" s="17" t="s">
        <v>5966</v>
      </c>
      <c r="AO2989" s="17">
        <v>3</v>
      </c>
      <c r="AP2989" s="17">
        <v>80</v>
      </c>
      <c r="AQ2989" s="17">
        <v>5</v>
      </c>
      <c r="AT2989" s="17" t="s">
        <v>5516</v>
      </c>
      <c r="AV2989" s="17" t="s">
        <v>3901</v>
      </c>
      <c r="BD2989" s="17" t="s">
        <v>3901</v>
      </c>
      <c r="BS2989" s="17" t="s">
        <v>3901</v>
      </c>
      <c r="CH2989" s="17" t="s">
        <v>3901</v>
      </c>
      <c r="CQ2989" s="17" t="s">
        <v>3901</v>
      </c>
      <c r="CU2989" s="17" t="s">
        <v>3901</v>
      </c>
      <c r="DN2989" s="17">
        <f>COUNTIF(AU2989:DM2989, "X")</f>
        <v>6</v>
      </c>
    </row>
    <row r="2990" spans="1:118" s="17" customFormat="1">
      <c r="A2990" s="17" t="s">
        <v>14833</v>
      </c>
      <c r="B2990" s="17">
        <v>55</v>
      </c>
      <c r="C2990" s="17">
        <v>147984</v>
      </c>
      <c r="D2990" s="17" t="s">
        <v>14834</v>
      </c>
      <c r="E2990" s="17" t="s">
        <v>14835</v>
      </c>
      <c r="F2990" s="17" t="s">
        <v>30</v>
      </c>
      <c r="H2990" s="309">
        <v>30729</v>
      </c>
      <c r="I2990" s="309">
        <v>39694</v>
      </c>
      <c r="J2990" s="17" t="s">
        <v>3888</v>
      </c>
      <c r="L2990" s="17" t="s">
        <v>14836</v>
      </c>
      <c r="N2990" s="17" t="s">
        <v>31</v>
      </c>
      <c r="O2990" s="17" t="s">
        <v>15</v>
      </c>
      <c r="P2990" s="17">
        <v>45373</v>
      </c>
      <c r="AC2990" s="17" t="s">
        <v>9895</v>
      </c>
      <c r="AD2990" s="17" t="s">
        <v>9896</v>
      </c>
      <c r="AF2990" s="17">
        <v>8</v>
      </c>
      <c r="AG2990" s="17">
        <v>2</v>
      </c>
      <c r="AM2990" s="17" t="s">
        <v>335</v>
      </c>
      <c r="AN2990" s="17" t="s">
        <v>14693</v>
      </c>
      <c r="AO2990" s="17">
        <v>3</v>
      </c>
      <c r="AP2990" s="17">
        <v>80</v>
      </c>
      <c r="AQ2990" s="17">
        <v>5</v>
      </c>
      <c r="AR2990" s="17" t="s">
        <v>9898</v>
      </c>
      <c r="AT2990" s="17" t="s">
        <v>14152</v>
      </c>
      <c r="BS2990" s="17" t="s">
        <v>3901</v>
      </c>
      <c r="CH2990" s="17" t="s">
        <v>3901</v>
      </c>
      <c r="DN2990" s="17">
        <f>COUNTIF(AU2990:DM2990, "X")</f>
        <v>2</v>
      </c>
    </row>
    <row r="2991" spans="1:118" s="17" customFormat="1">
      <c r="A2991" s="17" t="s">
        <v>25633</v>
      </c>
      <c r="B2991" s="17">
        <v>55</v>
      </c>
      <c r="C2991" s="17">
        <v>147993</v>
      </c>
      <c r="D2991" s="17" t="s">
        <v>25634</v>
      </c>
      <c r="E2991" s="17" t="s">
        <v>14128</v>
      </c>
      <c r="F2991" s="17" t="s">
        <v>43</v>
      </c>
      <c r="H2991" s="309">
        <v>32345</v>
      </c>
      <c r="I2991" s="309">
        <v>43988</v>
      </c>
      <c r="J2991" s="17" t="s">
        <v>3888</v>
      </c>
      <c r="L2991" s="17" t="s">
        <v>25635</v>
      </c>
      <c r="N2991" s="17" t="s">
        <v>14</v>
      </c>
      <c r="O2991" s="17" t="s">
        <v>15</v>
      </c>
      <c r="P2991" s="17">
        <v>45371</v>
      </c>
      <c r="AC2991" s="17" t="s">
        <v>17772</v>
      </c>
      <c r="AF2991" s="17">
        <v>15</v>
      </c>
      <c r="AG2991" s="17">
        <v>2</v>
      </c>
      <c r="AH2991" s="17" t="s">
        <v>11926</v>
      </c>
      <c r="AK2991" s="17" t="s">
        <v>17298</v>
      </c>
      <c r="AM2991" s="17" t="s">
        <v>39</v>
      </c>
      <c r="AN2991" s="17" t="s">
        <v>25609</v>
      </c>
      <c r="AO2991" s="17">
        <v>3</v>
      </c>
      <c r="AP2991" s="17">
        <v>80</v>
      </c>
      <c r="AQ2991" s="17">
        <v>5</v>
      </c>
      <c r="AT2991" s="17" t="s">
        <v>25610</v>
      </c>
      <c r="BS2991" s="17" t="s">
        <v>3901</v>
      </c>
      <c r="DN2991" s="17">
        <f>COUNTIF(AU2991:DM2991, "X")</f>
        <v>1</v>
      </c>
    </row>
    <row r="2992" spans="1:118" s="17" customFormat="1">
      <c r="A2992" s="17" t="s">
        <v>9766</v>
      </c>
      <c r="B2992" s="17">
        <v>55</v>
      </c>
      <c r="C2992" s="17">
        <v>148021</v>
      </c>
      <c r="D2992" s="17" t="s">
        <v>9767</v>
      </c>
      <c r="E2992" s="17" t="s">
        <v>73</v>
      </c>
      <c r="F2992" s="17" t="s">
        <v>431</v>
      </c>
      <c r="H2992" s="309">
        <v>25085</v>
      </c>
      <c r="I2992" s="309">
        <v>39695</v>
      </c>
      <c r="J2992" s="17" t="s">
        <v>3888</v>
      </c>
      <c r="L2992" s="17" t="s">
        <v>9768</v>
      </c>
      <c r="N2992" s="17" t="s">
        <v>19</v>
      </c>
      <c r="O2992" s="17" t="s">
        <v>15</v>
      </c>
      <c r="P2992" s="17">
        <v>45356</v>
      </c>
      <c r="AC2992" s="17" t="s">
        <v>3890</v>
      </c>
      <c r="AD2992" s="17" t="s">
        <v>3891</v>
      </c>
      <c r="AF2992" s="17">
        <v>8</v>
      </c>
      <c r="AG2992" s="17">
        <v>2</v>
      </c>
      <c r="AM2992" s="17" t="s">
        <v>285</v>
      </c>
      <c r="AN2992" s="17" t="s">
        <v>9737</v>
      </c>
      <c r="AO2992" s="17">
        <v>3</v>
      </c>
      <c r="AP2992" s="17">
        <v>80</v>
      </c>
      <c r="AQ2992" s="17">
        <v>5</v>
      </c>
      <c r="AT2992" s="17" t="s">
        <v>9082</v>
      </c>
      <c r="CU2992" s="17" t="s">
        <v>3901</v>
      </c>
      <c r="DN2992" s="17">
        <f>COUNTIF(AU2992:DM2992, "X")</f>
        <v>1</v>
      </c>
    </row>
    <row r="2993" spans="1:118" s="17" customFormat="1">
      <c r="A2993" s="17" t="s">
        <v>17318</v>
      </c>
      <c r="B2993" s="17">
        <v>55</v>
      </c>
      <c r="C2993" s="17">
        <v>148046</v>
      </c>
      <c r="D2993" s="17" t="s">
        <v>17319</v>
      </c>
      <c r="E2993" s="17" t="s">
        <v>55</v>
      </c>
      <c r="F2993" s="17" t="s">
        <v>261</v>
      </c>
      <c r="H2993" s="309">
        <v>20408</v>
      </c>
      <c r="I2993" s="309">
        <v>39707</v>
      </c>
      <c r="J2993" s="17" t="s">
        <v>3888</v>
      </c>
      <c r="L2993" s="17" t="s">
        <v>17320</v>
      </c>
      <c r="N2993" s="17" t="s">
        <v>14</v>
      </c>
      <c r="O2993" s="17" t="s">
        <v>15</v>
      </c>
      <c r="P2993" s="17">
        <v>45371</v>
      </c>
      <c r="AF2993" s="17">
        <v>8</v>
      </c>
      <c r="AG2993" s="17">
        <v>2</v>
      </c>
      <c r="AH2993" s="17" t="s">
        <v>11926</v>
      </c>
      <c r="AK2993" s="17" t="s">
        <v>17298</v>
      </c>
      <c r="AM2993" s="17" t="s">
        <v>88</v>
      </c>
      <c r="AN2993" s="17" t="s">
        <v>17299</v>
      </c>
      <c r="AO2993" s="17">
        <v>3</v>
      </c>
      <c r="AP2993" s="17">
        <v>80</v>
      </c>
      <c r="AQ2993" s="17">
        <v>5</v>
      </c>
      <c r="AR2993" s="17" t="s">
        <v>17300</v>
      </c>
      <c r="BS2993" s="17" t="s">
        <v>3901</v>
      </c>
      <c r="BY2993" s="17" t="s">
        <v>3901</v>
      </c>
      <c r="BZ2993" s="17" t="s">
        <v>21</v>
      </c>
      <c r="CC2993" s="17" t="s">
        <v>3901</v>
      </c>
      <c r="CF2993" s="17" t="s">
        <v>3901</v>
      </c>
      <c r="CG2993" s="17" t="s">
        <v>21</v>
      </c>
      <c r="CH2993" s="17" t="s">
        <v>3901</v>
      </c>
      <c r="CL2993" s="17" t="s">
        <v>3901</v>
      </c>
      <c r="CN2993" s="17" t="s">
        <v>3901</v>
      </c>
      <c r="CQ2993" s="17" t="s">
        <v>3901</v>
      </c>
      <c r="CR2993" s="17" t="s">
        <v>21</v>
      </c>
      <c r="CU2993" s="17" t="s">
        <v>3901</v>
      </c>
      <c r="DN2993" s="17">
        <f>COUNTIF(AU2993:DM2993, "X")</f>
        <v>9</v>
      </c>
    </row>
    <row r="2994" spans="1:118" s="17" customFormat="1">
      <c r="A2994" s="17" t="s">
        <v>17495</v>
      </c>
      <c r="B2994" s="17">
        <v>55</v>
      </c>
      <c r="C2994" s="17">
        <v>148051</v>
      </c>
      <c r="D2994" s="17" t="s">
        <v>17496</v>
      </c>
      <c r="E2994" s="17" t="s">
        <v>152</v>
      </c>
      <c r="F2994" s="17" t="s">
        <v>70</v>
      </c>
      <c r="H2994" s="309">
        <v>32036</v>
      </c>
      <c r="I2994" s="309">
        <v>39707</v>
      </c>
      <c r="J2994" s="17" t="s">
        <v>3888</v>
      </c>
      <c r="L2994" s="17" t="s">
        <v>17497</v>
      </c>
      <c r="N2994" s="17" t="s">
        <v>14</v>
      </c>
      <c r="O2994" s="17" t="s">
        <v>15</v>
      </c>
      <c r="P2994" s="17">
        <v>45371</v>
      </c>
      <c r="AF2994" s="17">
        <v>8</v>
      </c>
      <c r="AG2994" s="17">
        <v>2</v>
      </c>
      <c r="AH2994" s="17" t="s">
        <v>11926</v>
      </c>
      <c r="AK2994" s="17" t="s">
        <v>17298</v>
      </c>
      <c r="AM2994" s="17" t="s">
        <v>88</v>
      </c>
      <c r="AN2994" s="17" t="s">
        <v>17299</v>
      </c>
      <c r="AO2994" s="17">
        <v>3</v>
      </c>
      <c r="AP2994" s="17">
        <v>80</v>
      </c>
      <c r="AQ2994" s="17">
        <v>5</v>
      </c>
      <c r="AR2994" s="17" t="s">
        <v>17300</v>
      </c>
      <c r="BS2994" s="17" t="s">
        <v>3901</v>
      </c>
      <c r="BY2994" s="17" t="s">
        <v>3901</v>
      </c>
      <c r="CH2994" s="17" t="s">
        <v>3901</v>
      </c>
      <c r="CO2994" s="17" t="s">
        <v>3901</v>
      </c>
      <c r="CU2994" s="17" t="s">
        <v>3901</v>
      </c>
      <c r="DN2994" s="17">
        <f>COUNTIF(AU2994:DM2994, "X")</f>
        <v>5</v>
      </c>
    </row>
    <row r="2995" spans="1:118" s="17" customFormat="1">
      <c r="A2995" s="17" t="s">
        <v>10946</v>
      </c>
      <c r="B2995" s="17">
        <v>55</v>
      </c>
      <c r="C2995" s="17">
        <v>148066</v>
      </c>
      <c r="D2995" s="17" t="s">
        <v>10947</v>
      </c>
      <c r="E2995" s="17" t="s">
        <v>570</v>
      </c>
      <c r="F2995" s="17" t="s">
        <v>48</v>
      </c>
      <c r="H2995" s="309">
        <v>27932</v>
      </c>
      <c r="I2995" s="309">
        <v>39709</v>
      </c>
      <c r="J2995" s="17" t="s">
        <v>3888</v>
      </c>
      <c r="L2995" s="17" t="s">
        <v>10948</v>
      </c>
      <c r="N2995" s="17" t="s">
        <v>14</v>
      </c>
      <c r="O2995" s="17" t="s">
        <v>15</v>
      </c>
      <c r="P2995" s="17">
        <v>45371</v>
      </c>
      <c r="AC2995" s="17" t="s">
        <v>14</v>
      </c>
      <c r="AF2995" s="17">
        <v>8</v>
      </c>
      <c r="AG2995" s="17">
        <v>2</v>
      </c>
      <c r="AI2995" s="17" t="s">
        <v>10178</v>
      </c>
      <c r="AM2995" s="17" t="s">
        <v>16</v>
      </c>
      <c r="AN2995" s="17" t="s">
        <v>10763</v>
      </c>
      <c r="AO2995" s="17">
        <v>3</v>
      </c>
      <c r="AP2995" s="17">
        <v>80</v>
      </c>
      <c r="AQ2995" s="17">
        <v>5</v>
      </c>
      <c r="AR2995" s="17" t="s">
        <v>10180</v>
      </c>
      <c r="DN2995" s="17">
        <f>COUNTIF(AU2995:DM2995, "X")</f>
        <v>0</v>
      </c>
    </row>
    <row r="2996" spans="1:118" s="17" customFormat="1">
      <c r="A2996" s="17" t="s">
        <v>12925</v>
      </c>
      <c r="B2996" s="17">
        <v>55</v>
      </c>
      <c r="C2996" s="17">
        <v>148090</v>
      </c>
      <c r="D2996" s="17" t="s">
        <v>106</v>
      </c>
      <c r="E2996" s="17" t="s">
        <v>456</v>
      </c>
      <c r="F2996" s="17" t="s">
        <v>135</v>
      </c>
      <c r="H2996" s="309">
        <v>29199</v>
      </c>
      <c r="I2996" s="309">
        <v>39714</v>
      </c>
      <c r="J2996" s="17" t="s">
        <v>3888</v>
      </c>
      <c r="L2996" s="17" t="s">
        <v>12926</v>
      </c>
      <c r="N2996" s="17" t="s">
        <v>31</v>
      </c>
      <c r="O2996" s="17" t="s">
        <v>15</v>
      </c>
      <c r="P2996" s="17">
        <v>45373</v>
      </c>
      <c r="AC2996" s="17" t="s">
        <v>9895</v>
      </c>
      <c r="AD2996" s="17" t="s">
        <v>9896</v>
      </c>
      <c r="AF2996" s="17">
        <v>8</v>
      </c>
      <c r="AG2996" s="17">
        <v>2</v>
      </c>
      <c r="AM2996" s="17" t="s">
        <v>156</v>
      </c>
      <c r="AN2996" s="17" t="s">
        <v>12693</v>
      </c>
      <c r="AO2996" s="17">
        <v>3</v>
      </c>
      <c r="AP2996" s="17">
        <v>80</v>
      </c>
      <c r="AQ2996" s="17">
        <v>5</v>
      </c>
      <c r="AR2996" s="17" t="s">
        <v>9898</v>
      </c>
      <c r="AT2996" s="17" t="s">
        <v>11929</v>
      </c>
      <c r="BS2996" s="17" t="s">
        <v>3901</v>
      </c>
      <c r="CH2996" s="17" t="s">
        <v>3901</v>
      </c>
      <c r="DN2996" s="17">
        <f>COUNTIF(AU2996:DM2996, "X")</f>
        <v>2</v>
      </c>
    </row>
    <row r="2997" spans="1:118" s="17" customFormat="1">
      <c r="A2997" s="17" t="s">
        <v>3904</v>
      </c>
      <c r="B2997" s="17">
        <v>55</v>
      </c>
      <c r="C2997" s="17">
        <v>148155</v>
      </c>
      <c r="D2997" s="17" t="s">
        <v>3905</v>
      </c>
      <c r="E2997" s="17" t="s">
        <v>301</v>
      </c>
      <c r="F2997" s="17" t="s">
        <v>135</v>
      </c>
      <c r="H2997" s="309">
        <v>20977</v>
      </c>
      <c r="I2997" s="309">
        <v>39717</v>
      </c>
      <c r="J2997" s="17" t="s">
        <v>3888</v>
      </c>
      <c r="L2997" s="17" t="s">
        <v>3906</v>
      </c>
      <c r="N2997" s="17" t="s">
        <v>19</v>
      </c>
      <c r="O2997" s="17" t="s">
        <v>15</v>
      </c>
      <c r="P2997" s="17">
        <v>45356</v>
      </c>
      <c r="AC2997" s="17" t="s">
        <v>3890</v>
      </c>
      <c r="AD2997" s="17" t="s">
        <v>3891</v>
      </c>
      <c r="AF2997" s="17">
        <v>8</v>
      </c>
      <c r="AG2997" s="17">
        <v>2</v>
      </c>
      <c r="AM2997" s="17" t="s">
        <v>172</v>
      </c>
      <c r="AN2997" s="17" t="s">
        <v>3892</v>
      </c>
      <c r="AO2997" s="17">
        <v>3</v>
      </c>
      <c r="AP2997" s="17">
        <v>80</v>
      </c>
      <c r="AQ2997" s="17">
        <v>5</v>
      </c>
      <c r="AT2997" s="17" t="s">
        <v>3893</v>
      </c>
      <c r="BS2997" s="17" t="s">
        <v>3901</v>
      </c>
      <c r="DN2997" s="17">
        <f>COUNTIF(AU2997:DM2997, "X")</f>
        <v>1</v>
      </c>
    </row>
    <row r="2998" spans="1:118" s="17" customFormat="1">
      <c r="A2998" s="17" t="s">
        <v>16008</v>
      </c>
      <c r="B2998" s="17">
        <v>55</v>
      </c>
      <c r="C2998" s="17">
        <v>148157</v>
      </c>
      <c r="D2998" s="17" t="s">
        <v>16009</v>
      </c>
      <c r="E2998" s="17" t="s">
        <v>9860</v>
      </c>
      <c r="F2998" s="17" t="s">
        <v>289</v>
      </c>
      <c r="H2998" s="309">
        <v>17713</v>
      </c>
      <c r="I2998" s="309">
        <v>39700</v>
      </c>
      <c r="J2998" s="17" t="s">
        <v>3888</v>
      </c>
      <c r="L2998" s="17" t="s">
        <v>16010</v>
      </c>
      <c r="M2998" s="17" t="s">
        <v>363</v>
      </c>
      <c r="N2998" s="17" t="s">
        <v>31</v>
      </c>
      <c r="O2998" s="17" t="s">
        <v>15</v>
      </c>
      <c r="P2998" s="17">
        <v>45373</v>
      </c>
      <c r="AC2998" s="17" t="s">
        <v>9895</v>
      </c>
      <c r="AD2998" s="17" t="s">
        <v>9896</v>
      </c>
      <c r="AF2998" s="17">
        <v>15</v>
      </c>
      <c r="AG2998" s="17">
        <v>2</v>
      </c>
      <c r="AM2998" s="17" t="s">
        <v>121</v>
      </c>
      <c r="AN2998" s="17" t="s">
        <v>15516</v>
      </c>
      <c r="AO2998" s="17">
        <v>3</v>
      </c>
      <c r="AP2998" s="17">
        <v>80</v>
      </c>
      <c r="AQ2998" s="17">
        <v>5</v>
      </c>
      <c r="AR2998" s="17" t="s">
        <v>9898</v>
      </c>
      <c r="AT2998" s="17" t="s">
        <v>15057</v>
      </c>
      <c r="BS2998" s="17" t="s">
        <v>3901</v>
      </c>
      <c r="CC2998" s="17" t="s">
        <v>3901</v>
      </c>
      <c r="CH2998" s="17" t="s">
        <v>3901</v>
      </c>
      <c r="CN2998" s="17" t="s">
        <v>3901</v>
      </c>
      <c r="CU2998" s="17" t="s">
        <v>3901</v>
      </c>
      <c r="DN2998" s="17">
        <f>COUNTIF(AU2998:DM2998, "X")</f>
        <v>5</v>
      </c>
    </row>
    <row r="2999" spans="1:118" s="17" customFormat="1">
      <c r="A2999" s="17" t="s">
        <v>16915</v>
      </c>
      <c r="B2999" s="17">
        <v>55</v>
      </c>
      <c r="C2999" s="17">
        <v>148226</v>
      </c>
      <c r="D2999" s="17" t="s">
        <v>16916</v>
      </c>
      <c r="E2999" s="17" t="s">
        <v>11965</v>
      </c>
      <c r="F2999" s="17" t="s">
        <v>7232</v>
      </c>
      <c r="H2999" s="309">
        <v>33234</v>
      </c>
      <c r="I2999" s="309">
        <v>39686</v>
      </c>
      <c r="J2999" s="17" t="s">
        <v>3888</v>
      </c>
      <c r="L2999" s="17" t="s">
        <v>16917</v>
      </c>
      <c r="N2999" s="17" t="s">
        <v>31</v>
      </c>
      <c r="O2999" s="17" t="s">
        <v>15</v>
      </c>
      <c r="P2999" s="17">
        <v>45373</v>
      </c>
      <c r="AC2999" s="17" t="s">
        <v>9895</v>
      </c>
      <c r="AD2999" s="17" t="s">
        <v>9896</v>
      </c>
      <c r="AF2999" s="17">
        <v>8</v>
      </c>
      <c r="AG2999" s="17">
        <v>2</v>
      </c>
      <c r="AM2999" s="17" t="s">
        <v>220</v>
      </c>
      <c r="AN2999" s="17" t="s">
        <v>16782</v>
      </c>
      <c r="AO2999" s="17">
        <v>3</v>
      </c>
      <c r="AP2999" s="17">
        <v>80</v>
      </c>
      <c r="AQ2999" s="17">
        <v>5</v>
      </c>
      <c r="AR2999" s="17" t="s">
        <v>9898</v>
      </c>
      <c r="AT2999" s="17" t="s">
        <v>9899</v>
      </c>
      <c r="BY2999" s="17" t="s">
        <v>3901</v>
      </c>
      <c r="CC2999" s="17" t="s">
        <v>3901</v>
      </c>
      <c r="CF2999" s="17" t="s">
        <v>3901</v>
      </c>
      <c r="DN2999" s="17">
        <f>COUNTIF(AU2999:DM2999, "X")</f>
        <v>3</v>
      </c>
    </row>
    <row r="3000" spans="1:118" s="17" customFormat="1">
      <c r="A3000" s="17" t="s">
        <v>9698</v>
      </c>
      <c r="B3000" s="17">
        <v>55</v>
      </c>
      <c r="C3000" s="17">
        <v>148245</v>
      </c>
      <c r="D3000" s="17" t="s">
        <v>9699</v>
      </c>
      <c r="E3000" s="17" t="s">
        <v>9600</v>
      </c>
      <c r="F3000" s="17" t="s">
        <v>56</v>
      </c>
      <c r="H3000" s="309">
        <v>32973</v>
      </c>
      <c r="I3000" s="309">
        <v>39538</v>
      </c>
      <c r="J3000" s="17" t="s">
        <v>3888</v>
      </c>
      <c r="L3000" s="17" t="s">
        <v>9700</v>
      </c>
      <c r="N3000" s="17" t="s">
        <v>19</v>
      </c>
      <c r="O3000" s="17" t="s">
        <v>15</v>
      </c>
      <c r="P3000" s="17">
        <v>45356</v>
      </c>
      <c r="AC3000" s="17" t="s">
        <v>3890</v>
      </c>
      <c r="AD3000" s="17" t="s">
        <v>3891</v>
      </c>
      <c r="AF3000" s="17">
        <v>8</v>
      </c>
      <c r="AG3000" s="17">
        <v>2</v>
      </c>
      <c r="AM3000" s="17" t="s">
        <v>218</v>
      </c>
      <c r="AN3000" s="17" t="s">
        <v>9598</v>
      </c>
      <c r="AO3000" s="17">
        <v>3</v>
      </c>
      <c r="AP3000" s="17">
        <v>80</v>
      </c>
      <c r="AQ3000" s="17">
        <v>5</v>
      </c>
      <c r="AT3000" s="17" t="s">
        <v>9082</v>
      </c>
      <c r="BS3000" s="17" t="s">
        <v>3901</v>
      </c>
      <c r="CR3000" s="17" t="s">
        <v>21</v>
      </c>
      <c r="CU3000" s="17" t="s">
        <v>3901</v>
      </c>
      <c r="DN3000" s="17">
        <f>COUNTIF(AU3000:DM3000, "X")</f>
        <v>2</v>
      </c>
    </row>
    <row r="3001" spans="1:118" s="17" customFormat="1">
      <c r="A3001" s="17" t="s">
        <v>9491</v>
      </c>
      <c r="B3001" s="17">
        <v>55</v>
      </c>
      <c r="C3001" s="17">
        <v>148253</v>
      </c>
      <c r="D3001" s="17" t="s">
        <v>9492</v>
      </c>
      <c r="E3001" s="17" t="s">
        <v>6763</v>
      </c>
      <c r="F3001" s="17" t="s">
        <v>316</v>
      </c>
      <c r="H3001" s="309">
        <v>33225</v>
      </c>
      <c r="I3001" s="309">
        <v>39687</v>
      </c>
      <c r="J3001" s="17" t="s">
        <v>3888</v>
      </c>
      <c r="L3001" s="17" t="s">
        <v>9471</v>
      </c>
      <c r="N3001" s="17" t="s">
        <v>19</v>
      </c>
      <c r="O3001" s="17" t="s">
        <v>15</v>
      </c>
      <c r="P3001" s="17">
        <v>45356</v>
      </c>
      <c r="AC3001" s="17" t="s">
        <v>3890</v>
      </c>
      <c r="AD3001" s="17" t="s">
        <v>3891</v>
      </c>
      <c r="AF3001" s="17">
        <v>8</v>
      </c>
      <c r="AG3001" s="17">
        <v>2</v>
      </c>
      <c r="AM3001" s="17" t="s">
        <v>311</v>
      </c>
      <c r="AN3001" s="17" t="s">
        <v>9449</v>
      </c>
      <c r="AO3001" s="17">
        <v>3</v>
      </c>
      <c r="AP3001" s="17">
        <v>80</v>
      </c>
      <c r="AQ3001" s="17">
        <v>5</v>
      </c>
      <c r="AT3001" s="17" t="s">
        <v>9082</v>
      </c>
      <c r="CH3001" s="17" t="s">
        <v>3901</v>
      </c>
      <c r="CQ3001" s="17" t="s">
        <v>3901</v>
      </c>
      <c r="CU3001" s="17" t="s">
        <v>3901</v>
      </c>
      <c r="DN3001" s="17">
        <f>COUNTIF(AU3001:DM3001, "X")</f>
        <v>3</v>
      </c>
    </row>
    <row r="3002" spans="1:118" s="17" customFormat="1">
      <c r="A3002" s="17" t="s">
        <v>9657</v>
      </c>
      <c r="B3002" s="17">
        <v>55</v>
      </c>
      <c r="C3002" s="17">
        <v>148258</v>
      </c>
      <c r="D3002" s="17" t="s">
        <v>9602</v>
      </c>
      <c r="E3002" s="17" t="s">
        <v>9658</v>
      </c>
      <c r="F3002" s="17" t="s">
        <v>9659</v>
      </c>
      <c r="H3002" s="309">
        <v>23886</v>
      </c>
      <c r="I3002" s="309">
        <v>39710</v>
      </c>
      <c r="J3002" s="17" t="s">
        <v>3888</v>
      </c>
      <c r="L3002" s="17" t="s">
        <v>9604</v>
      </c>
      <c r="N3002" s="17" t="s">
        <v>19</v>
      </c>
      <c r="O3002" s="17" t="s">
        <v>15</v>
      </c>
      <c r="P3002" s="17">
        <v>45356</v>
      </c>
      <c r="AC3002" s="17" t="s">
        <v>3890</v>
      </c>
      <c r="AD3002" s="17" t="s">
        <v>3891</v>
      </c>
      <c r="AF3002" s="17">
        <v>8</v>
      </c>
      <c r="AG3002" s="17">
        <v>2</v>
      </c>
      <c r="AM3002" s="17" t="s">
        <v>218</v>
      </c>
      <c r="AN3002" s="17" t="s">
        <v>9598</v>
      </c>
      <c r="AO3002" s="17">
        <v>3</v>
      </c>
      <c r="AP3002" s="17">
        <v>80</v>
      </c>
      <c r="AQ3002" s="17">
        <v>5</v>
      </c>
      <c r="AT3002" s="17" t="s">
        <v>9082</v>
      </c>
      <c r="BY3002" s="17" t="s">
        <v>3901</v>
      </c>
      <c r="CH3002" s="17" t="s">
        <v>3901</v>
      </c>
      <c r="CI3002" s="17" t="s">
        <v>3901</v>
      </c>
      <c r="CN3002" s="17" t="s">
        <v>3901</v>
      </c>
      <c r="CU3002" s="17" t="s">
        <v>3901</v>
      </c>
      <c r="DN3002" s="17">
        <f>COUNTIF(AU3002:DM3002, "X")</f>
        <v>5</v>
      </c>
    </row>
    <row r="3003" spans="1:118" s="17" customFormat="1">
      <c r="A3003" s="17" t="s">
        <v>7251</v>
      </c>
      <c r="B3003" s="17">
        <v>55</v>
      </c>
      <c r="C3003" s="17">
        <v>148262</v>
      </c>
      <c r="D3003" s="17" t="s">
        <v>6977</v>
      </c>
      <c r="E3003" s="17" t="s">
        <v>11</v>
      </c>
      <c r="F3003" s="17" t="s">
        <v>96</v>
      </c>
      <c r="H3003" s="309">
        <v>32247</v>
      </c>
      <c r="I3003" s="309">
        <v>39716</v>
      </c>
      <c r="J3003" s="17" t="s">
        <v>3888</v>
      </c>
      <c r="L3003" s="17" t="s">
        <v>7252</v>
      </c>
      <c r="N3003" s="17" t="s">
        <v>19</v>
      </c>
      <c r="O3003" s="17" t="s">
        <v>15</v>
      </c>
      <c r="P3003" s="17">
        <v>45356</v>
      </c>
      <c r="Q3003" s="17">
        <v>2107</v>
      </c>
      <c r="AC3003" s="17" t="s">
        <v>3890</v>
      </c>
      <c r="AD3003" s="17" t="s">
        <v>3891</v>
      </c>
      <c r="AF3003" s="17">
        <v>15</v>
      </c>
      <c r="AG3003" s="17">
        <v>2</v>
      </c>
      <c r="AM3003" s="17" t="s">
        <v>2605</v>
      </c>
      <c r="AN3003" s="17" t="s">
        <v>7253</v>
      </c>
      <c r="AO3003" s="17">
        <v>3</v>
      </c>
      <c r="AP3003" s="17">
        <v>80</v>
      </c>
      <c r="AQ3003" s="17">
        <v>5</v>
      </c>
      <c r="AT3003" s="17" t="s">
        <v>6589</v>
      </c>
      <c r="BS3003" s="17" t="s">
        <v>3901</v>
      </c>
      <c r="CH3003" s="17" t="s">
        <v>3901</v>
      </c>
      <c r="CM3003" s="17" t="s">
        <v>21</v>
      </c>
      <c r="CN3003" s="17" t="s">
        <v>3901</v>
      </c>
      <c r="CR3003" s="17" t="s">
        <v>21</v>
      </c>
      <c r="CU3003" s="17" t="s">
        <v>3901</v>
      </c>
      <c r="CY3003" s="17" t="s">
        <v>21</v>
      </c>
      <c r="DA3003" s="17" t="s">
        <v>3901</v>
      </c>
      <c r="DF3003" s="17" t="s">
        <v>3901</v>
      </c>
      <c r="DJ3003" s="17" t="s">
        <v>3901</v>
      </c>
      <c r="DM3003" s="17" t="s">
        <v>3901</v>
      </c>
      <c r="DN3003" s="17">
        <f>COUNTIF(AU3003:DM3003, "X")</f>
        <v>8</v>
      </c>
    </row>
    <row r="3004" spans="1:118" s="17" customFormat="1">
      <c r="A3004" s="17" t="s">
        <v>21294</v>
      </c>
      <c r="B3004" s="17">
        <v>55</v>
      </c>
      <c r="C3004" s="17">
        <v>148264</v>
      </c>
      <c r="D3004" s="17" t="s">
        <v>21295</v>
      </c>
      <c r="E3004" s="17" t="s">
        <v>463</v>
      </c>
      <c r="F3004" s="17" t="s">
        <v>277</v>
      </c>
      <c r="H3004" s="309">
        <v>30184</v>
      </c>
      <c r="I3004" s="309">
        <v>39708</v>
      </c>
      <c r="J3004" s="17" t="s">
        <v>3888</v>
      </c>
      <c r="L3004" s="17" t="s">
        <v>21296</v>
      </c>
      <c r="M3004" s="17" t="s">
        <v>414</v>
      </c>
      <c r="N3004" s="17" t="s">
        <v>26</v>
      </c>
      <c r="O3004" s="17" t="s">
        <v>15</v>
      </c>
      <c r="P3004" s="17">
        <v>45318</v>
      </c>
      <c r="AF3004" s="17">
        <v>15</v>
      </c>
      <c r="AG3004" s="17">
        <v>2</v>
      </c>
      <c r="AI3004" s="17" t="s">
        <v>20669</v>
      </c>
      <c r="AM3004" s="17" t="s">
        <v>2616</v>
      </c>
      <c r="AN3004" s="17" t="s">
        <v>21221</v>
      </c>
      <c r="AO3004" s="17">
        <v>3</v>
      </c>
      <c r="AP3004" s="17">
        <v>80</v>
      </c>
      <c r="AQ3004" s="17">
        <v>5</v>
      </c>
      <c r="AR3004" s="17" t="s">
        <v>20671</v>
      </c>
      <c r="AS3004" s="17" t="s">
        <v>21222</v>
      </c>
      <c r="BS3004" s="17" t="s">
        <v>3901</v>
      </c>
      <c r="BY3004" s="17" t="s">
        <v>3901</v>
      </c>
      <c r="CC3004" s="17" t="s">
        <v>3901</v>
      </c>
      <c r="CF3004" s="17" t="s">
        <v>3901</v>
      </c>
      <c r="CH3004" s="17" t="s">
        <v>3901</v>
      </c>
      <c r="CQ3004" s="17" t="s">
        <v>3901</v>
      </c>
      <c r="CR3004" s="17" t="s">
        <v>21</v>
      </c>
      <c r="CU3004" s="17" t="s">
        <v>3901</v>
      </c>
      <c r="DA3004" s="17" t="s">
        <v>3901</v>
      </c>
      <c r="DN3004" s="17">
        <f>COUNTIF(AU3004:DM3004, "X")</f>
        <v>8</v>
      </c>
    </row>
    <row r="3005" spans="1:118" s="17" customFormat="1">
      <c r="A3005" s="17" t="s">
        <v>6912</v>
      </c>
      <c r="B3005" s="17">
        <v>55</v>
      </c>
      <c r="C3005" s="17">
        <v>148265</v>
      </c>
      <c r="D3005" s="17" t="s">
        <v>4726</v>
      </c>
      <c r="E3005" s="17" t="s">
        <v>52</v>
      </c>
      <c r="F3005" s="17" t="s">
        <v>70</v>
      </c>
      <c r="H3005" s="309">
        <v>26458</v>
      </c>
      <c r="I3005" s="309">
        <v>39720</v>
      </c>
      <c r="J3005" s="17" t="s">
        <v>3888</v>
      </c>
      <c r="L3005" s="17" t="s">
        <v>6702</v>
      </c>
      <c r="N3005" s="17" t="s">
        <v>19</v>
      </c>
      <c r="O3005" s="17" t="s">
        <v>15</v>
      </c>
      <c r="P3005" s="17">
        <v>45356</v>
      </c>
      <c r="AC3005" s="17" t="s">
        <v>3890</v>
      </c>
      <c r="AD3005" s="17" t="s">
        <v>3891</v>
      </c>
      <c r="AF3005" s="17">
        <v>8</v>
      </c>
      <c r="AG3005" s="17">
        <v>2</v>
      </c>
      <c r="AM3005" s="17" t="s">
        <v>248</v>
      </c>
      <c r="AN3005" s="17" t="s">
        <v>6588</v>
      </c>
      <c r="AO3005" s="17">
        <v>3</v>
      </c>
      <c r="AP3005" s="17">
        <v>80</v>
      </c>
      <c r="AQ3005" s="17">
        <v>5</v>
      </c>
      <c r="AT3005" s="17" t="s">
        <v>6589</v>
      </c>
      <c r="BS3005" s="17" t="s">
        <v>3901</v>
      </c>
      <c r="CU3005" s="17" t="s">
        <v>3901</v>
      </c>
      <c r="DN3005" s="17">
        <f>COUNTIF(AU3005:DM3005, "X")</f>
        <v>2</v>
      </c>
    </row>
    <row r="3006" spans="1:118" s="17" customFormat="1">
      <c r="A3006" s="17" t="s">
        <v>8000</v>
      </c>
      <c r="B3006" s="17">
        <v>55</v>
      </c>
      <c r="C3006" s="17">
        <v>148315</v>
      </c>
      <c r="D3006" s="17" t="s">
        <v>8001</v>
      </c>
      <c r="E3006" s="17" t="s">
        <v>296</v>
      </c>
      <c r="F3006" s="17" t="s">
        <v>65</v>
      </c>
      <c r="H3006" s="309">
        <v>25594</v>
      </c>
      <c r="I3006" s="309">
        <v>39717</v>
      </c>
      <c r="J3006" s="17" t="s">
        <v>3888</v>
      </c>
      <c r="L3006" s="17" t="s">
        <v>8002</v>
      </c>
      <c r="N3006" s="17" t="s">
        <v>19</v>
      </c>
      <c r="O3006" s="17" t="s">
        <v>15</v>
      </c>
      <c r="P3006" s="17">
        <v>45356</v>
      </c>
      <c r="AC3006" s="17" t="s">
        <v>3890</v>
      </c>
      <c r="AD3006" s="17" t="s">
        <v>3891</v>
      </c>
      <c r="AF3006" s="17">
        <v>8</v>
      </c>
      <c r="AG3006" s="17">
        <v>2</v>
      </c>
      <c r="AM3006" s="17" t="s">
        <v>117</v>
      </c>
      <c r="AN3006" s="17" t="s">
        <v>7978</v>
      </c>
      <c r="AO3006" s="17">
        <v>3</v>
      </c>
      <c r="AP3006" s="17">
        <v>80</v>
      </c>
      <c r="AQ3006" s="17">
        <v>5</v>
      </c>
      <c r="AT3006" s="17" t="s">
        <v>7979</v>
      </c>
      <c r="BS3006" s="17" t="s">
        <v>3901</v>
      </c>
      <c r="CH3006" s="17" t="s">
        <v>3901</v>
      </c>
      <c r="CU3006" s="17" t="s">
        <v>3901</v>
      </c>
      <c r="DN3006" s="17">
        <f>COUNTIF(AU3006:DM3006, "X")</f>
        <v>3</v>
      </c>
    </row>
    <row r="3007" spans="1:118" s="17" customFormat="1">
      <c r="A3007" s="17" t="s">
        <v>25078</v>
      </c>
      <c r="B3007" s="17">
        <v>55</v>
      </c>
      <c r="C3007" s="17">
        <v>131310</v>
      </c>
      <c r="D3007" s="17" t="s">
        <v>353</v>
      </c>
      <c r="E3007" s="17" t="s">
        <v>17</v>
      </c>
      <c r="F3007" s="17" t="s">
        <v>48</v>
      </c>
      <c r="H3007" s="309">
        <v>24917</v>
      </c>
      <c r="I3007" s="309">
        <v>39717</v>
      </c>
      <c r="J3007" s="17" t="s">
        <v>3888</v>
      </c>
      <c r="L3007" s="17" t="s">
        <v>25079</v>
      </c>
      <c r="N3007" s="17" t="s">
        <v>31</v>
      </c>
      <c r="O3007" s="17" t="s">
        <v>15</v>
      </c>
      <c r="P3007" s="17">
        <v>45373</v>
      </c>
      <c r="AC3007" s="17" t="s">
        <v>9895</v>
      </c>
      <c r="AD3007" s="17" t="s">
        <v>9896</v>
      </c>
      <c r="AF3007" s="17">
        <v>8</v>
      </c>
      <c r="AG3007" s="17">
        <v>2</v>
      </c>
      <c r="AM3007" s="17" t="s">
        <v>268</v>
      </c>
      <c r="AN3007" s="17" t="s">
        <v>24751</v>
      </c>
      <c r="AO3007" s="17">
        <v>3</v>
      </c>
      <c r="AP3007" s="17">
        <v>80</v>
      </c>
      <c r="AQ3007" s="17">
        <v>5</v>
      </c>
      <c r="AR3007" s="17" t="s">
        <v>9898</v>
      </c>
      <c r="AT3007" s="17" t="s">
        <v>14152</v>
      </c>
      <c r="BD3007" s="17" t="s">
        <v>3901</v>
      </c>
      <c r="BK3007" s="17" t="s">
        <v>3901</v>
      </c>
      <c r="BS3007" s="17" t="s">
        <v>3901</v>
      </c>
      <c r="DN3007" s="17">
        <f>COUNTIF(AU3007:DM3007, "X")</f>
        <v>3</v>
      </c>
    </row>
    <row r="3008" spans="1:118" s="17" customFormat="1">
      <c r="A3008" s="17" t="s">
        <v>21291</v>
      </c>
      <c r="B3008" s="17">
        <v>55</v>
      </c>
      <c r="C3008" s="17">
        <v>148386</v>
      </c>
      <c r="D3008" s="17" t="s">
        <v>21292</v>
      </c>
      <c r="E3008" s="17" t="s">
        <v>16266</v>
      </c>
      <c r="F3008" s="17" t="s">
        <v>65</v>
      </c>
      <c r="H3008" s="309">
        <v>26613</v>
      </c>
      <c r="I3008" s="309">
        <v>39716</v>
      </c>
      <c r="J3008" s="17" t="s">
        <v>3888</v>
      </c>
      <c r="L3008" s="17" t="s">
        <v>21293</v>
      </c>
      <c r="N3008" s="17" t="s">
        <v>26</v>
      </c>
      <c r="O3008" s="17" t="s">
        <v>15</v>
      </c>
      <c r="P3008" s="17">
        <v>45318</v>
      </c>
      <c r="AF3008" s="17">
        <v>15</v>
      </c>
      <c r="AG3008" s="17">
        <v>2</v>
      </c>
      <c r="AI3008" s="17" t="s">
        <v>20669</v>
      </c>
      <c r="AM3008" s="17" t="s">
        <v>2616</v>
      </c>
      <c r="AN3008" s="17" t="s">
        <v>21221</v>
      </c>
      <c r="AO3008" s="17">
        <v>3</v>
      </c>
      <c r="AP3008" s="17">
        <v>80</v>
      </c>
      <c r="AQ3008" s="17">
        <v>5</v>
      </c>
      <c r="AR3008" s="17" t="s">
        <v>20671</v>
      </c>
      <c r="AS3008" s="17" t="s">
        <v>21222</v>
      </c>
      <c r="DN3008" s="17">
        <f>COUNTIF(AU3008:DM3008, "X")</f>
        <v>0</v>
      </c>
    </row>
    <row r="3009" spans="1:118" s="17" customFormat="1">
      <c r="A3009" s="17" t="s">
        <v>13814</v>
      </c>
      <c r="B3009" s="17">
        <v>55</v>
      </c>
      <c r="C3009" s="17">
        <v>148388</v>
      </c>
      <c r="D3009" s="17" t="s">
        <v>13774</v>
      </c>
      <c r="E3009" s="17" t="s">
        <v>17</v>
      </c>
      <c r="F3009" s="17" t="s">
        <v>132</v>
      </c>
      <c r="H3009" s="309">
        <v>16502</v>
      </c>
      <c r="I3009" s="309">
        <v>39722</v>
      </c>
      <c r="J3009" s="17" t="s">
        <v>3888</v>
      </c>
      <c r="L3009" s="17" t="s">
        <v>13777</v>
      </c>
      <c r="N3009" s="17" t="s">
        <v>31</v>
      </c>
      <c r="O3009" s="17" t="s">
        <v>15</v>
      </c>
      <c r="P3009" s="17">
        <v>45373</v>
      </c>
      <c r="AC3009" s="17" t="s">
        <v>9895</v>
      </c>
      <c r="AD3009" s="17" t="s">
        <v>9896</v>
      </c>
      <c r="AF3009" s="17">
        <v>8</v>
      </c>
      <c r="AG3009" s="17">
        <v>2</v>
      </c>
      <c r="AM3009" s="17" t="s">
        <v>240</v>
      </c>
      <c r="AN3009" s="17" t="s">
        <v>13567</v>
      </c>
      <c r="AO3009" s="17">
        <v>3</v>
      </c>
      <c r="AP3009" s="17">
        <v>80</v>
      </c>
      <c r="AQ3009" s="17">
        <v>5</v>
      </c>
      <c r="AR3009" s="17" t="s">
        <v>9898</v>
      </c>
      <c r="AT3009" s="17" t="s">
        <v>12990</v>
      </c>
      <c r="AV3009" s="17" t="s">
        <v>3901</v>
      </c>
      <c r="AZ3009" s="17" t="s">
        <v>3901</v>
      </c>
      <c r="BD3009" s="17" t="s">
        <v>3901</v>
      </c>
      <c r="BS3009" s="17" t="s">
        <v>3901</v>
      </c>
      <c r="BY3009" s="17" t="s">
        <v>3901</v>
      </c>
      <c r="CC3009" s="17" t="s">
        <v>3901</v>
      </c>
      <c r="CF3009" s="17" t="s">
        <v>3901</v>
      </c>
      <c r="CG3009" s="17" t="s">
        <v>21</v>
      </c>
      <c r="CH3009" s="17" t="s">
        <v>3901</v>
      </c>
      <c r="CN3009" s="17" t="s">
        <v>3901</v>
      </c>
      <c r="CQ3009" s="17" t="s">
        <v>3901</v>
      </c>
      <c r="CR3009" s="17" t="s">
        <v>21</v>
      </c>
      <c r="DN3009" s="17">
        <f>COUNTIF(AU3009:DM3009, "X")</f>
        <v>10</v>
      </c>
    </row>
    <row r="3010" spans="1:118" s="17" customFormat="1">
      <c r="A3010" s="523" t="s">
        <v>1212</v>
      </c>
      <c r="B3010" s="17">
        <v>55</v>
      </c>
      <c r="C3010" s="17">
        <v>148422</v>
      </c>
      <c r="D3010" s="17" t="s">
        <v>417</v>
      </c>
      <c r="E3010" s="17" t="s">
        <v>271</v>
      </c>
      <c r="F3010" s="17" t="s">
        <v>91</v>
      </c>
      <c r="H3010" s="309">
        <v>26258</v>
      </c>
      <c r="I3010" s="309">
        <v>39721</v>
      </c>
      <c r="J3010" s="17" t="s">
        <v>3888</v>
      </c>
      <c r="L3010" s="17" t="s">
        <v>1213</v>
      </c>
      <c r="N3010" s="17" t="s">
        <v>89</v>
      </c>
      <c r="O3010" s="17" t="s">
        <v>15</v>
      </c>
      <c r="P3010" s="17">
        <v>45339</v>
      </c>
      <c r="AF3010" s="17">
        <v>8</v>
      </c>
      <c r="AG3010" s="17">
        <v>2</v>
      </c>
      <c r="AI3010" s="17" t="s">
        <v>20542</v>
      </c>
      <c r="AM3010" s="17" t="s">
        <v>253</v>
      </c>
      <c r="AN3010" s="17" t="s">
        <v>22821</v>
      </c>
      <c r="AO3010" s="17">
        <v>3</v>
      </c>
      <c r="AP3010" s="17">
        <v>80</v>
      </c>
      <c r="AQ3010" s="17">
        <v>5</v>
      </c>
      <c r="AR3010" s="17" t="s">
        <v>22585</v>
      </c>
      <c r="BD3010" s="17" t="s">
        <v>3901</v>
      </c>
      <c r="BS3010" s="17" t="s">
        <v>3901</v>
      </c>
      <c r="CU3010" s="17" t="s">
        <v>3901</v>
      </c>
      <c r="DF3010" s="17" t="s">
        <v>3901</v>
      </c>
      <c r="DN3010" s="17">
        <f>COUNTIF(AU3010:DM3010, "X")</f>
        <v>4</v>
      </c>
    </row>
    <row r="3011" spans="1:118" s="17" customFormat="1">
      <c r="A3011" s="17" t="s">
        <v>8600</v>
      </c>
      <c r="B3011" s="17">
        <v>55</v>
      </c>
      <c r="C3011" s="17">
        <v>148438</v>
      </c>
      <c r="D3011" s="17" t="s">
        <v>8601</v>
      </c>
      <c r="E3011" s="17" t="s">
        <v>149</v>
      </c>
      <c r="F3011" s="17" t="s">
        <v>191</v>
      </c>
      <c r="H3011" s="309">
        <v>32774</v>
      </c>
      <c r="I3011" s="309">
        <v>39710</v>
      </c>
      <c r="J3011" s="17" t="s">
        <v>3888</v>
      </c>
      <c r="L3011" s="17" t="s">
        <v>8602</v>
      </c>
      <c r="N3011" s="17" t="s">
        <v>19</v>
      </c>
      <c r="O3011" s="17" t="s">
        <v>15</v>
      </c>
      <c r="P3011" s="17">
        <v>45356</v>
      </c>
      <c r="AC3011" s="17" t="s">
        <v>3890</v>
      </c>
      <c r="AD3011" s="17" t="s">
        <v>3891</v>
      </c>
      <c r="AF3011" s="17">
        <v>8</v>
      </c>
      <c r="AG3011" s="17">
        <v>2</v>
      </c>
      <c r="AM3011" s="17" t="s">
        <v>2607</v>
      </c>
      <c r="AN3011" s="17" t="s">
        <v>8305</v>
      </c>
      <c r="AO3011" s="17">
        <v>3</v>
      </c>
      <c r="AP3011" s="17">
        <v>80</v>
      </c>
      <c r="AQ3011" s="17">
        <v>5</v>
      </c>
      <c r="AT3011" s="17" t="s">
        <v>7979</v>
      </c>
      <c r="DN3011" s="17">
        <f>COUNTIF(AU3011:DM3011, "X")</f>
        <v>0</v>
      </c>
    </row>
    <row r="3012" spans="1:118" s="17" customFormat="1">
      <c r="A3012" s="17" t="s">
        <v>9629</v>
      </c>
      <c r="B3012" s="17">
        <v>55</v>
      </c>
      <c r="C3012" s="17">
        <v>148445</v>
      </c>
      <c r="D3012" s="17" t="s">
        <v>436</v>
      </c>
      <c r="E3012" s="17" t="s">
        <v>274</v>
      </c>
      <c r="F3012" s="17" t="s">
        <v>70</v>
      </c>
      <c r="H3012" s="309">
        <v>20994</v>
      </c>
      <c r="I3012" s="309">
        <v>39715</v>
      </c>
      <c r="J3012" s="17" t="s">
        <v>3888</v>
      </c>
      <c r="K3012" s="17" t="s">
        <v>21</v>
      </c>
      <c r="L3012" s="17" t="s">
        <v>9630</v>
      </c>
      <c r="N3012" s="17" t="s">
        <v>19</v>
      </c>
      <c r="O3012" s="17" t="s">
        <v>15</v>
      </c>
      <c r="P3012" s="17">
        <v>45356</v>
      </c>
      <c r="AC3012" s="17" t="s">
        <v>3890</v>
      </c>
      <c r="AD3012" s="17" t="s">
        <v>3891</v>
      </c>
      <c r="AF3012" s="17">
        <v>15</v>
      </c>
      <c r="AG3012" s="17">
        <v>2</v>
      </c>
      <c r="AM3012" s="17" t="s">
        <v>218</v>
      </c>
      <c r="AN3012" s="17" t="s">
        <v>9598</v>
      </c>
      <c r="AO3012" s="17">
        <v>3</v>
      </c>
      <c r="AP3012" s="17">
        <v>80</v>
      </c>
      <c r="AQ3012" s="17">
        <v>5</v>
      </c>
      <c r="AT3012" s="17" t="s">
        <v>9082</v>
      </c>
      <c r="BS3012" s="17" t="s">
        <v>3901</v>
      </c>
      <c r="CC3012" s="17" t="s">
        <v>3901</v>
      </c>
      <c r="CF3012" s="17" t="s">
        <v>3901</v>
      </c>
      <c r="CH3012" s="17" t="s">
        <v>3901</v>
      </c>
      <c r="CU3012" s="17" t="s">
        <v>3901</v>
      </c>
      <c r="DA3012" s="17" t="s">
        <v>3901</v>
      </c>
      <c r="DE3012" s="17" t="s">
        <v>21</v>
      </c>
      <c r="DF3012" s="17" t="s">
        <v>3901</v>
      </c>
      <c r="DN3012" s="17">
        <f>COUNTIF(AU3012:DM3012, "X")</f>
        <v>7</v>
      </c>
    </row>
    <row r="3013" spans="1:118" s="17" customFormat="1">
      <c r="A3013" s="17" t="s">
        <v>24414</v>
      </c>
      <c r="B3013" s="17">
        <v>55</v>
      </c>
      <c r="C3013" s="17">
        <v>148496</v>
      </c>
      <c r="D3013" s="17" t="s">
        <v>102</v>
      </c>
      <c r="E3013" s="17" t="s">
        <v>4956</v>
      </c>
      <c r="F3013" s="17" t="s">
        <v>70</v>
      </c>
      <c r="H3013" s="309">
        <v>19714</v>
      </c>
      <c r="I3013" s="309">
        <v>39727</v>
      </c>
      <c r="J3013" s="17" t="s">
        <v>3888</v>
      </c>
      <c r="L3013" s="17" t="s">
        <v>24151</v>
      </c>
      <c r="M3013" s="17" t="s">
        <v>401</v>
      </c>
      <c r="N3013" s="17" t="s">
        <v>126</v>
      </c>
      <c r="O3013" s="17" t="s">
        <v>15</v>
      </c>
      <c r="P3013" s="17">
        <v>45383</v>
      </c>
      <c r="AF3013" s="17">
        <v>8</v>
      </c>
      <c r="AG3013" s="17">
        <v>2</v>
      </c>
      <c r="AI3013" s="17" t="s">
        <v>20542</v>
      </c>
      <c r="AM3013" s="17" t="s">
        <v>239</v>
      </c>
      <c r="AN3013" s="17" t="s">
        <v>24146</v>
      </c>
      <c r="AO3013" s="17">
        <v>3</v>
      </c>
      <c r="AP3013" s="17">
        <v>80</v>
      </c>
      <c r="AQ3013" s="17">
        <v>5</v>
      </c>
      <c r="AR3013" s="17" t="s">
        <v>22585</v>
      </c>
      <c r="AS3013" s="17" t="s">
        <v>23503</v>
      </c>
      <c r="BS3013" s="17" t="s">
        <v>3901</v>
      </c>
      <c r="BY3013" s="17" t="s">
        <v>3901</v>
      </c>
      <c r="CH3013" s="17" t="s">
        <v>3901</v>
      </c>
      <c r="CQ3013" s="17" t="s">
        <v>3901</v>
      </c>
      <c r="CU3013" s="17" t="s">
        <v>3901</v>
      </c>
      <c r="DF3013" s="17" t="s">
        <v>3901</v>
      </c>
      <c r="DN3013" s="17">
        <f>COUNTIF(AU3013:DM3013, "X")</f>
        <v>6</v>
      </c>
    </row>
    <row r="3014" spans="1:118" s="17" customFormat="1">
      <c r="A3014" s="17" t="s">
        <v>16523</v>
      </c>
      <c r="B3014" s="17">
        <v>55</v>
      </c>
      <c r="C3014" s="17">
        <v>148547</v>
      </c>
      <c r="D3014" s="17" t="s">
        <v>16524</v>
      </c>
      <c r="E3014" s="17" t="s">
        <v>261</v>
      </c>
      <c r="F3014" s="17" t="s">
        <v>129</v>
      </c>
      <c r="H3014" s="309">
        <v>15912</v>
      </c>
      <c r="I3014" s="309">
        <v>39722</v>
      </c>
      <c r="J3014" s="17" t="s">
        <v>3888</v>
      </c>
      <c r="L3014" s="17" t="s">
        <v>16525</v>
      </c>
      <c r="N3014" s="17" t="s">
        <v>31</v>
      </c>
      <c r="O3014" s="17" t="s">
        <v>15</v>
      </c>
      <c r="P3014" s="17">
        <v>45373</v>
      </c>
      <c r="AC3014" s="17" t="s">
        <v>9895</v>
      </c>
      <c r="AD3014" s="17" t="s">
        <v>9896</v>
      </c>
      <c r="AF3014" s="17">
        <v>8</v>
      </c>
      <c r="AG3014" s="17">
        <v>2</v>
      </c>
      <c r="AM3014" s="17" t="s">
        <v>41</v>
      </c>
      <c r="AN3014" s="17" t="s">
        <v>16339</v>
      </c>
      <c r="AO3014" s="17">
        <v>3</v>
      </c>
      <c r="AP3014" s="17">
        <v>80</v>
      </c>
      <c r="AQ3014" s="17">
        <v>5</v>
      </c>
      <c r="AR3014" s="17" t="s">
        <v>9898</v>
      </c>
      <c r="AT3014" s="17" t="s">
        <v>16072</v>
      </c>
      <c r="AV3014" s="17" t="s">
        <v>3901</v>
      </c>
      <c r="BD3014" s="17" t="s">
        <v>3901</v>
      </c>
      <c r="BL3014" s="17" t="s">
        <v>3901</v>
      </c>
      <c r="BS3014" s="17" t="s">
        <v>3901</v>
      </c>
      <c r="CH3014" s="17" t="s">
        <v>3901</v>
      </c>
      <c r="DN3014" s="17">
        <f>COUNTIF(AU3014:DM3014, "X")</f>
        <v>5</v>
      </c>
    </row>
    <row r="3015" spans="1:118" s="17" customFormat="1">
      <c r="A3015" s="17" t="s">
        <v>12269</v>
      </c>
      <c r="B3015" s="17">
        <v>55</v>
      </c>
      <c r="C3015" s="17">
        <v>148585</v>
      </c>
      <c r="D3015" s="17" t="s">
        <v>12270</v>
      </c>
      <c r="E3015" s="17" t="s">
        <v>5286</v>
      </c>
      <c r="F3015" s="17" t="s">
        <v>397</v>
      </c>
      <c r="H3015" s="309">
        <v>31094</v>
      </c>
      <c r="I3015" s="309">
        <v>39723</v>
      </c>
      <c r="J3015" s="17" t="s">
        <v>3888</v>
      </c>
      <c r="L3015" s="17" t="s">
        <v>12271</v>
      </c>
      <c r="M3015" s="17" t="s">
        <v>12272</v>
      </c>
      <c r="N3015" s="17" t="s">
        <v>31</v>
      </c>
      <c r="O3015" s="17" t="s">
        <v>15</v>
      </c>
      <c r="P3015" s="17">
        <v>45373</v>
      </c>
      <c r="AC3015" s="17" t="s">
        <v>9895</v>
      </c>
      <c r="AD3015" s="17" t="s">
        <v>9896</v>
      </c>
      <c r="AF3015" s="17">
        <v>15</v>
      </c>
      <c r="AG3015" s="17">
        <v>2</v>
      </c>
      <c r="AM3015" s="17" t="s">
        <v>295</v>
      </c>
      <c r="AN3015" s="17" t="s">
        <v>12166</v>
      </c>
      <c r="AO3015" s="17">
        <v>3</v>
      </c>
      <c r="AP3015" s="17">
        <v>80</v>
      </c>
      <c r="AQ3015" s="17">
        <v>5</v>
      </c>
      <c r="AR3015" s="17" t="s">
        <v>9898</v>
      </c>
      <c r="AT3015" s="17" t="s">
        <v>11929</v>
      </c>
      <c r="BK3015" s="17" t="s">
        <v>3901</v>
      </c>
      <c r="BQ3015" s="17" t="s">
        <v>30</v>
      </c>
      <c r="BS3015" s="17" t="s">
        <v>3901</v>
      </c>
      <c r="DF3015" s="17" t="s">
        <v>3901</v>
      </c>
      <c r="DN3015" s="17">
        <f>COUNTIF(AU3015:DM3015, "X")</f>
        <v>3</v>
      </c>
    </row>
    <row r="3016" spans="1:118" s="17" customFormat="1">
      <c r="A3016" s="17" t="s">
        <v>25986</v>
      </c>
      <c r="B3016" s="17">
        <v>55</v>
      </c>
      <c r="C3016" s="17">
        <v>104763</v>
      </c>
      <c r="D3016" s="17" t="s">
        <v>353</v>
      </c>
      <c r="E3016" s="17" t="s">
        <v>299</v>
      </c>
      <c r="F3016" s="17" t="s">
        <v>96</v>
      </c>
      <c r="H3016" s="309">
        <v>26886</v>
      </c>
      <c r="I3016" s="309">
        <v>39704</v>
      </c>
      <c r="J3016" s="17" t="s">
        <v>3888</v>
      </c>
      <c r="L3016" s="17" t="s">
        <v>1089</v>
      </c>
      <c r="N3016" s="17" t="s">
        <v>14</v>
      </c>
      <c r="O3016" s="17" t="s">
        <v>15</v>
      </c>
      <c r="P3016" s="17">
        <v>45371</v>
      </c>
      <c r="AC3016" s="17" t="s">
        <v>17772</v>
      </c>
      <c r="AF3016" s="17">
        <v>8</v>
      </c>
      <c r="AG3016" s="17">
        <v>2</v>
      </c>
      <c r="AH3016" s="17" t="s">
        <v>11926</v>
      </c>
      <c r="AK3016" s="17" t="s">
        <v>17298</v>
      </c>
      <c r="AM3016" s="17" t="s">
        <v>39</v>
      </c>
      <c r="AN3016" s="17" t="s">
        <v>25609</v>
      </c>
      <c r="AO3016" s="17">
        <v>3</v>
      </c>
      <c r="AP3016" s="17">
        <v>80</v>
      </c>
      <c r="AQ3016" s="17">
        <v>5</v>
      </c>
      <c r="AT3016" s="17" t="s">
        <v>25610</v>
      </c>
      <c r="BS3016" s="17" t="s">
        <v>3901</v>
      </c>
      <c r="CH3016" s="17" t="s">
        <v>3901</v>
      </c>
      <c r="DN3016" s="17">
        <f>COUNTIF(AU3016:DM3016, "X")</f>
        <v>2</v>
      </c>
    </row>
    <row r="3017" spans="1:118" s="17" customFormat="1">
      <c r="A3017" s="17" t="s">
        <v>5124</v>
      </c>
      <c r="B3017" s="17">
        <v>55</v>
      </c>
      <c r="C3017" s="17">
        <v>148626</v>
      </c>
      <c r="D3017" s="17" t="s">
        <v>4425</v>
      </c>
      <c r="E3017" s="17" t="s">
        <v>5125</v>
      </c>
      <c r="F3017" s="17" t="s">
        <v>70</v>
      </c>
      <c r="H3017" s="309">
        <v>26969</v>
      </c>
      <c r="I3017" s="309">
        <v>42219</v>
      </c>
      <c r="J3017" s="17" t="s">
        <v>3888</v>
      </c>
      <c r="L3017" s="17" t="s">
        <v>5093</v>
      </c>
      <c r="N3017" s="17" t="s">
        <v>19</v>
      </c>
      <c r="O3017" s="17" t="s">
        <v>15</v>
      </c>
      <c r="P3017" s="17">
        <v>45356</v>
      </c>
      <c r="AC3017" s="17" t="s">
        <v>3890</v>
      </c>
      <c r="AD3017" s="17" t="s">
        <v>3891</v>
      </c>
      <c r="AF3017" s="17">
        <v>8</v>
      </c>
      <c r="AG3017" s="17">
        <v>2</v>
      </c>
      <c r="AM3017" s="17" t="s">
        <v>2603</v>
      </c>
      <c r="AN3017" s="17" t="s">
        <v>5023</v>
      </c>
      <c r="AO3017" s="17">
        <v>3</v>
      </c>
      <c r="AP3017" s="17">
        <v>80</v>
      </c>
      <c r="AQ3017" s="17">
        <v>5</v>
      </c>
      <c r="AT3017" s="17" t="s">
        <v>3893</v>
      </c>
      <c r="BS3017" s="17" t="s">
        <v>3901</v>
      </c>
      <c r="DN3017" s="17">
        <f>COUNTIF(AU3017:DM3017, "X")</f>
        <v>1</v>
      </c>
    </row>
    <row r="3018" spans="1:118" s="17" customFormat="1">
      <c r="A3018" s="17" t="s">
        <v>19303</v>
      </c>
      <c r="B3018" s="17">
        <v>55</v>
      </c>
      <c r="C3018" s="17">
        <v>148671</v>
      </c>
      <c r="D3018" s="17" t="s">
        <v>4364</v>
      </c>
      <c r="E3018" s="17" t="s">
        <v>98</v>
      </c>
      <c r="F3018" s="17" t="s">
        <v>428</v>
      </c>
      <c r="H3018" s="309">
        <v>18138</v>
      </c>
      <c r="I3018" s="309">
        <v>39727</v>
      </c>
      <c r="J3018" s="17" t="s">
        <v>3888</v>
      </c>
      <c r="L3018" s="17" t="s">
        <v>19269</v>
      </c>
      <c r="N3018" s="17" t="s">
        <v>50</v>
      </c>
      <c r="O3018" s="17" t="s">
        <v>15</v>
      </c>
      <c r="P3018" s="17">
        <v>45344</v>
      </c>
      <c r="AF3018" s="17">
        <v>8</v>
      </c>
      <c r="AG3018" s="17">
        <v>2</v>
      </c>
      <c r="AH3018" s="17" t="s">
        <v>11926</v>
      </c>
      <c r="AK3018" s="17" t="s">
        <v>11927</v>
      </c>
      <c r="AM3018" s="17" t="s">
        <v>34</v>
      </c>
      <c r="AN3018" s="17" t="s">
        <v>19238</v>
      </c>
      <c r="AO3018" s="17">
        <v>3</v>
      </c>
      <c r="AP3018" s="17">
        <v>80</v>
      </c>
      <c r="AQ3018" s="17">
        <v>5</v>
      </c>
      <c r="AR3018" s="17" t="s">
        <v>19239</v>
      </c>
      <c r="BS3018" s="17" t="s">
        <v>3901</v>
      </c>
      <c r="BY3018" s="17" t="s">
        <v>3901</v>
      </c>
      <c r="CC3018" s="17" t="s">
        <v>3901</v>
      </c>
      <c r="CF3018" s="17" t="s">
        <v>3901</v>
      </c>
      <c r="CH3018" s="17" t="s">
        <v>3901</v>
      </c>
      <c r="CU3018" s="17" t="s">
        <v>3901</v>
      </c>
      <c r="DN3018" s="17">
        <f>COUNTIF(AU3018:DM3018, "X")</f>
        <v>6</v>
      </c>
    </row>
    <row r="3019" spans="1:118" s="17" customFormat="1">
      <c r="A3019" s="17" t="s">
        <v>17971</v>
      </c>
      <c r="B3019" s="17">
        <v>55</v>
      </c>
      <c r="C3019" s="17">
        <v>148680</v>
      </c>
      <c r="D3019" s="17" t="s">
        <v>17972</v>
      </c>
      <c r="E3019" s="17" t="s">
        <v>52</v>
      </c>
      <c r="F3019" s="17" t="s">
        <v>354</v>
      </c>
      <c r="H3019" s="309">
        <v>33031</v>
      </c>
      <c r="I3019" s="309">
        <v>43382</v>
      </c>
      <c r="J3019" s="17" t="s">
        <v>3888</v>
      </c>
      <c r="L3019" s="17" t="s">
        <v>17973</v>
      </c>
      <c r="N3019" s="17" t="s">
        <v>14</v>
      </c>
      <c r="O3019" s="17" t="s">
        <v>15</v>
      </c>
      <c r="P3019" s="17">
        <v>45371</v>
      </c>
      <c r="AF3019" s="17">
        <v>8</v>
      </c>
      <c r="AG3019" s="17">
        <v>2</v>
      </c>
      <c r="AH3019" s="17" t="s">
        <v>11926</v>
      </c>
      <c r="AK3019" s="17" t="s">
        <v>17298</v>
      </c>
      <c r="AM3019" s="17" t="s">
        <v>51</v>
      </c>
      <c r="AN3019" s="17" t="s">
        <v>17933</v>
      </c>
      <c r="AO3019" s="17">
        <v>3</v>
      </c>
      <c r="AP3019" s="17">
        <v>80</v>
      </c>
      <c r="AQ3019" s="17">
        <v>5</v>
      </c>
      <c r="AR3019" s="17" t="s">
        <v>17300</v>
      </c>
      <c r="BS3019" s="17" t="s">
        <v>3901</v>
      </c>
      <c r="DA3019" s="17" t="s">
        <v>3901</v>
      </c>
      <c r="DF3019" s="17" t="s">
        <v>3901</v>
      </c>
      <c r="DN3019" s="17">
        <f>COUNTIF(AU3019:DM3019, "X")</f>
        <v>3</v>
      </c>
    </row>
    <row r="3020" spans="1:118" s="17" customFormat="1">
      <c r="A3020" s="17" t="s">
        <v>21669</v>
      </c>
      <c r="B3020" s="17">
        <v>55</v>
      </c>
      <c r="C3020" s="17">
        <v>148707</v>
      </c>
      <c r="D3020" s="17" t="s">
        <v>21670</v>
      </c>
      <c r="E3020" s="17" t="s">
        <v>668</v>
      </c>
      <c r="F3020" s="17" t="s">
        <v>441</v>
      </c>
      <c r="H3020" s="309">
        <v>22235</v>
      </c>
      <c r="I3020" s="309">
        <v>39718</v>
      </c>
      <c r="J3020" s="17" t="s">
        <v>3888</v>
      </c>
      <c r="L3020" s="17" t="s">
        <v>21671</v>
      </c>
      <c r="N3020" s="17" t="s">
        <v>196</v>
      </c>
      <c r="O3020" s="17" t="s">
        <v>15</v>
      </c>
      <c r="P3020" s="17">
        <v>45359</v>
      </c>
      <c r="AF3020" s="17">
        <v>8</v>
      </c>
      <c r="AG3020" s="17">
        <v>2</v>
      </c>
      <c r="AH3020" s="17" t="s">
        <v>11926</v>
      </c>
      <c r="AK3020" s="17" t="s">
        <v>21650</v>
      </c>
      <c r="AM3020" s="17" t="s">
        <v>197</v>
      </c>
      <c r="AN3020" s="17" t="s">
        <v>21651</v>
      </c>
      <c r="AO3020" s="17">
        <v>3</v>
      </c>
      <c r="AP3020" s="17">
        <v>80</v>
      </c>
      <c r="AQ3020" s="17">
        <v>5</v>
      </c>
      <c r="AR3020" s="17" t="s">
        <v>21652</v>
      </c>
      <c r="AV3020" s="17" t="s">
        <v>3901</v>
      </c>
      <c r="BD3020" s="17" t="s">
        <v>3901</v>
      </c>
      <c r="BS3020" s="17" t="s">
        <v>3901</v>
      </c>
      <c r="CC3020" s="17" t="s">
        <v>3901</v>
      </c>
      <c r="CF3020" s="17" t="s">
        <v>3901</v>
      </c>
      <c r="CH3020" s="17" t="s">
        <v>3901</v>
      </c>
      <c r="CX3020" s="17" t="s">
        <v>3901</v>
      </c>
      <c r="DN3020" s="17">
        <f>COUNTIF(AU3020:DM3020, "X")</f>
        <v>7</v>
      </c>
    </row>
    <row r="3021" spans="1:118" s="17" customFormat="1">
      <c r="A3021" s="17" t="s">
        <v>16459</v>
      </c>
      <c r="B3021" s="17">
        <v>55</v>
      </c>
      <c r="C3021" s="17">
        <v>148725</v>
      </c>
      <c r="D3021" s="17" t="s">
        <v>9256</v>
      </c>
      <c r="E3021" s="17" t="s">
        <v>184</v>
      </c>
      <c r="F3021" s="17" t="s">
        <v>229</v>
      </c>
      <c r="H3021" s="309">
        <v>24613</v>
      </c>
      <c r="I3021" s="309">
        <v>39725</v>
      </c>
      <c r="J3021" s="17" t="s">
        <v>3888</v>
      </c>
      <c r="L3021" s="17" t="s">
        <v>16460</v>
      </c>
      <c r="M3021" s="17" t="s">
        <v>16461</v>
      </c>
      <c r="N3021" s="17" t="s">
        <v>31</v>
      </c>
      <c r="O3021" s="17" t="s">
        <v>15</v>
      </c>
      <c r="P3021" s="17">
        <v>45373</v>
      </c>
      <c r="Q3021" s="17">
        <v>2655</v>
      </c>
      <c r="AC3021" s="17" t="s">
        <v>9895</v>
      </c>
      <c r="AD3021" s="17" t="s">
        <v>9896</v>
      </c>
      <c r="AF3021" s="17">
        <v>15</v>
      </c>
      <c r="AG3021" s="17">
        <v>2</v>
      </c>
      <c r="AM3021" s="17" t="s">
        <v>41</v>
      </c>
      <c r="AN3021" s="17" t="s">
        <v>16339</v>
      </c>
      <c r="AO3021" s="17">
        <v>3</v>
      </c>
      <c r="AP3021" s="17">
        <v>80</v>
      </c>
      <c r="AQ3021" s="17">
        <v>5</v>
      </c>
      <c r="AR3021" s="17" t="s">
        <v>9898</v>
      </c>
      <c r="AT3021" s="17" t="s">
        <v>16072</v>
      </c>
      <c r="BS3021" s="17" t="s">
        <v>3901</v>
      </c>
      <c r="DN3021" s="17">
        <f>COUNTIF(AU3021:DM3021, "X")</f>
        <v>1</v>
      </c>
    </row>
    <row r="3022" spans="1:118" s="17" customFormat="1">
      <c r="A3022" s="17" t="s">
        <v>6752</v>
      </c>
      <c r="B3022" s="17">
        <v>55</v>
      </c>
      <c r="C3022" s="17">
        <v>148766</v>
      </c>
      <c r="D3022" s="17" t="s">
        <v>5605</v>
      </c>
      <c r="E3022" s="17" t="s">
        <v>332</v>
      </c>
      <c r="F3022" s="17" t="s">
        <v>25</v>
      </c>
      <c r="H3022" s="309">
        <v>28015</v>
      </c>
      <c r="I3022" s="309">
        <v>39725</v>
      </c>
      <c r="J3022" s="17" t="s">
        <v>3888</v>
      </c>
      <c r="L3022" s="17" t="s">
        <v>6714</v>
      </c>
      <c r="M3022" s="17" t="s">
        <v>478</v>
      </c>
      <c r="N3022" s="17" t="s">
        <v>19</v>
      </c>
      <c r="O3022" s="17" t="s">
        <v>15</v>
      </c>
      <c r="P3022" s="17">
        <v>45356</v>
      </c>
      <c r="AC3022" s="17" t="s">
        <v>3890</v>
      </c>
      <c r="AD3022" s="17" t="s">
        <v>3891</v>
      </c>
      <c r="AF3022" s="17">
        <v>15</v>
      </c>
      <c r="AG3022" s="17">
        <v>2</v>
      </c>
      <c r="AM3022" s="17" t="s">
        <v>248</v>
      </c>
      <c r="AN3022" s="17" t="s">
        <v>6588</v>
      </c>
      <c r="AO3022" s="17">
        <v>3</v>
      </c>
      <c r="AP3022" s="17">
        <v>80</v>
      </c>
      <c r="AQ3022" s="17">
        <v>5</v>
      </c>
      <c r="AT3022" s="17" t="s">
        <v>6589</v>
      </c>
      <c r="BS3022" s="17" t="s">
        <v>3901</v>
      </c>
      <c r="CH3022" s="17" t="s">
        <v>3901</v>
      </c>
      <c r="CQ3022" s="17" t="s">
        <v>3901</v>
      </c>
      <c r="CR3022" s="17" t="s">
        <v>30</v>
      </c>
      <c r="CU3022" s="17" t="s">
        <v>3901</v>
      </c>
      <c r="DN3022" s="17">
        <f>COUNTIF(AU3022:DM3022, "X")</f>
        <v>4</v>
      </c>
    </row>
    <row r="3023" spans="1:118" s="17" customFormat="1">
      <c r="A3023" s="17" t="s">
        <v>25660</v>
      </c>
      <c r="B3023" s="17">
        <v>55</v>
      </c>
      <c r="C3023" s="17">
        <v>148780</v>
      </c>
      <c r="D3023" s="17" t="s">
        <v>318</v>
      </c>
      <c r="E3023" s="17" t="s">
        <v>378</v>
      </c>
      <c r="F3023" s="17" t="s">
        <v>428</v>
      </c>
      <c r="H3023" s="309">
        <v>15490</v>
      </c>
      <c r="I3023" s="309">
        <v>39713</v>
      </c>
      <c r="J3023" s="17" t="s">
        <v>3888</v>
      </c>
      <c r="L3023" s="17" t="s">
        <v>25661</v>
      </c>
      <c r="N3023" s="17" t="s">
        <v>14</v>
      </c>
      <c r="O3023" s="17" t="s">
        <v>15</v>
      </c>
      <c r="P3023" s="17">
        <v>45371</v>
      </c>
      <c r="AC3023" s="17" t="s">
        <v>17772</v>
      </c>
      <c r="AF3023" s="17">
        <v>8</v>
      </c>
      <c r="AG3023" s="17">
        <v>2</v>
      </c>
      <c r="AH3023" s="17" t="s">
        <v>11926</v>
      </c>
      <c r="AK3023" s="17" t="s">
        <v>17298</v>
      </c>
      <c r="AM3023" s="17" t="s">
        <v>39</v>
      </c>
      <c r="AN3023" s="17" t="s">
        <v>25609</v>
      </c>
      <c r="AO3023" s="17">
        <v>3</v>
      </c>
      <c r="AP3023" s="17">
        <v>80</v>
      </c>
      <c r="AQ3023" s="17">
        <v>5</v>
      </c>
      <c r="AT3023" s="17" t="s">
        <v>25610</v>
      </c>
      <c r="AU3023" s="17" t="s">
        <v>21</v>
      </c>
      <c r="AV3023" s="17" t="s">
        <v>3901</v>
      </c>
      <c r="AY3023" s="17" t="s">
        <v>21</v>
      </c>
      <c r="AZ3023" s="17" t="s">
        <v>3901</v>
      </c>
      <c r="BD3023" s="17" t="s">
        <v>3901</v>
      </c>
      <c r="BE3023" s="17" t="s">
        <v>3901</v>
      </c>
      <c r="BH3023" s="17" t="s">
        <v>3901</v>
      </c>
      <c r="BJ3023" s="17" t="s">
        <v>21</v>
      </c>
      <c r="BK3023" s="17" t="s">
        <v>3901</v>
      </c>
      <c r="BS3023" s="17" t="s">
        <v>3901</v>
      </c>
      <c r="BY3023" s="17" t="s">
        <v>3901</v>
      </c>
      <c r="CC3023" s="17" t="s">
        <v>3901</v>
      </c>
      <c r="CF3023" s="17" t="s">
        <v>3901</v>
      </c>
      <c r="CG3023" s="17" t="s">
        <v>21</v>
      </c>
      <c r="CH3023" s="17" t="s">
        <v>3901</v>
      </c>
      <c r="DN3023" s="17">
        <f>COUNTIF(AU3023:DM3023, "X")</f>
        <v>11</v>
      </c>
    </row>
    <row r="3024" spans="1:118" s="17" customFormat="1">
      <c r="A3024" s="17" t="s">
        <v>13892</v>
      </c>
      <c r="B3024" s="17">
        <v>55</v>
      </c>
      <c r="C3024" s="17">
        <v>148787</v>
      </c>
      <c r="D3024" s="17" t="s">
        <v>298</v>
      </c>
      <c r="E3024" s="17" t="s">
        <v>12724</v>
      </c>
      <c r="F3024" s="17" t="s">
        <v>22</v>
      </c>
      <c r="H3024" s="309">
        <v>28559</v>
      </c>
      <c r="I3024" s="309">
        <v>39727</v>
      </c>
      <c r="J3024" s="17" t="s">
        <v>3888</v>
      </c>
      <c r="L3024" s="17" t="s">
        <v>13893</v>
      </c>
      <c r="N3024" s="17" t="s">
        <v>31</v>
      </c>
      <c r="O3024" s="17" t="s">
        <v>15</v>
      </c>
      <c r="P3024" s="17">
        <v>45373</v>
      </c>
      <c r="Q3024" s="17">
        <v>3412</v>
      </c>
      <c r="AC3024" s="17" t="s">
        <v>9895</v>
      </c>
      <c r="AD3024" s="17" t="s">
        <v>9896</v>
      </c>
      <c r="AF3024" s="17">
        <v>8</v>
      </c>
      <c r="AG3024" s="17">
        <v>2</v>
      </c>
      <c r="AM3024" s="17" t="s">
        <v>240</v>
      </c>
      <c r="AN3024" s="17" t="s">
        <v>13567</v>
      </c>
      <c r="AO3024" s="17">
        <v>3</v>
      </c>
      <c r="AP3024" s="17">
        <v>80</v>
      </c>
      <c r="AQ3024" s="17">
        <v>5</v>
      </c>
      <c r="AR3024" s="17" t="s">
        <v>9898</v>
      </c>
      <c r="AT3024" s="17" t="s">
        <v>12990</v>
      </c>
      <c r="BS3024" s="17" t="s">
        <v>3901</v>
      </c>
      <c r="CC3024" s="17" t="s">
        <v>3901</v>
      </c>
      <c r="CF3024" s="17" t="s">
        <v>3901</v>
      </c>
      <c r="CG3024" s="17" t="s">
        <v>21</v>
      </c>
      <c r="CH3024" s="17" t="s">
        <v>3901</v>
      </c>
      <c r="CM3024" s="17" t="s">
        <v>21</v>
      </c>
      <c r="CN3024" s="17" t="s">
        <v>3901</v>
      </c>
      <c r="CO3024" s="17" t="s">
        <v>21</v>
      </c>
      <c r="CQ3024" s="17" t="s">
        <v>3901</v>
      </c>
      <c r="CR3024" s="17" t="s">
        <v>21</v>
      </c>
      <c r="CU3024" s="17" t="s">
        <v>3901</v>
      </c>
      <c r="DN3024" s="17">
        <f>COUNTIF(AU3024:DM3024, "X")</f>
        <v>7</v>
      </c>
    </row>
    <row r="3025" spans="1:118" s="17" customFormat="1">
      <c r="A3025" s="17" t="s">
        <v>7467</v>
      </c>
      <c r="B3025" s="17">
        <v>55</v>
      </c>
      <c r="C3025" s="17">
        <v>148842</v>
      </c>
      <c r="D3025" s="17" t="s">
        <v>215</v>
      </c>
      <c r="E3025" s="17" t="s">
        <v>55</v>
      </c>
      <c r="F3025" s="17" t="s">
        <v>48</v>
      </c>
      <c r="H3025" s="309">
        <v>20514</v>
      </c>
      <c r="I3025" s="309">
        <v>39727</v>
      </c>
      <c r="J3025" s="17" t="s">
        <v>3888</v>
      </c>
      <c r="L3025" s="17" t="s">
        <v>7468</v>
      </c>
      <c r="N3025" s="17" t="s">
        <v>19</v>
      </c>
      <c r="O3025" s="17" t="s">
        <v>15</v>
      </c>
      <c r="P3025" s="17">
        <v>45356</v>
      </c>
      <c r="AC3025" s="17" t="s">
        <v>3890</v>
      </c>
      <c r="AD3025" s="17" t="s">
        <v>3891</v>
      </c>
      <c r="AF3025" s="17">
        <v>8</v>
      </c>
      <c r="AG3025" s="17">
        <v>2</v>
      </c>
      <c r="AM3025" s="17" t="s">
        <v>2605</v>
      </c>
      <c r="AN3025" s="17" t="s">
        <v>7253</v>
      </c>
      <c r="AO3025" s="17">
        <v>3</v>
      </c>
      <c r="AP3025" s="17">
        <v>80</v>
      </c>
      <c r="AQ3025" s="17">
        <v>5</v>
      </c>
      <c r="AT3025" s="17" t="s">
        <v>6589</v>
      </c>
      <c r="BS3025" s="17" t="s">
        <v>3901</v>
      </c>
      <c r="BY3025" s="17" t="s">
        <v>3901</v>
      </c>
      <c r="CC3025" s="17" t="s">
        <v>3901</v>
      </c>
      <c r="CH3025" s="17" t="s">
        <v>3901</v>
      </c>
      <c r="CN3025" s="17" t="s">
        <v>3901</v>
      </c>
      <c r="DN3025" s="17">
        <f>COUNTIF(AU3025:DM3025, "X")</f>
        <v>5</v>
      </c>
    </row>
    <row r="3026" spans="1:118" s="17" customFormat="1">
      <c r="A3026" s="17" t="s">
        <v>11956</v>
      </c>
      <c r="B3026" s="17">
        <v>55</v>
      </c>
      <c r="C3026" s="17">
        <v>148866</v>
      </c>
      <c r="D3026" s="17" t="s">
        <v>6103</v>
      </c>
      <c r="E3026" s="17" t="s">
        <v>420</v>
      </c>
      <c r="F3026" s="17" t="s">
        <v>96</v>
      </c>
      <c r="H3026" s="309">
        <v>27033</v>
      </c>
      <c r="I3026" s="309">
        <v>39727</v>
      </c>
      <c r="J3026" s="17" t="s">
        <v>3888</v>
      </c>
      <c r="L3026" s="17" t="s">
        <v>11957</v>
      </c>
      <c r="M3026" s="17" t="s">
        <v>192</v>
      </c>
      <c r="N3026" s="17" t="s">
        <v>31</v>
      </c>
      <c r="O3026" s="17" t="s">
        <v>15</v>
      </c>
      <c r="P3026" s="17">
        <v>45373</v>
      </c>
      <c r="AC3026" s="17" t="s">
        <v>9895</v>
      </c>
      <c r="AF3026" s="17">
        <v>15</v>
      </c>
      <c r="AG3026" s="17">
        <v>2</v>
      </c>
      <c r="AH3026" s="17" t="s">
        <v>11926</v>
      </c>
      <c r="AK3026" s="17" t="s">
        <v>11927</v>
      </c>
      <c r="AM3026" s="17" t="s">
        <v>227</v>
      </c>
      <c r="AN3026" s="17" t="s">
        <v>11928</v>
      </c>
      <c r="AO3026" s="17">
        <v>3</v>
      </c>
      <c r="AP3026" s="17">
        <v>80</v>
      </c>
      <c r="AQ3026" s="17">
        <v>5</v>
      </c>
      <c r="AR3026" s="17" t="s">
        <v>9898</v>
      </c>
      <c r="AT3026" s="17" t="s">
        <v>11929</v>
      </c>
      <c r="BS3026" s="17" t="s">
        <v>3901</v>
      </c>
      <c r="DN3026" s="17">
        <f>COUNTIF(AU3026:DM3026, "X")</f>
        <v>1</v>
      </c>
    </row>
    <row r="3027" spans="1:118" s="17" customFormat="1">
      <c r="A3027" s="17" t="s">
        <v>6053</v>
      </c>
      <c r="B3027" s="17">
        <v>55</v>
      </c>
      <c r="C3027" s="17">
        <v>148885</v>
      </c>
      <c r="D3027" s="17" t="s">
        <v>4653</v>
      </c>
      <c r="E3027" s="17" t="s">
        <v>6054</v>
      </c>
      <c r="F3027" s="17" t="s">
        <v>30</v>
      </c>
      <c r="H3027" s="309">
        <v>24747</v>
      </c>
      <c r="I3027" s="309">
        <v>39727</v>
      </c>
      <c r="J3027" s="17" t="s">
        <v>3888</v>
      </c>
      <c r="L3027" s="17" t="s">
        <v>6055</v>
      </c>
      <c r="N3027" s="17" t="s">
        <v>19</v>
      </c>
      <c r="O3027" s="17" t="s">
        <v>15</v>
      </c>
      <c r="P3027" s="17">
        <v>45356</v>
      </c>
      <c r="AC3027" s="17" t="s">
        <v>3890</v>
      </c>
      <c r="AD3027" s="17" t="s">
        <v>3891</v>
      </c>
      <c r="AF3027" s="17">
        <v>8</v>
      </c>
      <c r="AG3027" s="17">
        <v>2</v>
      </c>
      <c r="AM3027" s="17" t="s">
        <v>2604</v>
      </c>
      <c r="AN3027" s="17" t="s">
        <v>5966</v>
      </c>
      <c r="AO3027" s="17">
        <v>3</v>
      </c>
      <c r="AP3027" s="17">
        <v>80</v>
      </c>
      <c r="AQ3027" s="17">
        <v>5</v>
      </c>
      <c r="AT3027" s="17" t="s">
        <v>5516</v>
      </c>
      <c r="AV3027" s="17" t="s">
        <v>3901</v>
      </c>
      <c r="BD3027" s="17" t="s">
        <v>3901</v>
      </c>
      <c r="BS3027" s="17" t="s">
        <v>3901</v>
      </c>
      <c r="BY3027" s="17" t="s">
        <v>3901</v>
      </c>
      <c r="CF3027" s="17" t="s">
        <v>3901</v>
      </c>
      <c r="CH3027" s="17" t="s">
        <v>3901</v>
      </c>
      <c r="CL3027" s="17" t="s">
        <v>3901</v>
      </c>
      <c r="CM3027" s="17" t="s">
        <v>21</v>
      </c>
      <c r="CR3027" s="17" t="s">
        <v>21</v>
      </c>
      <c r="CU3027" s="17" t="s">
        <v>3901</v>
      </c>
      <c r="DN3027" s="17">
        <f>COUNTIF(AU3027:DM3027, "X")</f>
        <v>8</v>
      </c>
    </row>
    <row r="3028" spans="1:118" s="17" customFormat="1">
      <c r="A3028" s="17" t="s">
        <v>16058</v>
      </c>
      <c r="B3028" s="17">
        <v>55</v>
      </c>
      <c r="C3028" s="17">
        <v>148898</v>
      </c>
      <c r="D3028" s="17" t="s">
        <v>16059</v>
      </c>
      <c r="E3028" s="17" t="s">
        <v>9787</v>
      </c>
      <c r="F3028" s="17" t="s">
        <v>277</v>
      </c>
      <c r="H3028" s="309">
        <v>22906</v>
      </c>
      <c r="I3028" s="309">
        <v>39725</v>
      </c>
      <c r="J3028" s="17" t="s">
        <v>3888</v>
      </c>
      <c r="L3028" s="17" t="s">
        <v>15545</v>
      </c>
      <c r="M3028" s="17" t="s">
        <v>97</v>
      </c>
      <c r="N3028" s="17" t="s">
        <v>31</v>
      </c>
      <c r="O3028" s="17" t="s">
        <v>15</v>
      </c>
      <c r="P3028" s="17">
        <v>45373</v>
      </c>
      <c r="AC3028" s="17" t="s">
        <v>9895</v>
      </c>
      <c r="AD3028" s="17" t="s">
        <v>9896</v>
      </c>
      <c r="AF3028" s="17">
        <v>8</v>
      </c>
      <c r="AG3028" s="17">
        <v>2</v>
      </c>
      <c r="AM3028" s="17" t="s">
        <v>121</v>
      </c>
      <c r="AN3028" s="17" t="s">
        <v>15516</v>
      </c>
      <c r="AO3028" s="17">
        <v>3</v>
      </c>
      <c r="AP3028" s="17">
        <v>80</v>
      </c>
      <c r="AQ3028" s="17">
        <v>5</v>
      </c>
      <c r="AR3028" s="17" t="s">
        <v>9898</v>
      </c>
      <c r="AT3028" s="17" t="s">
        <v>15057</v>
      </c>
      <c r="BD3028" s="17" t="s">
        <v>3901</v>
      </c>
      <c r="BK3028" s="17" t="s">
        <v>3901</v>
      </c>
      <c r="BS3028" s="17" t="s">
        <v>3901</v>
      </c>
      <c r="CH3028" s="17" t="s">
        <v>3901</v>
      </c>
      <c r="CM3028" s="17" t="s">
        <v>21</v>
      </c>
      <c r="CN3028" s="17" t="s">
        <v>3901</v>
      </c>
      <c r="CQ3028" s="17" t="s">
        <v>3901</v>
      </c>
      <c r="CR3028" s="17" t="s">
        <v>21</v>
      </c>
      <c r="CU3028" s="17" t="s">
        <v>3901</v>
      </c>
      <c r="DA3028" s="17" t="s">
        <v>3901</v>
      </c>
      <c r="DN3028" s="17">
        <f>COUNTIF(AU3028:DM3028, "X")</f>
        <v>8</v>
      </c>
    </row>
    <row r="3029" spans="1:118" s="17" customFormat="1">
      <c r="A3029" s="17" t="s">
        <v>20564</v>
      </c>
      <c r="B3029" s="17">
        <v>55</v>
      </c>
      <c r="C3029" s="17">
        <v>97407</v>
      </c>
      <c r="D3029" s="17" t="s">
        <v>20565</v>
      </c>
      <c r="E3029" s="17" t="s">
        <v>9585</v>
      </c>
      <c r="F3029" s="17" t="s">
        <v>235</v>
      </c>
      <c r="G3029" s="17" t="s">
        <v>203</v>
      </c>
      <c r="H3029" s="309">
        <v>22914</v>
      </c>
      <c r="I3029" s="309">
        <v>39727</v>
      </c>
      <c r="J3029" s="17" t="s">
        <v>3888</v>
      </c>
      <c r="L3029" s="17" t="s">
        <v>20566</v>
      </c>
      <c r="N3029" s="17" t="s">
        <v>14</v>
      </c>
      <c r="O3029" s="17" t="s">
        <v>15</v>
      </c>
      <c r="P3029" s="17">
        <v>45371</v>
      </c>
      <c r="AF3029" s="17">
        <v>8</v>
      </c>
      <c r="AG3029" s="17">
        <v>2</v>
      </c>
      <c r="AI3029" s="17" t="s">
        <v>10178</v>
      </c>
      <c r="AM3029" s="17" t="s">
        <v>94</v>
      </c>
      <c r="AN3029" s="17" t="s">
        <v>20471</v>
      </c>
      <c r="AO3029" s="17">
        <v>3</v>
      </c>
      <c r="AP3029" s="17">
        <v>80</v>
      </c>
      <c r="AQ3029" s="17">
        <v>5</v>
      </c>
      <c r="AR3029" s="17" t="s">
        <v>10180</v>
      </c>
      <c r="BD3029" s="17" t="s">
        <v>3901</v>
      </c>
      <c r="BK3029" s="17" t="s">
        <v>3901</v>
      </c>
      <c r="BS3029" s="17" t="s">
        <v>3901</v>
      </c>
      <c r="DN3029" s="17">
        <f>COUNTIF(AU3029:DM3029, "X")</f>
        <v>3</v>
      </c>
    </row>
    <row r="3030" spans="1:118" s="17" customFormat="1">
      <c r="A3030" s="17" t="s">
        <v>17742</v>
      </c>
      <c r="B3030" s="17">
        <v>55</v>
      </c>
      <c r="C3030" s="17">
        <v>148936</v>
      </c>
      <c r="D3030" s="17" t="s">
        <v>6051</v>
      </c>
      <c r="E3030" s="17" t="s">
        <v>16699</v>
      </c>
      <c r="F3030" s="17" t="s">
        <v>25</v>
      </c>
      <c r="H3030" s="309">
        <v>26528</v>
      </c>
      <c r="I3030" s="309">
        <v>39719</v>
      </c>
      <c r="J3030" s="17" t="s">
        <v>3888</v>
      </c>
      <c r="L3030" s="17" t="s">
        <v>17743</v>
      </c>
      <c r="N3030" s="17" t="s">
        <v>50</v>
      </c>
      <c r="O3030" s="17" t="s">
        <v>15</v>
      </c>
      <c r="P3030" s="17">
        <v>45344</v>
      </c>
      <c r="AF3030" s="17">
        <v>8</v>
      </c>
      <c r="AG3030" s="17">
        <v>2</v>
      </c>
      <c r="AH3030" s="17" t="s">
        <v>11926</v>
      </c>
      <c r="AK3030" s="17" t="s">
        <v>17298</v>
      </c>
      <c r="AM3030" s="17" t="s">
        <v>46</v>
      </c>
      <c r="AN3030" s="17" t="s">
        <v>17553</v>
      </c>
      <c r="AO3030" s="17">
        <v>3</v>
      </c>
      <c r="AP3030" s="17">
        <v>80</v>
      </c>
      <c r="AQ3030" s="17">
        <v>5</v>
      </c>
      <c r="AR3030" s="17" t="s">
        <v>17300</v>
      </c>
      <c r="BD3030" s="17" t="s">
        <v>3901</v>
      </c>
      <c r="BS3030" s="17" t="s">
        <v>3901</v>
      </c>
      <c r="CF3030" s="17" t="s">
        <v>3901</v>
      </c>
      <c r="CH3030" s="17" t="s">
        <v>3901</v>
      </c>
      <c r="DN3030" s="17">
        <f>COUNTIF(AU3030:DM3030, "X")</f>
        <v>4</v>
      </c>
    </row>
    <row r="3031" spans="1:118" s="17" customFormat="1">
      <c r="A3031" s="17" t="s">
        <v>24788</v>
      </c>
      <c r="B3031" s="17">
        <v>55</v>
      </c>
      <c r="C3031" s="17">
        <v>148952</v>
      </c>
      <c r="D3031" s="17" t="s">
        <v>24789</v>
      </c>
      <c r="E3031" s="17" t="s">
        <v>130</v>
      </c>
      <c r="F3031" s="17" t="s">
        <v>82</v>
      </c>
      <c r="H3031" s="309">
        <v>22495</v>
      </c>
      <c r="I3031" s="309">
        <v>43325</v>
      </c>
      <c r="J3031" s="17" t="s">
        <v>3888</v>
      </c>
      <c r="L3031" s="17" t="s">
        <v>24790</v>
      </c>
      <c r="M3031" s="17" t="s">
        <v>192</v>
      </c>
      <c r="N3031" s="17" t="s">
        <v>31</v>
      </c>
      <c r="O3031" s="17" t="s">
        <v>15</v>
      </c>
      <c r="P3031" s="17">
        <v>45373</v>
      </c>
      <c r="AC3031" s="17" t="s">
        <v>9895</v>
      </c>
      <c r="AD3031" s="17" t="s">
        <v>9896</v>
      </c>
      <c r="AF3031" s="17">
        <v>8</v>
      </c>
      <c r="AG3031" s="17">
        <v>2</v>
      </c>
      <c r="AM3031" s="17" t="s">
        <v>268</v>
      </c>
      <c r="AN3031" s="17" t="s">
        <v>24751</v>
      </c>
      <c r="AO3031" s="17">
        <v>3</v>
      </c>
      <c r="AP3031" s="17">
        <v>80</v>
      </c>
      <c r="AQ3031" s="17">
        <v>5</v>
      </c>
      <c r="AR3031" s="17" t="s">
        <v>9898</v>
      </c>
      <c r="AT3031" s="17" t="s">
        <v>14152</v>
      </c>
      <c r="DN3031" s="17">
        <f>COUNTIF(AU3031:DM3031, "X")</f>
        <v>0</v>
      </c>
    </row>
    <row r="3032" spans="1:118" s="17" customFormat="1">
      <c r="A3032" s="17" t="s">
        <v>16397</v>
      </c>
      <c r="B3032" s="17">
        <v>55</v>
      </c>
      <c r="C3032" s="17">
        <v>148956</v>
      </c>
      <c r="D3032" s="17" t="s">
        <v>16398</v>
      </c>
      <c r="E3032" s="17" t="s">
        <v>12</v>
      </c>
      <c r="F3032" s="17" t="s">
        <v>16399</v>
      </c>
      <c r="H3032" s="309">
        <v>33031</v>
      </c>
      <c r="I3032" s="309">
        <v>39734</v>
      </c>
      <c r="J3032" s="17" t="s">
        <v>3888</v>
      </c>
      <c r="L3032" s="17" t="s">
        <v>16400</v>
      </c>
      <c r="N3032" s="17" t="s">
        <v>31</v>
      </c>
      <c r="O3032" s="17" t="s">
        <v>15</v>
      </c>
      <c r="P3032" s="17">
        <v>45373</v>
      </c>
      <c r="AC3032" s="17" t="s">
        <v>9895</v>
      </c>
      <c r="AD3032" s="17" t="s">
        <v>9896</v>
      </c>
      <c r="AF3032" s="17">
        <v>8</v>
      </c>
      <c r="AG3032" s="17">
        <v>2</v>
      </c>
      <c r="AM3032" s="17" t="s">
        <v>41</v>
      </c>
      <c r="AN3032" s="17" t="s">
        <v>16339</v>
      </c>
      <c r="AO3032" s="17">
        <v>3</v>
      </c>
      <c r="AP3032" s="17">
        <v>80</v>
      </c>
      <c r="AQ3032" s="17">
        <v>5</v>
      </c>
      <c r="AR3032" s="17" t="s">
        <v>9898</v>
      </c>
      <c r="AT3032" s="17" t="s">
        <v>16072</v>
      </c>
      <c r="BS3032" s="17" t="s">
        <v>3901</v>
      </c>
      <c r="CH3032" s="17" t="s">
        <v>3901</v>
      </c>
      <c r="CU3032" s="17" t="s">
        <v>3901</v>
      </c>
      <c r="DN3032" s="17">
        <f>COUNTIF(AU3032:DM3032, "X")</f>
        <v>3</v>
      </c>
    </row>
    <row r="3033" spans="1:118" s="17" customFormat="1">
      <c r="A3033" s="17" t="s">
        <v>14541</v>
      </c>
      <c r="B3033" s="17">
        <v>55</v>
      </c>
      <c r="C3033" s="17">
        <v>148951</v>
      </c>
      <c r="D3033" s="17" t="s">
        <v>14542</v>
      </c>
      <c r="E3033" s="17" t="s">
        <v>14543</v>
      </c>
      <c r="F3033" s="17" t="s">
        <v>14544</v>
      </c>
      <c r="G3033" s="17" t="s">
        <v>203</v>
      </c>
      <c r="H3033" s="309">
        <v>29628</v>
      </c>
      <c r="I3033" s="309">
        <v>39714</v>
      </c>
      <c r="J3033" s="17" t="s">
        <v>3888</v>
      </c>
      <c r="L3033" s="17" t="s">
        <v>14545</v>
      </c>
      <c r="N3033" s="17" t="s">
        <v>31</v>
      </c>
      <c r="O3033" s="17" t="s">
        <v>15</v>
      </c>
      <c r="P3033" s="17">
        <v>45373</v>
      </c>
      <c r="AC3033" s="17" t="s">
        <v>9895</v>
      </c>
      <c r="AD3033" s="17" t="s">
        <v>9896</v>
      </c>
      <c r="AF3033" s="17">
        <v>8</v>
      </c>
      <c r="AG3033" s="17">
        <v>2</v>
      </c>
      <c r="AM3033" s="17" t="s">
        <v>108</v>
      </c>
      <c r="AN3033" s="17" t="s">
        <v>14364</v>
      </c>
      <c r="AO3033" s="17">
        <v>3</v>
      </c>
      <c r="AP3033" s="17">
        <v>80</v>
      </c>
      <c r="AQ3033" s="17">
        <v>5</v>
      </c>
      <c r="AR3033" s="17" t="s">
        <v>9898</v>
      </c>
      <c r="AT3033" s="17" t="s">
        <v>14152</v>
      </c>
      <c r="CN3033" s="17" t="s">
        <v>3901</v>
      </c>
      <c r="CQ3033" s="17" t="s">
        <v>3901</v>
      </c>
      <c r="DN3033" s="17">
        <f>COUNTIF(AU3033:DM3033, "X")</f>
        <v>2</v>
      </c>
    </row>
    <row r="3034" spans="1:118" s="17" customFormat="1">
      <c r="A3034" s="17" t="s">
        <v>10662</v>
      </c>
      <c r="B3034" s="17">
        <v>55</v>
      </c>
      <c r="C3034" s="17">
        <v>148975</v>
      </c>
      <c r="D3034" s="17" t="s">
        <v>10663</v>
      </c>
      <c r="E3034" s="17" t="s">
        <v>287</v>
      </c>
      <c r="F3034" s="17" t="s">
        <v>21</v>
      </c>
      <c r="H3034" s="309">
        <v>25103</v>
      </c>
      <c r="I3034" s="309">
        <v>39723</v>
      </c>
      <c r="J3034" s="17" t="s">
        <v>3888</v>
      </c>
      <c r="L3034" s="17" t="s">
        <v>10664</v>
      </c>
      <c r="N3034" s="17" t="s">
        <v>14</v>
      </c>
      <c r="O3034" s="17" t="s">
        <v>15</v>
      </c>
      <c r="P3034" s="17">
        <v>45371</v>
      </c>
      <c r="AC3034" s="17" t="s">
        <v>14</v>
      </c>
      <c r="AF3034" s="17">
        <v>8</v>
      </c>
      <c r="AG3034" s="17">
        <v>2</v>
      </c>
      <c r="AI3034" s="17" t="s">
        <v>10178</v>
      </c>
      <c r="AM3034" s="17" t="s">
        <v>193</v>
      </c>
      <c r="AN3034" s="17" t="s">
        <v>10381</v>
      </c>
      <c r="AO3034" s="17">
        <v>3</v>
      </c>
      <c r="AP3034" s="17">
        <v>80</v>
      </c>
      <c r="AQ3034" s="17">
        <v>5</v>
      </c>
      <c r="AR3034" s="17" t="s">
        <v>10180</v>
      </c>
      <c r="BS3034" s="17" t="s">
        <v>3901</v>
      </c>
      <c r="CH3034" s="17" t="s">
        <v>3901</v>
      </c>
      <c r="CU3034" s="17" t="s">
        <v>3901</v>
      </c>
      <c r="DN3034" s="17">
        <f>COUNTIF(AU3034:DM3034, "X")</f>
        <v>3</v>
      </c>
    </row>
    <row r="3035" spans="1:118" s="17" customFormat="1">
      <c r="A3035" s="17" t="s">
        <v>15672</v>
      </c>
      <c r="B3035" s="17">
        <v>55</v>
      </c>
      <c r="C3035" s="17">
        <v>148971</v>
      </c>
      <c r="D3035" s="17" t="s">
        <v>15673</v>
      </c>
      <c r="E3035" s="17" t="s">
        <v>385</v>
      </c>
      <c r="F3035" s="17" t="s">
        <v>65</v>
      </c>
      <c r="H3035" s="309">
        <v>18175</v>
      </c>
      <c r="I3035" s="309">
        <v>39724</v>
      </c>
      <c r="J3035" s="17" t="s">
        <v>3888</v>
      </c>
      <c r="L3035" s="17" t="s">
        <v>15529</v>
      </c>
      <c r="M3035" s="17" t="s">
        <v>1704</v>
      </c>
      <c r="N3035" s="17" t="s">
        <v>31</v>
      </c>
      <c r="O3035" s="17" t="s">
        <v>15</v>
      </c>
      <c r="P3035" s="17">
        <v>45373</v>
      </c>
      <c r="AC3035" s="17" t="s">
        <v>9895</v>
      </c>
      <c r="AD3035" s="17" t="s">
        <v>9896</v>
      </c>
      <c r="AF3035" s="17">
        <v>8</v>
      </c>
      <c r="AG3035" s="17">
        <v>2</v>
      </c>
      <c r="AM3035" s="17" t="s">
        <v>121</v>
      </c>
      <c r="AN3035" s="17" t="s">
        <v>15516</v>
      </c>
      <c r="AO3035" s="17">
        <v>3</v>
      </c>
      <c r="AP3035" s="17">
        <v>80</v>
      </c>
      <c r="AQ3035" s="17">
        <v>5</v>
      </c>
      <c r="AR3035" s="17" t="s">
        <v>9898</v>
      </c>
      <c r="AT3035" s="17" t="s">
        <v>15057</v>
      </c>
      <c r="DN3035" s="17">
        <f>COUNTIF(AU3035:DM3035, "X")</f>
        <v>0</v>
      </c>
    </row>
    <row r="3036" spans="1:118" s="17" customFormat="1">
      <c r="A3036" s="17" t="s">
        <v>19475</v>
      </c>
      <c r="B3036" s="17">
        <v>55</v>
      </c>
      <c r="C3036" s="17">
        <v>148980</v>
      </c>
      <c r="D3036" s="17" t="s">
        <v>5980</v>
      </c>
      <c r="E3036" s="17" t="s">
        <v>299</v>
      </c>
      <c r="F3036" s="17" t="s">
        <v>616</v>
      </c>
      <c r="H3036" s="309">
        <v>33151</v>
      </c>
      <c r="I3036" s="309">
        <v>39723</v>
      </c>
      <c r="J3036" s="17" t="s">
        <v>3888</v>
      </c>
      <c r="L3036" s="17" t="s">
        <v>19476</v>
      </c>
      <c r="N3036" s="17" t="s">
        <v>31</v>
      </c>
      <c r="O3036" s="17" t="s">
        <v>15</v>
      </c>
      <c r="P3036" s="17">
        <v>45373</v>
      </c>
      <c r="AF3036" s="17">
        <v>8</v>
      </c>
      <c r="AG3036" s="17">
        <v>2</v>
      </c>
      <c r="AH3036" s="17" t="s">
        <v>11926</v>
      </c>
      <c r="AK3036" s="17" t="s">
        <v>11927</v>
      </c>
      <c r="AM3036" s="17" t="s">
        <v>2615</v>
      </c>
      <c r="AN3036" s="17" t="s">
        <v>19445</v>
      </c>
      <c r="AO3036" s="17">
        <v>3</v>
      </c>
      <c r="AP3036" s="17">
        <v>80</v>
      </c>
      <c r="AQ3036" s="17">
        <v>5</v>
      </c>
      <c r="AR3036" s="17" t="s">
        <v>19446</v>
      </c>
      <c r="BS3036" s="17" t="s">
        <v>3901</v>
      </c>
      <c r="CG3036" s="17" t="s">
        <v>21</v>
      </c>
      <c r="CL3036" s="17" t="s">
        <v>3901</v>
      </c>
      <c r="CM3036" s="17" t="s">
        <v>21</v>
      </c>
      <c r="CR3036" s="17" t="s">
        <v>21</v>
      </c>
      <c r="DN3036" s="17">
        <f>COUNTIF(AU3036:DM3036, "X")</f>
        <v>2</v>
      </c>
    </row>
    <row r="3037" spans="1:118" s="17" customFormat="1">
      <c r="A3037" s="17" t="s">
        <v>8872</v>
      </c>
      <c r="B3037" s="17">
        <v>55</v>
      </c>
      <c r="C3037" s="17">
        <v>148919</v>
      </c>
      <c r="D3037" s="17" t="s">
        <v>714</v>
      </c>
      <c r="E3037" s="17" t="s">
        <v>98</v>
      </c>
      <c r="F3037" s="17" t="s">
        <v>371</v>
      </c>
      <c r="H3037" s="309">
        <v>21614</v>
      </c>
      <c r="I3037" s="309">
        <v>39722</v>
      </c>
      <c r="J3037" s="17" t="s">
        <v>3888</v>
      </c>
      <c r="L3037" s="17" t="s">
        <v>8873</v>
      </c>
      <c r="N3037" s="17" t="s">
        <v>19</v>
      </c>
      <c r="O3037" s="17" t="s">
        <v>15</v>
      </c>
      <c r="P3037" s="17">
        <v>45356</v>
      </c>
      <c r="AC3037" s="17" t="s">
        <v>3890</v>
      </c>
      <c r="AD3037" s="17" t="s">
        <v>3891</v>
      </c>
      <c r="AF3037" s="17">
        <v>8</v>
      </c>
      <c r="AG3037" s="17">
        <v>2</v>
      </c>
      <c r="AM3037" s="17" t="s">
        <v>2608</v>
      </c>
      <c r="AN3037" s="17" t="s">
        <v>8704</v>
      </c>
      <c r="AO3037" s="17">
        <v>3</v>
      </c>
      <c r="AP3037" s="17">
        <v>80</v>
      </c>
      <c r="AQ3037" s="17">
        <v>5</v>
      </c>
      <c r="AT3037" s="17" t="s">
        <v>7979</v>
      </c>
      <c r="BS3037" s="17" t="s">
        <v>3901</v>
      </c>
      <c r="BY3037" s="17" t="s">
        <v>3901</v>
      </c>
      <c r="CC3037" s="17" t="s">
        <v>3901</v>
      </c>
      <c r="CH3037" s="17" t="s">
        <v>3901</v>
      </c>
      <c r="DN3037" s="17">
        <f>COUNTIF(AU3037:DM3037, "X")</f>
        <v>4</v>
      </c>
    </row>
    <row r="3038" spans="1:118" s="17" customFormat="1">
      <c r="A3038" s="17" t="s">
        <v>20230</v>
      </c>
      <c r="B3038" s="17">
        <v>55</v>
      </c>
      <c r="C3038" s="17">
        <v>90173</v>
      </c>
      <c r="D3038" s="17" t="s">
        <v>8208</v>
      </c>
      <c r="E3038" s="17" t="s">
        <v>167</v>
      </c>
      <c r="F3038" s="17" t="s">
        <v>25</v>
      </c>
      <c r="H3038" s="309">
        <v>23701</v>
      </c>
      <c r="I3038" s="309">
        <v>39723</v>
      </c>
      <c r="J3038" s="17" t="s">
        <v>3888</v>
      </c>
      <c r="L3038" s="17" t="s">
        <v>20115</v>
      </c>
      <c r="M3038" s="17" t="s">
        <v>387</v>
      </c>
      <c r="N3038" s="17" t="s">
        <v>31</v>
      </c>
      <c r="O3038" s="17" t="s">
        <v>15</v>
      </c>
      <c r="P3038" s="17">
        <v>45373</v>
      </c>
      <c r="AD3038" s="17" t="s">
        <v>9896</v>
      </c>
      <c r="AF3038" s="17">
        <v>8</v>
      </c>
      <c r="AG3038" s="17">
        <v>2</v>
      </c>
      <c r="AM3038" s="17" t="s">
        <v>180</v>
      </c>
      <c r="AN3038" s="17" t="s">
        <v>20012</v>
      </c>
      <c r="AO3038" s="17">
        <v>3</v>
      </c>
      <c r="AP3038" s="17">
        <v>80</v>
      </c>
      <c r="AQ3038" s="17">
        <v>5</v>
      </c>
      <c r="AR3038" s="17" t="s">
        <v>10180</v>
      </c>
      <c r="BD3038" s="17" t="s">
        <v>3901</v>
      </c>
      <c r="BN3038" s="17" t="s">
        <v>3901</v>
      </c>
      <c r="BQ3038" s="17" t="s">
        <v>30</v>
      </c>
      <c r="BS3038" s="17" t="s">
        <v>3901</v>
      </c>
      <c r="CC3038" s="17" t="s">
        <v>3901</v>
      </c>
      <c r="CF3038" s="17" t="s">
        <v>3901</v>
      </c>
      <c r="CH3038" s="17" t="s">
        <v>3901</v>
      </c>
      <c r="CQ3038" s="17" t="s">
        <v>3901</v>
      </c>
      <c r="CU3038" s="17" t="s">
        <v>3901</v>
      </c>
      <c r="CX3038" s="17" t="s">
        <v>3901</v>
      </c>
      <c r="DA3038" s="17" t="s">
        <v>3901</v>
      </c>
      <c r="DD3038" s="17" t="s">
        <v>3901</v>
      </c>
      <c r="DN3038" s="17">
        <f>COUNTIF(AU3038:DM3038, "X")</f>
        <v>11</v>
      </c>
    </row>
    <row r="3039" spans="1:118" s="17" customFormat="1">
      <c r="A3039" s="17" t="s">
        <v>6864</v>
      </c>
      <c r="B3039" s="17">
        <v>55</v>
      </c>
      <c r="C3039" s="17">
        <v>149039</v>
      </c>
      <c r="D3039" s="17" t="s">
        <v>6865</v>
      </c>
      <c r="E3039" s="17" t="s">
        <v>11</v>
      </c>
      <c r="H3039" s="309">
        <v>30840</v>
      </c>
      <c r="I3039" s="309">
        <v>44078</v>
      </c>
      <c r="J3039" s="17" t="s">
        <v>3888</v>
      </c>
      <c r="L3039" s="17" t="s">
        <v>6605</v>
      </c>
      <c r="M3039" s="17" t="s">
        <v>6866</v>
      </c>
      <c r="N3039" s="17" t="s">
        <v>19</v>
      </c>
      <c r="O3039" s="17" t="s">
        <v>15</v>
      </c>
      <c r="P3039" s="17">
        <v>45356</v>
      </c>
      <c r="AC3039" s="17" t="s">
        <v>3890</v>
      </c>
      <c r="AD3039" s="17" t="s">
        <v>3891</v>
      </c>
      <c r="AF3039" s="17">
        <v>15</v>
      </c>
      <c r="AG3039" s="17">
        <v>2</v>
      </c>
      <c r="AM3039" s="17" t="s">
        <v>248</v>
      </c>
      <c r="AN3039" s="17" t="s">
        <v>6588</v>
      </c>
      <c r="AO3039" s="17">
        <v>3</v>
      </c>
      <c r="AP3039" s="17">
        <v>80</v>
      </c>
      <c r="AQ3039" s="17">
        <v>5</v>
      </c>
      <c r="AT3039" s="17" t="s">
        <v>6589</v>
      </c>
      <c r="BS3039" s="17" t="s">
        <v>3901</v>
      </c>
      <c r="DN3039" s="17">
        <f>COUNTIF(AU3039:DM3039, "X")</f>
        <v>1</v>
      </c>
    </row>
    <row r="3040" spans="1:118" s="17" customFormat="1">
      <c r="A3040" s="17" t="s">
        <v>9090</v>
      </c>
      <c r="B3040" s="17">
        <v>55</v>
      </c>
      <c r="C3040" s="17">
        <v>149054</v>
      </c>
      <c r="D3040" s="17" t="s">
        <v>9091</v>
      </c>
      <c r="E3040" s="17" t="s">
        <v>437</v>
      </c>
      <c r="F3040" s="17" t="s">
        <v>22</v>
      </c>
      <c r="H3040" s="309">
        <v>23680</v>
      </c>
      <c r="I3040" s="309">
        <v>39724</v>
      </c>
      <c r="J3040" s="17" t="s">
        <v>3888</v>
      </c>
      <c r="L3040" s="17" t="s">
        <v>9092</v>
      </c>
      <c r="N3040" s="17" t="s">
        <v>19</v>
      </c>
      <c r="O3040" s="17" t="s">
        <v>15</v>
      </c>
      <c r="P3040" s="17">
        <v>45356</v>
      </c>
      <c r="AC3040" s="17" t="s">
        <v>3890</v>
      </c>
      <c r="AD3040" s="17" t="s">
        <v>3891</v>
      </c>
      <c r="AF3040" s="17">
        <v>8</v>
      </c>
      <c r="AG3040" s="17">
        <v>2</v>
      </c>
      <c r="AM3040" s="17" t="s">
        <v>29</v>
      </c>
      <c r="AN3040" s="17" t="s">
        <v>9081</v>
      </c>
      <c r="AO3040" s="17">
        <v>3</v>
      </c>
      <c r="AP3040" s="17">
        <v>80</v>
      </c>
      <c r="AQ3040" s="17">
        <v>5</v>
      </c>
      <c r="AT3040" s="17" t="s">
        <v>9082</v>
      </c>
      <c r="BS3040" s="17" t="s">
        <v>3901</v>
      </c>
      <c r="CU3040" s="17" t="s">
        <v>3901</v>
      </c>
      <c r="DN3040" s="17">
        <f>COUNTIF(AU3040:DM3040, "X")</f>
        <v>2</v>
      </c>
    </row>
    <row r="3041" spans="1:118" s="17" customFormat="1">
      <c r="A3041" s="523" t="s">
        <v>1453</v>
      </c>
      <c r="B3041" s="17">
        <v>55</v>
      </c>
      <c r="C3041" s="17">
        <v>149061</v>
      </c>
      <c r="D3041" s="17" t="s">
        <v>640</v>
      </c>
      <c r="E3041" s="17" t="s">
        <v>1454</v>
      </c>
      <c r="F3041" s="17" t="s">
        <v>110</v>
      </c>
      <c r="H3041" s="309">
        <v>17944</v>
      </c>
      <c r="I3041" s="309">
        <v>44067</v>
      </c>
      <c r="J3041" s="17" t="s">
        <v>3888</v>
      </c>
      <c r="L3041" s="17" t="s">
        <v>1455</v>
      </c>
      <c r="N3041" s="17" t="s">
        <v>50</v>
      </c>
      <c r="O3041" s="17" t="s">
        <v>15</v>
      </c>
      <c r="P3041" s="17">
        <v>45344</v>
      </c>
      <c r="AF3041" s="17">
        <v>15</v>
      </c>
      <c r="AG3041" s="17">
        <v>2</v>
      </c>
      <c r="AH3041" s="17" t="s">
        <v>11926</v>
      </c>
      <c r="AK3041" s="17" t="s">
        <v>17298</v>
      </c>
      <c r="AM3041" s="17" t="s">
        <v>46</v>
      </c>
      <c r="AN3041" s="17" t="s">
        <v>17553</v>
      </c>
      <c r="AO3041" s="17">
        <v>3</v>
      </c>
      <c r="AP3041" s="17">
        <v>80</v>
      </c>
      <c r="AQ3041" s="17">
        <v>5</v>
      </c>
      <c r="AR3041" s="17" t="s">
        <v>17300</v>
      </c>
      <c r="BS3041" s="17" t="s">
        <v>3901</v>
      </c>
      <c r="DF3041" s="17" t="s">
        <v>3901</v>
      </c>
      <c r="DN3041" s="17">
        <f>COUNTIF(AU3041:DM3041, "X")</f>
        <v>2</v>
      </c>
    </row>
    <row r="3042" spans="1:118" s="17" customFormat="1">
      <c r="A3042" s="17" t="s">
        <v>17602</v>
      </c>
      <c r="B3042" s="17">
        <v>55</v>
      </c>
      <c r="C3042" s="17">
        <v>149071</v>
      </c>
      <c r="D3042" s="17" t="s">
        <v>6045</v>
      </c>
      <c r="E3042" s="17" t="s">
        <v>315</v>
      </c>
      <c r="F3042" s="17" t="s">
        <v>397</v>
      </c>
      <c r="H3042" s="309">
        <v>32785</v>
      </c>
      <c r="I3042" s="309">
        <v>39724</v>
      </c>
      <c r="J3042" s="17" t="s">
        <v>3888</v>
      </c>
      <c r="L3042" s="17" t="s">
        <v>17603</v>
      </c>
      <c r="N3042" s="17" t="s">
        <v>17568</v>
      </c>
      <c r="O3042" s="17" t="s">
        <v>15</v>
      </c>
      <c r="P3042" s="17">
        <v>45424</v>
      </c>
      <c r="AF3042" s="17">
        <v>8</v>
      </c>
      <c r="AG3042" s="17">
        <v>2</v>
      </c>
      <c r="AH3042" s="17" t="s">
        <v>11926</v>
      </c>
      <c r="AK3042" s="17" t="s">
        <v>17298</v>
      </c>
      <c r="AM3042" s="17" t="s">
        <v>46</v>
      </c>
      <c r="AN3042" s="17" t="s">
        <v>17553</v>
      </c>
      <c r="AO3042" s="17">
        <v>3</v>
      </c>
      <c r="AP3042" s="17">
        <v>80</v>
      </c>
      <c r="AQ3042" s="17">
        <v>5</v>
      </c>
      <c r="AR3042" s="17" t="s">
        <v>17300</v>
      </c>
      <c r="DN3042" s="17">
        <f>COUNTIF(AU3042:DM3042, "X")</f>
        <v>0</v>
      </c>
    </row>
    <row r="3043" spans="1:118" s="17" customFormat="1">
      <c r="A3043" s="17" t="s">
        <v>24243</v>
      </c>
      <c r="B3043" s="17">
        <v>55</v>
      </c>
      <c r="C3043" s="17">
        <v>149094</v>
      </c>
      <c r="D3043" s="17" t="s">
        <v>24244</v>
      </c>
      <c r="E3043" s="17" t="s">
        <v>434</v>
      </c>
      <c r="F3043" s="17" t="s">
        <v>277</v>
      </c>
      <c r="H3043" s="309">
        <v>26337</v>
      </c>
      <c r="I3043" s="309">
        <v>39721</v>
      </c>
      <c r="J3043" s="17" t="s">
        <v>3888</v>
      </c>
      <c r="L3043" s="17" t="s">
        <v>24245</v>
      </c>
      <c r="N3043" s="17" t="s">
        <v>126</v>
      </c>
      <c r="O3043" s="17" t="s">
        <v>15</v>
      </c>
      <c r="P3043" s="17">
        <v>45383</v>
      </c>
      <c r="AF3043" s="17">
        <v>8</v>
      </c>
      <c r="AG3043" s="17">
        <v>2</v>
      </c>
      <c r="AI3043" s="17" t="s">
        <v>20542</v>
      </c>
      <c r="AM3043" s="17" t="s">
        <v>239</v>
      </c>
      <c r="AN3043" s="17" t="s">
        <v>24146</v>
      </c>
      <c r="AO3043" s="17">
        <v>3</v>
      </c>
      <c r="AP3043" s="17">
        <v>80</v>
      </c>
      <c r="AQ3043" s="17">
        <v>5</v>
      </c>
      <c r="AR3043" s="17" t="s">
        <v>22585</v>
      </c>
      <c r="AS3043" s="17" t="s">
        <v>23503</v>
      </c>
      <c r="BS3043" s="17" t="s">
        <v>3901</v>
      </c>
      <c r="CH3043" s="17" t="s">
        <v>3901</v>
      </c>
      <c r="CI3043" s="17" t="s">
        <v>3901</v>
      </c>
      <c r="CQ3043" s="17" t="s">
        <v>3901</v>
      </c>
      <c r="CR3043" s="17" t="s">
        <v>30</v>
      </c>
      <c r="CU3043" s="17" t="s">
        <v>3901</v>
      </c>
      <c r="DN3043" s="17">
        <f>COUNTIF(AU3043:DM3043, "X")</f>
        <v>5</v>
      </c>
    </row>
    <row r="3044" spans="1:118" s="17" customFormat="1">
      <c r="A3044" s="17" t="s">
        <v>12089</v>
      </c>
      <c r="B3044" s="17">
        <v>55</v>
      </c>
      <c r="C3044" s="17">
        <v>149118</v>
      </c>
      <c r="D3044" s="17" t="s">
        <v>12076</v>
      </c>
      <c r="E3044" s="17" t="s">
        <v>8262</v>
      </c>
      <c r="F3044" s="17" t="s">
        <v>43</v>
      </c>
      <c r="H3044" s="309">
        <v>30726</v>
      </c>
      <c r="I3044" s="309">
        <v>39727</v>
      </c>
      <c r="J3044" s="17" t="s">
        <v>3888</v>
      </c>
      <c r="L3044" s="17" t="s">
        <v>12079</v>
      </c>
      <c r="N3044" s="17" t="s">
        <v>31</v>
      </c>
      <c r="O3044" s="17" t="s">
        <v>15</v>
      </c>
      <c r="P3044" s="17">
        <v>45373</v>
      </c>
      <c r="AC3044" s="17" t="s">
        <v>9895</v>
      </c>
      <c r="AD3044" s="17" t="s">
        <v>9896</v>
      </c>
      <c r="AF3044" s="17">
        <v>8</v>
      </c>
      <c r="AG3044" s="17">
        <v>2</v>
      </c>
      <c r="AM3044" s="17" t="s">
        <v>227</v>
      </c>
      <c r="AN3044" s="17" t="s">
        <v>11928</v>
      </c>
      <c r="AO3044" s="17">
        <v>3</v>
      </c>
      <c r="AP3044" s="17">
        <v>80</v>
      </c>
      <c r="AQ3044" s="17">
        <v>5</v>
      </c>
      <c r="AR3044" s="17" t="s">
        <v>9898</v>
      </c>
      <c r="AT3044" s="17" t="s">
        <v>11929</v>
      </c>
      <c r="BD3044" s="17" t="s">
        <v>3901</v>
      </c>
      <c r="BS3044" s="17" t="s">
        <v>3901</v>
      </c>
      <c r="CF3044" s="17" t="s">
        <v>3901</v>
      </c>
      <c r="CH3044" s="17" t="s">
        <v>3901</v>
      </c>
      <c r="CR3044" s="17" t="s">
        <v>21</v>
      </c>
      <c r="CU3044" s="17" t="s">
        <v>3901</v>
      </c>
      <c r="DA3044" s="17" t="s">
        <v>3901</v>
      </c>
      <c r="DF3044" s="17" t="s">
        <v>3901</v>
      </c>
      <c r="DN3044" s="17">
        <f>COUNTIF(AU3044:DM3044, "X")</f>
        <v>7</v>
      </c>
    </row>
    <row r="3045" spans="1:118" s="17" customFormat="1">
      <c r="A3045" s="17" t="s">
        <v>7563</v>
      </c>
      <c r="B3045" s="17">
        <v>55</v>
      </c>
      <c r="C3045" s="17">
        <v>149159</v>
      </c>
      <c r="D3045" s="17" t="s">
        <v>5682</v>
      </c>
      <c r="E3045" s="17" t="s">
        <v>325</v>
      </c>
      <c r="F3045" s="17" t="s">
        <v>65</v>
      </c>
      <c r="H3045" s="309">
        <v>17179</v>
      </c>
      <c r="I3045" s="309">
        <v>39715</v>
      </c>
      <c r="J3045" s="17" t="s">
        <v>3888</v>
      </c>
      <c r="L3045" s="17" t="s">
        <v>7564</v>
      </c>
      <c r="N3045" s="17" t="s">
        <v>19</v>
      </c>
      <c r="O3045" s="17" t="s">
        <v>15</v>
      </c>
      <c r="P3045" s="17">
        <v>45356</v>
      </c>
      <c r="AC3045" s="17" t="s">
        <v>3890</v>
      </c>
      <c r="AD3045" s="17" t="s">
        <v>3891</v>
      </c>
      <c r="AF3045" s="17">
        <v>8</v>
      </c>
      <c r="AG3045" s="17">
        <v>2</v>
      </c>
      <c r="AM3045" s="17" t="s">
        <v>2605</v>
      </c>
      <c r="AN3045" s="17" t="s">
        <v>7253</v>
      </c>
      <c r="AO3045" s="17">
        <v>3</v>
      </c>
      <c r="AP3045" s="17">
        <v>80</v>
      </c>
      <c r="AQ3045" s="17">
        <v>5</v>
      </c>
      <c r="AT3045" s="17" t="s">
        <v>6589</v>
      </c>
      <c r="DN3045" s="17">
        <f>COUNTIF(AU3045:DM3045, "X")</f>
        <v>0</v>
      </c>
    </row>
    <row r="3046" spans="1:118" s="17" customFormat="1">
      <c r="A3046" s="17" t="s">
        <v>23761</v>
      </c>
      <c r="B3046" s="17">
        <v>55</v>
      </c>
      <c r="C3046" s="17">
        <v>149174</v>
      </c>
      <c r="D3046" s="17" t="s">
        <v>12571</v>
      </c>
      <c r="E3046" s="17" t="s">
        <v>426</v>
      </c>
      <c r="F3046" s="17" t="s">
        <v>43</v>
      </c>
      <c r="H3046" s="309">
        <v>32070</v>
      </c>
      <c r="I3046" s="309">
        <v>42311</v>
      </c>
      <c r="J3046" s="17" t="s">
        <v>3888</v>
      </c>
      <c r="L3046" s="17" t="s">
        <v>23561</v>
      </c>
      <c r="N3046" s="17" t="s">
        <v>126</v>
      </c>
      <c r="O3046" s="17" t="s">
        <v>15</v>
      </c>
      <c r="P3046" s="17">
        <v>45383</v>
      </c>
      <c r="AF3046" s="17">
        <v>8</v>
      </c>
      <c r="AG3046" s="17">
        <v>2</v>
      </c>
      <c r="AI3046" s="17" t="s">
        <v>20542</v>
      </c>
      <c r="AM3046" s="17" t="s">
        <v>303</v>
      </c>
      <c r="AN3046" s="17" t="s">
        <v>23502</v>
      </c>
      <c r="AO3046" s="17">
        <v>3</v>
      </c>
      <c r="AP3046" s="17">
        <v>80</v>
      </c>
      <c r="AQ3046" s="17">
        <v>5</v>
      </c>
      <c r="AR3046" s="17" t="s">
        <v>22585</v>
      </c>
      <c r="AS3046" s="17" t="s">
        <v>23503</v>
      </c>
      <c r="BS3046" s="17" t="s">
        <v>3901</v>
      </c>
      <c r="CQ3046" s="17" t="s">
        <v>3901</v>
      </c>
      <c r="DN3046" s="17">
        <f>COUNTIF(AU3046:DM3046, "X")</f>
        <v>2</v>
      </c>
    </row>
    <row r="3047" spans="1:118" s="17" customFormat="1">
      <c r="A3047" s="17" t="s">
        <v>9845</v>
      </c>
      <c r="B3047" s="17">
        <v>55</v>
      </c>
      <c r="C3047" s="17">
        <v>149178</v>
      </c>
      <c r="D3047" s="17" t="s">
        <v>9846</v>
      </c>
      <c r="E3047" s="17" t="s">
        <v>4129</v>
      </c>
      <c r="F3047" s="17" t="s">
        <v>82</v>
      </c>
      <c r="H3047" s="309">
        <v>33134</v>
      </c>
      <c r="I3047" s="309">
        <v>39726</v>
      </c>
      <c r="J3047" s="17" t="s">
        <v>3888</v>
      </c>
      <c r="L3047" s="17" t="s">
        <v>9847</v>
      </c>
      <c r="N3047" s="17" t="s">
        <v>19</v>
      </c>
      <c r="O3047" s="17" t="s">
        <v>15</v>
      </c>
      <c r="P3047" s="17">
        <v>45356</v>
      </c>
      <c r="AC3047" s="17" t="s">
        <v>3890</v>
      </c>
      <c r="AD3047" s="17" t="s">
        <v>3891</v>
      </c>
      <c r="AF3047" s="17">
        <v>8</v>
      </c>
      <c r="AG3047" s="17">
        <v>2</v>
      </c>
      <c r="AM3047" s="17" t="s">
        <v>285</v>
      </c>
      <c r="AN3047" s="17" t="s">
        <v>9737</v>
      </c>
      <c r="AO3047" s="17">
        <v>3</v>
      </c>
      <c r="AP3047" s="17">
        <v>80</v>
      </c>
      <c r="AQ3047" s="17">
        <v>5</v>
      </c>
      <c r="AT3047" s="17" t="s">
        <v>9082</v>
      </c>
      <c r="BS3047" s="17" t="s">
        <v>3901</v>
      </c>
      <c r="BY3047" s="17" t="s">
        <v>3901</v>
      </c>
      <c r="BZ3047" s="17" t="s">
        <v>21</v>
      </c>
      <c r="CC3047" s="17" t="s">
        <v>3901</v>
      </c>
      <c r="DN3047" s="17">
        <f>COUNTIF(AU3047:DM3047, "X")</f>
        <v>3</v>
      </c>
    </row>
    <row r="3048" spans="1:118" s="17" customFormat="1">
      <c r="A3048" s="17" t="s">
        <v>8098</v>
      </c>
      <c r="B3048" s="17">
        <v>55</v>
      </c>
      <c r="C3048" s="17">
        <v>149193</v>
      </c>
      <c r="D3048" s="17" t="s">
        <v>6459</v>
      </c>
      <c r="E3048" s="17" t="s">
        <v>125</v>
      </c>
      <c r="F3048" s="17" t="s">
        <v>56</v>
      </c>
      <c r="H3048" s="309">
        <v>28639</v>
      </c>
      <c r="I3048" s="309">
        <v>39735</v>
      </c>
      <c r="J3048" s="17" t="s">
        <v>3888</v>
      </c>
      <c r="L3048" s="17" t="s">
        <v>8036</v>
      </c>
      <c r="N3048" s="17" t="s">
        <v>19</v>
      </c>
      <c r="O3048" s="17" t="s">
        <v>15</v>
      </c>
      <c r="P3048" s="17">
        <v>45356</v>
      </c>
      <c r="AC3048" s="17" t="s">
        <v>3890</v>
      </c>
      <c r="AD3048" s="17" t="s">
        <v>3891</v>
      </c>
      <c r="AF3048" s="17">
        <v>8</v>
      </c>
      <c r="AG3048" s="17">
        <v>2</v>
      </c>
      <c r="AM3048" s="17" t="s">
        <v>117</v>
      </c>
      <c r="AN3048" s="17" t="s">
        <v>7978</v>
      </c>
      <c r="AO3048" s="17">
        <v>3</v>
      </c>
      <c r="AP3048" s="17">
        <v>80</v>
      </c>
      <c r="AQ3048" s="17">
        <v>5</v>
      </c>
      <c r="AT3048" s="17" t="s">
        <v>7979</v>
      </c>
      <c r="BS3048" s="17" t="s">
        <v>3901</v>
      </c>
      <c r="CU3048" s="17" t="s">
        <v>3901</v>
      </c>
      <c r="DN3048" s="17">
        <f>COUNTIF(AU3048:DM3048, "X")</f>
        <v>2</v>
      </c>
    </row>
    <row r="3049" spans="1:118" s="17" customFormat="1">
      <c r="A3049" s="17" t="s">
        <v>25646</v>
      </c>
      <c r="B3049" s="17">
        <v>55</v>
      </c>
      <c r="C3049" s="17">
        <v>149225</v>
      </c>
      <c r="D3049" s="17" t="s">
        <v>25647</v>
      </c>
      <c r="E3049" s="17" t="s">
        <v>283</v>
      </c>
      <c r="H3049" s="309">
        <v>16978</v>
      </c>
      <c r="I3049" s="309">
        <v>39721</v>
      </c>
      <c r="J3049" s="17" t="s">
        <v>3888</v>
      </c>
      <c r="L3049" s="17" t="s">
        <v>25648</v>
      </c>
      <c r="N3049" s="17" t="s">
        <v>14</v>
      </c>
      <c r="O3049" s="17" t="s">
        <v>15</v>
      </c>
      <c r="P3049" s="17">
        <v>45371</v>
      </c>
      <c r="AC3049" s="17" t="s">
        <v>17772</v>
      </c>
      <c r="AF3049" s="17">
        <v>15</v>
      </c>
      <c r="AG3049" s="17">
        <v>2</v>
      </c>
      <c r="AH3049" s="17" t="s">
        <v>11926</v>
      </c>
      <c r="AK3049" s="17" t="s">
        <v>17298</v>
      </c>
      <c r="AM3049" s="17" t="s">
        <v>39</v>
      </c>
      <c r="AN3049" s="17" t="s">
        <v>25609</v>
      </c>
      <c r="AO3049" s="17">
        <v>3</v>
      </c>
      <c r="AP3049" s="17">
        <v>80</v>
      </c>
      <c r="AQ3049" s="17">
        <v>5</v>
      </c>
      <c r="AT3049" s="17" t="s">
        <v>25610</v>
      </c>
      <c r="BD3049" s="17" t="s">
        <v>3901</v>
      </c>
      <c r="BK3049" s="17" t="s">
        <v>3901</v>
      </c>
      <c r="BQ3049" s="17" t="s">
        <v>30</v>
      </c>
      <c r="BS3049" s="17" t="s">
        <v>3901</v>
      </c>
      <c r="CC3049" s="17" t="s">
        <v>3901</v>
      </c>
      <c r="CF3049" s="17" t="s">
        <v>3901</v>
      </c>
      <c r="CH3049" s="17" t="s">
        <v>3901</v>
      </c>
      <c r="CN3049" s="17" t="s">
        <v>3901</v>
      </c>
      <c r="CR3049" s="17" t="s">
        <v>21</v>
      </c>
      <c r="CU3049" s="17" t="s">
        <v>3901</v>
      </c>
      <c r="DN3049" s="17">
        <f>COUNTIF(AU3049:DM3049, "X")</f>
        <v>8</v>
      </c>
    </row>
    <row r="3050" spans="1:118" s="17" customFormat="1">
      <c r="A3050" s="17" t="s">
        <v>17538</v>
      </c>
      <c r="B3050" s="17">
        <v>55</v>
      </c>
      <c r="C3050" s="17">
        <v>149234</v>
      </c>
      <c r="D3050" s="17" t="s">
        <v>17539</v>
      </c>
      <c r="E3050" s="17" t="s">
        <v>14720</v>
      </c>
      <c r="F3050" s="17" t="s">
        <v>93</v>
      </c>
      <c r="H3050" s="309">
        <v>26259</v>
      </c>
      <c r="I3050" s="309">
        <v>39718</v>
      </c>
      <c r="J3050" s="17" t="s">
        <v>3888</v>
      </c>
      <c r="L3050" s="17" t="s">
        <v>17540</v>
      </c>
      <c r="N3050" s="17" t="s">
        <v>14</v>
      </c>
      <c r="O3050" s="17" t="s">
        <v>15</v>
      </c>
      <c r="P3050" s="17">
        <v>45371</v>
      </c>
      <c r="AF3050" s="17">
        <v>15</v>
      </c>
      <c r="AG3050" s="17">
        <v>2</v>
      </c>
      <c r="AH3050" s="17" t="s">
        <v>11926</v>
      </c>
      <c r="AK3050" s="17" t="s">
        <v>17298</v>
      </c>
      <c r="AM3050" s="17" t="s">
        <v>88</v>
      </c>
      <c r="AN3050" s="17" t="s">
        <v>17299</v>
      </c>
      <c r="AO3050" s="17">
        <v>3</v>
      </c>
      <c r="AP3050" s="17">
        <v>80</v>
      </c>
      <c r="AQ3050" s="17">
        <v>5</v>
      </c>
      <c r="AR3050" s="17" t="s">
        <v>17300</v>
      </c>
      <c r="AZ3050" s="17" t="s">
        <v>3901</v>
      </c>
      <c r="BD3050" s="17" t="s">
        <v>3901</v>
      </c>
      <c r="BS3050" s="17" t="s">
        <v>3901</v>
      </c>
      <c r="CC3050" s="17" t="s">
        <v>3901</v>
      </c>
      <c r="CF3050" s="17" t="s">
        <v>3901</v>
      </c>
      <c r="CG3050" s="17" t="s">
        <v>21</v>
      </c>
      <c r="CH3050" s="17" t="s">
        <v>3901</v>
      </c>
      <c r="CN3050" s="17" t="s">
        <v>3901</v>
      </c>
      <c r="CQ3050" s="17" t="s">
        <v>3901</v>
      </c>
      <c r="CR3050" s="17" t="s">
        <v>21</v>
      </c>
      <c r="CU3050" s="17" t="s">
        <v>3901</v>
      </c>
      <c r="DN3050" s="17">
        <f>COUNTIF(AU3050:DM3050, "X")</f>
        <v>9</v>
      </c>
    </row>
    <row r="3051" spans="1:118" s="17" customFormat="1">
      <c r="A3051" s="17" t="s">
        <v>20021</v>
      </c>
      <c r="B3051" s="17">
        <v>55</v>
      </c>
      <c r="C3051" s="17">
        <v>149240</v>
      </c>
      <c r="D3051" s="17" t="s">
        <v>20022</v>
      </c>
      <c r="E3051" s="17" t="s">
        <v>287</v>
      </c>
      <c r="F3051" s="17" t="s">
        <v>135</v>
      </c>
      <c r="H3051" s="309">
        <v>26062</v>
      </c>
      <c r="I3051" s="309">
        <v>39721</v>
      </c>
      <c r="J3051" s="17" t="s">
        <v>3888</v>
      </c>
      <c r="L3051" s="17" t="s">
        <v>20023</v>
      </c>
      <c r="N3051" s="17" t="s">
        <v>14</v>
      </c>
      <c r="O3051" s="17" t="s">
        <v>15</v>
      </c>
      <c r="P3051" s="17">
        <v>45371</v>
      </c>
      <c r="Q3051" s="17">
        <v>3024</v>
      </c>
      <c r="AF3051" s="17">
        <v>8</v>
      </c>
      <c r="AG3051" s="17">
        <v>2</v>
      </c>
      <c r="AI3051" s="17" t="s">
        <v>10178</v>
      </c>
      <c r="AM3051" s="17" t="s">
        <v>180</v>
      </c>
      <c r="AN3051" s="17" t="s">
        <v>20012</v>
      </c>
      <c r="AO3051" s="17">
        <v>3</v>
      </c>
      <c r="AP3051" s="17">
        <v>80</v>
      </c>
      <c r="AQ3051" s="17">
        <v>5</v>
      </c>
      <c r="AR3051" s="17" t="s">
        <v>10180</v>
      </c>
      <c r="DN3051" s="17">
        <f>COUNTIF(AU3051:DM3051, "X")</f>
        <v>0</v>
      </c>
    </row>
    <row r="3052" spans="1:118" s="17" customFormat="1">
      <c r="A3052" s="17" t="s">
        <v>11383</v>
      </c>
      <c r="B3052" s="17">
        <v>55</v>
      </c>
      <c r="C3052" s="17">
        <v>149248</v>
      </c>
      <c r="D3052" s="17" t="s">
        <v>11384</v>
      </c>
      <c r="E3052" s="17" t="s">
        <v>125</v>
      </c>
      <c r="H3052" s="309">
        <v>25678</v>
      </c>
      <c r="I3052" s="309">
        <v>39686</v>
      </c>
      <c r="J3052" s="17" t="s">
        <v>3888</v>
      </c>
      <c r="L3052" s="17" t="s">
        <v>11385</v>
      </c>
      <c r="N3052" s="17" t="s">
        <v>14</v>
      </c>
      <c r="O3052" s="17" t="s">
        <v>15</v>
      </c>
      <c r="P3052" s="17">
        <v>45371</v>
      </c>
      <c r="AC3052" s="17" t="s">
        <v>14</v>
      </c>
      <c r="AF3052" s="17">
        <v>15</v>
      </c>
      <c r="AG3052" s="17">
        <v>2</v>
      </c>
      <c r="AI3052" s="17" t="s">
        <v>10178</v>
      </c>
      <c r="AM3052" s="17" t="s">
        <v>151</v>
      </c>
      <c r="AN3052" s="17" t="s">
        <v>11216</v>
      </c>
      <c r="AO3052" s="17">
        <v>3</v>
      </c>
      <c r="AP3052" s="17">
        <v>80</v>
      </c>
      <c r="AQ3052" s="17">
        <v>5</v>
      </c>
      <c r="AR3052" s="17" t="s">
        <v>10180</v>
      </c>
      <c r="AV3052" s="17" t="s">
        <v>3901</v>
      </c>
      <c r="AZ3052" s="17" t="s">
        <v>3901</v>
      </c>
      <c r="BD3052" s="17" t="s">
        <v>3901</v>
      </c>
      <c r="BS3052" s="17" t="s">
        <v>3901</v>
      </c>
      <c r="CC3052" s="17" t="s">
        <v>3901</v>
      </c>
      <c r="CH3052" s="17" t="s">
        <v>3901</v>
      </c>
      <c r="CI3052" s="17" t="s">
        <v>3901</v>
      </c>
      <c r="CU3052" s="17" t="s">
        <v>3901</v>
      </c>
      <c r="DN3052" s="17">
        <f>COUNTIF(AU3052:DM3052, "X")</f>
        <v>8</v>
      </c>
    </row>
    <row r="3053" spans="1:118" s="17" customFormat="1">
      <c r="A3053" s="17" t="s">
        <v>22629</v>
      </c>
      <c r="B3053" s="17">
        <v>55</v>
      </c>
      <c r="C3053" s="17">
        <v>149281</v>
      </c>
      <c r="D3053" s="17" t="s">
        <v>22630</v>
      </c>
      <c r="E3053" s="17" t="s">
        <v>463</v>
      </c>
      <c r="F3053" s="17" t="s">
        <v>36</v>
      </c>
      <c r="H3053" s="309">
        <v>33139</v>
      </c>
      <c r="I3053" s="309">
        <v>39723</v>
      </c>
      <c r="J3053" s="17" t="s">
        <v>3888</v>
      </c>
      <c r="L3053" s="17" t="s">
        <v>22631</v>
      </c>
      <c r="N3053" s="17" t="s">
        <v>126</v>
      </c>
      <c r="O3053" s="17" t="s">
        <v>15</v>
      </c>
      <c r="P3053" s="17">
        <v>45383</v>
      </c>
      <c r="AF3053" s="17">
        <v>8</v>
      </c>
      <c r="AG3053" s="17">
        <v>2</v>
      </c>
      <c r="AI3053" s="17" t="s">
        <v>20542</v>
      </c>
      <c r="AM3053" s="17" t="s">
        <v>133</v>
      </c>
      <c r="AN3053" s="17" t="s">
        <v>22584</v>
      </c>
      <c r="AO3053" s="17">
        <v>3</v>
      </c>
      <c r="AP3053" s="17">
        <v>80</v>
      </c>
      <c r="AQ3053" s="17">
        <v>5</v>
      </c>
      <c r="AR3053" s="17" t="s">
        <v>22585</v>
      </c>
      <c r="BS3053" s="17" t="s">
        <v>3901</v>
      </c>
      <c r="CH3053" s="17" t="s">
        <v>3901</v>
      </c>
      <c r="CQ3053" s="17" t="s">
        <v>3901</v>
      </c>
      <c r="CU3053" s="17" t="s">
        <v>3901</v>
      </c>
      <c r="DN3053" s="17">
        <f>COUNTIF(AU3053:DM3053, "X")</f>
        <v>4</v>
      </c>
    </row>
    <row r="3054" spans="1:118" s="17" customFormat="1">
      <c r="A3054" s="17" t="s">
        <v>20583</v>
      </c>
      <c r="B3054" s="17">
        <v>55</v>
      </c>
      <c r="C3054" s="17">
        <v>149319</v>
      </c>
      <c r="D3054" s="17" t="s">
        <v>15953</v>
      </c>
      <c r="E3054" s="17" t="s">
        <v>596</v>
      </c>
      <c r="F3054" s="17" t="s">
        <v>132</v>
      </c>
      <c r="H3054" s="309">
        <v>18385</v>
      </c>
      <c r="I3054" s="309">
        <v>39727</v>
      </c>
      <c r="J3054" s="17" t="s">
        <v>3888</v>
      </c>
      <c r="L3054" s="17" t="s">
        <v>20584</v>
      </c>
      <c r="N3054" s="17" t="s">
        <v>14</v>
      </c>
      <c r="O3054" s="17" t="s">
        <v>15</v>
      </c>
      <c r="P3054" s="17">
        <v>45371</v>
      </c>
      <c r="AF3054" s="17">
        <v>8</v>
      </c>
      <c r="AG3054" s="17">
        <v>2</v>
      </c>
      <c r="AI3054" s="17" t="s">
        <v>10178</v>
      </c>
      <c r="AM3054" s="17" t="s">
        <v>94</v>
      </c>
      <c r="AN3054" s="17" t="s">
        <v>20471</v>
      </c>
      <c r="AO3054" s="17">
        <v>3</v>
      </c>
      <c r="AP3054" s="17">
        <v>80</v>
      </c>
      <c r="AQ3054" s="17">
        <v>5</v>
      </c>
      <c r="AR3054" s="17" t="s">
        <v>10180</v>
      </c>
      <c r="BS3054" s="17" t="s">
        <v>3901</v>
      </c>
      <c r="CC3054" s="17" t="s">
        <v>3901</v>
      </c>
      <c r="CH3054" s="17" t="s">
        <v>3901</v>
      </c>
      <c r="DN3054" s="17">
        <f>COUNTIF(AU3054:DM3054, "X")</f>
        <v>3</v>
      </c>
    </row>
    <row r="3055" spans="1:118" s="17" customFormat="1">
      <c r="A3055" s="17" t="s">
        <v>17791</v>
      </c>
      <c r="B3055" s="17">
        <v>55</v>
      </c>
      <c r="C3055" s="17">
        <v>149371</v>
      </c>
      <c r="D3055" s="17" t="s">
        <v>688</v>
      </c>
      <c r="E3055" s="17" t="s">
        <v>15925</v>
      </c>
      <c r="H3055" s="309">
        <v>23510</v>
      </c>
      <c r="I3055" s="309">
        <v>42515</v>
      </c>
      <c r="J3055" s="17" t="s">
        <v>3888</v>
      </c>
      <c r="L3055" s="17" t="s">
        <v>17792</v>
      </c>
      <c r="N3055" s="17" t="s">
        <v>14</v>
      </c>
      <c r="O3055" s="17" t="s">
        <v>15</v>
      </c>
      <c r="P3055" s="17">
        <v>45371</v>
      </c>
      <c r="AF3055" s="17">
        <v>8</v>
      </c>
      <c r="AG3055" s="17">
        <v>2</v>
      </c>
      <c r="AH3055" s="17" t="s">
        <v>11926</v>
      </c>
      <c r="AK3055" s="17" t="s">
        <v>17298</v>
      </c>
      <c r="AM3055" s="17" t="s">
        <v>71</v>
      </c>
      <c r="AN3055" s="17" t="s">
        <v>17760</v>
      </c>
      <c r="AO3055" s="17">
        <v>3</v>
      </c>
      <c r="AP3055" s="17">
        <v>80</v>
      </c>
      <c r="AQ3055" s="17">
        <v>5</v>
      </c>
      <c r="AR3055" s="17" t="s">
        <v>17300</v>
      </c>
      <c r="BS3055" s="17" t="s">
        <v>3901</v>
      </c>
      <c r="DN3055" s="17">
        <f>COUNTIF(AU3055:DM3055, "X")</f>
        <v>1</v>
      </c>
    </row>
    <row r="3056" spans="1:118" s="17" customFormat="1">
      <c r="A3056" s="17" t="s">
        <v>19707</v>
      </c>
      <c r="B3056" s="17">
        <v>55</v>
      </c>
      <c r="C3056" s="17">
        <v>149373</v>
      </c>
      <c r="D3056" s="17" t="s">
        <v>19708</v>
      </c>
      <c r="E3056" s="17" t="s">
        <v>301</v>
      </c>
      <c r="F3056" s="17" t="s">
        <v>373</v>
      </c>
      <c r="H3056" s="309">
        <v>30907</v>
      </c>
      <c r="I3056" s="309">
        <v>39727</v>
      </c>
      <c r="J3056" s="17" t="s">
        <v>3888</v>
      </c>
      <c r="L3056" s="17" t="s">
        <v>19709</v>
      </c>
      <c r="N3056" s="17" t="s">
        <v>14</v>
      </c>
      <c r="O3056" s="17" t="s">
        <v>15</v>
      </c>
      <c r="P3056" s="17">
        <v>45371</v>
      </c>
      <c r="Q3056" s="17">
        <v>2123</v>
      </c>
      <c r="AF3056" s="17">
        <v>8</v>
      </c>
      <c r="AG3056" s="17">
        <v>2</v>
      </c>
      <c r="AI3056" s="17" t="s">
        <v>10178</v>
      </c>
      <c r="AM3056" s="17" t="s">
        <v>219</v>
      </c>
      <c r="AN3056" s="17" t="s">
        <v>19675</v>
      </c>
      <c r="AO3056" s="17">
        <v>3</v>
      </c>
      <c r="AP3056" s="17">
        <v>80</v>
      </c>
      <c r="AQ3056" s="17">
        <v>5</v>
      </c>
      <c r="AR3056" s="17" t="s">
        <v>10180</v>
      </c>
      <c r="BS3056" s="17" t="s">
        <v>3901</v>
      </c>
      <c r="CH3056" s="17" t="s">
        <v>3901</v>
      </c>
      <c r="DN3056" s="17">
        <f>COUNTIF(AU3056:DM3056, "X")</f>
        <v>2</v>
      </c>
    </row>
    <row r="3057" spans="1:118" s="17" customFormat="1">
      <c r="A3057" s="17" t="s">
        <v>11754</v>
      </c>
      <c r="B3057" s="17">
        <v>55</v>
      </c>
      <c r="C3057" s="17">
        <v>149391</v>
      </c>
      <c r="D3057" s="17" t="s">
        <v>562</v>
      </c>
      <c r="E3057" s="17" t="s">
        <v>254</v>
      </c>
      <c r="F3057" s="17" t="s">
        <v>104</v>
      </c>
      <c r="H3057" s="309">
        <v>33135</v>
      </c>
      <c r="I3057" s="309">
        <v>42345</v>
      </c>
      <c r="J3057" s="17" t="s">
        <v>3888</v>
      </c>
      <c r="L3057" s="17" t="s">
        <v>11755</v>
      </c>
      <c r="N3057" s="17" t="s">
        <v>14</v>
      </c>
      <c r="O3057" s="17" t="s">
        <v>15</v>
      </c>
      <c r="P3057" s="17">
        <v>45371</v>
      </c>
      <c r="AC3057" s="17" t="s">
        <v>14</v>
      </c>
      <c r="AF3057" s="17">
        <v>15</v>
      </c>
      <c r="AG3057" s="17">
        <v>2</v>
      </c>
      <c r="AI3057" s="17" t="s">
        <v>10178</v>
      </c>
      <c r="AM3057" s="17" t="s">
        <v>173</v>
      </c>
      <c r="AN3057" s="17" t="s">
        <v>11705</v>
      </c>
      <c r="AO3057" s="17">
        <v>3</v>
      </c>
      <c r="AP3057" s="17">
        <v>80</v>
      </c>
      <c r="AQ3057" s="17">
        <v>5</v>
      </c>
      <c r="AR3057" s="17" t="s">
        <v>10180</v>
      </c>
      <c r="BS3057" s="17" t="s">
        <v>3901</v>
      </c>
      <c r="DN3057" s="17">
        <f>COUNTIF(AU3057:DM3057, "X")</f>
        <v>1</v>
      </c>
    </row>
    <row r="3058" spans="1:118" s="17" customFormat="1">
      <c r="A3058" s="17" t="s">
        <v>10343</v>
      </c>
      <c r="B3058" s="17">
        <v>55</v>
      </c>
      <c r="C3058" s="17">
        <v>149401</v>
      </c>
      <c r="D3058" s="17" t="s">
        <v>10344</v>
      </c>
      <c r="E3058" s="17" t="s">
        <v>224</v>
      </c>
      <c r="F3058" s="17" t="s">
        <v>63</v>
      </c>
      <c r="H3058" s="309">
        <v>29562</v>
      </c>
      <c r="I3058" s="309">
        <v>41164</v>
      </c>
      <c r="J3058" s="17" t="s">
        <v>3888</v>
      </c>
      <c r="L3058" s="17" t="s">
        <v>10345</v>
      </c>
      <c r="N3058" s="17" t="s">
        <v>14</v>
      </c>
      <c r="O3058" s="17" t="s">
        <v>15</v>
      </c>
      <c r="P3058" s="17">
        <v>45371</v>
      </c>
      <c r="AC3058" s="17" t="s">
        <v>14</v>
      </c>
      <c r="AF3058" s="17">
        <v>8</v>
      </c>
      <c r="AG3058" s="17">
        <v>2</v>
      </c>
      <c r="AI3058" s="17" t="s">
        <v>10178</v>
      </c>
      <c r="AM3058" s="17" t="s">
        <v>74</v>
      </c>
      <c r="AN3058" s="17" t="s">
        <v>10179</v>
      </c>
      <c r="AO3058" s="17">
        <v>3</v>
      </c>
      <c r="AP3058" s="17">
        <v>80</v>
      </c>
      <c r="AQ3058" s="17">
        <v>5</v>
      </c>
      <c r="AR3058" s="17" t="s">
        <v>10180</v>
      </c>
      <c r="BD3058" s="17" t="s">
        <v>3901</v>
      </c>
      <c r="CU3058" s="17" t="s">
        <v>3901</v>
      </c>
      <c r="DN3058" s="17">
        <f>COUNTIF(AU3058:DM3058, "X")</f>
        <v>2</v>
      </c>
    </row>
    <row r="3059" spans="1:118" s="17" customFormat="1">
      <c r="A3059" s="17" t="s">
        <v>6762</v>
      </c>
      <c r="B3059" s="17">
        <v>55</v>
      </c>
      <c r="C3059" s="17">
        <v>149434</v>
      </c>
      <c r="D3059" s="17" t="s">
        <v>4033</v>
      </c>
      <c r="E3059" s="17" t="s">
        <v>6763</v>
      </c>
      <c r="F3059" s="17" t="s">
        <v>65</v>
      </c>
      <c r="H3059" s="309">
        <v>27412</v>
      </c>
      <c r="I3059" s="309">
        <v>39756</v>
      </c>
      <c r="J3059" s="17" t="s">
        <v>3888</v>
      </c>
      <c r="L3059" s="17" t="s">
        <v>561</v>
      </c>
      <c r="M3059" s="17" t="s">
        <v>478</v>
      </c>
      <c r="N3059" s="17" t="s">
        <v>19</v>
      </c>
      <c r="O3059" s="17" t="s">
        <v>15</v>
      </c>
      <c r="P3059" s="17">
        <v>45356</v>
      </c>
      <c r="AC3059" s="17" t="s">
        <v>3890</v>
      </c>
      <c r="AD3059" s="17" t="s">
        <v>3891</v>
      </c>
      <c r="AF3059" s="17">
        <v>15</v>
      </c>
      <c r="AG3059" s="17">
        <v>2</v>
      </c>
      <c r="AM3059" s="17" t="s">
        <v>248</v>
      </c>
      <c r="AN3059" s="17" t="s">
        <v>6588</v>
      </c>
      <c r="AO3059" s="17">
        <v>3</v>
      </c>
      <c r="AP3059" s="17">
        <v>80</v>
      </c>
      <c r="AQ3059" s="17">
        <v>5</v>
      </c>
      <c r="AT3059" s="17" t="s">
        <v>6589</v>
      </c>
      <c r="BD3059" s="17" t="s">
        <v>3901</v>
      </c>
      <c r="BS3059" s="17" t="s">
        <v>3901</v>
      </c>
      <c r="DA3059" s="17" t="s">
        <v>3901</v>
      </c>
      <c r="DN3059" s="17">
        <f>COUNTIF(AU3059:DM3059, "X")</f>
        <v>3</v>
      </c>
    </row>
    <row r="3060" spans="1:118" s="17" customFormat="1">
      <c r="A3060" s="17" t="s">
        <v>24393</v>
      </c>
      <c r="B3060" s="17">
        <v>55</v>
      </c>
      <c r="C3060" s="17">
        <v>114298</v>
      </c>
      <c r="D3060" s="17" t="s">
        <v>24394</v>
      </c>
      <c r="E3060" s="17" t="s">
        <v>343</v>
      </c>
      <c r="F3060" s="17" t="s">
        <v>56</v>
      </c>
      <c r="H3060" s="309">
        <v>20085</v>
      </c>
      <c r="I3060" s="309">
        <v>39756</v>
      </c>
      <c r="J3060" s="17" t="s">
        <v>3888</v>
      </c>
      <c r="L3060" s="17" t="s">
        <v>24395</v>
      </c>
      <c r="M3060" s="17" t="s">
        <v>351</v>
      </c>
      <c r="N3060" s="17" t="s">
        <v>126</v>
      </c>
      <c r="O3060" s="17" t="s">
        <v>15</v>
      </c>
      <c r="P3060" s="17">
        <v>45383</v>
      </c>
      <c r="AF3060" s="17">
        <v>8</v>
      </c>
      <c r="AG3060" s="17">
        <v>2</v>
      </c>
      <c r="AI3060" s="17" t="s">
        <v>20542</v>
      </c>
      <c r="AM3060" s="17" t="s">
        <v>239</v>
      </c>
      <c r="AN3060" s="17" t="s">
        <v>24146</v>
      </c>
      <c r="AO3060" s="17">
        <v>3</v>
      </c>
      <c r="AP3060" s="17">
        <v>80</v>
      </c>
      <c r="AQ3060" s="17">
        <v>5</v>
      </c>
      <c r="AR3060" s="17" t="s">
        <v>22585</v>
      </c>
      <c r="AS3060" s="17" t="s">
        <v>23503</v>
      </c>
      <c r="AZ3060" s="17" t="s">
        <v>3901</v>
      </c>
      <c r="BB3060" s="17" t="s">
        <v>3901</v>
      </c>
      <c r="BD3060" s="17" t="s">
        <v>3901</v>
      </c>
      <c r="BS3060" s="17" t="s">
        <v>3901</v>
      </c>
      <c r="CU3060" s="17" t="s">
        <v>3901</v>
      </c>
      <c r="DN3060" s="17">
        <f>COUNTIF(AU3060:DM3060, "X")</f>
        <v>5</v>
      </c>
    </row>
    <row r="3061" spans="1:118" s="17" customFormat="1">
      <c r="A3061" s="17" t="s">
        <v>20664</v>
      </c>
      <c r="B3061" s="17">
        <v>55</v>
      </c>
      <c r="C3061" s="17">
        <v>149487</v>
      </c>
      <c r="D3061" s="17" t="s">
        <v>10123</v>
      </c>
      <c r="E3061" s="17" t="s">
        <v>237</v>
      </c>
      <c r="F3061" s="17" t="s">
        <v>4923</v>
      </c>
      <c r="H3061" s="309">
        <v>27694</v>
      </c>
      <c r="I3061" s="309">
        <v>39756</v>
      </c>
      <c r="J3061" s="17" t="s">
        <v>3888</v>
      </c>
      <c r="L3061" s="17" t="s">
        <v>20665</v>
      </c>
      <c r="N3061" s="17" t="s">
        <v>14</v>
      </c>
      <c r="O3061" s="17" t="s">
        <v>15</v>
      </c>
      <c r="P3061" s="17">
        <v>45371</v>
      </c>
      <c r="AF3061" s="17">
        <v>8</v>
      </c>
      <c r="AG3061" s="17">
        <v>2</v>
      </c>
      <c r="AI3061" s="17" t="s">
        <v>10178</v>
      </c>
      <c r="AM3061" s="17" t="s">
        <v>94</v>
      </c>
      <c r="AN3061" s="17" t="s">
        <v>20471</v>
      </c>
      <c r="AO3061" s="17">
        <v>3</v>
      </c>
      <c r="AP3061" s="17">
        <v>80</v>
      </c>
      <c r="AQ3061" s="17">
        <v>5</v>
      </c>
      <c r="AR3061" s="17" t="s">
        <v>10180</v>
      </c>
      <c r="AV3061" s="17" t="s">
        <v>3901</v>
      </c>
      <c r="BD3061" s="17" t="s">
        <v>3901</v>
      </c>
      <c r="BS3061" s="17" t="s">
        <v>3901</v>
      </c>
      <c r="CF3061" s="17" t="s">
        <v>3901</v>
      </c>
      <c r="DN3061" s="17">
        <f>COUNTIF(AU3061:DM3061, "X")</f>
        <v>4</v>
      </c>
    </row>
    <row r="3062" spans="1:118" s="17" customFormat="1">
      <c r="A3062" s="17" t="s">
        <v>9475</v>
      </c>
      <c r="B3062" s="17">
        <v>55</v>
      </c>
      <c r="C3062" s="17">
        <v>149504</v>
      </c>
      <c r="D3062" s="17" t="s">
        <v>9476</v>
      </c>
      <c r="E3062" s="17" t="s">
        <v>158</v>
      </c>
      <c r="F3062" s="17" t="s">
        <v>22</v>
      </c>
      <c r="H3062" s="309">
        <v>26080</v>
      </c>
      <c r="I3062" s="309">
        <v>39756</v>
      </c>
      <c r="J3062" s="17" t="s">
        <v>3888</v>
      </c>
      <c r="L3062" s="17" t="s">
        <v>9477</v>
      </c>
      <c r="N3062" s="17" t="s">
        <v>19</v>
      </c>
      <c r="O3062" s="17" t="s">
        <v>15</v>
      </c>
      <c r="P3062" s="17">
        <v>45356</v>
      </c>
      <c r="T3062" s="17" t="s">
        <v>9478</v>
      </c>
      <c r="V3062" s="17" t="s">
        <v>19</v>
      </c>
      <c r="W3062" s="17" t="s">
        <v>15</v>
      </c>
      <c r="X3062" s="17">
        <v>45356</v>
      </c>
      <c r="AC3062" s="17" t="s">
        <v>3890</v>
      </c>
      <c r="AD3062" s="17" t="s">
        <v>3891</v>
      </c>
      <c r="AF3062" s="17">
        <v>8</v>
      </c>
      <c r="AG3062" s="17">
        <v>2</v>
      </c>
      <c r="AM3062" s="17" t="s">
        <v>311</v>
      </c>
      <c r="AN3062" s="17" t="s">
        <v>9449</v>
      </c>
      <c r="AO3062" s="17">
        <v>3</v>
      </c>
      <c r="AP3062" s="17">
        <v>80</v>
      </c>
      <c r="AQ3062" s="17">
        <v>5</v>
      </c>
      <c r="AT3062" s="17" t="s">
        <v>9082</v>
      </c>
      <c r="AV3062" s="17" t="s">
        <v>3901</v>
      </c>
      <c r="BD3062" s="17" t="s">
        <v>3901</v>
      </c>
      <c r="BS3062" s="17" t="s">
        <v>3901</v>
      </c>
      <c r="CC3062" s="17" t="s">
        <v>3901</v>
      </c>
      <c r="CF3062" s="17" t="s">
        <v>3901</v>
      </c>
      <c r="CG3062" s="17" t="s">
        <v>21</v>
      </c>
      <c r="CH3062" s="17" t="s">
        <v>3901</v>
      </c>
      <c r="DN3062" s="17">
        <f>COUNTIF(AU3062:DM3062, "X")</f>
        <v>6</v>
      </c>
    </row>
    <row r="3063" spans="1:118" s="17" customFormat="1">
      <c r="A3063" s="17" t="s">
        <v>19936</v>
      </c>
      <c r="B3063" s="17">
        <v>55</v>
      </c>
      <c r="C3063" s="17">
        <v>126291</v>
      </c>
      <c r="D3063" s="17" t="s">
        <v>7106</v>
      </c>
      <c r="E3063" s="17" t="s">
        <v>425</v>
      </c>
      <c r="F3063" s="17" t="s">
        <v>129</v>
      </c>
      <c r="H3063" s="309">
        <v>30480</v>
      </c>
      <c r="I3063" s="309">
        <v>39756</v>
      </c>
      <c r="J3063" s="17" t="s">
        <v>3888</v>
      </c>
      <c r="L3063" s="17" t="s">
        <v>19937</v>
      </c>
      <c r="N3063" s="17" t="s">
        <v>14</v>
      </c>
      <c r="O3063" s="17" t="s">
        <v>15</v>
      </c>
      <c r="P3063" s="17">
        <v>45371</v>
      </c>
      <c r="Q3063" s="17">
        <v>8974</v>
      </c>
      <c r="AF3063" s="17">
        <v>8</v>
      </c>
      <c r="AG3063" s="17">
        <v>2</v>
      </c>
      <c r="AI3063" s="17" t="s">
        <v>10178</v>
      </c>
      <c r="AM3063" s="17" t="s">
        <v>148</v>
      </c>
      <c r="AN3063" s="17" t="s">
        <v>19836</v>
      </c>
      <c r="AO3063" s="17">
        <v>3</v>
      </c>
      <c r="AP3063" s="17">
        <v>80</v>
      </c>
      <c r="AQ3063" s="17">
        <v>5</v>
      </c>
      <c r="AR3063" s="17" t="s">
        <v>10180</v>
      </c>
      <c r="BD3063" s="17" t="s">
        <v>3901</v>
      </c>
      <c r="BQ3063" s="17" t="s">
        <v>30</v>
      </c>
      <c r="BS3063" s="17" t="s">
        <v>3901</v>
      </c>
      <c r="CH3063" s="17" t="s">
        <v>3901</v>
      </c>
      <c r="DN3063" s="17">
        <f>COUNTIF(AU3063:DM3063, "X")</f>
        <v>3</v>
      </c>
    </row>
    <row r="3064" spans="1:118" s="17" customFormat="1">
      <c r="A3064" s="17" t="s">
        <v>23120</v>
      </c>
      <c r="B3064" s="17">
        <v>55</v>
      </c>
      <c r="C3064" s="17">
        <v>126586</v>
      </c>
      <c r="D3064" s="17" t="s">
        <v>275</v>
      </c>
      <c r="E3064" s="17" t="s">
        <v>287</v>
      </c>
      <c r="F3064" s="17" t="s">
        <v>73</v>
      </c>
      <c r="H3064" s="309">
        <v>31557</v>
      </c>
      <c r="I3064" s="309">
        <v>39756</v>
      </c>
      <c r="J3064" s="17" t="s">
        <v>3888</v>
      </c>
      <c r="L3064" s="17" t="s">
        <v>23047</v>
      </c>
      <c r="N3064" s="17" t="s">
        <v>89</v>
      </c>
      <c r="O3064" s="17" t="s">
        <v>15</v>
      </c>
      <c r="P3064" s="17">
        <v>45339</v>
      </c>
      <c r="T3064" s="17" t="s">
        <v>23121</v>
      </c>
      <c r="V3064" s="17" t="s">
        <v>89</v>
      </c>
      <c r="W3064" s="17" t="s">
        <v>15</v>
      </c>
      <c r="X3064" s="17">
        <v>45339</v>
      </c>
      <c r="AF3064" s="17">
        <v>8</v>
      </c>
      <c r="AG3064" s="17">
        <v>2</v>
      </c>
      <c r="AI3064" s="17" t="s">
        <v>20542</v>
      </c>
      <c r="AM3064" s="17" t="s">
        <v>90</v>
      </c>
      <c r="AN3064" s="17" t="s">
        <v>23025</v>
      </c>
      <c r="AO3064" s="17">
        <v>3</v>
      </c>
      <c r="AP3064" s="17">
        <v>80</v>
      </c>
      <c r="AQ3064" s="17">
        <v>5</v>
      </c>
      <c r="AR3064" s="17" t="s">
        <v>22585</v>
      </c>
      <c r="AS3064" s="17" t="s">
        <v>23026</v>
      </c>
      <c r="BD3064" s="17" t="s">
        <v>3901</v>
      </c>
      <c r="BS3064" s="17" t="s">
        <v>3901</v>
      </c>
      <c r="CC3064" s="17" t="s">
        <v>3901</v>
      </c>
      <c r="CF3064" s="17" t="s">
        <v>3901</v>
      </c>
      <c r="CH3064" s="17" t="s">
        <v>3901</v>
      </c>
      <c r="DN3064" s="17">
        <f>COUNTIF(AU3064:DM3064, "X")</f>
        <v>5</v>
      </c>
    </row>
    <row r="3065" spans="1:118" s="17" customFormat="1">
      <c r="A3065" s="17" t="s">
        <v>20635</v>
      </c>
      <c r="B3065" s="17">
        <v>55</v>
      </c>
      <c r="C3065" s="17">
        <v>126896</v>
      </c>
      <c r="D3065" s="17" t="s">
        <v>15396</v>
      </c>
      <c r="E3065" s="17" t="s">
        <v>280</v>
      </c>
      <c r="F3065" s="17" t="s">
        <v>528</v>
      </c>
      <c r="H3065" s="309">
        <v>31290</v>
      </c>
      <c r="I3065" s="309">
        <v>39756</v>
      </c>
      <c r="J3065" s="17" t="s">
        <v>3888</v>
      </c>
      <c r="L3065" s="17" t="s">
        <v>20590</v>
      </c>
      <c r="N3065" s="17" t="s">
        <v>14</v>
      </c>
      <c r="O3065" s="17" t="s">
        <v>15</v>
      </c>
      <c r="P3065" s="17">
        <v>45371</v>
      </c>
      <c r="AF3065" s="17">
        <v>8</v>
      </c>
      <c r="AG3065" s="17">
        <v>2</v>
      </c>
      <c r="AI3065" s="17" t="s">
        <v>10178</v>
      </c>
      <c r="AM3065" s="17" t="s">
        <v>94</v>
      </c>
      <c r="AN3065" s="17" t="s">
        <v>20471</v>
      </c>
      <c r="AO3065" s="17">
        <v>3</v>
      </c>
      <c r="AP3065" s="17">
        <v>80</v>
      </c>
      <c r="AQ3065" s="17">
        <v>5</v>
      </c>
      <c r="AR3065" s="17" t="s">
        <v>10180</v>
      </c>
      <c r="BD3065" s="17" t="s">
        <v>3901</v>
      </c>
      <c r="BS3065" s="17" t="s">
        <v>3901</v>
      </c>
      <c r="DN3065" s="17">
        <f>COUNTIF(AU3065:DM3065, "X")</f>
        <v>2</v>
      </c>
    </row>
    <row r="3066" spans="1:118" s="17" customFormat="1">
      <c r="A3066" s="17" t="s">
        <v>20386</v>
      </c>
      <c r="B3066" s="17">
        <v>55</v>
      </c>
      <c r="C3066" s="17">
        <v>149556</v>
      </c>
      <c r="D3066" s="17" t="s">
        <v>20387</v>
      </c>
      <c r="E3066" s="17" t="s">
        <v>456</v>
      </c>
      <c r="F3066" s="17" t="s">
        <v>58</v>
      </c>
      <c r="H3066" s="309">
        <v>30460</v>
      </c>
      <c r="I3066" s="309">
        <v>39756</v>
      </c>
      <c r="J3066" s="17" t="s">
        <v>3888</v>
      </c>
      <c r="L3066" s="17" t="s">
        <v>20388</v>
      </c>
      <c r="N3066" s="17" t="s">
        <v>14</v>
      </c>
      <c r="O3066" s="17" t="s">
        <v>15</v>
      </c>
      <c r="P3066" s="17">
        <v>45371</v>
      </c>
      <c r="AF3066" s="17">
        <v>8</v>
      </c>
      <c r="AG3066" s="17">
        <v>2</v>
      </c>
      <c r="AI3066" s="17" t="s">
        <v>10178</v>
      </c>
      <c r="AM3066" s="17" t="s">
        <v>85</v>
      </c>
      <c r="AN3066" s="17" t="s">
        <v>20273</v>
      </c>
      <c r="AO3066" s="17">
        <v>3</v>
      </c>
      <c r="AP3066" s="17">
        <v>80</v>
      </c>
      <c r="AQ3066" s="17">
        <v>5</v>
      </c>
      <c r="AR3066" s="17" t="s">
        <v>10180</v>
      </c>
      <c r="BD3066" s="17" t="s">
        <v>3901</v>
      </c>
      <c r="BS3066" s="17" t="s">
        <v>3901</v>
      </c>
      <c r="CH3066" s="17" t="s">
        <v>3901</v>
      </c>
      <c r="CR3066" s="17" t="s">
        <v>21</v>
      </c>
      <c r="CU3066" s="17" t="s">
        <v>3901</v>
      </c>
      <c r="DN3066" s="17">
        <f>COUNTIF(AU3066:DM3066, "X")</f>
        <v>4</v>
      </c>
    </row>
    <row r="3067" spans="1:118" s="17" customFormat="1">
      <c r="A3067" s="523" t="s">
        <v>1936</v>
      </c>
      <c r="B3067" s="17">
        <v>55</v>
      </c>
      <c r="C3067" s="17">
        <v>149586</v>
      </c>
      <c r="D3067" s="17" t="s">
        <v>666</v>
      </c>
      <c r="E3067" s="17" t="s">
        <v>461</v>
      </c>
      <c r="F3067" s="17" t="s">
        <v>12</v>
      </c>
      <c r="H3067" s="309">
        <v>31945</v>
      </c>
      <c r="I3067" s="309">
        <v>42501</v>
      </c>
      <c r="J3067" s="17" t="s">
        <v>3888</v>
      </c>
      <c r="L3067" s="17" t="s">
        <v>1862</v>
      </c>
      <c r="N3067" s="17" t="s">
        <v>576</v>
      </c>
      <c r="O3067" s="17" t="s">
        <v>15</v>
      </c>
      <c r="P3067" s="17">
        <v>45322</v>
      </c>
      <c r="AF3067" s="17">
        <v>8</v>
      </c>
      <c r="AG3067" s="17">
        <v>2</v>
      </c>
      <c r="AI3067" s="17" t="s">
        <v>20542</v>
      </c>
      <c r="AM3067" s="17" t="s">
        <v>256</v>
      </c>
      <c r="AN3067" s="17" t="s">
        <v>23381</v>
      </c>
      <c r="AO3067" s="17">
        <v>3</v>
      </c>
      <c r="AP3067" s="17">
        <v>80</v>
      </c>
      <c r="AQ3067" s="17">
        <v>5</v>
      </c>
      <c r="AR3067" s="17" t="s">
        <v>22585</v>
      </c>
      <c r="BY3067" s="17" t="s">
        <v>3901</v>
      </c>
      <c r="CC3067" s="17" t="s">
        <v>3901</v>
      </c>
      <c r="CF3067" s="17" t="s">
        <v>3901</v>
      </c>
      <c r="CH3067" s="17" t="s">
        <v>3901</v>
      </c>
      <c r="CQ3067" s="17" t="s">
        <v>3901</v>
      </c>
      <c r="CR3067" s="17" t="s">
        <v>21</v>
      </c>
      <c r="CU3067" s="17" t="s">
        <v>3901</v>
      </c>
      <c r="DA3067" s="17" t="s">
        <v>3901</v>
      </c>
      <c r="DF3067" s="17" t="s">
        <v>3901</v>
      </c>
      <c r="DN3067" s="17">
        <f>COUNTIF(AU3067:DM3067, "X")</f>
        <v>8</v>
      </c>
    </row>
    <row r="3068" spans="1:118" s="17" customFormat="1">
      <c r="A3068" s="17" t="s">
        <v>24957</v>
      </c>
      <c r="B3068" s="17">
        <v>55</v>
      </c>
      <c r="C3068" s="17">
        <v>108529</v>
      </c>
      <c r="D3068" s="17" t="s">
        <v>215</v>
      </c>
      <c r="E3068" s="17" t="s">
        <v>412</v>
      </c>
      <c r="F3068" s="17" t="s">
        <v>56</v>
      </c>
      <c r="H3068" s="309">
        <v>28680</v>
      </c>
      <c r="I3068" s="309">
        <v>39772</v>
      </c>
      <c r="J3068" s="17" t="s">
        <v>3888</v>
      </c>
      <c r="L3068" s="17" t="s">
        <v>24958</v>
      </c>
      <c r="N3068" s="17" t="s">
        <v>31</v>
      </c>
      <c r="O3068" s="17" t="s">
        <v>15</v>
      </c>
      <c r="P3068" s="17">
        <v>45373</v>
      </c>
      <c r="AC3068" s="17" t="s">
        <v>9895</v>
      </c>
      <c r="AD3068" s="17" t="s">
        <v>9896</v>
      </c>
      <c r="AF3068" s="17">
        <v>15</v>
      </c>
      <c r="AG3068" s="17">
        <v>2</v>
      </c>
      <c r="AM3068" s="17" t="s">
        <v>268</v>
      </c>
      <c r="AN3068" s="17" t="s">
        <v>24751</v>
      </c>
      <c r="AO3068" s="17">
        <v>3</v>
      </c>
      <c r="AP3068" s="17">
        <v>80</v>
      </c>
      <c r="AQ3068" s="17">
        <v>5</v>
      </c>
      <c r="AR3068" s="17" t="s">
        <v>9898</v>
      </c>
      <c r="AT3068" s="17" t="s">
        <v>14152</v>
      </c>
      <c r="AZ3068" s="17" t="s">
        <v>3901</v>
      </c>
      <c r="BC3068" s="17" t="s">
        <v>30</v>
      </c>
      <c r="BD3068" s="17" t="s">
        <v>3901</v>
      </c>
      <c r="BQ3068" s="17" t="s">
        <v>30</v>
      </c>
      <c r="BS3068" s="17" t="s">
        <v>3901</v>
      </c>
      <c r="CC3068" s="17" t="s">
        <v>3901</v>
      </c>
      <c r="CF3068" s="17" t="s">
        <v>3901</v>
      </c>
      <c r="CH3068" s="17" t="s">
        <v>3901</v>
      </c>
      <c r="CM3068" s="17" t="s">
        <v>21</v>
      </c>
      <c r="CS3068" s="17" t="s">
        <v>3901</v>
      </c>
      <c r="CU3068" s="17" t="s">
        <v>3901</v>
      </c>
      <c r="CX3068" s="17" t="s">
        <v>3901</v>
      </c>
      <c r="CY3068" s="17" t="s">
        <v>21</v>
      </c>
      <c r="DA3068" s="17" t="s">
        <v>3901</v>
      </c>
      <c r="DN3068" s="17">
        <f>COUNTIF(AU3068:DM3068, "X")</f>
        <v>10</v>
      </c>
    </row>
    <row r="3069" spans="1:118" s="17" customFormat="1">
      <c r="A3069" s="17" t="s">
        <v>17718</v>
      </c>
      <c r="B3069" s="17">
        <v>55</v>
      </c>
      <c r="C3069" s="17">
        <v>149611</v>
      </c>
      <c r="D3069" s="17" t="s">
        <v>17719</v>
      </c>
      <c r="E3069" s="17" t="s">
        <v>35</v>
      </c>
      <c r="F3069" s="17" t="s">
        <v>10004</v>
      </c>
      <c r="H3069" s="309">
        <v>33040</v>
      </c>
      <c r="I3069" s="309">
        <v>39784</v>
      </c>
      <c r="J3069" s="17" t="s">
        <v>3888</v>
      </c>
      <c r="L3069" s="17" t="s">
        <v>17720</v>
      </c>
      <c r="N3069" s="17" t="s">
        <v>50</v>
      </c>
      <c r="O3069" s="17" t="s">
        <v>15</v>
      </c>
      <c r="P3069" s="17">
        <v>45344</v>
      </c>
      <c r="AF3069" s="17">
        <v>8</v>
      </c>
      <c r="AG3069" s="17">
        <v>2</v>
      </c>
      <c r="AH3069" s="17" t="s">
        <v>11926</v>
      </c>
      <c r="AK3069" s="17" t="s">
        <v>17298</v>
      </c>
      <c r="AM3069" s="17" t="s">
        <v>46</v>
      </c>
      <c r="AN3069" s="17" t="s">
        <v>17553</v>
      </c>
      <c r="AO3069" s="17">
        <v>3</v>
      </c>
      <c r="AP3069" s="17">
        <v>80</v>
      </c>
      <c r="AQ3069" s="17">
        <v>5</v>
      </c>
      <c r="AR3069" s="17" t="s">
        <v>17300</v>
      </c>
      <c r="CF3069" s="17" t="s">
        <v>3901</v>
      </c>
      <c r="DN3069" s="17">
        <f>COUNTIF(AU3069:DM3069, "X")</f>
        <v>1</v>
      </c>
    </row>
    <row r="3070" spans="1:118" s="17" customFormat="1">
      <c r="A3070" s="17" t="s">
        <v>12289</v>
      </c>
      <c r="B3070" s="17">
        <v>55</v>
      </c>
      <c r="C3070" s="17">
        <v>149623</v>
      </c>
      <c r="D3070" s="17" t="s">
        <v>567</v>
      </c>
      <c r="E3070" s="17" t="s">
        <v>12290</v>
      </c>
      <c r="F3070" s="17" t="s">
        <v>63</v>
      </c>
      <c r="H3070" s="309">
        <v>33134</v>
      </c>
      <c r="I3070" s="309">
        <v>39760</v>
      </c>
      <c r="J3070" s="17" t="s">
        <v>3888</v>
      </c>
      <c r="L3070" s="17" t="s">
        <v>12291</v>
      </c>
      <c r="N3070" s="17" t="s">
        <v>31</v>
      </c>
      <c r="O3070" s="17" t="s">
        <v>15</v>
      </c>
      <c r="P3070" s="17">
        <v>45373</v>
      </c>
      <c r="AC3070" s="17" t="s">
        <v>9895</v>
      </c>
      <c r="AD3070" s="17" t="s">
        <v>9896</v>
      </c>
      <c r="AF3070" s="17">
        <v>8</v>
      </c>
      <c r="AG3070" s="17">
        <v>2</v>
      </c>
      <c r="AM3070" s="17" t="s">
        <v>295</v>
      </c>
      <c r="AN3070" s="17" t="s">
        <v>12166</v>
      </c>
      <c r="AO3070" s="17">
        <v>3</v>
      </c>
      <c r="AP3070" s="17">
        <v>80</v>
      </c>
      <c r="AQ3070" s="17">
        <v>5</v>
      </c>
      <c r="AR3070" s="17" t="s">
        <v>9898</v>
      </c>
      <c r="AT3070" s="17" t="s">
        <v>11929</v>
      </c>
      <c r="CH3070" s="17" t="s">
        <v>3901</v>
      </c>
      <c r="CR3070" s="17" t="s">
        <v>30</v>
      </c>
      <c r="DN3070" s="17">
        <f>COUNTIF(AU3070:DM3070, "X")</f>
        <v>1</v>
      </c>
    </row>
    <row r="3071" spans="1:118" s="17" customFormat="1">
      <c r="A3071" s="17" t="s">
        <v>7809</v>
      </c>
      <c r="B3071" s="17">
        <v>55</v>
      </c>
      <c r="C3071" s="17">
        <v>149625</v>
      </c>
      <c r="D3071" s="17" t="s">
        <v>516</v>
      </c>
      <c r="E3071" s="17" t="s">
        <v>296</v>
      </c>
      <c r="F3071" s="17" t="s">
        <v>22</v>
      </c>
      <c r="H3071" s="309">
        <v>33136</v>
      </c>
      <c r="I3071" s="309">
        <v>39764</v>
      </c>
      <c r="J3071" s="17" t="s">
        <v>3888</v>
      </c>
      <c r="L3071" s="17" t="s">
        <v>7810</v>
      </c>
      <c r="N3071" s="17" t="s">
        <v>19</v>
      </c>
      <c r="O3071" s="17" t="s">
        <v>15</v>
      </c>
      <c r="P3071" s="17">
        <v>45356</v>
      </c>
      <c r="Q3071" s="17">
        <v>2110</v>
      </c>
      <c r="AC3071" s="17" t="s">
        <v>3890</v>
      </c>
      <c r="AD3071" s="17" t="s">
        <v>3891</v>
      </c>
      <c r="AF3071" s="17">
        <v>15</v>
      </c>
      <c r="AG3071" s="17">
        <v>2</v>
      </c>
      <c r="AM3071" s="17" t="s">
        <v>2606</v>
      </c>
      <c r="AN3071" s="17" t="s">
        <v>7570</v>
      </c>
      <c r="AO3071" s="17">
        <v>3</v>
      </c>
      <c r="AP3071" s="17">
        <v>80</v>
      </c>
      <c r="AQ3071" s="17">
        <v>5</v>
      </c>
      <c r="AT3071" s="17" t="s">
        <v>6589</v>
      </c>
      <c r="CH3071" s="17" t="s">
        <v>3901</v>
      </c>
      <c r="DN3071" s="17">
        <f>COUNTIF(AU3071:DM3071, "X")</f>
        <v>1</v>
      </c>
    </row>
    <row r="3072" spans="1:118" s="17" customFormat="1">
      <c r="A3072" s="17" t="s">
        <v>15482</v>
      </c>
      <c r="B3072" s="17">
        <v>55</v>
      </c>
      <c r="C3072" s="17">
        <v>149645</v>
      </c>
      <c r="D3072" s="17" t="s">
        <v>286</v>
      </c>
      <c r="E3072" s="17" t="s">
        <v>15483</v>
      </c>
      <c r="F3072" s="17" t="s">
        <v>21</v>
      </c>
      <c r="H3072" s="309">
        <v>21510</v>
      </c>
      <c r="I3072" s="309">
        <v>42667</v>
      </c>
      <c r="J3072" s="17" t="s">
        <v>3888</v>
      </c>
      <c r="L3072" s="17" t="s">
        <v>15484</v>
      </c>
      <c r="N3072" s="17" t="s">
        <v>31</v>
      </c>
      <c r="O3072" s="17" t="s">
        <v>15</v>
      </c>
      <c r="P3072" s="17">
        <v>45373</v>
      </c>
      <c r="AC3072" s="17" t="s">
        <v>9895</v>
      </c>
      <c r="AD3072" s="17" t="s">
        <v>9896</v>
      </c>
      <c r="AF3072" s="17">
        <v>8</v>
      </c>
      <c r="AG3072" s="17">
        <v>2</v>
      </c>
      <c r="AM3072" s="17" t="s">
        <v>44</v>
      </c>
      <c r="AN3072" s="17" t="s">
        <v>15244</v>
      </c>
      <c r="AO3072" s="17">
        <v>3</v>
      </c>
      <c r="AP3072" s="17">
        <v>80</v>
      </c>
      <c r="AQ3072" s="17">
        <v>5</v>
      </c>
      <c r="AR3072" s="17" t="s">
        <v>9898</v>
      </c>
      <c r="AT3072" s="17" t="s">
        <v>15057</v>
      </c>
      <c r="DN3072" s="17">
        <f>COUNTIF(AU3072:DM3072, "X")</f>
        <v>0</v>
      </c>
    </row>
    <row r="3073" spans="1:118" s="17" customFormat="1">
      <c r="A3073" s="523" t="s">
        <v>1753</v>
      </c>
      <c r="B3073" s="17">
        <v>55</v>
      </c>
      <c r="C3073" s="17">
        <v>149651</v>
      </c>
      <c r="D3073" s="17" t="s">
        <v>1022</v>
      </c>
      <c r="E3073" s="17" t="s">
        <v>367</v>
      </c>
      <c r="F3073" s="17" t="s">
        <v>70</v>
      </c>
      <c r="H3073" s="309">
        <v>25174</v>
      </c>
      <c r="I3073" s="309">
        <v>42702</v>
      </c>
      <c r="J3073" s="17" t="s">
        <v>3888</v>
      </c>
      <c r="L3073" s="17" t="s">
        <v>1150</v>
      </c>
      <c r="N3073" s="17" t="s">
        <v>26</v>
      </c>
      <c r="O3073" s="17" t="s">
        <v>15</v>
      </c>
      <c r="P3073" s="17">
        <v>45318</v>
      </c>
      <c r="AF3073" s="17">
        <v>15</v>
      </c>
      <c r="AG3073" s="17">
        <v>2</v>
      </c>
      <c r="AI3073" s="17" t="s">
        <v>20669</v>
      </c>
      <c r="AM3073" s="17" t="s">
        <v>53</v>
      </c>
      <c r="AN3073" s="17" t="s">
        <v>20670</v>
      </c>
      <c r="AO3073" s="17">
        <v>3</v>
      </c>
      <c r="AP3073" s="17">
        <v>80</v>
      </c>
      <c r="AQ3073" s="17">
        <v>5</v>
      </c>
      <c r="AR3073" s="17" t="s">
        <v>20671</v>
      </c>
      <c r="DF3073" s="17" t="s">
        <v>3901</v>
      </c>
      <c r="DN3073" s="17">
        <f>COUNTIF(AU3073:DM3073, "X")</f>
        <v>1</v>
      </c>
    </row>
    <row r="3074" spans="1:118" s="17" customFormat="1">
      <c r="A3074" s="17" t="s">
        <v>13751</v>
      </c>
      <c r="B3074" s="17">
        <v>55</v>
      </c>
      <c r="C3074" s="17">
        <v>149678</v>
      </c>
      <c r="D3074" s="17" t="s">
        <v>13752</v>
      </c>
      <c r="E3074" s="17" t="s">
        <v>174</v>
      </c>
      <c r="F3074" s="17" t="s">
        <v>317</v>
      </c>
      <c r="H3074" s="309">
        <v>25653</v>
      </c>
      <c r="I3074" s="309">
        <v>39772</v>
      </c>
      <c r="J3074" s="17" t="s">
        <v>3888</v>
      </c>
      <c r="L3074" s="17" t="s">
        <v>13753</v>
      </c>
      <c r="N3074" s="17" t="s">
        <v>31</v>
      </c>
      <c r="O3074" s="17" t="s">
        <v>15</v>
      </c>
      <c r="P3074" s="17">
        <v>45373</v>
      </c>
      <c r="AC3074" s="17" t="s">
        <v>9895</v>
      </c>
      <c r="AD3074" s="17" t="s">
        <v>9896</v>
      </c>
      <c r="AF3074" s="17">
        <v>8</v>
      </c>
      <c r="AG3074" s="17">
        <v>2</v>
      </c>
      <c r="AM3074" s="17" t="s">
        <v>240</v>
      </c>
      <c r="AN3074" s="17" t="s">
        <v>13567</v>
      </c>
      <c r="AO3074" s="17">
        <v>3</v>
      </c>
      <c r="AP3074" s="17">
        <v>80</v>
      </c>
      <c r="AQ3074" s="17">
        <v>5</v>
      </c>
      <c r="AR3074" s="17" t="s">
        <v>9898</v>
      </c>
      <c r="AT3074" s="17" t="s">
        <v>12990</v>
      </c>
      <c r="DN3074" s="17">
        <f>COUNTIF(AU3074:DM3074, "X")</f>
        <v>0</v>
      </c>
    </row>
    <row r="3075" spans="1:118" s="17" customFormat="1">
      <c r="A3075" s="17" t="s">
        <v>5796</v>
      </c>
      <c r="B3075" s="17">
        <v>55</v>
      </c>
      <c r="C3075" s="17">
        <v>149694</v>
      </c>
      <c r="D3075" s="17" t="s">
        <v>4234</v>
      </c>
      <c r="E3075" s="17" t="s">
        <v>378</v>
      </c>
      <c r="F3075" s="17" t="s">
        <v>33</v>
      </c>
      <c r="H3075" s="309">
        <v>29174</v>
      </c>
      <c r="I3075" s="309">
        <v>39764</v>
      </c>
      <c r="J3075" s="17" t="s">
        <v>3888</v>
      </c>
      <c r="L3075" s="17" t="s">
        <v>5797</v>
      </c>
      <c r="N3075" s="17" t="s">
        <v>19</v>
      </c>
      <c r="O3075" s="17" t="s">
        <v>15</v>
      </c>
      <c r="P3075" s="17">
        <v>45356</v>
      </c>
      <c r="AC3075" s="17" t="s">
        <v>3890</v>
      </c>
      <c r="AD3075" s="17" t="s">
        <v>3891</v>
      </c>
      <c r="AF3075" s="17">
        <v>8</v>
      </c>
      <c r="AG3075" s="17">
        <v>2</v>
      </c>
      <c r="AM3075" s="17" t="s">
        <v>105</v>
      </c>
      <c r="AN3075" s="17" t="s">
        <v>5515</v>
      </c>
      <c r="AO3075" s="17">
        <v>3</v>
      </c>
      <c r="AP3075" s="17">
        <v>80</v>
      </c>
      <c r="AQ3075" s="17">
        <v>5</v>
      </c>
      <c r="AT3075" s="17" t="s">
        <v>5516</v>
      </c>
      <c r="BY3075" s="17" t="s">
        <v>3901</v>
      </c>
      <c r="CH3075" s="17" t="s">
        <v>3901</v>
      </c>
      <c r="DN3075" s="17">
        <f>COUNTIF(AU3075:DM3075, "X")</f>
        <v>2</v>
      </c>
    </row>
    <row r="3076" spans="1:118" s="17" customFormat="1">
      <c r="A3076" s="17" t="s">
        <v>21021</v>
      </c>
      <c r="B3076" s="17">
        <v>55</v>
      </c>
      <c r="C3076" s="17">
        <v>149725</v>
      </c>
      <c r="D3076" s="17" t="s">
        <v>4141</v>
      </c>
      <c r="E3076" s="17" t="s">
        <v>52</v>
      </c>
      <c r="F3076" s="17" t="s">
        <v>63</v>
      </c>
      <c r="H3076" s="309">
        <v>33030</v>
      </c>
      <c r="I3076" s="309">
        <v>39723</v>
      </c>
      <c r="J3076" s="17" t="s">
        <v>3888</v>
      </c>
      <c r="L3076" s="17" t="s">
        <v>21022</v>
      </c>
      <c r="N3076" s="17" t="s">
        <v>80</v>
      </c>
      <c r="O3076" s="17" t="s">
        <v>15</v>
      </c>
      <c r="P3076" s="17">
        <v>45308</v>
      </c>
      <c r="AF3076" s="17">
        <v>8</v>
      </c>
      <c r="AG3076" s="17">
        <v>2</v>
      </c>
      <c r="AI3076" s="17" t="s">
        <v>20851</v>
      </c>
      <c r="AM3076" s="17" t="s">
        <v>27</v>
      </c>
      <c r="AN3076" s="17" t="s">
        <v>20847</v>
      </c>
      <c r="AO3076" s="17">
        <v>3</v>
      </c>
      <c r="AP3076" s="17">
        <v>80</v>
      </c>
      <c r="AQ3076" s="17">
        <v>5</v>
      </c>
      <c r="AR3076" s="17" t="s">
        <v>20671</v>
      </c>
      <c r="DN3076" s="17">
        <f>COUNTIF(AU3076:DM3076, "X")</f>
        <v>0</v>
      </c>
    </row>
    <row r="3077" spans="1:118" s="17" customFormat="1">
      <c r="A3077" s="17" t="s">
        <v>21659</v>
      </c>
      <c r="B3077" s="17">
        <v>55</v>
      </c>
      <c r="C3077" s="17">
        <v>149735</v>
      </c>
      <c r="D3077" s="17" t="s">
        <v>9742</v>
      </c>
      <c r="E3077" s="17" t="s">
        <v>11872</v>
      </c>
      <c r="F3077" s="17" t="s">
        <v>22</v>
      </c>
      <c r="H3077" s="309">
        <v>24128</v>
      </c>
      <c r="I3077" s="309">
        <v>39752</v>
      </c>
      <c r="J3077" s="17" t="s">
        <v>3888</v>
      </c>
      <c r="L3077" s="17" t="s">
        <v>21660</v>
      </c>
      <c r="N3077" s="17" t="s">
        <v>26</v>
      </c>
      <c r="O3077" s="17" t="s">
        <v>15</v>
      </c>
      <c r="P3077" s="17">
        <v>45318</v>
      </c>
      <c r="Q3077" s="17">
        <v>8951</v>
      </c>
      <c r="AF3077" s="17">
        <v>8</v>
      </c>
      <c r="AG3077" s="17">
        <v>2</v>
      </c>
      <c r="AI3077" s="17" t="s">
        <v>20669</v>
      </c>
      <c r="AM3077" s="17" t="s">
        <v>197</v>
      </c>
      <c r="AN3077" s="17" t="s">
        <v>21651</v>
      </c>
      <c r="AO3077" s="17">
        <v>3</v>
      </c>
      <c r="AP3077" s="17">
        <v>80</v>
      </c>
      <c r="AQ3077" s="17">
        <v>5</v>
      </c>
      <c r="AR3077" s="17" t="s">
        <v>21652</v>
      </c>
      <c r="CH3077" s="17" t="s">
        <v>3901</v>
      </c>
      <c r="CU3077" s="17" t="s">
        <v>3901</v>
      </c>
      <c r="DN3077" s="17">
        <f>COUNTIF(AU3077:DM3077, "X")</f>
        <v>2</v>
      </c>
    </row>
    <row r="3078" spans="1:118" s="17" customFormat="1">
      <c r="A3078" s="17" t="s">
        <v>10265</v>
      </c>
      <c r="B3078" s="17">
        <v>55</v>
      </c>
      <c r="C3078" s="17">
        <v>149751</v>
      </c>
      <c r="D3078" s="17" t="s">
        <v>10266</v>
      </c>
      <c r="E3078" s="17" t="s">
        <v>333</v>
      </c>
      <c r="F3078" s="17" t="s">
        <v>65</v>
      </c>
      <c r="H3078" s="309">
        <v>32087</v>
      </c>
      <c r="I3078" s="309">
        <v>44101</v>
      </c>
      <c r="J3078" s="17" t="s">
        <v>3888</v>
      </c>
      <c r="L3078" s="17" t="s">
        <v>10267</v>
      </c>
      <c r="N3078" s="17" t="s">
        <v>14</v>
      </c>
      <c r="O3078" s="17" t="s">
        <v>15</v>
      </c>
      <c r="P3078" s="17">
        <v>45371</v>
      </c>
      <c r="AC3078" s="17" t="s">
        <v>14</v>
      </c>
      <c r="AF3078" s="17">
        <v>15</v>
      </c>
      <c r="AG3078" s="17">
        <v>2</v>
      </c>
      <c r="AI3078" s="17" t="s">
        <v>10178</v>
      </c>
      <c r="AM3078" s="17" t="s">
        <v>74</v>
      </c>
      <c r="AN3078" s="17" t="s">
        <v>10179</v>
      </c>
      <c r="AO3078" s="17">
        <v>3</v>
      </c>
      <c r="AP3078" s="17">
        <v>80</v>
      </c>
      <c r="AQ3078" s="17">
        <v>5</v>
      </c>
      <c r="AR3078" s="17" t="s">
        <v>10180</v>
      </c>
      <c r="DN3078" s="17">
        <f>COUNTIF(AU3078:DM3078, "X")</f>
        <v>0</v>
      </c>
    </row>
    <row r="3079" spans="1:118" s="17" customFormat="1">
      <c r="A3079" s="17" t="s">
        <v>15917</v>
      </c>
      <c r="B3079" s="17">
        <v>55</v>
      </c>
      <c r="C3079" s="17">
        <v>149779</v>
      </c>
      <c r="D3079" s="17" t="s">
        <v>15918</v>
      </c>
      <c r="E3079" s="17" t="s">
        <v>147</v>
      </c>
      <c r="F3079" s="17" t="s">
        <v>21</v>
      </c>
      <c r="H3079" s="309">
        <v>21875</v>
      </c>
      <c r="I3079" s="309">
        <v>39804</v>
      </c>
      <c r="J3079" s="17" t="s">
        <v>3888</v>
      </c>
      <c r="L3079" s="17" t="s">
        <v>15749</v>
      </c>
      <c r="N3079" s="17" t="s">
        <v>31</v>
      </c>
      <c r="O3079" s="17" t="s">
        <v>15</v>
      </c>
      <c r="P3079" s="17">
        <v>45373</v>
      </c>
      <c r="Q3079" s="17">
        <v>2707</v>
      </c>
      <c r="AC3079" s="17" t="s">
        <v>9895</v>
      </c>
      <c r="AD3079" s="17" t="s">
        <v>9896</v>
      </c>
      <c r="AF3079" s="17">
        <v>8</v>
      </c>
      <c r="AG3079" s="17">
        <v>2</v>
      </c>
      <c r="AM3079" s="17" t="s">
        <v>121</v>
      </c>
      <c r="AN3079" s="17" t="s">
        <v>15516</v>
      </c>
      <c r="AO3079" s="17">
        <v>3</v>
      </c>
      <c r="AP3079" s="17">
        <v>80</v>
      </c>
      <c r="AQ3079" s="17">
        <v>5</v>
      </c>
      <c r="AR3079" s="17" t="s">
        <v>9898</v>
      </c>
      <c r="AT3079" s="17" t="s">
        <v>15057</v>
      </c>
      <c r="DN3079" s="17">
        <f>COUNTIF(AU3079:DM3079, "X")</f>
        <v>0</v>
      </c>
    </row>
    <row r="3080" spans="1:118" s="17" customFormat="1">
      <c r="A3080" s="17" t="s">
        <v>16471</v>
      </c>
      <c r="B3080" s="17">
        <v>55</v>
      </c>
      <c r="C3080" s="17">
        <v>142462</v>
      </c>
      <c r="D3080" s="17" t="s">
        <v>7106</v>
      </c>
      <c r="E3080" s="17" t="s">
        <v>6107</v>
      </c>
      <c r="F3080" s="17" t="s">
        <v>129</v>
      </c>
      <c r="H3080" s="309">
        <v>32566</v>
      </c>
      <c r="I3080" s="309">
        <v>39743</v>
      </c>
      <c r="J3080" s="17" t="s">
        <v>3888</v>
      </c>
      <c r="L3080" s="17" t="s">
        <v>16472</v>
      </c>
      <c r="N3080" s="17" t="s">
        <v>31</v>
      </c>
      <c r="O3080" s="17" t="s">
        <v>15</v>
      </c>
      <c r="P3080" s="17">
        <v>45373</v>
      </c>
      <c r="Q3080" s="17">
        <v>3053</v>
      </c>
      <c r="AC3080" s="17" t="s">
        <v>9895</v>
      </c>
      <c r="AD3080" s="17" t="s">
        <v>9896</v>
      </c>
      <c r="AF3080" s="17">
        <v>8</v>
      </c>
      <c r="AG3080" s="17">
        <v>2</v>
      </c>
      <c r="AM3080" s="17" t="s">
        <v>41</v>
      </c>
      <c r="AN3080" s="17" t="s">
        <v>16339</v>
      </c>
      <c r="AO3080" s="17">
        <v>3</v>
      </c>
      <c r="AP3080" s="17">
        <v>80</v>
      </c>
      <c r="AQ3080" s="17">
        <v>5</v>
      </c>
      <c r="AR3080" s="17" t="s">
        <v>9898</v>
      </c>
      <c r="AT3080" s="17" t="s">
        <v>16072</v>
      </c>
      <c r="CU3080" s="17" t="s">
        <v>3901</v>
      </c>
      <c r="DA3080" s="17" t="s">
        <v>3901</v>
      </c>
      <c r="DN3080" s="17">
        <f>COUNTIF(AU3080:DM3080, "X")</f>
        <v>2</v>
      </c>
    </row>
    <row r="3081" spans="1:118" s="17" customFormat="1">
      <c r="A3081" s="17" t="s">
        <v>9023</v>
      </c>
      <c r="B3081" s="17">
        <v>55</v>
      </c>
      <c r="C3081" s="17">
        <v>149802</v>
      </c>
      <c r="D3081" s="17" t="s">
        <v>7390</v>
      </c>
      <c r="E3081" s="17" t="s">
        <v>499</v>
      </c>
      <c r="F3081" s="17" t="s">
        <v>110</v>
      </c>
      <c r="H3081" s="309">
        <v>28854</v>
      </c>
      <c r="I3081" s="309">
        <v>39809</v>
      </c>
      <c r="J3081" s="17" t="s">
        <v>3888</v>
      </c>
      <c r="L3081" s="17" t="s">
        <v>9024</v>
      </c>
      <c r="N3081" s="17" t="s">
        <v>19</v>
      </c>
      <c r="O3081" s="17" t="s">
        <v>15</v>
      </c>
      <c r="P3081" s="17">
        <v>45356</v>
      </c>
      <c r="AC3081" s="17" t="s">
        <v>3890</v>
      </c>
      <c r="AD3081" s="17" t="s">
        <v>3891</v>
      </c>
      <c r="AF3081" s="17">
        <v>15</v>
      </c>
      <c r="AG3081" s="17">
        <v>2</v>
      </c>
      <c r="AM3081" s="17" t="s">
        <v>2608</v>
      </c>
      <c r="AN3081" s="17" t="s">
        <v>8704</v>
      </c>
      <c r="AO3081" s="17">
        <v>3</v>
      </c>
      <c r="AP3081" s="17">
        <v>80</v>
      </c>
      <c r="AQ3081" s="17">
        <v>5</v>
      </c>
      <c r="AT3081" s="17" t="s">
        <v>7979</v>
      </c>
      <c r="DN3081" s="17">
        <f>COUNTIF(AU3081:DM3081, "X")</f>
        <v>0</v>
      </c>
    </row>
    <row r="3082" spans="1:118" s="17" customFormat="1">
      <c r="A3082" s="17" t="s">
        <v>8435</v>
      </c>
      <c r="B3082" s="17">
        <v>55</v>
      </c>
      <c r="C3082" s="17">
        <v>149809</v>
      </c>
      <c r="D3082" s="17" t="s">
        <v>4711</v>
      </c>
      <c r="E3082" s="17" t="s">
        <v>8436</v>
      </c>
      <c r="F3082" s="17" t="s">
        <v>70</v>
      </c>
      <c r="H3082" s="309">
        <v>29476</v>
      </c>
      <c r="I3082" s="309">
        <v>39731</v>
      </c>
      <c r="J3082" s="17" t="s">
        <v>3888</v>
      </c>
      <c r="L3082" s="17" t="s">
        <v>8437</v>
      </c>
      <c r="N3082" s="17" t="s">
        <v>19</v>
      </c>
      <c r="O3082" s="17" t="s">
        <v>15</v>
      </c>
      <c r="P3082" s="17">
        <v>45356</v>
      </c>
      <c r="Q3082" s="17">
        <v>2168</v>
      </c>
      <c r="AC3082" s="17" t="s">
        <v>3890</v>
      </c>
      <c r="AD3082" s="17" t="s">
        <v>3891</v>
      </c>
      <c r="AF3082" s="17">
        <v>8</v>
      </c>
      <c r="AG3082" s="17">
        <v>2</v>
      </c>
      <c r="AM3082" s="17" t="s">
        <v>2607</v>
      </c>
      <c r="AN3082" s="17" t="s">
        <v>8305</v>
      </c>
      <c r="AO3082" s="17">
        <v>3</v>
      </c>
      <c r="AP3082" s="17">
        <v>80</v>
      </c>
      <c r="AQ3082" s="17">
        <v>5</v>
      </c>
      <c r="AT3082" s="17" t="s">
        <v>7979</v>
      </c>
      <c r="DN3082" s="17">
        <f>COUNTIF(AU3082:DM3082, "X")</f>
        <v>0</v>
      </c>
    </row>
    <row r="3083" spans="1:118" s="17" customFormat="1">
      <c r="A3083" s="17" t="s">
        <v>20912</v>
      </c>
      <c r="B3083" s="17">
        <v>55</v>
      </c>
      <c r="C3083" s="17">
        <v>149823</v>
      </c>
      <c r="D3083" s="17" t="s">
        <v>7559</v>
      </c>
      <c r="E3083" s="17" t="s">
        <v>18</v>
      </c>
      <c r="F3083" s="17" t="s">
        <v>317</v>
      </c>
      <c r="H3083" s="309">
        <v>31598</v>
      </c>
      <c r="I3083" s="309">
        <v>39780</v>
      </c>
      <c r="J3083" s="17" t="s">
        <v>3888</v>
      </c>
      <c r="L3083" s="17" t="s">
        <v>20853</v>
      </c>
      <c r="N3083" s="17" t="s">
        <v>80</v>
      </c>
      <c r="O3083" s="17" t="s">
        <v>15</v>
      </c>
      <c r="P3083" s="17">
        <v>45308</v>
      </c>
      <c r="AF3083" s="17">
        <v>8</v>
      </c>
      <c r="AG3083" s="17">
        <v>2</v>
      </c>
      <c r="AI3083" s="17" t="s">
        <v>20851</v>
      </c>
      <c r="AM3083" s="17" t="s">
        <v>27</v>
      </c>
      <c r="AN3083" s="17" t="s">
        <v>20847</v>
      </c>
      <c r="AO3083" s="17">
        <v>3</v>
      </c>
      <c r="AP3083" s="17">
        <v>80</v>
      </c>
      <c r="AQ3083" s="17">
        <v>5</v>
      </c>
      <c r="AR3083" s="17" t="s">
        <v>20671</v>
      </c>
      <c r="DN3083" s="17">
        <f>COUNTIF(AU3083:DM3083, "X")</f>
        <v>0</v>
      </c>
    </row>
    <row r="3084" spans="1:118" s="17" customFormat="1">
      <c r="A3084" s="17" t="s">
        <v>24248</v>
      </c>
      <c r="B3084" s="17">
        <v>55</v>
      </c>
      <c r="C3084" s="17">
        <v>149829</v>
      </c>
      <c r="D3084" s="17" t="s">
        <v>106</v>
      </c>
      <c r="E3084" s="17" t="s">
        <v>613</v>
      </c>
      <c r="F3084" s="17" t="s">
        <v>52</v>
      </c>
      <c r="H3084" s="309">
        <v>32803</v>
      </c>
      <c r="I3084" s="309">
        <v>39738</v>
      </c>
      <c r="J3084" s="17" t="s">
        <v>3888</v>
      </c>
      <c r="L3084" s="17" t="s">
        <v>24249</v>
      </c>
      <c r="N3084" s="17" t="s">
        <v>126</v>
      </c>
      <c r="O3084" s="17" t="s">
        <v>15</v>
      </c>
      <c r="P3084" s="17">
        <v>45383</v>
      </c>
      <c r="Q3084" s="17">
        <v>1824</v>
      </c>
      <c r="AF3084" s="17">
        <v>8</v>
      </c>
      <c r="AG3084" s="17">
        <v>2</v>
      </c>
      <c r="AI3084" s="17" t="s">
        <v>20542</v>
      </c>
      <c r="AM3084" s="17" t="s">
        <v>239</v>
      </c>
      <c r="AN3084" s="17" t="s">
        <v>24146</v>
      </c>
      <c r="AO3084" s="17">
        <v>3</v>
      </c>
      <c r="AP3084" s="17">
        <v>80</v>
      </c>
      <c r="AQ3084" s="17">
        <v>5</v>
      </c>
      <c r="AR3084" s="17" t="s">
        <v>22585</v>
      </c>
      <c r="AS3084" s="17" t="s">
        <v>23503</v>
      </c>
      <c r="DN3084" s="17">
        <f>COUNTIF(AU3084:DM3084, "X")</f>
        <v>0</v>
      </c>
    </row>
    <row r="3085" spans="1:118" s="17" customFormat="1">
      <c r="A3085" s="17" t="s">
        <v>22109</v>
      </c>
      <c r="B3085" s="17">
        <v>55</v>
      </c>
      <c r="C3085" s="17">
        <v>69663</v>
      </c>
      <c r="D3085" s="17" t="s">
        <v>22110</v>
      </c>
      <c r="E3085" s="17" t="s">
        <v>325</v>
      </c>
      <c r="F3085" s="17" t="s">
        <v>4417</v>
      </c>
      <c r="H3085" s="309">
        <v>25849</v>
      </c>
      <c r="I3085" s="309">
        <v>39728</v>
      </c>
      <c r="J3085" s="17" t="s">
        <v>3888</v>
      </c>
      <c r="L3085" s="17" t="s">
        <v>22111</v>
      </c>
      <c r="N3085" s="17" t="s">
        <v>196</v>
      </c>
      <c r="O3085" s="17" t="s">
        <v>15</v>
      </c>
      <c r="P3085" s="17">
        <v>45359</v>
      </c>
      <c r="T3085" s="17" t="s">
        <v>22112</v>
      </c>
      <c r="V3085" s="17" t="s">
        <v>196</v>
      </c>
      <c r="W3085" s="17" t="s">
        <v>15</v>
      </c>
      <c r="X3085" s="17">
        <v>45359</v>
      </c>
      <c r="AF3085" s="17">
        <v>8</v>
      </c>
      <c r="AG3085" s="17">
        <v>2</v>
      </c>
      <c r="AH3085" s="17" t="s">
        <v>11926</v>
      </c>
      <c r="AK3085" s="17" t="s">
        <v>21650</v>
      </c>
      <c r="AM3085" s="17" t="s">
        <v>255</v>
      </c>
      <c r="AN3085" s="17" t="s">
        <v>21914</v>
      </c>
      <c r="AO3085" s="17">
        <v>3</v>
      </c>
      <c r="AP3085" s="17">
        <v>80</v>
      </c>
      <c r="AQ3085" s="17">
        <v>5</v>
      </c>
      <c r="AR3085" s="17" t="s">
        <v>21652</v>
      </c>
      <c r="AS3085" s="17" t="s">
        <v>21915</v>
      </c>
      <c r="CH3085" s="17" t="s">
        <v>3901</v>
      </c>
      <c r="DN3085" s="17">
        <f>COUNTIF(AU3085:DM3085, "X")</f>
        <v>1</v>
      </c>
    </row>
    <row r="3086" spans="1:118" s="17" customFormat="1">
      <c r="A3086" s="17" t="s">
        <v>15186</v>
      </c>
      <c r="B3086" s="17">
        <v>55</v>
      </c>
      <c r="C3086" s="17">
        <v>149871</v>
      </c>
      <c r="D3086" s="17" t="s">
        <v>15088</v>
      </c>
      <c r="E3086" s="17" t="s">
        <v>140</v>
      </c>
      <c r="F3086" s="17" t="s">
        <v>15187</v>
      </c>
      <c r="H3086" s="309">
        <v>33241</v>
      </c>
      <c r="I3086" s="309">
        <v>39827</v>
      </c>
      <c r="J3086" s="17" t="s">
        <v>3888</v>
      </c>
      <c r="L3086" s="17" t="s">
        <v>15089</v>
      </c>
      <c r="N3086" s="17" t="s">
        <v>31</v>
      </c>
      <c r="O3086" s="17" t="s">
        <v>15</v>
      </c>
      <c r="P3086" s="17">
        <v>45373</v>
      </c>
      <c r="AC3086" s="17" t="s">
        <v>9895</v>
      </c>
      <c r="AD3086" s="17" t="s">
        <v>9896</v>
      </c>
      <c r="AF3086" s="17">
        <v>8</v>
      </c>
      <c r="AG3086" s="17">
        <v>2</v>
      </c>
      <c r="AM3086" s="17" t="s">
        <v>62</v>
      </c>
      <c r="AN3086" s="17" t="s">
        <v>15056</v>
      </c>
      <c r="AO3086" s="17">
        <v>3</v>
      </c>
      <c r="AP3086" s="17">
        <v>80</v>
      </c>
      <c r="AQ3086" s="17">
        <v>5</v>
      </c>
      <c r="AR3086" s="17" t="s">
        <v>9898</v>
      </c>
      <c r="AT3086" s="17" t="s">
        <v>15057</v>
      </c>
      <c r="DN3086" s="17">
        <f>COUNTIF(AU3086:DM3086, "X")</f>
        <v>0</v>
      </c>
    </row>
    <row r="3087" spans="1:118" s="17" customFormat="1">
      <c r="A3087" s="17" t="s">
        <v>24285</v>
      </c>
      <c r="B3087" s="17">
        <v>55</v>
      </c>
      <c r="C3087" s="17">
        <v>149902</v>
      </c>
      <c r="D3087" s="17" t="s">
        <v>24286</v>
      </c>
      <c r="E3087" s="17" t="s">
        <v>84</v>
      </c>
      <c r="F3087" s="17" t="s">
        <v>65</v>
      </c>
      <c r="H3087" s="309">
        <v>15342</v>
      </c>
      <c r="I3087" s="309">
        <v>39800</v>
      </c>
      <c r="J3087" s="17" t="s">
        <v>3888</v>
      </c>
      <c r="L3087" s="17" t="s">
        <v>24287</v>
      </c>
      <c r="M3087" s="17" t="s">
        <v>414</v>
      </c>
      <c r="N3087" s="17" t="s">
        <v>126</v>
      </c>
      <c r="O3087" s="17" t="s">
        <v>15</v>
      </c>
      <c r="P3087" s="17">
        <v>45383</v>
      </c>
      <c r="AF3087" s="17">
        <v>8</v>
      </c>
      <c r="AG3087" s="17">
        <v>2</v>
      </c>
      <c r="AI3087" s="17" t="s">
        <v>20542</v>
      </c>
      <c r="AM3087" s="17" t="s">
        <v>239</v>
      </c>
      <c r="AN3087" s="17" t="s">
        <v>24146</v>
      </c>
      <c r="AO3087" s="17">
        <v>3</v>
      </c>
      <c r="AP3087" s="17">
        <v>80</v>
      </c>
      <c r="AQ3087" s="17">
        <v>5</v>
      </c>
      <c r="AR3087" s="17" t="s">
        <v>22585</v>
      </c>
      <c r="AS3087" s="17" t="s">
        <v>23503</v>
      </c>
      <c r="DN3087" s="17">
        <f>COUNTIF(AU3087:DM3087, "X")</f>
        <v>0</v>
      </c>
    </row>
    <row r="3088" spans="1:118" s="17" customFormat="1">
      <c r="A3088" s="17" t="s">
        <v>11892</v>
      </c>
      <c r="B3088" s="17">
        <v>55</v>
      </c>
      <c r="C3088" s="17">
        <v>149903</v>
      </c>
      <c r="D3088" s="17" t="s">
        <v>11893</v>
      </c>
      <c r="E3088" s="17" t="s">
        <v>4849</v>
      </c>
      <c r="F3088" s="17" t="s">
        <v>65</v>
      </c>
      <c r="H3088" s="309">
        <v>29879</v>
      </c>
      <c r="I3088" s="309">
        <v>42306</v>
      </c>
      <c r="J3088" s="17" t="s">
        <v>3888</v>
      </c>
      <c r="L3088" s="17" t="s">
        <v>11790</v>
      </c>
      <c r="M3088" s="17" t="s">
        <v>898</v>
      </c>
      <c r="N3088" s="17" t="s">
        <v>14</v>
      </c>
      <c r="O3088" s="17" t="s">
        <v>15</v>
      </c>
      <c r="P3088" s="17">
        <v>45371</v>
      </c>
      <c r="AC3088" s="17" t="s">
        <v>14</v>
      </c>
      <c r="AF3088" s="17">
        <v>8</v>
      </c>
      <c r="AG3088" s="17">
        <v>2</v>
      </c>
      <c r="AI3088" s="17" t="s">
        <v>10178</v>
      </c>
      <c r="AM3088" s="17" t="s">
        <v>173</v>
      </c>
      <c r="AN3088" s="17" t="s">
        <v>11705</v>
      </c>
      <c r="AO3088" s="17">
        <v>3</v>
      </c>
      <c r="AP3088" s="17">
        <v>80</v>
      </c>
      <c r="AQ3088" s="17">
        <v>5</v>
      </c>
      <c r="AR3088" s="17" t="s">
        <v>10180</v>
      </c>
      <c r="DN3088" s="17">
        <f>COUNTIF(AU3088:DM3088, "X")</f>
        <v>0</v>
      </c>
    </row>
    <row r="3089" spans="1:118" s="17" customFormat="1">
      <c r="A3089" s="17" t="s">
        <v>6700</v>
      </c>
      <c r="B3089" s="17">
        <v>55</v>
      </c>
      <c r="C3089" s="17">
        <v>149908</v>
      </c>
      <c r="D3089" s="17" t="s">
        <v>102</v>
      </c>
      <c r="E3089" s="17" t="s">
        <v>6701</v>
      </c>
      <c r="F3089" s="17" t="s">
        <v>82</v>
      </c>
      <c r="H3089" s="309">
        <v>25474</v>
      </c>
      <c r="I3089" s="309">
        <v>39750</v>
      </c>
      <c r="J3089" s="17" t="s">
        <v>3888</v>
      </c>
      <c r="L3089" s="17" t="s">
        <v>6702</v>
      </c>
      <c r="M3089" s="17" t="s">
        <v>458</v>
      </c>
      <c r="N3089" s="17" t="s">
        <v>19</v>
      </c>
      <c r="O3089" s="17" t="s">
        <v>15</v>
      </c>
      <c r="P3089" s="17">
        <v>45356</v>
      </c>
      <c r="AC3089" s="17" t="s">
        <v>3890</v>
      </c>
      <c r="AD3089" s="17" t="s">
        <v>3891</v>
      </c>
      <c r="AF3089" s="17">
        <v>8</v>
      </c>
      <c r="AG3089" s="17">
        <v>2</v>
      </c>
      <c r="AM3089" s="17" t="s">
        <v>248</v>
      </c>
      <c r="AN3089" s="17" t="s">
        <v>6588</v>
      </c>
      <c r="AO3089" s="17">
        <v>3</v>
      </c>
      <c r="AP3089" s="17">
        <v>80</v>
      </c>
      <c r="AQ3089" s="17">
        <v>5</v>
      </c>
      <c r="AT3089" s="17" t="s">
        <v>6589</v>
      </c>
      <c r="DN3089" s="17">
        <f>COUNTIF(AU3089:DM3089, "X")</f>
        <v>0</v>
      </c>
    </row>
    <row r="3090" spans="1:118" s="17" customFormat="1">
      <c r="A3090" s="17" t="s">
        <v>24581</v>
      </c>
      <c r="B3090" s="17">
        <v>55</v>
      </c>
      <c r="C3090" s="17">
        <v>149921</v>
      </c>
      <c r="D3090" s="17" t="s">
        <v>106</v>
      </c>
      <c r="E3090" s="17" t="s">
        <v>7788</v>
      </c>
      <c r="F3090" s="17" t="s">
        <v>70</v>
      </c>
      <c r="H3090" s="309">
        <v>20445</v>
      </c>
      <c r="I3090" s="309">
        <v>39791</v>
      </c>
      <c r="J3090" s="17" t="s">
        <v>3888</v>
      </c>
      <c r="L3090" s="17" t="s">
        <v>24582</v>
      </c>
      <c r="N3090" s="17" t="s">
        <v>19</v>
      </c>
      <c r="O3090" s="17" t="s">
        <v>15</v>
      </c>
      <c r="P3090" s="17">
        <v>45356</v>
      </c>
      <c r="AD3090" s="17" t="s">
        <v>3891</v>
      </c>
      <c r="AF3090" s="17">
        <v>8</v>
      </c>
      <c r="AG3090" s="17">
        <v>2</v>
      </c>
      <c r="AM3090" s="17" t="s">
        <v>141</v>
      </c>
      <c r="AN3090" s="17" t="s">
        <v>24484</v>
      </c>
      <c r="AO3090" s="17">
        <v>3</v>
      </c>
      <c r="AP3090" s="17">
        <v>80</v>
      </c>
      <c r="AQ3090" s="17">
        <v>5</v>
      </c>
      <c r="AR3090" s="17" t="s">
        <v>24485</v>
      </c>
      <c r="DN3090" s="17">
        <f>COUNTIF(AU3090:DM3090, "X")</f>
        <v>0</v>
      </c>
    </row>
    <row r="3091" spans="1:118" s="17" customFormat="1">
      <c r="A3091" s="17" t="s">
        <v>4017</v>
      </c>
      <c r="B3091" s="17">
        <v>55</v>
      </c>
      <c r="C3091" s="17">
        <v>149937</v>
      </c>
      <c r="D3091" s="17" t="s">
        <v>4018</v>
      </c>
      <c r="E3091" s="17" t="s">
        <v>4019</v>
      </c>
      <c r="F3091" s="17" t="s">
        <v>397</v>
      </c>
      <c r="H3091" s="309">
        <v>33185</v>
      </c>
      <c r="I3091" s="309">
        <v>39819</v>
      </c>
      <c r="J3091" s="17" t="s">
        <v>3888</v>
      </c>
      <c r="L3091" s="17" t="s">
        <v>4020</v>
      </c>
      <c r="N3091" s="17" t="s">
        <v>19</v>
      </c>
      <c r="O3091" s="17" t="s">
        <v>15</v>
      </c>
      <c r="P3091" s="17">
        <v>45356</v>
      </c>
      <c r="AC3091" s="17" t="s">
        <v>3890</v>
      </c>
      <c r="AD3091" s="17" t="s">
        <v>3891</v>
      </c>
      <c r="AF3091" s="17">
        <v>8</v>
      </c>
      <c r="AG3091" s="17">
        <v>2</v>
      </c>
      <c r="AM3091" s="17" t="s">
        <v>172</v>
      </c>
      <c r="AN3091" s="17" t="s">
        <v>3892</v>
      </c>
      <c r="AO3091" s="17">
        <v>3</v>
      </c>
      <c r="AP3091" s="17">
        <v>80</v>
      </c>
      <c r="AQ3091" s="17">
        <v>5</v>
      </c>
      <c r="AT3091" s="17" t="s">
        <v>3893</v>
      </c>
      <c r="DN3091" s="17">
        <f>COUNTIF(AU3091:DM3091, "X")</f>
        <v>0</v>
      </c>
    </row>
    <row r="3092" spans="1:118" s="17" customFormat="1">
      <c r="A3092" s="17" t="s">
        <v>24808</v>
      </c>
      <c r="B3092" s="17">
        <v>55</v>
      </c>
      <c r="C3092" s="17">
        <v>149946</v>
      </c>
      <c r="D3092" s="17" t="s">
        <v>533</v>
      </c>
      <c r="E3092" s="17" t="s">
        <v>6107</v>
      </c>
      <c r="F3092" s="17" t="s">
        <v>24809</v>
      </c>
      <c r="H3092" s="309">
        <v>32685</v>
      </c>
      <c r="I3092" s="309">
        <v>39834</v>
      </c>
      <c r="J3092" s="17" t="s">
        <v>3888</v>
      </c>
      <c r="L3092" s="17" t="s">
        <v>15566</v>
      </c>
      <c r="N3092" s="17" t="s">
        <v>31</v>
      </c>
      <c r="O3092" s="17" t="s">
        <v>15</v>
      </c>
      <c r="P3092" s="17">
        <v>45373</v>
      </c>
      <c r="AC3092" s="17" t="s">
        <v>9895</v>
      </c>
      <c r="AD3092" s="17" t="s">
        <v>9896</v>
      </c>
      <c r="AF3092" s="17">
        <v>8</v>
      </c>
      <c r="AG3092" s="17">
        <v>2</v>
      </c>
      <c r="AM3092" s="17" t="s">
        <v>268</v>
      </c>
      <c r="AN3092" s="17" t="s">
        <v>24751</v>
      </c>
      <c r="AO3092" s="17">
        <v>3</v>
      </c>
      <c r="AP3092" s="17">
        <v>80</v>
      </c>
      <c r="AQ3092" s="17">
        <v>5</v>
      </c>
      <c r="AR3092" s="17" t="s">
        <v>9898</v>
      </c>
      <c r="AT3092" s="17" t="s">
        <v>14152</v>
      </c>
      <c r="DN3092" s="17">
        <f>COUNTIF(AU3092:DM3092, "X")</f>
        <v>0</v>
      </c>
    </row>
    <row r="3093" spans="1:118" s="17" customFormat="1">
      <c r="A3093" s="17" t="s">
        <v>11961</v>
      </c>
      <c r="B3093" s="17">
        <v>55</v>
      </c>
      <c r="C3093" s="17">
        <v>149984</v>
      </c>
      <c r="D3093" s="17" t="s">
        <v>11962</v>
      </c>
      <c r="E3093" s="17" t="s">
        <v>318</v>
      </c>
      <c r="F3093" s="17" t="s">
        <v>304</v>
      </c>
      <c r="H3093" s="309">
        <v>33240</v>
      </c>
      <c r="I3093" s="309">
        <v>39816</v>
      </c>
      <c r="J3093" s="17" t="s">
        <v>3888</v>
      </c>
      <c r="L3093" s="17" t="s">
        <v>11963</v>
      </c>
      <c r="M3093" s="17" t="s">
        <v>363</v>
      </c>
      <c r="N3093" s="17" t="s">
        <v>31</v>
      </c>
      <c r="O3093" s="17" t="s">
        <v>15</v>
      </c>
      <c r="P3093" s="17">
        <v>45373</v>
      </c>
      <c r="AC3093" s="17" t="s">
        <v>9895</v>
      </c>
      <c r="AF3093" s="17">
        <v>8</v>
      </c>
      <c r="AG3093" s="17">
        <v>2</v>
      </c>
      <c r="AH3093" s="17" t="s">
        <v>11926</v>
      </c>
      <c r="AK3093" s="17" t="s">
        <v>11927</v>
      </c>
      <c r="AM3093" s="17" t="s">
        <v>227</v>
      </c>
      <c r="AN3093" s="17" t="s">
        <v>11928</v>
      </c>
      <c r="AO3093" s="17">
        <v>3</v>
      </c>
      <c r="AP3093" s="17">
        <v>80</v>
      </c>
      <c r="AQ3093" s="17">
        <v>5</v>
      </c>
      <c r="AR3093" s="17" t="s">
        <v>9898</v>
      </c>
      <c r="AT3093" s="17" t="s">
        <v>11929</v>
      </c>
      <c r="DN3093" s="17">
        <f>COUNTIF(AU3093:DM3093, "X")</f>
        <v>0</v>
      </c>
    </row>
    <row r="3094" spans="1:118" s="17" customFormat="1">
      <c r="A3094" s="17" t="s">
        <v>24650</v>
      </c>
      <c r="B3094" s="17">
        <v>55</v>
      </c>
      <c r="C3094" s="17">
        <v>149993</v>
      </c>
      <c r="D3094" s="17" t="s">
        <v>323</v>
      </c>
      <c r="E3094" s="17" t="s">
        <v>5630</v>
      </c>
      <c r="F3094" s="17" t="s">
        <v>22</v>
      </c>
      <c r="H3094" s="309">
        <v>26218</v>
      </c>
      <c r="I3094" s="309">
        <v>39820</v>
      </c>
      <c r="J3094" s="17" t="s">
        <v>3888</v>
      </c>
      <c r="L3094" s="17" t="s">
        <v>24651</v>
      </c>
      <c r="N3094" s="17" t="s">
        <v>19</v>
      </c>
      <c r="O3094" s="17" t="s">
        <v>15</v>
      </c>
      <c r="P3094" s="17">
        <v>45356</v>
      </c>
      <c r="Q3094" s="17">
        <v>9708</v>
      </c>
      <c r="AD3094" s="17" t="s">
        <v>3891</v>
      </c>
      <c r="AF3094" s="17">
        <v>8</v>
      </c>
      <c r="AG3094" s="17">
        <v>2</v>
      </c>
      <c r="AM3094" s="17" t="s">
        <v>141</v>
      </c>
      <c r="AN3094" s="17" t="s">
        <v>24484</v>
      </c>
      <c r="AO3094" s="17">
        <v>3</v>
      </c>
      <c r="AP3094" s="17">
        <v>80</v>
      </c>
      <c r="AQ3094" s="17">
        <v>5</v>
      </c>
      <c r="AR3094" s="17" t="s">
        <v>24485</v>
      </c>
      <c r="DN3094" s="17">
        <f>COUNTIF(AU3094:DM3094, "X")</f>
        <v>0</v>
      </c>
    </row>
    <row r="3095" spans="1:118" s="17" customFormat="1">
      <c r="A3095" s="17" t="s">
        <v>6817</v>
      </c>
      <c r="B3095" s="17">
        <v>55</v>
      </c>
      <c r="C3095" s="17">
        <v>149998</v>
      </c>
      <c r="D3095" s="17" t="s">
        <v>233</v>
      </c>
      <c r="E3095" s="17" t="s">
        <v>6818</v>
      </c>
      <c r="F3095" s="17" t="s">
        <v>131</v>
      </c>
      <c r="H3095" s="309">
        <v>29355</v>
      </c>
      <c r="I3095" s="309">
        <v>39800</v>
      </c>
      <c r="J3095" s="17" t="s">
        <v>3888</v>
      </c>
      <c r="L3095" s="17" t="s">
        <v>6819</v>
      </c>
      <c r="N3095" s="17" t="s">
        <v>19</v>
      </c>
      <c r="O3095" s="17" t="s">
        <v>15</v>
      </c>
      <c r="P3095" s="17">
        <v>45356</v>
      </c>
      <c r="AC3095" s="17" t="s">
        <v>3890</v>
      </c>
      <c r="AD3095" s="17" t="s">
        <v>3891</v>
      </c>
      <c r="AF3095" s="17">
        <v>8</v>
      </c>
      <c r="AG3095" s="17">
        <v>2</v>
      </c>
      <c r="AM3095" s="17" t="s">
        <v>248</v>
      </c>
      <c r="AN3095" s="17" t="s">
        <v>6588</v>
      </c>
      <c r="AO3095" s="17">
        <v>3</v>
      </c>
      <c r="AP3095" s="17">
        <v>80</v>
      </c>
      <c r="AQ3095" s="17">
        <v>5</v>
      </c>
      <c r="AT3095" s="17" t="s">
        <v>6589</v>
      </c>
      <c r="DN3095" s="17">
        <f>COUNTIF(AU3095:DM3095, "X")</f>
        <v>0</v>
      </c>
    </row>
    <row r="3096" spans="1:118" s="17" customFormat="1">
      <c r="A3096" s="17" t="s">
        <v>8968</v>
      </c>
      <c r="B3096" s="17">
        <v>55</v>
      </c>
      <c r="C3096" s="17">
        <v>150002</v>
      </c>
      <c r="D3096" s="17" t="s">
        <v>8842</v>
      </c>
      <c r="E3096" s="17" t="s">
        <v>7554</v>
      </c>
      <c r="F3096" s="17" t="s">
        <v>229</v>
      </c>
      <c r="H3096" s="309">
        <v>32138</v>
      </c>
      <c r="I3096" s="309">
        <v>42758</v>
      </c>
      <c r="J3096" s="17" t="s">
        <v>3888</v>
      </c>
      <c r="L3096" s="17" t="s">
        <v>8843</v>
      </c>
      <c r="N3096" s="17" t="s">
        <v>19</v>
      </c>
      <c r="O3096" s="17" t="s">
        <v>15</v>
      </c>
      <c r="P3096" s="17">
        <v>45356</v>
      </c>
      <c r="AC3096" s="17" t="s">
        <v>3890</v>
      </c>
      <c r="AD3096" s="17" t="s">
        <v>3891</v>
      </c>
      <c r="AF3096" s="17">
        <v>8</v>
      </c>
      <c r="AG3096" s="17">
        <v>2</v>
      </c>
      <c r="AM3096" s="17" t="s">
        <v>2608</v>
      </c>
      <c r="AN3096" s="17" t="s">
        <v>8704</v>
      </c>
      <c r="AO3096" s="17">
        <v>3</v>
      </c>
      <c r="AP3096" s="17">
        <v>80</v>
      </c>
      <c r="AQ3096" s="17">
        <v>5</v>
      </c>
      <c r="AT3096" s="17" t="s">
        <v>7979</v>
      </c>
      <c r="DN3096" s="17">
        <f>COUNTIF(AU3096:DM3096, "X")</f>
        <v>0</v>
      </c>
    </row>
    <row r="3097" spans="1:118" s="17" customFormat="1">
      <c r="A3097" s="17" t="s">
        <v>9818</v>
      </c>
      <c r="B3097" s="17">
        <v>55</v>
      </c>
      <c r="C3097" s="17">
        <v>150003</v>
      </c>
      <c r="D3097" s="17" t="s">
        <v>9182</v>
      </c>
      <c r="E3097" s="17" t="s">
        <v>4578</v>
      </c>
      <c r="F3097" s="17" t="s">
        <v>110</v>
      </c>
      <c r="H3097" s="309">
        <v>22327</v>
      </c>
      <c r="I3097" s="309">
        <v>39811</v>
      </c>
      <c r="J3097" s="17" t="s">
        <v>3888</v>
      </c>
      <c r="L3097" s="17" t="s">
        <v>9819</v>
      </c>
      <c r="N3097" s="17" t="s">
        <v>19</v>
      </c>
      <c r="O3097" s="17" t="s">
        <v>15</v>
      </c>
      <c r="P3097" s="17">
        <v>45356</v>
      </c>
      <c r="AC3097" s="17" t="s">
        <v>3890</v>
      </c>
      <c r="AD3097" s="17" t="s">
        <v>3891</v>
      </c>
      <c r="AF3097" s="17">
        <v>8</v>
      </c>
      <c r="AG3097" s="17">
        <v>2</v>
      </c>
      <c r="AM3097" s="17" t="s">
        <v>285</v>
      </c>
      <c r="AN3097" s="17" t="s">
        <v>9737</v>
      </c>
      <c r="AO3097" s="17">
        <v>3</v>
      </c>
      <c r="AP3097" s="17">
        <v>80</v>
      </c>
      <c r="AQ3097" s="17">
        <v>5</v>
      </c>
      <c r="AT3097" s="17" t="s">
        <v>9082</v>
      </c>
      <c r="DN3097" s="17">
        <f>COUNTIF(AU3097:DM3097, "X")</f>
        <v>0</v>
      </c>
    </row>
    <row r="3098" spans="1:118" s="17" customFormat="1">
      <c r="A3098" s="17" t="s">
        <v>6167</v>
      </c>
      <c r="B3098" s="17">
        <v>55</v>
      </c>
      <c r="C3098" s="17">
        <v>150016</v>
      </c>
      <c r="D3098" s="17" t="s">
        <v>6168</v>
      </c>
      <c r="E3098" s="17" t="s">
        <v>6169</v>
      </c>
      <c r="F3098" s="17" t="s">
        <v>6170</v>
      </c>
      <c r="H3098" s="309">
        <v>33319</v>
      </c>
      <c r="I3098" s="309">
        <v>39609</v>
      </c>
      <c r="J3098" s="17" t="s">
        <v>3888</v>
      </c>
      <c r="L3098" s="17" t="s">
        <v>6171</v>
      </c>
      <c r="N3098" s="17" t="s">
        <v>19</v>
      </c>
      <c r="O3098" s="17" t="s">
        <v>15</v>
      </c>
      <c r="P3098" s="17">
        <v>45356</v>
      </c>
      <c r="AC3098" s="17" t="s">
        <v>3890</v>
      </c>
      <c r="AD3098" s="17" t="s">
        <v>3891</v>
      </c>
      <c r="AF3098" s="17">
        <v>8</v>
      </c>
      <c r="AG3098" s="17">
        <v>2</v>
      </c>
      <c r="AM3098" s="17" t="s">
        <v>2604</v>
      </c>
      <c r="AN3098" s="17" t="s">
        <v>5966</v>
      </c>
      <c r="AO3098" s="17">
        <v>3</v>
      </c>
      <c r="AP3098" s="17">
        <v>80</v>
      </c>
      <c r="AQ3098" s="17">
        <v>5</v>
      </c>
      <c r="AT3098" s="17" t="s">
        <v>5516</v>
      </c>
      <c r="DN3098" s="17">
        <f>COUNTIF(AU3098:DM3098, "X")</f>
        <v>0</v>
      </c>
    </row>
    <row r="3099" spans="1:118" s="17" customFormat="1">
      <c r="A3099" s="17" t="s">
        <v>16748</v>
      </c>
      <c r="B3099" s="17">
        <v>55</v>
      </c>
      <c r="C3099" s="17">
        <v>150028</v>
      </c>
      <c r="D3099" s="17" t="s">
        <v>348</v>
      </c>
      <c r="E3099" s="17" t="s">
        <v>7611</v>
      </c>
      <c r="F3099" s="17" t="s">
        <v>21</v>
      </c>
      <c r="H3099" s="309">
        <v>33408</v>
      </c>
      <c r="I3099" s="309">
        <v>39609</v>
      </c>
      <c r="J3099" s="17" t="s">
        <v>3888</v>
      </c>
      <c r="L3099" s="17" t="s">
        <v>16749</v>
      </c>
      <c r="M3099" s="17" t="s">
        <v>192</v>
      </c>
      <c r="N3099" s="17" t="s">
        <v>31</v>
      </c>
      <c r="O3099" s="17" t="s">
        <v>15</v>
      </c>
      <c r="P3099" s="17">
        <v>45373</v>
      </c>
      <c r="AC3099" s="17" t="s">
        <v>9895</v>
      </c>
      <c r="AD3099" s="17" t="s">
        <v>9896</v>
      </c>
      <c r="AF3099" s="17">
        <v>15</v>
      </c>
      <c r="AG3099" s="17">
        <v>2</v>
      </c>
      <c r="AM3099" s="17" t="s">
        <v>124</v>
      </c>
      <c r="AN3099" s="17" t="s">
        <v>16646</v>
      </c>
      <c r="AO3099" s="17">
        <v>3</v>
      </c>
      <c r="AP3099" s="17">
        <v>80</v>
      </c>
      <c r="AQ3099" s="17">
        <v>5</v>
      </c>
      <c r="AR3099" s="17" t="s">
        <v>9898</v>
      </c>
      <c r="AT3099" s="17" t="s">
        <v>9899</v>
      </c>
      <c r="CU3099" s="17" t="s">
        <v>3901</v>
      </c>
      <c r="DN3099" s="17">
        <f>COUNTIF(AU3099:DM3099, "X")</f>
        <v>1</v>
      </c>
    </row>
    <row r="3100" spans="1:118" s="17" customFormat="1">
      <c r="A3100" s="17" t="s">
        <v>15537</v>
      </c>
      <c r="B3100" s="17">
        <v>55</v>
      </c>
      <c r="C3100" s="17">
        <v>150050</v>
      </c>
      <c r="D3100" s="17" t="s">
        <v>908</v>
      </c>
      <c r="E3100" s="17" t="s">
        <v>184</v>
      </c>
      <c r="F3100" s="17" t="s">
        <v>70</v>
      </c>
      <c r="H3100" s="309">
        <v>33259</v>
      </c>
      <c r="I3100" s="309">
        <v>39689</v>
      </c>
      <c r="J3100" s="17" t="s">
        <v>3888</v>
      </c>
      <c r="L3100" s="17" t="s">
        <v>15538</v>
      </c>
      <c r="M3100" s="17" t="s">
        <v>192</v>
      </c>
      <c r="N3100" s="17" t="s">
        <v>31</v>
      </c>
      <c r="O3100" s="17" t="s">
        <v>15</v>
      </c>
      <c r="P3100" s="17">
        <v>45373</v>
      </c>
      <c r="AC3100" s="17" t="s">
        <v>9895</v>
      </c>
      <c r="AD3100" s="17" t="s">
        <v>9896</v>
      </c>
      <c r="AF3100" s="17">
        <v>8</v>
      </c>
      <c r="AG3100" s="17">
        <v>2</v>
      </c>
      <c r="AM3100" s="17" t="s">
        <v>121</v>
      </c>
      <c r="AN3100" s="17" t="s">
        <v>15516</v>
      </c>
      <c r="AO3100" s="17">
        <v>3</v>
      </c>
      <c r="AP3100" s="17">
        <v>80</v>
      </c>
      <c r="AQ3100" s="17">
        <v>5</v>
      </c>
      <c r="AR3100" s="17" t="s">
        <v>9898</v>
      </c>
      <c r="AT3100" s="17" t="s">
        <v>15057</v>
      </c>
      <c r="CU3100" s="17" t="s">
        <v>3901</v>
      </c>
      <c r="DN3100" s="17">
        <f>COUNTIF(AU3100:DM3100, "X")</f>
        <v>1</v>
      </c>
    </row>
    <row r="3101" spans="1:118" s="17" customFormat="1">
      <c r="A3101" s="17" t="s">
        <v>12100</v>
      </c>
      <c r="B3101" s="17">
        <v>55</v>
      </c>
      <c r="C3101" s="17">
        <v>150054</v>
      </c>
      <c r="D3101" s="17" t="s">
        <v>4912</v>
      </c>
      <c r="E3101" s="17" t="s">
        <v>456</v>
      </c>
      <c r="F3101" s="17" t="s">
        <v>884</v>
      </c>
      <c r="H3101" s="309">
        <v>33289</v>
      </c>
      <c r="I3101" s="309">
        <v>39689</v>
      </c>
      <c r="J3101" s="17" t="s">
        <v>3888</v>
      </c>
      <c r="L3101" s="17" t="s">
        <v>12033</v>
      </c>
      <c r="M3101" s="17" t="s">
        <v>387</v>
      </c>
      <c r="N3101" s="17" t="s">
        <v>31</v>
      </c>
      <c r="O3101" s="17" t="s">
        <v>15</v>
      </c>
      <c r="P3101" s="17">
        <v>45373</v>
      </c>
      <c r="AC3101" s="17" t="s">
        <v>9895</v>
      </c>
      <c r="AF3101" s="17">
        <v>8</v>
      </c>
      <c r="AG3101" s="17">
        <v>2</v>
      </c>
      <c r="AH3101" s="17" t="s">
        <v>11926</v>
      </c>
      <c r="AK3101" s="17" t="s">
        <v>11927</v>
      </c>
      <c r="AM3101" s="17" t="s">
        <v>227</v>
      </c>
      <c r="AN3101" s="17" t="s">
        <v>11928</v>
      </c>
      <c r="AO3101" s="17">
        <v>3</v>
      </c>
      <c r="AP3101" s="17">
        <v>80</v>
      </c>
      <c r="AQ3101" s="17">
        <v>5</v>
      </c>
      <c r="AR3101" s="17" t="s">
        <v>9898</v>
      </c>
      <c r="AT3101" s="17" t="s">
        <v>11929</v>
      </c>
      <c r="DN3101" s="17">
        <f>COUNTIF(AU3101:DM3101, "X")</f>
        <v>0</v>
      </c>
    </row>
    <row r="3102" spans="1:118" s="17" customFormat="1">
      <c r="A3102" s="17" t="s">
        <v>17049</v>
      </c>
      <c r="B3102" s="17">
        <v>55</v>
      </c>
      <c r="C3102" s="17">
        <v>150092</v>
      </c>
      <c r="D3102" s="17" t="s">
        <v>17050</v>
      </c>
      <c r="E3102" s="17" t="s">
        <v>17051</v>
      </c>
      <c r="F3102" s="17" t="s">
        <v>17052</v>
      </c>
      <c r="H3102" s="309">
        <v>33450</v>
      </c>
      <c r="I3102" s="309">
        <v>39689</v>
      </c>
      <c r="J3102" s="17" t="s">
        <v>3888</v>
      </c>
      <c r="L3102" s="17" t="s">
        <v>16812</v>
      </c>
      <c r="N3102" s="17" t="s">
        <v>31</v>
      </c>
      <c r="O3102" s="17" t="s">
        <v>15</v>
      </c>
      <c r="P3102" s="17">
        <v>45373</v>
      </c>
      <c r="AC3102" s="17" t="s">
        <v>9895</v>
      </c>
      <c r="AD3102" s="17" t="s">
        <v>9896</v>
      </c>
      <c r="AF3102" s="17">
        <v>15</v>
      </c>
      <c r="AG3102" s="17">
        <v>2</v>
      </c>
      <c r="AM3102" s="17" t="s">
        <v>220</v>
      </c>
      <c r="AN3102" s="17" t="s">
        <v>16782</v>
      </c>
      <c r="AO3102" s="17">
        <v>3</v>
      </c>
      <c r="AP3102" s="17">
        <v>80</v>
      </c>
      <c r="AQ3102" s="17">
        <v>5</v>
      </c>
      <c r="AR3102" s="17" t="s">
        <v>9898</v>
      </c>
      <c r="AT3102" s="17" t="s">
        <v>9899</v>
      </c>
      <c r="DN3102" s="17">
        <f>COUNTIF(AU3102:DM3102, "X")</f>
        <v>0</v>
      </c>
    </row>
    <row r="3103" spans="1:118" s="17" customFormat="1">
      <c r="A3103" s="17" t="s">
        <v>13311</v>
      </c>
      <c r="B3103" s="17">
        <v>55</v>
      </c>
      <c r="C3103" s="17">
        <v>150095</v>
      </c>
      <c r="D3103" s="17" t="s">
        <v>5985</v>
      </c>
      <c r="E3103" s="17" t="s">
        <v>13312</v>
      </c>
      <c r="F3103" s="17" t="s">
        <v>30</v>
      </c>
      <c r="H3103" s="309">
        <v>33486</v>
      </c>
      <c r="I3103" s="309">
        <v>39689</v>
      </c>
      <c r="J3103" s="17" t="s">
        <v>3888</v>
      </c>
      <c r="L3103" s="17" t="s">
        <v>13313</v>
      </c>
      <c r="M3103" s="17" t="s">
        <v>6264</v>
      </c>
      <c r="N3103" s="17" t="s">
        <v>31</v>
      </c>
      <c r="O3103" s="17" t="s">
        <v>15</v>
      </c>
      <c r="P3103" s="17">
        <v>45373</v>
      </c>
      <c r="AC3103" s="17" t="s">
        <v>9895</v>
      </c>
      <c r="AD3103" s="17" t="s">
        <v>9896</v>
      </c>
      <c r="AF3103" s="17">
        <v>8</v>
      </c>
      <c r="AG3103" s="17">
        <v>2</v>
      </c>
      <c r="AM3103" s="17" t="s">
        <v>115</v>
      </c>
      <c r="AN3103" s="17" t="s">
        <v>13186</v>
      </c>
      <c r="AO3103" s="17">
        <v>3</v>
      </c>
      <c r="AP3103" s="17">
        <v>80</v>
      </c>
      <c r="AQ3103" s="17">
        <v>5</v>
      </c>
      <c r="AR3103" s="17" t="s">
        <v>9898</v>
      </c>
      <c r="AT3103" s="17" t="s">
        <v>12990</v>
      </c>
      <c r="CH3103" s="17" t="s">
        <v>3901</v>
      </c>
      <c r="DN3103" s="17">
        <f>COUNTIF(AU3103:DM3103, "X")</f>
        <v>1</v>
      </c>
    </row>
    <row r="3104" spans="1:118" s="17" customFormat="1">
      <c r="A3104" s="17" t="s">
        <v>15729</v>
      </c>
      <c r="B3104" s="17">
        <v>55</v>
      </c>
      <c r="C3104" s="17">
        <v>150105</v>
      </c>
      <c r="D3104" s="17" t="s">
        <v>6209</v>
      </c>
      <c r="E3104" s="17" t="s">
        <v>499</v>
      </c>
      <c r="F3104" s="17" t="s">
        <v>65</v>
      </c>
      <c r="H3104" s="309">
        <v>33373</v>
      </c>
      <c r="I3104" s="309">
        <v>39693</v>
      </c>
      <c r="J3104" s="17" t="s">
        <v>3888</v>
      </c>
      <c r="L3104" s="17" t="s">
        <v>15730</v>
      </c>
      <c r="M3104" s="17" t="s">
        <v>97</v>
      </c>
      <c r="N3104" s="17" t="s">
        <v>31</v>
      </c>
      <c r="O3104" s="17" t="s">
        <v>15</v>
      </c>
      <c r="P3104" s="17">
        <v>45373</v>
      </c>
      <c r="Q3104" s="17">
        <v>4715</v>
      </c>
      <c r="AC3104" s="17" t="s">
        <v>9895</v>
      </c>
      <c r="AD3104" s="17" t="s">
        <v>9896</v>
      </c>
      <c r="AF3104" s="17">
        <v>15</v>
      </c>
      <c r="AG3104" s="17">
        <v>2</v>
      </c>
      <c r="AM3104" s="17" t="s">
        <v>121</v>
      </c>
      <c r="AN3104" s="17" t="s">
        <v>15516</v>
      </c>
      <c r="AO3104" s="17">
        <v>3</v>
      </c>
      <c r="AP3104" s="17">
        <v>80</v>
      </c>
      <c r="AQ3104" s="17">
        <v>5</v>
      </c>
      <c r="AR3104" s="17" t="s">
        <v>9898</v>
      </c>
      <c r="AT3104" s="17" t="s">
        <v>15057</v>
      </c>
      <c r="DN3104" s="17">
        <f>COUNTIF(AU3104:DM3104, "X")</f>
        <v>0</v>
      </c>
    </row>
    <row r="3105" spans="1:118" s="17" customFormat="1">
      <c r="A3105" s="17" t="s">
        <v>26121</v>
      </c>
      <c r="B3105" s="17">
        <v>55</v>
      </c>
      <c r="C3105" s="17">
        <v>150111</v>
      </c>
      <c r="D3105" s="17" t="s">
        <v>23680</v>
      </c>
      <c r="E3105" s="17" t="s">
        <v>6787</v>
      </c>
      <c r="F3105" s="17" t="s">
        <v>22</v>
      </c>
      <c r="H3105" s="309">
        <v>32072</v>
      </c>
      <c r="I3105" s="309">
        <v>39843</v>
      </c>
      <c r="J3105" s="17" t="s">
        <v>3888</v>
      </c>
      <c r="L3105" s="17" t="s">
        <v>26122</v>
      </c>
      <c r="N3105" s="17" t="s">
        <v>19</v>
      </c>
      <c r="O3105" s="17" t="s">
        <v>15</v>
      </c>
      <c r="P3105" s="17">
        <v>45356</v>
      </c>
      <c r="AD3105" s="17" t="s">
        <v>3891</v>
      </c>
      <c r="AF3105" s="17">
        <v>8</v>
      </c>
      <c r="AG3105" s="17">
        <v>2</v>
      </c>
      <c r="AM3105" s="17" t="s">
        <v>20</v>
      </c>
      <c r="AN3105" s="17" t="s">
        <v>26023</v>
      </c>
      <c r="AO3105" s="17">
        <v>3</v>
      </c>
      <c r="AP3105" s="17">
        <v>80</v>
      </c>
      <c r="AQ3105" s="17">
        <v>5</v>
      </c>
      <c r="AR3105" s="17" t="s">
        <v>22150</v>
      </c>
      <c r="DN3105" s="17">
        <f>COUNTIF(AU3105:DM3105, "X")</f>
        <v>0</v>
      </c>
    </row>
    <row r="3106" spans="1:118" s="17" customFormat="1">
      <c r="A3106" s="17" t="s">
        <v>26212</v>
      </c>
      <c r="B3106" s="17">
        <v>55</v>
      </c>
      <c r="C3106" s="17">
        <v>150138</v>
      </c>
      <c r="D3106" s="17" t="s">
        <v>9343</v>
      </c>
      <c r="E3106" s="17" t="s">
        <v>194</v>
      </c>
      <c r="F3106" s="17" t="s">
        <v>451</v>
      </c>
      <c r="H3106" s="309">
        <v>33336</v>
      </c>
      <c r="I3106" s="309">
        <v>39694</v>
      </c>
      <c r="J3106" s="17" t="s">
        <v>3888</v>
      </c>
      <c r="L3106" s="17" t="s">
        <v>26213</v>
      </c>
      <c r="N3106" s="17" t="s">
        <v>31</v>
      </c>
      <c r="O3106" s="17" t="s">
        <v>15</v>
      </c>
      <c r="P3106" s="17">
        <v>45373</v>
      </c>
      <c r="AC3106" s="17" t="s">
        <v>14</v>
      </c>
      <c r="AF3106" s="17">
        <v>15</v>
      </c>
      <c r="AG3106" s="17">
        <v>2</v>
      </c>
      <c r="AI3106" s="17" t="s">
        <v>10178</v>
      </c>
      <c r="AM3106" s="17" t="s">
        <v>101</v>
      </c>
      <c r="AN3106" s="17" t="s">
        <v>26168</v>
      </c>
      <c r="AO3106" s="17">
        <v>3</v>
      </c>
      <c r="AP3106" s="17">
        <v>80</v>
      </c>
      <c r="AQ3106" s="17">
        <v>5</v>
      </c>
      <c r="AR3106" s="17" t="s">
        <v>10180</v>
      </c>
      <c r="CH3106" s="17" t="s">
        <v>3901</v>
      </c>
      <c r="DN3106" s="17">
        <f>COUNTIF(AU3106:DM3106, "X")</f>
        <v>1</v>
      </c>
    </row>
    <row r="3107" spans="1:118" s="17" customFormat="1">
      <c r="A3107" s="17" t="s">
        <v>21584</v>
      </c>
      <c r="B3107" s="17">
        <v>55</v>
      </c>
      <c r="C3107" s="17">
        <v>150150</v>
      </c>
      <c r="D3107" s="17" t="s">
        <v>6272</v>
      </c>
      <c r="E3107" s="17" t="s">
        <v>35</v>
      </c>
      <c r="F3107" s="17" t="s">
        <v>58</v>
      </c>
      <c r="H3107" s="309">
        <v>27759</v>
      </c>
      <c r="I3107" s="309">
        <v>39846</v>
      </c>
      <c r="J3107" s="17" t="s">
        <v>3888</v>
      </c>
      <c r="L3107" s="17" t="s">
        <v>21585</v>
      </c>
      <c r="N3107" s="17" t="s">
        <v>26</v>
      </c>
      <c r="O3107" s="17" t="s">
        <v>15</v>
      </c>
      <c r="P3107" s="17">
        <v>45318</v>
      </c>
      <c r="AF3107" s="17">
        <v>8</v>
      </c>
      <c r="AG3107" s="17">
        <v>2</v>
      </c>
      <c r="AI3107" s="17" t="s">
        <v>20669</v>
      </c>
      <c r="AM3107" s="17" t="s">
        <v>2617</v>
      </c>
      <c r="AN3107" s="17" t="s">
        <v>21447</v>
      </c>
      <c r="AO3107" s="17">
        <v>3</v>
      </c>
      <c r="AP3107" s="17">
        <v>80</v>
      </c>
      <c r="AQ3107" s="17">
        <v>5</v>
      </c>
      <c r="AR3107" s="17" t="s">
        <v>20671</v>
      </c>
      <c r="AS3107" s="17" t="s">
        <v>21222</v>
      </c>
      <c r="DN3107" s="17">
        <f>COUNTIF(AU3107:DM3107, "X")</f>
        <v>0</v>
      </c>
    </row>
    <row r="3108" spans="1:118" s="17" customFormat="1">
      <c r="A3108" s="17" t="s">
        <v>19099</v>
      </c>
      <c r="B3108" s="17">
        <v>55</v>
      </c>
      <c r="C3108" s="17">
        <v>150158</v>
      </c>
      <c r="D3108" s="17" t="s">
        <v>5930</v>
      </c>
      <c r="E3108" s="17" t="s">
        <v>19100</v>
      </c>
      <c r="F3108" s="17" t="s">
        <v>65</v>
      </c>
      <c r="H3108" s="309">
        <v>27932</v>
      </c>
      <c r="I3108" s="309">
        <v>39846</v>
      </c>
      <c r="J3108" s="17" t="s">
        <v>3888</v>
      </c>
      <c r="L3108" s="17" t="s">
        <v>19101</v>
      </c>
      <c r="N3108" s="17" t="s">
        <v>31</v>
      </c>
      <c r="O3108" s="17" t="s">
        <v>15</v>
      </c>
      <c r="P3108" s="17">
        <v>45373</v>
      </c>
      <c r="AD3108" s="17" t="s">
        <v>9896</v>
      </c>
      <c r="AF3108" s="17">
        <v>8</v>
      </c>
      <c r="AG3108" s="17">
        <v>2</v>
      </c>
      <c r="AM3108" s="17" t="s">
        <v>314</v>
      </c>
      <c r="AN3108" s="17" t="s">
        <v>18984</v>
      </c>
      <c r="AO3108" s="17">
        <v>3</v>
      </c>
      <c r="AP3108" s="17">
        <v>80</v>
      </c>
      <c r="AQ3108" s="17">
        <v>5</v>
      </c>
      <c r="AR3108" s="17" t="s">
        <v>9898</v>
      </c>
      <c r="DN3108" s="17">
        <f>COUNTIF(AU3108:DM3108, "X")</f>
        <v>0</v>
      </c>
    </row>
    <row r="3109" spans="1:118" s="17" customFormat="1">
      <c r="A3109" s="17" t="s">
        <v>14325</v>
      </c>
      <c r="B3109" s="17">
        <v>55</v>
      </c>
      <c r="C3109" s="17">
        <v>150160</v>
      </c>
      <c r="D3109" s="17" t="s">
        <v>758</v>
      </c>
      <c r="E3109" s="17" t="s">
        <v>11</v>
      </c>
      <c r="F3109" s="17" t="s">
        <v>14326</v>
      </c>
      <c r="H3109" s="309">
        <v>32707</v>
      </c>
      <c r="I3109" s="309">
        <v>39850</v>
      </c>
      <c r="J3109" s="17" t="s">
        <v>3888</v>
      </c>
      <c r="L3109" s="17" t="s">
        <v>14177</v>
      </c>
      <c r="N3109" s="17" t="s">
        <v>31</v>
      </c>
      <c r="O3109" s="17" t="s">
        <v>15</v>
      </c>
      <c r="P3109" s="17">
        <v>45373</v>
      </c>
      <c r="AC3109" s="17" t="s">
        <v>9895</v>
      </c>
      <c r="AD3109" s="17" t="s">
        <v>9896</v>
      </c>
      <c r="AF3109" s="17">
        <v>8</v>
      </c>
      <c r="AG3109" s="17">
        <v>2</v>
      </c>
      <c r="AM3109" s="17" t="s">
        <v>157</v>
      </c>
      <c r="AN3109" s="17" t="s">
        <v>14151</v>
      </c>
      <c r="AO3109" s="17">
        <v>3</v>
      </c>
      <c r="AP3109" s="17">
        <v>80</v>
      </c>
      <c r="AQ3109" s="17">
        <v>5</v>
      </c>
      <c r="AR3109" s="17" t="s">
        <v>9898</v>
      </c>
      <c r="AT3109" s="17" t="s">
        <v>14152</v>
      </c>
      <c r="CH3109" s="17" t="s">
        <v>3901</v>
      </c>
      <c r="DN3109" s="17">
        <f>COUNTIF(AU3109:DM3109, "X")</f>
        <v>1</v>
      </c>
    </row>
    <row r="3110" spans="1:118" s="17" customFormat="1">
      <c r="A3110" s="17" t="s">
        <v>11546</v>
      </c>
      <c r="B3110" s="17">
        <v>55</v>
      </c>
      <c r="C3110" s="17">
        <v>150169</v>
      </c>
      <c r="D3110" s="17" t="s">
        <v>606</v>
      </c>
      <c r="E3110" s="17" t="s">
        <v>338</v>
      </c>
      <c r="F3110" s="17" t="s">
        <v>104</v>
      </c>
      <c r="H3110" s="309">
        <v>33102</v>
      </c>
      <c r="I3110" s="309">
        <v>39739</v>
      </c>
      <c r="J3110" s="17" t="s">
        <v>3888</v>
      </c>
      <c r="L3110" s="17" t="s">
        <v>1571</v>
      </c>
      <c r="N3110" s="17" t="s">
        <v>14</v>
      </c>
      <c r="O3110" s="17" t="s">
        <v>15</v>
      </c>
      <c r="P3110" s="17">
        <v>45371</v>
      </c>
      <c r="AC3110" s="17" t="s">
        <v>14</v>
      </c>
      <c r="AF3110" s="17">
        <v>8</v>
      </c>
      <c r="AG3110" s="17">
        <v>2</v>
      </c>
      <c r="AI3110" s="17" t="s">
        <v>10178</v>
      </c>
      <c r="AM3110" s="17" t="s">
        <v>68</v>
      </c>
      <c r="AN3110" s="17" t="s">
        <v>11517</v>
      </c>
      <c r="AO3110" s="17">
        <v>3</v>
      </c>
      <c r="AP3110" s="17">
        <v>80</v>
      </c>
      <c r="AQ3110" s="17">
        <v>5</v>
      </c>
      <c r="AR3110" s="17" t="s">
        <v>10180</v>
      </c>
      <c r="CC3110" s="17" t="s">
        <v>3901</v>
      </c>
      <c r="CF3110" s="17" t="s">
        <v>3901</v>
      </c>
      <c r="DN3110" s="17">
        <f>COUNTIF(AU3110:DM3110, "X")</f>
        <v>2</v>
      </c>
    </row>
    <row r="3111" spans="1:118" s="17" customFormat="1">
      <c r="A3111" s="17" t="s">
        <v>14575</v>
      </c>
      <c r="B3111" s="17">
        <v>55</v>
      </c>
      <c r="C3111" s="17">
        <v>150179</v>
      </c>
      <c r="D3111" s="17" t="s">
        <v>14478</v>
      </c>
      <c r="E3111" s="17" t="s">
        <v>14576</v>
      </c>
      <c r="F3111" s="17" t="s">
        <v>22</v>
      </c>
      <c r="H3111" s="309">
        <v>25152</v>
      </c>
      <c r="I3111" s="309">
        <v>39857</v>
      </c>
      <c r="J3111" s="17" t="s">
        <v>3888</v>
      </c>
      <c r="L3111" s="17" t="s">
        <v>14479</v>
      </c>
      <c r="N3111" s="17" t="s">
        <v>31</v>
      </c>
      <c r="O3111" s="17" t="s">
        <v>15</v>
      </c>
      <c r="P3111" s="17">
        <v>45373</v>
      </c>
      <c r="AC3111" s="17" t="s">
        <v>9895</v>
      </c>
      <c r="AD3111" s="17" t="s">
        <v>9896</v>
      </c>
      <c r="AF3111" s="17">
        <v>8</v>
      </c>
      <c r="AG3111" s="17">
        <v>2</v>
      </c>
      <c r="AM3111" s="17" t="s">
        <v>108</v>
      </c>
      <c r="AN3111" s="17" t="s">
        <v>14364</v>
      </c>
      <c r="AO3111" s="17">
        <v>3</v>
      </c>
      <c r="AP3111" s="17">
        <v>80</v>
      </c>
      <c r="AQ3111" s="17">
        <v>5</v>
      </c>
      <c r="AR3111" s="17" t="s">
        <v>9898</v>
      </c>
      <c r="AT3111" s="17" t="s">
        <v>14152</v>
      </c>
      <c r="CU3111" s="17" t="s">
        <v>3901</v>
      </c>
      <c r="DN3111" s="17">
        <f>COUNTIF(AU3111:DM3111, "X")</f>
        <v>1</v>
      </c>
    </row>
    <row r="3112" spans="1:118" s="17" customFormat="1">
      <c r="A3112" s="17" t="s">
        <v>7756</v>
      </c>
      <c r="B3112" s="17">
        <v>55</v>
      </c>
      <c r="C3112" s="17">
        <v>150214</v>
      </c>
      <c r="D3112" s="17" t="s">
        <v>7757</v>
      </c>
      <c r="E3112" s="17" t="s">
        <v>7758</v>
      </c>
      <c r="F3112" s="17" t="s">
        <v>58</v>
      </c>
      <c r="H3112" s="309">
        <v>25313</v>
      </c>
      <c r="I3112" s="309">
        <v>39853</v>
      </c>
      <c r="J3112" s="17" t="s">
        <v>3888</v>
      </c>
      <c r="L3112" s="17" t="s">
        <v>7759</v>
      </c>
      <c r="N3112" s="17" t="s">
        <v>19</v>
      </c>
      <c r="O3112" s="17" t="s">
        <v>15</v>
      </c>
      <c r="P3112" s="17">
        <v>45356</v>
      </c>
      <c r="AC3112" s="17" t="s">
        <v>3890</v>
      </c>
      <c r="AD3112" s="17" t="s">
        <v>3891</v>
      </c>
      <c r="AF3112" s="17">
        <v>8</v>
      </c>
      <c r="AG3112" s="17">
        <v>2</v>
      </c>
      <c r="AM3112" s="17" t="s">
        <v>2606</v>
      </c>
      <c r="AN3112" s="17" t="s">
        <v>7570</v>
      </c>
      <c r="AO3112" s="17">
        <v>3</v>
      </c>
      <c r="AP3112" s="17">
        <v>80</v>
      </c>
      <c r="AQ3112" s="17">
        <v>5</v>
      </c>
      <c r="AT3112" s="17" t="s">
        <v>6589</v>
      </c>
      <c r="BD3112" s="17" t="s">
        <v>3901</v>
      </c>
      <c r="BK3112" s="17" t="s">
        <v>3901</v>
      </c>
      <c r="BQ3112" s="17" t="s">
        <v>30</v>
      </c>
      <c r="CR3112" s="17" t="s">
        <v>21</v>
      </c>
      <c r="CU3112" s="17" t="s">
        <v>3901</v>
      </c>
      <c r="DN3112" s="17">
        <f>COUNTIF(AU3112:DM3112, "X")</f>
        <v>3</v>
      </c>
    </row>
    <row r="3113" spans="1:118" s="17" customFormat="1">
      <c r="A3113" s="17" t="s">
        <v>23559</v>
      </c>
      <c r="B3113" s="17">
        <v>55</v>
      </c>
      <c r="C3113" s="17">
        <v>150227</v>
      </c>
      <c r="D3113" s="17" t="s">
        <v>23560</v>
      </c>
      <c r="E3113" s="17" t="s">
        <v>344</v>
      </c>
      <c r="F3113" s="17" t="s">
        <v>58</v>
      </c>
      <c r="H3113" s="309">
        <v>32180</v>
      </c>
      <c r="I3113" s="309">
        <v>39854</v>
      </c>
      <c r="J3113" s="17" t="s">
        <v>3888</v>
      </c>
      <c r="L3113" s="17" t="s">
        <v>23561</v>
      </c>
      <c r="N3113" s="17" t="s">
        <v>126</v>
      </c>
      <c r="O3113" s="17" t="s">
        <v>15</v>
      </c>
      <c r="P3113" s="17">
        <v>45383</v>
      </c>
      <c r="AF3113" s="17">
        <v>8</v>
      </c>
      <c r="AG3113" s="17">
        <v>2</v>
      </c>
      <c r="AI3113" s="17" t="s">
        <v>20542</v>
      </c>
      <c r="AM3113" s="17" t="s">
        <v>303</v>
      </c>
      <c r="AN3113" s="17" t="s">
        <v>23502</v>
      </c>
      <c r="AO3113" s="17">
        <v>3</v>
      </c>
      <c r="AP3113" s="17">
        <v>80</v>
      </c>
      <c r="AQ3113" s="17">
        <v>5</v>
      </c>
      <c r="AR3113" s="17" t="s">
        <v>22585</v>
      </c>
      <c r="AS3113" s="17" t="s">
        <v>23503</v>
      </c>
      <c r="CF3113" s="17" t="s">
        <v>3901</v>
      </c>
      <c r="CU3113" s="17" t="s">
        <v>3901</v>
      </c>
      <c r="DN3113" s="17">
        <f>COUNTIF(AU3113:DM3113, "X")</f>
        <v>2</v>
      </c>
    </row>
    <row r="3114" spans="1:118" s="17" customFormat="1">
      <c r="A3114" s="17" t="s">
        <v>23790</v>
      </c>
      <c r="B3114" s="17">
        <v>55</v>
      </c>
      <c r="C3114" s="17">
        <v>150237</v>
      </c>
      <c r="D3114" s="17" t="s">
        <v>215</v>
      </c>
      <c r="E3114" s="17" t="s">
        <v>17</v>
      </c>
      <c r="F3114" s="17" t="s">
        <v>22</v>
      </c>
      <c r="H3114" s="309">
        <v>30105</v>
      </c>
      <c r="I3114" s="309">
        <v>39869</v>
      </c>
      <c r="J3114" s="17" t="s">
        <v>3888</v>
      </c>
      <c r="L3114" s="17" t="s">
        <v>23791</v>
      </c>
      <c r="N3114" s="17" t="s">
        <v>126</v>
      </c>
      <c r="O3114" s="17" t="s">
        <v>15</v>
      </c>
      <c r="P3114" s="17">
        <v>45383</v>
      </c>
      <c r="AF3114" s="17">
        <v>8</v>
      </c>
      <c r="AG3114" s="17">
        <v>2</v>
      </c>
      <c r="AI3114" s="17" t="s">
        <v>20542</v>
      </c>
      <c r="AM3114" s="17" t="s">
        <v>303</v>
      </c>
      <c r="AN3114" s="17" t="s">
        <v>23502</v>
      </c>
      <c r="AO3114" s="17">
        <v>3</v>
      </c>
      <c r="AP3114" s="17">
        <v>80</v>
      </c>
      <c r="AQ3114" s="17">
        <v>5</v>
      </c>
      <c r="AR3114" s="17" t="s">
        <v>22585</v>
      </c>
      <c r="AS3114" s="17" t="s">
        <v>23503</v>
      </c>
      <c r="CC3114" s="17" t="s">
        <v>3901</v>
      </c>
      <c r="CF3114" s="17" t="s">
        <v>3901</v>
      </c>
      <c r="CH3114" s="17" t="s">
        <v>3901</v>
      </c>
      <c r="CQ3114" s="17" t="s">
        <v>3901</v>
      </c>
      <c r="DN3114" s="17">
        <f>COUNTIF(AU3114:DM3114, "X")</f>
        <v>4</v>
      </c>
    </row>
    <row r="3115" spans="1:118" s="17" customFormat="1">
      <c r="A3115" s="17" t="s">
        <v>13955</v>
      </c>
      <c r="B3115" s="17">
        <v>55</v>
      </c>
      <c r="C3115" s="17">
        <v>150251</v>
      </c>
      <c r="D3115" s="17" t="s">
        <v>3920</v>
      </c>
      <c r="E3115" s="17" t="s">
        <v>6107</v>
      </c>
      <c r="F3115" s="17" t="s">
        <v>82</v>
      </c>
      <c r="H3115" s="309">
        <v>32410</v>
      </c>
      <c r="I3115" s="309">
        <v>39869</v>
      </c>
      <c r="J3115" s="17" t="s">
        <v>3888</v>
      </c>
      <c r="L3115" s="17" t="s">
        <v>13956</v>
      </c>
      <c r="N3115" s="17" t="s">
        <v>31</v>
      </c>
      <c r="O3115" s="17" t="s">
        <v>15</v>
      </c>
      <c r="P3115" s="17">
        <v>45373</v>
      </c>
      <c r="AC3115" s="17" t="s">
        <v>9895</v>
      </c>
      <c r="AD3115" s="17" t="s">
        <v>9896</v>
      </c>
      <c r="AF3115" s="17">
        <v>8</v>
      </c>
      <c r="AG3115" s="17">
        <v>2</v>
      </c>
      <c r="AM3115" s="17" t="s">
        <v>240</v>
      </c>
      <c r="AN3115" s="17" t="s">
        <v>13567</v>
      </c>
      <c r="AO3115" s="17">
        <v>3</v>
      </c>
      <c r="AP3115" s="17">
        <v>80</v>
      </c>
      <c r="AQ3115" s="17">
        <v>5</v>
      </c>
      <c r="AR3115" s="17" t="s">
        <v>9898</v>
      </c>
      <c r="AT3115" s="17" t="s">
        <v>12990</v>
      </c>
      <c r="DN3115" s="17">
        <f>COUNTIF(AU3115:DM3115, "X")</f>
        <v>0</v>
      </c>
    </row>
    <row r="3116" spans="1:118" s="17" customFormat="1">
      <c r="A3116" s="17" t="s">
        <v>24594</v>
      </c>
      <c r="B3116" s="17">
        <v>55</v>
      </c>
      <c r="C3116" s="17">
        <v>150257</v>
      </c>
      <c r="D3116" s="17" t="s">
        <v>209</v>
      </c>
      <c r="E3116" s="17" t="s">
        <v>555</v>
      </c>
      <c r="F3116" s="17" t="s">
        <v>316</v>
      </c>
      <c r="H3116" s="309">
        <v>33141</v>
      </c>
      <c r="I3116" s="309">
        <v>43375</v>
      </c>
      <c r="J3116" s="17" t="s">
        <v>3888</v>
      </c>
      <c r="L3116" s="17" t="s">
        <v>24595</v>
      </c>
      <c r="N3116" s="17" t="s">
        <v>19</v>
      </c>
      <c r="O3116" s="17" t="s">
        <v>15</v>
      </c>
      <c r="P3116" s="17">
        <v>45356</v>
      </c>
      <c r="AD3116" s="17" t="s">
        <v>3891</v>
      </c>
      <c r="AF3116" s="17">
        <v>8</v>
      </c>
      <c r="AG3116" s="17">
        <v>2</v>
      </c>
      <c r="AM3116" s="17" t="s">
        <v>141</v>
      </c>
      <c r="AN3116" s="17" t="s">
        <v>24484</v>
      </c>
      <c r="AO3116" s="17">
        <v>3</v>
      </c>
      <c r="AP3116" s="17">
        <v>80</v>
      </c>
      <c r="AQ3116" s="17">
        <v>5</v>
      </c>
      <c r="AR3116" s="17" t="s">
        <v>24485</v>
      </c>
      <c r="CU3116" s="17" t="s">
        <v>3901</v>
      </c>
      <c r="DA3116" s="17" t="s">
        <v>3901</v>
      </c>
      <c r="DN3116" s="17">
        <f>COUNTIF(AU3116:DM3116, "X")</f>
        <v>2</v>
      </c>
    </row>
    <row r="3117" spans="1:118" s="17" customFormat="1">
      <c r="A3117" s="17" t="s">
        <v>8399</v>
      </c>
      <c r="B3117" s="17">
        <v>55</v>
      </c>
      <c r="C3117" s="17">
        <v>150259</v>
      </c>
      <c r="D3117" s="17" t="s">
        <v>467</v>
      </c>
      <c r="E3117" s="17" t="s">
        <v>8400</v>
      </c>
      <c r="F3117" s="17" t="s">
        <v>22</v>
      </c>
      <c r="H3117" s="309">
        <v>18329</v>
      </c>
      <c r="I3117" s="309">
        <v>39868</v>
      </c>
      <c r="J3117" s="17" t="s">
        <v>3888</v>
      </c>
      <c r="L3117" s="17" t="s">
        <v>8401</v>
      </c>
      <c r="N3117" s="17" t="s">
        <v>19</v>
      </c>
      <c r="O3117" s="17" t="s">
        <v>15</v>
      </c>
      <c r="P3117" s="17">
        <v>45356</v>
      </c>
      <c r="AC3117" s="17" t="s">
        <v>3890</v>
      </c>
      <c r="AD3117" s="17" t="s">
        <v>3891</v>
      </c>
      <c r="AF3117" s="17">
        <v>8</v>
      </c>
      <c r="AG3117" s="17">
        <v>2</v>
      </c>
      <c r="AM3117" s="17" t="s">
        <v>2607</v>
      </c>
      <c r="AN3117" s="17" t="s">
        <v>8305</v>
      </c>
      <c r="AO3117" s="17">
        <v>3</v>
      </c>
      <c r="AP3117" s="17">
        <v>80</v>
      </c>
      <c r="AQ3117" s="17">
        <v>5</v>
      </c>
      <c r="AT3117" s="17" t="s">
        <v>7979</v>
      </c>
      <c r="BD3117" s="17" t="s">
        <v>3901</v>
      </c>
      <c r="CH3117" s="17" t="s">
        <v>3901</v>
      </c>
      <c r="CU3117" s="17" t="s">
        <v>3901</v>
      </c>
      <c r="DN3117" s="17">
        <f>COUNTIF(AU3117:DM3117, "X")</f>
        <v>3</v>
      </c>
    </row>
    <row r="3118" spans="1:118" s="17" customFormat="1">
      <c r="A3118" s="17" t="s">
        <v>15462</v>
      </c>
      <c r="B3118" s="17">
        <v>55</v>
      </c>
      <c r="C3118" s="17">
        <v>150274</v>
      </c>
      <c r="D3118" s="17" t="s">
        <v>6723</v>
      </c>
      <c r="E3118" s="17" t="s">
        <v>469</v>
      </c>
      <c r="F3118" s="17" t="s">
        <v>104</v>
      </c>
      <c r="H3118" s="309">
        <v>32218</v>
      </c>
      <c r="I3118" s="309">
        <v>39876</v>
      </c>
      <c r="J3118" s="17" t="s">
        <v>3888</v>
      </c>
      <c r="L3118" s="17" t="s">
        <v>15463</v>
      </c>
      <c r="N3118" s="17" t="s">
        <v>31</v>
      </c>
      <c r="O3118" s="17" t="s">
        <v>15</v>
      </c>
      <c r="P3118" s="17">
        <v>45373</v>
      </c>
      <c r="Q3118" s="17">
        <v>3946</v>
      </c>
      <c r="AC3118" s="17" t="s">
        <v>9895</v>
      </c>
      <c r="AD3118" s="17" t="s">
        <v>9896</v>
      </c>
      <c r="AF3118" s="17">
        <v>8</v>
      </c>
      <c r="AG3118" s="17">
        <v>2</v>
      </c>
      <c r="AM3118" s="17" t="s">
        <v>44</v>
      </c>
      <c r="AN3118" s="17" t="s">
        <v>15244</v>
      </c>
      <c r="AO3118" s="17">
        <v>3</v>
      </c>
      <c r="AP3118" s="17">
        <v>80</v>
      </c>
      <c r="AQ3118" s="17">
        <v>5</v>
      </c>
      <c r="AR3118" s="17" t="s">
        <v>9898</v>
      </c>
      <c r="AT3118" s="17" t="s">
        <v>15057</v>
      </c>
      <c r="DN3118" s="17">
        <f>COUNTIF(AU3118:DM3118, "X")</f>
        <v>0</v>
      </c>
    </row>
    <row r="3119" spans="1:118" s="17" customFormat="1">
      <c r="A3119" s="17" t="s">
        <v>8699</v>
      </c>
      <c r="B3119" s="17">
        <v>55</v>
      </c>
      <c r="C3119" s="17">
        <v>150313</v>
      </c>
      <c r="D3119" s="17" t="s">
        <v>8700</v>
      </c>
      <c r="E3119" s="17" t="s">
        <v>4264</v>
      </c>
      <c r="F3119" s="17" t="s">
        <v>25</v>
      </c>
      <c r="H3119" s="309">
        <v>33393</v>
      </c>
      <c r="I3119" s="309">
        <v>39878</v>
      </c>
      <c r="J3119" s="17" t="s">
        <v>3888</v>
      </c>
      <c r="L3119" s="17" t="s">
        <v>8670</v>
      </c>
      <c r="N3119" s="17" t="s">
        <v>19</v>
      </c>
      <c r="O3119" s="17" t="s">
        <v>15</v>
      </c>
      <c r="P3119" s="17">
        <v>45356</v>
      </c>
      <c r="AC3119" s="17" t="s">
        <v>3890</v>
      </c>
      <c r="AD3119" s="17" t="s">
        <v>3891</v>
      </c>
      <c r="AF3119" s="17">
        <v>15</v>
      </c>
      <c r="AG3119" s="17">
        <v>2</v>
      </c>
      <c r="AM3119" s="17" t="s">
        <v>2607</v>
      </c>
      <c r="AN3119" s="17" t="s">
        <v>8305</v>
      </c>
      <c r="AO3119" s="17">
        <v>3</v>
      </c>
      <c r="AP3119" s="17">
        <v>80</v>
      </c>
      <c r="AQ3119" s="17">
        <v>5</v>
      </c>
      <c r="AT3119" s="17" t="s">
        <v>7979</v>
      </c>
      <c r="CF3119" s="17" t="s">
        <v>3901</v>
      </c>
      <c r="CH3119" s="17" t="s">
        <v>3901</v>
      </c>
      <c r="DN3119" s="17">
        <f>COUNTIF(AU3119:DM3119, "X")</f>
        <v>2</v>
      </c>
    </row>
    <row r="3120" spans="1:118" s="17" customFormat="1">
      <c r="A3120" s="523" t="s">
        <v>1905</v>
      </c>
      <c r="B3120" s="17">
        <v>55</v>
      </c>
      <c r="C3120" s="17">
        <v>150318</v>
      </c>
      <c r="D3120" s="17" t="s">
        <v>1392</v>
      </c>
      <c r="E3120" s="17" t="s">
        <v>463</v>
      </c>
      <c r="F3120" s="17" t="s">
        <v>283</v>
      </c>
      <c r="H3120" s="309">
        <v>33270</v>
      </c>
      <c r="I3120" s="309">
        <v>39878</v>
      </c>
      <c r="J3120" s="17" t="s">
        <v>3888</v>
      </c>
      <c r="L3120" s="17" t="s">
        <v>579</v>
      </c>
      <c r="M3120" s="17" t="s">
        <v>478</v>
      </c>
      <c r="N3120" s="17" t="s">
        <v>31</v>
      </c>
      <c r="O3120" s="17" t="s">
        <v>15</v>
      </c>
      <c r="P3120" s="17">
        <v>45373</v>
      </c>
      <c r="Q3120" s="17">
        <v>1256</v>
      </c>
      <c r="AC3120" s="17" t="s">
        <v>9895</v>
      </c>
      <c r="AD3120" s="17" t="s">
        <v>9896</v>
      </c>
      <c r="AF3120" s="17">
        <v>15</v>
      </c>
      <c r="AG3120" s="17">
        <v>2</v>
      </c>
      <c r="AM3120" s="17" t="s">
        <v>37</v>
      </c>
      <c r="AN3120" s="17" t="s">
        <v>16071</v>
      </c>
      <c r="AO3120" s="17">
        <v>3</v>
      </c>
      <c r="AP3120" s="17">
        <v>80</v>
      </c>
      <c r="AQ3120" s="17">
        <v>5</v>
      </c>
      <c r="AR3120" s="17" t="s">
        <v>9898</v>
      </c>
      <c r="AT3120" s="17" t="s">
        <v>16072</v>
      </c>
      <c r="BU3120" s="17" t="s">
        <v>3901</v>
      </c>
      <c r="BY3120" s="17" t="s">
        <v>3901</v>
      </c>
      <c r="CC3120" s="17" t="s">
        <v>3901</v>
      </c>
      <c r="CF3120" s="17" t="s">
        <v>3901</v>
      </c>
      <c r="CG3120" s="17" t="s">
        <v>21</v>
      </c>
      <c r="CH3120" s="17" t="s">
        <v>3901</v>
      </c>
      <c r="DF3120" s="17" t="s">
        <v>3901</v>
      </c>
      <c r="DN3120" s="17">
        <f>COUNTIF(AU3120:DM3120, "X")</f>
        <v>6</v>
      </c>
    </row>
    <row r="3121" spans="1:118" s="17" customFormat="1">
      <c r="A3121" s="17" t="s">
        <v>11237</v>
      </c>
      <c r="B3121" s="17">
        <v>55</v>
      </c>
      <c r="C3121" s="17">
        <v>150325</v>
      </c>
      <c r="D3121" s="17" t="s">
        <v>11238</v>
      </c>
      <c r="E3121" s="17" t="s">
        <v>17</v>
      </c>
      <c r="F3121" s="17" t="s">
        <v>93</v>
      </c>
      <c r="H3121" s="309">
        <v>33334</v>
      </c>
      <c r="I3121" s="309">
        <v>39878</v>
      </c>
      <c r="J3121" s="17" t="s">
        <v>3888</v>
      </c>
      <c r="L3121" s="17" t="s">
        <v>11239</v>
      </c>
      <c r="N3121" s="17" t="s">
        <v>14</v>
      </c>
      <c r="O3121" s="17" t="s">
        <v>15</v>
      </c>
      <c r="P3121" s="17">
        <v>45371</v>
      </c>
      <c r="Q3121" s="17">
        <v>1235</v>
      </c>
      <c r="AC3121" s="17" t="s">
        <v>14</v>
      </c>
      <c r="AF3121" s="17">
        <v>15</v>
      </c>
      <c r="AG3121" s="17">
        <v>2</v>
      </c>
      <c r="AI3121" s="17" t="s">
        <v>10178</v>
      </c>
      <c r="AM3121" s="17" t="s">
        <v>151</v>
      </c>
      <c r="AN3121" s="17" t="s">
        <v>11216</v>
      </c>
      <c r="AO3121" s="17">
        <v>3</v>
      </c>
      <c r="AP3121" s="17">
        <v>80</v>
      </c>
      <c r="AQ3121" s="17">
        <v>5</v>
      </c>
      <c r="AR3121" s="17" t="s">
        <v>10180</v>
      </c>
      <c r="DN3121" s="17">
        <f>COUNTIF(AU3121:DM3121, "X")</f>
        <v>0</v>
      </c>
    </row>
    <row r="3122" spans="1:118" s="17" customFormat="1">
      <c r="A3122" s="17" t="s">
        <v>11889</v>
      </c>
      <c r="B3122" s="17">
        <v>55</v>
      </c>
      <c r="C3122" s="17">
        <v>150370</v>
      </c>
      <c r="D3122" s="17" t="s">
        <v>250</v>
      </c>
      <c r="E3122" s="17" t="s">
        <v>291</v>
      </c>
      <c r="F3122" s="17" t="s">
        <v>43</v>
      </c>
      <c r="H3122" s="309">
        <v>33182</v>
      </c>
      <c r="I3122" s="309">
        <v>39878</v>
      </c>
      <c r="J3122" s="17" t="s">
        <v>3888</v>
      </c>
      <c r="L3122" s="17" t="s">
        <v>11773</v>
      </c>
      <c r="M3122" s="17" t="s">
        <v>414</v>
      </c>
      <c r="N3122" s="17" t="s">
        <v>14</v>
      </c>
      <c r="O3122" s="17" t="s">
        <v>15</v>
      </c>
      <c r="P3122" s="17">
        <v>45371</v>
      </c>
      <c r="AC3122" s="17" t="s">
        <v>14</v>
      </c>
      <c r="AF3122" s="17">
        <v>8</v>
      </c>
      <c r="AG3122" s="17">
        <v>2</v>
      </c>
      <c r="AI3122" s="17" t="s">
        <v>10178</v>
      </c>
      <c r="AM3122" s="17" t="s">
        <v>173</v>
      </c>
      <c r="AN3122" s="17" t="s">
        <v>11705</v>
      </c>
      <c r="AO3122" s="17">
        <v>3</v>
      </c>
      <c r="AP3122" s="17">
        <v>80</v>
      </c>
      <c r="AQ3122" s="17">
        <v>5</v>
      </c>
      <c r="AR3122" s="17" t="s">
        <v>10180</v>
      </c>
      <c r="BU3122" s="17" t="s">
        <v>3901</v>
      </c>
      <c r="DN3122" s="17">
        <f>COUNTIF(AU3122:DM3122, "X")</f>
        <v>1</v>
      </c>
    </row>
    <row r="3123" spans="1:118" s="17" customFormat="1">
      <c r="A3123" s="17" t="s">
        <v>22652</v>
      </c>
      <c r="B3123" s="17">
        <v>55</v>
      </c>
      <c r="C3123" s="17">
        <v>150385</v>
      </c>
      <c r="D3123" s="17" t="s">
        <v>4970</v>
      </c>
      <c r="E3123" s="17" t="s">
        <v>184</v>
      </c>
      <c r="F3123" s="17" t="s">
        <v>65</v>
      </c>
      <c r="H3123" s="309">
        <v>23782</v>
      </c>
      <c r="I3123" s="309">
        <v>39885</v>
      </c>
      <c r="J3123" s="17" t="s">
        <v>3888</v>
      </c>
      <c r="L3123" s="17" t="s">
        <v>22653</v>
      </c>
      <c r="N3123" s="17" t="s">
        <v>126</v>
      </c>
      <c r="O3123" s="17" t="s">
        <v>15</v>
      </c>
      <c r="P3123" s="17">
        <v>45383</v>
      </c>
      <c r="AF3123" s="17">
        <v>8</v>
      </c>
      <c r="AG3123" s="17">
        <v>2</v>
      </c>
      <c r="AI3123" s="17" t="s">
        <v>20542</v>
      </c>
      <c r="AM3123" s="17" t="s">
        <v>133</v>
      </c>
      <c r="AN3123" s="17" t="s">
        <v>22584</v>
      </c>
      <c r="AO3123" s="17">
        <v>3</v>
      </c>
      <c r="AP3123" s="17">
        <v>80</v>
      </c>
      <c r="AQ3123" s="17">
        <v>5</v>
      </c>
      <c r="AR3123" s="17" t="s">
        <v>22585</v>
      </c>
      <c r="CC3123" s="17" t="s">
        <v>3901</v>
      </c>
      <c r="CH3123" s="17" t="s">
        <v>3901</v>
      </c>
      <c r="CU3123" s="17" t="s">
        <v>3901</v>
      </c>
      <c r="DA3123" s="17" t="s">
        <v>3901</v>
      </c>
      <c r="DN3123" s="17">
        <f>COUNTIF(AU3123:DM3123, "X")</f>
        <v>4</v>
      </c>
    </row>
    <row r="3124" spans="1:118" s="17" customFormat="1">
      <c r="A3124" s="17" t="s">
        <v>17069</v>
      </c>
      <c r="B3124" s="17">
        <v>55</v>
      </c>
      <c r="C3124" s="17">
        <v>150388</v>
      </c>
      <c r="D3124" s="17" t="s">
        <v>17070</v>
      </c>
      <c r="E3124" s="17" t="s">
        <v>333</v>
      </c>
      <c r="F3124" s="17" t="s">
        <v>428</v>
      </c>
      <c r="H3124" s="309">
        <v>29751</v>
      </c>
      <c r="I3124" s="309">
        <v>39885</v>
      </c>
      <c r="J3124" s="17" t="s">
        <v>3888</v>
      </c>
      <c r="L3124" s="17" t="s">
        <v>17071</v>
      </c>
      <c r="N3124" s="17" t="s">
        <v>31</v>
      </c>
      <c r="O3124" s="17" t="s">
        <v>15</v>
      </c>
      <c r="P3124" s="17">
        <v>45373</v>
      </c>
      <c r="AC3124" s="17" t="s">
        <v>9895</v>
      </c>
      <c r="AD3124" s="17" t="s">
        <v>9896</v>
      </c>
      <c r="AF3124" s="17">
        <v>8</v>
      </c>
      <c r="AG3124" s="17">
        <v>2</v>
      </c>
      <c r="AM3124" s="17" t="s">
        <v>220</v>
      </c>
      <c r="AN3124" s="17" t="s">
        <v>16782</v>
      </c>
      <c r="AO3124" s="17">
        <v>3</v>
      </c>
      <c r="AP3124" s="17">
        <v>80</v>
      </c>
      <c r="AQ3124" s="17">
        <v>5</v>
      </c>
      <c r="AR3124" s="17" t="s">
        <v>9898</v>
      </c>
      <c r="AT3124" s="17" t="s">
        <v>9899</v>
      </c>
      <c r="DN3124" s="17">
        <f>COUNTIF(AU3124:DM3124, "X")</f>
        <v>0</v>
      </c>
    </row>
    <row r="3125" spans="1:118" s="17" customFormat="1">
      <c r="A3125" s="17" t="s">
        <v>6385</v>
      </c>
      <c r="B3125" s="17">
        <v>55</v>
      </c>
      <c r="C3125" s="17">
        <v>150412</v>
      </c>
      <c r="D3125" s="17" t="s">
        <v>1238</v>
      </c>
      <c r="E3125" s="17" t="s">
        <v>12</v>
      </c>
      <c r="F3125" s="17" t="s">
        <v>70</v>
      </c>
      <c r="H3125" s="309">
        <v>28431</v>
      </c>
      <c r="I3125" s="309">
        <v>39758</v>
      </c>
      <c r="J3125" s="17" t="s">
        <v>3888</v>
      </c>
      <c r="L3125" s="17" t="s">
        <v>6351</v>
      </c>
      <c r="N3125" s="17" t="s">
        <v>19</v>
      </c>
      <c r="O3125" s="17" t="s">
        <v>15</v>
      </c>
      <c r="P3125" s="17">
        <v>45356</v>
      </c>
      <c r="AC3125" s="17" t="s">
        <v>3890</v>
      </c>
      <c r="AD3125" s="17" t="s">
        <v>3891</v>
      </c>
      <c r="AF3125" s="17">
        <v>8</v>
      </c>
      <c r="AG3125" s="17">
        <v>2</v>
      </c>
      <c r="AM3125" s="17" t="s">
        <v>232</v>
      </c>
      <c r="AN3125" s="17" t="s">
        <v>6280</v>
      </c>
      <c r="AO3125" s="17">
        <v>3</v>
      </c>
      <c r="AP3125" s="17">
        <v>80</v>
      </c>
      <c r="AQ3125" s="17">
        <v>5</v>
      </c>
      <c r="AT3125" s="17" t="s">
        <v>5516</v>
      </c>
      <c r="BQ3125" s="17" t="s">
        <v>21</v>
      </c>
      <c r="BS3125" s="17" t="s">
        <v>3901</v>
      </c>
      <c r="CF3125" s="17" t="s">
        <v>3901</v>
      </c>
      <c r="CH3125" s="17" t="s">
        <v>3901</v>
      </c>
      <c r="CU3125" s="17" t="s">
        <v>3901</v>
      </c>
      <c r="DN3125" s="17">
        <f>COUNTIF(AU3125:DM3125, "X")</f>
        <v>4</v>
      </c>
    </row>
    <row r="3126" spans="1:118" s="17" customFormat="1">
      <c r="A3126" s="17" t="s">
        <v>17475</v>
      </c>
      <c r="B3126" s="17">
        <v>55</v>
      </c>
      <c r="C3126" s="17">
        <v>125238</v>
      </c>
      <c r="D3126" s="17" t="s">
        <v>102</v>
      </c>
      <c r="E3126" s="17" t="s">
        <v>155</v>
      </c>
      <c r="F3126" s="17" t="s">
        <v>65</v>
      </c>
      <c r="H3126" s="309">
        <v>27703</v>
      </c>
      <c r="I3126" s="309">
        <v>39769</v>
      </c>
      <c r="J3126" s="17" t="s">
        <v>3888</v>
      </c>
      <c r="L3126" s="17" t="s">
        <v>17348</v>
      </c>
      <c r="N3126" s="17" t="s">
        <v>14</v>
      </c>
      <c r="O3126" s="17" t="s">
        <v>15</v>
      </c>
      <c r="P3126" s="17">
        <v>45371</v>
      </c>
      <c r="AF3126" s="17">
        <v>8</v>
      </c>
      <c r="AG3126" s="17">
        <v>2</v>
      </c>
      <c r="AH3126" s="17" t="s">
        <v>11926</v>
      </c>
      <c r="AK3126" s="17" t="s">
        <v>17298</v>
      </c>
      <c r="AM3126" s="17" t="s">
        <v>88</v>
      </c>
      <c r="AN3126" s="17" t="s">
        <v>17299</v>
      </c>
      <c r="AO3126" s="17">
        <v>3</v>
      </c>
      <c r="AP3126" s="17">
        <v>80</v>
      </c>
      <c r="AQ3126" s="17">
        <v>5</v>
      </c>
      <c r="AR3126" s="17" t="s">
        <v>17300</v>
      </c>
      <c r="BH3126" s="17" t="s">
        <v>3901</v>
      </c>
      <c r="BK3126" s="17" t="s">
        <v>3901</v>
      </c>
      <c r="BS3126" s="17" t="s">
        <v>3901</v>
      </c>
      <c r="BY3126" s="17" t="s">
        <v>3901</v>
      </c>
      <c r="CC3126" s="17" t="s">
        <v>3901</v>
      </c>
      <c r="CU3126" s="17" t="s">
        <v>3901</v>
      </c>
      <c r="DN3126" s="17">
        <f>COUNTIF(AU3126:DM3126, "X")</f>
        <v>6</v>
      </c>
    </row>
    <row r="3127" spans="1:118" s="17" customFormat="1">
      <c r="A3127" s="17" t="s">
        <v>24547</v>
      </c>
      <c r="B3127" s="17">
        <v>55</v>
      </c>
      <c r="C3127" s="17">
        <v>150422</v>
      </c>
      <c r="D3127" s="17" t="s">
        <v>24548</v>
      </c>
      <c r="E3127" s="17" t="s">
        <v>92</v>
      </c>
      <c r="F3127" s="17" t="s">
        <v>17222</v>
      </c>
      <c r="H3127" s="309">
        <v>32973</v>
      </c>
      <c r="I3127" s="309">
        <v>39889</v>
      </c>
      <c r="J3127" s="17" t="s">
        <v>3888</v>
      </c>
      <c r="L3127" s="17" t="s">
        <v>24549</v>
      </c>
      <c r="N3127" s="17" t="s">
        <v>19</v>
      </c>
      <c r="O3127" s="17" t="s">
        <v>15</v>
      </c>
      <c r="P3127" s="17">
        <v>45356</v>
      </c>
      <c r="AD3127" s="17" t="s">
        <v>3891</v>
      </c>
      <c r="AF3127" s="17">
        <v>8</v>
      </c>
      <c r="AG3127" s="17">
        <v>2</v>
      </c>
      <c r="AM3127" s="17" t="s">
        <v>141</v>
      </c>
      <c r="AN3127" s="17" t="s">
        <v>24484</v>
      </c>
      <c r="AO3127" s="17">
        <v>3</v>
      </c>
      <c r="AP3127" s="17">
        <v>80</v>
      </c>
      <c r="AQ3127" s="17">
        <v>5</v>
      </c>
      <c r="AR3127" s="17" t="s">
        <v>24485</v>
      </c>
      <c r="CC3127" s="17" t="s">
        <v>3901</v>
      </c>
      <c r="CH3127" s="17" t="s">
        <v>3901</v>
      </c>
      <c r="CU3127" s="17" t="s">
        <v>3901</v>
      </c>
      <c r="DN3127" s="17">
        <f>COUNTIF(AU3127:DM3127, "X")</f>
        <v>3</v>
      </c>
    </row>
    <row r="3128" spans="1:118" s="17" customFormat="1">
      <c r="A3128" s="17" t="s">
        <v>5939</v>
      </c>
      <c r="B3128" s="17">
        <v>55</v>
      </c>
      <c r="C3128" s="17">
        <v>150458</v>
      </c>
      <c r="D3128" s="17" t="s">
        <v>5041</v>
      </c>
      <c r="E3128" s="17" t="s">
        <v>5940</v>
      </c>
      <c r="F3128" s="17" t="s">
        <v>43</v>
      </c>
      <c r="H3128" s="309">
        <v>32579</v>
      </c>
      <c r="I3128" s="309">
        <v>39888</v>
      </c>
      <c r="J3128" s="17" t="s">
        <v>3888</v>
      </c>
      <c r="L3128" s="17" t="s">
        <v>5733</v>
      </c>
      <c r="N3128" s="17" t="s">
        <v>19</v>
      </c>
      <c r="O3128" s="17" t="s">
        <v>15</v>
      </c>
      <c r="P3128" s="17">
        <v>45356</v>
      </c>
      <c r="AC3128" s="17" t="s">
        <v>3890</v>
      </c>
      <c r="AD3128" s="17" t="s">
        <v>3891</v>
      </c>
      <c r="AF3128" s="17">
        <v>8</v>
      </c>
      <c r="AG3128" s="17">
        <v>2</v>
      </c>
      <c r="AM3128" s="17" t="s">
        <v>105</v>
      </c>
      <c r="AN3128" s="17" t="s">
        <v>5515</v>
      </c>
      <c r="AO3128" s="17">
        <v>3</v>
      </c>
      <c r="AP3128" s="17">
        <v>80</v>
      </c>
      <c r="AQ3128" s="17">
        <v>5</v>
      </c>
      <c r="AT3128" s="17" t="s">
        <v>5516</v>
      </c>
      <c r="CU3128" s="17" t="s">
        <v>3901</v>
      </c>
      <c r="DN3128" s="17">
        <f>COUNTIF(AU3128:DM3128, "X")</f>
        <v>1</v>
      </c>
    </row>
    <row r="3129" spans="1:118" s="17" customFormat="1">
      <c r="A3129" s="17" t="s">
        <v>22420</v>
      </c>
      <c r="B3129" s="17">
        <v>55</v>
      </c>
      <c r="C3129" s="17">
        <v>150460</v>
      </c>
      <c r="D3129" s="17" t="s">
        <v>8771</v>
      </c>
      <c r="E3129" s="17" t="s">
        <v>20478</v>
      </c>
      <c r="F3129" s="17" t="s">
        <v>310</v>
      </c>
      <c r="H3129" s="309">
        <v>33205</v>
      </c>
      <c r="I3129" s="309">
        <v>39898</v>
      </c>
      <c r="J3129" s="17" t="s">
        <v>3888</v>
      </c>
      <c r="L3129" s="17" t="s">
        <v>22421</v>
      </c>
      <c r="N3129" s="17" t="s">
        <v>31</v>
      </c>
      <c r="O3129" s="17" t="s">
        <v>15</v>
      </c>
      <c r="P3129" s="17">
        <v>45373</v>
      </c>
      <c r="AF3129" s="17">
        <v>8</v>
      </c>
      <c r="AG3129" s="17">
        <v>2</v>
      </c>
      <c r="AH3129" s="17" t="s">
        <v>11926</v>
      </c>
      <c r="AK3129" s="17" t="s">
        <v>11927</v>
      </c>
      <c r="AM3129" s="17" t="s">
        <v>200</v>
      </c>
      <c r="AN3129" s="17" t="s">
        <v>22312</v>
      </c>
      <c r="AO3129" s="17">
        <v>3</v>
      </c>
      <c r="AP3129" s="17">
        <v>80</v>
      </c>
      <c r="AQ3129" s="17">
        <v>5</v>
      </c>
      <c r="AR3129" s="17" t="s">
        <v>11941</v>
      </c>
      <c r="CQ3129" s="17" t="s">
        <v>3901</v>
      </c>
      <c r="DN3129" s="17">
        <f>COUNTIF(AU3129:DM3129, "X")</f>
        <v>1</v>
      </c>
    </row>
    <row r="3130" spans="1:118" s="17" customFormat="1">
      <c r="A3130" s="17" t="s">
        <v>18555</v>
      </c>
      <c r="B3130" s="17">
        <v>55</v>
      </c>
      <c r="C3130" s="17">
        <v>150461</v>
      </c>
      <c r="D3130" s="17" t="s">
        <v>7820</v>
      </c>
      <c r="E3130" s="17" t="s">
        <v>479</v>
      </c>
      <c r="F3130" s="17" t="s">
        <v>65</v>
      </c>
      <c r="H3130" s="309">
        <v>33291</v>
      </c>
      <c r="I3130" s="309">
        <v>39898</v>
      </c>
      <c r="J3130" s="17" t="s">
        <v>3888</v>
      </c>
      <c r="L3130" s="17" t="s">
        <v>18508</v>
      </c>
      <c r="N3130" s="17" t="s">
        <v>18354</v>
      </c>
      <c r="O3130" s="17" t="s">
        <v>15</v>
      </c>
      <c r="P3130" s="17">
        <v>45317</v>
      </c>
      <c r="AF3130" s="17">
        <v>8</v>
      </c>
      <c r="AG3130" s="17">
        <v>2</v>
      </c>
      <c r="AH3130" s="17" t="s">
        <v>11926</v>
      </c>
      <c r="AK3130" s="17" t="s">
        <v>11927</v>
      </c>
      <c r="AM3130" s="17" t="s">
        <v>2614</v>
      </c>
      <c r="AN3130" s="17" t="s">
        <v>18350</v>
      </c>
      <c r="AO3130" s="17">
        <v>3</v>
      </c>
      <c r="AP3130" s="17">
        <v>80</v>
      </c>
      <c r="AQ3130" s="17">
        <v>5</v>
      </c>
      <c r="AR3130" s="17" t="s">
        <v>18351</v>
      </c>
      <c r="DN3130" s="17">
        <f>COUNTIF(AU3130:DM3130, "X")</f>
        <v>0</v>
      </c>
    </row>
    <row r="3131" spans="1:118" s="17" customFormat="1">
      <c r="A3131" s="17" t="s">
        <v>6624</v>
      </c>
      <c r="B3131" s="17">
        <v>55</v>
      </c>
      <c r="C3131" s="17">
        <v>150462</v>
      </c>
      <c r="D3131" s="17" t="s">
        <v>6469</v>
      </c>
      <c r="E3131" s="17" t="s">
        <v>140</v>
      </c>
      <c r="F3131" s="17" t="s">
        <v>5344</v>
      </c>
      <c r="H3131" s="309">
        <v>33345</v>
      </c>
      <c r="I3131" s="309">
        <v>39898</v>
      </c>
      <c r="J3131" s="17" t="s">
        <v>3888</v>
      </c>
      <c r="L3131" s="17" t="s">
        <v>6625</v>
      </c>
      <c r="N3131" s="17" t="s">
        <v>19</v>
      </c>
      <c r="O3131" s="17" t="s">
        <v>15</v>
      </c>
      <c r="P3131" s="17">
        <v>45356</v>
      </c>
      <c r="Q3131" s="17">
        <v>8218</v>
      </c>
      <c r="AC3131" s="17" t="s">
        <v>3890</v>
      </c>
      <c r="AD3131" s="17" t="s">
        <v>3891</v>
      </c>
      <c r="AF3131" s="17">
        <v>15</v>
      </c>
      <c r="AG3131" s="17">
        <v>2</v>
      </c>
      <c r="AM3131" s="17" t="s">
        <v>248</v>
      </c>
      <c r="AN3131" s="17" t="s">
        <v>6588</v>
      </c>
      <c r="AO3131" s="17">
        <v>3</v>
      </c>
      <c r="AP3131" s="17">
        <v>80</v>
      </c>
      <c r="AQ3131" s="17">
        <v>5</v>
      </c>
      <c r="AT3131" s="17" t="s">
        <v>6589</v>
      </c>
      <c r="CH3131" s="17" t="s">
        <v>3901</v>
      </c>
      <c r="CU3131" s="17" t="s">
        <v>3901</v>
      </c>
      <c r="DA3131" s="17" t="s">
        <v>3901</v>
      </c>
      <c r="DN3131" s="17">
        <f>COUNTIF(AU3131:DM3131, "X")</f>
        <v>3</v>
      </c>
    </row>
    <row r="3132" spans="1:118" s="17" customFormat="1">
      <c r="A3132" s="17" t="s">
        <v>23496</v>
      </c>
      <c r="B3132" s="17">
        <v>55</v>
      </c>
      <c r="C3132" s="17">
        <v>150486</v>
      </c>
      <c r="D3132" s="17" t="s">
        <v>684</v>
      </c>
      <c r="E3132" s="17" t="s">
        <v>14128</v>
      </c>
      <c r="F3132" s="17" t="s">
        <v>291</v>
      </c>
      <c r="H3132" s="309">
        <v>33238</v>
      </c>
      <c r="I3132" s="309">
        <v>39818</v>
      </c>
      <c r="J3132" s="17" t="s">
        <v>3888</v>
      </c>
      <c r="L3132" s="17" t="s">
        <v>23497</v>
      </c>
      <c r="N3132" s="17" t="s">
        <v>126</v>
      </c>
      <c r="O3132" s="17" t="s">
        <v>15</v>
      </c>
      <c r="P3132" s="17">
        <v>45383</v>
      </c>
      <c r="AF3132" s="17">
        <v>8</v>
      </c>
      <c r="AG3132" s="17">
        <v>2</v>
      </c>
      <c r="AI3132" s="17" t="s">
        <v>20542</v>
      </c>
      <c r="AM3132" s="17" t="s">
        <v>256</v>
      </c>
      <c r="AN3132" s="17" t="s">
        <v>23381</v>
      </c>
      <c r="AO3132" s="17">
        <v>3</v>
      </c>
      <c r="AP3132" s="17">
        <v>80</v>
      </c>
      <c r="AQ3132" s="17">
        <v>5</v>
      </c>
      <c r="AR3132" s="17" t="s">
        <v>22585</v>
      </c>
      <c r="DN3132" s="17">
        <f>COUNTIF(AU3132:DM3132, "X")</f>
        <v>0</v>
      </c>
    </row>
    <row r="3133" spans="1:118" s="17" customFormat="1">
      <c r="A3133" s="17" t="s">
        <v>8402</v>
      </c>
      <c r="B3133" s="17">
        <v>55</v>
      </c>
      <c r="C3133" s="17">
        <v>150545</v>
      </c>
      <c r="D3133" s="17" t="s">
        <v>8403</v>
      </c>
      <c r="E3133" s="17" t="s">
        <v>323</v>
      </c>
      <c r="F3133" s="17" t="s">
        <v>48</v>
      </c>
      <c r="H3133" s="309">
        <v>33323</v>
      </c>
      <c r="I3133" s="309">
        <v>39905</v>
      </c>
      <c r="J3133" s="17" t="s">
        <v>3888</v>
      </c>
      <c r="L3133" s="17" t="s">
        <v>8404</v>
      </c>
      <c r="N3133" s="17" t="s">
        <v>19</v>
      </c>
      <c r="O3133" s="17" t="s">
        <v>15</v>
      </c>
      <c r="P3133" s="17">
        <v>45356</v>
      </c>
      <c r="AC3133" s="17" t="s">
        <v>3890</v>
      </c>
      <c r="AD3133" s="17" t="s">
        <v>3891</v>
      </c>
      <c r="AF3133" s="17">
        <v>8</v>
      </c>
      <c r="AG3133" s="17">
        <v>2</v>
      </c>
      <c r="AM3133" s="17" t="s">
        <v>2607</v>
      </c>
      <c r="AN3133" s="17" t="s">
        <v>8305</v>
      </c>
      <c r="AO3133" s="17">
        <v>3</v>
      </c>
      <c r="AP3133" s="17">
        <v>80</v>
      </c>
      <c r="AQ3133" s="17">
        <v>5</v>
      </c>
      <c r="AT3133" s="17" t="s">
        <v>7979</v>
      </c>
      <c r="CQ3133" s="17" t="s">
        <v>3901</v>
      </c>
      <c r="DN3133" s="17">
        <f>COUNTIF(AU3133:DM3133, "X")</f>
        <v>1</v>
      </c>
    </row>
    <row r="3134" spans="1:118" s="17" customFormat="1">
      <c r="A3134" s="17" t="s">
        <v>25183</v>
      </c>
      <c r="B3134" s="17">
        <v>55</v>
      </c>
      <c r="C3134" s="17">
        <v>150543</v>
      </c>
      <c r="D3134" s="17" t="s">
        <v>11027</v>
      </c>
      <c r="E3134" s="17" t="s">
        <v>374</v>
      </c>
      <c r="F3134" s="17" t="s">
        <v>18</v>
      </c>
      <c r="H3134" s="309">
        <v>33226</v>
      </c>
      <c r="I3134" s="309">
        <v>39904</v>
      </c>
      <c r="J3134" s="17" t="s">
        <v>3888</v>
      </c>
      <c r="L3134" s="17" t="s">
        <v>25131</v>
      </c>
      <c r="M3134" s="17" t="s">
        <v>14290</v>
      </c>
      <c r="N3134" s="17" t="s">
        <v>31</v>
      </c>
      <c r="O3134" s="17" t="s">
        <v>15</v>
      </c>
      <c r="P3134" s="17">
        <v>45373</v>
      </c>
      <c r="AC3134" s="17" t="s">
        <v>9895</v>
      </c>
      <c r="AD3134" s="17" t="s">
        <v>9896</v>
      </c>
      <c r="AF3134" s="17">
        <v>8</v>
      </c>
      <c r="AG3134" s="17">
        <v>2</v>
      </c>
      <c r="AM3134" s="17" t="s">
        <v>67</v>
      </c>
      <c r="AN3134" s="17" t="s">
        <v>25087</v>
      </c>
      <c r="AO3134" s="17">
        <v>3</v>
      </c>
      <c r="AP3134" s="17">
        <v>80</v>
      </c>
      <c r="AQ3134" s="17">
        <v>5</v>
      </c>
      <c r="AR3134" s="17" t="s">
        <v>9898</v>
      </c>
      <c r="AT3134" s="17" t="s">
        <v>16072</v>
      </c>
      <c r="DN3134" s="17">
        <f>COUNTIF(AU3134:DM3134, "X")</f>
        <v>0</v>
      </c>
    </row>
    <row r="3135" spans="1:118" s="17" customFormat="1">
      <c r="A3135" s="17" t="s">
        <v>23172</v>
      </c>
      <c r="B3135" s="17">
        <v>55</v>
      </c>
      <c r="C3135" s="17">
        <v>150581</v>
      </c>
      <c r="D3135" s="17" t="s">
        <v>234</v>
      </c>
      <c r="E3135" s="17" t="s">
        <v>152</v>
      </c>
      <c r="F3135" s="17" t="s">
        <v>229</v>
      </c>
      <c r="H3135" s="309">
        <v>33152</v>
      </c>
      <c r="I3135" s="309">
        <v>39905</v>
      </c>
      <c r="J3135" s="17" t="s">
        <v>3888</v>
      </c>
      <c r="L3135" s="17" t="s">
        <v>23173</v>
      </c>
      <c r="N3135" s="17" t="s">
        <v>126</v>
      </c>
      <c r="O3135" s="17" t="s">
        <v>15</v>
      </c>
      <c r="P3135" s="17">
        <v>45383</v>
      </c>
      <c r="Q3135" s="17">
        <v>9779</v>
      </c>
      <c r="AF3135" s="17">
        <v>8</v>
      </c>
      <c r="AG3135" s="17">
        <v>2</v>
      </c>
      <c r="AI3135" s="17" t="s">
        <v>20542</v>
      </c>
      <c r="AM3135" s="17" t="s">
        <v>90</v>
      </c>
      <c r="AN3135" s="17" t="s">
        <v>23025</v>
      </c>
      <c r="AO3135" s="17">
        <v>3</v>
      </c>
      <c r="AP3135" s="17">
        <v>80</v>
      </c>
      <c r="AQ3135" s="17">
        <v>5</v>
      </c>
      <c r="AR3135" s="17" t="s">
        <v>22585</v>
      </c>
      <c r="DN3135" s="17">
        <f>COUNTIF(AU3135:DM3135, "X")</f>
        <v>0</v>
      </c>
    </row>
    <row r="3136" spans="1:118" s="17" customFormat="1">
      <c r="A3136" s="17" t="s">
        <v>25522</v>
      </c>
      <c r="B3136" s="17">
        <v>55</v>
      </c>
      <c r="C3136" s="17">
        <v>150585</v>
      </c>
      <c r="D3136" s="17" t="s">
        <v>25523</v>
      </c>
      <c r="E3136" s="17" t="s">
        <v>122</v>
      </c>
      <c r="F3136" s="17" t="s">
        <v>235</v>
      </c>
      <c r="G3136" s="17" t="s">
        <v>203</v>
      </c>
      <c r="H3136" s="309">
        <v>20503</v>
      </c>
      <c r="I3136" s="309">
        <v>39927</v>
      </c>
      <c r="J3136" s="17" t="s">
        <v>3888</v>
      </c>
      <c r="K3136" s="17" t="s">
        <v>30</v>
      </c>
      <c r="L3136" s="17" t="s">
        <v>25524</v>
      </c>
      <c r="N3136" s="17" t="s">
        <v>31</v>
      </c>
      <c r="O3136" s="17" t="s">
        <v>15</v>
      </c>
      <c r="P3136" s="17">
        <v>45373</v>
      </c>
      <c r="AC3136" s="17" t="s">
        <v>9895</v>
      </c>
      <c r="AD3136" s="17" t="s">
        <v>9896</v>
      </c>
      <c r="AF3136" s="17">
        <v>8</v>
      </c>
      <c r="AG3136" s="17">
        <v>2</v>
      </c>
      <c r="AM3136" s="17" t="s">
        <v>76</v>
      </c>
      <c r="AN3136" s="17" t="s">
        <v>25452</v>
      </c>
      <c r="AO3136" s="17">
        <v>3</v>
      </c>
      <c r="AP3136" s="17">
        <v>80</v>
      </c>
      <c r="AQ3136" s="17">
        <v>5</v>
      </c>
      <c r="AR3136" s="17" t="s">
        <v>9898</v>
      </c>
      <c r="AT3136" s="17" t="s">
        <v>9899</v>
      </c>
      <c r="CF3136" s="17" t="s">
        <v>3901</v>
      </c>
      <c r="CH3136" s="17" t="s">
        <v>3901</v>
      </c>
      <c r="CQ3136" s="17" t="s">
        <v>3901</v>
      </c>
      <c r="CU3136" s="17" t="s">
        <v>3901</v>
      </c>
      <c r="CV3136" s="17" t="s">
        <v>3901</v>
      </c>
      <c r="DA3136" s="17" t="s">
        <v>3901</v>
      </c>
      <c r="DE3136" s="17" t="s">
        <v>30</v>
      </c>
      <c r="DF3136" s="17" t="s">
        <v>3901</v>
      </c>
      <c r="DN3136" s="17">
        <f>COUNTIF(AU3136:DM3136, "X")</f>
        <v>7</v>
      </c>
    </row>
    <row r="3137" spans="1:118" s="17" customFormat="1">
      <c r="A3137" s="17" t="s">
        <v>24792</v>
      </c>
      <c r="B3137" s="17">
        <v>55</v>
      </c>
      <c r="C3137" s="17">
        <v>150587</v>
      </c>
      <c r="D3137" s="17" t="s">
        <v>24793</v>
      </c>
      <c r="E3137" s="17" t="s">
        <v>307</v>
      </c>
      <c r="F3137" s="17" t="s">
        <v>397</v>
      </c>
      <c r="H3137" s="309">
        <v>33258</v>
      </c>
      <c r="I3137" s="309">
        <v>39928</v>
      </c>
      <c r="J3137" s="17" t="s">
        <v>3888</v>
      </c>
      <c r="L3137" s="17" t="s">
        <v>24794</v>
      </c>
      <c r="N3137" s="17" t="s">
        <v>31</v>
      </c>
      <c r="O3137" s="17" t="s">
        <v>15</v>
      </c>
      <c r="P3137" s="17">
        <v>45373</v>
      </c>
      <c r="AC3137" s="17" t="s">
        <v>9895</v>
      </c>
      <c r="AD3137" s="17" t="s">
        <v>9896</v>
      </c>
      <c r="AF3137" s="17">
        <v>8</v>
      </c>
      <c r="AG3137" s="17">
        <v>2</v>
      </c>
      <c r="AM3137" s="17" t="s">
        <v>268</v>
      </c>
      <c r="AN3137" s="17" t="s">
        <v>24751</v>
      </c>
      <c r="AO3137" s="17">
        <v>3</v>
      </c>
      <c r="AP3137" s="17">
        <v>80</v>
      </c>
      <c r="AQ3137" s="17">
        <v>5</v>
      </c>
      <c r="AR3137" s="17" t="s">
        <v>9898</v>
      </c>
      <c r="AT3137" s="17" t="s">
        <v>14152</v>
      </c>
      <c r="CC3137" s="17" t="s">
        <v>3901</v>
      </c>
      <c r="CH3137" s="17" t="s">
        <v>3901</v>
      </c>
      <c r="CN3137" s="17" t="s">
        <v>3901</v>
      </c>
      <c r="CU3137" s="17" t="s">
        <v>3901</v>
      </c>
      <c r="DN3137" s="17">
        <f>COUNTIF(AU3137:DM3137, "X")</f>
        <v>4</v>
      </c>
    </row>
    <row r="3138" spans="1:118" s="17" customFormat="1">
      <c r="A3138" s="17" t="s">
        <v>9745</v>
      </c>
      <c r="B3138" s="17">
        <v>55</v>
      </c>
      <c r="C3138" s="17">
        <v>76500</v>
      </c>
      <c r="D3138" s="17" t="s">
        <v>9746</v>
      </c>
      <c r="E3138" s="17" t="s">
        <v>9747</v>
      </c>
      <c r="F3138" s="17" t="s">
        <v>277</v>
      </c>
      <c r="H3138" s="309">
        <v>23881</v>
      </c>
      <c r="I3138" s="309">
        <v>39941</v>
      </c>
      <c r="J3138" s="17" t="s">
        <v>3888</v>
      </c>
      <c r="L3138" s="17" t="s">
        <v>9748</v>
      </c>
      <c r="N3138" s="17" t="s">
        <v>19</v>
      </c>
      <c r="O3138" s="17" t="s">
        <v>15</v>
      </c>
      <c r="P3138" s="17">
        <v>45356</v>
      </c>
      <c r="AC3138" s="17" t="s">
        <v>3890</v>
      </c>
      <c r="AD3138" s="17" t="s">
        <v>3891</v>
      </c>
      <c r="AF3138" s="17">
        <v>8</v>
      </c>
      <c r="AG3138" s="17">
        <v>2</v>
      </c>
      <c r="AM3138" s="17" t="s">
        <v>285</v>
      </c>
      <c r="AN3138" s="17" t="s">
        <v>9737</v>
      </c>
      <c r="AO3138" s="17">
        <v>3</v>
      </c>
      <c r="AP3138" s="17">
        <v>80</v>
      </c>
      <c r="AQ3138" s="17">
        <v>5</v>
      </c>
      <c r="AT3138" s="17" t="s">
        <v>9082</v>
      </c>
      <c r="BK3138" s="17" t="s">
        <v>3901</v>
      </c>
      <c r="CU3138" s="17" t="s">
        <v>3901</v>
      </c>
      <c r="DN3138" s="17">
        <f>COUNTIF(AU3138:DM3138, "X")</f>
        <v>2</v>
      </c>
    </row>
    <row r="3139" spans="1:118" s="17" customFormat="1">
      <c r="A3139" s="17" t="s">
        <v>8761</v>
      </c>
      <c r="B3139" s="17">
        <v>55</v>
      </c>
      <c r="C3139" s="17">
        <v>150645</v>
      </c>
      <c r="D3139" s="17" t="s">
        <v>8660</v>
      </c>
      <c r="E3139" s="17" t="s">
        <v>343</v>
      </c>
      <c r="F3139" s="17" t="s">
        <v>503</v>
      </c>
      <c r="H3139" s="309">
        <v>33266</v>
      </c>
      <c r="I3139" s="309">
        <v>39953</v>
      </c>
      <c r="J3139" s="17" t="s">
        <v>3888</v>
      </c>
      <c r="L3139" s="17" t="s">
        <v>8762</v>
      </c>
      <c r="N3139" s="17" t="s">
        <v>19</v>
      </c>
      <c r="O3139" s="17" t="s">
        <v>15</v>
      </c>
      <c r="P3139" s="17">
        <v>45356</v>
      </c>
      <c r="AC3139" s="17" t="s">
        <v>3890</v>
      </c>
      <c r="AD3139" s="17" t="s">
        <v>3891</v>
      </c>
      <c r="AF3139" s="17">
        <v>8</v>
      </c>
      <c r="AG3139" s="17">
        <v>2</v>
      </c>
      <c r="AM3139" s="17" t="s">
        <v>2608</v>
      </c>
      <c r="AN3139" s="17" t="s">
        <v>8704</v>
      </c>
      <c r="AO3139" s="17">
        <v>3</v>
      </c>
      <c r="AP3139" s="17">
        <v>80</v>
      </c>
      <c r="AQ3139" s="17">
        <v>5</v>
      </c>
      <c r="AT3139" s="17" t="s">
        <v>7979</v>
      </c>
      <c r="CC3139" s="17" t="s">
        <v>3901</v>
      </c>
      <c r="DN3139" s="17">
        <f>COUNTIF(AU3139:DM3139, "X")</f>
        <v>1</v>
      </c>
    </row>
    <row r="3140" spans="1:118" s="17" customFormat="1">
      <c r="A3140" s="17" t="s">
        <v>8814</v>
      </c>
      <c r="B3140" s="17">
        <v>55</v>
      </c>
      <c r="C3140" s="17">
        <v>150647</v>
      </c>
      <c r="D3140" s="17" t="s">
        <v>8815</v>
      </c>
      <c r="E3140" s="17" t="s">
        <v>6107</v>
      </c>
      <c r="F3140" s="17" t="s">
        <v>8816</v>
      </c>
      <c r="H3140" s="309">
        <v>33221</v>
      </c>
      <c r="I3140" s="309">
        <v>39953</v>
      </c>
      <c r="J3140" s="17" t="s">
        <v>3888</v>
      </c>
      <c r="L3140" s="17" t="s">
        <v>8817</v>
      </c>
      <c r="N3140" s="17" t="s">
        <v>19</v>
      </c>
      <c r="O3140" s="17" t="s">
        <v>15</v>
      </c>
      <c r="P3140" s="17">
        <v>45356</v>
      </c>
      <c r="Q3140" s="17">
        <v>9784</v>
      </c>
      <c r="AC3140" s="17" t="s">
        <v>3890</v>
      </c>
      <c r="AD3140" s="17" t="s">
        <v>3891</v>
      </c>
      <c r="AF3140" s="17">
        <v>15</v>
      </c>
      <c r="AG3140" s="17">
        <v>2</v>
      </c>
      <c r="AM3140" s="17" t="s">
        <v>2608</v>
      </c>
      <c r="AN3140" s="17" t="s">
        <v>8704</v>
      </c>
      <c r="AO3140" s="17">
        <v>3</v>
      </c>
      <c r="AP3140" s="17">
        <v>80</v>
      </c>
      <c r="AQ3140" s="17">
        <v>5</v>
      </c>
      <c r="AT3140" s="17" t="s">
        <v>7979</v>
      </c>
      <c r="DN3140" s="17">
        <f>COUNTIF(AU3140:DM3140, "X")</f>
        <v>0</v>
      </c>
    </row>
    <row r="3141" spans="1:118" s="17" customFormat="1">
      <c r="A3141" s="17" t="s">
        <v>4064</v>
      </c>
      <c r="B3141" s="17">
        <v>55</v>
      </c>
      <c r="C3141" s="17">
        <v>150650</v>
      </c>
      <c r="D3141" s="17" t="s">
        <v>4065</v>
      </c>
      <c r="E3141" s="17" t="s">
        <v>299</v>
      </c>
      <c r="F3141" s="17" t="s">
        <v>4066</v>
      </c>
      <c r="H3141" s="309">
        <v>22219</v>
      </c>
      <c r="I3141" s="309">
        <v>39952</v>
      </c>
      <c r="J3141" s="17" t="s">
        <v>3888</v>
      </c>
      <c r="L3141" s="17" t="s">
        <v>4067</v>
      </c>
      <c r="N3141" s="17" t="s">
        <v>19</v>
      </c>
      <c r="O3141" s="17" t="s">
        <v>15</v>
      </c>
      <c r="P3141" s="17">
        <v>45356</v>
      </c>
      <c r="AC3141" s="17" t="s">
        <v>3890</v>
      </c>
      <c r="AD3141" s="17" t="s">
        <v>3891</v>
      </c>
      <c r="AF3141" s="17">
        <v>15</v>
      </c>
      <c r="AG3141" s="17">
        <v>2</v>
      </c>
      <c r="AM3141" s="17" t="s">
        <v>172</v>
      </c>
      <c r="AN3141" s="17" t="s">
        <v>3892</v>
      </c>
      <c r="AO3141" s="17">
        <v>3</v>
      </c>
      <c r="AP3141" s="17">
        <v>80</v>
      </c>
      <c r="AQ3141" s="17">
        <v>5</v>
      </c>
      <c r="AT3141" s="17" t="s">
        <v>3893</v>
      </c>
      <c r="BY3141" s="17" t="s">
        <v>3901</v>
      </c>
      <c r="CU3141" s="17" t="s">
        <v>3901</v>
      </c>
      <c r="DN3141" s="17">
        <f>COUNTIF(AU3141:DM3141, "X")</f>
        <v>2</v>
      </c>
    </row>
    <row r="3142" spans="1:118" s="17" customFormat="1">
      <c r="A3142" s="17" t="s">
        <v>13817</v>
      </c>
      <c r="B3142" s="17">
        <v>55</v>
      </c>
      <c r="C3142" s="17">
        <v>150663</v>
      </c>
      <c r="D3142" s="17" t="s">
        <v>13818</v>
      </c>
      <c r="E3142" s="17" t="s">
        <v>45</v>
      </c>
      <c r="F3142" s="17" t="s">
        <v>58</v>
      </c>
      <c r="H3142" s="309">
        <v>33342</v>
      </c>
      <c r="I3142" s="309">
        <v>39948</v>
      </c>
      <c r="J3142" s="17" t="s">
        <v>3888</v>
      </c>
      <c r="L3142" s="17" t="s">
        <v>13819</v>
      </c>
      <c r="N3142" s="17" t="s">
        <v>31</v>
      </c>
      <c r="O3142" s="17" t="s">
        <v>15</v>
      </c>
      <c r="P3142" s="17">
        <v>45373</v>
      </c>
      <c r="AC3142" s="17" t="s">
        <v>9895</v>
      </c>
      <c r="AD3142" s="17" t="s">
        <v>9896</v>
      </c>
      <c r="AF3142" s="17">
        <v>15</v>
      </c>
      <c r="AG3142" s="17">
        <v>2</v>
      </c>
      <c r="AM3142" s="17" t="s">
        <v>240</v>
      </c>
      <c r="AN3142" s="17" t="s">
        <v>13567</v>
      </c>
      <c r="AO3142" s="17">
        <v>3</v>
      </c>
      <c r="AP3142" s="17">
        <v>80</v>
      </c>
      <c r="AQ3142" s="17">
        <v>5</v>
      </c>
      <c r="AR3142" s="17" t="s">
        <v>9898</v>
      </c>
      <c r="AT3142" s="17" t="s">
        <v>12990</v>
      </c>
      <c r="DN3142" s="17">
        <f>COUNTIF(AU3142:DM3142, "X")</f>
        <v>0</v>
      </c>
    </row>
    <row r="3143" spans="1:118" s="17" customFormat="1">
      <c r="A3143" s="17" t="s">
        <v>5470</v>
      </c>
      <c r="B3143" s="17">
        <v>55</v>
      </c>
      <c r="C3143" s="17">
        <v>150702</v>
      </c>
      <c r="D3143" s="17" t="s">
        <v>9</v>
      </c>
      <c r="E3143" s="17" t="s">
        <v>5471</v>
      </c>
      <c r="F3143" s="17" t="s">
        <v>425</v>
      </c>
      <c r="H3143" s="309">
        <v>33214</v>
      </c>
      <c r="I3143" s="309">
        <v>39945</v>
      </c>
      <c r="J3143" s="17" t="s">
        <v>3888</v>
      </c>
      <c r="L3143" s="17" t="s">
        <v>5472</v>
      </c>
      <c r="N3143" s="17" t="s">
        <v>19</v>
      </c>
      <c r="O3143" s="17" t="s">
        <v>15</v>
      </c>
      <c r="P3143" s="17">
        <v>45356</v>
      </c>
      <c r="AC3143" s="17" t="s">
        <v>3890</v>
      </c>
      <c r="AD3143" s="17" t="s">
        <v>3891</v>
      </c>
      <c r="AF3143" s="17">
        <v>8</v>
      </c>
      <c r="AG3143" s="17">
        <v>2</v>
      </c>
      <c r="AM3143" s="17" t="s">
        <v>2603</v>
      </c>
      <c r="AN3143" s="17" t="s">
        <v>5023</v>
      </c>
      <c r="AO3143" s="17">
        <v>3</v>
      </c>
      <c r="AP3143" s="17">
        <v>80</v>
      </c>
      <c r="AQ3143" s="17">
        <v>5</v>
      </c>
      <c r="AT3143" s="17" t="s">
        <v>3893</v>
      </c>
      <c r="CQ3143" s="17" t="s">
        <v>3901</v>
      </c>
      <c r="DN3143" s="17">
        <f>COUNTIF(AU3143:DM3143, "X")</f>
        <v>1</v>
      </c>
    </row>
    <row r="3144" spans="1:118" s="17" customFormat="1">
      <c r="A3144" s="17" t="s">
        <v>16856</v>
      </c>
      <c r="B3144" s="17">
        <v>55</v>
      </c>
      <c r="C3144" s="17">
        <v>150707</v>
      </c>
      <c r="D3144" s="17" t="s">
        <v>286</v>
      </c>
      <c r="E3144" s="17" t="s">
        <v>16857</v>
      </c>
      <c r="F3144" s="17" t="s">
        <v>63</v>
      </c>
      <c r="H3144" s="309">
        <v>18664</v>
      </c>
      <c r="I3144" s="309">
        <v>39749</v>
      </c>
      <c r="J3144" s="17" t="s">
        <v>3888</v>
      </c>
      <c r="L3144" s="17" t="s">
        <v>16858</v>
      </c>
      <c r="N3144" s="17" t="s">
        <v>31</v>
      </c>
      <c r="O3144" s="17" t="s">
        <v>15</v>
      </c>
      <c r="P3144" s="17">
        <v>45373</v>
      </c>
      <c r="AC3144" s="17" t="s">
        <v>9895</v>
      </c>
      <c r="AD3144" s="17" t="s">
        <v>9896</v>
      </c>
      <c r="AF3144" s="17">
        <v>8</v>
      </c>
      <c r="AG3144" s="17">
        <v>2</v>
      </c>
      <c r="AM3144" s="17" t="s">
        <v>220</v>
      </c>
      <c r="AN3144" s="17" t="s">
        <v>16782</v>
      </c>
      <c r="AO3144" s="17">
        <v>3</v>
      </c>
      <c r="AP3144" s="17">
        <v>80</v>
      </c>
      <c r="AQ3144" s="17">
        <v>5</v>
      </c>
      <c r="AR3144" s="17" t="s">
        <v>9898</v>
      </c>
      <c r="AT3144" s="17" t="s">
        <v>9899</v>
      </c>
      <c r="DN3144" s="17">
        <f>COUNTIF(AU3144:DM3144, "X")</f>
        <v>0</v>
      </c>
    </row>
    <row r="3145" spans="1:118" s="17" customFormat="1">
      <c r="A3145" s="17" t="s">
        <v>14477</v>
      </c>
      <c r="B3145" s="17">
        <v>55</v>
      </c>
      <c r="C3145" s="17">
        <v>150726</v>
      </c>
      <c r="D3145" s="17" t="s">
        <v>14478</v>
      </c>
      <c r="E3145" s="17" t="s">
        <v>287</v>
      </c>
      <c r="F3145" s="17" t="s">
        <v>65</v>
      </c>
      <c r="H3145" s="309">
        <v>23856</v>
      </c>
      <c r="I3145" s="309">
        <v>39924</v>
      </c>
      <c r="J3145" s="17" t="s">
        <v>3888</v>
      </c>
      <c r="L3145" s="17" t="s">
        <v>14479</v>
      </c>
      <c r="N3145" s="17" t="s">
        <v>31</v>
      </c>
      <c r="O3145" s="17" t="s">
        <v>15</v>
      </c>
      <c r="P3145" s="17">
        <v>45373</v>
      </c>
      <c r="AC3145" s="17" t="s">
        <v>9895</v>
      </c>
      <c r="AD3145" s="17" t="s">
        <v>9896</v>
      </c>
      <c r="AF3145" s="17">
        <v>8</v>
      </c>
      <c r="AG3145" s="17">
        <v>2</v>
      </c>
      <c r="AM3145" s="17" t="s">
        <v>108</v>
      </c>
      <c r="AN3145" s="17" t="s">
        <v>14364</v>
      </c>
      <c r="AO3145" s="17">
        <v>3</v>
      </c>
      <c r="AP3145" s="17">
        <v>80</v>
      </c>
      <c r="AQ3145" s="17">
        <v>5</v>
      </c>
      <c r="AR3145" s="17" t="s">
        <v>9898</v>
      </c>
      <c r="AT3145" s="17" t="s">
        <v>14152</v>
      </c>
      <c r="CQ3145" s="17" t="s">
        <v>3901</v>
      </c>
      <c r="CU3145" s="17" t="s">
        <v>3901</v>
      </c>
      <c r="DA3145" s="17" t="s">
        <v>3901</v>
      </c>
      <c r="DN3145" s="17">
        <f>COUNTIF(AU3145:DM3145, "X")</f>
        <v>3</v>
      </c>
    </row>
    <row r="3146" spans="1:118" s="17" customFormat="1">
      <c r="A3146" s="17" t="s">
        <v>12350</v>
      </c>
      <c r="B3146" s="17">
        <v>55</v>
      </c>
      <c r="C3146" s="17">
        <v>150732</v>
      </c>
      <c r="D3146" s="17" t="s">
        <v>12344</v>
      </c>
      <c r="E3146" s="17" t="s">
        <v>6339</v>
      </c>
      <c r="F3146" s="17" t="s">
        <v>110</v>
      </c>
      <c r="H3146" s="309">
        <v>20921</v>
      </c>
      <c r="I3146" s="309">
        <v>40081</v>
      </c>
      <c r="J3146" s="17" t="s">
        <v>3888</v>
      </c>
      <c r="L3146" s="17" t="s">
        <v>12345</v>
      </c>
      <c r="N3146" s="17" t="s">
        <v>31</v>
      </c>
      <c r="O3146" s="17" t="s">
        <v>15</v>
      </c>
      <c r="P3146" s="17">
        <v>45373</v>
      </c>
      <c r="AC3146" s="17" t="s">
        <v>9895</v>
      </c>
      <c r="AD3146" s="17" t="s">
        <v>9896</v>
      </c>
      <c r="AF3146" s="17">
        <v>8</v>
      </c>
      <c r="AG3146" s="17">
        <v>2</v>
      </c>
      <c r="AM3146" s="17" t="s">
        <v>295</v>
      </c>
      <c r="AN3146" s="17" t="s">
        <v>12166</v>
      </c>
      <c r="AO3146" s="17">
        <v>3</v>
      </c>
      <c r="AP3146" s="17">
        <v>80</v>
      </c>
      <c r="AQ3146" s="17">
        <v>5</v>
      </c>
      <c r="AR3146" s="17" t="s">
        <v>9898</v>
      </c>
      <c r="AT3146" s="17" t="s">
        <v>11929</v>
      </c>
      <c r="DN3146" s="17">
        <f>COUNTIF(AU3146:DM3146, "X")</f>
        <v>0</v>
      </c>
    </row>
    <row r="3147" spans="1:118" s="17" customFormat="1">
      <c r="A3147" s="17" t="s">
        <v>21134</v>
      </c>
      <c r="B3147" s="17">
        <v>55</v>
      </c>
      <c r="C3147" s="17">
        <v>150753</v>
      </c>
      <c r="D3147" s="17" t="s">
        <v>548</v>
      </c>
      <c r="E3147" s="17" t="s">
        <v>378</v>
      </c>
      <c r="F3147" s="17" t="s">
        <v>317</v>
      </c>
      <c r="H3147" s="309">
        <v>27865</v>
      </c>
      <c r="I3147" s="309">
        <v>39918</v>
      </c>
      <c r="J3147" s="17" t="s">
        <v>3888</v>
      </c>
      <c r="L3147" s="17" t="s">
        <v>21135</v>
      </c>
      <c r="N3147" s="17" t="s">
        <v>80</v>
      </c>
      <c r="O3147" s="17" t="s">
        <v>15</v>
      </c>
      <c r="P3147" s="17">
        <v>45308</v>
      </c>
      <c r="Q3147" s="17">
        <v>1118</v>
      </c>
      <c r="AF3147" s="17">
        <v>8</v>
      </c>
      <c r="AG3147" s="17">
        <v>2</v>
      </c>
      <c r="AI3147" s="17" t="s">
        <v>20851</v>
      </c>
      <c r="AM3147" s="17" t="s">
        <v>81</v>
      </c>
      <c r="AN3147" s="17" t="s">
        <v>21035</v>
      </c>
      <c r="AO3147" s="17">
        <v>3</v>
      </c>
      <c r="AP3147" s="17">
        <v>80</v>
      </c>
      <c r="AQ3147" s="17">
        <v>5</v>
      </c>
      <c r="AR3147" s="17" t="s">
        <v>20671</v>
      </c>
      <c r="AS3147" s="17" t="s">
        <v>21036</v>
      </c>
      <c r="CH3147" s="17" t="s">
        <v>3901</v>
      </c>
      <c r="DN3147" s="17">
        <f>COUNTIF(AU3147:DM3147, "X")</f>
        <v>1</v>
      </c>
    </row>
    <row r="3148" spans="1:118" s="17" customFormat="1">
      <c r="A3148" s="17" t="s">
        <v>11287</v>
      </c>
      <c r="B3148" s="17">
        <v>55</v>
      </c>
      <c r="C3148" s="17">
        <v>150766</v>
      </c>
      <c r="D3148" s="17" t="s">
        <v>9480</v>
      </c>
      <c r="E3148" s="17" t="s">
        <v>166</v>
      </c>
      <c r="F3148" s="17" t="s">
        <v>174</v>
      </c>
      <c r="G3148" s="17" t="s">
        <v>203</v>
      </c>
      <c r="H3148" s="309">
        <v>33350</v>
      </c>
      <c r="I3148" s="309">
        <v>44051</v>
      </c>
      <c r="J3148" s="17" t="s">
        <v>3888</v>
      </c>
      <c r="L3148" s="17" t="s">
        <v>11288</v>
      </c>
      <c r="N3148" s="17" t="s">
        <v>14</v>
      </c>
      <c r="O3148" s="17" t="s">
        <v>15</v>
      </c>
      <c r="P3148" s="17">
        <v>45371</v>
      </c>
      <c r="AC3148" s="17" t="s">
        <v>14</v>
      </c>
      <c r="AF3148" s="17">
        <v>15</v>
      </c>
      <c r="AG3148" s="17">
        <v>2</v>
      </c>
      <c r="AI3148" s="17" t="s">
        <v>10178</v>
      </c>
      <c r="AM3148" s="17" t="s">
        <v>151</v>
      </c>
      <c r="AN3148" s="17" t="s">
        <v>11216</v>
      </c>
      <c r="AO3148" s="17">
        <v>3</v>
      </c>
      <c r="AP3148" s="17">
        <v>80</v>
      </c>
      <c r="AQ3148" s="17">
        <v>5</v>
      </c>
      <c r="AR3148" s="17" t="s">
        <v>10180</v>
      </c>
      <c r="DN3148" s="17">
        <f>COUNTIF(AU3148:DM3148, "X")</f>
        <v>0</v>
      </c>
    </row>
    <row r="3149" spans="1:118" s="17" customFormat="1">
      <c r="A3149" s="17" t="s">
        <v>10367</v>
      </c>
      <c r="B3149" s="17">
        <v>55</v>
      </c>
      <c r="C3149" s="17">
        <v>150774</v>
      </c>
      <c r="D3149" s="17" t="s">
        <v>10368</v>
      </c>
      <c r="E3149" s="17" t="s">
        <v>10369</v>
      </c>
      <c r="F3149" s="17" t="s">
        <v>135</v>
      </c>
      <c r="H3149" s="309">
        <v>16897</v>
      </c>
      <c r="I3149" s="309">
        <v>39956</v>
      </c>
      <c r="J3149" s="17" t="s">
        <v>3888</v>
      </c>
      <c r="L3149" s="17" t="s">
        <v>10370</v>
      </c>
      <c r="N3149" s="17" t="s">
        <v>14</v>
      </c>
      <c r="O3149" s="17" t="s">
        <v>15</v>
      </c>
      <c r="P3149" s="17">
        <v>45371</v>
      </c>
      <c r="AC3149" s="17" t="s">
        <v>14</v>
      </c>
      <c r="AF3149" s="17">
        <v>8</v>
      </c>
      <c r="AG3149" s="17">
        <v>2</v>
      </c>
      <c r="AI3149" s="17" t="s">
        <v>10178</v>
      </c>
      <c r="AM3149" s="17" t="s">
        <v>74</v>
      </c>
      <c r="AN3149" s="17" t="s">
        <v>10179</v>
      </c>
      <c r="AO3149" s="17">
        <v>3</v>
      </c>
      <c r="AP3149" s="17">
        <v>80</v>
      </c>
      <c r="AQ3149" s="17">
        <v>5</v>
      </c>
      <c r="AR3149" s="17" t="s">
        <v>10180</v>
      </c>
      <c r="CH3149" s="17" t="s">
        <v>3901</v>
      </c>
      <c r="DN3149" s="17">
        <f>COUNTIF(AU3149:DM3149, "X")</f>
        <v>1</v>
      </c>
    </row>
    <row r="3150" spans="1:118" s="17" customFormat="1">
      <c r="A3150" s="17" t="s">
        <v>18221</v>
      </c>
      <c r="B3150" s="17">
        <v>55</v>
      </c>
      <c r="C3150" s="17">
        <v>150811</v>
      </c>
      <c r="D3150" s="17" t="s">
        <v>4508</v>
      </c>
      <c r="E3150" s="17" t="s">
        <v>17717</v>
      </c>
      <c r="F3150" s="17" t="s">
        <v>22</v>
      </c>
      <c r="H3150" s="309">
        <v>33255</v>
      </c>
      <c r="I3150" s="309">
        <v>39968</v>
      </c>
      <c r="J3150" s="17" t="s">
        <v>3888</v>
      </c>
      <c r="L3150" s="17" t="s">
        <v>18222</v>
      </c>
      <c r="N3150" s="17" t="s">
        <v>26</v>
      </c>
      <c r="O3150" s="17" t="s">
        <v>15</v>
      </c>
      <c r="P3150" s="17">
        <v>45318</v>
      </c>
      <c r="AD3150" s="17" t="s">
        <v>9896</v>
      </c>
      <c r="AF3150" s="17">
        <v>8</v>
      </c>
      <c r="AG3150" s="17">
        <v>2</v>
      </c>
      <c r="AM3150" s="17" t="s">
        <v>32</v>
      </c>
      <c r="AN3150" s="17" t="s">
        <v>18168</v>
      </c>
      <c r="AO3150" s="17">
        <v>3</v>
      </c>
      <c r="AP3150" s="17">
        <v>80</v>
      </c>
      <c r="AQ3150" s="17">
        <v>5</v>
      </c>
      <c r="AR3150" s="17" t="s">
        <v>9898</v>
      </c>
      <c r="CR3150" s="17" t="s">
        <v>21</v>
      </c>
      <c r="CU3150" s="17" t="s">
        <v>3901</v>
      </c>
      <c r="DN3150" s="17">
        <f>COUNTIF(AU3150:DM3150, "X")</f>
        <v>1</v>
      </c>
    </row>
    <row r="3151" spans="1:118" s="17" customFormat="1">
      <c r="A3151" s="17" t="s">
        <v>16931</v>
      </c>
      <c r="B3151" s="17">
        <v>55</v>
      </c>
      <c r="C3151" s="17">
        <v>150818</v>
      </c>
      <c r="D3151" s="17" t="s">
        <v>16932</v>
      </c>
      <c r="E3151" s="17" t="s">
        <v>4155</v>
      </c>
      <c r="F3151" s="17" t="s">
        <v>35</v>
      </c>
      <c r="H3151" s="309">
        <v>33142</v>
      </c>
      <c r="I3151" s="309">
        <v>39967</v>
      </c>
      <c r="J3151" s="17" t="s">
        <v>3888</v>
      </c>
      <c r="L3151" s="17" t="s">
        <v>16933</v>
      </c>
      <c r="N3151" s="17" t="s">
        <v>31</v>
      </c>
      <c r="O3151" s="17" t="s">
        <v>15</v>
      </c>
      <c r="P3151" s="17">
        <v>45373</v>
      </c>
      <c r="Q3151" s="17">
        <v>1040</v>
      </c>
      <c r="AC3151" s="17" t="s">
        <v>9895</v>
      </c>
      <c r="AD3151" s="17" t="s">
        <v>9896</v>
      </c>
      <c r="AF3151" s="17">
        <v>8</v>
      </c>
      <c r="AG3151" s="17">
        <v>2</v>
      </c>
      <c r="AM3151" s="17" t="s">
        <v>220</v>
      </c>
      <c r="AN3151" s="17" t="s">
        <v>16782</v>
      </c>
      <c r="AO3151" s="17">
        <v>3</v>
      </c>
      <c r="AP3151" s="17">
        <v>80</v>
      </c>
      <c r="AQ3151" s="17">
        <v>5</v>
      </c>
      <c r="AR3151" s="17" t="s">
        <v>9898</v>
      </c>
      <c r="AT3151" s="17" t="s">
        <v>9899</v>
      </c>
      <c r="CU3151" s="17" t="s">
        <v>3901</v>
      </c>
      <c r="DN3151" s="17">
        <f>COUNTIF(AU3151:DM3151, "X")</f>
        <v>1</v>
      </c>
    </row>
    <row r="3152" spans="1:118" s="17" customFormat="1">
      <c r="A3152" s="17" t="s">
        <v>21591</v>
      </c>
      <c r="B3152" s="17">
        <v>55</v>
      </c>
      <c r="C3152" s="17">
        <v>150820</v>
      </c>
      <c r="D3152" s="17" t="s">
        <v>21489</v>
      </c>
      <c r="E3152" s="17" t="s">
        <v>103</v>
      </c>
      <c r="F3152" s="17" t="s">
        <v>336</v>
      </c>
      <c r="H3152" s="309">
        <v>33190</v>
      </c>
      <c r="I3152" s="309">
        <v>39967</v>
      </c>
      <c r="J3152" s="17" t="s">
        <v>3888</v>
      </c>
      <c r="L3152" s="17" t="s">
        <v>21575</v>
      </c>
      <c r="N3152" s="17" t="s">
        <v>26</v>
      </c>
      <c r="O3152" s="17" t="s">
        <v>15</v>
      </c>
      <c r="P3152" s="17">
        <v>45318</v>
      </c>
      <c r="AF3152" s="17">
        <v>15</v>
      </c>
      <c r="AG3152" s="17">
        <v>2</v>
      </c>
      <c r="AI3152" s="17" t="s">
        <v>20669</v>
      </c>
      <c r="AM3152" s="17" t="s">
        <v>2617</v>
      </c>
      <c r="AN3152" s="17" t="s">
        <v>21447</v>
      </c>
      <c r="AO3152" s="17">
        <v>3</v>
      </c>
      <c r="AP3152" s="17">
        <v>80</v>
      </c>
      <c r="AQ3152" s="17">
        <v>5</v>
      </c>
      <c r="AR3152" s="17" t="s">
        <v>20671</v>
      </c>
      <c r="AS3152" s="17" t="s">
        <v>21222</v>
      </c>
      <c r="CH3152" s="17" t="s">
        <v>3901</v>
      </c>
      <c r="CU3152" s="17" t="s">
        <v>3901</v>
      </c>
      <c r="DN3152" s="17">
        <f>COUNTIF(AU3152:DM3152, "X")</f>
        <v>2</v>
      </c>
    </row>
    <row r="3153" spans="1:118" s="17" customFormat="1">
      <c r="A3153" s="17" t="s">
        <v>7481</v>
      </c>
      <c r="B3153" s="17">
        <v>55</v>
      </c>
      <c r="C3153" s="17">
        <v>150830</v>
      </c>
      <c r="D3153" s="17" t="s">
        <v>5291</v>
      </c>
      <c r="E3153" s="17" t="s">
        <v>356</v>
      </c>
      <c r="H3153" s="309">
        <v>22310</v>
      </c>
      <c r="I3153" s="309">
        <v>39965</v>
      </c>
      <c r="J3153" s="17" t="s">
        <v>3888</v>
      </c>
      <c r="L3153" s="17" t="s">
        <v>7482</v>
      </c>
      <c r="M3153" s="17" t="s">
        <v>401</v>
      </c>
      <c r="N3153" s="17" t="s">
        <v>19</v>
      </c>
      <c r="O3153" s="17" t="s">
        <v>15</v>
      </c>
      <c r="P3153" s="17">
        <v>45356</v>
      </c>
      <c r="AC3153" s="17" t="s">
        <v>3890</v>
      </c>
      <c r="AD3153" s="17" t="s">
        <v>3891</v>
      </c>
      <c r="AF3153" s="17">
        <v>15</v>
      </c>
      <c r="AG3153" s="17">
        <v>2</v>
      </c>
      <c r="AM3153" s="17" t="s">
        <v>2605</v>
      </c>
      <c r="AN3153" s="17" t="s">
        <v>7253</v>
      </c>
      <c r="AO3153" s="17">
        <v>3</v>
      </c>
      <c r="AP3153" s="17">
        <v>80</v>
      </c>
      <c r="AQ3153" s="17">
        <v>5</v>
      </c>
      <c r="AT3153" s="17" t="s">
        <v>6589</v>
      </c>
      <c r="DN3153" s="17">
        <f>COUNTIF(AU3153:DM3153, "X")</f>
        <v>0</v>
      </c>
    </row>
    <row r="3154" spans="1:118" s="17" customFormat="1">
      <c r="A3154" s="17" t="s">
        <v>8415</v>
      </c>
      <c r="B3154" s="17">
        <v>55</v>
      </c>
      <c r="C3154" s="17">
        <v>150833</v>
      </c>
      <c r="D3154" s="17" t="s">
        <v>6111</v>
      </c>
      <c r="E3154" s="17" t="s">
        <v>318</v>
      </c>
      <c r="F3154" s="17" t="s">
        <v>70</v>
      </c>
      <c r="H3154" s="309">
        <v>33129</v>
      </c>
      <c r="I3154" s="309">
        <v>39968</v>
      </c>
      <c r="J3154" s="17" t="s">
        <v>3888</v>
      </c>
      <c r="L3154" s="17" t="s">
        <v>8416</v>
      </c>
      <c r="N3154" s="17" t="s">
        <v>19</v>
      </c>
      <c r="O3154" s="17" t="s">
        <v>15</v>
      </c>
      <c r="P3154" s="17">
        <v>45356</v>
      </c>
      <c r="AC3154" s="17" t="s">
        <v>3890</v>
      </c>
      <c r="AD3154" s="17" t="s">
        <v>3891</v>
      </c>
      <c r="AF3154" s="17">
        <v>8</v>
      </c>
      <c r="AG3154" s="17">
        <v>2</v>
      </c>
      <c r="AM3154" s="17" t="s">
        <v>2607</v>
      </c>
      <c r="AN3154" s="17" t="s">
        <v>8305</v>
      </c>
      <c r="AO3154" s="17">
        <v>3</v>
      </c>
      <c r="AP3154" s="17">
        <v>80</v>
      </c>
      <c r="AQ3154" s="17">
        <v>5</v>
      </c>
      <c r="AT3154" s="17" t="s">
        <v>7979</v>
      </c>
      <c r="DN3154" s="17">
        <f>COUNTIF(AU3154:DM3154, "X")</f>
        <v>0</v>
      </c>
    </row>
    <row r="3155" spans="1:118" s="17" customFormat="1">
      <c r="A3155" s="17" t="s">
        <v>19281</v>
      </c>
      <c r="B3155" s="17">
        <v>55</v>
      </c>
      <c r="C3155" s="17">
        <v>150834</v>
      </c>
      <c r="D3155" s="17" t="s">
        <v>5362</v>
      </c>
      <c r="E3155" s="17" t="s">
        <v>249</v>
      </c>
      <c r="F3155" s="17" t="s">
        <v>30</v>
      </c>
      <c r="H3155" s="309">
        <v>33365</v>
      </c>
      <c r="I3155" s="309">
        <v>39946</v>
      </c>
      <c r="J3155" s="17" t="s">
        <v>3888</v>
      </c>
      <c r="L3155" s="17" t="s">
        <v>19282</v>
      </c>
      <c r="N3155" s="17" t="s">
        <v>163</v>
      </c>
      <c r="O3155" s="17" t="s">
        <v>15</v>
      </c>
      <c r="P3155" s="17">
        <v>45312</v>
      </c>
      <c r="AF3155" s="17">
        <v>8</v>
      </c>
      <c r="AG3155" s="17">
        <v>2</v>
      </c>
      <c r="AH3155" s="17" t="s">
        <v>11926</v>
      </c>
      <c r="AK3155" s="17" t="s">
        <v>11927</v>
      </c>
      <c r="AM3155" s="17" t="s">
        <v>34</v>
      </c>
      <c r="AN3155" s="17" t="s">
        <v>19238</v>
      </c>
      <c r="AO3155" s="17">
        <v>3</v>
      </c>
      <c r="AP3155" s="17">
        <v>80</v>
      </c>
      <c r="AQ3155" s="17">
        <v>5</v>
      </c>
      <c r="AR3155" s="17" t="s">
        <v>19239</v>
      </c>
      <c r="BY3155" s="17" t="s">
        <v>3901</v>
      </c>
      <c r="CH3155" s="17" t="s">
        <v>3901</v>
      </c>
      <c r="DN3155" s="17">
        <f>COUNTIF(AU3155:DM3155, "X")</f>
        <v>2</v>
      </c>
    </row>
    <row r="3156" spans="1:118" s="17" customFormat="1">
      <c r="A3156" s="17" t="s">
        <v>11977</v>
      </c>
      <c r="B3156" s="17">
        <v>55</v>
      </c>
      <c r="C3156" s="17">
        <v>150891</v>
      </c>
      <c r="D3156" s="17" t="s">
        <v>486</v>
      </c>
      <c r="E3156" s="17" t="s">
        <v>11978</v>
      </c>
      <c r="F3156" s="17" t="s">
        <v>58</v>
      </c>
      <c r="H3156" s="309">
        <v>33410</v>
      </c>
      <c r="I3156" s="309">
        <v>39982</v>
      </c>
      <c r="J3156" s="17" t="s">
        <v>3888</v>
      </c>
      <c r="L3156" s="17" t="s">
        <v>11938</v>
      </c>
      <c r="M3156" s="17" t="s">
        <v>888</v>
      </c>
      <c r="N3156" s="17" t="s">
        <v>31</v>
      </c>
      <c r="O3156" s="17" t="s">
        <v>15</v>
      </c>
      <c r="P3156" s="17">
        <v>45373</v>
      </c>
      <c r="AC3156" s="17" t="s">
        <v>9895</v>
      </c>
      <c r="AD3156" s="17" t="s">
        <v>9896</v>
      </c>
      <c r="AF3156" s="17">
        <v>15</v>
      </c>
      <c r="AG3156" s="17">
        <v>2</v>
      </c>
      <c r="AM3156" s="17" t="s">
        <v>227</v>
      </c>
      <c r="AN3156" s="17" t="s">
        <v>11928</v>
      </c>
      <c r="AO3156" s="17">
        <v>3</v>
      </c>
      <c r="AP3156" s="17">
        <v>80</v>
      </c>
      <c r="AQ3156" s="17">
        <v>5</v>
      </c>
      <c r="AR3156" s="17" t="s">
        <v>9898</v>
      </c>
      <c r="AT3156" s="17" t="s">
        <v>11929</v>
      </c>
      <c r="DN3156" s="17">
        <f>COUNTIF(AU3156:DM3156, "X")</f>
        <v>0</v>
      </c>
    </row>
    <row r="3157" spans="1:118" s="17" customFormat="1">
      <c r="A3157" s="17" t="s">
        <v>4105</v>
      </c>
      <c r="B3157" s="17">
        <v>55</v>
      </c>
      <c r="C3157" s="17">
        <v>136767</v>
      </c>
      <c r="D3157" s="17" t="s">
        <v>4106</v>
      </c>
      <c r="E3157" s="17" t="s">
        <v>17</v>
      </c>
      <c r="F3157" s="17" t="s">
        <v>22</v>
      </c>
      <c r="H3157" s="309">
        <v>28111</v>
      </c>
      <c r="I3157" s="309">
        <v>39982</v>
      </c>
      <c r="J3157" s="17" t="s">
        <v>3888</v>
      </c>
      <c r="L3157" s="17" t="s">
        <v>4107</v>
      </c>
      <c r="N3157" s="17" t="s">
        <v>19</v>
      </c>
      <c r="O3157" s="17" t="s">
        <v>15</v>
      </c>
      <c r="P3157" s="17">
        <v>45356</v>
      </c>
      <c r="AC3157" s="17" t="s">
        <v>3890</v>
      </c>
      <c r="AD3157" s="17" t="s">
        <v>3891</v>
      </c>
      <c r="AF3157" s="17">
        <v>15</v>
      </c>
      <c r="AG3157" s="17">
        <v>2</v>
      </c>
      <c r="AM3157" s="17" t="s">
        <v>172</v>
      </c>
      <c r="AN3157" s="17" t="s">
        <v>3892</v>
      </c>
      <c r="AO3157" s="17">
        <v>3</v>
      </c>
      <c r="AP3157" s="17">
        <v>80</v>
      </c>
      <c r="AQ3157" s="17">
        <v>5</v>
      </c>
      <c r="AT3157" s="17" t="s">
        <v>3893</v>
      </c>
      <c r="AU3157" s="17" t="s">
        <v>21</v>
      </c>
      <c r="AV3157" s="17" t="s">
        <v>3901</v>
      </c>
      <c r="AZ3157" s="17" t="s">
        <v>3901</v>
      </c>
      <c r="BD3157" s="17" t="s">
        <v>3901</v>
      </c>
      <c r="BH3157" s="17" t="s">
        <v>3901</v>
      </c>
      <c r="BJ3157" s="17" t="s">
        <v>21</v>
      </c>
      <c r="BK3157" s="17" t="s">
        <v>3901</v>
      </c>
      <c r="BQ3157" s="17" t="s">
        <v>21</v>
      </c>
      <c r="CH3157" s="17" t="s">
        <v>3901</v>
      </c>
      <c r="DN3157" s="17">
        <f>COUNTIF(AU3157:DM3157, "X")</f>
        <v>6</v>
      </c>
    </row>
    <row r="3158" spans="1:118" s="17" customFormat="1">
      <c r="A3158" s="17" t="s">
        <v>23679</v>
      </c>
      <c r="B3158" s="17">
        <v>55</v>
      </c>
      <c r="C3158" s="17">
        <v>150918</v>
      </c>
      <c r="D3158" s="17" t="s">
        <v>23680</v>
      </c>
      <c r="E3158" s="17" t="s">
        <v>160</v>
      </c>
      <c r="F3158" s="17" t="s">
        <v>58</v>
      </c>
      <c r="H3158" s="309">
        <v>28278</v>
      </c>
      <c r="I3158" s="309">
        <v>39987</v>
      </c>
      <c r="J3158" s="17" t="s">
        <v>3888</v>
      </c>
      <c r="L3158" s="17" t="s">
        <v>23681</v>
      </c>
      <c r="N3158" s="17" t="s">
        <v>126</v>
      </c>
      <c r="O3158" s="17" t="s">
        <v>15</v>
      </c>
      <c r="P3158" s="17">
        <v>45383</v>
      </c>
      <c r="AF3158" s="17">
        <v>8</v>
      </c>
      <c r="AG3158" s="17">
        <v>2</v>
      </c>
      <c r="AI3158" s="17" t="s">
        <v>20542</v>
      </c>
      <c r="AM3158" s="17" t="s">
        <v>303</v>
      </c>
      <c r="AN3158" s="17" t="s">
        <v>23502</v>
      </c>
      <c r="AO3158" s="17">
        <v>3</v>
      </c>
      <c r="AP3158" s="17">
        <v>80</v>
      </c>
      <c r="AQ3158" s="17">
        <v>5</v>
      </c>
      <c r="AR3158" s="17" t="s">
        <v>22585</v>
      </c>
      <c r="AS3158" s="17" t="s">
        <v>23503</v>
      </c>
      <c r="DN3158" s="17">
        <f>COUNTIF(AU3158:DM3158, "X")</f>
        <v>0</v>
      </c>
    </row>
    <row r="3159" spans="1:118" s="17" customFormat="1">
      <c r="A3159" s="17" t="s">
        <v>22592</v>
      </c>
      <c r="B3159" s="17">
        <v>55</v>
      </c>
      <c r="C3159" s="17">
        <v>150946</v>
      </c>
      <c r="D3159" s="17" t="s">
        <v>411</v>
      </c>
      <c r="E3159" s="17" t="s">
        <v>296</v>
      </c>
      <c r="F3159" s="17" t="s">
        <v>33</v>
      </c>
      <c r="H3159" s="309">
        <v>24289</v>
      </c>
      <c r="I3159" s="309">
        <v>39994</v>
      </c>
      <c r="J3159" s="17" t="s">
        <v>3888</v>
      </c>
      <c r="L3159" s="17" t="s">
        <v>22593</v>
      </c>
      <c r="N3159" s="17" t="s">
        <v>126</v>
      </c>
      <c r="O3159" s="17" t="s">
        <v>15</v>
      </c>
      <c r="P3159" s="17">
        <v>45383</v>
      </c>
      <c r="AF3159" s="17">
        <v>8</v>
      </c>
      <c r="AG3159" s="17">
        <v>2</v>
      </c>
      <c r="AI3159" s="17" t="s">
        <v>20542</v>
      </c>
      <c r="AM3159" s="17" t="s">
        <v>133</v>
      </c>
      <c r="AN3159" s="17" t="s">
        <v>22584</v>
      </c>
      <c r="AO3159" s="17">
        <v>3</v>
      </c>
      <c r="AP3159" s="17">
        <v>80</v>
      </c>
      <c r="AQ3159" s="17">
        <v>5</v>
      </c>
      <c r="AR3159" s="17" t="s">
        <v>22585</v>
      </c>
      <c r="CH3159" s="17" t="s">
        <v>3901</v>
      </c>
      <c r="DA3159" s="17" t="s">
        <v>3901</v>
      </c>
      <c r="DN3159" s="17">
        <f>COUNTIF(AU3159:DM3159, "X")</f>
        <v>2</v>
      </c>
    </row>
    <row r="3160" spans="1:118" s="17" customFormat="1">
      <c r="A3160" s="17" t="s">
        <v>9869</v>
      </c>
      <c r="B3160" s="17">
        <v>55</v>
      </c>
      <c r="C3160" s="17">
        <v>150952</v>
      </c>
      <c r="D3160" s="17" t="s">
        <v>480</v>
      </c>
      <c r="E3160" s="17" t="s">
        <v>324</v>
      </c>
      <c r="F3160" s="17" t="s">
        <v>70</v>
      </c>
      <c r="H3160" s="309">
        <v>31457</v>
      </c>
      <c r="I3160" s="309">
        <v>39996</v>
      </c>
      <c r="J3160" s="17" t="s">
        <v>3888</v>
      </c>
      <c r="L3160" s="17" t="s">
        <v>9763</v>
      </c>
      <c r="M3160" s="17" t="s">
        <v>4579</v>
      </c>
      <c r="N3160" s="17" t="s">
        <v>19</v>
      </c>
      <c r="O3160" s="17" t="s">
        <v>15</v>
      </c>
      <c r="P3160" s="17">
        <v>45356</v>
      </c>
      <c r="AC3160" s="17" t="s">
        <v>3890</v>
      </c>
      <c r="AD3160" s="17" t="s">
        <v>3891</v>
      </c>
      <c r="AF3160" s="17">
        <v>15</v>
      </c>
      <c r="AG3160" s="17">
        <v>2</v>
      </c>
      <c r="AM3160" s="17" t="s">
        <v>285</v>
      </c>
      <c r="AN3160" s="17" t="s">
        <v>9737</v>
      </c>
      <c r="AO3160" s="17">
        <v>3</v>
      </c>
      <c r="AP3160" s="17">
        <v>80</v>
      </c>
      <c r="AQ3160" s="17">
        <v>5</v>
      </c>
      <c r="AT3160" s="17" t="s">
        <v>9082</v>
      </c>
      <c r="DN3160" s="17">
        <f>COUNTIF(AU3160:DM3160, "X")</f>
        <v>0</v>
      </c>
    </row>
    <row r="3161" spans="1:118" s="17" customFormat="1">
      <c r="A3161" s="17" t="s">
        <v>14572</v>
      </c>
      <c r="B3161" s="17">
        <v>55</v>
      </c>
      <c r="C3161" s="17">
        <v>150958</v>
      </c>
      <c r="D3161" s="17" t="s">
        <v>14573</v>
      </c>
      <c r="E3161" s="17" t="s">
        <v>354</v>
      </c>
      <c r="F3161" s="17" t="s">
        <v>58</v>
      </c>
      <c r="H3161" s="309">
        <v>33401</v>
      </c>
      <c r="I3161" s="309">
        <v>40001</v>
      </c>
      <c r="J3161" s="17" t="s">
        <v>3888</v>
      </c>
      <c r="L3161" s="17" t="s">
        <v>14574</v>
      </c>
      <c r="N3161" s="17" t="s">
        <v>31</v>
      </c>
      <c r="O3161" s="17" t="s">
        <v>15</v>
      </c>
      <c r="P3161" s="17">
        <v>45373</v>
      </c>
      <c r="Q3161" s="17">
        <v>4033</v>
      </c>
      <c r="AC3161" s="17" t="s">
        <v>9895</v>
      </c>
      <c r="AD3161" s="17" t="s">
        <v>9896</v>
      </c>
      <c r="AF3161" s="17">
        <v>15</v>
      </c>
      <c r="AG3161" s="17">
        <v>2</v>
      </c>
      <c r="AM3161" s="17" t="s">
        <v>108</v>
      </c>
      <c r="AN3161" s="17" t="s">
        <v>14364</v>
      </c>
      <c r="AO3161" s="17">
        <v>3</v>
      </c>
      <c r="AP3161" s="17">
        <v>80</v>
      </c>
      <c r="AQ3161" s="17">
        <v>5</v>
      </c>
      <c r="AR3161" s="17" t="s">
        <v>9898</v>
      </c>
      <c r="AT3161" s="17" t="s">
        <v>14152</v>
      </c>
      <c r="BY3161" s="17" t="s">
        <v>3901</v>
      </c>
      <c r="CC3161" s="17" t="s">
        <v>3901</v>
      </c>
      <c r="CH3161" s="17" t="s">
        <v>3901</v>
      </c>
      <c r="CU3161" s="17" t="s">
        <v>3901</v>
      </c>
      <c r="DN3161" s="17">
        <f>COUNTIF(AU3161:DM3161, "X")</f>
        <v>4</v>
      </c>
    </row>
    <row r="3162" spans="1:118" s="17" customFormat="1">
      <c r="A3162" s="17" t="s">
        <v>23393</v>
      </c>
      <c r="B3162" s="17">
        <v>55</v>
      </c>
      <c r="C3162" s="17">
        <v>150959</v>
      </c>
      <c r="D3162" s="17" t="s">
        <v>8393</v>
      </c>
      <c r="E3162" s="17" t="s">
        <v>134</v>
      </c>
      <c r="F3162" s="17" t="s">
        <v>65</v>
      </c>
      <c r="H3162" s="309">
        <v>33404</v>
      </c>
      <c r="I3162" s="309">
        <v>40001</v>
      </c>
      <c r="J3162" s="17" t="s">
        <v>3888</v>
      </c>
      <c r="L3162" s="17" t="s">
        <v>23394</v>
      </c>
      <c r="N3162" s="17" t="s">
        <v>126</v>
      </c>
      <c r="O3162" s="17" t="s">
        <v>15</v>
      </c>
      <c r="P3162" s="17">
        <v>45383</v>
      </c>
      <c r="AF3162" s="17">
        <v>8</v>
      </c>
      <c r="AG3162" s="17">
        <v>2</v>
      </c>
      <c r="AI3162" s="17" t="s">
        <v>20542</v>
      </c>
      <c r="AM3162" s="17" t="s">
        <v>256</v>
      </c>
      <c r="AN3162" s="17" t="s">
        <v>23381</v>
      </c>
      <c r="AO3162" s="17">
        <v>3</v>
      </c>
      <c r="AP3162" s="17">
        <v>80</v>
      </c>
      <c r="AQ3162" s="17">
        <v>5</v>
      </c>
      <c r="AR3162" s="17" t="s">
        <v>22585</v>
      </c>
      <c r="BY3162" s="17" t="s">
        <v>3901</v>
      </c>
      <c r="CC3162" s="17" t="s">
        <v>3901</v>
      </c>
      <c r="CF3162" s="17" t="s">
        <v>3901</v>
      </c>
      <c r="CH3162" s="17" t="s">
        <v>3901</v>
      </c>
      <c r="CN3162" s="17" t="s">
        <v>3901</v>
      </c>
      <c r="CQ3162" s="17" t="s">
        <v>3901</v>
      </c>
      <c r="CU3162" s="17" t="s">
        <v>3901</v>
      </c>
      <c r="DA3162" s="17" t="s">
        <v>3901</v>
      </c>
      <c r="DD3162" s="17" t="s">
        <v>3901</v>
      </c>
      <c r="DF3162" s="17" t="s">
        <v>3901</v>
      </c>
      <c r="DN3162" s="17">
        <f>COUNTIF(AU3162:DM3162, "X")</f>
        <v>10</v>
      </c>
    </row>
    <row r="3163" spans="1:118" s="17" customFormat="1">
      <c r="A3163" s="17" t="s">
        <v>23794</v>
      </c>
      <c r="B3163" s="17">
        <v>55</v>
      </c>
      <c r="C3163" s="17">
        <v>150964</v>
      </c>
      <c r="D3163" s="17" t="s">
        <v>23795</v>
      </c>
      <c r="E3163" s="17" t="s">
        <v>104</v>
      </c>
      <c r="F3163" s="17" t="s">
        <v>22</v>
      </c>
      <c r="H3163" s="309">
        <v>33426</v>
      </c>
      <c r="I3163" s="309">
        <v>42878</v>
      </c>
      <c r="J3163" s="17" t="s">
        <v>3888</v>
      </c>
      <c r="L3163" s="17" t="s">
        <v>23796</v>
      </c>
      <c r="N3163" s="17" t="s">
        <v>126</v>
      </c>
      <c r="O3163" s="17" t="s">
        <v>15</v>
      </c>
      <c r="P3163" s="17">
        <v>45383</v>
      </c>
      <c r="AF3163" s="17">
        <v>8</v>
      </c>
      <c r="AG3163" s="17">
        <v>2</v>
      </c>
      <c r="AI3163" s="17" t="s">
        <v>20542</v>
      </c>
      <c r="AM3163" s="17" t="s">
        <v>303</v>
      </c>
      <c r="AN3163" s="17" t="s">
        <v>23502</v>
      </c>
      <c r="AO3163" s="17">
        <v>3</v>
      </c>
      <c r="AP3163" s="17">
        <v>80</v>
      </c>
      <c r="AQ3163" s="17">
        <v>5</v>
      </c>
      <c r="AR3163" s="17" t="s">
        <v>22585</v>
      </c>
      <c r="AS3163" s="17" t="s">
        <v>23503</v>
      </c>
      <c r="DN3163" s="17">
        <f>COUNTIF(AU3163:DM3163, "X")</f>
        <v>0</v>
      </c>
    </row>
    <row r="3164" spans="1:118" s="17" customFormat="1">
      <c r="A3164" s="17" t="s">
        <v>21530</v>
      </c>
      <c r="B3164" s="17">
        <v>55</v>
      </c>
      <c r="C3164" s="17">
        <v>150984</v>
      </c>
      <c r="D3164" s="17" t="s">
        <v>731</v>
      </c>
      <c r="E3164" s="17" t="s">
        <v>703</v>
      </c>
      <c r="F3164" s="17" t="s">
        <v>48</v>
      </c>
      <c r="H3164" s="309">
        <v>33138</v>
      </c>
      <c r="I3164" s="309">
        <v>39993</v>
      </c>
      <c r="J3164" s="17" t="s">
        <v>3888</v>
      </c>
      <c r="L3164" s="17" t="s">
        <v>21531</v>
      </c>
      <c r="N3164" s="17" t="s">
        <v>26</v>
      </c>
      <c r="O3164" s="17" t="s">
        <v>15</v>
      </c>
      <c r="P3164" s="17">
        <v>45318</v>
      </c>
      <c r="AF3164" s="17">
        <v>8</v>
      </c>
      <c r="AG3164" s="17">
        <v>2</v>
      </c>
      <c r="AI3164" s="17" t="s">
        <v>20669</v>
      </c>
      <c r="AM3164" s="17" t="s">
        <v>2617</v>
      </c>
      <c r="AN3164" s="17" t="s">
        <v>21447</v>
      </c>
      <c r="AO3164" s="17">
        <v>3</v>
      </c>
      <c r="AP3164" s="17">
        <v>80</v>
      </c>
      <c r="AQ3164" s="17">
        <v>5</v>
      </c>
      <c r="AR3164" s="17" t="s">
        <v>20671</v>
      </c>
      <c r="AS3164" s="17" t="s">
        <v>21222</v>
      </c>
      <c r="DN3164" s="17">
        <f>COUNTIF(AU3164:DM3164, "X")</f>
        <v>0</v>
      </c>
    </row>
    <row r="3165" spans="1:118" s="17" customFormat="1">
      <c r="A3165" s="17" t="s">
        <v>22219</v>
      </c>
      <c r="B3165" s="17">
        <v>55</v>
      </c>
      <c r="C3165" s="17">
        <v>91575</v>
      </c>
      <c r="D3165" s="17" t="s">
        <v>4054</v>
      </c>
      <c r="E3165" s="17" t="s">
        <v>252</v>
      </c>
      <c r="F3165" s="17" t="s">
        <v>22</v>
      </c>
      <c r="H3165" s="309">
        <v>28322</v>
      </c>
      <c r="I3165" s="309">
        <v>40000</v>
      </c>
      <c r="J3165" s="17" t="s">
        <v>3888</v>
      </c>
      <c r="L3165" s="17" t="s">
        <v>22147</v>
      </c>
      <c r="M3165" s="17" t="s">
        <v>22220</v>
      </c>
      <c r="N3165" s="17" t="s">
        <v>19</v>
      </c>
      <c r="O3165" s="17" t="s">
        <v>15</v>
      </c>
      <c r="P3165" s="17">
        <v>45356</v>
      </c>
      <c r="AD3165" s="17" t="s">
        <v>3891</v>
      </c>
      <c r="AF3165" s="17">
        <v>8</v>
      </c>
      <c r="AG3165" s="17">
        <v>2</v>
      </c>
      <c r="AM3165" s="17" t="s">
        <v>246</v>
      </c>
      <c r="AN3165" s="17" t="s">
        <v>22149</v>
      </c>
      <c r="AO3165" s="17">
        <v>3</v>
      </c>
      <c r="AP3165" s="17">
        <v>80</v>
      </c>
      <c r="AQ3165" s="17">
        <v>5</v>
      </c>
      <c r="AR3165" s="17" t="s">
        <v>22150</v>
      </c>
      <c r="DN3165" s="17">
        <f>COUNTIF(AU3165:DM3165, "X")</f>
        <v>0</v>
      </c>
    </row>
    <row r="3166" spans="1:118" s="17" customFormat="1">
      <c r="A3166" s="17" t="s">
        <v>21904</v>
      </c>
      <c r="B3166" s="17">
        <v>55</v>
      </c>
      <c r="C3166" s="17">
        <v>150993</v>
      </c>
      <c r="D3166" s="17" t="s">
        <v>4867</v>
      </c>
      <c r="E3166" s="17" t="s">
        <v>356</v>
      </c>
      <c r="F3166" s="17" t="s">
        <v>70</v>
      </c>
      <c r="H3166" s="309">
        <v>24705</v>
      </c>
      <c r="I3166" s="309">
        <v>40004</v>
      </c>
      <c r="J3166" s="17" t="s">
        <v>3888</v>
      </c>
      <c r="L3166" s="17" t="s">
        <v>21905</v>
      </c>
      <c r="N3166" s="17" t="s">
        <v>196</v>
      </c>
      <c r="O3166" s="17" t="s">
        <v>15</v>
      </c>
      <c r="P3166" s="17">
        <v>45359</v>
      </c>
      <c r="Q3166" s="17">
        <v>9771</v>
      </c>
      <c r="AF3166" s="17">
        <v>8</v>
      </c>
      <c r="AG3166" s="17">
        <v>2</v>
      </c>
      <c r="AH3166" s="17" t="s">
        <v>11926</v>
      </c>
      <c r="AK3166" s="17" t="s">
        <v>21650</v>
      </c>
      <c r="AM3166" s="17" t="s">
        <v>145</v>
      </c>
      <c r="AN3166" s="17" t="s">
        <v>21819</v>
      </c>
      <c r="AO3166" s="17">
        <v>3</v>
      </c>
      <c r="AP3166" s="17">
        <v>80</v>
      </c>
      <c r="AQ3166" s="17">
        <v>5</v>
      </c>
      <c r="AR3166" s="17" t="s">
        <v>21652</v>
      </c>
      <c r="CU3166" s="17" t="s">
        <v>3901</v>
      </c>
      <c r="DN3166" s="17">
        <f>COUNTIF(AU3166:DM3166, "X")</f>
        <v>1</v>
      </c>
    </row>
    <row r="3167" spans="1:118" s="17" customFormat="1">
      <c r="A3167" s="17" t="s">
        <v>16143</v>
      </c>
      <c r="B3167" s="17">
        <v>55</v>
      </c>
      <c r="C3167" s="17">
        <v>151004</v>
      </c>
      <c r="D3167" s="17" t="s">
        <v>16144</v>
      </c>
      <c r="E3167" s="17" t="s">
        <v>499</v>
      </c>
      <c r="F3167" s="17" t="s">
        <v>30</v>
      </c>
      <c r="H3167" s="309">
        <v>31331</v>
      </c>
      <c r="I3167" s="309">
        <v>40011</v>
      </c>
      <c r="J3167" s="17" t="s">
        <v>3888</v>
      </c>
      <c r="L3167" s="17" t="s">
        <v>16145</v>
      </c>
      <c r="N3167" s="17" t="s">
        <v>31</v>
      </c>
      <c r="O3167" s="17" t="s">
        <v>15</v>
      </c>
      <c r="P3167" s="17">
        <v>45373</v>
      </c>
      <c r="Q3167" s="17">
        <v>2507</v>
      </c>
      <c r="AC3167" s="17" t="s">
        <v>9895</v>
      </c>
      <c r="AD3167" s="17" t="s">
        <v>9896</v>
      </c>
      <c r="AF3167" s="17">
        <v>15</v>
      </c>
      <c r="AG3167" s="17">
        <v>2</v>
      </c>
      <c r="AM3167" s="17" t="s">
        <v>37</v>
      </c>
      <c r="AN3167" s="17" t="s">
        <v>16071</v>
      </c>
      <c r="AO3167" s="17">
        <v>3</v>
      </c>
      <c r="AP3167" s="17">
        <v>80</v>
      </c>
      <c r="AQ3167" s="17">
        <v>5</v>
      </c>
      <c r="AR3167" s="17" t="s">
        <v>9898</v>
      </c>
      <c r="AT3167" s="17" t="s">
        <v>16072</v>
      </c>
      <c r="CR3167" s="17" t="s">
        <v>30</v>
      </c>
      <c r="DN3167" s="17">
        <f>COUNTIF(AU3167:DM3167, "X")</f>
        <v>0</v>
      </c>
    </row>
    <row r="3168" spans="1:118" s="17" customFormat="1">
      <c r="A3168" s="17" t="s">
        <v>18041</v>
      </c>
      <c r="B3168" s="17">
        <v>55</v>
      </c>
      <c r="C3168" s="17">
        <v>151010</v>
      </c>
      <c r="D3168" s="17" t="s">
        <v>6379</v>
      </c>
      <c r="E3168" s="17" t="s">
        <v>4849</v>
      </c>
      <c r="F3168" s="17" t="s">
        <v>341</v>
      </c>
      <c r="H3168" s="309">
        <v>33408</v>
      </c>
      <c r="I3168" s="309">
        <v>39988</v>
      </c>
      <c r="J3168" s="17" t="s">
        <v>3888</v>
      </c>
      <c r="L3168" s="17" t="s">
        <v>17967</v>
      </c>
      <c r="N3168" s="17" t="s">
        <v>14</v>
      </c>
      <c r="O3168" s="17" t="s">
        <v>15</v>
      </c>
      <c r="P3168" s="17">
        <v>45371</v>
      </c>
      <c r="AF3168" s="17">
        <v>8</v>
      </c>
      <c r="AG3168" s="17">
        <v>2</v>
      </c>
      <c r="AH3168" s="17" t="s">
        <v>11926</v>
      </c>
      <c r="AK3168" s="17" t="s">
        <v>17298</v>
      </c>
      <c r="AM3168" s="17" t="s">
        <v>51</v>
      </c>
      <c r="AN3168" s="17" t="s">
        <v>17933</v>
      </c>
      <c r="AO3168" s="17">
        <v>3</v>
      </c>
      <c r="AP3168" s="17">
        <v>80</v>
      </c>
      <c r="AQ3168" s="17">
        <v>5</v>
      </c>
      <c r="AR3168" s="17" t="s">
        <v>17300</v>
      </c>
      <c r="CC3168" s="17" t="s">
        <v>3901</v>
      </c>
      <c r="CG3168" s="17" t="s">
        <v>21</v>
      </c>
      <c r="CM3168" s="17" t="s">
        <v>21</v>
      </c>
      <c r="CN3168" s="17" t="s">
        <v>3901</v>
      </c>
      <c r="CR3168" s="17" t="s">
        <v>21</v>
      </c>
      <c r="CU3168" s="17" t="s">
        <v>3901</v>
      </c>
      <c r="DN3168" s="17">
        <f>COUNTIF(AU3168:DM3168, "X")</f>
        <v>3</v>
      </c>
    </row>
    <row r="3169" spans="1:118" s="17" customFormat="1">
      <c r="A3169" s="17" t="s">
        <v>23263</v>
      </c>
      <c r="B3169" s="17">
        <v>55</v>
      </c>
      <c r="C3169" s="17">
        <v>151013</v>
      </c>
      <c r="D3169" s="17" t="s">
        <v>23264</v>
      </c>
      <c r="E3169" s="17" t="s">
        <v>344</v>
      </c>
      <c r="F3169" s="17" t="s">
        <v>70</v>
      </c>
      <c r="H3169" s="309">
        <v>22080</v>
      </c>
      <c r="I3169" s="309">
        <v>39976</v>
      </c>
      <c r="J3169" s="17" t="s">
        <v>3888</v>
      </c>
      <c r="L3169" s="17" t="s">
        <v>23265</v>
      </c>
      <c r="N3169" s="17" t="s">
        <v>576</v>
      </c>
      <c r="O3169" s="17" t="s">
        <v>15</v>
      </c>
      <c r="P3169" s="17">
        <v>45322</v>
      </c>
      <c r="AD3169" s="17" t="s">
        <v>23209</v>
      </c>
      <c r="AF3169" s="17">
        <v>8</v>
      </c>
      <c r="AG3169" s="17">
        <v>2</v>
      </c>
      <c r="AM3169" s="17" t="s">
        <v>259</v>
      </c>
      <c r="AN3169" s="17" t="s">
        <v>23210</v>
      </c>
      <c r="AO3169" s="17">
        <v>3</v>
      </c>
      <c r="AP3169" s="17">
        <v>80</v>
      </c>
      <c r="AQ3169" s="17">
        <v>5</v>
      </c>
      <c r="AR3169" s="17" t="s">
        <v>22585</v>
      </c>
      <c r="AU3169" s="17" t="s">
        <v>30</v>
      </c>
      <c r="AV3169" s="17" t="s">
        <v>3901</v>
      </c>
      <c r="AX3169" s="17" t="s">
        <v>3901</v>
      </c>
      <c r="AZ3169" s="17" t="s">
        <v>3901</v>
      </c>
      <c r="BB3169" s="17" t="s">
        <v>3901</v>
      </c>
      <c r="BC3169" s="17" t="s">
        <v>30</v>
      </c>
      <c r="BD3169" s="17" t="s">
        <v>3901</v>
      </c>
      <c r="BH3169" s="17" t="s">
        <v>3901</v>
      </c>
      <c r="CF3169" s="17" t="s">
        <v>3901</v>
      </c>
      <c r="CH3169" s="17" t="s">
        <v>3901</v>
      </c>
      <c r="DA3169" s="17" t="s">
        <v>3901</v>
      </c>
      <c r="DN3169" s="17">
        <f>COUNTIF(AU3169:DM3169, "X")</f>
        <v>9</v>
      </c>
    </row>
    <row r="3170" spans="1:118" s="17" customFormat="1">
      <c r="A3170" s="17" t="s">
        <v>19180</v>
      </c>
      <c r="B3170" s="17">
        <v>55</v>
      </c>
      <c r="C3170" s="17">
        <v>151027</v>
      </c>
      <c r="D3170" s="17" t="s">
        <v>19181</v>
      </c>
      <c r="E3170" s="17" t="s">
        <v>307</v>
      </c>
      <c r="F3170" s="17" t="s">
        <v>397</v>
      </c>
      <c r="H3170" s="309">
        <v>31723</v>
      </c>
      <c r="I3170" s="309">
        <v>40009</v>
      </c>
      <c r="J3170" s="17" t="s">
        <v>3888</v>
      </c>
      <c r="L3170" s="17" t="s">
        <v>19182</v>
      </c>
      <c r="N3170" s="17" t="s">
        <v>31</v>
      </c>
      <c r="O3170" s="17" t="s">
        <v>15</v>
      </c>
      <c r="P3170" s="17">
        <v>45373</v>
      </c>
      <c r="AD3170" s="17" t="s">
        <v>9896</v>
      </c>
      <c r="AF3170" s="17">
        <v>8</v>
      </c>
      <c r="AG3170" s="17">
        <v>2</v>
      </c>
      <c r="AM3170" s="17" t="s">
        <v>337</v>
      </c>
      <c r="AN3170" s="17" t="s">
        <v>19113</v>
      </c>
      <c r="AO3170" s="17">
        <v>3</v>
      </c>
      <c r="AP3170" s="17">
        <v>80</v>
      </c>
      <c r="AQ3170" s="17">
        <v>5</v>
      </c>
      <c r="AR3170" s="17" t="s">
        <v>9898</v>
      </c>
      <c r="BQ3170" s="17" t="s">
        <v>21</v>
      </c>
      <c r="BS3170" s="17" t="s">
        <v>3901</v>
      </c>
      <c r="CH3170" s="17" t="s">
        <v>3901</v>
      </c>
      <c r="CU3170" s="17" t="s">
        <v>3901</v>
      </c>
      <c r="DN3170" s="17">
        <f>COUNTIF(AU3170:DM3170, "X")</f>
        <v>3</v>
      </c>
    </row>
    <row r="3171" spans="1:118" s="17" customFormat="1">
      <c r="A3171" s="17" t="s">
        <v>18738</v>
      </c>
      <c r="B3171" s="17">
        <v>55</v>
      </c>
      <c r="C3171" s="17">
        <v>151033</v>
      </c>
      <c r="D3171" s="17" t="s">
        <v>18739</v>
      </c>
      <c r="E3171" s="17" t="s">
        <v>378</v>
      </c>
      <c r="F3171" s="17" t="s">
        <v>48</v>
      </c>
      <c r="H3171" s="309">
        <v>23898</v>
      </c>
      <c r="I3171" s="309">
        <v>40007</v>
      </c>
      <c r="J3171" s="17" t="s">
        <v>3888</v>
      </c>
      <c r="L3171" s="17" t="s">
        <v>18740</v>
      </c>
      <c r="N3171" s="17" t="s">
        <v>31</v>
      </c>
      <c r="O3171" s="17" t="s">
        <v>15</v>
      </c>
      <c r="P3171" s="17">
        <v>45373</v>
      </c>
      <c r="AD3171" s="17" t="s">
        <v>9896</v>
      </c>
      <c r="AF3171" s="17">
        <v>8</v>
      </c>
      <c r="AG3171" s="17">
        <v>2</v>
      </c>
      <c r="AM3171" s="17" t="s">
        <v>136</v>
      </c>
      <c r="AN3171" s="17" t="s">
        <v>18697</v>
      </c>
      <c r="AO3171" s="17">
        <v>3</v>
      </c>
      <c r="AP3171" s="17">
        <v>80</v>
      </c>
      <c r="AQ3171" s="17">
        <v>5</v>
      </c>
      <c r="AR3171" s="17" t="s">
        <v>9898</v>
      </c>
      <c r="CH3171" s="17" t="s">
        <v>3901</v>
      </c>
      <c r="DN3171" s="17">
        <f>COUNTIF(AU3171:DM3171, "X")</f>
        <v>1</v>
      </c>
    </row>
    <row r="3172" spans="1:118" s="17" customFormat="1">
      <c r="A3172" s="17" t="s">
        <v>13634</v>
      </c>
      <c r="B3172" s="17">
        <v>55</v>
      </c>
      <c r="C3172" s="17">
        <v>151040</v>
      </c>
      <c r="D3172" s="17" t="s">
        <v>13635</v>
      </c>
      <c r="E3172" s="17" t="s">
        <v>13636</v>
      </c>
      <c r="F3172" s="17" t="s">
        <v>30</v>
      </c>
      <c r="H3172" s="309">
        <v>23779</v>
      </c>
      <c r="I3172" s="309">
        <v>40010</v>
      </c>
      <c r="J3172" s="17" t="s">
        <v>3888</v>
      </c>
      <c r="L3172" s="17" t="s">
        <v>13637</v>
      </c>
      <c r="N3172" s="17" t="s">
        <v>31</v>
      </c>
      <c r="O3172" s="17" t="s">
        <v>15</v>
      </c>
      <c r="P3172" s="17">
        <v>45373</v>
      </c>
      <c r="AC3172" s="17" t="s">
        <v>9895</v>
      </c>
      <c r="AD3172" s="17" t="s">
        <v>9896</v>
      </c>
      <c r="AF3172" s="17">
        <v>8</v>
      </c>
      <c r="AG3172" s="17">
        <v>2</v>
      </c>
      <c r="AM3172" s="17" t="s">
        <v>240</v>
      </c>
      <c r="AN3172" s="17" t="s">
        <v>13567</v>
      </c>
      <c r="AO3172" s="17">
        <v>3</v>
      </c>
      <c r="AP3172" s="17">
        <v>80</v>
      </c>
      <c r="AQ3172" s="17">
        <v>5</v>
      </c>
      <c r="AR3172" s="17" t="s">
        <v>9898</v>
      </c>
      <c r="AT3172" s="17" t="s">
        <v>12990</v>
      </c>
      <c r="AZ3172" s="17" t="s">
        <v>3901</v>
      </c>
      <c r="BB3172" s="17" t="s">
        <v>3901</v>
      </c>
      <c r="BD3172" s="17" t="s">
        <v>3901</v>
      </c>
      <c r="BK3172" s="17" t="s">
        <v>3901</v>
      </c>
      <c r="BQ3172" s="17" t="s">
        <v>30</v>
      </c>
      <c r="BS3172" s="17" t="s">
        <v>3901</v>
      </c>
      <c r="CC3172" s="17" t="s">
        <v>3901</v>
      </c>
      <c r="CH3172" s="17" t="s">
        <v>3901</v>
      </c>
      <c r="CU3172" s="17" t="s">
        <v>3901</v>
      </c>
      <c r="DN3172" s="17">
        <f>COUNTIF(AU3172:DM3172, "X")</f>
        <v>8</v>
      </c>
    </row>
    <row r="3173" spans="1:118" s="17" customFormat="1">
      <c r="A3173" s="17" t="s">
        <v>24905</v>
      </c>
      <c r="B3173" s="17">
        <v>55</v>
      </c>
      <c r="C3173" s="17">
        <v>151048</v>
      </c>
      <c r="D3173" s="17" t="s">
        <v>9666</v>
      </c>
      <c r="E3173" s="17" t="s">
        <v>194</v>
      </c>
      <c r="F3173" s="17" t="s">
        <v>22</v>
      </c>
      <c r="H3173" s="309">
        <v>33409</v>
      </c>
      <c r="I3173" s="309">
        <v>40016</v>
      </c>
      <c r="J3173" s="17" t="s">
        <v>3888</v>
      </c>
      <c r="L3173" s="17" t="s">
        <v>24782</v>
      </c>
      <c r="M3173" s="17" t="s">
        <v>24906</v>
      </c>
      <c r="N3173" s="17" t="s">
        <v>31</v>
      </c>
      <c r="O3173" s="17" t="s">
        <v>15</v>
      </c>
      <c r="P3173" s="17">
        <v>45373</v>
      </c>
      <c r="AC3173" s="17" t="s">
        <v>9895</v>
      </c>
      <c r="AD3173" s="17" t="s">
        <v>9896</v>
      </c>
      <c r="AF3173" s="17">
        <v>8</v>
      </c>
      <c r="AG3173" s="17">
        <v>2</v>
      </c>
      <c r="AM3173" s="17" t="s">
        <v>268</v>
      </c>
      <c r="AN3173" s="17" t="s">
        <v>24751</v>
      </c>
      <c r="AO3173" s="17">
        <v>3</v>
      </c>
      <c r="AP3173" s="17">
        <v>80</v>
      </c>
      <c r="AQ3173" s="17">
        <v>5</v>
      </c>
      <c r="AR3173" s="17" t="s">
        <v>9898</v>
      </c>
      <c r="AT3173" s="17" t="s">
        <v>14152</v>
      </c>
      <c r="CH3173" s="17" t="s">
        <v>3901</v>
      </c>
      <c r="DN3173" s="17">
        <f>COUNTIF(AU3173:DM3173, "X")</f>
        <v>1</v>
      </c>
    </row>
    <row r="3174" spans="1:118" s="17" customFormat="1">
      <c r="A3174" s="17" t="s">
        <v>8635</v>
      </c>
      <c r="B3174" s="17">
        <v>55</v>
      </c>
      <c r="C3174" s="17">
        <v>151060</v>
      </c>
      <c r="D3174" s="17" t="s">
        <v>8636</v>
      </c>
      <c r="E3174" s="17" t="s">
        <v>252</v>
      </c>
      <c r="F3174" s="17" t="s">
        <v>317</v>
      </c>
      <c r="H3174" s="309">
        <v>33423</v>
      </c>
      <c r="I3174" s="309">
        <v>40016</v>
      </c>
      <c r="J3174" s="17" t="s">
        <v>3888</v>
      </c>
      <c r="L3174" s="17" t="s">
        <v>8637</v>
      </c>
      <c r="N3174" s="17" t="s">
        <v>19</v>
      </c>
      <c r="O3174" s="17" t="s">
        <v>15</v>
      </c>
      <c r="P3174" s="17">
        <v>45356</v>
      </c>
      <c r="AC3174" s="17" t="s">
        <v>3890</v>
      </c>
      <c r="AD3174" s="17" t="s">
        <v>3891</v>
      </c>
      <c r="AF3174" s="17">
        <v>15</v>
      </c>
      <c r="AG3174" s="17">
        <v>2</v>
      </c>
      <c r="AM3174" s="17" t="s">
        <v>2607</v>
      </c>
      <c r="AN3174" s="17" t="s">
        <v>8305</v>
      </c>
      <c r="AO3174" s="17">
        <v>3</v>
      </c>
      <c r="AP3174" s="17">
        <v>80</v>
      </c>
      <c r="AQ3174" s="17">
        <v>5</v>
      </c>
      <c r="AT3174" s="17" t="s">
        <v>7979</v>
      </c>
      <c r="DN3174" s="17">
        <f>COUNTIF(AU3174:DM3174, "X")</f>
        <v>0</v>
      </c>
    </row>
    <row r="3175" spans="1:118" s="17" customFormat="1">
      <c r="A3175" s="17" t="s">
        <v>11902</v>
      </c>
      <c r="B3175" s="17">
        <v>55</v>
      </c>
      <c r="C3175" s="17">
        <v>151069</v>
      </c>
      <c r="D3175" s="17" t="s">
        <v>178</v>
      </c>
      <c r="E3175" s="17" t="s">
        <v>338</v>
      </c>
      <c r="F3175" s="17" t="s">
        <v>132</v>
      </c>
      <c r="H3175" s="309">
        <v>31087</v>
      </c>
      <c r="I3175" s="309">
        <v>40028</v>
      </c>
      <c r="J3175" s="17" t="s">
        <v>3888</v>
      </c>
      <c r="L3175" s="17" t="s">
        <v>11903</v>
      </c>
      <c r="N3175" s="17" t="s">
        <v>14</v>
      </c>
      <c r="O3175" s="17" t="s">
        <v>15</v>
      </c>
      <c r="P3175" s="17">
        <v>45371</v>
      </c>
      <c r="AC3175" s="17" t="s">
        <v>14</v>
      </c>
      <c r="AF3175" s="17">
        <v>8</v>
      </c>
      <c r="AG3175" s="17">
        <v>2</v>
      </c>
      <c r="AI3175" s="17" t="s">
        <v>10178</v>
      </c>
      <c r="AM3175" s="17" t="s">
        <v>173</v>
      </c>
      <c r="AN3175" s="17" t="s">
        <v>11705</v>
      </c>
      <c r="AO3175" s="17">
        <v>3</v>
      </c>
      <c r="AP3175" s="17">
        <v>80</v>
      </c>
      <c r="AQ3175" s="17">
        <v>5</v>
      </c>
      <c r="AR3175" s="17" t="s">
        <v>10180</v>
      </c>
      <c r="DN3175" s="17">
        <f>COUNTIF(AU3175:DM3175, "X")</f>
        <v>0</v>
      </c>
    </row>
    <row r="3176" spans="1:118" s="17" customFormat="1">
      <c r="A3176" s="523" t="s">
        <v>1350</v>
      </c>
      <c r="B3176" s="17">
        <v>55</v>
      </c>
      <c r="C3176" s="17">
        <v>151076</v>
      </c>
      <c r="D3176" s="17" t="s">
        <v>348</v>
      </c>
      <c r="E3176" s="17" t="s">
        <v>318</v>
      </c>
      <c r="F3176" s="17" t="s">
        <v>356</v>
      </c>
      <c r="H3176" s="309">
        <v>33294</v>
      </c>
      <c r="I3176" s="309">
        <v>39983</v>
      </c>
      <c r="J3176" s="17" t="s">
        <v>3888</v>
      </c>
      <c r="L3176" s="17" t="s">
        <v>1351</v>
      </c>
      <c r="N3176" s="17" t="s">
        <v>31</v>
      </c>
      <c r="O3176" s="17" t="s">
        <v>15</v>
      </c>
      <c r="P3176" s="17">
        <v>45373</v>
      </c>
      <c r="AC3176" s="17" t="s">
        <v>9895</v>
      </c>
      <c r="AD3176" s="17" t="s">
        <v>9896</v>
      </c>
      <c r="AF3176" s="17">
        <v>15</v>
      </c>
      <c r="AG3176" s="17">
        <v>2</v>
      </c>
      <c r="AM3176" s="17" t="s">
        <v>67</v>
      </c>
      <c r="AN3176" s="17" t="s">
        <v>25087</v>
      </c>
      <c r="AO3176" s="17">
        <v>3</v>
      </c>
      <c r="AP3176" s="17">
        <v>80</v>
      </c>
      <c r="AQ3176" s="17">
        <v>5</v>
      </c>
      <c r="AR3176" s="17" t="s">
        <v>9898</v>
      </c>
      <c r="AT3176" s="17" t="s">
        <v>16072</v>
      </c>
      <c r="BY3176" s="17" t="s">
        <v>3901</v>
      </c>
      <c r="CC3176" s="17" t="s">
        <v>3901</v>
      </c>
      <c r="CF3176" s="17" t="s">
        <v>3901</v>
      </c>
      <c r="CN3176" s="17" t="s">
        <v>3901</v>
      </c>
      <c r="CQ3176" s="17" t="s">
        <v>3901</v>
      </c>
      <c r="CR3176" s="17" t="s">
        <v>21</v>
      </c>
      <c r="CU3176" s="17" t="s">
        <v>3901</v>
      </c>
      <c r="CX3176" s="17" t="s">
        <v>3901</v>
      </c>
      <c r="DA3176" s="17" t="s">
        <v>3901</v>
      </c>
      <c r="DF3176" s="17" t="s">
        <v>3901</v>
      </c>
      <c r="DN3176" s="17">
        <f>COUNTIF(AU3176:DM3176, "X")</f>
        <v>9</v>
      </c>
    </row>
    <row r="3177" spans="1:118" s="17" customFormat="1">
      <c r="A3177" s="17" t="s">
        <v>4057</v>
      </c>
      <c r="B3177" s="17">
        <v>55</v>
      </c>
      <c r="C3177" s="17">
        <v>151080</v>
      </c>
      <c r="D3177" s="17" t="s">
        <v>4058</v>
      </c>
      <c r="E3177" s="17" t="s">
        <v>4059</v>
      </c>
      <c r="F3177" s="17" t="s">
        <v>161</v>
      </c>
      <c r="H3177" s="309">
        <v>33409</v>
      </c>
      <c r="I3177" s="309">
        <v>39983</v>
      </c>
      <c r="J3177" s="17" t="s">
        <v>3888</v>
      </c>
      <c r="L3177" s="17" t="s">
        <v>4060</v>
      </c>
      <c r="N3177" s="17" t="s">
        <v>19</v>
      </c>
      <c r="O3177" s="17" t="s">
        <v>15</v>
      </c>
      <c r="P3177" s="17">
        <v>45356</v>
      </c>
      <c r="Q3177" s="17">
        <v>4032</v>
      </c>
      <c r="AC3177" s="17" t="s">
        <v>3890</v>
      </c>
      <c r="AD3177" s="17" t="s">
        <v>3891</v>
      </c>
      <c r="AF3177" s="17">
        <v>15</v>
      </c>
      <c r="AG3177" s="17">
        <v>2</v>
      </c>
      <c r="AM3177" s="17" t="s">
        <v>172</v>
      </c>
      <c r="AN3177" s="17" t="s">
        <v>3892</v>
      </c>
      <c r="AO3177" s="17">
        <v>3</v>
      </c>
      <c r="AP3177" s="17">
        <v>80</v>
      </c>
      <c r="AQ3177" s="17">
        <v>5</v>
      </c>
      <c r="AT3177" s="17" t="s">
        <v>3893</v>
      </c>
      <c r="DN3177" s="17">
        <f>COUNTIF(AU3177:DM3177, "X")</f>
        <v>0</v>
      </c>
    </row>
    <row r="3178" spans="1:118" s="17" customFormat="1">
      <c r="A3178" s="17" t="s">
        <v>25507</v>
      </c>
      <c r="B3178" s="17">
        <v>55</v>
      </c>
      <c r="C3178" s="17">
        <v>151087</v>
      </c>
      <c r="D3178" s="17" t="s">
        <v>25508</v>
      </c>
      <c r="E3178" s="17" t="s">
        <v>125</v>
      </c>
      <c r="F3178" s="17" t="s">
        <v>70</v>
      </c>
      <c r="H3178" s="309">
        <v>33454</v>
      </c>
      <c r="I3178" s="309">
        <v>39983</v>
      </c>
      <c r="J3178" s="17" t="s">
        <v>3888</v>
      </c>
      <c r="L3178" s="17" t="s">
        <v>25509</v>
      </c>
      <c r="N3178" s="17" t="s">
        <v>31</v>
      </c>
      <c r="O3178" s="17" t="s">
        <v>15</v>
      </c>
      <c r="P3178" s="17">
        <v>45373</v>
      </c>
      <c r="AC3178" s="17" t="s">
        <v>9895</v>
      </c>
      <c r="AD3178" s="17" t="s">
        <v>9896</v>
      </c>
      <c r="AF3178" s="17">
        <v>15</v>
      </c>
      <c r="AG3178" s="17">
        <v>2</v>
      </c>
      <c r="AM3178" s="17" t="s">
        <v>76</v>
      </c>
      <c r="AN3178" s="17" t="s">
        <v>25452</v>
      </c>
      <c r="AO3178" s="17">
        <v>3</v>
      </c>
      <c r="AP3178" s="17">
        <v>80</v>
      </c>
      <c r="AQ3178" s="17">
        <v>5</v>
      </c>
      <c r="AR3178" s="17" t="s">
        <v>9898</v>
      </c>
      <c r="AT3178" s="17" t="s">
        <v>9899</v>
      </c>
      <c r="DN3178" s="17">
        <f>COUNTIF(AU3178:DM3178, "X")</f>
        <v>0</v>
      </c>
    </row>
    <row r="3179" spans="1:118" s="17" customFormat="1">
      <c r="A3179" s="17" t="s">
        <v>18423</v>
      </c>
      <c r="B3179" s="17">
        <v>55</v>
      </c>
      <c r="C3179" s="17">
        <v>151094</v>
      </c>
      <c r="D3179" s="17" t="s">
        <v>18424</v>
      </c>
      <c r="E3179" s="17" t="s">
        <v>11872</v>
      </c>
      <c r="F3179" s="17" t="s">
        <v>70</v>
      </c>
      <c r="H3179" s="309">
        <v>28035</v>
      </c>
      <c r="I3179" s="309">
        <v>40015</v>
      </c>
      <c r="J3179" s="17" t="s">
        <v>3888</v>
      </c>
      <c r="L3179" s="17" t="s">
        <v>18425</v>
      </c>
      <c r="N3179" s="17" t="s">
        <v>182</v>
      </c>
      <c r="O3179" s="17" t="s">
        <v>15</v>
      </c>
      <c r="P3179" s="17">
        <v>45326</v>
      </c>
      <c r="AF3179" s="17">
        <v>8</v>
      </c>
      <c r="AG3179" s="17">
        <v>2</v>
      </c>
      <c r="AH3179" s="17" t="s">
        <v>11926</v>
      </c>
      <c r="AK3179" s="17" t="s">
        <v>11927</v>
      </c>
      <c r="AM3179" s="17" t="s">
        <v>2614</v>
      </c>
      <c r="AN3179" s="17" t="s">
        <v>18350</v>
      </c>
      <c r="AO3179" s="17">
        <v>3</v>
      </c>
      <c r="AP3179" s="17">
        <v>80</v>
      </c>
      <c r="AQ3179" s="17">
        <v>5</v>
      </c>
      <c r="AR3179" s="17" t="s">
        <v>18351</v>
      </c>
      <c r="AS3179" s="17" t="s">
        <v>18358</v>
      </c>
      <c r="CF3179" s="17" t="s">
        <v>3901</v>
      </c>
      <c r="CU3179" s="17" t="s">
        <v>3901</v>
      </c>
      <c r="CY3179" s="17" t="s">
        <v>21</v>
      </c>
      <c r="DN3179" s="17">
        <f>COUNTIF(AU3179:DM3179, "X")</f>
        <v>2</v>
      </c>
    </row>
    <row r="3180" spans="1:118" s="17" customFormat="1">
      <c r="A3180" s="523" t="s">
        <v>2268</v>
      </c>
      <c r="B3180" s="17">
        <v>55</v>
      </c>
      <c r="C3180" s="17">
        <v>151097</v>
      </c>
      <c r="D3180" s="17" t="s">
        <v>606</v>
      </c>
      <c r="E3180" s="17" t="s">
        <v>194</v>
      </c>
      <c r="F3180" s="17" t="s">
        <v>11</v>
      </c>
      <c r="H3180" s="309">
        <v>32344</v>
      </c>
      <c r="I3180" s="309">
        <v>40014</v>
      </c>
      <c r="J3180" s="17" t="s">
        <v>3888</v>
      </c>
      <c r="K3180" s="17" t="s">
        <v>30</v>
      </c>
      <c r="L3180" s="17" t="s">
        <v>1571</v>
      </c>
      <c r="N3180" s="17" t="s">
        <v>14</v>
      </c>
      <c r="O3180" s="17" t="s">
        <v>15</v>
      </c>
      <c r="P3180" s="17">
        <v>45371</v>
      </c>
      <c r="AC3180" s="17" t="s">
        <v>14</v>
      </c>
      <c r="AF3180" s="17">
        <v>15</v>
      </c>
      <c r="AG3180" s="17">
        <v>2</v>
      </c>
      <c r="AI3180" s="17" t="s">
        <v>10178</v>
      </c>
      <c r="AM3180" s="17" t="s">
        <v>68</v>
      </c>
      <c r="AN3180" s="17" t="s">
        <v>11517</v>
      </c>
      <c r="AO3180" s="17">
        <v>3</v>
      </c>
      <c r="AP3180" s="17">
        <v>80</v>
      </c>
      <c r="AQ3180" s="17">
        <v>5</v>
      </c>
      <c r="AR3180" s="17" t="s">
        <v>10180</v>
      </c>
      <c r="BY3180" s="17" t="s">
        <v>3901</v>
      </c>
      <c r="DA3180" s="17" t="s">
        <v>3901</v>
      </c>
      <c r="DD3180" s="17" t="s">
        <v>3901</v>
      </c>
      <c r="DE3180" s="17" t="s">
        <v>30</v>
      </c>
      <c r="DF3180" s="17" t="s">
        <v>3901</v>
      </c>
      <c r="DJ3180" s="17" t="s">
        <v>3901</v>
      </c>
      <c r="DK3180" s="17" t="s">
        <v>30</v>
      </c>
      <c r="DN3180" s="17">
        <f>COUNTIF(AU3180:DM3180, "X")</f>
        <v>5</v>
      </c>
    </row>
    <row r="3181" spans="1:118" s="17" customFormat="1">
      <c r="A3181" s="17" t="s">
        <v>17569</v>
      </c>
      <c r="B3181" s="17">
        <v>55</v>
      </c>
      <c r="C3181" s="17">
        <v>151102</v>
      </c>
      <c r="D3181" s="17" t="s">
        <v>17570</v>
      </c>
      <c r="E3181" s="17" t="s">
        <v>556</v>
      </c>
      <c r="F3181" s="17" t="s">
        <v>30</v>
      </c>
      <c r="H3181" s="309">
        <v>24596</v>
      </c>
      <c r="I3181" s="309">
        <v>44133</v>
      </c>
      <c r="J3181" s="17" t="s">
        <v>3888</v>
      </c>
      <c r="L3181" s="17" t="s">
        <v>17571</v>
      </c>
      <c r="N3181" s="17" t="s">
        <v>50</v>
      </c>
      <c r="O3181" s="17" t="s">
        <v>15</v>
      </c>
      <c r="P3181" s="17">
        <v>45344</v>
      </c>
      <c r="AF3181" s="17">
        <v>15</v>
      </c>
      <c r="AG3181" s="17">
        <v>2</v>
      </c>
      <c r="AH3181" s="17" t="s">
        <v>17551</v>
      </c>
      <c r="AK3181" s="17" t="s">
        <v>17552</v>
      </c>
      <c r="AM3181" s="17" t="s">
        <v>46</v>
      </c>
      <c r="AN3181" s="17" t="s">
        <v>17553</v>
      </c>
      <c r="AO3181" s="17">
        <v>3</v>
      </c>
      <c r="AP3181" s="17">
        <v>80</v>
      </c>
      <c r="AQ3181" s="17">
        <v>5</v>
      </c>
      <c r="AR3181" s="17" t="s">
        <v>17300</v>
      </c>
      <c r="DN3181" s="17">
        <f>COUNTIF(AU3181:DM3181, "X")</f>
        <v>0</v>
      </c>
    </row>
    <row r="3182" spans="1:118" s="17" customFormat="1">
      <c r="A3182" s="17" t="s">
        <v>26178</v>
      </c>
      <c r="B3182" s="17">
        <v>55</v>
      </c>
      <c r="C3182" s="17">
        <v>151107</v>
      </c>
      <c r="D3182" s="17" t="s">
        <v>348</v>
      </c>
      <c r="E3182" s="17" t="s">
        <v>509</v>
      </c>
      <c r="F3182" s="17" t="s">
        <v>135</v>
      </c>
      <c r="H3182" s="309">
        <v>31302</v>
      </c>
      <c r="I3182" s="309">
        <v>40017</v>
      </c>
      <c r="J3182" s="17" t="s">
        <v>3888</v>
      </c>
      <c r="L3182" s="17" t="s">
        <v>26179</v>
      </c>
      <c r="N3182" s="17" t="s">
        <v>14</v>
      </c>
      <c r="O3182" s="17" t="s">
        <v>15</v>
      </c>
      <c r="P3182" s="17">
        <v>45371</v>
      </c>
      <c r="AC3182" s="17" t="s">
        <v>14</v>
      </c>
      <c r="AF3182" s="17">
        <v>8</v>
      </c>
      <c r="AG3182" s="17">
        <v>2</v>
      </c>
      <c r="AI3182" s="17" t="s">
        <v>10178</v>
      </c>
      <c r="AM3182" s="17" t="s">
        <v>101</v>
      </c>
      <c r="AN3182" s="17" t="s">
        <v>26168</v>
      </c>
      <c r="AO3182" s="17">
        <v>3</v>
      </c>
      <c r="AP3182" s="17">
        <v>80</v>
      </c>
      <c r="AQ3182" s="17">
        <v>5</v>
      </c>
      <c r="AR3182" s="17" t="s">
        <v>10180</v>
      </c>
      <c r="CH3182" s="17" t="s">
        <v>3901</v>
      </c>
      <c r="CR3182" s="17" t="s">
        <v>21</v>
      </c>
      <c r="CU3182" s="17" t="s">
        <v>3901</v>
      </c>
      <c r="DA3182" s="17" t="s">
        <v>3901</v>
      </c>
      <c r="DB3182" s="17" t="s">
        <v>3901</v>
      </c>
      <c r="DD3182" s="17" t="s">
        <v>3901</v>
      </c>
      <c r="DN3182" s="17">
        <f>COUNTIF(AU3182:DM3182, "X")</f>
        <v>5</v>
      </c>
    </row>
    <row r="3183" spans="1:118" s="17" customFormat="1">
      <c r="A3183" s="17" t="s">
        <v>17680</v>
      </c>
      <c r="B3183" s="17">
        <v>55</v>
      </c>
      <c r="C3183" s="17">
        <v>151109</v>
      </c>
      <c r="D3183" s="17" t="s">
        <v>13649</v>
      </c>
      <c r="E3183" s="17" t="s">
        <v>14543</v>
      </c>
      <c r="H3183" s="309">
        <v>27568</v>
      </c>
      <c r="I3183" s="309">
        <v>40022</v>
      </c>
      <c r="J3183" s="17" t="s">
        <v>3888</v>
      </c>
      <c r="L3183" s="17" t="s">
        <v>17681</v>
      </c>
      <c r="N3183" s="17" t="s">
        <v>50</v>
      </c>
      <c r="O3183" s="17" t="s">
        <v>15</v>
      </c>
      <c r="P3183" s="17">
        <v>45344</v>
      </c>
      <c r="AF3183" s="17">
        <v>8</v>
      </c>
      <c r="AG3183" s="17">
        <v>2</v>
      </c>
      <c r="AH3183" s="17" t="s">
        <v>11926</v>
      </c>
      <c r="AK3183" s="17" t="s">
        <v>17298</v>
      </c>
      <c r="AM3183" s="17" t="s">
        <v>46</v>
      </c>
      <c r="AN3183" s="17" t="s">
        <v>17553</v>
      </c>
      <c r="AO3183" s="17">
        <v>3</v>
      </c>
      <c r="AP3183" s="17">
        <v>80</v>
      </c>
      <c r="AQ3183" s="17">
        <v>5</v>
      </c>
      <c r="AR3183" s="17" t="s">
        <v>17300</v>
      </c>
      <c r="DN3183" s="17">
        <f>COUNTIF(AU3183:DM3183, "X")</f>
        <v>0</v>
      </c>
    </row>
    <row r="3184" spans="1:118" s="17" customFormat="1">
      <c r="A3184" s="17" t="s">
        <v>17696</v>
      </c>
      <c r="B3184" s="17">
        <v>55</v>
      </c>
      <c r="C3184" s="17">
        <v>151110</v>
      </c>
      <c r="D3184" s="17" t="s">
        <v>13649</v>
      </c>
      <c r="E3184" s="17" t="s">
        <v>208</v>
      </c>
      <c r="H3184" s="309">
        <v>28199</v>
      </c>
      <c r="I3184" s="309">
        <v>40022</v>
      </c>
      <c r="J3184" s="17" t="s">
        <v>3888</v>
      </c>
      <c r="L3184" s="17" t="s">
        <v>17681</v>
      </c>
      <c r="N3184" s="17" t="s">
        <v>50</v>
      </c>
      <c r="O3184" s="17" t="s">
        <v>15</v>
      </c>
      <c r="P3184" s="17">
        <v>45344</v>
      </c>
      <c r="AF3184" s="17">
        <v>8</v>
      </c>
      <c r="AG3184" s="17">
        <v>2</v>
      </c>
      <c r="AH3184" s="17" t="s">
        <v>11926</v>
      </c>
      <c r="AK3184" s="17" t="s">
        <v>17298</v>
      </c>
      <c r="AM3184" s="17" t="s">
        <v>46</v>
      </c>
      <c r="AN3184" s="17" t="s">
        <v>17553</v>
      </c>
      <c r="AO3184" s="17">
        <v>3</v>
      </c>
      <c r="AP3184" s="17">
        <v>80</v>
      </c>
      <c r="AQ3184" s="17">
        <v>5</v>
      </c>
      <c r="AR3184" s="17" t="s">
        <v>17300</v>
      </c>
      <c r="DN3184" s="17">
        <f>COUNTIF(AU3184:DM3184, "X")</f>
        <v>0</v>
      </c>
    </row>
    <row r="3185" spans="1:118" s="17" customFormat="1">
      <c r="A3185" s="17" t="s">
        <v>23762</v>
      </c>
      <c r="B3185" s="17">
        <v>55</v>
      </c>
      <c r="C3185" s="17">
        <v>151129</v>
      </c>
      <c r="D3185" s="17" t="s">
        <v>13576</v>
      </c>
      <c r="E3185" s="17" t="s">
        <v>119</v>
      </c>
      <c r="F3185" s="17" t="s">
        <v>30</v>
      </c>
      <c r="H3185" s="309">
        <v>30893</v>
      </c>
      <c r="I3185" s="309">
        <v>40022</v>
      </c>
      <c r="J3185" s="17" t="s">
        <v>3888</v>
      </c>
      <c r="L3185" s="17" t="s">
        <v>23763</v>
      </c>
      <c r="N3185" s="17" t="s">
        <v>126</v>
      </c>
      <c r="O3185" s="17" t="s">
        <v>15</v>
      </c>
      <c r="P3185" s="17">
        <v>45383</v>
      </c>
      <c r="Q3185" s="17">
        <v>1733</v>
      </c>
      <c r="AF3185" s="17">
        <v>8</v>
      </c>
      <c r="AG3185" s="17">
        <v>2</v>
      </c>
      <c r="AI3185" s="17" t="s">
        <v>20542</v>
      </c>
      <c r="AM3185" s="17" t="s">
        <v>303</v>
      </c>
      <c r="AN3185" s="17" t="s">
        <v>23502</v>
      </c>
      <c r="AO3185" s="17">
        <v>3</v>
      </c>
      <c r="AP3185" s="17">
        <v>80</v>
      </c>
      <c r="AQ3185" s="17">
        <v>5</v>
      </c>
      <c r="AR3185" s="17" t="s">
        <v>22585</v>
      </c>
      <c r="AS3185" s="17" t="s">
        <v>23503</v>
      </c>
      <c r="DN3185" s="17">
        <f>COUNTIF(AU3185:DM3185, "X")</f>
        <v>0</v>
      </c>
    </row>
    <row r="3186" spans="1:118" s="17" customFormat="1">
      <c r="A3186" s="17" t="s">
        <v>21375</v>
      </c>
      <c r="B3186" s="17">
        <v>55</v>
      </c>
      <c r="C3186" s="17">
        <v>151162</v>
      </c>
      <c r="D3186" s="17" t="s">
        <v>4307</v>
      </c>
      <c r="E3186" s="17" t="s">
        <v>21376</v>
      </c>
      <c r="F3186" s="17" t="s">
        <v>397</v>
      </c>
      <c r="H3186" s="309">
        <v>29896</v>
      </c>
      <c r="I3186" s="309">
        <v>40031</v>
      </c>
      <c r="J3186" s="17" t="s">
        <v>3888</v>
      </c>
      <c r="L3186" s="17" t="s">
        <v>21377</v>
      </c>
      <c r="N3186" s="17" t="s">
        <v>26</v>
      </c>
      <c r="O3186" s="17" t="s">
        <v>15</v>
      </c>
      <c r="P3186" s="17">
        <v>45318</v>
      </c>
      <c r="AF3186" s="17">
        <v>8</v>
      </c>
      <c r="AG3186" s="17">
        <v>2</v>
      </c>
      <c r="AI3186" s="17" t="s">
        <v>20669</v>
      </c>
      <c r="AM3186" s="17" t="s">
        <v>2616</v>
      </c>
      <c r="AN3186" s="17" t="s">
        <v>21221</v>
      </c>
      <c r="AO3186" s="17">
        <v>3</v>
      </c>
      <c r="AP3186" s="17">
        <v>80</v>
      </c>
      <c r="AQ3186" s="17">
        <v>5</v>
      </c>
      <c r="AR3186" s="17" t="s">
        <v>20671</v>
      </c>
      <c r="AS3186" s="17" t="s">
        <v>21222</v>
      </c>
      <c r="DN3186" s="17">
        <f>COUNTIF(AU3186:DM3186, "X")</f>
        <v>0</v>
      </c>
    </row>
    <row r="3187" spans="1:118" s="17" customFormat="1">
      <c r="A3187" s="17" t="s">
        <v>19183</v>
      </c>
      <c r="B3187" s="17">
        <v>55</v>
      </c>
      <c r="C3187" s="17">
        <v>151171</v>
      </c>
      <c r="D3187" s="17" t="s">
        <v>19184</v>
      </c>
      <c r="E3187" s="17" t="s">
        <v>9309</v>
      </c>
      <c r="F3187" s="17" t="s">
        <v>70</v>
      </c>
      <c r="H3187" s="309">
        <v>17862</v>
      </c>
      <c r="I3187" s="309">
        <v>40044</v>
      </c>
      <c r="J3187" s="17" t="s">
        <v>3888</v>
      </c>
      <c r="K3187" s="17" t="s">
        <v>21</v>
      </c>
      <c r="L3187" s="17" t="s">
        <v>19185</v>
      </c>
      <c r="N3187" s="17" t="s">
        <v>31</v>
      </c>
      <c r="O3187" s="17" t="s">
        <v>15</v>
      </c>
      <c r="P3187" s="17">
        <v>45373</v>
      </c>
      <c r="AD3187" s="17" t="s">
        <v>9896</v>
      </c>
      <c r="AF3187" s="17">
        <v>8</v>
      </c>
      <c r="AG3187" s="17">
        <v>2</v>
      </c>
      <c r="AM3187" s="17" t="s">
        <v>337</v>
      </c>
      <c r="AN3187" s="17" t="s">
        <v>19113</v>
      </c>
      <c r="AO3187" s="17">
        <v>3</v>
      </c>
      <c r="AP3187" s="17">
        <v>80</v>
      </c>
      <c r="AQ3187" s="17">
        <v>5</v>
      </c>
      <c r="AR3187" s="17" t="s">
        <v>9898</v>
      </c>
      <c r="AU3187" s="17" t="s">
        <v>21</v>
      </c>
      <c r="AV3187" s="17" t="s">
        <v>3901</v>
      </c>
      <c r="AZ3187" s="17" t="s">
        <v>3901</v>
      </c>
      <c r="BB3187" s="17" t="s">
        <v>3901</v>
      </c>
      <c r="BD3187" s="17" t="s">
        <v>3901</v>
      </c>
      <c r="BH3187" s="17" t="s">
        <v>3901</v>
      </c>
      <c r="BJ3187" s="17" t="s">
        <v>21</v>
      </c>
      <c r="BK3187" s="17" t="s">
        <v>3901</v>
      </c>
      <c r="BL3187" s="17" t="s">
        <v>21</v>
      </c>
      <c r="BN3187" s="17" t="s">
        <v>3901</v>
      </c>
      <c r="BQ3187" s="17" t="s">
        <v>30</v>
      </c>
      <c r="BS3187" s="17" t="s">
        <v>3901</v>
      </c>
      <c r="BY3187" s="17" t="s">
        <v>3901</v>
      </c>
      <c r="BZ3187" s="17" t="s">
        <v>21</v>
      </c>
      <c r="CC3187" s="17" t="s">
        <v>3901</v>
      </c>
      <c r="CD3187" s="17" t="s">
        <v>3901</v>
      </c>
      <c r="CF3187" s="17" t="s">
        <v>3901</v>
      </c>
      <c r="CG3187" s="17" t="s">
        <v>21</v>
      </c>
      <c r="CH3187" s="17" t="s">
        <v>3901</v>
      </c>
      <c r="CL3187" s="17" t="s">
        <v>3901</v>
      </c>
      <c r="CM3187" s="17" t="s">
        <v>21</v>
      </c>
      <c r="CN3187" s="17" t="s">
        <v>3901</v>
      </c>
      <c r="CO3187" s="17" t="s">
        <v>3901</v>
      </c>
      <c r="CQ3187" s="17" t="s">
        <v>3901</v>
      </c>
      <c r="CR3187" s="17" t="s">
        <v>21</v>
      </c>
      <c r="CS3187" s="17" t="s">
        <v>3901</v>
      </c>
      <c r="CU3187" s="17" t="s">
        <v>3901</v>
      </c>
      <c r="CX3187" s="17" t="s">
        <v>3901</v>
      </c>
      <c r="CY3187" s="17" t="s">
        <v>21</v>
      </c>
      <c r="DA3187" s="17" t="s">
        <v>3901</v>
      </c>
      <c r="DD3187" s="17" t="s">
        <v>3901</v>
      </c>
      <c r="DE3187" s="17" t="s">
        <v>21</v>
      </c>
      <c r="DF3187" s="17" t="s">
        <v>3901</v>
      </c>
      <c r="DK3187" s="17" t="s">
        <v>21</v>
      </c>
      <c r="DN3187" s="17">
        <f>COUNTIF(AU3187:DM3187, "X")</f>
        <v>23</v>
      </c>
    </row>
    <row r="3188" spans="1:118" s="17" customFormat="1">
      <c r="A3188" s="17" t="s">
        <v>10471</v>
      </c>
      <c r="B3188" s="17">
        <v>55</v>
      </c>
      <c r="C3188" s="17">
        <v>50164</v>
      </c>
      <c r="D3188" s="17" t="s">
        <v>284</v>
      </c>
      <c r="E3188" s="17" t="s">
        <v>10472</v>
      </c>
      <c r="F3188" s="17" t="s">
        <v>99</v>
      </c>
      <c r="G3188" s="17" t="s">
        <v>203</v>
      </c>
      <c r="H3188" s="309">
        <v>25440</v>
      </c>
      <c r="I3188" s="309">
        <v>40044</v>
      </c>
      <c r="J3188" s="17" t="s">
        <v>3888</v>
      </c>
      <c r="L3188" s="17" t="s">
        <v>10473</v>
      </c>
      <c r="N3188" s="17" t="s">
        <v>14</v>
      </c>
      <c r="O3188" s="17" t="s">
        <v>15</v>
      </c>
      <c r="P3188" s="17">
        <v>45371</v>
      </c>
      <c r="AC3188" s="17" t="s">
        <v>14</v>
      </c>
      <c r="AF3188" s="17">
        <v>15</v>
      </c>
      <c r="AG3188" s="17">
        <v>2</v>
      </c>
      <c r="AI3188" s="17" t="s">
        <v>10178</v>
      </c>
      <c r="AM3188" s="17" t="s">
        <v>193</v>
      </c>
      <c r="AN3188" s="17" t="s">
        <v>10381</v>
      </c>
      <c r="AO3188" s="17">
        <v>3</v>
      </c>
      <c r="AP3188" s="17">
        <v>80</v>
      </c>
      <c r="AQ3188" s="17">
        <v>5</v>
      </c>
      <c r="AR3188" s="17" t="s">
        <v>10180</v>
      </c>
      <c r="CH3188" s="17" t="s">
        <v>3901</v>
      </c>
      <c r="DN3188" s="17">
        <f>COUNTIF(AU3188:DM3188, "X")</f>
        <v>1</v>
      </c>
    </row>
    <row r="3189" spans="1:118" s="17" customFormat="1">
      <c r="A3189" s="17" t="s">
        <v>19419</v>
      </c>
      <c r="B3189" s="17">
        <v>55</v>
      </c>
      <c r="C3189" s="17">
        <v>151198</v>
      </c>
      <c r="D3189" s="17" t="s">
        <v>8054</v>
      </c>
      <c r="E3189" s="17" t="s">
        <v>629</v>
      </c>
      <c r="F3189" s="17" t="s">
        <v>5915</v>
      </c>
      <c r="H3189" s="309">
        <v>31839</v>
      </c>
      <c r="I3189" s="309">
        <v>40032</v>
      </c>
      <c r="J3189" s="17" t="s">
        <v>3888</v>
      </c>
      <c r="L3189" s="17" t="s">
        <v>19278</v>
      </c>
      <c r="N3189" s="17" t="s">
        <v>163</v>
      </c>
      <c r="O3189" s="17" t="s">
        <v>15</v>
      </c>
      <c r="P3189" s="17">
        <v>45312</v>
      </c>
      <c r="AF3189" s="17">
        <v>8</v>
      </c>
      <c r="AG3189" s="17">
        <v>2</v>
      </c>
      <c r="AH3189" s="17" t="s">
        <v>11926</v>
      </c>
      <c r="AK3189" s="17" t="s">
        <v>11927</v>
      </c>
      <c r="AM3189" s="17" t="s">
        <v>34</v>
      </c>
      <c r="AN3189" s="17" t="s">
        <v>19238</v>
      </c>
      <c r="AO3189" s="17">
        <v>3</v>
      </c>
      <c r="AP3189" s="17">
        <v>80</v>
      </c>
      <c r="AQ3189" s="17">
        <v>5</v>
      </c>
      <c r="AR3189" s="17" t="s">
        <v>19239</v>
      </c>
      <c r="BS3189" s="17" t="s">
        <v>3901</v>
      </c>
      <c r="CH3189" s="17" t="s">
        <v>3901</v>
      </c>
      <c r="DN3189" s="17">
        <f>COUNTIF(AU3189:DM3189, "X")</f>
        <v>2</v>
      </c>
    </row>
    <row r="3190" spans="1:118" s="17" customFormat="1">
      <c r="A3190" s="17" t="s">
        <v>16382</v>
      </c>
      <c r="B3190" s="17">
        <v>55</v>
      </c>
      <c r="C3190" s="17">
        <v>151241</v>
      </c>
      <c r="D3190" s="17" t="s">
        <v>16383</v>
      </c>
      <c r="E3190" s="17" t="s">
        <v>4129</v>
      </c>
      <c r="F3190" s="17" t="s">
        <v>131</v>
      </c>
      <c r="H3190" s="309">
        <v>30384</v>
      </c>
      <c r="I3190" s="309">
        <v>42416</v>
      </c>
      <c r="J3190" s="17" t="s">
        <v>3888</v>
      </c>
      <c r="K3190" s="17" t="s">
        <v>21</v>
      </c>
      <c r="L3190" s="17" t="s">
        <v>16384</v>
      </c>
      <c r="N3190" s="17" t="s">
        <v>31</v>
      </c>
      <c r="O3190" s="17" t="s">
        <v>15</v>
      </c>
      <c r="P3190" s="17">
        <v>45373</v>
      </c>
      <c r="AC3190" s="17" t="s">
        <v>9895</v>
      </c>
      <c r="AD3190" s="17" t="s">
        <v>9896</v>
      </c>
      <c r="AF3190" s="17">
        <v>15</v>
      </c>
      <c r="AG3190" s="17">
        <v>2</v>
      </c>
      <c r="AM3190" s="17" t="s">
        <v>41</v>
      </c>
      <c r="AN3190" s="17" t="s">
        <v>16339</v>
      </c>
      <c r="AO3190" s="17">
        <v>3</v>
      </c>
      <c r="AP3190" s="17">
        <v>80</v>
      </c>
      <c r="AQ3190" s="17">
        <v>5</v>
      </c>
      <c r="AR3190" s="17" t="s">
        <v>9898</v>
      </c>
      <c r="AT3190" s="17" t="s">
        <v>16072</v>
      </c>
      <c r="BD3190" s="17" t="s">
        <v>3901</v>
      </c>
      <c r="BK3190" s="17" t="s">
        <v>3901</v>
      </c>
      <c r="CX3190" s="17" t="s">
        <v>3901</v>
      </c>
      <c r="DA3190" s="17" t="s">
        <v>3901</v>
      </c>
      <c r="DE3190" s="17" t="s">
        <v>21</v>
      </c>
      <c r="DN3190" s="17">
        <f>COUNTIF(AU3190:DM3190, "X")</f>
        <v>4</v>
      </c>
    </row>
    <row r="3191" spans="1:118" s="17" customFormat="1">
      <c r="A3191" s="17" t="s">
        <v>13254</v>
      </c>
      <c r="B3191" s="17">
        <v>55</v>
      </c>
      <c r="C3191" s="17">
        <v>151268</v>
      </c>
      <c r="D3191" s="17" t="s">
        <v>13255</v>
      </c>
      <c r="E3191" s="17" t="s">
        <v>230</v>
      </c>
      <c r="F3191" s="17" t="s">
        <v>70</v>
      </c>
      <c r="H3191" s="309">
        <v>26528</v>
      </c>
      <c r="I3191" s="309">
        <v>40051</v>
      </c>
      <c r="J3191" s="17" t="s">
        <v>3888</v>
      </c>
      <c r="L3191" s="17" t="s">
        <v>13227</v>
      </c>
      <c r="M3191" s="17" t="s">
        <v>97</v>
      </c>
      <c r="N3191" s="17" t="s">
        <v>31</v>
      </c>
      <c r="O3191" s="17" t="s">
        <v>15</v>
      </c>
      <c r="P3191" s="17">
        <v>45373</v>
      </c>
      <c r="Q3191" s="17">
        <v>1573</v>
      </c>
      <c r="AC3191" s="17" t="s">
        <v>9895</v>
      </c>
      <c r="AD3191" s="17" t="s">
        <v>9896</v>
      </c>
      <c r="AF3191" s="17">
        <v>15</v>
      </c>
      <c r="AG3191" s="17">
        <v>2</v>
      </c>
      <c r="AM3191" s="17" t="s">
        <v>115</v>
      </c>
      <c r="AN3191" s="17" t="s">
        <v>13186</v>
      </c>
      <c r="AO3191" s="17">
        <v>3</v>
      </c>
      <c r="AP3191" s="17">
        <v>80</v>
      </c>
      <c r="AQ3191" s="17">
        <v>5</v>
      </c>
      <c r="AR3191" s="17" t="s">
        <v>9898</v>
      </c>
      <c r="AT3191" s="17" t="s">
        <v>12990</v>
      </c>
      <c r="DN3191" s="17">
        <f>COUNTIF(AU3191:DM3191, "X")</f>
        <v>0</v>
      </c>
    </row>
    <row r="3192" spans="1:118" s="17" customFormat="1">
      <c r="A3192" s="17" t="s">
        <v>7503</v>
      </c>
      <c r="B3192" s="17">
        <v>55</v>
      </c>
      <c r="C3192" s="17">
        <v>151272</v>
      </c>
      <c r="D3192" s="17" t="s">
        <v>102</v>
      </c>
      <c r="E3192" s="17" t="s">
        <v>7504</v>
      </c>
      <c r="F3192" s="17" t="s">
        <v>63</v>
      </c>
      <c r="H3192" s="309">
        <v>33370</v>
      </c>
      <c r="I3192" s="309">
        <v>40030</v>
      </c>
      <c r="J3192" s="17" t="s">
        <v>3888</v>
      </c>
      <c r="L3192" s="17" t="s">
        <v>7505</v>
      </c>
      <c r="N3192" s="17" t="s">
        <v>19</v>
      </c>
      <c r="O3192" s="17" t="s">
        <v>15</v>
      </c>
      <c r="P3192" s="17">
        <v>45356</v>
      </c>
      <c r="AC3192" s="17" t="s">
        <v>3890</v>
      </c>
      <c r="AD3192" s="17" t="s">
        <v>3891</v>
      </c>
      <c r="AF3192" s="17">
        <v>15</v>
      </c>
      <c r="AG3192" s="17">
        <v>2</v>
      </c>
      <c r="AM3192" s="17" t="s">
        <v>2605</v>
      </c>
      <c r="AN3192" s="17" t="s">
        <v>7253</v>
      </c>
      <c r="AO3192" s="17">
        <v>3</v>
      </c>
      <c r="AP3192" s="17">
        <v>80</v>
      </c>
      <c r="AQ3192" s="17">
        <v>5</v>
      </c>
      <c r="AT3192" s="17" t="s">
        <v>6589</v>
      </c>
      <c r="CH3192" s="17" t="s">
        <v>3901</v>
      </c>
      <c r="CN3192" s="17" t="s">
        <v>3901</v>
      </c>
      <c r="CQ3192" s="17" t="s">
        <v>3901</v>
      </c>
      <c r="CR3192" s="17" t="s">
        <v>30</v>
      </c>
      <c r="CU3192" s="17" t="s">
        <v>3901</v>
      </c>
      <c r="DN3192" s="17">
        <f>COUNTIF(AU3192:DM3192, "X")</f>
        <v>4</v>
      </c>
    </row>
    <row r="3193" spans="1:118" s="17" customFormat="1">
      <c r="A3193" s="17" t="s">
        <v>9083</v>
      </c>
      <c r="B3193" s="17">
        <v>55</v>
      </c>
      <c r="C3193" s="17">
        <v>151276</v>
      </c>
      <c r="D3193" s="17" t="s">
        <v>9084</v>
      </c>
      <c r="E3193" s="17" t="s">
        <v>358</v>
      </c>
      <c r="F3193" s="17" t="s">
        <v>191</v>
      </c>
      <c r="H3193" s="309">
        <v>33400</v>
      </c>
      <c r="I3193" s="309">
        <v>40028</v>
      </c>
      <c r="J3193" s="17" t="s">
        <v>3888</v>
      </c>
      <c r="L3193" s="17" t="s">
        <v>9085</v>
      </c>
      <c r="M3193" s="17" t="s">
        <v>808</v>
      </c>
      <c r="N3193" s="17" t="s">
        <v>19</v>
      </c>
      <c r="O3193" s="17" t="s">
        <v>15</v>
      </c>
      <c r="P3193" s="17">
        <v>45356</v>
      </c>
      <c r="AC3193" s="17" t="s">
        <v>3890</v>
      </c>
      <c r="AD3193" s="17" t="s">
        <v>3891</v>
      </c>
      <c r="AF3193" s="17">
        <v>8</v>
      </c>
      <c r="AG3193" s="17">
        <v>2</v>
      </c>
      <c r="AM3193" s="17" t="s">
        <v>29</v>
      </c>
      <c r="AN3193" s="17" t="s">
        <v>9081</v>
      </c>
      <c r="AO3193" s="17">
        <v>3</v>
      </c>
      <c r="AP3193" s="17">
        <v>80</v>
      </c>
      <c r="AQ3193" s="17">
        <v>5</v>
      </c>
      <c r="AT3193" s="17" t="s">
        <v>9082</v>
      </c>
      <c r="CQ3193" s="17" t="s">
        <v>3901</v>
      </c>
      <c r="CR3193" s="17" t="s">
        <v>30</v>
      </c>
      <c r="CU3193" s="17" t="s">
        <v>3901</v>
      </c>
      <c r="DA3193" s="17" t="s">
        <v>3901</v>
      </c>
      <c r="DN3193" s="17">
        <f>COUNTIF(AU3193:DM3193, "X")</f>
        <v>3</v>
      </c>
    </row>
    <row r="3194" spans="1:118" s="17" customFormat="1">
      <c r="A3194" s="17" t="s">
        <v>18946</v>
      </c>
      <c r="B3194" s="17">
        <v>55</v>
      </c>
      <c r="C3194" s="17">
        <v>151278</v>
      </c>
      <c r="D3194" s="17" t="s">
        <v>18947</v>
      </c>
      <c r="E3194" s="17" t="s">
        <v>42</v>
      </c>
      <c r="F3194" s="17" t="s">
        <v>43</v>
      </c>
      <c r="H3194" s="309">
        <v>28956</v>
      </c>
      <c r="I3194" s="309">
        <v>40044</v>
      </c>
      <c r="J3194" s="17" t="s">
        <v>3888</v>
      </c>
      <c r="L3194" s="17" t="s">
        <v>18948</v>
      </c>
      <c r="N3194" s="17" t="s">
        <v>31</v>
      </c>
      <c r="O3194" s="17" t="s">
        <v>15</v>
      </c>
      <c r="P3194" s="17">
        <v>45373</v>
      </c>
      <c r="AD3194" s="17" t="s">
        <v>9896</v>
      </c>
      <c r="AF3194" s="17">
        <v>8</v>
      </c>
      <c r="AG3194" s="17">
        <v>2</v>
      </c>
      <c r="AM3194" s="17" t="s">
        <v>136</v>
      </c>
      <c r="AN3194" s="17" t="s">
        <v>18697</v>
      </c>
      <c r="AO3194" s="17">
        <v>3</v>
      </c>
      <c r="AP3194" s="17">
        <v>80</v>
      </c>
      <c r="AQ3194" s="17">
        <v>5</v>
      </c>
      <c r="AR3194" s="17" t="s">
        <v>9898</v>
      </c>
      <c r="DN3194" s="17">
        <f>COUNTIF(AU3194:DM3194, "X")</f>
        <v>0</v>
      </c>
    </row>
    <row r="3195" spans="1:118" s="17" customFormat="1">
      <c r="A3195" s="17" t="s">
        <v>21564</v>
      </c>
      <c r="B3195" s="17">
        <v>55</v>
      </c>
      <c r="C3195" s="17">
        <v>151283</v>
      </c>
      <c r="D3195" s="17" t="s">
        <v>4018</v>
      </c>
      <c r="E3195" s="17" t="s">
        <v>18</v>
      </c>
      <c r="F3195" s="17" t="s">
        <v>70</v>
      </c>
      <c r="H3195" s="309">
        <v>27009</v>
      </c>
      <c r="I3195" s="309">
        <v>40024</v>
      </c>
      <c r="J3195" s="17" t="s">
        <v>3888</v>
      </c>
      <c r="L3195" s="17" t="s">
        <v>21565</v>
      </c>
      <c r="N3195" s="17" t="s">
        <v>26</v>
      </c>
      <c r="O3195" s="17" t="s">
        <v>15</v>
      </c>
      <c r="P3195" s="17">
        <v>45318</v>
      </c>
      <c r="AF3195" s="17">
        <v>8</v>
      </c>
      <c r="AG3195" s="17">
        <v>2</v>
      </c>
      <c r="AI3195" s="17" t="s">
        <v>20669</v>
      </c>
      <c r="AM3195" s="17" t="s">
        <v>2617</v>
      </c>
      <c r="AN3195" s="17" t="s">
        <v>21447</v>
      </c>
      <c r="AO3195" s="17">
        <v>3</v>
      </c>
      <c r="AP3195" s="17">
        <v>80</v>
      </c>
      <c r="AQ3195" s="17">
        <v>5</v>
      </c>
      <c r="AR3195" s="17" t="s">
        <v>20671</v>
      </c>
      <c r="AS3195" s="17" t="s">
        <v>21222</v>
      </c>
      <c r="DN3195" s="17">
        <f>COUNTIF(AU3195:DM3195, "X")</f>
        <v>0</v>
      </c>
    </row>
    <row r="3196" spans="1:118" s="17" customFormat="1">
      <c r="A3196" s="17" t="s">
        <v>19961</v>
      </c>
      <c r="B3196" s="17">
        <v>55</v>
      </c>
      <c r="C3196" s="17">
        <v>151307</v>
      </c>
      <c r="D3196" s="17" t="s">
        <v>19962</v>
      </c>
      <c r="E3196" s="17" t="s">
        <v>19963</v>
      </c>
      <c r="F3196" s="17" t="s">
        <v>19964</v>
      </c>
      <c r="H3196" s="309">
        <v>33461</v>
      </c>
      <c r="I3196" s="309">
        <v>40057</v>
      </c>
      <c r="J3196" s="17" t="s">
        <v>3888</v>
      </c>
      <c r="K3196" s="17" t="s">
        <v>21</v>
      </c>
      <c r="L3196" s="17" t="s">
        <v>19965</v>
      </c>
      <c r="N3196" s="17" t="s">
        <v>14</v>
      </c>
      <c r="O3196" s="17" t="s">
        <v>15</v>
      </c>
      <c r="P3196" s="17">
        <v>45371</v>
      </c>
      <c r="AF3196" s="17">
        <v>15</v>
      </c>
      <c r="AG3196" s="17">
        <v>2</v>
      </c>
      <c r="AI3196" s="17" t="s">
        <v>10178</v>
      </c>
      <c r="AM3196" s="17" t="s">
        <v>148</v>
      </c>
      <c r="AN3196" s="17" t="s">
        <v>19836</v>
      </c>
      <c r="AO3196" s="17">
        <v>3</v>
      </c>
      <c r="AP3196" s="17">
        <v>80</v>
      </c>
      <c r="AQ3196" s="17">
        <v>5</v>
      </c>
      <c r="AR3196" s="17" t="s">
        <v>10180</v>
      </c>
      <c r="CH3196" s="17" t="s">
        <v>3901</v>
      </c>
      <c r="DE3196" s="17" t="s">
        <v>21</v>
      </c>
      <c r="DN3196" s="17">
        <f>COUNTIF(AU3196:DM3196, "X")</f>
        <v>1</v>
      </c>
    </row>
    <row r="3197" spans="1:118" s="17" customFormat="1">
      <c r="A3197" s="523" t="s">
        <v>1888</v>
      </c>
      <c r="B3197" s="17">
        <v>55</v>
      </c>
      <c r="C3197" s="17">
        <v>151308</v>
      </c>
      <c r="D3197" s="17" t="s">
        <v>106</v>
      </c>
      <c r="E3197" s="17" t="s">
        <v>122</v>
      </c>
      <c r="F3197" s="17" t="s">
        <v>1568</v>
      </c>
      <c r="H3197" s="309">
        <v>33421</v>
      </c>
      <c r="I3197" s="309">
        <v>40057</v>
      </c>
      <c r="J3197" s="17" t="s">
        <v>3888</v>
      </c>
      <c r="L3197" s="17" t="s">
        <v>1889</v>
      </c>
      <c r="N3197" s="17" t="s">
        <v>19</v>
      </c>
      <c r="O3197" s="17" t="s">
        <v>15</v>
      </c>
      <c r="P3197" s="17">
        <v>45356</v>
      </c>
      <c r="AC3197" s="17" t="s">
        <v>3890</v>
      </c>
      <c r="AD3197" s="17" t="s">
        <v>3891</v>
      </c>
      <c r="AF3197" s="17">
        <v>15</v>
      </c>
      <c r="AG3197" s="17">
        <v>2</v>
      </c>
      <c r="AM3197" s="17" t="s">
        <v>2603</v>
      </c>
      <c r="AN3197" s="17" t="s">
        <v>5023</v>
      </c>
      <c r="AO3197" s="17">
        <v>3</v>
      </c>
      <c r="AP3197" s="17">
        <v>80</v>
      </c>
      <c r="AQ3197" s="17">
        <v>5</v>
      </c>
      <c r="AT3197" s="17" t="s">
        <v>3893</v>
      </c>
      <c r="DN3197" s="17">
        <f>COUNTIF(AU3197:DM3197, "X")</f>
        <v>0</v>
      </c>
    </row>
    <row r="3198" spans="1:118" s="17" customFormat="1">
      <c r="A3198" s="17" t="s">
        <v>7357</v>
      </c>
      <c r="B3198" s="17">
        <v>55</v>
      </c>
      <c r="C3198" s="17">
        <v>151311</v>
      </c>
      <c r="D3198" s="17" t="s">
        <v>7358</v>
      </c>
      <c r="E3198" s="17" t="s">
        <v>513</v>
      </c>
      <c r="F3198" s="17" t="s">
        <v>65</v>
      </c>
      <c r="H3198" s="309">
        <v>25945</v>
      </c>
      <c r="I3198" s="309">
        <v>40040</v>
      </c>
      <c r="J3198" s="17" t="s">
        <v>3888</v>
      </c>
      <c r="L3198" s="17" t="s">
        <v>7359</v>
      </c>
      <c r="M3198" s="17" t="s">
        <v>401</v>
      </c>
      <c r="N3198" s="17" t="s">
        <v>19</v>
      </c>
      <c r="O3198" s="17" t="s">
        <v>15</v>
      </c>
      <c r="P3198" s="17">
        <v>45356</v>
      </c>
      <c r="AC3198" s="17" t="s">
        <v>3890</v>
      </c>
      <c r="AD3198" s="17" t="s">
        <v>3891</v>
      </c>
      <c r="AF3198" s="17">
        <v>8</v>
      </c>
      <c r="AG3198" s="17">
        <v>2</v>
      </c>
      <c r="AM3198" s="17" t="s">
        <v>2605</v>
      </c>
      <c r="AN3198" s="17" t="s">
        <v>7253</v>
      </c>
      <c r="AO3198" s="17">
        <v>3</v>
      </c>
      <c r="AP3198" s="17">
        <v>80</v>
      </c>
      <c r="AQ3198" s="17">
        <v>5</v>
      </c>
      <c r="AT3198" s="17" t="s">
        <v>6589</v>
      </c>
      <c r="DN3198" s="17">
        <f>COUNTIF(AU3198:DM3198, "X")</f>
        <v>0</v>
      </c>
    </row>
    <row r="3199" spans="1:118" s="17" customFormat="1">
      <c r="A3199" s="17" t="s">
        <v>25064</v>
      </c>
      <c r="B3199" s="17">
        <v>55</v>
      </c>
      <c r="C3199" s="17">
        <v>151327</v>
      </c>
      <c r="D3199" s="17" t="s">
        <v>5486</v>
      </c>
      <c r="E3199" s="17" t="s">
        <v>191</v>
      </c>
      <c r="F3199" s="17" t="s">
        <v>302</v>
      </c>
      <c r="H3199" s="309">
        <v>31673</v>
      </c>
      <c r="I3199" s="309">
        <v>40049</v>
      </c>
      <c r="J3199" s="17" t="s">
        <v>3888</v>
      </c>
      <c r="L3199" s="17" t="s">
        <v>15566</v>
      </c>
      <c r="N3199" s="17" t="s">
        <v>31</v>
      </c>
      <c r="O3199" s="17" t="s">
        <v>15</v>
      </c>
      <c r="P3199" s="17">
        <v>45373</v>
      </c>
      <c r="AC3199" s="17" t="s">
        <v>9895</v>
      </c>
      <c r="AD3199" s="17" t="s">
        <v>9896</v>
      </c>
      <c r="AF3199" s="17">
        <v>8</v>
      </c>
      <c r="AG3199" s="17">
        <v>2</v>
      </c>
      <c r="AM3199" s="17" t="s">
        <v>268</v>
      </c>
      <c r="AN3199" s="17" t="s">
        <v>24751</v>
      </c>
      <c r="AO3199" s="17">
        <v>3</v>
      </c>
      <c r="AP3199" s="17">
        <v>80</v>
      </c>
      <c r="AQ3199" s="17">
        <v>5</v>
      </c>
      <c r="AR3199" s="17" t="s">
        <v>9898</v>
      </c>
      <c r="AT3199" s="17" t="s">
        <v>14152</v>
      </c>
      <c r="DN3199" s="17">
        <f>COUNTIF(AU3199:DM3199, "X")</f>
        <v>0</v>
      </c>
    </row>
    <row r="3200" spans="1:118" s="17" customFormat="1">
      <c r="A3200" s="17" t="s">
        <v>8686</v>
      </c>
      <c r="B3200" s="17">
        <v>55</v>
      </c>
      <c r="C3200" s="17">
        <v>151339</v>
      </c>
      <c r="D3200" s="17" t="s">
        <v>767</v>
      </c>
      <c r="E3200" s="17" t="s">
        <v>11</v>
      </c>
      <c r="F3200" s="17" t="s">
        <v>12</v>
      </c>
      <c r="H3200" s="309">
        <v>31688</v>
      </c>
      <c r="I3200" s="309">
        <v>40067</v>
      </c>
      <c r="J3200" s="17" t="s">
        <v>3888</v>
      </c>
      <c r="L3200" s="17" t="s">
        <v>8644</v>
      </c>
      <c r="N3200" s="17" t="s">
        <v>19</v>
      </c>
      <c r="O3200" s="17" t="s">
        <v>15</v>
      </c>
      <c r="P3200" s="17">
        <v>45356</v>
      </c>
      <c r="AC3200" s="17" t="s">
        <v>3890</v>
      </c>
      <c r="AD3200" s="17" t="s">
        <v>3891</v>
      </c>
      <c r="AF3200" s="17">
        <v>8</v>
      </c>
      <c r="AG3200" s="17">
        <v>2</v>
      </c>
      <c r="AM3200" s="17" t="s">
        <v>2607</v>
      </c>
      <c r="AN3200" s="17" t="s">
        <v>8305</v>
      </c>
      <c r="AO3200" s="17">
        <v>3</v>
      </c>
      <c r="AP3200" s="17">
        <v>80</v>
      </c>
      <c r="AQ3200" s="17">
        <v>5</v>
      </c>
      <c r="AT3200" s="17" t="s">
        <v>7979</v>
      </c>
      <c r="BE3200" s="17" t="s">
        <v>3901</v>
      </c>
      <c r="DN3200" s="17">
        <f>COUNTIF(AU3200:DM3200, "X")</f>
        <v>1</v>
      </c>
    </row>
    <row r="3201" spans="1:118" s="17" customFormat="1">
      <c r="A3201" s="17" t="s">
        <v>22688</v>
      </c>
      <c r="B3201" s="17">
        <v>55</v>
      </c>
      <c r="C3201" s="17">
        <v>151350</v>
      </c>
      <c r="D3201" s="17" t="s">
        <v>7051</v>
      </c>
      <c r="E3201" s="17" t="s">
        <v>304</v>
      </c>
      <c r="F3201" s="17" t="s">
        <v>58</v>
      </c>
      <c r="H3201" s="309">
        <v>33512</v>
      </c>
      <c r="I3201" s="309">
        <v>40066</v>
      </c>
      <c r="J3201" s="17" t="s">
        <v>3888</v>
      </c>
      <c r="L3201" s="17" t="s">
        <v>22689</v>
      </c>
      <c r="N3201" s="17" t="s">
        <v>126</v>
      </c>
      <c r="O3201" s="17" t="s">
        <v>15</v>
      </c>
      <c r="P3201" s="17">
        <v>45383</v>
      </c>
      <c r="Q3201" s="17">
        <v>9712</v>
      </c>
      <c r="AF3201" s="17">
        <v>8</v>
      </c>
      <c r="AG3201" s="17">
        <v>2</v>
      </c>
      <c r="AI3201" s="17" t="s">
        <v>20542</v>
      </c>
      <c r="AM3201" s="17" t="s">
        <v>133</v>
      </c>
      <c r="AN3201" s="17" t="s">
        <v>22584</v>
      </c>
      <c r="AO3201" s="17">
        <v>3</v>
      </c>
      <c r="AP3201" s="17">
        <v>80</v>
      </c>
      <c r="AQ3201" s="17">
        <v>5</v>
      </c>
      <c r="AR3201" s="17" t="s">
        <v>22585</v>
      </c>
      <c r="BY3201" s="17" t="s">
        <v>3901</v>
      </c>
      <c r="CH3201" s="17" t="s">
        <v>3901</v>
      </c>
      <c r="CQ3201" s="17" t="s">
        <v>3901</v>
      </c>
      <c r="CR3201" s="17" t="s">
        <v>30</v>
      </c>
      <c r="CU3201" s="17" t="s">
        <v>3901</v>
      </c>
      <c r="DN3201" s="17">
        <f>COUNTIF(AU3201:DM3201, "X")</f>
        <v>4</v>
      </c>
    </row>
    <row r="3202" spans="1:118" s="17" customFormat="1">
      <c r="A3202" s="17" t="s">
        <v>22991</v>
      </c>
      <c r="B3202" s="17">
        <v>55</v>
      </c>
      <c r="C3202" s="17">
        <v>151361</v>
      </c>
      <c r="D3202" s="17" t="s">
        <v>22992</v>
      </c>
      <c r="E3202" s="17" t="s">
        <v>22993</v>
      </c>
      <c r="F3202" s="17" t="s">
        <v>125</v>
      </c>
      <c r="H3202" s="309">
        <v>30938</v>
      </c>
      <c r="I3202" s="309">
        <v>40066</v>
      </c>
      <c r="J3202" s="17" t="s">
        <v>3888</v>
      </c>
      <c r="L3202" s="17" t="s">
        <v>22994</v>
      </c>
      <c r="N3202" s="17" t="s">
        <v>205</v>
      </c>
      <c r="O3202" s="17" t="s">
        <v>15</v>
      </c>
      <c r="P3202" s="17">
        <v>45337</v>
      </c>
      <c r="AF3202" s="17">
        <v>8</v>
      </c>
      <c r="AG3202" s="17">
        <v>2</v>
      </c>
      <c r="AI3202" s="17" t="s">
        <v>20542</v>
      </c>
      <c r="AM3202" s="17" t="s">
        <v>253</v>
      </c>
      <c r="AN3202" s="17" t="s">
        <v>22821</v>
      </c>
      <c r="AO3202" s="17">
        <v>3</v>
      </c>
      <c r="AP3202" s="17">
        <v>80</v>
      </c>
      <c r="AQ3202" s="17">
        <v>5</v>
      </c>
      <c r="AR3202" s="17" t="s">
        <v>22585</v>
      </c>
      <c r="AS3202" s="17" t="s">
        <v>22824</v>
      </c>
      <c r="CU3202" s="17" t="s">
        <v>3901</v>
      </c>
      <c r="DF3202" s="17" t="s">
        <v>3901</v>
      </c>
      <c r="DN3202" s="17">
        <f>COUNTIF(AU3202:DM3202, "X")</f>
        <v>2</v>
      </c>
    </row>
    <row r="3203" spans="1:118" s="17" customFormat="1">
      <c r="A3203" s="17" t="s">
        <v>11854</v>
      </c>
      <c r="B3203" s="17">
        <v>55</v>
      </c>
      <c r="C3203" s="17">
        <v>151384</v>
      </c>
      <c r="D3203" s="17" t="s">
        <v>8492</v>
      </c>
      <c r="E3203" s="17" t="s">
        <v>199</v>
      </c>
      <c r="F3203" s="17" t="s">
        <v>476</v>
      </c>
      <c r="H3203" s="309">
        <v>33490</v>
      </c>
      <c r="I3203" s="309">
        <v>40070</v>
      </c>
      <c r="J3203" s="17" t="s">
        <v>3888</v>
      </c>
      <c r="L3203" s="17" t="s">
        <v>11855</v>
      </c>
      <c r="N3203" s="17" t="s">
        <v>14</v>
      </c>
      <c r="O3203" s="17" t="s">
        <v>15</v>
      </c>
      <c r="P3203" s="17">
        <v>45371</v>
      </c>
      <c r="AC3203" s="17" t="s">
        <v>14</v>
      </c>
      <c r="AF3203" s="17">
        <v>8</v>
      </c>
      <c r="AG3203" s="17">
        <v>2</v>
      </c>
      <c r="AI3203" s="17" t="s">
        <v>10178</v>
      </c>
      <c r="AM3203" s="17" t="s">
        <v>173</v>
      </c>
      <c r="AN3203" s="17" t="s">
        <v>11705</v>
      </c>
      <c r="AO3203" s="17">
        <v>3</v>
      </c>
      <c r="AP3203" s="17">
        <v>80</v>
      </c>
      <c r="AQ3203" s="17">
        <v>5</v>
      </c>
      <c r="AR3203" s="17" t="s">
        <v>10180</v>
      </c>
      <c r="CH3203" s="17" t="s">
        <v>3901</v>
      </c>
      <c r="DN3203" s="17">
        <f>COUNTIF(AU3203:DM3203, "X")</f>
        <v>1</v>
      </c>
    </row>
    <row r="3204" spans="1:118" s="17" customFormat="1">
      <c r="A3204" s="17" t="s">
        <v>15931</v>
      </c>
      <c r="B3204" s="17">
        <v>55</v>
      </c>
      <c r="C3204" s="17">
        <v>151388</v>
      </c>
      <c r="D3204" s="17" t="s">
        <v>102</v>
      </c>
      <c r="E3204" s="17" t="s">
        <v>15932</v>
      </c>
      <c r="F3204" s="17" t="s">
        <v>30</v>
      </c>
      <c r="H3204" s="309">
        <v>33391</v>
      </c>
      <c r="I3204" s="309">
        <v>40067</v>
      </c>
      <c r="J3204" s="17" t="s">
        <v>3888</v>
      </c>
      <c r="L3204" s="17" t="s">
        <v>15933</v>
      </c>
      <c r="M3204" s="17" t="s">
        <v>414</v>
      </c>
      <c r="N3204" s="17" t="s">
        <v>31</v>
      </c>
      <c r="O3204" s="17" t="s">
        <v>15</v>
      </c>
      <c r="P3204" s="17">
        <v>45373</v>
      </c>
      <c r="AC3204" s="17" t="s">
        <v>9895</v>
      </c>
      <c r="AD3204" s="17" t="s">
        <v>9896</v>
      </c>
      <c r="AF3204" s="17">
        <v>8</v>
      </c>
      <c r="AG3204" s="17">
        <v>2</v>
      </c>
      <c r="AM3204" s="17" t="s">
        <v>121</v>
      </c>
      <c r="AN3204" s="17" t="s">
        <v>15516</v>
      </c>
      <c r="AO3204" s="17">
        <v>3</v>
      </c>
      <c r="AP3204" s="17">
        <v>80</v>
      </c>
      <c r="AQ3204" s="17">
        <v>5</v>
      </c>
      <c r="AR3204" s="17" t="s">
        <v>9898</v>
      </c>
      <c r="AT3204" s="17" t="s">
        <v>15057</v>
      </c>
      <c r="DN3204" s="17">
        <f>COUNTIF(AU3204:DM3204, "X")</f>
        <v>0</v>
      </c>
    </row>
    <row r="3205" spans="1:118" s="17" customFormat="1">
      <c r="A3205" s="17" t="s">
        <v>6454</v>
      </c>
      <c r="B3205" s="17">
        <v>55</v>
      </c>
      <c r="C3205" s="17">
        <v>151400</v>
      </c>
      <c r="D3205" s="17" t="s">
        <v>6455</v>
      </c>
      <c r="E3205" s="17" t="s">
        <v>6456</v>
      </c>
      <c r="F3205" s="17" t="s">
        <v>1304</v>
      </c>
      <c r="H3205" s="309">
        <v>33358</v>
      </c>
      <c r="I3205" s="309">
        <v>40072</v>
      </c>
      <c r="J3205" s="17" t="s">
        <v>3888</v>
      </c>
      <c r="L3205" s="17" t="s">
        <v>364</v>
      </c>
      <c r="M3205" s="17" t="s">
        <v>6457</v>
      </c>
      <c r="N3205" s="17" t="s">
        <v>19</v>
      </c>
      <c r="O3205" s="17" t="s">
        <v>15</v>
      </c>
      <c r="P3205" s="17">
        <v>45356</v>
      </c>
      <c r="Q3205" s="17">
        <v>3066</v>
      </c>
      <c r="AC3205" s="17" t="s">
        <v>3890</v>
      </c>
      <c r="AD3205" s="17" t="s">
        <v>3891</v>
      </c>
      <c r="AF3205" s="17">
        <v>15</v>
      </c>
      <c r="AG3205" s="17">
        <v>2</v>
      </c>
      <c r="AM3205" s="17" t="s">
        <v>232</v>
      </c>
      <c r="AN3205" s="17" t="s">
        <v>6280</v>
      </c>
      <c r="AO3205" s="17">
        <v>3</v>
      </c>
      <c r="AP3205" s="17">
        <v>80</v>
      </c>
      <c r="AQ3205" s="17">
        <v>5</v>
      </c>
      <c r="AT3205" s="17" t="s">
        <v>5516</v>
      </c>
      <c r="DN3205" s="17">
        <f>COUNTIF(AU3205:DM3205, "X")</f>
        <v>0</v>
      </c>
    </row>
    <row r="3206" spans="1:118" s="17" customFormat="1">
      <c r="A3206" s="17" t="s">
        <v>10750</v>
      </c>
      <c r="B3206" s="17">
        <v>55</v>
      </c>
      <c r="C3206" s="17">
        <v>151412</v>
      </c>
      <c r="D3206" s="17" t="s">
        <v>4425</v>
      </c>
      <c r="E3206" s="17" t="s">
        <v>18</v>
      </c>
      <c r="F3206" s="17" t="s">
        <v>17</v>
      </c>
      <c r="H3206" s="309">
        <v>33452</v>
      </c>
      <c r="I3206" s="309">
        <v>40073</v>
      </c>
      <c r="J3206" s="17" t="s">
        <v>3888</v>
      </c>
      <c r="K3206" s="17" t="s">
        <v>21</v>
      </c>
      <c r="L3206" s="17" t="s">
        <v>10485</v>
      </c>
      <c r="M3206" s="17" t="s">
        <v>414</v>
      </c>
      <c r="N3206" s="17" t="s">
        <v>14</v>
      </c>
      <c r="O3206" s="17" t="s">
        <v>15</v>
      </c>
      <c r="P3206" s="17">
        <v>45371</v>
      </c>
      <c r="AC3206" s="17" t="s">
        <v>14</v>
      </c>
      <c r="AF3206" s="17">
        <v>15</v>
      </c>
      <c r="AG3206" s="17">
        <v>2</v>
      </c>
      <c r="AI3206" s="17" t="s">
        <v>10178</v>
      </c>
      <c r="AM3206" s="17" t="s">
        <v>193</v>
      </c>
      <c r="AN3206" s="17" t="s">
        <v>10381</v>
      </c>
      <c r="AO3206" s="17">
        <v>3</v>
      </c>
      <c r="AP3206" s="17">
        <v>80</v>
      </c>
      <c r="AQ3206" s="17">
        <v>5</v>
      </c>
      <c r="AR3206" s="17" t="s">
        <v>10180</v>
      </c>
      <c r="BY3206" s="17" t="s">
        <v>3901</v>
      </c>
      <c r="CC3206" s="17" t="s">
        <v>3901</v>
      </c>
      <c r="CX3206" s="17" t="s">
        <v>3901</v>
      </c>
      <c r="DE3206" s="17" t="s">
        <v>21</v>
      </c>
      <c r="DN3206" s="17">
        <f>COUNTIF(AU3206:DM3206, "X")</f>
        <v>3</v>
      </c>
    </row>
    <row r="3207" spans="1:118" s="17" customFormat="1">
      <c r="A3207" s="17" t="s">
        <v>11953</v>
      </c>
      <c r="B3207" s="17">
        <v>55</v>
      </c>
      <c r="C3207" s="17">
        <v>151425</v>
      </c>
      <c r="D3207" s="17" t="s">
        <v>7747</v>
      </c>
      <c r="E3207" s="17" t="s">
        <v>703</v>
      </c>
      <c r="F3207" s="17" t="s">
        <v>11954</v>
      </c>
      <c r="H3207" s="309">
        <v>33540</v>
      </c>
      <c r="I3207" s="309">
        <v>40056</v>
      </c>
      <c r="J3207" s="17" t="s">
        <v>3888</v>
      </c>
      <c r="L3207" s="17" t="s">
        <v>11955</v>
      </c>
      <c r="N3207" s="17" t="s">
        <v>31</v>
      </c>
      <c r="O3207" s="17" t="s">
        <v>15</v>
      </c>
      <c r="P3207" s="17">
        <v>45373</v>
      </c>
      <c r="Q3207" s="17">
        <v>2910</v>
      </c>
      <c r="AC3207" s="17" t="s">
        <v>9895</v>
      </c>
      <c r="AD3207" s="17" t="s">
        <v>9896</v>
      </c>
      <c r="AF3207" s="17">
        <v>8</v>
      </c>
      <c r="AG3207" s="17">
        <v>2</v>
      </c>
      <c r="AM3207" s="17" t="s">
        <v>227</v>
      </c>
      <c r="AN3207" s="17" t="s">
        <v>11928</v>
      </c>
      <c r="AO3207" s="17">
        <v>3</v>
      </c>
      <c r="AP3207" s="17">
        <v>80</v>
      </c>
      <c r="AQ3207" s="17">
        <v>5</v>
      </c>
      <c r="AR3207" s="17" t="s">
        <v>9898</v>
      </c>
      <c r="AT3207" s="17" t="s">
        <v>11929</v>
      </c>
      <c r="CH3207" s="17" t="s">
        <v>3901</v>
      </c>
      <c r="CU3207" s="17" t="s">
        <v>3901</v>
      </c>
      <c r="DA3207" s="17" t="s">
        <v>3901</v>
      </c>
      <c r="DN3207" s="17">
        <f>COUNTIF(AU3207:DM3207, "X")</f>
        <v>3</v>
      </c>
    </row>
    <row r="3208" spans="1:118" s="17" customFormat="1">
      <c r="A3208" s="17" t="s">
        <v>12083</v>
      </c>
      <c r="B3208" s="17">
        <v>55</v>
      </c>
      <c r="C3208" s="17">
        <v>151427</v>
      </c>
      <c r="D3208" s="17" t="s">
        <v>12084</v>
      </c>
      <c r="E3208" s="17" t="s">
        <v>249</v>
      </c>
      <c r="F3208" s="17" t="s">
        <v>147</v>
      </c>
      <c r="H3208" s="309">
        <v>33442</v>
      </c>
      <c r="I3208" s="309">
        <v>43531</v>
      </c>
      <c r="J3208" s="17" t="s">
        <v>3888</v>
      </c>
      <c r="L3208" s="17" t="s">
        <v>12085</v>
      </c>
      <c r="N3208" s="17" t="s">
        <v>31</v>
      </c>
      <c r="O3208" s="17" t="s">
        <v>15</v>
      </c>
      <c r="P3208" s="17">
        <v>45373</v>
      </c>
      <c r="AC3208" s="17" t="s">
        <v>9895</v>
      </c>
      <c r="AF3208" s="17">
        <v>8</v>
      </c>
      <c r="AG3208" s="17">
        <v>2</v>
      </c>
      <c r="AH3208" s="17" t="s">
        <v>11926</v>
      </c>
      <c r="AK3208" s="17" t="s">
        <v>11927</v>
      </c>
      <c r="AM3208" s="17" t="s">
        <v>227</v>
      </c>
      <c r="AN3208" s="17" t="s">
        <v>11928</v>
      </c>
      <c r="AO3208" s="17">
        <v>3</v>
      </c>
      <c r="AP3208" s="17">
        <v>80</v>
      </c>
      <c r="AQ3208" s="17">
        <v>5</v>
      </c>
      <c r="AR3208" s="17" t="s">
        <v>9898</v>
      </c>
      <c r="AT3208" s="17" t="s">
        <v>11929</v>
      </c>
      <c r="DN3208" s="17">
        <f>COUNTIF(AU3208:DM3208, "X")</f>
        <v>0</v>
      </c>
    </row>
    <row r="3209" spans="1:118" s="17" customFormat="1">
      <c r="A3209" s="17" t="s">
        <v>21088</v>
      </c>
      <c r="B3209" s="17">
        <v>55</v>
      </c>
      <c r="C3209" s="17">
        <v>151440</v>
      </c>
      <c r="D3209" s="17" t="s">
        <v>21089</v>
      </c>
      <c r="E3209" s="17" t="s">
        <v>5369</v>
      </c>
      <c r="F3209" s="17" t="s">
        <v>33</v>
      </c>
      <c r="H3209" s="309">
        <v>32404</v>
      </c>
      <c r="I3209" s="309">
        <v>42311</v>
      </c>
      <c r="J3209" s="17" t="s">
        <v>3888</v>
      </c>
      <c r="L3209" s="17" t="s">
        <v>21090</v>
      </c>
      <c r="N3209" s="17" t="s">
        <v>80</v>
      </c>
      <c r="O3209" s="17" t="s">
        <v>15</v>
      </c>
      <c r="P3209" s="17">
        <v>45308</v>
      </c>
      <c r="AF3209" s="17">
        <v>8</v>
      </c>
      <c r="AG3209" s="17">
        <v>2</v>
      </c>
      <c r="AI3209" s="17" t="s">
        <v>20851</v>
      </c>
      <c r="AM3209" s="17" t="s">
        <v>81</v>
      </c>
      <c r="AN3209" s="17" t="s">
        <v>21035</v>
      </c>
      <c r="AO3209" s="17">
        <v>3</v>
      </c>
      <c r="AP3209" s="17">
        <v>80</v>
      </c>
      <c r="AQ3209" s="17">
        <v>5</v>
      </c>
      <c r="AR3209" s="17" t="s">
        <v>20671</v>
      </c>
      <c r="AS3209" s="17" t="s">
        <v>21036</v>
      </c>
      <c r="CQ3209" s="17" t="s">
        <v>3901</v>
      </c>
      <c r="CU3209" s="17" t="s">
        <v>3901</v>
      </c>
      <c r="DN3209" s="17">
        <f>COUNTIF(AU3209:DM3209, "X")</f>
        <v>2</v>
      </c>
    </row>
    <row r="3210" spans="1:118" s="17" customFormat="1">
      <c r="A3210" s="17" t="s">
        <v>16696</v>
      </c>
      <c r="B3210" s="17">
        <v>55</v>
      </c>
      <c r="C3210" s="17">
        <v>151463</v>
      </c>
      <c r="D3210" s="17" t="s">
        <v>16660</v>
      </c>
      <c r="E3210" s="17" t="s">
        <v>155</v>
      </c>
      <c r="F3210" s="17" t="s">
        <v>43</v>
      </c>
      <c r="H3210" s="309">
        <v>28080</v>
      </c>
      <c r="I3210" s="309">
        <v>40078</v>
      </c>
      <c r="J3210" s="17" t="s">
        <v>3888</v>
      </c>
      <c r="L3210" s="17" t="s">
        <v>16661</v>
      </c>
      <c r="N3210" s="17" t="s">
        <v>31</v>
      </c>
      <c r="O3210" s="17" t="s">
        <v>15</v>
      </c>
      <c r="P3210" s="17">
        <v>45373</v>
      </c>
      <c r="AC3210" s="17" t="s">
        <v>9895</v>
      </c>
      <c r="AD3210" s="17" t="s">
        <v>9896</v>
      </c>
      <c r="AF3210" s="17">
        <v>8</v>
      </c>
      <c r="AG3210" s="17">
        <v>2</v>
      </c>
      <c r="AM3210" s="17" t="s">
        <v>124</v>
      </c>
      <c r="AN3210" s="17" t="s">
        <v>16646</v>
      </c>
      <c r="AO3210" s="17">
        <v>3</v>
      </c>
      <c r="AP3210" s="17">
        <v>80</v>
      </c>
      <c r="AQ3210" s="17">
        <v>5</v>
      </c>
      <c r="AR3210" s="17" t="s">
        <v>9898</v>
      </c>
      <c r="AT3210" s="17" t="s">
        <v>9899</v>
      </c>
      <c r="BZ3210" s="17" t="s">
        <v>3901</v>
      </c>
      <c r="CC3210" s="17" t="s">
        <v>3901</v>
      </c>
      <c r="CF3210" s="17" t="s">
        <v>3901</v>
      </c>
      <c r="CH3210" s="17" t="s">
        <v>3901</v>
      </c>
      <c r="CN3210" s="17" t="s">
        <v>3901</v>
      </c>
      <c r="CR3210" s="17" t="s">
        <v>21</v>
      </c>
      <c r="DN3210" s="17">
        <f>COUNTIF(AU3210:DM3210, "X")</f>
        <v>5</v>
      </c>
    </row>
    <row r="3211" spans="1:118" s="17" customFormat="1">
      <c r="A3211" s="17" t="s">
        <v>4233</v>
      </c>
      <c r="B3211" s="17">
        <v>55</v>
      </c>
      <c r="C3211" s="17">
        <v>151482</v>
      </c>
      <c r="D3211" s="17" t="s">
        <v>4234</v>
      </c>
      <c r="E3211" s="17" t="s">
        <v>753</v>
      </c>
      <c r="F3211" s="17" t="s">
        <v>4235</v>
      </c>
      <c r="H3211" s="309">
        <v>33437</v>
      </c>
      <c r="I3211" s="309">
        <v>40072</v>
      </c>
      <c r="J3211" s="17" t="s">
        <v>3888</v>
      </c>
      <c r="L3211" s="17" t="s">
        <v>4236</v>
      </c>
      <c r="N3211" s="17" t="s">
        <v>19</v>
      </c>
      <c r="O3211" s="17" t="s">
        <v>15</v>
      </c>
      <c r="P3211" s="17">
        <v>45356</v>
      </c>
      <c r="Q3211" s="17">
        <v>4020</v>
      </c>
      <c r="AC3211" s="17" t="s">
        <v>3890</v>
      </c>
      <c r="AD3211" s="17" t="s">
        <v>3891</v>
      </c>
      <c r="AF3211" s="17">
        <v>15</v>
      </c>
      <c r="AG3211" s="17">
        <v>2</v>
      </c>
      <c r="AM3211" s="17" t="s">
        <v>172</v>
      </c>
      <c r="AN3211" s="17" t="s">
        <v>3892</v>
      </c>
      <c r="AO3211" s="17">
        <v>3</v>
      </c>
      <c r="AP3211" s="17">
        <v>80</v>
      </c>
      <c r="AQ3211" s="17">
        <v>5</v>
      </c>
      <c r="AT3211" s="17" t="s">
        <v>3893</v>
      </c>
      <c r="DN3211" s="17">
        <f>COUNTIF(AU3211:DM3211, "X")</f>
        <v>0</v>
      </c>
    </row>
    <row r="3212" spans="1:118" s="17" customFormat="1">
      <c r="A3212" s="17" t="s">
        <v>17440</v>
      </c>
      <c r="B3212" s="17">
        <v>55</v>
      </c>
      <c r="C3212" s="17">
        <v>151512</v>
      </c>
      <c r="D3212" s="17" t="s">
        <v>250</v>
      </c>
      <c r="E3212" s="17" t="s">
        <v>130</v>
      </c>
      <c r="F3212" s="17" t="s">
        <v>99</v>
      </c>
      <c r="H3212" s="309">
        <v>28746</v>
      </c>
      <c r="I3212" s="309">
        <v>43727</v>
      </c>
      <c r="J3212" s="17" t="s">
        <v>3888</v>
      </c>
      <c r="L3212" s="17" t="s">
        <v>17422</v>
      </c>
      <c r="N3212" s="17" t="s">
        <v>14</v>
      </c>
      <c r="O3212" s="17" t="s">
        <v>15</v>
      </c>
      <c r="P3212" s="17">
        <v>45371</v>
      </c>
      <c r="AF3212" s="17">
        <v>15</v>
      </c>
      <c r="AG3212" s="17">
        <v>2</v>
      </c>
      <c r="AH3212" s="17" t="s">
        <v>11926</v>
      </c>
      <c r="AK3212" s="17" t="s">
        <v>17298</v>
      </c>
      <c r="AM3212" s="17" t="s">
        <v>88</v>
      </c>
      <c r="AN3212" s="17" t="s">
        <v>17299</v>
      </c>
      <c r="AO3212" s="17">
        <v>3</v>
      </c>
      <c r="AP3212" s="17">
        <v>80</v>
      </c>
      <c r="AQ3212" s="17">
        <v>5</v>
      </c>
      <c r="AR3212" s="17" t="s">
        <v>17300</v>
      </c>
      <c r="DN3212" s="17">
        <f>COUNTIF(AU3212:DM3212, "X")</f>
        <v>0</v>
      </c>
    </row>
    <row r="3213" spans="1:118" s="17" customFormat="1">
      <c r="A3213" s="17" t="s">
        <v>26114</v>
      </c>
      <c r="B3213" s="17">
        <v>55</v>
      </c>
      <c r="C3213" s="17">
        <v>151531</v>
      </c>
      <c r="D3213" s="17" t="s">
        <v>26110</v>
      </c>
      <c r="E3213" s="17" t="s">
        <v>350</v>
      </c>
      <c r="F3213" s="17" t="s">
        <v>437</v>
      </c>
      <c r="H3213" s="309">
        <v>29375</v>
      </c>
      <c r="I3213" s="309">
        <v>40084</v>
      </c>
      <c r="J3213" s="17" t="s">
        <v>3888</v>
      </c>
      <c r="L3213" s="17" t="s">
        <v>26111</v>
      </c>
      <c r="N3213" s="17" t="s">
        <v>19</v>
      </c>
      <c r="O3213" s="17" t="s">
        <v>15</v>
      </c>
      <c r="P3213" s="17">
        <v>45356</v>
      </c>
      <c r="AD3213" s="17" t="s">
        <v>3891</v>
      </c>
      <c r="AF3213" s="17">
        <v>8</v>
      </c>
      <c r="AG3213" s="17">
        <v>2</v>
      </c>
      <c r="AM3213" s="17" t="s">
        <v>20</v>
      </c>
      <c r="AN3213" s="17" t="s">
        <v>26023</v>
      </c>
      <c r="AO3213" s="17">
        <v>3</v>
      </c>
      <c r="AP3213" s="17">
        <v>80</v>
      </c>
      <c r="AQ3213" s="17">
        <v>5</v>
      </c>
      <c r="AR3213" s="17" t="s">
        <v>22150</v>
      </c>
      <c r="BY3213" s="17" t="s">
        <v>3901</v>
      </c>
      <c r="CF3213" s="17" t="s">
        <v>3901</v>
      </c>
      <c r="CH3213" s="17" t="s">
        <v>3901</v>
      </c>
      <c r="CR3213" s="17" t="s">
        <v>21</v>
      </c>
      <c r="CU3213" s="17" t="s">
        <v>3901</v>
      </c>
      <c r="CX3213" s="17" t="s">
        <v>3901</v>
      </c>
      <c r="DN3213" s="17">
        <f>COUNTIF(AU3213:DM3213, "X")</f>
        <v>5</v>
      </c>
    </row>
    <row r="3214" spans="1:118" s="17" customFormat="1">
      <c r="A3214" s="17" t="s">
        <v>26269</v>
      </c>
      <c r="B3214" s="17">
        <v>55</v>
      </c>
      <c r="C3214" s="17">
        <v>151540</v>
      </c>
      <c r="D3214" s="17" t="s">
        <v>234</v>
      </c>
      <c r="E3214" s="17" t="s">
        <v>26270</v>
      </c>
      <c r="F3214" s="17" t="s">
        <v>22</v>
      </c>
      <c r="H3214" s="309">
        <v>23479</v>
      </c>
      <c r="I3214" s="309">
        <v>40085</v>
      </c>
      <c r="J3214" s="17" t="s">
        <v>3888</v>
      </c>
      <c r="L3214" s="17" t="s">
        <v>26229</v>
      </c>
      <c r="N3214" s="17" t="s">
        <v>31</v>
      </c>
      <c r="O3214" s="17" t="s">
        <v>15</v>
      </c>
      <c r="P3214" s="17">
        <v>45373</v>
      </c>
      <c r="Q3214" s="17">
        <v>7808</v>
      </c>
      <c r="AC3214" s="17" t="s">
        <v>14</v>
      </c>
      <c r="AF3214" s="17">
        <v>15</v>
      </c>
      <c r="AG3214" s="17">
        <v>2</v>
      </c>
      <c r="AI3214" s="17" t="s">
        <v>10178</v>
      </c>
      <c r="AM3214" s="17" t="s">
        <v>101</v>
      </c>
      <c r="AN3214" s="17" t="s">
        <v>26168</v>
      </c>
      <c r="AO3214" s="17">
        <v>3</v>
      </c>
      <c r="AP3214" s="17">
        <v>80</v>
      </c>
      <c r="AQ3214" s="17">
        <v>5</v>
      </c>
      <c r="AR3214" s="17" t="s">
        <v>10180</v>
      </c>
      <c r="CU3214" s="17" t="s">
        <v>3901</v>
      </c>
      <c r="DF3214" s="17" t="s">
        <v>3901</v>
      </c>
      <c r="DN3214" s="17">
        <f>COUNTIF(AU3214:DM3214, "X")</f>
        <v>2</v>
      </c>
    </row>
    <row r="3215" spans="1:118" s="17" customFormat="1">
      <c r="A3215" s="17" t="s">
        <v>24948</v>
      </c>
      <c r="B3215" s="17">
        <v>55</v>
      </c>
      <c r="C3215" s="17">
        <v>151564</v>
      </c>
      <c r="D3215" s="17" t="s">
        <v>4173</v>
      </c>
      <c r="E3215" s="17" t="s">
        <v>9272</v>
      </c>
      <c r="F3215" s="17" t="s">
        <v>135</v>
      </c>
      <c r="H3215" s="309">
        <v>23976</v>
      </c>
      <c r="I3215" s="309">
        <v>40052</v>
      </c>
      <c r="J3215" s="17" t="s">
        <v>3888</v>
      </c>
      <c r="L3215" s="17" t="s">
        <v>15566</v>
      </c>
      <c r="N3215" s="17" t="s">
        <v>31</v>
      </c>
      <c r="O3215" s="17" t="s">
        <v>15</v>
      </c>
      <c r="P3215" s="17">
        <v>45373</v>
      </c>
      <c r="AC3215" s="17" t="s">
        <v>9895</v>
      </c>
      <c r="AD3215" s="17" t="s">
        <v>9896</v>
      </c>
      <c r="AF3215" s="17">
        <v>8</v>
      </c>
      <c r="AG3215" s="17">
        <v>2</v>
      </c>
      <c r="AM3215" s="17" t="s">
        <v>268</v>
      </c>
      <c r="AN3215" s="17" t="s">
        <v>24751</v>
      </c>
      <c r="AO3215" s="17">
        <v>3</v>
      </c>
      <c r="AP3215" s="17">
        <v>80</v>
      </c>
      <c r="AQ3215" s="17">
        <v>5</v>
      </c>
      <c r="AR3215" s="17" t="s">
        <v>9898</v>
      </c>
      <c r="AT3215" s="17" t="s">
        <v>14152</v>
      </c>
      <c r="CH3215" s="17" t="s">
        <v>3901</v>
      </c>
      <c r="DN3215" s="17">
        <f>COUNTIF(AU3215:DM3215, "X")</f>
        <v>1</v>
      </c>
    </row>
    <row r="3216" spans="1:118" s="17" customFormat="1">
      <c r="A3216" s="17" t="s">
        <v>13256</v>
      </c>
      <c r="B3216" s="17">
        <v>55</v>
      </c>
      <c r="C3216" s="17">
        <v>151565</v>
      </c>
      <c r="D3216" s="17" t="s">
        <v>7305</v>
      </c>
      <c r="E3216" s="17" t="s">
        <v>639</v>
      </c>
      <c r="F3216" s="17" t="s">
        <v>224</v>
      </c>
      <c r="H3216" s="309">
        <v>33503</v>
      </c>
      <c r="I3216" s="309">
        <v>40081</v>
      </c>
      <c r="J3216" s="17" t="s">
        <v>3888</v>
      </c>
      <c r="L3216" s="17" t="s">
        <v>883</v>
      </c>
      <c r="N3216" s="17" t="s">
        <v>31</v>
      </c>
      <c r="O3216" s="17" t="s">
        <v>15</v>
      </c>
      <c r="P3216" s="17">
        <v>45373</v>
      </c>
      <c r="AC3216" s="17" t="s">
        <v>9895</v>
      </c>
      <c r="AD3216" s="17" t="s">
        <v>9896</v>
      </c>
      <c r="AF3216" s="17">
        <v>8</v>
      </c>
      <c r="AG3216" s="17">
        <v>2</v>
      </c>
      <c r="AM3216" s="17" t="s">
        <v>115</v>
      </c>
      <c r="AN3216" s="17" t="s">
        <v>13186</v>
      </c>
      <c r="AO3216" s="17">
        <v>3</v>
      </c>
      <c r="AP3216" s="17">
        <v>80</v>
      </c>
      <c r="AQ3216" s="17">
        <v>5</v>
      </c>
      <c r="AR3216" s="17" t="s">
        <v>9898</v>
      </c>
      <c r="AT3216" s="17" t="s">
        <v>12990</v>
      </c>
      <c r="DN3216" s="17">
        <f>COUNTIF(AU3216:DM3216, "X")</f>
        <v>0</v>
      </c>
    </row>
    <row r="3217" spans="1:118" s="17" customFormat="1">
      <c r="A3217" s="17" t="s">
        <v>21326</v>
      </c>
      <c r="B3217" s="17">
        <v>55</v>
      </c>
      <c r="C3217" s="17">
        <v>151573</v>
      </c>
      <c r="D3217" s="17" t="s">
        <v>8682</v>
      </c>
      <c r="E3217" s="17" t="s">
        <v>4129</v>
      </c>
      <c r="F3217" s="17" t="s">
        <v>817</v>
      </c>
      <c r="H3217" s="309">
        <v>33358</v>
      </c>
      <c r="I3217" s="309">
        <v>43728</v>
      </c>
      <c r="J3217" s="17" t="s">
        <v>3888</v>
      </c>
      <c r="L3217" s="17" t="s">
        <v>21327</v>
      </c>
      <c r="M3217" s="17" t="s">
        <v>21328</v>
      </c>
      <c r="N3217" s="17" t="s">
        <v>26</v>
      </c>
      <c r="O3217" s="17" t="s">
        <v>15</v>
      </c>
      <c r="P3217" s="17">
        <v>45318</v>
      </c>
      <c r="AF3217" s="17">
        <v>15</v>
      </c>
      <c r="AG3217" s="17">
        <v>2</v>
      </c>
      <c r="AI3217" s="17" t="s">
        <v>20669</v>
      </c>
      <c r="AM3217" s="17" t="s">
        <v>2616</v>
      </c>
      <c r="AN3217" s="17" t="s">
        <v>21221</v>
      </c>
      <c r="AO3217" s="17">
        <v>3</v>
      </c>
      <c r="AP3217" s="17">
        <v>80</v>
      </c>
      <c r="AQ3217" s="17">
        <v>5</v>
      </c>
      <c r="AR3217" s="17" t="s">
        <v>20671</v>
      </c>
      <c r="AS3217" s="17" t="s">
        <v>21222</v>
      </c>
      <c r="DN3217" s="17">
        <f>COUNTIF(AU3217:DM3217, "X")</f>
        <v>0</v>
      </c>
    </row>
    <row r="3218" spans="1:118" s="17" customFormat="1">
      <c r="A3218" s="17" t="s">
        <v>8928</v>
      </c>
      <c r="B3218" s="17">
        <v>55</v>
      </c>
      <c r="C3218" s="17">
        <v>151582</v>
      </c>
      <c r="D3218" s="17" t="s">
        <v>102</v>
      </c>
      <c r="E3218" s="17" t="s">
        <v>604</v>
      </c>
      <c r="F3218" s="17" t="s">
        <v>8929</v>
      </c>
      <c r="H3218" s="309">
        <v>33408</v>
      </c>
      <c r="I3218" s="309">
        <v>40080</v>
      </c>
      <c r="J3218" s="17" t="s">
        <v>3888</v>
      </c>
      <c r="L3218" s="17" t="s">
        <v>8930</v>
      </c>
      <c r="N3218" s="17" t="s">
        <v>19</v>
      </c>
      <c r="O3218" s="17" t="s">
        <v>15</v>
      </c>
      <c r="P3218" s="17">
        <v>45356</v>
      </c>
      <c r="AC3218" s="17" t="s">
        <v>3890</v>
      </c>
      <c r="AD3218" s="17" t="s">
        <v>3891</v>
      </c>
      <c r="AF3218" s="17">
        <v>8</v>
      </c>
      <c r="AG3218" s="17">
        <v>2</v>
      </c>
      <c r="AM3218" s="17" t="s">
        <v>2608</v>
      </c>
      <c r="AN3218" s="17" t="s">
        <v>8704</v>
      </c>
      <c r="AO3218" s="17">
        <v>3</v>
      </c>
      <c r="AP3218" s="17">
        <v>80</v>
      </c>
      <c r="AQ3218" s="17">
        <v>5</v>
      </c>
      <c r="AT3218" s="17" t="s">
        <v>7979</v>
      </c>
      <c r="BY3218" s="17" t="s">
        <v>3901</v>
      </c>
      <c r="DN3218" s="17">
        <f>COUNTIF(AU3218:DM3218, "X")</f>
        <v>1</v>
      </c>
    </row>
    <row r="3219" spans="1:118" s="17" customFormat="1">
      <c r="A3219" s="17" t="s">
        <v>16875</v>
      </c>
      <c r="B3219" s="17">
        <v>55</v>
      </c>
      <c r="C3219" s="17">
        <v>151585</v>
      </c>
      <c r="D3219" s="17" t="s">
        <v>506</v>
      </c>
      <c r="E3219" s="17" t="s">
        <v>8469</v>
      </c>
      <c r="F3219" s="17" t="s">
        <v>58</v>
      </c>
      <c r="H3219" s="309">
        <v>33289</v>
      </c>
      <c r="I3219" s="309">
        <v>40080</v>
      </c>
      <c r="J3219" s="17" t="s">
        <v>3888</v>
      </c>
      <c r="L3219" s="17" t="s">
        <v>16876</v>
      </c>
      <c r="N3219" s="17" t="s">
        <v>31</v>
      </c>
      <c r="O3219" s="17" t="s">
        <v>15</v>
      </c>
      <c r="P3219" s="17">
        <v>45373</v>
      </c>
      <c r="Q3219" s="17">
        <v>8441</v>
      </c>
      <c r="AC3219" s="17" t="s">
        <v>9895</v>
      </c>
      <c r="AD3219" s="17" t="s">
        <v>9896</v>
      </c>
      <c r="AF3219" s="17">
        <v>8</v>
      </c>
      <c r="AG3219" s="17">
        <v>2</v>
      </c>
      <c r="AM3219" s="17" t="s">
        <v>220</v>
      </c>
      <c r="AN3219" s="17" t="s">
        <v>16782</v>
      </c>
      <c r="AO3219" s="17">
        <v>3</v>
      </c>
      <c r="AP3219" s="17">
        <v>80</v>
      </c>
      <c r="AQ3219" s="17">
        <v>5</v>
      </c>
      <c r="AR3219" s="17" t="s">
        <v>9898</v>
      </c>
      <c r="AT3219" s="17" t="s">
        <v>9899</v>
      </c>
      <c r="DN3219" s="17">
        <f>COUNTIF(AU3219:DM3219, "X")</f>
        <v>0</v>
      </c>
    </row>
    <row r="3220" spans="1:118" s="17" customFormat="1">
      <c r="A3220" s="17" t="s">
        <v>15530</v>
      </c>
      <c r="B3220" s="17">
        <v>55</v>
      </c>
      <c r="C3220" s="17">
        <v>151593</v>
      </c>
      <c r="D3220" s="17" t="s">
        <v>9514</v>
      </c>
      <c r="E3220" s="17" t="s">
        <v>150</v>
      </c>
      <c r="F3220" s="17" t="s">
        <v>63</v>
      </c>
      <c r="H3220" s="309">
        <v>33484</v>
      </c>
      <c r="I3220" s="309">
        <v>40060</v>
      </c>
      <c r="J3220" s="17" t="s">
        <v>3888</v>
      </c>
      <c r="L3220" s="17" t="s">
        <v>15531</v>
      </c>
      <c r="M3220" s="17" t="s">
        <v>97</v>
      </c>
      <c r="N3220" s="17" t="s">
        <v>31</v>
      </c>
      <c r="O3220" s="17" t="s">
        <v>15</v>
      </c>
      <c r="P3220" s="17">
        <v>45373</v>
      </c>
      <c r="AC3220" s="17" t="s">
        <v>9895</v>
      </c>
      <c r="AD3220" s="17" t="s">
        <v>9896</v>
      </c>
      <c r="AF3220" s="17">
        <v>15</v>
      </c>
      <c r="AG3220" s="17">
        <v>2</v>
      </c>
      <c r="AM3220" s="17" t="s">
        <v>121</v>
      </c>
      <c r="AN3220" s="17" t="s">
        <v>15516</v>
      </c>
      <c r="AO3220" s="17">
        <v>3</v>
      </c>
      <c r="AP3220" s="17">
        <v>80</v>
      </c>
      <c r="AQ3220" s="17">
        <v>5</v>
      </c>
      <c r="AR3220" s="17" t="s">
        <v>9898</v>
      </c>
      <c r="AT3220" s="17" t="s">
        <v>15057</v>
      </c>
      <c r="BY3220" s="17" t="s">
        <v>3901</v>
      </c>
      <c r="BZ3220" s="17" t="s">
        <v>21</v>
      </c>
      <c r="CH3220" s="17" t="s">
        <v>3901</v>
      </c>
      <c r="DN3220" s="17">
        <f>COUNTIF(AU3220:DM3220, "X")</f>
        <v>2</v>
      </c>
    </row>
    <row r="3221" spans="1:118" s="17" customFormat="1">
      <c r="A3221" s="17" t="s">
        <v>25556</v>
      </c>
      <c r="B3221" s="17">
        <v>55</v>
      </c>
      <c r="C3221" s="17">
        <v>151603</v>
      </c>
      <c r="D3221" s="17" t="s">
        <v>10156</v>
      </c>
      <c r="E3221" s="17" t="s">
        <v>639</v>
      </c>
      <c r="F3221" s="17" t="s">
        <v>341</v>
      </c>
      <c r="H3221" s="309">
        <v>33541</v>
      </c>
      <c r="I3221" s="309">
        <v>40060</v>
      </c>
      <c r="J3221" s="17" t="s">
        <v>3888</v>
      </c>
      <c r="L3221" s="17" t="s">
        <v>25557</v>
      </c>
      <c r="N3221" s="17" t="s">
        <v>31</v>
      </c>
      <c r="O3221" s="17" t="s">
        <v>15</v>
      </c>
      <c r="P3221" s="17">
        <v>45373</v>
      </c>
      <c r="Q3221" s="17">
        <v>8755</v>
      </c>
      <c r="AC3221" s="17" t="s">
        <v>9895</v>
      </c>
      <c r="AD3221" s="17" t="s">
        <v>9896</v>
      </c>
      <c r="AF3221" s="17">
        <v>8</v>
      </c>
      <c r="AG3221" s="17">
        <v>2</v>
      </c>
      <c r="AM3221" s="17" t="s">
        <v>76</v>
      </c>
      <c r="AN3221" s="17" t="s">
        <v>25452</v>
      </c>
      <c r="AO3221" s="17">
        <v>3</v>
      </c>
      <c r="AP3221" s="17">
        <v>80</v>
      </c>
      <c r="AQ3221" s="17">
        <v>5</v>
      </c>
      <c r="AR3221" s="17" t="s">
        <v>9898</v>
      </c>
      <c r="AT3221" s="17" t="s">
        <v>9899</v>
      </c>
      <c r="DN3221" s="17">
        <f>COUNTIF(AU3221:DM3221, "X")</f>
        <v>0</v>
      </c>
    </row>
    <row r="3222" spans="1:118" s="17" customFormat="1">
      <c r="A3222" s="17" t="s">
        <v>23816</v>
      </c>
      <c r="B3222" s="17">
        <v>55</v>
      </c>
      <c r="C3222" s="17">
        <v>151631</v>
      </c>
      <c r="D3222" s="17" t="s">
        <v>23817</v>
      </c>
      <c r="E3222" s="17" t="s">
        <v>199</v>
      </c>
      <c r="F3222" s="17" t="s">
        <v>22</v>
      </c>
      <c r="H3222" s="309">
        <v>33522</v>
      </c>
      <c r="I3222" s="309">
        <v>40059</v>
      </c>
      <c r="J3222" s="17" t="s">
        <v>3888</v>
      </c>
      <c r="L3222" s="17" t="s">
        <v>23818</v>
      </c>
      <c r="N3222" s="17" t="s">
        <v>126</v>
      </c>
      <c r="O3222" s="17" t="s">
        <v>15</v>
      </c>
      <c r="P3222" s="17">
        <v>45383</v>
      </c>
      <c r="Q3222" s="17">
        <v>1711</v>
      </c>
      <c r="AF3222" s="17">
        <v>8</v>
      </c>
      <c r="AG3222" s="17">
        <v>2</v>
      </c>
      <c r="AI3222" s="17" t="s">
        <v>20542</v>
      </c>
      <c r="AM3222" s="17" t="s">
        <v>303</v>
      </c>
      <c r="AN3222" s="17" t="s">
        <v>23502</v>
      </c>
      <c r="AO3222" s="17">
        <v>3</v>
      </c>
      <c r="AP3222" s="17">
        <v>80</v>
      </c>
      <c r="AQ3222" s="17">
        <v>5</v>
      </c>
      <c r="AR3222" s="17" t="s">
        <v>22585</v>
      </c>
      <c r="AS3222" s="17" t="s">
        <v>23503</v>
      </c>
      <c r="CQ3222" s="17" t="s">
        <v>3901</v>
      </c>
      <c r="DN3222" s="17">
        <f>COUNTIF(AU3222:DM3222, "X")</f>
        <v>1</v>
      </c>
    </row>
    <row r="3223" spans="1:118" s="17" customFormat="1">
      <c r="A3223" s="17" t="s">
        <v>24487</v>
      </c>
      <c r="B3223" s="17">
        <v>55</v>
      </c>
      <c r="C3223" s="17">
        <v>151636</v>
      </c>
      <c r="D3223" s="17" t="s">
        <v>24488</v>
      </c>
      <c r="E3223" s="17" t="s">
        <v>5755</v>
      </c>
      <c r="F3223" s="17" t="s">
        <v>24489</v>
      </c>
      <c r="H3223" s="309">
        <v>33286</v>
      </c>
      <c r="I3223" s="309">
        <v>40081</v>
      </c>
      <c r="J3223" s="17" t="s">
        <v>3888</v>
      </c>
      <c r="L3223" s="17" t="s">
        <v>24490</v>
      </c>
      <c r="N3223" s="17" t="s">
        <v>19</v>
      </c>
      <c r="O3223" s="17" t="s">
        <v>15</v>
      </c>
      <c r="P3223" s="17">
        <v>45356</v>
      </c>
      <c r="AD3223" s="17" t="s">
        <v>3891</v>
      </c>
      <c r="AF3223" s="17">
        <v>8</v>
      </c>
      <c r="AG3223" s="17">
        <v>2</v>
      </c>
      <c r="AM3223" s="17" t="s">
        <v>141</v>
      </c>
      <c r="AN3223" s="17" t="s">
        <v>24484</v>
      </c>
      <c r="AO3223" s="17">
        <v>3</v>
      </c>
      <c r="AP3223" s="17">
        <v>80</v>
      </c>
      <c r="AQ3223" s="17">
        <v>5</v>
      </c>
      <c r="AR3223" s="17" t="s">
        <v>24485</v>
      </c>
      <c r="DN3223" s="17">
        <f>COUNTIF(AU3223:DM3223, "X")</f>
        <v>0</v>
      </c>
    </row>
    <row r="3224" spans="1:118" s="17" customFormat="1">
      <c r="A3224" s="17" t="s">
        <v>20299</v>
      </c>
      <c r="B3224" s="17">
        <v>55</v>
      </c>
      <c r="C3224" s="17">
        <v>151642</v>
      </c>
      <c r="D3224" s="17" t="s">
        <v>4996</v>
      </c>
      <c r="E3224" s="17" t="s">
        <v>263</v>
      </c>
      <c r="F3224" s="17" t="s">
        <v>99</v>
      </c>
      <c r="H3224" s="309">
        <v>20936</v>
      </c>
      <c r="I3224" s="309">
        <v>44090</v>
      </c>
      <c r="J3224" s="17" t="s">
        <v>3888</v>
      </c>
      <c r="L3224" s="17" t="s">
        <v>20300</v>
      </c>
      <c r="N3224" s="17" t="s">
        <v>14</v>
      </c>
      <c r="O3224" s="17" t="s">
        <v>15</v>
      </c>
      <c r="P3224" s="17">
        <v>45371</v>
      </c>
      <c r="AF3224" s="17">
        <v>15</v>
      </c>
      <c r="AG3224" s="17">
        <v>2</v>
      </c>
      <c r="AI3224" s="17" t="s">
        <v>10178</v>
      </c>
      <c r="AM3224" s="17" t="s">
        <v>85</v>
      </c>
      <c r="AN3224" s="17" t="s">
        <v>20273</v>
      </c>
      <c r="AO3224" s="17">
        <v>3</v>
      </c>
      <c r="AP3224" s="17">
        <v>80</v>
      </c>
      <c r="AQ3224" s="17">
        <v>5</v>
      </c>
      <c r="AR3224" s="17" t="s">
        <v>10180</v>
      </c>
      <c r="BY3224" s="17" t="s">
        <v>3901</v>
      </c>
      <c r="DN3224" s="17">
        <f>COUNTIF(AU3224:DM3224, "X")</f>
        <v>1</v>
      </c>
    </row>
    <row r="3225" spans="1:118" s="17" customFormat="1">
      <c r="A3225" s="17" t="s">
        <v>11316</v>
      </c>
      <c r="B3225" s="17">
        <v>55</v>
      </c>
      <c r="C3225" s="17">
        <v>151647</v>
      </c>
      <c r="D3225" s="17" t="s">
        <v>164</v>
      </c>
      <c r="E3225" s="17" t="s">
        <v>42</v>
      </c>
      <c r="F3225" s="17" t="s">
        <v>22</v>
      </c>
      <c r="H3225" s="309">
        <v>28781</v>
      </c>
      <c r="I3225" s="309">
        <v>40089</v>
      </c>
      <c r="J3225" s="17" t="s">
        <v>3888</v>
      </c>
      <c r="L3225" s="17" t="s">
        <v>11317</v>
      </c>
      <c r="N3225" s="17" t="s">
        <v>14</v>
      </c>
      <c r="O3225" s="17" t="s">
        <v>15</v>
      </c>
      <c r="P3225" s="17">
        <v>45371</v>
      </c>
      <c r="Q3225" s="17">
        <v>1163</v>
      </c>
      <c r="AC3225" s="17" t="s">
        <v>14</v>
      </c>
      <c r="AF3225" s="17">
        <v>8</v>
      </c>
      <c r="AG3225" s="17">
        <v>2</v>
      </c>
      <c r="AI3225" s="17" t="s">
        <v>10178</v>
      </c>
      <c r="AM3225" s="17" t="s">
        <v>151</v>
      </c>
      <c r="AN3225" s="17" t="s">
        <v>11216</v>
      </c>
      <c r="AO3225" s="17">
        <v>3</v>
      </c>
      <c r="AP3225" s="17">
        <v>80</v>
      </c>
      <c r="AQ3225" s="17">
        <v>5</v>
      </c>
      <c r="AR3225" s="17" t="s">
        <v>10180</v>
      </c>
      <c r="BQ3225" s="17" t="s">
        <v>30</v>
      </c>
      <c r="BS3225" s="17" t="s">
        <v>3901</v>
      </c>
      <c r="CU3225" s="17" t="s">
        <v>3901</v>
      </c>
      <c r="DN3225" s="17">
        <f>COUNTIF(AU3225:DM3225, "X")</f>
        <v>2</v>
      </c>
    </row>
    <row r="3226" spans="1:118" s="17" customFormat="1">
      <c r="A3226" s="17" t="s">
        <v>21235</v>
      </c>
      <c r="B3226" s="17">
        <v>55</v>
      </c>
      <c r="C3226" s="17">
        <v>151654</v>
      </c>
      <c r="D3226" s="17" t="s">
        <v>93</v>
      </c>
      <c r="E3226" s="17" t="s">
        <v>4113</v>
      </c>
      <c r="F3226" s="17" t="s">
        <v>441</v>
      </c>
      <c r="H3226" s="309">
        <v>23412</v>
      </c>
      <c r="I3226" s="309">
        <v>40087</v>
      </c>
      <c r="J3226" s="17" t="s">
        <v>3888</v>
      </c>
      <c r="L3226" s="17" t="s">
        <v>21236</v>
      </c>
      <c r="N3226" s="17" t="s">
        <v>26</v>
      </c>
      <c r="O3226" s="17" t="s">
        <v>15</v>
      </c>
      <c r="P3226" s="17">
        <v>45318</v>
      </c>
      <c r="AF3226" s="17">
        <v>8</v>
      </c>
      <c r="AG3226" s="17">
        <v>2</v>
      </c>
      <c r="AI3226" s="17" t="s">
        <v>20669</v>
      </c>
      <c r="AM3226" s="17" t="s">
        <v>2616</v>
      </c>
      <c r="AN3226" s="17" t="s">
        <v>21221</v>
      </c>
      <c r="AO3226" s="17">
        <v>3</v>
      </c>
      <c r="AP3226" s="17">
        <v>80</v>
      </c>
      <c r="AQ3226" s="17">
        <v>5</v>
      </c>
      <c r="AR3226" s="17" t="s">
        <v>20671</v>
      </c>
      <c r="AS3226" s="17" t="s">
        <v>21222</v>
      </c>
      <c r="CH3226" s="17" t="s">
        <v>3901</v>
      </c>
      <c r="CQ3226" s="17" t="s">
        <v>3901</v>
      </c>
      <c r="CU3226" s="17" t="s">
        <v>3901</v>
      </c>
      <c r="DN3226" s="17">
        <f>COUNTIF(AU3226:DM3226, "X")</f>
        <v>3</v>
      </c>
    </row>
    <row r="3227" spans="1:118" s="17" customFormat="1">
      <c r="A3227" s="17" t="s">
        <v>12301</v>
      </c>
      <c r="B3227" s="17">
        <v>55</v>
      </c>
      <c r="C3227" s="17">
        <v>151655</v>
      </c>
      <c r="D3227" s="17" t="s">
        <v>470</v>
      </c>
      <c r="E3227" s="17" t="s">
        <v>6107</v>
      </c>
      <c r="F3227" s="17" t="s">
        <v>65</v>
      </c>
      <c r="H3227" s="309">
        <v>33273</v>
      </c>
      <c r="I3227" s="309">
        <v>40091</v>
      </c>
      <c r="J3227" s="17" t="s">
        <v>3888</v>
      </c>
      <c r="L3227" s="17" t="s">
        <v>12302</v>
      </c>
      <c r="N3227" s="17" t="s">
        <v>31</v>
      </c>
      <c r="O3227" s="17" t="s">
        <v>15</v>
      </c>
      <c r="P3227" s="17">
        <v>45373</v>
      </c>
      <c r="AC3227" s="17" t="s">
        <v>9895</v>
      </c>
      <c r="AD3227" s="17" t="s">
        <v>9896</v>
      </c>
      <c r="AF3227" s="17">
        <v>8</v>
      </c>
      <c r="AG3227" s="17">
        <v>2</v>
      </c>
      <c r="AM3227" s="17" t="s">
        <v>295</v>
      </c>
      <c r="AN3227" s="17" t="s">
        <v>12166</v>
      </c>
      <c r="AO3227" s="17">
        <v>3</v>
      </c>
      <c r="AP3227" s="17">
        <v>80</v>
      </c>
      <c r="AQ3227" s="17">
        <v>5</v>
      </c>
      <c r="AR3227" s="17" t="s">
        <v>9898</v>
      </c>
      <c r="AT3227" s="17" t="s">
        <v>11929</v>
      </c>
      <c r="DN3227" s="17">
        <f>COUNTIF(AU3227:DM3227, "X")</f>
        <v>0</v>
      </c>
    </row>
    <row r="3228" spans="1:118" s="17" customFormat="1">
      <c r="A3228" s="17" t="s">
        <v>17385</v>
      </c>
      <c r="B3228" s="17">
        <v>55</v>
      </c>
      <c r="C3228" s="17">
        <v>151661</v>
      </c>
      <c r="D3228" s="17" t="s">
        <v>17386</v>
      </c>
      <c r="E3228" s="17" t="s">
        <v>181</v>
      </c>
      <c r="F3228" s="17" t="s">
        <v>317</v>
      </c>
      <c r="H3228" s="309">
        <v>33357</v>
      </c>
      <c r="I3228" s="309">
        <v>40090</v>
      </c>
      <c r="J3228" s="17" t="s">
        <v>3888</v>
      </c>
      <c r="L3228" s="17" t="s">
        <v>17387</v>
      </c>
      <c r="N3228" s="17" t="s">
        <v>14</v>
      </c>
      <c r="O3228" s="17" t="s">
        <v>15</v>
      </c>
      <c r="P3228" s="17">
        <v>45371</v>
      </c>
      <c r="AF3228" s="17">
        <v>15</v>
      </c>
      <c r="AG3228" s="17">
        <v>2</v>
      </c>
      <c r="AH3228" s="17" t="s">
        <v>11926</v>
      </c>
      <c r="AK3228" s="17" t="s">
        <v>17298</v>
      </c>
      <c r="AM3228" s="17" t="s">
        <v>88</v>
      </c>
      <c r="AN3228" s="17" t="s">
        <v>17299</v>
      </c>
      <c r="AO3228" s="17">
        <v>3</v>
      </c>
      <c r="AP3228" s="17">
        <v>80</v>
      </c>
      <c r="AQ3228" s="17">
        <v>5</v>
      </c>
      <c r="AR3228" s="17" t="s">
        <v>17300</v>
      </c>
      <c r="BY3228" s="17" t="s">
        <v>3901</v>
      </c>
      <c r="CQ3228" s="17" t="s">
        <v>3901</v>
      </c>
      <c r="DA3228" s="17" t="s">
        <v>3901</v>
      </c>
      <c r="DN3228" s="17">
        <f>COUNTIF(AU3228:DM3228, "X")</f>
        <v>3</v>
      </c>
    </row>
    <row r="3229" spans="1:118" s="17" customFormat="1">
      <c r="A3229" s="17" t="s">
        <v>17323</v>
      </c>
      <c r="B3229" s="17">
        <v>55</v>
      </c>
      <c r="C3229" s="17">
        <v>151681</v>
      </c>
      <c r="D3229" s="17" t="s">
        <v>5112</v>
      </c>
      <c r="E3229" s="17" t="s">
        <v>315</v>
      </c>
      <c r="F3229" s="17" t="s">
        <v>135</v>
      </c>
      <c r="H3229" s="309">
        <v>31583</v>
      </c>
      <c r="I3229" s="309">
        <v>44019</v>
      </c>
      <c r="J3229" s="17" t="s">
        <v>3888</v>
      </c>
      <c r="L3229" s="17" t="s">
        <v>17324</v>
      </c>
      <c r="N3229" s="17" t="s">
        <v>14</v>
      </c>
      <c r="O3229" s="17" t="s">
        <v>15</v>
      </c>
      <c r="P3229" s="17">
        <v>45371</v>
      </c>
      <c r="AF3229" s="17">
        <v>15</v>
      </c>
      <c r="AG3229" s="17">
        <v>2</v>
      </c>
      <c r="AH3229" s="17" t="s">
        <v>11926</v>
      </c>
      <c r="AK3229" s="17" t="s">
        <v>17298</v>
      </c>
      <c r="AM3229" s="17" t="s">
        <v>88</v>
      </c>
      <c r="AN3229" s="17" t="s">
        <v>17299</v>
      </c>
      <c r="AO3229" s="17">
        <v>3</v>
      </c>
      <c r="AP3229" s="17">
        <v>80</v>
      </c>
      <c r="AQ3229" s="17">
        <v>5</v>
      </c>
      <c r="AR3229" s="17" t="s">
        <v>17300</v>
      </c>
      <c r="DN3229" s="17">
        <f>COUNTIF(AU3229:DM3229, "X")</f>
        <v>0</v>
      </c>
    </row>
    <row r="3230" spans="1:118" s="17" customFormat="1">
      <c r="A3230" s="17" t="s">
        <v>5180</v>
      </c>
      <c r="B3230" s="17">
        <v>55</v>
      </c>
      <c r="C3230" s="17">
        <v>134082</v>
      </c>
      <c r="D3230" s="17" t="s">
        <v>5181</v>
      </c>
      <c r="E3230" s="17" t="s">
        <v>5182</v>
      </c>
      <c r="F3230" s="17" t="s">
        <v>43</v>
      </c>
      <c r="H3230" s="309">
        <v>25683</v>
      </c>
      <c r="I3230" s="309">
        <v>40091</v>
      </c>
      <c r="J3230" s="17" t="s">
        <v>3888</v>
      </c>
      <c r="L3230" s="17" t="s">
        <v>5183</v>
      </c>
      <c r="N3230" s="17" t="s">
        <v>19</v>
      </c>
      <c r="O3230" s="17" t="s">
        <v>15</v>
      </c>
      <c r="P3230" s="17">
        <v>45356</v>
      </c>
      <c r="AC3230" s="17" t="s">
        <v>3890</v>
      </c>
      <c r="AD3230" s="17" t="s">
        <v>3891</v>
      </c>
      <c r="AF3230" s="17">
        <v>8</v>
      </c>
      <c r="AG3230" s="17">
        <v>2</v>
      </c>
      <c r="AM3230" s="17" t="s">
        <v>2603</v>
      </c>
      <c r="AN3230" s="17" t="s">
        <v>5023</v>
      </c>
      <c r="AO3230" s="17">
        <v>3</v>
      </c>
      <c r="AP3230" s="17">
        <v>80</v>
      </c>
      <c r="AQ3230" s="17">
        <v>5</v>
      </c>
      <c r="AT3230" s="17" t="s">
        <v>3893</v>
      </c>
      <c r="BK3230" s="17" t="s">
        <v>3901</v>
      </c>
      <c r="BS3230" s="17" t="s">
        <v>3901</v>
      </c>
      <c r="BY3230" s="17" t="s">
        <v>3901</v>
      </c>
      <c r="CF3230" s="17" t="s">
        <v>3901</v>
      </c>
      <c r="CH3230" s="17" t="s">
        <v>3901</v>
      </c>
      <c r="CN3230" s="17" t="s">
        <v>3901</v>
      </c>
      <c r="DN3230" s="17">
        <f>COUNTIF(AU3230:DM3230, "X")</f>
        <v>6</v>
      </c>
    </row>
    <row r="3231" spans="1:118" s="17" customFormat="1">
      <c r="A3231" s="17" t="s">
        <v>18419</v>
      </c>
      <c r="B3231" s="17">
        <v>55</v>
      </c>
      <c r="C3231" s="17">
        <v>151693</v>
      </c>
      <c r="D3231" s="17" t="s">
        <v>13732</v>
      </c>
      <c r="E3231" s="17" t="s">
        <v>16267</v>
      </c>
      <c r="F3231" s="17" t="s">
        <v>110</v>
      </c>
      <c r="H3231" s="309">
        <v>22849</v>
      </c>
      <c r="I3231" s="309">
        <v>40087</v>
      </c>
      <c r="J3231" s="17" t="s">
        <v>3888</v>
      </c>
      <c r="L3231" s="17" t="s">
        <v>605</v>
      </c>
      <c r="N3231" s="17" t="s">
        <v>182</v>
      </c>
      <c r="O3231" s="17" t="s">
        <v>15</v>
      </c>
      <c r="P3231" s="17">
        <v>45326</v>
      </c>
      <c r="AF3231" s="17">
        <v>15</v>
      </c>
      <c r="AG3231" s="17">
        <v>2</v>
      </c>
      <c r="AH3231" s="17" t="s">
        <v>11926</v>
      </c>
      <c r="AK3231" s="17" t="s">
        <v>11927</v>
      </c>
      <c r="AM3231" s="17" t="s">
        <v>2614</v>
      </c>
      <c r="AN3231" s="17" t="s">
        <v>18350</v>
      </c>
      <c r="AO3231" s="17">
        <v>3</v>
      </c>
      <c r="AP3231" s="17">
        <v>80</v>
      </c>
      <c r="AQ3231" s="17">
        <v>5</v>
      </c>
      <c r="AR3231" s="17" t="s">
        <v>18351</v>
      </c>
      <c r="BY3231" s="17" t="s">
        <v>3901</v>
      </c>
      <c r="CC3231" s="17" t="s">
        <v>3901</v>
      </c>
      <c r="CF3231" s="17" t="s">
        <v>3901</v>
      </c>
      <c r="CH3231" s="17" t="s">
        <v>3901</v>
      </c>
      <c r="DN3231" s="17">
        <f>COUNTIF(AU3231:DM3231, "X")</f>
        <v>4</v>
      </c>
    </row>
    <row r="3232" spans="1:118" s="17" customFormat="1">
      <c r="A3232" s="17" t="s">
        <v>20849</v>
      </c>
      <c r="B3232" s="17">
        <v>55</v>
      </c>
      <c r="C3232" s="17">
        <v>151697</v>
      </c>
      <c r="D3232" s="17" t="s">
        <v>102</v>
      </c>
      <c r="E3232" s="17" t="s">
        <v>5289</v>
      </c>
      <c r="F3232" s="17" t="s">
        <v>22</v>
      </c>
      <c r="H3232" s="309">
        <v>33452</v>
      </c>
      <c r="I3232" s="309">
        <v>40084</v>
      </c>
      <c r="J3232" s="17" t="s">
        <v>3888</v>
      </c>
      <c r="L3232" s="17" t="s">
        <v>20850</v>
      </c>
      <c r="N3232" s="17" t="s">
        <v>80</v>
      </c>
      <c r="O3232" s="17" t="s">
        <v>15</v>
      </c>
      <c r="P3232" s="17">
        <v>45308</v>
      </c>
      <c r="AF3232" s="17">
        <v>8</v>
      </c>
      <c r="AG3232" s="17">
        <v>2</v>
      </c>
      <c r="AI3232" s="17" t="s">
        <v>20851</v>
      </c>
      <c r="AM3232" s="17" t="s">
        <v>27</v>
      </c>
      <c r="AN3232" s="17" t="s">
        <v>20847</v>
      </c>
      <c r="AO3232" s="17">
        <v>3</v>
      </c>
      <c r="AP3232" s="17">
        <v>80</v>
      </c>
      <c r="AQ3232" s="17">
        <v>5</v>
      </c>
      <c r="AR3232" s="17" t="s">
        <v>20671</v>
      </c>
      <c r="CU3232" s="17" t="s">
        <v>3901</v>
      </c>
      <c r="DN3232" s="17">
        <f>COUNTIF(AU3232:DM3232, "X")</f>
        <v>1</v>
      </c>
    </row>
    <row r="3233" spans="1:118" s="17" customFormat="1">
      <c r="A3233" s="17" t="s">
        <v>14072</v>
      </c>
      <c r="B3233" s="17">
        <v>55</v>
      </c>
      <c r="C3233" s="17">
        <v>151716</v>
      </c>
      <c r="D3233" s="17" t="s">
        <v>714</v>
      </c>
      <c r="E3233" s="17" t="s">
        <v>4173</v>
      </c>
      <c r="F3233" s="17" t="s">
        <v>65</v>
      </c>
      <c r="H3233" s="309">
        <v>25455</v>
      </c>
      <c r="I3233" s="309">
        <v>44109</v>
      </c>
      <c r="J3233" s="17" t="s">
        <v>3888</v>
      </c>
      <c r="L3233" s="17" t="s">
        <v>14073</v>
      </c>
      <c r="N3233" s="17" t="s">
        <v>31</v>
      </c>
      <c r="O3233" s="17" t="s">
        <v>15</v>
      </c>
      <c r="P3233" s="17">
        <v>45373</v>
      </c>
      <c r="AC3233" s="17" t="s">
        <v>9895</v>
      </c>
      <c r="AD3233" s="17" t="s">
        <v>9896</v>
      </c>
      <c r="AF3233" s="17">
        <v>15</v>
      </c>
      <c r="AG3233" s="17">
        <v>2</v>
      </c>
      <c r="AM3233" s="17" t="s">
        <v>240</v>
      </c>
      <c r="AN3233" s="17" t="s">
        <v>13567</v>
      </c>
      <c r="AO3233" s="17">
        <v>3</v>
      </c>
      <c r="AP3233" s="17">
        <v>80</v>
      </c>
      <c r="AQ3233" s="17">
        <v>5</v>
      </c>
      <c r="AR3233" s="17" t="s">
        <v>9898</v>
      </c>
      <c r="AT3233" s="17" t="s">
        <v>12990</v>
      </c>
      <c r="DN3233" s="17">
        <f>COUNTIF(AU3233:DM3233, "X")</f>
        <v>0</v>
      </c>
    </row>
    <row r="3234" spans="1:118" s="17" customFormat="1">
      <c r="A3234" s="17" t="s">
        <v>25971</v>
      </c>
      <c r="B3234" s="17">
        <v>55</v>
      </c>
      <c r="C3234" s="17">
        <v>151721</v>
      </c>
      <c r="D3234" s="17" t="s">
        <v>20478</v>
      </c>
      <c r="E3234" s="17" t="s">
        <v>367</v>
      </c>
      <c r="F3234" s="17" t="s">
        <v>199</v>
      </c>
      <c r="H3234" s="309">
        <v>33539</v>
      </c>
      <c r="I3234" s="309">
        <v>42292</v>
      </c>
      <c r="J3234" s="17" t="s">
        <v>3888</v>
      </c>
      <c r="L3234" s="17" t="s">
        <v>25972</v>
      </c>
      <c r="N3234" s="17" t="s">
        <v>14</v>
      </c>
      <c r="O3234" s="17" t="s">
        <v>15</v>
      </c>
      <c r="P3234" s="17">
        <v>45371</v>
      </c>
      <c r="AC3234" s="17" t="s">
        <v>17772</v>
      </c>
      <c r="AF3234" s="17">
        <v>15</v>
      </c>
      <c r="AG3234" s="17">
        <v>2</v>
      </c>
      <c r="AH3234" s="17" t="s">
        <v>11926</v>
      </c>
      <c r="AK3234" s="17" t="s">
        <v>17298</v>
      </c>
      <c r="AM3234" s="17" t="s">
        <v>39</v>
      </c>
      <c r="AN3234" s="17" t="s">
        <v>25609</v>
      </c>
      <c r="AO3234" s="17">
        <v>3</v>
      </c>
      <c r="AP3234" s="17">
        <v>80</v>
      </c>
      <c r="AQ3234" s="17">
        <v>5</v>
      </c>
      <c r="AT3234" s="17" t="s">
        <v>25610</v>
      </c>
      <c r="DN3234" s="17">
        <f>COUNTIF(AU3234:DM3234, "X")</f>
        <v>0</v>
      </c>
    </row>
    <row r="3235" spans="1:118" s="17" customFormat="1">
      <c r="A3235" s="17" t="s">
        <v>15301</v>
      </c>
      <c r="B3235" s="17">
        <v>55</v>
      </c>
      <c r="C3235" s="17">
        <v>102504</v>
      </c>
      <c r="D3235" s="17" t="s">
        <v>4310</v>
      </c>
      <c r="E3235" s="17" t="s">
        <v>12357</v>
      </c>
      <c r="F3235" s="17" t="s">
        <v>5650</v>
      </c>
      <c r="H3235" s="309">
        <v>28664</v>
      </c>
      <c r="I3235" s="309">
        <v>40126</v>
      </c>
      <c r="J3235" s="17" t="s">
        <v>3888</v>
      </c>
      <c r="L3235" s="17" t="s">
        <v>15302</v>
      </c>
      <c r="N3235" s="17" t="s">
        <v>31</v>
      </c>
      <c r="O3235" s="17" t="s">
        <v>15</v>
      </c>
      <c r="P3235" s="17">
        <v>45373</v>
      </c>
      <c r="Q3235" s="17">
        <v>4055</v>
      </c>
      <c r="AC3235" s="17" t="s">
        <v>9895</v>
      </c>
      <c r="AD3235" s="17" t="s">
        <v>9896</v>
      </c>
      <c r="AF3235" s="17">
        <v>15</v>
      </c>
      <c r="AG3235" s="17">
        <v>2</v>
      </c>
      <c r="AM3235" s="17" t="s">
        <v>44</v>
      </c>
      <c r="AN3235" s="17" t="s">
        <v>15244</v>
      </c>
      <c r="AO3235" s="17">
        <v>3</v>
      </c>
      <c r="AP3235" s="17">
        <v>80</v>
      </c>
      <c r="AQ3235" s="17">
        <v>5</v>
      </c>
      <c r="AR3235" s="17" t="s">
        <v>9898</v>
      </c>
      <c r="AT3235" s="17" t="s">
        <v>15057</v>
      </c>
      <c r="DN3235" s="17">
        <f>COUNTIF(AU3235:DM3235, "X")</f>
        <v>0</v>
      </c>
    </row>
    <row r="3236" spans="1:118" s="17" customFormat="1">
      <c r="A3236" s="17" t="s">
        <v>21829</v>
      </c>
      <c r="B3236" s="17">
        <v>55</v>
      </c>
      <c r="C3236" s="17">
        <v>151751</v>
      </c>
      <c r="D3236" s="17" t="s">
        <v>21830</v>
      </c>
      <c r="E3236" s="17" t="s">
        <v>103</v>
      </c>
      <c r="F3236" s="17" t="s">
        <v>22</v>
      </c>
      <c r="H3236" s="309">
        <v>33443</v>
      </c>
      <c r="I3236" s="309">
        <v>40129</v>
      </c>
      <c r="J3236" s="17" t="s">
        <v>3888</v>
      </c>
      <c r="L3236" s="17" t="s">
        <v>21831</v>
      </c>
      <c r="N3236" s="17" t="s">
        <v>205</v>
      </c>
      <c r="O3236" s="17" t="s">
        <v>15</v>
      </c>
      <c r="P3236" s="17">
        <v>45337</v>
      </c>
      <c r="AF3236" s="17">
        <v>8</v>
      </c>
      <c r="AG3236" s="17">
        <v>2</v>
      </c>
      <c r="AH3236" s="17" t="s">
        <v>11926</v>
      </c>
      <c r="AK3236" s="17" t="s">
        <v>21650</v>
      </c>
      <c r="AM3236" s="17" t="s">
        <v>145</v>
      </c>
      <c r="AN3236" s="17" t="s">
        <v>21819</v>
      </c>
      <c r="AO3236" s="17">
        <v>3</v>
      </c>
      <c r="AP3236" s="17">
        <v>80</v>
      </c>
      <c r="AQ3236" s="17">
        <v>5</v>
      </c>
      <c r="AR3236" s="17" t="s">
        <v>21652</v>
      </c>
      <c r="DA3236" s="17" t="s">
        <v>3901</v>
      </c>
      <c r="DN3236" s="17">
        <f>COUNTIF(AU3236:DM3236, "X")</f>
        <v>1</v>
      </c>
    </row>
    <row r="3237" spans="1:118" s="17" customFormat="1">
      <c r="A3237" s="17" t="s">
        <v>12046</v>
      </c>
      <c r="B3237" s="17">
        <v>55</v>
      </c>
      <c r="C3237" s="17">
        <v>151759</v>
      </c>
      <c r="D3237" s="17" t="s">
        <v>10339</v>
      </c>
      <c r="E3237" s="17" t="s">
        <v>12047</v>
      </c>
      <c r="F3237" s="17" t="s">
        <v>30</v>
      </c>
      <c r="H3237" s="309">
        <v>32468</v>
      </c>
      <c r="I3237" s="309">
        <v>40140</v>
      </c>
      <c r="J3237" s="17" t="s">
        <v>3888</v>
      </c>
      <c r="L3237" s="17" t="s">
        <v>12048</v>
      </c>
      <c r="N3237" s="17" t="s">
        <v>31</v>
      </c>
      <c r="O3237" s="17" t="s">
        <v>15</v>
      </c>
      <c r="P3237" s="17">
        <v>45373</v>
      </c>
      <c r="AC3237" s="17" t="s">
        <v>9895</v>
      </c>
      <c r="AF3237" s="17">
        <v>15</v>
      </c>
      <c r="AG3237" s="17">
        <v>2</v>
      </c>
      <c r="AH3237" s="17" t="s">
        <v>11926</v>
      </c>
      <c r="AK3237" s="17" t="s">
        <v>11927</v>
      </c>
      <c r="AM3237" s="17" t="s">
        <v>227</v>
      </c>
      <c r="AN3237" s="17" t="s">
        <v>11928</v>
      </c>
      <c r="AO3237" s="17">
        <v>3</v>
      </c>
      <c r="AP3237" s="17">
        <v>80</v>
      </c>
      <c r="AQ3237" s="17">
        <v>5</v>
      </c>
      <c r="AR3237" s="17" t="s">
        <v>11941</v>
      </c>
      <c r="AT3237" s="17" t="s">
        <v>11929</v>
      </c>
      <c r="DN3237" s="17">
        <f>COUNTIF(AU3237:DM3237, "X")</f>
        <v>0</v>
      </c>
    </row>
    <row r="3238" spans="1:118" s="17" customFormat="1">
      <c r="A3238" s="17" t="s">
        <v>13827</v>
      </c>
      <c r="B3238" s="17">
        <v>55</v>
      </c>
      <c r="C3238" s="17">
        <v>151794</v>
      </c>
      <c r="D3238" s="17" t="s">
        <v>13828</v>
      </c>
      <c r="E3238" s="17" t="s">
        <v>274</v>
      </c>
      <c r="F3238" s="17" t="s">
        <v>82</v>
      </c>
      <c r="H3238" s="309">
        <v>24635</v>
      </c>
      <c r="I3238" s="309">
        <v>40149</v>
      </c>
      <c r="J3238" s="17" t="s">
        <v>3888</v>
      </c>
      <c r="L3238" s="17" t="s">
        <v>13829</v>
      </c>
      <c r="N3238" s="17" t="s">
        <v>31</v>
      </c>
      <c r="O3238" s="17" t="s">
        <v>15</v>
      </c>
      <c r="P3238" s="17">
        <v>45373</v>
      </c>
      <c r="AC3238" s="17" t="s">
        <v>9895</v>
      </c>
      <c r="AD3238" s="17" t="s">
        <v>9896</v>
      </c>
      <c r="AF3238" s="17">
        <v>8</v>
      </c>
      <c r="AG3238" s="17">
        <v>2</v>
      </c>
      <c r="AM3238" s="17" t="s">
        <v>240</v>
      </c>
      <c r="AN3238" s="17" t="s">
        <v>13567</v>
      </c>
      <c r="AO3238" s="17">
        <v>3</v>
      </c>
      <c r="AP3238" s="17">
        <v>80</v>
      </c>
      <c r="AQ3238" s="17">
        <v>5</v>
      </c>
      <c r="AR3238" s="17" t="s">
        <v>9898</v>
      </c>
      <c r="AT3238" s="17" t="s">
        <v>12990</v>
      </c>
      <c r="CQ3238" s="17" t="s">
        <v>3901</v>
      </c>
      <c r="DN3238" s="17">
        <f>COUNTIF(AU3238:DM3238, "X")</f>
        <v>1</v>
      </c>
    </row>
    <row r="3239" spans="1:118" s="17" customFormat="1">
      <c r="A3239" s="17" t="s">
        <v>11099</v>
      </c>
      <c r="B3239" s="17">
        <v>55</v>
      </c>
      <c r="C3239" s="17">
        <v>151815</v>
      </c>
      <c r="D3239" s="17" t="s">
        <v>11100</v>
      </c>
      <c r="E3239" s="17" t="s">
        <v>11101</v>
      </c>
      <c r="H3239" s="309">
        <v>23058</v>
      </c>
      <c r="I3239" s="309">
        <v>40123</v>
      </c>
      <c r="J3239" s="17" t="s">
        <v>3888</v>
      </c>
      <c r="L3239" s="17" t="s">
        <v>10825</v>
      </c>
      <c r="N3239" s="17" t="s">
        <v>14</v>
      </c>
      <c r="O3239" s="17" t="s">
        <v>15</v>
      </c>
      <c r="P3239" s="17">
        <v>45371</v>
      </c>
      <c r="AC3239" s="17" t="s">
        <v>14</v>
      </c>
      <c r="AF3239" s="17">
        <v>8</v>
      </c>
      <c r="AG3239" s="17">
        <v>2</v>
      </c>
      <c r="AI3239" s="17" t="s">
        <v>10178</v>
      </c>
      <c r="AM3239" s="17" t="s">
        <v>16</v>
      </c>
      <c r="AN3239" s="17" t="s">
        <v>10763</v>
      </c>
      <c r="AO3239" s="17">
        <v>3</v>
      </c>
      <c r="AP3239" s="17">
        <v>80</v>
      </c>
      <c r="AQ3239" s="17">
        <v>5</v>
      </c>
      <c r="AR3239" s="17" t="s">
        <v>10180</v>
      </c>
      <c r="CH3239" s="17" t="s">
        <v>3901</v>
      </c>
      <c r="DN3239" s="17">
        <f>COUNTIF(AU3239:DM3239, "X")</f>
        <v>1</v>
      </c>
    </row>
    <row r="3240" spans="1:118" s="17" customFormat="1">
      <c r="A3240" s="17" t="s">
        <v>10822</v>
      </c>
      <c r="B3240" s="17">
        <v>55</v>
      </c>
      <c r="C3240" s="17">
        <v>151811</v>
      </c>
      <c r="D3240" s="17" t="s">
        <v>10823</v>
      </c>
      <c r="E3240" s="17" t="s">
        <v>10824</v>
      </c>
      <c r="H3240" s="309">
        <v>26699</v>
      </c>
      <c r="I3240" s="309">
        <v>44109</v>
      </c>
      <c r="J3240" s="17" t="s">
        <v>3888</v>
      </c>
      <c r="L3240" s="17" t="s">
        <v>10825</v>
      </c>
      <c r="N3240" s="17" t="s">
        <v>14</v>
      </c>
      <c r="O3240" s="17" t="s">
        <v>15</v>
      </c>
      <c r="P3240" s="17">
        <v>45371</v>
      </c>
      <c r="AC3240" s="17" t="s">
        <v>14</v>
      </c>
      <c r="AF3240" s="17">
        <v>15</v>
      </c>
      <c r="AG3240" s="17">
        <v>2</v>
      </c>
      <c r="AI3240" s="17" t="s">
        <v>10178</v>
      </c>
      <c r="AM3240" s="17" t="s">
        <v>16</v>
      </c>
      <c r="AN3240" s="17" t="s">
        <v>10763</v>
      </c>
      <c r="AO3240" s="17">
        <v>3</v>
      </c>
      <c r="AP3240" s="17">
        <v>80</v>
      </c>
      <c r="AQ3240" s="17">
        <v>5</v>
      </c>
      <c r="AR3240" s="17" t="s">
        <v>10180</v>
      </c>
      <c r="CF3240" s="17" t="s">
        <v>3901</v>
      </c>
      <c r="DN3240" s="17">
        <f>COUNTIF(AU3240:DM3240, "X")</f>
        <v>1</v>
      </c>
    </row>
    <row r="3241" spans="1:118" s="17" customFormat="1">
      <c r="A3241" s="17" t="s">
        <v>6018</v>
      </c>
      <c r="B3241" s="17">
        <v>55</v>
      </c>
      <c r="C3241" s="17">
        <v>151834</v>
      </c>
      <c r="D3241" s="17" t="s">
        <v>634</v>
      </c>
      <c r="E3241" s="17" t="s">
        <v>92</v>
      </c>
      <c r="F3241" s="17" t="s">
        <v>135</v>
      </c>
      <c r="H3241" s="309">
        <v>33453</v>
      </c>
      <c r="I3241" s="309">
        <v>40124</v>
      </c>
      <c r="J3241" s="17" t="s">
        <v>3888</v>
      </c>
      <c r="L3241" s="17" t="s">
        <v>6019</v>
      </c>
      <c r="N3241" s="17" t="s">
        <v>19</v>
      </c>
      <c r="O3241" s="17" t="s">
        <v>15</v>
      </c>
      <c r="P3241" s="17">
        <v>45356</v>
      </c>
      <c r="AC3241" s="17" t="s">
        <v>3890</v>
      </c>
      <c r="AD3241" s="17" t="s">
        <v>3891</v>
      </c>
      <c r="AF3241" s="17">
        <v>8</v>
      </c>
      <c r="AG3241" s="17">
        <v>2</v>
      </c>
      <c r="AM3241" s="17" t="s">
        <v>2604</v>
      </c>
      <c r="AN3241" s="17" t="s">
        <v>5966</v>
      </c>
      <c r="AO3241" s="17">
        <v>3</v>
      </c>
      <c r="AP3241" s="17">
        <v>80</v>
      </c>
      <c r="AQ3241" s="17">
        <v>5</v>
      </c>
      <c r="AT3241" s="17" t="s">
        <v>5516</v>
      </c>
      <c r="CH3241" s="17" t="s">
        <v>3901</v>
      </c>
      <c r="DN3241" s="17">
        <f>COUNTIF(AU3241:DM3241, "X")</f>
        <v>1</v>
      </c>
    </row>
    <row r="3242" spans="1:118" s="17" customFormat="1">
      <c r="A3242" s="17" t="s">
        <v>10128</v>
      </c>
      <c r="B3242" s="17">
        <v>55</v>
      </c>
      <c r="C3242" s="17">
        <v>151837</v>
      </c>
      <c r="D3242" s="17" t="s">
        <v>6903</v>
      </c>
      <c r="E3242" s="17" t="s">
        <v>160</v>
      </c>
      <c r="F3242" s="17" t="s">
        <v>65</v>
      </c>
      <c r="H3242" s="309">
        <v>22637</v>
      </c>
      <c r="I3242" s="309">
        <v>40123</v>
      </c>
      <c r="J3242" s="17" t="s">
        <v>3888</v>
      </c>
      <c r="L3242" s="17" t="s">
        <v>9894</v>
      </c>
      <c r="M3242" s="17" t="s">
        <v>10129</v>
      </c>
      <c r="N3242" s="17" t="s">
        <v>31</v>
      </c>
      <c r="O3242" s="17" t="s">
        <v>15</v>
      </c>
      <c r="P3242" s="17">
        <v>45373</v>
      </c>
      <c r="Q3242" s="17">
        <v>2349</v>
      </c>
      <c r="AC3242" s="17" t="s">
        <v>9895</v>
      </c>
      <c r="AD3242" s="17" t="s">
        <v>9896</v>
      </c>
      <c r="AF3242" s="17">
        <v>15</v>
      </c>
      <c r="AG3242" s="17">
        <v>2</v>
      </c>
      <c r="AM3242" s="17" t="s">
        <v>216</v>
      </c>
      <c r="AN3242" s="17" t="s">
        <v>9897</v>
      </c>
      <c r="AO3242" s="17">
        <v>3</v>
      </c>
      <c r="AP3242" s="17">
        <v>80</v>
      </c>
      <c r="AQ3242" s="17">
        <v>5</v>
      </c>
      <c r="AR3242" s="17" t="s">
        <v>9898</v>
      </c>
      <c r="AT3242" s="17" t="s">
        <v>9899</v>
      </c>
      <c r="AV3242" s="17" t="s">
        <v>3901</v>
      </c>
      <c r="BD3242" s="17" t="s">
        <v>3901</v>
      </c>
      <c r="DN3242" s="17">
        <f>COUNTIF(AU3242:DM3242, "X")</f>
        <v>2</v>
      </c>
    </row>
    <row r="3243" spans="1:118" s="17" customFormat="1">
      <c r="A3243" s="17" t="s">
        <v>12723</v>
      </c>
      <c r="B3243" s="17">
        <v>55</v>
      </c>
      <c r="C3243" s="17">
        <v>151841</v>
      </c>
      <c r="D3243" s="17" t="s">
        <v>9696</v>
      </c>
      <c r="E3243" s="17" t="s">
        <v>12724</v>
      </c>
      <c r="F3243" s="17" t="s">
        <v>21</v>
      </c>
      <c r="H3243" s="309">
        <v>33617</v>
      </c>
      <c r="I3243" s="309">
        <v>40057</v>
      </c>
      <c r="J3243" s="17" t="s">
        <v>3888</v>
      </c>
      <c r="L3243" s="17" t="s">
        <v>12725</v>
      </c>
      <c r="N3243" s="17" t="s">
        <v>31</v>
      </c>
      <c r="O3243" s="17" t="s">
        <v>15</v>
      </c>
      <c r="P3243" s="17">
        <v>45373</v>
      </c>
      <c r="AC3243" s="17" t="s">
        <v>9895</v>
      </c>
      <c r="AD3243" s="17" t="s">
        <v>9896</v>
      </c>
      <c r="AF3243" s="17">
        <v>8</v>
      </c>
      <c r="AG3243" s="17">
        <v>2</v>
      </c>
      <c r="AM3243" s="17" t="s">
        <v>156</v>
      </c>
      <c r="AN3243" s="17" t="s">
        <v>12693</v>
      </c>
      <c r="AO3243" s="17">
        <v>3</v>
      </c>
      <c r="AP3243" s="17">
        <v>80</v>
      </c>
      <c r="AQ3243" s="17">
        <v>5</v>
      </c>
      <c r="AR3243" s="17" t="s">
        <v>9898</v>
      </c>
      <c r="AT3243" s="17" t="s">
        <v>11929</v>
      </c>
      <c r="DA3243" s="17" t="s">
        <v>3901</v>
      </c>
      <c r="DN3243" s="17">
        <f>COUNTIF(AU3243:DM3243, "X")</f>
        <v>1</v>
      </c>
    </row>
    <row r="3244" spans="1:118" s="17" customFormat="1">
      <c r="A3244" s="17" t="s">
        <v>19932</v>
      </c>
      <c r="B3244" s="17">
        <v>55</v>
      </c>
      <c r="C3244" s="17">
        <v>126654</v>
      </c>
      <c r="D3244" s="17" t="s">
        <v>5682</v>
      </c>
      <c r="E3244" s="17" t="s">
        <v>671</v>
      </c>
      <c r="F3244" s="17" t="s">
        <v>21</v>
      </c>
      <c r="H3244" s="309">
        <v>31316</v>
      </c>
      <c r="I3244" s="309">
        <v>40120</v>
      </c>
      <c r="J3244" s="17" t="s">
        <v>3888</v>
      </c>
      <c r="L3244" s="17" t="s">
        <v>19933</v>
      </c>
      <c r="N3244" s="17" t="s">
        <v>14</v>
      </c>
      <c r="O3244" s="17" t="s">
        <v>15</v>
      </c>
      <c r="P3244" s="17">
        <v>45371</v>
      </c>
      <c r="AF3244" s="17">
        <v>8</v>
      </c>
      <c r="AG3244" s="17">
        <v>2</v>
      </c>
      <c r="AI3244" s="17" t="s">
        <v>10178</v>
      </c>
      <c r="AM3244" s="17" t="s">
        <v>148</v>
      </c>
      <c r="AN3244" s="17" t="s">
        <v>19836</v>
      </c>
      <c r="AO3244" s="17">
        <v>3</v>
      </c>
      <c r="AP3244" s="17">
        <v>80</v>
      </c>
      <c r="AQ3244" s="17">
        <v>5</v>
      </c>
      <c r="AR3244" s="17" t="s">
        <v>10180</v>
      </c>
      <c r="BD3244" s="17" t="s">
        <v>3901</v>
      </c>
      <c r="CV3244" s="17" t="s">
        <v>3901</v>
      </c>
      <c r="DN3244" s="17">
        <f>COUNTIF(AU3244:DM3244, "X")</f>
        <v>2</v>
      </c>
    </row>
    <row r="3245" spans="1:118" s="17" customFormat="1">
      <c r="A3245" s="17" t="s">
        <v>19219</v>
      </c>
      <c r="B3245" s="17">
        <v>55</v>
      </c>
      <c r="C3245" s="17">
        <v>151850</v>
      </c>
      <c r="D3245" s="17" t="s">
        <v>19220</v>
      </c>
      <c r="E3245" s="17" t="s">
        <v>323</v>
      </c>
      <c r="F3245" s="17" t="s">
        <v>235</v>
      </c>
      <c r="H3245" s="309">
        <v>29209</v>
      </c>
      <c r="I3245" s="309">
        <v>40120</v>
      </c>
      <c r="J3245" s="17" t="s">
        <v>3888</v>
      </c>
      <c r="K3245" s="17" t="s">
        <v>21</v>
      </c>
      <c r="L3245" s="17" t="s">
        <v>19221</v>
      </c>
      <c r="N3245" s="17" t="s">
        <v>31</v>
      </c>
      <c r="O3245" s="17" t="s">
        <v>15</v>
      </c>
      <c r="P3245" s="17">
        <v>45373</v>
      </c>
      <c r="AD3245" s="17" t="s">
        <v>9896</v>
      </c>
      <c r="AF3245" s="17">
        <v>8</v>
      </c>
      <c r="AG3245" s="17">
        <v>2</v>
      </c>
      <c r="AM3245" s="17" t="s">
        <v>337</v>
      </c>
      <c r="AN3245" s="17" t="s">
        <v>19113</v>
      </c>
      <c r="AO3245" s="17">
        <v>3</v>
      </c>
      <c r="AP3245" s="17">
        <v>80</v>
      </c>
      <c r="AQ3245" s="17">
        <v>5</v>
      </c>
      <c r="AR3245" s="17" t="s">
        <v>9898</v>
      </c>
      <c r="BF3245" s="17" t="s">
        <v>3901</v>
      </c>
      <c r="BK3245" s="17" t="s">
        <v>3901</v>
      </c>
      <c r="BN3245" s="17" t="s">
        <v>3901</v>
      </c>
      <c r="BQ3245" s="17" t="s">
        <v>21</v>
      </c>
      <c r="BS3245" s="17" t="s">
        <v>3901</v>
      </c>
      <c r="CC3245" s="17" t="s">
        <v>3901</v>
      </c>
      <c r="CD3245" s="17" t="s">
        <v>3901</v>
      </c>
      <c r="CF3245" s="17" t="s">
        <v>3901</v>
      </c>
      <c r="CH3245" s="17" t="s">
        <v>3901</v>
      </c>
      <c r="CO3245" s="17" t="s">
        <v>21</v>
      </c>
      <c r="CR3245" s="17" t="s">
        <v>21</v>
      </c>
      <c r="CU3245" s="17" t="s">
        <v>3901</v>
      </c>
      <c r="CX3245" s="17" t="s">
        <v>3901</v>
      </c>
      <c r="DE3245" s="17" t="s">
        <v>21</v>
      </c>
      <c r="DN3245" s="17">
        <f>COUNTIF(AU3245:DM3245, "X")</f>
        <v>10</v>
      </c>
    </row>
    <row r="3246" spans="1:118" s="17" customFormat="1">
      <c r="A3246" s="17" t="s">
        <v>7501</v>
      </c>
      <c r="B3246" s="17">
        <v>55</v>
      </c>
      <c r="C3246" s="17">
        <v>107808</v>
      </c>
      <c r="D3246" s="17" t="s">
        <v>178</v>
      </c>
      <c r="E3246" s="17" t="s">
        <v>601</v>
      </c>
      <c r="F3246" s="17" t="s">
        <v>341</v>
      </c>
      <c r="H3246" s="309">
        <v>25987</v>
      </c>
      <c r="I3246" s="309">
        <v>40120</v>
      </c>
      <c r="J3246" s="17" t="s">
        <v>3888</v>
      </c>
      <c r="L3246" s="17" t="s">
        <v>7502</v>
      </c>
      <c r="N3246" s="17" t="s">
        <v>19</v>
      </c>
      <c r="O3246" s="17" t="s">
        <v>15</v>
      </c>
      <c r="P3246" s="17">
        <v>45356</v>
      </c>
      <c r="Q3246" s="17">
        <v>3565</v>
      </c>
      <c r="AC3246" s="17" t="s">
        <v>3890</v>
      </c>
      <c r="AD3246" s="17" t="s">
        <v>3891</v>
      </c>
      <c r="AF3246" s="17">
        <v>8</v>
      </c>
      <c r="AG3246" s="17">
        <v>2</v>
      </c>
      <c r="AM3246" s="17" t="s">
        <v>2605</v>
      </c>
      <c r="AN3246" s="17" t="s">
        <v>7253</v>
      </c>
      <c r="AO3246" s="17">
        <v>3</v>
      </c>
      <c r="AP3246" s="17">
        <v>80</v>
      </c>
      <c r="AQ3246" s="17">
        <v>5</v>
      </c>
      <c r="AT3246" s="17" t="s">
        <v>6589</v>
      </c>
      <c r="BB3246" s="17" t="s">
        <v>3901</v>
      </c>
      <c r="BD3246" s="17" t="s">
        <v>3901</v>
      </c>
      <c r="BE3246" s="17" t="s">
        <v>3901</v>
      </c>
      <c r="BQ3246" s="17" t="s">
        <v>30</v>
      </c>
      <c r="BS3246" s="17" t="s">
        <v>3901</v>
      </c>
      <c r="CQ3246" s="17" t="s">
        <v>3901</v>
      </c>
      <c r="CR3246" s="17" t="s">
        <v>21</v>
      </c>
      <c r="CU3246" s="17" t="s">
        <v>3901</v>
      </c>
      <c r="DA3246" s="17" t="s">
        <v>3901</v>
      </c>
      <c r="DN3246" s="17">
        <f>COUNTIF(AU3246:DM3246, "X")</f>
        <v>7</v>
      </c>
    </row>
    <row r="3247" spans="1:118" s="17" customFormat="1">
      <c r="A3247" s="17" t="s">
        <v>24410</v>
      </c>
      <c r="B3247" s="17">
        <v>55</v>
      </c>
      <c r="C3247" s="17">
        <v>151885</v>
      </c>
      <c r="D3247" s="17" t="s">
        <v>24411</v>
      </c>
      <c r="E3247" s="17" t="s">
        <v>24412</v>
      </c>
      <c r="F3247" s="17" t="s">
        <v>30</v>
      </c>
      <c r="H3247" s="309">
        <v>30752</v>
      </c>
      <c r="I3247" s="309">
        <v>40120</v>
      </c>
      <c r="J3247" s="17" t="s">
        <v>3888</v>
      </c>
      <c r="L3247" s="17" t="s">
        <v>24413</v>
      </c>
      <c r="N3247" s="17" t="s">
        <v>126</v>
      </c>
      <c r="O3247" s="17" t="s">
        <v>15</v>
      </c>
      <c r="P3247" s="17">
        <v>45383</v>
      </c>
      <c r="AF3247" s="17">
        <v>8</v>
      </c>
      <c r="AG3247" s="17">
        <v>2</v>
      </c>
      <c r="AI3247" s="17" t="s">
        <v>20542</v>
      </c>
      <c r="AM3247" s="17" t="s">
        <v>239</v>
      </c>
      <c r="AN3247" s="17" t="s">
        <v>24146</v>
      </c>
      <c r="AO3247" s="17">
        <v>3</v>
      </c>
      <c r="AP3247" s="17">
        <v>80</v>
      </c>
      <c r="AQ3247" s="17">
        <v>5</v>
      </c>
      <c r="AR3247" s="17" t="s">
        <v>22585</v>
      </c>
      <c r="AS3247" s="17" t="s">
        <v>23503</v>
      </c>
      <c r="BD3247" s="17" t="s">
        <v>3901</v>
      </c>
      <c r="BS3247" s="17" t="s">
        <v>3901</v>
      </c>
      <c r="CC3247" s="17" t="s">
        <v>3901</v>
      </c>
      <c r="CF3247" s="17" t="s">
        <v>3901</v>
      </c>
      <c r="CG3247" s="17" t="s">
        <v>21</v>
      </c>
      <c r="CH3247" s="17" t="s">
        <v>3901</v>
      </c>
      <c r="CN3247" s="17" t="s">
        <v>3901</v>
      </c>
      <c r="CO3247" s="17" t="s">
        <v>3901</v>
      </c>
      <c r="CQ3247" s="17" t="s">
        <v>3901</v>
      </c>
      <c r="CR3247" s="17" t="s">
        <v>21</v>
      </c>
      <c r="CU3247" s="17" t="s">
        <v>3901</v>
      </c>
      <c r="DN3247" s="17">
        <f>COUNTIF(AU3247:DM3247, "X")</f>
        <v>9</v>
      </c>
    </row>
    <row r="3248" spans="1:118" s="17" customFormat="1">
      <c r="A3248" s="17" t="s">
        <v>15453</v>
      </c>
      <c r="B3248" s="17">
        <v>55</v>
      </c>
      <c r="C3248" s="17">
        <v>151886</v>
      </c>
      <c r="D3248" s="17" t="s">
        <v>15454</v>
      </c>
      <c r="E3248" s="17" t="s">
        <v>14720</v>
      </c>
      <c r="F3248" s="17" t="s">
        <v>371</v>
      </c>
      <c r="H3248" s="309">
        <v>33546</v>
      </c>
      <c r="I3248" s="309">
        <v>40156</v>
      </c>
      <c r="J3248" s="17" t="s">
        <v>3888</v>
      </c>
      <c r="L3248" s="17" t="s">
        <v>15455</v>
      </c>
      <c r="N3248" s="17" t="s">
        <v>31</v>
      </c>
      <c r="O3248" s="17" t="s">
        <v>15</v>
      </c>
      <c r="P3248" s="17">
        <v>45373</v>
      </c>
      <c r="Q3248" s="17">
        <v>3920</v>
      </c>
      <c r="AC3248" s="17" t="s">
        <v>9895</v>
      </c>
      <c r="AD3248" s="17" t="s">
        <v>9896</v>
      </c>
      <c r="AF3248" s="17">
        <v>8</v>
      </c>
      <c r="AG3248" s="17">
        <v>2</v>
      </c>
      <c r="AM3248" s="17" t="s">
        <v>44</v>
      </c>
      <c r="AN3248" s="17" t="s">
        <v>15244</v>
      </c>
      <c r="AO3248" s="17">
        <v>3</v>
      </c>
      <c r="AP3248" s="17">
        <v>80</v>
      </c>
      <c r="AQ3248" s="17">
        <v>5</v>
      </c>
      <c r="AR3248" s="17" t="s">
        <v>9898</v>
      </c>
      <c r="AT3248" s="17" t="s">
        <v>15057</v>
      </c>
      <c r="DN3248" s="17">
        <f>COUNTIF(AU3248:DM3248, "X")</f>
        <v>0</v>
      </c>
    </row>
    <row r="3249" spans="1:118" s="17" customFormat="1">
      <c r="A3249" s="17" t="s">
        <v>7191</v>
      </c>
      <c r="B3249" s="17">
        <v>55</v>
      </c>
      <c r="C3249" s="17">
        <v>151896</v>
      </c>
      <c r="D3249" s="17" t="s">
        <v>297</v>
      </c>
      <c r="E3249" s="17" t="s">
        <v>140</v>
      </c>
      <c r="F3249" s="17" t="s">
        <v>174</v>
      </c>
      <c r="H3249" s="309">
        <v>33515</v>
      </c>
      <c r="I3249" s="309">
        <v>40119</v>
      </c>
      <c r="J3249" s="17" t="s">
        <v>3888</v>
      </c>
      <c r="L3249" s="17" t="s">
        <v>7192</v>
      </c>
      <c r="N3249" s="17" t="s">
        <v>19</v>
      </c>
      <c r="O3249" s="17" t="s">
        <v>15</v>
      </c>
      <c r="P3249" s="17">
        <v>45356</v>
      </c>
      <c r="AC3249" s="17" t="s">
        <v>3890</v>
      </c>
      <c r="AD3249" s="17" t="s">
        <v>3891</v>
      </c>
      <c r="AF3249" s="17">
        <v>8</v>
      </c>
      <c r="AG3249" s="17">
        <v>2</v>
      </c>
      <c r="AM3249" s="17" t="s">
        <v>248</v>
      </c>
      <c r="AN3249" s="17" t="s">
        <v>6588</v>
      </c>
      <c r="AO3249" s="17">
        <v>3</v>
      </c>
      <c r="AP3249" s="17">
        <v>80</v>
      </c>
      <c r="AQ3249" s="17">
        <v>5</v>
      </c>
      <c r="AT3249" s="17" t="s">
        <v>6589</v>
      </c>
      <c r="CC3249" s="17" t="s">
        <v>3901</v>
      </c>
      <c r="CF3249" s="17" t="s">
        <v>3901</v>
      </c>
      <c r="CH3249" s="17" t="s">
        <v>3901</v>
      </c>
      <c r="CR3249" s="17" t="s">
        <v>30</v>
      </c>
      <c r="CU3249" s="17" t="s">
        <v>3901</v>
      </c>
      <c r="CX3249" s="17" t="s">
        <v>3901</v>
      </c>
      <c r="DN3249" s="17">
        <f>COUNTIF(AU3249:DM3249, "X")</f>
        <v>5</v>
      </c>
    </row>
    <row r="3250" spans="1:118" s="17" customFormat="1">
      <c r="A3250" s="17" t="s">
        <v>9900</v>
      </c>
      <c r="B3250" s="17">
        <v>55</v>
      </c>
      <c r="C3250" s="17">
        <v>151904</v>
      </c>
      <c r="D3250" s="17" t="s">
        <v>201</v>
      </c>
      <c r="E3250" s="17" t="s">
        <v>4732</v>
      </c>
      <c r="F3250" s="17" t="s">
        <v>9901</v>
      </c>
      <c r="H3250" s="309">
        <v>33648</v>
      </c>
      <c r="I3250" s="309">
        <v>40057</v>
      </c>
      <c r="J3250" s="17" t="s">
        <v>3888</v>
      </c>
      <c r="L3250" s="17" t="s">
        <v>9902</v>
      </c>
      <c r="N3250" s="17" t="s">
        <v>31</v>
      </c>
      <c r="O3250" s="17" t="s">
        <v>15</v>
      </c>
      <c r="P3250" s="17">
        <v>45373</v>
      </c>
      <c r="AC3250" s="17" t="s">
        <v>9895</v>
      </c>
      <c r="AD3250" s="17" t="s">
        <v>9896</v>
      </c>
      <c r="AF3250" s="17">
        <v>8</v>
      </c>
      <c r="AG3250" s="17">
        <v>2</v>
      </c>
      <c r="AM3250" s="17" t="s">
        <v>216</v>
      </c>
      <c r="AN3250" s="17" t="s">
        <v>9897</v>
      </c>
      <c r="AO3250" s="17">
        <v>3</v>
      </c>
      <c r="AP3250" s="17">
        <v>80</v>
      </c>
      <c r="AQ3250" s="17">
        <v>5</v>
      </c>
      <c r="AR3250" s="17" t="s">
        <v>9898</v>
      </c>
      <c r="AT3250" s="17" t="s">
        <v>9899</v>
      </c>
      <c r="DN3250" s="17">
        <f>COUNTIF(AU3250:DM3250, "X")</f>
        <v>0</v>
      </c>
    </row>
    <row r="3251" spans="1:118" s="17" customFormat="1">
      <c r="A3251" s="17" t="s">
        <v>12828</v>
      </c>
      <c r="B3251" s="17">
        <v>55</v>
      </c>
      <c r="C3251" s="17">
        <v>151905</v>
      </c>
      <c r="D3251" s="17" t="s">
        <v>12769</v>
      </c>
      <c r="E3251" s="17" t="s">
        <v>92</v>
      </c>
      <c r="F3251" s="17" t="s">
        <v>304</v>
      </c>
      <c r="H3251" s="309">
        <v>33651</v>
      </c>
      <c r="I3251" s="309">
        <v>40057</v>
      </c>
      <c r="J3251" s="17" t="s">
        <v>3888</v>
      </c>
      <c r="L3251" s="17" t="s">
        <v>12771</v>
      </c>
      <c r="N3251" s="17" t="s">
        <v>31</v>
      </c>
      <c r="O3251" s="17" t="s">
        <v>15</v>
      </c>
      <c r="P3251" s="17">
        <v>45373</v>
      </c>
      <c r="AC3251" s="17" t="s">
        <v>9895</v>
      </c>
      <c r="AD3251" s="17" t="s">
        <v>9896</v>
      </c>
      <c r="AF3251" s="17">
        <v>15</v>
      </c>
      <c r="AG3251" s="17">
        <v>2</v>
      </c>
      <c r="AM3251" s="17" t="s">
        <v>156</v>
      </c>
      <c r="AN3251" s="17" t="s">
        <v>12693</v>
      </c>
      <c r="AO3251" s="17">
        <v>3</v>
      </c>
      <c r="AP3251" s="17">
        <v>80</v>
      </c>
      <c r="AQ3251" s="17">
        <v>5</v>
      </c>
      <c r="AR3251" s="17" t="s">
        <v>9898</v>
      </c>
      <c r="AT3251" s="17" t="s">
        <v>11929</v>
      </c>
      <c r="DN3251" s="17">
        <f>COUNTIF(AU3251:DM3251, "X")</f>
        <v>0</v>
      </c>
    </row>
    <row r="3252" spans="1:118" s="17" customFormat="1">
      <c r="A3252" s="17" t="s">
        <v>19080</v>
      </c>
      <c r="B3252" s="17">
        <v>55</v>
      </c>
      <c r="C3252" s="17">
        <v>151924</v>
      </c>
      <c r="D3252" s="17" t="s">
        <v>7982</v>
      </c>
      <c r="E3252" s="17" t="s">
        <v>19081</v>
      </c>
      <c r="F3252" s="17" t="s">
        <v>7419</v>
      </c>
      <c r="H3252" s="309">
        <v>33532</v>
      </c>
      <c r="I3252" s="309">
        <v>40142</v>
      </c>
      <c r="J3252" s="17" t="s">
        <v>3888</v>
      </c>
      <c r="L3252" s="17" t="s">
        <v>19082</v>
      </c>
      <c r="N3252" s="17" t="s">
        <v>31</v>
      </c>
      <c r="O3252" s="17" t="s">
        <v>15</v>
      </c>
      <c r="P3252" s="17">
        <v>45373</v>
      </c>
      <c r="AD3252" s="17" t="s">
        <v>9896</v>
      </c>
      <c r="AF3252" s="17">
        <v>8</v>
      </c>
      <c r="AG3252" s="17">
        <v>2</v>
      </c>
      <c r="AM3252" s="17" t="s">
        <v>314</v>
      </c>
      <c r="AN3252" s="17" t="s">
        <v>18984</v>
      </c>
      <c r="AO3252" s="17">
        <v>3</v>
      </c>
      <c r="AP3252" s="17">
        <v>80</v>
      </c>
      <c r="AQ3252" s="17">
        <v>5</v>
      </c>
      <c r="AR3252" s="17" t="s">
        <v>9898</v>
      </c>
      <c r="CU3252" s="17" t="s">
        <v>3901</v>
      </c>
      <c r="DN3252" s="17">
        <f>COUNTIF(AU3252:DM3252, "X")</f>
        <v>1</v>
      </c>
    </row>
    <row r="3253" spans="1:118" s="17" customFormat="1">
      <c r="A3253" s="17" t="s">
        <v>8693</v>
      </c>
      <c r="B3253" s="17">
        <v>55</v>
      </c>
      <c r="C3253" s="17">
        <v>151937</v>
      </c>
      <c r="D3253" s="17" t="s">
        <v>8133</v>
      </c>
      <c r="E3253" s="17" t="s">
        <v>12</v>
      </c>
      <c r="F3253" s="17" t="s">
        <v>43</v>
      </c>
      <c r="H3253" s="309">
        <v>31336</v>
      </c>
      <c r="I3253" s="309">
        <v>43299</v>
      </c>
      <c r="J3253" s="17" t="s">
        <v>3888</v>
      </c>
      <c r="L3253" s="17" t="s">
        <v>8672</v>
      </c>
      <c r="N3253" s="17" t="s">
        <v>19</v>
      </c>
      <c r="O3253" s="17" t="s">
        <v>15</v>
      </c>
      <c r="P3253" s="17">
        <v>45356</v>
      </c>
      <c r="AC3253" s="17" t="s">
        <v>3890</v>
      </c>
      <c r="AD3253" s="17" t="s">
        <v>3891</v>
      </c>
      <c r="AF3253" s="17">
        <v>15</v>
      </c>
      <c r="AG3253" s="17">
        <v>2</v>
      </c>
      <c r="AM3253" s="17" t="s">
        <v>2607</v>
      </c>
      <c r="AN3253" s="17" t="s">
        <v>8305</v>
      </c>
      <c r="AO3253" s="17">
        <v>3</v>
      </c>
      <c r="AP3253" s="17">
        <v>80</v>
      </c>
      <c r="AQ3253" s="17">
        <v>5</v>
      </c>
      <c r="AT3253" s="17" t="s">
        <v>7979</v>
      </c>
      <c r="DN3253" s="17">
        <f>COUNTIF(AU3253:DM3253, "X")</f>
        <v>0</v>
      </c>
    </row>
    <row r="3254" spans="1:118" s="17" customFormat="1">
      <c r="A3254" s="17" t="s">
        <v>12325</v>
      </c>
      <c r="B3254" s="17">
        <v>55</v>
      </c>
      <c r="C3254" s="17">
        <v>151949</v>
      </c>
      <c r="D3254" s="17" t="s">
        <v>12326</v>
      </c>
      <c r="E3254" s="17" t="s">
        <v>122</v>
      </c>
      <c r="F3254" s="17" t="s">
        <v>30</v>
      </c>
      <c r="H3254" s="309">
        <v>30664</v>
      </c>
      <c r="I3254" s="309">
        <v>40126</v>
      </c>
      <c r="J3254" s="17" t="s">
        <v>3888</v>
      </c>
      <c r="L3254" s="17" t="s">
        <v>12327</v>
      </c>
      <c r="N3254" s="17" t="s">
        <v>31</v>
      </c>
      <c r="O3254" s="17" t="s">
        <v>15</v>
      </c>
      <c r="P3254" s="17">
        <v>45373</v>
      </c>
      <c r="Q3254" s="17">
        <v>1654</v>
      </c>
      <c r="AC3254" s="17" t="s">
        <v>9895</v>
      </c>
      <c r="AD3254" s="17" t="s">
        <v>9896</v>
      </c>
      <c r="AF3254" s="17">
        <v>8</v>
      </c>
      <c r="AG3254" s="17">
        <v>2</v>
      </c>
      <c r="AM3254" s="17" t="s">
        <v>295</v>
      </c>
      <c r="AN3254" s="17" t="s">
        <v>12166</v>
      </c>
      <c r="AO3254" s="17">
        <v>3</v>
      </c>
      <c r="AP3254" s="17">
        <v>80</v>
      </c>
      <c r="AQ3254" s="17">
        <v>5</v>
      </c>
      <c r="AR3254" s="17" t="s">
        <v>9898</v>
      </c>
      <c r="AT3254" s="17" t="s">
        <v>11929</v>
      </c>
      <c r="DN3254" s="17">
        <f>COUNTIF(AU3254:DM3254, "X")</f>
        <v>0</v>
      </c>
    </row>
    <row r="3255" spans="1:118" s="17" customFormat="1">
      <c r="A3255" s="17" t="s">
        <v>7837</v>
      </c>
      <c r="B3255" s="17">
        <v>55</v>
      </c>
      <c r="C3255" s="17">
        <v>151950</v>
      </c>
      <c r="D3255" s="17" t="s">
        <v>7838</v>
      </c>
      <c r="E3255" s="17" t="s">
        <v>274</v>
      </c>
      <c r="F3255" s="17" t="s">
        <v>43</v>
      </c>
      <c r="H3255" s="309">
        <v>32424</v>
      </c>
      <c r="I3255" s="309">
        <v>40094</v>
      </c>
      <c r="J3255" s="17" t="s">
        <v>3888</v>
      </c>
      <c r="L3255" s="17" t="s">
        <v>7839</v>
      </c>
      <c r="N3255" s="17" t="s">
        <v>19</v>
      </c>
      <c r="O3255" s="17" t="s">
        <v>15</v>
      </c>
      <c r="P3255" s="17">
        <v>45356</v>
      </c>
      <c r="Q3255" s="17">
        <v>3843</v>
      </c>
      <c r="AC3255" s="17" t="s">
        <v>3890</v>
      </c>
      <c r="AD3255" s="17" t="s">
        <v>3891</v>
      </c>
      <c r="AF3255" s="17">
        <v>8</v>
      </c>
      <c r="AG3255" s="17">
        <v>2</v>
      </c>
      <c r="AM3255" s="17" t="s">
        <v>2606</v>
      </c>
      <c r="AN3255" s="17" t="s">
        <v>7570</v>
      </c>
      <c r="AO3255" s="17">
        <v>3</v>
      </c>
      <c r="AP3255" s="17">
        <v>80</v>
      </c>
      <c r="AQ3255" s="17">
        <v>5</v>
      </c>
      <c r="AT3255" s="17" t="s">
        <v>6589</v>
      </c>
      <c r="DN3255" s="17">
        <f>COUNTIF(AU3255:DM3255, "X")</f>
        <v>0</v>
      </c>
    </row>
    <row r="3256" spans="1:118" s="17" customFormat="1">
      <c r="A3256" s="17" t="s">
        <v>11776</v>
      </c>
      <c r="B3256" s="17">
        <v>55</v>
      </c>
      <c r="C3256" s="17">
        <v>151957</v>
      </c>
      <c r="D3256" s="17" t="s">
        <v>11777</v>
      </c>
      <c r="E3256" s="17" t="s">
        <v>11778</v>
      </c>
      <c r="F3256" s="17" t="s">
        <v>12</v>
      </c>
      <c r="H3256" s="309">
        <v>32527</v>
      </c>
      <c r="I3256" s="309">
        <v>40157</v>
      </c>
      <c r="J3256" s="17" t="s">
        <v>3888</v>
      </c>
      <c r="L3256" s="17" t="s">
        <v>11713</v>
      </c>
      <c r="M3256" s="17" t="s">
        <v>401</v>
      </c>
      <c r="N3256" s="17" t="s">
        <v>14</v>
      </c>
      <c r="O3256" s="17" t="s">
        <v>15</v>
      </c>
      <c r="P3256" s="17">
        <v>45371</v>
      </c>
      <c r="AC3256" s="17" t="s">
        <v>14</v>
      </c>
      <c r="AF3256" s="17">
        <v>8</v>
      </c>
      <c r="AG3256" s="17">
        <v>2</v>
      </c>
      <c r="AI3256" s="17" t="s">
        <v>10178</v>
      </c>
      <c r="AM3256" s="17" t="s">
        <v>173</v>
      </c>
      <c r="AN3256" s="17" t="s">
        <v>11705</v>
      </c>
      <c r="AO3256" s="17">
        <v>3</v>
      </c>
      <c r="AP3256" s="17">
        <v>80</v>
      </c>
      <c r="AQ3256" s="17">
        <v>5</v>
      </c>
      <c r="AR3256" s="17" t="s">
        <v>10180</v>
      </c>
      <c r="BQ3256" s="17" t="s">
        <v>30</v>
      </c>
      <c r="BS3256" s="17" t="s">
        <v>3901</v>
      </c>
      <c r="CH3256" s="17" t="s">
        <v>3901</v>
      </c>
      <c r="CL3256" s="17" t="s">
        <v>3901</v>
      </c>
      <c r="CQ3256" s="17" t="s">
        <v>3901</v>
      </c>
      <c r="DN3256" s="17">
        <f>COUNTIF(AU3256:DM3256, "X")</f>
        <v>4</v>
      </c>
    </row>
    <row r="3257" spans="1:118" s="17" customFormat="1">
      <c r="A3257" s="17" t="s">
        <v>20136</v>
      </c>
      <c r="B3257" s="17">
        <v>55</v>
      </c>
      <c r="C3257" s="17">
        <v>151978</v>
      </c>
      <c r="D3257" s="17" t="s">
        <v>20137</v>
      </c>
      <c r="E3257" s="17" t="s">
        <v>8649</v>
      </c>
      <c r="F3257" s="17" t="s">
        <v>5144</v>
      </c>
      <c r="H3257" s="309">
        <v>22926</v>
      </c>
      <c r="I3257" s="309">
        <v>44036</v>
      </c>
      <c r="J3257" s="17" t="s">
        <v>3888</v>
      </c>
      <c r="L3257" s="17" t="s">
        <v>20138</v>
      </c>
      <c r="N3257" s="17" t="s">
        <v>14</v>
      </c>
      <c r="O3257" s="17" t="s">
        <v>15</v>
      </c>
      <c r="P3257" s="17">
        <v>45371</v>
      </c>
      <c r="AF3257" s="17">
        <v>15</v>
      </c>
      <c r="AG3257" s="17">
        <v>2</v>
      </c>
      <c r="AI3257" s="17" t="s">
        <v>10178</v>
      </c>
      <c r="AM3257" s="17" t="s">
        <v>180</v>
      </c>
      <c r="AN3257" s="17" t="s">
        <v>20012</v>
      </c>
      <c r="AO3257" s="17">
        <v>3</v>
      </c>
      <c r="AP3257" s="17">
        <v>80</v>
      </c>
      <c r="AQ3257" s="17">
        <v>5</v>
      </c>
      <c r="AR3257" s="17" t="s">
        <v>10180</v>
      </c>
      <c r="DN3257" s="17">
        <f>COUNTIF(AU3257:DM3257, "X")</f>
        <v>0</v>
      </c>
    </row>
    <row r="3258" spans="1:118" s="17" customFormat="1">
      <c r="A3258" s="17" t="s">
        <v>7718</v>
      </c>
      <c r="B3258" s="17">
        <v>55</v>
      </c>
      <c r="C3258" s="17">
        <v>151993</v>
      </c>
      <c r="D3258" s="17" t="s">
        <v>54</v>
      </c>
      <c r="E3258" s="17" t="s">
        <v>5952</v>
      </c>
      <c r="F3258" s="17" t="s">
        <v>65</v>
      </c>
      <c r="H3258" s="309">
        <v>30902</v>
      </c>
      <c r="I3258" s="309">
        <v>40142</v>
      </c>
      <c r="J3258" s="17" t="s">
        <v>3888</v>
      </c>
      <c r="L3258" s="17" t="s">
        <v>7719</v>
      </c>
      <c r="N3258" s="17" t="s">
        <v>19</v>
      </c>
      <c r="O3258" s="17" t="s">
        <v>15</v>
      </c>
      <c r="P3258" s="17">
        <v>45356</v>
      </c>
      <c r="Q3258" s="17">
        <v>9507</v>
      </c>
      <c r="AC3258" s="17" t="s">
        <v>3890</v>
      </c>
      <c r="AD3258" s="17" t="s">
        <v>3891</v>
      </c>
      <c r="AF3258" s="17">
        <v>15</v>
      </c>
      <c r="AG3258" s="17">
        <v>2</v>
      </c>
      <c r="AM3258" s="17" t="s">
        <v>2606</v>
      </c>
      <c r="AN3258" s="17" t="s">
        <v>7570</v>
      </c>
      <c r="AO3258" s="17">
        <v>3</v>
      </c>
      <c r="AP3258" s="17">
        <v>80</v>
      </c>
      <c r="AQ3258" s="17">
        <v>5</v>
      </c>
      <c r="AT3258" s="17" t="s">
        <v>6589</v>
      </c>
      <c r="DN3258" s="17">
        <f>COUNTIF(AU3258:DM3258, "X")</f>
        <v>0</v>
      </c>
    </row>
    <row r="3259" spans="1:118" s="17" customFormat="1">
      <c r="A3259" s="17" t="s">
        <v>6481</v>
      </c>
      <c r="B3259" s="17">
        <v>55</v>
      </c>
      <c r="C3259" s="17">
        <v>152020</v>
      </c>
      <c r="D3259" s="17" t="s">
        <v>201</v>
      </c>
      <c r="E3259" s="17" t="s">
        <v>6482</v>
      </c>
      <c r="F3259" s="17" t="s">
        <v>65</v>
      </c>
      <c r="G3259" s="17" t="s">
        <v>203</v>
      </c>
      <c r="H3259" s="309">
        <v>32489</v>
      </c>
      <c r="I3259" s="309">
        <v>40158</v>
      </c>
      <c r="J3259" s="17" t="s">
        <v>3888</v>
      </c>
      <c r="L3259" s="17" t="s">
        <v>364</v>
      </c>
      <c r="M3259" s="17" t="s">
        <v>6483</v>
      </c>
      <c r="N3259" s="17" t="s">
        <v>19</v>
      </c>
      <c r="O3259" s="17" t="s">
        <v>15</v>
      </c>
      <c r="P3259" s="17">
        <v>45356</v>
      </c>
      <c r="AC3259" s="17" t="s">
        <v>3890</v>
      </c>
      <c r="AD3259" s="17" t="s">
        <v>3891</v>
      </c>
      <c r="AF3259" s="17">
        <v>8</v>
      </c>
      <c r="AG3259" s="17">
        <v>2</v>
      </c>
      <c r="AM3259" s="17" t="s">
        <v>232</v>
      </c>
      <c r="AN3259" s="17" t="s">
        <v>6280</v>
      </c>
      <c r="AO3259" s="17">
        <v>3</v>
      </c>
      <c r="AP3259" s="17">
        <v>80</v>
      </c>
      <c r="AQ3259" s="17">
        <v>5</v>
      </c>
      <c r="AT3259" s="17" t="s">
        <v>5516</v>
      </c>
      <c r="DN3259" s="17">
        <f>COUNTIF(AU3259:DM3259, "X")</f>
        <v>0</v>
      </c>
    </row>
    <row r="3260" spans="1:118" s="17" customFormat="1">
      <c r="A3260" s="17" t="s">
        <v>5294</v>
      </c>
      <c r="B3260" s="17">
        <v>55</v>
      </c>
      <c r="C3260" s="17">
        <v>152025</v>
      </c>
      <c r="D3260" s="17" t="s">
        <v>5295</v>
      </c>
      <c r="E3260" s="17" t="s">
        <v>429</v>
      </c>
      <c r="F3260" s="17" t="s">
        <v>30</v>
      </c>
      <c r="H3260" s="309">
        <v>33554</v>
      </c>
      <c r="I3260" s="309">
        <v>40162</v>
      </c>
      <c r="J3260" s="17" t="s">
        <v>3888</v>
      </c>
      <c r="L3260" s="17" t="s">
        <v>5162</v>
      </c>
      <c r="N3260" s="17" t="s">
        <v>19</v>
      </c>
      <c r="O3260" s="17" t="s">
        <v>15</v>
      </c>
      <c r="P3260" s="17">
        <v>45356</v>
      </c>
      <c r="Q3260" s="17">
        <v>3730</v>
      </c>
      <c r="AC3260" s="17" t="s">
        <v>3890</v>
      </c>
      <c r="AD3260" s="17" t="s">
        <v>3891</v>
      </c>
      <c r="AF3260" s="17">
        <v>15</v>
      </c>
      <c r="AG3260" s="17">
        <v>2</v>
      </c>
      <c r="AM3260" s="17" t="s">
        <v>2603</v>
      </c>
      <c r="AN3260" s="17" t="s">
        <v>5023</v>
      </c>
      <c r="AO3260" s="17">
        <v>3</v>
      </c>
      <c r="AP3260" s="17">
        <v>80</v>
      </c>
      <c r="AQ3260" s="17">
        <v>5</v>
      </c>
      <c r="AT3260" s="17" t="s">
        <v>3893</v>
      </c>
      <c r="CH3260" s="17" t="s">
        <v>3901</v>
      </c>
      <c r="DN3260" s="17">
        <f>COUNTIF(AU3260:DM3260, "X")</f>
        <v>1</v>
      </c>
    </row>
    <row r="3261" spans="1:118" s="17" customFormat="1">
      <c r="A3261" s="17" t="s">
        <v>6672</v>
      </c>
      <c r="B3261" s="17">
        <v>55</v>
      </c>
      <c r="C3261" s="17">
        <v>152037</v>
      </c>
      <c r="D3261" s="17" t="s">
        <v>5270</v>
      </c>
      <c r="E3261" s="17" t="s">
        <v>6673</v>
      </c>
      <c r="H3261" s="309">
        <v>23698</v>
      </c>
      <c r="I3261" s="309">
        <v>40134</v>
      </c>
      <c r="J3261" s="17" t="s">
        <v>3888</v>
      </c>
      <c r="L3261" s="17" t="s">
        <v>6674</v>
      </c>
      <c r="N3261" s="17" t="s">
        <v>19</v>
      </c>
      <c r="O3261" s="17" t="s">
        <v>15</v>
      </c>
      <c r="P3261" s="17">
        <v>45356</v>
      </c>
      <c r="AC3261" s="17" t="s">
        <v>3890</v>
      </c>
      <c r="AD3261" s="17" t="s">
        <v>3891</v>
      </c>
      <c r="AF3261" s="17">
        <v>8</v>
      </c>
      <c r="AG3261" s="17">
        <v>2</v>
      </c>
      <c r="AM3261" s="17" t="s">
        <v>248</v>
      </c>
      <c r="AN3261" s="17" t="s">
        <v>6588</v>
      </c>
      <c r="AO3261" s="17">
        <v>3</v>
      </c>
      <c r="AP3261" s="17">
        <v>80</v>
      </c>
      <c r="AQ3261" s="17">
        <v>5</v>
      </c>
      <c r="AT3261" s="17" t="s">
        <v>6589</v>
      </c>
      <c r="DN3261" s="17">
        <f>COUNTIF(AU3261:DM3261, "X")</f>
        <v>0</v>
      </c>
    </row>
    <row r="3262" spans="1:118" s="17" customFormat="1">
      <c r="A3262" s="17" t="s">
        <v>15306</v>
      </c>
      <c r="B3262" s="17">
        <v>55</v>
      </c>
      <c r="C3262" s="17">
        <v>152049</v>
      </c>
      <c r="D3262" s="17" t="s">
        <v>10496</v>
      </c>
      <c r="E3262" s="17" t="s">
        <v>174</v>
      </c>
      <c r="F3262" s="17" t="s">
        <v>58</v>
      </c>
      <c r="H3262" s="309">
        <v>30971</v>
      </c>
      <c r="I3262" s="309">
        <v>40100</v>
      </c>
      <c r="J3262" s="17" t="s">
        <v>3888</v>
      </c>
      <c r="L3262" s="17" t="s">
        <v>15307</v>
      </c>
      <c r="N3262" s="17" t="s">
        <v>31</v>
      </c>
      <c r="O3262" s="17" t="s">
        <v>15</v>
      </c>
      <c r="P3262" s="17">
        <v>45373</v>
      </c>
      <c r="AC3262" s="17" t="s">
        <v>9895</v>
      </c>
      <c r="AD3262" s="17" t="s">
        <v>9896</v>
      </c>
      <c r="AF3262" s="17">
        <v>15</v>
      </c>
      <c r="AG3262" s="17">
        <v>2</v>
      </c>
      <c r="AM3262" s="17" t="s">
        <v>44</v>
      </c>
      <c r="AN3262" s="17" t="s">
        <v>15244</v>
      </c>
      <c r="AO3262" s="17">
        <v>3</v>
      </c>
      <c r="AP3262" s="17">
        <v>80</v>
      </c>
      <c r="AQ3262" s="17">
        <v>5</v>
      </c>
      <c r="AR3262" s="17" t="s">
        <v>9898</v>
      </c>
      <c r="AT3262" s="17" t="s">
        <v>15057</v>
      </c>
      <c r="DN3262" s="17">
        <f>COUNTIF(AU3262:DM3262, "X")</f>
        <v>0</v>
      </c>
    </row>
    <row r="3263" spans="1:118" s="17" customFormat="1">
      <c r="A3263" s="17" t="s">
        <v>16011</v>
      </c>
      <c r="B3263" s="17">
        <v>55</v>
      </c>
      <c r="C3263" s="17">
        <v>152072</v>
      </c>
      <c r="D3263" s="17" t="s">
        <v>16012</v>
      </c>
      <c r="E3263" s="17" t="s">
        <v>16013</v>
      </c>
      <c r="F3263" s="17" t="s">
        <v>6858</v>
      </c>
      <c r="H3263" s="309">
        <v>31738</v>
      </c>
      <c r="I3263" s="309">
        <v>40099</v>
      </c>
      <c r="J3263" s="17" t="s">
        <v>3888</v>
      </c>
      <c r="L3263" s="17" t="s">
        <v>15951</v>
      </c>
      <c r="M3263" s="17" t="s">
        <v>363</v>
      </c>
      <c r="N3263" s="17" t="s">
        <v>31</v>
      </c>
      <c r="O3263" s="17" t="s">
        <v>15</v>
      </c>
      <c r="P3263" s="17">
        <v>45373</v>
      </c>
      <c r="Q3263" s="17">
        <v>2444</v>
      </c>
      <c r="AC3263" s="17" t="s">
        <v>9895</v>
      </c>
      <c r="AD3263" s="17" t="s">
        <v>9896</v>
      </c>
      <c r="AF3263" s="17">
        <v>8</v>
      </c>
      <c r="AG3263" s="17">
        <v>2</v>
      </c>
      <c r="AM3263" s="17" t="s">
        <v>121</v>
      </c>
      <c r="AN3263" s="17" t="s">
        <v>15516</v>
      </c>
      <c r="AO3263" s="17">
        <v>3</v>
      </c>
      <c r="AP3263" s="17">
        <v>80</v>
      </c>
      <c r="AQ3263" s="17">
        <v>5</v>
      </c>
      <c r="AR3263" s="17" t="s">
        <v>9898</v>
      </c>
      <c r="AT3263" s="17" t="s">
        <v>15057</v>
      </c>
      <c r="DN3263" s="17">
        <f>COUNTIF(AU3263:DM3263, "X")</f>
        <v>0</v>
      </c>
    </row>
    <row r="3264" spans="1:118" s="17" customFormat="1">
      <c r="A3264" s="17" t="s">
        <v>17136</v>
      </c>
      <c r="B3264" s="17">
        <v>55</v>
      </c>
      <c r="C3264" s="17">
        <v>152084</v>
      </c>
      <c r="D3264" s="17" t="s">
        <v>17137</v>
      </c>
      <c r="E3264" s="17" t="s">
        <v>6051</v>
      </c>
      <c r="F3264" s="17" t="s">
        <v>17138</v>
      </c>
      <c r="H3264" s="309">
        <v>33498</v>
      </c>
      <c r="I3264" s="309">
        <v>40099</v>
      </c>
      <c r="J3264" s="17" t="s">
        <v>3888</v>
      </c>
      <c r="L3264" s="17" t="s">
        <v>17139</v>
      </c>
      <c r="N3264" s="17" t="s">
        <v>14</v>
      </c>
      <c r="O3264" s="17" t="s">
        <v>15</v>
      </c>
      <c r="P3264" s="17">
        <v>45371</v>
      </c>
      <c r="AC3264" s="17" t="s">
        <v>14</v>
      </c>
      <c r="AF3264" s="17">
        <v>8</v>
      </c>
      <c r="AG3264" s="17">
        <v>2</v>
      </c>
      <c r="AI3264" s="17" t="s">
        <v>10178</v>
      </c>
      <c r="AM3264" s="17" t="s">
        <v>213</v>
      </c>
      <c r="AN3264" s="17" t="s">
        <v>17092</v>
      </c>
      <c r="AO3264" s="17">
        <v>3</v>
      </c>
      <c r="AP3264" s="17">
        <v>80</v>
      </c>
      <c r="AQ3264" s="17">
        <v>5</v>
      </c>
      <c r="AR3264" s="17" t="s">
        <v>10180</v>
      </c>
      <c r="CH3264" s="17" t="s">
        <v>3901</v>
      </c>
      <c r="CI3264" s="17" t="s">
        <v>3901</v>
      </c>
      <c r="DN3264" s="17">
        <f>COUNTIF(AU3264:DM3264, "X")</f>
        <v>2</v>
      </c>
    </row>
    <row r="3265" spans="1:118" s="17" customFormat="1">
      <c r="A3265" s="17" t="s">
        <v>20356</v>
      </c>
      <c r="B3265" s="17">
        <v>55</v>
      </c>
      <c r="C3265" s="17">
        <v>152097</v>
      </c>
      <c r="D3265" s="17" t="s">
        <v>20357</v>
      </c>
      <c r="E3265" s="17" t="s">
        <v>10274</v>
      </c>
      <c r="F3265" s="17" t="s">
        <v>289</v>
      </c>
      <c r="H3265" s="309">
        <v>33514</v>
      </c>
      <c r="I3265" s="309">
        <v>40099</v>
      </c>
      <c r="J3265" s="17" t="s">
        <v>3888</v>
      </c>
      <c r="L3265" s="17" t="s">
        <v>20358</v>
      </c>
      <c r="N3265" s="17" t="s">
        <v>14</v>
      </c>
      <c r="O3265" s="17" t="s">
        <v>15</v>
      </c>
      <c r="P3265" s="17">
        <v>45371</v>
      </c>
      <c r="AF3265" s="17">
        <v>8</v>
      </c>
      <c r="AG3265" s="17">
        <v>2</v>
      </c>
      <c r="AI3265" s="17" t="s">
        <v>10178</v>
      </c>
      <c r="AM3265" s="17" t="s">
        <v>85</v>
      </c>
      <c r="AN3265" s="17" t="s">
        <v>20273</v>
      </c>
      <c r="AO3265" s="17">
        <v>3</v>
      </c>
      <c r="AP3265" s="17">
        <v>80</v>
      </c>
      <c r="AQ3265" s="17">
        <v>5</v>
      </c>
      <c r="AR3265" s="17" t="s">
        <v>10180</v>
      </c>
      <c r="CH3265" s="17" t="s">
        <v>3901</v>
      </c>
      <c r="DN3265" s="17">
        <f>COUNTIF(AU3265:DM3265, "X")</f>
        <v>1</v>
      </c>
    </row>
    <row r="3266" spans="1:118" s="17" customFormat="1">
      <c r="A3266" s="17" t="s">
        <v>11774</v>
      </c>
      <c r="B3266" s="17">
        <v>55</v>
      </c>
      <c r="C3266" s="17">
        <v>152146</v>
      </c>
      <c r="D3266" s="17" t="s">
        <v>11775</v>
      </c>
      <c r="E3266" s="17" t="s">
        <v>703</v>
      </c>
      <c r="F3266" s="17" t="s">
        <v>437</v>
      </c>
      <c r="H3266" s="309">
        <v>33357</v>
      </c>
      <c r="I3266" s="309">
        <v>44105</v>
      </c>
      <c r="J3266" s="17" t="s">
        <v>3888</v>
      </c>
      <c r="L3266" s="17" t="s">
        <v>11753</v>
      </c>
      <c r="N3266" s="17" t="s">
        <v>14</v>
      </c>
      <c r="O3266" s="17" t="s">
        <v>15</v>
      </c>
      <c r="P3266" s="17">
        <v>45371</v>
      </c>
      <c r="AC3266" s="17" t="s">
        <v>14</v>
      </c>
      <c r="AF3266" s="17">
        <v>8</v>
      </c>
      <c r="AG3266" s="17">
        <v>2</v>
      </c>
      <c r="AI3266" s="17" t="s">
        <v>10178</v>
      </c>
      <c r="AM3266" s="17" t="s">
        <v>173</v>
      </c>
      <c r="AN3266" s="17" t="s">
        <v>11705</v>
      </c>
      <c r="AO3266" s="17">
        <v>3</v>
      </c>
      <c r="AP3266" s="17">
        <v>80</v>
      </c>
      <c r="AQ3266" s="17">
        <v>5</v>
      </c>
      <c r="AR3266" s="17" t="s">
        <v>10180</v>
      </c>
      <c r="DF3266" s="17" t="s">
        <v>3901</v>
      </c>
      <c r="DN3266" s="17">
        <f>COUNTIF(AU3266:DM3266, "X")</f>
        <v>1</v>
      </c>
    </row>
    <row r="3267" spans="1:118" s="17" customFormat="1">
      <c r="A3267" s="17" t="s">
        <v>7335</v>
      </c>
      <c r="B3267" s="17">
        <v>55</v>
      </c>
      <c r="C3267" s="17">
        <v>152169</v>
      </c>
      <c r="D3267" s="17" t="s">
        <v>7336</v>
      </c>
      <c r="E3267" s="17" t="s">
        <v>4128</v>
      </c>
      <c r="F3267" s="17" t="s">
        <v>65</v>
      </c>
      <c r="H3267" s="309">
        <v>17346</v>
      </c>
      <c r="I3267" s="309">
        <v>40106</v>
      </c>
      <c r="J3267" s="17" t="s">
        <v>3888</v>
      </c>
      <c r="L3267" s="17" t="s">
        <v>7337</v>
      </c>
      <c r="N3267" s="17" t="s">
        <v>19</v>
      </c>
      <c r="O3267" s="17" t="s">
        <v>15</v>
      </c>
      <c r="P3267" s="17">
        <v>45356</v>
      </c>
      <c r="AC3267" s="17" t="s">
        <v>3890</v>
      </c>
      <c r="AD3267" s="17" t="s">
        <v>3891</v>
      </c>
      <c r="AF3267" s="17">
        <v>8</v>
      </c>
      <c r="AG3267" s="17">
        <v>2</v>
      </c>
      <c r="AM3267" s="17" t="s">
        <v>2605</v>
      </c>
      <c r="AN3267" s="17" t="s">
        <v>7253</v>
      </c>
      <c r="AO3267" s="17">
        <v>3</v>
      </c>
      <c r="AP3267" s="17">
        <v>80</v>
      </c>
      <c r="AQ3267" s="17">
        <v>5</v>
      </c>
      <c r="AT3267" s="17" t="s">
        <v>6589</v>
      </c>
      <c r="DN3267" s="17">
        <f>COUNTIF(AU3267:DM3267, "X")</f>
        <v>0</v>
      </c>
    </row>
    <row r="3268" spans="1:118" s="17" customFormat="1">
      <c r="A3268" s="17" t="s">
        <v>9134</v>
      </c>
      <c r="B3268" s="17">
        <v>55</v>
      </c>
      <c r="C3268" s="17">
        <v>152170</v>
      </c>
      <c r="D3268" s="17" t="s">
        <v>9135</v>
      </c>
      <c r="E3268" s="17" t="s">
        <v>228</v>
      </c>
      <c r="F3268" s="17" t="s">
        <v>138</v>
      </c>
      <c r="H3268" s="309">
        <v>31265</v>
      </c>
      <c r="I3268" s="309">
        <v>40106</v>
      </c>
      <c r="J3268" s="17" t="s">
        <v>3888</v>
      </c>
      <c r="L3268" s="17" t="s">
        <v>398</v>
      </c>
      <c r="M3268" s="17" t="s">
        <v>9136</v>
      </c>
      <c r="N3268" s="17" t="s">
        <v>19</v>
      </c>
      <c r="O3268" s="17" t="s">
        <v>15</v>
      </c>
      <c r="P3268" s="17">
        <v>45356</v>
      </c>
      <c r="Q3268" s="17">
        <v>2550</v>
      </c>
      <c r="AC3268" s="17" t="s">
        <v>3890</v>
      </c>
      <c r="AD3268" s="17" t="s">
        <v>3891</v>
      </c>
      <c r="AF3268" s="17">
        <v>8</v>
      </c>
      <c r="AG3268" s="17">
        <v>2</v>
      </c>
      <c r="AM3268" s="17" t="s">
        <v>29</v>
      </c>
      <c r="AN3268" s="17" t="s">
        <v>9081</v>
      </c>
      <c r="AO3268" s="17">
        <v>3</v>
      </c>
      <c r="AP3268" s="17">
        <v>80</v>
      </c>
      <c r="AQ3268" s="17">
        <v>5</v>
      </c>
      <c r="AT3268" s="17" t="s">
        <v>9082</v>
      </c>
      <c r="CG3268" s="17" t="s">
        <v>30</v>
      </c>
      <c r="CH3268" s="17" t="s">
        <v>3901</v>
      </c>
      <c r="CI3268" s="17" t="s">
        <v>3901</v>
      </c>
      <c r="DN3268" s="17">
        <f>COUNTIF(AU3268:DM3268, "X")</f>
        <v>2</v>
      </c>
    </row>
    <row r="3269" spans="1:118" s="17" customFormat="1">
      <c r="A3269" s="17" t="s">
        <v>26125</v>
      </c>
      <c r="B3269" s="17">
        <v>55</v>
      </c>
      <c r="C3269" s="17">
        <v>152171</v>
      </c>
      <c r="D3269" s="17" t="s">
        <v>106</v>
      </c>
      <c r="E3269" s="17" t="s">
        <v>160</v>
      </c>
      <c r="F3269" s="17" t="s">
        <v>43</v>
      </c>
      <c r="H3269" s="309">
        <v>30434</v>
      </c>
      <c r="I3269" s="309">
        <v>39741</v>
      </c>
      <c r="J3269" s="17" t="s">
        <v>3888</v>
      </c>
      <c r="L3269" s="17" t="s">
        <v>26126</v>
      </c>
      <c r="N3269" s="17" t="s">
        <v>19</v>
      </c>
      <c r="O3269" s="17" t="s">
        <v>15</v>
      </c>
      <c r="P3269" s="17">
        <v>45356</v>
      </c>
      <c r="AD3269" s="17" t="s">
        <v>3891</v>
      </c>
      <c r="AF3269" s="17">
        <v>15</v>
      </c>
      <c r="AG3269" s="17">
        <v>2</v>
      </c>
      <c r="AM3269" s="17" t="s">
        <v>20</v>
      </c>
      <c r="AN3269" s="17" t="s">
        <v>26023</v>
      </c>
      <c r="AO3269" s="17">
        <v>3</v>
      </c>
      <c r="AP3269" s="17">
        <v>80</v>
      </c>
      <c r="AQ3269" s="17">
        <v>5</v>
      </c>
      <c r="AR3269" s="17" t="s">
        <v>22150</v>
      </c>
      <c r="BD3269" s="17" t="s">
        <v>3901</v>
      </c>
      <c r="BK3269" s="17" t="s">
        <v>3901</v>
      </c>
      <c r="BQ3269" s="17" t="s">
        <v>30</v>
      </c>
      <c r="BS3269" s="17" t="s">
        <v>3901</v>
      </c>
      <c r="CH3269" s="17" t="s">
        <v>3901</v>
      </c>
      <c r="CQ3269" s="17" t="s">
        <v>3901</v>
      </c>
      <c r="CU3269" s="17" t="s">
        <v>3901</v>
      </c>
      <c r="CX3269" s="17" t="s">
        <v>3901</v>
      </c>
      <c r="DN3269" s="17">
        <f>COUNTIF(AU3269:DM3269, "X")</f>
        <v>7</v>
      </c>
    </row>
    <row r="3270" spans="1:118" s="17" customFormat="1">
      <c r="A3270" s="17" t="s">
        <v>15164</v>
      </c>
      <c r="B3270" s="17">
        <v>55</v>
      </c>
      <c r="C3270" s="17">
        <v>152189</v>
      </c>
      <c r="D3270" s="17" t="s">
        <v>54</v>
      </c>
      <c r="E3270" s="17" t="s">
        <v>252</v>
      </c>
      <c r="F3270" s="17" t="s">
        <v>104</v>
      </c>
      <c r="H3270" s="309">
        <v>33405</v>
      </c>
      <c r="I3270" s="309">
        <v>40112</v>
      </c>
      <c r="J3270" s="17" t="s">
        <v>3888</v>
      </c>
      <c r="K3270" s="17" t="s">
        <v>21</v>
      </c>
      <c r="L3270" s="17" t="s">
        <v>15165</v>
      </c>
      <c r="N3270" s="17" t="s">
        <v>31</v>
      </c>
      <c r="O3270" s="17" t="s">
        <v>15</v>
      </c>
      <c r="P3270" s="17">
        <v>45373</v>
      </c>
      <c r="AC3270" s="17" t="s">
        <v>9895</v>
      </c>
      <c r="AD3270" s="17" t="s">
        <v>9896</v>
      </c>
      <c r="AF3270" s="17">
        <v>15</v>
      </c>
      <c r="AG3270" s="17">
        <v>2</v>
      </c>
      <c r="AM3270" s="17" t="s">
        <v>62</v>
      </c>
      <c r="AN3270" s="17" t="s">
        <v>15056</v>
      </c>
      <c r="AO3270" s="17">
        <v>3</v>
      </c>
      <c r="AP3270" s="17">
        <v>80</v>
      </c>
      <c r="AQ3270" s="17">
        <v>5</v>
      </c>
      <c r="AR3270" s="17" t="s">
        <v>9898</v>
      </c>
      <c r="AT3270" s="17" t="s">
        <v>15057</v>
      </c>
      <c r="CU3270" s="17" t="s">
        <v>3901</v>
      </c>
      <c r="DE3270" s="17" t="s">
        <v>21</v>
      </c>
      <c r="DN3270" s="17">
        <f>COUNTIF(AU3270:DM3270, "X")</f>
        <v>1</v>
      </c>
    </row>
    <row r="3271" spans="1:118" s="17" customFormat="1">
      <c r="A3271" s="17" t="s">
        <v>12656</v>
      </c>
      <c r="B3271" s="17">
        <v>55</v>
      </c>
      <c r="C3271" s="17">
        <v>152199</v>
      </c>
      <c r="D3271" s="17" t="s">
        <v>9742</v>
      </c>
      <c r="E3271" s="17" t="s">
        <v>11872</v>
      </c>
      <c r="F3271" s="17" t="s">
        <v>22</v>
      </c>
      <c r="G3271" s="17" t="s">
        <v>203</v>
      </c>
      <c r="H3271" s="309">
        <v>33827</v>
      </c>
      <c r="I3271" s="309">
        <v>40112</v>
      </c>
      <c r="J3271" s="17" t="s">
        <v>3888</v>
      </c>
      <c r="L3271" s="17" t="s">
        <v>12657</v>
      </c>
      <c r="N3271" s="17" t="s">
        <v>31</v>
      </c>
      <c r="O3271" s="17" t="s">
        <v>15</v>
      </c>
      <c r="P3271" s="17">
        <v>45373</v>
      </c>
      <c r="AC3271" s="17" t="s">
        <v>9895</v>
      </c>
      <c r="AD3271" s="17" t="s">
        <v>9896</v>
      </c>
      <c r="AF3271" s="17">
        <v>15</v>
      </c>
      <c r="AG3271" s="17">
        <v>2</v>
      </c>
      <c r="AM3271" s="17" t="s">
        <v>222</v>
      </c>
      <c r="AN3271" s="17" t="s">
        <v>12432</v>
      </c>
      <c r="AO3271" s="17">
        <v>3</v>
      </c>
      <c r="AP3271" s="17">
        <v>80</v>
      </c>
      <c r="AQ3271" s="17">
        <v>5</v>
      </c>
      <c r="AR3271" s="17" t="s">
        <v>9898</v>
      </c>
      <c r="AT3271" s="17" t="s">
        <v>11929</v>
      </c>
      <c r="DN3271" s="17">
        <f>COUNTIF(AU3271:DM3271, "X")</f>
        <v>0</v>
      </c>
    </row>
    <row r="3272" spans="1:118" s="17" customFormat="1">
      <c r="A3272" s="17" t="s">
        <v>12768</v>
      </c>
      <c r="B3272" s="17">
        <v>55</v>
      </c>
      <c r="C3272" s="17">
        <v>152202</v>
      </c>
      <c r="D3272" s="17" t="s">
        <v>12769</v>
      </c>
      <c r="E3272" s="17" t="s">
        <v>5551</v>
      </c>
      <c r="F3272" s="17" t="s">
        <v>12770</v>
      </c>
      <c r="H3272" s="309">
        <v>33534</v>
      </c>
      <c r="I3272" s="309">
        <v>43745</v>
      </c>
      <c r="J3272" s="17" t="s">
        <v>3888</v>
      </c>
      <c r="K3272" s="17" t="s">
        <v>21</v>
      </c>
      <c r="L3272" s="17" t="s">
        <v>12771</v>
      </c>
      <c r="N3272" s="17" t="s">
        <v>31</v>
      </c>
      <c r="O3272" s="17" t="s">
        <v>15</v>
      </c>
      <c r="P3272" s="17">
        <v>45373</v>
      </c>
      <c r="AC3272" s="17" t="s">
        <v>9895</v>
      </c>
      <c r="AD3272" s="17" t="s">
        <v>9896</v>
      </c>
      <c r="AF3272" s="17">
        <v>15</v>
      </c>
      <c r="AG3272" s="17">
        <v>2</v>
      </c>
      <c r="AM3272" s="17" t="s">
        <v>156</v>
      </c>
      <c r="AN3272" s="17" t="s">
        <v>12693</v>
      </c>
      <c r="AO3272" s="17">
        <v>3</v>
      </c>
      <c r="AP3272" s="17">
        <v>80</v>
      </c>
      <c r="AQ3272" s="17">
        <v>5</v>
      </c>
      <c r="AR3272" s="17" t="s">
        <v>9898</v>
      </c>
      <c r="AT3272" s="17" t="s">
        <v>11929</v>
      </c>
      <c r="DD3272" s="17" t="s">
        <v>3901</v>
      </c>
      <c r="DE3272" s="17" t="s">
        <v>21</v>
      </c>
      <c r="DN3272" s="17">
        <f>COUNTIF(AU3272:DM3272, "X")</f>
        <v>1</v>
      </c>
    </row>
    <row r="3273" spans="1:118" s="17" customFormat="1">
      <c r="A3273" s="17" t="s">
        <v>14063</v>
      </c>
      <c r="B3273" s="17">
        <v>55</v>
      </c>
      <c r="C3273" s="17">
        <v>152205</v>
      </c>
      <c r="D3273" s="17" t="s">
        <v>14064</v>
      </c>
      <c r="E3273" s="17" t="s">
        <v>4849</v>
      </c>
      <c r="F3273" s="17" t="s">
        <v>14065</v>
      </c>
      <c r="H3273" s="309">
        <v>33444</v>
      </c>
      <c r="I3273" s="309">
        <v>40161</v>
      </c>
      <c r="J3273" s="17" t="s">
        <v>3888</v>
      </c>
      <c r="L3273" s="17" t="s">
        <v>14066</v>
      </c>
      <c r="N3273" s="17" t="s">
        <v>31</v>
      </c>
      <c r="O3273" s="17" t="s">
        <v>15</v>
      </c>
      <c r="P3273" s="17">
        <v>45373</v>
      </c>
      <c r="AC3273" s="17" t="s">
        <v>9895</v>
      </c>
      <c r="AD3273" s="17" t="s">
        <v>9896</v>
      </c>
      <c r="AF3273" s="17">
        <v>15</v>
      </c>
      <c r="AG3273" s="17">
        <v>2</v>
      </c>
      <c r="AM3273" s="17" t="s">
        <v>240</v>
      </c>
      <c r="AN3273" s="17" t="s">
        <v>13567</v>
      </c>
      <c r="AO3273" s="17">
        <v>3</v>
      </c>
      <c r="AP3273" s="17">
        <v>80</v>
      </c>
      <c r="AQ3273" s="17">
        <v>5</v>
      </c>
      <c r="AR3273" s="17" t="s">
        <v>9898</v>
      </c>
      <c r="AT3273" s="17" t="s">
        <v>12990</v>
      </c>
      <c r="CG3273" s="17" t="s">
        <v>21</v>
      </c>
      <c r="DN3273" s="17">
        <f>COUNTIF(AU3273:DM3273, "X")</f>
        <v>0</v>
      </c>
    </row>
    <row r="3274" spans="1:118" s="17" customFormat="1">
      <c r="A3274" s="17" t="s">
        <v>16156</v>
      </c>
      <c r="B3274" s="17">
        <v>55</v>
      </c>
      <c r="C3274" s="17">
        <v>152209</v>
      </c>
      <c r="D3274" s="17" t="s">
        <v>9483</v>
      </c>
      <c r="E3274" s="17" t="s">
        <v>318</v>
      </c>
      <c r="F3274" s="17" t="s">
        <v>18</v>
      </c>
      <c r="H3274" s="309">
        <v>33456</v>
      </c>
      <c r="I3274" s="309">
        <v>40112</v>
      </c>
      <c r="J3274" s="17" t="s">
        <v>3888</v>
      </c>
      <c r="L3274" s="17" t="s">
        <v>16157</v>
      </c>
      <c r="N3274" s="17" t="s">
        <v>31</v>
      </c>
      <c r="O3274" s="17" t="s">
        <v>15</v>
      </c>
      <c r="P3274" s="17">
        <v>45373</v>
      </c>
      <c r="AC3274" s="17" t="s">
        <v>9895</v>
      </c>
      <c r="AD3274" s="17" t="s">
        <v>9896</v>
      </c>
      <c r="AF3274" s="17">
        <v>8</v>
      </c>
      <c r="AG3274" s="17">
        <v>2</v>
      </c>
      <c r="AM3274" s="17" t="s">
        <v>37</v>
      </c>
      <c r="AN3274" s="17" t="s">
        <v>16071</v>
      </c>
      <c r="AO3274" s="17">
        <v>3</v>
      </c>
      <c r="AP3274" s="17">
        <v>80</v>
      </c>
      <c r="AQ3274" s="17">
        <v>5</v>
      </c>
      <c r="AR3274" s="17" t="s">
        <v>9898</v>
      </c>
      <c r="AT3274" s="17" t="s">
        <v>16072</v>
      </c>
      <c r="DN3274" s="17">
        <f>COUNTIF(AU3274:DM3274, "X")</f>
        <v>0</v>
      </c>
    </row>
    <row r="3275" spans="1:118" s="17" customFormat="1">
      <c r="A3275" s="17" t="s">
        <v>16173</v>
      </c>
      <c r="B3275" s="17">
        <v>55</v>
      </c>
      <c r="C3275" s="17">
        <v>152216</v>
      </c>
      <c r="D3275" s="17" t="s">
        <v>853</v>
      </c>
      <c r="E3275" s="17" t="s">
        <v>394</v>
      </c>
      <c r="F3275" s="17" t="s">
        <v>63</v>
      </c>
      <c r="H3275" s="309">
        <v>32515</v>
      </c>
      <c r="I3275" s="309">
        <v>44126</v>
      </c>
      <c r="J3275" s="17" t="s">
        <v>3888</v>
      </c>
      <c r="L3275" s="17" t="s">
        <v>16174</v>
      </c>
      <c r="N3275" s="17" t="s">
        <v>31</v>
      </c>
      <c r="O3275" s="17" t="s">
        <v>15</v>
      </c>
      <c r="P3275" s="17">
        <v>45373</v>
      </c>
      <c r="AC3275" s="17" t="s">
        <v>9895</v>
      </c>
      <c r="AD3275" s="17" t="s">
        <v>9896</v>
      </c>
      <c r="AF3275" s="17">
        <v>15</v>
      </c>
      <c r="AG3275" s="17">
        <v>2</v>
      </c>
      <c r="AM3275" s="17" t="s">
        <v>37</v>
      </c>
      <c r="AN3275" s="17" t="s">
        <v>16071</v>
      </c>
      <c r="AO3275" s="17">
        <v>3</v>
      </c>
      <c r="AP3275" s="17">
        <v>80</v>
      </c>
      <c r="AQ3275" s="17">
        <v>5</v>
      </c>
      <c r="AR3275" s="17" t="s">
        <v>9898</v>
      </c>
      <c r="AT3275" s="17" t="s">
        <v>16072</v>
      </c>
      <c r="DN3275" s="17">
        <f>COUNTIF(AU3275:DM3275, "X")</f>
        <v>0</v>
      </c>
    </row>
    <row r="3276" spans="1:118" s="17" customFormat="1">
      <c r="A3276" s="17" t="s">
        <v>8345</v>
      </c>
      <c r="B3276" s="17">
        <v>55</v>
      </c>
      <c r="C3276" s="17">
        <v>152219</v>
      </c>
      <c r="D3276" s="17" t="s">
        <v>7820</v>
      </c>
      <c r="E3276" s="17" t="s">
        <v>396</v>
      </c>
      <c r="F3276" s="17" t="s">
        <v>548</v>
      </c>
      <c r="H3276" s="309">
        <v>32788</v>
      </c>
      <c r="I3276" s="309">
        <v>40171</v>
      </c>
      <c r="J3276" s="17" t="s">
        <v>3888</v>
      </c>
      <c r="L3276" s="17" t="s">
        <v>8346</v>
      </c>
      <c r="N3276" s="17" t="s">
        <v>19</v>
      </c>
      <c r="O3276" s="17" t="s">
        <v>15</v>
      </c>
      <c r="P3276" s="17">
        <v>45356</v>
      </c>
      <c r="AC3276" s="17" t="s">
        <v>3890</v>
      </c>
      <c r="AD3276" s="17" t="s">
        <v>3891</v>
      </c>
      <c r="AF3276" s="17">
        <v>15</v>
      </c>
      <c r="AG3276" s="17">
        <v>2</v>
      </c>
      <c r="AM3276" s="17" t="s">
        <v>2607</v>
      </c>
      <c r="AN3276" s="17" t="s">
        <v>8305</v>
      </c>
      <c r="AO3276" s="17">
        <v>3</v>
      </c>
      <c r="AP3276" s="17">
        <v>80</v>
      </c>
      <c r="AQ3276" s="17">
        <v>5</v>
      </c>
      <c r="AT3276" s="17" t="s">
        <v>7979</v>
      </c>
      <c r="DN3276" s="17">
        <f>COUNTIF(AU3276:DM3276, "X")</f>
        <v>0</v>
      </c>
    </row>
    <row r="3277" spans="1:118" s="17" customFormat="1">
      <c r="A3277" s="17" t="s">
        <v>23300</v>
      </c>
      <c r="B3277" s="17">
        <v>55</v>
      </c>
      <c r="C3277" s="17">
        <v>152262</v>
      </c>
      <c r="D3277" s="17" t="s">
        <v>23301</v>
      </c>
      <c r="E3277" s="17" t="s">
        <v>4059</v>
      </c>
      <c r="F3277" s="17" t="s">
        <v>12</v>
      </c>
      <c r="H3277" s="309">
        <v>33557</v>
      </c>
      <c r="I3277" s="309">
        <v>40158</v>
      </c>
      <c r="J3277" s="17" t="s">
        <v>3888</v>
      </c>
      <c r="L3277" s="17" t="s">
        <v>23302</v>
      </c>
      <c r="N3277" s="17" t="s">
        <v>576</v>
      </c>
      <c r="O3277" s="17" t="s">
        <v>15</v>
      </c>
      <c r="P3277" s="17">
        <v>45322</v>
      </c>
      <c r="AF3277" s="17">
        <v>8</v>
      </c>
      <c r="AG3277" s="17">
        <v>2</v>
      </c>
      <c r="AI3277" s="17" t="s">
        <v>20542</v>
      </c>
      <c r="AM3277" s="17" t="s">
        <v>259</v>
      </c>
      <c r="AN3277" s="17" t="s">
        <v>23210</v>
      </c>
      <c r="AO3277" s="17">
        <v>3</v>
      </c>
      <c r="AP3277" s="17">
        <v>80</v>
      </c>
      <c r="AQ3277" s="17">
        <v>5</v>
      </c>
      <c r="AR3277" s="17" t="s">
        <v>22585</v>
      </c>
      <c r="DN3277" s="17">
        <f>COUNTIF(AU3277:DM3277, "X")</f>
        <v>0</v>
      </c>
    </row>
    <row r="3278" spans="1:118" s="17" customFormat="1">
      <c r="A3278" s="17" t="s">
        <v>23959</v>
      </c>
      <c r="B3278" s="17">
        <v>55</v>
      </c>
      <c r="C3278" s="17">
        <v>152271</v>
      </c>
      <c r="D3278" s="17" t="s">
        <v>3905</v>
      </c>
      <c r="E3278" s="17" t="s">
        <v>23960</v>
      </c>
      <c r="F3278" s="17" t="s">
        <v>147</v>
      </c>
      <c r="H3278" s="309">
        <v>33784</v>
      </c>
      <c r="I3278" s="309">
        <v>40158</v>
      </c>
      <c r="J3278" s="17" t="s">
        <v>3888</v>
      </c>
      <c r="L3278" s="17" t="s">
        <v>23961</v>
      </c>
      <c r="N3278" s="17" t="s">
        <v>126</v>
      </c>
      <c r="O3278" s="17" t="s">
        <v>15</v>
      </c>
      <c r="P3278" s="17">
        <v>45383</v>
      </c>
      <c r="AF3278" s="17">
        <v>8</v>
      </c>
      <c r="AG3278" s="17">
        <v>2</v>
      </c>
      <c r="AI3278" s="17" t="s">
        <v>20542</v>
      </c>
      <c r="AM3278" s="17" t="s">
        <v>127</v>
      </c>
      <c r="AN3278" s="17" t="s">
        <v>23839</v>
      </c>
      <c r="AO3278" s="17">
        <v>3</v>
      </c>
      <c r="AP3278" s="17">
        <v>80</v>
      </c>
      <c r="AQ3278" s="17">
        <v>5</v>
      </c>
      <c r="AR3278" s="17" t="s">
        <v>22585</v>
      </c>
      <c r="AS3278" s="17" t="s">
        <v>23503</v>
      </c>
      <c r="CH3278" s="17" t="s">
        <v>3901</v>
      </c>
      <c r="DN3278" s="17">
        <f>COUNTIF(AU3278:DM3278, "X")</f>
        <v>1</v>
      </c>
    </row>
    <row r="3279" spans="1:118" s="17" customFormat="1">
      <c r="A3279" s="17" t="s">
        <v>21416</v>
      </c>
      <c r="B3279" s="17">
        <v>55</v>
      </c>
      <c r="C3279" s="17">
        <v>152273</v>
      </c>
      <c r="D3279" s="17" t="s">
        <v>7390</v>
      </c>
      <c r="E3279" s="17" t="s">
        <v>205</v>
      </c>
      <c r="F3279" s="17" t="s">
        <v>291</v>
      </c>
      <c r="H3279" s="309">
        <v>33648</v>
      </c>
      <c r="I3279" s="309">
        <v>40158</v>
      </c>
      <c r="J3279" s="17" t="s">
        <v>3888</v>
      </c>
      <c r="L3279" s="17" t="s">
        <v>21417</v>
      </c>
      <c r="N3279" s="17" t="s">
        <v>26</v>
      </c>
      <c r="O3279" s="17" t="s">
        <v>15</v>
      </c>
      <c r="P3279" s="17">
        <v>45318</v>
      </c>
      <c r="Q3279" s="17">
        <v>1415</v>
      </c>
      <c r="AF3279" s="17">
        <v>8</v>
      </c>
      <c r="AG3279" s="17">
        <v>2</v>
      </c>
      <c r="AI3279" s="17" t="s">
        <v>20669</v>
      </c>
      <c r="AM3279" s="17" t="s">
        <v>2616</v>
      </c>
      <c r="AN3279" s="17" t="s">
        <v>21221</v>
      </c>
      <c r="AO3279" s="17">
        <v>3</v>
      </c>
      <c r="AP3279" s="17">
        <v>80</v>
      </c>
      <c r="AQ3279" s="17">
        <v>5</v>
      </c>
      <c r="AR3279" s="17" t="s">
        <v>20671</v>
      </c>
      <c r="AS3279" s="17" t="s">
        <v>21222</v>
      </c>
      <c r="DN3279" s="17">
        <f>COUNTIF(AU3279:DM3279, "X")</f>
        <v>0</v>
      </c>
    </row>
    <row r="3280" spans="1:118" s="17" customFormat="1">
      <c r="A3280" s="17" t="s">
        <v>23700</v>
      </c>
      <c r="B3280" s="17">
        <v>55</v>
      </c>
      <c r="C3280" s="17">
        <v>152274</v>
      </c>
      <c r="D3280" s="17" t="s">
        <v>23701</v>
      </c>
      <c r="E3280" s="17" t="s">
        <v>358</v>
      </c>
      <c r="F3280" s="17" t="s">
        <v>125</v>
      </c>
      <c r="H3280" s="309">
        <v>33592</v>
      </c>
      <c r="I3280" s="309">
        <v>40158</v>
      </c>
      <c r="J3280" s="17" t="s">
        <v>3888</v>
      </c>
      <c r="L3280" s="17" t="s">
        <v>23702</v>
      </c>
      <c r="N3280" s="17" t="s">
        <v>126</v>
      </c>
      <c r="O3280" s="17" t="s">
        <v>15</v>
      </c>
      <c r="P3280" s="17">
        <v>45383</v>
      </c>
      <c r="AF3280" s="17">
        <v>8</v>
      </c>
      <c r="AG3280" s="17">
        <v>2</v>
      </c>
      <c r="AI3280" s="17" t="s">
        <v>20542</v>
      </c>
      <c r="AM3280" s="17" t="s">
        <v>303</v>
      </c>
      <c r="AN3280" s="17" t="s">
        <v>23502</v>
      </c>
      <c r="AO3280" s="17">
        <v>3</v>
      </c>
      <c r="AP3280" s="17">
        <v>80</v>
      </c>
      <c r="AQ3280" s="17">
        <v>5</v>
      </c>
      <c r="AR3280" s="17" t="s">
        <v>22585</v>
      </c>
      <c r="AS3280" s="17" t="s">
        <v>23503</v>
      </c>
      <c r="CH3280" s="17" t="s">
        <v>3901</v>
      </c>
      <c r="DN3280" s="17">
        <f>COUNTIF(AU3280:DM3280, "X")</f>
        <v>1</v>
      </c>
    </row>
    <row r="3281" spans="1:118" s="17" customFormat="1">
      <c r="A3281" s="17" t="s">
        <v>14217</v>
      </c>
      <c r="B3281" s="17">
        <v>55</v>
      </c>
      <c r="C3281" s="17">
        <v>152322</v>
      </c>
      <c r="D3281" s="17" t="s">
        <v>7106</v>
      </c>
      <c r="E3281" s="17" t="s">
        <v>274</v>
      </c>
      <c r="F3281" s="17" t="s">
        <v>70</v>
      </c>
      <c r="H3281" s="309">
        <v>23649</v>
      </c>
      <c r="I3281" s="309">
        <v>40176</v>
      </c>
      <c r="J3281" s="17" t="s">
        <v>3888</v>
      </c>
      <c r="L3281" s="17" t="s">
        <v>14218</v>
      </c>
      <c r="N3281" s="17" t="s">
        <v>31</v>
      </c>
      <c r="O3281" s="17" t="s">
        <v>15</v>
      </c>
      <c r="P3281" s="17">
        <v>45373</v>
      </c>
      <c r="Q3281" s="17">
        <v>3730</v>
      </c>
      <c r="AC3281" s="17" t="s">
        <v>9895</v>
      </c>
      <c r="AD3281" s="17" t="s">
        <v>9896</v>
      </c>
      <c r="AF3281" s="17">
        <v>15</v>
      </c>
      <c r="AG3281" s="17">
        <v>2</v>
      </c>
      <c r="AM3281" s="17" t="s">
        <v>157</v>
      </c>
      <c r="AN3281" s="17" t="s">
        <v>14151</v>
      </c>
      <c r="AO3281" s="17">
        <v>3</v>
      </c>
      <c r="AP3281" s="17">
        <v>80</v>
      </c>
      <c r="AQ3281" s="17">
        <v>5</v>
      </c>
      <c r="AR3281" s="17" t="s">
        <v>9898</v>
      </c>
      <c r="AT3281" s="17" t="s">
        <v>14152</v>
      </c>
      <c r="DN3281" s="17">
        <f>COUNTIF(AU3281:DM3281, "X")</f>
        <v>0</v>
      </c>
    </row>
    <row r="3282" spans="1:118" s="17" customFormat="1">
      <c r="A3282" s="17" t="s">
        <v>10459</v>
      </c>
      <c r="B3282" s="17">
        <v>55</v>
      </c>
      <c r="C3282" s="17">
        <v>152332</v>
      </c>
      <c r="D3282" s="17" t="s">
        <v>10460</v>
      </c>
      <c r="E3282" s="17" t="s">
        <v>42</v>
      </c>
      <c r="F3282" s="17" t="s">
        <v>43</v>
      </c>
      <c r="H3282" s="309">
        <v>24229</v>
      </c>
      <c r="I3282" s="309">
        <v>40199</v>
      </c>
      <c r="J3282" s="17" t="s">
        <v>3888</v>
      </c>
      <c r="L3282" s="17" t="s">
        <v>10428</v>
      </c>
      <c r="M3282" s="17" t="s">
        <v>192</v>
      </c>
      <c r="N3282" s="17" t="s">
        <v>14</v>
      </c>
      <c r="O3282" s="17" t="s">
        <v>15</v>
      </c>
      <c r="P3282" s="17">
        <v>45371</v>
      </c>
      <c r="AC3282" s="17" t="s">
        <v>14</v>
      </c>
      <c r="AF3282" s="17">
        <v>8</v>
      </c>
      <c r="AG3282" s="17">
        <v>2</v>
      </c>
      <c r="AI3282" s="17" t="s">
        <v>10178</v>
      </c>
      <c r="AM3282" s="17" t="s">
        <v>193</v>
      </c>
      <c r="AN3282" s="17" t="s">
        <v>10381</v>
      </c>
      <c r="AO3282" s="17">
        <v>3</v>
      </c>
      <c r="AP3282" s="17">
        <v>80</v>
      </c>
      <c r="AQ3282" s="17">
        <v>5</v>
      </c>
      <c r="AR3282" s="17" t="s">
        <v>10180</v>
      </c>
      <c r="BD3282" s="17" t="s">
        <v>3901</v>
      </c>
      <c r="BH3282" s="17" t="s">
        <v>3901</v>
      </c>
      <c r="BK3282" s="17" t="s">
        <v>3901</v>
      </c>
      <c r="CU3282" s="17" t="s">
        <v>3901</v>
      </c>
      <c r="DN3282" s="17">
        <f>COUNTIF(AU3282:DM3282, "X")</f>
        <v>4</v>
      </c>
    </row>
    <row r="3283" spans="1:118" s="17" customFormat="1">
      <c r="A3283" s="17" t="s">
        <v>13648</v>
      </c>
      <c r="B3283" s="17">
        <v>55</v>
      </c>
      <c r="C3283" s="17">
        <v>152344</v>
      </c>
      <c r="D3283" s="17" t="s">
        <v>13649</v>
      </c>
      <c r="E3283" s="17" t="s">
        <v>10055</v>
      </c>
      <c r="F3283" s="17" t="s">
        <v>6673</v>
      </c>
      <c r="H3283" s="309">
        <v>26929</v>
      </c>
      <c r="I3283" s="309">
        <v>40182</v>
      </c>
      <c r="J3283" s="17" t="s">
        <v>3888</v>
      </c>
      <c r="L3283" s="17" t="s">
        <v>13650</v>
      </c>
      <c r="N3283" s="17" t="s">
        <v>31</v>
      </c>
      <c r="O3283" s="17" t="s">
        <v>15</v>
      </c>
      <c r="P3283" s="17">
        <v>45373</v>
      </c>
      <c r="Q3283" s="17">
        <v>2844</v>
      </c>
      <c r="AC3283" s="17" t="s">
        <v>9895</v>
      </c>
      <c r="AD3283" s="17" t="s">
        <v>9896</v>
      </c>
      <c r="AF3283" s="17">
        <v>15</v>
      </c>
      <c r="AG3283" s="17">
        <v>2</v>
      </c>
      <c r="AM3283" s="17" t="s">
        <v>240</v>
      </c>
      <c r="AN3283" s="17" t="s">
        <v>13567</v>
      </c>
      <c r="AO3283" s="17">
        <v>3</v>
      </c>
      <c r="AP3283" s="17">
        <v>80</v>
      </c>
      <c r="AQ3283" s="17">
        <v>5</v>
      </c>
      <c r="AR3283" s="17" t="s">
        <v>9898</v>
      </c>
      <c r="AT3283" s="17" t="s">
        <v>12990</v>
      </c>
      <c r="CH3283" s="17" t="s">
        <v>3901</v>
      </c>
      <c r="CU3283" s="17" t="s">
        <v>3901</v>
      </c>
      <c r="DN3283" s="17">
        <f>COUNTIF(AU3283:DM3283, "X")</f>
        <v>2</v>
      </c>
    </row>
    <row r="3284" spans="1:118" s="17" customFormat="1">
      <c r="A3284" s="17" t="s">
        <v>22208</v>
      </c>
      <c r="B3284" s="17">
        <v>55</v>
      </c>
      <c r="C3284" s="17">
        <v>152348</v>
      </c>
      <c r="D3284" s="17" t="s">
        <v>5915</v>
      </c>
      <c r="E3284" s="17" t="s">
        <v>372</v>
      </c>
      <c r="F3284" s="17" t="s">
        <v>63</v>
      </c>
      <c r="H3284" s="309">
        <v>16681</v>
      </c>
      <c r="I3284" s="309">
        <v>40184</v>
      </c>
      <c r="J3284" s="17" t="s">
        <v>3888</v>
      </c>
      <c r="L3284" s="17" t="s">
        <v>22209</v>
      </c>
      <c r="N3284" s="17" t="s">
        <v>19</v>
      </c>
      <c r="O3284" s="17" t="s">
        <v>15</v>
      </c>
      <c r="P3284" s="17">
        <v>45356</v>
      </c>
      <c r="AF3284" s="17">
        <v>15</v>
      </c>
      <c r="AG3284" s="17">
        <v>2</v>
      </c>
      <c r="AH3284" s="17" t="s">
        <v>11926</v>
      </c>
      <c r="AK3284" s="17" t="s">
        <v>11927</v>
      </c>
      <c r="AM3284" s="17" t="s">
        <v>246</v>
      </c>
      <c r="AN3284" s="17" t="s">
        <v>22149</v>
      </c>
      <c r="AO3284" s="17">
        <v>3</v>
      </c>
      <c r="AP3284" s="17">
        <v>80</v>
      </c>
      <c r="AQ3284" s="17">
        <v>5</v>
      </c>
      <c r="AR3284" s="17" t="s">
        <v>22150</v>
      </c>
      <c r="CU3284" s="17" t="s">
        <v>3901</v>
      </c>
      <c r="DA3284" s="17" t="s">
        <v>3901</v>
      </c>
      <c r="DN3284" s="17">
        <f>COUNTIF(AU3284:DM3284, "X")</f>
        <v>2</v>
      </c>
    </row>
    <row r="3285" spans="1:118" s="17" customFormat="1">
      <c r="A3285" s="17" t="s">
        <v>8417</v>
      </c>
      <c r="B3285" s="17">
        <v>55</v>
      </c>
      <c r="C3285" s="17">
        <v>152366</v>
      </c>
      <c r="D3285" s="17" t="s">
        <v>4011</v>
      </c>
      <c r="E3285" s="17" t="s">
        <v>8418</v>
      </c>
      <c r="F3285" s="17" t="s">
        <v>58</v>
      </c>
      <c r="H3285" s="309">
        <v>32527</v>
      </c>
      <c r="I3285" s="309">
        <v>40197</v>
      </c>
      <c r="J3285" s="17" t="s">
        <v>3888</v>
      </c>
      <c r="L3285" s="17" t="s">
        <v>8419</v>
      </c>
      <c r="N3285" s="17" t="s">
        <v>19</v>
      </c>
      <c r="O3285" s="17" t="s">
        <v>15</v>
      </c>
      <c r="P3285" s="17">
        <v>45356</v>
      </c>
      <c r="AC3285" s="17" t="s">
        <v>3890</v>
      </c>
      <c r="AD3285" s="17" t="s">
        <v>3891</v>
      </c>
      <c r="AF3285" s="17">
        <v>8</v>
      </c>
      <c r="AG3285" s="17">
        <v>2</v>
      </c>
      <c r="AM3285" s="17" t="s">
        <v>2607</v>
      </c>
      <c r="AN3285" s="17" t="s">
        <v>8305</v>
      </c>
      <c r="AO3285" s="17">
        <v>3</v>
      </c>
      <c r="AP3285" s="17">
        <v>80</v>
      </c>
      <c r="AQ3285" s="17">
        <v>5</v>
      </c>
      <c r="AT3285" s="17" t="s">
        <v>7979</v>
      </c>
      <c r="CQ3285" s="17" t="s">
        <v>3901</v>
      </c>
      <c r="DN3285" s="17">
        <f>COUNTIF(AU3285:DM3285, "X")</f>
        <v>1</v>
      </c>
    </row>
    <row r="3286" spans="1:118" s="17" customFormat="1">
      <c r="A3286" s="17" t="s">
        <v>5049</v>
      </c>
      <c r="B3286" s="17">
        <v>55</v>
      </c>
      <c r="C3286" s="17">
        <v>152389</v>
      </c>
      <c r="D3286" s="17" t="s">
        <v>5050</v>
      </c>
      <c r="E3286" s="17" t="s">
        <v>4708</v>
      </c>
      <c r="F3286" s="17" t="s">
        <v>191</v>
      </c>
      <c r="H3286" s="309">
        <v>31409</v>
      </c>
      <c r="I3286" s="309">
        <v>40188</v>
      </c>
      <c r="J3286" s="17" t="s">
        <v>3888</v>
      </c>
      <c r="L3286" s="17" t="s">
        <v>5051</v>
      </c>
      <c r="N3286" s="17" t="s">
        <v>19</v>
      </c>
      <c r="O3286" s="17" t="s">
        <v>15</v>
      </c>
      <c r="P3286" s="17">
        <v>45356</v>
      </c>
      <c r="AC3286" s="17" t="s">
        <v>3890</v>
      </c>
      <c r="AD3286" s="17" t="s">
        <v>3891</v>
      </c>
      <c r="AF3286" s="17">
        <v>8</v>
      </c>
      <c r="AG3286" s="17">
        <v>2</v>
      </c>
      <c r="AM3286" s="17" t="s">
        <v>2603</v>
      </c>
      <c r="AN3286" s="17" t="s">
        <v>5023</v>
      </c>
      <c r="AO3286" s="17">
        <v>3</v>
      </c>
      <c r="AP3286" s="17">
        <v>80</v>
      </c>
      <c r="AQ3286" s="17">
        <v>5</v>
      </c>
      <c r="AT3286" s="17" t="s">
        <v>3893</v>
      </c>
      <c r="BD3286" s="17" t="s">
        <v>3901</v>
      </c>
      <c r="DN3286" s="17">
        <f>COUNTIF(AU3286:DM3286, "X")</f>
        <v>1</v>
      </c>
    </row>
    <row r="3287" spans="1:118" s="17" customFormat="1">
      <c r="A3287" s="17" t="s">
        <v>12763</v>
      </c>
      <c r="B3287" s="17">
        <v>55</v>
      </c>
      <c r="C3287" s="17">
        <v>152400</v>
      </c>
      <c r="D3287" s="17" t="s">
        <v>6784</v>
      </c>
      <c r="E3287" s="17" t="s">
        <v>61</v>
      </c>
      <c r="F3287" s="17" t="s">
        <v>397</v>
      </c>
      <c r="H3287" s="309">
        <v>29299</v>
      </c>
      <c r="I3287" s="309">
        <v>40206</v>
      </c>
      <c r="J3287" s="17" t="s">
        <v>3888</v>
      </c>
      <c r="L3287" s="17" t="s">
        <v>12764</v>
      </c>
      <c r="N3287" s="17" t="s">
        <v>31</v>
      </c>
      <c r="O3287" s="17" t="s">
        <v>15</v>
      </c>
      <c r="P3287" s="17">
        <v>45373</v>
      </c>
      <c r="AC3287" s="17" t="s">
        <v>9895</v>
      </c>
      <c r="AD3287" s="17" t="s">
        <v>9896</v>
      </c>
      <c r="AF3287" s="17">
        <v>8</v>
      </c>
      <c r="AG3287" s="17">
        <v>2</v>
      </c>
      <c r="AM3287" s="17" t="s">
        <v>156</v>
      </c>
      <c r="AN3287" s="17" t="s">
        <v>12693</v>
      </c>
      <c r="AO3287" s="17">
        <v>3</v>
      </c>
      <c r="AP3287" s="17">
        <v>80</v>
      </c>
      <c r="AQ3287" s="17">
        <v>5</v>
      </c>
      <c r="AR3287" s="17" t="s">
        <v>9898</v>
      </c>
      <c r="AT3287" s="17" t="s">
        <v>11929</v>
      </c>
      <c r="CH3287" s="17" t="s">
        <v>3901</v>
      </c>
      <c r="CU3287" s="17" t="s">
        <v>3901</v>
      </c>
      <c r="DN3287" s="17">
        <f>COUNTIF(AU3287:DM3287, "X")</f>
        <v>2</v>
      </c>
    </row>
    <row r="3288" spans="1:118" s="17" customFormat="1">
      <c r="A3288" s="17" t="s">
        <v>20406</v>
      </c>
      <c r="B3288" s="17">
        <v>55</v>
      </c>
      <c r="C3288" s="17">
        <v>152477</v>
      </c>
      <c r="D3288" s="17" t="s">
        <v>13447</v>
      </c>
      <c r="E3288" s="17" t="s">
        <v>9787</v>
      </c>
      <c r="F3288" s="17" t="s">
        <v>63</v>
      </c>
      <c r="H3288" s="309">
        <v>29484</v>
      </c>
      <c r="I3288" s="309">
        <v>40200</v>
      </c>
      <c r="J3288" s="17" t="s">
        <v>3888</v>
      </c>
      <c r="L3288" s="17" t="s">
        <v>20407</v>
      </c>
      <c r="N3288" s="17" t="s">
        <v>14</v>
      </c>
      <c r="O3288" s="17" t="s">
        <v>15</v>
      </c>
      <c r="P3288" s="17">
        <v>45371</v>
      </c>
      <c r="Q3288" s="17">
        <v>9234</v>
      </c>
      <c r="AF3288" s="17">
        <v>8</v>
      </c>
      <c r="AG3288" s="17">
        <v>2</v>
      </c>
      <c r="AI3288" s="17" t="s">
        <v>10178</v>
      </c>
      <c r="AM3288" s="17" t="s">
        <v>85</v>
      </c>
      <c r="AN3288" s="17" t="s">
        <v>20273</v>
      </c>
      <c r="AO3288" s="17">
        <v>3</v>
      </c>
      <c r="AP3288" s="17">
        <v>80</v>
      </c>
      <c r="AQ3288" s="17">
        <v>5</v>
      </c>
      <c r="AR3288" s="17" t="s">
        <v>10180</v>
      </c>
      <c r="CH3288" s="17" t="s">
        <v>3901</v>
      </c>
      <c r="DN3288" s="17">
        <f>COUNTIF(AU3288:DM3288, "X")</f>
        <v>1</v>
      </c>
    </row>
    <row r="3289" spans="1:118" s="17" customFormat="1">
      <c r="A3289" s="17" t="s">
        <v>23511</v>
      </c>
      <c r="B3289" s="17">
        <v>55</v>
      </c>
      <c r="C3289" s="17">
        <v>152488</v>
      </c>
      <c r="D3289" s="17" t="s">
        <v>12344</v>
      </c>
      <c r="E3289" s="17" t="s">
        <v>5369</v>
      </c>
      <c r="F3289" s="17" t="s">
        <v>131</v>
      </c>
      <c r="H3289" s="309">
        <v>33633</v>
      </c>
      <c r="I3289" s="309">
        <v>40219</v>
      </c>
      <c r="J3289" s="17" t="s">
        <v>3888</v>
      </c>
      <c r="L3289" s="17" t="s">
        <v>23512</v>
      </c>
      <c r="N3289" s="17" t="s">
        <v>126</v>
      </c>
      <c r="O3289" s="17" t="s">
        <v>15</v>
      </c>
      <c r="P3289" s="17">
        <v>45383</v>
      </c>
      <c r="AF3289" s="17">
        <v>8</v>
      </c>
      <c r="AG3289" s="17">
        <v>2</v>
      </c>
      <c r="AI3289" s="17" t="s">
        <v>20542</v>
      </c>
      <c r="AM3289" s="17" t="s">
        <v>303</v>
      </c>
      <c r="AN3289" s="17" t="s">
        <v>23502</v>
      </c>
      <c r="AO3289" s="17">
        <v>3</v>
      </c>
      <c r="AP3289" s="17">
        <v>80</v>
      </c>
      <c r="AQ3289" s="17">
        <v>5</v>
      </c>
      <c r="AR3289" s="17" t="s">
        <v>22585</v>
      </c>
      <c r="AS3289" s="17" t="s">
        <v>23503</v>
      </c>
      <c r="CC3289" s="17" t="s">
        <v>3901</v>
      </c>
      <c r="CF3289" s="17" t="s">
        <v>3901</v>
      </c>
      <c r="CH3289" s="17" t="s">
        <v>3901</v>
      </c>
      <c r="CU3289" s="17" t="s">
        <v>3901</v>
      </c>
      <c r="DN3289" s="17">
        <f>COUNTIF(AU3289:DM3289, "X")</f>
        <v>4</v>
      </c>
    </row>
    <row r="3290" spans="1:118" s="17" customFormat="1">
      <c r="A3290" s="17" t="s">
        <v>6191</v>
      </c>
      <c r="B3290" s="17">
        <v>55</v>
      </c>
      <c r="C3290" s="17">
        <v>152491</v>
      </c>
      <c r="D3290" s="17" t="s">
        <v>6192</v>
      </c>
      <c r="E3290" s="17" t="s">
        <v>6193</v>
      </c>
      <c r="F3290" s="17" t="s">
        <v>317</v>
      </c>
      <c r="H3290" s="309">
        <v>33339</v>
      </c>
      <c r="I3290" s="309">
        <v>40227</v>
      </c>
      <c r="J3290" s="17" t="s">
        <v>3888</v>
      </c>
      <c r="L3290" s="17" t="s">
        <v>6194</v>
      </c>
      <c r="N3290" s="17" t="s">
        <v>19</v>
      </c>
      <c r="O3290" s="17" t="s">
        <v>15</v>
      </c>
      <c r="P3290" s="17">
        <v>45356</v>
      </c>
      <c r="AC3290" s="17" t="s">
        <v>3890</v>
      </c>
      <c r="AD3290" s="17" t="s">
        <v>3891</v>
      </c>
      <c r="AF3290" s="17">
        <v>15</v>
      </c>
      <c r="AG3290" s="17">
        <v>2</v>
      </c>
      <c r="AM3290" s="17" t="s">
        <v>2604</v>
      </c>
      <c r="AN3290" s="17" t="s">
        <v>5966</v>
      </c>
      <c r="AO3290" s="17">
        <v>3</v>
      </c>
      <c r="AP3290" s="17">
        <v>80</v>
      </c>
      <c r="AQ3290" s="17">
        <v>5</v>
      </c>
      <c r="AT3290" s="17" t="s">
        <v>5516</v>
      </c>
      <c r="DN3290" s="17">
        <f>COUNTIF(AU3290:DM3290, "X")</f>
        <v>0</v>
      </c>
    </row>
    <row r="3291" spans="1:118" s="17" customFormat="1">
      <c r="A3291" s="17" t="s">
        <v>4391</v>
      </c>
      <c r="B3291" s="17">
        <v>55</v>
      </c>
      <c r="C3291" s="17">
        <v>152510</v>
      </c>
      <c r="D3291" s="17" t="s">
        <v>4392</v>
      </c>
      <c r="E3291" s="17" t="s">
        <v>75</v>
      </c>
      <c r="F3291" s="17" t="s">
        <v>93</v>
      </c>
      <c r="H3291" s="309">
        <v>28802</v>
      </c>
      <c r="I3291" s="309">
        <v>40211</v>
      </c>
      <c r="J3291" s="17" t="s">
        <v>3888</v>
      </c>
      <c r="L3291" s="17" t="s">
        <v>4393</v>
      </c>
      <c r="N3291" s="17" t="s">
        <v>19</v>
      </c>
      <c r="O3291" s="17" t="s">
        <v>15</v>
      </c>
      <c r="P3291" s="17">
        <v>45356</v>
      </c>
      <c r="Q3291" s="17">
        <v>4044</v>
      </c>
      <c r="AC3291" s="17" t="s">
        <v>3890</v>
      </c>
      <c r="AD3291" s="17" t="s">
        <v>3891</v>
      </c>
      <c r="AF3291" s="17">
        <v>15</v>
      </c>
      <c r="AG3291" s="17">
        <v>2</v>
      </c>
      <c r="AM3291" s="17" t="s">
        <v>2602</v>
      </c>
      <c r="AN3291" s="17" t="s">
        <v>4371</v>
      </c>
      <c r="AO3291" s="17">
        <v>3</v>
      </c>
      <c r="AP3291" s="17">
        <v>80</v>
      </c>
      <c r="AQ3291" s="17">
        <v>5</v>
      </c>
      <c r="AT3291" s="17" t="s">
        <v>3893</v>
      </c>
      <c r="DN3291" s="17">
        <f>COUNTIF(AU3291:DM3291, "X")</f>
        <v>0</v>
      </c>
    </row>
    <row r="3292" spans="1:118" s="17" customFormat="1">
      <c r="A3292" s="17" t="s">
        <v>21493</v>
      </c>
      <c r="B3292" s="17">
        <v>55</v>
      </c>
      <c r="C3292" s="17">
        <v>152511</v>
      </c>
      <c r="D3292" s="17" t="s">
        <v>7737</v>
      </c>
      <c r="E3292" s="17" t="s">
        <v>479</v>
      </c>
      <c r="F3292" s="17" t="s">
        <v>65</v>
      </c>
      <c r="H3292" s="309">
        <v>26711</v>
      </c>
      <c r="I3292" s="309">
        <v>40225</v>
      </c>
      <c r="J3292" s="17" t="s">
        <v>3888</v>
      </c>
      <c r="L3292" s="17" t="s">
        <v>21494</v>
      </c>
      <c r="N3292" s="17" t="s">
        <v>26</v>
      </c>
      <c r="O3292" s="17" t="s">
        <v>15</v>
      </c>
      <c r="P3292" s="17">
        <v>45318</v>
      </c>
      <c r="AF3292" s="17">
        <v>8</v>
      </c>
      <c r="AG3292" s="17">
        <v>2</v>
      </c>
      <c r="AI3292" s="17" t="s">
        <v>20669</v>
      </c>
      <c r="AM3292" s="17" t="s">
        <v>2617</v>
      </c>
      <c r="AN3292" s="17" t="s">
        <v>21447</v>
      </c>
      <c r="AO3292" s="17">
        <v>3</v>
      </c>
      <c r="AP3292" s="17">
        <v>80</v>
      </c>
      <c r="AQ3292" s="17">
        <v>5</v>
      </c>
      <c r="AR3292" s="17" t="s">
        <v>20671</v>
      </c>
      <c r="AS3292" s="17" t="s">
        <v>21222</v>
      </c>
      <c r="DN3292" s="17">
        <f>COUNTIF(AU3292:DM3292, "X")</f>
        <v>0</v>
      </c>
    </row>
    <row r="3293" spans="1:118" s="17" customFormat="1">
      <c r="A3293" s="17" t="s">
        <v>5481</v>
      </c>
      <c r="B3293" s="17">
        <v>55</v>
      </c>
      <c r="C3293" s="17">
        <v>123146</v>
      </c>
      <c r="D3293" s="17" t="s">
        <v>5482</v>
      </c>
      <c r="E3293" s="17" t="s">
        <v>5483</v>
      </c>
      <c r="F3293" s="17" t="s">
        <v>22</v>
      </c>
      <c r="H3293" s="309">
        <v>31096</v>
      </c>
      <c r="I3293" s="309">
        <v>40227</v>
      </c>
      <c r="J3293" s="17" t="s">
        <v>3888</v>
      </c>
      <c r="L3293" s="17" t="s">
        <v>5484</v>
      </c>
      <c r="N3293" s="17" t="s">
        <v>19</v>
      </c>
      <c r="O3293" s="17" t="s">
        <v>15</v>
      </c>
      <c r="P3293" s="17">
        <v>45356</v>
      </c>
      <c r="AC3293" s="17" t="s">
        <v>3890</v>
      </c>
      <c r="AD3293" s="17" t="s">
        <v>3891</v>
      </c>
      <c r="AF3293" s="17">
        <v>8</v>
      </c>
      <c r="AG3293" s="17">
        <v>2</v>
      </c>
      <c r="AM3293" s="17" t="s">
        <v>2603</v>
      </c>
      <c r="AN3293" s="17" t="s">
        <v>5023</v>
      </c>
      <c r="AO3293" s="17">
        <v>3</v>
      </c>
      <c r="AP3293" s="17">
        <v>80</v>
      </c>
      <c r="AQ3293" s="17">
        <v>5</v>
      </c>
      <c r="AT3293" s="17" t="s">
        <v>3893</v>
      </c>
      <c r="DN3293" s="17">
        <f>COUNTIF(AU3293:DM3293, "X")</f>
        <v>0</v>
      </c>
    </row>
    <row r="3294" spans="1:118" s="17" customFormat="1">
      <c r="A3294" s="17" t="s">
        <v>18731</v>
      </c>
      <c r="B3294" s="17">
        <v>55</v>
      </c>
      <c r="C3294" s="17">
        <v>152522</v>
      </c>
      <c r="D3294" s="17" t="s">
        <v>12710</v>
      </c>
      <c r="E3294" s="17" t="s">
        <v>281</v>
      </c>
      <c r="F3294" s="17" t="s">
        <v>588</v>
      </c>
      <c r="H3294" s="309">
        <v>21234</v>
      </c>
      <c r="I3294" s="309">
        <v>40226</v>
      </c>
      <c r="J3294" s="17" t="s">
        <v>3888</v>
      </c>
      <c r="L3294" s="17" t="s">
        <v>18732</v>
      </c>
      <c r="N3294" s="17" t="s">
        <v>31</v>
      </c>
      <c r="O3294" s="17" t="s">
        <v>15</v>
      </c>
      <c r="P3294" s="17">
        <v>45373</v>
      </c>
      <c r="AD3294" s="17" t="s">
        <v>9896</v>
      </c>
      <c r="AF3294" s="17">
        <v>8</v>
      </c>
      <c r="AG3294" s="17">
        <v>2</v>
      </c>
      <c r="AM3294" s="17" t="s">
        <v>136</v>
      </c>
      <c r="AN3294" s="17" t="s">
        <v>18697</v>
      </c>
      <c r="AO3294" s="17">
        <v>3</v>
      </c>
      <c r="AP3294" s="17">
        <v>80</v>
      </c>
      <c r="AQ3294" s="17">
        <v>5</v>
      </c>
      <c r="AR3294" s="17" t="s">
        <v>9898</v>
      </c>
      <c r="DN3294" s="17">
        <f>COUNTIF(AU3294:DM3294, "X")</f>
        <v>0</v>
      </c>
    </row>
    <row r="3295" spans="1:118" s="17" customFormat="1">
      <c r="A3295" s="17" t="s">
        <v>24596</v>
      </c>
      <c r="B3295" s="17">
        <v>55</v>
      </c>
      <c r="C3295" s="17">
        <v>152524</v>
      </c>
      <c r="D3295" s="17" t="s">
        <v>24597</v>
      </c>
      <c r="E3295" s="17" t="s">
        <v>17</v>
      </c>
      <c r="F3295" s="17" t="s">
        <v>317</v>
      </c>
      <c r="H3295" s="309">
        <v>27253</v>
      </c>
      <c r="I3295" s="309">
        <v>40226</v>
      </c>
      <c r="J3295" s="17" t="s">
        <v>3888</v>
      </c>
      <c r="L3295" s="17" t="s">
        <v>24598</v>
      </c>
      <c r="N3295" s="17" t="s">
        <v>19</v>
      </c>
      <c r="O3295" s="17" t="s">
        <v>15</v>
      </c>
      <c r="P3295" s="17">
        <v>45356</v>
      </c>
      <c r="AD3295" s="17" t="s">
        <v>3891</v>
      </c>
      <c r="AF3295" s="17">
        <v>8</v>
      </c>
      <c r="AG3295" s="17">
        <v>2</v>
      </c>
      <c r="AM3295" s="17" t="s">
        <v>141</v>
      </c>
      <c r="AN3295" s="17" t="s">
        <v>24484</v>
      </c>
      <c r="AO3295" s="17">
        <v>3</v>
      </c>
      <c r="AP3295" s="17">
        <v>80</v>
      </c>
      <c r="AQ3295" s="17">
        <v>5</v>
      </c>
      <c r="AR3295" s="17" t="s">
        <v>24485</v>
      </c>
      <c r="CH3295" s="17" t="s">
        <v>3901</v>
      </c>
      <c r="CQ3295" s="17" t="s">
        <v>3901</v>
      </c>
      <c r="CU3295" s="17" t="s">
        <v>3901</v>
      </c>
      <c r="DN3295" s="17">
        <f>COUNTIF(AU3295:DM3295, "X")</f>
        <v>3</v>
      </c>
    </row>
    <row r="3296" spans="1:118" s="17" customFormat="1">
      <c r="A3296" s="17" t="s">
        <v>18235</v>
      </c>
      <c r="B3296" s="17">
        <v>55</v>
      </c>
      <c r="C3296" s="17">
        <v>152529</v>
      </c>
      <c r="D3296" s="17" t="s">
        <v>9849</v>
      </c>
      <c r="E3296" s="17" t="s">
        <v>312</v>
      </c>
      <c r="F3296" s="17" t="s">
        <v>22</v>
      </c>
      <c r="H3296" s="309">
        <v>27064</v>
      </c>
      <c r="I3296" s="309">
        <v>40220</v>
      </c>
      <c r="J3296" s="17" t="s">
        <v>3888</v>
      </c>
      <c r="L3296" s="17" t="s">
        <v>18236</v>
      </c>
      <c r="N3296" s="17" t="s">
        <v>31</v>
      </c>
      <c r="O3296" s="17" t="s">
        <v>15</v>
      </c>
      <c r="P3296" s="17">
        <v>45373</v>
      </c>
      <c r="AD3296" s="17" t="s">
        <v>9896</v>
      </c>
      <c r="AF3296" s="17">
        <v>8</v>
      </c>
      <c r="AG3296" s="17">
        <v>2</v>
      </c>
      <c r="AM3296" s="17" t="s">
        <v>32</v>
      </c>
      <c r="AN3296" s="17" t="s">
        <v>18168</v>
      </c>
      <c r="AO3296" s="17">
        <v>3</v>
      </c>
      <c r="AP3296" s="17">
        <v>80</v>
      </c>
      <c r="AQ3296" s="17">
        <v>5</v>
      </c>
      <c r="AR3296" s="17" t="s">
        <v>9898</v>
      </c>
      <c r="DN3296" s="17">
        <f>COUNTIF(AU3296:DM3296, "X")</f>
        <v>0</v>
      </c>
    </row>
    <row r="3297" spans="1:118" s="17" customFormat="1">
      <c r="A3297" s="17" t="s">
        <v>6062</v>
      </c>
      <c r="B3297" s="17">
        <v>55</v>
      </c>
      <c r="C3297" s="17">
        <v>152535</v>
      </c>
      <c r="D3297" s="17" t="s">
        <v>6063</v>
      </c>
      <c r="E3297" s="17" t="s">
        <v>343</v>
      </c>
      <c r="F3297" s="17" t="s">
        <v>82</v>
      </c>
      <c r="H3297" s="309">
        <v>31142</v>
      </c>
      <c r="I3297" s="309">
        <v>40228</v>
      </c>
      <c r="J3297" s="17" t="s">
        <v>3888</v>
      </c>
      <c r="L3297" s="17" t="s">
        <v>6064</v>
      </c>
      <c r="N3297" s="17" t="s">
        <v>19</v>
      </c>
      <c r="O3297" s="17" t="s">
        <v>15</v>
      </c>
      <c r="P3297" s="17">
        <v>45356</v>
      </c>
      <c r="AC3297" s="17" t="s">
        <v>3890</v>
      </c>
      <c r="AD3297" s="17" t="s">
        <v>3891</v>
      </c>
      <c r="AF3297" s="17">
        <v>8</v>
      </c>
      <c r="AG3297" s="17">
        <v>2</v>
      </c>
      <c r="AM3297" s="17" t="s">
        <v>2604</v>
      </c>
      <c r="AN3297" s="17" t="s">
        <v>5966</v>
      </c>
      <c r="AO3297" s="17">
        <v>3</v>
      </c>
      <c r="AP3297" s="17">
        <v>80</v>
      </c>
      <c r="AQ3297" s="17">
        <v>5</v>
      </c>
      <c r="AT3297" s="17" t="s">
        <v>5516</v>
      </c>
      <c r="DN3297" s="17">
        <f>COUNTIF(AU3297:DM3297, "X")</f>
        <v>0</v>
      </c>
    </row>
    <row r="3298" spans="1:118" s="17" customFormat="1">
      <c r="A3298" s="17" t="s">
        <v>4884</v>
      </c>
      <c r="B3298" s="17">
        <v>55</v>
      </c>
      <c r="C3298" s="17">
        <v>152541</v>
      </c>
      <c r="D3298" s="17" t="s">
        <v>4535</v>
      </c>
      <c r="E3298" s="17" t="s">
        <v>4885</v>
      </c>
      <c r="F3298" s="17" t="s">
        <v>30</v>
      </c>
      <c r="H3298" s="309">
        <v>28747</v>
      </c>
      <c r="I3298" s="309">
        <v>40221</v>
      </c>
      <c r="J3298" s="17" t="s">
        <v>3888</v>
      </c>
      <c r="L3298" s="17" t="s">
        <v>4536</v>
      </c>
      <c r="N3298" s="17" t="s">
        <v>19</v>
      </c>
      <c r="O3298" s="17" t="s">
        <v>15</v>
      </c>
      <c r="P3298" s="17">
        <v>45356</v>
      </c>
      <c r="T3298" s="17" t="s">
        <v>4886</v>
      </c>
      <c r="V3298" s="17" t="s">
        <v>19</v>
      </c>
      <c r="W3298" s="17" t="s">
        <v>15</v>
      </c>
      <c r="X3298" s="17">
        <v>45356</v>
      </c>
      <c r="AC3298" s="17" t="s">
        <v>3890</v>
      </c>
      <c r="AD3298" s="17" t="s">
        <v>3891</v>
      </c>
      <c r="AF3298" s="17">
        <v>8</v>
      </c>
      <c r="AG3298" s="17">
        <v>2</v>
      </c>
      <c r="AM3298" s="17" t="s">
        <v>2602</v>
      </c>
      <c r="AN3298" s="17" t="s">
        <v>4371</v>
      </c>
      <c r="AO3298" s="17">
        <v>3</v>
      </c>
      <c r="AP3298" s="17">
        <v>80</v>
      </c>
      <c r="AQ3298" s="17">
        <v>5</v>
      </c>
      <c r="AT3298" s="17" t="s">
        <v>3893</v>
      </c>
      <c r="DN3298" s="17">
        <f>COUNTIF(AU3298:DM3298, "X")</f>
        <v>0</v>
      </c>
    </row>
    <row r="3299" spans="1:118" s="17" customFormat="1">
      <c r="A3299" s="17" t="s">
        <v>8330</v>
      </c>
      <c r="B3299" s="17">
        <v>55</v>
      </c>
      <c r="C3299" s="17">
        <v>112044</v>
      </c>
      <c r="D3299" s="17" t="s">
        <v>802</v>
      </c>
      <c r="E3299" s="17" t="s">
        <v>8331</v>
      </c>
      <c r="F3299" s="17" t="s">
        <v>70</v>
      </c>
      <c r="H3299" s="309">
        <v>20856</v>
      </c>
      <c r="I3299" s="309">
        <v>40225</v>
      </c>
      <c r="J3299" s="17" t="s">
        <v>3888</v>
      </c>
      <c r="L3299" s="17" t="s">
        <v>8332</v>
      </c>
      <c r="M3299" s="17" t="s">
        <v>478</v>
      </c>
      <c r="N3299" s="17" t="s">
        <v>19</v>
      </c>
      <c r="O3299" s="17" t="s">
        <v>15</v>
      </c>
      <c r="P3299" s="17">
        <v>45356</v>
      </c>
      <c r="AC3299" s="17" t="s">
        <v>3890</v>
      </c>
      <c r="AD3299" s="17" t="s">
        <v>3891</v>
      </c>
      <c r="AF3299" s="17">
        <v>8</v>
      </c>
      <c r="AG3299" s="17">
        <v>2</v>
      </c>
      <c r="AM3299" s="17" t="s">
        <v>2607</v>
      </c>
      <c r="AN3299" s="17" t="s">
        <v>8305</v>
      </c>
      <c r="AO3299" s="17">
        <v>3</v>
      </c>
      <c r="AP3299" s="17">
        <v>80</v>
      </c>
      <c r="AQ3299" s="17">
        <v>5</v>
      </c>
      <c r="AT3299" s="17" t="s">
        <v>7979</v>
      </c>
      <c r="BK3299" s="17" t="s">
        <v>3901</v>
      </c>
      <c r="BQ3299" s="17" t="s">
        <v>30</v>
      </c>
      <c r="BS3299" s="17" t="s">
        <v>3901</v>
      </c>
      <c r="CH3299" s="17" t="s">
        <v>3901</v>
      </c>
      <c r="CU3299" s="17" t="s">
        <v>3901</v>
      </c>
      <c r="DN3299" s="17">
        <f>COUNTIF(AU3299:DM3299, "X")</f>
        <v>4</v>
      </c>
    </row>
    <row r="3300" spans="1:118" s="17" customFormat="1">
      <c r="A3300" s="17" t="s">
        <v>13978</v>
      </c>
      <c r="B3300" s="17">
        <v>55</v>
      </c>
      <c r="C3300" s="17">
        <v>152455</v>
      </c>
      <c r="D3300" s="17" t="s">
        <v>13979</v>
      </c>
      <c r="E3300" s="17" t="s">
        <v>6701</v>
      </c>
      <c r="F3300" s="17" t="s">
        <v>405</v>
      </c>
      <c r="H3300" s="309">
        <v>23400</v>
      </c>
      <c r="I3300" s="309">
        <v>40207</v>
      </c>
      <c r="J3300" s="17" t="s">
        <v>3888</v>
      </c>
      <c r="L3300" s="17" t="s">
        <v>13980</v>
      </c>
      <c r="N3300" s="17" t="s">
        <v>31</v>
      </c>
      <c r="O3300" s="17" t="s">
        <v>15</v>
      </c>
      <c r="P3300" s="17">
        <v>45373</v>
      </c>
      <c r="AC3300" s="17" t="s">
        <v>9895</v>
      </c>
      <c r="AD3300" s="17" t="s">
        <v>9896</v>
      </c>
      <c r="AF3300" s="17">
        <v>8</v>
      </c>
      <c r="AG3300" s="17">
        <v>2</v>
      </c>
      <c r="AM3300" s="17" t="s">
        <v>240</v>
      </c>
      <c r="AN3300" s="17" t="s">
        <v>13567</v>
      </c>
      <c r="AO3300" s="17">
        <v>3</v>
      </c>
      <c r="AP3300" s="17">
        <v>80</v>
      </c>
      <c r="AQ3300" s="17">
        <v>5</v>
      </c>
      <c r="AR3300" s="17" t="s">
        <v>9898</v>
      </c>
      <c r="AT3300" s="17" t="s">
        <v>12990</v>
      </c>
      <c r="AV3300" s="17" t="s">
        <v>3901</v>
      </c>
      <c r="DN3300" s="17">
        <f>COUNTIF(AU3300:DM3300, "X")</f>
        <v>1</v>
      </c>
    </row>
    <row r="3301" spans="1:118" s="17" customFormat="1">
      <c r="A3301" s="17" t="s">
        <v>7730</v>
      </c>
      <c r="B3301" s="17">
        <v>55</v>
      </c>
      <c r="C3301" s="17">
        <v>152549</v>
      </c>
      <c r="D3301" s="17" t="s">
        <v>7731</v>
      </c>
      <c r="E3301" s="17" t="s">
        <v>104</v>
      </c>
      <c r="F3301" s="17" t="s">
        <v>58</v>
      </c>
      <c r="H3301" s="309">
        <v>33186</v>
      </c>
      <c r="I3301" s="309">
        <v>40217</v>
      </c>
      <c r="J3301" s="17" t="s">
        <v>3888</v>
      </c>
      <c r="L3301" s="17" t="s">
        <v>7732</v>
      </c>
      <c r="N3301" s="17" t="s">
        <v>19</v>
      </c>
      <c r="O3301" s="17" t="s">
        <v>15</v>
      </c>
      <c r="P3301" s="17">
        <v>45356</v>
      </c>
      <c r="AC3301" s="17" t="s">
        <v>3890</v>
      </c>
      <c r="AD3301" s="17" t="s">
        <v>3891</v>
      </c>
      <c r="AF3301" s="17">
        <v>15</v>
      </c>
      <c r="AG3301" s="17">
        <v>2</v>
      </c>
      <c r="AM3301" s="17" t="s">
        <v>2606</v>
      </c>
      <c r="AN3301" s="17" t="s">
        <v>7570</v>
      </c>
      <c r="AO3301" s="17">
        <v>3</v>
      </c>
      <c r="AP3301" s="17">
        <v>80</v>
      </c>
      <c r="AQ3301" s="17">
        <v>5</v>
      </c>
      <c r="AT3301" s="17" t="s">
        <v>6589</v>
      </c>
      <c r="DN3301" s="17">
        <f>COUNTIF(AU3301:DM3301, "X")</f>
        <v>0</v>
      </c>
    </row>
    <row r="3302" spans="1:118" s="17" customFormat="1">
      <c r="A3302" s="17" t="s">
        <v>23254</v>
      </c>
      <c r="B3302" s="17">
        <v>55</v>
      </c>
      <c r="C3302" s="17">
        <v>152584</v>
      </c>
      <c r="D3302" s="17" t="s">
        <v>23255</v>
      </c>
      <c r="E3302" s="17" t="s">
        <v>587</v>
      </c>
      <c r="F3302" s="17" t="s">
        <v>4417</v>
      </c>
      <c r="H3302" s="309">
        <v>33606</v>
      </c>
      <c r="I3302" s="309">
        <v>40246</v>
      </c>
      <c r="J3302" s="17" t="s">
        <v>3888</v>
      </c>
      <c r="L3302" s="17" t="s">
        <v>23256</v>
      </c>
      <c r="N3302" s="17" t="s">
        <v>126</v>
      </c>
      <c r="O3302" s="17" t="s">
        <v>15</v>
      </c>
      <c r="P3302" s="17">
        <v>45383</v>
      </c>
      <c r="AD3302" s="17" t="s">
        <v>23209</v>
      </c>
      <c r="AF3302" s="17">
        <v>8</v>
      </c>
      <c r="AG3302" s="17">
        <v>2</v>
      </c>
      <c r="AM3302" s="17" t="s">
        <v>259</v>
      </c>
      <c r="AN3302" s="17" t="s">
        <v>23210</v>
      </c>
      <c r="AO3302" s="17">
        <v>3</v>
      </c>
      <c r="AP3302" s="17">
        <v>80</v>
      </c>
      <c r="AQ3302" s="17">
        <v>5</v>
      </c>
      <c r="AR3302" s="17" t="s">
        <v>22585</v>
      </c>
      <c r="BZ3302" s="17" t="s">
        <v>21</v>
      </c>
      <c r="CC3302" s="17" t="s">
        <v>3901</v>
      </c>
      <c r="CF3302" s="17" t="s">
        <v>3901</v>
      </c>
      <c r="CH3302" s="17" t="s">
        <v>3901</v>
      </c>
      <c r="CU3302" s="17" t="s">
        <v>3901</v>
      </c>
      <c r="DF3302" s="17" t="s">
        <v>3901</v>
      </c>
      <c r="DN3302" s="17">
        <f>COUNTIF(AU3302:DM3302, "X")</f>
        <v>5</v>
      </c>
    </row>
    <row r="3303" spans="1:118" s="17" customFormat="1">
      <c r="A3303" s="17" t="s">
        <v>24173</v>
      </c>
      <c r="B3303" s="17">
        <v>55</v>
      </c>
      <c r="C3303" s="17">
        <v>152586</v>
      </c>
      <c r="D3303" s="17" t="s">
        <v>15457</v>
      </c>
      <c r="E3303" s="17" t="s">
        <v>374</v>
      </c>
      <c r="F3303" s="17" t="s">
        <v>134</v>
      </c>
      <c r="H3303" s="309">
        <v>33905</v>
      </c>
      <c r="I3303" s="309">
        <v>40246</v>
      </c>
      <c r="J3303" s="17" t="s">
        <v>3888</v>
      </c>
      <c r="L3303" s="17" t="s">
        <v>24174</v>
      </c>
      <c r="N3303" s="17" t="s">
        <v>126</v>
      </c>
      <c r="O3303" s="17" t="s">
        <v>15</v>
      </c>
      <c r="P3303" s="17">
        <v>45383</v>
      </c>
      <c r="AF3303" s="17">
        <v>8</v>
      </c>
      <c r="AG3303" s="17">
        <v>2</v>
      </c>
      <c r="AI3303" s="17" t="s">
        <v>20542</v>
      </c>
      <c r="AM3303" s="17" t="s">
        <v>239</v>
      </c>
      <c r="AN3303" s="17" t="s">
        <v>24146</v>
      </c>
      <c r="AO3303" s="17">
        <v>3</v>
      </c>
      <c r="AP3303" s="17">
        <v>80</v>
      </c>
      <c r="AQ3303" s="17">
        <v>5</v>
      </c>
      <c r="AR3303" s="17" t="s">
        <v>22585</v>
      </c>
      <c r="AS3303" s="17" t="s">
        <v>23503</v>
      </c>
      <c r="CC3303" s="17" t="s">
        <v>3901</v>
      </c>
      <c r="CF3303" s="17" t="s">
        <v>3901</v>
      </c>
      <c r="CQ3303" s="17" t="s">
        <v>3901</v>
      </c>
      <c r="CU3303" s="17" t="s">
        <v>3901</v>
      </c>
      <c r="DA3303" s="17" t="s">
        <v>3901</v>
      </c>
      <c r="DN3303" s="17">
        <f>COUNTIF(AU3303:DM3303, "X")</f>
        <v>5</v>
      </c>
    </row>
    <row r="3304" spans="1:118" s="17" customFormat="1">
      <c r="A3304" s="17" t="s">
        <v>23261</v>
      </c>
      <c r="B3304" s="17">
        <v>55</v>
      </c>
      <c r="C3304" s="17">
        <v>152588</v>
      </c>
      <c r="D3304" s="17" t="s">
        <v>23223</v>
      </c>
      <c r="E3304" s="17" t="s">
        <v>147</v>
      </c>
      <c r="F3304" s="17" t="s">
        <v>463</v>
      </c>
      <c r="H3304" s="309">
        <v>33751</v>
      </c>
      <c r="I3304" s="309">
        <v>40246</v>
      </c>
      <c r="J3304" s="17" t="s">
        <v>3888</v>
      </c>
      <c r="L3304" s="17" t="s">
        <v>23224</v>
      </c>
      <c r="N3304" s="17" t="s">
        <v>23225</v>
      </c>
      <c r="O3304" s="17" t="s">
        <v>15</v>
      </c>
      <c r="P3304" s="17">
        <v>45322</v>
      </c>
      <c r="AF3304" s="17">
        <v>8</v>
      </c>
      <c r="AG3304" s="17">
        <v>2</v>
      </c>
      <c r="AI3304" s="17" t="s">
        <v>20542</v>
      </c>
      <c r="AM3304" s="17" t="s">
        <v>259</v>
      </c>
      <c r="AN3304" s="17" t="s">
        <v>23210</v>
      </c>
      <c r="AO3304" s="17">
        <v>3</v>
      </c>
      <c r="AP3304" s="17">
        <v>80</v>
      </c>
      <c r="AQ3304" s="17">
        <v>5</v>
      </c>
      <c r="AR3304" s="17" t="s">
        <v>22585</v>
      </c>
      <c r="CH3304" s="17" t="s">
        <v>3901</v>
      </c>
      <c r="CN3304" s="17" t="s">
        <v>3901</v>
      </c>
      <c r="DN3304" s="17">
        <f>COUNTIF(AU3304:DM3304, "X")</f>
        <v>2</v>
      </c>
    </row>
    <row r="3305" spans="1:118" s="17" customFormat="1">
      <c r="A3305" s="17" t="s">
        <v>8115</v>
      </c>
      <c r="B3305" s="17">
        <v>55</v>
      </c>
      <c r="C3305" s="17">
        <v>152591</v>
      </c>
      <c r="D3305" s="17" t="s">
        <v>8116</v>
      </c>
      <c r="E3305" s="17" t="s">
        <v>523</v>
      </c>
      <c r="F3305" s="17" t="s">
        <v>129</v>
      </c>
      <c r="H3305" s="309">
        <v>33440</v>
      </c>
      <c r="I3305" s="309">
        <v>40242</v>
      </c>
      <c r="J3305" s="17" t="s">
        <v>3888</v>
      </c>
      <c r="L3305" s="17" t="s">
        <v>8117</v>
      </c>
      <c r="N3305" s="17" t="s">
        <v>19</v>
      </c>
      <c r="O3305" s="17" t="s">
        <v>15</v>
      </c>
      <c r="P3305" s="17">
        <v>45356</v>
      </c>
      <c r="AC3305" s="17" t="s">
        <v>3890</v>
      </c>
      <c r="AD3305" s="17" t="s">
        <v>3891</v>
      </c>
      <c r="AF3305" s="17">
        <v>8</v>
      </c>
      <c r="AG3305" s="17">
        <v>2</v>
      </c>
      <c r="AM3305" s="17" t="s">
        <v>117</v>
      </c>
      <c r="AN3305" s="17" t="s">
        <v>7978</v>
      </c>
      <c r="AO3305" s="17">
        <v>3</v>
      </c>
      <c r="AP3305" s="17">
        <v>80</v>
      </c>
      <c r="AQ3305" s="17">
        <v>5</v>
      </c>
      <c r="AT3305" s="17" t="s">
        <v>7979</v>
      </c>
      <c r="CN3305" s="17" t="s">
        <v>3901</v>
      </c>
      <c r="DA3305" s="17" t="s">
        <v>3901</v>
      </c>
      <c r="DN3305" s="17">
        <f>COUNTIF(AU3305:DM3305, "X")</f>
        <v>2</v>
      </c>
    </row>
    <row r="3306" spans="1:118" s="17" customFormat="1">
      <c r="A3306" s="17" t="s">
        <v>17382</v>
      </c>
      <c r="B3306" s="17">
        <v>55</v>
      </c>
      <c r="C3306" s="17">
        <v>152594</v>
      </c>
      <c r="D3306" s="17" t="s">
        <v>17383</v>
      </c>
      <c r="E3306" s="17" t="s">
        <v>429</v>
      </c>
      <c r="F3306" s="17" t="s">
        <v>135</v>
      </c>
      <c r="H3306" s="309">
        <v>33143</v>
      </c>
      <c r="I3306" s="309">
        <v>40156</v>
      </c>
      <c r="J3306" s="17" t="s">
        <v>3888</v>
      </c>
      <c r="L3306" s="17" t="s">
        <v>17384</v>
      </c>
      <c r="N3306" s="17" t="s">
        <v>14</v>
      </c>
      <c r="O3306" s="17" t="s">
        <v>15</v>
      </c>
      <c r="P3306" s="17">
        <v>45371</v>
      </c>
      <c r="AF3306" s="17">
        <v>15</v>
      </c>
      <c r="AG3306" s="17">
        <v>2</v>
      </c>
      <c r="AH3306" s="17" t="s">
        <v>11926</v>
      </c>
      <c r="AK3306" s="17" t="s">
        <v>17298</v>
      </c>
      <c r="AM3306" s="17" t="s">
        <v>88</v>
      </c>
      <c r="AN3306" s="17" t="s">
        <v>17299</v>
      </c>
      <c r="AO3306" s="17">
        <v>3</v>
      </c>
      <c r="AP3306" s="17">
        <v>80</v>
      </c>
      <c r="AQ3306" s="17">
        <v>5</v>
      </c>
      <c r="AR3306" s="17" t="s">
        <v>17300</v>
      </c>
      <c r="DN3306" s="17">
        <f>COUNTIF(AU3306:DM3306, "X")</f>
        <v>0</v>
      </c>
    </row>
    <row r="3307" spans="1:118" s="17" customFormat="1">
      <c r="A3307" s="17" t="s">
        <v>21852</v>
      </c>
      <c r="B3307" s="17">
        <v>55</v>
      </c>
      <c r="C3307" s="17">
        <v>152601</v>
      </c>
      <c r="D3307" s="17" t="s">
        <v>21853</v>
      </c>
      <c r="E3307" s="17" t="s">
        <v>315</v>
      </c>
      <c r="F3307" s="17" t="s">
        <v>84</v>
      </c>
      <c r="H3307" s="309">
        <v>32802</v>
      </c>
      <c r="I3307" s="309">
        <v>40239</v>
      </c>
      <c r="J3307" s="17" t="s">
        <v>3888</v>
      </c>
      <c r="L3307" s="17" t="s">
        <v>21848</v>
      </c>
      <c r="N3307" s="17" t="s">
        <v>80</v>
      </c>
      <c r="O3307" s="17" t="s">
        <v>15</v>
      </c>
      <c r="P3307" s="17">
        <v>45308</v>
      </c>
      <c r="AF3307" s="17">
        <v>8</v>
      </c>
      <c r="AG3307" s="17">
        <v>2</v>
      </c>
      <c r="AH3307" s="17" t="s">
        <v>11926</v>
      </c>
      <c r="AK3307" s="17" t="s">
        <v>21650</v>
      </c>
      <c r="AM3307" s="17" t="s">
        <v>145</v>
      </c>
      <c r="AN3307" s="17" t="s">
        <v>21819</v>
      </c>
      <c r="AO3307" s="17">
        <v>3</v>
      </c>
      <c r="AP3307" s="17">
        <v>80</v>
      </c>
      <c r="AQ3307" s="17">
        <v>5</v>
      </c>
      <c r="AR3307" s="17" t="s">
        <v>21652</v>
      </c>
      <c r="DN3307" s="17">
        <f>COUNTIF(AU3307:DM3307, "X")</f>
        <v>0</v>
      </c>
    </row>
    <row r="3308" spans="1:118" s="17" customFormat="1">
      <c r="A3308" s="17" t="s">
        <v>19629</v>
      </c>
      <c r="B3308" s="17">
        <v>55</v>
      </c>
      <c r="C3308" s="17">
        <v>152612</v>
      </c>
      <c r="D3308" s="17" t="s">
        <v>7747</v>
      </c>
      <c r="E3308" s="17" t="s">
        <v>287</v>
      </c>
      <c r="F3308" s="17" t="s">
        <v>22</v>
      </c>
      <c r="H3308" s="309">
        <v>33543</v>
      </c>
      <c r="I3308" s="309">
        <v>40240</v>
      </c>
      <c r="J3308" s="17" t="s">
        <v>3888</v>
      </c>
      <c r="L3308" s="17" t="s">
        <v>19630</v>
      </c>
      <c r="N3308" s="17" t="s">
        <v>163</v>
      </c>
      <c r="O3308" s="17" t="s">
        <v>15</v>
      </c>
      <c r="P3308" s="17">
        <v>45312</v>
      </c>
      <c r="AF3308" s="17">
        <v>8</v>
      </c>
      <c r="AG3308" s="17">
        <v>2</v>
      </c>
      <c r="AH3308" s="17" t="s">
        <v>11926</v>
      </c>
      <c r="AK3308" s="17" t="s">
        <v>11927</v>
      </c>
      <c r="AM3308" s="17" t="s">
        <v>2615</v>
      </c>
      <c r="AN3308" s="17" t="s">
        <v>19445</v>
      </c>
      <c r="AO3308" s="17">
        <v>3</v>
      </c>
      <c r="AP3308" s="17">
        <v>80</v>
      </c>
      <c r="AQ3308" s="17">
        <v>5</v>
      </c>
      <c r="AR3308" s="17" t="s">
        <v>19446</v>
      </c>
      <c r="DN3308" s="17">
        <f>COUNTIF(AU3308:DM3308, "X")</f>
        <v>0</v>
      </c>
    </row>
    <row r="3309" spans="1:118" s="17" customFormat="1">
      <c r="A3309" s="17" t="s">
        <v>18907</v>
      </c>
      <c r="B3309" s="17">
        <v>55</v>
      </c>
      <c r="C3309" s="17">
        <v>74482</v>
      </c>
      <c r="D3309" s="17" t="s">
        <v>4970</v>
      </c>
      <c r="E3309" s="17" t="s">
        <v>31</v>
      </c>
      <c r="F3309" s="17" t="s">
        <v>99</v>
      </c>
      <c r="H3309" s="309">
        <v>26722</v>
      </c>
      <c r="I3309" s="309">
        <v>40228</v>
      </c>
      <c r="J3309" s="17" t="s">
        <v>3888</v>
      </c>
      <c r="L3309" s="17" t="s">
        <v>18908</v>
      </c>
      <c r="N3309" s="17" t="s">
        <v>31</v>
      </c>
      <c r="O3309" s="17" t="s">
        <v>15</v>
      </c>
      <c r="P3309" s="17">
        <v>45373</v>
      </c>
      <c r="AD3309" s="17" t="s">
        <v>9896</v>
      </c>
      <c r="AF3309" s="17">
        <v>8</v>
      </c>
      <c r="AG3309" s="17">
        <v>2</v>
      </c>
      <c r="AM3309" s="17" t="s">
        <v>136</v>
      </c>
      <c r="AN3309" s="17" t="s">
        <v>18697</v>
      </c>
      <c r="AO3309" s="17">
        <v>3</v>
      </c>
      <c r="AP3309" s="17">
        <v>80</v>
      </c>
      <c r="AQ3309" s="17">
        <v>5</v>
      </c>
      <c r="AR3309" s="17" t="s">
        <v>9898</v>
      </c>
      <c r="DN3309" s="17">
        <f>COUNTIF(AU3309:DM3309, "X")</f>
        <v>0</v>
      </c>
    </row>
    <row r="3310" spans="1:118" s="17" customFormat="1">
      <c r="A3310" s="17" t="s">
        <v>21746</v>
      </c>
      <c r="B3310" s="17">
        <v>55</v>
      </c>
      <c r="C3310" s="17">
        <v>152633</v>
      </c>
      <c r="D3310" s="17" t="s">
        <v>21747</v>
      </c>
      <c r="E3310" s="17" t="s">
        <v>224</v>
      </c>
      <c r="F3310" s="17" t="s">
        <v>229</v>
      </c>
      <c r="H3310" s="309">
        <v>33464</v>
      </c>
      <c r="I3310" s="309">
        <v>40217</v>
      </c>
      <c r="J3310" s="17" t="s">
        <v>3888</v>
      </c>
      <c r="L3310" s="17" t="s">
        <v>21748</v>
      </c>
      <c r="N3310" s="17" t="s">
        <v>26</v>
      </c>
      <c r="O3310" s="17" t="s">
        <v>15</v>
      </c>
      <c r="P3310" s="17">
        <v>45318</v>
      </c>
      <c r="AF3310" s="17">
        <v>8</v>
      </c>
      <c r="AG3310" s="17">
        <v>2</v>
      </c>
      <c r="AH3310" s="17" t="s">
        <v>11926</v>
      </c>
      <c r="AK3310" s="17" t="s">
        <v>21650</v>
      </c>
      <c r="AM3310" s="17" t="s">
        <v>197</v>
      </c>
      <c r="AN3310" s="17" t="s">
        <v>21651</v>
      </c>
      <c r="AO3310" s="17">
        <v>3</v>
      </c>
      <c r="AP3310" s="17">
        <v>80</v>
      </c>
      <c r="AQ3310" s="17">
        <v>5</v>
      </c>
      <c r="AR3310" s="17" t="s">
        <v>21652</v>
      </c>
      <c r="DN3310" s="17">
        <f>COUNTIF(AU3310:DM3310, "X")</f>
        <v>0</v>
      </c>
    </row>
    <row r="3311" spans="1:118" s="17" customFormat="1">
      <c r="A3311" s="17" t="s">
        <v>6075</v>
      </c>
      <c r="B3311" s="17">
        <v>55</v>
      </c>
      <c r="C3311" s="17">
        <v>152655</v>
      </c>
      <c r="D3311" s="17" t="s">
        <v>6076</v>
      </c>
      <c r="E3311" s="17" t="s">
        <v>6077</v>
      </c>
      <c r="F3311" s="17" t="s">
        <v>70</v>
      </c>
      <c r="H3311" s="309">
        <v>33669</v>
      </c>
      <c r="I3311" s="309">
        <v>40243</v>
      </c>
      <c r="J3311" s="17" t="s">
        <v>3888</v>
      </c>
      <c r="L3311" s="17" t="s">
        <v>6078</v>
      </c>
      <c r="N3311" s="17" t="s">
        <v>19</v>
      </c>
      <c r="O3311" s="17" t="s">
        <v>15</v>
      </c>
      <c r="P3311" s="17">
        <v>45356</v>
      </c>
      <c r="Q3311" s="17">
        <v>9784</v>
      </c>
      <c r="AC3311" s="17" t="s">
        <v>3890</v>
      </c>
      <c r="AD3311" s="17" t="s">
        <v>3891</v>
      </c>
      <c r="AF3311" s="17">
        <v>8</v>
      </c>
      <c r="AG3311" s="17">
        <v>2</v>
      </c>
      <c r="AM3311" s="17" t="s">
        <v>2604</v>
      </c>
      <c r="AN3311" s="17" t="s">
        <v>5966</v>
      </c>
      <c r="AO3311" s="17">
        <v>3</v>
      </c>
      <c r="AP3311" s="17">
        <v>80</v>
      </c>
      <c r="AQ3311" s="17">
        <v>5</v>
      </c>
      <c r="AT3311" s="17" t="s">
        <v>5516</v>
      </c>
      <c r="DN3311" s="17">
        <f>COUNTIF(AU3311:DM3311, "X")</f>
        <v>0</v>
      </c>
    </row>
    <row r="3312" spans="1:118" s="17" customFormat="1">
      <c r="A3312" s="17" t="s">
        <v>17112</v>
      </c>
      <c r="B3312" s="17">
        <v>55</v>
      </c>
      <c r="C3312" s="17">
        <v>152663</v>
      </c>
      <c r="D3312" s="17" t="s">
        <v>445</v>
      </c>
      <c r="E3312" s="17" t="s">
        <v>104</v>
      </c>
      <c r="F3312" s="17" t="s">
        <v>22</v>
      </c>
      <c r="H3312" s="309">
        <v>32549</v>
      </c>
      <c r="I3312" s="309">
        <v>40233</v>
      </c>
      <c r="J3312" s="17" t="s">
        <v>3888</v>
      </c>
      <c r="L3312" s="17" t="s">
        <v>17113</v>
      </c>
      <c r="N3312" s="17" t="s">
        <v>14</v>
      </c>
      <c r="O3312" s="17" t="s">
        <v>15</v>
      </c>
      <c r="P3312" s="17">
        <v>45371</v>
      </c>
      <c r="AC3312" s="17" t="s">
        <v>14</v>
      </c>
      <c r="AF3312" s="17">
        <v>8</v>
      </c>
      <c r="AG3312" s="17">
        <v>2</v>
      </c>
      <c r="AI3312" s="17" t="s">
        <v>10178</v>
      </c>
      <c r="AM3312" s="17" t="s">
        <v>213</v>
      </c>
      <c r="AN3312" s="17" t="s">
        <v>17092</v>
      </c>
      <c r="AO3312" s="17">
        <v>3</v>
      </c>
      <c r="AP3312" s="17">
        <v>80</v>
      </c>
      <c r="AQ3312" s="17">
        <v>5</v>
      </c>
      <c r="AR3312" s="17" t="s">
        <v>10180</v>
      </c>
      <c r="DN3312" s="17">
        <f>COUNTIF(AU3312:DM3312, "X")</f>
        <v>0</v>
      </c>
    </row>
    <row r="3313" spans="1:118" s="17" customFormat="1">
      <c r="A3313" s="17" t="s">
        <v>7287</v>
      </c>
      <c r="B3313" s="17">
        <v>55</v>
      </c>
      <c r="C3313" s="17">
        <v>152682</v>
      </c>
      <c r="D3313" s="17" t="s">
        <v>7288</v>
      </c>
      <c r="E3313" s="17" t="s">
        <v>1010</v>
      </c>
      <c r="F3313" s="17" t="s">
        <v>22</v>
      </c>
      <c r="H3313" s="309">
        <v>33300</v>
      </c>
      <c r="I3313" s="309">
        <v>40218</v>
      </c>
      <c r="J3313" s="17" t="s">
        <v>3888</v>
      </c>
      <c r="L3313" s="17" t="s">
        <v>7289</v>
      </c>
      <c r="N3313" s="17" t="s">
        <v>19</v>
      </c>
      <c r="O3313" s="17" t="s">
        <v>15</v>
      </c>
      <c r="P3313" s="17">
        <v>45356</v>
      </c>
      <c r="Q3313" s="17">
        <v>2011</v>
      </c>
      <c r="AC3313" s="17" t="s">
        <v>3890</v>
      </c>
      <c r="AD3313" s="17" t="s">
        <v>3891</v>
      </c>
      <c r="AF3313" s="17">
        <v>8</v>
      </c>
      <c r="AG3313" s="17">
        <v>2</v>
      </c>
      <c r="AM3313" s="17" t="s">
        <v>2605</v>
      </c>
      <c r="AN3313" s="17" t="s">
        <v>7253</v>
      </c>
      <c r="AO3313" s="17">
        <v>3</v>
      </c>
      <c r="AP3313" s="17">
        <v>80</v>
      </c>
      <c r="AQ3313" s="17">
        <v>5</v>
      </c>
      <c r="AT3313" s="17" t="s">
        <v>6589</v>
      </c>
      <c r="CR3313" s="17" t="s">
        <v>30</v>
      </c>
      <c r="CU3313" s="17" t="s">
        <v>3901</v>
      </c>
      <c r="DN3313" s="17">
        <f>COUNTIF(AU3313:DM3313, "X")</f>
        <v>1</v>
      </c>
    </row>
    <row r="3314" spans="1:118" s="17" customFormat="1">
      <c r="A3314" s="17" t="s">
        <v>16659</v>
      </c>
      <c r="B3314" s="17">
        <v>55</v>
      </c>
      <c r="C3314" s="17">
        <v>152688</v>
      </c>
      <c r="D3314" s="17" t="s">
        <v>16660</v>
      </c>
      <c r="E3314" s="17" t="s">
        <v>75</v>
      </c>
      <c r="F3314" s="17" t="s">
        <v>21</v>
      </c>
      <c r="H3314" s="309">
        <v>27965</v>
      </c>
      <c r="I3314" s="309">
        <v>40120</v>
      </c>
      <c r="J3314" s="17" t="s">
        <v>3888</v>
      </c>
      <c r="L3314" s="17" t="s">
        <v>16661</v>
      </c>
      <c r="N3314" s="17" t="s">
        <v>31</v>
      </c>
      <c r="O3314" s="17" t="s">
        <v>15</v>
      </c>
      <c r="P3314" s="17">
        <v>45373</v>
      </c>
      <c r="AC3314" s="17" t="s">
        <v>9895</v>
      </c>
      <c r="AD3314" s="17" t="s">
        <v>9896</v>
      </c>
      <c r="AF3314" s="17">
        <v>8</v>
      </c>
      <c r="AG3314" s="17">
        <v>2</v>
      </c>
      <c r="AM3314" s="17" t="s">
        <v>124</v>
      </c>
      <c r="AN3314" s="17" t="s">
        <v>16646</v>
      </c>
      <c r="AO3314" s="17">
        <v>3</v>
      </c>
      <c r="AP3314" s="17">
        <v>80</v>
      </c>
      <c r="AQ3314" s="17">
        <v>5</v>
      </c>
      <c r="AR3314" s="17" t="s">
        <v>9898</v>
      </c>
      <c r="AT3314" s="17" t="s">
        <v>9899</v>
      </c>
      <c r="BZ3314" s="17" t="s">
        <v>21</v>
      </c>
      <c r="CC3314" s="17" t="s">
        <v>3901</v>
      </c>
      <c r="CF3314" s="17" t="s">
        <v>3901</v>
      </c>
      <c r="CH3314" s="17" t="s">
        <v>3901</v>
      </c>
      <c r="CR3314" s="17" t="s">
        <v>21</v>
      </c>
      <c r="CU3314" s="17" t="s">
        <v>3901</v>
      </c>
      <c r="DN3314" s="17">
        <f>COUNTIF(AU3314:DM3314, "X")</f>
        <v>4</v>
      </c>
    </row>
    <row r="3315" spans="1:118" s="17" customFormat="1">
      <c r="A3315" s="17" t="s">
        <v>20639</v>
      </c>
      <c r="B3315" s="17">
        <v>55</v>
      </c>
      <c r="C3315" s="17">
        <v>152698</v>
      </c>
      <c r="D3315" s="17" t="s">
        <v>439</v>
      </c>
      <c r="E3315" s="17" t="s">
        <v>557</v>
      </c>
      <c r="F3315" s="17" t="s">
        <v>48</v>
      </c>
      <c r="H3315" s="309">
        <v>26228</v>
      </c>
      <c r="I3315" s="309">
        <v>40198</v>
      </c>
      <c r="J3315" s="17" t="s">
        <v>3888</v>
      </c>
      <c r="L3315" s="17" t="s">
        <v>20640</v>
      </c>
      <c r="N3315" s="17" t="s">
        <v>14</v>
      </c>
      <c r="O3315" s="17" t="s">
        <v>15</v>
      </c>
      <c r="P3315" s="17">
        <v>45371</v>
      </c>
      <c r="AF3315" s="17">
        <v>8</v>
      </c>
      <c r="AG3315" s="17">
        <v>2</v>
      </c>
      <c r="AI3315" s="17" t="s">
        <v>10178</v>
      </c>
      <c r="AM3315" s="17" t="s">
        <v>94</v>
      </c>
      <c r="AN3315" s="17" t="s">
        <v>20471</v>
      </c>
      <c r="AO3315" s="17">
        <v>3</v>
      </c>
      <c r="AP3315" s="17">
        <v>80</v>
      </c>
      <c r="AQ3315" s="17">
        <v>5</v>
      </c>
      <c r="AR3315" s="17" t="s">
        <v>10180</v>
      </c>
      <c r="CC3315" s="17" t="s">
        <v>3901</v>
      </c>
      <c r="DN3315" s="17">
        <f>COUNTIF(AU3315:DM3315, "X")</f>
        <v>1</v>
      </c>
    </row>
    <row r="3316" spans="1:118" s="17" customFormat="1">
      <c r="A3316" s="17" t="s">
        <v>14696</v>
      </c>
      <c r="B3316" s="17">
        <v>55</v>
      </c>
      <c r="C3316" s="17">
        <v>152715</v>
      </c>
      <c r="D3316" s="17" t="s">
        <v>13074</v>
      </c>
      <c r="E3316" s="17" t="s">
        <v>5008</v>
      </c>
      <c r="F3316" s="17" t="s">
        <v>63</v>
      </c>
      <c r="H3316" s="309">
        <v>33823</v>
      </c>
      <c r="I3316" s="309">
        <v>40056</v>
      </c>
      <c r="J3316" s="17" t="s">
        <v>3888</v>
      </c>
      <c r="L3316" s="17" t="s">
        <v>14697</v>
      </c>
      <c r="N3316" s="17" t="s">
        <v>31</v>
      </c>
      <c r="O3316" s="17" t="s">
        <v>15</v>
      </c>
      <c r="P3316" s="17">
        <v>45373</v>
      </c>
      <c r="Q3316" s="17">
        <v>2932</v>
      </c>
      <c r="AC3316" s="17" t="s">
        <v>9895</v>
      </c>
      <c r="AD3316" s="17" t="s">
        <v>9896</v>
      </c>
      <c r="AF3316" s="17">
        <v>15</v>
      </c>
      <c r="AG3316" s="17">
        <v>2</v>
      </c>
      <c r="AM3316" s="17" t="s">
        <v>335</v>
      </c>
      <c r="AN3316" s="17" t="s">
        <v>14693</v>
      </c>
      <c r="AO3316" s="17">
        <v>3</v>
      </c>
      <c r="AP3316" s="17">
        <v>80</v>
      </c>
      <c r="AQ3316" s="17">
        <v>5</v>
      </c>
      <c r="AR3316" s="17" t="s">
        <v>9898</v>
      </c>
      <c r="AT3316" s="17" t="s">
        <v>14152</v>
      </c>
      <c r="DN3316" s="17">
        <f>COUNTIF(AU3316:DM3316, "X")</f>
        <v>0</v>
      </c>
    </row>
    <row r="3317" spans="1:118" s="17" customFormat="1">
      <c r="A3317" s="17" t="s">
        <v>24060</v>
      </c>
      <c r="B3317" s="17">
        <v>55</v>
      </c>
      <c r="C3317" s="17">
        <v>152737</v>
      </c>
      <c r="D3317" s="17" t="s">
        <v>24061</v>
      </c>
      <c r="E3317" s="17" t="s">
        <v>312</v>
      </c>
      <c r="F3317" s="17" t="s">
        <v>12</v>
      </c>
      <c r="H3317" s="309">
        <v>33751</v>
      </c>
      <c r="I3317" s="309">
        <v>40246</v>
      </c>
      <c r="J3317" s="17" t="s">
        <v>3888</v>
      </c>
      <c r="L3317" s="17" t="s">
        <v>24062</v>
      </c>
      <c r="N3317" s="17" t="s">
        <v>126</v>
      </c>
      <c r="O3317" s="17" t="s">
        <v>15</v>
      </c>
      <c r="P3317" s="17">
        <v>45383</v>
      </c>
      <c r="AF3317" s="17">
        <v>8</v>
      </c>
      <c r="AG3317" s="17">
        <v>2</v>
      </c>
      <c r="AI3317" s="17" t="s">
        <v>20542</v>
      </c>
      <c r="AM3317" s="17" t="s">
        <v>127</v>
      </c>
      <c r="AN3317" s="17" t="s">
        <v>23839</v>
      </c>
      <c r="AO3317" s="17">
        <v>3</v>
      </c>
      <c r="AP3317" s="17">
        <v>80</v>
      </c>
      <c r="AQ3317" s="17">
        <v>5</v>
      </c>
      <c r="AR3317" s="17" t="s">
        <v>22585</v>
      </c>
      <c r="AS3317" s="17" t="s">
        <v>23503</v>
      </c>
      <c r="CC3317" s="17" t="s">
        <v>3901</v>
      </c>
      <c r="CF3317" s="17" t="s">
        <v>3901</v>
      </c>
      <c r="DN3317" s="17">
        <f>COUNTIF(AU3317:DM3317, "X")</f>
        <v>2</v>
      </c>
    </row>
    <row r="3318" spans="1:118" s="17" customFormat="1">
      <c r="A3318" s="17" t="s">
        <v>13218</v>
      </c>
      <c r="B3318" s="17">
        <v>55</v>
      </c>
      <c r="C3318" s="17">
        <v>152739</v>
      </c>
      <c r="D3318" s="17" t="s">
        <v>13219</v>
      </c>
      <c r="E3318" s="17" t="s">
        <v>13220</v>
      </c>
      <c r="F3318" s="17" t="s">
        <v>43</v>
      </c>
      <c r="H3318" s="309">
        <v>33832</v>
      </c>
      <c r="I3318" s="309">
        <v>39983</v>
      </c>
      <c r="J3318" s="17" t="s">
        <v>3888</v>
      </c>
      <c r="L3318" s="17" t="s">
        <v>13221</v>
      </c>
      <c r="N3318" s="17" t="s">
        <v>31</v>
      </c>
      <c r="O3318" s="17" t="s">
        <v>15</v>
      </c>
      <c r="P3318" s="17">
        <v>45373</v>
      </c>
      <c r="Q3318" s="17">
        <v>2124</v>
      </c>
      <c r="AC3318" s="17" t="s">
        <v>9895</v>
      </c>
      <c r="AD3318" s="17" t="s">
        <v>9896</v>
      </c>
      <c r="AF3318" s="17">
        <v>15</v>
      </c>
      <c r="AG3318" s="17">
        <v>2</v>
      </c>
      <c r="AM3318" s="17" t="s">
        <v>115</v>
      </c>
      <c r="AN3318" s="17" t="s">
        <v>13186</v>
      </c>
      <c r="AO3318" s="17">
        <v>3</v>
      </c>
      <c r="AP3318" s="17">
        <v>80</v>
      </c>
      <c r="AQ3318" s="17">
        <v>5</v>
      </c>
      <c r="AR3318" s="17" t="s">
        <v>9898</v>
      </c>
      <c r="AT3318" s="17" t="s">
        <v>12990</v>
      </c>
      <c r="DN3318" s="17">
        <f>COUNTIF(AU3318:DM3318, "X")</f>
        <v>0</v>
      </c>
    </row>
    <row r="3319" spans="1:118" s="17" customFormat="1">
      <c r="A3319" s="17" t="s">
        <v>24149</v>
      </c>
      <c r="B3319" s="17">
        <v>55</v>
      </c>
      <c r="C3319" s="17">
        <v>152749</v>
      </c>
      <c r="D3319" s="17" t="s">
        <v>24150</v>
      </c>
      <c r="E3319" s="17" t="s">
        <v>199</v>
      </c>
      <c r="F3319" s="17" t="s">
        <v>61</v>
      </c>
      <c r="H3319" s="309">
        <v>33878</v>
      </c>
      <c r="I3319" s="309">
        <v>40246</v>
      </c>
      <c r="J3319" s="17" t="s">
        <v>3888</v>
      </c>
      <c r="L3319" s="17" t="s">
        <v>24151</v>
      </c>
      <c r="M3319" s="17" t="s">
        <v>414</v>
      </c>
      <c r="N3319" s="17" t="s">
        <v>126</v>
      </c>
      <c r="O3319" s="17" t="s">
        <v>15</v>
      </c>
      <c r="P3319" s="17">
        <v>45383</v>
      </c>
      <c r="AF3319" s="17">
        <v>8</v>
      </c>
      <c r="AG3319" s="17">
        <v>2</v>
      </c>
      <c r="AI3319" s="17" t="s">
        <v>20542</v>
      </c>
      <c r="AM3319" s="17" t="s">
        <v>239</v>
      </c>
      <c r="AN3319" s="17" t="s">
        <v>24146</v>
      </c>
      <c r="AO3319" s="17">
        <v>3</v>
      </c>
      <c r="AP3319" s="17">
        <v>80</v>
      </c>
      <c r="AQ3319" s="17">
        <v>5</v>
      </c>
      <c r="AR3319" s="17" t="s">
        <v>22585</v>
      </c>
      <c r="AS3319" s="17" t="s">
        <v>23503</v>
      </c>
      <c r="DN3319" s="17">
        <f>COUNTIF(AU3319:DM3319, "X")</f>
        <v>0</v>
      </c>
    </row>
    <row r="3320" spans="1:118" s="17" customFormat="1">
      <c r="A3320" s="17" t="s">
        <v>21175</v>
      </c>
      <c r="B3320" s="17">
        <v>55</v>
      </c>
      <c r="C3320" s="17">
        <v>152756</v>
      </c>
      <c r="D3320" s="17" t="s">
        <v>329</v>
      </c>
      <c r="E3320" s="17" t="s">
        <v>230</v>
      </c>
      <c r="F3320" s="17" t="s">
        <v>70</v>
      </c>
      <c r="H3320" s="309">
        <v>33562</v>
      </c>
      <c r="I3320" s="309">
        <v>40056</v>
      </c>
      <c r="J3320" s="17" t="s">
        <v>3888</v>
      </c>
      <c r="L3320" s="17" t="s">
        <v>21176</v>
      </c>
      <c r="N3320" s="17" t="s">
        <v>80</v>
      </c>
      <c r="O3320" s="17" t="s">
        <v>15</v>
      </c>
      <c r="P3320" s="17">
        <v>45308</v>
      </c>
      <c r="AF3320" s="17">
        <v>15</v>
      </c>
      <c r="AG3320" s="17">
        <v>2</v>
      </c>
      <c r="AI3320" s="17" t="s">
        <v>20851</v>
      </c>
      <c r="AM3320" s="17" t="s">
        <v>81</v>
      </c>
      <c r="AN3320" s="17" t="s">
        <v>21035</v>
      </c>
      <c r="AO3320" s="17">
        <v>3</v>
      </c>
      <c r="AP3320" s="17">
        <v>80</v>
      </c>
      <c r="AQ3320" s="17">
        <v>5</v>
      </c>
      <c r="AR3320" s="17" t="s">
        <v>20671</v>
      </c>
      <c r="AS3320" s="17" t="s">
        <v>21036</v>
      </c>
      <c r="DN3320" s="17">
        <f>COUNTIF(AU3320:DM3320, "X")</f>
        <v>0</v>
      </c>
    </row>
    <row r="3321" spans="1:118" s="17" customFormat="1">
      <c r="A3321" s="17" t="s">
        <v>16293</v>
      </c>
      <c r="B3321" s="17">
        <v>55</v>
      </c>
      <c r="C3321" s="17">
        <v>152765</v>
      </c>
      <c r="D3321" s="17" t="s">
        <v>16294</v>
      </c>
      <c r="E3321" s="17" t="s">
        <v>249</v>
      </c>
      <c r="F3321" s="17" t="s">
        <v>48</v>
      </c>
      <c r="H3321" s="309">
        <v>33548</v>
      </c>
      <c r="I3321" s="309">
        <v>40060</v>
      </c>
      <c r="J3321" s="17" t="s">
        <v>3888</v>
      </c>
      <c r="L3321" s="17" t="s">
        <v>16295</v>
      </c>
      <c r="N3321" s="17" t="s">
        <v>31</v>
      </c>
      <c r="O3321" s="17" t="s">
        <v>15</v>
      </c>
      <c r="P3321" s="17">
        <v>45373</v>
      </c>
      <c r="AC3321" s="17" t="s">
        <v>9895</v>
      </c>
      <c r="AD3321" s="17" t="s">
        <v>9896</v>
      </c>
      <c r="AF3321" s="17">
        <v>8</v>
      </c>
      <c r="AG3321" s="17">
        <v>2</v>
      </c>
      <c r="AM3321" s="17" t="s">
        <v>37</v>
      </c>
      <c r="AN3321" s="17" t="s">
        <v>16071</v>
      </c>
      <c r="AO3321" s="17">
        <v>3</v>
      </c>
      <c r="AP3321" s="17">
        <v>80</v>
      </c>
      <c r="AQ3321" s="17">
        <v>5</v>
      </c>
      <c r="AR3321" s="17" t="s">
        <v>9898</v>
      </c>
      <c r="AT3321" s="17" t="s">
        <v>16072</v>
      </c>
      <c r="BZ3321" s="17" t="s">
        <v>21</v>
      </c>
      <c r="CH3321" s="17" t="s">
        <v>3901</v>
      </c>
      <c r="CM3321" s="17" t="s">
        <v>21</v>
      </c>
      <c r="CU3321" s="17" t="s">
        <v>3901</v>
      </c>
      <c r="DN3321" s="17">
        <f>COUNTIF(AU3321:DM3321, "X")</f>
        <v>2</v>
      </c>
    </row>
    <row r="3322" spans="1:118" s="17" customFormat="1">
      <c r="A3322" s="17" t="s">
        <v>22695</v>
      </c>
      <c r="B3322" s="17">
        <v>55</v>
      </c>
      <c r="C3322" s="17">
        <v>152791</v>
      </c>
      <c r="D3322" s="17" t="s">
        <v>22696</v>
      </c>
      <c r="E3322" s="17" t="s">
        <v>194</v>
      </c>
      <c r="F3322" s="17" t="s">
        <v>22697</v>
      </c>
      <c r="H3322" s="309">
        <v>33834</v>
      </c>
      <c r="I3322" s="309">
        <v>40256</v>
      </c>
      <c r="J3322" s="17" t="s">
        <v>3888</v>
      </c>
      <c r="L3322" s="17" t="s">
        <v>1359</v>
      </c>
      <c r="N3322" s="17" t="s">
        <v>126</v>
      </c>
      <c r="O3322" s="17" t="s">
        <v>15</v>
      </c>
      <c r="P3322" s="17">
        <v>45383</v>
      </c>
      <c r="AF3322" s="17">
        <v>8</v>
      </c>
      <c r="AG3322" s="17">
        <v>2</v>
      </c>
      <c r="AI3322" s="17" t="s">
        <v>20542</v>
      </c>
      <c r="AM3322" s="17" t="s">
        <v>133</v>
      </c>
      <c r="AN3322" s="17" t="s">
        <v>22584</v>
      </c>
      <c r="AO3322" s="17">
        <v>3</v>
      </c>
      <c r="AP3322" s="17">
        <v>80</v>
      </c>
      <c r="AQ3322" s="17">
        <v>5</v>
      </c>
      <c r="AR3322" s="17" t="s">
        <v>22585</v>
      </c>
      <c r="CC3322" s="17" t="s">
        <v>3901</v>
      </c>
      <c r="CD3322" s="17" t="s">
        <v>3901</v>
      </c>
      <c r="CF3322" s="17" t="s">
        <v>3901</v>
      </c>
      <c r="CG3322" s="17" t="s">
        <v>21</v>
      </c>
      <c r="CH3322" s="17" t="s">
        <v>3901</v>
      </c>
      <c r="CN3322" s="17" t="s">
        <v>3901</v>
      </c>
      <c r="CQ3322" s="17" t="s">
        <v>3901</v>
      </c>
      <c r="CY3322" s="17" t="s">
        <v>21</v>
      </c>
      <c r="DA3322" s="17" t="s">
        <v>3901</v>
      </c>
      <c r="DN3322" s="17">
        <f>COUNTIF(AU3322:DM3322, "X")</f>
        <v>7</v>
      </c>
    </row>
    <row r="3323" spans="1:118" s="17" customFormat="1">
      <c r="A3323" s="17" t="s">
        <v>20787</v>
      </c>
      <c r="B3323" s="17">
        <v>55</v>
      </c>
      <c r="C3323" s="17">
        <v>152804</v>
      </c>
      <c r="D3323" s="17" t="s">
        <v>11770</v>
      </c>
      <c r="E3323" s="17" t="s">
        <v>38</v>
      </c>
      <c r="F3323" s="17" t="s">
        <v>317</v>
      </c>
      <c r="H3323" s="309">
        <v>33358</v>
      </c>
      <c r="I3323" s="309">
        <v>40091</v>
      </c>
      <c r="J3323" s="17" t="s">
        <v>3888</v>
      </c>
      <c r="L3323" s="17" t="s">
        <v>20788</v>
      </c>
      <c r="N3323" s="17" t="s">
        <v>26</v>
      </c>
      <c r="O3323" s="17" t="s">
        <v>15</v>
      </c>
      <c r="P3323" s="17">
        <v>45318</v>
      </c>
      <c r="Q3323" s="17">
        <v>1149</v>
      </c>
      <c r="AF3323" s="17">
        <v>8</v>
      </c>
      <c r="AG3323" s="17">
        <v>2</v>
      </c>
      <c r="AI3323" s="17" t="s">
        <v>20669</v>
      </c>
      <c r="AM3323" s="17" t="s">
        <v>53</v>
      </c>
      <c r="AN3323" s="17" t="s">
        <v>20670</v>
      </c>
      <c r="AO3323" s="17">
        <v>3</v>
      </c>
      <c r="AP3323" s="17">
        <v>80</v>
      </c>
      <c r="AQ3323" s="17">
        <v>5</v>
      </c>
      <c r="AR3323" s="17" t="s">
        <v>20671</v>
      </c>
      <c r="DN3323" s="17">
        <f>COUNTIF(AU3323:DM3323, "X")</f>
        <v>0</v>
      </c>
    </row>
    <row r="3324" spans="1:118" s="17" customFormat="1">
      <c r="A3324" s="17" t="s">
        <v>18165</v>
      </c>
      <c r="B3324" s="17">
        <v>55</v>
      </c>
      <c r="C3324" s="17">
        <v>152810</v>
      </c>
      <c r="D3324" s="17" t="s">
        <v>439</v>
      </c>
      <c r="E3324" s="17" t="s">
        <v>103</v>
      </c>
      <c r="F3324" s="17" t="s">
        <v>120</v>
      </c>
      <c r="H3324" s="309">
        <v>33660</v>
      </c>
      <c r="I3324" s="309">
        <v>40247</v>
      </c>
      <c r="J3324" s="17" t="s">
        <v>3888</v>
      </c>
      <c r="L3324" s="17" t="s">
        <v>18114</v>
      </c>
      <c r="N3324" s="17" t="s">
        <v>50</v>
      </c>
      <c r="O3324" s="17" t="s">
        <v>15</v>
      </c>
      <c r="P3324" s="17">
        <v>45344</v>
      </c>
      <c r="AF3324" s="17">
        <v>8</v>
      </c>
      <c r="AG3324" s="17">
        <v>2</v>
      </c>
      <c r="AH3324" s="17" t="s">
        <v>11926</v>
      </c>
      <c r="AK3324" s="17" t="s">
        <v>17298</v>
      </c>
      <c r="AM3324" s="17" t="s">
        <v>51</v>
      </c>
      <c r="AN3324" s="17" t="s">
        <v>17933</v>
      </c>
      <c r="AO3324" s="17">
        <v>3</v>
      </c>
      <c r="AP3324" s="17">
        <v>80</v>
      </c>
      <c r="AQ3324" s="17">
        <v>5</v>
      </c>
      <c r="AR3324" s="17" t="s">
        <v>17300</v>
      </c>
      <c r="BZ3324" s="17" t="s">
        <v>3901</v>
      </c>
      <c r="DN3324" s="17">
        <f>COUNTIF(AU3324:DM3324, "X")</f>
        <v>1</v>
      </c>
    </row>
    <row r="3325" spans="1:118" s="17" customFormat="1">
      <c r="A3325" s="17" t="s">
        <v>23169</v>
      </c>
      <c r="B3325" s="17">
        <v>55</v>
      </c>
      <c r="C3325" s="17">
        <v>152813</v>
      </c>
      <c r="D3325" s="17" t="s">
        <v>13447</v>
      </c>
      <c r="E3325" s="17" t="s">
        <v>23170</v>
      </c>
      <c r="F3325" s="17" t="s">
        <v>23171</v>
      </c>
      <c r="H3325" s="309">
        <v>32392</v>
      </c>
      <c r="I3325" s="309">
        <v>40247</v>
      </c>
      <c r="J3325" s="17" t="s">
        <v>3888</v>
      </c>
      <c r="L3325" s="17" t="s">
        <v>23140</v>
      </c>
      <c r="N3325" s="17" t="s">
        <v>126</v>
      </c>
      <c r="O3325" s="17" t="s">
        <v>15</v>
      </c>
      <c r="P3325" s="17">
        <v>45383</v>
      </c>
      <c r="AF3325" s="17">
        <v>8</v>
      </c>
      <c r="AG3325" s="17">
        <v>2</v>
      </c>
      <c r="AI3325" s="17" t="s">
        <v>20542</v>
      </c>
      <c r="AM3325" s="17" t="s">
        <v>90</v>
      </c>
      <c r="AN3325" s="17" t="s">
        <v>23025</v>
      </c>
      <c r="AO3325" s="17">
        <v>3</v>
      </c>
      <c r="AP3325" s="17">
        <v>80</v>
      </c>
      <c r="AQ3325" s="17">
        <v>5</v>
      </c>
      <c r="AR3325" s="17" t="s">
        <v>22585</v>
      </c>
      <c r="CQ3325" s="17" t="s">
        <v>3901</v>
      </c>
      <c r="CR3325" s="17" t="s">
        <v>30</v>
      </c>
      <c r="CU3325" s="17" t="s">
        <v>3901</v>
      </c>
      <c r="DN3325" s="17">
        <f>COUNTIF(AU3325:DM3325, "X")</f>
        <v>2</v>
      </c>
    </row>
    <row r="3326" spans="1:118" s="17" customFormat="1">
      <c r="A3326" s="17" t="s">
        <v>8442</v>
      </c>
      <c r="B3326" s="17">
        <v>55</v>
      </c>
      <c r="C3326" s="17">
        <v>152857</v>
      </c>
      <c r="D3326" s="17" t="s">
        <v>8443</v>
      </c>
      <c r="E3326" s="17" t="s">
        <v>8444</v>
      </c>
      <c r="F3326" s="17" t="s">
        <v>73</v>
      </c>
      <c r="H3326" s="309">
        <v>24947</v>
      </c>
      <c r="I3326" s="309">
        <v>40260</v>
      </c>
      <c r="J3326" s="17" t="s">
        <v>3888</v>
      </c>
      <c r="L3326" s="17" t="s">
        <v>8445</v>
      </c>
      <c r="N3326" s="17" t="s">
        <v>19</v>
      </c>
      <c r="O3326" s="17" t="s">
        <v>15</v>
      </c>
      <c r="P3326" s="17">
        <v>45356</v>
      </c>
      <c r="AC3326" s="17" t="s">
        <v>3890</v>
      </c>
      <c r="AD3326" s="17" t="s">
        <v>3891</v>
      </c>
      <c r="AF3326" s="17">
        <v>15</v>
      </c>
      <c r="AG3326" s="17">
        <v>2</v>
      </c>
      <c r="AM3326" s="17" t="s">
        <v>2607</v>
      </c>
      <c r="AN3326" s="17" t="s">
        <v>8305</v>
      </c>
      <c r="AO3326" s="17">
        <v>3</v>
      </c>
      <c r="AP3326" s="17">
        <v>80</v>
      </c>
      <c r="AQ3326" s="17">
        <v>5</v>
      </c>
      <c r="AT3326" s="17" t="s">
        <v>7979</v>
      </c>
      <c r="DN3326" s="17">
        <f>COUNTIF(AU3326:DM3326, "X")</f>
        <v>0</v>
      </c>
    </row>
    <row r="3327" spans="1:118" s="17" customFormat="1">
      <c r="A3327" s="17" t="s">
        <v>6090</v>
      </c>
      <c r="B3327" s="17">
        <v>55</v>
      </c>
      <c r="C3327" s="17">
        <v>152858</v>
      </c>
      <c r="D3327" s="17" t="s">
        <v>4653</v>
      </c>
      <c r="E3327" s="17" t="s">
        <v>333</v>
      </c>
      <c r="F3327" s="17" t="s">
        <v>70</v>
      </c>
      <c r="H3327" s="309">
        <v>32466</v>
      </c>
      <c r="I3327" s="309">
        <v>40254</v>
      </c>
      <c r="J3327" s="17" t="s">
        <v>3888</v>
      </c>
      <c r="L3327" s="17" t="s">
        <v>6091</v>
      </c>
      <c r="N3327" s="17" t="s">
        <v>19</v>
      </c>
      <c r="O3327" s="17" t="s">
        <v>15</v>
      </c>
      <c r="P3327" s="17">
        <v>45356</v>
      </c>
      <c r="AC3327" s="17" t="s">
        <v>3890</v>
      </c>
      <c r="AD3327" s="17" t="s">
        <v>3891</v>
      </c>
      <c r="AF3327" s="17">
        <v>15</v>
      </c>
      <c r="AG3327" s="17">
        <v>2</v>
      </c>
      <c r="AM3327" s="17" t="s">
        <v>2604</v>
      </c>
      <c r="AN3327" s="17" t="s">
        <v>5966</v>
      </c>
      <c r="AO3327" s="17">
        <v>3</v>
      </c>
      <c r="AP3327" s="17">
        <v>80</v>
      </c>
      <c r="AQ3327" s="17">
        <v>5</v>
      </c>
      <c r="AT3327" s="17" t="s">
        <v>5516</v>
      </c>
      <c r="DD3327" s="17" t="s">
        <v>3901</v>
      </c>
      <c r="DN3327" s="17">
        <f>COUNTIF(AU3327:DM3327, "X")</f>
        <v>1</v>
      </c>
    </row>
    <row r="3328" spans="1:118" s="17" customFormat="1">
      <c r="A3328" s="17" t="s">
        <v>9599</v>
      </c>
      <c r="B3328" s="17">
        <v>55</v>
      </c>
      <c r="C3328" s="17">
        <v>152875</v>
      </c>
      <c r="D3328" s="17" t="s">
        <v>1020</v>
      </c>
      <c r="E3328" s="17" t="s">
        <v>9600</v>
      </c>
      <c r="F3328" s="17" t="s">
        <v>131</v>
      </c>
      <c r="H3328" s="309">
        <v>33646</v>
      </c>
      <c r="I3328" s="309">
        <v>40262</v>
      </c>
      <c r="J3328" s="17" t="s">
        <v>3888</v>
      </c>
      <c r="L3328" s="17" t="s">
        <v>1369</v>
      </c>
      <c r="N3328" s="17" t="s">
        <v>19</v>
      </c>
      <c r="O3328" s="17" t="s">
        <v>15</v>
      </c>
      <c r="P3328" s="17">
        <v>45356</v>
      </c>
      <c r="AC3328" s="17" t="s">
        <v>3890</v>
      </c>
      <c r="AD3328" s="17" t="s">
        <v>3891</v>
      </c>
      <c r="AF3328" s="17">
        <v>15</v>
      </c>
      <c r="AG3328" s="17">
        <v>2</v>
      </c>
      <c r="AM3328" s="17" t="s">
        <v>218</v>
      </c>
      <c r="AN3328" s="17" t="s">
        <v>9598</v>
      </c>
      <c r="AO3328" s="17">
        <v>3</v>
      </c>
      <c r="AP3328" s="17">
        <v>80</v>
      </c>
      <c r="AQ3328" s="17">
        <v>5</v>
      </c>
      <c r="AT3328" s="17" t="s">
        <v>9082</v>
      </c>
      <c r="CH3328" s="17" t="s">
        <v>3901</v>
      </c>
      <c r="CU3328" s="17" t="s">
        <v>3901</v>
      </c>
      <c r="DA3328" s="17" t="s">
        <v>3901</v>
      </c>
      <c r="DN3328" s="17">
        <f>COUNTIF(AU3328:DM3328, "X")</f>
        <v>3</v>
      </c>
    </row>
    <row r="3329" spans="1:118" s="17" customFormat="1">
      <c r="A3329" s="17" t="s">
        <v>22054</v>
      </c>
      <c r="B3329" s="17">
        <v>55</v>
      </c>
      <c r="C3329" s="17">
        <v>152886</v>
      </c>
      <c r="D3329" s="17" t="s">
        <v>267</v>
      </c>
      <c r="E3329" s="17" t="s">
        <v>92</v>
      </c>
      <c r="F3329" s="17" t="s">
        <v>104</v>
      </c>
      <c r="H3329" s="309">
        <v>33546</v>
      </c>
      <c r="I3329" s="309">
        <v>40255</v>
      </c>
      <c r="J3329" s="17" t="s">
        <v>3888</v>
      </c>
      <c r="L3329" s="17" t="s">
        <v>22055</v>
      </c>
      <c r="N3329" s="17" t="s">
        <v>196</v>
      </c>
      <c r="O3329" s="17" t="s">
        <v>15</v>
      </c>
      <c r="P3329" s="17">
        <v>45359</v>
      </c>
      <c r="AF3329" s="17">
        <v>8</v>
      </c>
      <c r="AG3329" s="17">
        <v>2</v>
      </c>
      <c r="AH3329" s="17" t="s">
        <v>11926</v>
      </c>
      <c r="AK3329" s="17" t="s">
        <v>21650</v>
      </c>
      <c r="AM3329" s="17" t="s">
        <v>255</v>
      </c>
      <c r="AN3329" s="17" t="s">
        <v>21914</v>
      </c>
      <c r="AO3329" s="17">
        <v>3</v>
      </c>
      <c r="AP3329" s="17">
        <v>80</v>
      </c>
      <c r="AQ3329" s="17">
        <v>5</v>
      </c>
      <c r="AR3329" s="17" t="s">
        <v>21652</v>
      </c>
      <c r="AS3329" s="17" t="s">
        <v>21915</v>
      </c>
      <c r="DN3329" s="17">
        <f>COUNTIF(AU3329:DM3329, "X")</f>
        <v>0</v>
      </c>
    </row>
    <row r="3330" spans="1:118" s="17" customFormat="1">
      <c r="A3330" s="17" t="s">
        <v>6590</v>
      </c>
      <c r="B3330" s="17">
        <v>55</v>
      </c>
      <c r="C3330" s="17">
        <v>152898</v>
      </c>
      <c r="D3330" s="17" t="s">
        <v>6591</v>
      </c>
      <c r="E3330" s="17" t="s">
        <v>6592</v>
      </c>
      <c r="F3330" s="17" t="s">
        <v>65</v>
      </c>
      <c r="H3330" s="309">
        <v>33388</v>
      </c>
      <c r="I3330" s="309">
        <v>40263</v>
      </c>
      <c r="J3330" s="17" t="s">
        <v>3888</v>
      </c>
      <c r="L3330" s="17" t="s">
        <v>6593</v>
      </c>
      <c r="M3330" s="17" t="s">
        <v>4579</v>
      </c>
      <c r="N3330" s="17" t="s">
        <v>19</v>
      </c>
      <c r="O3330" s="17" t="s">
        <v>15</v>
      </c>
      <c r="P3330" s="17">
        <v>45356</v>
      </c>
      <c r="AC3330" s="17" t="s">
        <v>3890</v>
      </c>
      <c r="AD3330" s="17" t="s">
        <v>3891</v>
      </c>
      <c r="AF3330" s="17">
        <v>8</v>
      </c>
      <c r="AG3330" s="17">
        <v>2</v>
      </c>
      <c r="AM3330" s="17" t="s">
        <v>248</v>
      </c>
      <c r="AN3330" s="17" t="s">
        <v>6588</v>
      </c>
      <c r="AO3330" s="17">
        <v>3</v>
      </c>
      <c r="AP3330" s="17">
        <v>80</v>
      </c>
      <c r="AQ3330" s="17">
        <v>5</v>
      </c>
      <c r="AT3330" s="17" t="s">
        <v>6589</v>
      </c>
      <c r="DN3330" s="17">
        <f>COUNTIF(AU3330:DM3330, "X")</f>
        <v>0</v>
      </c>
    </row>
    <row r="3331" spans="1:118" s="17" customFormat="1">
      <c r="A3331" s="17" t="s">
        <v>4696</v>
      </c>
      <c r="B3331" s="17">
        <v>55</v>
      </c>
      <c r="C3331" s="17">
        <v>152899</v>
      </c>
      <c r="D3331" s="17" t="s">
        <v>4697</v>
      </c>
      <c r="E3331" s="17" t="s">
        <v>4698</v>
      </c>
      <c r="F3331" s="17" t="s">
        <v>70</v>
      </c>
      <c r="G3331" s="17" t="s">
        <v>203</v>
      </c>
      <c r="H3331" s="309">
        <v>33516</v>
      </c>
      <c r="I3331" s="309">
        <v>40263</v>
      </c>
      <c r="J3331" s="17" t="s">
        <v>3888</v>
      </c>
      <c r="L3331" s="17" t="s">
        <v>4699</v>
      </c>
      <c r="N3331" s="17" t="s">
        <v>19</v>
      </c>
      <c r="O3331" s="17" t="s">
        <v>15</v>
      </c>
      <c r="P3331" s="17">
        <v>45356</v>
      </c>
      <c r="AC3331" s="17" t="s">
        <v>3890</v>
      </c>
      <c r="AD3331" s="17" t="s">
        <v>3891</v>
      </c>
      <c r="AF3331" s="17">
        <v>8</v>
      </c>
      <c r="AG3331" s="17">
        <v>2</v>
      </c>
      <c r="AM3331" s="17" t="s">
        <v>2602</v>
      </c>
      <c r="AN3331" s="17" t="s">
        <v>4371</v>
      </c>
      <c r="AO3331" s="17">
        <v>3</v>
      </c>
      <c r="AP3331" s="17">
        <v>80</v>
      </c>
      <c r="AQ3331" s="17">
        <v>5</v>
      </c>
      <c r="AT3331" s="17" t="s">
        <v>3893</v>
      </c>
      <c r="DN3331" s="17">
        <f>COUNTIF(AU3331:DM3331, "X")</f>
        <v>0</v>
      </c>
    </row>
    <row r="3332" spans="1:118" s="17" customFormat="1">
      <c r="A3332" s="17" t="s">
        <v>4115</v>
      </c>
      <c r="B3332" s="17">
        <v>55</v>
      </c>
      <c r="C3332" s="17">
        <v>152922</v>
      </c>
      <c r="D3332" s="17" t="s">
        <v>671</v>
      </c>
      <c r="E3332" s="17" t="s">
        <v>4116</v>
      </c>
      <c r="F3332" s="17" t="s">
        <v>4117</v>
      </c>
      <c r="H3332" s="309">
        <v>33565</v>
      </c>
      <c r="I3332" s="309">
        <v>40206</v>
      </c>
      <c r="J3332" s="17" t="s">
        <v>3888</v>
      </c>
      <c r="L3332" s="17" t="s">
        <v>4118</v>
      </c>
      <c r="N3332" s="17" t="s">
        <v>19</v>
      </c>
      <c r="O3332" s="17" t="s">
        <v>15</v>
      </c>
      <c r="P3332" s="17">
        <v>45356</v>
      </c>
      <c r="Q3332" s="17">
        <v>4027</v>
      </c>
      <c r="AC3332" s="17" t="s">
        <v>3890</v>
      </c>
      <c r="AD3332" s="17" t="s">
        <v>3891</v>
      </c>
      <c r="AF3332" s="17">
        <v>8</v>
      </c>
      <c r="AG3332" s="17">
        <v>2</v>
      </c>
      <c r="AM3332" s="17" t="s">
        <v>172</v>
      </c>
      <c r="AN3332" s="17" t="s">
        <v>3892</v>
      </c>
      <c r="AO3332" s="17">
        <v>3</v>
      </c>
      <c r="AP3332" s="17">
        <v>80</v>
      </c>
      <c r="AQ3332" s="17">
        <v>5</v>
      </c>
      <c r="AT3332" s="17" t="s">
        <v>3893</v>
      </c>
      <c r="CN3332" s="17" t="s">
        <v>3901</v>
      </c>
      <c r="CQ3332" s="17" t="s">
        <v>3901</v>
      </c>
      <c r="CR3332" s="17" t="s">
        <v>30</v>
      </c>
      <c r="CS3332" s="17" t="s">
        <v>3901</v>
      </c>
      <c r="CT3332" s="17" t="s">
        <v>3901</v>
      </c>
      <c r="CU3332" s="17" t="s">
        <v>3901</v>
      </c>
      <c r="DN3332" s="17">
        <f>COUNTIF(AU3332:DM3332, "X")</f>
        <v>5</v>
      </c>
    </row>
    <row r="3333" spans="1:118" s="17" customFormat="1">
      <c r="A3333" s="17" t="s">
        <v>10754</v>
      </c>
      <c r="B3333" s="17">
        <v>55</v>
      </c>
      <c r="C3333" s="17">
        <v>152935</v>
      </c>
      <c r="D3333" s="17" t="s">
        <v>10755</v>
      </c>
      <c r="E3333" s="17" t="s">
        <v>369</v>
      </c>
      <c r="F3333" s="17" t="s">
        <v>84</v>
      </c>
      <c r="H3333" s="309">
        <v>19846</v>
      </c>
      <c r="I3333" s="309">
        <v>40233</v>
      </c>
      <c r="J3333" s="17" t="s">
        <v>3888</v>
      </c>
      <c r="L3333" s="17" t="s">
        <v>10485</v>
      </c>
      <c r="M3333" s="17" t="s">
        <v>4579</v>
      </c>
      <c r="N3333" s="17" t="s">
        <v>14</v>
      </c>
      <c r="O3333" s="17" t="s">
        <v>15</v>
      </c>
      <c r="P3333" s="17">
        <v>45371</v>
      </c>
      <c r="AC3333" s="17" t="s">
        <v>14</v>
      </c>
      <c r="AF3333" s="17">
        <v>15</v>
      </c>
      <c r="AG3333" s="17">
        <v>2</v>
      </c>
      <c r="AI3333" s="17" t="s">
        <v>10178</v>
      </c>
      <c r="AM3333" s="17" t="s">
        <v>193</v>
      </c>
      <c r="AN3333" s="17" t="s">
        <v>10381</v>
      </c>
      <c r="AO3333" s="17">
        <v>3</v>
      </c>
      <c r="AP3333" s="17">
        <v>80</v>
      </c>
      <c r="AQ3333" s="17">
        <v>5</v>
      </c>
      <c r="AR3333" s="17" t="s">
        <v>10180</v>
      </c>
      <c r="CQ3333" s="17" t="s">
        <v>3901</v>
      </c>
      <c r="DN3333" s="17">
        <f>COUNTIF(AU3333:DM3333, "X")</f>
        <v>1</v>
      </c>
    </row>
    <row r="3334" spans="1:118" s="17" customFormat="1">
      <c r="A3334" s="17" t="s">
        <v>18237</v>
      </c>
      <c r="B3334" s="17">
        <v>55</v>
      </c>
      <c r="C3334" s="17">
        <v>152939</v>
      </c>
      <c r="D3334" s="17" t="s">
        <v>15263</v>
      </c>
      <c r="E3334" s="17" t="s">
        <v>389</v>
      </c>
      <c r="F3334" s="17" t="s">
        <v>135</v>
      </c>
      <c r="H3334" s="309">
        <v>33762</v>
      </c>
      <c r="I3334" s="309">
        <v>40256</v>
      </c>
      <c r="J3334" s="17" t="s">
        <v>3888</v>
      </c>
      <c r="L3334" s="17" t="s">
        <v>18238</v>
      </c>
      <c r="N3334" s="17" t="s">
        <v>31</v>
      </c>
      <c r="O3334" s="17" t="s">
        <v>15</v>
      </c>
      <c r="P3334" s="17">
        <v>45373</v>
      </c>
      <c r="Q3334" s="17">
        <v>9438</v>
      </c>
      <c r="AD3334" s="17" t="s">
        <v>9896</v>
      </c>
      <c r="AF3334" s="17">
        <v>8</v>
      </c>
      <c r="AG3334" s="17">
        <v>2</v>
      </c>
      <c r="AM3334" s="17" t="s">
        <v>32</v>
      </c>
      <c r="AN3334" s="17" t="s">
        <v>18168</v>
      </c>
      <c r="AO3334" s="17">
        <v>3</v>
      </c>
      <c r="AP3334" s="17">
        <v>80</v>
      </c>
      <c r="AQ3334" s="17">
        <v>5</v>
      </c>
      <c r="AR3334" s="17" t="s">
        <v>9898</v>
      </c>
      <c r="CC3334" s="17" t="s">
        <v>3901</v>
      </c>
      <c r="DN3334" s="17">
        <f>COUNTIF(AU3334:DM3334, "X")</f>
        <v>1</v>
      </c>
    </row>
    <row r="3335" spans="1:118" s="17" customFormat="1">
      <c r="A3335" s="17" t="s">
        <v>24312</v>
      </c>
      <c r="B3335" s="17">
        <v>55</v>
      </c>
      <c r="C3335" s="17">
        <v>152962</v>
      </c>
      <c r="D3335" s="17" t="s">
        <v>4961</v>
      </c>
      <c r="E3335" s="17" t="s">
        <v>16840</v>
      </c>
      <c r="F3335" s="17" t="s">
        <v>12</v>
      </c>
      <c r="H3335" s="309">
        <v>33221</v>
      </c>
      <c r="I3335" s="309">
        <v>40257</v>
      </c>
      <c r="J3335" s="17" t="s">
        <v>3888</v>
      </c>
      <c r="L3335" s="17" t="s">
        <v>24181</v>
      </c>
      <c r="M3335" s="17" t="s">
        <v>351</v>
      </c>
      <c r="N3335" s="17" t="s">
        <v>126</v>
      </c>
      <c r="O3335" s="17" t="s">
        <v>15</v>
      </c>
      <c r="P3335" s="17">
        <v>45383</v>
      </c>
      <c r="Q3335" s="17">
        <v>1115</v>
      </c>
      <c r="AF3335" s="17">
        <v>8</v>
      </c>
      <c r="AG3335" s="17">
        <v>2</v>
      </c>
      <c r="AI3335" s="17" t="s">
        <v>20542</v>
      </c>
      <c r="AM3335" s="17" t="s">
        <v>239</v>
      </c>
      <c r="AN3335" s="17" t="s">
        <v>24146</v>
      </c>
      <c r="AO3335" s="17">
        <v>3</v>
      </c>
      <c r="AP3335" s="17">
        <v>80</v>
      </c>
      <c r="AQ3335" s="17">
        <v>5</v>
      </c>
      <c r="AR3335" s="17" t="s">
        <v>22585</v>
      </c>
      <c r="AS3335" s="17" t="s">
        <v>23503</v>
      </c>
      <c r="CQ3335" s="17" t="s">
        <v>3901</v>
      </c>
      <c r="CU3335" s="17" t="s">
        <v>3901</v>
      </c>
      <c r="DN3335" s="17">
        <f>COUNTIF(AU3335:DM3335, "X")</f>
        <v>2</v>
      </c>
    </row>
    <row r="3336" spans="1:118" s="17" customFormat="1">
      <c r="A3336" s="17" t="s">
        <v>15512</v>
      </c>
      <c r="B3336" s="17">
        <v>55</v>
      </c>
      <c r="C3336" s="17">
        <v>152964</v>
      </c>
      <c r="D3336" s="17" t="s">
        <v>15391</v>
      </c>
      <c r="E3336" s="17" t="s">
        <v>752</v>
      </c>
      <c r="F3336" s="17" t="s">
        <v>58</v>
      </c>
      <c r="H3336" s="309">
        <v>26754</v>
      </c>
      <c r="I3336" s="309">
        <v>40257</v>
      </c>
      <c r="J3336" s="17" t="s">
        <v>3888</v>
      </c>
      <c r="L3336" s="17" t="s">
        <v>15392</v>
      </c>
      <c r="N3336" s="17" t="s">
        <v>31</v>
      </c>
      <c r="O3336" s="17" t="s">
        <v>15</v>
      </c>
      <c r="P3336" s="17">
        <v>45373</v>
      </c>
      <c r="AC3336" s="17" t="s">
        <v>9895</v>
      </c>
      <c r="AD3336" s="17" t="s">
        <v>9896</v>
      </c>
      <c r="AF3336" s="17">
        <v>8</v>
      </c>
      <c r="AG3336" s="17">
        <v>2</v>
      </c>
      <c r="AM3336" s="17" t="s">
        <v>44</v>
      </c>
      <c r="AN3336" s="17" t="s">
        <v>15244</v>
      </c>
      <c r="AO3336" s="17">
        <v>3</v>
      </c>
      <c r="AP3336" s="17">
        <v>80</v>
      </c>
      <c r="AQ3336" s="17">
        <v>5</v>
      </c>
      <c r="AR3336" s="17" t="s">
        <v>9898</v>
      </c>
      <c r="AT3336" s="17" t="s">
        <v>15057</v>
      </c>
      <c r="DN3336" s="17">
        <f>COUNTIF(AU3336:DM3336, "X")</f>
        <v>0</v>
      </c>
    </row>
    <row r="3337" spans="1:118" s="17" customFormat="1">
      <c r="A3337" s="17" t="s">
        <v>5724</v>
      </c>
      <c r="B3337" s="17">
        <v>55</v>
      </c>
      <c r="C3337" s="17">
        <v>152973</v>
      </c>
      <c r="D3337" s="17" t="s">
        <v>5725</v>
      </c>
      <c r="E3337" s="17" t="s">
        <v>567</v>
      </c>
      <c r="F3337" s="17" t="s">
        <v>63</v>
      </c>
      <c r="H3337" s="309">
        <v>32241</v>
      </c>
      <c r="I3337" s="309">
        <v>40267</v>
      </c>
      <c r="J3337" s="17" t="s">
        <v>3888</v>
      </c>
      <c r="L3337" s="17" t="s">
        <v>5726</v>
      </c>
      <c r="N3337" s="17" t="s">
        <v>19</v>
      </c>
      <c r="O3337" s="17" t="s">
        <v>15</v>
      </c>
      <c r="P3337" s="17">
        <v>45356</v>
      </c>
      <c r="AC3337" s="17" t="s">
        <v>3890</v>
      </c>
      <c r="AD3337" s="17" t="s">
        <v>3891</v>
      </c>
      <c r="AF3337" s="17">
        <v>8</v>
      </c>
      <c r="AG3337" s="17">
        <v>2</v>
      </c>
      <c r="AM3337" s="17" t="s">
        <v>105</v>
      </c>
      <c r="AN3337" s="17" t="s">
        <v>5515</v>
      </c>
      <c r="AO3337" s="17">
        <v>3</v>
      </c>
      <c r="AP3337" s="17">
        <v>80</v>
      </c>
      <c r="AQ3337" s="17">
        <v>5</v>
      </c>
      <c r="AT3337" s="17" t="s">
        <v>5516</v>
      </c>
      <c r="DN3337" s="17">
        <f>COUNTIF(AU3337:DM3337, "X")</f>
        <v>0</v>
      </c>
    </row>
    <row r="3338" spans="1:118" s="17" customFormat="1">
      <c r="A3338" s="17" t="s">
        <v>12708</v>
      </c>
      <c r="B3338" s="17">
        <v>55</v>
      </c>
      <c r="C3338" s="17">
        <v>152998</v>
      </c>
      <c r="D3338" s="17" t="s">
        <v>250</v>
      </c>
      <c r="E3338" s="17" t="s">
        <v>104</v>
      </c>
      <c r="F3338" s="17" t="s">
        <v>154</v>
      </c>
      <c r="H3338" s="309">
        <v>33450</v>
      </c>
      <c r="I3338" s="309">
        <v>40268</v>
      </c>
      <c r="J3338" s="17" t="s">
        <v>3888</v>
      </c>
      <c r="L3338" s="17" t="s">
        <v>12700</v>
      </c>
      <c r="M3338" s="17" t="s">
        <v>942</v>
      </c>
      <c r="N3338" s="17" t="s">
        <v>31</v>
      </c>
      <c r="O3338" s="17" t="s">
        <v>15</v>
      </c>
      <c r="P3338" s="17">
        <v>45373</v>
      </c>
      <c r="AC3338" s="17" t="s">
        <v>9895</v>
      </c>
      <c r="AD3338" s="17" t="s">
        <v>9896</v>
      </c>
      <c r="AF3338" s="17">
        <v>8</v>
      </c>
      <c r="AG3338" s="17">
        <v>2</v>
      </c>
      <c r="AM3338" s="17" t="s">
        <v>156</v>
      </c>
      <c r="AN3338" s="17" t="s">
        <v>12693</v>
      </c>
      <c r="AO3338" s="17">
        <v>3</v>
      </c>
      <c r="AP3338" s="17">
        <v>80</v>
      </c>
      <c r="AQ3338" s="17">
        <v>5</v>
      </c>
      <c r="AR3338" s="17" t="s">
        <v>9898</v>
      </c>
      <c r="AT3338" s="17" t="s">
        <v>11929</v>
      </c>
      <c r="DN3338" s="17">
        <f>COUNTIF(AU3338:DM3338, "X")</f>
        <v>0</v>
      </c>
    </row>
    <row r="3339" spans="1:118" s="17" customFormat="1">
      <c r="A3339" s="17" t="s">
        <v>14531</v>
      </c>
      <c r="B3339" s="17">
        <v>55</v>
      </c>
      <c r="C3339" s="17">
        <v>153000</v>
      </c>
      <c r="D3339" s="17" t="s">
        <v>250</v>
      </c>
      <c r="E3339" s="17" t="s">
        <v>122</v>
      </c>
      <c r="F3339" s="17" t="s">
        <v>48</v>
      </c>
      <c r="H3339" s="309">
        <v>19829</v>
      </c>
      <c r="I3339" s="309">
        <v>40269</v>
      </c>
      <c r="J3339" s="17" t="s">
        <v>3888</v>
      </c>
      <c r="L3339" s="17" t="s">
        <v>14368</v>
      </c>
      <c r="N3339" s="17" t="s">
        <v>31</v>
      </c>
      <c r="O3339" s="17" t="s">
        <v>15</v>
      </c>
      <c r="P3339" s="17">
        <v>45373</v>
      </c>
      <c r="AC3339" s="17" t="s">
        <v>9895</v>
      </c>
      <c r="AD3339" s="17" t="s">
        <v>9896</v>
      </c>
      <c r="AF3339" s="17">
        <v>8</v>
      </c>
      <c r="AG3339" s="17">
        <v>2</v>
      </c>
      <c r="AM3339" s="17" t="s">
        <v>108</v>
      </c>
      <c r="AN3339" s="17" t="s">
        <v>14364</v>
      </c>
      <c r="AO3339" s="17">
        <v>3</v>
      </c>
      <c r="AP3339" s="17">
        <v>80</v>
      </c>
      <c r="AQ3339" s="17">
        <v>5</v>
      </c>
      <c r="AR3339" s="17" t="s">
        <v>9898</v>
      </c>
      <c r="AT3339" s="17" t="s">
        <v>14152</v>
      </c>
      <c r="AV3339" s="17" t="s">
        <v>3901</v>
      </c>
      <c r="DN3339" s="17">
        <f>COUNTIF(AU3339:DM3339, "X")</f>
        <v>1</v>
      </c>
    </row>
    <row r="3340" spans="1:118" s="17" customFormat="1">
      <c r="A3340" s="17" t="s">
        <v>14367</v>
      </c>
      <c r="B3340" s="17">
        <v>55</v>
      </c>
      <c r="C3340" s="17">
        <v>153002</v>
      </c>
      <c r="D3340" s="17" t="s">
        <v>250</v>
      </c>
      <c r="E3340" s="17" t="s">
        <v>800</v>
      </c>
      <c r="F3340" s="17" t="s">
        <v>65</v>
      </c>
      <c r="H3340" s="309">
        <v>20145</v>
      </c>
      <c r="I3340" s="309">
        <v>40269</v>
      </c>
      <c r="J3340" s="17" t="s">
        <v>3888</v>
      </c>
      <c r="L3340" s="17" t="s">
        <v>14368</v>
      </c>
      <c r="N3340" s="17" t="s">
        <v>31</v>
      </c>
      <c r="O3340" s="17" t="s">
        <v>15</v>
      </c>
      <c r="P3340" s="17">
        <v>45373</v>
      </c>
      <c r="AC3340" s="17" t="s">
        <v>9895</v>
      </c>
      <c r="AD3340" s="17" t="s">
        <v>9896</v>
      </c>
      <c r="AF3340" s="17">
        <v>8</v>
      </c>
      <c r="AG3340" s="17">
        <v>2</v>
      </c>
      <c r="AM3340" s="17" t="s">
        <v>108</v>
      </c>
      <c r="AN3340" s="17" t="s">
        <v>14364</v>
      </c>
      <c r="AO3340" s="17">
        <v>3</v>
      </c>
      <c r="AP3340" s="17">
        <v>80</v>
      </c>
      <c r="AQ3340" s="17">
        <v>5</v>
      </c>
      <c r="AR3340" s="17" t="s">
        <v>9898</v>
      </c>
      <c r="AT3340" s="17" t="s">
        <v>14152</v>
      </c>
      <c r="DN3340" s="17">
        <f>COUNTIF(AU3340:DM3340, "X")</f>
        <v>0</v>
      </c>
    </row>
    <row r="3341" spans="1:118" s="17" customFormat="1">
      <c r="A3341" s="17" t="s">
        <v>18435</v>
      </c>
      <c r="B3341" s="17">
        <v>55</v>
      </c>
      <c r="C3341" s="17">
        <v>153024</v>
      </c>
      <c r="D3341" s="17" t="s">
        <v>852</v>
      </c>
      <c r="E3341" s="17" t="s">
        <v>935</v>
      </c>
      <c r="F3341" s="17" t="s">
        <v>84</v>
      </c>
      <c r="H3341" s="309">
        <v>21852</v>
      </c>
      <c r="I3341" s="309">
        <v>40273</v>
      </c>
      <c r="J3341" s="17" t="s">
        <v>3888</v>
      </c>
      <c r="L3341" s="17" t="s">
        <v>18436</v>
      </c>
      <c r="N3341" s="17" t="s">
        <v>182</v>
      </c>
      <c r="O3341" s="17" t="s">
        <v>15</v>
      </c>
      <c r="P3341" s="17">
        <v>45326</v>
      </c>
      <c r="AF3341" s="17">
        <v>8</v>
      </c>
      <c r="AG3341" s="17">
        <v>2</v>
      </c>
      <c r="AH3341" s="17" t="s">
        <v>11926</v>
      </c>
      <c r="AK3341" s="17" t="s">
        <v>11927</v>
      </c>
      <c r="AM3341" s="17" t="s">
        <v>2614</v>
      </c>
      <c r="AN3341" s="17" t="s">
        <v>18350</v>
      </c>
      <c r="AO3341" s="17">
        <v>3</v>
      </c>
      <c r="AP3341" s="17">
        <v>80</v>
      </c>
      <c r="AQ3341" s="17">
        <v>5</v>
      </c>
      <c r="AR3341" s="17" t="s">
        <v>18351</v>
      </c>
      <c r="AS3341" s="17" t="s">
        <v>18358</v>
      </c>
      <c r="DN3341" s="17">
        <f>COUNTIF(AU3341:DM3341, "X")</f>
        <v>0</v>
      </c>
    </row>
    <row r="3342" spans="1:118" s="17" customFormat="1">
      <c r="A3342" s="17" t="s">
        <v>18455</v>
      </c>
      <c r="B3342" s="17">
        <v>55</v>
      </c>
      <c r="C3342" s="17">
        <v>153029</v>
      </c>
      <c r="D3342" s="17" t="s">
        <v>18456</v>
      </c>
      <c r="E3342" s="17" t="s">
        <v>17</v>
      </c>
      <c r="F3342" s="17" t="s">
        <v>229</v>
      </c>
      <c r="H3342" s="309">
        <v>24282</v>
      </c>
      <c r="I3342" s="309">
        <v>40270</v>
      </c>
      <c r="J3342" s="17" t="s">
        <v>3888</v>
      </c>
      <c r="L3342" s="17" t="s">
        <v>18457</v>
      </c>
      <c r="N3342" s="17" t="s">
        <v>182</v>
      </c>
      <c r="O3342" s="17" t="s">
        <v>15</v>
      </c>
      <c r="P3342" s="17">
        <v>45326</v>
      </c>
      <c r="AF3342" s="17">
        <v>8</v>
      </c>
      <c r="AG3342" s="17">
        <v>2</v>
      </c>
      <c r="AH3342" s="17" t="s">
        <v>11926</v>
      </c>
      <c r="AK3342" s="17" t="s">
        <v>11927</v>
      </c>
      <c r="AM3342" s="17" t="s">
        <v>2614</v>
      </c>
      <c r="AN3342" s="17" t="s">
        <v>18350</v>
      </c>
      <c r="AO3342" s="17">
        <v>3</v>
      </c>
      <c r="AP3342" s="17">
        <v>80</v>
      </c>
      <c r="AQ3342" s="17">
        <v>5</v>
      </c>
      <c r="AR3342" s="17" t="s">
        <v>18351</v>
      </c>
      <c r="DN3342" s="17">
        <f>COUNTIF(AU3342:DM3342, "X")</f>
        <v>0</v>
      </c>
    </row>
    <row r="3343" spans="1:118" s="17" customFormat="1">
      <c r="A3343" s="17" t="s">
        <v>13490</v>
      </c>
      <c r="B3343" s="17">
        <v>55</v>
      </c>
      <c r="C3343" s="17">
        <v>153045</v>
      </c>
      <c r="D3343" s="17" t="s">
        <v>54</v>
      </c>
      <c r="E3343" s="17" t="s">
        <v>435</v>
      </c>
      <c r="F3343" s="17" t="s">
        <v>65</v>
      </c>
      <c r="G3343" s="17" t="s">
        <v>100</v>
      </c>
      <c r="H3343" s="309">
        <v>25582</v>
      </c>
      <c r="I3343" s="309">
        <v>40271</v>
      </c>
      <c r="J3343" s="17" t="s">
        <v>3888</v>
      </c>
      <c r="L3343" s="17" t="s">
        <v>13227</v>
      </c>
      <c r="M3343" s="17" t="s">
        <v>387</v>
      </c>
      <c r="N3343" s="17" t="s">
        <v>31</v>
      </c>
      <c r="O3343" s="17" t="s">
        <v>15</v>
      </c>
      <c r="P3343" s="17">
        <v>45373</v>
      </c>
      <c r="AC3343" s="17" t="s">
        <v>9895</v>
      </c>
      <c r="AD3343" s="17" t="s">
        <v>9896</v>
      </c>
      <c r="AF3343" s="17">
        <v>8</v>
      </c>
      <c r="AG3343" s="17">
        <v>2</v>
      </c>
      <c r="AM3343" s="17" t="s">
        <v>115</v>
      </c>
      <c r="AN3343" s="17" t="s">
        <v>13186</v>
      </c>
      <c r="AO3343" s="17">
        <v>3</v>
      </c>
      <c r="AP3343" s="17">
        <v>80</v>
      </c>
      <c r="AQ3343" s="17">
        <v>5</v>
      </c>
      <c r="AR3343" s="17" t="s">
        <v>9898</v>
      </c>
      <c r="AT3343" s="17" t="s">
        <v>12990</v>
      </c>
      <c r="BS3343" s="17" t="s">
        <v>3901</v>
      </c>
      <c r="CC3343" s="17" t="s">
        <v>3901</v>
      </c>
      <c r="CF3343" s="17" t="s">
        <v>3901</v>
      </c>
      <c r="CG3343" s="17" t="s">
        <v>21</v>
      </c>
      <c r="CH3343" s="17" t="s">
        <v>3901</v>
      </c>
      <c r="CM3343" s="17" t="s">
        <v>21</v>
      </c>
      <c r="CN3343" s="17" t="s">
        <v>3901</v>
      </c>
      <c r="CQ3343" s="17" t="s">
        <v>3901</v>
      </c>
      <c r="CR3343" s="17" t="s">
        <v>21</v>
      </c>
      <c r="CU3343" s="17" t="s">
        <v>3901</v>
      </c>
      <c r="DN3343" s="17">
        <f>COUNTIF(AU3343:DM3343, "X")</f>
        <v>7</v>
      </c>
    </row>
    <row r="3344" spans="1:118" s="17" customFormat="1">
      <c r="A3344" s="17" t="s">
        <v>26591</v>
      </c>
      <c r="B3344" s="17">
        <v>55</v>
      </c>
      <c r="C3344" s="17">
        <v>153051</v>
      </c>
      <c r="D3344" s="17" t="s">
        <v>3909</v>
      </c>
      <c r="E3344" s="17" t="s">
        <v>42</v>
      </c>
      <c r="F3344" s="17" t="s">
        <v>22</v>
      </c>
      <c r="H3344" s="309">
        <v>28211</v>
      </c>
      <c r="I3344" s="309">
        <v>40260</v>
      </c>
      <c r="J3344" s="17" t="s">
        <v>3888</v>
      </c>
      <c r="L3344" s="17" t="s">
        <v>26592</v>
      </c>
      <c r="N3344" s="17" t="s">
        <v>14</v>
      </c>
      <c r="O3344" s="17" t="s">
        <v>15</v>
      </c>
      <c r="P3344" s="17">
        <v>45371</v>
      </c>
      <c r="AC3344" s="17" t="s">
        <v>17772</v>
      </c>
      <c r="AF3344" s="17">
        <v>8</v>
      </c>
      <c r="AG3344" s="17">
        <v>2</v>
      </c>
      <c r="AH3344" s="17" t="s">
        <v>11926</v>
      </c>
      <c r="AK3344" s="17" t="s">
        <v>17298</v>
      </c>
      <c r="AM3344" s="17" t="s">
        <v>78</v>
      </c>
      <c r="AN3344" s="17" t="s">
        <v>26289</v>
      </c>
      <c r="AO3344" s="17">
        <v>3</v>
      </c>
      <c r="AP3344" s="17">
        <v>80</v>
      </c>
      <c r="AQ3344" s="17">
        <v>5</v>
      </c>
      <c r="AT3344" s="17" t="s">
        <v>25610</v>
      </c>
      <c r="BS3344" s="17" t="s">
        <v>3901</v>
      </c>
      <c r="CH3344" s="17" t="s">
        <v>3901</v>
      </c>
      <c r="DN3344" s="17">
        <f>COUNTIF(AU3344:DM3344, "X")</f>
        <v>2</v>
      </c>
    </row>
    <row r="3345" spans="1:118" s="17" customFormat="1">
      <c r="A3345" s="17" t="s">
        <v>17360</v>
      </c>
      <c r="B3345" s="17">
        <v>55</v>
      </c>
      <c r="C3345" s="17">
        <v>153052</v>
      </c>
      <c r="D3345" s="17" t="s">
        <v>4339</v>
      </c>
      <c r="E3345" s="17" t="s">
        <v>391</v>
      </c>
      <c r="F3345" s="17" t="s">
        <v>58</v>
      </c>
      <c r="H3345" s="309">
        <v>33066</v>
      </c>
      <c r="I3345" s="309">
        <v>40270</v>
      </c>
      <c r="J3345" s="17" t="s">
        <v>3888</v>
      </c>
      <c r="L3345" s="17" t="s">
        <v>17361</v>
      </c>
      <c r="N3345" s="17" t="s">
        <v>14</v>
      </c>
      <c r="O3345" s="17" t="s">
        <v>15</v>
      </c>
      <c r="P3345" s="17">
        <v>45371</v>
      </c>
      <c r="AF3345" s="17">
        <v>8</v>
      </c>
      <c r="AG3345" s="17">
        <v>2</v>
      </c>
      <c r="AH3345" s="17" t="s">
        <v>11926</v>
      </c>
      <c r="AK3345" s="17" t="s">
        <v>17298</v>
      </c>
      <c r="AM3345" s="17" t="s">
        <v>88</v>
      </c>
      <c r="AN3345" s="17" t="s">
        <v>17299</v>
      </c>
      <c r="AO3345" s="17">
        <v>3</v>
      </c>
      <c r="AP3345" s="17">
        <v>80</v>
      </c>
      <c r="AQ3345" s="17">
        <v>5</v>
      </c>
      <c r="AR3345" s="17" t="s">
        <v>17300</v>
      </c>
      <c r="DN3345" s="17">
        <f>COUNTIF(AU3345:DM3345, "X")</f>
        <v>0</v>
      </c>
    </row>
    <row r="3346" spans="1:118" s="17" customFormat="1">
      <c r="A3346" s="17" t="s">
        <v>22931</v>
      </c>
      <c r="B3346" s="17">
        <v>55</v>
      </c>
      <c r="C3346" s="17">
        <v>153057</v>
      </c>
      <c r="D3346" s="17" t="s">
        <v>22932</v>
      </c>
      <c r="E3346" s="17" t="s">
        <v>75</v>
      </c>
      <c r="F3346" s="17" t="s">
        <v>122</v>
      </c>
      <c r="H3346" s="309">
        <v>33113</v>
      </c>
      <c r="I3346" s="309">
        <v>40280</v>
      </c>
      <c r="J3346" s="17" t="s">
        <v>3888</v>
      </c>
      <c r="L3346" s="17" t="s">
        <v>22933</v>
      </c>
      <c r="N3346" s="17" t="s">
        <v>205</v>
      </c>
      <c r="O3346" s="17" t="s">
        <v>15</v>
      </c>
      <c r="P3346" s="17">
        <v>45337</v>
      </c>
      <c r="AF3346" s="17">
        <v>8</v>
      </c>
      <c r="AG3346" s="17">
        <v>2</v>
      </c>
      <c r="AI3346" s="17" t="s">
        <v>20542</v>
      </c>
      <c r="AM3346" s="17" t="s">
        <v>253</v>
      </c>
      <c r="AN3346" s="17" t="s">
        <v>22821</v>
      </c>
      <c r="AO3346" s="17">
        <v>3</v>
      </c>
      <c r="AP3346" s="17">
        <v>80</v>
      </c>
      <c r="AQ3346" s="17">
        <v>5</v>
      </c>
      <c r="AR3346" s="17" t="s">
        <v>22585</v>
      </c>
      <c r="BS3346" s="17" t="s">
        <v>3901</v>
      </c>
      <c r="BZ3346" s="17" t="s">
        <v>21</v>
      </c>
      <c r="CC3346" s="17" t="s">
        <v>3901</v>
      </c>
      <c r="CD3346" s="17" t="s">
        <v>3901</v>
      </c>
      <c r="CF3346" s="17" t="s">
        <v>3901</v>
      </c>
      <c r="CG3346" s="17" t="s">
        <v>21</v>
      </c>
      <c r="CH3346" s="17" t="s">
        <v>3901</v>
      </c>
      <c r="CN3346" s="17" t="s">
        <v>3901</v>
      </c>
      <c r="CU3346" s="17" t="s">
        <v>3901</v>
      </c>
      <c r="CY3346" s="17" t="s">
        <v>21</v>
      </c>
      <c r="DA3346" s="17" t="s">
        <v>3901</v>
      </c>
      <c r="DN3346" s="17">
        <f>COUNTIF(AU3346:DM3346, "X")</f>
        <v>8</v>
      </c>
    </row>
    <row r="3347" spans="1:118" s="17" customFormat="1">
      <c r="A3347" s="17" t="s">
        <v>12031</v>
      </c>
      <c r="B3347" s="17">
        <v>55</v>
      </c>
      <c r="C3347" s="17">
        <v>151887</v>
      </c>
      <c r="D3347" s="17" t="s">
        <v>5725</v>
      </c>
      <c r="E3347" s="17" t="s">
        <v>5596</v>
      </c>
      <c r="F3347" s="17" t="s">
        <v>12032</v>
      </c>
      <c r="H3347" s="309">
        <v>33648</v>
      </c>
      <c r="I3347" s="309">
        <v>40057</v>
      </c>
      <c r="J3347" s="17" t="s">
        <v>3888</v>
      </c>
      <c r="L3347" s="17" t="s">
        <v>12033</v>
      </c>
      <c r="M3347" s="17" t="s">
        <v>387</v>
      </c>
      <c r="N3347" s="17" t="s">
        <v>31</v>
      </c>
      <c r="O3347" s="17" t="s">
        <v>15</v>
      </c>
      <c r="P3347" s="17">
        <v>45373</v>
      </c>
      <c r="Q3347" s="17">
        <v>2114</v>
      </c>
      <c r="AC3347" s="17" t="s">
        <v>9895</v>
      </c>
      <c r="AF3347" s="17">
        <v>8</v>
      </c>
      <c r="AG3347" s="17">
        <v>2</v>
      </c>
      <c r="AH3347" s="17" t="s">
        <v>11926</v>
      </c>
      <c r="AK3347" s="17" t="s">
        <v>11927</v>
      </c>
      <c r="AM3347" s="17" t="s">
        <v>227</v>
      </c>
      <c r="AN3347" s="17" t="s">
        <v>11928</v>
      </c>
      <c r="AO3347" s="17">
        <v>3</v>
      </c>
      <c r="AP3347" s="17">
        <v>80</v>
      </c>
      <c r="AQ3347" s="17">
        <v>5</v>
      </c>
      <c r="AR3347" s="17" t="s">
        <v>9898</v>
      </c>
      <c r="AT3347" s="17" t="s">
        <v>11929</v>
      </c>
      <c r="DN3347" s="17">
        <f>COUNTIF(AU3347:DM3347, "X")</f>
        <v>0</v>
      </c>
    </row>
    <row r="3348" spans="1:118" s="17" customFormat="1">
      <c r="A3348" s="17" t="s">
        <v>7629</v>
      </c>
      <c r="B3348" s="17">
        <v>55</v>
      </c>
      <c r="C3348" s="17">
        <v>153086</v>
      </c>
      <c r="D3348" s="17" t="s">
        <v>353</v>
      </c>
      <c r="E3348" s="17" t="s">
        <v>6754</v>
      </c>
      <c r="F3348" s="17" t="s">
        <v>65</v>
      </c>
      <c r="H3348" s="309">
        <v>20696</v>
      </c>
      <c r="I3348" s="309">
        <v>40291</v>
      </c>
      <c r="J3348" s="17" t="s">
        <v>3888</v>
      </c>
      <c r="L3348" s="17" t="s">
        <v>7630</v>
      </c>
      <c r="N3348" s="17" t="s">
        <v>19</v>
      </c>
      <c r="O3348" s="17" t="s">
        <v>15</v>
      </c>
      <c r="P3348" s="17">
        <v>45356</v>
      </c>
      <c r="AC3348" s="17" t="s">
        <v>3890</v>
      </c>
      <c r="AD3348" s="17" t="s">
        <v>3891</v>
      </c>
      <c r="AF3348" s="17">
        <v>15</v>
      </c>
      <c r="AG3348" s="17">
        <v>2</v>
      </c>
      <c r="AM3348" s="17" t="s">
        <v>2606</v>
      </c>
      <c r="AN3348" s="17" t="s">
        <v>7570</v>
      </c>
      <c r="AO3348" s="17">
        <v>3</v>
      </c>
      <c r="AP3348" s="17">
        <v>80</v>
      </c>
      <c r="AQ3348" s="17">
        <v>5</v>
      </c>
      <c r="AT3348" s="17" t="s">
        <v>6589</v>
      </c>
      <c r="CC3348" s="17" t="s">
        <v>3901</v>
      </c>
      <c r="CG3348" s="17" t="s">
        <v>21</v>
      </c>
      <c r="CN3348" s="17" t="s">
        <v>3901</v>
      </c>
      <c r="CQ3348" s="17" t="s">
        <v>3901</v>
      </c>
      <c r="CR3348" s="17" t="s">
        <v>21</v>
      </c>
      <c r="CU3348" s="17" t="s">
        <v>3901</v>
      </c>
      <c r="DA3348" s="17" t="s">
        <v>3901</v>
      </c>
      <c r="DN3348" s="17">
        <f>COUNTIF(AU3348:DM3348, "X")</f>
        <v>5</v>
      </c>
    </row>
    <row r="3349" spans="1:118" s="17" customFormat="1">
      <c r="A3349" s="17" t="s">
        <v>9450</v>
      </c>
      <c r="B3349" s="17">
        <v>55</v>
      </c>
      <c r="C3349" s="17">
        <v>153092</v>
      </c>
      <c r="D3349" s="17" t="s">
        <v>9451</v>
      </c>
      <c r="E3349" s="17" t="s">
        <v>8269</v>
      </c>
      <c r="F3349" s="17" t="s">
        <v>4030</v>
      </c>
      <c r="H3349" s="309">
        <v>33776</v>
      </c>
      <c r="I3349" s="309">
        <v>40198</v>
      </c>
      <c r="J3349" s="17" t="s">
        <v>3888</v>
      </c>
      <c r="L3349" s="17" t="s">
        <v>9452</v>
      </c>
      <c r="N3349" s="17" t="s">
        <v>19</v>
      </c>
      <c r="O3349" s="17" t="s">
        <v>15</v>
      </c>
      <c r="P3349" s="17">
        <v>45356</v>
      </c>
      <c r="AC3349" s="17" t="s">
        <v>3890</v>
      </c>
      <c r="AD3349" s="17" t="s">
        <v>3891</v>
      </c>
      <c r="AF3349" s="17">
        <v>8</v>
      </c>
      <c r="AG3349" s="17">
        <v>2</v>
      </c>
      <c r="AM3349" s="17" t="s">
        <v>311</v>
      </c>
      <c r="AN3349" s="17" t="s">
        <v>9449</v>
      </c>
      <c r="AO3349" s="17">
        <v>3</v>
      </c>
      <c r="AP3349" s="17">
        <v>80</v>
      </c>
      <c r="AQ3349" s="17">
        <v>5</v>
      </c>
      <c r="AT3349" s="17" t="s">
        <v>9082</v>
      </c>
      <c r="DN3349" s="17">
        <f>COUNTIF(AU3349:DM3349, "X")</f>
        <v>0</v>
      </c>
    </row>
    <row r="3350" spans="1:118" s="17" customFormat="1">
      <c r="A3350" s="17" t="s">
        <v>9028</v>
      </c>
      <c r="B3350" s="17">
        <v>55</v>
      </c>
      <c r="C3350" s="17">
        <v>153115</v>
      </c>
      <c r="D3350" s="17" t="s">
        <v>5699</v>
      </c>
      <c r="E3350" s="17" t="s">
        <v>134</v>
      </c>
      <c r="F3350" s="17" t="s">
        <v>548</v>
      </c>
      <c r="H3350" s="309">
        <v>33750</v>
      </c>
      <c r="I3350" s="309">
        <v>40324</v>
      </c>
      <c r="J3350" s="17" t="s">
        <v>3888</v>
      </c>
      <c r="L3350" s="17" t="s">
        <v>9029</v>
      </c>
      <c r="N3350" s="17" t="s">
        <v>19</v>
      </c>
      <c r="O3350" s="17" t="s">
        <v>15</v>
      </c>
      <c r="P3350" s="17">
        <v>45356</v>
      </c>
      <c r="AC3350" s="17" t="s">
        <v>3890</v>
      </c>
      <c r="AD3350" s="17" t="s">
        <v>3891</v>
      </c>
      <c r="AF3350" s="17">
        <v>8</v>
      </c>
      <c r="AG3350" s="17">
        <v>2</v>
      </c>
      <c r="AM3350" s="17" t="s">
        <v>2608</v>
      </c>
      <c r="AN3350" s="17" t="s">
        <v>8704</v>
      </c>
      <c r="AO3350" s="17">
        <v>3</v>
      </c>
      <c r="AP3350" s="17">
        <v>80</v>
      </c>
      <c r="AQ3350" s="17">
        <v>5</v>
      </c>
      <c r="AT3350" s="17" t="s">
        <v>7979</v>
      </c>
      <c r="CQ3350" s="17" t="s">
        <v>3901</v>
      </c>
      <c r="CR3350" s="17" t="s">
        <v>21</v>
      </c>
      <c r="CU3350" s="17" t="s">
        <v>3901</v>
      </c>
      <c r="DN3350" s="17">
        <f>COUNTIF(AU3350:DM3350, "X")</f>
        <v>2</v>
      </c>
    </row>
    <row r="3351" spans="1:118" s="17" customFormat="1">
      <c r="A3351" s="17" t="s">
        <v>14901</v>
      </c>
      <c r="B3351" s="17">
        <v>55</v>
      </c>
      <c r="C3351" s="17">
        <v>153127</v>
      </c>
      <c r="D3351" s="17" t="s">
        <v>14902</v>
      </c>
      <c r="E3351" s="17" t="s">
        <v>191</v>
      </c>
      <c r="F3351" s="17" t="s">
        <v>465</v>
      </c>
      <c r="H3351" s="309">
        <v>33653</v>
      </c>
      <c r="I3351" s="309">
        <v>40287</v>
      </c>
      <c r="J3351" s="17" t="s">
        <v>3888</v>
      </c>
      <c r="L3351" s="17" t="s">
        <v>14903</v>
      </c>
      <c r="M3351" s="17" t="s">
        <v>9969</v>
      </c>
      <c r="N3351" s="17" t="s">
        <v>31</v>
      </c>
      <c r="O3351" s="17" t="s">
        <v>15</v>
      </c>
      <c r="P3351" s="17">
        <v>45373</v>
      </c>
      <c r="AC3351" s="17" t="s">
        <v>9895</v>
      </c>
      <c r="AD3351" s="17" t="s">
        <v>9896</v>
      </c>
      <c r="AF3351" s="17">
        <v>15</v>
      </c>
      <c r="AG3351" s="17">
        <v>2</v>
      </c>
      <c r="AM3351" s="17" t="s">
        <v>335</v>
      </c>
      <c r="AN3351" s="17" t="s">
        <v>14693</v>
      </c>
      <c r="AO3351" s="17">
        <v>3</v>
      </c>
      <c r="AP3351" s="17">
        <v>80</v>
      </c>
      <c r="AQ3351" s="17">
        <v>5</v>
      </c>
      <c r="AR3351" s="17" t="s">
        <v>9898</v>
      </c>
      <c r="AT3351" s="17" t="s">
        <v>14152</v>
      </c>
      <c r="CH3351" s="17" t="s">
        <v>3901</v>
      </c>
      <c r="DN3351" s="17">
        <f>COUNTIF(AU3351:DM3351, "X")</f>
        <v>1</v>
      </c>
    </row>
    <row r="3352" spans="1:118" s="17" customFormat="1">
      <c r="A3352" s="17" t="s">
        <v>22571</v>
      </c>
      <c r="B3352" s="17">
        <v>55</v>
      </c>
      <c r="C3352" s="17">
        <v>153188</v>
      </c>
      <c r="D3352" s="17" t="s">
        <v>22572</v>
      </c>
      <c r="E3352" s="17" t="s">
        <v>277</v>
      </c>
      <c r="F3352" s="17" t="s">
        <v>70</v>
      </c>
      <c r="H3352" s="309">
        <v>23130</v>
      </c>
      <c r="I3352" s="309">
        <v>40276</v>
      </c>
      <c r="J3352" s="17" t="s">
        <v>3888</v>
      </c>
      <c r="L3352" s="17" t="s">
        <v>22573</v>
      </c>
      <c r="N3352" s="17" t="s">
        <v>31</v>
      </c>
      <c r="O3352" s="17" t="s">
        <v>15</v>
      </c>
      <c r="P3352" s="17">
        <v>45373</v>
      </c>
      <c r="AF3352" s="17">
        <v>8</v>
      </c>
      <c r="AG3352" s="17">
        <v>2</v>
      </c>
      <c r="AH3352" s="17" t="s">
        <v>11926</v>
      </c>
      <c r="AK3352" s="17" t="s">
        <v>11927</v>
      </c>
      <c r="AM3352" s="17" t="s">
        <v>177</v>
      </c>
      <c r="AN3352" s="17" t="s">
        <v>22466</v>
      </c>
      <c r="AO3352" s="17">
        <v>3</v>
      </c>
      <c r="AP3352" s="17">
        <v>80</v>
      </c>
      <c r="AQ3352" s="17">
        <v>5</v>
      </c>
      <c r="AR3352" s="17" t="s">
        <v>11941</v>
      </c>
      <c r="BD3352" s="17" t="s">
        <v>3901</v>
      </c>
      <c r="DN3352" s="17">
        <f>COUNTIF(AU3352:DM3352, "X")</f>
        <v>1</v>
      </c>
    </row>
    <row r="3353" spans="1:118" s="17" customFormat="1">
      <c r="A3353" s="17" t="s">
        <v>17761</v>
      </c>
      <c r="B3353" s="17">
        <v>55</v>
      </c>
      <c r="C3353" s="17">
        <v>153189</v>
      </c>
      <c r="D3353" s="17" t="s">
        <v>54</v>
      </c>
      <c r="E3353" s="17" t="s">
        <v>17762</v>
      </c>
      <c r="F3353" s="17" t="s">
        <v>22</v>
      </c>
      <c r="H3353" s="309">
        <v>16235</v>
      </c>
      <c r="I3353" s="309">
        <v>40275</v>
      </c>
      <c r="J3353" s="17" t="s">
        <v>3888</v>
      </c>
      <c r="L3353" s="17" t="s">
        <v>17763</v>
      </c>
      <c r="N3353" s="17" t="s">
        <v>14</v>
      </c>
      <c r="O3353" s="17" t="s">
        <v>15</v>
      </c>
      <c r="P3353" s="17">
        <v>45371</v>
      </c>
      <c r="AF3353" s="17">
        <v>8</v>
      </c>
      <c r="AG3353" s="17">
        <v>2</v>
      </c>
      <c r="AH3353" s="17" t="s">
        <v>11926</v>
      </c>
      <c r="AK3353" s="17" t="s">
        <v>17298</v>
      </c>
      <c r="AM3353" s="17" t="s">
        <v>71</v>
      </c>
      <c r="AN3353" s="17" t="s">
        <v>17760</v>
      </c>
      <c r="AO3353" s="17">
        <v>3</v>
      </c>
      <c r="AP3353" s="17">
        <v>80</v>
      </c>
      <c r="AQ3353" s="17">
        <v>5</v>
      </c>
      <c r="AR3353" s="17" t="s">
        <v>17300</v>
      </c>
      <c r="CC3353" s="17" t="s">
        <v>3901</v>
      </c>
      <c r="CF3353" s="17" t="s">
        <v>3901</v>
      </c>
      <c r="CH3353" s="17" t="s">
        <v>3901</v>
      </c>
      <c r="CM3353" s="17" t="s">
        <v>21</v>
      </c>
      <c r="CN3353" s="17" t="s">
        <v>3901</v>
      </c>
      <c r="CO3353" s="17" t="s">
        <v>3901</v>
      </c>
      <c r="CQ3353" s="17" t="s">
        <v>3901</v>
      </c>
      <c r="CR3353" s="17" t="s">
        <v>21</v>
      </c>
      <c r="CU3353" s="17" t="s">
        <v>3901</v>
      </c>
      <c r="CX3353" s="17" t="s">
        <v>3901</v>
      </c>
      <c r="CY3353" s="17" t="s">
        <v>21</v>
      </c>
      <c r="DA3353" s="17" t="s">
        <v>3901</v>
      </c>
      <c r="DF3353" s="17" t="s">
        <v>3901</v>
      </c>
      <c r="DN3353" s="17">
        <f>COUNTIF(AU3353:DM3353, "X")</f>
        <v>10</v>
      </c>
    </row>
    <row r="3354" spans="1:118" s="17" customFormat="1">
      <c r="A3354" s="17" t="s">
        <v>14564</v>
      </c>
      <c r="B3354" s="17">
        <v>55</v>
      </c>
      <c r="C3354" s="17">
        <v>153195</v>
      </c>
      <c r="D3354" s="17" t="s">
        <v>8609</v>
      </c>
      <c r="E3354" s="17" t="s">
        <v>278</v>
      </c>
      <c r="F3354" s="17" t="s">
        <v>132</v>
      </c>
      <c r="H3354" s="309">
        <v>31146</v>
      </c>
      <c r="I3354" s="309">
        <v>40274</v>
      </c>
      <c r="J3354" s="17" t="s">
        <v>3888</v>
      </c>
      <c r="L3354" s="17" t="s">
        <v>14565</v>
      </c>
      <c r="N3354" s="17" t="s">
        <v>31</v>
      </c>
      <c r="O3354" s="17" t="s">
        <v>15</v>
      </c>
      <c r="P3354" s="17">
        <v>45373</v>
      </c>
      <c r="AC3354" s="17" t="s">
        <v>9895</v>
      </c>
      <c r="AD3354" s="17" t="s">
        <v>9896</v>
      </c>
      <c r="AF3354" s="17">
        <v>8</v>
      </c>
      <c r="AG3354" s="17">
        <v>2</v>
      </c>
      <c r="AM3354" s="17" t="s">
        <v>108</v>
      </c>
      <c r="AN3354" s="17" t="s">
        <v>14364</v>
      </c>
      <c r="AO3354" s="17">
        <v>3</v>
      </c>
      <c r="AP3354" s="17">
        <v>80</v>
      </c>
      <c r="AQ3354" s="17">
        <v>5</v>
      </c>
      <c r="AR3354" s="17" t="s">
        <v>9898</v>
      </c>
      <c r="AT3354" s="17" t="s">
        <v>14152</v>
      </c>
      <c r="BK3354" s="17" t="s">
        <v>3901</v>
      </c>
      <c r="BS3354" s="17" t="s">
        <v>3901</v>
      </c>
      <c r="CC3354" s="17" t="s">
        <v>3901</v>
      </c>
      <c r="CF3354" s="17" t="s">
        <v>3901</v>
      </c>
      <c r="CH3354" s="17" t="s">
        <v>3901</v>
      </c>
      <c r="CU3354" s="17" t="s">
        <v>3901</v>
      </c>
      <c r="DN3354" s="17">
        <f>COUNTIF(AU3354:DM3354, "X")</f>
        <v>6</v>
      </c>
    </row>
    <row r="3355" spans="1:118" s="17" customFormat="1">
      <c r="A3355" s="17" t="s">
        <v>20809</v>
      </c>
      <c r="B3355" s="17">
        <v>55</v>
      </c>
      <c r="C3355" s="17">
        <v>153201</v>
      </c>
      <c r="D3355" s="17" t="s">
        <v>20810</v>
      </c>
      <c r="E3355" s="17" t="s">
        <v>119</v>
      </c>
      <c r="F3355" s="17" t="s">
        <v>598</v>
      </c>
      <c r="H3355" s="309">
        <v>31400</v>
      </c>
      <c r="I3355" s="309">
        <v>40274</v>
      </c>
      <c r="J3355" s="17" t="s">
        <v>3888</v>
      </c>
      <c r="L3355" s="17" t="s">
        <v>20726</v>
      </c>
      <c r="N3355" s="17" t="s">
        <v>26</v>
      </c>
      <c r="O3355" s="17" t="s">
        <v>15</v>
      </c>
      <c r="P3355" s="17">
        <v>45318</v>
      </c>
      <c r="AF3355" s="17">
        <v>8</v>
      </c>
      <c r="AG3355" s="17">
        <v>2</v>
      </c>
      <c r="AI3355" s="17" t="s">
        <v>20669</v>
      </c>
      <c r="AM3355" s="17" t="s">
        <v>53</v>
      </c>
      <c r="AN3355" s="17" t="s">
        <v>20670</v>
      </c>
      <c r="AO3355" s="17">
        <v>3</v>
      </c>
      <c r="AP3355" s="17">
        <v>80</v>
      </c>
      <c r="AQ3355" s="17">
        <v>5</v>
      </c>
      <c r="AR3355" s="17" t="s">
        <v>20671</v>
      </c>
      <c r="CC3355" s="17" t="s">
        <v>3901</v>
      </c>
      <c r="CH3355" s="17" t="s">
        <v>3901</v>
      </c>
      <c r="CU3355" s="17" t="s">
        <v>3901</v>
      </c>
      <c r="DN3355" s="17">
        <f>COUNTIF(AU3355:DM3355, "X")</f>
        <v>3</v>
      </c>
    </row>
    <row r="3356" spans="1:118" s="17" customFormat="1">
      <c r="A3356" s="17" t="s">
        <v>18526</v>
      </c>
      <c r="B3356" s="17">
        <v>55</v>
      </c>
      <c r="C3356" s="17">
        <v>153211</v>
      </c>
      <c r="D3356" s="17" t="s">
        <v>18527</v>
      </c>
      <c r="E3356" s="17" t="s">
        <v>456</v>
      </c>
      <c r="F3356" s="17" t="s">
        <v>147</v>
      </c>
      <c r="H3356" s="309">
        <v>33234</v>
      </c>
      <c r="I3356" s="309">
        <v>43461</v>
      </c>
      <c r="J3356" s="17" t="s">
        <v>3888</v>
      </c>
      <c r="L3356" s="17" t="s">
        <v>18528</v>
      </c>
      <c r="N3356" s="17" t="s">
        <v>19</v>
      </c>
      <c r="O3356" s="17" t="s">
        <v>15</v>
      </c>
      <c r="P3356" s="17">
        <v>45356</v>
      </c>
      <c r="AF3356" s="17">
        <v>8</v>
      </c>
      <c r="AG3356" s="17">
        <v>2</v>
      </c>
      <c r="AH3356" s="17" t="s">
        <v>11926</v>
      </c>
      <c r="AK3356" s="17" t="s">
        <v>11927</v>
      </c>
      <c r="AM3356" s="17" t="s">
        <v>2614</v>
      </c>
      <c r="AN3356" s="17" t="s">
        <v>18350</v>
      </c>
      <c r="AO3356" s="17">
        <v>3</v>
      </c>
      <c r="AP3356" s="17">
        <v>80</v>
      </c>
      <c r="AQ3356" s="17">
        <v>5</v>
      </c>
      <c r="AR3356" s="17" t="s">
        <v>18351</v>
      </c>
      <c r="CG3356" s="17" t="s">
        <v>21</v>
      </c>
      <c r="DN3356" s="17">
        <f>COUNTIF(AU3356:DM3356, "X")</f>
        <v>0</v>
      </c>
    </row>
    <row r="3357" spans="1:118" s="17" customFormat="1">
      <c r="A3357" s="17" t="s">
        <v>25224</v>
      </c>
      <c r="B3357" s="17">
        <v>55</v>
      </c>
      <c r="C3357" s="17">
        <v>153214</v>
      </c>
      <c r="D3357" s="17" t="s">
        <v>14101</v>
      </c>
      <c r="E3357" s="17" t="s">
        <v>166</v>
      </c>
      <c r="F3357" s="17" t="s">
        <v>93</v>
      </c>
      <c r="H3357" s="309">
        <v>23965</v>
      </c>
      <c r="I3357" s="309">
        <v>40291</v>
      </c>
      <c r="J3357" s="17" t="s">
        <v>3888</v>
      </c>
      <c r="L3357" s="17" t="s">
        <v>25225</v>
      </c>
      <c r="N3357" s="17" t="s">
        <v>31</v>
      </c>
      <c r="O3357" s="17" t="s">
        <v>15</v>
      </c>
      <c r="P3357" s="17">
        <v>45373</v>
      </c>
      <c r="AC3357" s="17" t="s">
        <v>9895</v>
      </c>
      <c r="AD3357" s="17" t="s">
        <v>9896</v>
      </c>
      <c r="AF3357" s="17">
        <v>15</v>
      </c>
      <c r="AG3357" s="17">
        <v>2</v>
      </c>
      <c r="AM3357" s="17" t="s">
        <v>67</v>
      </c>
      <c r="AN3357" s="17" t="s">
        <v>25087</v>
      </c>
      <c r="AO3357" s="17">
        <v>3</v>
      </c>
      <c r="AP3357" s="17">
        <v>80</v>
      </c>
      <c r="AQ3357" s="17">
        <v>5</v>
      </c>
      <c r="AR3357" s="17" t="s">
        <v>9898</v>
      </c>
      <c r="AT3357" s="17" t="s">
        <v>16072</v>
      </c>
      <c r="CH3357" s="17" t="s">
        <v>3901</v>
      </c>
      <c r="DN3357" s="17">
        <f>COUNTIF(AU3357:DM3357, "X")</f>
        <v>1</v>
      </c>
    </row>
    <row r="3358" spans="1:118" s="17" customFormat="1">
      <c r="A3358" s="17" t="s">
        <v>9287</v>
      </c>
      <c r="B3358" s="17">
        <v>55</v>
      </c>
      <c r="C3358" s="17">
        <v>153218</v>
      </c>
      <c r="D3358" s="17" t="s">
        <v>9288</v>
      </c>
      <c r="E3358" s="17" t="s">
        <v>307</v>
      </c>
      <c r="F3358" s="17" t="s">
        <v>9289</v>
      </c>
      <c r="H3358" s="309">
        <v>32702</v>
      </c>
      <c r="I3358" s="309">
        <v>40294</v>
      </c>
      <c r="J3358" s="17" t="s">
        <v>3888</v>
      </c>
      <c r="L3358" s="17" t="s">
        <v>9085</v>
      </c>
      <c r="M3358" s="17" t="s">
        <v>9290</v>
      </c>
      <c r="N3358" s="17" t="s">
        <v>19</v>
      </c>
      <c r="O3358" s="17" t="s">
        <v>15</v>
      </c>
      <c r="P3358" s="17">
        <v>45356</v>
      </c>
      <c r="AC3358" s="17" t="s">
        <v>3890</v>
      </c>
      <c r="AD3358" s="17" t="s">
        <v>3891</v>
      </c>
      <c r="AF3358" s="17">
        <v>8</v>
      </c>
      <c r="AG3358" s="17">
        <v>2</v>
      </c>
      <c r="AM3358" s="17" t="s">
        <v>29</v>
      </c>
      <c r="AN3358" s="17" t="s">
        <v>9081</v>
      </c>
      <c r="AO3358" s="17">
        <v>3</v>
      </c>
      <c r="AP3358" s="17">
        <v>80</v>
      </c>
      <c r="AQ3358" s="17">
        <v>5</v>
      </c>
      <c r="AT3358" s="17" t="s">
        <v>9082</v>
      </c>
      <c r="CH3358" s="17" t="s">
        <v>3901</v>
      </c>
      <c r="DN3358" s="17">
        <f>COUNTIF(AU3358:DM3358, "X")</f>
        <v>1</v>
      </c>
    </row>
    <row r="3359" spans="1:118" s="17" customFormat="1">
      <c r="A3359" s="17" t="s">
        <v>20276</v>
      </c>
      <c r="B3359" s="17">
        <v>55</v>
      </c>
      <c r="C3359" s="17">
        <v>153226</v>
      </c>
      <c r="D3359" s="17" t="s">
        <v>20277</v>
      </c>
      <c r="E3359" s="17" t="s">
        <v>461</v>
      </c>
      <c r="F3359" s="17" t="s">
        <v>48</v>
      </c>
      <c r="H3359" s="309">
        <v>33639</v>
      </c>
      <c r="I3359" s="309">
        <v>40282</v>
      </c>
      <c r="J3359" s="17" t="s">
        <v>3888</v>
      </c>
      <c r="L3359" s="17" t="s">
        <v>20278</v>
      </c>
      <c r="N3359" s="17" t="s">
        <v>14</v>
      </c>
      <c r="O3359" s="17" t="s">
        <v>15</v>
      </c>
      <c r="P3359" s="17">
        <v>45371</v>
      </c>
      <c r="AF3359" s="17">
        <v>8</v>
      </c>
      <c r="AG3359" s="17">
        <v>2</v>
      </c>
      <c r="AI3359" s="17" t="s">
        <v>10178</v>
      </c>
      <c r="AM3359" s="17" t="s">
        <v>85</v>
      </c>
      <c r="AN3359" s="17" t="s">
        <v>20273</v>
      </c>
      <c r="AO3359" s="17">
        <v>3</v>
      </c>
      <c r="AP3359" s="17">
        <v>80</v>
      </c>
      <c r="AQ3359" s="17">
        <v>5</v>
      </c>
      <c r="AR3359" s="17" t="s">
        <v>10180</v>
      </c>
      <c r="CH3359" s="17" t="s">
        <v>3901</v>
      </c>
      <c r="CN3359" s="17" t="s">
        <v>3901</v>
      </c>
      <c r="CR3359" s="17" t="s">
        <v>21</v>
      </c>
      <c r="CU3359" s="17" t="s">
        <v>3901</v>
      </c>
      <c r="DN3359" s="17">
        <f>COUNTIF(AU3359:DM3359, "X")</f>
        <v>3</v>
      </c>
    </row>
    <row r="3360" spans="1:118" s="17" customFormat="1">
      <c r="A3360" s="17" t="s">
        <v>22045</v>
      </c>
      <c r="B3360" s="17">
        <v>55</v>
      </c>
      <c r="C3360" s="17">
        <v>78385</v>
      </c>
      <c r="D3360" s="17" t="s">
        <v>22046</v>
      </c>
      <c r="E3360" s="17" t="s">
        <v>159</v>
      </c>
      <c r="F3360" s="17" t="s">
        <v>122</v>
      </c>
      <c r="G3360" s="17" t="s">
        <v>49</v>
      </c>
      <c r="H3360" s="309">
        <v>26782</v>
      </c>
      <c r="I3360" s="309">
        <v>40276</v>
      </c>
      <c r="J3360" s="17" t="s">
        <v>3888</v>
      </c>
      <c r="L3360" s="17" t="s">
        <v>22047</v>
      </c>
      <c r="N3360" s="17" t="s">
        <v>196</v>
      </c>
      <c r="O3360" s="17" t="s">
        <v>15</v>
      </c>
      <c r="P3360" s="17">
        <v>45359</v>
      </c>
      <c r="T3360" s="17" t="s">
        <v>22048</v>
      </c>
      <c r="V3360" s="17" t="s">
        <v>196</v>
      </c>
      <c r="W3360" s="17" t="s">
        <v>15</v>
      </c>
      <c r="X3360" s="17">
        <v>45359</v>
      </c>
      <c r="AF3360" s="17">
        <v>8</v>
      </c>
      <c r="AG3360" s="17">
        <v>2</v>
      </c>
      <c r="AH3360" s="17" t="s">
        <v>11926</v>
      </c>
      <c r="AK3360" s="17" t="s">
        <v>21650</v>
      </c>
      <c r="AM3360" s="17" t="s">
        <v>255</v>
      </c>
      <c r="AN3360" s="17" t="s">
        <v>21914</v>
      </c>
      <c r="AO3360" s="17">
        <v>3</v>
      </c>
      <c r="AP3360" s="17">
        <v>80</v>
      </c>
      <c r="AQ3360" s="17">
        <v>5</v>
      </c>
      <c r="AR3360" s="17" t="s">
        <v>21652</v>
      </c>
      <c r="AS3360" s="17" t="s">
        <v>21915</v>
      </c>
      <c r="BD3360" s="17" t="s">
        <v>3901</v>
      </c>
      <c r="DN3360" s="17">
        <f>COUNTIF(AU3360:DM3360, "X")</f>
        <v>1</v>
      </c>
    </row>
    <row r="3361" spans="1:118" s="17" customFormat="1">
      <c r="A3361" s="17" t="s">
        <v>16038</v>
      </c>
      <c r="B3361" s="17">
        <v>55</v>
      </c>
      <c r="C3361" s="17">
        <v>153242</v>
      </c>
      <c r="D3361" s="17" t="s">
        <v>16039</v>
      </c>
      <c r="E3361" s="17" t="s">
        <v>38</v>
      </c>
      <c r="F3361" s="17" t="s">
        <v>371</v>
      </c>
      <c r="H3361" s="309">
        <v>29505</v>
      </c>
      <c r="I3361" s="309">
        <v>40284</v>
      </c>
      <c r="J3361" s="17" t="s">
        <v>3888</v>
      </c>
      <c r="L3361" s="17" t="s">
        <v>15529</v>
      </c>
      <c r="M3361" s="17" t="s">
        <v>485</v>
      </c>
      <c r="N3361" s="17" t="s">
        <v>31</v>
      </c>
      <c r="O3361" s="17" t="s">
        <v>15</v>
      </c>
      <c r="P3361" s="17">
        <v>45373</v>
      </c>
      <c r="AC3361" s="17" t="s">
        <v>9895</v>
      </c>
      <c r="AD3361" s="17" t="s">
        <v>9896</v>
      </c>
      <c r="AF3361" s="17">
        <v>15</v>
      </c>
      <c r="AG3361" s="17">
        <v>2</v>
      </c>
      <c r="AM3361" s="17" t="s">
        <v>121</v>
      </c>
      <c r="AN3361" s="17" t="s">
        <v>15516</v>
      </c>
      <c r="AO3361" s="17">
        <v>3</v>
      </c>
      <c r="AP3361" s="17">
        <v>80</v>
      </c>
      <c r="AQ3361" s="17">
        <v>5</v>
      </c>
      <c r="AR3361" s="17" t="s">
        <v>9898</v>
      </c>
      <c r="AT3361" s="17" t="s">
        <v>15057</v>
      </c>
      <c r="DN3361" s="17">
        <f>COUNTIF(AU3361:DM3361, "X")</f>
        <v>0</v>
      </c>
    </row>
    <row r="3362" spans="1:118" s="17" customFormat="1">
      <c r="A3362" s="17" t="s">
        <v>11362</v>
      </c>
      <c r="B3362" s="17">
        <v>55</v>
      </c>
      <c r="C3362" s="17">
        <v>153243</v>
      </c>
      <c r="D3362" s="17" t="s">
        <v>761</v>
      </c>
      <c r="E3362" s="17" t="s">
        <v>11363</v>
      </c>
      <c r="F3362" s="17" t="s">
        <v>73</v>
      </c>
      <c r="H3362" s="309">
        <v>33376</v>
      </c>
      <c r="I3362" s="309">
        <v>40290</v>
      </c>
      <c r="J3362" s="17" t="s">
        <v>3888</v>
      </c>
      <c r="L3362" s="17" t="s">
        <v>11364</v>
      </c>
      <c r="M3362" s="17" t="s">
        <v>458</v>
      </c>
      <c r="N3362" s="17" t="s">
        <v>14</v>
      </c>
      <c r="O3362" s="17" t="s">
        <v>15</v>
      </c>
      <c r="P3362" s="17">
        <v>45371</v>
      </c>
      <c r="AC3362" s="17" t="s">
        <v>14</v>
      </c>
      <c r="AF3362" s="17">
        <v>8</v>
      </c>
      <c r="AG3362" s="17">
        <v>2</v>
      </c>
      <c r="AI3362" s="17" t="s">
        <v>10178</v>
      </c>
      <c r="AM3362" s="17" t="s">
        <v>151</v>
      </c>
      <c r="AN3362" s="17" t="s">
        <v>11216</v>
      </c>
      <c r="AO3362" s="17">
        <v>3</v>
      </c>
      <c r="AP3362" s="17">
        <v>80</v>
      </c>
      <c r="AQ3362" s="17">
        <v>5</v>
      </c>
      <c r="AR3362" s="17" t="s">
        <v>10180</v>
      </c>
      <c r="CH3362" s="17" t="s">
        <v>3901</v>
      </c>
      <c r="CU3362" s="17" t="s">
        <v>3901</v>
      </c>
      <c r="DN3362" s="17">
        <f>COUNTIF(AU3362:DM3362, "X")</f>
        <v>2</v>
      </c>
    </row>
    <row r="3363" spans="1:118" s="17" customFormat="1">
      <c r="A3363" s="17" t="s">
        <v>15414</v>
      </c>
      <c r="B3363" s="17">
        <v>55</v>
      </c>
      <c r="C3363" s="17">
        <v>153245</v>
      </c>
      <c r="D3363" s="17" t="s">
        <v>11247</v>
      </c>
      <c r="E3363" s="17" t="s">
        <v>167</v>
      </c>
      <c r="F3363" s="17" t="s">
        <v>65</v>
      </c>
      <c r="H3363" s="309">
        <v>13362</v>
      </c>
      <c r="I3363" s="309">
        <v>40301</v>
      </c>
      <c r="J3363" s="17" t="s">
        <v>3888</v>
      </c>
      <c r="L3363" s="17" t="s">
        <v>15415</v>
      </c>
      <c r="N3363" s="17" t="s">
        <v>31</v>
      </c>
      <c r="O3363" s="17" t="s">
        <v>15</v>
      </c>
      <c r="P3363" s="17">
        <v>45373</v>
      </c>
      <c r="AC3363" s="17" t="s">
        <v>9895</v>
      </c>
      <c r="AD3363" s="17" t="s">
        <v>9896</v>
      </c>
      <c r="AF3363" s="17">
        <v>8</v>
      </c>
      <c r="AG3363" s="17">
        <v>2</v>
      </c>
      <c r="AM3363" s="17" t="s">
        <v>44</v>
      </c>
      <c r="AN3363" s="17" t="s">
        <v>15244</v>
      </c>
      <c r="AO3363" s="17">
        <v>3</v>
      </c>
      <c r="AP3363" s="17">
        <v>80</v>
      </c>
      <c r="AQ3363" s="17">
        <v>5</v>
      </c>
      <c r="AR3363" s="17" t="s">
        <v>9898</v>
      </c>
      <c r="AT3363" s="17" t="s">
        <v>15057</v>
      </c>
      <c r="DN3363" s="17">
        <f>COUNTIF(AU3363:DM3363, "X")</f>
        <v>0</v>
      </c>
    </row>
    <row r="3364" spans="1:118" s="17" customFormat="1">
      <c r="A3364" s="17" t="s">
        <v>3886</v>
      </c>
      <c r="B3364" s="17">
        <v>55</v>
      </c>
      <c r="C3364" s="17">
        <v>153246</v>
      </c>
      <c r="D3364" s="17" t="s">
        <v>3887</v>
      </c>
      <c r="E3364" s="17" t="s">
        <v>287</v>
      </c>
      <c r="F3364" s="17" t="s">
        <v>70</v>
      </c>
      <c r="H3364" s="309">
        <v>32271</v>
      </c>
      <c r="I3364" s="309">
        <v>40302</v>
      </c>
      <c r="J3364" s="17" t="s">
        <v>3888</v>
      </c>
      <c r="L3364" s="17" t="s">
        <v>3889</v>
      </c>
      <c r="N3364" s="17" t="s">
        <v>19</v>
      </c>
      <c r="O3364" s="17" t="s">
        <v>15</v>
      </c>
      <c r="P3364" s="17">
        <v>45356</v>
      </c>
      <c r="AC3364" s="17" t="s">
        <v>3890</v>
      </c>
      <c r="AD3364" s="17" t="s">
        <v>3891</v>
      </c>
      <c r="AF3364" s="17">
        <v>8</v>
      </c>
      <c r="AG3364" s="17">
        <v>2</v>
      </c>
      <c r="AM3364" s="17" t="s">
        <v>172</v>
      </c>
      <c r="AN3364" s="17" t="s">
        <v>3892</v>
      </c>
      <c r="AO3364" s="17">
        <v>3</v>
      </c>
      <c r="AP3364" s="17">
        <v>80</v>
      </c>
      <c r="AQ3364" s="17">
        <v>5</v>
      </c>
      <c r="AT3364" s="17" t="s">
        <v>3893</v>
      </c>
      <c r="DN3364" s="17">
        <f>COUNTIF(AU3364:DM3364, "X")</f>
        <v>0</v>
      </c>
    </row>
    <row r="3365" spans="1:118" s="17" customFormat="1">
      <c r="A3365" s="17" t="s">
        <v>25290</v>
      </c>
      <c r="B3365" s="17">
        <v>55</v>
      </c>
      <c r="C3365" s="17">
        <v>153292</v>
      </c>
      <c r="D3365" s="17" t="s">
        <v>6595</v>
      </c>
      <c r="E3365" s="17" t="s">
        <v>6269</v>
      </c>
      <c r="F3365" s="17" t="s">
        <v>388</v>
      </c>
      <c r="H3365" s="309">
        <v>33277</v>
      </c>
      <c r="I3365" s="309">
        <v>40317</v>
      </c>
      <c r="J3365" s="17" t="s">
        <v>3888</v>
      </c>
      <c r="L3365" s="17" t="s">
        <v>25104</v>
      </c>
      <c r="M3365" s="17" t="s">
        <v>9144</v>
      </c>
      <c r="N3365" s="17" t="s">
        <v>31</v>
      </c>
      <c r="O3365" s="17" t="s">
        <v>15</v>
      </c>
      <c r="P3365" s="17">
        <v>45373</v>
      </c>
      <c r="AC3365" s="17" t="s">
        <v>9895</v>
      </c>
      <c r="AD3365" s="17" t="s">
        <v>9896</v>
      </c>
      <c r="AF3365" s="17">
        <v>15</v>
      </c>
      <c r="AG3365" s="17">
        <v>2</v>
      </c>
      <c r="AM3365" s="17" t="s">
        <v>67</v>
      </c>
      <c r="AN3365" s="17" t="s">
        <v>25087</v>
      </c>
      <c r="AO3365" s="17">
        <v>3</v>
      </c>
      <c r="AP3365" s="17">
        <v>80</v>
      </c>
      <c r="AQ3365" s="17">
        <v>5</v>
      </c>
      <c r="AR3365" s="17" t="s">
        <v>9898</v>
      </c>
      <c r="AT3365" s="17" t="s">
        <v>16072</v>
      </c>
      <c r="CG3365" s="17" t="s">
        <v>21</v>
      </c>
      <c r="CH3365" s="17" t="s">
        <v>3901</v>
      </c>
      <c r="DN3365" s="17">
        <f>COUNTIF(AU3365:DM3365, "X")</f>
        <v>1</v>
      </c>
    </row>
    <row r="3366" spans="1:118" s="17" customFormat="1">
      <c r="A3366" s="17" t="s">
        <v>8350</v>
      </c>
      <c r="B3366" s="17">
        <v>55</v>
      </c>
      <c r="C3366" s="17">
        <v>153304</v>
      </c>
      <c r="D3366" s="17" t="s">
        <v>8351</v>
      </c>
      <c r="E3366" s="17" t="s">
        <v>4319</v>
      </c>
      <c r="F3366" s="17" t="s">
        <v>206</v>
      </c>
      <c r="H3366" s="309">
        <v>33352</v>
      </c>
      <c r="I3366" s="309">
        <v>40291</v>
      </c>
      <c r="J3366" s="17" t="s">
        <v>3888</v>
      </c>
      <c r="L3366" s="17" t="s">
        <v>8352</v>
      </c>
      <c r="N3366" s="17" t="s">
        <v>19</v>
      </c>
      <c r="O3366" s="17" t="s">
        <v>15</v>
      </c>
      <c r="P3366" s="17">
        <v>45356</v>
      </c>
      <c r="Q3366" s="17">
        <v>2363</v>
      </c>
      <c r="AC3366" s="17" t="s">
        <v>3890</v>
      </c>
      <c r="AD3366" s="17" t="s">
        <v>3891</v>
      </c>
      <c r="AF3366" s="17">
        <v>15</v>
      </c>
      <c r="AG3366" s="17">
        <v>2</v>
      </c>
      <c r="AM3366" s="17" t="s">
        <v>2607</v>
      </c>
      <c r="AN3366" s="17" t="s">
        <v>8305</v>
      </c>
      <c r="AO3366" s="17">
        <v>3</v>
      </c>
      <c r="AP3366" s="17">
        <v>80</v>
      </c>
      <c r="AQ3366" s="17">
        <v>5</v>
      </c>
      <c r="AT3366" s="17" t="s">
        <v>7979</v>
      </c>
      <c r="DN3366" s="17">
        <f>COUNTIF(AU3366:DM3366, "X")</f>
        <v>0</v>
      </c>
    </row>
    <row r="3367" spans="1:118" s="17" customFormat="1">
      <c r="A3367" s="17" t="s">
        <v>25348</v>
      </c>
      <c r="B3367" s="17">
        <v>55</v>
      </c>
      <c r="C3367" s="17">
        <v>153308</v>
      </c>
      <c r="D3367" s="17" t="s">
        <v>25349</v>
      </c>
      <c r="E3367" s="17" t="s">
        <v>4161</v>
      </c>
      <c r="F3367" s="17" t="s">
        <v>48</v>
      </c>
      <c r="H3367" s="309">
        <v>28991</v>
      </c>
      <c r="I3367" s="309">
        <v>40294</v>
      </c>
      <c r="J3367" s="17" t="s">
        <v>3888</v>
      </c>
      <c r="L3367" s="17" t="s">
        <v>25350</v>
      </c>
      <c r="N3367" s="17" t="s">
        <v>31</v>
      </c>
      <c r="O3367" s="17" t="s">
        <v>15</v>
      </c>
      <c r="P3367" s="17">
        <v>45373</v>
      </c>
      <c r="AC3367" s="17" t="s">
        <v>9895</v>
      </c>
      <c r="AD3367" s="17" t="s">
        <v>9896</v>
      </c>
      <c r="AF3367" s="17">
        <v>8</v>
      </c>
      <c r="AG3367" s="17">
        <v>2</v>
      </c>
      <c r="AM3367" s="17" t="s">
        <v>67</v>
      </c>
      <c r="AN3367" s="17" t="s">
        <v>25087</v>
      </c>
      <c r="AO3367" s="17">
        <v>3</v>
      </c>
      <c r="AP3367" s="17">
        <v>80</v>
      </c>
      <c r="AQ3367" s="17">
        <v>5</v>
      </c>
      <c r="AR3367" s="17" t="s">
        <v>9898</v>
      </c>
      <c r="AT3367" s="17" t="s">
        <v>16072</v>
      </c>
      <c r="CC3367" s="17" t="s">
        <v>3901</v>
      </c>
      <c r="CD3367" s="17" t="s">
        <v>3901</v>
      </c>
      <c r="CH3367" s="17" t="s">
        <v>3901</v>
      </c>
      <c r="DN3367" s="17">
        <f>COUNTIF(AU3367:DM3367, "X")</f>
        <v>3</v>
      </c>
    </row>
    <row r="3368" spans="1:118" s="17" customFormat="1">
      <c r="A3368" s="17" t="s">
        <v>13365</v>
      </c>
      <c r="B3368" s="17">
        <v>55</v>
      </c>
      <c r="C3368" s="17">
        <v>153313</v>
      </c>
      <c r="D3368" s="17" t="s">
        <v>236</v>
      </c>
      <c r="E3368" s="17" t="s">
        <v>42</v>
      </c>
      <c r="F3368" s="17" t="s">
        <v>30</v>
      </c>
      <c r="H3368" s="309">
        <v>29699</v>
      </c>
      <c r="I3368" s="309">
        <v>40296</v>
      </c>
      <c r="J3368" s="17" t="s">
        <v>3888</v>
      </c>
      <c r="L3368" s="17" t="s">
        <v>13296</v>
      </c>
      <c r="M3368" s="17" t="s">
        <v>13366</v>
      </c>
      <c r="N3368" s="17" t="s">
        <v>31</v>
      </c>
      <c r="O3368" s="17" t="s">
        <v>15</v>
      </c>
      <c r="P3368" s="17">
        <v>45373</v>
      </c>
      <c r="AC3368" s="17" t="s">
        <v>9895</v>
      </c>
      <c r="AD3368" s="17" t="s">
        <v>9896</v>
      </c>
      <c r="AF3368" s="17">
        <v>8</v>
      </c>
      <c r="AG3368" s="17">
        <v>2</v>
      </c>
      <c r="AM3368" s="17" t="s">
        <v>115</v>
      </c>
      <c r="AN3368" s="17" t="s">
        <v>13186</v>
      </c>
      <c r="AO3368" s="17">
        <v>3</v>
      </c>
      <c r="AP3368" s="17">
        <v>80</v>
      </c>
      <c r="AQ3368" s="17">
        <v>5</v>
      </c>
      <c r="AR3368" s="17" t="s">
        <v>9898</v>
      </c>
      <c r="AT3368" s="17" t="s">
        <v>12990</v>
      </c>
      <c r="BD3368" s="17" t="s">
        <v>3901</v>
      </c>
      <c r="BK3368" s="17" t="s">
        <v>3901</v>
      </c>
      <c r="BS3368" s="17" t="s">
        <v>3901</v>
      </c>
      <c r="CH3368" s="17" t="s">
        <v>3901</v>
      </c>
      <c r="CR3368" s="17" t="s">
        <v>30</v>
      </c>
      <c r="CU3368" s="17" t="s">
        <v>3901</v>
      </c>
      <c r="DN3368" s="17">
        <f>COUNTIF(AU3368:DM3368, "X")</f>
        <v>5</v>
      </c>
    </row>
    <row r="3369" spans="1:118" s="17" customFormat="1">
      <c r="A3369" s="17" t="s">
        <v>13397</v>
      </c>
      <c r="B3369" s="17">
        <v>55</v>
      </c>
      <c r="C3369" s="17">
        <v>153314</v>
      </c>
      <c r="D3369" s="17" t="s">
        <v>13398</v>
      </c>
      <c r="E3369" s="17" t="s">
        <v>13399</v>
      </c>
      <c r="F3369" s="17" t="s">
        <v>58</v>
      </c>
      <c r="H3369" s="309">
        <v>32100</v>
      </c>
      <c r="I3369" s="309">
        <v>40296</v>
      </c>
      <c r="J3369" s="17" t="s">
        <v>3888</v>
      </c>
      <c r="L3369" s="17" t="s">
        <v>13296</v>
      </c>
      <c r="M3369" s="17" t="s">
        <v>13366</v>
      </c>
      <c r="N3369" s="17" t="s">
        <v>31</v>
      </c>
      <c r="O3369" s="17" t="s">
        <v>15</v>
      </c>
      <c r="P3369" s="17">
        <v>45373</v>
      </c>
      <c r="AC3369" s="17" t="s">
        <v>9895</v>
      </c>
      <c r="AD3369" s="17" t="s">
        <v>9896</v>
      </c>
      <c r="AF3369" s="17">
        <v>8</v>
      </c>
      <c r="AG3369" s="17">
        <v>2</v>
      </c>
      <c r="AM3369" s="17" t="s">
        <v>115</v>
      </c>
      <c r="AN3369" s="17" t="s">
        <v>13186</v>
      </c>
      <c r="AO3369" s="17">
        <v>3</v>
      </c>
      <c r="AP3369" s="17">
        <v>80</v>
      </c>
      <c r="AQ3369" s="17">
        <v>5</v>
      </c>
      <c r="AR3369" s="17" t="s">
        <v>9898</v>
      </c>
      <c r="AT3369" s="17" t="s">
        <v>12990</v>
      </c>
      <c r="BS3369" s="17" t="s">
        <v>3901</v>
      </c>
      <c r="CH3369" s="17" t="s">
        <v>3901</v>
      </c>
      <c r="CU3369" s="17" t="s">
        <v>3901</v>
      </c>
      <c r="DN3369" s="17">
        <f>COUNTIF(AU3369:DM3369, "X")</f>
        <v>3</v>
      </c>
    </row>
    <row r="3370" spans="1:118" s="17" customFormat="1">
      <c r="A3370" s="17" t="s">
        <v>25178</v>
      </c>
      <c r="B3370" s="17">
        <v>55</v>
      </c>
      <c r="C3370" s="17">
        <v>153353</v>
      </c>
      <c r="D3370" s="17" t="s">
        <v>4973</v>
      </c>
      <c r="E3370" s="17" t="s">
        <v>15647</v>
      </c>
      <c r="F3370" s="17" t="s">
        <v>588</v>
      </c>
      <c r="H3370" s="309">
        <v>33604</v>
      </c>
      <c r="I3370" s="309">
        <v>40282</v>
      </c>
      <c r="J3370" s="17" t="s">
        <v>3888</v>
      </c>
      <c r="L3370" s="17" t="s">
        <v>25131</v>
      </c>
      <c r="M3370" s="17" t="s">
        <v>653</v>
      </c>
      <c r="N3370" s="17" t="s">
        <v>31</v>
      </c>
      <c r="O3370" s="17" t="s">
        <v>15</v>
      </c>
      <c r="P3370" s="17">
        <v>45373</v>
      </c>
      <c r="AC3370" s="17" t="s">
        <v>9895</v>
      </c>
      <c r="AD3370" s="17" t="s">
        <v>9896</v>
      </c>
      <c r="AF3370" s="17">
        <v>8</v>
      </c>
      <c r="AG3370" s="17">
        <v>2</v>
      </c>
      <c r="AM3370" s="17" t="s">
        <v>67</v>
      </c>
      <c r="AN3370" s="17" t="s">
        <v>25087</v>
      </c>
      <c r="AO3370" s="17">
        <v>3</v>
      </c>
      <c r="AP3370" s="17">
        <v>80</v>
      </c>
      <c r="AQ3370" s="17">
        <v>5</v>
      </c>
      <c r="AR3370" s="17" t="s">
        <v>9898</v>
      </c>
      <c r="AT3370" s="17" t="s">
        <v>16072</v>
      </c>
      <c r="CH3370" s="17" t="s">
        <v>3901</v>
      </c>
      <c r="DN3370" s="17">
        <f>COUNTIF(AU3370:DM3370, "X")</f>
        <v>1</v>
      </c>
    </row>
    <row r="3371" spans="1:118" s="17" customFormat="1">
      <c r="A3371" s="17" t="s">
        <v>11208</v>
      </c>
      <c r="B3371" s="17">
        <v>55</v>
      </c>
      <c r="C3371" s="17">
        <v>153361</v>
      </c>
      <c r="D3371" s="17" t="s">
        <v>8433</v>
      </c>
      <c r="E3371" s="17" t="s">
        <v>86</v>
      </c>
      <c r="F3371" s="17" t="s">
        <v>43</v>
      </c>
      <c r="H3371" s="309">
        <v>33567</v>
      </c>
      <c r="I3371" s="309">
        <v>41239</v>
      </c>
      <c r="J3371" s="17" t="s">
        <v>3888</v>
      </c>
      <c r="L3371" s="17" t="s">
        <v>11209</v>
      </c>
      <c r="N3371" s="17" t="s">
        <v>14</v>
      </c>
      <c r="O3371" s="17" t="s">
        <v>15</v>
      </c>
      <c r="P3371" s="17">
        <v>45371</v>
      </c>
      <c r="AC3371" s="17" t="s">
        <v>14</v>
      </c>
      <c r="AF3371" s="17">
        <v>8</v>
      </c>
      <c r="AG3371" s="17">
        <v>2</v>
      </c>
      <c r="AI3371" s="17" t="s">
        <v>10178</v>
      </c>
      <c r="AM3371" s="17" t="s">
        <v>16</v>
      </c>
      <c r="AN3371" s="17" t="s">
        <v>10763</v>
      </c>
      <c r="AO3371" s="17">
        <v>3</v>
      </c>
      <c r="AP3371" s="17">
        <v>80</v>
      </c>
      <c r="AQ3371" s="17">
        <v>5</v>
      </c>
      <c r="AR3371" s="17" t="s">
        <v>10180</v>
      </c>
      <c r="CC3371" s="17" t="s">
        <v>3901</v>
      </c>
      <c r="CU3371" s="17" t="s">
        <v>3901</v>
      </c>
      <c r="DN3371" s="17">
        <f>COUNTIF(AU3371:DM3371, "X")</f>
        <v>2</v>
      </c>
    </row>
    <row r="3372" spans="1:118" s="17" customFormat="1">
      <c r="A3372" s="17" t="s">
        <v>11293</v>
      </c>
      <c r="B3372" s="17">
        <v>55</v>
      </c>
      <c r="C3372" s="17">
        <v>153370</v>
      </c>
      <c r="D3372" s="17" t="s">
        <v>11294</v>
      </c>
      <c r="E3372" s="17" t="s">
        <v>11295</v>
      </c>
      <c r="F3372" s="17" t="s">
        <v>22</v>
      </c>
      <c r="H3372" s="309">
        <v>33802</v>
      </c>
      <c r="I3372" s="309">
        <v>40282</v>
      </c>
      <c r="J3372" s="17" t="s">
        <v>3888</v>
      </c>
      <c r="L3372" s="17" t="s">
        <v>11296</v>
      </c>
      <c r="N3372" s="17" t="s">
        <v>14</v>
      </c>
      <c r="O3372" s="17" t="s">
        <v>15</v>
      </c>
      <c r="P3372" s="17">
        <v>45371</v>
      </c>
      <c r="AC3372" s="17" t="s">
        <v>14</v>
      </c>
      <c r="AF3372" s="17">
        <v>8</v>
      </c>
      <c r="AG3372" s="17">
        <v>2</v>
      </c>
      <c r="AI3372" s="17" t="s">
        <v>10178</v>
      </c>
      <c r="AM3372" s="17" t="s">
        <v>151</v>
      </c>
      <c r="AN3372" s="17" t="s">
        <v>11216</v>
      </c>
      <c r="AO3372" s="17">
        <v>3</v>
      </c>
      <c r="AP3372" s="17">
        <v>80</v>
      </c>
      <c r="AQ3372" s="17">
        <v>5</v>
      </c>
      <c r="AR3372" s="17" t="s">
        <v>10180</v>
      </c>
      <c r="DN3372" s="17">
        <f>COUNTIF(AU3372:DM3372, "X")</f>
        <v>0</v>
      </c>
    </row>
    <row r="3373" spans="1:118" s="17" customFormat="1">
      <c r="A3373" s="17" t="s">
        <v>11537</v>
      </c>
      <c r="B3373" s="17">
        <v>55</v>
      </c>
      <c r="C3373" s="17">
        <v>153378</v>
      </c>
      <c r="D3373" s="17" t="s">
        <v>11538</v>
      </c>
      <c r="E3373" s="17" t="s">
        <v>191</v>
      </c>
      <c r="F3373" s="17" t="s">
        <v>56</v>
      </c>
      <c r="H3373" s="309">
        <v>33496</v>
      </c>
      <c r="I3373" s="309">
        <v>40282</v>
      </c>
      <c r="J3373" s="17" t="s">
        <v>3888</v>
      </c>
      <c r="L3373" s="17" t="s">
        <v>11539</v>
      </c>
      <c r="N3373" s="17" t="s">
        <v>14</v>
      </c>
      <c r="O3373" s="17" t="s">
        <v>15</v>
      </c>
      <c r="P3373" s="17">
        <v>45371</v>
      </c>
      <c r="AC3373" s="17" t="s">
        <v>14</v>
      </c>
      <c r="AF3373" s="17">
        <v>8</v>
      </c>
      <c r="AG3373" s="17">
        <v>2</v>
      </c>
      <c r="AI3373" s="17" t="s">
        <v>10178</v>
      </c>
      <c r="AM3373" s="17" t="s">
        <v>68</v>
      </c>
      <c r="AN3373" s="17" t="s">
        <v>11517</v>
      </c>
      <c r="AO3373" s="17">
        <v>3</v>
      </c>
      <c r="AP3373" s="17">
        <v>80</v>
      </c>
      <c r="AQ3373" s="17">
        <v>5</v>
      </c>
      <c r="AR3373" s="17" t="s">
        <v>10180</v>
      </c>
      <c r="CH3373" s="17" t="s">
        <v>3901</v>
      </c>
      <c r="CR3373" s="17" t="s">
        <v>21</v>
      </c>
      <c r="CU3373" s="17" t="s">
        <v>3901</v>
      </c>
      <c r="DN3373" s="17">
        <f>COUNTIF(AU3373:DM3373, "X")</f>
        <v>2</v>
      </c>
    </row>
    <row r="3374" spans="1:118" s="17" customFormat="1">
      <c r="A3374" s="17" t="s">
        <v>24112</v>
      </c>
      <c r="B3374" s="17">
        <v>55</v>
      </c>
      <c r="C3374" s="17">
        <v>153402</v>
      </c>
      <c r="D3374" s="17" t="s">
        <v>8609</v>
      </c>
      <c r="E3374" s="17" t="s">
        <v>5551</v>
      </c>
      <c r="F3374" s="17" t="s">
        <v>48</v>
      </c>
      <c r="H3374" s="309">
        <v>33306</v>
      </c>
      <c r="I3374" s="309">
        <v>40297</v>
      </c>
      <c r="J3374" s="17" t="s">
        <v>3888</v>
      </c>
      <c r="L3374" s="17" t="s">
        <v>24113</v>
      </c>
      <c r="N3374" s="17" t="s">
        <v>126</v>
      </c>
      <c r="O3374" s="17" t="s">
        <v>15</v>
      </c>
      <c r="P3374" s="17">
        <v>45383</v>
      </c>
      <c r="AF3374" s="17">
        <v>8</v>
      </c>
      <c r="AG3374" s="17">
        <v>2</v>
      </c>
      <c r="AI3374" s="17" t="s">
        <v>20542</v>
      </c>
      <c r="AM3374" s="17" t="s">
        <v>127</v>
      </c>
      <c r="AN3374" s="17" t="s">
        <v>23839</v>
      </c>
      <c r="AO3374" s="17">
        <v>3</v>
      </c>
      <c r="AP3374" s="17">
        <v>80</v>
      </c>
      <c r="AQ3374" s="17">
        <v>5</v>
      </c>
      <c r="AR3374" s="17" t="s">
        <v>22585</v>
      </c>
      <c r="AS3374" s="17" t="s">
        <v>23503</v>
      </c>
      <c r="DN3374" s="17">
        <f>COUNTIF(AU3374:DM3374, "X")</f>
        <v>0</v>
      </c>
    </row>
    <row r="3375" spans="1:118" s="17" customFormat="1">
      <c r="A3375" s="17" t="s">
        <v>8478</v>
      </c>
      <c r="B3375" s="17">
        <v>55</v>
      </c>
      <c r="C3375" s="17">
        <v>153406</v>
      </c>
      <c r="D3375" s="17" t="s">
        <v>8479</v>
      </c>
      <c r="E3375" s="17" t="s">
        <v>18</v>
      </c>
      <c r="F3375" s="17" t="s">
        <v>548</v>
      </c>
      <c r="G3375" s="17" t="s">
        <v>618</v>
      </c>
      <c r="H3375" s="309">
        <v>20509</v>
      </c>
      <c r="I3375" s="309">
        <v>40298</v>
      </c>
      <c r="J3375" s="17" t="s">
        <v>3888</v>
      </c>
      <c r="L3375" s="17" t="s">
        <v>8480</v>
      </c>
      <c r="N3375" s="17" t="s">
        <v>19</v>
      </c>
      <c r="O3375" s="17" t="s">
        <v>15</v>
      </c>
      <c r="P3375" s="17">
        <v>45356</v>
      </c>
      <c r="AC3375" s="17" t="s">
        <v>3890</v>
      </c>
      <c r="AD3375" s="17" t="s">
        <v>3891</v>
      </c>
      <c r="AF3375" s="17">
        <v>8</v>
      </c>
      <c r="AG3375" s="17">
        <v>2</v>
      </c>
      <c r="AM3375" s="17" t="s">
        <v>2607</v>
      </c>
      <c r="AN3375" s="17" t="s">
        <v>8305</v>
      </c>
      <c r="AO3375" s="17">
        <v>3</v>
      </c>
      <c r="AP3375" s="17">
        <v>80</v>
      </c>
      <c r="AQ3375" s="17">
        <v>5</v>
      </c>
      <c r="AT3375" s="17" t="s">
        <v>7979</v>
      </c>
      <c r="CH3375" s="17" t="s">
        <v>3901</v>
      </c>
      <c r="CN3375" s="17" t="s">
        <v>3901</v>
      </c>
      <c r="CQ3375" s="17" t="s">
        <v>3901</v>
      </c>
      <c r="CR3375" s="17" t="s">
        <v>30</v>
      </c>
      <c r="CU3375" s="17" t="s">
        <v>3901</v>
      </c>
      <c r="DN3375" s="17">
        <f>COUNTIF(AU3375:DM3375, "X")</f>
        <v>4</v>
      </c>
    </row>
    <row r="3376" spans="1:118" s="17" customFormat="1">
      <c r="A3376" s="17" t="s">
        <v>21192</v>
      </c>
      <c r="B3376" s="17">
        <v>55</v>
      </c>
      <c r="C3376" s="17">
        <v>153409</v>
      </c>
      <c r="D3376" s="17" t="s">
        <v>54</v>
      </c>
      <c r="E3376" s="17" t="s">
        <v>176</v>
      </c>
      <c r="F3376" s="17" t="s">
        <v>30</v>
      </c>
      <c r="H3376" s="309">
        <v>23933</v>
      </c>
      <c r="I3376" s="309">
        <v>40297</v>
      </c>
      <c r="J3376" s="17" t="s">
        <v>3888</v>
      </c>
      <c r="L3376" s="17" t="s">
        <v>21193</v>
      </c>
      <c r="N3376" s="17" t="s">
        <v>80</v>
      </c>
      <c r="O3376" s="17" t="s">
        <v>15</v>
      </c>
      <c r="P3376" s="17">
        <v>45308</v>
      </c>
      <c r="Q3376" s="17">
        <v>1305</v>
      </c>
      <c r="AF3376" s="17">
        <v>8</v>
      </c>
      <c r="AG3376" s="17">
        <v>2</v>
      </c>
      <c r="AI3376" s="17" t="s">
        <v>20851</v>
      </c>
      <c r="AM3376" s="17" t="s">
        <v>81</v>
      </c>
      <c r="AN3376" s="17" t="s">
        <v>21035</v>
      </c>
      <c r="AO3376" s="17">
        <v>3</v>
      </c>
      <c r="AP3376" s="17">
        <v>80</v>
      </c>
      <c r="AQ3376" s="17">
        <v>5</v>
      </c>
      <c r="AR3376" s="17" t="s">
        <v>20671</v>
      </c>
      <c r="AS3376" s="17" t="s">
        <v>21036</v>
      </c>
      <c r="CQ3376" s="17" t="s">
        <v>3901</v>
      </c>
      <c r="CU3376" s="17" t="s">
        <v>3901</v>
      </c>
      <c r="DN3376" s="17">
        <f>COUNTIF(AU3376:DM3376, "X")</f>
        <v>2</v>
      </c>
    </row>
    <row r="3377" spans="1:118" s="17" customFormat="1">
      <c r="A3377" s="17" t="s">
        <v>15413</v>
      </c>
      <c r="B3377" s="17">
        <v>55</v>
      </c>
      <c r="C3377" s="17">
        <v>153413</v>
      </c>
      <c r="D3377" s="17" t="s">
        <v>215</v>
      </c>
      <c r="E3377" s="17" t="s">
        <v>18</v>
      </c>
      <c r="F3377" s="17" t="s">
        <v>30</v>
      </c>
      <c r="H3377" s="309">
        <v>23526</v>
      </c>
      <c r="I3377" s="309">
        <v>40301</v>
      </c>
      <c r="J3377" s="17" t="s">
        <v>3888</v>
      </c>
      <c r="L3377" s="17" t="s">
        <v>15353</v>
      </c>
      <c r="N3377" s="17" t="s">
        <v>31</v>
      </c>
      <c r="O3377" s="17" t="s">
        <v>15</v>
      </c>
      <c r="P3377" s="17">
        <v>45373</v>
      </c>
      <c r="AC3377" s="17" t="s">
        <v>9895</v>
      </c>
      <c r="AD3377" s="17" t="s">
        <v>9896</v>
      </c>
      <c r="AF3377" s="17">
        <v>8</v>
      </c>
      <c r="AG3377" s="17">
        <v>2</v>
      </c>
      <c r="AM3377" s="17" t="s">
        <v>44</v>
      </c>
      <c r="AN3377" s="17" t="s">
        <v>15244</v>
      </c>
      <c r="AO3377" s="17">
        <v>3</v>
      </c>
      <c r="AP3377" s="17">
        <v>80</v>
      </c>
      <c r="AQ3377" s="17">
        <v>5</v>
      </c>
      <c r="AR3377" s="17" t="s">
        <v>9898</v>
      </c>
      <c r="AT3377" s="17" t="s">
        <v>15057</v>
      </c>
      <c r="CC3377" s="17" t="s">
        <v>3901</v>
      </c>
      <c r="CH3377" s="17" t="s">
        <v>3901</v>
      </c>
      <c r="DN3377" s="17">
        <f>COUNTIF(AU3377:DM3377, "X")</f>
        <v>2</v>
      </c>
    </row>
    <row r="3378" spans="1:118" s="17" customFormat="1">
      <c r="A3378" s="17" t="s">
        <v>7551</v>
      </c>
      <c r="B3378" s="17">
        <v>55</v>
      </c>
      <c r="C3378" s="17">
        <v>153435</v>
      </c>
      <c r="D3378" s="17" t="s">
        <v>7552</v>
      </c>
      <c r="E3378" s="17" t="s">
        <v>271</v>
      </c>
      <c r="F3378" s="17" t="s">
        <v>70</v>
      </c>
      <c r="H3378" s="309">
        <v>24024</v>
      </c>
      <c r="I3378" s="309">
        <v>40309</v>
      </c>
      <c r="J3378" s="17" t="s">
        <v>3888</v>
      </c>
      <c r="L3378" s="17" t="s">
        <v>7542</v>
      </c>
      <c r="N3378" s="17" t="s">
        <v>19</v>
      </c>
      <c r="O3378" s="17" t="s">
        <v>15</v>
      </c>
      <c r="P3378" s="17">
        <v>45356</v>
      </c>
      <c r="AC3378" s="17" t="s">
        <v>3890</v>
      </c>
      <c r="AD3378" s="17" t="s">
        <v>3891</v>
      </c>
      <c r="AF3378" s="17">
        <v>8</v>
      </c>
      <c r="AG3378" s="17">
        <v>2</v>
      </c>
      <c r="AM3378" s="17" t="s">
        <v>2605</v>
      </c>
      <c r="AN3378" s="17" t="s">
        <v>7253</v>
      </c>
      <c r="AO3378" s="17">
        <v>3</v>
      </c>
      <c r="AP3378" s="17">
        <v>80</v>
      </c>
      <c r="AQ3378" s="17">
        <v>5</v>
      </c>
      <c r="AT3378" s="17" t="s">
        <v>6589</v>
      </c>
      <c r="CH3378" s="17" t="s">
        <v>3901</v>
      </c>
      <c r="DN3378" s="17">
        <f>COUNTIF(AU3378:DM3378, "X")</f>
        <v>1</v>
      </c>
    </row>
    <row r="3379" spans="1:118" s="17" customFormat="1">
      <c r="A3379" s="17" t="s">
        <v>8397</v>
      </c>
      <c r="B3379" s="17">
        <v>55</v>
      </c>
      <c r="C3379" s="17">
        <v>153436</v>
      </c>
      <c r="D3379" s="17" t="s">
        <v>234</v>
      </c>
      <c r="E3379" s="17" t="s">
        <v>324</v>
      </c>
      <c r="F3379" s="17" t="s">
        <v>70</v>
      </c>
      <c r="H3379" s="309">
        <v>33230</v>
      </c>
      <c r="I3379" s="309">
        <v>40310</v>
      </c>
      <c r="J3379" s="17" t="s">
        <v>3888</v>
      </c>
      <c r="L3379" s="17" t="s">
        <v>8398</v>
      </c>
      <c r="N3379" s="17" t="s">
        <v>19</v>
      </c>
      <c r="O3379" s="17" t="s">
        <v>15</v>
      </c>
      <c r="P3379" s="17">
        <v>45356</v>
      </c>
      <c r="Q3379" s="17">
        <v>1810</v>
      </c>
      <c r="AC3379" s="17" t="s">
        <v>3890</v>
      </c>
      <c r="AD3379" s="17" t="s">
        <v>3891</v>
      </c>
      <c r="AF3379" s="17">
        <v>15</v>
      </c>
      <c r="AG3379" s="17">
        <v>2</v>
      </c>
      <c r="AM3379" s="17" t="s">
        <v>2607</v>
      </c>
      <c r="AN3379" s="17" t="s">
        <v>8305</v>
      </c>
      <c r="AO3379" s="17">
        <v>3</v>
      </c>
      <c r="AP3379" s="17">
        <v>80</v>
      </c>
      <c r="AQ3379" s="17">
        <v>5</v>
      </c>
      <c r="AT3379" s="17" t="s">
        <v>7979</v>
      </c>
      <c r="CC3379" s="17" t="s">
        <v>3901</v>
      </c>
      <c r="CH3379" s="17" t="s">
        <v>3901</v>
      </c>
      <c r="DN3379" s="17">
        <f>COUNTIF(AU3379:DM3379, "X")</f>
        <v>2</v>
      </c>
    </row>
    <row r="3380" spans="1:118" s="17" customFormat="1">
      <c r="A3380" s="17" t="s">
        <v>24780</v>
      </c>
      <c r="B3380" s="17">
        <v>55</v>
      </c>
      <c r="C3380" s="17">
        <v>153449</v>
      </c>
      <c r="D3380" s="17" t="s">
        <v>12430</v>
      </c>
      <c r="E3380" s="17" t="s">
        <v>24781</v>
      </c>
      <c r="F3380" s="17" t="s">
        <v>65</v>
      </c>
      <c r="H3380" s="309">
        <v>33162</v>
      </c>
      <c r="I3380" s="309">
        <v>40333</v>
      </c>
      <c r="J3380" s="17" t="s">
        <v>3888</v>
      </c>
      <c r="L3380" s="17" t="s">
        <v>24782</v>
      </c>
      <c r="M3380" s="17" t="s">
        <v>9930</v>
      </c>
      <c r="N3380" s="17" t="s">
        <v>31</v>
      </c>
      <c r="O3380" s="17" t="s">
        <v>15</v>
      </c>
      <c r="P3380" s="17">
        <v>45373</v>
      </c>
      <c r="AC3380" s="17" t="s">
        <v>9895</v>
      </c>
      <c r="AD3380" s="17" t="s">
        <v>9896</v>
      </c>
      <c r="AF3380" s="17">
        <v>8</v>
      </c>
      <c r="AG3380" s="17">
        <v>2</v>
      </c>
      <c r="AM3380" s="17" t="s">
        <v>268</v>
      </c>
      <c r="AN3380" s="17" t="s">
        <v>24751</v>
      </c>
      <c r="AO3380" s="17">
        <v>3</v>
      </c>
      <c r="AP3380" s="17">
        <v>80</v>
      </c>
      <c r="AQ3380" s="17">
        <v>5</v>
      </c>
      <c r="AR3380" s="17" t="s">
        <v>9898</v>
      </c>
      <c r="AT3380" s="17" t="s">
        <v>14152</v>
      </c>
      <c r="DN3380" s="17">
        <f>COUNTIF(AU3380:DM3380, "X")</f>
        <v>0</v>
      </c>
    </row>
    <row r="3381" spans="1:118" s="17" customFormat="1">
      <c r="A3381" s="17" t="s">
        <v>7411</v>
      </c>
      <c r="B3381" s="17">
        <v>55</v>
      </c>
      <c r="C3381" s="17">
        <v>153457</v>
      </c>
      <c r="D3381" s="17" t="s">
        <v>7412</v>
      </c>
      <c r="E3381" s="17" t="s">
        <v>230</v>
      </c>
      <c r="F3381" s="17" t="s">
        <v>25</v>
      </c>
      <c r="H3381" s="309">
        <v>33634</v>
      </c>
      <c r="I3381" s="309">
        <v>40310</v>
      </c>
      <c r="J3381" s="17" t="s">
        <v>3888</v>
      </c>
      <c r="L3381" s="17" t="s">
        <v>7260</v>
      </c>
      <c r="N3381" s="17" t="s">
        <v>19</v>
      </c>
      <c r="O3381" s="17" t="s">
        <v>15</v>
      </c>
      <c r="P3381" s="17">
        <v>45356</v>
      </c>
      <c r="AC3381" s="17" t="s">
        <v>3890</v>
      </c>
      <c r="AD3381" s="17" t="s">
        <v>3891</v>
      </c>
      <c r="AF3381" s="17">
        <v>8</v>
      </c>
      <c r="AG3381" s="17">
        <v>2</v>
      </c>
      <c r="AM3381" s="17" t="s">
        <v>2605</v>
      </c>
      <c r="AN3381" s="17" t="s">
        <v>7253</v>
      </c>
      <c r="AO3381" s="17">
        <v>3</v>
      </c>
      <c r="AP3381" s="17">
        <v>80</v>
      </c>
      <c r="AQ3381" s="17">
        <v>5</v>
      </c>
      <c r="AT3381" s="17" t="s">
        <v>6589</v>
      </c>
      <c r="DN3381" s="17">
        <f>COUNTIF(AU3381:DM3381, "X")</f>
        <v>0</v>
      </c>
    </row>
    <row r="3382" spans="1:118" s="17" customFormat="1">
      <c r="A3382" s="17" t="s">
        <v>18122</v>
      </c>
      <c r="B3382" s="17">
        <v>55</v>
      </c>
      <c r="C3382" s="17">
        <v>153468</v>
      </c>
      <c r="D3382" s="17" t="s">
        <v>18123</v>
      </c>
      <c r="E3382" s="17" t="s">
        <v>112</v>
      </c>
      <c r="F3382" s="17" t="s">
        <v>122</v>
      </c>
      <c r="H3382" s="309">
        <v>33655</v>
      </c>
      <c r="I3382" s="309">
        <v>40337</v>
      </c>
      <c r="J3382" s="17" t="s">
        <v>3888</v>
      </c>
      <c r="L3382" s="17" t="s">
        <v>18124</v>
      </c>
      <c r="N3382" s="17" t="s">
        <v>50</v>
      </c>
      <c r="O3382" s="17" t="s">
        <v>15</v>
      </c>
      <c r="P3382" s="17">
        <v>45344</v>
      </c>
      <c r="AF3382" s="17">
        <v>8</v>
      </c>
      <c r="AG3382" s="17">
        <v>2</v>
      </c>
      <c r="AH3382" s="17" t="s">
        <v>11926</v>
      </c>
      <c r="AK3382" s="17" t="s">
        <v>17298</v>
      </c>
      <c r="AM3382" s="17" t="s">
        <v>51</v>
      </c>
      <c r="AN3382" s="17" t="s">
        <v>17933</v>
      </c>
      <c r="AO3382" s="17">
        <v>3</v>
      </c>
      <c r="AP3382" s="17">
        <v>80</v>
      </c>
      <c r="AQ3382" s="17">
        <v>5</v>
      </c>
      <c r="AR3382" s="17" t="s">
        <v>17300</v>
      </c>
      <c r="CH3382" s="17" t="s">
        <v>3901</v>
      </c>
      <c r="CU3382" s="17" t="s">
        <v>3901</v>
      </c>
      <c r="DN3382" s="17">
        <f>COUNTIF(AU3382:DM3382, "X")</f>
        <v>2</v>
      </c>
    </row>
    <row r="3383" spans="1:118" s="17" customFormat="1">
      <c r="A3383" s="17" t="s">
        <v>17883</v>
      </c>
      <c r="B3383" s="17">
        <v>55</v>
      </c>
      <c r="C3383" s="17">
        <v>95882</v>
      </c>
      <c r="D3383" s="17" t="s">
        <v>54</v>
      </c>
      <c r="E3383" s="17" t="s">
        <v>431</v>
      </c>
      <c r="F3383" s="17" t="s">
        <v>70</v>
      </c>
      <c r="H3383" s="309">
        <v>25027</v>
      </c>
      <c r="I3383" s="309">
        <v>40322</v>
      </c>
      <c r="J3383" s="17" t="s">
        <v>3888</v>
      </c>
      <c r="L3383" s="17" t="s">
        <v>17884</v>
      </c>
      <c r="N3383" s="17" t="s">
        <v>14</v>
      </c>
      <c r="O3383" s="17" t="s">
        <v>15</v>
      </c>
      <c r="P3383" s="17">
        <v>45371</v>
      </c>
      <c r="AF3383" s="17">
        <v>15</v>
      </c>
      <c r="AG3383" s="17">
        <v>2</v>
      </c>
      <c r="AH3383" s="17" t="s">
        <v>11926</v>
      </c>
      <c r="AK3383" s="17" t="s">
        <v>17298</v>
      </c>
      <c r="AM3383" s="17" t="s">
        <v>71</v>
      </c>
      <c r="AN3383" s="17" t="s">
        <v>17760</v>
      </c>
      <c r="AO3383" s="17">
        <v>3</v>
      </c>
      <c r="AP3383" s="17">
        <v>80</v>
      </c>
      <c r="AQ3383" s="17">
        <v>5</v>
      </c>
      <c r="AR3383" s="17" t="s">
        <v>17300</v>
      </c>
      <c r="AV3383" s="17" t="s">
        <v>3901</v>
      </c>
      <c r="BD3383" s="17" t="s">
        <v>3901</v>
      </c>
      <c r="BS3383" s="17" t="s">
        <v>3901</v>
      </c>
      <c r="CC3383" s="17" t="s">
        <v>3901</v>
      </c>
      <c r="CH3383" s="17" t="s">
        <v>3901</v>
      </c>
      <c r="CU3383" s="17" t="s">
        <v>3901</v>
      </c>
      <c r="DN3383" s="17">
        <f>COUNTIF(AU3383:DM3383, "X")</f>
        <v>6</v>
      </c>
    </row>
    <row r="3384" spans="1:118" s="17" customFormat="1">
      <c r="A3384" s="17" t="s">
        <v>12075</v>
      </c>
      <c r="B3384" s="17">
        <v>55</v>
      </c>
      <c r="C3384" s="17">
        <v>153494</v>
      </c>
      <c r="D3384" s="17" t="s">
        <v>12076</v>
      </c>
      <c r="E3384" s="17" t="s">
        <v>12077</v>
      </c>
      <c r="F3384" s="17" t="s">
        <v>12078</v>
      </c>
      <c r="H3384" s="309">
        <v>30567</v>
      </c>
      <c r="I3384" s="309">
        <v>40319</v>
      </c>
      <c r="J3384" s="17" t="s">
        <v>3888</v>
      </c>
      <c r="L3384" s="17" t="s">
        <v>12079</v>
      </c>
      <c r="N3384" s="17" t="s">
        <v>31</v>
      </c>
      <c r="O3384" s="17" t="s">
        <v>15</v>
      </c>
      <c r="P3384" s="17">
        <v>45373</v>
      </c>
      <c r="AC3384" s="17" t="s">
        <v>9895</v>
      </c>
      <c r="AD3384" s="17" t="s">
        <v>9896</v>
      </c>
      <c r="AF3384" s="17">
        <v>8</v>
      </c>
      <c r="AG3384" s="17">
        <v>2</v>
      </c>
      <c r="AM3384" s="17" t="s">
        <v>227</v>
      </c>
      <c r="AN3384" s="17" t="s">
        <v>11928</v>
      </c>
      <c r="AO3384" s="17">
        <v>3</v>
      </c>
      <c r="AP3384" s="17">
        <v>80</v>
      </c>
      <c r="AQ3384" s="17">
        <v>5</v>
      </c>
      <c r="AR3384" s="17" t="s">
        <v>9898</v>
      </c>
      <c r="AT3384" s="17" t="s">
        <v>11929</v>
      </c>
      <c r="CF3384" s="17" t="s">
        <v>3901</v>
      </c>
      <c r="CH3384" s="17" t="s">
        <v>3901</v>
      </c>
      <c r="CR3384" s="17" t="s">
        <v>21</v>
      </c>
      <c r="CU3384" s="17" t="s">
        <v>3901</v>
      </c>
      <c r="DA3384" s="17" t="s">
        <v>3901</v>
      </c>
      <c r="DD3384" s="17" t="s">
        <v>3901</v>
      </c>
      <c r="DN3384" s="17">
        <f>COUNTIF(AU3384:DM3384, "X")</f>
        <v>5</v>
      </c>
    </row>
    <row r="3385" spans="1:118" s="17" customFormat="1">
      <c r="A3385" s="17" t="s">
        <v>11495</v>
      </c>
      <c r="B3385" s="17">
        <v>55</v>
      </c>
      <c r="C3385" s="17">
        <v>153512</v>
      </c>
      <c r="D3385" s="17" t="s">
        <v>11496</v>
      </c>
      <c r="E3385" s="17" t="s">
        <v>389</v>
      </c>
      <c r="F3385" s="17" t="s">
        <v>21</v>
      </c>
      <c r="H3385" s="309">
        <v>33846</v>
      </c>
      <c r="I3385" s="309">
        <v>40270</v>
      </c>
      <c r="J3385" s="17" t="s">
        <v>3888</v>
      </c>
      <c r="L3385" s="17" t="s">
        <v>11497</v>
      </c>
      <c r="N3385" s="17" t="s">
        <v>14</v>
      </c>
      <c r="O3385" s="17" t="s">
        <v>15</v>
      </c>
      <c r="P3385" s="17">
        <v>45371</v>
      </c>
      <c r="AC3385" s="17" t="s">
        <v>14</v>
      </c>
      <c r="AF3385" s="17">
        <v>15</v>
      </c>
      <c r="AG3385" s="17">
        <v>2</v>
      </c>
      <c r="AI3385" s="17" t="s">
        <v>10178</v>
      </c>
      <c r="AM3385" s="17" t="s">
        <v>151</v>
      </c>
      <c r="AN3385" s="17" t="s">
        <v>11216</v>
      </c>
      <c r="AO3385" s="17">
        <v>3</v>
      </c>
      <c r="AP3385" s="17">
        <v>80</v>
      </c>
      <c r="AQ3385" s="17">
        <v>5</v>
      </c>
      <c r="AR3385" s="17" t="s">
        <v>10180</v>
      </c>
      <c r="DN3385" s="17">
        <f>COUNTIF(AU3385:DM3385, "X")</f>
        <v>0</v>
      </c>
    </row>
    <row r="3386" spans="1:118" s="17" customFormat="1">
      <c r="A3386" s="17" t="s">
        <v>12114</v>
      </c>
      <c r="B3386" s="17">
        <v>55</v>
      </c>
      <c r="C3386" s="17">
        <v>153525</v>
      </c>
      <c r="D3386" s="17" t="s">
        <v>10176</v>
      </c>
      <c r="E3386" s="17" t="s">
        <v>333</v>
      </c>
      <c r="F3386" s="17" t="s">
        <v>135</v>
      </c>
      <c r="H3386" s="309">
        <v>27988</v>
      </c>
      <c r="I3386" s="309">
        <v>40345</v>
      </c>
      <c r="J3386" s="17" t="s">
        <v>3888</v>
      </c>
      <c r="L3386" s="17" t="s">
        <v>11968</v>
      </c>
      <c r="M3386" s="17" t="s">
        <v>514</v>
      </c>
      <c r="N3386" s="17" t="s">
        <v>31</v>
      </c>
      <c r="O3386" s="17" t="s">
        <v>15</v>
      </c>
      <c r="P3386" s="17">
        <v>45373</v>
      </c>
      <c r="Q3386" s="17">
        <v>4802</v>
      </c>
      <c r="AC3386" s="17" t="s">
        <v>9895</v>
      </c>
      <c r="AF3386" s="17">
        <v>8</v>
      </c>
      <c r="AG3386" s="17">
        <v>2</v>
      </c>
      <c r="AH3386" s="17" t="s">
        <v>11926</v>
      </c>
      <c r="AK3386" s="17" t="s">
        <v>11927</v>
      </c>
      <c r="AM3386" s="17" t="s">
        <v>227</v>
      </c>
      <c r="AN3386" s="17" t="s">
        <v>11928</v>
      </c>
      <c r="AO3386" s="17">
        <v>3</v>
      </c>
      <c r="AP3386" s="17">
        <v>80</v>
      </c>
      <c r="AQ3386" s="17">
        <v>5</v>
      </c>
      <c r="AR3386" s="17" t="s">
        <v>9898</v>
      </c>
      <c r="AT3386" s="17" t="s">
        <v>11929</v>
      </c>
      <c r="CU3386" s="17" t="s">
        <v>3901</v>
      </c>
      <c r="DN3386" s="17">
        <f>COUNTIF(AU3386:DM3386, "X")</f>
        <v>1</v>
      </c>
    </row>
    <row r="3387" spans="1:118" s="17" customFormat="1">
      <c r="A3387" s="17" t="s">
        <v>21790</v>
      </c>
      <c r="B3387" s="17">
        <v>55</v>
      </c>
      <c r="C3387" s="17">
        <v>153567</v>
      </c>
      <c r="D3387" s="17" t="s">
        <v>21791</v>
      </c>
      <c r="E3387" s="17" t="s">
        <v>602</v>
      </c>
      <c r="F3387" s="17" t="s">
        <v>21792</v>
      </c>
      <c r="H3387" s="309">
        <v>33548</v>
      </c>
      <c r="I3387" s="309">
        <v>40326</v>
      </c>
      <c r="J3387" s="17" t="s">
        <v>3888</v>
      </c>
      <c r="L3387" s="17" t="s">
        <v>21793</v>
      </c>
      <c r="N3387" s="17" t="s">
        <v>26</v>
      </c>
      <c r="O3387" s="17" t="s">
        <v>15</v>
      </c>
      <c r="P3387" s="17">
        <v>45318</v>
      </c>
      <c r="AF3387" s="17">
        <v>8</v>
      </c>
      <c r="AG3387" s="17">
        <v>2</v>
      </c>
      <c r="AI3387" s="17" t="s">
        <v>20669</v>
      </c>
      <c r="AM3387" s="17" t="s">
        <v>197</v>
      </c>
      <c r="AN3387" s="17" t="s">
        <v>21651</v>
      </c>
      <c r="AO3387" s="17">
        <v>3</v>
      </c>
      <c r="AP3387" s="17">
        <v>80</v>
      </c>
      <c r="AQ3387" s="17">
        <v>5</v>
      </c>
      <c r="AR3387" s="17" t="s">
        <v>21652</v>
      </c>
      <c r="DA3387" s="17" t="s">
        <v>3901</v>
      </c>
      <c r="DN3387" s="17">
        <f>COUNTIF(AU3387:DM3387, "X")</f>
        <v>1</v>
      </c>
    </row>
    <row r="3388" spans="1:118" s="17" customFormat="1">
      <c r="A3388" s="17" t="s">
        <v>24278</v>
      </c>
      <c r="B3388" s="17">
        <v>55</v>
      </c>
      <c r="C3388" s="17">
        <v>153571</v>
      </c>
      <c r="D3388" s="17" t="s">
        <v>8096</v>
      </c>
      <c r="E3388" s="17" t="s">
        <v>24279</v>
      </c>
      <c r="F3388" s="17" t="s">
        <v>43</v>
      </c>
      <c r="H3388" s="309">
        <v>33471</v>
      </c>
      <c r="I3388" s="309">
        <v>40326</v>
      </c>
      <c r="J3388" s="17" t="s">
        <v>3888</v>
      </c>
      <c r="L3388" s="17" t="s">
        <v>24249</v>
      </c>
      <c r="M3388" s="17" t="s">
        <v>4579</v>
      </c>
      <c r="N3388" s="17" t="s">
        <v>126</v>
      </c>
      <c r="O3388" s="17" t="s">
        <v>15</v>
      </c>
      <c r="P3388" s="17">
        <v>45383</v>
      </c>
      <c r="AF3388" s="17">
        <v>8</v>
      </c>
      <c r="AG3388" s="17">
        <v>2</v>
      </c>
      <c r="AI3388" s="17" t="s">
        <v>20542</v>
      </c>
      <c r="AM3388" s="17" t="s">
        <v>239</v>
      </c>
      <c r="AN3388" s="17" t="s">
        <v>24146</v>
      </c>
      <c r="AO3388" s="17">
        <v>3</v>
      </c>
      <c r="AP3388" s="17">
        <v>80</v>
      </c>
      <c r="AQ3388" s="17">
        <v>5</v>
      </c>
      <c r="AR3388" s="17" t="s">
        <v>22585</v>
      </c>
      <c r="AS3388" s="17" t="s">
        <v>23503</v>
      </c>
      <c r="DN3388" s="17">
        <f>COUNTIF(AU3388:DM3388, "X")</f>
        <v>0</v>
      </c>
    </row>
    <row r="3389" spans="1:118" s="17" customFormat="1">
      <c r="A3389" s="17" t="s">
        <v>17863</v>
      </c>
      <c r="B3389" s="17">
        <v>55</v>
      </c>
      <c r="C3389" s="17">
        <v>153593</v>
      </c>
      <c r="D3389" s="17" t="s">
        <v>13655</v>
      </c>
      <c r="E3389" s="17" t="s">
        <v>122</v>
      </c>
      <c r="F3389" s="17" t="s">
        <v>48</v>
      </c>
      <c r="H3389" s="309">
        <v>33612</v>
      </c>
      <c r="I3389" s="309">
        <v>40323</v>
      </c>
      <c r="J3389" s="17" t="s">
        <v>3888</v>
      </c>
      <c r="L3389" s="17" t="s">
        <v>17864</v>
      </c>
      <c r="N3389" s="17" t="s">
        <v>14</v>
      </c>
      <c r="O3389" s="17" t="s">
        <v>15</v>
      </c>
      <c r="P3389" s="17">
        <v>45371</v>
      </c>
      <c r="AF3389" s="17">
        <v>15</v>
      </c>
      <c r="AG3389" s="17">
        <v>2</v>
      </c>
      <c r="AH3389" s="17" t="s">
        <v>11926</v>
      </c>
      <c r="AK3389" s="17" t="s">
        <v>17298</v>
      </c>
      <c r="AM3389" s="17" t="s">
        <v>71</v>
      </c>
      <c r="AN3389" s="17" t="s">
        <v>17760</v>
      </c>
      <c r="AO3389" s="17">
        <v>3</v>
      </c>
      <c r="AP3389" s="17">
        <v>80</v>
      </c>
      <c r="AQ3389" s="17">
        <v>5</v>
      </c>
      <c r="AR3389" s="17" t="s">
        <v>17300</v>
      </c>
      <c r="CG3389" s="17" t="s">
        <v>21</v>
      </c>
      <c r="CH3389" s="17" t="s">
        <v>3901</v>
      </c>
      <c r="DN3389" s="17">
        <f>COUNTIF(AU3389:DM3389, "X")</f>
        <v>1</v>
      </c>
    </row>
    <row r="3390" spans="1:118" s="17" customFormat="1">
      <c r="A3390" s="17" t="s">
        <v>14205</v>
      </c>
      <c r="B3390" s="17">
        <v>55</v>
      </c>
      <c r="C3390" s="17">
        <v>153595</v>
      </c>
      <c r="D3390" s="17" t="s">
        <v>14206</v>
      </c>
      <c r="E3390" s="17" t="s">
        <v>143</v>
      </c>
      <c r="F3390" s="17" t="s">
        <v>58</v>
      </c>
      <c r="H3390" s="309">
        <v>33699</v>
      </c>
      <c r="I3390" s="309">
        <v>40317</v>
      </c>
      <c r="J3390" s="17" t="s">
        <v>3888</v>
      </c>
      <c r="L3390" s="17" t="s">
        <v>14207</v>
      </c>
      <c r="N3390" s="17" t="s">
        <v>31</v>
      </c>
      <c r="O3390" s="17" t="s">
        <v>15</v>
      </c>
      <c r="P3390" s="17">
        <v>45373</v>
      </c>
      <c r="AC3390" s="17" t="s">
        <v>9895</v>
      </c>
      <c r="AD3390" s="17" t="s">
        <v>9896</v>
      </c>
      <c r="AF3390" s="17">
        <v>8</v>
      </c>
      <c r="AG3390" s="17">
        <v>2</v>
      </c>
      <c r="AM3390" s="17" t="s">
        <v>157</v>
      </c>
      <c r="AN3390" s="17" t="s">
        <v>14151</v>
      </c>
      <c r="AO3390" s="17">
        <v>3</v>
      </c>
      <c r="AP3390" s="17">
        <v>80</v>
      </c>
      <c r="AQ3390" s="17">
        <v>5</v>
      </c>
      <c r="AR3390" s="17" t="s">
        <v>9898</v>
      </c>
      <c r="AT3390" s="17" t="s">
        <v>14152</v>
      </c>
      <c r="DN3390" s="17">
        <f>COUNTIF(AU3390:DM3390, "X")</f>
        <v>0</v>
      </c>
    </row>
    <row r="3391" spans="1:118" s="17" customFormat="1">
      <c r="A3391" s="17" t="s">
        <v>12144</v>
      </c>
      <c r="B3391" s="17">
        <v>55</v>
      </c>
      <c r="C3391" s="17">
        <v>153601</v>
      </c>
      <c r="D3391" s="17" t="s">
        <v>12145</v>
      </c>
      <c r="E3391" s="17" t="s">
        <v>86</v>
      </c>
      <c r="F3391" s="17" t="s">
        <v>43</v>
      </c>
      <c r="H3391" s="309">
        <v>28469</v>
      </c>
      <c r="I3391" s="309">
        <v>40318</v>
      </c>
      <c r="J3391" s="17" t="s">
        <v>3888</v>
      </c>
      <c r="L3391" s="17" t="s">
        <v>11968</v>
      </c>
      <c r="M3391" s="17" t="s">
        <v>514</v>
      </c>
      <c r="N3391" s="17" t="s">
        <v>31</v>
      </c>
      <c r="O3391" s="17" t="s">
        <v>15</v>
      </c>
      <c r="P3391" s="17">
        <v>45373</v>
      </c>
      <c r="AC3391" s="17" t="s">
        <v>9895</v>
      </c>
      <c r="AF3391" s="17">
        <v>8</v>
      </c>
      <c r="AG3391" s="17">
        <v>2</v>
      </c>
      <c r="AH3391" s="17" t="s">
        <v>11926</v>
      </c>
      <c r="AK3391" s="17" t="s">
        <v>11927</v>
      </c>
      <c r="AM3391" s="17" t="s">
        <v>227</v>
      </c>
      <c r="AN3391" s="17" t="s">
        <v>11928</v>
      </c>
      <c r="AO3391" s="17">
        <v>3</v>
      </c>
      <c r="AP3391" s="17">
        <v>80</v>
      </c>
      <c r="AQ3391" s="17">
        <v>5</v>
      </c>
      <c r="AR3391" s="17" t="s">
        <v>9898</v>
      </c>
      <c r="AT3391" s="17" t="s">
        <v>11929</v>
      </c>
      <c r="AV3391" s="17" t="s">
        <v>3901</v>
      </c>
      <c r="BD3391" s="17" t="s">
        <v>3901</v>
      </c>
      <c r="BH3391" s="17" t="s">
        <v>3901</v>
      </c>
      <c r="BK3391" s="17" t="s">
        <v>3901</v>
      </c>
      <c r="BQ3391" s="17" t="s">
        <v>30</v>
      </c>
      <c r="BY3391" s="17" t="s">
        <v>3901</v>
      </c>
      <c r="CU3391" s="17" t="s">
        <v>3901</v>
      </c>
      <c r="DN3391" s="17">
        <f>COUNTIF(AU3391:DM3391, "X")</f>
        <v>6</v>
      </c>
    </row>
    <row r="3392" spans="1:118" s="17" customFormat="1">
      <c r="A3392" s="17" t="s">
        <v>22810</v>
      </c>
      <c r="B3392" s="17">
        <v>55</v>
      </c>
      <c r="C3392" s="17">
        <v>153613</v>
      </c>
      <c r="D3392" s="17" t="s">
        <v>8660</v>
      </c>
      <c r="E3392" s="17" t="s">
        <v>134</v>
      </c>
      <c r="F3392" s="17" t="s">
        <v>58</v>
      </c>
      <c r="H3392" s="309">
        <v>21336</v>
      </c>
      <c r="I3392" s="309">
        <v>40320</v>
      </c>
      <c r="J3392" s="17" t="s">
        <v>3888</v>
      </c>
      <c r="L3392" s="17" t="s">
        <v>22811</v>
      </c>
      <c r="N3392" s="17" t="s">
        <v>31</v>
      </c>
      <c r="O3392" s="17" t="s">
        <v>15</v>
      </c>
      <c r="P3392" s="17">
        <v>45373</v>
      </c>
      <c r="AF3392" s="17">
        <v>8</v>
      </c>
      <c r="AG3392" s="17">
        <v>2</v>
      </c>
      <c r="AI3392" s="17" t="s">
        <v>20542</v>
      </c>
      <c r="AM3392" s="17" t="s">
        <v>133</v>
      </c>
      <c r="AN3392" s="17" t="s">
        <v>22584</v>
      </c>
      <c r="AO3392" s="17">
        <v>3</v>
      </c>
      <c r="AP3392" s="17">
        <v>80</v>
      </c>
      <c r="AQ3392" s="17">
        <v>5</v>
      </c>
      <c r="AR3392" s="17" t="s">
        <v>22585</v>
      </c>
      <c r="BD3392" s="17" t="s">
        <v>3901</v>
      </c>
      <c r="BH3392" s="17" t="s">
        <v>3901</v>
      </c>
      <c r="BJ3392" s="17" t="s">
        <v>30</v>
      </c>
      <c r="BK3392" s="17" t="s">
        <v>3901</v>
      </c>
      <c r="CC3392" s="17" t="s">
        <v>3901</v>
      </c>
      <c r="CF3392" s="17" t="s">
        <v>3901</v>
      </c>
      <c r="CG3392" s="17" t="s">
        <v>30</v>
      </c>
      <c r="CH3392" s="17" t="s">
        <v>3901</v>
      </c>
      <c r="CL3392" s="17" t="s">
        <v>3901</v>
      </c>
      <c r="CQ3392" s="17" t="s">
        <v>3901</v>
      </c>
      <c r="CU3392" s="17" t="s">
        <v>3901</v>
      </c>
      <c r="DN3392" s="17">
        <f>COUNTIF(AU3392:DM3392, "X")</f>
        <v>9</v>
      </c>
    </row>
    <row r="3393" spans="1:118" s="17" customFormat="1">
      <c r="A3393" s="17" t="s">
        <v>17636</v>
      </c>
      <c r="B3393" s="17">
        <v>55</v>
      </c>
      <c r="C3393" s="17">
        <v>153617</v>
      </c>
      <c r="D3393" s="17" t="s">
        <v>17637</v>
      </c>
      <c r="E3393" s="17" t="s">
        <v>12901</v>
      </c>
      <c r="F3393" s="17" t="s">
        <v>70</v>
      </c>
      <c r="H3393" s="309">
        <v>30998</v>
      </c>
      <c r="I3393" s="309">
        <v>40337</v>
      </c>
      <c r="J3393" s="17" t="s">
        <v>3888</v>
      </c>
      <c r="L3393" s="17" t="s">
        <v>17638</v>
      </c>
      <c r="N3393" s="17" t="s">
        <v>50</v>
      </c>
      <c r="O3393" s="17" t="s">
        <v>15</v>
      </c>
      <c r="P3393" s="17">
        <v>45344</v>
      </c>
      <c r="AF3393" s="17">
        <v>8</v>
      </c>
      <c r="AG3393" s="17">
        <v>2</v>
      </c>
      <c r="AH3393" s="17" t="s">
        <v>17551</v>
      </c>
      <c r="AK3393" s="17" t="s">
        <v>17552</v>
      </c>
      <c r="AM3393" s="17" t="s">
        <v>46</v>
      </c>
      <c r="AN3393" s="17" t="s">
        <v>17553</v>
      </c>
      <c r="AO3393" s="17">
        <v>3</v>
      </c>
      <c r="AP3393" s="17">
        <v>80</v>
      </c>
      <c r="AQ3393" s="17">
        <v>5</v>
      </c>
      <c r="AR3393" s="17" t="s">
        <v>17300</v>
      </c>
      <c r="BK3393" s="17" t="s">
        <v>3901</v>
      </c>
      <c r="BQ3393" s="17" t="s">
        <v>21</v>
      </c>
      <c r="BS3393" s="17" t="s">
        <v>3901</v>
      </c>
      <c r="CH3393" s="17" t="s">
        <v>3901</v>
      </c>
      <c r="CI3393" s="17" t="s">
        <v>3901</v>
      </c>
      <c r="CL3393" s="17" t="s">
        <v>3901</v>
      </c>
      <c r="CM3393" s="17" t="s">
        <v>21</v>
      </c>
      <c r="CN3393" s="17" t="s">
        <v>3901</v>
      </c>
      <c r="CQ3393" s="17" t="s">
        <v>3901</v>
      </c>
      <c r="CU3393" s="17" t="s">
        <v>3901</v>
      </c>
      <c r="DN3393" s="17">
        <f>COUNTIF(AU3393:DM3393, "X")</f>
        <v>8</v>
      </c>
    </row>
    <row r="3394" spans="1:118" s="17" customFormat="1">
      <c r="A3394" s="17" t="s">
        <v>18531</v>
      </c>
      <c r="B3394" s="17">
        <v>55</v>
      </c>
      <c r="C3394" s="17">
        <v>153618</v>
      </c>
      <c r="D3394" s="17" t="s">
        <v>11775</v>
      </c>
      <c r="E3394" s="17" t="s">
        <v>38</v>
      </c>
      <c r="F3394" s="17" t="s">
        <v>22</v>
      </c>
      <c r="H3394" s="309">
        <v>32439</v>
      </c>
      <c r="I3394" s="309">
        <v>40337</v>
      </c>
      <c r="J3394" s="17" t="s">
        <v>3888</v>
      </c>
      <c r="L3394" s="17" t="s">
        <v>18532</v>
      </c>
      <c r="N3394" s="17" t="s">
        <v>182</v>
      </c>
      <c r="O3394" s="17" t="s">
        <v>15</v>
      </c>
      <c r="P3394" s="17">
        <v>45326</v>
      </c>
      <c r="AF3394" s="17">
        <v>8</v>
      </c>
      <c r="AG3394" s="17">
        <v>2</v>
      </c>
      <c r="AH3394" s="17" t="s">
        <v>11926</v>
      </c>
      <c r="AK3394" s="17" t="s">
        <v>11927</v>
      </c>
      <c r="AM3394" s="17" t="s">
        <v>2614</v>
      </c>
      <c r="AN3394" s="17" t="s">
        <v>18350</v>
      </c>
      <c r="AO3394" s="17">
        <v>3</v>
      </c>
      <c r="AP3394" s="17">
        <v>80</v>
      </c>
      <c r="AQ3394" s="17">
        <v>5</v>
      </c>
      <c r="AR3394" s="17" t="s">
        <v>18351</v>
      </c>
      <c r="AS3394" s="17" t="s">
        <v>18358</v>
      </c>
      <c r="DN3394" s="17">
        <f>COUNTIF(AU3394:DM3394, "X")</f>
        <v>0</v>
      </c>
    </row>
    <row r="3395" spans="1:118" s="17" customFormat="1">
      <c r="A3395" s="17" t="s">
        <v>25874</v>
      </c>
      <c r="B3395" s="17">
        <v>55</v>
      </c>
      <c r="C3395" s="17">
        <v>153622</v>
      </c>
      <c r="D3395" s="17" t="s">
        <v>25875</v>
      </c>
      <c r="E3395" s="17" t="s">
        <v>7561</v>
      </c>
      <c r="F3395" s="17" t="s">
        <v>99</v>
      </c>
      <c r="H3395" s="309">
        <v>19159</v>
      </c>
      <c r="I3395" s="309">
        <v>40338</v>
      </c>
      <c r="J3395" s="17" t="s">
        <v>3888</v>
      </c>
      <c r="L3395" s="17" t="s">
        <v>25876</v>
      </c>
      <c r="N3395" s="17" t="s">
        <v>14</v>
      </c>
      <c r="O3395" s="17" t="s">
        <v>15</v>
      </c>
      <c r="P3395" s="17">
        <v>45371</v>
      </c>
      <c r="AC3395" s="17" t="s">
        <v>17772</v>
      </c>
      <c r="AF3395" s="17">
        <v>8</v>
      </c>
      <c r="AG3395" s="17">
        <v>2</v>
      </c>
      <c r="AH3395" s="17" t="s">
        <v>11926</v>
      </c>
      <c r="AK3395" s="17" t="s">
        <v>17298</v>
      </c>
      <c r="AM3395" s="17" t="s">
        <v>39</v>
      </c>
      <c r="AN3395" s="17" t="s">
        <v>25609</v>
      </c>
      <c r="AO3395" s="17">
        <v>3</v>
      </c>
      <c r="AP3395" s="17">
        <v>80</v>
      </c>
      <c r="AQ3395" s="17">
        <v>5</v>
      </c>
      <c r="AT3395" s="17" t="s">
        <v>17773</v>
      </c>
      <c r="DN3395" s="17">
        <f>COUNTIF(AU3395:DM3395, "X")</f>
        <v>0</v>
      </c>
    </row>
    <row r="3396" spans="1:118" s="17" customFormat="1">
      <c r="A3396" s="17" t="s">
        <v>6837</v>
      </c>
      <c r="B3396" s="17">
        <v>55</v>
      </c>
      <c r="C3396" s="17">
        <v>153665</v>
      </c>
      <c r="D3396" s="17" t="s">
        <v>6838</v>
      </c>
      <c r="E3396" s="17" t="s">
        <v>389</v>
      </c>
      <c r="F3396" s="17" t="s">
        <v>58</v>
      </c>
      <c r="H3396" s="309">
        <v>33636</v>
      </c>
      <c r="I3396" s="309">
        <v>40354</v>
      </c>
      <c r="J3396" s="17" t="s">
        <v>3888</v>
      </c>
      <c r="L3396" s="17" t="s">
        <v>6839</v>
      </c>
      <c r="M3396" s="17" t="s">
        <v>401</v>
      </c>
      <c r="N3396" s="17" t="s">
        <v>19</v>
      </c>
      <c r="O3396" s="17" t="s">
        <v>15</v>
      </c>
      <c r="P3396" s="17">
        <v>45356</v>
      </c>
      <c r="AC3396" s="17" t="s">
        <v>3890</v>
      </c>
      <c r="AD3396" s="17" t="s">
        <v>3891</v>
      </c>
      <c r="AF3396" s="17">
        <v>15</v>
      </c>
      <c r="AG3396" s="17">
        <v>2</v>
      </c>
      <c r="AM3396" s="17" t="s">
        <v>248</v>
      </c>
      <c r="AN3396" s="17" t="s">
        <v>6588</v>
      </c>
      <c r="AO3396" s="17">
        <v>3</v>
      </c>
      <c r="AP3396" s="17">
        <v>80</v>
      </c>
      <c r="AQ3396" s="17">
        <v>5</v>
      </c>
      <c r="AT3396" s="17" t="s">
        <v>6589</v>
      </c>
      <c r="CU3396" s="17" t="s">
        <v>3901</v>
      </c>
      <c r="DN3396" s="17">
        <f>COUNTIF(AU3396:DM3396, "X")</f>
        <v>1</v>
      </c>
    </row>
    <row r="3397" spans="1:118" s="17" customFormat="1">
      <c r="A3397" s="17" t="s">
        <v>23530</v>
      </c>
      <c r="B3397" s="17">
        <v>55</v>
      </c>
      <c r="C3397" s="17">
        <v>153681</v>
      </c>
      <c r="D3397" s="17" t="s">
        <v>6266</v>
      </c>
      <c r="E3397" s="17" t="s">
        <v>499</v>
      </c>
      <c r="F3397" s="17" t="s">
        <v>171</v>
      </c>
      <c r="H3397" s="309">
        <v>33189</v>
      </c>
      <c r="I3397" s="309">
        <v>42326</v>
      </c>
      <c r="J3397" s="17" t="s">
        <v>3888</v>
      </c>
      <c r="L3397" s="17" t="s">
        <v>23531</v>
      </c>
      <c r="N3397" s="17" t="s">
        <v>126</v>
      </c>
      <c r="O3397" s="17" t="s">
        <v>15</v>
      </c>
      <c r="P3397" s="17">
        <v>45383</v>
      </c>
      <c r="AF3397" s="17">
        <v>8</v>
      </c>
      <c r="AG3397" s="17">
        <v>2</v>
      </c>
      <c r="AI3397" s="17" t="s">
        <v>20542</v>
      </c>
      <c r="AM3397" s="17" t="s">
        <v>303</v>
      </c>
      <c r="AN3397" s="17" t="s">
        <v>23502</v>
      </c>
      <c r="AO3397" s="17">
        <v>3</v>
      </c>
      <c r="AP3397" s="17">
        <v>80</v>
      </c>
      <c r="AQ3397" s="17">
        <v>5</v>
      </c>
      <c r="AR3397" s="17" t="s">
        <v>22585</v>
      </c>
      <c r="AS3397" s="17" t="s">
        <v>23503</v>
      </c>
      <c r="DN3397" s="17">
        <f>COUNTIF(AU3397:DM3397, "X")</f>
        <v>0</v>
      </c>
    </row>
    <row r="3398" spans="1:118" s="17" customFormat="1">
      <c r="A3398" s="17" t="s">
        <v>13726</v>
      </c>
      <c r="B3398" s="17">
        <v>55</v>
      </c>
      <c r="C3398" s="17">
        <v>153704</v>
      </c>
      <c r="D3398" s="17" t="s">
        <v>487</v>
      </c>
      <c r="E3398" s="17" t="s">
        <v>13727</v>
      </c>
      <c r="F3398" s="17" t="s">
        <v>397</v>
      </c>
      <c r="H3398" s="309">
        <v>27274</v>
      </c>
      <c r="I3398" s="309">
        <v>40358</v>
      </c>
      <c r="J3398" s="17" t="s">
        <v>3888</v>
      </c>
      <c r="L3398" s="17" t="s">
        <v>13728</v>
      </c>
      <c r="N3398" s="17" t="s">
        <v>31</v>
      </c>
      <c r="O3398" s="17" t="s">
        <v>15</v>
      </c>
      <c r="P3398" s="17">
        <v>45373</v>
      </c>
      <c r="AC3398" s="17" t="s">
        <v>9895</v>
      </c>
      <c r="AD3398" s="17" t="s">
        <v>9896</v>
      </c>
      <c r="AF3398" s="17">
        <v>8</v>
      </c>
      <c r="AG3398" s="17">
        <v>2</v>
      </c>
      <c r="AM3398" s="17" t="s">
        <v>240</v>
      </c>
      <c r="AN3398" s="17" t="s">
        <v>13567</v>
      </c>
      <c r="AO3398" s="17">
        <v>3</v>
      </c>
      <c r="AP3398" s="17">
        <v>80</v>
      </c>
      <c r="AQ3398" s="17">
        <v>5</v>
      </c>
      <c r="AR3398" s="17" t="s">
        <v>9898</v>
      </c>
      <c r="AT3398" s="17" t="s">
        <v>12990</v>
      </c>
      <c r="CC3398" s="17" t="s">
        <v>3901</v>
      </c>
      <c r="CH3398" s="17" t="s">
        <v>3901</v>
      </c>
      <c r="CU3398" s="17" t="s">
        <v>3901</v>
      </c>
      <c r="DN3398" s="17">
        <f>COUNTIF(AU3398:DM3398, "X")</f>
        <v>3</v>
      </c>
    </row>
    <row r="3399" spans="1:118" s="17" customFormat="1">
      <c r="A3399" s="17" t="s">
        <v>20543</v>
      </c>
      <c r="B3399" s="17">
        <v>55</v>
      </c>
      <c r="C3399" s="17">
        <v>153706</v>
      </c>
      <c r="D3399" s="17" t="s">
        <v>20544</v>
      </c>
      <c r="E3399" s="17" t="s">
        <v>350</v>
      </c>
      <c r="F3399" s="17" t="s">
        <v>162</v>
      </c>
      <c r="H3399" s="309">
        <v>30442</v>
      </c>
      <c r="I3399" s="309">
        <v>40340</v>
      </c>
      <c r="J3399" s="17" t="s">
        <v>3888</v>
      </c>
      <c r="L3399" s="17" t="s">
        <v>20545</v>
      </c>
      <c r="N3399" s="17" t="s">
        <v>14</v>
      </c>
      <c r="O3399" s="17" t="s">
        <v>15</v>
      </c>
      <c r="P3399" s="17">
        <v>45371</v>
      </c>
      <c r="Q3399" s="17">
        <v>7601</v>
      </c>
      <c r="AF3399" s="17">
        <v>8</v>
      </c>
      <c r="AG3399" s="17">
        <v>2</v>
      </c>
      <c r="AI3399" s="17" t="s">
        <v>10178</v>
      </c>
      <c r="AM3399" s="17" t="s">
        <v>94</v>
      </c>
      <c r="AN3399" s="17" t="s">
        <v>20471</v>
      </c>
      <c r="AO3399" s="17">
        <v>3</v>
      </c>
      <c r="AP3399" s="17">
        <v>80</v>
      </c>
      <c r="AQ3399" s="17">
        <v>5</v>
      </c>
      <c r="AR3399" s="17" t="s">
        <v>10180</v>
      </c>
      <c r="CC3399" s="17" t="s">
        <v>3901</v>
      </c>
      <c r="CD3399" s="17" t="s">
        <v>3901</v>
      </c>
      <c r="CF3399" s="17" t="s">
        <v>3901</v>
      </c>
      <c r="CG3399" s="17" t="s">
        <v>21</v>
      </c>
      <c r="CH3399" s="17" t="s">
        <v>3901</v>
      </c>
      <c r="CI3399" s="17" t="s">
        <v>3901</v>
      </c>
      <c r="CL3399" s="17" t="s">
        <v>3901</v>
      </c>
      <c r="CM3399" s="17" t="s">
        <v>21</v>
      </c>
      <c r="CN3399" s="17" t="s">
        <v>3901</v>
      </c>
      <c r="CQ3399" s="17" t="s">
        <v>3901</v>
      </c>
      <c r="CR3399" s="17" t="s">
        <v>21</v>
      </c>
      <c r="DN3399" s="17">
        <f>COUNTIF(AU3399:DM3399, "X")</f>
        <v>8</v>
      </c>
    </row>
    <row r="3400" spans="1:118" s="17" customFormat="1">
      <c r="A3400" s="17" t="s">
        <v>6706</v>
      </c>
      <c r="B3400" s="17">
        <v>55</v>
      </c>
      <c r="C3400" s="17">
        <v>153723</v>
      </c>
      <c r="D3400" s="17" t="s">
        <v>6707</v>
      </c>
      <c r="E3400" s="17" t="s">
        <v>5292</v>
      </c>
      <c r="F3400" s="17" t="s">
        <v>65</v>
      </c>
      <c r="H3400" s="309">
        <v>29155</v>
      </c>
      <c r="I3400" s="309">
        <v>40353</v>
      </c>
      <c r="J3400" s="17" t="s">
        <v>3888</v>
      </c>
      <c r="L3400" s="17" t="s">
        <v>6593</v>
      </c>
      <c r="M3400" s="17" t="s">
        <v>401</v>
      </c>
      <c r="N3400" s="17" t="s">
        <v>19</v>
      </c>
      <c r="O3400" s="17" t="s">
        <v>15</v>
      </c>
      <c r="P3400" s="17">
        <v>45356</v>
      </c>
      <c r="AC3400" s="17" t="s">
        <v>3890</v>
      </c>
      <c r="AD3400" s="17" t="s">
        <v>3891</v>
      </c>
      <c r="AF3400" s="17">
        <v>8</v>
      </c>
      <c r="AG3400" s="17">
        <v>2</v>
      </c>
      <c r="AM3400" s="17" t="s">
        <v>248</v>
      </c>
      <c r="AN3400" s="17" t="s">
        <v>6588</v>
      </c>
      <c r="AO3400" s="17">
        <v>3</v>
      </c>
      <c r="AP3400" s="17">
        <v>80</v>
      </c>
      <c r="AQ3400" s="17">
        <v>5</v>
      </c>
      <c r="AT3400" s="17" t="s">
        <v>6589</v>
      </c>
      <c r="BB3400" s="17" t="s">
        <v>3901</v>
      </c>
      <c r="BD3400" s="17" t="s">
        <v>3901</v>
      </c>
      <c r="BQ3400" s="17" t="s">
        <v>30</v>
      </c>
      <c r="BS3400" s="17" t="s">
        <v>3901</v>
      </c>
      <c r="BY3400" s="17" t="s">
        <v>3901</v>
      </c>
      <c r="CC3400" s="17" t="s">
        <v>3901</v>
      </c>
      <c r="CG3400" s="17" t="s">
        <v>21</v>
      </c>
      <c r="CH3400" s="17" t="s">
        <v>3901</v>
      </c>
      <c r="CR3400" s="17" t="s">
        <v>21</v>
      </c>
      <c r="CU3400" s="17" t="s">
        <v>3901</v>
      </c>
      <c r="DN3400" s="17">
        <f>COUNTIF(AU3400:DM3400, "X")</f>
        <v>7</v>
      </c>
    </row>
    <row r="3401" spans="1:118" s="17" customFormat="1">
      <c r="A3401" s="17" t="s">
        <v>10461</v>
      </c>
      <c r="B3401" s="17">
        <v>55</v>
      </c>
      <c r="C3401" s="17">
        <v>153740</v>
      </c>
      <c r="D3401" s="17" t="s">
        <v>10462</v>
      </c>
      <c r="E3401" s="17" t="s">
        <v>449</v>
      </c>
      <c r="F3401" s="17" t="s">
        <v>58</v>
      </c>
      <c r="H3401" s="309">
        <v>33056</v>
      </c>
      <c r="I3401" s="309">
        <v>40357</v>
      </c>
      <c r="J3401" s="17" t="s">
        <v>3888</v>
      </c>
      <c r="L3401" s="17" t="s">
        <v>10406</v>
      </c>
      <c r="M3401" s="17" t="s">
        <v>387</v>
      </c>
      <c r="N3401" s="17" t="s">
        <v>14</v>
      </c>
      <c r="O3401" s="17" t="s">
        <v>15</v>
      </c>
      <c r="P3401" s="17">
        <v>45371</v>
      </c>
      <c r="AC3401" s="17" t="s">
        <v>14</v>
      </c>
      <c r="AF3401" s="17">
        <v>8</v>
      </c>
      <c r="AG3401" s="17">
        <v>2</v>
      </c>
      <c r="AI3401" s="17" t="s">
        <v>10178</v>
      </c>
      <c r="AM3401" s="17" t="s">
        <v>193</v>
      </c>
      <c r="AN3401" s="17" t="s">
        <v>10381</v>
      </c>
      <c r="AO3401" s="17">
        <v>3</v>
      </c>
      <c r="AP3401" s="17">
        <v>80</v>
      </c>
      <c r="AQ3401" s="17">
        <v>5</v>
      </c>
      <c r="AR3401" s="17" t="s">
        <v>10180</v>
      </c>
      <c r="DN3401" s="17">
        <f>COUNTIF(AU3401:DM3401, "X")</f>
        <v>0</v>
      </c>
    </row>
    <row r="3402" spans="1:118" s="17" customFormat="1">
      <c r="A3402" s="17" t="s">
        <v>20800</v>
      </c>
      <c r="B3402" s="17">
        <v>55</v>
      </c>
      <c r="C3402" s="17">
        <v>153755</v>
      </c>
      <c r="D3402" s="17" t="s">
        <v>20801</v>
      </c>
      <c r="E3402" s="17" t="s">
        <v>17</v>
      </c>
      <c r="F3402" s="17" t="s">
        <v>65</v>
      </c>
      <c r="H3402" s="309">
        <v>22807</v>
      </c>
      <c r="I3402" s="309">
        <v>40354</v>
      </c>
      <c r="J3402" s="17" t="s">
        <v>3888</v>
      </c>
      <c r="L3402" s="17" t="s">
        <v>20802</v>
      </c>
      <c r="N3402" s="17" t="s">
        <v>26</v>
      </c>
      <c r="O3402" s="17" t="s">
        <v>15</v>
      </c>
      <c r="P3402" s="17">
        <v>45318</v>
      </c>
      <c r="AF3402" s="17">
        <v>8</v>
      </c>
      <c r="AG3402" s="17">
        <v>2</v>
      </c>
      <c r="AI3402" s="17" t="s">
        <v>20669</v>
      </c>
      <c r="AM3402" s="17" t="s">
        <v>53</v>
      </c>
      <c r="AN3402" s="17" t="s">
        <v>20670</v>
      </c>
      <c r="AO3402" s="17">
        <v>3</v>
      </c>
      <c r="AP3402" s="17">
        <v>80</v>
      </c>
      <c r="AQ3402" s="17">
        <v>5</v>
      </c>
      <c r="AR3402" s="17" t="s">
        <v>20671</v>
      </c>
      <c r="DN3402" s="17">
        <f>COUNTIF(AU3402:DM3402, "X")</f>
        <v>0</v>
      </c>
    </row>
    <row r="3403" spans="1:118" s="17" customFormat="1">
      <c r="A3403" s="17" t="s">
        <v>17604</v>
      </c>
      <c r="B3403" s="17">
        <v>55</v>
      </c>
      <c r="C3403" s="17">
        <v>153780</v>
      </c>
      <c r="D3403" s="17" t="s">
        <v>17605</v>
      </c>
      <c r="E3403" s="17" t="s">
        <v>4448</v>
      </c>
      <c r="F3403" s="17" t="s">
        <v>63</v>
      </c>
      <c r="H3403" s="309">
        <v>33781</v>
      </c>
      <c r="I3403" s="309">
        <v>40365</v>
      </c>
      <c r="J3403" s="17" t="s">
        <v>3888</v>
      </c>
      <c r="L3403" s="17" t="s">
        <v>17606</v>
      </c>
      <c r="N3403" s="17" t="s">
        <v>17568</v>
      </c>
      <c r="O3403" s="17" t="s">
        <v>15</v>
      </c>
      <c r="P3403" s="17">
        <v>45424</v>
      </c>
      <c r="AF3403" s="17">
        <v>15</v>
      </c>
      <c r="AG3403" s="17">
        <v>2</v>
      </c>
      <c r="AH3403" s="17" t="s">
        <v>11926</v>
      </c>
      <c r="AK3403" s="17" t="s">
        <v>17298</v>
      </c>
      <c r="AM3403" s="17" t="s">
        <v>46</v>
      </c>
      <c r="AN3403" s="17" t="s">
        <v>17553</v>
      </c>
      <c r="AO3403" s="17">
        <v>3</v>
      </c>
      <c r="AP3403" s="17">
        <v>80</v>
      </c>
      <c r="AQ3403" s="17">
        <v>5</v>
      </c>
      <c r="AR3403" s="17" t="s">
        <v>17300</v>
      </c>
      <c r="CC3403" s="17" t="s">
        <v>3901</v>
      </c>
      <c r="CH3403" s="17" t="s">
        <v>3901</v>
      </c>
      <c r="DN3403" s="17">
        <f>COUNTIF(AU3403:DM3403, "X")</f>
        <v>2</v>
      </c>
    </row>
    <row r="3404" spans="1:118" s="17" customFormat="1">
      <c r="A3404" s="17" t="s">
        <v>22988</v>
      </c>
      <c r="B3404" s="17">
        <v>55</v>
      </c>
      <c r="C3404" s="17">
        <v>153784</v>
      </c>
      <c r="D3404" s="17" t="s">
        <v>4643</v>
      </c>
      <c r="E3404" s="17" t="s">
        <v>4129</v>
      </c>
      <c r="F3404" s="17" t="s">
        <v>22</v>
      </c>
      <c r="H3404" s="309">
        <v>29292</v>
      </c>
      <c r="I3404" s="309">
        <v>40365</v>
      </c>
      <c r="J3404" s="17" t="s">
        <v>3888</v>
      </c>
      <c r="L3404" s="17" t="s">
        <v>22059</v>
      </c>
      <c r="N3404" s="17" t="s">
        <v>205</v>
      </c>
      <c r="O3404" s="17" t="s">
        <v>15</v>
      </c>
      <c r="P3404" s="17">
        <v>45337</v>
      </c>
      <c r="AF3404" s="17">
        <v>8</v>
      </c>
      <c r="AG3404" s="17">
        <v>2</v>
      </c>
      <c r="AI3404" s="17" t="s">
        <v>20542</v>
      </c>
      <c r="AM3404" s="17" t="s">
        <v>253</v>
      </c>
      <c r="AN3404" s="17" t="s">
        <v>22821</v>
      </c>
      <c r="AO3404" s="17">
        <v>3</v>
      </c>
      <c r="AP3404" s="17">
        <v>80</v>
      </c>
      <c r="AQ3404" s="17">
        <v>5</v>
      </c>
      <c r="AR3404" s="17" t="s">
        <v>22585</v>
      </c>
      <c r="AS3404" s="17" t="s">
        <v>22824</v>
      </c>
      <c r="DN3404" s="17">
        <f>COUNTIF(AU3404:DM3404, "X")</f>
        <v>0</v>
      </c>
    </row>
    <row r="3405" spans="1:118" s="17" customFormat="1">
      <c r="A3405" s="17" t="s">
        <v>9097</v>
      </c>
      <c r="B3405" s="17">
        <v>55</v>
      </c>
      <c r="C3405" s="17">
        <v>153824</v>
      </c>
      <c r="D3405" s="17" t="s">
        <v>9098</v>
      </c>
      <c r="E3405" s="17" t="s">
        <v>9099</v>
      </c>
      <c r="F3405" s="17" t="s">
        <v>198</v>
      </c>
      <c r="H3405" s="309">
        <v>33730</v>
      </c>
      <c r="I3405" s="309">
        <v>40374</v>
      </c>
      <c r="J3405" s="17" t="s">
        <v>3888</v>
      </c>
      <c r="L3405" s="17" t="s">
        <v>9085</v>
      </c>
      <c r="M3405" s="17" t="s">
        <v>6303</v>
      </c>
      <c r="N3405" s="17" t="s">
        <v>19</v>
      </c>
      <c r="O3405" s="17" t="s">
        <v>15</v>
      </c>
      <c r="P3405" s="17">
        <v>45356</v>
      </c>
      <c r="AC3405" s="17" t="s">
        <v>3890</v>
      </c>
      <c r="AD3405" s="17" t="s">
        <v>3891</v>
      </c>
      <c r="AF3405" s="17">
        <v>8</v>
      </c>
      <c r="AG3405" s="17">
        <v>2</v>
      </c>
      <c r="AM3405" s="17" t="s">
        <v>29</v>
      </c>
      <c r="AN3405" s="17" t="s">
        <v>9081</v>
      </c>
      <c r="AO3405" s="17">
        <v>3</v>
      </c>
      <c r="AP3405" s="17">
        <v>80</v>
      </c>
      <c r="AQ3405" s="17">
        <v>5</v>
      </c>
      <c r="AT3405" s="17" t="s">
        <v>9082</v>
      </c>
      <c r="DN3405" s="17">
        <f>COUNTIF(AU3405:DM3405, "X")</f>
        <v>0</v>
      </c>
    </row>
    <row r="3406" spans="1:118" s="17" customFormat="1">
      <c r="A3406" s="17" t="s">
        <v>13808</v>
      </c>
      <c r="B3406" s="17">
        <v>55</v>
      </c>
      <c r="C3406" s="17">
        <v>153838</v>
      </c>
      <c r="D3406" s="17" t="s">
        <v>13809</v>
      </c>
      <c r="E3406" s="17" t="s">
        <v>582</v>
      </c>
      <c r="F3406" s="17" t="s">
        <v>65</v>
      </c>
      <c r="H3406" s="309">
        <v>12284</v>
      </c>
      <c r="I3406" s="309">
        <v>40373</v>
      </c>
      <c r="J3406" s="17" t="s">
        <v>3888</v>
      </c>
      <c r="L3406" s="17" t="s">
        <v>13810</v>
      </c>
      <c r="M3406" s="17" t="s">
        <v>13811</v>
      </c>
      <c r="N3406" s="17" t="s">
        <v>31</v>
      </c>
      <c r="O3406" s="17" t="s">
        <v>15</v>
      </c>
      <c r="P3406" s="17">
        <v>45373</v>
      </c>
      <c r="AC3406" s="17" t="s">
        <v>9895</v>
      </c>
      <c r="AD3406" s="17" t="s">
        <v>9896</v>
      </c>
      <c r="AF3406" s="17">
        <v>15</v>
      </c>
      <c r="AG3406" s="17">
        <v>2</v>
      </c>
      <c r="AM3406" s="17" t="s">
        <v>240</v>
      </c>
      <c r="AN3406" s="17" t="s">
        <v>13567</v>
      </c>
      <c r="AO3406" s="17">
        <v>3</v>
      </c>
      <c r="AP3406" s="17">
        <v>80</v>
      </c>
      <c r="AQ3406" s="17">
        <v>5</v>
      </c>
      <c r="AR3406" s="17" t="s">
        <v>9898</v>
      </c>
      <c r="AT3406" s="17" t="s">
        <v>12990</v>
      </c>
      <c r="DN3406" s="17">
        <f>COUNTIF(AU3406:DM3406, "X")</f>
        <v>0</v>
      </c>
    </row>
    <row r="3407" spans="1:118" s="17" customFormat="1">
      <c r="A3407" s="17" t="s">
        <v>14291</v>
      </c>
      <c r="B3407" s="17">
        <v>55</v>
      </c>
      <c r="C3407" s="17">
        <v>153848</v>
      </c>
      <c r="D3407" s="17" t="s">
        <v>6045</v>
      </c>
      <c r="E3407" s="17" t="s">
        <v>4408</v>
      </c>
      <c r="F3407" s="17" t="s">
        <v>65</v>
      </c>
      <c r="H3407" s="309">
        <v>33725</v>
      </c>
      <c r="I3407" s="309">
        <v>40371</v>
      </c>
      <c r="J3407" s="17" t="s">
        <v>3888</v>
      </c>
      <c r="L3407" s="17" t="s">
        <v>14292</v>
      </c>
      <c r="N3407" s="17" t="s">
        <v>31</v>
      </c>
      <c r="O3407" s="17" t="s">
        <v>15</v>
      </c>
      <c r="P3407" s="17">
        <v>45373</v>
      </c>
      <c r="Q3407" s="17">
        <v>3704</v>
      </c>
      <c r="AC3407" s="17" t="s">
        <v>9895</v>
      </c>
      <c r="AD3407" s="17" t="s">
        <v>9896</v>
      </c>
      <c r="AF3407" s="17">
        <v>15</v>
      </c>
      <c r="AG3407" s="17">
        <v>2</v>
      </c>
      <c r="AM3407" s="17" t="s">
        <v>157</v>
      </c>
      <c r="AN3407" s="17" t="s">
        <v>14151</v>
      </c>
      <c r="AO3407" s="17">
        <v>3</v>
      </c>
      <c r="AP3407" s="17">
        <v>80</v>
      </c>
      <c r="AQ3407" s="17">
        <v>5</v>
      </c>
      <c r="AR3407" s="17" t="s">
        <v>9898</v>
      </c>
      <c r="AT3407" s="17" t="s">
        <v>14152</v>
      </c>
      <c r="CU3407" s="17" t="s">
        <v>3901</v>
      </c>
      <c r="DN3407" s="17">
        <f>COUNTIF(AU3407:DM3407, "X")</f>
        <v>1</v>
      </c>
    </row>
    <row r="3408" spans="1:118" s="17" customFormat="1">
      <c r="A3408" s="17" t="s">
        <v>17083</v>
      </c>
      <c r="B3408" s="17">
        <v>55</v>
      </c>
      <c r="C3408" s="17">
        <v>153877</v>
      </c>
      <c r="D3408" s="17" t="s">
        <v>17084</v>
      </c>
      <c r="E3408" s="17" t="s">
        <v>17085</v>
      </c>
      <c r="F3408" s="17" t="s">
        <v>5207</v>
      </c>
      <c r="H3408" s="309">
        <v>33807</v>
      </c>
      <c r="I3408" s="309">
        <v>40381</v>
      </c>
      <c r="J3408" s="17" t="s">
        <v>3888</v>
      </c>
      <c r="L3408" s="17" t="s">
        <v>17086</v>
      </c>
      <c r="N3408" s="17" t="s">
        <v>31</v>
      </c>
      <c r="O3408" s="17" t="s">
        <v>15</v>
      </c>
      <c r="P3408" s="17">
        <v>45373</v>
      </c>
      <c r="AC3408" s="17" t="s">
        <v>9895</v>
      </c>
      <c r="AD3408" s="17" t="s">
        <v>9896</v>
      </c>
      <c r="AF3408" s="17">
        <v>15</v>
      </c>
      <c r="AG3408" s="17">
        <v>2</v>
      </c>
      <c r="AM3408" s="17" t="s">
        <v>220</v>
      </c>
      <c r="AN3408" s="17" t="s">
        <v>16782</v>
      </c>
      <c r="AO3408" s="17">
        <v>3</v>
      </c>
      <c r="AP3408" s="17">
        <v>80</v>
      </c>
      <c r="AQ3408" s="17">
        <v>5</v>
      </c>
      <c r="AR3408" s="17" t="s">
        <v>9898</v>
      </c>
      <c r="AT3408" s="17" t="s">
        <v>9899</v>
      </c>
      <c r="DN3408" s="17">
        <f>COUNTIF(AU3408:DM3408, "X")</f>
        <v>0</v>
      </c>
    </row>
    <row r="3409" spans="1:118" s="17" customFormat="1">
      <c r="A3409" s="17" t="s">
        <v>4901</v>
      </c>
      <c r="B3409" s="17">
        <v>55</v>
      </c>
      <c r="C3409" s="17">
        <v>153904</v>
      </c>
      <c r="D3409" s="17" t="s">
        <v>4902</v>
      </c>
      <c r="E3409" s="17" t="s">
        <v>4903</v>
      </c>
      <c r="F3409" s="17" t="s">
        <v>65</v>
      </c>
      <c r="H3409" s="309">
        <v>19189</v>
      </c>
      <c r="I3409" s="309">
        <v>40373</v>
      </c>
      <c r="J3409" s="17" t="s">
        <v>3888</v>
      </c>
      <c r="L3409" s="17" t="s">
        <v>4904</v>
      </c>
      <c r="N3409" s="17" t="s">
        <v>19</v>
      </c>
      <c r="O3409" s="17" t="s">
        <v>15</v>
      </c>
      <c r="P3409" s="17">
        <v>45356</v>
      </c>
      <c r="AC3409" s="17" t="s">
        <v>3890</v>
      </c>
      <c r="AD3409" s="17" t="s">
        <v>3891</v>
      </c>
      <c r="AF3409" s="17">
        <v>8</v>
      </c>
      <c r="AG3409" s="17">
        <v>2</v>
      </c>
      <c r="AM3409" s="17" t="s">
        <v>2602</v>
      </c>
      <c r="AN3409" s="17" t="s">
        <v>4371</v>
      </c>
      <c r="AO3409" s="17">
        <v>3</v>
      </c>
      <c r="AP3409" s="17">
        <v>80</v>
      </c>
      <c r="AQ3409" s="17">
        <v>5</v>
      </c>
      <c r="AT3409" s="17" t="s">
        <v>3893</v>
      </c>
      <c r="CC3409" s="17" t="s">
        <v>3901</v>
      </c>
      <c r="CF3409" s="17" t="s">
        <v>3901</v>
      </c>
      <c r="CH3409" s="17" t="s">
        <v>3901</v>
      </c>
      <c r="CN3409" s="17" t="s">
        <v>3901</v>
      </c>
      <c r="CU3409" s="17" t="s">
        <v>3901</v>
      </c>
      <c r="DA3409" s="17" t="s">
        <v>3901</v>
      </c>
      <c r="DN3409" s="17">
        <f>COUNTIF(AU3409:DM3409, "X")</f>
        <v>6</v>
      </c>
    </row>
    <row r="3410" spans="1:118" s="17" customFormat="1">
      <c r="A3410" s="17" t="s">
        <v>16958</v>
      </c>
      <c r="B3410" s="17">
        <v>55</v>
      </c>
      <c r="C3410" s="17">
        <v>153965</v>
      </c>
      <c r="D3410" s="17" t="s">
        <v>16959</v>
      </c>
      <c r="E3410" s="17" t="s">
        <v>206</v>
      </c>
      <c r="F3410" s="17" t="s">
        <v>131</v>
      </c>
      <c r="H3410" s="309">
        <v>33052</v>
      </c>
      <c r="I3410" s="309">
        <v>40387</v>
      </c>
      <c r="J3410" s="17" t="s">
        <v>3888</v>
      </c>
      <c r="L3410" s="17" t="s">
        <v>16960</v>
      </c>
      <c r="N3410" s="17" t="s">
        <v>31</v>
      </c>
      <c r="O3410" s="17" t="s">
        <v>15</v>
      </c>
      <c r="P3410" s="17">
        <v>45373</v>
      </c>
      <c r="Q3410" s="17">
        <v>1090</v>
      </c>
      <c r="AC3410" s="17" t="s">
        <v>9895</v>
      </c>
      <c r="AD3410" s="17" t="s">
        <v>9896</v>
      </c>
      <c r="AF3410" s="17">
        <v>8</v>
      </c>
      <c r="AG3410" s="17">
        <v>2</v>
      </c>
      <c r="AM3410" s="17" t="s">
        <v>220</v>
      </c>
      <c r="AN3410" s="17" t="s">
        <v>16782</v>
      </c>
      <c r="AO3410" s="17">
        <v>3</v>
      </c>
      <c r="AP3410" s="17">
        <v>80</v>
      </c>
      <c r="AQ3410" s="17">
        <v>5</v>
      </c>
      <c r="AR3410" s="17" t="s">
        <v>9898</v>
      </c>
      <c r="AT3410" s="17" t="s">
        <v>9899</v>
      </c>
      <c r="BS3410" s="17" t="s">
        <v>3901</v>
      </c>
      <c r="DN3410" s="17">
        <f>COUNTIF(AU3410:DM3410, "X")</f>
        <v>1</v>
      </c>
    </row>
    <row r="3411" spans="1:118" s="17" customFormat="1">
      <c r="A3411" s="17" t="s">
        <v>22859</v>
      </c>
      <c r="B3411" s="17">
        <v>55</v>
      </c>
      <c r="C3411" s="17">
        <v>153967</v>
      </c>
      <c r="D3411" s="17" t="s">
        <v>6016</v>
      </c>
      <c r="E3411" s="17" t="s">
        <v>8588</v>
      </c>
      <c r="F3411" s="17" t="s">
        <v>96</v>
      </c>
      <c r="H3411" s="309">
        <v>33686</v>
      </c>
      <c r="I3411" s="309">
        <v>40388</v>
      </c>
      <c r="J3411" s="17" t="s">
        <v>3888</v>
      </c>
      <c r="L3411" s="17" t="s">
        <v>22860</v>
      </c>
      <c r="N3411" s="17" t="s">
        <v>205</v>
      </c>
      <c r="O3411" s="17" t="s">
        <v>15</v>
      </c>
      <c r="P3411" s="17">
        <v>45337</v>
      </c>
      <c r="Q3411" s="17">
        <v>8816</v>
      </c>
      <c r="AF3411" s="17">
        <v>8</v>
      </c>
      <c r="AG3411" s="17">
        <v>2</v>
      </c>
      <c r="AI3411" s="17" t="s">
        <v>20542</v>
      </c>
      <c r="AM3411" s="17" t="s">
        <v>253</v>
      </c>
      <c r="AN3411" s="17" t="s">
        <v>22821</v>
      </c>
      <c r="AO3411" s="17">
        <v>3</v>
      </c>
      <c r="AP3411" s="17">
        <v>80</v>
      </c>
      <c r="AQ3411" s="17">
        <v>5</v>
      </c>
      <c r="AR3411" s="17" t="s">
        <v>22585</v>
      </c>
      <c r="AS3411" s="17" t="s">
        <v>22824</v>
      </c>
      <c r="DN3411" s="17">
        <f>COUNTIF(AU3411:DM3411, "X")</f>
        <v>0</v>
      </c>
    </row>
    <row r="3412" spans="1:118" s="17" customFormat="1">
      <c r="A3412" s="17" t="s">
        <v>23553</v>
      </c>
      <c r="B3412" s="17">
        <v>55</v>
      </c>
      <c r="C3412" s="17">
        <v>153988</v>
      </c>
      <c r="D3412" s="17" t="s">
        <v>23554</v>
      </c>
      <c r="E3412" s="17" t="s">
        <v>4566</v>
      </c>
      <c r="F3412" s="17" t="s">
        <v>65</v>
      </c>
      <c r="H3412" s="309">
        <v>31224</v>
      </c>
      <c r="I3412" s="309">
        <v>40388</v>
      </c>
      <c r="J3412" s="17" t="s">
        <v>3888</v>
      </c>
      <c r="L3412" s="17" t="s">
        <v>23555</v>
      </c>
      <c r="N3412" s="17" t="s">
        <v>126</v>
      </c>
      <c r="O3412" s="17" t="s">
        <v>15</v>
      </c>
      <c r="P3412" s="17">
        <v>45383</v>
      </c>
      <c r="Q3412" s="17">
        <v>1733</v>
      </c>
      <c r="AF3412" s="17">
        <v>8</v>
      </c>
      <c r="AG3412" s="17">
        <v>2</v>
      </c>
      <c r="AI3412" s="17" t="s">
        <v>20542</v>
      </c>
      <c r="AM3412" s="17" t="s">
        <v>303</v>
      </c>
      <c r="AN3412" s="17" t="s">
        <v>23502</v>
      </c>
      <c r="AO3412" s="17">
        <v>3</v>
      </c>
      <c r="AP3412" s="17">
        <v>80</v>
      </c>
      <c r="AQ3412" s="17">
        <v>5</v>
      </c>
      <c r="AR3412" s="17" t="s">
        <v>22585</v>
      </c>
      <c r="AS3412" s="17" t="s">
        <v>23503</v>
      </c>
      <c r="CQ3412" s="17" t="s">
        <v>3901</v>
      </c>
      <c r="CU3412" s="17" t="s">
        <v>3901</v>
      </c>
      <c r="DF3412" s="17" t="s">
        <v>3901</v>
      </c>
      <c r="DN3412" s="17">
        <f>COUNTIF(AU3412:DM3412, "X")</f>
        <v>3</v>
      </c>
    </row>
    <row r="3413" spans="1:118" s="17" customFormat="1">
      <c r="A3413" s="17" t="s">
        <v>21643</v>
      </c>
      <c r="B3413" s="17">
        <v>55</v>
      </c>
      <c r="C3413" s="17">
        <v>154007</v>
      </c>
      <c r="D3413" s="17" t="s">
        <v>454</v>
      </c>
      <c r="E3413" s="17" t="s">
        <v>11363</v>
      </c>
      <c r="F3413" s="17" t="s">
        <v>18</v>
      </c>
      <c r="H3413" s="309">
        <v>33048</v>
      </c>
      <c r="I3413" s="309">
        <v>40387</v>
      </c>
      <c r="J3413" s="17" t="s">
        <v>3888</v>
      </c>
      <c r="L3413" s="17" t="s">
        <v>21570</v>
      </c>
      <c r="N3413" s="17" t="s">
        <v>26</v>
      </c>
      <c r="O3413" s="17" t="s">
        <v>15</v>
      </c>
      <c r="P3413" s="17">
        <v>45318</v>
      </c>
      <c r="AF3413" s="17">
        <v>8</v>
      </c>
      <c r="AG3413" s="17">
        <v>2</v>
      </c>
      <c r="AI3413" s="17" t="s">
        <v>20669</v>
      </c>
      <c r="AM3413" s="17" t="s">
        <v>2617</v>
      </c>
      <c r="AN3413" s="17" t="s">
        <v>21447</v>
      </c>
      <c r="AO3413" s="17">
        <v>3</v>
      </c>
      <c r="AP3413" s="17">
        <v>80</v>
      </c>
      <c r="AQ3413" s="17">
        <v>5</v>
      </c>
      <c r="AR3413" s="17" t="s">
        <v>20671</v>
      </c>
      <c r="AS3413" s="17" t="s">
        <v>21222</v>
      </c>
      <c r="DN3413" s="17">
        <f>COUNTIF(AU3413:DM3413, "X")</f>
        <v>0</v>
      </c>
    </row>
    <row r="3414" spans="1:118" s="17" customFormat="1">
      <c r="A3414" s="17" t="s">
        <v>5570</v>
      </c>
      <c r="B3414" s="17">
        <v>55</v>
      </c>
      <c r="C3414" s="17">
        <v>154015</v>
      </c>
      <c r="D3414" s="17" t="s">
        <v>5571</v>
      </c>
      <c r="E3414" s="17" t="s">
        <v>388</v>
      </c>
      <c r="F3414" s="17" t="s">
        <v>61</v>
      </c>
      <c r="H3414" s="309">
        <v>33809</v>
      </c>
      <c r="I3414" s="309">
        <v>44078</v>
      </c>
      <c r="J3414" s="17" t="s">
        <v>3888</v>
      </c>
      <c r="L3414" s="17" t="s">
        <v>5572</v>
      </c>
      <c r="N3414" s="17" t="s">
        <v>19</v>
      </c>
      <c r="O3414" s="17" t="s">
        <v>15</v>
      </c>
      <c r="P3414" s="17">
        <v>45356</v>
      </c>
      <c r="AC3414" s="17" t="s">
        <v>3890</v>
      </c>
      <c r="AD3414" s="17" t="s">
        <v>3891</v>
      </c>
      <c r="AF3414" s="17">
        <v>15</v>
      </c>
      <c r="AG3414" s="17">
        <v>2</v>
      </c>
      <c r="AM3414" s="17" t="s">
        <v>105</v>
      </c>
      <c r="AN3414" s="17" t="s">
        <v>5515</v>
      </c>
      <c r="AO3414" s="17">
        <v>3</v>
      </c>
      <c r="AP3414" s="17">
        <v>80</v>
      </c>
      <c r="AQ3414" s="17">
        <v>5</v>
      </c>
      <c r="AT3414" s="17" t="s">
        <v>5516</v>
      </c>
      <c r="DN3414" s="17">
        <f>COUNTIF(AU3414:DM3414, "X")</f>
        <v>0</v>
      </c>
    </row>
    <row r="3415" spans="1:118" s="17" customFormat="1">
      <c r="A3415" s="17" t="s">
        <v>5764</v>
      </c>
      <c r="B3415" s="17">
        <v>55</v>
      </c>
      <c r="C3415" s="17">
        <v>154032</v>
      </c>
      <c r="D3415" s="17" t="s">
        <v>5765</v>
      </c>
      <c r="E3415" s="17" t="s">
        <v>388</v>
      </c>
      <c r="F3415" s="17" t="s">
        <v>154</v>
      </c>
      <c r="H3415" s="309">
        <v>32212</v>
      </c>
      <c r="I3415" s="309">
        <v>40394</v>
      </c>
      <c r="J3415" s="17" t="s">
        <v>3888</v>
      </c>
      <c r="L3415" s="17" t="s">
        <v>5766</v>
      </c>
      <c r="N3415" s="17" t="s">
        <v>19</v>
      </c>
      <c r="O3415" s="17" t="s">
        <v>15</v>
      </c>
      <c r="P3415" s="17">
        <v>45356</v>
      </c>
      <c r="AC3415" s="17" t="s">
        <v>3890</v>
      </c>
      <c r="AD3415" s="17" t="s">
        <v>3891</v>
      </c>
      <c r="AF3415" s="17">
        <v>8</v>
      </c>
      <c r="AG3415" s="17">
        <v>2</v>
      </c>
      <c r="AM3415" s="17" t="s">
        <v>105</v>
      </c>
      <c r="AN3415" s="17" t="s">
        <v>5515</v>
      </c>
      <c r="AO3415" s="17">
        <v>3</v>
      </c>
      <c r="AP3415" s="17">
        <v>80</v>
      </c>
      <c r="AQ3415" s="17">
        <v>5</v>
      </c>
      <c r="AT3415" s="17" t="s">
        <v>5516</v>
      </c>
      <c r="CQ3415" s="17" t="s">
        <v>3901</v>
      </c>
      <c r="DN3415" s="17">
        <f>COUNTIF(AU3415:DM3415, "X")</f>
        <v>1</v>
      </c>
    </row>
    <row r="3416" spans="1:118" s="17" customFormat="1">
      <c r="A3416" s="17" t="s">
        <v>18529</v>
      </c>
      <c r="B3416" s="17">
        <v>55</v>
      </c>
      <c r="C3416" s="17">
        <v>154034</v>
      </c>
      <c r="D3416" s="17" t="s">
        <v>14776</v>
      </c>
      <c r="E3416" s="17" t="s">
        <v>160</v>
      </c>
      <c r="F3416" s="17" t="s">
        <v>22</v>
      </c>
      <c r="H3416" s="309">
        <v>30814</v>
      </c>
      <c r="I3416" s="309">
        <v>40392</v>
      </c>
      <c r="J3416" s="17" t="s">
        <v>3888</v>
      </c>
      <c r="L3416" s="17" t="s">
        <v>18411</v>
      </c>
      <c r="N3416" s="17" t="s">
        <v>182</v>
      </c>
      <c r="O3416" s="17" t="s">
        <v>15</v>
      </c>
      <c r="P3416" s="17">
        <v>45326</v>
      </c>
      <c r="AF3416" s="17">
        <v>8</v>
      </c>
      <c r="AG3416" s="17">
        <v>2</v>
      </c>
      <c r="AH3416" s="17" t="s">
        <v>11926</v>
      </c>
      <c r="AK3416" s="17" t="s">
        <v>11927</v>
      </c>
      <c r="AM3416" s="17" t="s">
        <v>2614</v>
      </c>
      <c r="AN3416" s="17" t="s">
        <v>18350</v>
      </c>
      <c r="AO3416" s="17">
        <v>3</v>
      </c>
      <c r="AP3416" s="17">
        <v>80</v>
      </c>
      <c r="AQ3416" s="17">
        <v>5</v>
      </c>
      <c r="AR3416" s="17" t="s">
        <v>18351</v>
      </c>
      <c r="CC3416" s="17" t="s">
        <v>3901</v>
      </c>
      <c r="CD3416" s="17" t="s">
        <v>3901</v>
      </c>
      <c r="CF3416" s="17" t="s">
        <v>3901</v>
      </c>
      <c r="CG3416" s="17" t="s">
        <v>21</v>
      </c>
      <c r="CH3416" s="17" t="s">
        <v>3901</v>
      </c>
      <c r="CL3416" s="17" t="s">
        <v>3901</v>
      </c>
      <c r="CM3416" s="17" t="s">
        <v>21</v>
      </c>
      <c r="CN3416" s="17" t="s">
        <v>3901</v>
      </c>
      <c r="CR3416" s="17" t="s">
        <v>21</v>
      </c>
      <c r="CX3416" s="17" t="s">
        <v>3901</v>
      </c>
      <c r="DA3416" s="17" t="s">
        <v>3901</v>
      </c>
      <c r="DN3416" s="17">
        <f>COUNTIF(AU3416:DM3416, "X")</f>
        <v>8</v>
      </c>
    </row>
    <row r="3417" spans="1:118" s="17" customFormat="1">
      <c r="A3417" s="17" t="s">
        <v>24398</v>
      </c>
      <c r="B3417" s="17">
        <v>55</v>
      </c>
      <c r="C3417" s="17">
        <v>154044</v>
      </c>
      <c r="D3417" s="17" t="s">
        <v>553</v>
      </c>
      <c r="E3417" s="17" t="s">
        <v>107</v>
      </c>
      <c r="F3417" s="17" t="s">
        <v>43</v>
      </c>
      <c r="H3417" s="309">
        <v>21939</v>
      </c>
      <c r="I3417" s="309">
        <v>40383</v>
      </c>
      <c r="J3417" s="17" t="s">
        <v>3888</v>
      </c>
      <c r="L3417" s="17" t="s">
        <v>24211</v>
      </c>
      <c r="M3417" s="17" t="s">
        <v>363</v>
      </c>
      <c r="N3417" s="17" t="s">
        <v>126</v>
      </c>
      <c r="O3417" s="17" t="s">
        <v>15</v>
      </c>
      <c r="P3417" s="17">
        <v>45383</v>
      </c>
      <c r="AF3417" s="17">
        <v>8</v>
      </c>
      <c r="AG3417" s="17">
        <v>2</v>
      </c>
      <c r="AI3417" s="17" t="s">
        <v>20542</v>
      </c>
      <c r="AM3417" s="17" t="s">
        <v>239</v>
      </c>
      <c r="AN3417" s="17" t="s">
        <v>24146</v>
      </c>
      <c r="AO3417" s="17">
        <v>3</v>
      </c>
      <c r="AP3417" s="17">
        <v>80</v>
      </c>
      <c r="AQ3417" s="17">
        <v>5</v>
      </c>
      <c r="AR3417" s="17" t="s">
        <v>22585</v>
      </c>
      <c r="AS3417" s="17" t="s">
        <v>23503</v>
      </c>
      <c r="DN3417" s="17">
        <f>COUNTIF(AU3417:DM3417, "X")</f>
        <v>0</v>
      </c>
    </row>
    <row r="3418" spans="1:118" s="17" customFormat="1">
      <c r="A3418" s="17" t="s">
        <v>20825</v>
      </c>
      <c r="B3418" s="17">
        <v>55</v>
      </c>
      <c r="C3418" s="17">
        <v>154046</v>
      </c>
      <c r="D3418" s="17" t="s">
        <v>20826</v>
      </c>
      <c r="E3418" s="17" t="s">
        <v>5650</v>
      </c>
      <c r="F3418" s="17" t="s">
        <v>12</v>
      </c>
      <c r="H3418" s="309">
        <v>33532</v>
      </c>
      <c r="I3418" s="309">
        <v>40386</v>
      </c>
      <c r="J3418" s="17" t="s">
        <v>3888</v>
      </c>
      <c r="L3418" s="17" t="s">
        <v>20827</v>
      </c>
      <c r="N3418" s="17" t="s">
        <v>26</v>
      </c>
      <c r="O3418" s="17" t="s">
        <v>15</v>
      </c>
      <c r="P3418" s="17">
        <v>45318</v>
      </c>
      <c r="AF3418" s="17">
        <v>8</v>
      </c>
      <c r="AG3418" s="17">
        <v>2</v>
      </c>
      <c r="AI3418" s="17" t="s">
        <v>20669</v>
      </c>
      <c r="AM3418" s="17" t="s">
        <v>53</v>
      </c>
      <c r="AN3418" s="17" t="s">
        <v>20670</v>
      </c>
      <c r="AO3418" s="17">
        <v>3</v>
      </c>
      <c r="AP3418" s="17">
        <v>80</v>
      </c>
      <c r="AQ3418" s="17">
        <v>5</v>
      </c>
      <c r="AR3418" s="17" t="s">
        <v>20671</v>
      </c>
      <c r="CH3418" s="17" t="s">
        <v>3901</v>
      </c>
      <c r="CR3418" s="17" t="s">
        <v>30</v>
      </c>
      <c r="CU3418" s="17" t="s">
        <v>3901</v>
      </c>
      <c r="DA3418" s="17" t="s">
        <v>3901</v>
      </c>
      <c r="DN3418" s="17">
        <f>COUNTIF(AU3418:DM3418, "X")</f>
        <v>3</v>
      </c>
    </row>
    <row r="3419" spans="1:118" s="17" customFormat="1">
      <c r="A3419" s="17" t="s">
        <v>22563</v>
      </c>
      <c r="B3419" s="17">
        <v>55</v>
      </c>
      <c r="C3419" s="17">
        <v>154101</v>
      </c>
      <c r="D3419" s="17" t="s">
        <v>22564</v>
      </c>
      <c r="E3419" s="17" t="s">
        <v>14157</v>
      </c>
      <c r="F3419" s="17" t="s">
        <v>132</v>
      </c>
      <c r="H3419" s="309">
        <v>33521</v>
      </c>
      <c r="I3419" s="309">
        <v>40406</v>
      </c>
      <c r="J3419" s="17" t="s">
        <v>3888</v>
      </c>
      <c r="L3419" s="17" t="s">
        <v>22565</v>
      </c>
      <c r="N3419" s="17" t="s">
        <v>31</v>
      </c>
      <c r="O3419" s="17" t="s">
        <v>15</v>
      </c>
      <c r="P3419" s="17">
        <v>45373</v>
      </c>
      <c r="AF3419" s="17">
        <v>15</v>
      </c>
      <c r="AG3419" s="17">
        <v>2</v>
      </c>
      <c r="AH3419" s="17" t="s">
        <v>11926</v>
      </c>
      <c r="AK3419" s="17" t="s">
        <v>11927</v>
      </c>
      <c r="AM3419" s="17" t="s">
        <v>177</v>
      </c>
      <c r="AN3419" s="17" t="s">
        <v>22466</v>
      </c>
      <c r="AO3419" s="17">
        <v>3</v>
      </c>
      <c r="AP3419" s="17">
        <v>80</v>
      </c>
      <c r="AQ3419" s="17">
        <v>5</v>
      </c>
      <c r="AR3419" s="17" t="s">
        <v>11941</v>
      </c>
      <c r="DN3419" s="17">
        <f>COUNTIF(AU3419:DM3419, "X")</f>
        <v>0</v>
      </c>
    </row>
    <row r="3420" spans="1:118" s="17" customFormat="1">
      <c r="A3420" s="17" t="s">
        <v>4988</v>
      </c>
      <c r="B3420" s="17">
        <v>55</v>
      </c>
      <c r="C3420" s="17">
        <v>154133</v>
      </c>
      <c r="D3420" s="17" t="s">
        <v>476</v>
      </c>
      <c r="E3420" s="17" t="s">
        <v>122</v>
      </c>
      <c r="F3420" s="17" t="s">
        <v>65</v>
      </c>
      <c r="H3420" s="309">
        <v>15776</v>
      </c>
      <c r="I3420" s="309">
        <v>40410</v>
      </c>
      <c r="J3420" s="17" t="s">
        <v>3888</v>
      </c>
      <c r="L3420" s="17" t="s">
        <v>4989</v>
      </c>
      <c r="N3420" s="17" t="s">
        <v>19</v>
      </c>
      <c r="O3420" s="17" t="s">
        <v>15</v>
      </c>
      <c r="P3420" s="17">
        <v>45356</v>
      </c>
      <c r="AC3420" s="17" t="s">
        <v>3890</v>
      </c>
      <c r="AD3420" s="17" t="s">
        <v>3891</v>
      </c>
      <c r="AF3420" s="17">
        <v>8</v>
      </c>
      <c r="AG3420" s="17">
        <v>2</v>
      </c>
      <c r="AM3420" s="17" t="s">
        <v>2602</v>
      </c>
      <c r="AN3420" s="17" t="s">
        <v>4371</v>
      </c>
      <c r="AO3420" s="17">
        <v>3</v>
      </c>
      <c r="AP3420" s="17">
        <v>80</v>
      </c>
      <c r="AQ3420" s="17">
        <v>5</v>
      </c>
      <c r="AT3420" s="17" t="s">
        <v>3893</v>
      </c>
      <c r="DN3420" s="17">
        <f>COUNTIF(AU3420:DM3420, "X")</f>
        <v>0</v>
      </c>
    </row>
    <row r="3421" spans="1:118" s="17" customFormat="1">
      <c r="A3421" s="17" t="s">
        <v>23724</v>
      </c>
      <c r="B3421" s="17">
        <v>55</v>
      </c>
      <c r="C3421" s="17">
        <v>154134</v>
      </c>
      <c r="D3421" s="17" t="s">
        <v>23725</v>
      </c>
      <c r="E3421" s="17" t="s">
        <v>4945</v>
      </c>
      <c r="F3421" s="17" t="s">
        <v>377</v>
      </c>
      <c r="H3421" s="309">
        <v>19982</v>
      </c>
      <c r="I3421" s="309">
        <v>40410</v>
      </c>
      <c r="J3421" s="17" t="s">
        <v>3888</v>
      </c>
      <c r="L3421" s="17" t="s">
        <v>23726</v>
      </c>
      <c r="N3421" s="17" t="s">
        <v>126</v>
      </c>
      <c r="O3421" s="17" t="s">
        <v>15</v>
      </c>
      <c r="P3421" s="17">
        <v>45383</v>
      </c>
      <c r="AF3421" s="17">
        <v>8</v>
      </c>
      <c r="AG3421" s="17">
        <v>2</v>
      </c>
      <c r="AI3421" s="17" t="s">
        <v>20542</v>
      </c>
      <c r="AM3421" s="17" t="s">
        <v>303</v>
      </c>
      <c r="AN3421" s="17" t="s">
        <v>23502</v>
      </c>
      <c r="AO3421" s="17">
        <v>3</v>
      </c>
      <c r="AP3421" s="17">
        <v>80</v>
      </c>
      <c r="AQ3421" s="17">
        <v>5</v>
      </c>
      <c r="AR3421" s="17" t="s">
        <v>22585</v>
      </c>
      <c r="AS3421" s="17" t="s">
        <v>23503</v>
      </c>
      <c r="DN3421" s="17">
        <f>COUNTIF(AU3421:DM3421, "X")</f>
        <v>0</v>
      </c>
    </row>
    <row r="3422" spans="1:118" s="17" customFormat="1">
      <c r="A3422" s="17" t="s">
        <v>18449</v>
      </c>
      <c r="B3422" s="17">
        <v>55</v>
      </c>
      <c r="C3422" s="17">
        <v>154137</v>
      </c>
      <c r="D3422" s="17" t="s">
        <v>14457</v>
      </c>
      <c r="E3422" s="17" t="s">
        <v>254</v>
      </c>
      <c r="F3422" s="17" t="s">
        <v>110</v>
      </c>
      <c r="H3422" s="309">
        <v>27828</v>
      </c>
      <c r="I3422" s="309">
        <v>40404</v>
      </c>
      <c r="J3422" s="17" t="s">
        <v>3888</v>
      </c>
      <c r="L3422" s="17" t="s">
        <v>18450</v>
      </c>
      <c r="N3422" s="17" t="s">
        <v>18354</v>
      </c>
      <c r="O3422" s="17" t="s">
        <v>15</v>
      </c>
      <c r="P3422" s="17">
        <v>45317</v>
      </c>
      <c r="AF3422" s="17">
        <v>8</v>
      </c>
      <c r="AG3422" s="17">
        <v>2</v>
      </c>
      <c r="AH3422" s="17" t="s">
        <v>11926</v>
      </c>
      <c r="AK3422" s="17" t="s">
        <v>11927</v>
      </c>
      <c r="AM3422" s="17" t="s">
        <v>2614</v>
      </c>
      <c r="AN3422" s="17" t="s">
        <v>18350</v>
      </c>
      <c r="AO3422" s="17">
        <v>3</v>
      </c>
      <c r="AP3422" s="17">
        <v>80</v>
      </c>
      <c r="AQ3422" s="17">
        <v>5</v>
      </c>
      <c r="AR3422" s="17" t="s">
        <v>18351</v>
      </c>
      <c r="CC3422" s="17" t="s">
        <v>3901</v>
      </c>
      <c r="CN3422" s="17" t="s">
        <v>3901</v>
      </c>
      <c r="CU3422" s="17" t="s">
        <v>3901</v>
      </c>
      <c r="DN3422" s="17">
        <f>COUNTIF(AU3422:DM3422, "X")</f>
        <v>3</v>
      </c>
    </row>
    <row r="3423" spans="1:118" s="17" customFormat="1">
      <c r="A3423" s="17" t="s">
        <v>23432</v>
      </c>
      <c r="B3423" s="17">
        <v>55</v>
      </c>
      <c r="C3423" s="17">
        <v>154142</v>
      </c>
      <c r="D3423" s="17" t="s">
        <v>23433</v>
      </c>
      <c r="E3423" s="17" t="s">
        <v>444</v>
      </c>
      <c r="F3423" s="17" t="s">
        <v>48</v>
      </c>
      <c r="H3423" s="309">
        <v>33026</v>
      </c>
      <c r="I3423" s="309">
        <v>40403</v>
      </c>
      <c r="J3423" s="17" t="s">
        <v>3888</v>
      </c>
      <c r="L3423" s="17" t="s">
        <v>23434</v>
      </c>
      <c r="N3423" s="17" t="s">
        <v>576</v>
      </c>
      <c r="O3423" s="17" t="s">
        <v>15</v>
      </c>
      <c r="P3423" s="17">
        <v>45322</v>
      </c>
      <c r="AF3423" s="17">
        <v>8</v>
      </c>
      <c r="AG3423" s="17">
        <v>2</v>
      </c>
      <c r="AI3423" s="17" t="s">
        <v>20542</v>
      </c>
      <c r="AM3423" s="17" t="s">
        <v>256</v>
      </c>
      <c r="AN3423" s="17" t="s">
        <v>23381</v>
      </c>
      <c r="AO3423" s="17">
        <v>3</v>
      </c>
      <c r="AP3423" s="17">
        <v>80</v>
      </c>
      <c r="AQ3423" s="17">
        <v>5</v>
      </c>
      <c r="AR3423" s="17" t="s">
        <v>22585</v>
      </c>
      <c r="CU3423" s="17" t="s">
        <v>3901</v>
      </c>
      <c r="DN3423" s="17">
        <f>COUNTIF(AU3423:DM3423, "X")</f>
        <v>1</v>
      </c>
    </row>
    <row r="3424" spans="1:118" s="17" customFormat="1">
      <c r="A3424" s="17" t="s">
        <v>17530</v>
      </c>
      <c r="B3424" s="17">
        <v>55</v>
      </c>
      <c r="C3424" s="17">
        <v>154143</v>
      </c>
      <c r="D3424" s="17" t="s">
        <v>3932</v>
      </c>
      <c r="E3424" s="17" t="s">
        <v>224</v>
      </c>
      <c r="F3424" s="17" t="s">
        <v>33</v>
      </c>
      <c r="H3424" s="309">
        <v>29651</v>
      </c>
      <c r="I3424" s="309">
        <v>40344</v>
      </c>
      <c r="J3424" s="17" t="s">
        <v>3888</v>
      </c>
      <c r="L3424" s="17" t="s">
        <v>17367</v>
      </c>
      <c r="N3424" s="17" t="s">
        <v>14</v>
      </c>
      <c r="O3424" s="17" t="s">
        <v>15</v>
      </c>
      <c r="P3424" s="17">
        <v>45371</v>
      </c>
      <c r="AF3424" s="17">
        <v>8</v>
      </c>
      <c r="AG3424" s="17">
        <v>2</v>
      </c>
      <c r="AH3424" s="17" t="s">
        <v>11926</v>
      </c>
      <c r="AK3424" s="17" t="s">
        <v>17298</v>
      </c>
      <c r="AM3424" s="17" t="s">
        <v>88</v>
      </c>
      <c r="AN3424" s="17" t="s">
        <v>17299</v>
      </c>
      <c r="AO3424" s="17">
        <v>3</v>
      </c>
      <c r="AP3424" s="17">
        <v>80</v>
      </c>
      <c r="AQ3424" s="17">
        <v>5</v>
      </c>
      <c r="AR3424" s="17" t="s">
        <v>17300</v>
      </c>
      <c r="AV3424" s="17" t="s">
        <v>3901</v>
      </c>
      <c r="BD3424" s="17" t="s">
        <v>3901</v>
      </c>
      <c r="CC3424" s="17" t="s">
        <v>3901</v>
      </c>
      <c r="CH3424" s="17" t="s">
        <v>3901</v>
      </c>
      <c r="DN3424" s="17">
        <f>COUNTIF(AU3424:DM3424, "X")</f>
        <v>4</v>
      </c>
    </row>
    <row r="3425" spans="1:118" s="17" customFormat="1">
      <c r="A3425" s="17" t="s">
        <v>19745</v>
      </c>
      <c r="B3425" s="17">
        <v>55</v>
      </c>
      <c r="C3425" s="17">
        <v>154186</v>
      </c>
      <c r="D3425" s="17" t="s">
        <v>128</v>
      </c>
      <c r="E3425" s="17" t="s">
        <v>332</v>
      </c>
      <c r="F3425" s="17" t="s">
        <v>70</v>
      </c>
      <c r="H3425" s="309">
        <v>19263</v>
      </c>
      <c r="I3425" s="309">
        <v>40414</v>
      </c>
      <c r="J3425" s="17" t="s">
        <v>3888</v>
      </c>
      <c r="L3425" s="17" t="s">
        <v>19746</v>
      </c>
      <c r="N3425" s="17" t="s">
        <v>14</v>
      </c>
      <c r="O3425" s="17" t="s">
        <v>15</v>
      </c>
      <c r="P3425" s="17">
        <v>45371</v>
      </c>
      <c r="AF3425" s="17">
        <v>8</v>
      </c>
      <c r="AG3425" s="17">
        <v>2</v>
      </c>
      <c r="AI3425" s="17" t="s">
        <v>10178</v>
      </c>
      <c r="AM3425" s="17" t="s">
        <v>219</v>
      </c>
      <c r="AN3425" s="17" t="s">
        <v>19675</v>
      </c>
      <c r="AO3425" s="17">
        <v>3</v>
      </c>
      <c r="AP3425" s="17">
        <v>80</v>
      </c>
      <c r="AQ3425" s="17">
        <v>5</v>
      </c>
      <c r="AR3425" s="17" t="s">
        <v>10180</v>
      </c>
      <c r="DN3425" s="17">
        <f>COUNTIF(AU3425:DM3425, "X")</f>
        <v>0</v>
      </c>
    </row>
    <row r="3426" spans="1:118" s="17" customFormat="1">
      <c r="A3426" s="17" t="s">
        <v>21715</v>
      </c>
      <c r="B3426" s="17">
        <v>55</v>
      </c>
      <c r="C3426" s="17">
        <v>154192</v>
      </c>
      <c r="D3426" s="17" t="s">
        <v>21716</v>
      </c>
      <c r="E3426" s="17" t="s">
        <v>52</v>
      </c>
      <c r="F3426" s="17" t="s">
        <v>341</v>
      </c>
      <c r="H3426" s="309">
        <v>17732</v>
      </c>
      <c r="I3426" s="309">
        <v>40414</v>
      </c>
      <c r="J3426" s="17" t="s">
        <v>3888</v>
      </c>
      <c r="L3426" s="17" t="s">
        <v>21717</v>
      </c>
      <c r="N3426" s="17" t="s">
        <v>196</v>
      </c>
      <c r="O3426" s="17" t="s">
        <v>15</v>
      </c>
      <c r="P3426" s="17">
        <v>45359</v>
      </c>
      <c r="AF3426" s="17">
        <v>8</v>
      </c>
      <c r="AG3426" s="17">
        <v>2</v>
      </c>
      <c r="AH3426" s="17" t="s">
        <v>11926</v>
      </c>
      <c r="AK3426" s="17" t="s">
        <v>21650</v>
      </c>
      <c r="AM3426" s="17" t="s">
        <v>197</v>
      </c>
      <c r="AN3426" s="17" t="s">
        <v>21651</v>
      </c>
      <c r="AO3426" s="17">
        <v>3</v>
      </c>
      <c r="AP3426" s="17">
        <v>80</v>
      </c>
      <c r="AQ3426" s="17">
        <v>5</v>
      </c>
      <c r="AR3426" s="17" t="s">
        <v>21652</v>
      </c>
      <c r="DN3426" s="17">
        <f>COUNTIF(AU3426:DM3426, "X")</f>
        <v>0</v>
      </c>
    </row>
    <row r="3427" spans="1:118" s="17" customFormat="1">
      <c r="A3427" s="17" t="s">
        <v>22049</v>
      </c>
      <c r="B3427" s="17">
        <v>55</v>
      </c>
      <c r="C3427" s="17">
        <v>154197</v>
      </c>
      <c r="D3427" s="17" t="s">
        <v>22050</v>
      </c>
      <c r="E3427" s="17" t="s">
        <v>462</v>
      </c>
      <c r="F3427" s="17" t="s">
        <v>229</v>
      </c>
      <c r="H3427" s="309">
        <v>25097</v>
      </c>
      <c r="I3427" s="309">
        <v>40415</v>
      </c>
      <c r="J3427" s="17" t="s">
        <v>3888</v>
      </c>
      <c r="L3427" s="17" t="s">
        <v>22051</v>
      </c>
      <c r="N3427" s="17" t="s">
        <v>196</v>
      </c>
      <c r="O3427" s="17" t="s">
        <v>15</v>
      </c>
      <c r="P3427" s="17">
        <v>45359</v>
      </c>
      <c r="AF3427" s="17">
        <v>8</v>
      </c>
      <c r="AG3427" s="17">
        <v>2</v>
      </c>
      <c r="AH3427" s="17" t="s">
        <v>11926</v>
      </c>
      <c r="AK3427" s="17" t="s">
        <v>21650</v>
      </c>
      <c r="AM3427" s="17" t="s">
        <v>255</v>
      </c>
      <c r="AN3427" s="17" t="s">
        <v>21914</v>
      </c>
      <c r="AO3427" s="17">
        <v>3</v>
      </c>
      <c r="AP3427" s="17">
        <v>80</v>
      </c>
      <c r="AQ3427" s="17">
        <v>5</v>
      </c>
      <c r="AR3427" s="17" t="s">
        <v>21652</v>
      </c>
      <c r="AS3427" s="17" t="s">
        <v>21915</v>
      </c>
      <c r="CC3427" s="17" t="s">
        <v>3901</v>
      </c>
      <c r="CF3427" s="17" t="s">
        <v>3901</v>
      </c>
      <c r="CH3427" s="17" t="s">
        <v>3901</v>
      </c>
      <c r="CN3427" s="17" t="s">
        <v>3901</v>
      </c>
      <c r="CQ3427" s="17" t="s">
        <v>3901</v>
      </c>
      <c r="CR3427" s="17" t="s">
        <v>21</v>
      </c>
      <c r="CU3427" s="17" t="s">
        <v>3901</v>
      </c>
      <c r="DN3427" s="17">
        <f>COUNTIF(AU3427:DM3427, "X")</f>
        <v>6</v>
      </c>
    </row>
    <row r="3428" spans="1:118" s="17" customFormat="1">
      <c r="A3428" s="17" t="s">
        <v>4880</v>
      </c>
      <c r="B3428" s="17">
        <v>55</v>
      </c>
      <c r="C3428" s="17">
        <v>154198</v>
      </c>
      <c r="D3428" s="17" t="s">
        <v>4173</v>
      </c>
      <c r="E3428" s="17" t="s">
        <v>17</v>
      </c>
      <c r="F3428" s="17" t="s">
        <v>229</v>
      </c>
      <c r="H3428" s="309">
        <v>29224</v>
      </c>
      <c r="I3428" s="309">
        <v>40410</v>
      </c>
      <c r="J3428" s="17" t="s">
        <v>3888</v>
      </c>
      <c r="L3428" s="17" t="s">
        <v>4881</v>
      </c>
      <c r="N3428" s="17" t="s">
        <v>19</v>
      </c>
      <c r="O3428" s="17" t="s">
        <v>15</v>
      </c>
      <c r="P3428" s="17">
        <v>45356</v>
      </c>
      <c r="AC3428" s="17" t="s">
        <v>3890</v>
      </c>
      <c r="AD3428" s="17" t="s">
        <v>3891</v>
      </c>
      <c r="AF3428" s="17">
        <v>15</v>
      </c>
      <c r="AG3428" s="17">
        <v>2</v>
      </c>
      <c r="AM3428" s="17" t="s">
        <v>2602</v>
      </c>
      <c r="AN3428" s="17" t="s">
        <v>4371</v>
      </c>
      <c r="AO3428" s="17">
        <v>3</v>
      </c>
      <c r="AP3428" s="17">
        <v>80</v>
      </c>
      <c r="AQ3428" s="17">
        <v>5</v>
      </c>
      <c r="AT3428" s="17" t="s">
        <v>3893</v>
      </c>
      <c r="DN3428" s="17">
        <f>COUNTIF(AU3428:DM3428, "X")</f>
        <v>0</v>
      </c>
    </row>
    <row r="3429" spans="1:118" s="17" customFormat="1">
      <c r="A3429" s="17" t="s">
        <v>20436</v>
      </c>
      <c r="B3429" s="17">
        <v>55</v>
      </c>
      <c r="C3429" s="17">
        <v>154282</v>
      </c>
      <c r="D3429" s="17" t="s">
        <v>5033</v>
      </c>
      <c r="E3429" s="17" t="s">
        <v>6012</v>
      </c>
      <c r="F3429" s="17" t="s">
        <v>441</v>
      </c>
      <c r="H3429" s="309">
        <v>21063</v>
      </c>
      <c r="I3429" s="309">
        <v>40430</v>
      </c>
      <c r="J3429" s="17" t="s">
        <v>3888</v>
      </c>
      <c r="L3429" s="17" t="s">
        <v>20437</v>
      </c>
      <c r="N3429" s="17" t="s">
        <v>14</v>
      </c>
      <c r="O3429" s="17" t="s">
        <v>15</v>
      </c>
      <c r="P3429" s="17">
        <v>45371</v>
      </c>
      <c r="AF3429" s="17">
        <v>8</v>
      </c>
      <c r="AG3429" s="17">
        <v>2</v>
      </c>
      <c r="AI3429" s="17" t="s">
        <v>10178</v>
      </c>
      <c r="AM3429" s="17" t="s">
        <v>85</v>
      </c>
      <c r="AN3429" s="17" t="s">
        <v>20273</v>
      </c>
      <c r="AO3429" s="17">
        <v>3</v>
      </c>
      <c r="AP3429" s="17">
        <v>80</v>
      </c>
      <c r="AQ3429" s="17">
        <v>5</v>
      </c>
      <c r="AR3429" s="17" t="s">
        <v>10180</v>
      </c>
      <c r="CC3429" s="17" t="s">
        <v>3901</v>
      </c>
      <c r="CF3429" s="17" t="s">
        <v>3901</v>
      </c>
      <c r="DN3429" s="17">
        <f>COUNTIF(AU3429:DM3429, "X")</f>
        <v>2</v>
      </c>
    </row>
    <row r="3430" spans="1:118" s="17" customFormat="1">
      <c r="A3430" s="17" t="s">
        <v>22581</v>
      </c>
      <c r="B3430" s="17">
        <v>55</v>
      </c>
      <c r="C3430" s="17">
        <v>154364</v>
      </c>
      <c r="D3430" s="17" t="s">
        <v>22582</v>
      </c>
      <c r="E3430" s="17" t="s">
        <v>324</v>
      </c>
      <c r="F3430" s="17" t="s">
        <v>333</v>
      </c>
      <c r="H3430" s="309">
        <v>33302</v>
      </c>
      <c r="I3430" s="309">
        <v>40425</v>
      </c>
      <c r="J3430" s="17" t="s">
        <v>3888</v>
      </c>
      <c r="L3430" s="17" t="s">
        <v>22583</v>
      </c>
      <c r="N3430" s="17" t="s">
        <v>126</v>
      </c>
      <c r="O3430" s="17" t="s">
        <v>15</v>
      </c>
      <c r="P3430" s="17">
        <v>45383</v>
      </c>
      <c r="AF3430" s="17">
        <v>8</v>
      </c>
      <c r="AG3430" s="17">
        <v>2</v>
      </c>
      <c r="AI3430" s="17" t="s">
        <v>20542</v>
      </c>
      <c r="AM3430" s="17" t="s">
        <v>133</v>
      </c>
      <c r="AN3430" s="17" t="s">
        <v>22584</v>
      </c>
      <c r="AO3430" s="17">
        <v>3</v>
      </c>
      <c r="AP3430" s="17">
        <v>80</v>
      </c>
      <c r="AQ3430" s="17">
        <v>5</v>
      </c>
      <c r="AR3430" s="17" t="s">
        <v>22585</v>
      </c>
      <c r="CH3430" s="17" t="s">
        <v>3901</v>
      </c>
      <c r="CI3430" s="17" t="s">
        <v>3901</v>
      </c>
      <c r="CU3430" s="17" t="s">
        <v>3901</v>
      </c>
      <c r="DF3430" s="17" t="s">
        <v>3901</v>
      </c>
      <c r="DM3430" s="17" t="s">
        <v>3901</v>
      </c>
      <c r="DN3430" s="17">
        <f>COUNTIF(AU3430:DM3430, "X")</f>
        <v>5</v>
      </c>
    </row>
    <row r="3431" spans="1:118" s="17" customFormat="1">
      <c r="A3431" s="17" t="s">
        <v>25785</v>
      </c>
      <c r="B3431" s="17">
        <v>55</v>
      </c>
      <c r="C3431" s="17">
        <v>154365</v>
      </c>
      <c r="D3431" s="17" t="s">
        <v>5530</v>
      </c>
      <c r="E3431" s="17" t="s">
        <v>25786</v>
      </c>
      <c r="F3431" s="17" t="s">
        <v>4923</v>
      </c>
      <c r="H3431" s="309">
        <v>25715</v>
      </c>
      <c r="I3431" s="309">
        <v>40423</v>
      </c>
      <c r="J3431" s="17" t="s">
        <v>3888</v>
      </c>
      <c r="L3431" s="17" t="s">
        <v>366</v>
      </c>
      <c r="N3431" s="17" t="s">
        <v>14</v>
      </c>
      <c r="O3431" s="17" t="s">
        <v>15</v>
      </c>
      <c r="P3431" s="17">
        <v>45371</v>
      </c>
      <c r="AC3431" s="17" t="s">
        <v>17772</v>
      </c>
      <c r="AF3431" s="17">
        <v>8</v>
      </c>
      <c r="AG3431" s="17">
        <v>2</v>
      </c>
      <c r="AH3431" s="17" t="s">
        <v>11926</v>
      </c>
      <c r="AK3431" s="17" t="s">
        <v>17298</v>
      </c>
      <c r="AM3431" s="17" t="s">
        <v>39</v>
      </c>
      <c r="AN3431" s="17" t="s">
        <v>25609</v>
      </c>
      <c r="AO3431" s="17">
        <v>3</v>
      </c>
      <c r="AP3431" s="17">
        <v>80</v>
      </c>
      <c r="AQ3431" s="17">
        <v>5</v>
      </c>
      <c r="AT3431" s="17" t="s">
        <v>17773</v>
      </c>
      <c r="CH3431" s="17" t="s">
        <v>3901</v>
      </c>
      <c r="DN3431" s="17">
        <f>COUNTIF(AU3431:DM3431, "X")</f>
        <v>1</v>
      </c>
    </row>
    <row r="3432" spans="1:118" s="17" customFormat="1">
      <c r="A3432" s="17" t="s">
        <v>25871</v>
      </c>
      <c r="B3432" s="17">
        <v>55</v>
      </c>
      <c r="C3432" s="17">
        <v>154370</v>
      </c>
      <c r="D3432" s="17" t="s">
        <v>25872</v>
      </c>
      <c r="E3432" s="17" t="s">
        <v>12460</v>
      </c>
      <c r="F3432" s="17" t="s">
        <v>317</v>
      </c>
      <c r="H3432" s="309">
        <v>22975</v>
      </c>
      <c r="I3432" s="309">
        <v>40418</v>
      </c>
      <c r="J3432" s="17" t="s">
        <v>3888</v>
      </c>
      <c r="L3432" s="17" t="s">
        <v>25873</v>
      </c>
      <c r="N3432" s="17" t="s">
        <v>14</v>
      </c>
      <c r="O3432" s="17" t="s">
        <v>15</v>
      </c>
      <c r="P3432" s="17">
        <v>45371</v>
      </c>
      <c r="AC3432" s="17" t="s">
        <v>17772</v>
      </c>
      <c r="AF3432" s="17">
        <v>8</v>
      </c>
      <c r="AG3432" s="17">
        <v>2</v>
      </c>
      <c r="AH3432" s="17" t="s">
        <v>11926</v>
      </c>
      <c r="AK3432" s="17" t="s">
        <v>17298</v>
      </c>
      <c r="AM3432" s="17" t="s">
        <v>39</v>
      </c>
      <c r="AN3432" s="17" t="s">
        <v>25609</v>
      </c>
      <c r="AO3432" s="17">
        <v>3</v>
      </c>
      <c r="AP3432" s="17">
        <v>80</v>
      </c>
      <c r="AQ3432" s="17">
        <v>5</v>
      </c>
      <c r="AT3432" s="17" t="s">
        <v>25610</v>
      </c>
      <c r="CC3432" s="17" t="s">
        <v>3901</v>
      </c>
      <c r="CF3432" s="17" t="s">
        <v>3901</v>
      </c>
      <c r="CH3432" s="17" t="s">
        <v>3901</v>
      </c>
      <c r="DN3432" s="17">
        <f>COUNTIF(AU3432:DM3432, "X")</f>
        <v>3</v>
      </c>
    </row>
    <row r="3433" spans="1:118" s="17" customFormat="1">
      <c r="A3433" s="17" t="s">
        <v>26201</v>
      </c>
      <c r="B3433" s="17">
        <v>55</v>
      </c>
      <c r="C3433" s="17">
        <v>154382</v>
      </c>
      <c r="D3433" s="17" t="s">
        <v>26202</v>
      </c>
      <c r="E3433" s="17" t="s">
        <v>519</v>
      </c>
      <c r="F3433" s="17" t="s">
        <v>58</v>
      </c>
      <c r="H3433" s="309">
        <v>28746</v>
      </c>
      <c r="I3433" s="309">
        <v>40429</v>
      </c>
      <c r="J3433" s="17" t="s">
        <v>3888</v>
      </c>
      <c r="L3433" s="17" t="s">
        <v>26203</v>
      </c>
      <c r="N3433" s="17" t="s">
        <v>14</v>
      </c>
      <c r="O3433" s="17" t="s">
        <v>15</v>
      </c>
      <c r="P3433" s="17">
        <v>45371</v>
      </c>
      <c r="AC3433" s="17" t="s">
        <v>14</v>
      </c>
      <c r="AF3433" s="17">
        <v>8</v>
      </c>
      <c r="AG3433" s="17">
        <v>2</v>
      </c>
      <c r="AI3433" s="17" t="s">
        <v>10178</v>
      </c>
      <c r="AM3433" s="17" t="s">
        <v>101</v>
      </c>
      <c r="AN3433" s="17" t="s">
        <v>26168</v>
      </c>
      <c r="AO3433" s="17">
        <v>3</v>
      </c>
      <c r="AP3433" s="17">
        <v>80</v>
      </c>
      <c r="AQ3433" s="17">
        <v>5</v>
      </c>
      <c r="AR3433" s="17" t="s">
        <v>10180</v>
      </c>
      <c r="AU3433" s="17" t="s">
        <v>30</v>
      </c>
      <c r="AV3433" s="17" t="s">
        <v>3901</v>
      </c>
      <c r="BB3433" s="17" t="s">
        <v>3901</v>
      </c>
      <c r="CC3433" s="17" t="s">
        <v>3901</v>
      </c>
      <c r="CF3433" s="17" t="s">
        <v>3901</v>
      </c>
      <c r="CH3433" s="17" t="s">
        <v>3901</v>
      </c>
      <c r="CI3433" s="17" t="s">
        <v>3901</v>
      </c>
      <c r="CU3433" s="17" t="s">
        <v>3901</v>
      </c>
      <c r="DN3433" s="17">
        <f>COUNTIF(AU3433:DM3433, "X")</f>
        <v>7</v>
      </c>
    </row>
    <row r="3434" spans="1:118" s="17" customFormat="1">
      <c r="A3434" s="17" t="s">
        <v>19723</v>
      </c>
      <c r="B3434" s="17">
        <v>55</v>
      </c>
      <c r="C3434" s="17">
        <v>154392</v>
      </c>
      <c r="D3434" s="17" t="s">
        <v>6379</v>
      </c>
      <c r="E3434" s="17" t="s">
        <v>456</v>
      </c>
      <c r="F3434" s="17" t="s">
        <v>48</v>
      </c>
      <c r="H3434" s="309">
        <v>33889</v>
      </c>
      <c r="I3434" s="309">
        <v>40422</v>
      </c>
      <c r="J3434" s="17" t="s">
        <v>3888</v>
      </c>
      <c r="L3434" s="17" t="s">
        <v>19724</v>
      </c>
      <c r="N3434" s="17" t="s">
        <v>14</v>
      </c>
      <c r="O3434" s="17" t="s">
        <v>15</v>
      </c>
      <c r="P3434" s="17">
        <v>45371</v>
      </c>
      <c r="Q3434" s="17">
        <v>2138</v>
      </c>
      <c r="AF3434" s="17">
        <v>15</v>
      </c>
      <c r="AG3434" s="17">
        <v>2</v>
      </c>
      <c r="AI3434" s="17" t="s">
        <v>10178</v>
      </c>
      <c r="AM3434" s="17" t="s">
        <v>219</v>
      </c>
      <c r="AN3434" s="17" t="s">
        <v>19675</v>
      </c>
      <c r="AO3434" s="17">
        <v>3</v>
      </c>
      <c r="AP3434" s="17">
        <v>80</v>
      </c>
      <c r="AQ3434" s="17">
        <v>5</v>
      </c>
      <c r="AR3434" s="17" t="s">
        <v>10180</v>
      </c>
      <c r="DN3434" s="17">
        <f>COUNTIF(AU3434:DM3434, "X")</f>
        <v>0</v>
      </c>
    </row>
    <row r="3435" spans="1:118" s="17" customFormat="1">
      <c r="A3435" s="17" t="s">
        <v>22781</v>
      </c>
      <c r="B3435" s="17">
        <v>55</v>
      </c>
      <c r="C3435" s="17">
        <v>154401</v>
      </c>
      <c r="D3435" s="17" t="s">
        <v>22782</v>
      </c>
      <c r="E3435" s="17" t="s">
        <v>92</v>
      </c>
      <c r="F3435" s="17" t="s">
        <v>120</v>
      </c>
      <c r="H3435" s="309">
        <v>33769</v>
      </c>
      <c r="I3435" s="309">
        <v>40422</v>
      </c>
      <c r="J3435" s="17" t="s">
        <v>3888</v>
      </c>
      <c r="L3435" s="17" t="s">
        <v>22783</v>
      </c>
      <c r="N3435" s="17" t="s">
        <v>126</v>
      </c>
      <c r="O3435" s="17" t="s">
        <v>15</v>
      </c>
      <c r="P3435" s="17">
        <v>45383</v>
      </c>
      <c r="AF3435" s="17">
        <v>8</v>
      </c>
      <c r="AG3435" s="17">
        <v>2</v>
      </c>
      <c r="AI3435" s="17" t="s">
        <v>20542</v>
      </c>
      <c r="AM3435" s="17" t="s">
        <v>133</v>
      </c>
      <c r="AN3435" s="17" t="s">
        <v>22584</v>
      </c>
      <c r="AO3435" s="17">
        <v>3</v>
      </c>
      <c r="AP3435" s="17">
        <v>80</v>
      </c>
      <c r="AQ3435" s="17">
        <v>5</v>
      </c>
      <c r="AR3435" s="17" t="s">
        <v>22585</v>
      </c>
      <c r="CC3435" s="17" t="s">
        <v>3901</v>
      </c>
      <c r="CH3435" s="17" t="s">
        <v>3901</v>
      </c>
      <c r="CU3435" s="17" t="s">
        <v>3901</v>
      </c>
      <c r="DN3435" s="17">
        <f>COUNTIF(AU3435:DM3435, "X")</f>
        <v>3</v>
      </c>
    </row>
    <row r="3436" spans="1:118" s="17" customFormat="1">
      <c r="A3436" s="17" t="s">
        <v>19929</v>
      </c>
      <c r="B3436" s="17">
        <v>55</v>
      </c>
      <c r="C3436" s="17">
        <v>154415</v>
      </c>
      <c r="D3436" s="17" t="s">
        <v>19930</v>
      </c>
      <c r="E3436" s="17" t="s">
        <v>7345</v>
      </c>
      <c r="F3436" s="17" t="s">
        <v>82</v>
      </c>
      <c r="H3436" s="309">
        <v>33854</v>
      </c>
      <c r="I3436" s="309">
        <v>40422</v>
      </c>
      <c r="J3436" s="17" t="s">
        <v>3888</v>
      </c>
      <c r="L3436" s="17" t="s">
        <v>19931</v>
      </c>
      <c r="N3436" s="17" t="s">
        <v>14</v>
      </c>
      <c r="O3436" s="17" t="s">
        <v>15</v>
      </c>
      <c r="P3436" s="17">
        <v>45371</v>
      </c>
      <c r="AF3436" s="17">
        <v>8</v>
      </c>
      <c r="AG3436" s="17">
        <v>2</v>
      </c>
      <c r="AI3436" s="17" t="s">
        <v>10178</v>
      </c>
      <c r="AM3436" s="17" t="s">
        <v>148</v>
      </c>
      <c r="AN3436" s="17" t="s">
        <v>19836</v>
      </c>
      <c r="AO3436" s="17">
        <v>3</v>
      </c>
      <c r="AP3436" s="17">
        <v>80</v>
      </c>
      <c r="AQ3436" s="17">
        <v>5</v>
      </c>
      <c r="AR3436" s="17" t="s">
        <v>10180</v>
      </c>
      <c r="CC3436" s="17" t="s">
        <v>3901</v>
      </c>
      <c r="CH3436" s="17" t="s">
        <v>3901</v>
      </c>
      <c r="CI3436" s="17" t="s">
        <v>3901</v>
      </c>
      <c r="CM3436" s="17" t="s">
        <v>21</v>
      </c>
      <c r="CQ3436" s="17" t="s">
        <v>3901</v>
      </c>
      <c r="CR3436" s="17" t="s">
        <v>21</v>
      </c>
      <c r="CU3436" s="17" t="s">
        <v>3901</v>
      </c>
      <c r="DN3436" s="17">
        <f>COUNTIF(AU3436:DM3436, "X")</f>
        <v>5</v>
      </c>
    </row>
    <row r="3437" spans="1:118" s="17" customFormat="1">
      <c r="A3437" s="17" t="s">
        <v>19862</v>
      </c>
      <c r="B3437" s="17">
        <v>55</v>
      </c>
      <c r="C3437" s="17">
        <v>154437</v>
      </c>
      <c r="D3437" s="17" t="s">
        <v>19863</v>
      </c>
      <c r="E3437" s="17" t="s">
        <v>16266</v>
      </c>
      <c r="F3437" s="17" t="s">
        <v>129</v>
      </c>
      <c r="H3437" s="309">
        <v>33864</v>
      </c>
      <c r="I3437" s="309">
        <v>40422</v>
      </c>
      <c r="J3437" s="17" t="s">
        <v>3888</v>
      </c>
      <c r="L3437" s="17" t="s">
        <v>19864</v>
      </c>
      <c r="N3437" s="17" t="s">
        <v>14</v>
      </c>
      <c r="O3437" s="17" t="s">
        <v>15</v>
      </c>
      <c r="P3437" s="17">
        <v>45371</v>
      </c>
      <c r="AF3437" s="17">
        <v>8</v>
      </c>
      <c r="AG3437" s="17">
        <v>2</v>
      </c>
      <c r="AI3437" s="17" t="s">
        <v>10178</v>
      </c>
      <c r="AM3437" s="17" t="s">
        <v>148</v>
      </c>
      <c r="AN3437" s="17" t="s">
        <v>19836</v>
      </c>
      <c r="AO3437" s="17">
        <v>3</v>
      </c>
      <c r="AP3437" s="17">
        <v>80</v>
      </c>
      <c r="AQ3437" s="17">
        <v>5</v>
      </c>
      <c r="AR3437" s="17" t="s">
        <v>10180</v>
      </c>
      <c r="CC3437" s="17" t="s">
        <v>3901</v>
      </c>
      <c r="CD3437" s="17" t="s">
        <v>3901</v>
      </c>
      <c r="CH3437" s="17" t="s">
        <v>3901</v>
      </c>
      <c r="CQ3437" s="17" t="s">
        <v>3901</v>
      </c>
      <c r="CR3437" s="17" t="s">
        <v>21</v>
      </c>
      <c r="CU3437" s="17" t="s">
        <v>3901</v>
      </c>
      <c r="DN3437" s="17">
        <f>COUNTIF(AU3437:DM3437, "X")</f>
        <v>5</v>
      </c>
    </row>
    <row r="3438" spans="1:118" s="17" customFormat="1">
      <c r="A3438" s="17" t="s">
        <v>10204</v>
      </c>
      <c r="B3438" s="17">
        <v>55</v>
      </c>
      <c r="C3438" s="17">
        <v>154478</v>
      </c>
      <c r="D3438" s="17" t="s">
        <v>1341</v>
      </c>
      <c r="E3438" s="17" t="s">
        <v>10205</v>
      </c>
      <c r="F3438" s="17" t="s">
        <v>22</v>
      </c>
      <c r="H3438" s="309">
        <v>24240</v>
      </c>
      <c r="I3438" s="309">
        <v>40442</v>
      </c>
      <c r="J3438" s="17" t="s">
        <v>3888</v>
      </c>
      <c r="L3438" s="17" t="s">
        <v>1344</v>
      </c>
      <c r="N3438" s="17" t="s">
        <v>14</v>
      </c>
      <c r="O3438" s="17" t="s">
        <v>15</v>
      </c>
      <c r="P3438" s="17">
        <v>45371</v>
      </c>
      <c r="AC3438" s="17" t="s">
        <v>14</v>
      </c>
      <c r="AF3438" s="17">
        <v>8</v>
      </c>
      <c r="AG3438" s="17">
        <v>2</v>
      </c>
      <c r="AI3438" s="17" t="s">
        <v>10178</v>
      </c>
      <c r="AM3438" s="17" t="s">
        <v>74</v>
      </c>
      <c r="AN3438" s="17" t="s">
        <v>10179</v>
      </c>
      <c r="AO3438" s="17">
        <v>3</v>
      </c>
      <c r="AP3438" s="17">
        <v>80</v>
      </c>
      <c r="AQ3438" s="17">
        <v>5</v>
      </c>
      <c r="AR3438" s="17" t="s">
        <v>10180</v>
      </c>
      <c r="DN3438" s="17">
        <f>COUNTIF(AU3438:DM3438, "X")</f>
        <v>0</v>
      </c>
    </row>
    <row r="3439" spans="1:118" s="17" customFormat="1">
      <c r="A3439" s="17" t="s">
        <v>16069</v>
      </c>
      <c r="B3439" s="17">
        <v>55</v>
      </c>
      <c r="C3439" s="17">
        <v>91618</v>
      </c>
      <c r="D3439" s="17" t="s">
        <v>215</v>
      </c>
      <c r="E3439" s="17" t="s">
        <v>471</v>
      </c>
      <c r="F3439" s="17" t="s">
        <v>158</v>
      </c>
      <c r="H3439" s="309">
        <v>28392</v>
      </c>
      <c r="I3439" s="309">
        <v>40448</v>
      </c>
      <c r="J3439" s="17" t="s">
        <v>3888</v>
      </c>
      <c r="L3439" s="17" t="s">
        <v>16070</v>
      </c>
      <c r="N3439" s="17" t="s">
        <v>31</v>
      </c>
      <c r="O3439" s="17" t="s">
        <v>15</v>
      </c>
      <c r="P3439" s="17">
        <v>45373</v>
      </c>
      <c r="AC3439" s="17" t="s">
        <v>9895</v>
      </c>
      <c r="AD3439" s="17" t="s">
        <v>9896</v>
      </c>
      <c r="AF3439" s="17">
        <v>8</v>
      </c>
      <c r="AG3439" s="17">
        <v>2</v>
      </c>
      <c r="AM3439" s="17" t="s">
        <v>37</v>
      </c>
      <c r="AN3439" s="17" t="s">
        <v>16071</v>
      </c>
      <c r="AO3439" s="17">
        <v>3</v>
      </c>
      <c r="AP3439" s="17">
        <v>80</v>
      </c>
      <c r="AQ3439" s="17">
        <v>5</v>
      </c>
      <c r="AR3439" s="17" t="s">
        <v>9898</v>
      </c>
      <c r="AT3439" s="17" t="s">
        <v>16072</v>
      </c>
      <c r="BK3439" s="17" t="s">
        <v>3901</v>
      </c>
      <c r="CU3439" s="17" t="s">
        <v>3901</v>
      </c>
      <c r="CX3439" s="17" t="s">
        <v>3901</v>
      </c>
      <c r="DN3439" s="17">
        <f>COUNTIF(AU3439:DM3439, "X")</f>
        <v>3</v>
      </c>
    </row>
    <row r="3440" spans="1:118" s="17" customFormat="1">
      <c r="A3440" s="17" t="s">
        <v>9001</v>
      </c>
      <c r="B3440" s="17">
        <v>55</v>
      </c>
      <c r="C3440" s="17">
        <v>154540</v>
      </c>
      <c r="D3440" s="17" t="s">
        <v>250</v>
      </c>
      <c r="E3440" s="17" t="s">
        <v>96</v>
      </c>
      <c r="F3440" s="17" t="s">
        <v>9002</v>
      </c>
      <c r="H3440" s="309">
        <v>33784</v>
      </c>
      <c r="I3440" s="309">
        <v>40436</v>
      </c>
      <c r="J3440" s="17" t="s">
        <v>3888</v>
      </c>
      <c r="L3440" s="17" t="s">
        <v>8987</v>
      </c>
      <c r="N3440" s="17" t="s">
        <v>19</v>
      </c>
      <c r="O3440" s="17" t="s">
        <v>15</v>
      </c>
      <c r="P3440" s="17">
        <v>45356</v>
      </c>
      <c r="AC3440" s="17" t="s">
        <v>3890</v>
      </c>
      <c r="AD3440" s="17" t="s">
        <v>3891</v>
      </c>
      <c r="AF3440" s="17">
        <v>8</v>
      </c>
      <c r="AG3440" s="17">
        <v>2</v>
      </c>
      <c r="AM3440" s="17" t="s">
        <v>2608</v>
      </c>
      <c r="AN3440" s="17" t="s">
        <v>8704</v>
      </c>
      <c r="AO3440" s="17">
        <v>3</v>
      </c>
      <c r="AP3440" s="17">
        <v>80</v>
      </c>
      <c r="AQ3440" s="17">
        <v>5</v>
      </c>
      <c r="AT3440" s="17" t="s">
        <v>7979</v>
      </c>
      <c r="CG3440" s="17" t="s">
        <v>21</v>
      </c>
      <c r="CH3440" s="17" t="s">
        <v>3901</v>
      </c>
      <c r="DN3440" s="17">
        <f>COUNTIF(AU3440:DM3440, "X")</f>
        <v>1</v>
      </c>
    </row>
    <row r="3441" spans="1:118" s="17" customFormat="1">
      <c r="A3441" s="17" t="s">
        <v>6450</v>
      </c>
      <c r="B3441" s="17">
        <v>55</v>
      </c>
      <c r="C3441" s="17">
        <v>154547</v>
      </c>
      <c r="D3441" s="17" t="s">
        <v>4292</v>
      </c>
      <c r="E3441" s="17" t="s">
        <v>224</v>
      </c>
      <c r="F3441" s="17" t="s">
        <v>5144</v>
      </c>
      <c r="G3441" s="17" t="s">
        <v>4335</v>
      </c>
      <c r="H3441" s="309">
        <v>25126</v>
      </c>
      <c r="I3441" s="309">
        <v>40431</v>
      </c>
      <c r="J3441" s="17" t="s">
        <v>3888</v>
      </c>
      <c r="K3441" s="17" t="s">
        <v>30</v>
      </c>
      <c r="L3441" s="17" t="s">
        <v>6451</v>
      </c>
      <c r="N3441" s="17" t="s">
        <v>19</v>
      </c>
      <c r="O3441" s="17" t="s">
        <v>15</v>
      </c>
      <c r="P3441" s="17">
        <v>45356</v>
      </c>
      <c r="AC3441" s="17" t="s">
        <v>3890</v>
      </c>
      <c r="AD3441" s="17" t="s">
        <v>3891</v>
      </c>
      <c r="AF3441" s="17">
        <v>15</v>
      </c>
      <c r="AG3441" s="17">
        <v>2</v>
      </c>
      <c r="AM3441" s="17" t="s">
        <v>232</v>
      </c>
      <c r="AN3441" s="17" t="s">
        <v>6280</v>
      </c>
      <c r="AO3441" s="17">
        <v>3</v>
      </c>
      <c r="AP3441" s="17">
        <v>80</v>
      </c>
      <c r="AQ3441" s="17">
        <v>5</v>
      </c>
      <c r="AT3441" s="17" t="s">
        <v>5516</v>
      </c>
      <c r="CH3441" s="17" t="s">
        <v>3901</v>
      </c>
      <c r="CU3441" s="17" t="s">
        <v>3901</v>
      </c>
      <c r="DE3441" s="17" t="s">
        <v>30</v>
      </c>
      <c r="DN3441" s="17">
        <f>COUNTIF(AU3441:DM3441, "X")</f>
        <v>2</v>
      </c>
    </row>
    <row r="3442" spans="1:118" s="17" customFormat="1">
      <c r="A3442" s="17" t="s">
        <v>7137</v>
      </c>
      <c r="B3442" s="17">
        <v>55</v>
      </c>
      <c r="C3442" s="17">
        <v>154551</v>
      </c>
      <c r="D3442" s="17" t="s">
        <v>198</v>
      </c>
      <c r="E3442" s="17" t="s">
        <v>5202</v>
      </c>
      <c r="F3442" s="17" t="s">
        <v>99</v>
      </c>
      <c r="H3442" s="309">
        <v>31852</v>
      </c>
      <c r="I3442" s="309">
        <v>40450</v>
      </c>
      <c r="J3442" s="17" t="s">
        <v>3888</v>
      </c>
      <c r="L3442" s="17" t="s">
        <v>7138</v>
      </c>
      <c r="N3442" s="17" t="s">
        <v>19</v>
      </c>
      <c r="O3442" s="17" t="s">
        <v>15</v>
      </c>
      <c r="P3442" s="17">
        <v>45356</v>
      </c>
      <c r="AC3442" s="17" t="s">
        <v>3890</v>
      </c>
      <c r="AD3442" s="17" t="s">
        <v>3891</v>
      </c>
      <c r="AF3442" s="17">
        <v>8</v>
      </c>
      <c r="AG3442" s="17">
        <v>2</v>
      </c>
      <c r="AM3442" s="17" t="s">
        <v>248</v>
      </c>
      <c r="AN3442" s="17" t="s">
        <v>6588</v>
      </c>
      <c r="AO3442" s="17">
        <v>3</v>
      </c>
      <c r="AP3442" s="17">
        <v>80</v>
      </c>
      <c r="AQ3442" s="17">
        <v>5</v>
      </c>
      <c r="AT3442" s="17" t="s">
        <v>6589</v>
      </c>
      <c r="CC3442" s="17" t="s">
        <v>3901</v>
      </c>
      <c r="CF3442" s="17" t="s">
        <v>3901</v>
      </c>
      <c r="CG3442" s="17" t="s">
        <v>21</v>
      </c>
      <c r="CH3442" s="17" t="s">
        <v>3901</v>
      </c>
      <c r="CU3442" s="17" t="s">
        <v>3901</v>
      </c>
      <c r="DN3442" s="17">
        <f>COUNTIF(AU3442:DM3442, "X")</f>
        <v>4</v>
      </c>
    </row>
    <row r="3443" spans="1:118" s="17" customFormat="1">
      <c r="A3443" s="17" t="s">
        <v>12239</v>
      </c>
      <c r="B3443" s="17">
        <v>55</v>
      </c>
      <c r="C3443" s="17">
        <v>154566</v>
      </c>
      <c r="D3443" s="17" t="s">
        <v>12240</v>
      </c>
      <c r="E3443" s="17" t="s">
        <v>4592</v>
      </c>
      <c r="F3443" s="17" t="s">
        <v>373</v>
      </c>
      <c r="H3443" s="309">
        <v>29111</v>
      </c>
      <c r="I3443" s="309">
        <v>40442</v>
      </c>
      <c r="J3443" s="17" t="s">
        <v>3888</v>
      </c>
      <c r="L3443" s="17" t="s">
        <v>12241</v>
      </c>
      <c r="N3443" s="17" t="s">
        <v>31</v>
      </c>
      <c r="O3443" s="17" t="s">
        <v>15</v>
      </c>
      <c r="P3443" s="17">
        <v>45373</v>
      </c>
      <c r="AC3443" s="17" t="s">
        <v>9895</v>
      </c>
      <c r="AD3443" s="17" t="s">
        <v>9896</v>
      </c>
      <c r="AF3443" s="17">
        <v>8</v>
      </c>
      <c r="AG3443" s="17">
        <v>2</v>
      </c>
      <c r="AM3443" s="17" t="s">
        <v>295</v>
      </c>
      <c r="AN3443" s="17" t="s">
        <v>12166</v>
      </c>
      <c r="AO3443" s="17">
        <v>3</v>
      </c>
      <c r="AP3443" s="17">
        <v>80</v>
      </c>
      <c r="AQ3443" s="17">
        <v>5</v>
      </c>
      <c r="AR3443" s="17" t="s">
        <v>9898</v>
      </c>
      <c r="AT3443" s="17" t="s">
        <v>11929</v>
      </c>
      <c r="DN3443" s="17">
        <f>COUNTIF(AU3443:DM3443, "X")</f>
        <v>0</v>
      </c>
    </row>
    <row r="3444" spans="1:118" s="17" customFormat="1">
      <c r="A3444" s="17" t="s">
        <v>4327</v>
      </c>
      <c r="B3444" s="17">
        <v>55</v>
      </c>
      <c r="C3444" s="17">
        <v>139415</v>
      </c>
      <c r="D3444" s="17" t="s">
        <v>4328</v>
      </c>
      <c r="E3444" s="17" t="s">
        <v>109</v>
      </c>
      <c r="F3444" s="17" t="s">
        <v>21</v>
      </c>
      <c r="H3444" s="309">
        <v>25047</v>
      </c>
      <c r="I3444" s="309">
        <v>40451</v>
      </c>
      <c r="J3444" s="17" t="s">
        <v>3888</v>
      </c>
      <c r="L3444" s="17" t="s">
        <v>4329</v>
      </c>
      <c r="N3444" s="17" t="s">
        <v>19</v>
      </c>
      <c r="O3444" s="17" t="s">
        <v>15</v>
      </c>
      <c r="P3444" s="17">
        <v>45356</v>
      </c>
      <c r="AC3444" s="17" t="s">
        <v>3890</v>
      </c>
      <c r="AD3444" s="17" t="s">
        <v>3891</v>
      </c>
      <c r="AF3444" s="17">
        <v>8</v>
      </c>
      <c r="AG3444" s="17">
        <v>2</v>
      </c>
      <c r="AM3444" s="17" t="s">
        <v>172</v>
      </c>
      <c r="AN3444" s="17" t="s">
        <v>3892</v>
      </c>
      <c r="AO3444" s="17">
        <v>3</v>
      </c>
      <c r="AP3444" s="17">
        <v>80</v>
      </c>
      <c r="AQ3444" s="17">
        <v>5</v>
      </c>
      <c r="AT3444" s="17" t="s">
        <v>3893</v>
      </c>
      <c r="BK3444" s="17" t="s">
        <v>3901</v>
      </c>
      <c r="CH3444" s="17" t="s">
        <v>3901</v>
      </c>
      <c r="CU3444" s="17" t="s">
        <v>3901</v>
      </c>
      <c r="DN3444" s="17">
        <f>COUNTIF(AU3444:DM3444, "X")</f>
        <v>3</v>
      </c>
    </row>
    <row r="3445" spans="1:118" s="17" customFormat="1">
      <c r="A3445" s="17" t="s">
        <v>13374</v>
      </c>
      <c r="B3445" s="17">
        <v>55</v>
      </c>
      <c r="C3445" s="17">
        <v>154578</v>
      </c>
      <c r="D3445" s="17" t="s">
        <v>493</v>
      </c>
      <c r="E3445" s="17" t="s">
        <v>347</v>
      </c>
      <c r="F3445" s="17" t="s">
        <v>494</v>
      </c>
      <c r="H3445" s="309">
        <v>33886</v>
      </c>
      <c r="I3445" s="309">
        <v>40452</v>
      </c>
      <c r="J3445" s="17" t="s">
        <v>3888</v>
      </c>
      <c r="L3445" s="17" t="s">
        <v>13375</v>
      </c>
      <c r="N3445" s="17" t="s">
        <v>31</v>
      </c>
      <c r="O3445" s="17" t="s">
        <v>15</v>
      </c>
      <c r="P3445" s="17">
        <v>45373</v>
      </c>
      <c r="AC3445" s="17" t="s">
        <v>9895</v>
      </c>
      <c r="AD3445" s="17" t="s">
        <v>9896</v>
      </c>
      <c r="AF3445" s="17">
        <v>8</v>
      </c>
      <c r="AG3445" s="17">
        <v>2</v>
      </c>
      <c r="AM3445" s="17" t="s">
        <v>115</v>
      </c>
      <c r="AN3445" s="17" t="s">
        <v>13186</v>
      </c>
      <c r="AO3445" s="17">
        <v>3</v>
      </c>
      <c r="AP3445" s="17">
        <v>80</v>
      </c>
      <c r="AQ3445" s="17">
        <v>5</v>
      </c>
      <c r="AR3445" s="17" t="s">
        <v>9898</v>
      </c>
      <c r="AT3445" s="17" t="s">
        <v>12990</v>
      </c>
      <c r="DN3445" s="17">
        <f>COUNTIF(AU3445:DM3445, "X")</f>
        <v>0</v>
      </c>
    </row>
    <row r="3446" spans="1:118" s="17" customFormat="1">
      <c r="A3446" s="17" t="s">
        <v>22367</v>
      </c>
      <c r="B3446" s="17">
        <v>55</v>
      </c>
      <c r="C3446" s="17">
        <v>154582</v>
      </c>
      <c r="D3446" s="17" t="s">
        <v>22322</v>
      </c>
      <c r="E3446" s="17" t="s">
        <v>125</v>
      </c>
      <c r="F3446" s="17" t="s">
        <v>107</v>
      </c>
      <c r="H3446" s="309">
        <v>33850</v>
      </c>
      <c r="I3446" s="309">
        <v>40452</v>
      </c>
      <c r="J3446" s="17" t="s">
        <v>3888</v>
      </c>
      <c r="K3446" s="17" t="s">
        <v>30</v>
      </c>
      <c r="L3446" s="17" t="s">
        <v>22323</v>
      </c>
      <c r="N3446" s="17" t="s">
        <v>31</v>
      </c>
      <c r="O3446" s="17" t="s">
        <v>15</v>
      </c>
      <c r="P3446" s="17">
        <v>45373</v>
      </c>
      <c r="AF3446" s="17">
        <v>15</v>
      </c>
      <c r="AG3446" s="17">
        <v>2</v>
      </c>
      <c r="AH3446" s="17" t="s">
        <v>11926</v>
      </c>
      <c r="AK3446" s="17" t="s">
        <v>11927</v>
      </c>
      <c r="AM3446" s="17" t="s">
        <v>200</v>
      </c>
      <c r="AN3446" s="17" t="s">
        <v>22312</v>
      </c>
      <c r="AO3446" s="17">
        <v>3</v>
      </c>
      <c r="AP3446" s="17">
        <v>80</v>
      </c>
      <c r="AQ3446" s="17">
        <v>5</v>
      </c>
      <c r="AR3446" s="17" t="s">
        <v>11941</v>
      </c>
      <c r="CU3446" s="17" t="s">
        <v>3901</v>
      </c>
      <c r="DA3446" s="17" t="s">
        <v>3901</v>
      </c>
      <c r="DE3446" s="17" t="s">
        <v>30</v>
      </c>
      <c r="DN3446" s="17">
        <f>COUNTIF(AU3446:DM3446, "X")</f>
        <v>2</v>
      </c>
    </row>
    <row r="3447" spans="1:118" s="17" customFormat="1">
      <c r="A3447" s="17" t="s">
        <v>1372</v>
      </c>
      <c r="B3447" s="17">
        <v>55</v>
      </c>
      <c r="C3447" s="17">
        <v>154594</v>
      </c>
      <c r="D3447" s="17" t="s">
        <v>1373</v>
      </c>
      <c r="E3447" s="17" t="s">
        <v>280</v>
      </c>
      <c r="F3447" s="17" t="s">
        <v>21</v>
      </c>
      <c r="H3447" s="309">
        <v>33844</v>
      </c>
      <c r="I3447" s="309">
        <v>40452</v>
      </c>
      <c r="J3447" s="17" t="s">
        <v>3888</v>
      </c>
      <c r="L3447" s="17" t="s">
        <v>1374</v>
      </c>
      <c r="N3447" s="17" t="s">
        <v>31</v>
      </c>
      <c r="O3447" s="17" t="s">
        <v>15</v>
      </c>
      <c r="P3447" s="17">
        <v>45373</v>
      </c>
      <c r="AC3447" s="17" t="s">
        <v>9895</v>
      </c>
      <c r="AD3447" s="17" t="s">
        <v>9896</v>
      </c>
      <c r="AF3447" s="17">
        <v>15</v>
      </c>
      <c r="AG3447" s="17">
        <v>2</v>
      </c>
      <c r="AM3447" s="17" t="s">
        <v>115</v>
      </c>
      <c r="AN3447" s="17" t="s">
        <v>13186</v>
      </c>
      <c r="AO3447" s="17">
        <v>3</v>
      </c>
      <c r="AP3447" s="17">
        <v>80</v>
      </c>
      <c r="AQ3447" s="17">
        <v>5</v>
      </c>
      <c r="AR3447" s="17" t="s">
        <v>9898</v>
      </c>
      <c r="AT3447" s="17" t="s">
        <v>12990</v>
      </c>
      <c r="CC3447" s="17" t="s">
        <v>3901</v>
      </c>
      <c r="DN3447" s="17">
        <f>COUNTIF(AU3447:DM3447, "X")</f>
        <v>1</v>
      </c>
    </row>
    <row r="3448" spans="1:118" s="17" customFormat="1">
      <c r="A3448" s="17" t="s">
        <v>18989</v>
      </c>
      <c r="B3448" s="17">
        <v>55</v>
      </c>
      <c r="C3448" s="17">
        <v>154609</v>
      </c>
      <c r="D3448" s="17" t="s">
        <v>18990</v>
      </c>
      <c r="E3448" s="17" t="s">
        <v>140</v>
      </c>
      <c r="F3448" s="17" t="s">
        <v>48</v>
      </c>
      <c r="H3448" s="309">
        <v>19669</v>
      </c>
      <c r="I3448" s="309">
        <v>40451</v>
      </c>
      <c r="J3448" s="17" t="s">
        <v>3888</v>
      </c>
      <c r="L3448" s="17" t="s">
        <v>18991</v>
      </c>
      <c r="N3448" s="17" t="s">
        <v>31</v>
      </c>
      <c r="O3448" s="17" t="s">
        <v>15</v>
      </c>
      <c r="P3448" s="17">
        <v>45373</v>
      </c>
      <c r="Q3448" s="17">
        <v>3048</v>
      </c>
      <c r="AD3448" s="17" t="s">
        <v>9896</v>
      </c>
      <c r="AF3448" s="17">
        <v>8</v>
      </c>
      <c r="AG3448" s="17">
        <v>2</v>
      </c>
      <c r="AM3448" s="17" t="s">
        <v>314</v>
      </c>
      <c r="AN3448" s="17" t="s">
        <v>18984</v>
      </c>
      <c r="AO3448" s="17">
        <v>3</v>
      </c>
      <c r="AP3448" s="17">
        <v>80</v>
      </c>
      <c r="AQ3448" s="17">
        <v>5</v>
      </c>
      <c r="AR3448" s="17" t="s">
        <v>9898</v>
      </c>
      <c r="DN3448" s="17">
        <f>COUNTIF(AU3448:DM3448, "X")</f>
        <v>0</v>
      </c>
    </row>
    <row r="3449" spans="1:118" s="17" customFormat="1">
      <c r="A3449" s="17" t="s">
        <v>23935</v>
      </c>
      <c r="B3449" s="17">
        <v>55</v>
      </c>
      <c r="C3449" s="17">
        <v>154654</v>
      </c>
      <c r="D3449" s="17" t="s">
        <v>23936</v>
      </c>
      <c r="E3449" s="17" t="s">
        <v>14247</v>
      </c>
      <c r="F3449" s="17" t="s">
        <v>21</v>
      </c>
      <c r="H3449" s="309">
        <v>32788</v>
      </c>
      <c r="I3449" s="309">
        <v>40450</v>
      </c>
      <c r="J3449" s="17" t="s">
        <v>3888</v>
      </c>
      <c r="L3449" s="17" t="s">
        <v>23937</v>
      </c>
      <c r="N3449" s="17" t="s">
        <v>126</v>
      </c>
      <c r="O3449" s="17" t="s">
        <v>15</v>
      </c>
      <c r="P3449" s="17">
        <v>45383</v>
      </c>
      <c r="AF3449" s="17">
        <v>8</v>
      </c>
      <c r="AG3449" s="17">
        <v>2</v>
      </c>
      <c r="AI3449" s="17" t="s">
        <v>20542</v>
      </c>
      <c r="AM3449" s="17" t="s">
        <v>127</v>
      </c>
      <c r="AN3449" s="17" t="s">
        <v>23839</v>
      </c>
      <c r="AO3449" s="17">
        <v>3</v>
      </c>
      <c r="AP3449" s="17">
        <v>80</v>
      </c>
      <c r="AQ3449" s="17">
        <v>5</v>
      </c>
      <c r="AR3449" s="17" t="s">
        <v>22585</v>
      </c>
      <c r="AS3449" s="17" t="s">
        <v>23503</v>
      </c>
      <c r="DN3449" s="17">
        <f>COUNTIF(AU3449:DM3449, "X")</f>
        <v>0</v>
      </c>
    </row>
    <row r="3450" spans="1:118" s="17" customFormat="1">
      <c r="A3450" s="17" t="s">
        <v>7581</v>
      </c>
      <c r="B3450" s="17">
        <v>55</v>
      </c>
      <c r="C3450" s="17">
        <v>154660</v>
      </c>
      <c r="D3450" s="17" t="s">
        <v>4737</v>
      </c>
      <c r="E3450" s="17" t="s">
        <v>4378</v>
      </c>
      <c r="F3450" s="17" t="s">
        <v>61</v>
      </c>
      <c r="H3450" s="309">
        <v>33654</v>
      </c>
      <c r="I3450" s="309">
        <v>40442</v>
      </c>
      <c r="J3450" s="17" t="s">
        <v>3888</v>
      </c>
      <c r="L3450" s="17" t="s">
        <v>7582</v>
      </c>
      <c r="N3450" s="17" t="s">
        <v>19</v>
      </c>
      <c r="O3450" s="17" t="s">
        <v>15</v>
      </c>
      <c r="P3450" s="17">
        <v>45356</v>
      </c>
      <c r="Q3450" s="17">
        <v>2139</v>
      </c>
      <c r="AC3450" s="17" t="s">
        <v>3890</v>
      </c>
      <c r="AD3450" s="17" t="s">
        <v>3891</v>
      </c>
      <c r="AF3450" s="17">
        <v>15</v>
      </c>
      <c r="AG3450" s="17">
        <v>2</v>
      </c>
      <c r="AM3450" s="17" t="s">
        <v>2606</v>
      </c>
      <c r="AN3450" s="17" t="s">
        <v>7570</v>
      </c>
      <c r="AO3450" s="17">
        <v>3</v>
      </c>
      <c r="AP3450" s="17">
        <v>80</v>
      </c>
      <c r="AQ3450" s="17">
        <v>5</v>
      </c>
      <c r="AT3450" s="17" t="s">
        <v>6589</v>
      </c>
      <c r="DN3450" s="17">
        <f>COUNTIF(AU3450:DM3450, "X")</f>
        <v>0</v>
      </c>
    </row>
    <row r="3451" spans="1:118" s="17" customFormat="1">
      <c r="A3451" s="17" t="s">
        <v>9189</v>
      </c>
      <c r="B3451" s="17">
        <v>55</v>
      </c>
      <c r="C3451" s="17">
        <v>154678</v>
      </c>
      <c r="D3451" s="17" t="s">
        <v>6591</v>
      </c>
      <c r="E3451" s="17" t="s">
        <v>344</v>
      </c>
      <c r="F3451" s="17" t="s">
        <v>122</v>
      </c>
      <c r="H3451" s="309">
        <v>33887</v>
      </c>
      <c r="I3451" s="309">
        <v>40451</v>
      </c>
      <c r="J3451" s="17" t="s">
        <v>3888</v>
      </c>
      <c r="L3451" s="17" t="s">
        <v>9107</v>
      </c>
      <c r="M3451" s="17" t="s">
        <v>9190</v>
      </c>
      <c r="N3451" s="17" t="s">
        <v>19</v>
      </c>
      <c r="O3451" s="17" t="s">
        <v>15</v>
      </c>
      <c r="P3451" s="17">
        <v>45356</v>
      </c>
      <c r="Q3451" s="17">
        <v>2870</v>
      </c>
      <c r="AC3451" s="17" t="s">
        <v>3890</v>
      </c>
      <c r="AD3451" s="17" t="s">
        <v>3891</v>
      </c>
      <c r="AF3451" s="17">
        <v>15</v>
      </c>
      <c r="AG3451" s="17">
        <v>2</v>
      </c>
      <c r="AM3451" s="17" t="s">
        <v>29</v>
      </c>
      <c r="AN3451" s="17" t="s">
        <v>9081</v>
      </c>
      <c r="AO3451" s="17">
        <v>3</v>
      </c>
      <c r="AP3451" s="17">
        <v>80</v>
      </c>
      <c r="AQ3451" s="17">
        <v>5</v>
      </c>
      <c r="AT3451" s="17" t="s">
        <v>9082</v>
      </c>
      <c r="DN3451" s="17">
        <f>COUNTIF(AU3451:DM3451, "X")</f>
        <v>0</v>
      </c>
    </row>
    <row r="3452" spans="1:118" s="17" customFormat="1">
      <c r="A3452" s="17" t="s">
        <v>14233</v>
      </c>
      <c r="B3452" s="17">
        <v>55</v>
      </c>
      <c r="C3452" s="17">
        <v>154686</v>
      </c>
      <c r="D3452" s="17" t="s">
        <v>10860</v>
      </c>
      <c r="E3452" s="17" t="s">
        <v>449</v>
      </c>
      <c r="F3452" s="17" t="s">
        <v>56</v>
      </c>
      <c r="H3452" s="309">
        <v>33542</v>
      </c>
      <c r="I3452" s="309">
        <v>40436</v>
      </c>
      <c r="J3452" s="17" t="s">
        <v>3888</v>
      </c>
      <c r="L3452" s="17" t="s">
        <v>504</v>
      </c>
      <c r="M3452" s="17" t="s">
        <v>5925</v>
      </c>
      <c r="N3452" s="17" t="s">
        <v>31</v>
      </c>
      <c r="O3452" s="17" t="s">
        <v>15</v>
      </c>
      <c r="P3452" s="17">
        <v>45373</v>
      </c>
      <c r="AC3452" s="17" t="s">
        <v>9895</v>
      </c>
      <c r="AD3452" s="17" t="s">
        <v>9896</v>
      </c>
      <c r="AF3452" s="17">
        <v>8</v>
      </c>
      <c r="AG3452" s="17">
        <v>2</v>
      </c>
      <c r="AM3452" s="17" t="s">
        <v>157</v>
      </c>
      <c r="AN3452" s="17" t="s">
        <v>14151</v>
      </c>
      <c r="AO3452" s="17">
        <v>3</v>
      </c>
      <c r="AP3452" s="17">
        <v>80</v>
      </c>
      <c r="AQ3452" s="17">
        <v>5</v>
      </c>
      <c r="AR3452" s="17" t="s">
        <v>9898</v>
      </c>
      <c r="AT3452" s="17" t="s">
        <v>14152</v>
      </c>
      <c r="DN3452" s="17">
        <f>COUNTIF(AU3452:DM3452, "X")</f>
        <v>0</v>
      </c>
    </row>
    <row r="3453" spans="1:118" s="17" customFormat="1">
      <c r="A3453" s="17" t="s">
        <v>22464</v>
      </c>
      <c r="B3453" s="17">
        <v>55</v>
      </c>
      <c r="C3453" s="17">
        <v>154688</v>
      </c>
      <c r="D3453" s="17" t="s">
        <v>4218</v>
      </c>
      <c r="E3453" s="17" t="s">
        <v>7604</v>
      </c>
      <c r="F3453" s="17" t="s">
        <v>65</v>
      </c>
      <c r="H3453" s="309">
        <v>17066</v>
      </c>
      <c r="I3453" s="309">
        <v>40435</v>
      </c>
      <c r="J3453" s="17" t="s">
        <v>3888</v>
      </c>
      <c r="L3453" s="17" t="s">
        <v>22465</v>
      </c>
      <c r="N3453" s="17" t="s">
        <v>31</v>
      </c>
      <c r="O3453" s="17" t="s">
        <v>15</v>
      </c>
      <c r="P3453" s="17">
        <v>45373</v>
      </c>
      <c r="AF3453" s="17">
        <v>8</v>
      </c>
      <c r="AG3453" s="17">
        <v>2</v>
      </c>
      <c r="AH3453" s="17" t="s">
        <v>11926</v>
      </c>
      <c r="AK3453" s="17" t="s">
        <v>11927</v>
      </c>
      <c r="AM3453" s="17" t="s">
        <v>177</v>
      </c>
      <c r="AN3453" s="17" t="s">
        <v>22466</v>
      </c>
      <c r="AO3453" s="17">
        <v>3</v>
      </c>
      <c r="AP3453" s="17">
        <v>80</v>
      </c>
      <c r="AQ3453" s="17">
        <v>5</v>
      </c>
      <c r="AR3453" s="17" t="s">
        <v>11941</v>
      </c>
      <c r="CU3453" s="17" t="s">
        <v>3901</v>
      </c>
      <c r="DN3453" s="17">
        <f>COUNTIF(AU3453:DM3453, "X")</f>
        <v>1</v>
      </c>
    </row>
    <row r="3454" spans="1:118" s="17" customFormat="1">
      <c r="A3454" s="17" t="s">
        <v>5385</v>
      </c>
      <c r="B3454" s="17">
        <v>55</v>
      </c>
      <c r="C3454" s="17">
        <v>103079</v>
      </c>
      <c r="D3454" s="17" t="s">
        <v>5356</v>
      </c>
      <c r="E3454" s="17" t="s">
        <v>333</v>
      </c>
      <c r="F3454" s="17" t="s">
        <v>110</v>
      </c>
      <c r="H3454" s="309">
        <v>24235</v>
      </c>
      <c r="I3454" s="309">
        <v>40455</v>
      </c>
      <c r="J3454" s="17" t="s">
        <v>3888</v>
      </c>
      <c r="L3454" s="17" t="s">
        <v>5358</v>
      </c>
      <c r="N3454" s="17" t="s">
        <v>19</v>
      </c>
      <c r="O3454" s="17" t="s">
        <v>15</v>
      </c>
      <c r="P3454" s="17">
        <v>45356</v>
      </c>
      <c r="AC3454" s="17" t="s">
        <v>3890</v>
      </c>
      <c r="AD3454" s="17" t="s">
        <v>3891</v>
      </c>
      <c r="AF3454" s="17">
        <v>8</v>
      </c>
      <c r="AG3454" s="17">
        <v>2</v>
      </c>
      <c r="AM3454" s="17" t="s">
        <v>2603</v>
      </c>
      <c r="AN3454" s="17" t="s">
        <v>5023</v>
      </c>
      <c r="AO3454" s="17">
        <v>3</v>
      </c>
      <c r="AP3454" s="17">
        <v>80</v>
      </c>
      <c r="AQ3454" s="17">
        <v>5</v>
      </c>
      <c r="AT3454" s="17" t="s">
        <v>3893</v>
      </c>
      <c r="BS3454" s="17" t="s">
        <v>3901</v>
      </c>
      <c r="CF3454" s="17" t="s">
        <v>3901</v>
      </c>
      <c r="CG3454" s="17" t="s">
        <v>21</v>
      </c>
      <c r="CH3454" s="17" t="s">
        <v>3901</v>
      </c>
      <c r="CN3454" s="17" t="s">
        <v>3901</v>
      </c>
      <c r="CQ3454" s="17" t="s">
        <v>3901</v>
      </c>
      <c r="CR3454" s="17" t="s">
        <v>21</v>
      </c>
      <c r="CU3454" s="17" t="s">
        <v>3901</v>
      </c>
      <c r="DN3454" s="17">
        <f>COUNTIF(AU3454:DM3454, "X")</f>
        <v>6</v>
      </c>
    </row>
    <row r="3455" spans="1:118" s="17" customFormat="1">
      <c r="A3455" s="17" t="s">
        <v>5355</v>
      </c>
      <c r="B3455" s="17">
        <v>55</v>
      </c>
      <c r="C3455" s="17">
        <v>154701</v>
      </c>
      <c r="D3455" s="17" t="s">
        <v>5356</v>
      </c>
      <c r="E3455" s="17" t="s">
        <v>5357</v>
      </c>
      <c r="F3455" s="17" t="s">
        <v>82</v>
      </c>
      <c r="H3455" s="309">
        <v>23954</v>
      </c>
      <c r="I3455" s="309">
        <v>40455</v>
      </c>
      <c r="J3455" s="17" t="s">
        <v>3888</v>
      </c>
      <c r="L3455" s="17" t="s">
        <v>5358</v>
      </c>
      <c r="N3455" s="17" t="s">
        <v>19</v>
      </c>
      <c r="O3455" s="17" t="s">
        <v>15</v>
      </c>
      <c r="P3455" s="17">
        <v>45356</v>
      </c>
      <c r="AC3455" s="17" t="s">
        <v>3890</v>
      </c>
      <c r="AD3455" s="17" t="s">
        <v>3891</v>
      </c>
      <c r="AF3455" s="17">
        <v>8</v>
      </c>
      <c r="AG3455" s="17">
        <v>2</v>
      </c>
      <c r="AM3455" s="17" t="s">
        <v>2603</v>
      </c>
      <c r="AN3455" s="17" t="s">
        <v>5023</v>
      </c>
      <c r="AO3455" s="17">
        <v>3</v>
      </c>
      <c r="AP3455" s="17">
        <v>80</v>
      </c>
      <c r="AQ3455" s="17">
        <v>5</v>
      </c>
      <c r="AT3455" s="17" t="s">
        <v>3893</v>
      </c>
      <c r="BD3455" s="17" t="s">
        <v>3901</v>
      </c>
      <c r="BH3455" s="17" t="s">
        <v>3901</v>
      </c>
      <c r="BI3455" s="17" t="s">
        <v>3901</v>
      </c>
      <c r="BK3455" s="17" t="s">
        <v>3901</v>
      </c>
      <c r="BN3455" s="17" t="s">
        <v>3901</v>
      </c>
      <c r="BQ3455" s="17" t="s">
        <v>21</v>
      </c>
      <c r="BS3455" s="17" t="s">
        <v>3901</v>
      </c>
      <c r="CC3455" s="17" t="s">
        <v>3901</v>
      </c>
      <c r="CF3455" s="17" t="s">
        <v>3901</v>
      </c>
      <c r="CG3455" s="17" t="s">
        <v>21</v>
      </c>
      <c r="CH3455" s="17" t="s">
        <v>3901</v>
      </c>
      <c r="CN3455" s="17" t="s">
        <v>3901</v>
      </c>
      <c r="CQ3455" s="17" t="s">
        <v>3901</v>
      </c>
      <c r="CR3455" s="17" t="s">
        <v>21</v>
      </c>
      <c r="CU3455" s="17" t="s">
        <v>3901</v>
      </c>
      <c r="DN3455" s="17">
        <f>COUNTIF(AU3455:DM3455, "X")</f>
        <v>12</v>
      </c>
    </row>
    <row r="3456" spans="1:118" s="17" customFormat="1">
      <c r="A3456" s="17" t="s">
        <v>22287</v>
      </c>
      <c r="B3456" s="17">
        <v>55</v>
      </c>
      <c r="C3456" s="17">
        <v>154734</v>
      </c>
      <c r="D3456" s="17" t="s">
        <v>250</v>
      </c>
      <c r="E3456" s="17" t="s">
        <v>465</v>
      </c>
      <c r="F3456" s="17" t="s">
        <v>22288</v>
      </c>
      <c r="H3456" s="309">
        <v>33825</v>
      </c>
      <c r="I3456" s="309">
        <v>40455</v>
      </c>
      <c r="J3456" s="17" t="s">
        <v>3888</v>
      </c>
      <c r="L3456" s="17" t="s">
        <v>22147</v>
      </c>
      <c r="N3456" s="17" t="s">
        <v>19</v>
      </c>
      <c r="O3456" s="17" t="s">
        <v>15</v>
      </c>
      <c r="P3456" s="17">
        <v>45356</v>
      </c>
      <c r="Q3456" s="17">
        <v>9551</v>
      </c>
      <c r="AD3456" s="17" t="s">
        <v>3891</v>
      </c>
      <c r="AF3456" s="17">
        <v>8</v>
      </c>
      <c r="AG3456" s="17">
        <v>2</v>
      </c>
      <c r="AM3456" s="17" t="s">
        <v>246</v>
      </c>
      <c r="AN3456" s="17" t="s">
        <v>22149</v>
      </c>
      <c r="AO3456" s="17">
        <v>3</v>
      </c>
      <c r="AP3456" s="17">
        <v>80</v>
      </c>
      <c r="AQ3456" s="17">
        <v>5</v>
      </c>
      <c r="AR3456" s="17" t="s">
        <v>22150</v>
      </c>
      <c r="DF3456" s="17" t="s">
        <v>3901</v>
      </c>
      <c r="DN3456" s="17">
        <f>COUNTIF(AU3456:DM3456, "X")</f>
        <v>1</v>
      </c>
    </row>
    <row r="3457" spans="1:118" s="17" customFormat="1">
      <c r="A3457" s="17" t="s">
        <v>14369</v>
      </c>
      <c r="B3457" s="17">
        <v>55</v>
      </c>
      <c r="C3457" s="17">
        <v>154746</v>
      </c>
      <c r="D3457" s="17" t="s">
        <v>14370</v>
      </c>
      <c r="E3457" s="17" t="s">
        <v>47</v>
      </c>
      <c r="F3457" s="17" t="s">
        <v>120</v>
      </c>
      <c r="H3457" s="309">
        <v>28016</v>
      </c>
      <c r="I3457" s="309">
        <v>40438</v>
      </c>
      <c r="J3457" s="17" t="s">
        <v>3888</v>
      </c>
      <c r="L3457" s="17" t="s">
        <v>14371</v>
      </c>
      <c r="N3457" s="17" t="s">
        <v>31</v>
      </c>
      <c r="O3457" s="17" t="s">
        <v>15</v>
      </c>
      <c r="P3457" s="17">
        <v>45373</v>
      </c>
      <c r="Q3457" s="17">
        <v>3560</v>
      </c>
      <c r="AC3457" s="17" t="s">
        <v>9895</v>
      </c>
      <c r="AD3457" s="17" t="s">
        <v>9896</v>
      </c>
      <c r="AF3457" s="17">
        <v>15</v>
      </c>
      <c r="AG3457" s="17">
        <v>2</v>
      </c>
      <c r="AM3457" s="17" t="s">
        <v>108</v>
      </c>
      <c r="AN3457" s="17" t="s">
        <v>14364</v>
      </c>
      <c r="AO3457" s="17">
        <v>3</v>
      </c>
      <c r="AP3457" s="17">
        <v>80</v>
      </c>
      <c r="AQ3457" s="17">
        <v>5</v>
      </c>
      <c r="AR3457" s="17" t="s">
        <v>9898</v>
      </c>
      <c r="AT3457" s="17" t="s">
        <v>14152</v>
      </c>
      <c r="BD3457" s="17" t="s">
        <v>3901</v>
      </c>
      <c r="CU3457" s="17" t="s">
        <v>3901</v>
      </c>
      <c r="DA3457" s="17" t="s">
        <v>3901</v>
      </c>
      <c r="DN3457" s="17">
        <f>COUNTIF(AU3457:DM3457, "X")</f>
        <v>3</v>
      </c>
    </row>
    <row r="3458" spans="1:118" s="17" customFormat="1">
      <c r="A3458" s="17" t="s">
        <v>17885</v>
      </c>
      <c r="B3458" s="17">
        <v>55</v>
      </c>
      <c r="C3458" s="17">
        <v>154761</v>
      </c>
      <c r="D3458" s="17" t="s">
        <v>17886</v>
      </c>
      <c r="E3458" s="17" t="s">
        <v>400</v>
      </c>
      <c r="F3458" s="17" t="s">
        <v>235</v>
      </c>
      <c r="H3458" s="309">
        <v>33850</v>
      </c>
      <c r="I3458" s="309">
        <v>40435</v>
      </c>
      <c r="J3458" s="17" t="s">
        <v>3888</v>
      </c>
      <c r="L3458" s="17" t="s">
        <v>17887</v>
      </c>
      <c r="N3458" s="17" t="s">
        <v>14</v>
      </c>
      <c r="O3458" s="17" t="s">
        <v>15</v>
      </c>
      <c r="P3458" s="17">
        <v>45371</v>
      </c>
      <c r="AF3458" s="17">
        <v>8</v>
      </c>
      <c r="AG3458" s="17">
        <v>2</v>
      </c>
      <c r="AH3458" s="17" t="s">
        <v>11926</v>
      </c>
      <c r="AK3458" s="17" t="s">
        <v>17298</v>
      </c>
      <c r="AM3458" s="17" t="s">
        <v>71</v>
      </c>
      <c r="AN3458" s="17" t="s">
        <v>17760</v>
      </c>
      <c r="AO3458" s="17">
        <v>3</v>
      </c>
      <c r="AP3458" s="17">
        <v>80</v>
      </c>
      <c r="AQ3458" s="17">
        <v>5</v>
      </c>
      <c r="AR3458" s="17" t="s">
        <v>17300</v>
      </c>
      <c r="CH3458" s="17" t="s">
        <v>3901</v>
      </c>
      <c r="CR3458" s="17" t="s">
        <v>30</v>
      </c>
      <c r="DN3458" s="17">
        <f>COUNTIF(AU3458:DM3458, "X")</f>
        <v>1</v>
      </c>
    </row>
    <row r="3459" spans="1:118" s="17" customFormat="1">
      <c r="A3459" s="17" t="s">
        <v>20913</v>
      </c>
      <c r="B3459" s="17">
        <v>55</v>
      </c>
      <c r="C3459" s="17">
        <v>154776</v>
      </c>
      <c r="D3459" s="17" t="s">
        <v>5109</v>
      </c>
      <c r="E3459" s="17" t="s">
        <v>5755</v>
      </c>
      <c r="F3459" s="17" t="s">
        <v>397</v>
      </c>
      <c r="H3459" s="309">
        <v>29458</v>
      </c>
      <c r="I3459" s="309">
        <v>40445</v>
      </c>
      <c r="J3459" s="17" t="s">
        <v>3888</v>
      </c>
      <c r="L3459" s="17" t="s">
        <v>20914</v>
      </c>
      <c r="N3459" s="17" t="s">
        <v>26</v>
      </c>
      <c r="O3459" s="17" t="s">
        <v>15</v>
      </c>
      <c r="P3459" s="17">
        <v>45318</v>
      </c>
      <c r="AF3459" s="17">
        <v>8</v>
      </c>
      <c r="AG3459" s="17">
        <v>2</v>
      </c>
      <c r="AI3459" s="17" t="s">
        <v>20669</v>
      </c>
      <c r="AM3459" s="17" t="s">
        <v>27</v>
      </c>
      <c r="AN3459" s="17" t="s">
        <v>20847</v>
      </c>
      <c r="AO3459" s="17">
        <v>3</v>
      </c>
      <c r="AP3459" s="17">
        <v>80</v>
      </c>
      <c r="AQ3459" s="17">
        <v>5</v>
      </c>
      <c r="AR3459" s="17" t="s">
        <v>20671</v>
      </c>
      <c r="CQ3459" s="17" t="s">
        <v>3901</v>
      </c>
      <c r="DN3459" s="17">
        <f>COUNTIF(AU3459:DM3459, "X")</f>
        <v>1</v>
      </c>
    </row>
    <row r="3460" spans="1:118" s="17" customFormat="1">
      <c r="A3460" s="17" t="s">
        <v>25092</v>
      </c>
      <c r="B3460" s="17">
        <v>55</v>
      </c>
      <c r="C3460" s="17">
        <v>154796</v>
      </c>
      <c r="D3460" s="17" t="s">
        <v>10467</v>
      </c>
      <c r="E3460" s="17" t="s">
        <v>263</v>
      </c>
      <c r="F3460" s="17" t="s">
        <v>65</v>
      </c>
      <c r="H3460" s="309">
        <v>14522</v>
      </c>
      <c r="I3460" s="309">
        <v>40444</v>
      </c>
      <c r="J3460" s="17" t="s">
        <v>3888</v>
      </c>
      <c r="L3460" s="17" t="s">
        <v>370</v>
      </c>
      <c r="M3460" s="17" t="s">
        <v>25093</v>
      </c>
      <c r="N3460" s="17" t="s">
        <v>31</v>
      </c>
      <c r="O3460" s="17" t="s">
        <v>15</v>
      </c>
      <c r="P3460" s="17">
        <v>45373</v>
      </c>
      <c r="Q3460" s="17">
        <v>8372</v>
      </c>
      <c r="AC3460" s="17" t="s">
        <v>9895</v>
      </c>
      <c r="AD3460" s="17" t="s">
        <v>9896</v>
      </c>
      <c r="AF3460" s="17">
        <v>8</v>
      </c>
      <c r="AG3460" s="17">
        <v>2</v>
      </c>
      <c r="AM3460" s="17" t="s">
        <v>67</v>
      </c>
      <c r="AN3460" s="17" t="s">
        <v>25087</v>
      </c>
      <c r="AO3460" s="17">
        <v>3</v>
      </c>
      <c r="AP3460" s="17">
        <v>80</v>
      </c>
      <c r="AQ3460" s="17">
        <v>5</v>
      </c>
      <c r="AR3460" s="17" t="s">
        <v>9898</v>
      </c>
      <c r="AT3460" s="17" t="s">
        <v>16072</v>
      </c>
      <c r="AX3460" s="17" t="s">
        <v>3901</v>
      </c>
      <c r="AZ3460" s="17" t="s">
        <v>3901</v>
      </c>
      <c r="BC3460" s="17" t="s">
        <v>21</v>
      </c>
      <c r="BD3460" s="17" t="s">
        <v>3901</v>
      </c>
      <c r="BH3460" s="17" t="s">
        <v>3901</v>
      </c>
      <c r="BK3460" s="17" t="s">
        <v>3901</v>
      </c>
      <c r="BS3460" s="17" t="s">
        <v>3901</v>
      </c>
      <c r="BY3460" s="17" t="s">
        <v>3901</v>
      </c>
      <c r="BZ3460" s="17" t="s">
        <v>21</v>
      </c>
      <c r="DN3460" s="17">
        <f>COUNTIF(AU3460:DM3460, "X")</f>
        <v>7</v>
      </c>
    </row>
    <row r="3461" spans="1:118" s="17" customFormat="1">
      <c r="A3461" s="17" t="s">
        <v>12953</v>
      </c>
      <c r="B3461" s="17">
        <v>55</v>
      </c>
      <c r="C3461" s="17">
        <v>154819</v>
      </c>
      <c r="D3461" s="17" t="s">
        <v>556</v>
      </c>
      <c r="E3461" s="17" t="s">
        <v>523</v>
      </c>
      <c r="F3461" s="17" t="s">
        <v>48</v>
      </c>
      <c r="H3461" s="309">
        <v>33926</v>
      </c>
      <c r="I3461" s="309">
        <v>40451</v>
      </c>
      <c r="J3461" s="17" t="s">
        <v>3888</v>
      </c>
      <c r="L3461" s="17" t="s">
        <v>12897</v>
      </c>
      <c r="N3461" s="17" t="s">
        <v>31</v>
      </c>
      <c r="O3461" s="17" t="s">
        <v>15</v>
      </c>
      <c r="P3461" s="17">
        <v>45373</v>
      </c>
      <c r="Q3461" s="17">
        <v>2244</v>
      </c>
      <c r="AC3461" s="17" t="s">
        <v>9895</v>
      </c>
      <c r="AD3461" s="17" t="s">
        <v>9896</v>
      </c>
      <c r="AF3461" s="17">
        <v>15</v>
      </c>
      <c r="AG3461" s="17">
        <v>2</v>
      </c>
      <c r="AM3461" s="17" t="s">
        <v>156</v>
      </c>
      <c r="AN3461" s="17" t="s">
        <v>12693</v>
      </c>
      <c r="AO3461" s="17">
        <v>3</v>
      </c>
      <c r="AP3461" s="17">
        <v>80</v>
      </c>
      <c r="AQ3461" s="17">
        <v>5</v>
      </c>
      <c r="AR3461" s="17" t="s">
        <v>9898</v>
      </c>
      <c r="AT3461" s="17" t="s">
        <v>11929</v>
      </c>
      <c r="CQ3461" s="17" t="s">
        <v>3901</v>
      </c>
      <c r="CU3461" s="17" t="s">
        <v>3901</v>
      </c>
      <c r="DN3461" s="17">
        <f>COUNTIF(AU3461:DM3461, "X")</f>
        <v>2</v>
      </c>
    </row>
    <row r="3462" spans="1:118" s="17" customFormat="1">
      <c r="A3462" s="17" t="s">
        <v>21520</v>
      </c>
      <c r="B3462" s="17">
        <v>55</v>
      </c>
      <c r="C3462" s="17">
        <v>154835</v>
      </c>
      <c r="D3462" s="17" t="s">
        <v>9</v>
      </c>
      <c r="E3462" s="17" t="s">
        <v>176</v>
      </c>
      <c r="F3462" s="17" t="s">
        <v>70</v>
      </c>
      <c r="H3462" s="309">
        <v>25777</v>
      </c>
      <c r="I3462" s="309">
        <v>40463</v>
      </c>
      <c r="J3462" s="17" t="s">
        <v>3888</v>
      </c>
      <c r="L3462" s="17" t="s">
        <v>21502</v>
      </c>
      <c r="M3462" s="17" t="s">
        <v>363</v>
      </c>
      <c r="N3462" s="17" t="s">
        <v>26</v>
      </c>
      <c r="O3462" s="17" t="s">
        <v>15</v>
      </c>
      <c r="P3462" s="17">
        <v>45318</v>
      </c>
      <c r="Q3462" s="17">
        <v>1336</v>
      </c>
      <c r="AF3462" s="17">
        <v>8</v>
      </c>
      <c r="AG3462" s="17">
        <v>2</v>
      </c>
      <c r="AI3462" s="17" t="s">
        <v>20669</v>
      </c>
      <c r="AM3462" s="17" t="s">
        <v>2617</v>
      </c>
      <c r="AN3462" s="17" t="s">
        <v>21447</v>
      </c>
      <c r="AO3462" s="17">
        <v>3</v>
      </c>
      <c r="AP3462" s="17">
        <v>80</v>
      </c>
      <c r="AQ3462" s="17">
        <v>5</v>
      </c>
      <c r="AR3462" s="17" t="s">
        <v>20671</v>
      </c>
      <c r="AS3462" s="17" t="s">
        <v>21222</v>
      </c>
      <c r="DN3462" s="17">
        <f>COUNTIF(AU3462:DM3462, "X")</f>
        <v>0</v>
      </c>
    </row>
    <row r="3463" spans="1:118" s="17" customFormat="1">
      <c r="A3463" s="17" t="s">
        <v>4415</v>
      </c>
      <c r="B3463" s="17">
        <v>55</v>
      </c>
      <c r="C3463" s="17">
        <v>154854</v>
      </c>
      <c r="D3463" s="17" t="s">
        <v>4416</v>
      </c>
      <c r="E3463" s="17" t="s">
        <v>147</v>
      </c>
      <c r="F3463" s="17" t="s">
        <v>4417</v>
      </c>
      <c r="H3463" s="309">
        <v>20596</v>
      </c>
      <c r="I3463" s="309">
        <v>40453</v>
      </c>
      <c r="J3463" s="17" t="s">
        <v>3888</v>
      </c>
      <c r="L3463" s="17" t="s">
        <v>4418</v>
      </c>
      <c r="N3463" s="17" t="s">
        <v>19</v>
      </c>
      <c r="O3463" s="17" t="s">
        <v>15</v>
      </c>
      <c r="P3463" s="17">
        <v>45356</v>
      </c>
      <c r="AC3463" s="17" t="s">
        <v>3890</v>
      </c>
      <c r="AD3463" s="17" t="s">
        <v>3891</v>
      </c>
      <c r="AF3463" s="17">
        <v>8</v>
      </c>
      <c r="AG3463" s="17">
        <v>2</v>
      </c>
      <c r="AM3463" s="17" t="s">
        <v>2602</v>
      </c>
      <c r="AN3463" s="17" t="s">
        <v>4371</v>
      </c>
      <c r="AO3463" s="17">
        <v>3</v>
      </c>
      <c r="AP3463" s="17">
        <v>80</v>
      </c>
      <c r="AQ3463" s="17">
        <v>5</v>
      </c>
      <c r="AT3463" s="17" t="s">
        <v>3893</v>
      </c>
      <c r="DN3463" s="17">
        <f>COUNTIF(AU3463:DM3463, "X")</f>
        <v>0</v>
      </c>
    </row>
    <row r="3464" spans="1:118" s="17" customFormat="1">
      <c r="A3464" s="17" t="s">
        <v>6501</v>
      </c>
      <c r="B3464" s="17">
        <v>55</v>
      </c>
      <c r="C3464" s="17">
        <v>154874</v>
      </c>
      <c r="D3464" s="17" t="s">
        <v>6502</v>
      </c>
      <c r="E3464" s="17" t="s">
        <v>6503</v>
      </c>
      <c r="F3464" s="17" t="s">
        <v>91</v>
      </c>
      <c r="H3464" s="309">
        <v>33852</v>
      </c>
      <c r="I3464" s="309">
        <v>40443</v>
      </c>
      <c r="J3464" s="17" t="s">
        <v>3888</v>
      </c>
      <c r="L3464" s="17" t="s">
        <v>6504</v>
      </c>
      <c r="N3464" s="17" t="s">
        <v>19</v>
      </c>
      <c r="O3464" s="17" t="s">
        <v>15</v>
      </c>
      <c r="P3464" s="17">
        <v>45356</v>
      </c>
      <c r="AC3464" s="17" t="s">
        <v>3890</v>
      </c>
      <c r="AD3464" s="17" t="s">
        <v>3891</v>
      </c>
      <c r="AF3464" s="17">
        <v>8</v>
      </c>
      <c r="AG3464" s="17">
        <v>2</v>
      </c>
      <c r="AM3464" s="17" t="s">
        <v>232</v>
      </c>
      <c r="AN3464" s="17" t="s">
        <v>6280</v>
      </c>
      <c r="AO3464" s="17">
        <v>3</v>
      </c>
      <c r="AP3464" s="17">
        <v>80</v>
      </c>
      <c r="AQ3464" s="17">
        <v>5</v>
      </c>
      <c r="AT3464" s="17" t="s">
        <v>5516</v>
      </c>
      <c r="CC3464" s="17" t="s">
        <v>3901</v>
      </c>
      <c r="CH3464" s="17" t="s">
        <v>3901</v>
      </c>
      <c r="DN3464" s="17">
        <f>COUNTIF(AU3464:DM3464, "X")</f>
        <v>2</v>
      </c>
    </row>
    <row r="3465" spans="1:118" s="17" customFormat="1">
      <c r="A3465" s="17" t="s">
        <v>12805</v>
      </c>
      <c r="B3465" s="17">
        <v>55</v>
      </c>
      <c r="C3465" s="17">
        <v>154875</v>
      </c>
      <c r="D3465" s="17" t="s">
        <v>5160</v>
      </c>
      <c r="E3465" s="17" t="s">
        <v>230</v>
      </c>
      <c r="F3465" s="17" t="s">
        <v>58</v>
      </c>
      <c r="H3465" s="309">
        <v>33614</v>
      </c>
      <c r="I3465" s="309">
        <v>40455</v>
      </c>
      <c r="J3465" s="17" t="s">
        <v>3888</v>
      </c>
      <c r="L3465" s="17" t="s">
        <v>12773</v>
      </c>
      <c r="M3465" s="17" t="s">
        <v>363</v>
      </c>
      <c r="N3465" s="17" t="s">
        <v>31</v>
      </c>
      <c r="O3465" s="17" t="s">
        <v>15</v>
      </c>
      <c r="P3465" s="17">
        <v>45373</v>
      </c>
      <c r="AC3465" s="17" t="s">
        <v>9895</v>
      </c>
      <c r="AD3465" s="17" t="s">
        <v>9896</v>
      </c>
      <c r="AF3465" s="17">
        <v>15</v>
      </c>
      <c r="AG3465" s="17">
        <v>2</v>
      </c>
      <c r="AM3465" s="17" t="s">
        <v>156</v>
      </c>
      <c r="AN3465" s="17" t="s">
        <v>12693</v>
      </c>
      <c r="AO3465" s="17">
        <v>3</v>
      </c>
      <c r="AP3465" s="17">
        <v>80</v>
      </c>
      <c r="AQ3465" s="17">
        <v>5</v>
      </c>
      <c r="AR3465" s="17" t="s">
        <v>9898</v>
      </c>
      <c r="AT3465" s="17" t="s">
        <v>11929</v>
      </c>
      <c r="CC3465" s="17" t="s">
        <v>3901</v>
      </c>
      <c r="CF3465" s="17" t="s">
        <v>3901</v>
      </c>
      <c r="CG3465" s="17" t="s">
        <v>21</v>
      </c>
      <c r="CH3465" s="17" t="s">
        <v>3901</v>
      </c>
      <c r="DN3465" s="17">
        <f>COUNTIF(AU3465:DM3465, "X")</f>
        <v>3</v>
      </c>
    </row>
    <row r="3466" spans="1:118" s="17" customFormat="1">
      <c r="A3466" s="17" t="s">
        <v>11842</v>
      </c>
      <c r="B3466" s="17">
        <v>55</v>
      </c>
      <c r="C3466" s="17">
        <v>154896</v>
      </c>
      <c r="D3466" s="17" t="s">
        <v>11843</v>
      </c>
      <c r="E3466" s="17" t="s">
        <v>134</v>
      </c>
      <c r="F3466" s="17" t="s">
        <v>371</v>
      </c>
      <c r="H3466" s="309">
        <v>33689</v>
      </c>
      <c r="I3466" s="309">
        <v>40434</v>
      </c>
      <c r="J3466" s="17" t="s">
        <v>3888</v>
      </c>
      <c r="L3466" s="17" t="s">
        <v>11844</v>
      </c>
      <c r="N3466" s="17" t="s">
        <v>14</v>
      </c>
      <c r="O3466" s="17" t="s">
        <v>15</v>
      </c>
      <c r="P3466" s="17">
        <v>45371</v>
      </c>
      <c r="AC3466" s="17" t="s">
        <v>14</v>
      </c>
      <c r="AF3466" s="17">
        <v>15</v>
      </c>
      <c r="AG3466" s="17">
        <v>2</v>
      </c>
      <c r="AI3466" s="17" t="s">
        <v>10178</v>
      </c>
      <c r="AM3466" s="17" t="s">
        <v>173</v>
      </c>
      <c r="AN3466" s="17" t="s">
        <v>11705</v>
      </c>
      <c r="AO3466" s="17">
        <v>3</v>
      </c>
      <c r="AP3466" s="17">
        <v>80</v>
      </c>
      <c r="AQ3466" s="17">
        <v>5</v>
      </c>
      <c r="AR3466" s="17" t="s">
        <v>10180</v>
      </c>
      <c r="CH3466" s="17" t="s">
        <v>3901</v>
      </c>
      <c r="DA3466" s="17" t="s">
        <v>3901</v>
      </c>
      <c r="DN3466" s="17">
        <f>COUNTIF(AU3466:DM3466, "X")</f>
        <v>2</v>
      </c>
    </row>
    <row r="3467" spans="1:118" s="17" customFormat="1">
      <c r="A3467" s="17" t="s">
        <v>6793</v>
      </c>
      <c r="B3467" s="17">
        <v>55</v>
      </c>
      <c r="C3467" s="17">
        <v>154913</v>
      </c>
      <c r="D3467" s="17" t="s">
        <v>6794</v>
      </c>
      <c r="E3467" s="17" t="s">
        <v>274</v>
      </c>
      <c r="F3467" s="17" t="s">
        <v>70</v>
      </c>
      <c r="H3467" s="309">
        <v>32453</v>
      </c>
      <c r="I3467" s="309">
        <v>40455</v>
      </c>
      <c r="J3467" s="17" t="s">
        <v>3888</v>
      </c>
      <c r="L3467" s="17" t="s">
        <v>6607</v>
      </c>
      <c r="N3467" s="17" t="s">
        <v>19</v>
      </c>
      <c r="O3467" s="17" t="s">
        <v>15</v>
      </c>
      <c r="P3467" s="17">
        <v>45356</v>
      </c>
      <c r="Q3467" s="17">
        <v>9532</v>
      </c>
      <c r="AC3467" s="17" t="s">
        <v>3890</v>
      </c>
      <c r="AD3467" s="17" t="s">
        <v>3891</v>
      </c>
      <c r="AF3467" s="17">
        <v>8</v>
      </c>
      <c r="AG3467" s="17">
        <v>2</v>
      </c>
      <c r="AM3467" s="17" t="s">
        <v>248</v>
      </c>
      <c r="AN3467" s="17" t="s">
        <v>6588</v>
      </c>
      <c r="AO3467" s="17">
        <v>3</v>
      </c>
      <c r="AP3467" s="17">
        <v>80</v>
      </c>
      <c r="AQ3467" s="17">
        <v>5</v>
      </c>
      <c r="AT3467" s="17" t="s">
        <v>6589</v>
      </c>
      <c r="CH3467" s="17" t="s">
        <v>3901</v>
      </c>
      <c r="DN3467" s="17">
        <f>COUNTIF(AU3467:DM3467, "X")</f>
        <v>1</v>
      </c>
    </row>
    <row r="3468" spans="1:118" s="17" customFormat="1">
      <c r="A3468" s="17" t="s">
        <v>7807</v>
      </c>
      <c r="B3468" s="17">
        <v>55</v>
      </c>
      <c r="C3468" s="17">
        <v>154930</v>
      </c>
      <c r="D3468" s="17" t="s">
        <v>4983</v>
      </c>
      <c r="E3468" s="17" t="s">
        <v>147</v>
      </c>
      <c r="H3468" s="309">
        <v>22420</v>
      </c>
      <c r="I3468" s="309">
        <v>40455</v>
      </c>
      <c r="J3468" s="17" t="s">
        <v>3888</v>
      </c>
      <c r="L3468" s="17" t="s">
        <v>7808</v>
      </c>
      <c r="N3468" s="17" t="s">
        <v>19</v>
      </c>
      <c r="O3468" s="17" t="s">
        <v>15</v>
      </c>
      <c r="P3468" s="17">
        <v>45356</v>
      </c>
      <c r="AC3468" s="17" t="s">
        <v>3890</v>
      </c>
      <c r="AD3468" s="17" t="s">
        <v>3891</v>
      </c>
      <c r="AF3468" s="17">
        <v>8</v>
      </c>
      <c r="AG3468" s="17">
        <v>2</v>
      </c>
      <c r="AM3468" s="17" t="s">
        <v>2606</v>
      </c>
      <c r="AN3468" s="17" t="s">
        <v>7570</v>
      </c>
      <c r="AO3468" s="17">
        <v>3</v>
      </c>
      <c r="AP3468" s="17">
        <v>80</v>
      </c>
      <c r="AQ3468" s="17">
        <v>5</v>
      </c>
      <c r="AT3468" s="17" t="s">
        <v>6589</v>
      </c>
      <c r="CQ3468" s="17" t="s">
        <v>3901</v>
      </c>
      <c r="DN3468" s="17">
        <f>COUNTIF(AU3468:DM3468, "X")</f>
        <v>1</v>
      </c>
    </row>
    <row r="3469" spans="1:118" s="17" customFormat="1">
      <c r="A3469" s="17" t="s">
        <v>23447</v>
      </c>
      <c r="B3469" s="17">
        <v>55</v>
      </c>
      <c r="C3469" s="17">
        <v>154970</v>
      </c>
      <c r="D3469" s="17" t="s">
        <v>1411</v>
      </c>
      <c r="E3469" s="17" t="s">
        <v>176</v>
      </c>
      <c r="F3469" s="17" t="s">
        <v>48</v>
      </c>
      <c r="H3469" s="309">
        <v>22689</v>
      </c>
      <c r="I3469" s="309">
        <v>40484</v>
      </c>
      <c r="J3469" s="17" t="s">
        <v>3888</v>
      </c>
      <c r="L3469" s="17" t="s">
        <v>23448</v>
      </c>
      <c r="N3469" s="17" t="s">
        <v>576</v>
      </c>
      <c r="O3469" s="17" t="s">
        <v>15</v>
      </c>
      <c r="P3469" s="17">
        <v>45322</v>
      </c>
      <c r="AD3469" s="17" t="s">
        <v>23209</v>
      </c>
      <c r="AF3469" s="17">
        <v>8</v>
      </c>
      <c r="AG3469" s="17">
        <v>2</v>
      </c>
      <c r="AM3469" s="17" t="s">
        <v>256</v>
      </c>
      <c r="AN3469" s="17" t="s">
        <v>23381</v>
      </c>
      <c r="AO3469" s="17">
        <v>3</v>
      </c>
      <c r="AP3469" s="17">
        <v>80</v>
      </c>
      <c r="AQ3469" s="17">
        <v>5</v>
      </c>
      <c r="AR3469" s="17" t="s">
        <v>22585</v>
      </c>
      <c r="AX3469" s="17" t="s">
        <v>3901</v>
      </c>
      <c r="AZ3469" s="17" t="s">
        <v>3901</v>
      </c>
      <c r="BK3469" s="17" t="s">
        <v>3901</v>
      </c>
      <c r="BQ3469" s="17" t="s">
        <v>30</v>
      </c>
      <c r="BS3469" s="17" t="s">
        <v>3901</v>
      </c>
      <c r="CC3469" s="17" t="s">
        <v>3901</v>
      </c>
      <c r="CH3469" s="17" t="s">
        <v>3901</v>
      </c>
      <c r="DN3469" s="17">
        <f>COUNTIF(AU3469:DM3469, "X")</f>
        <v>6</v>
      </c>
    </row>
    <row r="3470" spans="1:118" s="17" customFormat="1">
      <c r="A3470" s="17" t="s">
        <v>13644</v>
      </c>
      <c r="B3470" s="17">
        <v>55</v>
      </c>
      <c r="C3470" s="17">
        <v>155017</v>
      </c>
      <c r="D3470" s="17" t="s">
        <v>13645</v>
      </c>
      <c r="E3470" s="17" t="s">
        <v>13646</v>
      </c>
      <c r="F3470" s="17" t="s">
        <v>135</v>
      </c>
      <c r="H3470" s="309">
        <v>23938</v>
      </c>
      <c r="I3470" s="309">
        <v>40484</v>
      </c>
      <c r="J3470" s="17" t="s">
        <v>3888</v>
      </c>
      <c r="L3470" s="17" t="s">
        <v>13647</v>
      </c>
      <c r="N3470" s="17" t="s">
        <v>31</v>
      </c>
      <c r="O3470" s="17" t="s">
        <v>15</v>
      </c>
      <c r="P3470" s="17">
        <v>45373</v>
      </c>
      <c r="Q3470" s="17">
        <v>3434</v>
      </c>
      <c r="AC3470" s="17" t="s">
        <v>9895</v>
      </c>
      <c r="AD3470" s="17" t="s">
        <v>9896</v>
      </c>
      <c r="AF3470" s="17">
        <v>8</v>
      </c>
      <c r="AG3470" s="17">
        <v>2</v>
      </c>
      <c r="AM3470" s="17" t="s">
        <v>240</v>
      </c>
      <c r="AN3470" s="17" t="s">
        <v>13567</v>
      </c>
      <c r="AO3470" s="17">
        <v>3</v>
      </c>
      <c r="AP3470" s="17">
        <v>80</v>
      </c>
      <c r="AQ3470" s="17">
        <v>5</v>
      </c>
      <c r="AR3470" s="17" t="s">
        <v>9898</v>
      </c>
      <c r="AT3470" s="17" t="s">
        <v>12990</v>
      </c>
      <c r="BK3470" s="17" t="s">
        <v>3901</v>
      </c>
      <c r="BN3470" s="17" t="s">
        <v>3901</v>
      </c>
      <c r="BQ3470" s="17" t="s">
        <v>30</v>
      </c>
      <c r="BS3470" s="17" t="s">
        <v>3901</v>
      </c>
      <c r="BY3470" s="17" t="s">
        <v>3901</v>
      </c>
      <c r="CC3470" s="17" t="s">
        <v>3901</v>
      </c>
      <c r="CH3470" s="17" t="s">
        <v>3901</v>
      </c>
      <c r="CM3470" s="17" t="s">
        <v>21</v>
      </c>
      <c r="CN3470" s="17" t="s">
        <v>3901</v>
      </c>
      <c r="CR3470" s="17" t="s">
        <v>21</v>
      </c>
      <c r="DN3470" s="17">
        <f>COUNTIF(AU3470:DM3470, "X")</f>
        <v>7</v>
      </c>
    </row>
    <row r="3471" spans="1:118" s="17" customFormat="1">
      <c r="A3471" s="17" t="s">
        <v>25123</v>
      </c>
      <c r="B3471" s="17">
        <v>55</v>
      </c>
      <c r="C3471" s="17">
        <v>155004</v>
      </c>
      <c r="D3471" s="17" t="s">
        <v>556</v>
      </c>
      <c r="E3471" s="17" t="s">
        <v>378</v>
      </c>
      <c r="F3471" s="17" t="s">
        <v>4810</v>
      </c>
      <c r="H3471" s="309">
        <v>18925</v>
      </c>
      <c r="I3471" s="309">
        <v>40484</v>
      </c>
      <c r="J3471" s="17" t="s">
        <v>3888</v>
      </c>
      <c r="L3471" s="17" t="s">
        <v>25124</v>
      </c>
      <c r="N3471" s="17" t="s">
        <v>31</v>
      </c>
      <c r="O3471" s="17" t="s">
        <v>15</v>
      </c>
      <c r="P3471" s="17">
        <v>45373</v>
      </c>
      <c r="Q3471" s="17">
        <v>4630</v>
      </c>
      <c r="AC3471" s="17" t="s">
        <v>9895</v>
      </c>
      <c r="AD3471" s="17" t="s">
        <v>9896</v>
      </c>
      <c r="AF3471" s="17">
        <v>8</v>
      </c>
      <c r="AG3471" s="17">
        <v>2</v>
      </c>
      <c r="AM3471" s="17" t="s">
        <v>67</v>
      </c>
      <c r="AN3471" s="17" t="s">
        <v>25087</v>
      </c>
      <c r="AO3471" s="17">
        <v>3</v>
      </c>
      <c r="AP3471" s="17">
        <v>80</v>
      </c>
      <c r="AQ3471" s="17">
        <v>5</v>
      </c>
      <c r="AR3471" s="17" t="s">
        <v>9898</v>
      </c>
      <c r="AT3471" s="17" t="s">
        <v>16072</v>
      </c>
      <c r="BD3471" s="17" t="s">
        <v>3901</v>
      </c>
      <c r="BK3471" s="17" t="s">
        <v>3901</v>
      </c>
      <c r="CC3471" s="17" t="s">
        <v>3901</v>
      </c>
      <c r="CH3471" s="17" t="s">
        <v>3901</v>
      </c>
      <c r="CM3471" s="17" t="s">
        <v>21</v>
      </c>
      <c r="CQ3471" s="17" t="s">
        <v>3901</v>
      </c>
      <c r="CR3471" s="17" t="s">
        <v>21</v>
      </c>
      <c r="CU3471" s="17" t="s">
        <v>3901</v>
      </c>
      <c r="CX3471" s="17" t="s">
        <v>3901</v>
      </c>
      <c r="DN3471" s="17">
        <f>COUNTIF(AU3471:DM3471, "X")</f>
        <v>7</v>
      </c>
    </row>
    <row r="3472" spans="1:118" s="17" customFormat="1">
      <c r="A3472" s="17" t="s">
        <v>21770</v>
      </c>
      <c r="B3472" s="17">
        <v>55</v>
      </c>
      <c r="C3472" s="17">
        <v>155039</v>
      </c>
      <c r="D3472" s="17" t="s">
        <v>4604</v>
      </c>
      <c r="E3472" s="17" t="s">
        <v>5755</v>
      </c>
      <c r="F3472" s="17" t="s">
        <v>63</v>
      </c>
      <c r="H3472" s="309">
        <v>26135</v>
      </c>
      <c r="I3472" s="309">
        <v>40484</v>
      </c>
      <c r="J3472" s="17" t="s">
        <v>3888</v>
      </c>
      <c r="L3472" s="17" t="s">
        <v>21771</v>
      </c>
      <c r="N3472" s="17" t="s">
        <v>89</v>
      </c>
      <c r="O3472" s="17" t="s">
        <v>15</v>
      </c>
      <c r="P3472" s="17">
        <v>45339</v>
      </c>
      <c r="AF3472" s="17">
        <v>8</v>
      </c>
      <c r="AG3472" s="17">
        <v>2</v>
      </c>
      <c r="AH3472" s="17" t="s">
        <v>11926</v>
      </c>
      <c r="AK3472" s="17" t="s">
        <v>21650</v>
      </c>
      <c r="AM3472" s="17" t="s">
        <v>197</v>
      </c>
      <c r="AN3472" s="17" t="s">
        <v>21651</v>
      </c>
      <c r="AO3472" s="17">
        <v>3</v>
      </c>
      <c r="AP3472" s="17">
        <v>80</v>
      </c>
      <c r="AQ3472" s="17">
        <v>5</v>
      </c>
      <c r="AR3472" s="17" t="s">
        <v>21652</v>
      </c>
      <c r="BD3472" s="17" t="s">
        <v>3901</v>
      </c>
      <c r="BS3472" s="17" t="s">
        <v>3901</v>
      </c>
      <c r="CC3472" s="17" t="s">
        <v>3901</v>
      </c>
      <c r="CF3472" s="17" t="s">
        <v>3901</v>
      </c>
      <c r="CG3472" s="17" t="s">
        <v>21</v>
      </c>
      <c r="CH3472" s="17" t="s">
        <v>3901</v>
      </c>
      <c r="CN3472" s="17" t="s">
        <v>3901</v>
      </c>
      <c r="DN3472" s="17">
        <f>COUNTIF(AU3472:DM3472, "X")</f>
        <v>6</v>
      </c>
    </row>
    <row r="3473" spans="1:118" s="17" customFormat="1">
      <c r="A3473" s="17" t="s">
        <v>20959</v>
      </c>
      <c r="B3473" s="17">
        <v>55</v>
      </c>
      <c r="C3473" s="17">
        <v>155033</v>
      </c>
      <c r="D3473" s="17" t="s">
        <v>20960</v>
      </c>
      <c r="E3473" s="17" t="s">
        <v>10004</v>
      </c>
      <c r="H3473" s="309">
        <v>21962</v>
      </c>
      <c r="I3473" s="309">
        <v>40484</v>
      </c>
      <c r="J3473" s="17" t="s">
        <v>3888</v>
      </c>
      <c r="L3473" s="17" t="s">
        <v>20961</v>
      </c>
      <c r="N3473" s="17" t="s">
        <v>80</v>
      </c>
      <c r="O3473" s="17" t="s">
        <v>15</v>
      </c>
      <c r="P3473" s="17">
        <v>45308</v>
      </c>
      <c r="AF3473" s="17">
        <v>8</v>
      </c>
      <c r="AG3473" s="17">
        <v>2</v>
      </c>
      <c r="AI3473" s="17" t="s">
        <v>20851</v>
      </c>
      <c r="AM3473" s="17" t="s">
        <v>27</v>
      </c>
      <c r="AN3473" s="17" t="s">
        <v>20847</v>
      </c>
      <c r="AO3473" s="17">
        <v>3</v>
      </c>
      <c r="AP3473" s="17">
        <v>80</v>
      </c>
      <c r="AQ3473" s="17">
        <v>5</v>
      </c>
      <c r="AR3473" s="17" t="s">
        <v>20671</v>
      </c>
      <c r="BQ3473" s="17" t="s">
        <v>30</v>
      </c>
      <c r="BS3473" s="17" t="s">
        <v>3901</v>
      </c>
      <c r="CC3473" s="17" t="s">
        <v>3901</v>
      </c>
      <c r="CH3473" s="17" t="s">
        <v>3901</v>
      </c>
      <c r="CR3473" s="17" t="s">
        <v>30</v>
      </c>
      <c r="DN3473" s="17">
        <f>COUNTIF(AU3473:DM3473, "X")</f>
        <v>3</v>
      </c>
    </row>
    <row r="3474" spans="1:118" s="17" customFormat="1">
      <c r="A3474" s="17" t="s">
        <v>20997</v>
      </c>
      <c r="B3474" s="17">
        <v>55</v>
      </c>
      <c r="C3474" s="17">
        <v>155034</v>
      </c>
      <c r="D3474" s="17" t="s">
        <v>20960</v>
      </c>
      <c r="E3474" s="17" t="s">
        <v>15524</v>
      </c>
      <c r="H3474" s="309">
        <v>23857</v>
      </c>
      <c r="I3474" s="309">
        <v>40484</v>
      </c>
      <c r="J3474" s="17" t="s">
        <v>3888</v>
      </c>
      <c r="L3474" s="17" t="s">
        <v>20961</v>
      </c>
      <c r="N3474" s="17" t="s">
        <v>80</v>
      </c>
      <c r="O3474" s="17" t="s">
        <v>15</v>
      </c>
      <c r="P3474" s="17">
        <v>45308</v>
      </c>
      <c r="AF3474" s="17">
        <v>8</v>
      </c>
      <c r="AG3474" s="17">
        <v>2</v>
      </c>
      <c r="AI3474" s="17" t="s">
        <v>20851</v>
      </c>
      <c r="AM3474" s="17" t="s">
        <v>27</v>
      </c>
      <c r="AN3474" s="17" t="s">
        <v>20847</v>
      </c>
      <c r="AO3474" s="17">
        <v>3</v>
      </c>
      <c r="AP3474" s="17">
        <v>80</v>
      </c>
      <c r="AQ3474" s="17">
        <v>5</v>
      </c>
      <c r="AR3474" s="17" t="s">
        <v>20671</v>
      </c>
      <c r="BQ3474" s="17" t="s">
        <v>30</v>
      </c>
      <c r="BS3474" s="17" t="s">
        <v>3901</v>
      </c>
      <c r="CC3474" s="17" t="s">
        <v>3901</v>
      </c>
      <c r="CF3474" s="17" t="s">
        <v>3901</v>
      </c>
      <c r="CH3474" s="17" t="s">
        <v>3901</v>
      </c>
      <c r="CN3474" s="17" t="s">
        <v>3901</v>
      </c>
      <c r="CR3474" s="17" t="s">
        <v>30</v>
      </c>
      <c r="DN3474" s="17">
        <f>COUNTIF(AU3474:DM3474, "X")</f>
        <v>5</v>
      </c>
    </row>
    <row r="3475" spans="1:118" s="17" customFormat="1">
      <c r="A3475" s="17" t="s">
        <v>12492</v>
      </c>
      <c r="B3475" s="17">
        <v>55</v>
      </c>
      <c r="C3475" s="17">
        <v>155048</v>
      </c>
      <c r="D3475" s="17" t="s">
        <v>9091</v>
      </c>
      <c r="E3475" s="17" t="s">
        <v>96</v>
      </c>
      <c r="F3475" s="17" t="s">
        <v>316</v>
      </c>
      <c r="H3475" s="309">
        <v>33044</v>
      </c>
      <c r="I3475" s="309">
        <v>40456</v>
      </c>
      <c r="J3475" s="17" t="s">
        <v>3888</v>
      </c>
      <c r="L3475" s="17" t="s">
        <v>12452</v>
      </c>
      <c r="N3475" s="17" t="s">
        <v>31</v>
      </c>
      <c r="O3475" s="17" t="s">
        <v>15</v>
      </c>
      <c r="P3475" s="17">
        <v>45373</v>
      </c>
      <c r="Q3475" s="17">
        <v>2266</v>
      </c>
      <c r="AC3475" s="17" t="s">
        <v>9895</v>
      </c>
      <c r="AD3475" s="17" t="s">
        <v>9896</v>
      </c>
      <c r="AF3475" s="17">
        <v>15</v>
      </c>
      <c r="AG3475" s="17">
        <v>2</v>
      </c>
      <c r="AM3475" s="17" t="s">
        <v>222</v>
      </c>
      <c r="AN3475" s="17" t="s">
        <v>12432</v>
      </c>
      <c r="AO3475" s="17">
        <v>3</v>
      </c>
      <c r="AP3475" s="17">
        <v>80</v>
      </c>
      <c r="AQ3475" s="17">
        <v>5</v>
      </c>
      <c r="AR3475" s="17" t="s">
        <v>9898</v>
      </c>
      <c r="AT3475" s="17" t="s">
        <v>11929</v>
      </c>
      <c r="CU3475" s="17" t="s">
        <v>3901</v>
      </c>
      <c r="DN3475" s="17">
        <f>COUNTIF(AU3475:DM3475, "X")</f>
        <v>1</v>
      </c>
    </row>
    <row r="3476" spans="1:118" s="17" customFormat="1">
      <c r="A3476" s="17" t="s">
        <v>13586</v>
      </c>
      <c r="B3476" s="17">
        <v>55</v>
      </c>
      <c r="C3476" s="17">
        <v>155049</v>
      </c>
      <c r="D3476" s="17" t="s">
        <v>13587</v>
      </c>
      <c r="E3476" s="17" t="s">
        <v>13588</v>
      </c>
      <c r="F3476" s="17" t="s">
        <v>33</v>
      </c>
      <c r="H3476" s="309">
        <v>19249</v>
      </c>
      <c r="I3476" s="309">
        <v>40458</v>
      </c>
      <c r="J3476" s="17" t="s">
        <v>3888</v>
      </c>
      <c r="L3476" s="17" t="s">
        <v>1652</v>
      </c>
      <c r="N3476" s="17" t="s">
        <v>31</v>
      </c>
      <c r="O3476" s="17" t="s">
        <v>15</v>
      </c>
      <c r="P3476" s="17">
        <v>45373</v>
      </c>
      <c r="AC3476" s="17" t="s">
        <v>9895</v>
      </c>
      <c r="AD3476" s="17" t="s">
        <v>9896</v>
      </c>
      <c r="AF3476" s="17">
        <v>8</v>
      </c>
      <c r="AG3476" s="17">
        <v>2</v>
      </c>
      <c r="AM3476" s="17" t="s">
        <v>240</v>
      </c>
      <c r="AN3476" s="17" t="s">
        <v>13567</v>
      </c>
      <c r="AO3476" s="17">
        <v>3</v>
      </c>
      <c r="AP3476" s="17">
        <v>80</v>
      </c>
      <c r="AQ3476" s="17">
        <v>5</v>
      </c>
      <c r="AR3476" s="17" t="s">
        <v>9898</v>
      </c>
      <c r="AT3476" s="17" t="s">
        <v>12990</v>
      </c>
      <c r="DN3476" s="17">
        <f>COUNTIF(AU3476:DM3476, "X")</f>
        <v>0</v>
      </c>
    </row>
    <row r="3477" spans="1:118" s="17" customFormat="1">
      <c r="A3477" s="17" t="s">
        <v>19969</v>
      </c>
      <c r="B3477" s="17">
        <v>55</v>
      </c>
      <c r="C3477" s="17">
        <v>155066</v>
      </c>
      <c r="D3477" s="17" t="s">
        <v>19970</v>
      </c>
      <c r="E3477" s="17" t="s">
        <v>594</v>
      </c>
      <c r="F3477" s="17" t="s">
        <v>135</v>
      </c>
      <c r="H3477" s="309">
        <v>33745</v>
      </c>
      <c r="I3477" s="309">
        <v>40484</v>
      </c>
      <c r="J3477" s="17" t="s">
        <v>3888</v>
      </c>
      <c r="L3477" s="17" t="s">
        <v>19971</v>
      </c>
      <c r="N3477" s="17" t="s">
        <v>14</v>
      </c>
      <c r="O3477" s="17" t="s">
        <v>15</v>
      </c>
      <c r="P3477" s="17">
        <v>45371</v>
      </c>
      <c r="AF3477" s="17">
        <v>8</v>
      </c>
      <c r="AG3477" s="17">
        <v>2</v>
      </c>
      <c r="AI3477" s="17" t="s">
        <v>10178</v>
      </c>
      <c r="AM3477" s="17" t="s">
        <v>148</v>
      </c>
      <c r="AN3477" s="17" t="s">
        <v>19836</v>
      </c>
      <c r="AO3477" s="17">
        <v>3</v>
      </c>
      <c r="AP3477" s="17">
        <v>80</v>
      </c>
      <c r="AQ3477" s="17">
        <v>5</v>
      </c>
      <c r="AR3477" s="17" t="s">
        <v>10180</v>
      </c>
      <c r="DN3477" s="17">
        <f>COUNTIF(AU3477:DM3477, "X")</f>
        <v>0</v>
      </c>
    </row>
    <row r="3478" spans="1:118" s="17" customFormat="1">
      <c r="A3478" s="17" t="s">
        <v>20520</v>
      </c>
      <c r="B3478" s="17">
        <v>55</v>
      </c>
      <c r="C3478" s="17">
        <v>155069</v>
      </c>
      <c r="D3478" s="17" t="s">
        <v>405</v>
      </c>
      <c r="E3478" s="17" t="s">
        <v>20521</v>
      </c>
      <c r="F3478" s="17" t="s">
        <v>70</v>
      </c>
      <c r="H3478" s="309">
        <v>33562</v>
      </c>
      <c r="I3478" s="309">
        <v>40484</v>
      </c>
      <c r="J3478" s="17" t="s">
        <v>3888</v>
      </c>
      <c r="L3478" s="17" t="s">
        <v>20522</v>
      </c>
      <c r="N3478" s="17" t="s">
        <v>14</v>
      </c>
      <c r="O3478" s="17" t="s">
        <v>15</v>
      </c>
      <c r="P3478" s="17">
        <v>45371</v>
      </c>
      <c r="AF3478" s="17">
        <v>8</v>
      </c>
      <c r="AG3478" s="17">
        <v>2</v>
      </c>
      <c r="AI3478" s="17" t="s">
        <v>10178</v>
      </c>
      <c r="AM3478" s="17" t="s">
        <v>94</v>
      </c>
      <c r="AN3478" s="17" t="s">
        <v>20471</v>
      </c>
      <c r="AO3478" s="17">
        <v>3</v>
      </c>
      <c r="AP3478" s="17">
        <v>80</v>
      </c>
      <c r="AQ3478" s="17">
        <v>5</v>
      </c>
      <c r="AR3478" s="17" t="s">
        <v>10180</v>
      </c>
      <c r="CH3478" s="17" t="s">
        <v>3901</v>
      </c>
      <c r="CN3478" s="17" t="s">
        <v>3901</v>
      </c>
      <c r="CQ3478" s="17" t="s">
        <v>3901</v>
      </c>
      <c r="CU3478" s="17" t="s">
        <v>3901</v>
      </c>
      <c r="DA3478" s="17" t="s">
        <v>3901</v>
      </c>
      <c r="DN3478" s="17">
        <f>COUNTIF(AU3478:DM3478, "X")</f>
        <v>5</v>
      </c>
    </row>
    <row r="3479" spans="1:118" s="17" customFormat="1">
      <c r="A3479" s="17" t="s">
        <v>7360</v>
      </c>
      <c r="B3479" s="17">
        <v>55</v>
      </c>
      <c r="C3479" s="17">
        <v>155081</v>
      </c>
      <c r="D3479" s="17" t="s">
        <v>436</v>
      </c>
      <c r="E3479" s="17" t="s">
        <v>7361</v>
      </c>
      <c r="F3479" s="17" t="s">
        <v>82</v>
      </c>
      <c r="H3479" s="309">
        <v>25427</v>
      </c>
      <c r="I3479" s="309">
        <v>40464</v>
      </c>
      <c r="J3479" s="17" t="s">
        <v>3888</v>
      </c>
      <c r="L3479" s="17" t="s">
        <v>7362</v>
      </c>
      <c r="M3479" s="17" t="s">
        <v>97</v>
      </c>
      <c r="N3479" s="17" t="s">
        <v>19</v>
      </c>
      <c r="O3479" s="17" t="s">
        <v>15</v>
      </c>
      <c r="P3479" s="17">
        <v>45356</v>
      </c>
      <c r="AC3479" s="17" t="s">
        <v>3890</v>
      </c>
      <c r="AD3479" s="17" t="s">
        <v>3891</v>
      </c>
      <c r="AF3479" s="17">
        <v>8</v>
      </c>
      <c r="AG3479" s="17">
        <v>2</v>
      </c>
      <c r="AM3479" s="17" t="s">
        <v>2605</v>
      </c>
      <c r="AN3479" s="17" t="s">
        <v>7253</v>
      </c>
      <c r="AO3479" s="17">
        <v>3</v>
      </c>
      <c r="AP3479" s="17">
        <v>80</v>
      </c>
      <c r="AQ3479" s="17">
        <v>5</v>
      </c>
      <c r="AT3479" s="17" t="s">
        <v>6589</v>
      </c>
      <c r="DN3479" s="17">
        <f>COUNTIF(AU3479:DM3479, "X")</f>
        <v>0</v>
      </c>
    </row>
    <row r="3480" spans="1:118" s="17" customFormat="1">
      <c r="A3480" s="17" t="s">
        <v>24696</v>
      </c>
      <c r="B3480" s="17">
        <v>55</v>
      </c>
      <c r="C3480" s="17">
        <v>155085</v>
      </c>
      <c r="D3480" s="17" t="s">
        <v>24603</v>
      </c>
      <c r="E3480" s="17" t="s">
        <v>1009</v>
      </c>
      <c r="F3480" s="17" t="s">
        <v>624</v>
      </c>
      <c r="H3480" s="309">
        <v>25360</v>
      </c>
      <c r="I3480" s="309">
        <v>40464</v>
      </c>
      <c r="J3480" s="17" t="s">
        <v>3888</v>
      </c>
      <c r="L3480" s="17" t="s">
        <v>24697</v>
      </c>
      <c r="N3480" s="17" t="s">
        <v>19</v>
      </c>
      <c r="O3480" s="17" t="s">
        <v>15</v>
      </c>
      <c r="P3480" s="17">
        <v>45356</v>
      </c>
      <c r="AD3480" s="17" t="s">
        <v>3891</v>
      </c>
      <c r="AF3480" s="17">
        <v>15</v>
      </c>
      <c r="AG3480" s="17">
        <v>2</v>
      </c>
      <c r="AM3480" s="17" t="s">
        <v>141</v>
      </c>
      <c r="AN3480" s="17" t="s">
        <v>24484</v>
      </c>
      <c r="AO3480" s="17">
        <v>3</v>
      </c>
      <c r="AP3480" s="17">
        <v>80</v>
      </c>
      <c r="AQ3480" s="17">
        <v>5</v>
      </c>
      <c r="AR3480" s="17" t="s">
        <v>24485</v>
      </c>
      <c r="CH3480" s="17" t="s">
        <v>3901</v>
      </c>
      <c r="CN3480" s="17" t="s">
        <v>3901</v>
      </c>
      <c r="CQ3480" s="17" t="s">
        <v>3901</v>
      </c>
      <c r="CR3480" s="17" t="s">
        <v>21</v>
      </c>
      <c r="CU3480" s="17" t="s">
        <v>3901</v>
      </c>
      <c r="CX3480" s="17" t="s">
        <v>3901</v>
      </c>
      <c r="CY3480" s="17" t="s">
        <v>21</v>
      </c>
      <c r="DN3480" s="17">
        <f>COUNTIF(AU3480:DM3480, "X")</f>
        <v>5</v>
      </c>
    </row>
    <row r="3481" spans="1:118" s="17" customFormat="1">
      <c r="A3481" s="17" t="s">
        <v>8215</v>
      </c>
      <c r="B3481" s="17">
        <v>55</v>
      </c>
      <c r="C3481" s="17">
        <v>155114</v>
      </c>
      <c r="D3481" s="17" t="s">
        <v>5957</v>
      </c>
      <c r="E3481" s="17" t="s">
        <v>467</v>
      </c>
      <c r="F3481" s="17" t="s">
        <v>58</v>
      </c>
      <c r="H3481" s="309">
        <v>33894</v>
      </c>
      <c r="I3481" s="309">
        <v>40486</v>
      </c>
      <c r="J3481" s="17" t="s">
        <v>3888</v>
      </c>
      <c r="L3481" s="17" t="s">
        <v>8111</v>
      </c>
      <c r="N3481" s="17" t="s">
        <v>19</v>
      </c>
      <c r="O3481" s="17" t="s">
        <v>15</v>
      </c>
      <c r="P3481" s="17">
        <v>45356</v>
      </c>
      <c r="AC3481" s="17" t="s">
        <v>3890</v>
      </c>
      <c r="AD3481" s="17" t="s">
        <v>3891</v>
      </c>
      <c r="AF3481" s="17">
        <v>15</v>
      </c>
      <c r="AG3481" s="17">
        <v>2</v>
      </c>
      <c r="AM3481" s="17" t="s">
        <v>117</v>
      </c>
      <c r="AN3481" s="17" t="s">
        <v>7978</v>
      </c>
      <c r="AO3481" s="17">
        <v>3</v>
      </c>
      <c r="AP3481" s="17">
        <v>80</v>
      </c>
      <c r="AQ3481" s="17">
        <v>5</v>
      </c>
      <c r="AT3481" s="17" t="s">
        <v>7979</v>
      </c>
      <c r="CH3481" s="17" t="s">
        <v>3901</v>
      </c>
      <c r="CU3481" s="17" t="s">
        <v>3901</v>
      </c>
      <c r="DF3481" s="17" t="s">
        <v>3901</v>
      </c>
      <c r="DN3481" s="17">
        <f>COUNTIF(AU3481:DM3481, "X")</f>
        <v>3</v>
      </c>
    </row>
    <row r="3482" spans="1:118" s="17" customFormat="1">
      <c r="A3482" s="17" t="s">
        <v>15375</v>
      </c>
      <c r="B3482" s="17">
        <v>55</v>
      </c>
      <c r="C3482" s="17">
        <v>155116</v>
      </c>
      <c r="D3482" s="17" t="s">
        <v>15376</v>
      </c>
      <c r="E3482" s="17" t="s">
        <v>92</v>
      </c>
      <c r="F3482" s="17" t="s">
        <v>199</v>
      </c>
      <c r="H3482" s="309">
        <v>33911</v>
      </c>
      <c r="I3482" s="309">
        <v>40486</v>
      </c>
      <c r="J3482" s="17" t="s">
        <v>3888</v>
      </c>
      <c r="L3482" s="17" t="s">
        <v>15377</v>
      </c>
      <c r="N3482" s="17" t="s">
        <v>31</v>
      </c>
      <c r="O3482" s="17" t="s">
        <v>15</v>
      </c>
      <c r="P3482" s="17">
        <v>45373</v>
      </c>
      <c r="AC3482" s="17" t="s">
        <v>9895</v>
      </c>
      <c r="AD3482" s="17" t="s">
        <v>9896</v>
      </c>
      <c r="AF3482" s="17">
        <v>15</v>
      </c>
      <c r="AG3482" s="17">
        <v>2</v>
      </c>
      <c r="AM3482" s="17" t="s">
        <v>44</v>
      </c>
      <c r="AN3482" s="17" t="s">
        <v>15244</v>
      </c>
      <c r="AO3482" s="17">
        <v>3</v>
      </c>
      <c r="AP3482" s="17">
        <v>80</v>
      </c>
      <c r="AQ3482" s="17">
        <v>5</v>
      </c>
      <c r="AR3482" s="17" t="s">
        <v>9898</v>
      </c>
      <c r="AT3482" s="17" t="s">
        <v>15057</v>
      </c>
      <c r="CF3482" s="17" t="s">
        <v>3901</v>
      </c>
      <c r="CH3482" s="17" t="s">
        <v>3901</v>
      </c>
      <c r="CQ3482" s="17" t="s">
        <v>3901</v>
      </c>
      <c r="DN3482" s="17">
        <f>COUNTIF(AU3482:DM3482, "X")</f>
        <v>3</v>
      </c>
    </row>
    <row r="3483" spans="1:118" s="17" customFormat="1">
      <c r="A3483" s="17" t="s">
        <v>22274</v>
      </c>
      <c r="B3483" s="17">
        <v>55</v>
      </c>
      <c r="C3483" s="17">
        <v>155143</v>
      </c>
      <c r="D3483" s="17" t="s">
        <v>8489</v>
      </c>
      <c r="E3483" s="17" t="s">
        <v>22275</v>
      </c>
      <c r="F3483" s="17" t="s">
        <v>65</v>
      </c>
      <c r="H3483" s="309">
        <v>29883</v>
      </c>
      <c r="I3483" s="309">
        <v>40473</v>
      </c>
      <c r="J3483" s="17" t="s">
        <v>3888</v>
      </c>
      <c r="L3483" s="17" t="s">
        <v>22276</v>
      </c>
      <c r="N3483" s="17" t="s">
        <v>19</v>
      </c>
      <c r="O3483" s="17" t="s">
        <v>15</v>
      </c>
      <c r="P3483" s="17">
        <v>45356</v>
      </c>
      <c r="AD3483" s="17" t="s">
        <v>3891</v>
      </c>
      <c r="AF3483" s="17">
        <v>8</v>
      </c>
      <c r="AG3483" s="17">
        <v>2</v>
      </c>
      <c r="AM3483" s="17" t="s">
        <v>246</v>
      </c>
      <c r="AN3483" s="17" t="s">
        <v>22149</v>
      </c>
      <c r="AO3483" s="17">
        <v>3</v>
      </c>
      <c r="AP3483" s="17">
        <v>80</v>
      </c>
      <c r="AQ3483" s="17">
        <v>5</v>
      </c>
      <c r="AR3483" s="17" t="s">
        <v>22150</v>
      </c>
      <c r="BD3483" s="17" t="s">
        <v>3901</v>
      </c>
      <c r="BS3483" s="17" t="s">
        <v>3901</v>
      </c>
      <c r="CH3483" s="17" t="s">
        <v>3901</v>
      </c>
      <c r="CM3483" s="17" t="s">
        <v>21</v>
      </c>
      <c r="CU3483" s="17" t="s">
        <v>3901</v>
      </c>
      <c r="DN3483" s="17">
        <f>COUNTIF(AU3483:DM3483, "X")</f>
        <v>4</v>
      </c>
    </row>
    <row r="3484" spans="1:118" s="17" customFormat="1">
      <c r="A3484" s="17" t="s">
        <v>16005</v>
      </c>
      <c r="B3484" s="17">
        <v>55</v>
      </c>
      <c r="C3484" s="17">
        <v>155190</v>
      </c>
      <c r="D3484" s="17" t="s">
        <v>4737</v>
      </c>
      <c r="E3484" s="17" t="s">
        <v>118</v>
      </c>
      <c r="F3484" s="17" t="s">
        <v>43</v>
      </c>
      <c r="H3484" s="309">
        <v>33288</v>
      </c>
      <c r="I3484" s="309">
        <v>43678</v>
      </c>
      <c r="J3484" s="17" t="s">
        <v>3888</v>
      </c>
      <c r="L3484" s="17" t="s">
        <v>15525</v>
      </c>
      <c r="M3484" s="17" t="s">
        <v>16006</v>
      </c>
      <c r="N3484" s="17" t="s">
        <v>31</v>
      </c>
      <c r="O3484" s="17" t="s">
        <v>15</v>
      </c>
      <c r="P3484" s="17">
        <v>45373</v>
      </c>
      <c r="AC3484" s="17" t="s">
        <v>9895</v>
      </c>
      <c r="AD3484" s="17" t="s">
        <v>9896</v>
      </c>
      <c r="AF3484" s="17">
        <v>15</v>
      </c>
      <c r="AG3484" s="17">
        <v>2</v>
      </c>
      <c r="AM3484" s="17" t="s">
        <v>121</v>
      </c>
      <c r="AN3484" s="17" t="s">
        <v>15516</v>
      </c>
      <c r="AO3484" s="17">
        <v>3</v>
      </c>
      <c r="AP3484" s="17">
        <v>80</v>
      </c>
      <c r="AQ3484" s="17">
        <v>5</v>
      </c>
      <c r="AR3484" s="17" t="s">
        <v>9898</v>
      </c>
      <c r="AT3484" s="17" t="s">
        <v>15057</v>
      </c>
      <c r="DN3484" s="17">
        <f>COUNTIF(AU3484:DM3484, "X")</f>
        <v>0</v>
      </c>
    </row>
    <row r="3485" spans="1:118" s="17" customFormat="1">
      <c r="A3485" s="17" t="s">
        <v>6850</v>
      </c>
      <c r="B3485" s="17">
        <v>55</v>
      </c>
      <c r="C3485" s="17">
        <v>155199</v>
      </c>
      <c r="D3485" s="17" t="s">
        <v>6851</v>
      </c>
      <c r="E3485" s="17" t="s">
        <v>6852</v>
      </c>
      <c r="F3485" s="17" t="s">
        <v>99</v>
      </c>
      <c r="H3485" s="309">
        <v>24688</v>
      </c>
      <c r="I3485" s="309">
        <v>40469</v>
      </c>
      <c r="J3485" s="17" t="s">
        <v>3888</v>
      </c>
      <c r="L3485" s="17" t="s">
        <v>6839</v>
      </c>
      <c r="M3485" s="17" t="s">
        <v>6407</v>
      </c>
      <c r="N3485" s="17" t="s">
        <v>19</v>
      </c>
      <c r="O3485" s="17" t="s">
        <v>15</v>
      </c>
      <c r="P3485" s="17">
        <v>45356</v>
      </c>
      <c r="AC3485" s="17" t="s">
        <v>3890</v>
      </c>
      <c r="AD3485" s="17" t="s">
        <v>3891</v>
      </c>
      <c r="AF3485" s="17">
        <v>8</v>
      </c>
      <c r="AG3485" s="17">
        <v>2</v>
      </c>
      <c r="AM3485" s="17" t="s">
        <v>248</v>
      </c>
      <c r="AN3485" s="17" t="s">
        <v>6588</v>
      </c>
      <c r="AO3485" s="17">
        <v>3</v>
      </c>
      <c r="AP3485" s="17">
        <v>80</v>
      </c>
      <c r="AQ3485" s="17">
        <v>5</v>
      </c>
      <c r="AT3485" s="17" t="s">
        <v>6589</v>
      </c>
      <c r="DN3485" s="17">
        <f>COUNTIF(AU3485:DM3485, "X")</f>
        <v>0</v>
      </c>
    </row>
    <row r="3486" spans="1:118" s="17" customFormat="1">
      <c r="A3486" s="17" t="s">
        <v>23640</v>
      </c>
      <c r="B3486" s="17">
        <v>55</v>
      </c>
      <c r="C3486" s="17">
        <v>119738</v>
      </c>
      <c r="D3486" s="17" t="s">
        <v>23641</v>
      </c>
      <c r="E3486" s="17" t="s">
        <v>134</v>
      </c>
      <c r="F3486" s="17" t="s">
        <v>456</v>
      </c>
      <c r="H3486" s="309">
        <v>30226</v>
      </c>
      <c r="I3486" s="309">
        <v>42549</v>
      </c>
      <c r="J3486" s="17" t="s">
        <v>3888</v>
      </c>
      <c r="L3486" s="17" t="s">
        <v>23642</v>
      </c>
      <c r="N3486" s="17" t="s">
        <v>126</v>
      </c>
      <c r="O3486" s="17" t="s">
        <v>15</v>
      </c>
      <c r="P3486" s="17">
        <v>45383</v>
      </c>
      <c r="AF3486" s="17">
        <v>8</v>
      </c>
      <c r="AG3486" s="17">
        <v>2</v>
      </c>
      <c r="AI3486" s="17" t="s">
        <v>20542</v>
      </c>
      <c r="AM3486" s="17" t="s">
        <v>303</v>
      </c>
      <c r="AN3486" s="17" t="s">
        <v>23502</v>
      </c>
      <c r="AO3486" s="17">
        <v>3</v>
      </c>
      <c r="AP3486" s="17">
        <v>80</v>
      </c>
      <c r="AQ3486" s="17">
        <v>5</v>
      </c>
      <c r="AR3486" s="17" t="s">
        <v>22585</v>
      </c>
      <c r="AS3486" s="17" t="s">
        <v>23503</v>
      </c>
      <c r="DN3486" s="17">
        <f>COUNTIF(AU3486:DM3486, "X")</f>
        <v>0</v>
      </c>
    </row>
    <row r="3487" spans="1:118" s="17" customFormat="1">
      <c r="A3487" s="17" t="s">
        <v>23836</v>
      </c>
      <c r="B3487" s="17">
        <v>55</v>
      </c>
      <c r="C3487" s="17">
        <v>155213</v>
      </c>
      <c r="D3487" s="17" t="s">
        <v>15203</v>
      </c>
      <c r="E3487" s="17" t="s">
        <v>8588</v>
      </c>
      <c r="F3487" s="17" t="s">
        <v>289</v>
      </c>
      <c r="H3487" s="309">
        <v>33686</v>
      </c>
      <c r="I3487" s="309">
        <v>40491</v>
      </c>
      <c r="J3487" s="17" t="s">
        <v>3888</v>
      </c>
      <c r="L3487" s="17" t="s">
        <v>23536</v>
      </c>
      <c r="N3487" s="17" t="s">
        <v>126</v>
      </c>
      <c r="O3487" s="17" t="s">
        <v>15</v>
      </c>
      <c r="P3487" s="17">
        <v>45383</v>
      </c>
      <c r="AF3487" s="17">
        <v>8</v>
      </c>
      <c r="AG3487" s="17">
        <v>2</v>
      </c>
      <c r="AI3487" s="17" t="s">
        <v>20542</v>
      </c>
      <c r="AM3487" s="17" t="s">
        <v>303</v>
      </c>
      <c r="AN3487" s="17" t="s">
        <v>23502</v>
      </c>
      <c r="AO3487" s="17">
        <v>3</v>
      </c>
      <c r="AP3487" s="17">
        <v>80</v>
      </c>
      <c r="AQ3487" s="17">
        <v>5</v>
      </c>
      <c r="AR3487" s="17" t="s">
        <v>22585</v>
      </c>
      <c r="AS3487" s="17" t="s">
        <v>23503</v>
      </c>
      <c r="DN3487" s="17">
        <f>COUNTIF(AU3487:DM3487, "X")</f>
        <v>0</v>
      </c>
    </row>
    <row r="3488" spans="1:118" s="17" customFormat="1">
      <c r="A3488" s="17" t="s">
        <v>4815</v>
      </c>
      <c r="B3488" s="17">
        <v>55</v>
      </c>
      <c r="C3488" s="17">
        <v>155248</v>
      </c>
      <c r="D3488" s="17" t="s">
        <v>4816</v>
      </c>
      <c r="E3488" s="17" t="s">
        <v>4817</v>
      </c>
      <c r="F3488" s="17" t="s">
        <v>316</v>
      </c>
      <c r="H3488" s="309">
        <v>31819</v>
      </c>
      <c r="I3488" s="309">
        <v>40519</v>
      </c>
      <c r="J3488" s="17" t="s">
        <v>3888</v>
      </c>
      <c r="L3488" s="17" t="s">
        <v>4818</v>
      </c>
      <c r="N3488" s="17" t="s">
        <v>19</v>
      </c>
      <c r="O3488" s="17" t="s">
        <v>15</v>
      </c>
      <c r="P3488" s="17">
        <v>45356</v>
      </c>
      <c r="Q3488" s="17">
        <v>2129</v>
      </c>
      <c r="AC3488" s="17" t="s">
        <v>3890</v>
      </c>
      <c r="AD3488" s="17" t="s">
        <v>3891</v>
      </c>
      <c r="AF3488" s="17">
        <v>8</v>
      </c>
      <c r="AG3488" s="17">
        <v>2</v>
      </c>
      <c r="AM3488" s="17" t="s">
        <v>2602</v>
      </c>
      <c r="AN3488" s="17" t="s">
        <v>4371</v>
      </c>
      <c r="AO3488" s="17">
        <v>3</v>
      </c>
      <c r="AP3488" s="17">
        <v>80</v>
      </c>
      <c r="AQ3488" s="17">
        <v>5</v>
      </c>
      <c r="AT3488" s="17" t="s">
        <v>3893</v>
      </c>
      <c r="DN3488" s="17">
        <f>COUNTIF(AU3488:DM3488, "X")</f>
        <v>0</v>
      </c>
    </row>
    <row r="3489" spans="1:118" s="17" customFormat="1">
      <c r="A3489" s="17" t="s">
        <v>7918</v>
      </c>
      <c r="B3489" s="17">
        <v>55</v>
      </c>
      <c r="C3489" s="17">
        <v>155250</v>
      </c>
      <c r="D3489" s="17" t="s">
        <v>4436</v>
      </c>
      <c r="E3489" s="17" t="s">
        <v>290</v>
      </c>
      <c r="F3489" s="17" t="s">
        <v>132</v>
      </c>
      <c r="H3489" s="309">
        <v>26011</v>
      </c>
      <c r="I3489" s="309">
        <v>40484</v>
      </c>
      <c r="J3489" s="17" t="s">
        <v>3888</v>
      </c>
      <c r="L3489" s="17" t="s">
        <v>7919</v>
      </c>
      <c r="N3489" s="17" t="s">
        <v>19</v>
      </c>
      <c r="O3489" s="17" t="s">
        <v>15</v>
      </c>
      <c r="P3489" s="17">
        <v>45356</v>
      </c>
      <c r="AC3489" s="17" t="s">
        <v>3890</v>
      </c>
      <c r="AD3489" s="17" t="s">
        <v>3891</v>
      </c>
      <c r="AF3489" s="17">
        <v>8</v>
      </c>
      <c r="AG3489" s="17">
        <v>2</v>
      </c>
      <c r="AM3489" s="17" t="s">
        <v>2606</v>
      </c>
      <c r="AN3489" s="17" t="s">
        <v>7570</v>
      </c>
      <c r="AO3489" s="17">
        <v>3</v>
      </c>
      <c r="AP3489" s="17">
        <v>80</v>
      </c>
      <c r="AQ3489" s="17">
        <v>5</v>
      </c>
      <c r="AT3489" s="17" t="s">
        <v>6589</v>
      </c>
      <c r="CH3489" s="17" t="s">
        <v>3901</v>
      </c>
      <c r="DN3489" s="17">
        <f>COUNTIF(AU3489:DM3489, "X")</f>
        <v>1</v>
      </c>
    </row>
    <row r="3490" spans="1:118" s="17" customFormat="1">
      <c r="A3490" s="17" t="s">
        <v>19435</v>
      </c>
      <c r="B3490" s="17">
        <v>55</v>
      </c>
      <c r="C3490" s="17">
        <v>155265</v>
      </c>
      <c r="D3490" s="17" t="s">
        <v>19436</v>
      </c>
      <c r="E3490" s="17" t="s">
        <v>237</v>
      </c>
      <c r="F3490" s="17" t="s">
        <v>30</v>
      </c>
      <c r="H3490" s="309">
        <v>25568</v>
      </c>
      <c r="I3490" s="309">
        <v>40517</v>
      </c>
      <c r="J3490" s="17" t="s">
        <v>3888</v>
      </c>
      <c r="L3490" s="17" t="s">
        <v>19437</v>
      </c>
      <c r="N3490" s="17" t="s">
        <v>31</v>
      </c>
      <c r="O3490" s="17" t="s">
        <v>15</v>
      </c>
      <c r="P3490" s="17">
        <v>45373</v>
      </c>
      <c r="AF3490" s="17">
        <v>8</v>
      </c>
      <c r="AG3490" s="17">
        <v>2</v>
      </c>
      <c r="AH3490" s="17" t="s">
        <v>11926</v>
      </c>
      <c r="AK3490" s="17" t="s">
        <v>11927</v>
      </c>
      <c r="AM3490" s="17" t="s">
        <v>34</v>
      </c>
      <c r="AN3490" s="17" t="s">
        <v>19238</v>
      </c>
      <c r="AO3490" s="17">
        <v>3</v>
      </c>
      <c r="AP3490" s="17">
        <v>80</v>
      </c>
      <c r="AQ3490" s="17">
        <v>5</v>
      </c>
      <c r="AR3490" s="17" t="s">
        <v>19239</v>
      </c>
      <c r="DN3490" s="17">
        <f>COUNTIF(AU3490:DM3490, "X")</f>
        <v>0</v>
      </c>
    </row>
    <row r="3491" spans="1:118" s="17" customFormat="1">
      <c r="A3491" s="17" t="s">
        <v>19139</v>
      </c>
      <c r="B3491" s="17">
        <v>55</v>
      </c>
      <c r="C3491" s="17">
        <v>155286</v>
      </c>
      <c r="D3491" s="17" t="s">
        <v>4270</v>
      </c>
      <c r="E3491" s="17" t="s">
        <v>38</v>
      </c>
      <c r="F3491" s="17" t="s">
        <v>287</v>
      </c>
      <c r="H3491" s="309">
        <v>28435</v>
      </c>
      <c r="I3491" s="309">
        <v>40500</v>
      </c>
      <c r="J3491" s="17" t="s">
        <v>3888</v>
      </c>
      <c r="L3491" s="17" t="s">
        <v>19140</v>
      </c>
      <c r="N3491" s="17" t="s">
        <v>31</v>
      </c>
      <c r="O3491" s="17" t="s">
        <v>15</v>
      </c>
      <c r="P3491" s="17">
        <v>45373</v>
      </c>
      <c r="AD3491" s="17" t="s">
        <v>9896</v>
      </c>
      <c r="AF3491" s="17">
        <v>8</v>
      </c>
      <c r="AG3491" s="17">
        <v>2</v>
      </c>
      <c r="AM3491" s="17" t="s">
        <v>337</v>
      </c>
      <c r="AN3491" s="17" t="s">
        <v>19113</v>
      </c>
      <c r="AO3491" s="17">
        <v>3</v>
      </c>
      <c r="AP3491" s="17">
        <v>80</v>
      </c>
      <c r="AQ3491" s="17">
        <v>5</v>
      </c>
      <c r="AR3491" s="17" t="s">
        <v>9898</v>
      </c>
      <c r="DA3491" s="17" t="s">
        <v>3901</v>
      </c>
      <c r="DN3491" s="17">
        <f>COUNTIF(AU3491:DM3491, "X")</f>
        <v>1</v>
      </c>
    </row>
    <row r="3492" spans="1:118" s="17" customFormat="1">
      <c r="A3492" s="17" t="s">
        <v>7338</v>
      </c>
      <c r="B3492" s="17">
        <v>55</v>
      </c>
      <c r="C3492" s="17">
        <v>155287</v>
      </c>
      <c r="D3492" s="17" t="s">
        <v>7339</v>
      </c>
      <c r="E3492" s="17" t="s">
        <v>322</v>
      </c>
      <c r="F3492" s="17" t="s">
        <v>428</v>
      </c>
      <c r="H3492" s="309">
        <v>22414</v>
      </c>
      <c r="I3492" s="309">
        <v>40453</v>
      </c>
      <c r="J3492" s="17" t="s">
        <v>3888</v>
      </c>
      <c r="L3492" s="17" t="s">
        <v>7340</v>
      </c>
      <c r="N3492" s="17" t="s">
        <v>19</v>
      </c>
      <c r="O3492" s="17" t="s">
        <v>15</v>
      </c>
      <c r="P3492" s="17">
        <v>45356</v>
      </c>
      <c r="Q3492" s="17">
        <v>3543</v>
      </c>
      <c r="AC3492" s="17" t="s">
        <v>3890</v>
      </c>
      <c r="AD3492" s="17" t="s">
        <v>3891</v>
      </c>
      <c r="AF3492" s="17">
        <v>8</v>
      </c>
      <c r="AG3492" s="17">
        <v>2</v>
      </c>
      <c r="AM3492" s="17" t="s">
        <v>2605</v>
      </c>
      <c r="AN3492" s="17" t="s">
        <v>7253</v>
      </c>
      <c r="AO3492" s="17">
        <v>3</v>
      </c>
      <c r="AP3492" s="17">
        <v>80</v>
      </c>
      <c r="AQ3492" s="17">
        <v>5</v>
      </c>
      <c r="AT3492" s="17" t="s">
        <v>6589</v>
      </c>
      <c r="AU3492" s="17" t="s">
        <v>30</v>
      </c>
      <c r="CH3492" s="17" t="s">
        <v>3901</v>
      </c>
      <c r="CQ3492" s="17" t="s">
        <v>3901</v>
      </c>
      <c r="CR3492" s="17" t="s">
        <v>21</v>
      </c>
      <c r="DN3492" s="17">
        <f>COUNTIF(AU3492:DM3492, "X")</f>
        <v>2</v>
      </c>
    </row>
    <row r="3493" spans="1:118" s="17" customFormat="1">
      <c r="A3493" s="17" t="s">
        <v>22761</v>
      </c>
      <c r="B3493" s="17">
        <v>55</v>
      </c>
      <c r="C3493" s="17">
        <v>155297</v>
      </c>
      <c r="D3493" s="17" t="s">
        <v>22762</v>
      </c>
      <c r="E3493" s="17" t="s">
        <v>14855</v>
      </c>
      <c r="F3493" s="17" t="s">
        <v>48</v>
      </c>
      <c r="H3493" s="309">
        <v>33108</v>
      </c>
      <c r="I3493" s="309">
        <v>40478</v>
      </c>
      <c r="J3493" s="17" t="s">
        <v>3888</v>
      </c>
      <c r="K3493" s="17" t="s">
        <v>21</v>
      </c>
      <c r="L3493" s="17" t="s">
        <v>22763</v>
      </c>
      <c r="N3493" s="17" t="s">
        <v>126</v>
      </c>
      <c r="O3493" s="17" t="s">
        <v>15</v>
      </c>
      <c r="P3493" s="17">
        <v>45383</v>
      </c>
      <c r="Q3493" s="17">
        <v>1911</v>
      </c>
      <c r="AF3493" s="17">
        <v>8</v>
      </c>
      <c r="AG3493" s="17">
        <v>2</v>
      </c>
      <c r="AI3493" s="17" t="s">
        <v>20542</v>
      </c>
      <c r="AM3493" s="17" t="s">
        <v>133</v>
      </c>
      <c r="AN3493" s="17" t="s">
        <v>22584</v>
      </c>
      <c r="AO3493" s="17">
        <v>3</v>
      </c>
      <c r="AP3493" s="17">
        <v>80</v>
      </c>
      <c r="AQ3493" s="17">
        <v>5</v>
      </c>
      <c r="AR3493" s="17" t="s">
        <v>22585</v>
      </c>
      <c r="DE3493" s="17" t="s">
        <v>21</v>
      </c>
      <c r="DN3493" s="17">
        <f>COUNTIF(AU3493:DM3493, "X")</f>
        <v>0</v>
      </c>
    </row>
    <row r="3494" spans="1:118" s="17" customFormat="1">
      <c r="A3494" s="17" t="s">
        <v>24690</v>
      </c>
      <c r="B3494" s="17">
        <v>55</v>
      </c>
      <c r="C3494" s="17">
        <v>155302</v>
      </c>
      <c r="D3494" s="17" t="s">
        <v>24691</v>
      </c>
      <c r="E3494" s="17" t="s">
        <v>307</v>
      </c>
      <c r="F3494" s="17" t="s">
        <v>65</v>
      </c>
      <c r="H3494" s="309">
        <v>32331</v>
      </c>
      <c r="I3494" s="309">
        <v>40476</v>
      </c>
      <c r="J3494" s="17" t="s">
        <v>3888</v>
      </c>
      <c r="L3494" s="17" t="s">
        <v>24692</v>
      </c>
      <c r="N3494" s="17" t="s">
        <v>19</v>
      </c>
      <c r="O3494" s="17" t="s">
        <v>15</v>
      </c>
      <c r="P3494" s="17">
        <v>45356</v>
      </c>
      <c r="Q3494" s="17">
        <v>9361</v>
      </c>
      <c r="AD3494" s="17" t="s">
        <v>3891</v>
      </c>
      <c r="AF3494" s="17">
        <v>8</v>
      </c>
      <c r="AG3494" s="17">
        <v>2</v>
      </c>
      <c r="AM3494" s="17" t="s">
        <v>141</v>
      </c>
      <c r="AN3494" s="17" t="s">
        <v>24484</v>
      </c>
      <c r="AO3494" s="17">
        <v>3</v>
      </c>
      <c r="AP3494" s="17">
        <v>80</v>
      </c>
      <c r="AQ3494" s="17">
        <v>5</v>
      </c>
      <c r="AR3494" s="17" t="s">
        <v>24485</v>
      </c>
      <c r="DN3494" s="17">
        <f>COUNTIF(AU3494:DM3494, "X")</f>
        <v>0</v>
      </c>
    </row>
    <row r="3495" spans="1:118" s="17" customFormat="1">
      <c r="A3495" s="17" t="s">
        <v>14569</v>
      </c>
      <c r="B3495" s="17">
        <v>55</v>
      </c>
      <c r="C3495" s="17">
        <v>155305</v>
      </c>
      <c r="D3495" s="17" t="s">
        <v>14570</v>
      </c>
      <c r="E3495" s="17" t="s">
        <v>306</v>
      </c>
      <c r="F3495" s="17" t="s">
        <v>125</v>
      </c>
      <c r="H3495" s="309">
        <v>30980</v>
      </c>
      <c r="I3495" s="309">
        <v>40474</v>
      </c>
      <c r="J3495" s="17" t="s">
        <v>3888</v>
      </c>
      <c r="L3495" s="17" t="s">
        <v>14571</v>
      </c>
      <c r="N3495" s="17" t="s">
        <v>31</v>
      </c>
      <c r="O3495" s="17" t="s">
        <v>15</v>
      </c>
      <c r="P3495" s="17">
        <v>45373</v>
      </c>
      <c r="AC3495" s="17" t="s">
        <v>9895</v>
      </c>
      <c r="AD3495" s="17" t="s">
        <v>9896</v>
      </c>
      <c r="AF3495" s="17">
        <v>8</v>
      </c>
      <c r="AG3495" s="17">
        <v>2</v>
      </c>
      <c r="AM3495" s="17" t="s">
        <v>108</v>
      </c>
      <c r="AN3495" s="17" t="s">
        <v>14364</v>
      </c>
      <c r="AO3495" s="17">
        <v>3</v>
      </c>
      <c r="AP3495" s="17">
        <v>80</v>
      </c>
      <c r="AQ3495" s="17">
        <v>5</v>
      </c>
      <c r="AR3495" s="17" t="s">
        <v>9898</v>
      </c>
      <c r="AT3495" s="17" t="s">
        <v>14152</v>
      </c>
      <c r="DN3495" s="17">
        <f>COUNTIF(AU3495:DM3495, "X")</f>
        <v>0</v>
      </c>
    </row>
    <row r="3496" spans="1:118" s="17" customFormat="1">
      <c r="A3496" s="17" t="s">
        <v>24396</v>
      </c>
      <c r="B3496" s="17">
        <v>55</v>
      </c>
      <c r="C3496" s="17">
        <v>155310</v>
      </c>
      <c r="D3496" s="17" t="s">
        <v>9949</v>
      </c>
      <c r="E3496" s="17" t="s">
        <v>280</v>
      </c>
      <c r="F3496" s="17" t="s">
        <v>43</v>
      </c>
      <c r="H3496" s="309">
        <v>32763</v>
      </c>
      <c r="I3496" s="309">
        <v>44055</v>
      </c>
      <c r="J3496" s="17" t="s">
        <v>3888</v>
      </c>
      <c r="L3496" s="17" t="s">
        <v>24397</v>
      </c>
      <c r="N3496" s="17" t="s">
        <v>126</v>
      </c>
      <c r="O3496" s="17" t="s">
        <v>15</v>
      </c>
      <c r="P3496" s="17">
        <v>45383</v>
      </c>
      <c r="AF3496" s="17">
        <v>8</v>
      </c>
      <c r="AG3496" s="17">
        <v>2</v>
      </c>
      <c r="AI3496" s="17" t="s">
        <v>20542</v>
      </c>
      <c r="AM3496" s="17" t="s">
        <v>239</v>
      </c>
      <c r="AN3496" s="17" t="s">
        <v>24146</v>
      </c>
      <c r="AO3496" s="17">
        <v>3</v>
      </c>
      <c r="AP3496" s="17">
        <v>80</v>
      </c>
      <c r="AQ3496" s="17">
        <v>5</v>
      </c>
      <c r="AR3496" s="17" t="s">
        <v>22585</v>
      </c>
      <c r="AS3496" s="17" t="s">
        <v>23503</v>
      </c>
      <c r="DN3496" s="17">
        <f>COUNTIF(AU3496:DM3496, "X")</f>
        <v>0</v>
      </c>
    </row>
    <row r="3497" spans="1:118" s="17" customFormat="1">
      <c r="A3497" s="17" t="s">
        <v>25351</v>
      </c>
      <c r="B3497" s="17">
        <v>55</v>
      </c>
      <c r="C3497" s="17">
        <v>155357</v>
      </c>
      <c r="D3497" s="17" t="s">
        <v>25352</v>
      </c>
      <c r="E3497" s="17" t="s">
        <v>75</v>
      </c>
      <c r="F3497" s="17" t="s">
        <v>317</v>
      </c>
      <c r="H3497" s="309">
        <v>31922</v>
      </c>
      <c r="I3497" s="309">
        <v>40495</v>
      </c>
      <c r="J3497" s="17" t="s">
        <v>3888</v>
      </c>
      <c r="L3497" s="17" t="s">
        <v>1069</v>
      </c>
      <c r="M3497" s="17" t="s">
        <v>863</v>
      </c>
      <c r="N3497" s="17" t="s">
        <v>31</v>
      </c>
      <c r="O3497" s="17" t="s">
        <v>15</v>
      </c>
      <c r="P3497" s="17">
        <v>45373</v>
      </c>
      <c r="Q3497" s="17">
        <v>8327</v>
      </c>
      <c r="AC3497" s="17" t="s">
        <v>9895</v>
      </c>
      <c r="AD3497" s="17" t="s">
        <v>9896</v>
      </c>
      <c r="AF3497" s="17">
        <v>8</v>
      </c>
      <c r="AG3497" s="17">
        <v>2</v>
      </c>
      <c r="AM3497" s="17" t="s">
        <v>67</v>
      </c>
      <c r="AN3497" s="17" t="s">
        <v>25087</v>
      </c>
      <c r="AO3497" s="17">
        <v>3</v>
      </c>
      <c r="AP3497" s="17">
        <v>80</v>
      </c>
      <c r="AQ3497" s="17">
        <v>5</v>
      </c>
      <c r="AR3497" s="17" t="s">
        <v>9898</v>
      </c>
      <c r="AT3497" s="17" t="s">
        <v>16072</v>
      </c>
      <c r="CH3497" s="17" t="s">
        <v>3901</v>
      </c>
      <c r="DN3497" s="17">
        <f>COUNTIF(AU3497:DM3497, "X")</f>
        <v>1</v>
      </c>
    </row>
    <row r="3498" spans="1:118" s="17" customFormat="1">
      <c r="A3498" s="17" t="s">
        <v>24202</v>
      </c>
      <c r="B3498" s="17">
        <v>55</v>
      </c>
      <c r="C3498" s="17">
        <v>155362</v>
      </c>
      <c r="D3498" s="17" t="s">
        <v>10692</v>
      </c>
      <c r="E3498" s="17" t="s">
        <v>11496</v>
      </c>
      <c r="F3498" s="17" t="s">
        <v>63</v>
      </c>
      <c r="H3498" s="309">
        <v>33297</v>
      </c>
      <c r="I3498" s="309">
        <v>40527</v>
      </c>
      <c r="J3498" s="17" t="s">
        <v>3888</v>
      </c>
      <c r="L3498" s="17" t="s">
        <v>24203</v>
      </c>
      <c r="N3498" s="17" t="s">
        <v>126</v>
      </c>
      <c r="O3498" s="17" t="s">
        <v>15</v>
      </c>
      <c r="P3498" s="17">
        <v>45383</v>
      </c>
      <c r="AF3498" s="17">
        <v>8</v>
      </c>
      <c r="AG3498" s="17">
        <v>2</v>
      </c>
      <c r="AI3498" s="17" t="s">
        <v>20542</v>
      </c>
      <c r="AM3498" s="17" t="s">
        <v>239</v>
      </c>
      <c r="AN3498" s="17" t="s">
        <v>24146</v>
      </c>
      <c r="AO3498" s="17">
        <v>3</v>
      </c>
      <c r="AP3498" s="17">
        <v>80</v>
      </c>
      <c r="AQ3498" s="17">
        <v>5</v>
      </c>
      <c r="AR3498" s="17" t="s">
        <v>22585</v>
      </c>
      <c r="AS3498" s="17" t="s">
        <v>23503</v>
      </c>
      <c r="DN3498" s="17">
        <f>COUNTIF(AU3498:DM3498, "X")</f>
        <v>0</v>
      </c>
    </row>
    <row r="3499" spans="1:118" s="17" customFormat="1">
      <c r="A3499" s="17" t="s">
        <v>4341</v>
      </c>
      <c r="B3499" s="17">
        <v>55</v>
      </c>
      <c r="C3499" s="17">
        <v>155391</v>
      </c>
      <c r="D3499" s="17" t="s">
        <v>4342</v>
      </c>
      <c r="E3499" s="17" t="s">
        <v>452</v>
      </c>
      <c r="F3499" s="17" t="s">
        <v>58</v>
      </c>
      <c r="H3499" s="309">
        <v>29652</v>
      </c>
      <c r="I3499" s="309">
        <v>42157</v>
      </c>
      <c r="J3499" s="17" t="s">
        <v>3888</v>
      </c>
      <c r="L3499" s="17" t="s">
        <v>4133</v>
      </c>
      <c r="N3499" s="17" t="s">
        <v>19</v>
      </c>
      <c r="O3499" s="17" t="s">
        <v>15</v>
      </c>
      <c r="P3499" s="17">
        <v>45356</v>
      </c>
      <c r="AC3499" s="17" t="s">
        <v>3890</v>
      </c>
      <c r="AD3499" s="17" t="s">
        <v>3891</v>
      </c>
      <c r="AF3499" s="17">
        <v>8</v>
      </c>
      <c r="AG3499" s="17">
        <v>2</v>
      </c>
      <c r="AM3499" s="17" t="s">
        <v>172</v>
      </c>
      <c r="AN3499" s="17" t="s">
        <v>3892</v>
      </c>
      <c r="AO3499" s="17">
        <v>3</v>
      </c>
      <c r="AP3499" s="17">
        <v>80</v>
      </c>
      <c r="AQ3499" s="17">
        <v>5</v>
      </c>
      <c r="AT3499" s="17" t="s">
        <v>3893</v>
      </c>
      <c r="CU3499" s="17" t="s">
        <v>3901</v>
      </c>
      <c r="DN3499" s="17">
        <f>COUNTIF(AU3499:DM3499, "X")</f>
        <v>1</v>
      </c>
    </row>
    <row r="3500" spans="1:118" s="17" customFormat="1">
      <c r="A3500" s="17" t="s">
        <v>9145</v>
      </c>
      <c r="B3500" s="17">
        <v>55</v>
      </c>
      <c r="C3500" s="17">
        <v>155410</v>
      </c>
      <c r="D3500" s="17" t="s">
        <v>483</v>
      </c>
      <c r="E3500" s="17" t="s">
        <v>147</v>
      </c>
      <c r="F3500" s="17" t="s">
        <v>30</v>
      </c>
      <c r="H3500" s="309">
        <v>26999</v>
      </c>
      <c r="I3500" s="309">
        <v>40513</v>
      </c>
      <c r="J3500" s="17" t="s">
        <v>3888</v>
      </c>
      <c r="L3500" s="17" t="s">
        <v>9146</v>
      </c>
      <c r="M3500" s="17" t="s">
        <v>9147</v>
      </c>
      <c r="N3500" s="17" t="s">
        <v>19</v>
      </c>
      <c r="O3500" s="17" t="s">
        <v>15</v>
      </c>
      <c r="P3500" s="17">
        <v>45356</v>
      </c>
      <c r="AC3500" s="17" t="s">
        <v>3890</v>
      </c>
      <c r="AD3500" s="17" t="s">
        <v>3891</v>
      </c>
      <c r="AF3500" s="17">
        <v>15</v>
      </c>
      <c r="AG3500" s="17">
        <v>2</v>
      </c>
      <c r="AM3500" s="17" t="s">
        <v>29</v>
      </c>
      <c r="AN3500" s="17" t="s">
        <v>9081</v>
      </c>
      <c r="AO3500" s="17">
        <v>3</v>
      </c>
      <c r="AP3500" s="17">
        <v>80</v>
      </c>
      <c r="AQ3500" s="17">
        <v>5</v>
      </c>
      <c r="AT3500" s="17" t="s">
        <v>9082</v>
      </c>
      <c r="CF3500" s="17" t="s">
        <v>3901</v>
      </c>
      <c r="CH3500" s="17" t="s">
        <v>3901</v>
      </c>
      <c r="DN3500" s="17">
        <f>COUNTIF(AU3500:DM3500, "X")</f>
        <v>2</v>
      </c>
    </row>
    <row r="3501" spans="1:118" s="17" customFormat="1">
      <c r="A3501" s="17" t="s">
        <v>8429</v>
      </c>
      <c r="B3501" s="17">
        <v>55</v>
      </c>
      <c r="C3501" s="17">
        <v>155414</v>
      </c>
      <c r="D3501" s="17" t="s">
        <v>215</v>
      </c>
      <c r="E3501" s="17" t="s">
        <v>420</v>
      </c>
      <c r="F3501" s="17" t="s">
        <v>43</v>
      </c>
      <c r="H3501" s="309">
        <v>32779</v>
      </c>
      <c r="I3501" s="309">
        <v>40518</v>
      </c>
      <c r="J3501" s="17" t="s">
        <v>3888</v>
      </c>
      <c r="L3501" s="17" t="s">
        <v>8416</v>
      </c>
      <c r="N3501" s="17" t="s">
        <v>19</v>
      </c>
      <c r="O3501" s="17" t="s">
        <v>15</v>
      </c>
      <c r="P3501" s="17">
        <v>45356</v>
      </c>
      <c r="AC3501" s="17" t="s">
        <v>3890</v>
      </c>
      <c r="AD3501" s="17" t="s">
        <v>3891</v>
      </c>
      <c r="AF3501" s="17">
        <v>8</v>
      </c>
      <c r="AG3501" s="17">
        <v>2</v>
      </c>
      <c r="AM3501" s="17" t="s">
        <v>2607</v>
      </c>
      <c r="AN3501" s="17" t="s">
        <v>8305</v>
      </c>
      <c r="AO3501" s="17">
        <v>3</v>
      </c>
      <c r="AP3501" s="17">
        <v>80</v>
      </c>
      <c r="AQ3501" s="17">
        <v>5</v>
      </c>
      <c r="AT3501" s="17" t="s">
        <v>7979</v>
      </c>
      <c r="DN3501" s="17">
        <f>COUNTIF(AU3501:DM3501, "X")</f>
        <v>0</v>
      </c>
    </row>
    <row r="3502" spans="1:118" s="17" customFormat="1">
      <c r="A3502" s="17" t="s">
        <v>23351</v>
      </c>
      <c r="B3502" s="17">
        <v>55</v>
      </c>
      <c r="C3502" s="17">
        <v>155429</v>
      </c>
      <c r="D3502" s="17" t="s">
        <v>4292</v>
      </c>
      <c r="E3502" s="17" t="s">
        <v>23352</v>
      </c>
      <c r="F3502" s="17" t="s">
        <v>22</v>
      </c>
      <c r="H3502" s="309">
        <v>25921</v>
      </c>
      <c r="I3502" s="309">
        <v>40535</v>
      </c>
      <c r="J3502" s="17" t="s">
        <v>3888</v>
      </c>
      <c r="L3502" s="17" t="s">
        <v>23353</v>
      </c>
      <c r="N3502" s="17" t="s">
        <v>126</v>
      </c>
      <c r="O3502" s="17" t="s">
        <v>15</v>
      </c>
      <c r="P3502" s="17">
        <v>45383</v>
      </c>
      <c r="AF3502" s="17">
        <v>8</v>
      </c>
      <c r="AG3502" s="17">
        <v>2</v>
      </c>
      <c r="AI3502" s="17" t="s">
        <v>20542</v>
      </c>
      <c r="AM3502" s="17" t="s">
        <v>259</v>
      </c>
      <c r="AN3502" s="17" t="s">
        <v>23210</v>
      </c>
      <c r="AO3502" s="17">
        <v>3</v>
      </c>
      <c r="AP3502" s="17">
        <v>80</v>
      </c>
      <c r="AQ3502" s="17">
        <v>5</v>
      </c>
      <c r="AR3502" s="17" t="s">
        <v>22585</v>
      </c>
      <c r="AU3502" s="17" t="s">
        <v>21</v>
      </c>
      <c r="AV3502" s="17" t="s">
        <v>3901</v>
      </c>
      <c r="BD3502" s="17" t="s">
        <v>3901</v>
      </c>
      <c r="BK3502" s="17" t="s">
        <v>3901</v>
      </c>
      <c r="BL3502" s="17" t="s">
        <v>3901</v>
      </c>
      <c r="BQ3502" s="17" t="s">
        <v>21</v>
      </c>
      <c r="BS3502" s="17" t="s">
        <v>3901</v>
      </c>
      <c r="BU3502" s="17" t="s">
        <v>3901</v>
      </c>
      <c r="BY3502" s="17" t="s">
        <v>3901</v>
      </c>
      <c r="CX3502" s="17" t="s">
        <v>3901</v>
      </c>
      <c r="DN3502" s="17">
        <f>COUNTIF(AU3502:DM3502, "X")</f>
        <v>8</v>
      </c>
    </row>
    <row r="3503" spans="1:118" s="17" customFormat="1">
      <c r="A3503" s="17" t="s">
        <v>7490</v>
      </c>
      <c r="B3503" s="17">
        <v>55</v>
      </c>
      <c r="C3503" s="17">
        <v>155430</v>
      </c>
      <c r="D3503" s="17" t="s">
        <v>4292</v>
      </c>
      <c r="E3503" s="17" t="s">
        <v>263</v>
      </c>
      <c r="F3503" s="17" t="s">
        <v>154</v>
      </c>
      <c r="H3503" s="309">
        <v>27150</v>
      </c>
      <c r="I3503" s="309">
        <v>40535</v>
      </c>
      <c r="J3503" s="17" t="s">
        <v>3888</v>
      </c>
      <c r="L3503" s="17" t="s">
        <v>7491</v>
      </c>
      <c r="N3503" s="17" t="s">
        <v>19</v>
      </c>
      <c r="O3503" s="17" t="s">
        <v>15</v>
      </c>
      <c r="P3503" s="17">
        <v>45356</v>
      </c>
      <c r="AC3503" s="17" t="s">
        <v>3890</v>
      </c>
      <c r="AD3503" s="17" t="s">
        <v>3891</v>
      </c>
      <c r="AF3503" s="17">
        <v>8</v>
      </c>
      <c r="AG3503" s="17">
        <v>2</v>
      </c>
      <c r="AM3503" s="17" t="s">
        <v>2605</v>
      </c>
      <c r="AN3503" s="17" t="s">
        <v>7253</v>
      </c>
      <c r="AO3503" s="17">
        <v>3</v>
      </c>
      <c r="AP3503" s="17">
        <v>80</v>
      </c>
      <c r="AQ3503" s="17">
        <v>5</v>
      </c>
      <c r="AT3503" s="17" t="s">
        <v>6589</v>
      </c>
      <c r="CH3503" s="17" t="s">
        <v>3901</v>
      </c>
      <c r="DN3503" s="17">
        <f>COUNTIF(AU3503:DM3503, "X")</f>
        <v>1</v>
      </c>
    </row>
    <row r="3504" spans="1:118" s="17" customFormat="1">
      <c r="A3504" s="17" t="s">
        <v>16444</v>
      </c>
      <c r="B3504" s="17">
        <v>55</v>
      </c>
      <c r="C3504" s="17">
        <v>155431</v>
      </c>
      <c r="D3504" s="17" t="s">
        <v>619</v>
      </c>
      <c r="E3504" s="17" t="s">
        <v>18</v>
      </c>
      <c r="F3504" s="17" t="s">
        <v>93</v>
      </c>
      <c r="H3504" s="309">
        <v>25928</v>
      </c>
      <c r="I3504" s="309">
        <v>40535</v>
      </c>
      <c r="J3504" s="17" t="s">
        <v>3888</v>
      </c>
      <c r="L3504" s="17" t="s">
        <v>408</v>
      </c>
      <c r="M3504" s="17" t="s">
        <v>14243</v>
      </c>
      <c r="N3504" s="17" t="s">
        <v>31</v>
      </c>
      <c r="O3504" s="17" t="s">
        <v>15</v>
      </c>
      <c r="P3504" s="17">
        <v>45373</v>
      </c>
      <c r="Q3504" s="17">
        <v>5620</v>
      </c>
      <c r="AC3504" s="17" t="s">
        <v>9895</v>
      </c>
      <c r="AD3504" s="17" t="s">
        <v>9896</v>
      </c>
      <c r="AF3504" s="17">
        <v>8</v>
      </c>
      <c r="AG3504" s="17">
        <v>2</v>
      </c>
      <c r="AM3504" s="17" t="s">
        <v>41</v>
      </c>
      <c r="AN3504" s="17" t="s">
        <v>16339</v>
      </c>
      <c r="AO3504" s="17">
        <v>3</v>
      </c>
      <c r="AP3504" s="17">
        <v>80</v>
      </c>
      <c r="AQ3504" s="17">
        <v>5</v>
      </c>
      <c r="AR3504" s="17" t="s">
        <v>9898</v>
      </c>
      <c r="AT3504" s="17" t="s">
        <v>16072</v>
      </c>
      <c r="DN3504" s="17">
        <f>COUNTIF(AU3504:DM3504, "X")</f>
        <v>0</v>
      </c>
    </row>
    <row r="3505" spans="1:118" s="17" customFormat="1">
      <c r="A3505" s="17" t="s">
        <v>4217</v>
      </c>
      <c r="B3505" s="17">
        <v>55</v>
      </c>
      <c r="C3505" s="17">
        <v>155432</v>
      </c>
      <c r="D3505" s="17" t="s">
        <v>4218</v>
      </c>
      <c r="E3505" s="17" t="s">
        <v>118</v>
      </c>
      <c r="F3505" s="17" t="s">
        <v>12</v>
      </c>
      <c r="H3505" s="309">
        <v>33141</v>
      </c>
      <c r="I3505" s="309">
        <v>40645</v>
      </c>
      <c r="J3505" s="17" t="s">
        <v>3888</v>
      </c>
      <c r="L3505" s="17" t="s">
        <v>3976</v>
      </c>
      <c r="N3505" s="17" t="s">
        <v>19</v>
      </c>
      <c r="O3505" s="17" t="s">
        <v>15</v>
      </c>
      <c r="P3505" s="17">
        <v>45356</v>
      </c>
      <c r="AC3505" s="17" t="s">
        <v>3890</v>
      </c>
      <c r="AD3505" s="17" t="s">
        <v>3891</v>
      </c>
      <c r="AF3505" s="17">
        <v>8</v>
      </c>
      <c r="AG3505" s="17">
        <v>2</v>
      </c>
      <c r="AM3505" s="17" t="s">
        <v>172</v>
      </c>
      <c r="AN3505" s="17" t="s">
        <v>3892</v>
      </c>
      <c r="AO3505" s="17">
        <v>3</v>
      </c>
      <c r="AP3505" s="17">
        <v>80</v>
      </c>
      <c r="AQ3505" s="17">
        <v>5</v>
      </c>
      <c r="AT3505" s="17" t="s">
        <v>3893</v>
      </c>
      <c r="DN3505" s="17">
        <f>COUNTIF(AU3505:DM3505, "X")</f>
        <v>0</v>
      </c>
    </row>
    <row r="3506" spans="1:118" s="17" customFormat="1">
      <c r="A3506" s="17" t="s">
        <v>10985</v>
      </c>
      <c r="B3506" s="17">
        <v>55</v>
      </c>
      <c r="C3506" s="17">
        <v>155434</v>
      </c>
      <c r="D3506" s="17" t="s">
        <v>353</v>
      </c>
      <c r="E3506" s="17" t="s">
        <v>550</v>
      </c>
      <c r="F3506" s="17" t="s">
        <v>22</v>
      </c>
      <c r="G3506" s="17" t="s">
        <v>100</v>
      </c>
      <c r="H3506" s="309">
        <v>33599</v>
      </c>
      <c r="I3506" s="309">
        <v>40540</v>
      </c>
      <c r="J3506" s="17" t="s">
        <v>3888</v>
      </c>
      <c r="L3506" s="17" t="s">
        <v>10986</v>
      </c>
      <c r="N3506" s="17" t="s">
        <v>14</v>
      </c>
      <c r="O3506" s="17" t="s">
        <v>15</v>
      </c>
      <c r="P3506" s="17">
        <v>45371</v>
      </c>
      <c r="AC3506" s="17" t="s">
        <v>14</v>
      </c>
      <c r="AF3506" s="17">
        <v>8</v>
      </c>
      <c r="AG3506" s="17">
        <v>2</v>
      </c>
      <c r="AI3506" s="17" t="s">
        <v>10178</v>
      </c>
      <c r="AM3506" s="17" t="s">
        <v>16</v>
      </c>
      <c r="AN3506" s="17" t="s">
        <v>10763</v>
      </c>
      <c r="AO3506" s="17">
        <v>3</v>
      </c>
      <c r="AP3506" s="17">
        <v>80</v>
      </c>
      <c r="AQ3506" s="17">
        <v>5</v>
      </c>
      <c r="AR3506" s="17" t="s">
        <v>10180</v>
      </c>
      <c r="DN3506" s="17">
        <f>COUNTIF(AU3506:DM3506, "X")</f>
        <v>0</v>
      </c>
    </row>
    <row r="3507" spans="1:118" s="17" customFormat="1">
      <c r="A3507" s="17" t="s">
        <v>22441</v>
      </c>
      <c r="B3507" s="17">
        <v>55</v>
      </c>
      <c r="C3507" s="17">
        <v>155451</v>
      </c>
      <c r="D3507" s="17" t="s">
        <v>22442</v>
      </c>
      <c r="E3507" s="17" t="s">
        <v>112</v>
      </c>
      <c r="F3507" s="17" t="s">
        <v>65</v>
      </c>
      <c r="H3507" s="309">
        <v>23021</v>
      </c>
      <c r="I3507" s="309">
        <v>40545</v>
      </c>
      <c r="J3507" s="17" t="s">
        <v>3888</v>
      </c>
      <c r="L3507" s="17" t="s">
        <v>22400</v>
      </c>
      <c r="N3507" s="17" t="s">
        <v>19</v>
      </c>
      <c r="O3507" s="17" t="s">
        <v>15</v>
      </c>
      <c r="P3507" s="17">
        <v>45356</v>
      </c>
      <c r="AF3507" s="17">
        <v>15</v>
      </c>
      <c r="AG3507" s="17">
        <v>2</v>
      </c>
      <c r="AH3507" s="17" t="s">
        <v>11926</v>
      </c>
      <c r="AK3507" s="17" t="s">
        <v>11927</v>
      </c>
      <c r="AM3507" s="17" t="s">
        <v>200</v>
      </c>
      <c r="AN3507" s="17" t="s">
        <v>22312</v>
      </c>
      <c r="AO3507" s="17">
        <v>3</v>
      </c>
      <c r="AP3507" s="17">
        <v>80</v>
      </c>
      <c r="AQ3507" s="17">
        <v>5</v>
      </c>
      <c r="AR3507" s="17" t="s">
        <v>11941</v>
      </c>
      <c r="CD3507" s="17" t="s">
        <v>3901</v>
      </c>
      <c r="CF3507" s="17" t="s">
        <v>3901</v>
      </c>
      <c r="CH3507" s="17" t="s">
        <v>3901</v>
      </c>
      <c r="CN3507" s="17" t="s">
        <v>3901</v>
      </c>
      <c r="CQ3507" s="17" t="s">
        <v>3901</v>
      </c>
      <c r="CR3507" s="17" t="s">
        <v>21</v>
      </c>
      <c r="DA3507" s="17" t="s">
        <v>3901</v>
      </c>
      <c r="DF3507" s="17" t="s">
        <v>3901</v>
      </c>
      <c r="DN3507" s="17">
        <f>COUNTIF(AU3507:DM3507, "X")</f>
        <v>7</v>
      </c>
    </row>
    <row r="3508" spans="1:118" s="17" customFormat="1">
      <c r="A3508" s="523" t="s">
        <v>1919</v>
      </c>
      <c r="B3508" s="17">
        <v>55</v>
      </c>
      <c r="C3508" s="17">
        <v>155464</v>
      </c>
      <c r="D3508" s="17" t="s">
        <v>1920</v>
      </c>
      <c r="E3508" s="17" t="s">
        <v>287</v>
      </c>
      <c r="F3508" s="17" t="s">
        <v>317</v>
      </c>
      <c r="H3508" s="309">
        <v>20732</v>
      </c>
      <c r="I3508" s="309">
        <v>40542</v>
      </c>
      <c r="J3508" s="17" t="s">
        <v>3888</v>
      </c>
      <c r="K3508" s="17" t="s">
        <v>21</v>
      </c>
      <c r="L3508" s="17" t="s">
        <v>1087</v>
      </c>
      <c r="N3508" s="17" t="s">
        <v>14</v>
      </c>
      <c r="O3508" s="17" t="s">
        <v>15</v>
      </c>
      <c r="P3508" s="17">
        <v>45371</v>
      </c>
      <c r="AF3508" s="17">
        <v>15</v>
      </c>
      <c r="AG3508" s="17">
        <v>2</v>
      </c>
      <c r="AI3508" s="17" t="s">
        <v>10178</v>
      </c>
      <c r="AM3508" s="17" t="s">
        <v>148</v>
      </c>
      <c r="AN3508" s="17" t="s">
        <v>19836</v>
      </c>
      <c r="AO3508" s="17">
        <v>3</v>
      </c>
      <c r="AP3508" s="17">
        <v>80</v>
      </c>
      <c r="AQ3508" s="17">
        <v>5</v>
      </c>
      <c r="AR3508" s="17" t="s">
        <v>10180</v>
      </c>
      <c r="CD3508" s="17" t="s">
        <v>3901</v>
      </c>
      <c r="CF3508" s="17" t="s">
        <v>3901</v>
      </c>
      <c r="CH3508" s="17" t="s">
        <v>3901</v>
      </c>
      <c r="CI3508" s="17" t="s">
        <v>3901</v>
      </c>
      <c r="CM3508" s="17" t="s">
        <v>21</v>
      </c>
      <c r="CN3508" s="17" t="s">
        <v>3901</v>
      </c>
      <c r="CO3508" s="17" t="s">
        <v>3901</v>
      </c>
      <c r="CR3508" s="17" t="s">
        <v>21</v>
      </c>
      <c r="CU3508" s="17" t="s">
        <v>3901</v>
      </c>
      <c r="CX3508" s="17" t="s">
        <v>3901</v>
      </c>
      <c r="CY3508" s="17" t="s">
        <v>21</v>
      </c>
      <c r="DB3508" s="17" t="s">
        <v>3901</v>
      </c>
      <c r="DE3508" s="17" t="s">
        <v>21</v>
      </c>
      <c r="DN3508" s="17">
        <f>COUNTIF(AU3508:DM3508, "X")</f>
        <v>9</v>
      </c>
    </row>
    <row r="3509" spans="1:118" s="17" customFormat="1">
      <c r="A3509" s="17" t="s">
        <v>17481</v>
      </c>
      <c r="B3509" s="17">
        <v>55</v>
      </c>
      <c r="C3509" s="17">
        <v>155489</v>
      </c>
      <c r="D3509" s="17" t="s">
        <v>17482</v>
      </c>
      <c r="E3509" s="17" t="s">
        <v>771</v>
      </c>
      <c r="F3509" s="17" t="s">
        <v>17483</v>
      </c>
      <c r="H3509" s="309">
        <v>33404</v>
      </c>
      <c r="I3509" s="309">
        <v>40532</v>
      </c>
      <c r="J3509" s="17" t="s">
        <v>3888</v>
      </c>
      <c r="L3509" s="17" t="s">
        <v>17484</v>
      </c>
      <c r="N3509" s="17" t="s">
        <v>14</v>
      </c>
      <c r="O3509" s="17" t="s">
        <v>15</v>
      </c>
      <c r="P3509" s="17">
        <v>45371</v>
      </c>
      <c r="AF3509" s="17">
        <v>8</v>
      </c>
      <c r="AG3509" s="17">
        <v>2</v>
      </c>
      <c r="AH3509" s="17" t="s">
        <v>11926</v>
      </c>
      <c r="AK3509" s="17" t="s">
        <v>17298</v>
      </c>
      <c r="AM3509" s="17" t="s">
        <v>88</v>
      </c>
      <c r="AN3509" s="17" t="s">
        <v>17299</v>
      </c>
      <c r="AO3509" s="17">
        <v>3</v>
      </c>
      <c r="AP3509" s="17">
        <v>80</v>
      </c>
      <c r="AQ3509" s="17">
        <v>5</v>
      </c>
      <c r="AR3509" s="17" t="s">
        <v>17300</v>
      </c>
      <c r="CH3509" s="17" t="s">
        <v>3901</v>
      </c>
      <c r="DN3509" s="17">
        <f>COUNTIF(AU3509:DM3509, "X")</f>
        <v>1</v>
      </c>
    </row>
    <row r="3510" spans="1:118" s="17" customFormat="1">
      <c r="A3510" s="17" t="s">
        <v>10808</v>
      </c>
      <c r="B3510" s="17">
        <v>55</v>
      </c>
      <c r="C3510" s="17">
        <v>155492</v>
      </c>
      <c r="D3510" s="17" t="s">
        <v>10809</v>
      </c>
      <c r="E3510" s="17" t="s">
        <v>306</v>
      </c>
      <c r="F3510" s="17" t="s">
        <v>63</v>
      </c>
      <c r="H3510" s="309">
        <v>18233</v>
      </c>
      <c r="I3510" s="309">
        <v>40514</v>
      </c>
      <c r="J3510" s="17" t="s">
        <v>3888</v>
      </c>
      <c r="L3510" s="17" t="s">
        <v>10810</v>
      </c>
      <c r="N3510" s="17" t="s">
        <v>14</v>
      </c>
      <c r="O3510" s="17" t="s">
        <v>15</v>
      </c>
      <c r="P3510" s="17">
        <v>45371</v>
      </c>
      <c r="AC3510" s="17" t="s">
        <v>14</v>
      </c>
      <c r="AF3510" s="17">
        <v>8</v>
      </c>
      <c r="AG3510" s="17">
        <v>2</v>
      </c>
      <c r="AI3510" s="17" t="s">
        <v>10178</v>
      </c>
      <c r="AM3510" s="17" t="s">
        <v>16</v>
      </c>
      <c r="AN3510" s="17" t="s">
        <v>10763</v>
      </c>
      <c r="AO3510" s="17">
        <v>3</v>
      </c>
      <c r="AP3510" s="17">
        <v>80</v>
      </c>
      <c r="AQ3510" s="17">
        <v>5</v>
      </c>
      <c r="AR3510" s="17" t="s">
        <v>10180</v>
      </c>
      <c r="BB3510" s="17" t="s">
        <v>3901</v>
      </c>
      <c r="BC3510" s="17" t="s">
        <v>3901</v>
      </c>
      <c r="BD3510" s="17" t="s">
        <v>3901</v>
      </c>
      <c r="BE3510" s="17" t="s">
        <v>3901</v>
      </c>
      <c r="BF3510" s="17" t="s">
        <v>3901</v>
      </c>
      <c r="BH3510" s="17" t="s">
        <v>3901</v>
      </c>
      <c r="BJ3510" s="17" t="s">
        <v>3901</v>
      </c>
      <c r="BK3510" s="17" t="s">
        <v>3901</v>
      </c>
      <c r="BL3510" s="17" t="s">
        <v>3901</v>
      </c>
      <c r="BN3510" s="17" t="s">
        <v>3901</v>
      </c>
      <c r="BQ3510" s="17" t="s">
        <v>30</v>
      </c>
      <c r="BS3510" s="17" t="s">
        <v>3901</v>
      </c>
      <c r="CF3510" s="17" t="s">
        <v>3901</v>
      </c>
      <c r="CH3510" s="17" t="s">
        <v>3901</v>
      </c>
      <c r="CN3510" s="17" t="s">
        <v>3901</v>
      </c>
      <c r="DN3510" s="17">
        <f>COUNTIF(AU3510:DM3510, "X")</f>
        <v>14</v>
      </c>
    </row>
    <row r="3511" spans="1:118" s="17" customFormat="1">
      <c r="A3511" s="17" t="s">
        <v>21233</v>
      </c>
      <c r="B3511" s="17">
        <v>55</v>
      </c>
      <c r="C3511" s="17">
        <v>124559</v>
      </c>
      <c r="D3511" s="17" t="s">
        <v>8443</v>
      </c>
      <c r="E3511" s="17" t="s">
        <v>499</v>
      </c>
      <c r="F3511" s="17" t="s">
        <v>25</v>
      </c>
      <c r="H3511" s="309">
        <v>31200</v>
      </c>
      <c r="I3511" s="309">
        <v>40548</v>
      </c>
      <c r="J3511" s="17" t="s">
        <v>3888</v>
      </c>
      <c r="L3511" s="17" t="s">
        <v>21234</v>
      </c>
      <c r="N3511" s="17" t="s">
        <v>26</v>
      </c>
      <c r="O3511" s="17" t="s">
        <v>15</v>
      </c>
      <c r="P3511" s="17">
        <v>45318</v>
      </c>
      <c r="AF3511" s="17">
        <v>8</v>
      </c>
      <c r="AG3511" s="17">
        <v>2</v>
      </c>
      <c r="AI3511" s="17" t="s">
        <v>20669</v>
      </c>
      <c r="AM3511" s="17" t="s">
        <v>2616</v>
      </c>
      <c r="AN3511" s="17" t="s">
        <v>21221</v>
      </c>
      <c r="AO3511" s="17">
        <v>3</v>
      </c>
      <c r="AP3511" s="17">
        <v>80</v>
      </c>
      <c r="AQ3511" s="17">
        <v>5</v>
      </c>
      <c r="AR3511" s="17" t="s">
        <v>20671</v>
      </c>
      <c r="AS3511" s="17" t="s">
        <v>21222</v>
      </c>
      <c r="BD3511" s="17" t="s">
        <v>3901</v>
      </c>
      <c r="CQ3511" s="17" t="s">
        <v>3901</v>
      </c>
      <c r="DN3511" s="17">
        <f>COUNTIF(AU3511:DM3511, "X")</f>
        <v>2</v>
      </c>
    </row>
    <row r="3512" spans="1:118" s="17" customFormat="1">
      <c r="A3512" s="17" t="s">
        <v>24626</v>
      </c>
      <c r="B3512" s="17">
        <v>55</v>
      </c>
      <c r="C3512" s="17">
        <v>129725</v>
      </c>
      <c r="D3512" s="17" t="s">
        <v>24627</v>
      </c>
      <c r="E3512" s="17" t="s">
        <v>230</v>
      </c>
      <c r="F3512" s="17" t="s">
        <v>70</v>
      </c>
      <c r="H3512" s="309">
        <v>31412</v>
      </c>
      <c r="I3512" s="309">
        <v>44109</v>
      </c>
      <c r="J3512" s="17" t="s">
        <v>3888</v>
      </c>
      <c r="L3512" s="17" t="s">
        <v>24628</v>
      </c>
      <c r="N3512" s="17" t="s">
        <v>19</v>
      </c>
      <c r="O3512" s="17" t="s">
        <v>15</v>
      </c>
      <c r="P3512" s="17">
        <v>45356</v>
      </c>
      <c r="AD3512" s="17" t="s">
        <v>3891</v>
      </c>
      <c r="AF3512" s="17">
        <v>15</v>
      </c>
      <c r="AG3512" s="17">
        <v>2</v>
      </c>
      <c r="AM3512" s="17" t="s">
        <v>141</v>
      </c>
      <c r="AN3512" s="17" t="s">
        <v>24484</v>
      </c>
      <c r="AO3512" s="17">
        <v>3</v>
      </c>
      <c r="AP3512" s="17">
        <v>80</v>
      </c>
      <c r="AQ3512" s="17">
        <v>5</v>
      </c>
      <c r="AR3512" s="17" t="s">
        <v>24485</v>
      </c>
      <c r="BD3512" s="17" t="s">
        <v>3901</v>
      </c>
      <c r="DN3512" s="17">
        <f>COUNTIF(AU3512:DM3512, "X")</f>
        <v>1</v>
      </c>
    </row>
    <row r="3513" spans="1:118" s="17" customFormat="1">
      <c r="A3513" s="17" t="s">
        <v>6914</v>
      </c>
      <c r="B3513" s="17">
        <v>55</v>
      </c>
      <c r="C3513" s="17">
        <v>108954</v>
      </c>
      <c r="D3513" s="17" t="s">
        <v>506</v>
      </c>
      <c r="E3513" s="17" t="s">
        <v>994</v>
      </c>
      <c r="F3513" s="17" t="s">
        <v>43</v>
      </c>
      <c r="H3513" s="309">
        <v>29863</v>
      </c>
      <c r="I3513" s="309">
        <v>40554</v>
      </c>
      <c r="J3513" s="17" t="s">
        <v>3888</v>
      </c>
      <c r="L3513" s="17" t="s">
        <v>1118</v>
      </c>
      <c r="M3513" s="17" t="s">
        <v>6407</v>
      </c>
      <c r="N3513" s="17" t="s">
        <v>19</v>
      </c>
      <c r="O3513" s="17" t="s">
        <v>15</v>
      </c>
      <c r="P3513" s="17">
        <v>45356</v>
      </c>
      <c r="AC3513" s="17" t="s">
        <v>3890</v>
      </c>
      <c r="AD3513" s="17" t="s">
        <v>3891</v>
      </c>
      <c r="AF3513" s="17">
        <v>15</v>
      </c>
      <c r="AG3513" s="17">
        <v>2</v>
      </c>
      <c r="AM3513" s="17" t="s">
        <v>248</v>
      </c>
      <c r="AN3513" s="17" t="s">
        <v>6588</v>
      </c>
      <c r="AO3513" s="17">
        <v>3</v>
      </c>
      <c r="AP3513" s="17">
        <v>80</v>
      </c>
      <c r="AQ3513" s="17">
        <v>5</v>
      </c>
      <c r="AT3513" s="17" t="s">
        <v>6589</v>
      </c>
      <c r="BD3513" s="17" t="s">
        <v>3901</v>
      </c>
      <c r="BQ3513" s="17" t="s">
        <v>30</v>
      </c>
      <c r="BS3513" s="17" t="s">
        <v>3901</v>
      </c>
      <c r="CM3513" s="17" t="s">
        <v>21</v>
      </c>
      <c r="CU3513" s="17" t="s">
        <v>3901</v>
      </c>
      <c r="DN3513" s="17">
        <f>COUNTIF(AU3513:DM3513, "X")</f>
        <v>3</v>
      </c>
    </row>
    <row r="3514" spans="1:118" s="17" customFormat="1">
      <c r="A3514" s="17" t="s">
        <v>16283</v>
      </c>
      <c r="B3514" s="17">
        <v>55</v>
      </c>
      <c r="C3514" s="17">
        <v>155516</v>
      </c>
      <c r="D3514" s="17" t="s">
        <v>114</v>
      </c>
      <c r="E3514" s="17" t="s">
        <v>104</v>
      </c>
      <c r="F3514" s="17" t="s">
        <v>147</v>
      </c>
      <c r="H3514" s="309">
        <v>33932</v>
      </c>
      <c r="I3514" s="309">
        <v>40551</v>
      </c>
      <c r="J3514" s="17" t="s">
        <v>3888</v>
      </c>
      <c r="L3514" s="17" t="s">
        <v>16284</v>
      </c>
      <c r="M3514" s="17" t="s">
        <v>97</v>
      </c>
      <c r="N3514" s="17" t="s">
        <v>31</v>
      </c>
      <c r="O3514" s="17" t="s">
        <v>15</v>
      </c>
      <c r="P3514" s="17">
        <v>45373</v>
      </c>
      <c r="AC3514" s="17" t="s">
        <v>9895</v>
      </c>
      <c r="AD3514" s="17" t="s">
        <v>9896</v>
      </c>
      <c r="AF3514" s="17">
        <v>8</v>
      </c>
      <c r="AG3514" s="17">
        <v>2</v>
      </c>
      <c r="AM3514" s="17" t="s">
        <v>37</v>
      </c>
      <c r="AN3514" s="17" t="s">
        <v>16071</v>
      </c>
      <c r="AO3514" s="17">
        <v>3</v>
      </c>
      <c r="AP3514" s="17">
        <v>80</v>
      </c>
      <c r="AQ3514" s="17">
        <v>5</v>
      </c>
      <c r="AR3514" s="17" t="s">
        <v>9898</v>
      </c>
      <c r="AT3514" s="17" t="s">
        <v>16072</v>
      </c>
      <c r="CH3514" s="17" t="s">
        <v>3901</v>
      </c>
      <c r="DN3514" s="17">
        <f>COUNTIF(AU3514:DM3514, "X")</f>
        <v>1</v>
      </c>
    </row>
    <row r="3515" spans="1:118" s="17" customFormat="1">
      <c r="A3515" s="17" t="s">
        <v>25681</v>
      </c>
      <c r="B3515" s="17">
        <v>55</v>
      </c>
      <c r="C3515" s="17">
        <v>155534</v>
      </c>
      <c r="D3515" s="17" t="s">
        <v>25682</v>
      </c>
      <c r="E3515" s="17" t="s">
        <v>6787</v>
      </c>
      <c r="F3515" s="17" t="s">
        <v>456</v>
      </c>
      <c r="H3515" s="309">
        <v>28853</v>
      </c>
      <c r="I3515" s="309">
        <v>40547</v>
      </c>
      <c r="J3515" s="17" t="s">
        <v>3888</v>
      </c>
      <c r="L3515" s="17" t="s">
        <v>25683</v>
      </c>
      <c r="N3515" s="17" t="s">
        <v>14</v>
      </c>
      <c r="O3515" s="17" t="s">
        <v>15</v>
      </c>
      <c r="P3515" s="17">
        <v>45371</v>
      </c>
      <c r="AC3515" s="17" t="s">
        <v>17772</v>
      </c>
      <c r="AF3515" s="17">
        <v>8</v>
      </c>
      <c r="AG3515" s="17">
        <v>2</v>
      </c>
      <c r="AH3515" s="17" t="s">
        <v>11926</v>
      </c>
      <c r="AK3515" s="17" t="s">
        <v>17298</v>
      </c>
      <c r="AM3515" s="17" t="s">
        <v>39</v>
      </c>
      <c r="AN3515" s="17" t="s">
        <v>25609</v>
      </c>
      <c r="AO3515" s="17">
        <v>3</v>
      </c>
      <c r="AP3515" s="17">
        <v>80</v>
      </c>
      <c r="AQ3515" s="17">
        <v>5</v>
      </c>
      <c r="AT3515" s="17" t="s">
        <v>25610</v>
      </c>
      <c r="DN3515" s="17">
        <f>COUNTIF(AU3515:DM3515, "X")</f>
        <v>0</v>
      </c>
    </row>
    <row r="3516" spans="1:118" s="17" customFormat="1">
      <c r="A3516" s="17" t="s">
        <v>7121</v>
      </c>
      <c r="B3516" s="17">
        <v>55</v>
      </c>
      <c r="C3516" s="17">
        <v>112452</v>
      </c>
      <c r="D3516" s="17" t="s">
        <v>7122</v>
      </c>
      <c r="E3516" s="17" t="s">
        <v>165</v>
      </c>
      <c r="F3516" s="17" t="s">
        <v>56</v>
      </c>
      <c r="H3516" s="309">
        <v>23122</v>
      </c>
      <c r="I3516" s="309">
        <v>40562</v>
      </c>
      <c r="J3516" s="17" t="s">
        <v>3888</v>
      </c>
      <c r="L3516" s="17" t="s">
        <v>6605</v>
      </c>
      <c r="M3516" s="17" t="s">
        <v>7123</v>
      </c>
      <c r="N3516" s="17" t="s">
        <v>19</v>
      </c>
      <c r="O3516" s="17" t="s">
        <v>15</v>
      </c>
      <c r="P3516" s="17">
        <v>45356</v>
      </c>
      <c r="Q3516" s="17">
        <v>4129</v>
      </c>
      <c r="AC3516" s="17" t="s">
        <v>3890</v>
      </c>
      <c r="AD3516" s="17" t="s">
        <v>3891</v>
      </c>
      <c r="AF3516" s="17">
        <v>8</v>
      </c>
      <c r="AG3516" s="17">
        <v>2</v>
      </c>
      <c r="AM3516" s="17" t="s">
        <v>248</v>
      </c>
      <c r="AN3516" s="17" t="s">
        <v>6588</v>
      </c>
      <c r="AO3516" s="17">
        <v>3</v>
      </c>
      <c r="AP3516" s="17">
        <v>80</v>
      </c>
      <c r="AQ3516" s="17">
        <v>5</v>
      </c>
      <c r="AT3516" s="17" t="s">
        <v>6589</v>
      </c>
      <c r="DN3516" s="17">
        <f>COUNTIF(AU3516:DM3516, "X")</f>
        <v>0</v>
      </c>
    </row>
    <row r="3517" spans="1:118" s="17" customFormat="1">
      <c r="A3517" s="17" t="s">
        <v>23636</v>
      </c>
      <c r="B3517" s="17">
        <v>55</v>
      </c>
      <c r="C3517" s="17">
        <v>155571</v>
      </c>
      <c r="D3517" s="17" t="s">
        <v>559</v>
      </c>
      <c r="E3517" s="17" t="s">
        <v>567</v>
      </c>
      <c r="F3517" s="17" t="s">
        <v>555</v>
      </c>
      <c r="H3517" s="309">
        <v>34028</v>
      </c>
      <c r="I3517" s="309">
        <v>40455</v>
      </c>
      <c r="J3517" s="17" t="s">
        <v>3888</v>
      </c>
      <c r="L3517" s="17" t="s">
        <v>23637</v>
      </c>
      <c r="N3517" s="17" t="s">
        <v>126</v>
      </c>
      <c r="O3517" s="17" t="s">
        <v>15</v>
      </c>
      <c r="P3517" s="17">
        <v>45383</v>
      </c>
      <c r="AF3517" s="17">
        <v>8</v>
      </c>
      <c r="AG3517" s="17">
        <v>2</v>
      </c>
      <c r="AI3517" s="17" t="s">
        <v>20542</v>
      </c>
      <c r="AM3517" s="17" t="s">
        <v>303</v>
      </c>
      <c r="AN3517" s="17" t="s">
        <v>23502</v>
      </c>
      <c r="AO3517" s="17">
        <v>3</v>
      </c>
      <c r="AP3517" s="17">
        <v>80</v>
      </c>
      <c r="AQ3517" s="17">
        <v>5</v>
      </c>
      <c r="AR3517" s="17" t="s">
        <v>22585</v>
      </c>
      <c r="AS3517" s="17" t="s">
        <v>23503</v>
      </c>
      <c r="CH3517" s="17" t="s">
        <v>3901</v>
      </c>
      <c r="DF3517" s="17" t="s">
        <v>3901</v>
      </c>
      <c r="DN3517" s="17">
        <f>COUNTIF(AU3517:DM3517, "X")</f>
        <v>2</v>
      </c>
    </row>
    <row r="3518" spans="1:118" s="17" customFormat="1">
      <c r="A3518" s="17" t="s">
        <v>19119</v>
      </c>
      <c r="B3518" s="17">
        <v>55</v>
      </c>
      <c r="C3518" s="17">
        <v>155573</v>
      </c>
      <c r="D3518" s="17" t="s">
        <v>19120</v>
      </c>
      <c r="E3518" s="17" t="s">
        <v>344</v>
      </c>
      <c r="F3518" s="17" t="s">
        <v>317</v>
      </c>
      <c r="H3518" s="309">
        <v>34021</v>
      </c>
      <c r="I3518" s="309">
        <v>40452</v>
      </c>
      <c r="J3518" s="17" t="s">
        <v>3888</v>
      </c>
      <c r="L3518" s="17" t="s">
        <v>19121</v>
      </c>
      <c r="N3518" s="17" t="s">
        <v>31</v>
      </c>
      <c r="O3518" s="17" t="s">
        <v>15</v>
      </c>
      <c r="P3518" s="17">
        <v>45373</v>
      </c>
      <c r="AD3518" s="17" t="s">
        <v>9896</v>
      </c>
      <c r="AF3518" s="17">
        <v>8</v>
      </c>
      <c r="AG3518" s="17">
        <v>2</v>
      </c>
      <c r="AM3518" s="17" t="s">
        <v>337</v>
      </c>
      <c r="AN3518" s="17" t="s">
        <v>19113</v>
      </c>
      <c r="AO3518" s="17">
        <v>3</v>
      </c>
      <c r="AP3518" s="17">
        <v>80</v>
      </c>
      <c r="AQ3518" s="17">
        <v>5</v>
      </c>
      <c r="AR3518" s="17" t="s">
        <v>9898</v>
      </c>
      <c r="CH3518" s="17" t="s">
        <v>3901</v>
      </c>
      <c r="CU3518" s="17" t="s">
        <v>3901</v>
      </c>
      <c r="DA3518" s="17" t="s">
        <v>3901</v>
      </c>
      <c r="DN3518" s="17">
        <f>COUNTIF(AU3518:DM3518, "X")</f>
        <v>3</v>
      </c>
    </row>
    <row r="3519" spans="1:118" s="17" customFormat="1">
      <c r="A3519" s="17" t="s">
        <v>16126</v>
      </c>
      <c r="B3519" s="17">
        <v>55</v>
      </c>
      <c r="C3519" s="17">
        <v>155577</v>
      </c>
      <c r="D3519" s="17" t="s">
        <v>16127</v>
      </c>
      <c r="E3519" s="17" t="s">
        <v>371</v>
      </c>
      <c r="F3519" s="17" t="s">
        <v>58</v>
      </c>
      <c r="H3519" s="309">
        <v>33977</v>
      </c>
      <c r="I3519" s="309">
        <v>40452</v>
      </c>
      <c r="J3519" s="17" t="s">
        <v>3888</v>
      </c>
      <c r="L3519" s="17" t="s">
        <v>16128</v>
      </c>
      <c r="N3519" s="17" t="s">
        <v>31</v>
      </c>
      <c r="O3519" s="17" t="s">
        <v>15</v>
      </c>
      <c r="P3519" s="17">
        <v>45373</v>
      </c>
      <c r="AC3519" s="17" t="s">
        <v>9895</v>
      </c>
      <c r="AD3519" s="17" t="s">
        <v>9896</v>
      </c>
      <c r="AF3519" s="17">
        <v>8</v>
      </c>
      <c r="AG3519" s="17">
        <v>2</v>
      </c>
      <c r="AM3519" s="17" t="s">
        <v>37</v>
      </c>
      <c r="AN3519" s="17" t="s">
        <v>16071</v>
      </c>
      <c r="AO3519" s="17">
        <v>3</v>
      </c>
      <c r="AP3519" s="17">
        <v>80</v>
      </c>
      <c r="AQ3519" s="17">
        <v>5</v>
      </c>
      <c r="AR3519" s="17" t="s">
        <v>9898</v>
      </c>
      <c r="AT3519" s="17" t="s">
        <v>16072</v>
      </c>
      <c r="DN3519" s="17">
        <f>COUNTIF(AU3519:DM3519, "X")</f>
        <v>0</v>
      </c>
    </row>
    <row r="3520" spans="1:118" s="17" customFormat="1">
      <c r="A3520" s="17" t="s">
        <v>22510</v>
      </c>
      <c r="B3520" s="17">
        <v>55</v>
      </c>
      <c r="C3520" s="17">
        <v>155640</v>
      </c>
      <c r="D3520" s="17" t="s">
        <v>16185</v>
      </c>
      <c r="E3520" s="17" t="s">
        <v>443</v>
      </c>
      <c r="F3520" s="17" t="s">
        <v>99</v>
      </c>
      <c r="H3520" s="309">
        <v>33983</v>
      </c>
      <c r="I3520" s="309">
        <v>40565</v>
      </c>
      <c r="J3520" s="17" t="s">
        <v>3888</v>
      </c>
      <c r="L3520" s="17" t="s">
        <v>22511</v>
      </c>
      <c r="N3520" s="17" t="s">
        <v>31</v>
      </c>
      <c r="O3520" s="17" t="s">
        <v>15</v>
      </c>
      <c r="P3520" s="17">
        <v>45373</v>
      </c>
      <c r="AF3520" s="17">
        <v>8</v>
      </c>
      <c r="AG3520" s="17">
        <v>2</v>
      </c>
      <c r="AH3520" s="17" t="s">
        <v>11926</v>
      </c>
      <c r="AK3520" s="17" t="s">
        <v>11927</v>
      </c>
      <c r="AM3520" s="17" t="s">
        <v>177</v>
      </c>
      <c r="AN3520" s="17" t="s">
        <v>22466</v>
      </c>
      <c r="AO3520" s="17">
        <v>3</v>
      </c>
      <c r="AP3520" s="17">
        <v>80</v>
      </c>
      <c r="AQ3520" s="17">
        <v>5</v>
      </c>
      <c r="AR3520" s="17" t="s">
        <v>11941</v>
      </c>
      <c r="CH3520" s="17" t="s">
        <v>3901</v>
      </c>
      <c r="CU3520" s="17" t="s">
        <v>3901</v>
      </c>
      <c r="DN3520" s="17">
        <f>COUNTIF(AU3520:DM3520, "X")</f>
        <v>2</v>
      </c>
    </row>
    <row r="3521" spans="1:118" s="17" customFormat="1">
      <c r="A3521" s="17" t="s">
        <v>6941</v>
      </c>
      <c r="B3521" s="17">
        <v>55</v>
      </c>
      <c r="C3521" s="17">
        <v>155642</v>
      </c>
      <c r="D3521" s="17" t="s">
        <v>598</v>
      </c>
      <c r="E3521" s="17" t="s">
        <v>6942</v>
      </c>
      <c r="F3521" s="17" t="s">
        <v>135</v>
      </c>
      <c r="H3521" s="309">
        <v>30574</v>
      </c>
      <c r="I3521" s="309">
        <v>40564</v>
      </c>
      <c r="J3521" s="17" t="s">
        <v>3888</v>
      </c>
      <c r="L3521" s="17" t="s">
        <v>6943</v>
      </c>
      <c r="N3521" s="17" t="s">
        <v>19</v>
      </c>
      <c r="O3521" s="17" t="s">
        <v>15</v>
      </c>
      <c r="P3521" s="17">
        <v>45356</v>
      </c>
      <c r="AC3521" s="17" t="s">
        <v>3890</v>
      </c>
      <c r="AD3521" s="17" t="s">
        <v>3891</v>
      </c>
      <c r="AF3521" s="17">
        <v>8</v>
      </c>
      <c r="AG3521" s="17">
        <v>2</v>
      </c>
      <c r="AM3521" s="17" t="s">
        <v>248</v>
      </c>
      <c r="AN3521" s="17" t="s">
        <v>6588</v>
      </c>
      <c r="AO3521" s="17">
        <v>3</v>
      </c>
      <c r="AP3521" s="17">
        <v>80</v>
      </c>
      <c r="AQ3521" s="17">
        <v>5</v>
      </c>
      <c r="AT3521" s="17" t="s">
        <v>6589</v>
      </c>
      <c r="DN3521" s="17">
        <f>COUNTIF(AU3521:DM3521, "X")</f>
        <v>0</v>
      </c>
    </row>
    <row r="3522" spans="1:118" s="17" customFormat="1">
      <c r="A3522" s="17" t="s">
        <v>5281</v>
      </c>
      <c r="B3522" s="17">
        <v>55</v>
      </c>
      <c r="C3522" s="17">
        <v>155649</v>
      </c>
      <c r="D3522" s="17" t="s">
        <v>454</v>
      </c>
      <c r="E3522" s="17" t="s">
        <v>4334</v>
      </c>
      <c r="F3522" s="17" t="s">
        <v>99</v>
      </c>
      <c r="H3522" s="309">
        <v>33995</v>
      </c>
      <c r="I3522" s="309">
        <v>40569</v>
      </c>
      <c r="J3522" s="17" t="s">
        <v>3888</v>
      </c>
      <c r="L3522" s="17" t="s">
        <v>5282</v>
      </c>
      <c r="N3522" s="17" t="s">
        <v>19</v>
      </c>
      <c r="O3522" s="17" t="s">
        <v>15</v>
      </c>
      <c r="P3522" s="17">
        <v>45356</v>
      </c>
      <c r="AC3522" s="17" t="s">
        <v>3890</v>
      </c>
      <c r="AD3522" s="17" t="s">
        <v>3891</v>
      </c>
      <c r="AF3522" s="17">
        <v>15</v>
      </c>
      <c r="AG3522" s="17">
        <v>2</v>
      </c>
      <c r="AM3522" s="17" t="s">
        <v>2603</v>
      </c>
      <c r="AN3522" s="17" t="s">
        <v>5023</v>
      </c>
      <c r="AO3522" s="17">
        <v>3</v>
      </c>
      <c r="AP3522" s="17">
        <v>80</v>
      </c>
      <c r="AQ3522" s="17">
        <v>5</v>
      </c>
      <c r="AT3522" s="17" t="s">
        <v>3893</v>
      </c>
      <c r="CU3522" s="17" t="s">
        <v>3901</v>
      </c>
      <c r="DN3522" s="17">
        <f>COUNTIF(AU3522:DM3522, "X")</f>
        <v>1</v>
      </c>
    </row>
    <row r="3523" spans="1:118" s="17" customFormat="1">
      <c r="A3523" s="17" t="s">
        <v>16992</v>
      </c>
      <c r="B3523" s="17">
        <v>55</v>
      </c>
      <c r="C3523" s="17">
        <v>155654</v>
      </c>
      <c r="D3523" s="17" t="s">
        <v>10</v>
      </c>
      <c r="E3523" s="17" t="s">
        <v>181</v>
      </c>
      <c r="F3523" s="17" t="s">
        <v>317</v>
      </c>
      <c r="H3523" s="309">
        <v>33964</v>
      </c>
      <c r="I3523" s="309">
        <v>40575</v>
      </c>
      <c r="J3523" s="17" t="s">
        <v>3888</v>
      </c>
      <c r="L3523" s="17" t="s">
        <v>16818</v>
      </c>
      <c r="N3523" s="17" t="s">
        <v>31</v>
      </c>
      <c r="O3523" s="17" t="s">
        <v>15</v>
      </c>
      <c r="P3523" s="17">
        <v>45373</v>
      </c>
      <c r="Q3523" s="17">
        <v>1091</v>
      </c>
      <c r="AC3523" s="17" t="s">
        <v>9895</v>
      </c>
      <c r="AD3523" s="17" t="s">
        <v>9896</v>
      </c>
      <c r="AF3523" s="17">
        <v>15</v>
      </c>
      <c r="AG3523" s="17">
        <v>2</v>
      </c>
      <c r="AM3523" s="17" t="s">
        <v>220</v>
      </c>
      <c r="AN3523" s="17" t="s">
        <v>16782</v>
      </c>
      <c r="AO3523" s="17">
        <v>3</v>
      </c>
      <c r="AP3523" s="17">
        <v>80</v>
      </c>
      <c r="AQ3523" s="17">
        <v>5</v>
      </c>
      <c r="AR3523" s="17" t="s">
        <v>9898</v>
      </c>
      <c r="AT3523" s="17" t="s">
        <v>9899</v>
      </c>
      <c r="DN3523" s="17">
        <f>COUNTIF(AU3523:DM3523, "X")</f>
        <v>0</v>
      </c>
    </row>
    <row r="3524" spans="1:118" s="17" customFormat="1">
      <c r="A3524" s="17" t="s">
        <v>23544</v>
      </c>
      <c r="B3524" s="17">
        <v>55</v>
      </c>
      <c r="C3524" s="17">
        <v>155674</v>
      </c>
      <c r="D3524" s="17" t="s">
        <v>20675</v>
      </c>
      <c r="E3524" s="17" t="s">
        <v>122</v>
      </c>
      <c r="F3524" s="17" t="s">
        <v>36</v>
      </c>
      <c r="H3524" s="309">
        <v>33716</v>
      </c>
      <c r="I3524" s="309">
        <v>40592</v>
      </c>
      <c r="J3524" s="17" t="s">
        <v>3888</v>
      </c>
      <c r="L3524" s="17" t="s">
        <v>23545</v>
      </c>
      <c r="N3524" s="17" t="s">
        <v>126</v>
      </c>
      <c r="O3524" s="17" t="s">
        <v>15</v>
      </c>
      <c r="P3524" s="17">
        <v>45383</v>
      </c>
      <c r="AF3524" s="17">
        <v>8</v>
      </c>
      <c r="AG3524" s="17">
        <v>2</v>
      </c>
      <c r="AI3524" s="17" t="s">
        <v>20542</v>
      </c>
      <c r="AM3524" s="17" t="s">
        <v>303</v>
      </c>
      <c r="AN3524" s="17" t="s">
        <v>23502</v>
      </c>
      <c r="AO3524" s="17">
        <v>3</v>
      </c>
      <c r="AP3524" s="17">
        <v>80</v>
      </c>
      <c r="AQ3524" s="17">
        <v>5</v>
      </c>
      <c r="AR3524" s="17" t="s">
        <v>22585</v>
      </c>
      <c r="AS3524" s="17" t="s">
        <v>23503</v>
      </c>
      <c r="CU3524" s="17" t="s">
        <v>3901</v>
      </c>
      <c r="DN3524" s="17">
        <f>COUNTIF(AU3524:DM3524, "X")</f>
        <v>1</v>
      </c>
    </row>
    <row r="3525" spans="1:118" s="17" customFormat="1">
      <c r="A3525" s="17" t="s">
        <v>14469</v>
      </c>
      <c r="B3525" s="17">
        <v>55</v>
      </c>
      <c r="C3525" s="17">
        <v>155688</v>
      </c>
      <c r="D3525" s="17" t="s">
        <v>13997</v>
      </c>
      <c r="E3525" s="17" t="s">
        <v>14470</v>
      </c>
      <c r="F3525" s="17" t="s">
        <v>14471</v>
      </c>
      <c r="H3525" s="309">
        <v>33704</v>
      </c>
      <c r="I3525" s="309">
        <v>40583</v>
      </c>
      <c r="J3525" s="17" t="s">
        <v>3888</v>
      </c>
      <c r="L3525" s="17" t="s">
        <v>14472</v>
      </c>
      <c r="N3525" s="17" t="s">
        <v>31</v>
      </c>
      <c r="O3525" s="17" t="s">
        <v>15</v>
      </c>
      <c r="P3525" s="17">
        <v>45373</v>
      </c>
      <c r="Q3525" s="17">
        <v>3907</v>
      </c>
      <c r="AC3525" s="17" t="s">
        <v>9895</v>
      </c>
      <c r="AD3525" s="17" t="s">
        <v>9896</v>
      </c>
      <c r="AF3525" s="17">
        <v>15</v>
      </c>
      <c r="AG3525" s="17">
        <v>2</v>
      </c>
      <c r="AM3525" s="17" t="s">
        <v>108</v>
      </c>
      <c r="AN3525" s="17" t="s">
        <v>14364</v>
      </c>
      <c r="AO3525" s="17">
        <v>3</v>
      </c>
      <c r="AP3525" s="17">
        <v>80</v>
      </c>
      <c r="AQ3525" s="17">
        <v>5</v>
      </c>
      <c r="AR3525" s="17" t="s">
        <v>9898</v>
      </c>
      <c r="AT3525" s="17" t="s">
        <v>14152</v>
      </c>
      <c r="DN3525" s="17">
        <f>COUNTIF(AU3525:DM3525, "X")</f>
        <v>0</v>
      </c>
    </row>
    <row r="3526" spans="1:118" s="17" customFormat="1">
      <c r="A3526" s="17" t="s">
        <v>15291</v>
      </c>
      <c r="B3526" s="17">
        <v>55</v>
      </c>
      <c r="C3526" s="17">
        <v>155689</v>
      </c>
      <c r="D3526" s="17" t="s">
        <v>15292</v>
      </c>
      <c r="E3526" s="17" t="s">
        <v>3969</v>
      </c>
      <c r="F3526" s="17" t="s">
        <v>22</v>
      </c>
      <c r="H3526" s="309">
        <v>33759</v>
      </c>
      <c r="I3526" s="309">
        <v>40583</v>
      </c>
      <c r="J3526" s="17" t="s">
        <v>3888</v>
      </c>
      <c r="L3526" s="17" t="s">
        <v>15293</v>
      </c>
      <c r="N3526" s="17" t="s">
        <v>31</v>
      </c>
      <c r="O3526" s="17" t="s">
        <v>15</v>
      </c>
      <c r="P3526" s="17">
        <v>45373</v>
      </c>
      <c r="AC3526" s="17" t="s">
        <v>9895</v>
      </c>
      <c r="AD3526" s="17" t="s">
        <v>9896</v>
      </c>
      <c r="AF3526" s="17">
        <v>15</v>
      </c>
      <c r="AG3526" s="17">
        <v>2</v>
      </c>
      <c r="AM3526" s="17" t="s">
        <v>44</v>
      </c>
      <c r="AN3526" s="17" t="s">
        <v>15244</v>
      </c>
      <c r="AO3526" s="17">
        <v>3</v>
      </c>
      <c r="AP3526" s="17">
        <v>80</v>
      </c>
      <c r="AQ3526" s="17">
        <v>5</v>
      </c>
      <c r="AR3526" s="17" t="s">
        <v>9898</v>
      </c>
      <c r="AT3526" s="17" t="s">
        <v>15057</v>
      </c>
      <c r="DN3526" s="17">
        <f>COUNTIF(AU3526:DM3526, "X")</f>
        <v>0</v>
      </c>
    </row>
    <row r="3527" spans="1:118" s="17" customFormat="1">
      <c r="A3527" s="17" t="s">
        <v>11079</v>
      </c>
      <c r="B3527" s="17">
        <v>55</v>
      </c>
      <c r="C3527" s="17">
        <v>155703</v>
      </c>
      <c r="D3527" s="17" t="s">
        <v>6965</v>
      </c>
      <c r="E3527" s="17" t="s">
        <v>396</v>
      </c>
      <c r="F3527" s="17" t="s">
        <v>132</v>
      </c>
      <c r="H3527" s="309">
        <v>23423</v>
      </c>
      <c r="I3527" s="309">
        <v>40590</v>
      </c>
      <c r="J3527" s="17" t="s">
        <v>3888</v>
      </c>
      <c r="L3527" s="17" t="s">
        <v>11080</v>
      </c>
      <c r="N3527" s="17" t="s">
        <v>14</v>
      </c>
      <c r="O3527" s="17" t="s">
        <v>15</v>
      </c>
      <c r="P3527" s="17">
        <v>45371</v>
      </c>
      <c r="AC3527" s="17" t="s">
        <v>14</v>
      </c>
      <c r="AF3527" s="17">
        <v>8</v>
      </c>
      <c r="AG3527" s="17">
        <v>2</v>
      </c>
      <c r="AI3527" s="17" t="s">
        <v>10178</v>
      </c>
      <c r="AM3527" s="17" t="s">
        <v>16</v>
      </c>
      <c r="AN3527" s="17" t="s">
        <v>10763</v>
      </c>
      <c r="AO3527" s="17">
        <v>3</v>
      </c>
      <c r="AP3527" s="17">
        <v>80</v>
      </c>
      <c r="AQ3527" s="17">
        <v>5</v>
      </c>
      <c r="AR3527" s="17" t="s">
        <v>10180</v>
      </c>
      <c r="CF3527" s="17" t="s">
        <v>3901</v>
      </c>
      <c r="CH3527" s="17" t="s">
        <v>3901</v>
      </c>
      <c r="DN3527" s="17">
        <f>COUNTIF(AU3527:DM3527, "X")</f>
        <v>2</v>
      </c>
    </row>
    <row r="3528" spans="1:118" s="17" customFormat="1">
      <c r="A3528" s="17" t="s">
        <v>4652</v>
      </c>
      <c r="B3528" s="17">
        <v>55</v>
      </c>
      <c r="C3528" s="17">
        <v>155707</v>
      </c>
      <c r="D3528" s="17" t="s">
        <v>4653</v>
      </c>
      <c r="E3528" s="17" t="s">
        <v>104</v>
      </c>
      <c r="F3528" s="17" t="s">
        <v>30</v>
      </c>
      <c r="G3528" s="17" t="s">
        <v>203</v>
      </c>
      <c r="H3528" s="309">
        <v>22378</v>
      </c>
      <c r="I3528" s="309">
        <v>40591</v>
      </c>
      <c r="J3528" s="17" t="s">
        <v>3888</v>
      </c>
      <c r="L3528" s="17" t="s">
        <v>4654</v>
      </c>
      <c r="N3528" s="17" t="s">
        <v>19</v>
      </c>
      <c r="O3528" s="17" t="s">
        <v>15</v>
      </c>
      <c r="P3528" s="17">
        <v>45356</v>
      </c>
      <c r="AC3528" s="17" t="s">
        <v>3890</v>
      </c>
      <c r="AD3528" s="17" t="s">
        <v>3891</v>
      </c>
      <c r="AF3528" s="17">
        <v>8</v>
      </c>
      <c r="AG3528" s="17">
        <v>2</v>
      </c>
      <c r="AM3528" s="17" t="s">
        <v>2602</v>
      </c>
      <c r="AN3528" s="17" t="s">
        <v>4371</v>
      </c>
      <c r="AO3528" s="17">
        <v>3</v>
      </c>
      <c r="AP3528" s="17">
        <v>80</v>
      </c>
      <c r="AQ3528" s="17">
        <v>5</v>
      </c>
      <c r="AT3528" s="17" t="s">
        <v>3893</v>
      </c>
      <c r="DN3528" s="17">
        <f>COUNTIF(AU3528:DM3528, "X")</f>
        <v>0</v>
      </c>
    </row>
    <row r="3529" spans="1:118" s="17" customFormat="1">
      <c r="A3529" s="17" t="s">
        <v>5567</v>
      </c>
      <c r="B3529" s="17">
        <v>55</v>
      </c>
      <c r="C3529" s="17">
        <v>155710</v>
      </c>
      <c r="D3529" s="17" t="s">
        <v>5568</v>
      </c>
      <c r="E3529" s="17" t="s">
        <v>443</v>
      </c>
      <c r="F3529" s="17" t="s">
        <v>122</v>
      </c>
      <c r="H3529" s="309">
        <v>33971</v>
      </c>
      <c r="I3529" s="309">
        <v>40593</v>
      </c>
      <c r="J3529" s="17" t="s">
        <v>3888</v>
      </c>
      <c r="L3529" s="17" t="s">
        <v>5569</v>
      </c>
      <c r="N3529" s="17" t="s">
        <v>19</v>
      </c>
      <c r="O3529" s="17" t="s">
        <v>15</v>
      </c>
      <c r="P3529" s="17">
        <v>45356</v>
      </c>
      <c r="AC3529" s="17" t="s">
        <v>3890</v>
      </c>
      <c r="AD3529" s="17" t="s">
        <v>3891</v>
      </c>
      <c r="AF3529" s="17">
        <v>15</v>
      </c>
      <c r="AG3529" s="17">
        <v>2</v>
      </c>
      <c r="AM3529" s="17" t="s">
        <v>105</v>
      </c>
      <c r="AN3529" s="17" t="s">
        <v>5515</v>
      </c>
      <c r="AO3529" s="17">
        <v>3</v>
      </c>
      <c r="AP3529" s="17">
        <v>80</v>
      </c>
      <c r="AQ3529" s="17">
        <v>5</v>
      </c>
      <c r="AT3529" s="17" t="s">
        <v>5516</v>
      </c>
      <c r="DN3529" s="17">
        <f>COUNTIF(AU3529:DM3529, "X")</f>
        <v>0</v>
      </c>
    </row>
    <row r="3530" spans="1:118" s="17" customFormat="1">
      <c r="A3530" s="17" t="s">
        <v>18583</v>
      </c>
      <c r="B3530" s="17">
        <v>55</v>
      </c>
      <c r="C3530" s="17">
        <v>155725</v>
      </c>
      <c r="D3530" s="17" t="s">
        <v>18584</v>
      </c>
      <c r="E3530" s="17" t="s">
        <v>147</v>
      </c>
      <c r="F3530" s="17" t="s">
        <v>30</v>
      </c>
      <c r="G3530" s="17" t="s">
        <v>49</v>
      </c>
      <c r="H3530" s="309">
        <v>33550</v>
      </c>
      <c r="I3530" s="309">
        <v>40597</v>
      </c>
      <c r="J3530" s="17" t="s">
        <v>3888</v>
      </c>
      <c r="L3530" s="17" t="s">
        <v>18585</v>
      </c>
      <c r="N3530" s="17" t="s">
        <v>182</v>
      </c>
      <c r="O3530" s="17" t="s">
        <v>15</v>
      </c>
      <c r="P3530" s="17">
        <v>45326</v>
      </c>
      <c r="AF3530" s="17">
        <v>8</v>
      </c>
      <c r="AG3530" s="17">
        <v>2</v>
      </c>
      <c r="AH3530" s="17" t="s">
        <v>11926</v>
      </c>
      <c r="AK3530" s="17" t="s">
        <v>11927</v>
      </c>
      <c r="AM3530" s="17" t="s">
        <v>2614</v>
      </c>
      <c r="AN3530" s="17" t="s">
        <v>18350</v>
      </c>
      <c r="AO3530" s="17">
        <v>3</v>
      </c>
      <c r="AP3530" s="17">
        <v>80</v>
      </c>
      <c r="AQ3530" s="17">
        <v>5</v>
      </c>
      <c r="AR3530" s="17" t="s">
        <v>18351</v>
      </c>
      <c r="CU3530" s="17" t="s">
        <v>3901</v>
      </c>
      <c r="DN3530" s="17">
        <f>COUNTIF(AU3530:DM3530, "X")</f>
        <v>1</v>
      </c>
    </row>
    <row r="3531" spans="1:118" s="17" customFormat="1">
      <c r="A3531" s="17" t="s">
        <v>19572</v>
      </c>
      <c r="B3531" s="17">
        <v>55</v>
      </c>
      <c r="C3531" s="17">
        <v>155742</v>
      </c>
      <c r="D3531" s="17" t="s">
        <v>4035</v>
      </c>
      <c r="E3531" s="17" t="s">
        <v>104</v>
      </c>
      <c r="F3531" s="17" t="s">
        <v>229</v>
      </c>
      <c r="H3531" s="309">
        <v>24542</v>
      </c>
      <c r="I3531" s="309">
        <v>40600</v>
      </c>
      <c r="J3531" s="17" t="s">
        <v>3888</v>
      </c>
      <c r="L3531" s="17" t="s">
        <v>19573</v>
      </c>
      <c r="N3531" s="17" t="s">
        <v>31</v>
      </c>
      <c r="O3531" s="17" t="s">
        <v>15</v>
      </c>
      <c r="P3531" s="17">
        <v>45373</v>
      </c>
      <c r="AF3531" s="17">
        <v>8</v>
      </c>
      <c r="AG3531" s="17">
        <v>2</v>
      </c>
      <c r="AH3531" s="17" t="s">
        <v>11926</v>
      </c>
      <c r="AK3531" s="17" t="s">
        <v>11927</v>
      </c>
      <c r="AM3531" s="17" t="s">
        <v>2615</v>
      </c>
      <c r="AN3531" s="17" t="s">
        <v>19445</v>
      </c>
      <c r="AO3531" s="17">
        <v>3</v>
      </c>
      <c r="AP3531" s="17">
        <v>80</v>
      </c>
      <c r="AQ3531" s="17">
        <v>5</v>
      </c>
      <c r="AR3531" s="17" t="s">
        <v>19446</v>
      </c>
      <c r="DN3531" s="17">
        <f>COUNTIF(AU3531:DM3531, "X")</f>
        <v>0</v>
      </c>
    </row>
    <row r="3532" spans="1:118" s="17" customFormat="1">
      <c r="A3532" s="17" t="s">
        <v>11756</v>
      </c>
      <c r="B3532" s="17">
        <v>55</v>
      </c>
      <c r="C3532" s="17">
        <v>155754</v>
      </c>
      <c r="D3532" s="17" t="s">
        <v>11757</v>
      </c>
      <c r="E3532" s="17" t="s">
        <v>280</v>
      </c>
      <c r="F3532" s="17" t="s">
        <v>7610</v>
      </c>
      <c r="H3532" s="309">
        <v>34010</v>
      </c>
      <c r="I3532" s="309">
        <v>40579</v>
      </c>
      <c r="J3532" s="17" t="s">
        <v>3888</v>
      </c>
      <c r="L3532" s="17" t="s">
        <v>11758</v>
      </c>
      <c r="N3532" s="17" t="s">
        <v>14</v>
      </c>
      <c r="O3532" s="17" t="s">
        <v>15</v>
      </c>
      <c r="P3532" s="17">
        <v>45371</v>
      </c>
      <c r="AC3532" s="17" t="s">
        <v>14</v>
      </c>
      <c r="AF3532" s="17">
        <v>8</v>
      </c>
      <c r="AG3532" s="17">
        <v>2</v>
      </c>
      <c r="AI3532" s="17" t="s">
        <v>10178</v>
      </c>
      <c r="AM3532" s="17" t="s">
        <v>173</v>
      </c>
      <c r="AN3532" s="17" t="s">
        <v>11705</v>
      </c>
      <c r="AO3532" s="17">
        <v>3</v>
      </c>
      <c r="AP3532" s="17">
        <v>80</v>
      </c>
      <c r="AQ3532" s="17">
        <v>5</v>
      </c>
      <c r="AR3532" s="17" t="s">
        <v>10180</v>
      </c>
      <c r="CH3532" s="17" t="s">
        <v>3901</v>
      </c>
      <c r="DN3532" s="17">
        <f>COUNTIF(AU3532:DM3532, "X")</f>
        <v>1</v>
      </c>
    </row>
    <row r="3533" spans="1:118" s="17" customFormat="1">
      <c r="A3533" s="17" t="s">
        <v>4964</v>
      </c>
      <c r="B3533" s="17">
        <v>55</v>
      </c>
      <c r="C3533" s="17">
        <v>155761</v>
      </c>
      <c r="D3533" s="17" t="s">
        <v>102</v>
      </c>
      <c r="E3533" s="17" t="s">
        <v>4965</v>
      </c>
      <c r="F3533" s="17" t="s">
        <v>48</v>
      </c>
      <c r="H3533" s="309">
        <v>33987</v>
      </c>
      <c r="I3533" s="309">
        <v>40579</v>
      </c>
      <c r="J3533" s="17" t="s">
        <v>3888</v>
      </c>
      <c r="L3533" s="17" t="s">
        <v>4966</v>
      </c>
      <c r="N3533" s="17" t="s">
        <v>19</v>
      </c>
      <c r="O3533" s="17" t="s">
        <v>15</v>
      </c>
      <c r="P3533" s="17">
        <v>45356</v>
      </c>
      <c r="AC3533" s="17" t="s">
        <v>3890</v>
      </c>
      <c r="AD3533" s="17" t="s">
        <v>3891</v>
      </c>
      <c r="AF3533" s="17">
        <v>8</v>
      </c>
      <c r="AG3533" s="17">
        <v>2</v>
      </c>
      <c r="AM3533" s="17" t="s">
        <v>2602</v>
      </c>
      <c r="AN3533" s="17" t="s">
        <v>4371</v>
      </c>
      <c r="AO3533" s="17">
        <v>3</v>
      </c>
      <c r="AP3533" s="17">
        <v>80</v>
      </c>
      <c r="AQ3533" s="17">
        <v>5</v>
      </c>
      <c r="AT3533" s="17" t="s">
        <v>3893</v>
      </c>
      <c r="DN3533" s="17">
        <f>COUNTIF(AU3533:DM3533, "X")</f>
        <v>0</v>
      </c>
    </row>
    <row r="3534" spans="1:118" s="17" customFormat="1">
      <c r="A3534" s="17" t="s">
        <v>17053</v>
      </c>
      <c r="B3534" s="17">
        <v>55</v>
      </c>
      <c r="C3534" s="17">
        <v>155765</v>
      </c>
      <c r="D3534" s="17" t="s">
        <v>17054</v>
      </c>
      <c r="E3534" s="17" t="s">
        <v>5755</v>
      </c>
      <c r="F3534" s="17" t="s">
        <v>467</v>
      </c>
      <c r="H3534" s="309">
        <v>34069</v>
      </c>
      <c r="I3534" s="309">
        <v>40424</v>
      </c>
      <c r="J3534" s="17" t="s">
        <v>3888</v>
      </c>
      <c r="L3534" s="17" t="s">
        <v>17055</v>
      </c>
      <c r="N3534" s="17" t="s">
        <v>31</v>
      </c>
      <c r="O3534" s="17" t="s">
        <v>15</v>
      </c>
      <c r="P3534" s="17">
        <v>45373</v>
      </c>
      <c r="AC3534" s="17" t="s">
        <v>9895</v>
      </c>
      <c r="AD3534" s="17" t="s">
        <v>9896</v>
      </c>
      <c r="AF3534" s="17">
        <v>8</v>
      </c>
      <c r="AG3534" s="17">
        <v>2</v>
      </c>
      <c r="AM3534" s="17" t="s">
        <v>220</v>
      </c>
      <c r="AN3534" s="17" t="s">
        <v>16782</v>
      </c>
      <c r="AO3534" s="17">
        <v>3</v>
      </c>
      <c r="AP3534" s="17">
        <v>80</v>
      </c>
      <c r="AQ3534" s="17">
        <v>5</v>
      </c>
      <c r="AR3534" s="17" t="s">
        <v>9898</v>
      </c>
      <c r="AT3534" s="17" t="s">
        <v>9899</v>
      </c>
      <c r="CH3534" s="17" t="s">
        <v>3901</v>
      </c>
      <c r="CU3534" s="17" t="s">
        <v>3901</v>
      </c>
      <c r="DN3534" s="17">
        <f>COUNTIF(AU3534:DM3534, "X")</f>
        <v>2</v>
      </c>
    </row>
    <row r="3535" spans="1:118" s="17" customFormat="1">
      <c r="A3535" s="17" t="s">
        <v>8869</v>
      </c>
      <c r="B3535" s="17">
        <v>55</v>
      </c>
      <c r="C3535" s="17">
        <v>155792</v>
      </c>
      <c r="D3535" s="17" t="s">
        <v>467</v>
      </c>
      <c r="E3535" s="17" t="s">
        <v>8870</v>
      </c>
      <c r="F3535" s="17" t="s">
        <v>463</v>
      </c>
      <c r="H3535" s="309">
        <v>33388</v>
      </c>
      <c r="I3535" s="309">
        <v>40605</v>
      </c>
      <c r="J3535" s="17" t="s">
        <v>3888</v>
      </c>
      <c r="K3535" s="17" t="s">
        <v>21</v>
      </c>
      <c r="L3535" s="17" t="s">
        <v>8871</v>
      </c>
      <c r="N3535" s="17" t="s">
        <v>19</v>
      </c>
      <c r="O3535" s="17" t="s">
        <v>15</v>
      </c>
      <c r="P3535" s="17">
        <v>45356</v>
      </c>
      <c r="AC3535" s="17" t="s">
        <v>3890</v>
      </c>
      <c r="AD3535" s="17" t="s">
        <v>3891</v>
      </c>
      <c r="AF3535" s="17">
        <v>15</v>
      </c>
      <c r="AG3535" s="17">
        <v>2</v>
      </c>
      <c r="AM3535" s="17" t="s">
        <v>2608</v>
      </c>
      <c r="AN3535" s="17" t="s">
        <v>8704</v>
      </c>
      <c r="AO3535" s="17">
        <v>3</v>
      </c>
      <c r="AP3535" s="17">
        <v>80</v>
      </c>
      <c r="AQ3535" s="17">
        <v>5</v>
      </c>
      <c r="AT3535" s="17" t="s">
        <v>7979</v>
      </c>
      <c r="CU3535" s="17" t="s">
        <v>3901</v>
      </c>
      <c r="DE3535" s="17" t="s">
        <v>21</v>
      </c>
      <c r="DN3535" s="17">
        <f>COUNTIF(AU3535:DM3535, "X")</f>
        <v>1</v>
      </c>
    </row>
    <row r="3536" spans="1:118" s="17" customFormat="1">
      <c r="A3536" s="17" t="s">
        <v>23953</v>
      </c>
      <c r="B3536" s="17">
        <v>55</v>
      </c>
      <c r="C3536" s="17">
        <v>155793</v>
      </c>
      <c r="D3536" s="17" t="s">
        <v>23954</v>
      </c>
      <c r="E3536" s="17" t="s">
        <v>403</v>
      </c>
      <c r="F3536" s="17" t="s">
        <v>118</v>
      </c>
      <c r="H3536" s="309">
        <v>26705</v>
      </c>
      <c r="I3536" s="309">
        <v>40585</v>
      </c>
      <c r="J3536" s="17" t="s">
        <v>3888</v>
      </c>
      <c r="L3536" s="17" t="s">
        <v>23955</v>
      </c>
      <c r="N3536" s="17" t="s">
        <v>126</v>
      </c>
      <c r="O3536" s="17" t="s">
        <v>15</v>
      </c>
      <c r="P3536" s="17">
        <v>45383</v>
      </c>
      <c r="AF3536" s="17">
        <v>8</v>
      </c>
      <c r="AG3536" s="17">
        <v>2</v>
      </c>
      <c r="AI3536" s="17" t="s">
        <v>20542</v>
      </c>
      <c r="AM3536" s="17" t="s">
        <v>127</v>
      </c>
      <c r="AN3536" s="17" t="s">
        <v>23839</v>
      </c>
      <c r="AO3536" s="17">
        <v>3</v>
      </c>
      <c r="AP3536" s="17">
        <v>80</v>
      </c>
      <c r="AQ3536" s="17">
        <v>5</v>
      </c>
      <c r="AR3536" s="17" t="s">
        <v>22585</v>
      </c>
      <c r="AS3536" s="17" t="s">
        <v>23503</v>
      </c>
      <c r="CF3536" s="17" t="s">
        <v>3901</v>
      </c>
      <c r="CG3536" s="17" t="s">
        <v>21</v>
      </c>
      <c r="CH3536" s="17" t="s">
        <v>3901</v>
      </c>
      <c r="CI3536" s="17" t="s">
        <v>3901</v>
      </c>
      <c r="CL3536" s="17" t="s">
        <v>3901</v>
      </c>
      <c r="CM3536" s="17" t="s">
        <v>21</v>
      </c>
      <c r="CN3536" s="17" t="s">
        <v>3901</v>
      </c>
      <c r="CQ3536" s="17" t="s">
        <v>3901</v>
      </c>
      <c r="CR3536" s="17" t="s">
        <v>21</v>
      </c>
      <c r="CU3536" s="17" t="s">
        <v>3901</v>
      </c>
      <c r="CX3536" s="17" t="s">
        <v>3901</v>
      </c>
      <c r="CY3536" s="17" t="s">
        <v>21</v>
      </c>
      <c r="DN3536" s="17">
        <f>COUNTIF(AU3536:DM3536, "X")</f>
        <v>8</v>
      </c>
    </row>
    <row r="3537" spans="1:118" s="17" customFormat="1">
      <c r="A3537" s="17" t="s">
        <v>15231</v>
      </c>
      <c r="B3537" s="17">
        <v>55</v>
      </c>
      <c r="C3537" s="17">
        <v>155802</v>
      </c>
      <c r="D3537" s="17" t="s">
        <v>15232</v>
      </c>
      <c r="E3537" s="17" t="s">
        <v>15233</v>
      </c>
      <c r="F3537" s="17" t="s">
        <v>58</v>
      </c>
      <c r="H3537" s="309">
        <v>22983</v>
      </c>
      <c r="I3537" s="309">
        <v>40580</v>
      </c>
      <c r="J3537" s="17" t="s">
        <v>3888</v>
      </c>
      <c r="L3537" s="17" t="s">
        <v>15234</v>
      </c>
      <c r="N3537" s="17" t="s">
        <v>31</v>
      </c>
      <c r="O3537" s="17" t="s">
        <v>15</v>
      </c>
      <c r="P3537" s="17">
        <v>45373</v>
      </c>
      <c r="AC3537" s="17" t="s">
        <v>9895</v>
      </c>
      <c r="AD3537" s="17" t="s">
        <v>9896</v>
      </c>
      <c r="AF3537" s="17">
        <v>8</v>
      </c>
      <c r="AG3537" s="17">
        <v>2</v>
      </c>
      <c r="AM3537" s="17" t="s">
        <v>62</v>
      </c>
      <c r="AN3537" s="17" t="s">
        <v>15056</v>
      </c>
      <c r="AO3537" s="17">
        <v>3</v>
      </c>
      <c r="AP3537" s="17">
        <v>80</v>
      </c>
      <c r="AQ3537" s="17">
        <v>5</v>
      </c>
      <c r="AR3537" s="17" t="s">
        <v>9898</v>
      </c>
      <c r="AT3537" s="17" t="s">
        <v>15057</v>
      </c>
      <c r="AV3537" s="17" t="s">
        <v>3901</v>
      </c>
      <c r="AZ3537" s="17" t="s">
        <v>3901</v>
      </c>
      <c r="BA3537" s="17" t="s">
        <v>3901</v>
      </c>
      <c r="BB3537" s="17" t="s">
        <v>3901</v>
      </c>
      <c r="BC3537" s="17" t="s">
        <v>21</v>
      </c>
      <c r="BD3537" s="17" t="s">
        <v>3901</v>
      </c>
      <c r="BF3537" s="17" t="s">
        <v>3901</v>
      </c>
      <c r="BL3537" s="17" t="s">
        <v>3901</v>
      </c>
      <c r="BQ3537" s="17" t="s">
        <v>21</v>
      </c>
      <c r="BS3537" s="17" t="s">
        <v>3901</v>
      </c>
      <c r="BU3537" s="17" t="s">
        <v>3901</v>
      </c>
      <c r="BY3537" s="17" t="s">
        <v>3901</v>
      </c>
      <c r="CC3537" s="17" t="s">
        <v>3901</v>
      </c>
      <c r="CH3537" s="17" t="s">
        <v>3901</v>
      </c>
      <c r="CO3537" s="17" t="s">
        <v>21</v>
      </c>
      <c r="CR3537" s="17" t="s">
        <v>21</v>
      </c>
      <c r="CU3537" s="17" t="s">
        <v>3901</v>
      </c>
      <c r="CY3537" s="17" t="s">
        <v>21</v>
      </c>
      <c r="DA3537" s="17" t="s">
        <v>3901</v>
      </c>
      <c r="DN3537" s="17">
        <f>COUNTIF(AU3537:DM3537, "X")</f>
        <v>14</v>
      </c>
    </row>
    <row r="3538" spans="1:118" s="17" customFormat="1">
      <c r="A3538" s="17" t="s">
        <v>8850</v>
      </c>
      <c r="B3538" s="17">
        <v>55</v>
      </c>
      <c r="C3538" s="17">
        <v>155815</v>
      </c>
      <c r="D3538" s="17" t="s">
        <v>8851</v>
      </c>
      <c r="E3538" s="17" t="s">
        <v>583</v>
      </c>
      <c r="F3538" s="17" t="s">
        <v>84</v>
      </c>
      <c r="H3538" s="309">
        <v>24698</v>
      </c>
      <c r="I3538" s="309">
        <v>40597</v>
      </c>
      <c r="J3538" s="17" t="s">
        <v>3888</v>
      </c>
      <c r="L3538" s="17" t="s">
        <v>1545</v>
      </c>
      <c r="N3538" s="17" t="s">
        <v>19</v>
      </c>
      <c r="O3538" s="17" t="s">
        <v>15</v>
      </c>
      <c r="P3538" s="17">
        <v>45356</v>
      </c>
      <c r="AC3538" s="17" t="s">
        <v>3890</v>
      </c>
      <c r="AD3538" s="17" t="s">
        <v>3891</v>
      </c>
      <c r="AF3538" s="17">
        <v>15</v>
      </c>
      <c r="AG3538" s="17">
        <v>2</v>
      </c>
      <c r="AM3538" s="17" t="s">
        <v>2608</v>
      </c>
      <c r="AN3538" s="17" t="s">
        <v>8704</v>
      </c>
      <c r="AO3538" s="17">
        <v>3</v>
      </c>
      <c r="AP3538" s="17">
        <v>80</v>
      </c>
      <c r="AQ3538" s="17">
        <v>5</v>
      </c>
      <c r="AT3538" s="17" t="s">
        <v>7979</v>
      </c>
      <c r="CR3538" s="17" t="s">
        <v>21</v>
      </c>
      <c r="CU3538" s="17" t="s">
        <v>3901</v>
      </c>
      <c r="DN3538" s="17">
        <f>COUNTIF(AU3538:DM3538, "X")</f>
        <v>1</v>
      </c>
    </row>
    <row r="3539" spans="1:118" s="17" customFormat="1">
      <c r="A3539" s="17" t="s">
        <v>23914</v>
      </c>
      <c r="B3539" s="17">
        <v>55</v>
      </c>
      <c r="C3539" s="17">
        <v>155818</v>
      </c>
      <c r="D3539" s="17" t="s">
        <v>6383</v>
      </c>
      <c r="E3539" s="17" t="s">
        <v>52</v>
      </c>
      <c r="F3539" s="17" t="s">
        <v>93</v>
      </c>
      <c r="G3539" s="17" t="s">
        <v>203</v>
      </c>
      <c r="H3539" s="309">
        <v>25592</v>
      </c>
      <c r="I3539" s="309">
        <v>40570</v>
      </c>
      <c r="J3539" s="17" t="s">
        <v>3888</v>
      </c>
      <c r="L3539" s="17" t="s">
        <v>23915</v>
      </c>
      <c r="M3539" s="17" t="s">
        <v>192</v>
      </c>
      <c r="N3539" s="17" t="s">
        <v>126</v>
      </c>
      <c r="O3539" s="17" t="s">
        <v>15</v>
      </c>
      <c r="P3539" s="17">
        <v>45383</v>
      </c>
      <c r="Q3539" s="17">
        <v>1549</v>
      </c>
      <c r="AF3539" s="17">
        <v>8</v>
      </c>
      <c r="AG3539" s="17">
        <v>2</v>
      </c>
      <c r="AI3539" s="17" t="s">
        <v>20542</v>
      </c>
      <c r="AM3539" s="17" t="s">
        <v>127</v>
      </c>
      <c r="AN3539" s="17" t="s">
        <v>23839</v>
      </c>
      <c r="AO3539" s="17">
        <v>3</v>
      </c>
      <c r="AP3539" s="17">
        <v>80</v>
      </c>
      <c r="AQ3539" s="17">
        <v>5</v>
      </c>
      <c r="AR3539" s="17" t="s">
        <v>22585</v>
      </c>
      <c r="AS3539" s="17" t="s">
        <v>23503</v>
      </c>
      <c r="CU3539" s="17" t="s">
        <v>3901</v>
      </c>
      <c r="DF3539" s="17" t="s">
        <v>3901</v>
      </c>
      <c r="DN3539" s="17">
        <f>COUNTIF(AU3539:DM3539, "X")</f>
        <v>2</v>
      </c>
    </row>
    <row r="3540" spans="1:118" s="17" customFormat="1">
      <c r="A3540" s="17" t="s">
        <v>23892</v>
      </c>
      <c r="B3540" s="17">
        <v>55</v>
      </c>
      <c r="C3540" s="17">
        <v>155831</v>
      </c>
      <c r="D3540" s="17" t="s">
        <v>23875</v>
      </c>
      <c r="E3540" s="17" t="s">
        <v>523</v>
      </c>
      <c r="F3540" s="17" t="s">
        <v>22</v>
      </c>
      <c r="H3540" s="309">
        <v>29708</v>
      </c>
      <c r="I3540" s="309">
        <v>40591</v>
      </c>
      <c r="J3540" s="17" t="s">
        <v>3888</v>
      </c>
      <c r="L3540" s="17" t="s">
        <v>23876</v>
      </c>
      <c r="N3540" s="17" t="s">
        <v>126</v>
      </c>
      <c r="O3540" s="17" t="s">
        <v>15</v>
      </c>
      <c r="P3540" s="17">
        <v>45383</v>
      </c>
      <c r="AF3540" s="17">
        <v>8</v>
      </c>
      <c r="AG3540" s="17">
        <v>2</v>
      </c>
      <c r="AI3540" s="17" t="s">
        <v>20542</v>
      </c>
      <c r="AM3540" s="17" t="s">
        <v>127</v>
      </c>
      <c r="AN3540" s="17" t="s">
        <v>23839</v>
      </c>
      <c r="AO3540" s="17">
        <v>3</v>
      </c>
      <c r="AP3540" s="17">
        <v>80</v>
      </c>
      <c r="AQ3540" s="17">
        <v>5</v>
      </c>
      <c r="AR3540" s="17" t="s">
        <v>22585</v>
      </c>
      <c r="AS3540" s="17" t="s">
        <v>23503</v>
      </c>
      <c r="CF3540" s="17" t="s">
        <v>3901</v>
      </c>
      <c r="CH3540" s="17" t="s">
        <v>3901</v>
      </c>
      <c r="CQ3540" s="17" t="s">
        <v>3901</v>
      </c>
      <c r="CR3540" s="17" t="s">
        <v>21</v>
      </c>
      <c r="CU3540" s="17" t="s">
        <v>3901</v>
      </c>
      <c r="CY3540" s="17" t="s">
        <v>21</v>
      </c>
      <c r="DA3540" s="17" t="s">
        <v>3901</v>
      </c>
      <c r="DN3540" s="17">
        <f>COUNTIF(AU3540:DM3540, "X")</f>
        <v>5</v>
      </c>
    </row>
    <row r="3541" spans="1:118" s="17" customFormat="1">
      <c r="A3541" s="17" t="s">
        <v>14740</v>
      </c>
      <c r="B3541" s="17">
        <v>55</v>
      </c>
      <c r="C3541" s="17">
        <v>155835</v>
      </c>
      <c r="D3541" s="17" t="s">
        <v>598</v>
      </c>
      <c r="E3541" s="17" t="s">
        <v>338</v>
      </c>
      <c r="F3541" s="17" t="s">
        <v>14741</v>
      </c>
      <c r="H3541" s="309">
        <v>34086</v>
      </c>
      <c r="I3541" s="309">
        <v>40452</v>
      </c>
      <c r="J3541" s="17" t="s">
        <v>3888</v>
      </c>
      <c r="L3541" s="17" t="s">
        <v>14742</v>
      </c>
      <c r="N3541" s="17" t="s">
        <v>31</v>
      </c>
      <c r="O3541" s="17" t="s">
        <v>15</v>
      </c>
      <c r="P3541" s="17">
        <v>45373</v>
      </c>
      <c r="AC3541" s="17" t="s">
        <v>9895</v>
      </c>
      <c r="AD3541" s="17" t="s">
        <v>9896</v>
      </c>
      <c r="AF3541" s="17">
        <v>8</v>
      </c>
      <c r="AG3541" s="17">
        <v>2</v>
      </c>
      <c r="AM3541" s="17" t="s">
        <v>335</v>
      </c>
      <c r="AN3541" s="17" t="s">
        <v>14693</v>
      </c>
      <c r="AO3541" s="17">
        <v>3</v>
      </c>
      <c r="AP3541" s="17">
        <v>80</v>
      </c>
      <c r="AQ3541" s="17">
        <v>5</v>
      </c>
      <c r="AR3541" s="17" t="s">
        <v>9898</v>
      </c>
      <c r="AT3541" s="17" t="s">
        <v>14152</v>
      </c>
      <c r="DN3541" s="17">
        <f>COUNTIF(AU3541:DM3541, "X")</f>
        <v>0</v>
      </c>
    </row>
    <row r="3542" spans="1:118" s="17" customFormat="1">
      <c r="A3542" s="17" t="s">
        <v>18195</v>
      </c>
      <c r="B3542" s="17">
        <v>55</v>
      </c>
      <c r="C3542" s="17">
        <v>155838</v>
      </c>
      <c r="D3542" s="17" t="s">
        <v>18196</v>
      </c>
      <c r="E3542" s="17" t="s">
        <v>18197</v>
      </c>
      <c r="F3542" s="17" t="s">
        <v>18198</v>
      </c>
      <c r="H3542" s="309">
        <v>34049</v>
      </c>
      <c r="I3542" s="309">
        <v>40452</v>
      </c>
      <c r="J3542" s="17" t="s">
        <v>3888</v>
      </c>
      <c r="L3542" s="17" t="s">
        <v>18199</v>
      </c>
      <c r="N3542" s="17" t="s">
        <v>31</v>
      </c>
      <c r="O3542" s="17" t="s">
        <v>15</v>
      </c>
      <c r="P3542" s="17">
        <v>45373</v>
      </c>
      <c r="Q3542" s="17">
        <v>9468</v>
      </c>
      <c r="AD3542" s="17" t="s">
        <v>9896</v>
      </c>
      <c r="AF3542" s="17">
        <v>8</v>
      </c>
      <c r="AG3542" s="17">
        <v>2</v>
      </c>
      <c r="AM3542" s="17" t="s">
        <v>32</v>
      </c>
      <c r="AN3542" s="17" t="s">
        <v>18168</v>
      </c>
      <c r="AO3542" s="17">
        <v>3</v>
      </c>
      <c r="AP3542" s="17">
        <v>80</v>
      </c>
      <c r="AQ3542" s="17">
        <v>5</v>
      </c>
      <c r="AR3542" s="17" t="s">
        <v>9898</v>
      </c>
      <c r="CF3542" s="17" t="s">
        <v>3901</v>
      </c>
      <c r="CR3542" s="17" t="s">
        <v>21</v>
      </c>
      <c r="CU3542" s="17" t="s">
        <v>3901</v>
      </c>
      <c r="DA3542" s="17" t="s">
        <v>3901</v>
      </c>
      <c r="DN3542" s="17">
        <f>COUNTIF(AU3542:DM3542, "X")</f>
        <v>3</v>
      </c>
    </row>
    <row r="3543" spans="1:118" s="17" customFormat="1">
      <c r="A3543" s="17" t="s">
        <v>22069</v>
      </c>
      <c r="B3543" s="17">
        <v>55</v>
      </c>
      <c r="C3543" s="17">
        <v>155839</v>
      </c>
      <c r="D3543" s="17" t="s">
        <v>22070</v>
      </c>
      <c r="E3543" s="17" t="s">
        <v>138</v>
      </c>
      <c r="F3543" s="17" t="s">
        <v>397</v>
      </c>
      <c r="H3543" s="309">
        <v>34058</v>
      </c>
      <c r="I3543" s="309">
        <v>40452</v>
      </c>
      <c r="J3543" s="17" t="s">
        <v>3888</v>
      </c>
      <c r="L3543" s="17" t="s">
        <v>22071</v>
      </c>
      <c r="N3543" s="17" t="s">
        <v>196</v>
      </c>
      <c r="O3543" s="17" t="s">
        <v>15</v>
      </c>
      <c r="P3543" s="17">
        <v>45359</v>
      </c>
      <c r="AF3543" s="17">
        <v>8</v>
      </c>
      <c r="AG3543" s="17">
        <v>2</v>
      </c>
      <c r="AH3543" s="17" t="s">
        <v>11926</v>
      </c>
      <c r="AK3543" s="17" t="s">
        <v>21650</v>
      </c>
      <c r="AM3543" s="17" t="s">
        <v>255</v>
      </c>
      <c r="AN3543" s="17" t="s">
        <v>21914</v>
      </c>
      <c r="AO3543" s="17">
        <v>3</v>
      </c>
      <c r="AP3543" s="17">
        <v>80</v>
      </c>
      <c r="AQ3543" s="17">
        <v>5</v>
      </c>
      <c r="AR3543" s="17" t="s">
        <v>21652</v>
      </c>
      <c r="AS3543" s="17" t="s">
        <v>21915</v>
      </c>
      <c r="DN3543" s="17">
        <f>COUNTIF(AU3543:DM3543, "X")</f>
        <v>0</v>
      </c>
    </row>
    <row r="3544" spans="1:118" s="17" customFormat="1">
      <c r="A3544" s="17" t="s">
        <v>13697</v>
      </c>
      <c r="B3544" s="17">
        <v>55</v>
      </c>
      <c r="C3544" s="17">
        <v>155842</v>
      </c>
      <c r="D3544" s="17" t="s">
        <v>8366</v>
      </c>
      <c r="E3544" s="17" t="s">
        <v>333</v>
      </c>
      <c r="F3544" s="17" t="s">
        <v>70</v>
      </c>
      <c r="H3544" s="309">
        <v>34051</v>
      </c>
      <c r="I3544" s="309">
        <v>40452</v>
      </c>
      <c r="J3544" s="17" t="s">
        <v>3888</v>
      </c>
      <c r="L3544" s="17" t="s">
        <v>13698</v>
      </c>
      <c r="N3544" s="17" t="s">
        <v>31</v>
      </c>
      <c r="O3544" s="17" t="s">
        <v>15</v>
      </c>
      <c r="P3544" s="17">
        <v>45373</v>
      </c>
      <c r="AC3544" s="17" t="s">
        <v>9895</v>
      </c>
      <c r="AD3544" s="17" t="s">
        <v>9896</v>
      </c>
      <c r="AF3544" s="17">
        <v>8</v>
      </c>
      <c r="AG3544" s="17">
        <v>2</v>
      </c>
      <c r="AM3544" s="17" t="s">
        <v>240</v>
      </c>
      <c r="AN3544" s="17" t="s">
        <v>13567</v>
      </c>
      <c r="AO3544" s="17">
        <v>3</v>
      </c>
      <c r="AP3544" s="17">
        <v>80</v>
      </c>
      <c r="AQ3544" s="17">
        <v>5</v>
      </c>
      <c r="AR3544" s="17" t="s">
        <v>9898</v>
      </c>
      <c r="AT3544" s="17" t="s">
        <v>12990</v>
      </c>
      <c r="DN3544" s="17">
        <f>COUNTIF(AU3544:DM3544, "X")</f>
        <v>0</v>
      </c>
    </row>
    <row r="3545" spans="1:118" s="17" customFormat="1">
      <c r="A3545" s="17" t="s">
        <v>9775</v>
      </c>
      <c r="B3545" s="17">
        <v>55</v>
      </c>
      <c r="C3545" s="17">
        <v>155854</v>
      </c>
      <c r="D3545" s="17" t="s">
        <v>9776</v>
      </c>
      <c r="E3545" s="17" t="s">
        <v>5632</v>
      </c>
      <c r="H3545" s="309">
        <v>17245</v>
      </c>
      <c r="I3545" s="309">
        <v>40604</v>
      </c>
      <c r="J3545" s="17" t="s">
        <v>3888</v>
      </c>
      <c r="L3545" s="17" t="s">
        <v>9777</v>
      </c>
      <c r="N3545" s="17" t="s">
        <v>19</v>
      </c>
      <c r="O3545" s="17" t="s">
        <v>15</v>
      </c>
      <c r="P3545" s="17">
        <v>45356</v>
      </c>
      <c r="AC3545" s="17" t="s">
        <v>3890</v>
      </c>
      <c r="AD3545" s="17" t="s">
        <v>3891</v>
      </c>
      <c r="AF3545" s="17">
        <v>8</v>
      </c>
      <c r="AG3545" s="17">
        <v>2</v>
      </c>
      <c r="AM3545" s="17" t="s">
        <v>285</v>
      </c>
      <c r="AN3545" s="17" t="s">
        <v>9737</v>
      </c>
      <c r="AO3545" s="17">
        <v>3</v>
      </c>
      <c r="AP3545" s="17">
        <v>80</v>
      </c>
      <c r="AQ3545" s="17">
        <v>5</v>
      </c>
      <c r="AT3545" s="17" t="s">
        <v>9082</v>
      </c>
      <c r="DN3545" s="17">
        <f>COUNTIF(AU3545:DM3545, "X")</f>
        <v>0</v>
      </c>
    </row>
    <row r="3546" spans="1:118" s="17" customFormat="1">
      <c r="A3546" s="17" t="s">
        <v>12731</v>
      </c>
      <c r="B3546" s="17">
        <v>55</v>
      </c>
      <c r="C3546" s="17">
        <v>155858</v>
      </c>
      <c r="D3546" s="17" t="s">
        <v>12732</v>
      </c>
      <c r="E3546" s="17" t="s">
        <v>56</v>
      </c>
      <c r="F3546" s="17" t="s">
        <v>22</v>
      </c>
      <c r="H3546" s="309">
        <v>26867</v>
      </c>
      <c r="I3546" s="309">
        <v>40611</v>
      </c>
      <c r="J3546" s="17" t="s">
        <v>3888</v>
      </c>
      <c r="L3546" s="17" t="s">
        <v>12733</v>
      </c>
      <c r="N3546" s="17" t="s">
        <v>31</v>
      </c>
      <c r="O3546" s="17" t="s">
        <v>15</v>
      </c>
      <c r="P3546" s="17">
        <v>45373</v>
      </c>
      <c r="AC3546" s="17" t="s">
        <v>9895</v>
      </c>
      <c r="AD3546" s="17" t="s">
        <v>9896</v>
      </c>
      <c r="AF3546" s="17">
        <v>8</v>
      </c>
      <c r="AG3546" s="17">
        <v>2</v>
      </c>
      <c r="AM3546" s="17" t="s">
        <v>156</v>
      </c>
      <c r="AN3546" s="17" t="s">
        <v>12693</v>
      </c>
      <c r="AO3546" s="17">
        <v>3</v>
      </c>
      <c r="AP3546" s="17">
        <v>80</v>
      </c>
      <c r="AQ3546" s="17">
        <v>5</v>
      </c>
      <c r="AR3546" s="17" t="s">
        <v>9898</v>
      </c>
      <c r="AT3546" s="17" t="s">
        <v>11929</v>
      </c>
      <c r="DN3546" s="17">
        <f>COUNTIF(AU3546:DM3546, "X")</f>
        <v>0</v>
      </c>
    </row>
    <row r="3547" spans="1:118" s="17" customFormat="1">
      <c r="A3547" s="17" t="s">
        <v>21387</v>
      </c>
      <c r="B3547" s="17">
        <v>55</v>
      </c>
      <c r="C3547" s="17">
        <v>155866</v>
      </c>
      <c r="D3547" s="17" t="s">
        <v>12430</v>
      </c>
      <c r="E3547" s="17" t="s">
        <v>4588</v>
      </c>
      <c r="F3547" s="17" t="s">
        <v>18</v>
      </c>
      <c r="H3547" s="309">
        <v>33635</v>
      </c>
      <c r="I3547" s="309">
        <v>40610</v>
      </c>
      <c r="J3547" s="17" t="s">
        <v>3888</v>
      </c>
      <c r="L3547" s="17" t="s">
        <v>21344</v>
      </c>
      <c r="M3547" s="17" t="s">
        <v>363</v>
      </c>
      <c r="N3547" s="17" t="s">
        <v>26</v>
      </c>
      <c r="O3547" s="17" t="s">
        <v>15</v>
      </c>
      <c r="P3547" s="17">
        <v>45318</v>
      </c>
      <c r="Q3547" s="17">
        <v>1765</v>
      </c>
      <c r="AF3547" s="17">
        <v>8</v>
      </c>
      <c r="AG3547" s="17">
        <v>2</v>
      </c>
      <c r="AI3547" s="17" t="s">
        <v>20669</v>
      </c>
      <c r="AM3547" s="17" t="s">
        <v>2616</v>
      </c>
      <c r="AN3547" s="17" t="s">
        <v>21221</v>
      </c>
      <c r="AO3547" s="17">
        <v>3</v>
      </c>
      <c r="AP3547" s="17">
        <v>80</v>
      </c>
      <c r="AQ3547" s="17">
        <v>5</v>
      </c>
      <c r="AR3547" s="17" t="s">
        <v>20671</v>
      </c>
      <c r="AS3547" s="17" t="s">
        <v>21222</v>
      </c>
      <c r="DN3547" s="17">
        <f>COUNTIF(AU3547:DM3547, "X")</f>
        <v>0</v>
      </c>
    </row>
    <row r="3548" spans="1:118" s="17" customFormat="1">
      <c r="A3548" s="17" t="s">
        <v>19076</v>
      </c>
      <c r="B3548" s="17">
        <v>55</v>
      </c>
      <c r="C3548" s="17">
        <v>155877</v>
      </c>
      <c r="D3548" s="17" t="s">
        <v>4350</v>
      </c>
      <c r="E3548" s="17" t="s">
        <v>312</v>
      </c>
      <c r="F3548" s="17" t="s">
        <v>65</v>
      </c>
      <c r="H3548" s="309">
        <v>26368</v>
      </c>
      <c r="I3548" s="309">
        <v>40609</v>
      </c>
      <c r="J3548" s="17" t="s">
        <v>3888</v>
      </c>
      <c r="L3548" s="17" t="s">
        <v>19077</v>
      </c>
      <c r="N3548" s="17" t="s">
        <v>31</v>
      </c>
      <c r="O3548" s="17" t="s">
        <v>15</v>
      </c>
      <c r="P3548" s="17">
        <v>45373</v>
      </c>
      <c r="AD3548" s="17" t="s">
        <v>9896</v>
      </c>
      <c r="AF3548" s="17">
        <v>8</v>
      </c>
      <c r="AG3548" s="17">
        <v>2</v>
      </c>
      <c r="AM3548" s="17" t="s">
        <v>314</v>
      </c>
      <c r="AN3548" s="17" t="s">
        <v>18984</v>
      </c>
      <c r="AO3548" s="17">
        <v>3</v>
      </c>
      <c r="AP3548" s="17">
        <v>80</v>
      </c>
      <c r="AQ3548" s="17">
        <v>5</v>
      </c>
      <c r="AR3548" s="17" t="s">
        <v>9898</v>
      </c>
      <c r="DN3548" s="17">
        <f>COUNTIF(AU3548:DM3548, "X")</f>
        <v>0</v>
      </c>
    </row>
    <row r="3549" spans="1:118" s="17" customFormat="1">
      <c r="A3549" s="17" t="s">
        <v>4079</v>
      </c>
      <c r="B3549" s="17">
        <v>55</v>
      </c>
      <c r="C3549" s="17">
        <v>155918</v>
      </c>
      <c r="D3549" s="17" t="s">
        <v>467</v>
      </c>
      <c r="E3549" s="17" t="s">
        <v>4080</v>
      </c>
      <c r="F3549" s="17" t="s">
        <v>25</v>
      </c>
      <c r="H3549" s="309">
        <v>24559</v>
      </c>
      <c r="I3549" s="309">
        <v>40617</v>
      </c>
      <c r="J3549" s="17" t="s">
        <v>3888</v>
      </c>
      <c r="L3549" s="17" t="s">
        <v>3970</v>
      </c>
      <c r="N3549" s="17" t="s">
        <v>19</v>
      </c>
      <c r="O3549" s="17" t="s">
        <v>15</v>
      </c>
      <c r="P3549" s="17">
        <v>45356</v>
      </c>
      <c r="AC3549" s="17" t="s">
        <v>3890</v>
      </c>
      <c r="AD3549" s="17" t="s">
        <v>3891</v>
      </c>
      <c r="AF3549" s="17">
        <v>8</v>
      </c>
      <c r="AG3549" s="17">
        <v>2</v>
      </c>
      <c r="AM3549" s="17" t="s">
        <v>172</v>
      </c>
      <c r="AN3549" s="17" t="s">
        <v>3892</v>
      </c>
      <c r="AO3549" s="17">
        <v>3</v>
      </c>
      <c r="AP3549" s="17">
        <v>80</v>
      </c>
      <c r="AQ3549" s="17">
        <v>5</v>
      </c>
      <c r="AT3549" s="17" t="s">
        <v>3893</v>
      </c>
      <c r="DN3549" s="17">
        <f>COUNTIF(AU3549:DM3549, "X")</f>
        <v>0</v>
      </c>
    </row>
    <row r="3550" spans="1:118" s="17" customFormat="1">
      <c r="A3550" s="17" t="s">
        <v>16850</v>
      </c>
      <c r="B3550" s="17">
        <v>55</v>
      </c>
      <c r="C3550" s="17">
        <v>155923</v>
      </c>
      <c r="D3550" s="17" t="s">
        <v>286</v>
      </c>
      <c r="E3550" s="17" t="s">
        <v>16851</v>
      </c>
      <c r="F3550" s="17" t="s">
        <v>22</v>
      </c>
      <c r="H3550" s="309">
        <v>32437</v>
      </c>
      <c r="I3550" s="309">
        <v>40617</v>
      </c>
      <c r="J3550" s="17" t="s">
        <v>3888</v>
      </c>
      <c r="L3550" s="17" t="s">
        <v>951</v>
      </c>
      <c r="N3550" s="17" t="s">
        <v>31</v>
      </c>
      <c r="O3550" s="17" t="s">
        <v>15</v>
      </c>
      <c r="P3550" s="17">
        <v>45373</v>
      </c>
      <c r="AC3550" s="17" t="s">
        <v>9895</v>
      </c>
      <c r="AD3550" s="17" t="s">
        <v>9896</v>
      </c>
      <c r="AF3550" s="17">
        <v>15</v>
      </c>
      <c r="AG3550" s="17">
        <v>2</v>
      </c>
      <c r="AM3550" s="17" t="s">
        <v>220</v>
      </c>
      <c r="AN3550" s="17" t="s">
        <v>16782</v>
      </c>
      <c r="AO3550" s="17">
        <v>3</v>
      </c>
      <c r="AP3550" s="17">
        <v>80</v>
      </c>
      <c r="AQ3550" s="17">
        <v>5</v>
      </c>
      <c r="AR3550" s="17" t="s">
        <v>9898</v>
      </c>
      <c r="AT3550" s="17" t="s">
        <v>9899</v>
      </c>
      <c r="CH3550" s="17" t="s">
        <v>3901</v>
      </c>
      <c r="CU3550" s="17" t="s">
        <v>3901</v>
      </c>
      <c r="DN3550" s="17">
        <f>COUNTIF(AU3550:DM3550, "X")</f>
        <v>2</v>
      </c>
    </row>
    <row r="3551" spans="1:118" s="17" customFormat="1">
      <c r="A3551" s="17" t="s">
        <v>16296</v>
      </c>
      <c r="B3551" s="17">
        <v>55</v>
      </c>
      <c r="C3551" s="17">
        <v>155926</v>
      </c>
      <c r="D3551" s="17" t="s">
        <v>16297</v>
      </c>
      <c r="E3551" s="17" t="s">
        <v>5755</v>
      </c>
      <c r="F3551" s="17" t="s">
        <v>16298</v>
      </c>
      <c r="H3551" s="309">
        <v>31072</v>
      </c>
      <c r="I3551" s="309">
        <v>40614</v>
      </c>
      <c r="J3551" s="17" t="s">
        <v>3888</v>
      </c>
      <c r="K3551" s="17" t="s">
        <v>21</v>
      </c>
      <c r="L3551" s="17" t="s">
        <v>16299</v>
      </c>
      <c r="N3551" s="17" t="s">
        <v>31</v>
      </c>
      <c r="O3551" s="17" t="s">
        <v>15</v>
      </c>
      <c r="P3551" s="17">
        <v>45373</v>
      </c>
      <c r="AC3551" s="17" t="s">
        <v>9895</v>
      </c>
      <c r="AD3551" s="17" t="s">
        <v>9896</v>
      </c>
      <c r="AF3551" s="17">
        <v>15</v>
      </c>
      <c r="AG3551" s="17">
        <v>2</v>
      </c>
      <c r="AM3551" s="17" t="s">
        <v>37</v>
      </c>
      <c r="AN3551" s="17" t="s">
        <v>16071</v>
      </c>
      <c r="AO3551" s="17">
        <v>3</v>
      </c>
      <c r="AP3551" s="17">
        <v>80</v>
      </c>
      <c r="AQ3551" s="17">
        <v>5</v>
      </c>
      <c r="AR3551" s="17" t="s">
        <v>9898</v>
      </c>
      <c r="AT3551" s="17" t="s">
        <v>16072</v>
      </c>
      <c r="DE3551" s="17" t="s">
        <v>21</v>
      </c>
      <c r="DN3551" s="17">
        <f>COUNTIF(AU3551:DM3551, "X")</f>
        <v>0</v>
      </c>
    </row>
    <row r="3552" spans="1:118" s="17" customFormat="1">
      <c r="A3552" s="17" t="s">
        <v>20661</v>
      </c>
      <c r="B3552" s="17">
        <v>55</v>
      </c>
      <c r="C3552" s="17">
        <v>155954</v>
      </c>
      <c r="D3552" s="17" t="s">
        <v>20599</v>
      </c>
      <c r="E3552" s="17" t="s">
        <v>61</v>
      </c>
      <c r="F3552" s="17" t="s">
        <v>93</v>
      </c>
      <c r="G3552" s="17" t="s">
        <v>203</v>
      </c>
      <c r="H3552" s="309">
        <v>34139</v>
      </c>
      <c r="I3552" s="309">
        <v>40623</v>
      </c>
      <c r="J3552" s="17" t="s">
        <v>3888</v>
      </c>
      <c r="L3552" s="17" t="s">
        <v>20600</v>
      </c>
      <c r="N3552" s="17" t="s">
        <v>126</v>
      </c>
      <c r="O3552" s="17" t="s">
        <v>15</v>
      </c>
      <c r="P3552" s="17">
        <v>45383</v>
      </c>
      <c r="AF3552" s="17">
        <v>8</v>
      </c>
      <c r="AG3552" s="17">
        <v>2</v>
      </c>
      <c r="AI3552" s="17" t="s">
        <v>10178</v>
      </c>
      <c r="AM3552" s="17" t="s">
        <v>94</v>
      </c>
      <c r="AN3552" s="17" t="s">
        <v>20471</v>
      </c>
      <c r="AO3552" s="17">
        <v>3</v>
      </c>
      <c r="AP3552" s="17">
        <v>80</v>
      </c>
      <c r="AQ3552" s="17">
        <v>5</v>
      </c>
      <c r="AR3552" s="17" t="s">
        <v>10180</v>
      </c>
      <c r="CI3552" s="17" t="s">
        <v>3901</v>
      </c>
      <c r="CU3552" s="17" t="s">
        <v>3901</v>
      </c>
      <c r="DN3552" s="17">
        <f>COUNTIF(AU3552:DM3552, "X")</f>
        <v>2</v>
      </c>
    </row>
    <row r="3553" spans="1:118" s="17" customFormat="1">
      <c r="A3553" s="17" t="s">
        <v>22497</v>
      </c>
      <c r="B3553" s="17">
        <v>55</v>
      </c>
      <c r="C3553" s="17">
        <v>155961</v>
      </c>
      <c r="D3553" s="17" t="s">
        <v>22498</v>
      </c>
      <c r="E3553" s="17" t="s">
        <v>310</v>
      </c>
      <c r="F3553" s="17" t="s">
        <v>22</v>
      </c>
      <c r="H3553" s="309">
        <v>34020</v>
      </c>
      <c r="I3553" s="309">
        <v>40616</v>
      </c>
      <c r="J3553" s="17" t="s">
        <v>3888</v>
      </c>
      <c r="L3553" s="17" t="s">
        <v>22499</v>
      </c>
      <c r="N3553" s="17" t="s">
        <v>31</v>
      </c>
      <c r="O3553" s="17" t="s">
        <v>15</v>
      </c>
      <c r="P3553" s="17">
        <v>45373</v>
      </c>
      <c r="AF3553" s="17">
        <v>8</v>
      </c>
      <c r="AG3553" s="17">
        <v>2</v>
      </c>
      <c r="AH3553" s="17" t="s">
        <v>11926</v>
      </c>
      <c r="AK3553" s="17" t="s">
        <v>11927</v>
      </c>
      <c r="AM3553" s="17" t="s">
        <v>177</v>
      </c>
      <c r="AN3553" s="17" t="s">
        <v>22466</v>
      </c>
      <c r="AO3553" s="17">
        <v>3</v>
      </c>
      <c r="AP3553" s="17">
        <v>80</v>
      </c>
      <c r="AQ3553" s="17">
        <v>5</v>
      </c>
      <c r="AR3553" s="17" t="s">
        <v>11941</v>
      </c>
      <c r="CD3553" s="17" t="s">
        <v>3901</v>
      </c>
      <c r="CF3553" s="17" t="s">
        <v>3901</v>
      </c>
      <c r="CH3553" s="17" t="s">
        <v>3901</v>
      </c>
      <c r="CM3553" s="17" t="s">
        <v>3901</v>
      </c>
      <c r="CR3553" s="17" t="s">
        <v>21</v>
      </c>
      <c r="CS3553" s="17" t="s">
        <v>3901</v>
      </c>
      <c r="CU3553" s="17" t="s">
        <v>3901</v>
      </c>
      <c r="DN3553" s="17">
        <f>COUNTIF(AU3553:DM3553, "X")</f>
        <v>6</v>
      </c>
    </row>
    <row r="3554" spans="1:118" s="17" customFormat="1">
      <c r="A3554" s="17" t="s">
        <v>20416</v>
      </c>
      <c r="B3554" s="17">
        <v>55</v>
      </c>
      <c r="C3554" s="17">
        <v>155974</v>
      </c>
      <c r="D3554" s="17" t="s">
        <v>20417</v>
      </c>
      <c r="E3554" s="17" t="s">
        <v>134</v>
      </c>
      <c r="F3554" s="17" t="s">
        <v>310</v>
      </c>
      <c r="H3554" s="309">
        <v>34026</v>
      </c>
      <c r="I3554" s="309">
        <v>40624</v>
      </c>
      <c r="J3554" s="17" t="s">
        <v>3888</v>
      </c>
      <c r="L3554" s="17" t="s">
        <v>20418</v>
      </c>
      <c r="N3554" s="17" t="s">
        <v>14</v>
      </c>
      <c r="O3554" s="17" t="s">
        <v>15</v>
      </c>
      <c r="P3554" s="17">
        <v>45371</v>
      </c>
      <c r="AF3554" s="17">
        <v>8</v>
      </c>
      <c r="AG3554" s="17">
        <v>2</v>
      </c>
      <c r="AI3554" s="17" t="s">
        <v>10178</v>
      </c>
      <c r="AM3554" s="17" t="s">
        <v>85</v>
      </c>
      <c r="AN3554" s="17" t="s">
        <v>20273</v>
      </c>
      <c r="AO3554" s="17">
        <v>3</v>
      </c>
      <c r="AP3554" s="17">
        <v>80</v>
      </c>
      <c r="AQ3554" s="17">
        <v>5</v>
      </c>
      <c r="AR3554" s="17" t="s">
        <v>10180</v>
      </c>
      <c r="CH3554" s="17" t="s">
        <v>3901</v>
      </c>
      <c r="CQ3554" s="17" t="s">
        <v>3901</v>
      </c>
      <c r="CR3554" s="17" t="s">
        <v>21</v>
      </c>
      <c r="CU3554" s="17" t="s">
        <v>3901</v>
      </c>
      <c r="DA3554" s="17" t="s">
        <v>3901</v>
      </c>
      <c r="DN3554" s="17">
        <f>COUNTIF(AU3554:DM3554, "X")</f>
        <v>4</v>
      </c>
    </row>
    <row r="3555" spans="1:118" s="17" customFormat="1">
      <c r="A3555" s="17" t="s">
        <v>11518</v>
      </c>
      <c r="B3555" s="17">
        <v>55</v>
      </c>
      <c r="C3555" s="17">
        <v>155975</v>
      </c>
      <c r="D3555" s="17" t="s">
        <v>532</v>
      </c>
      <c r="E3555" s="17" t="s">
        <v>11519</v>
      </c>
      <c r="F3555" s="17" t="s">
        <v>125</v>
      </c>
      <c r="H3555" s="309">
        <v>33987</v>
      </c>
      <c r="I3555" s="309">
        <v>40624</v>
      </c>
      <c r="J3555" s="17" t="s">
        <v>3888</v>
      </c>
      <c r="L3555" s="17" t="s">
        <v>11520</v>
      </c>
      <c r="N3555" s="17" t="s">
        <v>14</v>
      </c>
      <c r="O3555" s="17" t="s">
        <v>15</v>
      </c>
      <c r="P3555" s="17">
        <v>45371</v>
      </c>
      <c r="AC3555" s="17" t="s">
        <v>14</v>
      </c>
      <c r="AF3555" s="17">
        <v>8</v>
      </c>
      <c r="AG3555" s="17">
        <v>2</v>
      </c>
      <c r="AI3555" s="17" t="s">
        <v>10178</v>
      </c>
      <c r="AM3555" s="17" t="s">
        <v>68</v>
      </c>
      <c r="AN3555" s="17" t="s">
        <v>11517</v>
      </c>
      <c r="AO3555" s="17">
        <v>3</v>
      </c>
      <c r="AP3555" s="17">
        <v>80</v>
      </c>
      <c r="AQ3555" s="17">
        <v>5</v>
      </c>
      <c r="AR3555" s="17" t="s">
        <v>10180</v>
      </c>
      <c r="DN3555" s="17">
        <f>COUNTIF(AU3555:DM3555, "X")</f>
        <v>0</v>
      </c>
    </row>
    <row r="3556" spans="1:118" s="17" customFormat="1">
      <c r="A3556" s="17" t="s">
        <v>10996</v>
      </c>
      <c r="B3556" s="17">
        <v>55</v>
      </c>
      <c r="C3556" s="17">
        <v>155984</v>
      </c>
      <c r="D3556" s="17" t="s">
        <v>450</v>
      </c>
      <c r="E3556" s="17" t="s">
        <v>158</v>
      </c>
      <c r="F3556" s="17" t="s">
        <v>21</v>
      </c>
      <c r="H3556" s="309">
        <v>34076</v>
      </c>
      <c r="I3556" s="309">
        <v>40624</v>
      </c>
      <c r="J3556" s="17" t="s">
        <v>3888</v>
      </c>
      <c r="L3556" s="17" t="s">
        <v>1409</v>
      </c>
      <c r="N3556" s="17" t="s">
        <v>14</v>
      </c>
      <c r="O3556" s="17" t="s">
        <v>15</v>
      </c>
      <c r="P3556" s="17">
        <v>45371</v>
      </c>
      <c r="AC3556" s="17" t="s">
        <v>14</v>
      </c>
      <c r="AF3556" s="17">
        <v>8</v>
      </c>
      <c r="AG3556" s="17">
        <v>2</v>
      </c>
      <c r="AI3556" s="17" t="s">
        <v>10178</v>
      </c>
      <c r="AM3556" s="17" t="s">
        <v>16</v>
      </c>
      <c r="AN3556" s="17" t="s">
        <v>10763</v>
      </c>
      <c r="AO3556" s="17">
        <v>3</v>
      </c>
      <c r="AP3556" s="17">
        <v>80</v>
      </c>
      <c r="AQ3556" s="17">
        <v>5</v>
      </c>
      <c r="AR3556" s="17" t="s">
        <v>10180</v>
      </c>
      <c r="DN3556" s="17">
        <f>COUNTIF(AU3556:DM3556, "X")</f>
        <v>0</v>
      </c>
    </row>
    <row r="3557" spans="1:118" s="17" customFormat="1">
      <c r="A3557" s="17" t="s">
        <v>11547</v>
      </c>
      <c r="B3557" s="17">
        <v>55</v>
      </c>
      <c r="C3557" s="17">
        <v>155987</v>
      </c>
      <c r="D3557" s="17" t="s">
        <v>11548</v>
      </c>
      <c r="E3557" s="17" t="s">
        <v>5369</v>
      </c>
      <c r="F3557" s="17" t="s">
        <v>96</v>
      </c>
      <c r="H3557" s="309">
        <v>34067</v>
      </c>
      <c r="I3557" s="309">
        <v>40624</v>
      </c>
      <c r="J3557" s="17" t="s">
        <v>3888</v>
      </c>
      <c r="L3557" s="17" t="s">
        <v>11549</v>
      </c>
      <c r="N3557" s="17" t="s">
        <v>14</v>
      </c>
      <c r="O3557" s="17" t="s">
        <v>15</v>
      </c>
      <c r="P3557" s="17">
        <v>45371</v>
      </c>
      <c r="AC3557" s="17" t="s">
        <v>14</v>
      </c>
      <c r="AF3557" s="17">
        <v>8</v>
      </c>
      <c r="AG3557" s="17">
        <v>2</v>
      </c>
      <c r="AI3557" s="17" t="s">
        <v>10178</v>
      </c>
      <c r="AM3557" s="17" t="s">
        <v>68</v>
      </c>
      <c r="AN3557" s="17" t="s">
        <v>11517</v>
      </c>
      <c r="AO3557" s="17">
        <v>3</v>
      </c>
      <c r="AP3557" s="17">
        <v>80</v>
      </c>
      <c r="AQ3557" s="17">
        <v>5</v>
      </c>
      <c r="AR3557" s="17" t="s">
        <v>10180</v>
      </c>
      <c r="CD3557" s="17" t="s">
        <v>3901</v>
      </c>
      <c r="CF3557" s="17" t="s">
        <v>3901</v>
      </c>
      <c r="CH3557" s="17" t="s">
        <v>3901</v>
      </c>
      <c r="CI3557" s="17" t="s">
        <v>3901</v>
      </c>
      <c r="CN3557" s="17" t="s">
        <v>3901</v>
      </c>
      <c r="DN3557" s="17">
        <f>COUNTIF(AU3557:DM3557, "X")</f>
        <v>5</v>
      </c>
    </row>
    <row r="3558" spans="1:118" s="17" customFormat="1">
      <c r="A3558" s="17" t="s">
        <v>20007</v>
      </c>
      <c r="B3558" s="17">
        <v>55</v>
      </c>
      <c r="C3558" s="17">
        <v>155999</v>
      </c>
      <c r="D3558" s="17" t="s">
        <v>80</v>
      </c>
      <c r="E3558" s="17" t="s">
        <v>20008</v>
      </c>
      <c r="F3558" s="17" t="s">
        <v>140</v>
      </c>
      <c r="H3558" s="309">
        <v>33946</v>
      </c>
      <c r="I3558" s="309">
        <v>40624</v>
      </c>
      <c r="J3558" s="17" t="s">
        <v>3888</v>
      </c>
      <c r="L3558" s="17" t="s">
        <v>19850</v>
      </c>
      <c r="N3558" s="17" t="s">
        <v>14</v>
      </c>
      <c r="O3558" s="17" t="s">
        <v>15</v>
      </c>
      <c r="P3558" s="17">
        <v>45371</v>
      </c>
      <c r="AF3558" s="17">
        <v>8</v>
      </c>
      <c r="AG3558" s="17">
        <v>2</v>
      </c>
      <c r="AI3558" s="17" t="s">
        <v>10178</v>
      </c>
      <c r="AM3558" s="17" t="s">
        <v>148</v>
      </c>
      <c r="AN3558" s="17" t="s">
        <v>19836</v>
      </c>
      <c r="AO3558" s="17">
        <v>3</v>
      </c>
      <c r="AP3558" s="17">
        <v>80</v>
      </c>
      <c r="AQ3558" s="17">
        <v>5</v>
      </c>
      <c r="AR3558" s="17" t="s">
        <v>10180</v>
      </c>
      <c r="DN3558" s="17">
        <f>COUNTIF(AU3558:DM3558, "X")</f>
        <v>0</v>
      </c>
    </row>
    <row r="3559" spans="1:118" s="17" customFormat="1">
      <c r="A3559" s="17" t="s">
        <v>10828</v>
      </c>
      <c r="B3559" s="17">
        <v>55</v>
      </c>
      <c r="C3559" s="17">
        <v>156002</v>
      </c>
      <c r="D3559" s="17" t="s">
        <v>10829</v>
      </c>
      <c r="E3559" s="17" t="s">
        <v>639</v>
      </c>
      <c r="F3559" s="17" t="s">
        <v>33</v>
      </c>
      <c r="H3559" s="309">
        <v>34094</v>
      </c>
      <c r="I3559" s="309">
        <v>40624</v>
      </c>
      <c r="J3559" s="17" t="s">
        <v>3888</v>
      </c>
      <c r="L3559" s="17" t="s">
        <v>10830</v>
      </c>
      <c r="N3559" s="17" t="s">
        <v>14</v>
      </c>
      <c r="O3559" s="17" t="s">
        <v>15</v>
      </c>
      <c r="P3559" s="17">
        <v>45371</v>
      </c>
      <c r="Q3559" s="17">
        <v>1208</v>
      </c>
      <c r="AC3559" s="17" t="s">
        <v>14</v>
      </c>
      <c r="AF3559" s="17">
        <v>8</v>
      </c>
      <c r="AG3559" s="17">
        <v>2</v>
      </c>
      <c r="AI3559" s="17" t="s">
        <v>10178</v>
      </c>
      <c r="AM3559" s="17" t="s">
        <v>16</v>
      </c>
      <c r="AN3559" s="17" t="s">
        <v>10763</v>
      </c>
      <c r="AO3559" s="17">
        <v>3</v>
      </c>
      <c r="AP3559" s="17">
        <v>80</v>
      </c>
      <c r="AQ3559" s="17">
        <v>5</v>
      </c>
      <c r="AR3559" s="17" t="s">
        <v>10180</v>
      </c>
      <c r="DN3559" s="17">
        <f>COUNTIF(AU3559:DM3559, "X")</f>
        <v>0</v>
      </c>
    </row>
    <row r="3560" spans="1:118" s="17" customFormat="1">
      <c r="A3560" s="17" t="s">
        <v>7070</v>
      </c>
      <c r="B3560" s="17">
        <v>55</v>
      </c>
      <c r="C3560" s="17">
        <v>156012</v>
      </c>
      <c r="D3560" s="17" t="s">
        <v>7071</v>
      </c>
      <c r="E3560" s="17" t="s">
        <v>55</v>
      </c>
      <c r="F3560" s="17" t="s">
        <v>171</v>
      </c>
      <c r="H3560" s="309">
        <v>24190</v>
      </c>
      <c r="I3560" s="309">
        <v>40618</v>
      </c>
      <c r="J3560" s="17" t="s">
        <v>3888</v>
      </c>
      <c r="L3560" s="17" t="s">
        <v>7072</v>
      </c>
      <c r="N3560" s="17" t="s">
        <v>19</v>
      </c>
      <c r="O3560" s="17" t="s">
        <v>15</v>
      </c>
      <c r="P3560" s="17">
        <v>45356</v>
      </c>
      <c r="Q3560" s="17">
        <v>2433</v>
      </c>
      <c r="AC3560" s="17" t="s">
        <v>3890</v>
      </c>
      <c r="AD3560" s="17" t="s">
        <v>3891</v>
      </c>
      <c r="AF3560" s="17">
        <v>15</v>
      </c>
      <c r="AG3560" s="17">
        <v>2</v>
      </c>
      <c r="AM3560" s="17" t="s">
        <v>248</v>
      </c>
      <c r="AN3560" s="17" t="s">
        <v>6588</v>
      </c>
      <c r="AO3560" s="17">
        <v>3</v>
      </c>
      <c r="AP3560" s="17">
        <v>80</v>
      </c>
      <c r="AQ3560" s="17">
        <v>5</v>
      </c>
      <c r="AT3560" s="17" t="s">
        <v>6589</v>
      </c>
      <c r="DN3560" s="17">
        <f>COUNTIF(AU3560:DM3560, "X")</f>
        <v>0</v>
      </c>
    </row>
    <row r="3561" spans="1:118" s="17" customFormat="1">
      <c r="A3561" s="17" t="s">
        <v>6738</v>
      </c>
      <c r="B3561" s="17">
        <v>55</v>
      </c>
      <c r="C3561" s="17">
        <v>156022</v>
      </c>
      <c r="D3561" s="17" t="s">
        <v>6535</v>
      </c>
      <c r="E3561" s="17" t="s">
        <v>165</v>
      </c>
      <c r="F3561" s="17" t="s">
        <v>30</v>
      </c>
      <c r="H3561" s="309">
        <v>34044</v>
      </c>
      <c r="I3561" s="309">
        <v>40610</v>
      </c>
      <c r="J3561" s="17" t="s">
        <v>3888</v>
      </c>
      <c r="L3561" s="17" t="s">
        <v>6739</v>
      </c>
      <c r="N3561" s="17" t="s">
        <v>19</v>
      </c>
      <c r="O3561" s="17" t="s">
        <v>15</v>
      </c>
      <c r="P3561" s="17">
        <v>45356</v>
      </c>
      <c r="Q3561" s="17">
        <v>3850</v>
      </c>
      <c r="AC3561" s="17" t="s">
        <v>3890</v>
      </c>
      <c r="AD3561" s="17" t="s">
        <v>3891</v>
      </c>
      <c r="AF3561" s="17">
        <v>8</v>
      </c>
      <c r="AG3561" s="17">
        <v>2</v>
      </c>
      <c r="AM3561" s="17" t="s">
        <v>248</v>
      </c>
      <c r="AN3561" s="17" t="s">
        <v>6588</v>
      </c>
      <c r="AO3561" s="17">
        <v>3</v>
      </c>
      <c r="AP3561" s="17">
        <v>80</v>
      </c>
      <c r="AQ3561" s="17">
        <v>5</v>
      </c>
      <c r="AT3561" s="17" t="s">
        <v>6589</v>
      </c>
      <c r="DN3561" s="17">
        <f>COUNTIF(AU3561:DM3561, "X")</f>
        <v>0</v>
      </c>
    </row>
    <row r="3562" spans="1:118" s="17" customFormat="1">
      <c r="A3562" s="17" t="s">
        <v>5147</v>
      </c>
      <c r="B3562" s="17">
        <v>55</v>
      </c>
      <c r="C3562" s="17">
        <v>156024</v>
      </c>
      <c r="D3562" s="17" t="s">
        <v>5148</v>
      </c>
      <c r="E3562" s="17" t="s">
        <v>5149</v>
      </c>
      <c r="F3562" s="17" t="s">
        <v>5150</v>
      </c>
      <c r="H3562" s="309">
        <v>33880</v>
      </c>
      <c r="I3562" s="309">
        <v>40603</v>
      </c>
      <c r="J3562" s="17" t="s">
        <v>3888</v>
      </c>
      <c r="L3562" s="17" t="s">
        <v>5151</v>
      </c>
      <c r="N3562" s="17" t="s">
        <v>19</v>
      </c>
      <c r="O3562" s="17" t="s">
        <v>15</v>
      </c>
      <c r="P3562" s="17">
        <v>45356</v>
      </c>
      <c r="AC3562" s="17" t="s">
        <v>3890</v>
      </c>
      <c r="AD3562" s="17" t="s">
        <v>3891</v>
      </c>
      <c r="AF3562" s="17">
        <v>8</v>
      </c>
      <c r="AG3562" s="17">
        <v>2</v>
      </c>
      <c r="AM3562" s="17" t="s">
        <v>2603</v>
      </c>
      <c r="AN3562" s="17" t="s">
        <v>5023</v>
      </c>
      <c r="AO3562" s="17">
        <v>3</v>
      </c>
      <c r="AP3562" s="17">
        <v>80</v>
      </c>
      <c r="AQ3562" s="17">
        <v>5</v>
      </c>
      <c r="AT3562" s="17" t="s">
        <v>3893</v>
      </c>
      <c r="DN3562" s="17">
        <f>COUNTIF(AU3562:DM3562, "X")</f>
        <v>0</v>
      </c>
    </row>
    <row r="3563" spans="1:118" s="17" customFormat="1">
      <c r="A3563" s="17" t="s">
        <v>11557</v>
      </c>
      <c r="B3563" s="17">
        <v>55</v>
      </c>
      <c r="C3563" s="17">
        <v>156033</v>
      </c>
      <c r="D3563" s="17" t="s">
        <v>11558</v>
      </c>
      <c r="E3563" s="17" t="s">
        <v>11559</v>
      </c>
      <c r="F3563" s="17" t="s">
        <v>344</v>
      </c>
      <c r="H3563" s="309">
        <v>34016</v>
      </c>
      <c r="I3563" s="309">
        <v>40625</v>
      </c>
      <c r="J3563" s="17" t="s">
        <v>3888</v>
      </c>
      <c r="L3563" s="17" t="s">
        <v>11560</v>
      </c>
      <c r="N3563" s="17" t="s">
        <v>14</v>
      </c>
      <c r="O3563" s="17" t="s">
        <v>15</v>
      </c>
      <c r="P3563" s="17">
        <v>45371</v>
      </c>
      <c r="AC3563" s="17" t="s">
        <v>14</v>
      </c>
      <c r="AF3563" s="17">
        <v>8</v>
      </c>
      <c r="AG3563" s="17">
        <v>2</v>
      </c>
      <c r="AI3563" s="17" t="s">
        <v>10178</v>
      </c>
      <c r="AM3563" s="17" t="s">
        <v>68</v>
      </c>
      <c r="AN3563" s="17" t="s">
        <v>11517</v>
      </c>
      <c r="AO3563" s="17">
        <v>3</v>
      </c>
      <c r="AP3563" s="17">
        <v>80</v>
      </c>
      <c r="AQ3563" s="17">
        <v>5</v>
      </c>
      <c r="AR3563" s="17" t="s">
        <v>10180</v>
      </c>
      <c r="CD3563" s="17" t="s">
        <v>3901</v>
      </c>
      <c r="CU3563" s="17" t="s">
        <v>3901</v>
      </c>
      <c r="DN3563" s="17">
        <f>COUNTIF(AU3563:DM3563, "X")</f>
        <v>2</v>
      </c>
    </row>
    <row r="3564" spans="1:118" s="17" customFormat="1">
      <c r="A3564" s="17" t="s">
        <v>9479</v>
      </c>
      <c r="B3564" s="17">
        <v>55</v>
      </c>
      <c r="C3564" s="17">
        <v>156038</v>
      </c>
      <c r="D3564" s="17" t="s">
        <v>9480</v>
      </c>
      <c r="E3564" s="17" t="s">
        <v>379</v>
      </c>
      <c r="F3564" s="17" t="s">
        <v>12</v>
      </c>
      <c r="H3564" s="309">
        <v>34046</v>
      </c>
      <c r="I3564" s="309">
        <v>40625</v>
      </c>
      <c r="J3564" s="17" t="s">
        <v>3888</v>
      </c>
      <c r="L3564" s="17" t="s">
        <v>9481</v>
      </c>
      <c r="N3564" s="17" t="s">
        <v>19</v>
      </c>
      <c r="O3564" s="17" t="s">
        <v>15</v>
      </c>
      <c r="P3564" s="17">
        <v>45356</v>
      </c>
      <c r="AC3564" s="17" t="s">
        <v>3890</v>
      </c>
      <c r="AD3564" s="17" t="s">
        <v>3891</v>
      </c>
      <c r="AF3564" s="17">
        <v>15</v>
      </c>
      <c r="AG3564" s="17">
        <v>2</v>
      </c>
      <c r="AM3564" s="17" t="s">
        <v>311</v>
      </c>
      <c r="AN3564" s="17" t="s">
        <v>9449</v>
      </c>
      <c r="AO3564" s="17">
        <v>3</v>
      </c>
      <c r="AP3564" s="17">
        <v>80</v>
      </c>
      <c r="AQ3564" s="17">
        <v>5</v>
      </c>
      <c r="AT3564" s="17" t="s">
        <v>9082</v>
      </c>
      <c r="CD3564" s="17" t="s">
        <v>3901</v>
      </c>
      <c r="CF3564" s="17" t="s">
        <v>3901</v>
      </c>
      <c r="CU3564" s="17" t="s">
        <v>3901</v>
      </c>
      <c r="DF3564" s="17" t="s">
        <v>3901</v>
      </c>
      <c r="DN3564" s="17">
        <f>COUNTIF(AU3564:DM3564, "X")</f>
        <v>4</v>
      </c>
    </row>
    <row r="3565" spans="1:118" s="17" customFormat="1">
      <c r="A3565" s="17" t="s">
        <v>10188</v>
      </c>
      <c r="B3565" s="17">
        <v>55</v>
      </c>
      <c r="C3565" s="17">
        <v>156056</v>
      </c>
      <c r="D3565" s="17" t="s">
        <v>8093</v>
      </c>
      <c r="E3565" s="17" t="s">
        <v>467</v>
      </c>
      <c r="F3565" s="17" t="s">
        <v>397</v>
      </c>
      <c r="H3565" s="309">
        <v>34054</v>
      </c>
      <c r="I3565" s="309">
        <v>40625</v>
      </c>
      <c r="J3565" s="17" t="s">
        <v>3888</v>
      </c>
      <c r="L3565" s="17" t="s">
        <v>10189</v>
      </c>
      <c r="N3565" s="17" t="s">
        <v>14</v>
      </c>
      <c r="O3565" s="17" t="s">
        <v>15</v>
      </c>
      <c r="P3565" s="17">
        <v>45371</v>
      </c>
      <c r="AC3565" s="17" t="s">
        <v>14</v>
      </c>
      <c r="AF3565" s="17">
        <v>8</v>
      </c>
      <c r="AG3565" s="17">
        <v>2</v>
      </c>
      <c r="AI3565" s="17" t="s">
        <v>10178</v>
      </c>
      <c r="AM3565" s="17" t="s">
        <v>74</v>
      </c>
      <c r="AN3565" s="17" t="s">
        <v>10179</v>
      </c>
      <c r="AO3565" s="17">
        <v>3</v>
      </c>
      <c r="AP3565" s="17">
        <v>80</v>
      </c>
      <c r="AQ3565" s="17">
        <v>5</v>
      </c>
      <c r="AR3565" s="17" t="s">
        <v>10180</v>
      </c>
      <c r="CU3565" s="17" t="s">
        <v>3901</v>
      </c>
      <c r="DN3565" s="17">
        <f>COUNTIF(AU3565:DM3565, "X")</f>
        <v>1</v>
      </c>
    </row>
    <row r="3566" spans="1:118" s="17" customFormat="1">
      <c r="A3566" s="17" t="s">
        <v>11551</v>
      </c>
      <c r="B3566" s="17">
        <v>55</v>
      </c>
      <c r="C3566" s="17">
        <v>156059</v>
      </c>
      <c r="D3566" s="17" t="s">
        <v>11552</v>
      </c>
      <c r="E3566" s="17" t="s">
        <v>198</v>
      </c>
      <c r="F3566" s="17" t="s">
        <v>70</v>
      </c>
      <c r="H3566" s="309">
        <v>34026</v>
      </c>
      <c r="I3566" s="309">
        <v>40627</v>
      </c>
      <c r="J3566" s="17" t="s">
        <v>3888</v>
      </c>
      <c r="L3566" s="17" t="s">
        <v>11553</v>
      </c>
      <c r="N3566" s="17" t="s">
        <v>14</v>
      </c>
      <c r="O3566" s="17" t="s">
        <v>15</v>
      </c>
      <c r="P3566" s="17">
        <v>45371</v>
      </c>
      <c r="AC3566" s="17" t="s">
        <v>14</v>
      </c>
      <c r="AF3566" s="17">
        <v>8</v>
      </c>
      <c r="AG3566" s="17">
        <v>2</v>
      </c>
      <c r="AI3566" s="17" t="s">
        <v>10178</v>
      </c>
      <c r="AM3566" s="17" t="s">
        <v>68</v>
      </c>
      <c r="AN3566" s="17" t="s">
        <v>11517</v>
      </c>
      <c r="AO3566" s="17">
        <v>3</v>
      </c>
      <c r="AP3566" s="17">
        <v>80</v>
      </c>
      <c r="AQ3566" s="17">
        <v>5</v>
      </c>
      <c r="AR3566" s="17" t="s">
        <v>10180</v>
      </c>
      <c r="CU3566" s="17" t="s">
        <v>3901</v>
      </c>
      <c r="DN3566" s="17">
        <f>COUNTIF(AU3566:DM3566, "X")</f>
        <v>1</v>
      </c>
    </row>
    <row r="3567" spans="1:118" s="17" customFormat="1">
      <c r="A3567" s="17" t="s">
        <v>11085</v>
      </c>
      <c r="B3567" s="17">
        <v>55</v>
      </c>
      <c r="C3567" s="17">
        <v>156065</v>
      </c>
      <c r="D3567" s="17" t="s">
        <v>10357</v>
      </c>
      <c r="E3567" s="17" t="s">
        <v>5369</v>
      </c>
      <c r="F3567" s="17" t="s">
        <v>11086</v>
      </c>
      <c r="H3567" s="309">
        <v>33968</v>
      </c>
      <c r="I3567" s="309">
        <v>40626</v>
      </c>
      <c r="J3567" s="17" t="s">
        <v>3888</v>
      </c>
      <c r="L3567" s="17" t="s">
        <v>10874</v>
      </c>
      <c r="N3567" s="17" t="s">
        <v>14</v>
      </c>
      <c r="O3567" s="17" t="s">
        <v>15</v>
      </c>
      <c r="P3567" s="17">
        <v>45371</v>
      </c>
      <c r="Q3567" s="17">
        <v>1324</v>
      </c>
      <c r="AC3567" s="17" t="s">
        <v>14</v>
      </c>
      <c r="AF3567" s="17">
        <v>8</v>
      </c>
      <c r="AG3567" s="17">
        <v>2</v>
      </c>
      <c r="AI3567" s="17" t="s">
        <v>10178</v>
      </c>
      <c r="AM3567" s="17" t="s">
        <v>16</v>
      </c>
      <c r="AN3567" s="17" t="s">
        <v>10763</v>
      </c>
      <c r="AO3567" s="17">
        <v>3</v>
      </c>
      <c r="AP3567" s="17">
        <v>80</v>
      </c>
      <c r="AQ3567" s="17">
        <v>5</v>
      </c>
      <c r="AR3567" s="17" t="s">
        <v>10180</v>
      </c>
      <c r="DN3567" s="17">
        <f>COUNTIF(AU3567:DM3567, "X")</f>
        <v>0</v>
      </c>
    </row>
    <row r="3568" spans="1:118" s="17" customFormat="1">
      <c r="A3568" s="17" t="s">
        <v>10701</v>
      </c>
      <c r="B3568" s="17">
        <v>55</v>
      </c>
      <c r="C3568" s="17">
        <v>156067</v>
      </c>
      <c r="D3568" s="17" t="s">
        <v>10702</v>
      </c>
      <c r="E3568" s="17" t="s">
        <v>10703</v>
      </c>
      <c r="F3568" s="17" t="s">
        <v>82</v>
      </c>
      <c r="H3568" s="309">
        <v>34009</v>
      </c>
      <c r="I3568" s="309">
        <v>40627</v>
      </c>
      <c r="J3568" s="17" t="s">
        <v>3888</v>
      </c>
      <c r="L3568" s="17" t="s">
        <v>10704</v>
      </c>
      <c r="N3568" s="17" t="s">
        <v>14</v>
      </c>
      <c r="O3568" s="17" t="s">
        <v>15</v>
      </c>
      <c r="P3568" s="17">
        <v>45371</v>
      </c>
      <c r="AC3568" s="17" t="s">
        <v>14</v>
      </c>
      <c r="AF3568" s="17">
        <v>8</v>
      </c>
      <c r="AG3568" s="17">
        <v>2</v>
      </c>
      <c r="AI3568" s="17" t="s">
        <v>10178</v>
      </c>
      <c r="AM3568" s="17" t="s">
        <v>193</v>
      </c>
      <c r="AN3568" s="17" t="s">
        <v>10381</v>
      </c>
      <c r="AO3568" s="17">
        <v>3</v>
      </c>
      <c r="AP3568" s="17">
        <v>80</v>
      </c>
      <c r="AQ3568" s="17">
        <v>5</v>
      </c>
      <c r="AR3568" s="17" t="s">
        <v>10180</v>
      </c>
      <c r="DN3568" s="17">
        <f>COUNTIF(AU3568:DM3568, "X")</f>
        <v>0</v>
      </c>
    </row>
    <row r="3569" spans="1:118" s="17" customFormat="1">
      <c r="A3569" s="17" t="s">
        <v>16519</v>
      </c>
      <c r="B3569" s="17">
        <v>55</v>
      </c>
      <c r="C3569" s="17">
        <v>156104</v>
      </c>
      <c r="D3569" s="17" t="s">
        <v>7862</v>
      </c>
      <c r="E3569" s="17" t="s">
        <v>11</v>
      </c>
      <c r="F3569" s="17" t="s">
        <v>205</v>
      </c>
      <c r="H3569" s="309">
        <v>34010</v>
      </c>
      <c r="I3569" s="309">
        <v>40620</v>
      </c>
      <c r="J3569" s="17" t="s">
        <v>3888</v>
      </c>
      <c r="L3569" s="17" t="s">
        <v>16520</v>
      </c>
      <c r="N3569" s="17" t="s">
        <v>31</v>
      </c>
      <c r="O3569" s="17" t="s">
        <v>15</v>
      </c>
      <c r="P3569" s="17">
        <v>45373</v>
      </c>
      <c r="AC3569" s="17" t="s">
        <v>9895</v>
      </c>
      <c r="AD3569" s="17" t="s">
        <v>9896</v>
      </c>
      <c r="AF3569" s="17">
        <v>8</v>
      </c>
      <c r="AG3569" s="17">
        <v>2</v>
      </c>
      <c r="AM3569" s="17" t="s">
        <v>41</v>
      </c>
      <c r="AN3569" s="17" t="s">
        <v>16339</v>
      </c>
      <c r="AO3569" s="17">
        <v>3</v>
      </c>
      <c r="AP3569" s="17">
        <v>80</v>
      </c>
      <c r="AQ3569" s="17">
        <v>5</v>
      </c>
      <c r="AR3569" s="17" t="s">
        <v>9898</v>
      </c>
      <c r="AT3569" s="17" t="s">
        <v>16072</v>
      </c>
      <c r="CU3569" s="17" t="s">
        <v>3901</v>
      </c>
      <c r="DN3569" s="17">
        <f>COUNTIF(AU3569:DM3569, "X")</f>
        <v>1</v>
      </c>
    </row>
    <row r="3570" spans="1:118" s="17" customFormat="1">
      <c r="A3570" s="17" t="s">
        <v>24972</v>
      </c>
      <c r="B3570" s="17">
        <v>55</v>
      </c>
      <c r="C3570" s="17">
        <v>156111</v>
      </c>
      <c r="D3570" s="17" t="s">
        <v>234</v>
      </c>
      <c r="E3570" s="17" t="s">
        <v>323</v>
      </c>
      <c r="F3570" s="17" t="s">
        <v>70</v>
      </c>
      <c r="H3570" s="309">
        <v>34046</v>
      </c>
      <c r="I3570" s="309">
        <v>40626</v>
      </c>
      <c r="J3570" s="17" t="s">
        <v>3888</v>
      </c>
      <c r="L3570" s="17" t="s">
        <v>24973</v>
      </c>
      <c r="N3570" s="17" t="s">
        <v>31</v>
      </c>
      <c r="O3570" s="17" t="s">
        <v>15</v>
      </c>
      <c r="P3570" s="17">
        <v>45373</v>
      </c>
      <c r="AC3570" s="17" t="s">
        <v>9895</v>
      </c>
      <c r="AD3570" s="17" t="s">
        <v>9896</v>
      </c>
      <c r="AF3570" s="17">
        <v>8</v>
      </c>
      <c r="AG3570" s="17">
        <v>2</v>
      </c>
      <c r="AM3570" s="17" t="s">
        <v>268</v>
      </c>
      <c r="AN3570" s="17" t="s">
        <v>24751</v>
      </c>
      <c r="AO3570" s="17">
        <v>3</v>
      </c>
      <c r="AP3570" s="17">
        <v>80</v>
      </c>
      <c r="AQ3570" s="17">
        <v>5</v>
      </c>
      <c r="AR3570" s="17" t="s">
        <v>9898</v>
      </c>
      <c r="AT3570" s="17" t="s">
        <v>14152</v>
      </c>
      <c r="DN3570" s="17">
        <f>COUNTIF(AU3570:DM3570, "X")</f>
        <v>0</v>
      </c>
    </row>
    <row r="3571" spans="1:118" s="17" customFormat="1">
      <c r="A3571" s="17" t="s">
        <v>12968</v>
      </c>
      <c r="B3571" s="17">
        <v>55</v>
      </c>
      <c r="C3571" s="17">
        <v>156132</v>
      </c>
      <c r="D3571" s="17" t="s">
        <v>99</v>
      </c>
      <c r="E3571" s="17" t="s">
        <v>12969</v>
      </c>
      <c r="F3571" s="17" t="s">
        <v>43</v>
      </c>
      <c r="H3571" s="309">
        <v>33252</v>
      </c>
      <c r="I3571" s="309">
        <v>40627</v>
      </c>
      <c r="J3571" s="17" t="s">
        <v>3888</v>
      </c>
      <c r="L3571" s="17" t="s">
        <v>12970</v>
      </c>
      <c r="N3571" s="17" t="s">
        <v>31</v>
      </c>
      <c r="O3571" s="17" t="s">
        <v>15</v>
      </c>
      <c r="P3571" s="17">
        <v>45373</v>
      </c>
      <c r="AC3571" s="17" t="s">
        <v>9895</v>
      </c>
      <c r="AD3571" s="17" t="s">
        <v>9896</v>
      </c>
      <c r="AF3571" s="17">
        <v>15</v>
      </c>
      <c r="AG3571" s="17">
        <v>2</v>
      </c>
      <c r="AM3571" s="17" t="s">
        <v>156</v>
      </c>
      <c r="AN3571" s="17" t="s">
        <v>12693</v>
      </c>
      <c r="AO3571" s="17">
        <v>3</v>
      </c>
      <c r="AP3571" s="17">
        <v>80</v>
      </c>
      <c r="AQ3571" s="17">
        <v>5</v>
      </c>
      <c r="AR3571" s="17" t="s">
        <v>9898</v>
      </c>
      <c r="AT3571" s="17" t="s">
        <v>11929</v>
      </c>
      <c r="DN3571" s="17">
        <f>COUNTIF(AU3571:DM3571, "X")</f>
        <v>0</v>
      </c>
    </row>
    <row r="3572" spans="1:118" s="17" customFormat="1">
      <c r="A3572" s="17" t="s">
        <v>16740</v>
      </c>
      <c r="B3572" s="17">
        <v>55</v>
      </c>
      <c r="C3572" s="17">
        <v>156131</v>
      </c>
      <c r="D3572" s="17" t="s">
        <v>250</v>
      </c>
      <c r="E3572" s="17" t="s">
        <v>4558</v>
      </c>
      <c r="F3572" s="17" t="s">
        <v>82</v>
      </c>
      <c r="H3572" s="309">
        <v>21101</v>
      </c>
      <c r="I3572" s="309">
        <v>40627</v>
      </c>
      <c r="J3572" s="17" t="s">
        <v>3888</v>
      </c>
      <c r="L3572" s="17" t="s">
        <v>16687</v>
      </c>
      <c r="M3572" s="17" t="s">
        <v>192</v>
      </c>
      <c r="N3572" s="17" t="s">
        <v>31</v>
      </c>
      <c r="O3572" s="17" t="s">
        <v>15</v>
      </c>
      <c r="P3572" s="17">
        <v>45373</v>
      </c>
      <c r="Q3572" s="17">
        <v>2433</v>
      </c>
      <c r="AC3572" s="17" t="s">
        <v>9895</v>
      </c>
      <c r="AD3572" s="17" t="s">
        <v>9896</v>
      </c>
      <c r="AF3572" s="17">
        <v>8</v>
      </c>
      <c r="AG3572" s="17">
        <v>2</v>
      </c>
      <c r="AM3572" s="17" t="s">
        <v>124</v>
      </c>
      <c r="AN3572" s="17" t="s">
        <v>16646</v>
      </c>
      <c r="AO3572" s="17">
        <v>3</v>
      </c>
      <c r="AP3572" s="17">
        <v>80</v>
      </c>
      <c r="AQ3572" s="17">
        <v>5</v>
      </c>
      <c r="AR3572" s="17" t="s">
        <v>9898</v>
      </c>
      <c r="AT3572" s="17" t="s">
        <v>9899</v>
      </c>
      <c r="DN3572" s="17">
        <f>COUNTIF(AU3572:DM3572, "X")</f>
        <v>0</v>
      </c>
    </row>
    <row r="3573" spans="1:118" s="17" customFormat="1">
      <c r="A3573" s="17" t="s">
        <v>10404</v>
      </c>
      <c r="B3573" s="17">
        <v>55</v>
      </c>
      <c r="C3573" s="17">
        <v>156133</v>
      </c>
      <c r="D3573" s="17" t="s">
        <v>10405</v>
      </c>
      <c r="E3573" s="17" t="s">
        <v>312</v>
      </c>
      <c r="F3573" s="17" t="s">
        <v>91</v>
      </c>
      <c r="H3573" s="309">
        <v>33978</v>
      </c>
      <c r="I3573" s="309">
        <v>40627</v>
      </c>
      <c r="J3573" s="17" t="s">
        <v>3888</v>
      </c>
      <c r="L3573" s="17" t="s">
        <v>10406</v>
      </c>
      <c r="M3573" s="17" t="s">
        <v>192</v>
      </c>
      <c r="N3573" s="17" t="s">
        <v>14</v>
      </c>
      <c r="O3573" s="17" t="s">
        <v>15</v>
      </c>
      <c r="P3573" s="17">
        <v>45371</v>
      </c>
      <c r="AC3573" s="17" t="s">
        <v>14</v>
      </c>
      <c r="AF3573" s="17">
        <v>8</v>
      </c>
      <c r="AG3573" s="17">
        <v>2</v>
      </c>
      <c r="AI3573" s="17" t="s">
        <v>10178</v>
      </c>
      <c r="AM3573" s="17" t="s">
        <v>193</v>
      </c>
      <c r="AN3573" s="17" t="s">
        <v>10381</v>
      </c>
      <c r="AO3573" s="17">
        <v>3</v>
      </c>
      <c r="AP3573" s="17">
        <v>80</v>
      </c>
      <c r="AQ3573" s="17">
        <v>5</v>
      </c>
      <c r="AR3573" s="17" t="s">
        <v>10180</v>
      </c>
      <c r="CH3573" s="17" t="s">
        <v>3901</v>
      </c>
      <c r="DN3573" s="17">
        <f>COUNTIF(AU3573:DM3573, "X")</f>
        <v>1</v>
      </c>
    </row>
    <row r="3574" spans="1:118" s="17" customFormat="1">
      <c r="A3574" s="17" t="s">
        <v>11490</v>
      </c>
      <c r="B3574" s="17">
        <v>55</v>
      </c>
      <c r="C3574" s="17">
        <v>156136</v>
      </c>
      <c r="D3574" s="17" t="s">
        <v>11491</v>
      </c>
      <c r="E3574" s="17" t="s">
        <v>752</v>
      </c>
      <c r="F3574" s="17" t="s">
        <v>70</v>
      </c>
      <c r="H3574" s="309">
        <v>24483</v>
      </c>
      <c r="I3574" s="309">
        <v>40630</v>
      </c>
      <c r="J3574" s="17" t="s">
        <v>3888</v>
      </c>
      <c r="L3574" s="17" t="s">
        <v>11492</v>
      </c>
      <c r="N3574" s="17" t="s">
        <v>14</v>
      </c>
      <c r="O3574" s="17" t="s">
        <v>15</v>
      </c>
      <c r="P3574" s="17">
        <v>45371</v>
      </c>
      <c r="AC3574" s="17" t="s">
        <v>14</v>
      </c>
      <c r="AF3574" s="17">
        <v>8</v>
      </c>
      <c r="AG3574" s="17">
        <v>2</v>
      </c>
      <c r="AI3574" s="17" t="s">
        <v>10178</v>
      </c>
      <c r="AM3574" s="17" t="s">
        <v>151</v>
      </c>
      <c r="AN3574" s="17" t="s">
        <v>11216</v>
      </c>
      <c r="AO3574" s="17">
        <v>3</v>
      </c>
      <c r="AP3574" s="17">
        <v>80</v>
      </c>
      <c r="AQ3574" s="17">
        <v>5</v>
      </c>
      <c r="AR3574" s="17" t="s">
        <v>10180</v>
      </c>
      <c r="DN3574" s="17">
        <f>COUNTIF(AU3574:DM3574, "X")</f>
        <v>0</v>
      </c>
    </row>
    <row r="3575" spans="1:118" s="17" customFormat="1">
      <c r="A3575" s="17" t="s">
        <v>4526</v>
      </c>
      <c r="B3575" s="17">
        <v>55</v>
      </c>
      <c r="C3575" s="17">
        <v>142747</v>
      </c>
      <c r="D3575" s="17" t="s">
        <v>4527</v>
      </c>
      <c r="E3575" s="17" t="s">
        <v>4528</v>
      </c>
      <c r="F3575" s="17" t="s">
        <v>99</v>
      </c>
      <c r="H3575" s="309">
        <v>32632</v>
      </c>
      <c r="I3575" s="309">
        <v>40634</v>
      </c>
      <c r="J3575" s="17" t="s">
        <v>3888</v>
      </c>
      <c r="L3575" s="17" t="s">
        <v>4529</v>
      </c>
      <c r="N3575" s="17" t="s">
        <v>19</v>
      </c>
      <c r="O3575" s="17" t="s">
        <v>15</v>
      </c>
      <c r="P3575" s="17">
        <v>45356</v>
      </c>
      <c r="AC3575" s="17" t="s">
        <v>3890</v>
      </c>
      <c r="AD3575" s="17" t="s">
        <v>3891</v>
      </c>
      <c r="AF3575" s="17">
        <v>8</v>
      </c>
      <c r="AG3575" s="17">
        <v>2</v>
      </c>
      <c r="AM3575" s="17" t="s">
        <v>2602</v>
      </c>
      <c r="AN3575" s="17" t="s">
        <v>4371</v>
      </c>
      <c r="AO3575" s="17">
        <v>3</v>
      </c>
      <c r="AP3575" s="17">
        <v>80</v>
      </c>
      <c r="AQ3575" s="17">
        <v>5</v>
      </c>
      <c r="AT3575" s="17" t="s">
        <v>3893</v>
      </c>
      <c r="CD3575" s="17" t="s">
        <v>3901</v>
      </c>
      <c r="CF3575" s="17" t="s">
        <v>3901</v>
      </c>
      <c r="CH3575" s="17" t="s">
        <v>3901</v>
      </c>
      <c r="CM3575" s="17" t="s">
        <v>21</v>
      </c>
      <c r="DN3575" s="17">
        <f>COUNTIF(AU3575:DM3575, "X")</f>
        <v>3</v>
      </c>
    </row>
    <row r="3576" spans="1:118" s="17" customFormat="1">
      <c r="A3576" s="17" t="s">
        <v>15038</v>
      </c>
      <c r="B3576" s="17">
        <v>55</v>
      </c>
      <c r="C3576" s="17">
        <v>156182</v>
      </c>
      <c r="D3576" s="17" t="s">
        <v>54</v>
      </c>
      <c r="E3576" s="17" t="s">
        <v>374</v>
      </c>
      <c r="F3576" s="17" t="s">
        <v>65</v>
      </c>
      <c r="H3576" s="309">
        <v>33713</v>
      </c>
      <c r="I3576" s="309">
        <v>40635</v>
      </c>
      <c r="J3576" s="17" t="s">
        <v>3888</v>
      </c>
      <c r="L3576" s="17" t="s">
        <v>14843</v>
      </c>
      <c r="N3576" s="17" t="s">
        <v>31</v>
      </c>
      <c r="O3576" s="17" t="s">
        <v>15</v>
      </c>
      <c r="P3576" s="17">
        <v>45373</v>
      </c>
      <c r="AC3576" s="17" t="s">
        <v>9895</v>
      </c>
      <c r="AD3576" s="17" t="s">
        <v>9896</v>
      </c>
      <c r="AF3576" s="17">
        <v>15</v>
      </c>
      <c r="AG3576" s="17">
        <v>2</v>
      </c>
      <c r="AM3576" s="17" t="s">
        <v>335</v>
      </c>
      <c r="AN3576" s="17" t="s">
        <v>14693</v>
      </c>
      <c r="AO3576" s="17">
        <v>3</v>
      </c>
      <c r="AP3576" s="17">
        <v>80</v>
      </c>
      <c r="AQ3576" s="17">
        <v>5</v>
      </c>
      <c r="AR3576" s="17" t="s">
        <v>9898</v>
      </c>
      <c r="AT3576" s="17" t="s">
        <v>14152</v>
      </c>
      <c r="CQ3576" s="17" t="s">
        <v>3901</v>
      </c>
      <c r="CR3576" s="17" t="s">
        <v>30</v>
      </c>
      <c r="CU3576" s="17" t="s">
        <v>3901</v>
      </c>
      <c r="DN3576" s="17">
        <f>COUNTIF(AU3576:DM3576, "X")</f>
        <v>2</v>
      </c>
    </row>
    <row r="3577" spans="1:118" s="17" customFormat="1">
      <c r="A3577" s="17" t="s">
        <v>12146</v>
      </c>
      <c r="B3577" s="17">
        <v>55</v>
      </c>
      <c r="C3577" s="17">
        <v>156193</v>
      </c>
      <c r="D3577" s="17" t="s">
        <v>12147</v>
      </c>
      <c r="E3577" s="17" t="s">
        <v>165</v>
      </c>
      <c r="F3577" s="17" t="s">
        <v>567</v>
      </c>
      <c r="H3577" s="309">
        <v>33995</v>
      </c>
      <c r="I3577" s="309">
        <v>40567</v>
      </c>
      <c r="J3577" s="17" t="s">
        <v>3888</v>
      </c>
      <c r="L3577" s="17" t="s">
        <v>12148</v>
      </c>
      <c r="M3577" s="17" t="s">
        <v>10657</v>
      </c>
      <c r="N3577" s="17" t="s">
        <v>31</v>
      </c>
      <c r="O3577" s="17" t="s">
        <v>15</v>
      </c>
      <c r="P3577" s="17">
        <v>45373</v>
      </c>
      <c r="Q3577" s="17">
        <v>2738</v>
      </c>
      <c r="AC3577" s="17" t="s">
        <v>9895</v>
      </c>
      <c r="AF3577" s="17">
        <v>15</v>
      </c>
      <c r="AG3577" s="17">
        <v>2</v>
      </c>
      <c r="AH3577" s="17" t="s">
        <v>11926</v>
      </c>
      <c r="AK3577" s="17" t="s">
        <v>11927</v>
      </c>
      <c r="AM3577" s="17" t="s">
        <v>227</v>
      </c>
      <c r="AN3577" s="17" t="s">
        <v>11928</v>
      </c>
      <c r="AO3577" s="17">
        <v>3</v>
      </c>
      <c r="AP3577" s="17">
        <v>80</v>
      </c>
      <c r="AQ3577" s="17">
        <v>5</v>
      </c>
      <c r="AR3577" s="17" t="s">
        <v>9898</v>
      </c>
      <c r="AT3577" s="17" t="s">
        <v>11929</v>
      </c>
      <c r="CF3577" s="17" t="s">
        <v>3901</v>
      </c>
      <c r="DN3577" s="17">
        <f>COUNTIF(AU3577:DM3577, "X")</f>
        <v>1</v>
      </c>
    </row>
    <row r="3578" spans="1:118" s="17" customFormat="1">
      <c r="A3578" s="17" t="s">
        <v>17080</v>
      </c>
      <c r="B3578" s="17">
        <v>55</v>
      </c>
      <c r="C3578" s="17">
        <v>156198</v>
      </c>
      <c r="D3578" s="17" t="s">
        <v>17081</v>
      </c>
      <c r="E3578" s="17" t="s">
        <v>6181</v>
      </c>
      <c r="F3578" s="17" t="s">
        <v>22</v>
      </c>
      <c r="H3578" s="309">
        <v>34048</v>
      </c>
      <c r="I3578" s="309">
        <v>40567</v>
      </c>
      <c r="J3578" s="17" t="s">
        <v>3888</v>
      </c>
      <c r="L3578" s="17" t="s">
        <v>17082</v>
      </c>
      <c r="N3578" s="17" t="s">
        <v>31</v>
      </c>
      <c r="O3578" s="17" t="s">
        <v>15</v>
      </c>
      <c r="P3578" s="17">
        <v>45373</v>
      </c>
      <c r="AC3578" s="17" t="s">
        <v>9895</v>
      </c>
      <c r="AD3578" s="17" t="s">
        <v>9896</v>
      </c>
      <c r="AF3578" s="17">
        <v>8</v>
      </c>
      <c r="AG3578" s="17">
        <v>2</v>
      </c>
      <c r="AM3578" s="17" t="s">
        <v>220</v>
      </c>
      <c r="AN3578" s="17" t="s">
        <v>16782</v>
      </c>
      <c r="AO3578" s="17">
        <v>3</v>
      </c>
      <c r="AP3578" s="17">
        <v>80</v>
      </c>
      <c r="AQ3578" s="17">
        <v>5</v>
      </c>
      <c r="AR3578" s="17" t="s">
        <v>9898</v>
      </c>
      <c r="AT3578" s="17" t="s">
        <v>9899</v>
      </c>
      <c r="CD3578" s="17" t="s">
        <v>3901</v>
      </c>
      <c r="CR3578" s="17" t="s">
        <v>30</v>
      </c>
      <c r="DN3578" s="17">
        <f>COUNTIF(AU3578:DM3578, "X")</f>
        <v>1</v>
      </c>
    </row>
    <row r="3579" spans="1:118" s="17" customFormat="1">
      <c r="A3579" s="17" t="s">
        <v>14027</v>
      </c>
      <c r="B3579" s="17">
        <v>55</v>
      </c>
      <c r="C3579" s="17">
        <v>156205</v>
      </c>
      <c r="D3579" s="17" t="s">
        <v>6026</v>
      </c>
      <c r="E3579" s="17" t="s">
        <v>389</v>
      </c>
      <c r="F3579" s="17" t="s">
        <v>70</v>
      </c>
      <c r="H3579" s="309">
        <v>31750</v>
      </c>
      <c r="I3579" s="309">
        <v>40666</v>
      </c>
      <c r="J3579" s="17" t="s">
        <v>3888</v>
      </c>
      <c r="L3579" s="17" t="s">
        <v>13753</v>
      </c>
      <c r="M3579" s="17" t="s">
        <v>448</v>
      </c>
      <c r="N3579" s="17" t="s">
        <v>31</v>
      </c>
      <c r="O3579" s="17" t="s">
        <v>15</v>
      </c>
      <c r="P3579" s="17">
        <v>45373</v>
      </c>
      <c r="AC3579" s="17" t="s">
        <v>9895</v>
      </c>
      <c r="AD3579" s="17" t="s">
        <v>9896</v>
      </c>
      <c r="AF3579" s="17">
        <v>15</v>
      </c>
      <c r="AG3579" s="17">
        <v>2</v>
      </c>
      <c r="AM3579" s="17" t="s">
        <v>240</v>
      </c>
      <c r="AN3579" s="17" t="s">
        <v>13567</v>
      </c>
      <c r="AO3579" s="17">
        <v>3</v>
      </c>
      <c r="AP3579" s="17">
        <v>80</v>
      </c>
      <c r="AQ3579" s="17">
        <v>5</v>
      </c>
      <c r="AR3579" s="17" t="s">
        <v>9898</v>
      </c>
      <c r="AT3579" s="17" t="s">
        <v>12990</v>
      </c>
      <c r="BN3579" s="17" t="s">
        <v>3901</v>
      </c>
      <c r="BS3579" s="17" t="s">
        <v>3901</v>
      </c>
      <c r="CD3579" s="17" t="s">
        <v>3901</v>
      </c>
      <c r="CH3579" s="17" t="s">
        <v>3901</v>
      </c>
      <c r="DN3579" s="17">
        <f>COUNTIF(AU3579:DM3579, "X")</f>
        <v>4</v>
      </c>
    </row>
    <row r="3580" spans="1:118" s="17" customFormat="1">
      <c r="A3580" s="17" t="s">
        <v>15128</v>
      </c>
      <c r="B3580" s="17">
        <v>55</v>
      </c>
      <c r="C3580" s="17">
        <v>156218</v>
      </c>
      <c r="D3580" s="17" t="s">
        <v>384</v>
      </c>
      <c r="E3580" s="17" t="s">
        <v>75</v>
      </c>
      <c r="F3580" s="17" t="s">
        <v>15129</v>
      </c>
      <c r="H3580" s="309">
        <v>32971</v>
      </c>
      <c r="I3580" s="309">
        <v>40641</v>
      </c>
      <c r="J3580" s="17" t="s">
        <v>3888</v>
      </c>
      <c r="L3580" s="17" t="s">
        <v>15130</v>
      </c>
      <c r="N3580" s="17" t="s">
        <v>31</v>
      </c>
      <c r="O3580" s="17" t="s">
        <v>15</v>
      </c>
      <c r="P3580" s="17">
        <v>45373</v>
      </c>
      <c r="Q3580" s="17">
        <v>7568</v>
      </c>
      <c r="AC3580" s="17" t="s">
        <v>9895</v>
      </c>
      <c r="AD3580" s="17" t="s">
        <v>9896</v>
      </c>
      <c r="AF3580" s="17">
        <v>8</v>
      </c>
      <c r="AG3580" s="17">
        <v>2</v>
      </c>
      <c r="AM3580" s="17" t="s">
        <v>62</v>
      </c>
      <c r="AN3580" s="17" t="s">
        <v>15056</v>
      </c>
      <c r="AO3580" s="17">
        <v>3</v>
      </c>
      <c r="AP3580" s="17">
        <v>80</v>
      </c>
      <c r="AQ3580" s="17">
        <v>5</v>
      </c>
      <c r="AR3580" s="17" t="s">
        <v>9898</v>
      </c>
      <c r="AT3580" s="17" t="s">
        <v>15057</v>
      </c>
      <c r="CH3580" s="17" t="s">
        <v>3901</v>
      </c>
      <c r="CU3580" s="17" t="s">
        <v>3901</v>
      </c>
      <c r="DN3580" s="17">
        <f>COUNTIF(AU3580:DM3580, "X")</f>
        <v>2</v>
      </c>
    </row>
    <row r="3581" spans="1:118" s="17" customFormat="1">
      <c r="A3581" s="17" t="s">
        <v>11073</v>
      </c>
      <c r="B3581" s="17">
        <v>55</v>
      </c>
      <c r="C3581" s="17">
        <v>156246</v>
      </c>
      <c r="D3581" s="17" t="s">
        <v>10942</v>
      </c>
      <c r="E3581" s="17" t="s">
        <v>5551</v>
      </c>
      <c r="F3581" s="17" t="s">
        <v>125</v>
      </c>
      <c r="H3581" s="309">
        <v>33772</v>
      </c>
      <c r="I3581" s="309">
        <v>40645</v>
      </c>
      <c r="J3581" s="17" t="s">
        <v>3888</v>
      </c>
      <c r="L3581" s="17" t="s">
        <v>10944</v>
      </c>
      <c r="N3581" s="17" t="s">
        <v>14</v>
      </c>
      <c r="O3581" s="17" t="s">
        <v>15</v>
      </c>
      <c r="P3581" s="17">
        <v>45371</v>
      </c>
      <c r="AC3581" s="17" t="s">
        <v>14</v>
      </c>
      <c r="AF3581" s="17">
        <v>8</v>
      </c>
      <c r="AG3581" s="17">
        <v>2</v>
      </c>
      <c r="AI3581" s="17" t="s">
        <v>10178</v>
      </c>
      <c r="AM3581" s="17" t="s">
        <v>16</v>
      </c>
      <c r="AN3581" s="17" t="s">
        <v>10763</v>
      </c>
      <c r="AO3581" s="17">
        <v>3</v>
      </c>
      <c r="AP3581" s="17">
        <v>80</v>
      </c>
      <c r="AQ3581" s="17">
        <v>5</v>
      </c>
      <c r="AR3581" s="17" t="s">
        <v>10180</v>
      </c>
      <c r="CH3581" s="17" t="s">
        <v>3901</v>
      </c>
      <c r="DN3581" s="17">
        <f>COUNTIF(AU3581:DM3581, "X")</f>
        <v>1</v>
      </c>
    </row>
    <row r="3582" spans="1:118" s="17" customFormat="1">
      <c r="A3582" s="17" t="s">
        <v>14700</v>
      </c>
      <c r="B3582" s="17">
        <v>55</v>
      </c>
      <c r="C3582" s="17">
        <v>156254</v>
      </c>
      <c r="D3582" s="17" t="s">
        <v>4132</v>
      </c>
      <c r="E3582" s="17" t="s">
        <v>14701</v>
      </c>
      <c r="F3582" s="17" t="s">
        <v>14702</v>
      </c>
      <c r="H3582" s="309">
        <v>27665</v>
      </c>
      <c r="I3582" s="309">
        <v>40648</v>
      </c>
      <c r="J3582" s="17" t="s">
        <v>3888</v>
      </c>
      <c r="L3582" s="17" t="s">
        <v>14703</v>
      </c>
      <c r="N3582" s="17" t="s">
        <v>31</v>
      </c>
      <c r="O3582" s="17" t="s">
        <v>15</v>
      </c>
      <c r="P3582" s="17">
        <v>45373</v>
      </c>
      <c r="Q3582" s="17">
        <v>1284</v>
      </c>
      <c r="AC3582" s="17" t="s">
        <v>9895</v>
      </c>
      <c r="AD3582" s="17" t="s">
        <v>9896</v>
      </c>
      <c r="AF3582" s="17">
        <v>8</v>
      </c>
      <c r="AG3582" s="17">
        <v>2</v>
      </c>
      <c r="AM3582" s="17" t="s">
        <v>335</v>
      </c>
      <c r="AN3582" s="17" t="s">
        <v>14693</v>
      </c>
      <c r="AO3582" s="17">
        <v>3</v>
      </c>
      <c r="AP3582" s="17">
        <v>80</v>
      </c>
      <c r="AQ3582" s="17">
        <v>5</v>
      </c>
      <c r="AR3582" s="17" t="s">
        <v>9898</v>
      </c>
      <c r="AT3582" s="17" t="s">
        <v>14152</v>
      </c>
      <c r="BD3582" s="17" t="s">
        <v>3901</v>
      </c>
      <c r="BH3582" s="17" t="s">
        <v>3901</v>
      </c>
      <c r="BS3582" s="17" t="s">
        <v>3901</v>
      </c>
      <c r="CH3582" s="17" t="s">
        <v>3901</v>
      </c>
      <c r="CQ3582" s="17" t="s">
        <v>3901</v>
      </c>
      <c r="CR3582" s="17" t="s">
        <v>30</v>
      </c>
      <c r="CU3582" s="17" t="s">
        <v>3901</v>
      </c>
      <c r="DN3582" s="17">
        <f>COUNTIF(AU3582:DM3582, "X")</f>
        <v>6</v>
      </c>
    </row>
    <row r="3583" spans="1:118" s="17" customFormat="1">
      <c r="A3583" s="17" t="s">
        <v>23616</v>
      </c>
      <c r="B3583" s="17">
        <v>55</v>
      </c>
      <c r="C3583" s="17">
        <v>156256</v>
      </c>
      <c r="D3583" s="17" t="s">
        <v>11750</v>
      </c>
      <c r="E3583" s="17" t="s">
        <v>668</v>
      </c>
      <c r="F3583" s="17" t="s">
        <v>316</v>
      </c>
      <c r="H3583" s="309">
        <v>33765</v>
      </c>
      <c r="I3583" s="309">
        <v>40651</v>
      </c>
      <c r="J3583" s="17" t="s">
        <v>3888</v>
      </c>
      <c r="L3583" s="17" t="s">
        <v>23617</v>
      </c>
      <c r="N3583" s="17" t="s">
        <v>126</v>
      </c>
      <c r="O3583" s="17" t="s">
        <v>15</v>
      </c>
      <c r="P3583" s="17">
        <v>45383</v>
      </c>
      <c r="AF3583" s="17">
        <v>8</v>
      </c>
      <c r="AG3583" s="17">
        <v>2</v>
      </c>
      <c r="AI3583" s="17" t="s">
        <v>20542</v>
      </c>
      <c r="AM3583" s="17" t="s">
        <v>303</v>
      </c>
      <c r="AN3583" s="17" t="s">
        <v>23502</v>
      </c>
      <c r="AO3583" s="17">
        <v>3</v>
      </c>
      <c r="AP3583" s="17">
        <v>80</v>
      </c>
      <c r="AQ3583" s="17">
        <v>5</v>
      </c>
      <c r="AR3583" s="17" t="s">
        <v>22585</v>
      </c>
      <c r="AS3583" s="17" t="s">
        <v>23503</v>
      </c>
      <c r="CH3583" s="17" t="s">
        <v>3901</v>
      </c>
      <c r="CU3583" s="17" t="s">
        <v>3901</v>
      </c>
      <c r="DN3583" s="17">
        <f>COUNTIF(AU3583:DM3583, "X")</f>
        <v>2</v>
      </c>
    </row>
    <row r="3584" spans="1:118" s="17" customFormat="1">
      <c r="A3584" s="17" t="s">
        <v>5692</v>
      </c>
      <c r="B3584" s="17">
        <v>55</v>
      </c>
      <c r="C3584" s="17">
        <v>156261</v>
      </c>
      <c r="D3584" s="17" t="s">
        <v>5693</v>
      </c>
      <c r="E3584" s="17" t="s">
        <v>134</v>
      </c>
      <c r="F3584" s="17" t="s">
        <v>154</v>
      </c>
      <c r="H3584" s="309">
        <v>34075</v>
      </c>
      <c r="I3584" s="309">
        <v>40651</v>
      </c>
      <c r="J3584" s="17" t="s">
        <v>3888</v>
      </c>
      <c r="L3584" s="17" t="s">
        <v>5694</v>
      </c>
      <c r="N3584" s="17" t="s">
        <v>19</v>
      </c>
      <c r="O3584" s="17" t="s">
        <v>15</v>
      </c>
      <c r="P3584" s="17">
        <v>45356</v>
      </c>
      <c r="Q3584" s="17">
        <v>3141</v>
      </c>
      <c r="AC3584" s="17" t="s">
        <v>3890</v>
      </c>
      <c r="AD3584" s="17" t="s">
        <v>3891</v>
      </c>
      <c r="AF3584" s="17">
        <v>15</v>
      </c>
      <c r="AG3584" s="17">
        <v>2</v>
      </c>
      <c r="AM3584" s="17" t="s">
        <v>105</v>
      </c>
      <c r="AN3584" s="17" t="s">
        <v>5515</v>
      </c>
      <c r="AO3584" s="17">
        <v>3</v>
      </c>
      <c r="AP3584" s="17">
        <v>80</v>
      </c>
      <c r="AQ3584" s="17">
        <v>5</v>
      </c>
      <c r="AT3584" s="17" t="s">
        <v>5516</v>
      </c>
      <c r="CH3584" s="17" t="s">
        <v>3901</v>
      </c>
      <c r="CU3584" s="17" t="s">
        <v>3901</v>
      </c>
      <c r="DN3584" s="17">
        <f>COUNTIF(AU3584:DM3584, "X")</f>
        <v>2</v>
      </c>
    </row>
    <row r="3585" spans="1:118" s="17" customFormat="1">
      <c r="A3585" s="17" t="s">
        <v>11349</v>
      </c>
      <c r="B3585" s="17">
        <v>55</v>
      </c>
      <c r="C3585" s="17">
        <v>156263</v>
      </c>
      <c r="D3585" s="17" t="s">
        <v>11269</v>
      </c>
      <c r="E3585" s="17" t="s">
        <v>377</v>
      </c>
      <c r="F3585" s="17" t="s">
        <v>229</v>
      </c>
      <c r="H3585" s="309">
        <v>30452</v>
      </c>
      <c r="I3585" s="309">
        <v>40652</v>
      </c>
      <c r="J3585" s="17" t="s">
        <v>3888</v>
      </c>
      <c r="L3585" s="17" t="s">
        <v>11270</v>
      </c>
      <c r="N3585" s="17" t="s">
        <v>14</v>
      </c>
      <c r="O3585" s="17" t="s">
        <v>15</v>
      </c>
      <c r="P3585" s="17">
        <v>45371</v>
      </c>
      <c r="AC3585" s="17" t="s">
        <v>14</v>
      </c>
      <c r="AF3585" s="17">
        <v>15</v>
      </c>
      <c r="AG3585" s="17">
        <v>2</v>
      </c>
      <c r="AI3585" s="17" t="s">
        <v>10178</v>
      </c>
      <c r="AM3585" s="17" t="s">
        <v>151</v>
      </c>
      <c r="AN3585" s="17" t="s">
        <v>11216</v>
      </c>
      <c r="AO3585" s="17">
        <v>3</v>
      </c>
      <c r="AP3585" s="17">
        <v>80</v>
      </c>
      <c r="AQ3585" s="17">
        <v>5</v>
      </c>
      <c r="AR3585" s="17" t="s">
        <v>10180</v>
      </c>
      <c r="BS3585" s="17" t="s">
        <v>3901</v>
      </c>
      <c r="CH3585" s="17" t="s">
        <v>3901</v>
      </c>
      <c r="CU3585" s="17" t="s">
        <v>3901</v>
      </c>
      <c r="DN3585" s="17">
        <f>COUNTIF(AU3585:DM3585, "X")</f>
        <v>3</v>
      </c>
    </row>
    <row r="3586" spans="1:118" s="17" customFormat="1">
      <c r="A3586" s="17" t="s">
        <v>9276</v>
      </c>
      <c r="B3586" s="17">
        <v>55</v>
      </c>
      <c r="C3586" s="17">
        <v>156279</v>
      </c>
      <c r="D3586" s="17" t="s">
        <v>9277</v>
      </c>
      <c r="E3586" s="17" t="s">
        <v>155</v>
      </c>
      <c r="F3586" s="17" t="s">
        <v>48</v>
      </c>
      <c r="H3586" s="309">
        <v>33721</v>
      </c>
      <c r="I3586" s="309">
        <v>40652</v>
      </c>
      <c r="J3586" s="17" t="s">
        <v>3888</v>
      </c>
      <c r="L3586" s="17" t="s">
        <v>9180</v>
      </c>
      <c r="N3586" s="17" t="s">
        <v>19</v>
      </c>
      <c r="O3586" s="17" t="s">
        <v>15</v>
      </c>
      <c r="P3586" s="17">
        <v>45356</v>
      </c>
      <c r="AC3586" s="17" t="s">
        <v>3890</v>
      </c>
      <c r="AD3586" s="17" t="s">
        <v>3891</v>
      </c>
      <c r="AF3586" s="17">
        <v>8</v>
      </c>
      <c r="AG3586" s="17">
        <v>2</v>
      </c>
      <c r="AM3586" s="17" t="s">
        <v>29</v>
      </c>
      <c r="AN3586" s="17" t="s">
        <v>9081</v>
      </c>
      <c r="AO3586" s="17">
        <v>3</v>
      </c>
      <c r="AP3586" s="17">
        <v>80</v>
      </c>
      <c r="AQ3586" s="17">
        <v>5</v>
      </c>
      <c r="AT3586" s="17" t="s">
        <v>9082</v>
      </c>
      <c r="CH3586" s="17" t="s">
        <v>3901</v>
      </c>
      <c r="DN3586" s="17">
        <f>COUNTIF(AU3586:DM3586, "X")</f>
        <v>1</v>
      </c>
    </row>
    <row r="3587" spans="1:118" s="17" customFormat="1">
      <c r="A3587" s="17" t="s">
        <v>24443</v>
      </c>
      <c r="B3587" s="17">
        <v>55</v>
      </c>
      <c r="C3587" s="17">
        <v>156281</v>
      </c>
      <c r="D3587" s="17" t="s">
        <v>593</v>
      </c>
      <c r="E3587" s="17" t="s">
        <v>12113</v>
      </c>
      <c r="F3587" s="17" t="s">
        <v>9732</v>
      </c>
      <c r="H3587" s="309">
        <v>34078</v>
      </c>
      <c r="I3587" s="309">
        <v>40652</v>
      </c>
      <c r="J3587" s="17" t="s">
        <v>3888</v>
      </c>
      <c r="L3587" s="17" t="s">
        <v>24444</v>
      </c>
      <c r="N3587" s="17" t="s">
        <v>126</v>
      </c>
      <c r="O3587" s="17" t="s">
        <v>15</v>
      </c>
      <c r="P3587" s="17">
        <v>45383</v>
      </c>
      <c r="AF3587" s="17">
        <v>8</v>
      </c>
      <c r="AG3587" s="17">
        <v>2</v>
      </c>
      <c r="AI3587" s="17" t="s">
        <v>20542</v>
      </c>
      <c r="AM3587" s="17" t="s">
        <v>239</v>
      </c>
      <c r="AN3587" s="17" t="s">
        <v>24146</v>
      </c>
      <c r="AO3587" s="17">
        <v>3</v>
      </c>
      <c r="AP3587" s="17">
        <v>80</v>
      </c>
      <c r="AQ3587" s="17">
        <v>5</v>
      </c>
      <c r="AR3587" s="17" t="s">
        <v>22585</v>
      </c>
      <c r="AS3587" s="17" t="s">
        <v>23503</v>
      </c>
      <c r="CF3587" s="17" t="s">
        <v>3901</v>
      </c>
      <c r="CH3587" s="17" t="s">
        <v>3901</v>
      </c>
      <c r="DN3587" s="17">
        <f>COUNTIF(AU3587:DM3587, "X")</f>
        <v>2</v>
      </c>
    </row>
    <row r="3588" spans="1:118" s="17" customFormat="1">
      <c r="A3588" s="17" t="s">
        <v>23872</v>
      </c>
      <c r="B3588" s="17">
        <v>55</v>
      </c>
      <c r="C3588" s="17">
        <v>156284</v>
      </c>
      <c r="D3588" s="17" t="s">
        <v>4996</v>
      </c>
      <c r="E3588" s="17" t="s">
        <v>198</v>
      </c>
      <c r="F3588" s="17" t="s">
        <v>174</v>
      </c>
      <c r="H3588" s="309">
        <v>32985</v>
      </c>
      <c r="I3588" s="309">
        <v>40648</v>
      </c>
      <c r="J3588" s="17" t="s">
        <v>3888</v>
      </c>
      <c r="L3588" s="17" t="s">
        <v>23873</v>
      </c>
      <c r="N3588" s="17" t="s">
        <v>126</v>
      </c>
      <c r="O3588" s="17" t="s">
        <v>15</v>
      </c>
      <c r="P3588" s="17">
        <v>45383</v>
      </c>
      <c r="AF3588" s="17">
        <v>8</v>
      </c>
      <c r="AG3588" s="17">
        <v>2</v>
      </c>
      <c r="AI3588" s="17" t="s">
        <v>20542</v>
      </c>
      <c r="AM3588" s="17" t="s">
        <v>127</v>
      </c>
      <c r="AN3588" s="17" t="s">
        <v>23839</v>
      </c>
      <c r="AO3588" s="17">
        <v>3</v>
      </c>
      <c r="AP3588" s="17">
        <v>80</v>
      </c>
      <c r="AQ3588" s="17">
        <v>5</v>
      </c>
      <c r="AR3588" s="17" t="s">
        <v>22585</v>
      </c>
      <c r="AS3588" s="17" t="s">
        <v>23503</v>
      </c>
      <c r="DN3588" s="17">
        <f>COUNTIF(AU3588:DM3588, "X")</f>
        <v>0</v>
      </c>
    </row>
    <row r="3589" spans="1:118" s="17" customFormat="1">
      <c r="A3589" s="17" t="s">
        <v>6246</v>
      </c>
      <c r="B3589" s="17">
        <v>55</v>
      </c>
      <c r="C3589" s="17">
        <v>156298</v>
      </c>
      <c r="D3589" s="17" t="s">
        <v>6247</v>
      </c>
      <c r="E3589" s="17" t="s">
        <v>6248</v>
      </c>
      <c r="H3589" s="309">
        <v>33217</v>
      </c>
      <c r="I3589" s="309">
        <v>40655</v>
      </c>
      <c r="J3589" s="17" t="s">
        <v>3888</v>
      </c>
      <c r="L3589" s="17" t="s">
        <v>6249</v>
      </c>
      <c r="N3589" s="17" t="s">
        <v>19</v>
      </c>
      <c r="O3589" s="17" t="s">
        <v>15</v>
      </c>
      <c r="P3589" s="17">
        <v>45356</v>
      </c>
      <c r="AC3589" s="17" t="s">
        <v>3890</v>
      </c>
      <c r="AD3589" s="17" t="s">
        <v>3891</v>
      </c>
      <c r="AF3589" s="17">
        <v>8</v>
      </c>
      <c r="AG3589" s="17">
        <v>2</v>
      </c>
      <c r="AM3589" s="17" t="s">
        <v>2604</v>
      </c>
      <c r="AN3589" s="17" t="s">
        <v>5966</v>
      </c>
      <c r="AO3589" s="17">
        <v>3</v>
      </c>
      <c r="AP3589" s="17">
        <v>80</v>
      </c>
      <c r="AQ3589" s="17">
        <v>5</v>
      </c>
      <c r="AT3589" s="17" t="s">
        <v>5516</v>
      </c>
      <c r="CU3589" s="17" t="s">
        <v>3901</v>
      </c>
      <c r="DA3589" s="17" t="s">
        <v>3901</v>
      </c>
      <c r="DN3589" s="17">
        <f>COUNTIF(AU3589:DM3589, "X")</f>
        <v>2</v>
      </c>
    </row>
    <row r="3590" spans="1:118" s="17" customFormat="1">
      <c r="A3590" s="17" t="s">
        <v>13343</v>
      </c>
      <c r="B3590" s="17">
        <v>55</v>
      </c>
      <c r="C3590" s="17">
        <v>156309</v>
      </c>
      <c r="D3590" s="17" t="s">
        <v>1017</v>
      </c>
      <c r="E3590" s="17" t="s">
        <v>35</v>
      </c>
      <c r="F3590" s="17" t="s">
        <v>13344</v>
      </c>
      <c r="H3590" s="309">
        <v>33217</v>
      </c>
      <c r="I3590" s="309">
        <v>40655</v>
      </c>
      <c r="J3590" s="17" t="s">
        <v>3888</v>
      </c>
      <c r="L3590" s="17" t="s">
        <v>13345</v>
      </c>
      <c r="N3590" s="17" t="s">
        <v>31</v>
      </c>
      <c r="O3590" s="17" t="s">
        <v>15</v>
      </c>
      <c r="P3590" s="17">
        <v>45373</v>
      </c>
      <c r="Q3590" s="17">
        <v>2143</v>
      </c>
      <c r="AC3590" s="17" t="s">
        <v>9895</v>
      </c>
      <c r="AD3590" s="17" t="s">
        <v>9896</v>
      </c>
      <c r="AF3590" s="17">
        <v>15</v>
      </c>
      <c r="AG3590" s="17">
        <v>2</v>
      </c>
      <c r="AM3590" s="17" t="s">
        <v>115</v>
      </c>
      <c r="AN3590" s="17" t="s">
        <v>13186</v>
      </c>
      <c r="AO3590" s="17">
        <v>3</v>
      </c>
      <c r="AP3590" s="17">
        <v>80</v>
      </c>
      <c r="AQ3590" s="17">
        <v>5</v>
      </c>
      <c r="AR3590" s="17" t="s">
        <v>9898</v>
      </c>
      <c r="AT3590" s="17" t="s">
        <v>12990</v>
      </c>
      <c r="CU3590" s="17" t="s">
        <v>3901</v>
      </c>
      <c r="DN3590" s="17">
        <f>COUNTIF(AU3590:DM3590, "X")</f>
        <v>1</v>
      </c>
    </row>
    <row r="3591" spans="1:118" s="17" customFormat="1">
      <c r="A3591" s="17" t="s">
        <v>20168</v>
      </c>
      <c r="B3591" s="17">
        <v>55</v>
      </c>
      <c r="C3591" s="17">
        <v>89195</v>
      </c>
      <c r="D3591" s="17" t="s">
        <v>7331</v>
      </c>
      <c r="E3591" s="17" t="s">
        <v>296</v>
      </c>
      <c r="F3591" s="17" t="s">
        <v>96</v>
      </c>
      <c r="H3591" s="309">
        <v>28245</v>
      </c>
      <c r="I3591" s="309">
        <v>40654</v>
      </c>
      <c r="J3591" s="17" t="s">
        <v>3888</v>
      </c>
      <c r="L3591" s="17" t="s">
        <v>20158</v>
      </c>
      <c r="M3591" s="17" t="s">
        <v>387</v>
      </c>
      <c r="N3591" s="17" t="s">
        <v>31</v>
      </c>
      <c r="O3591" s="17" t="s">
        <v>15</v>
      </c>
      <c r="P3591" s="17">
        <v>45373</v>
      </c>
      <c r="AD3591" s="17" t="s">
        <v>9896</v>
      </c>
      <c r="AF3591" s="17">
        <v>15</v>
      </c>
      <c r="AG3591" s="17">
        <v>2</v>
      </c>
      <c r="AM3591" s="17" t="s">
        <v>180</v>
      </c>
      <c r="AN3591" s="17" t="s">
        <v>20012</v>
      </c>
      <c r="AO3591" s="17">
        <v>3</v>
      </c>
      <c r="AP3591" s="17">
        <v>80</v>
      </c>
      <c r="AQ3591" s="17">
        <v>5</v>
      </c>
      <c r="AR3591" s="17" t="s">
        <v>10180</v>
      </c>
      <c r="CH3591" s="17" t="s">
        <v>3901</v>
      </c>
      <c r="DN3591" s="17">
        <f>COUNTIF(AU3591:DM3591, "X")</f>
        <v>1</v>
      </c>
    </row>
    <row r="3592" spans="1:118" s="17" customFormat="1">
      <c r="A3592" s="17" t="s">
        <v>24602</v>
      </c>
      <c r="B3592" s="17">
        <v>55</v>
      </c>
      <c r="C3592" s="17">
        <v>156339</v>
      </c>
      <c r="D3592" s="17" t="s">
        <v>24603</v>
      </c>
      <c r="E3592" s="17" t="s">
        <v>461</v>
      </c>
      <c r="F3592" s="17" t="s">
        <v>316</v>
      </c>
      <c r="H3592" s="309">
        <v>34110</v>
      </c>
      <c r="I3592" s="309">
        <v>40659</v>
      </c>
      <c r="J3592" s="17" t="s">
        <v>3888</v>
      </c>
      <c r="L3592" s="17" t="s">
        <v>24604</v>
      </c>
      <c r="N3592" s="17" t="s">
        <v>19</v>
      </c>
      <c r="O3592" s="17" t="s">
        <v>15</v>
      </c>
      <c r="P3592" s="17">
        <v>45356</v>
      </c>
      <c r="AD3592" s="17" t="s">
        <v>3891</v>
      </c>
      <c r="AF3592" s="17">
        <v>8</v>
      </c>
      <c r="AG3592" s="17">
        <v>2</v>
      </c>
      <c r="AM3592" s="17" t="s">
        <v>141</v>
      </c>
      <c r="AN3592" s="17" t="s">
        <v>24484</v>
      </c>
      <c r="AO3592" s="17">
        <v>3</v>
      </c>
      <c r="AP3592" s="17">
        <v>80</v>
      </c>
      <c r="AQ3592" s="17">
        <v>5</v>
      </c>
      <c r="AR3592" s="17" t="s">
        <v>24485</v>
      </c>
      <c r="CF3592" s="17" t="s">
        <v>3901</v>
      </c>
      <c r="CG3592" s="17" t="s">
        <v>21</v>
      </c>
      <c r="CH3592" s="17" t="s">
        <v>3901</v>
      </c>
      <c r="CQ3592" s="17" t="s">
        <v>3901</v>
      </c>
      <c r="CR3592" s="17" t="s">
        <v>21</v>
      </c>
      <c r="CS3592" s="17" t="s">
        <v>3901</v>
      </c>
      <c r="CU3592" s="17" t="s">
        <v>3901</v>
      </c>
      <c r="DA3592" s="17" t="s">
        <v>3901</v>
      </c>
      <c r="DN3592" s="17">
        <f>COUNTIF(AU3592:DM3592, "X")</f>
        <v>6</v>
      </c>
    </row>
    <row r="3593" spans="1:118" s="17" customFormat="1">
      <c r="A3593" s="17" t="s">
        <v>24946</v>
      </c>
      <c r="B3593" s="17">
        <v>55</v>
      </c>
      <c r="C3593" s="17">
        <v>156350</v>
      </c>
      <c r="D3593" s="17" t="s">
        <v>298</v>
      </c>
      <c r="E3593" s="17" t="s">
        <v>385</v>
      </c>
      <c r="F3593" s="17" t="s">
        <v>84</v>
      </c>
      <c r="H3593" s="309">
        <v>27376</v>
      </c>
      <c r="I3593" s="309">
        <v>40668</v>
      </c>
      <c r="J3593" s="17" t="s">
        <v>3888</v>
      </c>
      <c r="L3593" s="17" t="s">
        <v>24947</v>
      </c>
      <c r="N3593" s="17" t="s">
        <v>31</v>
      </c>
      <c r="O3593" s="17" t="s">
        <v>15</v>
      </c>
      <c r="P3593" s="17">
        <v>45373</v>
      </c>
      <c r="AC3593" s="17" t="s">
        <v>9895</v>
      </c>
      <c r="AD3593" s="17" t="s">
        <v>9896</v>
      </c>
      <c r="AF3593" s="17">
        <v>8</v>
      </c>
      <c r="AG3593" s="17">
        <v>2</v>
      </c>
      <c r="AM3593" s="17" t="s">
        <v>268</v>
      </c>
      <c r="AN3593" s="17" t="s">
        <v>24751</v>
      </c>
      <c r="AO3593" s="17">
        <v>3</v>
      </c>
      <c r="AP3593" s="17">
        <v>80</v>
      </c>
      <c r="AQ3593" s="17">
        <v>5</v>
      </c>
      <c r="AR3593" s="17" t="s">
        <v>9898</v>
      </c>
      <c r="AT3593" s="17" t="s">
        <v>14152</v>
      </c>
      <c r="DN3593" s="17">
        <f>COUNTIF(AU3593:DM3593, "X")</f>
        <v>0</v>
      </c>
    </row>
    <row r="3594" spans="1:118" s="17" customFormat="1">
      <c r="A3594" s="17" t="s">
        <v>19155</v>
      </c>
      <c r="B3594" s="17">
        <v>55</v>
      </c>
      <c r="C3594" s="17">
        <v>156360</v>
      </c>
      <c r="D3594" s="17" t="s">
        <v>5980</v>
      </c>
      <c r="E3594" s="17" t="s">
        <v>17</v>
      </c>
      <c r="F3594" s="17" t="s">
        <v>367</v>
      </c>
      <c r="H3594" s="309">
        <v>19383</v>
      </c>
      <c r="I3594" s="309">
        <v>40666</v>
      </c>
      <c r="J3594" s="17" t="s">
        <v>3888</v>
      </c>
      <c r="L3594" s="17" t="s">
        <v>19115</v>
      </c>
      <c r="N3594" s="17" t="s">
        <v>31</v>
      </c>
      <c r="O3594" s="17" t="s">
        <v>15</v>
      </c>
      <c r="P3594" s="17">
        <v>45373</v>
      </c>
      <c r="AD3594" s="17" t="s">
        <v>9896</v>
      </c>
      <c r="AF3594" s="17">
        <v>8</v>
      </c>
      <c r="AG3594" s="17">
        <v>2</v>
      </c>
      <c r="AM3594" s="17" t="s">
        <v>337</v>
      </c>
      <c r="AN3594" s="17" t="s">
        <v>19113</v>
      </c>
      <c r="AO3594" s="17">
        <v>3</v>
      </c>
      <c r="AP3594" s="17">
        <v>80</v>
      </c>
      <c r="AQ3594" s="17">
        <v>5</v>
      </c>
      <c r="AR3594" s="17" t="s">
        <v>9898</v>
      </c>
      <c r="DN3594" s="17">
        <f>COUNTIF(AU3594:DM3594, "X")</f>
        <v>0</v>
      </c>
    </row>
    <row r="3595" spans="1:118" s="17" customFormat="1">
      <c r="A3595" s="17" t="s">
        <v>7478</v>
      </c>
      <c r="B3595" s="17">
        <v>55</v>
      </c>
      <c r="C3595" s="17">
        <v>156369</v>
      </c>
      <c r="D3595" s="17" t="s">
        <v>7479</v>
      </c>
      <c r="E3595" s="17" t="s">
        <v>842</v>
      </c>
      <c r="F3595" s="17" t="s">
        <v>229</v>
      </c>
      <c r="H3595" s="309">
        <v>26129</v>
      </c>
      <c r="I3595" s="309">
        <v>40667</v>
      </c>
      <c r="J3595" s="17" t="s">
        <v>3888</v>
      </c>
      <c r="L3595" s="17" t="s">
        <v>7480</v>
      </c>
      <c r="N3595" s="17" t="s">
        <v>19</v>
      </c>
      <c r="O3595" s="17" t="s">
        <v>15</v>
      </c>
      <c r="P3595" s="17">
        <v>45356</v>
      </c>
      <c r="AC3595" s="17" t="s">
        <v>3890</v>
      </c>
      <c r="AD3595" s="17" t="s">
        <v>3891</v>
      </c>
      <c r="AF3595" s="17">
        <v>8</v>
      </c>
      <c r="AG3595" s="17">
        <v>2</v>
      </c>
      <c r="AM3595" s="17" t="s">
        <v>2605</v>
      </c>
      <c r="AN3595" s="17" t="s">
        <v>7253</v>
      </c>
      <c r="AO3595" s="17">
        <v>3</v>
      </c>
      <c r="AP3595" s="17">
        <v>80</v>
      </c>
      <c r="AQ3595" s="17">
        <v>5</v>
      </c>
      <c r="AT3595" s="17" t="s">
        <v>6589</v>
      </c>
      <c r="CF3595" s="17" t="s">
        <v>3901</v>
      </c>
      <c r="CG3595" s="17" t="s">
        <v>65</v>
      </c>
      <c r="CH3595" s="17" t="s">
        <v>3901</v>
      </c>
      <c r="DN3595" s="17">
        <f>COUNTIF(AU3595:DM3595, "X")</f>
        <v>2</v>
      </c>
    </row>
    <row r="3596" spans="1:118" s="17" customFormat="1">
      <c r="A3596" s="17" t="s">
        <v>5698</v>
      </c>
      <c r="B3596" s="17">
        <v>55</v>
      </c>
      <c r="C3596" s="17">
        <v>156370</v>
      </c>
      <c r="D3596" s="17" t="s">
        <v>5699</v>
      </c>
      <c r="E3596" s="17" t="s">
        <v>104</v>
      </c>
      <c r="F3596" s="17" t="s">
        <v>21</v>
      </c>
      <c r="H3596" s="309">
        <v>27561</v>
      </c>
      <c r="I3596" s="309">
        <v>40667</v>
      </c>
      <c r="J3596" s="17" t="s">
        <v>3888</v>
      </c>
      <c r="L3596" s="17" t="s">
        <v>5700</v>
      </c>
      <c r="N3596" s="17" t="s">
        <v>19</v>
      </c>
      <c r="O3596" s="17" t="s">
        <v>15</v>
      </c>
      <c r="P3596" s="17">
        <v>45356</v>
      </c>
      <c r="AC3596" s="17" t="s">
        <v>3890</v>
      </c>
      <c r="AD3596" s="17" t="s">
        <v>3891</v>
      </c>
      <c r="AF3596" s="17">
        <v>8</v>
      </c>
      <c r="AG3596" s="17">
        <v>2</v>
      </c>
      <c r="AM3596" s="17" t="s">
        <v>105</v>
      </c>
      <c r="AN3596" s="17" t="s">
        <v>5515</v>
      </c>
      <c r="AO3596" s="17">
        <v>3</v>
      </c>
      <c r="AP3596" s="17">
        <v>80</v>
      </c>
      <c r="AQ3596" s="17">
        <v>5</v>
      </c>
      <c r="AT3596" s="17" t="s">
        <v>5516</v>
      </c>
      <c r="CH3596" s="17" t="s">
        <v>3901</v>
      </c>
      <c r="CU3596" s="17" t="s">
        <v>3901</v>
      </c>
      <c r="DN3596" s="17">
        <f>COUNTIF(AU3596:DM3596, "X")</f>
        <v>2</v>
      </c>
    </row>
    <row r="3597" spans="1:118" s="17" customFormat="1">
      <c r="A3597" s="17" t="s">
        <v>20223</v>
      </c>
      <c r="B3597" s="17">
        <v>55</v>
      </c>
      <c r="C3597" s="17">
        <v>156373</v>
      </c>
      <c r="D3597" s="17" t="s">
        <v>20224</v>
      </c>
      <c r="E3597" s="17" t="s">
        <v>20225</v>
      </c>
      <c r="F3597" s="17" t="s">
        <v>99</v>
      </c>
      <c r="H3597" s="309">
        <v>30870</v>
      </c>
      <c r="I3597" s="309">
        <v>40664</v>
      </c>
      <c r="J3597" s="17" t="s">
        <v>3888</v>
      </c>
      <c r="L3597" s="17" t="s">
        <v>20115</v>
      </c>
      <c r="M3597" s="17" t="s">
        <v>387</v>
      </c>
      <c r="N3597" s="17" t="s">
        <v>31</v>
      </c>
      <c r="O3597" s="17" t="s">
        <v>15</v>
      </c>
      <c r="P3597" s="17">
        <v>45373</v>
      </c>
      <c r="Q3597" s="17">
        <v>8965</v>
      </c>
      <c r="AD3597" s="17" t="s">
        <v>9896</v>
      </c>
      <c r="AF3597" s="17">
        <v>8</v>
      </c>
      <c r="AG3597" s="17">
        <v>2</v>
      </c>
      <c r="AM3597" s="17" t="s">
        <v>180</v>
      </c>
      <c r="AN3597" s="17" t="s">
        <v>20012</v>
      </c>
      <c r="AO3597" s="17">
        <v>3</v>
      </c>
      <c r="AP3597" s="17">
        <v>80</v>
      </c>
      <c r="AQ3597" s="17">
        <v>5</v>
      </c>
      <c r="AR3597" s="17" t="s">
        <v>10180</v>
      </c>
      <c r="DN3597" s="17">
        <f>COUNTIF(AU3597:DM3597, "X")</f>
        <v>0</v>
      </c>
    </row>
    <row r="3598" spans="1:118" s="17" customFormat="1">
      <c r="A3598" s="17" t="s">
        <v>9936</v>
      </c>
      <c r="B3598" s="17">
        <v>55</v>
      </c>
      <c r="C3598" s="17">
        <v>156380</v>
      </c>
      <c r="D3598" s="17" t="s">
        <v>102</v>
      </c>
      <c r="E3598" s="17" t="s">
        <v>83</v>
      </c>
      <c r="F3598" s="17" t="s">
        <v>70</v>
      </c>
      <c r="H3598" s="309">
        <v>23745</v>
      </c>
      <c r="I3598" s="309">
        <v>40678</v>
      </c>
      <c r="J3598" s="17" t="s">
        <v>3888</v>
      </c>
      <c r="L3598" s="17" t="s">
        <v>9937</v>
      </c>
      <c r="M3598" s="17" t="s">
        <v>97</v>
      </c>
      <c r="N3598" s="17" t="s">
        <v>31</v>
      </c>
      <c r="O3598" s="17" t="s">
        <v>15</v>
      </c>
      <c r="P3598" s="17">
        <v>45373</v>
      </c>
      <c r="AC3598" s="17" t="s">
        <v>9895</v>
      </c>
      <c r="AD3598" s="17" t="s">
        <v>9896</v>
      </c>
      <c r="AF3598" s="17">
        <v>15</v>
      </c>
      <c r="AG3598" s="17">
        <v>2</v>
      </c>
      <c r="AM3598" s="17" t="s">
        <v>216</v>
      </c>
      <c r="AN3598" s="17" t="s">
        <v>9897</v>
      </c>
      <c r="AO3598" s="17">
        <v>3</v>
      </c>
      <c r="AP3598" s="17">
        <v>80</v>
      </c>
      <c r="AQ3598" s="17">
        <v>5</v>
      </c>
      <c r="AR3598" s="17" t="s">
        <v>9898</v>
      </c>
      <c r="AT3598" s="17" t="s">
        <v>9899</v>
      </c>
      <c r="DN3598" s="17">
        <f>COUNTIF(AU3598:DM3598, "X")</f>
        <v>0</v>
      </c>
    </row>
    <row r="3599" spans="1:118" s="17" customFormat="1">
      <c r="A3599" s="17" t="s">
        <v>12954</v>
      </c>
      <c r="B3599" s="17">
        <v>55</v>
      </c>
      <c r="C3599" s="17">
        <v>156393</v>
      </c>
      <c r="D3599" s="17" t="s">
        <v>12955</v>
      </c>
      <c r="E3599" s="17" t="s">
        <v>12956</v>
      </c>
      <c r="F3599" s="17" t="s">
        <v>6273</v>
      </c>
      <c r="H3599" s="309">
        <v>33809</v>
      </c>
      <c r="I3599" s="309">
        <v>40673</v>
      </c>
      <c r="J3599" s="17" t="s">
        <v>3888</v>
      </c>
      <c r="L3599" s="17" t="s">
        <v>12717</v>
      </c>
      <c r="N3599" s="17" t="s">
        <v>31</v>
      </c>
      <c r="O3599" s="17" t="s">
        <v>15</v>
      </c>
      <c r="P3599" s="17">
        <v>45373</v>
      </c>
      <c r="AC3599" s="17" t="s">
        <v>9895</v>
      </c>
      <c r="AD3599" s="17" t="s">
        <v>9896</v>
      </c>
      <c r="AF3599" s="17">
        <v>8</v>
      </c>
      <c r="AG3599" s="17">
        <v>2</v>
      </c>
      <c r="AM3599" s="17" t="s">
        <v>156</v>
      </c>
      <c r="AN3599" s="17" t="s">
        <v>12693</v>
      </c>
      <c r="AO3599" s="17">
        <v>3</v>
      </c>
      <c r="AP3599" s="17">
        <v>80</v>
      </c>
      <c r="AQ3599" s="17">
        <v>5</v>
      </c>
      <c r="AR3599" s="17" t="s">
        <v>9898</v>
      </c>
      <c r="AT3599" s="17" t="s">
        <v>11929</v>
      </c>
      <c r="CU3599" s="17" t="s">
        <v>3901</v>
      </c>
      <c r="CY3599" s="17" t="s">
        <v>30</v>
      </c>
      <c r="DA3599" s="17" t="s">
        <v>3901</v>
      </c>
      <c r="DN3599" s="17">
        <f>COUNTIF(AU3599:DM3599, "X")</f>
        <v>2</v>
      </c>
    </row>
    <row r="3600" spans="1:118" s="17" customFormat="1">
      <c r="A3600" s="17" t="s">
        <v>19484</v>
      </c>
      <c r="B3600" s="17">
        <v>55</v>
      </c>
      <c r="C3600" s="17">
        <v>156428</v>
      </c>
      <c r="D3600" s="17" t="s">
        <v>19485</v>
      </c>
      <c r="E3600" s="17" t="s">
        <v>1297</v>
      </c>
      <c r="F3600" s="17" t="s">
        <v>65</v>
      </c>
      <c r="H3600" s="309">
        <v>31627</v>
      </c>
      <c r="I3600" s="309">
        <v>40673</v>
      </c>
      <c r="J3600" s="17" t="s">
        <v>3888</v>
      </c>
      <c r="L3600" s="17" t="s">
        <v>19486</v>
      </c>
      <c r="N3600" s="17" t="s">
        <v>163</v>
      </c>
      <c r="O3600" s="17" t="s">
        <v>15</v>
      </c>
      <c r="P3600" s="17">
        <v>45312</v>
      </c>
      <c r="Q3600" s="17">
        <v>9724</v>
      </c>
      <c r="AF3600" s="17">
        <v>8</v>
      </c>
      <c r="AG3600" s="17">
        <v>2</v>
      </c>
      <c r="AH3600" s="17" t="s">
        <v>11926</v>
      </c>
      <c r="AK3600" s="17" t="s">
        <v>11927</v>
      </c>
      <c r="AM3600" s="17" t="s">
        <v>2615</v>
      </c>
      <c r="AN3600" s="17" t="s">
        <v>19445</v>
      </c>
      <c r="AO3600" s="17">
        <v>3</v>
      </c>
      <c r="AP3600" s="17">
        <v>80</v>
      </c>
      <c r="AQ3600" s="17">
        <v>5</v>
      </c>
      <c r="AR3600" s="17" t="s">
        <v>19446</v>
      </c>
      <c r="CF3600" s="17" t="s">
        <v>3901</v>
      </c>
      <c r="CH3600" s="17" t="s">
        <v>3901</v>
      </c>
      <c r="CQ3600" s="17" t="s">
        <v>3901</v>
      </c>
      <c r="CU3600" s="17" t="s">
        <v>3901</v>
      </c>
      <c r="DN3600" s="17">
        <f>COUNTIF(AU3600:DM3600, "X")</f>
        <v>4</v>
      </c>
    </row>
    <row r="3601" spans="1:118" s="17" customFormat="1">
      <c r="A3601" s="17" t="s">
        <v>14178</v>
      </c>
      <c r="B3601" s="17">
        <v>55</v>
      </c>
      <c r="C3601" s="17">
        <v>156435</v>
      </c>
      <c r="D3601" s="17" t="s">
        <v>14179</v>
      </c>
      <c r="E3601" s="17" t="s">
        <v>14096</v>
      </c>
      <c r="F3601" s="17" t="s">
        <v>58</v>
      </c>
      <c r="G3601" s="17" t="s">
        <v>203</v>
      </c>
      <c r="H3601" s="309">
        <v>34090</v>
      </c>
      <c r="I3601" s="309">
        <v>40666</v>
      </c>
      <c r="J3601" s="17" t="s">
        <v>3888</v>
      </c>
      <c r="L3601" s="17" t="s">
        <v>14180</v>
      </c>
      <c r="N3601" s="17" t="s">
        <v>31</v>
      </c>
      <c r="O3601" s="17" t="s">
        <v>15</v>
      </c>
      <c r="P3601" s="17">
        <v>45373</v>
      </c>
      <c r="AC3601" s="17" t="s">
        <v>9895</v>
      </c>
      <c r="AD3601" s="17" t="s">
        <v>9896</v>
      </c>
      <c r="AF3601" s="17">
        <v>15</v>
      </c>
      <c r="AG3601" s="17">
        <v>2</v>
      </c>
      <c r="AM3601" s="17" t="s">
        <v>157</v>
      </c>
      <c r="AN3601" s="17" t="s">
        <v>14151</v>
      </c>
      <c r="AO3601" s="17">
        <v>3</v>
      </c>
      <c r="AP3601" s="17">
        <v>80</v>
      </c>
      <c r="AQ3601" s="17">
        <v>5</v>
      </c>
      <c r="AR3601" s="17" t="s">
        <v>9898</v>
      </c>
      <c r="AT3601" s="17" t="s">
        <v>14152</v>
      </c>
      <c r="CQ3601" s="17" t="s">
        <v>3901</v>
      </c>
      <c r="CR3601" s="17" t="s">
        <v>30</v>
      </c>
      <c r="DN3601" s="17">
        <f>COUNTIF(AU3601:DM3601, "X")</f>
        <v>1</v>
      </c>
    </row>
    <row r="3602" spans="1:118" s="17" customFormat="1">
      <c r="A3602" s="17" t="s">
        <v>8900</v>
      </c>
      <c r="B3602" s="17">
        <v>55</v>
      </c>
      <c r="C3602" s="17">
        <v>156441</v>
      </c>
      <c r="D3602" s="17" t="s">
        <v>8901</v>
      </c>
      <c r="E3602" s="17" t="s">
        <v>8902</v>
      </c>
      <c r="F3602" s="17" t="s">
        <v>65</v>
      </c>
      <c r="H3602" s="309">
        <v>33309</v>
      </c>
      <c r="I3602" s="309">
        <v>40671</v>
      </c>
      <c r="J3602" s="17" t="s">
        <v>3888</v>
      </c>
      <c r="L3602" s="17" t="s">
        <v>8903</v>
      </c>
      <c r="N3602" s="17" t="s">
        <v>19</v>
      </c>
      <c r="O3602" s="17" t="s">
        <v>15</v>
      </c>
      <c r="P3602" s="17">
        <v>45356</v>
      </c>
      <c r="AC3602" s="17" t="s">
        <v>3890</v>
      </c>
      <c r="AD3602" s="17" t="s">
        <v>3891</v>
      </c>
      <c r="AF3602" s="17">
        <v>15</v>
      </c>
      <c r="AG3602" s="17">
        <v>2</v>
      </c>
      <c r="AM3602" s="17" t="s">
        <v>2608</v>
      </c>
      <c r="AN3602" s="17" t="s">
        <v>8704</v>
      </c>
      <c r="AO3602" s="17">
        <v>3</v>
      </c>
      <c r="AP3602" s="17">
        <v>80</v>
      </c>
      <c r="AQ3602" s="17">
        <v>5</v>
      </c>
      <c r="AT3602" s="17" t="s">
        <v>7979</v>
      </c>
      <c r="DN3602" s="17">
        <f>COUNTIF(AU3602:DM3602, "X")</f>
        <v>0</v>
      </c>
    </row>
    <row r="3603" spans="1:118" s="17" customFormat="1">
      <c r="A3603" s="17" t="s">
        <v>21128</v>
      </c>
      <c r="B3603" s="17">
        <v>55</v>
      </c>
      <c r="C3603" s="17">
        <v>156492</v>
      </c>
      <c r="D3603" s="17" t="s">
        <v>16676</v>
      </c>
      <c r="E3603" s="17" t="s">
        <v>456</v>
      </c>
      <c r="F3603" s="17" t="s">
        <v>58</v>
      </c>
      <c r="H3603" s="309">
        <v>34084</v>
      </c>
      <c r="I3603" s="309">
        <v>40676</v>
      </c>
      <c r="J3603" s="17" t="s">
        <v>3888</v>
      </c>
      <c r="L3603" s="17" t="s">
        <v>21129</v>
      </c>
      <c r="N3603" s="17" t="s">
        <v>80</v>
      </c>
      <c r="O3603" s="17" t="s">
        <v>15</v>
      </c>
      <c r="P3603" s="17">
        <v>45308</v>
      </c>
      <c r="AF3603" s="17">
        <v>8</v>
      </c>
      <c r="AG3603" s="17">
        <v>2</v>
      </c>
      <c r="AI3603" s="17" t="s">
        <v>20851</v>
      </c>
      <c r="AM3603" s="17" t="s">
        <v>81</v>
      </c>
      <c r="AN3603" s="17" t="s">
        <v>21035</v>
      </c>
      <c r="AO3603" s="17">
        <v>3</v>
      </c>
      <c r="AP3603" s="17">
        <v>80</v>
      </c>
      <c r="AQ3603" s="17">
        <v>5</v>
      </c>
      <c r="AR3603" s="17" t="s">
        <v>20671</v>
      </c>
      <c r="AS3603" s="17" t="s">
        <v>21036</v>
      </c>
      <c r="CF3603" s="17" t="s">
        <v>3901</v>
      </c>
      <c r="CH3603" s="17" t="s">
        <v>3901</v>
      </c>
      <c r="DN3603" s="17">
        <f>COUNTIF(AU3603:DM3603, "X")</f>
        <v>2</v>
      </c>
    </row>
    <row r="3604" spans="1:118" s="17" customFormat="1">
      <c r="A3604" s="523" t="s">
        <v>1585</v>
      </c>
      <c r="B3604" s="17">
        <v>55</v>
      </c>
      <c r="C3604" s="17">
        <v>156502</v>
      </c>
      <c r="D3604" s="17" t="s">
        <v>348</v>
      </c>
      <c r="E3604" s="17" t="s">
        <v>75</v>
      </c>
      <c r="F3604" s="17" t="s">
        <v>198</v>
      </c>
      <c r="H3604" s="309">
        <v>33420</v>
      </c>
      <c r="I3604" s="309">
        <v>40686</v>
      </c>
      <c r="J3604" s="17" t="s">
        <v>3888</v>
      </c>
      <c r="L3604" s="17" t="s">
        <v>1351</v>
      </c>
      <c r="N3604" s="17" t="s">
        <v>31</v>
      </c>
      <c r="O3604" s="17" t="s">
        <v>15</v>
      </c>
      <c r="P3604" s="17">
        <v>45373</v>
      </c>
      <c r="AC3604" s="17" t="s">
        <v>9895</v>
      </c>
      <c r="AD3604" s="17" t="s">
        <v>9896</v>
      </c>
      <c r="AF3604" s="17">
        <v>15</v>
      </c>
      <c r="AG3604" s="17">
        <v>2</v>
      </c>
      <c r="AM3604" s="17" t="s">
        <v>67</v>
      </c>
      <c r="AN3604" s="17" t="s">
        <v>25087</v>
      </c>
      <c r="AO3604" s="17">
        <v>3</v>
      </c>
      <c r="AP3604" s="17">
        <v>80</v>
      </c>
      <c r="AQ3604" s="17">
        <v>5</v>
      </c>
      <c r="AR3604" s="17" t="s">
        <v>9898</v>
      </c>
      <c r="AT3604" s="17" t="s">
        <v>16072</v>
      </c>
      <c r="CH3604" s="17" t="s">
        <v>3901</v>
      </c>
      <c r="CU3604" s="17" t="s">
        <v>3901</v>
      </c>
      <c r="DF3604" s="17" t="s">
        <v>3901</v>
      </c>
      <c r="DN3604" s="17">
        <f>COUNTIF(AU3604:DM3604, "X")</f>
        <v>3</v>
      </c>
    </row>
    <row r="3605" spans="1:118" s="17" customFormat="1">
      <c r="A3605" s="17" t="s">
        <v>21271</v>
      </c>
      <c r="B3605" s="17">
        <v>55</v>
      </c>
      <c r="C3605" s="17">
        <v>156526</v>
      </c>
      <c r="D3605" s="17" t="s">
        <v>6524</v>
      </c>
      <c r="E3605" s="17" t="s">
        <v>344</v>
      </c>
      <c r="F3605" s="17" t="s">
        <v>65</v>
      </c>
      <c r="H3605" s="309">
        <v>21297</v>
      </c>
      <c r="I3605" s="309">
        <v>40686</v>
      </c>
      <c r="J3605" s="17" t="s">
        <v>3888</v>
      </c>
      <c r="L3605" s="17" t="s">
        <v>21272</v>
      </c>
      <c r="N3605" s="17" t="s">
        <v>26</v>
      </c>
      <c r="O3605" s="17" t="s">
        <v>15</v>
      </c>
      <c r="P3605" s="17">
        <v>45318</v>
      </c>
      <c r="AF3605" s="17">
        <v>8</v>
      </c>
      <c r="AG3605" s="17">
        <v>2</v>
      </c>
      <c r="AI3605" s="17" t="s">
        <v>20669</v>
      </c>
      <c r="AM3605" s="17" t="s">
        <v>2616</v>
      </c>
      <c r="AN3605" s="17" t="s">
        <v>21221</v>
      </c>
      <c r="AO3605" s="17">
        <v>3</v>
      </c>
      <c r="AP3605" s="17">
        <v>80</v>
      </c>
      <c r="AQ3605" s="17">
        <v>5</v>
      </c>
      <c r="AR3605" s="17" t="s">
        <v>20671</v>
      </c>
      <c r="AS3605" s="17" t="s">
        <v>21222</v>
      </c>
      <c r="CQ3605" s="17" t="s">
        <v>3901</v>
      </c>
      <c r="DN3605" s="17">
        <f>COUNTIF(AU3605:DM3605, "X")</f>
        <v>1</v>
      </c>
    </row>
    <row r="3606" spans="1:118" s="17" customFormat="1">
      <c r="A3606" s="17" t="s">
        <v>9073</v>
      </c>
      <c r="B3606" s="17">
        <v>55</v>
      </c>
      <c r="C3606" s="17">
        <v>122931</v>
      </c>
      <c r="D3606" s="17" t="s">
        <v>99</v>
      </c>
      <c r="E3606" s="17" t="s">
        <v>570</v>
      </c>
      <c r="F3606" s="17" t="s">
        <v>65</v>
      </c>
      <c r="H3606" s="309">
        <v>25712</v>
      </c>
      <c r="I3606" s="309">
        <v>40687</v>
      </c>
      <c r="J3606" s="17" t="s">
        <v>3888</v>
      </c>
      <c r="L3606" s="17" t="s">
        <v>9074</v>
      </c>
      <c r="N3606" s="17" t="s">
        <v>19</v>
      </c>
      <c r="O3606" s="17" t="s">
        <v>15</v>
      </c>
      <c r="P3606" s="17">
        <v>45356</v>
      </c>
      <c r="Q3606" s="17">
        <v>2024</v>
      </c>
      <c r="AC3606" s="17" t="s">
        <v>3890</v>
      </c>
      <c r="AD3606" s="17" t="s">
        <v>3891</v>
      </c>
      <c r="AF3606" s="17">
        <v>15</v>
      </c>
      <c r="AG3606" s="17">
        <v>2</v>
      </c>
      <c r="AM3606" s="17" t="s">
        <v>2608</v>
      </c>
      <c r="AN3606" s="17" t="s">
        <v>8704</v>
      </c>
      <c r="AO3606" s="17">
        <v>3</v>
      </c>
      <c r="AP3606" s="17">
        <v>80</v>
      </c>
      <c r="AQ3606" s="17">
        <v>5</v>
      </c>
      <c r="AT3606" s="17" t="s">
        <v>7979</v>
      </c>
      <c r="BD3606" s="17" t="s">
        <v>3901</v>
      </c>
      <c r="BQ3606" s="17" t="s">
        <v>30</v>
      </c>
      <c r="BS3606" s="17" t="s">
        <v>3901</v>
      </c>
      <c r="CU3606" s="17" t="s">
        <v>3901</v>
      </c>
      <c r="DN3606" s="17">
        <f>COUNTIF(AU3606:DM3606, "X")</f>
        <v>3</v>
      </c>
    </row>
    <row r="3607" spans="1:118" s="17" customFormat="1">
      <c r="A3607" s="17" t="s">
        <v>20697</v>
      </c>
      <c r="B3607" s="17">
        <v>55</v>
      </c>
      <c r="C3607" s="17">
        <v>131951</v>
      </c>
      <c r="D3607" s="17" t="s">
        <v>3949</v>
      </c>
      <c r="E3607" s="17" t="s">
        <v>344</v>
      </c>
      <c r="F3607" s="17" t="s">
        <v>229</v>
      </c>
      <c r="H3607" s="309">
        <v>15182</v>
      </c>
      <c r="I3607" s="309">
        <v>40689</v>
      </c>
      <c r="J3607" s="17" t="s">
        <v>3888</v>
      </c>
      <c r="L3607" s="17" t="s">
        <v>20698</v>
      </c>
      <c r="N3607" s="17" t="s">
        <v>26</v>
      </c>
      <c r="O3607" s="17" t="s">
        <v>15</v>
      </c>
      <c r="P3607" s="17">
        <v>45318</v>
      </c>
      <c r="AF3607" s="17">
        <v>8</v>
      </c>
      <c r="AG3607" s="17">
        <v>2</v>
      </c>
      <c r="AI3607" s="17" t="s">
        <v>20669</v>
      </c>
      <c r="AM3607" s="17" t="s">
        <v>53</v>
      </c>
      <c r="AN3607" s="17" t="s">
        <v>20670</v>
      </c>
      <c r="AO3607" s="17">
        <v>3</v>
      </c>
      <c r="AP3607" s="17">
        <v>80</v>
      </c>
      <c r="AQ3607" s="17">
        <v>5</v>
      </c>
      <c r="AR3607" s="17" t="s">
        <v>20671</v>
      </c>
      <c r="BD3607" s="17" t="s">
        <v>3901</v>
      </c>
      <c r="BE3607" s="17" t="s">
        <v>3901</v>
      </c>
      <c r="BH3607" s="17" t="s">
        <v>3901</v>
      </c>
      <c r="BJ3607" s="17" t="s">
        <v>30</v>
      </c>
      <c r="BK3607" s="17" t="s">
        <v>3901</v>
      </c>
      <c r="BN3607" s="17" t="s">
        <v>3901</v>
      </c>
      <c r="BQ3607" s="17" t="s">
        <v>30</v>
      </c>
      <c r="CF3607" s="17" t="s">
        <v>3901</v>
      </c>
      <c r="CH3607" s="17" t="s">
        <v>3901</v>
      </c>
      <c r="CI3607" s="17" t="s">
        <v>3901</v>
      </c>
      <c r="DN3607" s="17">
        <f>COUNTIF(AU3607:DM3607, "X")</f>
        <v>8</v>
      </c>
    </row>
    <row r="3608" spans="1:118" s="17" customFormat="1">
      <c r="A3608" s="17" t="s">
        <v>14231</v>
      </c>
      <c r="B3608" s="17">
        <v>55</v>
      </c>
      <c r="C3608" s="17">
        <v>156556</v>
      </c>
      <c r="D3608" s="17" t="s">
        <v>4310</v>
      </c>
      <c r="E3608" s="17" t="s">
        <v>3913</v>
      </c>
      <c r="F3608" s="17" t="s">
        <v>110</v>
      </c>
      <c r="H3608" s="309">
        <v>20695</v>
      </c>
      <c r="I3608" s="309">
        <v>40699</v>
      </c>
      <c r="J3608" s="17" t="s">
        <v>3888</v>
      </c>
      <c r="L3608" s="17" t="s">
        <v>14232</v>
      </c>
      <c r="N3608" s="17" t="s">
        <v>31</v>
      </c>
      <c r="O3608" s="17" t="s">
        <v>15</v>
      </c>
      <c r="P3608" s="17">
        <v>45373</v>
      </c>
      <c r="AC3608" s="17" t="s">
        <v>9895</v>
      </c>
      <c r="AD3608" s="17" t="s">
        <v>9896</v>
      </c>
      <c r="AF3608" s="17">
        <v>15</v>
      </c>
      <c r="AG3608" s="17">
        <v>2</v>
      </c>
      <c r="AM3608" s="17" t="s">
        <v>157</v>
      </c>
      <c r="AN3608" s="17" t="s">
        <v>14151</v>
      </c>
      <c r="AO3608" s="17">
        <v>3</v>
      </c>
      <c r="AP3608" s="17">
        <v>80</v>
      </c>
      <c r="AQ3608" s="17">
        <v>5</v>
      </c>
      <c r="AR3608" s="17" t="s">
        <v>9898</v>
      </c>
      <c r="AT3608" s="17" t="s">
        <v>14152</v>
      </c>
      <c r="DN3608" s="17">
        <f>COUNTIF(AU3608:DM3608, "X")</f>
        <v>0</v>
      </c>
    </row>
    <row r="3609" spans="1:118" s="17" customFormat="1">
      <c r="A3609" s="17" t="s">
        <v>22830</v>
      </c>
      <c r="B3609" s="17">
        <v>55</v>
      </c>
      <c r="C3609" s="17">
        <v>156557</v>
      </c>
      <c r="D3609" s="17" t="s">
        <v>284</v>
      </c>
      <c r="E3609" s="17" t="s">
        <v>206</v>
      </c>
      <c r="F3609" s="17" t="s">
        <v>22831</v>
      </c>
      <c r="H3609" s="309">
        <v>32983</v>
      </c>
      <c r="I3609" s="309">
        <v>40690</v>
      </c>
      <c r="J3609" s="17" t="s">
        <v>3888</v>
      </c>
      <c r="L3609" s="17" t="s">
        <v>22832</v>
      </c>
      <c r="N3609" s="17" t="s">
        <v>205</v>
      </c>
      <c r="O3609" s="17" t="s">
        <v>15</v>
      </c>
      <c r="P3609" s="17">
        <v>45337</v>
      </c>
      <c r="AF3609" s="17">
        <v>8</v>
      </c>
      <c r="AG3609" s="17">
        <v>2</v>
      </c>
      <c r="AI3609" s="17" t="s">
        <v>20542</v>
      </c>
      <c r="AM3609" s="17" t="s">
        <v>253</v>
      </c>
      <c r="AN3609" s="17" t="s">
        <v>22821</v>
      </c>
      <c r="AO3609" s="17">
        <v>3</v>
      </c>
      <c r="AP3609" s="17">
        <v>80</v>
      </c>
      <c r="AQ3609" s="17">
        <v>5</v>
      </c>
      <c r="AR3609" s="17" t="s">
        <v>22585</v>
      </c>
      <c r="DF3609" s="17" t="s">
        <v>3901</v>
      </c>
      <c r="DN3609" s="17">
        <f>COUNTIF(AU3609:DM3609, "X")</f>
        <v>1</v>
      </c>
    </row>
    <row r="3610" spans="1:118" s="17" customFormat="1">
      <c r="A3610" s="17" t="s">
        <v>19997</v>
      </c>
      <c r="B3610" s="17">
        <v>55</v>
      </c>
      <c r="C3610" s="17">
        <v>156581</v>
      </c>
      <c r="D3610" s="17" t="s">
        <v>7648</v>
      </c>
      <c r="E3610" s="17" t="s">
        <v>432</v>
      </c>
      <c r="F3610" s="17" t="s">
        <v>70</v>
      </c>
      <c r="H3610" s="309">
        <v>34120</v>
      </c>
      <c r="I3610" s="309">
        <v>40704</v>
      </c>
      <c r="J3610" s="17" t="s">
        <v>3888</v>
      </c>
      <c r="L3610" s="17" t="s">
        <v>19998</v>
      </c>
      <c r="N3610" s="17" t="s">
        <v>14</v>
      </c>
      <c r="O3610" s="17" t="s">
        <v>15</v>
      </c>
      <c r="P3610" s="17">
        <v>45371</v>
      </c>
      <c r="AF3610" s="17">
        <v>8</v>
      </c>
      <c r="AG3610" s="17">
        <v>2</v>
      </c>
      <c r="AI3610" s="17" t="s">
        <v>10178</v>
      </c>
      <c r="AM3610" s="17" t="s">
        <v>148</v>
      </c>
      <c r="AN3610" s="17" t="s">
        <v>19836</v>
      </c>
      <c r="AO3610" s="17">
        <v>3</v>
      </c>
      <c r="AP3610" s="17">
        <v>80</v>
      </c>
      <c r="AQ3610" s="17">
        <v>5</v>
      </c>
      <c r="AR3610" s="17" t="s">
        <v>10180</v>
      </c>
      <c r="DN3610" s="17">
        <f>COUNTIF(AU3610:DM3610, "X")</f>
        <v>0</v>
      </c>
    </row>
    <row r="3611" spans="1:118" s="17" customFormat="1">
      <c r="A3611" s="17" t="s">
        <v>22550</v>
      </c>
      <c r="B3611" s="17">
        <v>55</v>
      </c>
      <c r="C3611" s="17">
        <v>156595</v>
      </c>
      <c r="D3611" s="17" t="s">
        <v>22551</v>
      </c>
      <c r="E3611" s="17" t="s">
        <v>444</v>
      </c>
      <c r="F3611" s="17" t="s">
        <v>451</v>
      </c>
      <c r="H3611" s="309">
        <v>34096</v>
      </c>
      <c r="I3611" s="309">
        <v>40694</v>
      </c>
      <c r="J3611" s="17" t="s">
        <v>3888</v>
      </c>
      <c r="L3611" s="17" t="s">
        <v>22552</v>
      </c>
      <c r="N3611" s="17" t="s">
        <v>31</v>
      </c>
      <c r="O3611" s="17" t="s">
        <v>15</v>
      </c>
      <c r="P3611" s="17">
        <v>45373</v>
      </c>
      <c r="AF3611" s="17">
        <v>8</v>
      </c>
      <c r="AG3611" s="17">
        <v>2</v>
      </c>
      <c r="AH3611" s="17" t="s">
        <v>11926</v>
      </c>
      <c r="AK3611" s="17" t="s">
        <v>11927</v>
      </c>
      <c r="AM3611" s="17" t="s">
        <v>177</v>
      </c>
      <c r="AN3611" s="17" t="s">
        <v>22466</v>
      </c>
      <c r="AO3611" s="17">
        <v>3</v>
      </c>
      <c r="AP3611" s="17">
        <v>80</v>
      </c>
      <c r="AQ3611" s="17">
        <v>5</v>
      </c>
      <c r="AR3611" s="17" t="s">
        <v>11941</v>
      </c>
      <c r="CF3611" s="17" t="s">
        <v>3901</v>
      </c>
      <c r="CH3611" s="17" t="s">
        <v>3901</v>
      </c>
      <c r="CN3611" s="17" t="s">
        <v>3901</v>
      </c>
      <c r="CQ3611" s="17" t="s">
        <v>3901</v>
      </c>
      <c r="CR3611" s="17" t="s">
        <v>30</v>
      </c>
      <c r="CU3611" s="17" t="s">
        <v>3901</v>
      </c>
      <c r="DN3611" s="17">
        <f>COUNTIF(AU3611:DM3611, "X")</f>
        <v>5</v>
      </c>
    </row>
    <row r="3612" spans="1:118" s="17" customFormat="1">
      <c r="A3612" s="17" t="s">
        <v>4248</v>
      </c>
      <c r="B3612" s="17">
        <v>55</v>
      </c>
      <c r="C3612" s="17">
        <v>156608</v>
      </c>
      <c r="D3612" s="17" t="s">
        <v>147</v>
      </c>
      <c r="E3612" s="17" t="s">
        <v>4249</v>
      </c>
      <c r="F3612" s="17" t="s">
        <v>4250</v>
      </c>
      <c r="H3612" s="309">
        <v>28799</v>
      </c>
      <c r="I3612" s="309">
        <v>40698</v>
      </c>
      <c r="J3612" s="17" t="s">
        <v>3888</v>
      </c>
      <c r="L3612" s="17" t="s">
        <v>4251</v>
      </c>
      <c r="N3612" s="17" t="s">
        <v>19</v>
      </c>
      <c r="O3612" s="17" t="s">
        <v>15</v>
      </c>
      <c r="P3612" s="17">
        <v>45356</v>
      </c>
      <c r="AC3612" s="17" t="s">
        <v>3890</v>
      </c>
      <c r="AD3612" s="17" t="s">
        <v>3891</v>
      </c>
      <c r="AF3612" s="17">
        <v>8</v>
      </c>
      <c r="AG3612" s="17">
        <v>2</v>
      </c>
      <c r="AM3612" s="17" t="s">
        <v>172</v>
      </c>
      <c r="AN3612" s="17" t="s">
        <v>3892</v>
      </c>
      <c r="AO3612" s="17">
        <v>3</v>
      </c>
      <c r="AP3612" s="17">
        <v>80</v>
      </c>
      <c r="AQ3612" s="17">
        <v>5</v>
      </c>
      <c r="AT3612" s="17" t="s">
        <v>3893</v>
      </c>
      <c r="DN3612" s="17">
        <f>COUNTIF(AU3612:DM3612, "X")</f>
        <v>0</v>
      </c>
    </row>
    <row r="3613" spans="1:118" s="17" customFormat="1">
      <c r="A3613" s="17" t="s">
        <v>24381</v>
      </c>
      <c r="B3613" s="17">
        <v>55</v>
      </c>
      <c r="C3613" s="17">
        <v>156609</v>
      </c>
      <c r="D3613" s="17" t="s">
        <v>4494</v>
      </c>
      <c r="E3613" s="17" t="s">
        <v>324</v>
      </c>
      <c r="F3613" s="17" t="s">
        <v>229</v>
      </c>
      <c r="H3613" s="309">
        <v>28633</v>
      </c>
      <c r="I3613" s="309">
        <v>44105</v>
      </c>
      <c r="J3613" s="17" t="s">
        <v>3888</v>
      </c>
      <c r="L3613" s="17" t="s">
        <v>24382</v>
      </c>
      <c r="N3613" s="17" t="s">
        <v>126</v>
      </c>
      <c r="O3613" s="17" t="s">
        <v>15</v>
      </c>
      <c r="P3613" s="17">
        <v>45383</v>
      </c>
      <c r="Q3613" s="17">
        <v>1335</v>
      </c>
      <c r="AF3613" s="17">
        <v>8</v>
      </c>
      <c r="AG3613" s="17">
        <v>2</v>
      </c>
      <c r="AI3613" s="17" t="s">
        <v>20542</v>
      </c>
      <c r="AM3613" s="17" t="s">
        <v>239</v>
      </c>
      <c r="AN3613" s="17" t="s">
        <v>24146</v>
      </c>
      <c r="AO3613" s="17">
        <v>3</v>
      </c>
      <c r="AP3613" s="17">
        <v>80</v>
      </c>
      <c r="AQ3613" s="17">
        <v>5</v>
      </c>
      <c r="AR3613" s="17" t="s">
        <v>22585</v>
      </c>
      <c r="AS3613" s="17" t="s">
        <v>23503</v>
      </c>
      <c r="DF3613" s="17" t="s">
        <v>3901</v>
      </c>
      <c r="DN3613" s="17">
        <f>COUNTIF(AU3613:DM3613, "X")</f>
        <v>1</v>
      </c>
    </row>
    <row r="3614" spans="1:118" s="17" customFormat="1">
      <c r="A3614" s="17" t="s">
        <v>25964</v>
      </c>
      <c r="B3614" s="17">
        <v>55</v>
      </c>
      <c r="C3614" s="17">
        <v>156645</v>
      </c>
      <c r="D3614" s="17" t="s">
        <v>54</v>
      </c>
      <c r="E3614" s="17" t="s">
        <v>7721</v>
      </c>
      <c r="F3614" s="17" t="s">
        <v>25965</v>
      </c>
      <c r="H3614" s="309">
        <v>34005</v>
      </c>
      <c r="I3614" s="309">
        <v>40702</v>
      </c>
      <c r="J3614" s="17" t="s">
        <v>3888</v>
      </c>
      <c r="L3614" s="17" t="s">
        <v>25966</v>
      </c>
      <c r="N3614" s="17" t="s">
        <v>14</v>
      </c>
      <c r="O3614" s="17" t="s">
        <v>15</v>
      </c>
      <c r="P3614" s="17">
        <v>45371</v>
      </c>
      <c r="AC3614" s="17" t="s">
        <v>17772</v>
      </c>
      <c r="AF3614" s="17">
        <v>8</v>
      </c>
      <c r="AG3614" s="17">
        <v>2</v>
      </c>
      <c r="AH3614" s="17" t="s">
        <v>11926</v>
      </c>
      <c r="AK3614" s="17" t="s">
        <v>17298</v>
      </c>
      <c r="AM3614" s="17" t="s">
        <v>39</v>
      </c>
      <c r="AN3614" s="17" t="s">
        <v>25609</v>
      </c>
      <c r="AO3614" s="17">
        <v>3</v>
      </c>
      <c r="AP3614" s="17">
        <v>80</v>
      </c>
      <c r="AQ3614" s="17">
        <v>5</v>
      </c>
      <c r="AT3614" s="17" t="s">
        <v>17773</v>
      </c>
      <c r="CQ3614" s="17" t="s">
        <v>3901</v>
      </c>
      <c r="CR3614" s="17" t="s">
        <v>30</v>
      </c>
      <c r="DN3614" s="17">
        <f>COUNTIF(AU3614:DM3614, "X")</f>
        <v>1</v>
      </c>
    </row>
    <row r="3615" spans="1:118" s="17" customFormat="1">
      <c r="A3615" s="17" t="s">
        <v>4435</v>
      </c>
      <c r="B3615" s="17">
        <v>55</v>
      </c>
      <c r="C3615" s="17">
        <v>156661</v>
      </c>
      <c r="D3615" s="17" t="s">
        <v>4436</v>
      </c>
      <c r="E3615" s="17" t="s">
        <v>315</v>
      </c>
      <c r="F3615" s="17" t="s">
        <v>70</v>
      </c>
      <c r="H3615" s="309">
        <v>32687</v>
      </c>
      <c r="I3615" s="309">
        <v>40698</v>
      </c>
      <c r="J3615" s="17" t="s">
        <v>3888</v>
      </c>
      <c r="L3615" s="17" t="s">
        <v>4437</v>
      </c>
      <c r="N3615" s="17" t="s">
        <v>19</v>
      </c>
      <c r="O3615" s="17" t="s">
        <v>15</v>
      </c>
      <c r="P3615" s="17">
        <v>45356</v>
      </c>
      <c r="AC3615" s="17" t="s">
        <v>3890</v>
      </c>
      <c r="AD3615" s="17" t="s">
        <v>3891</v>
      </c>
      <c r="AF3615" s="17">
        <v>8</v>
      </c>
      <c r="AG3615" s="17">
        <v>2</v>
      </c>
      <c r="AM3615" s="17" t="s">
        <v>2602</v>
      </c>
      <c r="AN3615" s="17" t="s">
        <v>4371</v>
      </c>
      <c r="AO3615" s="17">
        <v>3</v>
      </c>
      <c r="AP3615" s="17">
        <v>80</v>
      </c>
      <c r="AQ3615" s="17">
        <v>5</v>
      </c>
      <c r="AT3615" s="17" t="s">
        <v>3893</v>
      </c>
      <c r="DN3615" s="17">
        <f>COUNTIF(AU3615:DM3615, "X")</f>
        <v>0</v>
      </c>
    </row>
    <row r="3616" spans="1:118" s="17" customFormat="1">
      <c r="A3616" s="17" t="s">
        <v>5739</v>
      </c>
      <c r="B3616" s="17">
        <v>55</v>
      </c>
      <c r="C3616" s="17">
        <v>156662</v>
      </c>
      <c r="D3616" s="17" t="s">
        <v>5740</v>
      </c>
      <c r="E3616" s="17" t="s">
        <v>143</v>
      </c>
      <c r="F3616" s="17" t="s">
        <v>22</v>
      </c>
      <c r="H3616" s="309">
        <v>32824</v>
      </c>
      <c r="I3616" s="309">
        <v>40694</v>
      </c>
      <c r="J3616" s="17" t="s">
        <v>3888</v>
      </c>
      <c r="L3616" s="17" t="s">
        <v>5594</v>
      </c>
      <c r="N3616" s="17" t="s">
        <v>19</v>
      </c>
      <c r="O3616" s="17" t="s">
        <v>15</v>
      </c>
      <c r="P3616" s="17">
        <v>45356</v>
      </c>
      <c r="AC3616" s="17" t="s">
        <v>3890</v>
      </c>
      <c r="AD3616" s="17" t="s">
        <v>3891</v>
      </c>
      <c r="AF3616" s="17">
        <v>8</v>
      </c>
      <c r="AG3616" s="17">
        <v>2</v>
      </c>
      <c r="AM3616" s="17" t="s">
        <v>105</v>
      </c>
      <c r="AN3616" s="17" t="s">
        <v>5515</v>
      </c>
      <c r="AO3616" s="17">
        <v>3</v>
      </c>
      <c r="AP3616" s="17">
        <v>80</v>
      </c>
      <c r="AQ3616" s="17">
        <v>5</v>
      </c>
      <c r="AT3616" s="17" t="s">
        <v>5516</v>
      </c>
      <c r="DN3616" s="17">
        <f>COUNTIF(AU3616:DM3616, "X")</f>
        <v>0</v>
      </c>
    </row>
    <row r="3617" spans="1:118" s="17" customFormat="1">
      <c r="A3617" s="17" t="s">
        <v>19548</v>
      </c>
      <c r="B3617" s="17">
        <v>55</v>
      </c>
      <c r="C3617" s="17">
        <v>156674</v>
      </c>
      <c r="D3617" s="17" t="s">
        <v>294</v>
      </c>
      <c r="E3617" s="17" t="s">
        <v>429</v>
      </c>
      <c r="F3617" s="17" t="s">
        <v>323</v>
      </c>
      <c r="H3617" s="309">
        <v>33925</v>
      </c>
      <c r="I3617" s="309">
        <v>40711</v>
      </c>
      <c r="J3617" s="17" t="s">
        <v>3888</v>
      </c>
      <c r="L3617" s="17" t="s">
        <v>19549</v>
      </c>
      <c r="N3617" s="17" t="s">
        <v>163</v>
      </c>
      <c r="O3617" s="17" t="s">
        <v>15</v>
      </c>
      <c r="P3617" s="17">
        <v>45312</v>
      </c>
      <c r="Q3617" s="17">
        <v>9704</v>
      </c>
      <c r="AF3617" s="17">
        <v>8</v>
      </c>
      <c r="AG3617" s="17">
        <v>2</v>
      </c>
      <c r="AH3617" s="17" t="s">
        <v>11926</v>
      </c>
      <c r="AK3617" s="17" t="s">
        <v>11927</v>
      </c>
      <c r="AM3617" s="17" t="s">
        <v>2615</v>
      </c>
      <c r="AN3617" s="17" t="s">
        <v>19445</v>
      </c>
      <c r="AO3617" s="17">
        <v>3</v>
      </c>
      <c r="AP3617" s="17">
        <v>80</v>
      </c>
      <c r="AQ3617" s="17">
        <v>5</v>
      </c>
      <c r="AR3617" s="17" t="s">
        <v>19446</v>
      </c>
      <c r="CF3617" s="17" t="s">
        <v>3901</v>
      </c>
      <c r="CH3617" s="17" t="s">
        <v>3901</v>
      </c>
      <c r="DN3617" s="17">
        <f>COUNTIF(AU3617:DM3617, "X")</f>
        <v>2</v>
      </c>
    </row>
    <row r="3618" spans="1:118" s="17" customFormat="1">
      <c r="A3618" s="17" t="s">
        <v>8549</v>
      </c>
      <c r="B3618" s="17">
        <v>55</v>
      </c>
      <c r="C3618" s="17">
        <v>156681</v>
      </c>
      <c r="D3618" s="17" t="s">
        <v>8443</v>
      </c>
      <c r="E3618" s="17" t="s">
        <v>307</v>
      </c>
      <c r="F3618" s="17" t="s">
        <v>22</v>
      </c>
      <c r="H3618" s="309">
        <v>33043</v>
      </c>
      <c r="I3618" s="309">
        <v>40708</v>
      </c>
      <c r="J3618" s="17" t="s">
        <v>3888</v>
      </c>
      <c r="L3618" s="17" t="s">
        <v>8445</v>
      </c>
      <c r="N3618" s="17" t="s">
        <v>19</v>
      </c>
      <c r="O3618" s="17" t="s">
        <v>15</v>
      </c>
      <c r="P3618" s="17">
        <v>45356</v>
      </c>
      <c r="AC3618" s="17" t="s">
        <v>3890</v>
      </c>
      <c r="AD3618" s="17" t="s">
        <v>3891</v>
      </c>
      <c r="AF3618" s="17">
        <v>15</v>
      </c>
      <c r="AG3618" s="17">
        <v>2</v>
      </c>
      <c r="AM3618" s="17" t="s">
        <v>2607</v>
      </c>
      <c r="AN3618" s="17" t="s">
        <v>8305</v>
      </c>
      <c r="AO3618" s="17">
        <v>3</v>
      </c>
      <c r="AP3618" s="17">
        <v>80</v>
      </c>
      <c r="AQ3618" s="17">
        <v>5</v>
      </c>
      <c r="AT3618" s="17" t="s">
        <v>7979</v>
      </c>
      <c r="DN3618" s="17">
        <f>COUNTIF(AU3618:DM3618, "X")</f>
        <v>0</v>
      </c>
    </row>
    <row r="3619" spans="1:118" s="17" customFormat="1">
      <c r="A3619" s="17" t="s">
        <v>17526</v>
      </c>
      <c r="B3619" s="17">
        <v>55</v>
      </c>
      <c r="C3619" s="17">
        <v>156691</v>
      </c>
      <c r="D3619" s="17" t="s">
        <v>17527</v>
      </c>
      <c r="E3619" s="17" t="s">
        <v>5210</v>
      </c>
      <c r="F3619" s="17" t="s">
        <v>99</v>
      </c>
      <c r="H3619" s="309">
        <v>34046</v>
      </c>
      <c r="I3619" s="309">
        <v>40711</v>
      </c>
      <c r="J3619" s="17" t="s">
        <v>3888</v>
      </c>
      <c r="L3619" s="17" t="s">
        <v>17528</v>
      </c>
      <c r="N3619" s="17" t="s">
        <v>14</v>
      </c>
      <c r="O3619" s="17" t="s">
        <v>15</v>
      </c>
      <c r="P3619" s="17">
        <v>45371</v>
      </c>
      <c r="AF3619" s="17">
        <v>15</v>
      </c>
      <c r="AG3619" s="17">
        <v>2</v>
      </c>
      <c r="AH3619" s="17" t="s">
        <v>11926</v>
      </c>
      <c r="AK3619" s="17" t="s">
        <v>17298</v>
      </c>
      <c r="AM3619" s="17" t="s">
        <v>88</v>
      </c>
      <c r="AN3619" s="17" t="s">
        <v>17299</v>
      </c>
      <c r="AO3619" s="17">
        <v>3</v>
      </c>
      <c r="AP3619" s="17">
        <v>80</v>
      </c>
      <c r="AQ3619" s="17">
        <v>5</v>
      </c>
      <c r="AR3619" s="17" t="s">
        <v>17300</v>
      </c>
      <c r="CH3619" s="17" t="s">
        <v>3901</v>
      </c>
      <c r="DN3619" s="17">
        <f>COUNTIF(AU3619:DM3619, "X")</f>
        <v>1</v>
      </c>
    </row>
    <row r="3620" spans="1:118" s="17" customFormat="1">
      <c r="A3620" s="17" t="s">
        <v>11257</v>
      </c>
      <c r="B3620" s="17">
        <v>55</v>
      </c>
      <c r="C3620" s="17">
        <v>156699</v>
      </c>
      <c r="D3620" s="17" t="s">
        <v>11258</v>
      </c>
      <c r="E3620" s="17" t="s">
        <v>333</v>
      </c>
      <c r="F3620" s="17" t="s">
        <v>17</v>
      </c>
      <c r="H3620" s="309">
        <v>34075</v>
      </c>
      <c r="I3620" s="309">
        <v>40711</v>
      </c>
      <c r="J3620" s="17" t="s">
        <v>3888</v>
      </c>
      <c r="L3620" s="17" t="s">
        <v>11255</v>
      </c>
      <c r="M3620" s="17" t="s">
        <v>11259</v>
      </c>
      <c r="N3620" s="17" t="s">
        <v>14</v>
      </c>
      <c r="O3620" s="17" t="s">
        <v>15</v>
      </c>
      <c r="P3620" s="17">
        <v>45371</v>
      </c>
      <c r="AC3620" s="17" t="s">
        <v>14</v>
      </c>
      <c r="AF3620" s="17">
        <v>15</v>
      </c>
      <c r="AG3620" s="17">
        <v>2</v>
      </c>
      <c r="AI3620" s="17" t="s">
        <v>10178</v>
      </c>
      <c r="AM3620" s="17" t="s">
        <v>151</v>
      </c>
      <c r="AN3620" s="17" t="s">
        <v>11216</v>
      </c>
      <c r="AO3620" s="17">
        <v>3</v>
      </c>
      <c r="AP3620" s="17">
        <v>80</v>
      </c>
      <c r="AQ3620" s="17">
        <v>5</v>
      </c>
      <c r="AR3620" s="17" t="s">
        <v>10180</v>
      </c>
      <c r="CH3620" s="17" t="s">
        <v>3901</v>
      </c>
      <c r="CQ3620" s="17" t="s">
        <v>3901</v>
      </c>
      <c r="CU3620" s="17" t="s">
        <v>3901</v>
      </c>
      <c r="CY3620" s="17" t="s">
        <v>30</v>
      </c>
      <c r="DA3620" s="17" t="s">
        <v>3901</v>
      </c>
      <c r="DF3620" s="17" t="s">
        <v>3901</v>
      </c>
      <c r="DN3620" s="17">
        <f>COUNTIF(AU3620:DM3620, "X")</f>
        <v>5</v>
      </c>
    </row>
    <row r="3621" spans="1:118" s="17" customFormat="1">
      <c r="A3621" s="17" t="s">
        <v>20433</v>
      </c>
      <c r="B3621" s="17">
        <v>55</v>
      </c>
      <c r="C3621" s="17">
        <v>156713</v>
      </c>
      <c r="D3621" s="17" t="s">
        <v>20434</v>
      </c>
      <c r="E3621" s="17" t="s">
        <v>13788</v>
      </c>
      <c r="F3621" s="17" t="s">
        <v>82</v>
      </c>
      <c r="H3621" s="309">
        <v>33297</v>
      </c>
      <c r="I3621" s="309">
        <v>40715</v>
      </c>
      <c r="J3621" s="17" t="s">
        <v>3888</v>
      </c>
      <c r="L3621" s="17" t="s">
        <v>20435</v>
      </c>
      <c r="N3621" s="17" t="s">
        <v>14</v>
      </c>
      <c r="O3621" s="17" t="s">
        <v>15</v>
      </c>
      <c r="P3621" s="17">
        <v>45371</v>
      </c>
      <c r="AF3621" s="17">
        <v>8</v>
      </c>
      <c r="AG3621" s="17">
        <v>2</v>
      </c>
      <c r="AI3621" s="17" t="s">
        <v>10178</v>
      </c>
      <c r="AM3621" s="17" t="s">
        <v>85</v>
      </c>
      <c r="AN3621" s="17" t="s">
        <v>20273</v>
      </c>
      <c r="AO3621" s="17">
        <v>3</v>
      </c>
      <c r="AP3621" s="17">
        <v>80</v>
      </c>
      <c r="AQ3621" s="17">
        <v>5</v>
      </c>
      <c r="AR3621" s="17" t="s">
        <v>10180</v>
      </c>
      <c r="CH3621" s="17" t="s">
        <v>3901</v>
      </c>
      <c r="CR3621" s="17" t="s">
        <v>21</v>
      </c>
      <c r="DN3621" s="17">
        <f>COUNTIF(AU3621:DM3621, "X")</f>
        <v>1</v>
      </c>
    </row>
    <row r="3622" spans="1:118" s="17" customFormat="1">
      <c r="A3622" s="17" t="s">
        <v>16538</v>
      </c>
      <c r="B3622" s="17">
        <v>55</v>
      </c>
      <c r="C3622" s="17">
        <v>156714</v>
      </c>
      <c r="D3622" s="17" t="s">
        <v>16539</v>
      </c>
      <c r="E3622" s="17" t="s">
        <v>150</v>
      </c>
      <c r="F3622" s="17" t="s">
        <v>371</v>
      </c>
      <c r="H3622" s="309">
        <v>25865</v>
      </c>
      <c r="I3622" s="309">
        <v>40717</v>
      </c>
      <c r="J3622" s="17" t="s">
        <v>3888</v>
      </c>
      <c r="L3622" s="17" t="s">
        <v>16540</v>
      </c>
      <c r="M3622" s="17" t="s">
        <v>387</v>
      </c>
      <c r="N3622" s="17" t="s">
        <v>31</v>
      </c>
      <c r="O3622" s="17" t="s">
        <v>15</v>
      </c>
      <c r="P3622" s="17">
        <v>45373</v>
      </c>
      <c r="AC3622" s="17" t="s">
        <v>9895</v>
      </c>
      <c r="AD3622" s="17" t="s">
        <v>9896</v>
      </c>
      <c r="AF3622" s="17">
        <v>15</v>
      </c>
      <c r="AG3622" s="17">
        <v>2</v>
      </c>
      <c r="AM3622" s="17" t="s">
        <v>41</v>
      </c>
      <c r="AN3622" s="17" t="s">
        <v>16339</v>
      </c>
      <c r="AO3622" s="17">
        <v>3</v>
      </c>
      <c r="AP3622" s="17">
        <v>80</v>
      </c>
      <c r="AQ3622" s="17">
        <v>5</v>
      </c>
      <c r="AR3622" s="17" t="s">
        <v>9898</v>
      </c>
      <c r="AT3622" s="17" t="s">
        <v>16072</v>
      </c>
      <c r="AV3622" s="17" t="s">
        <v>3901</v>
      </c>
      <c r="BK3622" s="17" t="s">
        <v>3901</v>
      </c>
      <c r="BS3622" s="17" t="s">
        <v>3901</v>
      </c>
      <c r="BU3622" s="17" t="s">
        <v>3901</v>
      </c>
      <c r="BY3622" s="17" t="s">
        <v>3901</v>
      </c>
      <c r="CC3622" s="17" t="s">
        <v>3901</v>
      </c>
      <c r="CF3622" s="17" t="s">
        <v>3901</v>
      </c>
      <c r="CH3622" s="17" t="s">
        <v>3901</v>
      </c>
      <c r="CL3622" s="17" t="s">
        <v>3901</v>
      </c>
      <c r="CU3622" s="17" t="s">
        <v>3901</v>
      </c>
      <c r="CX3622" s="17" t="s">
        <v>3901</v>
      </c>
      <c r="DA3622" s="17" t="s">
        <v>3901</v>
      </c>
      <c r="DF3622" s="17" t="s">
        <v>3901</v>
      </c>
      <c r="DN3622" s="17">
        <f>COUNTIF(AU3622:DM3622, "X")</f>
        <v>13</v>
      </c>
    </row>
    <row r="3623" spans="1:118" s="17" customFormat="1">
      <c r="A3623" s="17" t="s">
        <v>18320</v>
      </c>
      <c r="B3623" s="17">
        <v>55</v>
      </c>
      <c r="C3623" s="17">
        <v>156715</v>
      </c>
      <c r="D3623" s="17" t="s">
        <v>5908</v>
      </c>
      <c r="E3623" s="17" t="s">
        <v>5551</v>
      </c>
      <c r="F3623" s="17" t="s">
        <v>43</v>
      </c>
      <c r="H3623" s="309">
        <v>33783</v>
      </c>
      <c r="I3623" s="309">
        <v>41034</v>
      </c>
      <c r="J3623" s="17" t="s">
        <v>3888</v>
      </c>
      <c r="L3623" s="17" t="s">
        <v>18174</v>
      </c>
      <c r="N3623" s="17" t="s">
        <v>31</v>
      </c>
      <c r="O3623" s="17" t="s">
        <v>15</v>
      </c>
      <c r="P3623" s="17">
        <v>45373</v>
      </c>
      <c r="Q3623" s="17">
        <v>1307</v>
      </c>
      <c r="AD3623" s="17" t="s">
        <v>9896</v>
      </c>
      <c r="AF3623" s="17">
        <v>8</v>
      </c>
      <c r="AG3623" s="17">
        <v>2</v>
      </c>
      <c r="AM3623" s="17" t="s">
        <v>32</v>
      </c>
      <c r="AN3623" s="17" t="s">
        <v>18168</v>
      </c>
      <c r="AO3623" s="17">
        <v>3</v>
      </c>
      <c r="AP3623" s="17">
        <v>80</v>
      </c>
      <c r="AQ3623" s="17">
        <v>5</v>
      </c>
      <c r="AR3623" s="17" t="s">
        <v>9898</v>
      </c>
      <c r="CQ3623" s="17" t="s">
        <v>3901</v>
      </c>
      <c r="DN3623" s="17">
        <f>COUNTIF(AU3623:DM3623, "X")</f>
        <v>1</v>
      </c>
    </row>
    <row r="3624" spans="1:118" s="17" customFormat="1">
      <c r="A3624" s="17" t="s">
        <v>26235</v>
      </c>
      <c r="B3624" s="17">
        <v>55</v>
      </c>
      <c r="C3624" s="17">
        <v>156721</v>
      </c>
      <c r="D3624" s="17" t="s">
        <v>348</v>
      </c>
      <c r="E3624" s="17" t="s">
        <v>4155</v>
      </c>
      <c r="F3624" s="17" t="s">
        <v>26236</v>
      </c>
      <c r="H3624" s="309">
        <v>31586</v>
      </c>
      <c r="I3624" s="309">
        <v>40716</v>
      </c>
      <c r="J3624" s="17" t="s">
        <v>3888</v>
      </c>
      <c r="L3624" s="17" t="s">
        <v>26179</v>
      </c>
      <c r="N3624" s="17" t="s">
        <v>14</v>
      </c>
      <c r="O3624" s="17" t="s">
        <v>15</v>
      </c>
      <c r="P3624" s="17">
        <v>45371</v>
      </c>
      <c r="AC3624" s="17" t="s">
        <v>14</v>
      </c>
      <c r="AF3624" s="17">
        <v>8</v>
      </c>
      <c r="AG3624" s="17">
        <v>2</v>
      </c>
      <c r="AI3624" s="17" t="s">
        <v>10178</v>
      </c>
      <c r="AM3624" s="17" t="s">
        <v>101</v>
      </c>
      <c r="AN3624" s="17" t="s">
        <v>26168</v>
      </c>
      <c r="AO3624" s="17">
        <v>3</v>
      </c>
      <c r="AP3624" s="17">
        <v>80</v>
      </c>
      <c r="AQ3624" s="17">
        <v>5</v>
      </c>
      <c r="AR3624" s="17" t="s">
        <v>10180</v>
      </c>
      <c r="BD3624" s="17" t="s">
        <v>3901</v>
      </c>
      <c r="CH3624" s="17" t="s">
        <v>3901</v>
      </c>
      <c r="CR3624" s="17" t="s">
        <v>21</v>
      </c>
      <c r="CU3624" s="17" t="s">
        <v>3901</v>
      </c>
      <c r="CY3624" s="17" t="s">
        <v>21</v>
      </c>
      <c r="DA3624" s="17" t="s">
        <v>3901</v>
      </c>
      <c r="DD3624" s="17" t="s">
        <v>3901</v>
      </c>
      <c r="DN3624" s="17">
        <f>COUNTIF(AU3624:DM3624, "X")</f>
        <v>5</v>
      </c>
    </row>
    <row r="3625" spans="1:118" s="17" customFormat="1">
      <c r="A3625" s="17" t="s">
        <v>12429</v>
      </c>
      <c r="B3625" s="17">
        <v>55</v>
      </c>
      <c r="C3625" s="17">
        <v>156742</v>
      </c>
      <c r="D3625" s="17" t="s">
        <v>12430</v>
      </c>
      <c r="E3625" s="17" t="s">
        <v>8692</v>
      </c>
      <c r="F3625" s="17" t="s">
        <v>56</v>
      </c>
      <c r="H3625" s="309">
        <v>34158</v>
      </c>
      <c r="I3625" s="309">
        <v>40429</v>
      </c>
      <c r="J3625" s="17" t="s">
        <v>3888</v>
      </c>
      <c r="L3625" s="17" t="s">
        <v>12431</v>
      </c>
      <c r="N3625" s="17" t="s">
        <v>31</v>
      </c>
      <c r="O3625" s="17" t="s">
        <v>15</v>
      </c>
      <c r="P3625" s="17">
        <v>45373</v>
      </c>
      <c r="AC3625" s="17" t="s">
        <v>9895</v>
      </c>
      <c r="AD3625" s="17" t="s">
        <v>9896</v>
      </c>
      <c r="AF3625" s="17">
        <v>15</v>
      </c>
      <c r="AG3625" s="17">
        <v>2</v>
      </c>
      <c r="AM3625" s="17" t="s">
        <v>222</v>
      </c>
      <c r="AN3625" s="17" t="s">
        <v>12432</v>
      </c>
      <c r="AO3625" s="17">
        <v>3</v>
      </c>
      <c r="AP3625" s="17">
        <v>80</v>
      </c>
      <c r="AQ3625" s="17">
        <v>5</v>
      </c>
      <c r="AR3625" s="17" t="s">
        <v>9898</v>
      </c>
      <c r="AT3625" s="17" t="s">
        <v>11929</v>
      </c>
      <c r="CG3625" s="17" t="s">
        <v>21</v>
      </c>
      <c r="CH3625" s="17" t="s">
        <v>3901</v>
      </c>
      <c r="CR3625" s="17" t="s">
        <v>21</v>
      </c>
      <c r="CU3625" s="17" t="s">
        <v>3901</v>
      </c>
      <c r="DN3625" s="17">
        <f>COUNTIF(AU3625:DM3625, "X")</f>
        <v>2</v>
      </c>
    </row>
    <row r="3626" spans="1:118" s="17" customFormat="1">
      <c r="A3626" s="17" t="s">
        <v>22247</v>
      </c>
      <c r="B3626" s="17">
        <v>55</v>
      </c>
      <c r="C3626" s="17">
        <v>156754</v>
      </c>
      <c r="D3626" s="17" t="s">
        <v>22248</v>
      </c>
      <c r="E3626" s="17" t="s">
        <v>11441</v>
      </c>
      <c r="F3626" s="17" t="s">
        <v>125</v>
      </c>
      <c r="H3626" s="309">
        <v>34093</v>
      </c>
      <c r="I3626" s="309">
        <v>40452</v>
      </c>
      <c r="J3626" s="17" t="s">
        <v>3888</v>
      </c>
      <c r="L3626" s="17" t="s">
        <v>22249</v>
      </c>
      <c r="N3626" s="17" t="s">
        <v>19</v>
      </c>
      <c r="O3626" s="17" t="s">
        <v>15</v>
      </c>
      <c r="P3626" s="17">
        <v>45356</v>
      </c>
      <c r="AD3626" s="17" t="s">
        <v>3891</v>
      </c>
      <c r="AF3626" s="17">
        <v>8</v>
      </c>
      <c r="AG3626" s="17">
        <v>2</v>
      </c>
      <c r="AM3626" s="17" t="s">
        <v>246</v>
      </c>
      <c r="AN3626" s="17" t="s">
        <v>22149</v>
      </c>
      <c r="AO3626" s="17">
        <v>3</v>
      </c>
      <c r="AP3626" s="17">
        <v>80</v>
      </c>
      <c r="AQ3626" s="17">
        <v>5</v>
      </c>
      <c r="AR3626" s="17" t="s">
        <v>22150</v>
      </c>
      <c r="CH3626" s="17" t="s">
        <v>3901</v>
      </c>
      <c r="DN3626" s="17">
        <f>COUNTIF(AU3626:DM3626, "X")</f>
        <v>1</v>
      </c>
    </row>
    <row r="3627" spans="1:118" s="17" customFormat="1">
      <c r="A3627" s="17" t="s">
        <v>10969</v>
      </c>
      <c r="B3627" s="17">
        <v>55</v>
      </c>
      <c r="C3627" s="17">
        <v>156755</v>
      </c>
      <c r="D3627" s="17" t="s">
        <v>104</v>
      </c>
      <c r="E3627" s="17" t="s">
        <v>333</v>
      </c>
      <c r="F3627" s="17" t="s">
        <v>30</v>
      </c>
      <c r="H3627" s="309">
        <v>25715</v>
      </c>
      <c r="I3627" s="309">
        <v>40709</v>
      </c>
      <c r="J3627" s="17" t="s">
        <v>3888</v>
      </c>
      <c r="L3627" s="17" t="s">
        <v>10970</v>
      </c>
      <c r="N3627" s="17" t="s">
        <v>14</v>
      </c>
      <c r="O3627" s="17" t="s">
        <v>15</v>
      </c>
      <c r="P3627" s="17">
        <v>45371</v>
      </c>
      <c r="AC3627" s="17" t="s">
        <v>14</v>
      </c>
      <c r="AF3627" s="17">
        <v>8</v>
      </c>
      <c r="AG3627" s="17">
        <v>2</v>
      </c>
      <c r="AI3627" s="17" t="s">
        <v>10178</v>
      </c>
      <c r="AM3627" s="17" t="s">
        <v>16</v>
      </c>
      <c r="AN3627" s="17" t="s">
        <v>10763</v>
      </c>
      <c r="AO3627" s="17">
        <v>3</v>
      </c>
      <c r="AP3627" s="17">
        <v>80</v>
      </c>
      <c r="AQ3627" s="17">
        <v>5</v>
      </c>
      <c r="AR3627" s="17" t="s">
        <v>10180</v>
      </c>
      <c r="BD3627" s="17" t="s">
        <v>3901</v>
      </c>
      <c r="DN3627" s="17">
        <f>COUNTIF(AU3627:DM3627, "X")</f>
        <v>1</v>
      </c>
    </row>
    <row r="3628" spans="1:118" s="17" customFormat="1">
      <c r="A3628" s="17" t="s">
        <v>11003</v>
      </c>
      <c r="B3628" s="17">
        <v>55</v>
      </c>
      <c r="C3628" s="17">
        <v>156759</v>
      </c>
      <c r="D3628" s="17" t="s">
        <v>4433</v>
      </c>
      <c r="E3628" s="17" t="s">
        <v>11004</v>
      </c>
      <c r="F3628" s="17" t="s">
        <v>6289</v>
      </c>
      <c r="H3628" s="309">
        <v>21503</v>
      </c>
      <c r="I3628" s="309">
        <v>40710</v>
      </c>
      <c r="J3628" s="17" t="s">
        <v>3888</v>
      </c>
      <c r="L3628" s="17" t="s">
        <v>11005</v>
      </c>
      <c r="N3628" s="17" t="s">
        <v>14</v>
      </c>
      <c r="O3628" s="17" t="s">
        <v>15</v>
      </c>
      <c r="P3628" s="17">
        <v>45371</v>
      </c>
      <c r="AC3628" s="17" t="s">
        <v>14</v>
      </c>
      <c r="AF3628" s="17">
        <v>8</v>
      </c>
      <c r="AG3628" s="17">
        <v>2</v>
      </c>
      <c r="AI3628" s="17" t="s">
        <v>10178</v>
      </c>
      <c r="AM3628" s="17" t="s">
        <v>16</v>
      </c>
      <c r="AN3628" s="17" t="s">
        <v>10763</v>
      </c>
      <c r="AO3628" s="17">
        <v>3</v>
      </c>
      <c r="AP3628" s="17">
        <v>80</v>
      </c>
      <c r="AQ3628" s="17">
        <v>5</v>
      </c>
      <c r="AR3628" s="17" t="s">
        <v>10180</v>
      </c>
      <c r="CI3628" s="17" t="s">
        <v>3901</v>
      </c>
      <c r="CM3628" s="17" t="s">
        <v>21</v>
      </c>
      <c r="DN3628" s="17">
        <f>COUNTIF(AU3628:DM3628, "X")</f>
        <v>1</v>
      </c>
    </row>
    <row r="3629" spans="1:118" s="17" customFormat="1">
      <c r="A3629" s="17" t="s">
        <v>14737</v>
      </c>
      <c r="B3629" s="17">
        <v>55</v>
      </c>
      <c r="C3629" s="17">
        <v>156778</v>
      </c>
      <c r="D3629" s="17" t="s">
        <v>683</v>
      </c>
      <c r="E3629" s="17" t="s">
        <v>14738</v>
      </c>
      <c r="F3629" s="17" t="s">
        <v>65</v>
      </c>
      <c r="H3629" s="309">
        <v>31587</v>
      </c>
      <c r="I3629" s="309">
        <v>40721</v>
      </c>
      <c r="J3629" s="17" t="s">
        <v>3888</v>
      </c>
      <c r="L3629" s="17" t="s">
        <v>14739</v>
      </c>
      <c r="N3629" s="17" t="s">
        <v>31</v>
      </c>
      <c r="O3629" s="17" t="s">
        <v>15</v>
      </c>
      <c r="P3629" s="17">
        <v>45373</v>
      </c>
      <c r="AC3629" s="17" t="s">
        <v>9895</v>
      </c>
      <c r="AD3629" s="17" t="s">
        <v>9896</v>
      </c>
      <c r="AF3629" s="17">
        <v>8</v>
      </c>
      <c r="AG3629" s="17">
        <v>2</v>
      </c>
      <c r="AM3629" s="17" t="s">
        <v>335</v>
      </c>
      <c r="AN3629" s="17" t="s">
        <v>14693</v>
      </c>
      <c r="AO3629" s="17">
        <v>3</v>
      </c>
      <c r="AP3629" s="17">
        <v>80</v>
      </c>
      <c r="AQ3629" s="17">
        <v>5</v>
      </c>
      <c r="AR3629" s="17" t="s">
        <v>9898</v>
      </c>
      <c r="AT3629" s="17" t="s">
        <v>14152</v>
      </c>
      <c r="CQ3629" s="17" t="s">
        <v>3901</v>
      </c>
      <c r="CR3629" s="17" t="s">
        <v>21</v>
      </c>
      <c r="CU3629" s="17" t="s">
        <v>3901</v>
      </c>
      <c r="DN3629" s="17">
        <f>COUNTIF(AU3629:DM3629, "X")</f>
        <v>2</v>
      </c>
    </row>
    <row r="3630" spans="1:118" s="17" customFormat="1">
      <c r="A3630" s="17" t="s">
        <v>22224</v>
      </c>
      <c r="B3630" s="17">
        <v>55</v>
      </c>
      <c r="C3630" s="17">
        <v>156784</v>
      </c>
      <c r="D3630" s="17" t="s">
        <v>22225</v>
      </c>
      <c r="E3630" s="17" t="s">
        <v>4030</v>
      </c>
      <c r="F3630" s="17" t="s">
        <v>56</v>
      </c>
      <c r="H3630" s="309">
        <v>34120</v>
      </c>
      <c r="I3630" s="309">
        <v>40723</v>
      </c>
      <c r="J3630" s="17" t="s">
        <v>3888</v>
      </c>
      <c r="L3630" s="17" t="s">
        <v>22226</v>
      </c>
      <c r="N3630" s="17" t="s">
        <v>19</v>
      </c>
      <c r="O3630" s="17" t="s">
        <v>15</v>
      </c>
      <c r="P3630" s="17">
        <v>45356</v>
      </c>
      <c r="AD3630" s="17" t="s">
        <v>3891</v>
      </c>
      <c r="AF3630" s="17">
        <v>8</v>
      </c>
      <c r="AG3630" s="17">
        <v>2</v>
      </c>
      <c r="AM3630" s="17" t="s">
        <v>246</v>
      </c>
      <c r="AN3630" s="17" t="s">
        <v>22149</v>
      </c>
      <c r="AO3630" s="17">
        <v>3</v>
      </c>
      <c r="AP3630" s="17">
        <v>80</v>
      </c>
      <c r="AQ3630" s="17">
        <v>5</v>
      </c>
      <c r="AR3630" s="17" t="s">
        <v>22150</v>
      </c>
      <c r="DA3630" s="17" t="s">
        <v>3901</v>
      </c>
      <c r="DN3630" s="17">
        <f>COUNTIF(AU3630:DM3630, "X")</f>
        <v>1</v>
      </c>
    </row>
    <row r="3631" spans="1:118" s="17" customFormat="1">
      <c r="A3631" s="17" t="s">
        <v>20448</v>
      </c>
      <c r="B3631" s="17">
        <v>55</v>
      </c>
      <c r="C3631" s="17">
        <v>156787</v>
      </c>
      <c r="D3631" s="17" t="s">
        <v>612</v>
      </c>
      <c r="E3631" s="17" t="s">
        <v>10537</v>
      </c>
      <c r="F3631" s="17" t="s">
        <v>20449</v>
      </c>
      <c r="H3631" s="309">
        <v>20657</v>
      </c>
      <c r="I3631" s="309">
        <v>40724</v>
      </c>
      <c r="J3631" s="17" t="s">
        <v>3888</v>
      </c>
      <c r="L3631" s="17" t="s">
        <v>20442</v>
      </c>
      <c r="N3631" s="17" t="s">
        <v>14</v>
      </c>
      <c r="O3631" s="17" t="s">
        <v>15</v>
      </c>
      <c r="P3631" s="17">
        <v>45371</v>
      </c>
      <c r="AF3631" s="17">
        <v>8</v>
      </c>
      <c r="AG3631" s="17">
        <v>2</v>
      </c>
      <c r="AI3631" s="17" t="s">
        <v>10178</v>
      </c>
      <c r="AM3631" s="17" t="s">
        <v>85</v>
      </c>
      <c r="AN3631" s="17" t="s">
        <v>20273</v>
      </c>
      <c r="AO3631" s="17">
        <v>3</v>
      </c>
      <c r="AP3631" s="17">
        <v>80</v>
      </c>
      <c r="AQ3631" s="17">
        <v>5</v>
      </c>
      <c r="AR3631" s="17" t="s">
        <v>10180</v>
      </c>
      <c r="DN3631" s="17">
        <f>COUNTIF(AU3631:DM3631, "X")</f>
        <v>0</v>
      </c>
    </row>
    <row r="3632" spans="1:118" s="17" customFormat="1">
      <c r="A3632" s="523" t="s">
        <v>2183</v>
      </c>
      <c r="B3632" s="17">
        <v>55</v>
      </c>
      <c r="C3632" s="17">
        <v>156803</v>
      </c>
      <c r="D3632" s="17" t="s">
        <v>54</v>
      </c>
      <c r="E3632" s="17" t="s">
        <v>570</v>
      </c>
      <c r="F3632" s="17" t="s">
        <v>2184</v>
      </c>
      <c r="H3632" s="309">
        <v>26787</v>
      </c>
      <c r="I3632" s="309">
        <v>40726</v>
      </c>
      <c r="J3632" s="17" t="s">
        <v>3888</v>
      </c>
      <c r="L3632" s="17" t="s">
        <v>1943</v>
      </c>
      <c r="N3632" s="17" t="s">
        <v>31</v>
      </c>
      <c r="O3632" s="17" t="s">
        <v>15</v>
      </c>
      <c r="P3632" s="17">
        <v>45373</v>
      </c>
      <c r="Q3632" s="17">
        <v>8464</v>
      </c>
      <c r="AC3632" s="17" t="s">
        <v>9895</v>
      </c>
      <c r="AD3632" s="17" t="s">
        <v>9896</v>
      </c>
      <c r="AF3632" s="17">
        <v>15</v>
      </c>
      <c r="AG3632" s="17">
        <v>2</v>
      </c>
      <c r="AM3632" s="17" t="s">
        <v>62</v>
      </c>
      <c r="AN3632" s="17" t="s">
        <v>15056</v>
      </c>
      <c r="AO3632" s="17">
        <v>3</v>
      </c>
      <c r="AP3632" s="17">
        <v>80</v>
      </c>
      <c r="AQ3632" s="17">
        <v>5</v>
      </c>
      <c r="AR3632" s="17" t="s">
        <v>9898</v>
      </c>
      <c r="AT3632" s="17" t="s">
        <v>15057</v>
      </c>
      <c r="CH3632" s="17" t="s">
        <v>3901</v>
      </c>
      <c r="CQ3632" s="17" t="s">
        <v>3901</v>
      </c>
      <c r="DF3632" s="17" t="s">
        <v>3901</v>
      </c>
      <c r="DN3632" s="17">
        <f>COUNTIF(AU3632:DM3632, "X")</f>
        <v>3</v>
      </c>
    </row>
    <row r="3633" spans="1:118" s="17" customFormat="1">
      <c r="A3633" s="17" t="s">
        <v>25689</v>
      </c>
      <c r="B3633" s="17">
        <v>55</v>
      </c>
      <c r="C3633" s="17">
        <v>156815</v>
      </c>
      <c r="D3633" s="17" t="s">
        <v>10245</v>
      </c>
      <c r="E3633" s="17" t="s">
        <v>155</v>
      </c>
      <c r="F3633" s="17" t="s">
        <v>430</v>
      </c>
      <c r="H3633" s="309">
        <v>33169</v>
      </c>
      <c r="I3633" s="309">
        <v>40743</v>
      </c>
      <c r="J3633" s="17" t="s">
        <v>3888</v>
      </c>
      <c r="L3633" s="17" t="s">
        <v>25690</v>
      </c>
      <c r="N3633" s="17" t="s">
        <v>14</v>
      </c>
      <c r="O3633" s="17" t="s">
        <v>15</v>
      </c>
      <c r="P3633" s="17">
        <v>45371</v>
      </c>
      <c r="AC3633" s="17" t="s">
        <v>17772</v>
      </c>
      <c r="AF3633" s="17">
        <v>8</v>
      </c>
      <c r="AG3633" s="17">
        <v>2</v>
      </c>
      <c r="AH3633" s="17" t="s">
        <v>11926</v>
      </c>
      <c r="AK3633" s="17" t="s">
        <v>17298</v>
      </c>
      <c r="AM3633" s="17" t="s">
        <v>39</v>
      </c>
      <c r="AN3633" s="17" t="s">
        <v>25609</v>
      </c>
      <c r="AO3633" s="17">
        <v>3</v>
      </c>
      <c r="AP3633" s="17">
        <v>80</v>
      </c>
      <c r="AQ3633" s="17">
        <v>5</v>
      </c>
      <c r="AT3633" s="17" t="s">
        <v>25610</v>
      </c>
      <c r="BS3633" s="17" t="s">
        <v>3901</v>
      </c>
      <c r="DN3633" s="17">
        <f>COUNTIF(AU3633:DM3633, "X")</f>
        <v>1</v>
      </c>
    </row>
    <row r="3634" spans="1:118" s="17" customFormat="1">
      <c r="A3634" s="17" t="s">
        <v>17555</v>
      </c>
      <c r="B3634" s="17">
        <v>55</v>
      </c>
      <c r="C3634" s="17">
        <v>156821</v>
      </c>
      <c r="D3634" s="17" t="s">
        <v>6808</v>
      </c>
      <c r="E3634" s="17" t="s">
        <v>174</v>
      </c>
      <c r="F3634" s="17" t="s">
        <v>65</v>
      </c>
      <c r="H3634" s="309">
        <v>32908</v>
      </c>
      <c r="I3634" s="309">
        <v>40751</v>
      </c>
      <c r="J3634" s="17" t="s">
        <v>3888</v>
      </c>
      <c r="L3634" s="17" t="s">
        <v>17556</v>
      </c>
      <c r="N3634" s="17" t="s">
        <v>50</v>
      </c>
      <c r="O3634" s="17" t="s">
        <v>15</v>
      </c>
      <c r="P3634" s="17">
        <v>45344</v>
      </c>
      <c r="Q3634" s="17">
        <v>9668</v>
      </c>
      <c r="AF3634" s="17">
        <v>15</v>
      </c>
      <c r="AG3634" s="17">
        <v>2</v>
      </c>
      <c r="AH3634" s="17" t="s">
        <v>11926</v>
      </c>
      <c r="AK3634" s="17" t="s">
        <v>17298</v>
      </c>
      <c r="AM3634" s="17" t="s">
        <v>46</v>
      </c>
      <c r="AN3634" s="17" t="s">
        <v>17553</v>
      </c>
      <c r="AO3634" s="17">
        <v>3</v>
      </c>
      <c r="AP3634" s="17">
        <v>80</v>
      </c>
      <c r="AQ3634" s="17">
        <v>5</v>
      </c>
      <c r="AR3634" s="17" t="s">
        <v>17300</v>
      </c>
      <c r="DF3634" s="17" t="s">
        <v>3901</v>
      </c>
      <c r="DJ3634" s="17" t="s">
        <v>3901</v>
      </c>
      <c r="DM3634" s="17" t="s">
        <v>3901</v>
      </c>
      <c r="DN3634" s="17">
        <f>COUNTIF(AU3634:DM3634, "X")</f>
        <v>3</v>
      </c>
    </row>
    <row r="3635" spans="1:118" s="17" customFormat="1">
      <c r="A3635" s="17" t="s">
        <v>17546</v>
      </c>
      <c r="B3635" s="17">
        <v>55</v>
      </c>
      <c r="C3635" s="17">
        <v>156823</v>
      </c>
      <c r="D3635" s="17" t="s">
        <v>7804</v>
      </c>
      <c r="E3635" s="17" t="s">
        <v>261</v>
      </c>
      <c r="F3635" s="17" t="s">
        <v>56</v>
      </c>
      <c r="H3635" s="309">
        <v>21443</v>
      </c>
      <c r="I3635" s="309">
        <v>40754</v>
      </c>
      <c r="J3635" s="17" t="s">
        <v>3888</v>
      </c>
      <c r="L3635" s="17" t="s">
        <v>17547</v>
      </c>
      <c r="N3635" s="17" t="s">
        <v>14</v>
      </c>
      <c r="O3635" s="17" t="s">
        <v>15</v>
      </c>
      <c r="P3635" s="17">
        <v>45371</v>
      </c>
      <c r="AF3635" s="17">
        <v>8</v>
      </c>
      <c r="AG3635" s="17">
        <v>2</v>
      </c>
      <c r="AH3635" s="17" t="s">
        <v>11926</v>
      </c>
      <c r="AK3635" s="17" t="s">
        <v>17298</v>
      </c>
      <c r="AM3635" s="17" t="s">
        <v>88</v>
      </c>
      <c r="AN3635" s="17" t="s">
        <v>17299</v>
      </c>
      <c r="AO3635" s="17">
        <v>3</v>
      </c>
      <c r="AP3635" s="17">
        <v>80</v>
      </c>
      <c r="AQ3635" s="17">
        <v>5</v>
      </c>
      <c r="AR3635" s="17" t="s">
        <v>17300</v>
      </c>
      <c r="BD3635" s="17" t="s">
        <v>3901</v>
      </c>
      <c r="BK3635" s="17" t="s">
        <v>3901</v>
      </c>
      <c r="DN3635" s="17">
        <f>COUNTIF(AU3635:DM3635, "X")</f>
        <v>2</v>
      </c>
    </row>
    <row r="3636" spans="1:118" s="17" customFormat="1">
      <c r="A3636" s="17" t="s">
        <v>11158</v>
      </c>
      <c r="B3636" s="17">
        <v>55</v>
      </c>
      <c r="C3636" s="17">
        <v>156827</v>
      </c>
      <c r="D3636" s="17" t="s">
        <v>8479</v>
      </c>
      <c r="E3636" s="17" t="s">
        <v>155</v>
      </c>
      <c r="F3636" s="17" t="s">
        <v>397</v>
      </c>
      <c r="H3636" s="309">
        <v>30798</v>
      </c>
      <c r="I3636" s="309">
        <v>40756</v>
      </c>
      <c r="J3636" s="17" t="s">
        <v>3888</v>
      </c>
      <c r="L3636" s="17" t="s">
        <v>11159</v>
      </c>
      <c r="N3636" s="17" t="s">
        <v>14</v>
      </c>
      <c r="O3636" s="17" t="s">
        <v>15</v>
      </c>
      <c r="P3636" s="17">
        <v>45371</v>
      </c>
      <c r="AC3636" s="17" t="s">
        <v>14</v>
      </c>
      <c r="AF3636" s="17">
        <v>8</v>
      </c>
      <c r="AG3636" s="17">
        <v>2</v>
      </c>
      <c r="AI3636" s="17" t="s">
        <v>10178</v>
      </c>
      <c r="AM3636" s="17" t="s">
        <v>16</v>
      </c>
      <c r="AN3636" s="17" t="s">
        <v>10763</v>
      </c>
      <c r="AO3636" s="17">
        <v>3</v>
      </c>
      <c r="AP3636" s="17">
        <v>80</v>
      </c>
      <c r="AQ3636" s="17">
        <v>5</v>
      </c>
      <c r="AR3636" s="17" t="s">
        <v>10180</v>
      </c>
      <c r="CH3636" s="17" t="s">
        <v>3901</v>
      </c>
      <c r="DN3636" s="17">
        <f>COUNTIF(AU3636:DM3636, "X")</f>
        <v>1</v>
      </c>
    </row>
    <row r="3637" spans="1:118" s="17" customFormat="1">
      <c r="A3637" s="17" t="s">
        <v>23661</v>
      </c>
      <c r="B3637" s="17">
        <v>55</v>
      </c>
      <c r="C3637" s="17">
        <v>156835</v>
      </c>
      <c r="D3637" s="17" t="s">
        <v>17106</v>
      </c>
      <c r="E3637" s="17" t="s">
        <v>75</v>
      </c>
      <c r="F3637" s="17" t="s">
        <v>70</v>
      </c>
      <c r="H3637" s="309">
        <v>27139</v>
      </c>
      <c r="I3637" s="309">
        <v>40754</v>
      </c>
      <c r="J3637" s="17" t="s">
        <v>3888</v>
      </c>
      <c r="L3637" s="17" t="s">
        <v>564</v>
      </c>
      <c r="N3637" s="17" t="s">
        <v>126</v>
      </c>
      <c r="O3637" s="17" t="s">
        <v>15</v>
      </c>
      <c r="P3637" s="17">
        <v>45383</v>
      </c>
      <c r="AF3637" s="17">
        <v>8</v>
      </c>
      <c r="AG3637" s="17">
        <v>2</v>
      </c>
      <c r="AI3637" s="17" t="s">
        <v>20542</v>
      </c>
      <c r="AM3637" s="17" t="s">
        <v>303</v>
      </c>
      <c r="AN3637" s="17" t="s">
        <v>23502</v>
      </c>
      <c r="AO3637" s="17">
        <v>3</v>
      </c>
      <c r="AP3637" s="17">
        <v>80</v>
      </c>
      <c r="AQ3637" s="17">
        <v>5</v>
      </c>
      <c r="AR3637" s="17" t="s">
        <v>22585</v>
      </c>
      <c r="AS3637" s="17" t="s">
        <v>23503</v>
      </c>
      <c r="DN3637" s="17">
        <f>COUNTIF(AU3637:DM3637, "X")</f>
        <v>0</v>
      </c>
    </row>
    <row r="3638" spans="1:118" s="17" customFormat="1">
      <c r="A3638" s="17" t="s">
        <v>23638</v>
      </c>
      <c r="B3638" s="17">
        <v>55</v>
      </c>
      <c r="C3638" s="17">
        <v>124277</v>
      </c>
      <c r="D3638" s="17" t="s">
        <v>10467</v>
      </c>
      <c r="E3638" s="17" t="s">
        <v>378</v>
      </c>
      <c r="F3638" s="17" t="s">
        <v>48</v>
      </c>
      <c r="G3638" s="17" t="s">
        <v>203</v>
      </c>
      <c r="H3638" s="309">
        <v>27803</v>
      </c>
      <c r="I3638" s="309">
        <v>40754</v>
      </c>
      <c r="J3638" s="17" t="s">
        <v>3888</v>
      </c>
      <c r="L3638" s="17" t="s">
        <v>23639</v>
      </c>
      <c r="N3638" s="17" t="s">
        <v>126</v>
      </c>
      <c r="O3638" s="17" t="s">
        <v>15</v>
      </c>
      <c r="P3638" s="17">
        <v>45383</v>
      </c>
      <c r="AF3638" s="17">
        <v>8</v>
      </c>
      <c r="AG3638" s="17">
        <v>2</v>
      </c>
      <c r="AI3638" s="17" t="s">
        <v>20542</v>
      </c>
      <c r="AM3638" s="17" t="s">
        <v>303</v>
      </c>
      <c r="AN3638" s="17" t="s">
        <v>23502</v>
      </c>
      <c r="AO3638" s="17">
        <v>3</v>
      </c>
      <c r="AP3638" s="17">
        <v>80</v>
      </c>
      <c r="AQ3638" s="17">
        <v>5</v>
      </c>
      <c r="AR3638" s="17" t="s">
        <v>22585</v>
      </c>
      <c r="AS3638" s="17" t="s">
        <v>23503</v>
      </c>
      <c r="BS3638" s="17" t="s">
        <v>3901</v>
      </c>
      <c r="CH3638" s="17" t="s">
        <v>3901</v>
      </c>
      <c r="DN3638" s="17">
        <f>COUNTIF(AU3638:DM3638, "X")</f>
        <v>2</v>
      </c>
    </row>
    <row r="3639" spans="1:118" s="17" customFormat="1">
      <c r="A3639" s="17" t="s">
        <v>22850</v>
      </c>
      <c r="B3639" s="17">
        <v>55</v>
      </c>
      <c r="C3639" s="17">
        <v>156844</v>
      </c>
      <c r="D3639" s="17" t="s">
        <v>793</v>
      </c>
      <c r="E3639" s="17" t="s">
        <v>4618</v>
      </c>
      <c r="F3639" s="17" t="s">
        <v>22851</v>
      </c>
      <c r="H3639" s="309">
        <v>33549</v>
      </c>
      <c r="I3639" s="309">
        <v>40726</v>
      </c>
      <c r="J3639" s="17" t="s">
        <v>3888</v>
      </c>
      <c r="L3639" s="17" t="s">
        <v>22852</v>
      </c>
      <c r="N3639" s="17" t="s">
        <v>205</v>
      </c>
      <c r="O3639" s="17" t="s">
        <v>15</v>
      </c>
      <c r="P3639" s="17">
        <v>45337</v>
      </c>
      <c r="AF3639" s="17">
        <v>8</v>
      </c>
      <c r="AG3639" s="17">
        <v>2</v>
      </c>
      <c r="AI3639" s="17" t="s">
        <v>20542</v>
      </c>
      <c r="AM3639" s="17" t="s">
        <v>253</v>
      </c>
      <c r="AN3639" s="17" t="s">
        <v>22821</v>
      </c>
      <c r="AO3639" s="17">
        <v>3</v>
      </c>
      <c r="AP3639" s="17">
        <v>80</v>
      </c>
      <c r="AQ3639" s="17">
        <v>5</v>
      </c>
      <c r="AR3639" s="17" t="s">
        <v>22585</v>
      </c>
      <c r="AS3639" s="17" t="s">
        <v>22824</v>
      </c>
      <c r="DN3639" s="17">
        <f>COUNTIF(AU3639:DM3639, "X")</f>
        <v>0</v>
      </c>
    </row>
    <row r="3640" spans="1:118" s="17" customFormat="1">
      <c r="A3640" s="17" t="s">
        <v>21638</v>
      </c>
      <c r="B3640" s="17">
        <v>55</v>
      </c>
      <c r="C3640" s="17">
        <v>156845</v>
      </c>
      <c r="D3640" s="17" t="s">
        <v>12430</v>
      </c>
      <c r="E3640" s="17" t="s">
        <v>21639</v>
      </c>
      <c r="F3640" s="17" t="s">
        <v>397</v>
      </c>
      <c r="H3640" s="309">
        <v>33983</v>
      </c>
      <c r="I3640" s="309">
        <v>44098</v>
      </c>
      <c r="J3640" s="17" t="s">
        <v>3888</v>
      </c>
      <c r="L3640" s="17" t="s">
        <v>21640</v>
      </c>
      <c r="N3640" s="17" t="s">
        <v>26</v>
      </c>
      <c r="O3640" s="17" t="s">
        <v>15</v>
      </c>
      <c r="P3640" s="17">
        <v>45318</v>
      </c>
      <c r="AF3640" s="17">
        <v>15</v>
      </c>
      <c r="AG3640" s="17">
        <v>2</v>
      </c>
      <c r="AI3640" s="17" t="s">
        <v>20669</v>
      </c>
      <c r="AM3640" s="17" t="s">
        <v>2617</v>
      </c>
      <c r="AN3640" s="17" t="s">
        <v>21447</v>
      </c>
      <c r="AO3640" s="17">
        <v>3</v>
      </c>
      <c r="AP3640" s="17">
        <v>80</v>
      </c>
      <c r="AQ3640" s="17">
        <v>5</v>
      </c>
      <c r="AR3640" s="17" t="s">
        <v>20671</v>
      </c>
      <c r="AS3640" s="17" t="s">
        <v>21222</v>
      </c>
      <c r="CH3640" s="17" t="s">
        <v>3901</v>
      </c>
      <c r="DN3640" s="17">
        <f>COUNTIF(AU3640:DM3640, "X")</f>
        <v>1</v>
      </c>
    </row>
    <row r="3641" spans="1:118" s="17" customFormat="1">
      <c r="A3641" s="17" t="s">
        <v>5757</v>
      </c>
      <c r="B3641" s="17">
        <v>55</v>
      </c>
      <c r="C3641" s="17">
        <v>156852</v>
      </c>
      <c r="D3641" s="17" t="s">
        <v>697</v>
      </c>
      <c r="E3641" s="17" t="s">
        <v>17</v>
      </c>
      <c r="F3641" s="17" t="s">
        <v>33</v>
      </c>
      <c r="H3641" s="309">
        <v>33060</v>
      </c>
      <c r="I3641" s="309">
        <v>40730</v>
      </c>
      <c r="J3641" s="17" t="s">
        <v>3888</v>
      </c>
      <c r="L3641" s="17" t="s">
        <v>5758</v>
      </c>
      <c r="N3641" s="17" t="s">
        <v>19</v>
      </c>
      <c r="O3641" s="17" t="s">
        <v>15</v>
      </c>
      <c r="P3641" s="17">
        <v>45356</v>
      </c>
      <c r="AC3641" s="17" t="s">
        <v>3890</v>
      </c>
      <c r="AD3641" s="17" t="s">
        <v>3891</v>
      </c>
      <c r="AF3641" s="17">
        <v>8</v>
      </c>
      <c r="AG3641" s="17">
        <v>2</v>
      </c>
      <c r="AM3641" s="17" t="s">
        <v>105</v>
      </c>
      <c r="AN3641" s="17" t="s">
        <v>5515</v>
      </c>
      <c r="AO3641" s="17">
        <v>3</v>
      </c>
      <c r="AP3641" s="17">
        <v>80</v>
      </c>
      <c r="AQ3641" s="17">
        <v>5</v>
      </c>
      <c r="AT3641" s="17" t="s">
        <v>5516</v>
      </c>
      <c r="CU3641" s="17" t="s">
        <v>3901</v>
      </c>
      <c r="DN3641" s="17">
        <f>COUNTIF(AU3641:DM3641, "X")</f>
        <v>1</v>
      </c>
    </row>
    <row r="3642" spans="1:118" s="17" customFormat="1">
      <c r="A3642" s="17" t="s">
        <v>13439</v>
      </c>
      <c r="B3642" s="17">
        <v>55</v>
      </c>
      <c r="C3642" s="17">
        <v>156853</v>
      </c>
      <c r="D3642" s="17" t="s">
        <v>215</v>
      </c>
      <c r="E3642" s="17" t="s">
        <v>4254</v>
      </c>
      <c r="F3642" s="17" t="s">
        <v>48</v>
      </c>
      <c r="H3642" s="309">
        <v>12703</v>
      </c>
      <c r="I3642" s="309">
        <v>40729</v>
      </c>
      <c r="J3642" s="17" t="s">
        <v>3888</v>
      </c>
      <c r="L3642" s="17" t="s">
        <v>13291</v>
      </c>
      <c r="M3642" s="17" t="s">
        <v>13440</v>
      </c>
      <c r="N3642" s="17" t="s">
        <v>31</v>
      </c>
      <c r="O3642" s="17" t="s">
        <v>15</v>
      </c>
      <c r="P3642" s="17">
        <v>45373</v>
      </c>
      <c r="AC3642" s="17" t="s">
        <v>9895</v>
      </c>
      <c r="AD3642" s="17" t="s">
        <v>9896</v>
      </c>
      <c r="AF3642" s="17">
        <v>8</v>
      </c>
      <c r="AG3642" s="17">
        <v>2</v>
      </c>
      <c r="AM3642" s="17" t="s">
        <v>115</v>
      </c>
      <c r="AN3642" s="17" t="s">
        <v>13186</v>
      </c>
      <c r="AO3642" s="17">
        <v>3</v>
      </c>
      <c r="AP3642" s="17">
        <v>80</v>
      </c>
      <c r="AQ3642" s="17">
        <v>5</v>
      </c>
      <c r="AR3642" s="17" t="s">
        <v>9898</v>
      </c>
      <c r="AT3642" s="17" t="s">
        <v>12990</v>
      </c>
      <c r="CU3642" s="17" t="s">
        <v>3901</v>
      </c>
      <c r="DN3642" s="17">
        <f>COUNTIF(AU3642:DM3642, "X")</f>
        <v>1</v>
      </c>
    </row>
    <row r="3643" spans="1:118" s="17" customFormat="1">
      <c r="A3643" s="17" t="s">
        <v>24408</v>
      </c>
      <c r="B3643" s="17">
        <v>55</v>
      </c>
      <c r="C3643" s="17">
        <v>156864</v>
      </c>
      <c r="D3643" s="17" t="s">
        <v>24409</v>
      </c>
      <c r="E3643" s="17" t="s">
        <v>304</v>
      </c>
      <c r="F3643" s="17" t="s">
        <v>21</v>
      </c>
      <c r="H3643" s="309">
        <v>31105</v>
      </c>
      <c r="I3643" s="309">
        <v>40729</v>
      </c>
      <c r="J3643" s="17" t="s">
        <v>3888</v>
      </c>
      <c r="L3643" s="17" t="s">
        <v>24329</v>
      </c>
      <c r="M3643" s="17" t="s">
        <v>346</v>
      </c>
      <c r="N3643" s="17" t="s">
        <v>126</v>
      </c>
      <c r="O3643" s="17" t="s">
        <v>15</v>
      </c>
      <c r="P3643" s="17">
        <v>45383</v>
      </c>
      <c r="AF3643" s="17">
        <v>8</v>
      </c>
      <c r="AG3643" s="17">
        <v>2</v>
      </c>
      <c r="AI3643" s="17" t="s">
        <v>20542</v>
      </c>
      <c r="AM3643" s="17" t="s">
        <v>239</v>
      </c>
      <c r="AN3643" s="17" t="s">
        <v>24146</v>
      </c>
      <c r="AO3643" s="17">
        <v>3</v>
      </c>
      <c r="AP3643" s="17">
        <v>80</v>
      </c>
      <c r="AQ3643" s="17">
        <v>5</v>
      </c>
      <c r="AR3643" s="17" t="s">
        <v>22585</v>
      </c>
      <c r="AS3643" s="17" t="s">
        <v>23503</v>
      </c>
      <c r="BB3643" s="17" t="s">
        <v>3901</v>
      </c>
      <c r="BD3643" s="17" t="s">
        <v>3901</v>
      </c>
      <c r="BF3643" s="17" t="s">
        <v>3901</v>
      </c>
      <c r="BH3643" s="17" t="s">
        <v>3901</v>
      </c>
      <c r="BK3643" s="17" t="s">
        <v>3901</v>
      </c>
      <c r="BQ3643" s="17" t="s">
        <v>21</v>
      </c>
      <c r="BS3643" s="17" t="s">
        <v>3901</v>
      </c>
      <c r="CQ3643" s="17" t="s">
        <v>3901</v>
      </c>
      <c r="DN3643" s="17">
        <f>COUNTIF(AU3643:DM3643, "X")</f>
        <v>7</v>
      </c>
    </row>
    <row r="3644" spans="1:118" s="17" customFormat="1">
      <c r="A3644" s="17" t="s">
        <v>23788</v>
      </c>
      <c r="B3644" s="17">
        <v>55</v>
      </c>
      <c r="C3644" s="17">
        <v>156865</v>
      </c>
      <c r="D3644" s="17" t="s">
        <v>11322</v>
      </c>
      <c r="E3644" s="17" t="s">
        <v>23789</v>
      </c>
      <c r="F3644" s="17" t="s">
        <v>8636</v>
      </c>
      <c r="H3644" s="309">
        <v>31975</v>
      </c>
      <c r="I3644" s="309">
        <v>40725</v>
      </c>
      <c r="J3644" s="17" t="s">
        <v>3888</v>
      </c>
      <c r="L3644" s="17" t="s">
        <v>23529</v>
      </c>
      <c r="N3644" s="17" t="s">
        <v>126</v>
      </c>
      <c r="O3644" s="17" t="s">
        <v>15</v>
      </c>
      <c r="P3644" s="17">
        <v>45383</v>
      </c>
      <c r="AF3644" s="17">
        <v>8</v>
      </c>
      <c r="AG3644" s="17">
        <v>2</v>
      </c>
      <c r="AI3644" s="17" t="s">
        <v>20542</v>
      </c>
      <c r="AM3644" s="17" t="s">
        <v>303</v>
      </c>
      <c r="AN3644" s="17" t="s">
        <v>23502</v>
      </c>
      <c r="AO3644" s="17">
        <v>3</v>
      </c>
      <c r="AP3644" s="17">
        <v>80</v>
      </c>
      <c r="AQ3644" s="17">
        <v>5</v>
      </c>
      <c r="AR3644" s="17" t="s">
        <v>22585</v>
      </c>
      <c r="AS3644" s="17" t="s">
        <v>23503</v>
      </c>
      <c r="BS3644" s="17" t="s">
        <v>3901</v>
      </c>
      <c r="DN3644" s="17">
        <f>COUNTIF(AU3644:DM3644, "X")</f>
        <v>1</v>
      </c>
    </row>
    <row r="3645" spans="1:118" s="17" customFormat="1">
      <c r="A3645" s="17" t="s">
        <v>19685</v>
      </c>
      <c r="B3645" s="17">
        <v>55</v>
      </c>
      <c r="C3645" s="17">
        <v>156873</v>
      </c>
      <c r="D3645" s="17" t="s">
        <v>19686</v>
      </c>
      <c r="E3645" s="17" t="s">
        <v>116</v>
      </c>
      <c r="F3645" s="17" t="s">
        <v>21</v>
      </c>
      <c r="H3645" s="309">
        <v>26816</v>
      </c>
      <c r="I3645" s="309">
        <v>40729</v>
      </c>
      <c r="J3645" s="17" t="s">
        <v>3888</v>
      </c>
      <c r="L3645" s="17" t="s">
        <v>19687</v>
      </c>
      <c r="N3645" s="17" t="s">
        <v>14</v>
      </c>
      <c r="O3645" s="17" t="s">
        <v>15</v>
      </c>
      <c r="P3645" s="17">
        <v>45371</v>
      </c>
      <c r="AF3645" s="17">
        <v>15</v>
      </c>
      <c r="AG3645" s="17">
        <v>2</v>
      </c>
      <c r="AI3645" s="17" t="s">
        <v>10178</v>
      </c>
      <c r="AM3645" s="17" t="s">
        <v>219</v>
      </c>
      <c r="AN3645" s="17" t="s">
        <v>19675</v>
      </c>
      <c r="AO3645" s="17">
        <v>3</v>
      </c>
      <c r="AP3645" s="17">
        <v>80</v>
      </c>
      <c r="AQ3645" s="17">
        <v>5</v>
      </c>
      <c r="AR3645" s="17" t="s">
        <v>10180</v>
      </c>
      <c r="BD3645" s="17" t="s">
        <v>3901</v>
      </c>
      <c r="BS3645" s="17" t="s">
        <v>3901</v>
      </c>
      <c r="BZ3645" s="17" t="s">
        <v>21</v>
      </c>
      <c r="CC3645" s="17" t="s">
        <v>3901</v>
      </c>
      <c r="CG3645" s="17" t="s">
        <v>21</v>
      </c>
      <c r="CH3645" s="17" t="s">
        <v>3901</v>
      </c>
      <c r="CI3645" s="17" t="s">
        <v>3901</v>
      </c>
      <c r="CM3645" s="17" t="s">
        <v>21</v>
      </c>
      <c r="DN3645" s="17">
        <f>COUNTIF(AU3645:DM3645, "X")</f>
        <v>5</v>
      </c>
    </row>
    <row r="3646" spans="1:118" s="17" customFormat="1">
      <c r="A3646" s="17" t="s">
        <v>8537</v>
      </c>
      <c r="B3646" s="17">
        <v>55</v>
      </c>
      <c r="C3646" s="17">
        <v>156889</v>
      </c>
      <c r="D3646" s="17" t="s">
        <v>7838</v>
      </c>
      <c r="E3646" s="17" t="s">
        <v>467</v>
      </c>
      <c r="F3646" s="17" t="s">
        <v>99</v>
      </c>
      <c r="H3646" s="309">
        <v>34157</v>
      </c>
      <c r="I3646" s="309">
        <v>40731</v>
      </c>
      <c r="J3646" s="17" t="s">
        <v>3888</v>
      </c>
      <c r="L3646" s="17" t="s">
        <v>8526</v>
      </c>
      <c r="N3646" s="17" t="s">
        <v>19</v>
      </c>
      <c r="O3646" s="17" t="s">
        <v>15</v>
      </c>
      <c r="P3646" s="17">
        <v>45356</v>
      </c>
      <c r="AC3646" s="17" t="s">
        <v>3890</v>
      </c>
      <c r="AD3646" s="17" t="s">
        <v>3891</v>
      </c>
      <c r="AF3646" s="17">
        <v>8</v>
      </c>
      <c r="AG3646" s="17">
        <v>2</v>
      </c>
      <c r="AM3646" s="17" t="s">
        <v>2607</v>
      </c>
      <c r="AN3646" s="17" t="s">
        <v>8305</v>
      </c>
      <c r="AO3646" s="17">
        <v>3</v>
      </c>
      <c r="AP3646" s="17">
        <v>80</v>
      </c>
      <c r="AQ3646" s="17">
        <v>5</v>
      </c>
      <c r="AT3646" s="17" t="s">
        <v>7979</v>
      </c>
      <c r="DN3646" s="17">
        <f>COUNTIF(AU3646:DM3646, "X")</f>
        <v>0</v>
      </c>
    </row>
    <row r="3647" spans="1:118" s="17" customFormat="1">
      <c r="A3647" s="17" t="s">
        <v>13480</v>
      </c>
      <c r="B3647" s="17">
        <v>55</v>
      </c>
      <c r="C3647" s="17">
        <v>156890</v>
      </c>
      <c r="D3647" s="17" t="s">
        <v>13481</v>
      </c>
      <c r="E3647" s="17" t="s">
        <v>181</v>
      </c>
      <c r="F3647" s="17" t="s">
        <v>13482</v>
      </c>
      <c r="H3647" s="309">
        <v>27217</v>
      </c>
      <c r="I3647" s="309">
        <v>40731</v>
      </c>
      <c r="J3647" s="17" t="s">
        <v>3888</v>
      </c>
      <c r="L3647" s="17" t="s">
        <v>13483</v>
      </c>
      <c r="N3647" s="17" t="s">
        <v>31</v>
      </c>
      <c r="O3647" s="17" t="s">
        <v>15</v>
      </c>
      <c r="P3647" s="17">
        <v>45373</v>
      </c>
      <c r="AC3647" s="17" t="s">
        <v>9895</v>
      </c>
      <c r="AD3647" s="17" t="s">
        <v>9896</v>
      </c>
      <c r="AF3647" s="17">
        <v>15</v>
      </c>
      <c r="AG3647" s="17">
        <v>2</v>
      </c>
      <c r="AM3647" s="17" t="s">
        <v>115</v>
      </c>
      <c r="AN3647" s="17" t="s">
        <v>13186</v>
      </c>
      <c r="AO3647" s="17">
        <v>3</v>
      </c>
      <c r="AP3647" s="17">
        <v>80</v>
      </c>
      <c r="AQ3647" s="17">
        <v>5</v>
      </c>
      <c r="AR3647" s="17" t="s">
        <v>9898</v>
      </c>
      <c r="AT3647" s="17" t="s">
        <v>12990</v>
      </c>
      <c r="DN3647" s="17">
        <f>COUNTIF(AU3647:DM3647, "X")</f>
        <v>0</v>
      </c>
    </row>
    <row r="3648" spans="1:118" s="17" customFormat="1">
      <c r="A3648" s="17" t="s">
        <v>4960</v>
      </c>
      <c r="B3648" s="17">
        <v>55</v>
      </c>
      <c r="C3648" s="17">
        <v>99675</v>
      </c>
      <c r="D3648" s="17" t="s">
        <v>4961</v>
      </c>
      <c r="E3648" s="17" t="s">
        <v>160</v>
      </c>
      <c r="F3648" s="17" t="s">
        <v>43</v>
      </c>
      <c r="H3648" s="309">
        <v>28907</v>
      </c>
      <c r="I3648" s="309">
        <v>40743</v>
      </c>
      <c r="J3648" s="17" t="s">
        <v>3888</v>
      </c>
      <c r="L3648" s="17" t="s">
        <v>4801</v>
      </c>
      <c r="M3648" s="17" t="s">
        <v>4579</v>
      </c>
      <c r="N3648" s="17" t="s">
        <v>19</v>
      </c>
      <c r="O3648" s="17" t="s">
        <v>15</v>
      </c>
      <c r="P3648" s="17">
        <v>45356</v>
      </c>
      <c r="AC3648" s="17" t="s">
        <v>3890</v>
      </c>
      <c r="AD3648" s="17" t="s">
        <v>3891</v>
      </c>
      <c r="AF3648" s="17">
        <v>15</v>
      </c>
      <c r="AG3648" s="17">
        <v>2</v>
      </c>
      <c r="AM3648" s="17" t="s">
        <v>2602</v>
      </c>
      <c r="AN3648" s="17" t="s">
        <v>4371</v>
      </c>
      <c r="AO3648" s="17">
        <v>3</v>
      </c>
      <c r="AP3648" s="17">
        <v>80</v>
      </c>
      <c r="AQ3648" s="17">
        <v>5</v>
      </c>
      <c r="AT3648" s="17" t="s">
        <v>3893</v>
      </c>
      <c r="DN3648" s="17">
        <f>COUNTIF(AU3648:DM3648, "X")</f>
        <v>0</v>
      </c>
    </row>
    <row r="3649" spans="1:118" s="17" customFormat="1">
      <c r="A3649" s="17" t="s">
        <v>8564</v>
      </c>
      <c r="B3649" s="17">
        <v>55</v>
      </c>
      <c r="C3649" s="17">
        <v>156914</v>
      </c>
      <c r="D3649" s="17" t="s">
        <v>4003</v>
      </c>
      <c r="E3649" s="17" t="s">
        <v>523</v>
      </c>
      <c r="F3649" s="17" t="s">
        <v>28</v>
      </c>
      <c r="H3649" s="309">
        <v>32665</v>
      </c>
      <c r="I3649" s="309">
        <v>43638</v>
      </c>
      <c r="J3649" s="17" t="s">
        <v>3888</v>
      </c>
      <c r="L3649" s="17" t="s">
        <v>8565</v>
      </c>
      <c r="N3649" s="17" t="s">
        <v>19</v>
      </c>
      <c r="O3649" s="17" t="s">
        <v>15</v>
      </c>
      <c r="P3649" s="17">
        <v>45356</v>
      </c>
      <c r="AC3649" s="17" t="s">
        <v>3890</v>
      </c>
      <c r="AD3649" s="17" t="s">
        <v>3891</v>
      </c>
      <c r="AF3649" s="17">
        <v>8</v>
      </c>
      <c r="AG3649" s="17">
        <v>2</v>
      </c>
      <c r="AM3649" s="17" t="s">
        <v>2607</v>
      </c>
      <c r="AN3649" s="17" t="s">
        <v>8305</v>
      </c>
      <c r="AO3649" s="17">
        <v>3</v>
      </c>
      <c r="AP3649" s="17">
        <v>80</v>
      </c>
      <c r="AQ3649" s="17">
        <v>5</v>
      </c>
      <c r="AT3649" s="17" t="s">
        <v>7979</v>
      </c>
      <c r="CF3649" s="17" t="s">
        <v>3901</v>
      </c>
      <c r="DN3649" s="17">
        <f>COUNTIF(AU3649:DM3649, "X")</f>
        <v>1</v>
      </c>
    </row>
    <row r="3650" spans="1:118" s="17" customFormat="1">
      <c r="A3650" s="17" t="s">
        <v>15622</v>
      </c>
      <c r="B3650" s="17">
        <v>55</v>
      </c>
      <c r="C3650" s="17">
        <v>156918</v>
      </c>
      <c r="D3650" s="17" t="s">
        <v>15623</v>
      </c>
      <c r="E3650" s="17" t="s">
        <v>4849</v>
      </c>
      <c r="F3650" s="17" t="s">
        <v>15624</v>
      </c>
      <c r="H3650" s="309">
        <v>34149</v>
      </c>
      <c r="I3650" s="309">
        <v>40742</v>
      </c>
      <c r="J3650" s="17" t="s">
        <v>3888</v>
      </c>
      <c r="L3650" s="17" t="s">
        <v>15514</v>
      </c>
      <c r="N3650" s="17" t="s">
        <v>31</v>
      </c>
      <c r="O3650" s="17" t="s">
        <v>15</v>
      </c>
      <c r="P3650" s="17">
        <v>45373</v>
      </c>
      <c r="AC3650" s="17" t="s">
        <v>9895</v>
      </c>
      <c r="AD3650" s="17" t="s">
        <v>9896</v>
      </c>
      <c r="AF3650" s="17">
        <v>15</v>
      </c>
      <c r="AG3650" s="17">
        <v>2</v>
      </c>
      <c r="AM3650" s="17" t="s">
        <v>121</v>
      </c>
      <c r="AN3650" s="17" t="s">
        <v>15516</v>
      </c>
      <c r="AO3650" s="17">
        <v>3</v>
      </c>
      <c r="AP3650" s="17">
        <v>80</v>
      </c>
      <c r="AQ3650" s="17">
        <v>5</v>
      </c>
      <c r="AR3650" s="17" t="s">
        <v>9898</v>
      </c>
      <c r="AT3650" s="17" t="s">
        <v>15057</v>
      </c>
      <c r="CH3650" s="17" t="s">
        <v>3901</v>
      </c>
      <c r="CR3650" s="17" t="s">
        <v>30</v>
      </c>
      <c r="CU3650" s="17" t="s">
        <v>3901</v>
      </c>
      <c r="DA3650" s="17" t="s">
        <v>3901</v>
      </c>
      <c r="DD3650" s="17" t="s">
        <v>3901</v>
      </c>
      <c r="DN3650" s="17">
        <f>COUNTIF(AU3650:DM3650, "X")</f>
        <v>4</v>
      </c>
    </row>
    <row r="3651" spans="1:118" s="17" customFormat="1">
      <c r="A3651" s="17" t="s">
        <v>17598</v>
      </c>
      <c r="B3651" s="17">
        <v>55</v>
      </c>
      <c r="C3651" s="17">
        <v>156932</v>
      </c>
      <c r="D3651" s="17" t="s">
        <v>7208</v>
      </c>
      <c r="E3651" s="17" t="s">
        <v>499</v>
      </c>
      <c r="F3651" s="17" t="s">
        <v>397</v>
      </c>
      <c r="H3651" s="309">
        <v>33044</v>
      </c>
      <c r="I3651" s="309">
        <v>40729</v>
      </c>
      <c r="J3651" s="17" t="s">
        <v>3888</v>
      </c>
      <c r="L3651" s="17" t="s">
        <v>17599</v>
      </c>
      <c r="N3651" s="17" t="s">
        <v>14</v>
      </c>
      <c r="O3651" s="17" t="s">
        <v>15</v>
      </c>
      <c r="P3651" s="17">
        <v>45371</v>
      </c>
      <c r="AF3651" s="17">
        <v>8</v>
      </c>
      <c r="AG3651" s="17">
        <v>2</v>
      </c>
      <c r="AH3651" s="17" t="s">
        <v>11926</v>
      </c>
      <c r="AK3651" s="17" t="s">
        <v>17298</v>
      </c>
      <c r="AM3651" s="17" t="s">
        <v>46</v>
      </c>
      <c r="AN3651" s="17" t="s">
        <v>17553</v>
      </c>
      <c r="AO3651" s="17">
        <v>3</v>
      </c>
      <c r="AP3651" s="17">
        <v>80</v>
      </c>
      <c r="AQ3651" s="17">
        <v>5</v>
      </c>
      <c r="AR3651" s="17" t="s">
        <v>17300</v>
      </c>
      <c r="CU3651" s="17" t="s">
        <v>3901</v>
      </c>
      <c r="DN3651" s="17">
        <f>COUNTIF(AU3651:DM3651, "X")</f>
        <v>1</v>
      </c>
    </row>
    <row r="3652" spans="1:118" s="17" customFormat="1">
      <c r="A3652" s="17" t="s">
        <v>22283</v>
      </c>
      <c r="B3652" s="17">
        <v>55</v>
      </c>
      <c r="C3652" s="17">
        <v>156936</v>
      </c>
      <c r="D3652" s="17" t="s">
        <v>99</v>
      </c>
      <c r="E3652" s="17" t="s">
        <v>362</v>
      </c>
      <c r="F3652" s="17" t="s">
        <v>43</v>
      </c>
      <c r="H3652" s="309">
        <v>28452</v>
      </c>
      <c r="I3652" s="309">
        <v>40737</v>
      </c>
      <c r="J3652" s="17" t="s">
        <v>3888</v>
      </c>
      <c r="L3652" s="17" t="s">
        <v>22147</v>
      </c>
      <c r="N3652" s="17" t="s">
        <v>19</v>
      </c>
      <c r="O3652" s="17" t="s">
        <v>15</v>
      </c>
      <c r="P3652" s="17">
        <v>45356</v>
      </c>
      <c r="AD3652" s="17" t="s">
        <v>3891</v>
      </c>
      <c r="AF3652" s="17">
        <v>8</v>
      </c>
      <c r="AG3652" s="17">
        <v>2</v>
      </c>
      <c r="AM3652" s="17" t="s">
        <v>246</v>
      </c>
      <c r="AN3652" s="17" t="s">
        <v>22149</v>
      </c>
      <c r="AO3652" s="17">
        <v>3</v>
      </c>
      <c r="AP3652" s="17">
        <v>80</v>
      </c>
      <c r="AQ3652" s="17">
        <v>5</v>
      </c>
      <c r="AR3652" s="17" t="s">
        <v>22150</v>
      </c>
      <c r="CF3652" s="17" t="s">
        <v>3901</v>
      </c>
      <c r="DN3652" s="17">
        <f>COUNTIF(AU3652:DM3652, "X")</f>
        <v>1</v>
      </c>
    </row>
    <row r="3653" spans="1:118" s="17" customFormat="1">
      <c r="A3653" s="17" t="s">
        <v>5108</v>
      </c>
      <c r="B3653" s="17">
        <v>55</v>
      </c>
      <c r="C3653" s="17">
        <v>156942</v>
      </c>
      <c r="D3653" s="17" t="s">
        <v>5109</v>
      </c>
      <c r="E3653" s="17" t="s">
        <v>194</v>
      </c>
      <c r="F3653" s="17" t="s">
        <v>4499</v>
      </c>
      <c r="H3653" s="309">
        <v>31054</v>
      </c>
      <c r="I3653" s="309">
        <v>40744</v>
      </c>
      <c r="J3653" s="17" t="s">
        <v>3888</v>
      </c>
      <c r="L3653" s="17" t="s">
        <v>5110</v>
      </c>
      <c r="N3653" s="17" t="s">
        <v>19</v>
      </c>
      <c r="O3653" s="17" t="s">
        <v>15</v>
      </c>
      <c r="P3653" s="17">
        <v>45356</v>
      </c>
      <c r="AC3653" s="17" t="s">
        <v>3890</v>
      </c>
      <c r="AD3653" s="17" t="s">
        <v>3891</v>
      </c>
      <c r="AF3653" s="17">
        <v>8</v>
      </c>
      <c r="AG3653" s="17">
        <v>2</v>
      </c>
      <c r="AM3653" s="17" t="s">
        <v>2603</v>
      </c>
      <c r="AN3653" s="17" t="s">
        <v>5023</v>
      </c>
      <c r="AO3653" s="17">
        <v>3</v>
      </c>
      <c r="AP3653" s="17">
        <v>80</v>
      </c>
      <c r="AQ3653" s="17">
        <v>5</v>
      </c>
      <c r="AT3653" s="17" t="s">
        <v>3893</v>
      </c>
      <c r="CH3653" s="17" t="s">
        <v>3901</v>
      </c>
      <c r="CQ3653" s="17" t="s">
        <v>3901</v>
      </c>
      <c r="DN3653" s="17">
        <f>COUNTIF(AU3653:DM3653, "X")</f>
        <v>2</v>
      </c>
    </row>
    <row r="3654" spans="1:118" s="17" customFormat="1">
      <c r="A3654" s="523" t="s">
        <v>1463</v>
      </c>
      <c r="B3654" s="17">
        <v>55</v>
      </c>
      <c r="C3654" s="17">
        <v>156956</v>
      </c>
      <c r="D3654" s="17" t="s">
        <v>1464</v>
      </c>
      <c r="E3654" s="17" t="s">
        <v>916</v>
      </c>
      <c r="H3654" s="309">
        <v>21363</v>
      </c>
      <c r="I3654" s="309">
        <v>40743</v>
      </c>
      <c r="J3654" s="17" t="s">
        <v>3888</v>
      </c>
      <c r="L3654" s="17" t="s">
        <v>768</v>
      </c>
      <c r="M3654" s="17" t="s">
        <v>401</v>
      </c>
      <c r="N3654" s="17" t="s">
        <v>31</v>
      </c>
      <c r="O3654" s="17" t="s">
        <v>15</v>
      </c>
      <c r="P3654" s="17">
        <v>45373</v>
      </c>
      <c r="AC3654" s="17" t="s">
        <v>9895</v>
      </c>
      <c r="AD3654" s="17" t="s">
        <v>9896</v>
      </c>
      <c r="AF3654" s="17">
        <v>15</v>
      </c>
      <c r="AG3654" s="17">
        <v>2</v>
      </c>
      <c r="AM3654" s="17" t="s">
        <v>37</v>
      </c>
      <c r="AN3654" s="17" t="s">
        <v>16071</v>
      </c>
      <c r="AO3654" s="17">
        <v>3</v>
      </c>
      <c r="AP3654" s="17">
        <v>80</v>
      </c>
      <c r="AQ3654" s="17">
        <v>5</v>
      </c>
      <c r="AR3654" s="17" t="s">
        <v>9898</v>
      </c>
      <c r="AT3654" s="17" t="s">
        <v>16072</v>
      </c>
      <c r="CH3654" s="17" t="s">
        <v>3901</v>
      </c>
      <c r="CU3654" s="17" t="s">
        <v>3901</v>
      </c>
      <c r="DF3654" s="17" t="s">
        <v>3901</v>
      </c>
      <c r="DN3654" s="17">
        <f>COUNTIF(AU3654:DM3654, "X")</f>
        <v>3</v>
      </c>
    </row>
    <row r="3655" spans="1:118" s="17" customFormat="1">
      <c r="A3655" s="17" t="s">
        <v>4273</v>
      </c>
      <c r="B3655" s="17">
        <v>55</v>
      </c>
      <c r="C3655" s="17">
        <v>156958</v>
      </c>
      <c r="D3655" s="17" t="s">
        <v>4274</v>
      </c>
      <c r="E3655" s="17" t="s">
        <v>280</v>
      </c>
      <c r="F3655" s="17" t="s">
        <v>22</v>
      </c>
      <c r="H3655" s="309">
        <v>33994</v>
      </c>
      <c r="I3655" s="309">
        <v>40743</v>
      </c>
      <c r="J3655" s="17" t="s">
        <v>3888</v>
      </c>
      <c r="L3655" s="17" t="s">
        <v>4275</v>
      </c>
      <c r="N3655" s="17" t="s">
        <v>19</v>
      </c>
      <c r="O3655" s="17" t="s">
        <v>15</v>
      </c>
      <c r="P3655" s="17">
        <v>45356</v>
      </c>
      <c r="AC3655" s="17" t="s">
        <v>3890</v>
      </c>
      <c r="AD3655" s="17" t="s">
        <v>3891</v>
      </c>
      <c r="AF3655" s="17">
        <v>8</v>
      </c>
      <c r="AG3655" s="17">
        <v>2</v>
      </c>
      <c r="AM3655" s="17" t="s">
        <v>172</v>
      </c>
      <c r="AN3655" s="17" t="s">
        <v>3892</v>
      </c>
      <c r="AO3655" s="17">
        <v>3</v>
      </c>
      <c r="AP3655" s="17">
        <v>80</v>
      </c>
      <c r="AQ3655" s="17">
        <v>5</v>
      </c>
      <c r="AT3655" s="17" t="s">
        <v>3893</v>
      </c>
      <c r="DN3655" s="17">
        <f>COUNTIF(AU3655:DM3655, "X")</f>
        <v>0</v>
      </c>
    </row>
    <row r="3656" spans="1:118" s="17" customFormat="1">
      <c r="A3656" s="17" t="s">
        <v>20403</v>
      </c>
      <c r="B3656" s="17">
        <v>55</v>
      </c>
      <c r="C3656" s="17">
        <v>156970</v>
      </c>
      <c r="D3656" s="17" t="s">
        <v>20404</v>
      </c>
      <c r="E3656" s="17" t="s">
        <v>19590</v>
      </c>
      <c r="F3656" s="17" t="s">
        <v>48</v>
      </c>
      <c r="H3656" s="309">
        <v>33096</v>
      </c>
      <c r="I3656" s="309">
        <v>40750</v>
      </c>
      <c r="J3656" s="17" t="s">
        <v>3888</v>
      </c>
      <c r="L3656" s="17" t="s">
        <v>20405</v>
      </c>
      <c r="N3656" s="17" t="s">
        <v>14</v>
      </c>
      <c r="O3656" s="17" t="s">
        <v>15</v>
      </c>
      <c r="P3656" s="17">
        <v>45371</v>
      </c>
      <c r="AF3656" s="17">
        <v>8</v>
      </c>
      <c r="AG3656" s="17">
        <v>2</v>
      </c>
      <c r="AI3656" s="17" t="s">
        <v>10178</v>
      </c>
      <c r="AM3656" s="17" t="s">
        <v>85</v>
      </c>
      <c r="AN3656" s="17" t="s">
        <v>20273</v>
      </c>
      <c r="AO3656" s="17">
        <v>3</v>
      </c>
      <c r="AP3656" s="17">
        <v>80</v>
      </c>
      <c r="AQ3656" s="17">
        <v>5</v>
      </c>
      <c r="AR3656" s="17" t="s">
        <v>10180</v>
      </c>
      <c r="DN3656" s="17">
        <f>COUNTIF(AU3656:DM3656, "X")</f>
        <v>0</v>
      </c>
    </row>
    <row r="3657" spans="1:118" s="17" customFormat="1">
      <c r="A3657" s="17" t="s">
        <v>25975</v>
      </c>
      <c r="B3657" s="17">
        <v>55</v>
      </c>
      <c r="C3657" s="17">
        <v>156972</v>
      </c>
      <c r="D3657" s="17" t="s">
        <v>25976</v>
      </c>
      <c r="E3657" s="17" t="s">
        <v>52</v>
      </c>
      <c r="F3657" s="17" t="s">
        <v>132</v>
      </c>
      <c r="H3657" s="309">
        <v>21211</v>
      </c>
      <c r="I3657" s="309">
        <v>40752</v>
      </c>
      <c r="J3657" s="17" t="s">
        <v>3888</v>
      </c>
      <c r="L3657" s="17" t="s">
        <v>25977</v>
      </c>
      <c r="N3657" s="17" t="s">
        <v>14</v>
      </c>
      <c r="O3657" s="17" t="s">
        <v>15</v>
      </c>
      <c r="P3657" s="17">
        <v>45371</v>
      </c>
      <c r="AC3657" s="17" t="s">
        <v>17772</v>
      </c>
      <c r="AF3657" s="17">
        <v>8</v>
      </c>
      <c r="AG3657" s="17">
        <v>2</v>
      </c>
      <c r="AH3657" s="17" t="s">
        <v>11926</v>
      </c>
      <c r="AK3657" s="17" t="s">
        <v>17298</v>
      </c>
      <c r="AM3657" s="17" t="s">
        <v>39</v>
      </c>
      <c r="AN3657" s="17" t="s">
        <v>25609</v>
      </c>
      <c r="AO3657" s="17">
        <v>3</v>
      </c>
      <c r="AP3657" s="17">
        <v>80</v>
      </c>
      <c r="AQ3657" s="17">
        <v>5</v>
      </c>
      <c r="AT3657" s="17" t="s">
        <v>25610</v>
      </c>
      <c r="BQ3657" s="17" t="s">
        <v>21</v>
      </c>
      <c r="BS3657" s="17" t="s">
        <v>3901</v>
      </c>
      <c r="BY3657" s="17" t="s">
        <v>3901</v>
      </c>
      <c r="BZ3657" s="17" t="s">
        <v>21</v>
      </c>
      <c r="CC3657" s="17" t="s">
        <v>3901</v>
      </c>
      <c r="CF3657" s="17" t="s">
        <v>3901</v>
      </c>
      <c r="CG3657" s="17" t="s">
        <v>21</v>
      </c>
      <c r="CH3657" s="17" t="s">
        <v>3901</v>
      </c>
      <c r="DN3657" s="17">
        <f>COUNTIF(AU3657:DM3657, "X")</f>
        <v>5</v>
      </c>
    </row>
    <row r="3658" spans="1:118" s="17" customFormat="1">
      <c r="A3658" s="17" t="s">
        <v>7946</v>
      </c>
      <c r="B3658" s="17">
        <v>55</v>
      </c>
      <c r="C3658" s="17">
        <v>90738</v>
      </c>
      <c r="D3658" s="17" t="s">
        <v>7947</v>
      </c>
      <c r="E3658" s="17" t="s">
        <v>4055</v>
      </c>
      <c r="F3658" s="17" t="s">
        <v>21</v>
      </c>
      <c r="H3658" s="309">
        <v>23215</v>
      </c>
      <c r="I3658" s="309">
        <v>40747</v>
      </c>
      <c r="J3658" s="17" t="s">
        <v>3888</v>
      </c>
      <c r="L3658" s="17" t="s">
        <v>7680</v>
      </c>
      <c r="N3658" s="17" t="s">
        <v>19</v>
      </c>
      <c r="O3658" s="17" t="s">
        <v>15</v>
      </c>
      <c r="P3658" s="17">
        <v>45356</v>
      </c>
      <c r="AC3658" s="17" t="s">
        <v>3890</v>
      </c>
      <c r="AD3658" s="17" t="s">
        <v>3891</v>
      </c>
      <c r="AF3658" s="17">
        <v>8</v>
      </c>
      <c r="AG3658" s="17">
        <v>2</v>
      </c>
      <c r="AM3658" s="17" t="s">
        <v>2606</v>
      </c>
      <c r="AN3658" s="17" t="s">
        <v>7570</v>
      </c>
      <c r="AO3658" s="17">
        <v>3</v>
      </c>
      <c r="AP3658" s="17">
        <v>80</v>
      </c>
      <c r="AQ3658" s="17">
        <v>5</v>
      </c>
      <c r="AT3658" s="17" t="s">
        <v>6589</v>
      </c>
      <c r="BD3658" s="17" t="s">
        <v>3901</v>
      </c>
      <c r="BF3658" s="17" t="s">
        <v>3901</v>
      </c>
      <c r="BH3658" s="17" t="s">
        <v>3901</v>
      </c>
      <c r="CQ3658" s="17" t="s">
        <v>3901</v>
      </c>
      <c r="CU3658" s="17" t="s">
        <v>3901</v>
      </c>
      <c r="DN3658" s="17">
        <f>COUNTIF(AU3658:DM3658, "X")</f>
        <v>5</v>
      </c>
    </row>
    <row r="3659" spans="1:118" s="17" customFormat="1">
      <c r="A3659" s="17" t="s">
        <v>18958</v>
      </c>
      <c r="B3659" s="17">
        <v>55</v>
      </c>
      <c r="C3659" s="17">
        <v>156982</v>
      </c>
      <c r="D3659" s="17" t="s">
        <v>6342</v>
      </c>
      <c r="E3659" s="17" t="s">
        <v>287</v>
      </c>
      <c r="F3659" s="17" t="s">
        <v>132</v>
      </c>
      <c r="H3659" s="309">
        <v>34109</v>
      </c>
      <c r="I3659" s="309">
        <v>40756</v>
      </c>
      <c r="J3659" s="17" t="s">
        <v>3888</v>
      </c>
      <c r="L3659" s="17" t="s">
        <v>18855</v>
      </c>
      <c r="N3659" s="17" t="s">
        <v>31</v>
      </c>
      <c r="O3659" s="17" t="s">
        <v>15</v>
      </c>
      <c r="P3659" s="17">
        <v>45373</v>
      </c>
      <c r="AD3659" s="17" t="s">
        <v>9896</v>
      </c>
      <c r="AF3659" s="17">
        <v>8</v>
      </c>
      <c r="AG3659" s="17">
        <v>2</v>
      </c>
      <c r="AM3659" s="17" t="s">
        <v>136</v>
      </c>
      <c r="AN3659" s="17" t="s">
        <v>18697</v>
      </c>
      <c r="AO3659" s="17">
        <v>3</v>
      </c>
      <c r="AP3659" s="17">
        <v>80</v>
      </c>
      <c r="AQ3659" s="17">
        <v>5</v>
      </c>
      <c r="AR3659" s="17" t="s">
        <v>9898</v>
      </c>
      <c r="CF3659" s="17" t="s">
        <v>3901</v>
      </c>
      <c r="CG3659" s="17" t="s">
        <v>21</v>
      </c>
      <c r="CH3659" s="17" t="s">
        <v>3901</v>
      </c>
      <c r="CR3659" s="17" t="s">
        <v>21</v>
      </c>
      <c r="CU3659" s="17" t="s">
        <v>3901</v>
      </c>
      <c r="CX3659" s="17" t="s">
        <v>3901</v>
      </c>
      <c r="DA3659" s="17" t="s">
        <v>3901</v>
      </c>
      <c r="DN3659" s="17">
        <f>COUNTIF(AU3659:DM3659, "X")</f>
        <v>5</v>
      </c>
    </row>
    <row r="3660" spans="1:118" s="17" customFormat="1">
      <c r="A3660" s="17" t="s">
        <v>4159</v>
      </c>
      <c r="B3660" s="17">
        <v>55</v>
      </c>
      <c r="C3660" s="17">
        <v>156996</v>
      </c>
      <c r="D3660" s="17" t="s">
        <v>4160</v>
      </c>
      <c r="E3660" s="17" t="s">
        <v>4161</v>
      </c>
      <c r="F3660" s="17" t="s">
        <v>4162</v>
      </c>
      <c r="H3660" s="309">
        <v>33946</v>
      </c>
      <c r="I3660" s="309">
        <v>40750</v>
      </c>
      <c r="J3660" s="17" t="s">
        <v>3888</v>
      </c>
      <c r="L3660" s="17" t="s">
        <v>4163</v>
      </c>
      <c r="N3660" s="17" t="s">
        <v>19</v>
      </c>
      <c r="O3660" s="17" t="s">
        <v>15</v>
      </c>
      <c r="P3660" s="17">
        <v>45356</v>
      </c>
      <c r="AC3660" s="17" t="s">
        <v>3890</v>
      </c>
      <c r="AD3660" s="17" t="s">
        <v>3891</v>
      </c>
      <c r="AF3660" s="17">
        <v>8</v>
      </c>
      <c r="AG3660" s="17">
        <v>2</v>
      </c>
      <c r="AM3660" s="17" t="s">
        <v>172</v>
      </c>
      <c r="AN3660" s="17" t="s">
        <v>3892</v>
      </c>
      <c r="AO3660" s="17">
        <v>3</v>
      </c>
      <c r="AP3660" s="17">
        <v>80</v>
      </c>
      <c r="AQ3660" s="17">
        <v>5</v>
      </c>
      <c r="AT3660" s="17" t="s">
        <v>3893</v>
      </c>
      <c r="DN3660" s="17">
        <f>COUNTIF(AU3660:DM3660, "X")</f>
        <v>0</v>
      </c>
    </row>
    <row r="3661" spans="1:118" s="17" customFormat="1">
      <c r="A3661" s="17" t="s">
        <v>18825</v>
      </c>
      <c r="B3661" s="17">
        <v>55</v>
      </c>
      <c r="C3661" s="17">
        <v>157001</v>
      </c>
      <c r="D3661" s="17" t="s">
        <v>18826</v>
      </c>
      <c r="E3661" s="17" t="s">
        <v>18827</v>
      </c>
      <c r="F3661" s="17" t="s">
        <v>56</v>
      </c>
      <c r="H3661" s="309">
        <v>28699</v>
      </c>
      <c r="I3661" s="309">
        <v>40750</v>
      </c>
      <c r="J3661" s="17" t="s">
        <v>3888</v>
      </c>
      <c r="L3661" s="17" t="s">
        <v>18828</v>
      </c>
      <c r="N3661" s="17" t="s">
        <v>31</v>
      </c>
      <c r="O3661" s="17" t="s">
        <v>15</v>
      </c>
      <c r="P3661" s="17">
        <v>45373</v>
      </c>
      <c r="AD3661" s="17" t="s">
        <v>9896</v>
      </c>
      <c r="AF3661" s="17">
        <v>8</v>
      </c>
      <c r="AG3661" s="17">
        <v>2</v>
      </c>
      <c r="AM3661" s="17" t="s">
        <v>136</v>
      </c>
      <c r="AN3661" s="17" t="s">
        <v>18697</v>
      </c>
      <c r="AO3661" s="17">
        <v>3</v>
      </c>
      <c r="AP3661" s="17">
        <v>80</v>
      </c>
      <c r="AQ3661" s="17">
        <v>5</v>
      </c>
      <c r="AR3661" s="17" t="s">
        <v>9898</v>
      </c>
      <c r="BD3661" s="17" t="s">
        <v>3901</v>
      </c>
      <c r="CH3661" s="17" t="s">
        <v>3901</v>
      </c>
      <c r="CQ3661" s="17" t="s">
        <v>3901</v>
      </c>
      <c r="DN3661" s="17">
        <f>COUNTIF(AU3661:DM3661, "X")</f>
        <v>3</v>
      </c>
    </row>
    <row r="3662" spans="1:118" s="17" customFormat="1">
      <c r="A3662" s="17" t="s">
        <v>8560</v>
      </c>
      <c r="B3662" s="17">
        <v>55</v>
      </c>
      <c r="C3662" s="17">
        <v>157006</v>
      </c>
      <c r="D3662" s="17" t="s">
        <v>6566</v>
      </c>
      <c r="E3662" s="17" t="s">
        <v>18</v>
      </c>
      <c r="F3662" s="17" t="s">
        <v>104</v>
      </c>
      <c r="H3662" s="309">
        <v>32639</v>
      </c>
      <c r="I3662" s="309">
        <v>40752</v>
      </c>
      <c r="J3662" s="17" t="s">
        <v>3888</v>
      </c>
      <c r="L3662" s="17" t="s">
        <v>8561</v>
      </c>
      <c r="N3662" s="17" t="s">
        <v>19</v>
      </c>
      <c r="O3662" s="17" t="s">
        <v>15</v>
      </c>
      <c r="P3662" s="17">
        <v>45356</v>
      </c>
      <c r="AC3662" s="17" t="s">
        <v>3890</v>
      </c>
      <c r="AD3662" s="17" t="s">
        <v>3891</v>
      </c>
      <c r="AF3662" s="17">
        <v>15</v>
      </c>
      <c r="AG3662" s="17">
        <v>2</v>
      </c>
      <c r="AM3662" s="17" t="s">
        <v>2607</v>
      </c>
      <c r="AN3662" s="17" t="s">
        <v>8305</v>
      </c>
      <c r="AO3662" s="17">
        <v>3</v>
      </c>
      <c r="AP3662" s="17">
        <v>80</v>
      </c>
      <c r="AQ3662" s="17">
        <v>5</v>
      </c>
      <c r="AT3662" s="17" t="s">
        <v>7979</v>
      </c>
      <c r="CU3662" s="17" t="s">
        <v>3901</v>
      </c>
      <c r="DN3662" s="17">
        <f>COUNTIF(AU3662:DM3662, "X")</f>
        <v>1</v>
      </c>
    </row>
    <row r="3663" spans="1:118" s="17" customFormat="1">
      <c r="A3663" s="17" t="s">
        <v>15268</v>
      </c>
      <c r="B3663" s="17">
        <v>55</v>
      </c>
      <c r="C3663" s="17">
        <v>157016</v>
      </c>
      <c r="D3663" s="17" t="s">
        <v>4809</v>
      </c>
      <c r="E3663" s="17" t="s">
        <v>18</v>
      </c>
      <c r="F3663" s="17" t="s">
        <v>104</v>
      </c>
      <c r="H3663" s="309">
        <v>25457</v>
      </c>
      <c r="I3663" s="309">
        <v>40757</v>
      </c>
      <c r="J3663" s="17" t="s">
        <v>3888</v>
      </c>
      <c r="L3663" s="17" t="s">
        <v>15269</v>
      </c>
      <c r="N3663" s="17" t="s">
        <v>31</v>
      </c>
      <c r="O3663" s="17" t="s">
        <v>15</v>
      </c>
      <c r="P3663" s="17">
        <v>45373</v>
      </c>
      <c r="Q3663" s="17">
        <v>3910</v>
      </c>
      <c r="AC3663" s="17" t="s">
        <v>9895</v>
      </c>
      <c r="AD3663" s="17" t="s">
        <v>9896</v>
      </c>
      <c r="AF3663" s="17">
        <v>8</v>
      </c>
      <c r="AG3663" s="17">
        <v>2</v>
      </c>
      <c r="AM3663" s="17" t="s">
        <v>44</v>
      </c>
      <c r="AN3663" s="17" t="s">
        <v>15244</v>
      </c>
      <c r="AO3663" s="17">
        <v>3</v>
      </c>
      <c r="AP3663" s="17">
        <v>80</v>
      </c>
      <c r="AQ3663" s="17">
        <v>5</v>
      </c>
      <c r="AR3663" s="17" t="s">
        <v>9898</v>
      </c>
      <c r="AT3663" s="17" t="s">
        <v>15057</v>
      </c>
      <c r="DN3663" s="17">
        <f>COUNTIF(AU3663:DM3663, "X")</f>
        <v>0</v>
      </c>
    </row>
    <row r="3664" spans="1:118" s="17" customFormat="1">
      <c r="A3664" s="17" t="s">
        <v>17281</v>
      </c>
      <c r="B3664" s="17">
        <v>55</v>
      </c>
      <c r="C3664" s="17">
        <v>157036</v>
      </c>
      <c r="D3664" s="17" t="s">
        <v>234</v>
      </c>
      <c r="E3664" s="17" t="s">
        <v>17282</v>
      </c>
      <c r="F3664" s="17" t="s">
        <v>4187</v>
      </c>
      <c r="H3664" s="309">
        <v>33898</v>
      </c>
      <c r="I3664" s="309">
        <v>40766</v>
      </c>
      <c r="J3664" s="17" t="s">
        <v>3888</v>
      </c>
      <c r="L3664" s="17" t="s">
        <v>17283</v>
      </c>
      <c r="N3664" s="17" t="s">
        <v>14</v>
      </c>
      <c r="O3664" s="17" t="s">
        <v>15</v>
      </c>
      <c r="P3664" s="17">
        <v>45371</v>
      </c>
      <c r="Q3664" s="17">
        <v>1715</v>
      </c>
      <c r="AC3664" s="17" t="s">
        <v>14</v>
      </c>
      <c r="AF3664" s="17">
        <v>8</v>
      </c>
      <c r="AG3664" s="17">
        <v>2</v>
      </c>
      <c r="AI3664" s="17" t="s">
        <v>10178</v>
      </c>
      <c r="AM3664" s="17" t="s">
        <v>213</v>
      </c>
      <c r="AN3664" s="17" t="s">
        <v>17092</v>
      </c>
      <c r="AO3664" s="17">
        <v>3</v>
      </c>
      <c r="AP3664" s="17">
        <v>80</v>
      </c>
      <c r="AQ3664" s="17">
        <v>5</v>
      </c>
      <c r="AR3664" s="17" t="s">
        <v>10180</v>
      </c>
      <c r="DN3664" s="17">
        <f>COUNTIF(AU3664:DM3664, "X")</f>
        <v>0</v>
      </c>
    </row>
    <row r="3665" spans="1:118" s="17" customFormat="1">
      <c r="A3665" s="523" t="s">
        <v>1987</v>
      </c>
      <c r="B3665" s="17">
        <v>55</v>
      </c>
      <c r="C3665" s="17">
        <v>157118</v>
      </c>
      <c r="D3665" s="17" t="s">
        <v>1043</v>
      </c>
      <c r="E3665" s="17" t="s">
        <v>191</v>
      </c>
      <c r="F3665" s="17" t="s">
        <v>357</v>
      </c>
      <c r="H3665" s="309">
        <v>30450</v>
      </c>
      <c r="I3665" s="309">
        <v>40735</v>
      </c>
      <c r="J3665" s="17" t="s">
        <v>3888</v>
      </c>
      <c r="L3665" s="17" t="s">
        <v>1988</v>
      </c>
      <c r="N3665" s="17" t="s">
        <v>50</v>
      </c>
      <c r="O3665" s="17" t="s">
        <v>15</v>
      </c>
      <c r="P3665" s="17">
        <v>45344</v>
      </c>
      <c r="AF3665" s="17">
        <v>15</v>
      </c>
      <c r="AG3665" s="17">
        <v>2</v>
      </c>
      <c r="AH3665" s="17" t="s">
        <v>11926</v>
      </c>
      <c r="AK3665" s="17" t="s">
        <v>17298</v>
      </c>
      <c r="AM3665" s="17" t="s">
        <v>51</v>
      </c>
      <c r="AN3665" s="17" t="s">
        <v>17933</v>
      </c>
      <c r="AO3665" s="17">
        <v>3</v>
      </c>
      <c r="AP3665" s="17">
        <v>80</v>
      </c>
      <c r="AQ3665" s="17">
        <v>5</v>
      </c>
      <c r="AR3665" s="17" t="s">
        <v>17300</v>
      </c>
      <c r="AZ3665" s="17" t="s">
        <v>3901</v>
      </c>
      <c r="BD3665" s="17" t="s">
        <v>3901</v>
      </c>
      <c r="BS3665" s="17" t="s">
        <v>3901</v>
      </c>
      <c r="CH3665" s="17" t="s">
        <v>3901</v>
      </c>
      <c r="CN3665" s="17" t="s">
        <v>3901</v>
      </c>
      <c r="CQ3665" s="17" t="s">
        <v>3901</v>
      </c>
      <c r="CU3665" s="17" t="s">
        <v>3901</v>
      </c>
      <c r="DA3665" s="17" t="s">
        <v>3901</v>
      </c>
      <c r="DF3665" s="17" t="s">
        <v>3901</v>
      </c>
      <c r="DN3665" s="17">
        <f>COUNTIF(AU3665:DM3665, "X")</f>
        <v>9</v>
      </c>
    </row>
    <row r="3666" spans="1:118" s="17" customFormat="1">
      <c r="A3666" s="17" t="s">
        <v>7693</v>
      </c>
      <c r="B3666" s="17">
        <v>55</v>
      </c>
      <c r="C3666" s="17">
        <v>157132</v>
      </c>
      <c r="D3666" s="17" t="s">
        <v>178</v>
      </c>
      <c r="E3666" s="17" t="s">
        <v>7694</v>
      </c>
      <c r="F3666" s="17" t="s">
        <v>58</v>
      </c>
      <c r="H3666" s="309">
        <v>18113</v>
      </c>
      <c r="I3666" s="309">
        <v>40737</v>
      </c>
      <c r="J3666" s="17" t="s">
        <v>3888</v>
      </c>
      <c r="L3666" s="17" t="s">
        <v>7579</v>
      </c>
      <c r="M3666" s="17" t="s">
        <v>7695</v>
      </c>
      <c r="N3666" s="17" t="s">
        <v>19</v>
      </c>
      <c r="O3666" s="17" t="s">
        <v>15</v>
      </c>
      <c r="P3666" s="17">
        <v>45356</v>
      </c>
      <c r="AC3666" s="17" t="s">
        <v>3890</v>
      </c>
      <c r="AD3666" s="17" t="s">
        <v>3891</v>
      </c>
      <c r="AF3666" s="17">
        <v>8</v>
      </c>
      <c r="AG3666" s="17">
        <v>2</v>
      </c>
      <c r="AM3666" s="17" t="s">
        <v>2606</v>
      </c>
      <c r="AN3666" s="17" t="s">
        <v>7570</v>
      </c>
      <c r="AO3666" s="17">
        <v>3</v>
      </c>
      <c r="AP3666" s="17">
        <v>80</v>
      </c>
      <c r="AQ3666" s="17">
        <v>5</v>
      </c>
      <c r="AT3666" s="17" t="s">
        <v>6589</v>
      </c>
      <c r="AV3666" s="17" t="s">
        <v>3901</v>
      </c>
      <c r="AZ3666" s="17" t="s">
        <v>3901</v>
      </c>
      <c r="BA3666" s="17" t="s">
        <v>3901</v>
      </c>
      <c r="BB3666" s="17" t="s">
        <v>3901</v>
      </c>
      <c r="BD3666" s="17" t="s">
        <v>3901</v>
      </c>
      <c r="BH3666" s="17" t="s">
        <v>3901</v>
      </c>
      <c r="BJ3666" s="17" t="s">
        <v>3901</v>
      </c>
      <c r="BK3666" s="17" t="s">
        <v>3901</v>
      </c>
      <c r="BS3666" s="17" t="s">
        <v>3901</v>
      </c>
      <c r="CH3666" s="17" t="s">
        <v>3901</v>
      </c>
      <c r="CU3666" s="17" t="s">
        <v>3901</v>
      </c>
      <c r="CX3666" s="17" t="s">
        <v>3901</v>
      </c>
      <c r="DN3666" s="17">
        <f>COUNTIF(AU3666:DM3666, "X")</f>
        <v>12</v>
      </c>
    </row>
    <row r="3667" spans="1:118" s="17" customFormat="1">
      <c r="A3667" s="17" t="s">
        <v>6056</v>
      </c>
      <c r="B3667" s="17">
        <v>55</v>
      </c>
      <c r="C3667" s="17">
        <v>157134</v>
      </c>
      <c r="D3667" s="17" t="s">
        <v>6057</v>
      </c>
      <c r="E3667" s="17" t="s">
        <v>287</v>
      </c>
      <c r="F3667" s="17" t="s">
        <v>456</v>
      </c>
      <c r="H3667" s="309">
        <v>30372</v>
      </c>
      <c r="I3667" s="309">
        <v>40737</v>
      </c>
      <c r="J3667" s="17" t="s">
        <v>3888</v>
      </c>
      <c r="L3667" s="17" t="s">
        <v>6058</v>
      </c>
      <c r="N3667" s="17" t="s">
        <v>19</v>
      </c>
      <c r="O3667" s="17" t="s">
        <v>15</v>
      </c>
      <c r="P3667" s="17">
        <v>45356</v>
      </c>
      <c r="AC3667" s="17" t="s">
        <v>3890</v>
      </c>
      <c r="AD3667" s="17" t="s">
        <v>3891</v>
      </c>
      <c r="AF3667" s="17">
        <v>8</v>
      </c>
      <c r="AG3667" s="17">
        <v>2</v>
      </c>
      <c r="AM3667" s="17" t="s">
        <v>2604</v>
      </c>
      <c r="AN3667" s="17" t="s">
        <v>5966</v>
      </c>
      <c r="AO3667" s="17">
        <v>3</v>
      </c>
      <c r="AP3667" s="17">
        <v>80</v>
      </c>
      <c r="AQ3667" s="17">
        <v>5</v>
      </c>
      <c r="AT3667" s="17" t="s">
        <v>5516</v>
      </c>
      <c r="BD3667" s="17" t="s">
        <v>3901</v>
      </c>
      <c r="BH3667" s="17" t="s">
        <v>3901</v>
      </c>
      <c r="BK3667" s="17" t="s">
        <v>3901</v>
      </c>
      <c r="BQ3667" s="17" t="s">
        <v>21</v>
      </c>
      <c r="BS3667" s="17" t="s">
        <v>3901</v>
      </c>
      <c r="BY3667" s="17" t="s">
        <v>3901</v>
      </c>
      <c r="CF3667" s="17" t="s">
        <v>3901</v>
      </c>
      <c r="CH3667" s="17" t="s">
        <v>3901</v>
      </c>
      <c r="CR3667" s="17" t="s">
        <v>21</v>
      </c>
      <c r="CU3667" s="17" t="s">
        <v>3901</v>
      </c>
      <c r="DN3667" s="17">
        <f>COUNTIF(AU3667:DM3667, "X")</f>
        <v>8</v>
      </c>
    </row>
    <row r="3668" spans="1:118" s="17" customFormat="1">
      <c r="A3668" s="17" t="s">
        <v>26497</v>
      </c>
      <c r="B3668" s="17">
        <v>55</v>
      </c>
      <c r="C3668" s="17">
        <v>157188</v>
      </c>
      <c r="D3668" s="17" t="s">
        <v>772</v>
      </c>
      <c r="E3668" s="17" t="s">
        <v>299</v>
      </c>
      <c r="F3668" s="17" t="s">
        <v>82</v>
      </c>
      <c r="H3668" s="309">
        <v>24509</v>
      </c>
      <c r="I3668" s="309">
        <v>40728</v>
      </c>
      <c r="J3668" s="17" t="s">
        <v>3888</v>
      </c>
      <c r="L3668" s="17" t="s">
        <v>26428</v>
      </c>
      <c r="N3668" s="17" t="s">
        <v>14</v>
      </c>
      <c r="O3668" s="17" t="s">
        <v>15</v>
      </c>
      <c r="P3668" s="17">
        <v>45371</v>
      </c>
      <c r="AC3668" s="17" t="s">
        <v>17772</v>
      </c>
      <c r="AF3668" s="17">
        <v>15</v>
      </c>
      <c r="AG3668" s="17">
        <v>2</v>
      </c>
      <c r="AH3668" s="17" t="s">
        <v>11926</v>
      </c>
      <c r="AK3668" s="17" t="s">
        <v>17298</v>
      </c>
      <c r="AM3668" s="17" t="s">
        <v>78</v>
      </c>
      <c r="AN3668" s="17" t="s">
        <v>26289</v>
      </c>
      <c r="AO3668" s="17">
        <v>3</v>
      </c>
      <c r="AP3668" s="17">
        <v>80</v>
      </c>
      <c r="AQ3668" s="17">
        <v>5</v>
      </c>
      <c r="AT3668" s="17" t="s">
        <v>25610</v>
      </c>
      <c r="CH3668" s="17" t="s">
        <v>3901</v>
      </c>
      <c r="CM3668" s="17" t="s">
        <v>3901</v>
      </c>
      <c r="DN3668" s="17">
        <f>COUNTIF(AU3668:DM3668, "X")</f>
        <v>2</v>
      </c>
    </row>
    <row r="3669" spans="1:118" s="17" customFormat="1">
      <c r="A3669" s="17" t="s">
        <v>16608</v>
      </c>
      <c r="B3669" s="17">
        <v>55</v>
      </c>
      <c r="C3669" s="17">
        <v>157212</v>
      </c>
      <c r="D3669" s="17" t="s">
        <v>54</v>
      </c>
      <c r="E3669" s="17" t="s">
        <v>301</v>
      </c>
      <c r="F3669" s="17" t="s">
        <v>65</v>
      </c>
      <c r="H3669" s="309">
        <v>32053</v>
      </c>
      <c r="I3669" s="309">
        <v>40763</v>
      </c>
      <c r="J3669" s="17" t="s">
        <v>3888</v>
      </c>
      <c r="K3669" s="17" t="s">
        <v>21</v>
      </c>
      <c r="L3669" s="17" t="s">
        <v>16378</v>
      </c>
      <c r="N3669" s="17" t="s">
        <v>31</v>
      </c>
      <c r="O3669" s="17" t="s">
        <v>15</v>
      </c>
      <c r="P3669" s="17">
        <v>45373</v>
      </c>
      <c r="AC3669" s="17" t="s">
        <v>9895</v>
      </c>
      <c r="AD3669" s="17" t="s">
        <v>9896</v>
      </c>
      <c r="AF3669" s="17">
        <v>15</v>
      </c>
      <c r="AG3669" s="17">
        <v>2</v>
      </c>
      <c r="AM3669" s="17" t="s">
        <v>41</v>
      </c>
      <c r="AN3669" s="17" t="s">
        <v>16339</v>
      </c>
      <c r="AO3669" s="17">
        <v>3</v>
      </c>
      <c r="AP3669" s="17">
        <v>80</v>
      </c>
      <c r="AQ3669" s="17">
        <v>5</v>
      </c>
      <c r="AR3669" s="17" t="s">
        <v>9898</v>
      </c>
      <c r="AT3669" s="17" t="s">
        <v>16072</v>
      </c>
      <c r="DE3669" s="17" t="s">
        <v>21</v>
      </c>
      <c r="DN3669" s="17">
        <f>COUNTIF(AU3669:DM3669, "X")</f>
        <v>0</v>
      </c>
    </row>
    <row r="3670" spans="1:118" s="17" customFormat="1">
      <c r="A3670" s="17" t="s">
        <v>5272</v>
      </c>
      <c r="B3670" s="17">
        <v>55</v>
      </c>
      <c r="C3670" s="17">
        <v>78318</v>
      </c>
      <c r="D3670" s="17" t="s">
        <v>5215</v>
      </c>
      <c r="E3670" s="17" t="s">
        <v>5273</v>
      </c>
      <c r="F3670" s="17" t="s">
        <v>135</v>
      </c>
      <c r="H3670" s="309">
        <v>25005</v>
      </c>
      <c r="I3670" s="309">
        <v>40778</v>
      </c>
      <c r="J3670" s="17" t="s">
        <v>3888</v>
      </c>
      <c r="L3670" s="17" t="s">
        <v>5216</v>
      </c>
      <c r="N3670" s="17" t="s">
        <v>19</v>
      </c>
      <c r="O3670" s="17" t="s">
        <v>15</v>
      </c>
      <c r="P3670" s="17">
        <v>45356</v>
      </c>
      <c r="AC3670" s="17" t="s">
        <v>3890</v>
      </c>
      <c r="AD3670" s="17" t="s">
        <v>3891</v>
      </c>
      <c r="AF3670" s="17">
        <v>15</v>
      </c>
      <c r="AG3670" s="17">
        <v>2</v>
      </c>
      <c r="AM3670" s="17" t="s">
        <v>2603</v>
      </c>
      <c r="AN3670" s="17" t="s">
        <v>5023</v>
      </c>
      <c r="AO3670" s="17">
        <v>3</v>
      </c>
      <c r="AP3670" s="17">
        <v>80</v>
      </c>
      <c r="AQ3670" s="17">
        <v>5</v>
      </c>
      <c r="AT3670" s="17" t="s">
        <v>3893</v>
      </c>
      <c r="BD3670" s="17" t="s">
        <v>3901</v>
      </c>
      <c r="BH3670" s="17" t="s">
        <v>3901</v>
      </c>
      <c r="BJ3670" s="17" t="s">
        <v>21</v>
      </c>
      <c r="BK3670" s="17" t="s">
        <v>3901</v>
      </c>
      <c r="BS3670" s="17" t="s">
        <v>3901</v>
      </c>
      <c r="BY3670" s="17" t="s">
        <v>3901</v>
      </c>
      <c r="BZ3670" s="17" t="s">
        <v>21</v>
      </c>
      <c r="CG3670" s="17" t="s">
        <v>21</v>
      </c>
      <c r="CH3670" s="17" t="s">
        <v>3901</v>
      </c>
      <c r="CI3670" s="17" t="s">
        <v>3901</v>
      </c>
      <c r="CM3670" s="17" t="s">
        <v>21</v>
      </c>
      <c r="CQ3670" s="17" t="s">
        <v>3901</v>
      </c>
      <c r="CR3670" s="17" t="s">
        <v>21</v>
      </c>
      <c r="CU3670" s="17" t="s">
        <v>3901</v>
      </c>
      <c r="CX3670" s="17" t="s">
        <v>3901</v>
      </c>
      <c r="CY3670" s="17" t="s">
        <v>3901</v>
      </c>
      <c r="DN3670" s="17">
        <f>COUNTIF(AU3670:DM3670, "X")</f>
        <v>11</v>
      </c>
    </row>
    <row r="3671" spans="1:118" s="17" customFormat="1">
      <c r="A3671" s="17" t="s">
        <v>5214</v>
      </c>
      <c r="B3671" s="17">
        <v>55</v>
      </c>
      <c r="C3671" s="17">
        <v>70606</v>
      </c>
      <c r="D3671" s="17" t="s">
        <v>5215</v>
      </c>
      <c r="E3671" s="17" t="s">
        <v>52</v>
      </c>
      <c r="F3671" s="17" t="s">
        <v>104</v>
      </c>
      <c r="H3671" s="309">
        <v>24961</v>
      </c>
      <c r="I3671" s="309">
        <v>40779</v>
      </c>
      <c r="J3671" s="17" t="s">
        <v>3888</v>
      </c>
      <c r="L3671" s="17" t="s">
        <v>5216</v>
      </c>
      <c r="N3671" s="17" t="s">
        <v>19</v>
      </c>
      <c r="O3671" s="17" t="s">
        <v>15</v>
      </c>
      <c r="P3671" s="17">
        <v>45356</v>
      </c>
      <c r="AC3671" s="17" t="s">
        <v>3890</v>
      </c>
      <c r="AD3671" s="17" t="s">
        <v>3891</v>
      </c>
      <c r="AF3671" s="17">
        <v>15</v>
      </c>
      <c r="AG3671" s="17">
        <v>2</v>
      </c>
      <c r="AM3671" s="17" t="s">
        <v>2603</v>
      </c>
      <c r="AN3671" s="17" t="s">
        <v>5023</v>
      </c>
      <c r="AO3671" s="17">
        <v>3</v>
      </c>
      <c r="AP3671" s="17">
        <v>80</v>
      </c>
      <c r="AQ3671" s="17">
        <v>5</v>
      </c>
      <c r="AT3671" s="17" t="s">
        <v>3893</v>
      </c>
      <c r="BH3671" s="17" t="s">
        <v>3901</v>
      </c>
      <c r="BJ3671" s="17" t="s">
        <v>21</v>
      </c>
      <c r="BK3671" s="17" t="s">
        <v>3901</v>
      </c>
      <c r="BQ3671" s="17" t="s">
        <v>30</v>
      </c>
      <c r="BS3671" s="17" t="s">
        <v>3901</v>
      </c>
      <c r="BY3671" s="17" t="s">
        <v>3901</v>
      </c>
      <c r="BZ3671" s="17" t="s">
        <v>30</v>
      </c>
      <c r="CH3671" s="17" t="s">
        <v>3901</v>
      </c>
      <c r="CI3671" s="17" t="s">
        <v>3901</v>
      </c>
      <c r="CM3671" s="17" t="s">
        <v>21</v>
      </c>
      <c r="CN3671" s="17" t="s">
        <v>3901</v>
      </c>
      <c r="CQ3671" s="17" t="s">
        <v>3901</v>
      </c>
      <c r="CR3671" s="17" t="s">
        <v>21</v>
      </c>
      <c r="CU3671" s="17" t="s">
        <v>3901</v>
      </c>
      <c r="CX3671" s="17" t="s">
        <v>3901</v>
      </c>
      <c r="CY3671" s="17" t="s">
        <v>3901</v>
      </c>
      <c r="DN3671" s="17">
        <f>COUNTIF(AU3671:DM3671, "X")</f>
        <v>11</v>
      </c>
    </row>
    <row r="3672" spans="1:118" s="17" customFormat="1">
      <c r="A3672" s="17" t="s">
        <v>17118</v>
      </c>
      <c r="B3672" s="17">
        <v>55</v>
      </c>
      <c r="C3672" s="17">
        <v>157266</v>
      </c>
      <c r="D3672" s="17" t="s">
        <v>17119</v>
      </c>
      <c r="E3672" s="17" t="s">
        <v>4129</v>
      </c>
      <c r="F3672" s="17" t="s">
        <v>17120</v>
      </c>
      <c r="H3672" s="309">
        <v>34120</v>
      </c>
      <c r="I3672" s="309">
        <v>40778</v>
      </c>
      <c r="J3672" s="17" t="s">
        <v>3888</v>
      </c>
      <c r="L3672" s="17" t="s">
        <v>17121</v>
      </c>
      <c r="N3672" s="17" t="s">
        <v>14</v>
      </c>
      <c r="O3672" s="17" t="s">
        <v>15</v>
      </c>
      <c r="P3672" s="17">
        <v>45371</v>
      </c>
      <c r="AC3672" s="17" t="s">
        <v>14</v>
      </c>
      <c r="AF3672" s="17">
        <v>8</v>
      </c>
      <c r="AG3672" s="17">
        <v>2</v>
      </c>
      <c r="AI3672" s="17" t="s">
        <v>10178</v>
      </c>
      <c r="AM3672" s="17" t="s">
        <v>213</v>
      </c>
      <c r="AN3672" s="17" t="s">
        <v>17092</v>
      </c>
      <c r="AO3672" s="17">
        <v>3</v>
      </c>
      <c r="AP3672" s="17">
        <v>80</v>
      </c>
      <c r="AQ3672" s="17">
        <v>5</v>
      </c>
      <c r="AR3672" s="17" t="s">
        <v>10180</v>
      </c>
      <c r="CG3672" s="17" t="s">
        <v>21</v>
      </c>
      <c r="CH3672" s="17" t="s">
        <v>3901</v>
      </c>
      <c r="DN3672" s="17">
        <f>COUNTIF(AU3672:DM3672, "X")</f>
        <v>1</v>
      </c>
    </row>
    <row r="3673" spans="1:118" s="17" customFormat="1">
      <c r="A3673" s="17" t="s">
        <v>14028</v>
      </c>
      <c r="B3673" s="17">
        <v>55</v>
      </c>
      <c r="C3673" s="17">
        <v>157278</v>
      </c>
      <c r="D3673" s="17" t="s">
        <v>5427</v>
      </c>
      <c r="E3673" s="17" t="s">
        <v>14029</v>
      </c>
      <c r="F3673" s="17" t="s">
        <v>43</v>
      </c>
      <c r="H3673" s="309">
        <v>34185</v>
      </c>
      <c r="I3673" s="309">
        <v>40774</v>
      </c>
      <c r="J3673" s="17" t="s">
        <v>3888</v>
      </c>
      <c r="L3673" s="17" t="s">
        <v>14030</v>
      </c>
      <c r="N3673" s="17" t="s">
        <v>31</v>
      </c>
      <c r="O3673" s="17" t="s">
        <v>15</v>
      </c>
      <c r="P3673" s="17">
        <v>45373</v>
      </c>
      <c r="AC3673" s="17" t="s">
        <v>9895</v>
      </c>
      <c r="AD3673" s="17" t="s">
        <v>9896</v>
      </c>
      <c r="AF3673" s="17">
        <v>8</v>
      </c>
      <c r="AG3673" s="17">
        <v>2</v>
      </c>
      <c r="AM3673" s="17" t="s">
        <v>240</v>
      </c>
      <c r="AN3673" s="17" t="s">
        <v>13567</v>
      </c>
      <c r="AO3673" s="17">
        <v>3</v>
      </c>
      <c r="AP3673" s="17">
        <v>80</v>
      </c>
      <c r="AQ3673" s="17">
        <v>5</v>
      </c>
      <c r="AR3673" s="17" t="s">
        <v>9898</v>
      </c>
      <c r="AT3673" s="17" t="s">
        <v>12990</v>
      </c>
      <c r="CN3673" s="17" t="s">
        <v>3901</v>
      </c>
      <c r="CR3673" s="17" t="s">
        <v>30</v>
      </c>
      <c r="DA3673" s="17" t="s">
        <v>3901</v>
      </c>
      <c r="DN3673" s="17">
        <f>COUNTIF(AU3673:DM3673, "X")</f>
        <v>2</v>
      </c>
    </row>
    <row r="3674" spans="1:118" s="17" customFormat="1">
      <c r="A3674" s="17" t="s">
        <v>12552</v>
      </c>
      <c r="B3674" s="17">
        <v>55</v>
      </c>
      <c r="C3674" s="17">
        <v>157289</v>
      </c>
      <c r="D3674" s="17" t="s">
        <v>12553</v>
      </c>
      <c r="E3674" s="17" t="s">
        <v>5202</v>
      </c>
      <c r="F3674" s="17" t="s">
        <v>65</v>
      </c>
      <c r="H3674" s="309">
        <v>34197</v>
      </c>
      <c r="I3674" s="309">
        <v>40782</v>
      </c>
      <c r="J3674" s="17" t="s">
        <v>3888</v>
      </c>
      <c r="L3674" s="17" t="s">
        <v>12554</v>
      </c>
      <c r="N3674" s="17" t="s">
        <v>31</v>
      </c>
      <c r="O3674" s="17" t="s">
        <v>15</v>
      </c>
      <c r="P3674" s="17">
        <v>45373</v>
      </c>
      <c r="AC3674" s="17" t="s">
        <v>9895</v>
      </c>
      <c r="AD3674" s="17" t="s">
        <v>9896</v>
      </c>
      <c r="AF3674" s="17">
        <v>8</v>
      </c>
      <c r="AG3674" s="17">
        <v>2</v>
      </c>
      <c r="AM3674" s="17" t="s">
        <v>222</v>
      </c>
      <c r="AN3674" s="17" t="s">
        <v>12432</v>
      </c>
      <c r="AO3674" s="17">
        <v>3</v>
      </c>
      <c r="AP3674" s="17">
        <v>80</v>
      </c>
      <c r="AQ3674" s="17">
        <v>5</v>
      </c>
      <c r="AR3674" s="17" t="s">
        <v>9898</v>
      </c>
      <c r="AT3674" s="17" t="s">
        <v>11929</v>
      </c>
      <c r="CF3674" s="17" t="s">
        <v>3901</v>
      </c>
      <c r="DN3674" s="17">
        <f>COUNTIF(AU3674:DM3674, "X")</f>
        <v>1</v>
      </c>
    </row>
    <row r="3675" spans="1:118" s="17" customFormat="1">
      <c r="A3675" s="17" t="s">
        <v>7205</v>
      </c>
      <c r="B3675" s="17">
        <v>55</v>
      </c>
      <c r="C3675" s="17">
        <v>157294</v>
      </c>
      <c r="D3675" s="17" t="s">
        <v>4631</v>
      </c>
      <c r="E3675" s="17" t="s">
        <v>287</v>
      </c>
      <c r="F3675" s="17" t="s">
        <v>22</v>
      </c>
      <c r="H3675" s="309">
        <v>28733</v>
      </c>
      <c r="I3675" s="309">
        <v>40786</v>
      </c>
      <c r="J3675" s="17" t="s">
        <v>3888</v>
      </c>
      <c r="L3675" s="17" t="s">
        <v>7206</v>
      </c>
      <c r="N3675" s="17" t="s">
        <v>19</v>
      </c>
      <c r="O3675" s="17" t="s">
        <v>15</v>
      </c>
      <c r="P3675" s="17">
        <v>45356</v>
      </c>
      <c r="Q3675" s="17">
        <v>9108</v>
      </c>
      <c r="AC3675" s="17" t="s">
        <v>3890</v>
      </c>
      <c r="AD3675" s="17" t="s">
        <v>3891</v>
      </c>
      <c r="AF3675" s="17">
        <v>15</v>
      </c>
      <c r="AG3675" s="17">
        <v>2</v>
      </c>
      <c r="AM3675" s="17" t="s">
        <v>248</v>
      </c>
      <c r="AN3675" s="17" t="s">
        <v>6588</v>
      </c>
      <c r="AO3675" s="17">
        <v>3</v>
      </c>
      <c r="AP3675" s="17">
        <v>80</v>
      </c>
      <c r="AQ3675" s="17">
        <v>5</v>
      </c>
      <c r="AT3675" s="17" t="s">
        <v>6589</v>
      </c>
      <c r="CF3675" s="17" t="s">
        <v>3901</v>
      </c>
      <c r="CG3675" s="17" t="s">
        <v>21</v>
      </c>
      <c r="CH3675" s="17" t="s">
        <v>3901</v>
      </c>
      <c r="DN3675" s="17">
        <f>COUNTIF(AU3675:DM3675, "X")</f>
        <v>2</v>
      </c>
    </row>
    <row r="3676" spans="1:118" s="17" customFormat="1">
      <c r="A3676" s="17" t="s">
        <v>23824</v>
      </c>
      <c r="B3676" s="17">
        <v>55</v>
      </c>
      <c r="C3676" s="17">
        <v>157319</v>
      </c>
      <c r="D3676" s="17" t="s">
        <v>445</v>
      </c>
      <c r="E3676" s="17" t="s">
        <v>130</v>
      </c>
      <c r="F3676" s="17" t="s">
        <v>110</v>
      </c>
      <c r="H3676" s="309">
        <v>17613</v>
      </c>
      <c r="I3676" s="309">
        <v>40793</v>
      </c>
      <c r="J3676" s="17" t="s">
        <v>3888</v>
      </c>
      <c r="L3676" s="17" t="s">
        <v>23825</v>
      </c>
      <c r="N3676" s="17" t="s">
        <v>126</v>
      </c>
      <c r="O3676" s="17" t="s">
        <v>15</v>
      </c>
      <c r="P3676" s="17">
        <v>45383</v>
      </c>
      <c r="AF3676" s="17">
        <v>8</v>
      </c>
      <c r="AG3676" s="17">
        <v>2</v>
      </c>
      <c r="AI3676" s="17" t="s">
        <v>20542</v>
      </c>
      <c r="AM3676" s="17" t="s">
        <v>303</v>
      </c>
      <c r="AN3676" s="17" t="s">
        <v>23502</v>
      </c>
      <c r="AO3676" s="17">
        <v>3</v>
      </c>
      <c r="AP3676" s="17">
        <v>80</v>
      </c>
      <c r="AQ3676" s="17">
        <v>5</v>
      </c>
      <c r="AR3676" s="17" t="s">
        <v>22585</v>
      </c>
      <c r="AS3676" s="17" t="s">
        <v>23503</v>
      </c>
      <c r="BK3676" s="17" t="s">
        <v>3901</v>
      </c>
      <c r="BL3676" s="17" t="s">
        <v>3901</v>
      </c>
      <c r="BQ3676" s="17" t="s">
        <v>30</v>
      </c>
      <c r="BS3676" s="17" t="s">
        <v>3901</v>
      </c>
      <c r="BU3676" s="17" t="s">
        <v>3901</v>
      </c>
      <c r="BZ3676" s="17" t="s">
        <v>21</v>
      </c>
      <c r="CC3676" s="17" t="s">
        <v>3901</v>
      </c>
      <c r="CF3676" s="17" t="s">
        <v>3901</v>
      </c>
      <c r="CG3676" s="17" t="s">
        <v>21</v>
      </c>
      <c r="CH3676" s="17" t="s">
        <v>3901</v>
      </c>
      <c r="CN3676" s="17" t="s">
        <v>3901</v>
      </c>
      <c r="CR3676" s="17" t="s">
        <v>21</v>
      </c>
      <c r="CU3676" s="17" t="s">
        <v>3901</v>
      </c>
      <c r="DN3676" s="17">
        <f>COUNTIF(AU3676:DM3676, "X")</f>
        <v>9</v>
      </c>
    </row>
    <row r="3677" spans="1:118" s="17" customFormat="1">
      <c r="A3677" s="17" t="s">
        <v>17901</v>
      </c>
      <c r="B3677" s="17">
        <v>55</v>
      </c>
      <c r="C3677" s="17">
        <v>157321</v>
      </c>
      <c r="D3677" s="17" t="s">
        <v>8851</v>
      </c>
      <c r="E3677" s="17" t="s">
        <v>994</v>
      </c>
      <c r="F3677" s="17" t="s">
        <v>48</v>
      </c>
      <c r="H3677" s="309">
        <v>33112</v>
      </c>
      <c r="I3677" s="309">
        <v>40786</v>
      </c>
      <c r="J3677" s="17" t="s">
        <v>3888</v>
      </c>
      <c r="L3677" s="17" t="s">
        <v>17902</v>
      </c>
      <c r="N3677" s="17" t="s">
        <v>14</v>
      </c>
      <c r="O3677" s="17" t="s">
        <v>15</v>
      </c>
      <c r="P3677" s="17">
        <v>45371</v>
      </c>
      <c r="AF3677" s="17">
        <v>8</v>
      </c>
      <c r="AG3677" s="17">
        <v>2</v>
      </c>
      <c r="AH3677" s="17" t="s">
        <v>11926</v>
      </c>
      <c r="AK3677" s="17" t="s">
        <v>17298</v>
      </c>
      <c r="AM3677" s="17" t="s">
        <v>71</v>
      </c>
      <c r="AN3677" s="17" t="s">
        <v>17760</v>
      </c>
      <c r="AO3677" s="17">
        <v>3</v>
      </c>
      <c r="AP3677" s="17">
        <v>80</v>
      </c>
      <c r="AQ3677" s="17">
        <v>5</v>
      </c>
      <c r="AR3677" s="17" t="s">
        <v>17300</v>
      </c>
      <c r="CF3677" s="17" t="s">
        <v>3901</v>
      </c>
      <c r="CH3677" s="17" t="s">
        <v>3901</v>
      </c>
      <c r="CN3677" s="17" t="s">
        <v>3901</v>
      </c>
      <c r="CU3677" s="17" t="s">
        <v>3901</v>
      </c>
      <c r="DN3677" s="17">
        <f>COUNTIF(AU3677:DM3677, "X")</f>
        <v>4</v>
      </c>
    </row>
    <row r="3678" spans="1:118" s="17" customFormat="1">
      <c r="A3678" s="17" t="s">
        <v>18490</v>
      </c>
      <c r="B3678" s="17">
        <v>55</v>
      </c>
      <c r="C3678" s="17">
        <v>157326</v>
      </c>
      <c r="D3678" s="17" t="s">
        <v>18491</v>
      </c>
      <c r="E3678" s="17" t="s">
        <v>165</v>
      </c>
      <c r="F3678" s="17" t="s">
        <v>56</v>
      </c>
      <c r="H3678" s="309">
        <v>34256</v>
      </c>
      <c r="I3678" s="309">
        <v>40783</v>
      </c>
      <c r="J3678" s="17" t="s">
        <v>3888</v>
      </c>
      <c r="L3678" s="17" t="s">
        <v>14455</v>
      </c>
      <c r="N3678" s="17" t="s">
        <v>182</v>
      </c>
      <c r="O3678" s="17" t="s">
        <v>15</v>
      </c>
      <c r="P3678" s="17">
        <v>45326</v>
      </c>
      <c r="AF3678" s="17">
        <v>15</v>
      </c>
      <c r="AG3678" s="17">
        <v>2</v>
      </c>
      <c r="AH3678" s="17" t="s">
        <v>11926</v>
      </c>
      <c r="AK3678" s="17" t="s">
        <v>11927</v>
      </c>
      <c r="AM3678" s="17" t="s">
        <v>2614</v>
      </c>
      <c r="AN3678" s="17" t="s">
        <v>18350</v>
      </c>
      <c r="AO3678" s="17">
        <v>3</v>
      </c>
      <c r="AP3678" s="17">
        <v>80</v>
      </c>
      <c r="AQ3678" s="17">
        <v>5</v>
      </c>
      <c r="AR3678" s="17" t="s">
        <v>18351</v>
      </c>
      <c r="AS3678" s="17" t="s">
        <v>18358</v>
      </c>
      <c r="CF3678" s="17" t="s">
        <v>3901</v>
      </c>
      <c r="CQ3678" s="17" t="s">
        <v>3901</v>
      </c>
      <c r="CU3678" s="17" t="s">
        <v>3901</v>
      </c>
      <c r="DN3678" s="17">
        <f>COUNTIF(AU3678:DM3678, "X")</f>
        <v>3</v>
      </c>
    </row>
    <row r="3679" spans="1:118" s="17" customFormat="1">
      <c r="A3679" s="17" t="s">
        <v>25954</v>
      </c>
      <c r="B3679" s="17">
        <v>55</v>
      </c>
      <c r="C3679" s="17">
        <v>157329</v>
      </c>
      <c r="D3679" s="17" t="s">
        <v>25955</v>
      </c>
      <c r="E3679" s="17" t="s">
        <v>310</v>
      </c>
      <c r="F3679" s="17" t="s">
        <v>30</v>
      </c>
      <c r="H3679" s="309">
        <v>34062</v>
      </c>
      <c r="I3679" s="309">
        <v>40636</v>
      </c>
      <c r="J3679" s="17" t="s">
        <v>3888</v>
      </c>
      <c r="L3679" s="17" t="s">
        <v>25956</v>
      </c>
      <c r="N3679" s="17" t="s">
        <v>14</v>
      </c>
      <c r="O3679" s="17" t="s">
        <v>15</v>
      </c>
      <c r="P3679" s="17">
        <v>45371</v>
      </c>
      <c r="AC3679" s="17" t="s">
        <v>17772</v>
      </c>
      <c r="AF3679" s="17">
        <v>8</v>
      </c>
      <c r="AG3679" s="17">
        <v>2</v>
      </c>
      <c r="AH3679" s="17" t="s">
        <v>11926</v>
      </c>
      <c r="AK3679" s="17" t="s">
        <v>17298</v>
      </c>
      <c r="AM3679" s="17" t="s">
        <v>39</v>
      </c>
      <c r="AN3679" s="17" t="s">
        <v>25609</v>
      </c>
      <c r="AO3679" s="17">
        <v>3</v>
      </c>
      <c r="AP3679" s="17">
        <v>80</v>
      </c>
      <c r="AQ3679" s="17">
        <v>5</v>
      </c>
      <c r="AT3679" s="17" t="s">
        <v>25610</v>
      </c>
      <c r="DN3679" s="17">
        <f>COUNTIF(AU3679:DM3679, "X")</f>
        <v>0</v>
      </c>
    </row>
    <row r="3680" spans="1:118" s="17" customFormat="1">
      <c r="A3680" s="17" t="s">
        <v>24963</v>
      </c>
      <c r="B3680" s="17">
        <v>55</v>
      </c>
      <c r="C3680" s="17">
        <v>157343</v>
      </c>
      <c r="D3680" s="17" t="s">
        <v>24964</v>
      </c>
      <c r="E3680" s="17" t="s">
        <v>8593</v>
      </c>
      <c r="F3680" s="17" t="s">
        <v>52</v>
      </c>
      <c r="H3680" s="309">
        <v>34264</v>
      </c>
      <c r="I3680" s="309">
        <v>40781</v>
      </c>
      <c r="J3680" s="17" t="s">
        <v>3888</v>
      </c>
      <c r="L3680" s="17" t="s">
        <v>24965</v>
      </c>
      <c r="M3680" s="17" t="s">
        <v>363</v>
      </c>
      <c r="N3680" s="17" t="s">
        <v>31</v>
      </c>
      <c r="O3680" s="17" t="s">
        <v>15</v>
      </c>
      <c r="P3680" s="17">
        <v>45373</v>
      </c>
      <c r="AC3680" s="17" t="s">
        <v>9895</v>
      </c>
      <c r="AD3680" s="17" t="s">
        <v>9896</v>
      </c>
      <c r="AF3680" s="17">
        <v>8</v>
      </c>
      <c r="AG3680" s="17">
        <v>2</v>
      </c>
      <c r="AM3680" s="17" t="s">
        <v>268</v>
      </c>
      <c r="AN3680" s="17" t="s">
        <v>24751</v>
      </c>
      <c r="AO3680" s="17">
        <v>3</v>
      </c>
      <c r="AP3680" s="17">
        <v>80</v>
      </c>
      <c r="AQ3680" s="17">
        <v>5</v>
      </c>
      <c r="AR3680" s="17" t="s">
        <v>9898</v>
      </c>
      <c r="AT3680" s="17" t="s">
        <v>14152</v>
      </c>
      <c r="DN3680" s="17">
        <f>COUNTIF(AU3680:DM3680, "X")</f>
        <v>0</v>
      </c>
    </row>
    <row r="3681" spans="1:118" s="17" customFormat="1">
      <c r="A3681" s="17" t="s">
        <v>12343</v>
      </c>
      <c r="B3681" s="17">
        <v>55</v>
      </c>
      <c r="C3681" s="17">
        <v>157339</v>
      </c>
      <c r="D3681" s="17" t="s">
        <v>12344</v>
      </c>
      <c r="E3681" s="17" t="s">
        <v>9333</v>
      </c>
      <c r="F3681" s="17" t="s">
        <v>125</v>
      </c>
      <c r="H3681" s="309">
        <v>34253</v>
      </c>
      <c r="I3681" s="309">
        <v>40781</v>
      </c>
      <c r="J3681" s="17" t="s">
        <v>3888</v>
      </c>
      <c r="L3681" s="17" t="s">
        <v>12345</v>
      </c>
      <c r="N3681" s="17" t="s">
        <v>31</v>
      </c>
      <c r="O3681" s="17" t="s">
        <v>15</v>
      </c>
      <c r="P3681" s="17">
        <v>45373</v>
      </c>
      <c r="AC3681" s="17" t="s">
        <v>9895</v>
      </c>
      <c r="AD3681" s="17" t="s">
        <v>9896</v>
      </c>
      <c r="AF3681" s="17">
        <v>8</v>
      </c>
      <c r="AG3681" s="17">
        <v>2</v>
      </c>
      <c r="AM3681" s="17" t="s">
        <v>295</v>
      </c>
      <c r="AN3681" s="17" t="s">
        <v>12166</v>
      </c>
      <c r="AO3681" s="17">
        <v>3</v>
      </c>
      <c r="AP3681" s="17">
        <v>80</v>
      </c>
      <c r="AQ3681" s="17">
        <v>5</v>
      </c>
      <c r="AR3681" s="17" t="s">
        <v>9898</v>
      </c>
      <c r="AT3681" s="17" t="s">
        <v>11929</v>
      </c>
      <c r="CH3681" s="17" t="s">
        <v>3901</v>
      </c>
      <c r="DN3681" s="17">
        <f>COUNTIF(AU3681:DM3681, "X")</f>
        <v>1</v>
      </c>
    </row>
    <row r="3682" spans="1:118" s="17" customFormat="1">
      <c r="A3682" s="17" t="s">
        <v>19625</v>
      </c>
      <c r="B3682" s="17">
        <v>55</v>
      </c>
      <c r="C3682" s="17">
        <v>157354</v>
      </c>
      <c r="D3682" s="17" t="s">
        <v>19626</v>
      </c>
      <c r="E3682" s="17" t="s">
        <v>19627</v>
      </c>
      <c r="F3682" s="17" t="s">
        <v>63</v>
      </c>
      <c r="H3682" s="309">
        <v>34189</v>
      </c>
      <c r="I3682" s="309">
        <v>40787</v>
      </c>
      <c r="J3682" s="17" t="s">
        <v>3888</v>
      </c>
      <c r="L3682" s="17" t="s">
        <v>19628</v>
      </c>
      <c r="N3682" s="17" t="s">
        <v>163</v>
      </c>
      <c r="O3682" s="17" t="s">
        <v>15</v>
      </c>
      <c r="P3682" s="17">
        <v>45312</v>
      </c>
      <c r="AF3682" s="17">
        <v>8</v>
      </c>
      <c r="AG3682" s="17">
        <v>2</v>
      </c>
      <c r="AH3682" s="17" t="s">
        <v>11926</v>
      </c>
      <c r="AK3682" s="17" t="s">
        <v>11927</v>
      </c>
      <c r="AM3682" s="17" t="s">
        <v>2615</v>
      </c>
      <c r="AN3682" s="17" t="s">
        <v>19445</v>
      </c>
      <c r="AO3682" s="17">
        <v>3</v>
      </c>
      <c r="AP3682" s="17">
        <v>80</v>
      </c>
      <c r="AQ3682" s="17">
        <v>5</v>
      </c>
      <c r="AR3682" s="17" t="s">
        <v>19446</v>
      </c>
      <c r="CF3682" s="17" t="s">
        <v>3901</v>
      </c>
      <c r="CG3682" s="17" t="s">
        <v>21</v>
      </c>
      <c r="CH3682" s="17" t="s">
        <v>3901</v>
      </c>
      <c r="CN3682" s="17" t="s">
        <v>3901</v>
      </c>
      <c r="CQ3682" s="17" t="s">
        <v>3901</v>
      </c>
      <c r="CU3682" s="17" t="s">
        <v>3901</v>
      </c>
      <c r="DN3682" s="17">
        <f>COUNTIF(AU3682:DM3682, "X")</f>
        <v>5</v>
      </c>
    </row>
    <row r="3683" spans="1:118" s="17" customFormat="1">
      <c r="A3683" s="17" t="s">
        <v>22559</v>
      </c>
      <c r="B3683" s="17">
        <v>55</v>
      </c>
      <c r="C3683" s="17">
        <v>157355</v>
      </c>
      <c r="D3683" s="17" t="s">
        <v>22560</v>
      </c>
      <c r="E3683" s="17" t="s">
        <v>150</v>
      </c>
      <c r="F3683" s="17" t="s">
        <v>22</v>
      </c>
      <c r="H3683" s="309">
        <v>34187</v>
      </c>
      <c r="I3683" s="309">
        <v>40787</v>
      </c>
      <c r="J3683" s="17" t="s">
        <v>3888</v>
      </c>
      <c r="L3683" s="17" t="s">
        <v>22561</v>
      </c>
      <c r="N3683" s="17" t="s">
        <v>31</v>
      </c>
      <c r="O3683" s="17" t="s">
        <v>15</v>
      </c>
      <c r="P3683" s="17">
        <v>45373</v>
      </c>
      <c r="AF3683" s="17">
        <v>8</v>
      </c>
      <c r="AG3683" s="17">
        <v>2</v>
      </c>
      <c r="AH3683" s="17" t="s">
        <v>11926</v>
      </c>
      <c r="AK3683" s="17" t="s">
        <v>11927</v>
      </c>
      <c r="AM3683" s="17" t="s">
        <v>177</v>
      </c>
      <c r="AN3683" s="17" t="s">
        <v>22466</v>
      </c>
      <c r="AO3683" s="17">
        <v>3</v>
      </c>
      <c r="AP3683" s="17">
        <v>80</v>
      </c>
      <c r="AQ3683" s="17">
        <v>5</v>
      </c>
      <c r="AR3683" s="17" t="s">
        <v>11941</v>
      </c>
      <c r="CF3683" s="17" t="s">
        <v>3901</v>
      </c>
      <c r="DN3683" s="17">
        <f>COUNTIF(AU3683:DM3683, "X")</f>
        <v>1</v>
      </c>
    </row>
    <row r="3684" spans="1:118" s="17" customFormat="1">
      <c r="A3684" s="17" t="s">
        <v>19276</v>
      </c>
      <c r="B3684" s="17">
        <v>55</v>
      </c>
      <c r="C3684" s="17">
        <v>157369</v>
      </c>
      <c r="D3684" s="17" t="s">
        <v>215</v>
      </c>
      <c r="E3684" s="17" t="s">
        <v>19277</v>
      </c>
      <c r="F3684" s="17" t="s">
        <v>154</v>
      </c>
      <c r="G3684" s="17" t="s">
        <v>100</v>
      </c>
      <c r="H3684" s="309">
        <v>26544</v>
      </c>
      <c r="I3684" s="309">
        <v>40788</v>
      </c>
      <c r="J3684" s="17" t="s">
        <v>3888</v>
      </c>
      <c r="L3684" s="17" t="s">
        <v>19278</v>
      </c>
      <c r="N3684" s="17" t="s">
        <v>163</v>
      </c>
      <c r="O3684" s="17" t="s">
        <v>15</v>
      </c>
      <c r="P3684" s="17">
        <v>45312</v>
      </c>
      <c r="Q3684" s="17">
        <v>9793</v>
      </c>
      <c r="AF3684" s="17">
        <v>8</v>
      </c>
      <c r="AG3684" s="17">
        <v>2</v>
      </c>
      <c r="AH3684" s="17" t="s">
        <v>11926</v>
      </c>
      <c r="AK3684" s="17" t="s">
        <v>11927</v>
      </c>
      <c r="AM3684" s="17" t="s">
        <v>34</v>
      </c>
      <c r="AN3684" s="17" t="s">
        <v>19238</v>
      </c>
      <c r="AO3684" s="17">
        <v>3</v>
      </c>
      <c r="AP3684" s="17">
        <v>80</v>
      </c>
      <c r="AQ3684" s="17">
        <v>5</v>
      </c>
      <c r="AR3684" s="17" t="s">
        <v>19239</v>
      </c>
      <c r="BS3684" s="17" t="s">
        <v>3901</v>
      </c>
      <c r="CH3684" s="17" t="s">
        <v>3901</v>
      </c>
      <c r="DN3684" s="17">
        <f>COUNTIF(AU3684:DM3684, "X")</f>
        <v>2</v>
      </c>
    </row>
    <row r="3685" spans="1:118" s="17" customFormat="1">
      <c r="A3685" s="17" t="s">
        <v>14423</v>
      </c>
      <c r="B3685" s="17">
        <v>55</v>
      </c>
      <c r="C3685" s="17">
        <v>157385</v>
      </c>
      <c r="D3685" s="17" t="s">
        <v>12860</v>
      </c>
      <c r="E3685" s="17" t="s">
        <v>304</v>
      </c>
      <c r="F3685" s="17" t="s">
        <v>48</v>
      </c>
      <c r="H3685" s="309">
        <v>34198</v>
      </c>
      <c r="I3685" s="309">
        <v>40445</v>
      </c>
      <c r="J3685" s="17" t="s">
        <v>3888</v>
      </c>
      <c r="L3685" s="17" t="s">
        <v>14424</v>
      </c>
      <c r="N3685" s="17" t="s">
        <v>31</v>
      </c>
      <c r="O3685" s="17" t="s">
        <v>15</v>
      </c>
      <c r="P3685" s="17">
        <v>45373</v>
      </c>
      <c r="AC3685" s="17" t="s">
        <v>9895</v>
      </c>
      <c r="AD3685" s="17" t="s">
        <v>9896</v>
      </c>
      <c r="AF3685" s="17">
        <v>8</v>
      </c>
      <c r="AG3685" s="17">
        <v>2</v>
      </c>
      <c r="AM3685" s="17" t="s">
        <v>108</v>
      </c>
      <c r="AN3685" s="17" t="s">
        <v>14364</v>
      </c>
      <c r="AO3685" s="17">
        <v>3</v>
      </c>
      <c r="AP3685" s="17">
        <v>80</v>
      </c>
      <c r="AQ3685" s="17">
        <v>5</v>
      </c>
      <c r="AR3685" s="17" t="s">
        <v>9898</v>
      </c>
      <c r="AT3685" s="17" t="s">
        <v>14152</v>
      </c>
      <c r="CU3685" s="17" t="s">
        <v>3901</v>
      </c>
      <c r="DN3685" s="17">
        <f>COUNTIF(AU3685:DM3685, "X")</f>
        <v>1</v>
      </c>
    </row>
    <row r="3686" spans="1:118" s="17" customFormat="1">
      <c r="A3686" s="17" t="s">
        <v>9352</v>
      </c>
      <c r="B3686" s="17">
        <v>55</v>
      </c>
      <c r="C3686" s="17">
        <v>157396</v>
      </c>
      <c r="D3686" s="17" t="s">
        <v>9331</v>
      </c>
      <c r="E3686" s="17" t="s">
        <v>548</v>
      </c>
      <c r="F3686" s="17" t="s">
        <v>30</v>
      </c>
      <c r="H3686" s="309">
        <v>24493</v>
      </c>
      <c r="I3686" s="309">
        <v>40801</v>
      </c>
      <c r="J3686" s="17" t="s">
        <v>3888</v>
      </c>
      <c r="L3686" s="17" t="s">
        <v>9125</v>
      </c>
      <c r="N3686" s="17" t="s">
        <v>19</v>
      </c>
      <c r="O3686" s="17" t="s">
        <v>15</v>
      </c>
      <c r="P3686" s="17">
        <v>45356</v>
      </c>
      <c r="AC3686" s="17" t="s">
        <v>3890</v>
      </c>
      <c r="AD3686" s="17" t="s">
        <v>3891</v>
      </c>
      <c r="AF3686" s="17">
        <v>8</v>
      </c>
      <c r="AG3686" s="17">
        <v>2</v>
      </c>
      <c r="AM3686" s="17" t="s">
        <v>29</v>
      </c>
      <c r="AN3686" s="17" t="s">
        <v>9081</v>
      </c>
      <c r="AO3686" s="17">
        <v>3</v>
      </c>
      <c r="AP3686" s="17">
        <v>80</v>
      </c>
      <c r="AQ3686" s="17">
        <v>5</v>
      </c>
      <c r="AT3686" s="17" t="s">
        <v>9082</v>
      </c>
      <c r="DN3686" s="17">
        <f>COUNTIF(AU3686:DM3686, "X")</f>
        <v>0</v>
      </c>
    </row>
    <row r="3687" spans="1:118" s="17" customFormat="1">
      <c r="A3687" s="17" t="s">
        <v>21182</v>
      </c>
      <c r="B3687" s="17">
        <v>55</v>
      </c>
      <c r="C3687" s="17">
        <v>100924</v>
      </c>
      <c r="D3687" s="17" t="s">
        <v>21155</v>
      </c>
      <c r="E3687" s="17" t="s">
        <v>358</v>
      </c>
      <c r="F3687" s="17" t="s">
        <v>171</v>
      </c>
      <c r="H3687" s="309">
        <v>28682</v>
      </c>
      <c r="I3687" s="309">
        <v>40792</v>
      </c>
      <c r="J3687" s="17" t="s">
        <v>3888</v>
      </c>
      <c r="L3687" s="17" t="s">
        <v>21117</v>
      </c>
      <c r="N3687" s="17" t="s">
        <v>80</v>
      </c>
      <c r="O3687" s="17" t="s">
        <v>15</v>
      </c>
      <c r="P3687" s="17">
        <v>45308</v>
      </c>
      <c r="Q3687" s="17">
        <v>1307</v>
      </c>
      <c r="AF3687" s="17">
        <v>15</v>
      </c>
      <c r="AG3687" s="17">
        <v>2</v>
      </c>
      <c r="AI3687" s="17" t="s">
        <v>20851</v>
      </c>
      <c r="AM3687" s="17" t="s">
        <v>81</v>
      </c>
      <c r="AN3687" s="17" t="s">
        <v>21035</v>
      </c>
      <c r="AO3687" s="17">
        <v>3</v>
      </c>
      <c r="AP3687" s="17">
        <v>80</v>
      </c>
      <c r="AQ3687" s="17">
        <v>5</v>
      </c>
      <c r="AR3687" s="17" t="s">
        <v>20671</v>
      </c>
      <c r="AS3687" s="17" t="s">
        <v>21036</v>
      </c>
      <c r="BD3687" s="17" t="s">
        <v>3901</v>
      </c>
      <c r="BS3687" s="17" t="s">
        <v>3901</v>
      </c>
      <c r="CH3687" s="17" t="s">
        <v>3901</v>
      </c>
      <c r="CI3687" s="17" t="s">
        <v>3901</v>
      </c>
      <c r="CU3687" s="17" t="s">
        <v>3901</v>
      </c>
      <c r="DF3687" s="17" t="s">
        <v>3901</v>
      </c>
      <c r="DN3687" s="17">
        <f>COUNTIF(AU3687:DM3687, "X")</f>
        <v>6</v>
      </c>
    </row>
    <row r="3688" spans="1:118" s="17" customFormat="1">
      <c r="A3688" s="17" t="s">
        <v>6186</v>
      </c>
      <c r="B3688" s="17">
        <v>55</v>
      </c>
      <c r="C3688" s="17">
        <v>157420</v>
      </c>
      <c r="D3688" s="17" t="s">
        <v>4653</v>
      </c>
      <c r="E3688" s="17" t="s">
        <v>17</v>
      </c>
      <c r="F3688" s="17" t="s">
        <v>65</v>
      </c>
      <c r="H3688" s="309">
        <v>33081</v>
      </c>
      <c r="I3688" s="309">
        <v>40799</v>
      </c>
      <c r="J3688" s="17" t="s">
        <v>3888</v>
      </c>
      <c r="L3688" s="17" t="s">
        <v>6091</v>
      </c>
      <c r="N3688" s="17" t="s">
        <v>19</v>
      </c>
      <c r="O3688" s="17" t="s">
        <v>15</v>
      </c>
      <c r="P3688" s="17">
        <v>45356</v>
      </c>
      <c r="AC3688" s="17" t="s">
        <v>3890</v>
      </c>
      <c r="AD3688" s="17" t="s">
        <v>3891</v>
      </c>
      <c r="AF3688" s="17">
        <v>8</v>
      </c>
      <c r="AG3688" s="17">
        <v>2</v>
      </c>
      <c r="AM3688" s="17" t="s">
        <v>2604</v>
      </c>
      <c r="AN3688" s="17" t="s">
        <v>5966</v>
      </c>
      <c r="AO3688" s="17">
        <v>3</v>
      </c>
      <c r="AP3688" s="17">
        <v>80</v>
      </c>
      <c r="AQ3688" s="17">
        <v>5</v>
      </c>
      <c r="AT3688" s="17" t="s">
        <v>5516</v>
      </c>
      <c r="DN3688" s="17">
        <f>COUNTIF(AU3688:DM3688, "X")</f>
        <v>0</v>
      </c>
    </row>
    <row r="3689" spans="1:118" s="17" customFormat="1">
      <c r="A3689" s="17" t="s">
        <v>9280</v>
      </c>
      <c r="B3689" s="17">
        <v>55</v>
      </c>
      <c r="C3689" s="17">
        <v>157422</v>
      </c>
      <c r="D3689" s="17" t="s">
        <v>9281</v>
      </c>
      <c r="E3689" s="17" t="s">
        <v>147</v>
      </c>
      <c r="F3689" s="17" t="s">
        <v>9282</v>
      </c>
      <c r="G3689" s="17" t="s">
        <v>203</v>
      </c>
      <c r="H3689" s="309">
        <v>34023</v>
      </c>
      <c r="I3689" s="309">
        <v>42983</v>
      </c>
      <c r="J3689" s="17" t="s">
        <v>3888</v>
      </c>
      <c r="L3689" s="17" t="s">
        <v>9283</v>
      </c>
      <c r="N3689" s="17" t="s">
        <v>19</v>
      </c>
      <c r="O3689" s="17" t="s">
        <v>15</v>
      </c>
      <c r="P3689" s="17">
        <v>45356</v>
      </c>
      <c r="Q3689" s="17">
        <v>3134</v>
      </c>
      <c r="AC3689" s="17" t="s">
        <v>3890</v>
      </c>
      <c r="AD3689" s="17" t="s">
        <v>3891</v>
      </c>
      <c r="AF3689" s="17">
        <v>15</v>
      </c>
      <c r="AG3689" s="17">
        <v>2</v>
      </c>
      <c r="AM3689" s="17" t="s">
        <v>29</v>
      </c>
      <c r="AN3689" s="17" t="s">
        <v>9081</v>
      </c>
      <c r="AO3689" s="17">
        <v>3</v>
      </c>
      <c r="AP3689" s="17">
        <v>80</v>
      </c>
      <c r="AQ3689" s="17">
        <v>5</v>
      </c>
      <c r="AT3689" s="17" t="s">
        <v>9082</v>
      </c>
      <c r="DN3689" s="17">
        <f>COUNTIF(AU3689:DM3689, "X")</f>
        <v>0</v>
      </c>
    </row>
    <row r="3690" spans="1:118" s="17" customFormat="1">
      <c r="A3690" s="17" t="s">
        <v>14055</v>
      </c>
      <c r="B3690" s="17">
        <v>55</v>
      </c>
      <c r="C3690" s="17">
        <v>157461</v>
      </c>
      <c r="D3690" s="17" t="s">
        <v>4680</v>
      </c>
      <c r="E3690" s="17" t="s">
        <v>278</v>
      </c>
      <c r="F3690" s="17" t="s">
        <v>36</v>
      </c>
      <c r="H3690" s="309">
        <v>33833</v>
      </c>
      <c r="I3690" s="309">
        <v>40798</v>
      </c>
      <c r="J3690" s="17" t="s">
        <v>3888</v>
      </c>
      <c r="L3690" s="17" t="s">
        <v>13596</v>
      </c>
      <c r="N3690" s="17" t="s">
        <v>31</v>
      </c>
      <c r="O3690" s="17" t="s">
        <v>15</v>
      </c>
      <c r="P3690" s="17">
        <v>45373</v>
      </c>
      <c r="AC3690" s="17" t="s">
        <v>9895</v>
      </c>
      <c r="AD3690" s="17" t="s">
        <v>9896</v>
      </c>
      <c r="AF3690" s="17">
        <v>8</v>
      </c>
      <c r="AG3690" s="17">
        <v>2</v>
      </c>
      <c r="AM3690" s="17" t="s">
        <v>240</v>
      </c>
      <c r="AN3690" s="17" t="s">
        <v>13567</v>
      </c>
      <c r="AO3690" s="17">
        <v>3</v>
      </c>
      <c r="AP3690" s="17">
        <v>80</v>
      </c>
      <c r="AQ3690" s="17">
        <v>5</v>
      </c>
      <c r="AR3690" s="17" t="s">
        <v>9898</v>
      </c>
      <c r="AT3690" s="17" t="s">
        <v>12990</v>
      </c>
      <c r="CH3690" s="17" t="s">
        <v>3901</v>
      </c>
      <c r="DN3690" s="17">
        <f>COUNTIF(AU3690:DM3690, "X")</f>
        <v>1</v>
      </c>
    </row>
    <row r="3691" spans="1:118" s="17" customFormat="1">
      <c r="A3691" s="17" t="s">
        <v>16152</v>
      </c>
      <c r="B3691" s="17">
        <v>55</v>
      </c>
      <c r="C3691" s="17">
        <v>157468</v>
      </c>
      <c r="D3691" s="17" t="s">
        <v>16153</v>
      </c>
      <c r="E3691" s="17" t="s">
        <v>4161</v>
      </c>
      <c r="F3691" s="17" t="s">
        <v>16154</v>
      </c>
      <c r="H3691" s="309">
        <v>34133</v>
      </c>
      <c r="I3691" s="309">
        <v>40798</v>
      </c>
      <c r="J3691" s="17" t="s">
        <v>3888</v>
      </c>
      <c r="L3691" s="17" t="s">
        <v>16155</v>
      </c>
      <c r="N3691" s="17" t="s">
        <v>31</v>
      </c>
      <c r="O3691" s="17" t="s">
        <v>15</v>
      </c>
      <c r="P3691" s="17">
        <v>45373</v>
      </c>
      <c r="AC3691" s="17" t="s">
        <v>9895</v>
      </c>
      <c r="AD3691" s="17" t="s">
        <v>9896</v>
      </c>
      <c r="AF3691" s="17">
        <v>8</v>
      </c>
      <c r="AG3691" s="17">
        <v>2</v>
      </c>
      <c r="AM3691" s="17" t="s">
        <v>37</v>
      </c>
      <c r="AN3691" s="17" t="s">
        <v>16071</v>
      </c>
      <c r="AO3691" s="17">
        <v>3</v>
      </c>
      <c r="AP3691" s="17">
        <v>80</v>
      </c>
      <c r="AQ3691" s="17">
        <v>5</v>
      </c>
      <c r="AR3691" s="17" t="s">
        <v>9898</v>
      </c>
      <c r="AT3691" s="17" t="s">
        <v>16072</v>
      </c>
      <c r="CF3691" s="17" t="s">
        <v>3901</v>
      </c>
      <c r="CG3691" s="17" t="s">
        <v>21</v>
      </c>
      <c r="CH3691" s="17" t="s">
        <v>3901</v>
      </c>
      <c r="DN3691" s="17">
        <f>COUNTIF(AU3691:DM3691, "X")</f>
        <v>2</v>
      </c>
    </row>
    <row r="3692" spans="1:118" s="17" customFormat="1">
      <c r="A3692" s="17" t="s">
        <v>13415</v>
      </c>
      <c r="B3692" s="17">
        <v>55</v>
      </c>
      <c r="C3692" s="17">
        <v>157470</v>
      </c>
      <c r="D3692" s="17" t="s">
        <v>13416</v>
      </c>
      <c r="E3692" s="17" t="s">
        <v>13417</v>
      </c>
      <c r="F3692" s="17" t="s">
        <v>13418</v>
      </c>
      <c r="H3692" s="309">
        <v>34155</v>
      </c>
      <c r="I3692" s="309">
        <v>40802</v>
      </c>
      <c r="J3692" s="17" t="s">
        <v>3888</v>
      </c>
      <c r="L3692" s="17" t="s">
        <v>13197</v>
      </c>
      <c r="N3692" s="17" t="s">
        <v>31</v>
      </c>
      <c r="O3692" s="17" t="s">
        <v>15</v>
      </c>
      <c r="P3692" s="17">
        <v>45373</v>
      </c>
      <c r="AC3692" s="17" t="s">
        <v>9895</v>
      </c>
      <c r="AD3692" s="17" t="s">
        <v>9896</v>
      </c>
      <c r="AF3692" s="17">
        <v>8</v>
      </c>
      <c r="AG3692" s="17">
        <v>2</v>
      </c>
      <c r="AM3692" s="17" t="s">
        <v>115</v>
      </c>
      <c r="AN3692" s="17" t="s">
        <v>13186</v>
      </c>
      <c r="AO3692" s="17">
        <v>3</v>
      </c>
      <c r="AP3692" s="17">
        <v>80</v>
      </c>
      <c r="AQ3692" s="17">
        <v>5</v>
      </c>
      <c r="AR3692" s="17" t="s">
        <v>9898</v>
      </c>
      <c r="AT3692" s="17" t="s">
        <v>12990</v>
      </c>
      <c r="CH3692" s="17" t="s">
        <v>3901</v>
      </c>
      <c r="CR3692" s="17" t="s">
        <v>30</v>
      </c>
      <c r="CU3692" s="17" t="s">
        <v>3901</v>
      </c>
      <c r="DN3692" s="17">
        <f>COUNTIF(AU3692:DM3692, "X")</f>
        <v>2</v>
      </c>
    </row>
    <row r="3693" spans="1:118" s="17" customFormat="1">
      <c r="A3693" s="17" t="s">
        <v>12661</v>
      </c>
      <c r="B3693" s="17">
        <v>55</v>
      </c>
      <c r="C3693" s="17">
        <v>157472</v>
      </c>
      <c r="D3693" s="17" t="s">
        <v>12662</v>
      </c>
      <c r="E3693" s="17" t="s">
        <v>4929</v>
      </c>
      <c r="F3693" s="17" t="s">
        <v>30</v>
      </c>
      <c r="H3693" s="309">
        <v>34174</v>
      </c>
      <c r="I3693" s="309">
        <v>40799</v>
      </c>
      <c r="J3693" s="17" t="s">
        <v>3888</v>
      </c>
      <c r="L3693" s="17" t="s">
        <v>12663</v>
      </c>
      <c r="N3693" s="17" t="s">
        <v>31</v>
      </c>
      <c r="O3693" s="17" t="s">
        <v>15</v>
      </c>
      <c r="P3693" s="17">
        <v>45373</v>
      </c>
      <c r="AC3693" s="17" t="s">
        <v>9895</v>
      </c>
      <c r="AD3693" s="17" t="s">
        <v>9896</v>
      </c>
      <c r="AF3693" s="17">
        <v>8</v>
      </c>
      <c r="AG3693" s="17">
        <v>2</v>
      </c>
      <c r="AM3693" s="17" t="s">
        <v>222</v>
      </c>
      <c r="AN3693" s="17" t="s">
        <v>12432</v>
      </c>
      <c r="AO3693" s="17">
        <v>3</v>
      </c>
      <c r="AP3693" s="17">
        <v>80</v>
      </c>
      <c r="AQ3693" s="17">
        <v>5</v>
      </c>
      <c r="AR3693" s="17" t="s">
        <v>9898</v>
      </c>
      <c r="AT3693" s="17" t="s">
        <v>11929</v>
      </c>
      <c r="CF3693" s="17" t="s">
        <v>3901</v>
      </c>
      <c r="DN3693" s="17">
        <f>COUNTIF(AU3693:DM3693, "X")</f>
        <v>1</v>
      </c>
    </row>
    <row r="3694" spans="1:118" s="17" customFormat="1">
      <c r="A3694" s="17" t="s">
        <v>19499</v>
      </c>
      <c r="B3694" s="17">
        <v>55</v>
      </c>
      <c r="C3694" s="17">
        <v>157484</v>
      </c>
      <c r="D3694" s="17" t="s">
        <v>284</v>
      </c>
      <c r="E3694" s="17" t="s">
        <v>19500</v>
      </c>
      <c r="F3694" s="17" t="s">
        <v>19501</v>
      </c>
      <c r="H3694" s="309">
        <v>34223</v>
      </c>
      <c r="I3694" s="309">
        <v>44356</v>
      </c>
      <c r="J3694" s="17" t="s">
        <v>3888</v>
      </c>
      <c r="L3694" s="17" t="s">
        <v>19457</v>
      </c>
      <c r="N3694" s="17" t="s">
        <v>31</v>
      </c>
      <c r="O3694" s="17" t="s">
        <v>15</v>
      </c>
      <c r="P3694" s="17">
        <v>45373</v>
      </c>
      <c r="AF3694" s="17">
        <v>15</v>
      </c>
      <c r="AG3694" s="17">
        <v>2</v>
      </c>
      <c r="AH3694" s="17" t="s">
        <v>11926</v>
      </c>
      <c r="AK3694" s="17" t="s">
        <v>11927</v>
      </c>
      <c r="AM3694" s="17" t="s">
        <v>2615</v>
      </c>
      <c r="AN3694" s="17" t="s">
        <v>19445</v>
      </c>
      <c r="AO3694" s="17">
        <v>3</v>
      </c>
      <c r="AP3694" s="17">
        <v>80</v>
      </c>
      <c r="AQ3694" s="17">
        <v>5</v>
      </c>
      <c r="AR3694" s="17" t="s">
        <v>19446</v>
      </c>
      <c r="DN3694" s="17">
        <f>COUNTIF(AU3694:DM3694, "X")</f>
        <v>0</v>
      </c>
    </row>
    <row r="3695" spans="1:118" s="17" customFormat="1">
      <c r="A3695" s="17" t="s">
        <v>12900</v>
      </c>
      <c r="B3695" s="17">
        <v>55</v>
      </c>
      <c r="C3695" s="17">
        <v>157493</v>
      </c>
      <c r="D3695" s="17" t="s">
        <v>755</v>
      </c>
      <c r="E3695" s="17" t="s">
        <v>12901</v>
      </c>
      <c r="F3695" s="17" t="s">
        <v>5845</v>
      </c>
      <c r="H3695" s="309">
        <v>34271</v>
      </c>
      <c r="I3695" s="309">
        <v>40798</v>
      </c>
      <c r="J3695" s="17" t="s">
        <v>3888</v>
      </c>
      <c r="L3695" s="17" t="s">
        <v>12751</v>
      </c>
      <c r="N3695" s="17" t="s">
        <v>31</v>
      </c>
      <c r="O3695" s="17" t="s">
        <v>15</v>
      </c>
      <c r="P3695" s="17">
        <v>45373</v>
      </c>
      <c r="AC3695" s="17" t="s">
        <v>9895</v>
      </c>
      <c r="AD3695" s="17" t="s">
        <v>9896</v>
      </c>
      <c r="AF3695" s="17">
        <v>8</v>
      </c>
      <c r="AG3695" s="17">
        <v>2</v>
      </c>
      <c r="AM3695" s="17" t="s">
        <v>156</v>
      </c>
      <c r="AN3695" s="17" t="s">
        <v>12693</v>
      </c>
      <c r="AO3695" s="17">
        <v>3</v>
      </c>
      <c r="AP3695" s="17">
        <v>80</v>
      </c>
      <c r="AQ3695" s="17">
        <v>5</v>
      </c>
      <c r="AR3695" s="17" t="s">
        <v>9898</v>
      </c>
      <c r="AT3695" s="17" t="s">
        <v>11929</v>
      </c>
      <c r="CF3695" s="17" t="s">
        <v>3901</v>
      </c>
      <c r="CQ3695" s="17" t="s">
        <v>3901</v>
      </c>
      <c r="DN3695" s="17">
        <f>COUNTIF(AU3695:DM3695, "X")</f>
        <v>2</v>
      </c>
    </row>
    <row r="3696" spans="1:118" s="17" customFormat="1">
      <c r="A3696" s="17" t="s">
        <v>18885</v>
      </c>
      <c r="B3696" s="17">
        <v>55</v>
      </c>
      <c r="C3696" s="17">
        <v>157501</v>
      </c>
      <c r="D3696" s="17" t="s">
        <v>562</v>
      </c>
      <c r="E3696" s="17" t="s">
        <v>7982</v>
      </c>
      <c r="F3696" s="17" t="s">
        <v>22</v>
      </c>
      <c r="H3696" s="309">
        <v>28524</v>
      </c>
      <c r="I3696" s="309">
        <v>43966</v>
      </c>
      <c r="J3696" s="17" t="s">
        <v>3888</v>
      </c>
      <c r="L3696" s="17" t="s">
        <v>18886</v>
      </c>
      <c r="N3696" s="17" t="s">
        <v>31</v>
      </c>
      <c r="O3696" s="17" t="s">
        <v>15</v>
      </c>
      <c r="P3696" s="17">
        <v>45373</v>
      </c>
      <c r="AD3696" s="17" t="s">
        <v>9896</v>
      </c>
      <c r="AF3696" s="17">
        <v>8</v>
      </c>
      <c r="AG3696" s="17">
        <v>2</v>
      </c>
      <c r="AM3696" s="17" t="s">
        <v>136</v>
      </c>
      <c r="AN3696" s="17" t="s">
        <v>18697</v>
      </c>
      <c r="AO3696" s="17">
        <v>3</v>
      </c>
      <c r="AP3696" s="17">
        <v>80</v>
      </c>
      <c r="AQ3696" s="17">
        <v>5</v>
      </c>
      <c r="AR3696" s="17" t="s">
        <v>9898</v>
      </c>
      <c r="DN3696" s="17">
        <f>COUNTIF(AU3696:DM3696, "X")</f>
        <v>0</v>
      </c>
    </row>
    <row r="3697" spans="1:118" s="17" customFormat="1">
      <c r="A3697" s="17" t="s">
        <v>20422</v>
      </c>
      <c r="B3697" s="17">
        <v>55</v>
      </c>
      <c r="C3697" s="17">
        <v>157503</v>
      </c>
      <c r="D3697" s="17" t="s">
        <v>18060</v>
      </c>
      <c r="E3697" s="17" t="s">
        <v>18</v>
      </c>
      <c r="F3697" s="17" t="s">
        <v>70</v>
      </c>
      <c r="H3697" s="309">
        <v>22767</v>
      </c>
      <c r="I3697" s="309">
        <v>40805</v>
      </c>
      <c r="J3697" s="17" t="s">
        <v>3888</v>
      </c>
      <c r="L3697" s="17" t="s">
        <v>20423</v>
      </c>
      <c r="N3697" s="17" t="s">
        <v>14</v>
      </c>
      <c r="O3697" s="17" t="s">
        <v>15</v>
      </c>
      <c r="P3697" s="17">
        <v>45371</v>
      </c>
      <c r="AF3697" s="17">
        <v>8</v>
      </c>
      <c r="AG3697" s="17">
        <v>2</v>
      </c>
      <c r="AI3697" s="17" t="s">
        <v>10178</v>
      </c>
      <c r="AM3697" s="17" t="s">
        <v>85</v>
      </c>
      <c r="AN3697" s="17" t="s">
        <v>20273</v>
      </c>
      <c r="AO3697" s="17">
        <v>3</v>
      </c>
      <c r="AP3697" s="17">
        <v>80</v>
      </c>
      <c r="AQ3697" s="17">
        <v>5</v>
      </c>
      <c r="AR3697" s="17" t="s">
        <v>10180</v>
      </c>
      <c r="AV3697" s="17" t="s">
        <v>3901</v>
      </c>
      <c r="AZ3697" s="17" t="s">
        <v>3901</v>
      </c>
      <c r="BD3697" s="17" t="s">
        <v>3901</v>
      </c>
      <c r="BK3697" s="17" t="s">
        <v>3901</v>
      </c>
      <c r="BS3697" s="17" t="s">
        <v>3901</v>
      </c>
      <c r="CG3697" s="17" t="s">
        <v>30</v>
      </c>
      <c r="CH3697" s="17" t="s">
        <v>3901</v>
      </c>
      <c r="CN3697" s="17" t="s">
        <v>3901</v>
      </c>
      <c r="CQ3697" s="17" t="s">
        <v>3901</v>
      </c>
      <c r="CR3697" s="17" t="s">
        <v>21</v>
      </c>
      <c r="DN3697" s="17">
        <f>COUNTIF(AU3697:DM3697, "X")</f>
        <v>8</v>
      </c>
    </row>
    <row r="3698" spans="1:118" s="17" customFormat="1">
      <c r="A3698" s="17" t="s">
        <v>10532</v>
      </c>
      <c r="B3698" s="17">
        <v>55</v>
      </c>
      <c r="C3698" s="17">
        <v>157518</v>
      </c>
      <c r="D3698" s="17" t="s">
        <v>10405</v>
      </c>
      <c r="E3698" s="17" t="s">
        <v>155</v>
      </c>
      <c r="F3698" s="17" t="s">
        <v>63</v>
      </c>
      <c r="H3698" s="309">
        <v>33978</v>
      </c>
      <c r="I3698" s="309">
        <v>40800</v>
      </c>
      <c r="J3698" s="17" t="s">
        <v>3888</v>
      </c>
      <c r="L3698" s="17" t="s">
        <v>10406</v>
      </c>
      <c r="M3698" s="17" t="s">
        <v>192</v>
      </c>
      <c r="N3698" s="17" t="s">
        <v>14</v>
      </c>
      <c r="O3698" s="17" t="s">
        <v>15</v>
      </c>
      <c r="P3698" s="17">
        <v>45371</v>
      </c>
      <c r="AC3698" s="17" t="s">
        <v>14</v>
      </c>
      <c r="AF3698" s="17">
        <v>8</v>
      </c>
      <c r="AG3698" s="17">
        <v>2</v>
      </c>
      <c r="AI3698" s="17" t="s">
        <v>10178</v>
      </c>
      <c r="AM3698" s="17" t="s">
        <v>193</v>
      </c>
      <c r="AN3698" s="17" t="s">
        <v>10381</v>
      </c>
      <c r="AO3698" s="17">
        <v>3</v>
      </c>
      <c r="AP3698" s="17">
        <v>80</v>
      </c>
      <c r="AQ3698" s="17">
        <v>5</v>
      </c>
      <c r="AR3698" s="17" t="s">
        <v>10180</v>
      </c>
      <c r="DN3698" s="17">
        <f>COUNTIF(AU3698:DM3698, "X")</f>
        <v>0</v>
      </c>
    </row>
    <row r="3699" spans="1:118" s="17" customFormat="1">
      <c r="A3699" s="17" t="s">
        <v>19306</v>
      </c>
      <c r="B3699" s="17">
        <v>55</v>
      </c>
      <c r="C3699" s="17">
        <v>157519</v>
      </c>
      <c r="D3699" s="17" t="s">
        <v>3920</v>
      </c>
      <c r="E3699" s="17" t="s">
        <v>374</v>
      </c>
      <c r="F3699" s="17" t="s">
        <v>99</v>
      </c>
      <c r="H3699" s="309">
        <v>34127</v>
      </c>
      <c r="I3699" s="309">
        <v>40800</v>
      </c>
      <c r="J3699" s="17" t="s">
        <v>3888</v>
      </c>
      <c r="L3699" s="17" t="s">
        <v>19307</v>
      </c>
      <c r="N3699" s="17" t="s">
        <v>50</v>
      </c>
      <c r="O3699" s="17" t="s">
        <v>15</v>
      </c>
      <c r="P3699" s="17">
        <v>45344</v>
      </c>
      <c r="AF3699" s="17">
        <v>8</v>
      </c>
      <c r="AG3699" s="17">
        <v>2</v>
      </c>
      <c r="AH3699" s="17" t="s">
        <v>11926</v>
      </c>
      <c r="AK3699" s="17" t="s">
        <v>11927</v>
      </c>
      <c r="AM3699" s="17" t="s">
        <v>34</v>
      </c>
      <c r="AN3699" s="17" t="s">
        <v>19238</v>
      </c>
      <c r="AO3699" s="17">
        <v>3</v>
      </c>
      <c r="AP3699" s="17">
        <v>80</v>
      </c>
      <c r="AQ3699" s="17">
        <v>5</v>
      </c>
      <c r="AR3699" s="17" t="s">
        <v>19239</v>
      </c>
      <c r="CH3699" s="17" t="s">
        <v>3901</v>
      </c>
      <c r="DN3699" s="17">
        <f>COUNTIF(AU3699:DM3699, "X")</f>
        <v>1</v>
      </c>
    </row>
    <row r="3700" spans="1:118" s="17" customFormat="1">
      <c r="A3700" s="17" t="s">
        <v>21622</v>
      </c>
      <c r="B3700" s="17">
        <v>55</v>
      </c>
      <c r="C3700" s="17">
        <v>157537</v>
      </c>
      <c r="D3700" s="17" t="s">
        <v>21545</v>
      </c>
      <c r="E3700" s="17" t="s">
        <v>18</v>
      </c>
      <c r="F3700" s="17" t="s">
        <v>30</v>
      </c>
      <c r="H3700" s="309">
        <v>33080</v>
      </c>
      <c r="I3700" s="309">
        <v>40809</v>
      </c>
      <c r="J3700" s="17" t="s">
        <v>3888</v>
      </c>
      <c r="L3700" s="17" t="s">
        <v>21540</v>
      </c>
      <c r="N3700" s="17" t="s">
        <v>26</v>
      </c>
      <c r="O3700" s="17" t="s">
        <v>15</v>
      </c>
      <c r="P3700" s="17">
        <v>45318</v>
      </c>
      <c r="AF3700" s="17">
        <v>8</v>
      </c>
      <c r="AG3700" s="17">
        <v>2</v>
      </c>
      <c r="AI3700" s="17" t="s">
        <v>20669</v>
      </c>
      <c r="AM3700" s="17" t="s">
        <v>2617</v>
      </c>
      <c r="AN3700" s="17" t="s">
        <v>21447</v>
      </c>
      <c r="AO3700" s="17">
        <v>3</v>
      </c>
      <c r="AP3700" s="17">
        <v>80</v>
      </c>
      <c r="AQ3700" s="17">
        <v>5</v>
      </c>
      <c r="AR3700" s="17" t="s">
        <v>20671</v>
      </c>
      <c r="AS3700" s="17" t="s">
        <v>21222</v>
      </c>
      <c r="CF3700" s="17" t="s">
        <v>3901</v>
      </c>
      <c r="CH3700" s="17" t="s">
        <v>3901</v>
      </c>
      <c r="CL3700" s="17" t="s">
        <v>3901</v>
      </c>
      <c r="CM3700" s="17" t="s">
        <v>21</v>
      </c>
      <c r="CN3700" s="17" t="s">
        <v>3901</v>
      </c>
      <c r="CQ3700" s="17" t="s">
        <v>3901</v>
      </c>
      <c r="CR3700" s="17" t="s">
        <v>21</v>
      </c>
      <c r="CS3700" s="17" t="s">
        <v>3901</v>
      </c>
      <c r="CU3700" s="17" t="s">
        <v>3901</v>
      </c>
      <c r="DN3700" s="17">
        <f>COUNTIF(AU3700:DM3700, "X")</f>
        <v>7</v>
      </c>
    </row>
    <row r="3701" spans="1:118" s="17" customFormat="1">
      <c r="A3701" s="17" t="s">
        <v>13302</v>
      </c>
      <c r="B3701" s="17">
        <v>55</v>
      </c>
      <c r="C3701" s="17">
        <v>157540</v>
      </c>
      <c r="D3701" s="17" t="s">
        <v>5044</v>
      </c>
      <c r="E3701" s="17" t="s">
        <v>52</v>
      </c>
      <c r="F3701" s="17" t="s">
        <v>13303</v>
      </c>
      <c r="H3701" s="309">
        <v>34223</v>
      </c>
      <c r="I3701" s="309">
        <v>40807</v>
      </c>
      <c r="J3701" s="17" t="s">
        <v>3888</v>
      </c>
      <c r="L3701" s="17" t="s">
        <v>13197</v>
      </c>
      <c r="M3701" s="17" t="s">
        <v>13198</v>
      </c>
      <c r="N3701" s="17" t="s">
        <v>31</v>
      </c>
      <c r="O3701" s="17" t="s">
        <v>15</v>
      </c>
      <c r="P3701" s="17">
        <v>45373</v>
      </c>
      <c r="Q3701" s="17">
        <v>2109</v>
      </c>
      <c r="AC3701" s="17" t="s">
        <v>9895</v>
      </c>
      <c r="AD3701" s="17" t="s">
        <v>9896</v>
      </c>
      <c r="AF3701" s="17">
        <v>8</v>
      </c>
      <c r="AG3701" s="17">
        <v>2</v>
      </c>
      <c r="AM3701" s="17" t="s">
        <v>115</v>
      </c>
      <c r="AN3701" s="17" t="s">
        <v>13186</v>
      </c>
      <c r="AO3701" s="17">
        <v>3</v>
      </c>
      <c r="AP3701" s="17">
        <v>80</v>
      </c>
      <c r="AQ3701" s="17">
        <v>5</v>
      </c>
      <c r="AR3701" s="17" t="s">
        <v>9898</v>
      </c>
      <c r="AT3701" s="17" t="s">
        <v>12990</v>
      </c>
      <c r="DN3701" s="17">
        <f>COUNTIF(AU3701:DM3701, "X")</f>
        <v>0</v>
      </c>
    </row>
    <row r="3702" spans="1:118" s="17" customFormat="1">
      <c r="A3702" s="17" t="s">
        <v>21800</v>
      </c>
      <c r="B3702" s="17">
        <v>55</v>
      </c>
      <c r="C3702" s="17">
        <v>155336</v>
      </c>
      <c r="D3702" s="17" t="s">
        <v>21716</v>
      </c>
      <c r="E3702" s="17" t="s">
        <v>61</v>
      </c>
      <c r="F3702" s="17" t="s">
        <v>492</v>
      </c>
      <c r="H3702" s="309">
        <v>33922</v>
      </c>
      <c r="I3702" s="309">
        <v>40812</v>
      </c>
      <c r="J3702" s="17" t="s">
        <v>3888</v>
      </c>
      <c r="L3702" s="17" t="s">
        <v>21801</v>
      </c>
      <c r="N3702" s="17" t="s">
        <v>89</v>
      </c>
      <c r="O3702" s="17" t="s">
        <v>15</v>
      </c>
      <c r="P3702" s="17">
        <v>45339</v>
      </c>
      <c r="AF3702" s="17">
        <v>8</v>
      </c>
      <c r="AG3702" s="17">
        <v>2</v>
      </c>
      <c r="AH3702" s="17" t="s">
        <v>11926</v>
      </c>
      <c r="AK3702" s="17" t="s">
        <v>21650</v>
      </c>
      <c r="AM3702" s="17" t="s">
        <v>197</v>
      </c>
      <c r="AN3702" s="17" t="s">
        <v>21651</v>
      </c>
      <c r="AO3702" s="17">
        <v>3</v>
      </c>
      <c r="AP3702" s="17">
        <v>80</v>
      </c>
      <c r="AQ3702" s="17">
        <v>5</v>
      </c>
      <c r="AR3702" s="17" t="s">
        <v>21652</v>
      </c>
      <c r="DN3702" s="17">
        <f>COUNTIF(AU3702:DM3702, "X")</f>
        <v>0</v>
      </c>
    </row>
    <row r="3703" spans="1:118" s="17" customFormat="1">
      <c r="A3703" s="17" t="s">
        <v>20500</v>
      </c>
      <c r="B3703" s="17">
        <v>55</v>
      </c>
      <c r="C3703" s="17">
        <v>157601</v>
      </c>
      <c r="D3703" s="17" t="s">
        <v>104</v>
      </c>
      <c r="E3703" s="17" t="s">
        <v>10431</v>
      </c>
      <c r="F3703" s="17" t="s">
        <v>18</v>
      </c>
      <c r="H3703" s="309">
        <v>34101</v>
      </c>
      <c r="I3703" s="309">
        <v>40812</v>
      </c>
      <c r="J3703" s="17" t="s">
        <v>3888</v>
      </c>
      <c r="L3703" s="17" t="s">
        <v>20501</v>
      </c>
      <c r="N3703" s="17" t="s">
        <v>14</v>
      </c>
      <c r="O3703" s="17" t="s">
        <v>15</v>
      </c>
      <c r="P3703" s="17">
        <v>45371</v>
      </c>
      <c r="AF3703" s="17">
        <v>8</v>
      </c>
      <c r="AG3703" s="17">
        <v>2</v>
      </c>
      <c r="AI3703" s="17" t="s">
        <v>10178</v>
      </c>
      <c r="AM3703" s="17" t="s">
        <v>94</v>
      </c>
      <c r="AN3703" s="17" t="s">
        <v>20471</v>
      </c>
      <c r="AO3703" s="17">
        <v>3</v>
      </c>
      <c r="AP3703" s="17">
        <v>80</v>
      </c>
      <c r="AQ3703" s="17">
        <v>5</v>
      </c>
      <c r="AR3703" s="17" t="s">
        <v>10180</v>
      </c>
      <c r="CF3703" s="17" t="s">
        <v>3901</v>
      </c>
      <c r="CH3703" s="17" t="s">
        <v>3901</v>
      </c>
      <c r="CU3703" s="17" t="s">
        <v>3901</v>
      </c>
      <c r="DN3703" s="17">
        <f>COUNTIF(AU3703:DM3703, "X")</f>
        <v>3</v>
      </c>
    </row>
    <row r="3704" spans="1:118" s="17" customFormat="1">
      <c r="A3704" s="17" t="s">
        <v>20653</v>
      </c>
      <c r="B3704" s="17">
        <v>55</v>
      </c>
      <c r="C3704" s="17">
        <v>157603</v>
      </c>
      <c r="D3704" s="17" t="s">
        <v>476</v>
      </c>
      <c r="E3704" s="17" t="s">
        <v>254</v>
      </c>
      <c r="F3704" s="17" t="s">
        <v>99</v>
      </c>
      <c r="H3704" s="309">
        <v>34253</v>
      </c>
      <c r="I3704" s="309">
        <v>40813</v>
      </c>
      <c r="J3704" s="17" t="s">
        <v>3888</v>
      </c>
      <c r="L3704" s="17" t="s">
        <v>20654</v>
      </c>
      <c r="N3704" s="17" t="s">
        <v>14</v>
      </c>
      <c r="O3704" s="17" t="s">
        <v>15</v>
      </c>
      <c r="P3704" s="17">
        <v>45371</v>
      </c>
      <c r="AF3704" s="17">
        <v>8</v>
      </c>
      <c r="AG3704" s="17">
        <v>2</v>
      </c>
      <c r="AI3704" s="17" t="s">
        <v>10178</v>
      </c>
      <c r="AM3704" s="17" t="s">
        <v>94</v>
      </c>
      <c r="AN3704" s="17" t="s">
        <v>20471</v>
      </c>
      <c r="AO3704" s="17">
        <v>3</v>
      </c>
      <c r="AP3704" s="17">
        <v>80</v>
      </c>
      <c r="AQ3704" s="17">
        <v>5</v>
      </c>
      <c r="AR3704" s="17" t="s">
        <v>10180</v>
      </c>
      <c r="DN3704" s="17">
        <f>COUNTIF(AU3704:DM3704, "X")</f>
        <v>0</v>
      </c>
    </row>
    <row r="3705" spans="1:118" s="17" customFormat="1">
      <c r="A3705" s="17" t="s">
        <v>25621</v>
      </c>
      <c r="B3705" s="17">
        <v>55</v>
      </c>
      <c r="C3705" s="17">
        <v>157611</v>
      </c>
      <c r="D3705" s="17" t="s">
        <v>214</v>
      </c>
      <c r="E3705" s="17" t="s">
        <v>212</v>
      </c>
      <c r="F3705" s="17" t="s">
        <v>75</v>
      </c>
      <c r="H3705" s="309">
        <v>28831</v>
      </c>
      <c r="I3705" s="309">
        <v>40792</v>
      </c>
      <c r="J3705" s="17" t="s">
        <v>3888</v>
      </c>
      <c r="L3705" s="17" t="s">
        <v>25622</v>
      </c>
      <c r="N3705" s="17" t="s">
        <v>14</v>
      </c>
      <c r="O3705" s="17" t="s">
        <v>15</v>
      </c>
      <c r="P3705" s="17">
        <v>45371</v>
      </c>
      <c r="AC3705" s="17" t="s">
        <v>17772</v>
      </c>
      <c r="AF3705" s="17">
        <v>8</v>
      </c>
      <c r="AG3705" s="17">
        <v>2</v>
      </c>
      <c r="AH3705" s="17" t="s">
        <v>11926</v>
      </c>
      <c r="AK3705" s="17" t="s">
        <v>17298</v>
      </c>
      <c r="AM3705" s="17" t="s">
        <v>39</v>
      </c>
      <c r="AN3705" s="17" t="s">
        <v>25609</v>
      </c>
      <c r="AO3705" s="17">
        <v>3</v>
      </c>
      <c r="AP3705" s="17">
        <v>80</v>
      </c>
      <c r="AQ3705" s="17">
        <v>5</v>
      </c>
      <c r="AT3705" s="17" t="s">
        <v>25610</v>
      </c>
      <c r="BD3705" s="17" t="s">
        <v>3901</v>
      </c>
      <c r="BS3705" s="17" t="s">
        <v>3901</v>
      </c>
      <c r="CF3705" s="17" t="s">
        <v>3901</v>
      </c>
      <c r="CH3705" s="17" t="s">
        <v>3901</v>
      </c>
      <c r="CU3705" s="17" t="s">
        <v>3901</v>
      </c>
      <c r="CX3705" s="17" t="s">
        <v>3901</v>
      </c>
      <c r="DN3705" s="17">
        <f>COUNTIF(AU3705:DM3705, "X")</f>
        <v>6</v>
      </c>
    </row>
    <row r="3706" spans="1:118" s="17" customFormat="1">
      <c r="A3706" s="17" t="s">
        <v>20331</v>
      </c>
      <c r="B3706" s="17">
        <v>55</v>
      </c>
      <c r="C3706" s="17">
        <v>157615</v>
      </c>
      <c r="D3706" s="17" t="s">
        <v>7091</v>
      </c>
      <c r="E3706" s="17" t="s">
        <v>20332</v>
      </c>
      <c r="F3706" s="17" t="s">
        <v>132</v>
      </c>
      <c r="H3706" s="309">
        <v>34190</v>
      </c>
      <c r="I3706" s="309">
        <v>40812</v>
      </c>
      <c r="J3706" s="17" t="s">
        <v>3888</v>
      </c>
      <c r="L3706" s="17" t="s">
        <v>20275</v>
      </c>
      <c r="N3706" s="17" t="s">
        <v>14</v>
      </c>
      <c r="O3706" s="17" t="s">
        <v>15</v>
      </c>
      <c r="P3706" s="17">
        <v>45371</v>
      </c>
      <c r="AF3706" s="17">
        <v>15</v>
      </c>
      <c r="AG3706" s="17">
        <v>2</v>
      </c>
      <c r="AI3706" s="17" t="s">
        <v>10178</v>
      </c>
      <c r="AM3706" s="17" t="s">
        <v>85</v>
      </c>
      <c r="AN3706" s="17" t="s">
        <v>20273</v>
      </c>
      <c r="AO3706" s="17">
        <v>3</v>
      </c>
      <c r="AP3706" s="17">
        <v>80</v>
      </c>
      <c r="AQ3706" s="17">
        <v>5</v>
      </c>
      <c r="AR3706" s="17" t="s">
        <v>10180</v>
      </c>
      <c r="CF3706" s="17" t="s">
        <v>3901</v>
      </c>
      <c r="CH3706" s="17" t="s">
        <v>3901</v>
      </c>
      <c r="CU3706" s="17" t="s">
        <v>3901</v>
      </c>
      <c r="DN3706" s="17">
        <f>COUNTIF(AU3706:DM3706, "X")</f>
        <v>3</v>
      </c>
    </row>
    <row r="3707" spans="1:118" s="17" customFormat="1">
      <c r="A3707" s="17" t="s">
        <v>25307</v>
      </c>
      <c r="B3707" s="17">
        <v>55</v>
      </c>
      <c r="C3707" s="17">
        <v>157626</v>
      </c>
      <c r="D3707" s="17" t="s">
        <v>5390</v>
      </c>
      <c r="E3707" s="17" t="s">
        <v>757</v>
      </c>
      <c r="F3707" s="17" t="s">
        <v>5394</v>
      </c>
      <c r="H3707" s="309">
        <v>34178</v>
      </c>
      <c r="I3707" s="309">
        <v>40792</v>
      </c>
      <c r="J3707" s="17" t="s">
        <v>3888</v>
      </c>
      <c r="L3707" s="17" t="s">
        <v>25308</v>
      </c>
      <c r="N3707" s="17" t="s">
        <v>31</v>
      </c>
      <c r="O3707" s="17" t="s">
        <v>15</v>
      </c>
      <c r="P3707" s="17">
        <v>45373</v>
      </c>
      <c r="AC3707" s="17" t="s">
        <v>9895</v>
      </c>
      <c r="AD3707" s="17" t="s">
        <v>9896</v>
      </c>
      <c r="AF3707" s="17">
        <v>15</v>
      </c>
      <c r="AG3707" s="17">
        <v>2</v>
      </c>
      <c r="AM3707" s="17" t="s">
        <v>67</v>
      </c>
      <c r="AN3707" s="17" t="s">
        <v>25087</v>
      </c>
      <c r="AO3707" s="17">
        <v>3</v>
      </c>
      <c r="AP3707" s="17">
        <v>80</v>
      </c>
      <c r="AQ3707" s="17">
        <v>5</v>
      </c>
      <c r="AR3707" s="17" t="s">
        <v>9898</v>
      </c>
      <c r="AT3707" s="17" t="s">
        <v>16072</v>
      </c>
      <c r="CF3707" s="17" t="s">
        <v>3901</v>
      </c>
      <c r="CG3707" s="17" t="s">
        <v>21</v>
      </c>
      <c r="CR3707" s="17" t="s">
        <v>21</v>
      </c>
      <c r="DD3707" s="17" t="s">
        <v>3901</v>
      </c>
      <c r="DN3707" s="17">
        <f>COUNTIF(AU3707:DM3707, "X")</f>
        <v>2</v>
      </c>
    </row>
    <row r="3708" spans="1:118" s="17" customFormat="1">
      <c r="A3708" s="17" t="s">
        <v>13119</v>
      </c>
      <c r="B3708" s="17">
        <v>55</v>
      </c>
      <c r="C3708" s="17">
        <v>157635</v>
      </c>
      <c r="D3708" s="17" t="s">
        <v>13120</v>
      </c>
      <c r="E3708" s="17" t="s">
        <v>10973</v>
      </c>
      <c r="F3708" s="17" t="s">
        <v>4899</v>
      </c>
      <c r="H3708" s="309">
        <v>34225</v>
      </c>
      <c r="I3708" s="309">
        <v>40792</v>
      </c>
      <c r="J3708" s="17" t="s">
        <v>3888</v>
      </c>
      <c r="L3708" s="17" t="s">
        <v>13121</v>
      </c>
      <c r="N3708" s="17" t="s">
        <v>31</v>
      </c>
      <c r="O3708" s="17" t="s">
        <v>15</v>
      </c>
      <c r="P3708" s="17">
        <v>45373</v>
      </c>
      <c r="AC3708" s="17" t="s">
        <v>9895</v>
      </c>
      <c r="AD3708" s="17" t="s">
        <v>9896</v>
      </c>
      <c r="AF3708" s="17">
        <v>8</v>
      </c>
      <c r="AG3708" s="17">
        <v>2</v>
      </c>
      <c r="AM3708" s="17" t="s">
        <v>59</v>
      </c>
      <c r="AN3708" s="17" t="s">
        <v>12989</v>
      </c>
      <c r="AO3708" s="17">
        <v>3</v>
      </c>
      <c r="AP3708" s="17">
        <v>80</v>
      </c>
      <c r="AQ3708" s="17">
        <v>5</v>
      </c>
      <c r="AR3708" s="17" t="s">
        <v>9898</v>
      </c>
      <c r="AT3708" s="17" t="s">
        <v>12990</v>
      </c>
      <c r="CF3708" s="17" t="s">
        <v>3901</v>
      </c>
      <c r="CH3708" s="17" t="s">
        <v>3901</v>
      </c>
      <c r="CR3708" s="17" t="s">
        <v>30</v>
      </c>
      <c r="DN3708" s="17">
        <f>COUNTIF(AU3708:DM3708, "X")</f>
        <v>2</v>
      </c>
    </row>
    <row r="3709" spans="1:118" s="17" customFormat="1">
      <c r="A3709" s="17" t="s">
        <v>15871</v>
      </c>
      <c r="B3709" s="17">
        <v>55</v>
      </c>
      <c r="C3709" s="17">
        <v>132305</v>
      </c>
      <c r="D3709" s="17" t="s">
        <v>1035</v>
      </c>
      <c r="E3709" s="17" t="s">
        <v>299</v>
      </c>
      <c r="F3709" s="17" t="s">
        <v>125</v>
      </c>
      <c r="H3709" s="309">
        <v>12856</v>
      </c>
      <c r="I3709" s="309">
        <v>40827</v>
      </c>
      <c r="J3709" s="17" t="s">
        <v>3888</v>
      </c>
      <c r="L3709" s="17" t="s">
        <v>15872</v>
      </c>
      <c r="M3709" s="17" t="s">
        <v>387</v>
      </c>
      <c r="N3709" s="17" t="s">
        <v>31</v>
      </c>
      <c r="O3709" s="17" t="s">
        <v>15</v>
      </c>
      <c r="P3709" s="17">
        <v>45373</v>
      </c>
      <c r="Q3709" s="17">
        <v>4725</v>
      </c>
      <c r="AC3709" s="17" t="s">
        <v>9895</v>
      </c>
      <c r="AD3709" s="17" t="s">
        <v>9896</v>
      </c>
      <c r="AF3709" s="17">
        <v>15</v>
      </c>
      <c r="AG3709" s="17">
        <v>2</v>
      </c>
      <c r="AM3709" s="17" t="s">
        <v>121</v>
      </c>
      <c r="AN3709" s="17" t="s">
        <v>15516</v>
      </c>
      <c r="AO3709" s="17">
        <v>3</v>
      </c>
      <c r="AP3709" s="17">
        <v>80</v>
      </c>
      <c r="AQ3709" s="17">
        <v>5</v>
      </c>
      <c r="AR3709" s="17" t="s">
        <v>9898</v>
      </c>
      <c r="AT3709" s="17" t="s">
        <v>15057</v>
      </c>
      <c r="BD3709" s="17" t="s">
        <v>3901</v>
      </c>
      <c r="BQ3709" s="17" t="s">
        <v>30</v>
      </c>
      <c r="BS3709" s="17" t="s">
        <v>3901</v>
      </c>
      <c r="BY3709" s="17" t="s">
        <v>3901</v>
      </c>
      <c r="BZ3709" s="17" t="s">
        <v>21</v>
      </c>
      <c r="CC3709" s="17" t="s">
        <v>3901</v>
      </c>
      <c r="CF3709" s="17" t="s">
        <v>3901</v>
      </c>
      <c r="CG3709" s="17" t="s">
        <v>21</v>
      </c>
      <c r="CH3709" s="17" t="s">
        <v>3901</v>
      </c>
      <c r="CU3709" s="17" t="s">
        <v>3901</v>
      </c>
      <c r="DN3709" s="17">
        <f>COUNTIF(AU3709:DM3709, "X")</f>
        <v>7</v>
      </c>
    </row>
    <row r="3710" spans="1:118" s="17" customFormat="1">
      <c r="A3710" s="17" t="s">
        <v>18968</v>
      </c>
      <c r="B3710" s="17">
        <v>55</v>
      </c>
      <c r="C3710" s="17">
        <v>157656</v>
      </c>
      <c r="D3710" s="17" t="s">
        <v>18969</v>
      </c>
      <c r="E3710" s="17" t="s">
        <v>7393</v>
      </c>
      <c r="F3710" s="17" t="s">
        <v>4059</v>
      </c>
      <c r="H3710" s="309">
        <v>34181</v>
      </c>
      <c r="I3710" s="309">
        <v>40792</v>
      </c>
      <c r="J3710" s="17" t="s">
        <v>3888</v>
      </c>
      <c r="L3710" s="17" t="s">
        <v>18970</v>
      </c>
      <c r="N3710" s="17" t="s">
        <v>31</v>
      </c>
      <c r="O3710" s="17" t="s">
        <v>15</v>
      </c>
      <c r="P3710" s="17">
        <v>45373</v>
      </c>
      <c r="AD3710" s="17" t="s">
        <v>9896</v>
      </c>
      <c r="AF3710" s="17">
        <v>8</v>
      </c>
      <c r="AG3710" s="17">
        <v>2</v>
      </c>
      <c r="AM3710" s="17" t="s">
        <v>136</v>
      </c>
      <c r="AN3710" s="17" t="s">
        <v>18697</v>
      </c>
      <c r="AO3710" s="17">
        <v>3</v>
      </c>
      <c r="AP3710" s="17">
        <v>80</v>
      </c>
      <c r="AQ3710" s="17">
        <v>5</v>
      </c>
      <c r="AR3710" s="17" t="s">
        <v>9898</v>
      </c>
      <c r="CF3710" s="17" t="s">
        <v>3901</v>
      </c>
      <c r="CG3710" s="17" t="s">
        <v>21</v>
      </c>
      <c r="CH3710" s="17" t="s">
        <v>3901</v>
      </c>
      <c r="CM3710" s="17" t="s">
        <v>21</v>
      </c>
      <c r="CU3710" s="17" t="s">
        <v>3901</v>
      </c>
      <c r="DN3710" s="17">
        <f>COUNTIF(AU3710:DM3710, "X")</f>
        <v>3</v>
      </c>
    </row>
    <row r="3711" spans="1:118" s="17" customFormat="1">
      <c r="A3711" s="17" t="s">
        <v>23317</v>
      </c>
      <c r="B3711" s="17">
        <v>55</v>
      </c>
      <c r="C3711" s="17">
        <v>157658</v>
      </c>
      <c r="D3711" s="17" t="s">
        <v>5205</v>
      </c>
      <c r="E3711" s="17" t="s">
        <v>92</v>
      </c>
      <c r="F3711" s="17" t="s">
        <v>110</v>
      </c>
      <c r="H3711" s="309">
        <v>34125</v>
      </c>
      <c r="I3711" s="309">
        <v>40823</v>
      </c>
      <c r="J3711" s="17" t="s">
        <v>3888</v>
      </c>
      <c r="L3711" s="17" t="s">
        <v>23318</v>
      </c>
      <c r="N3711" s="17" t="s">
        <v>23217</v>
      </c>
      <c r="O3711" s="17" t="s">
        <v>15</v>
      </c>
      <c r="P3711" s="17">
        <v>45361</v>
      </c>
      <c r="AF3711" s="17">
        <v>8</v>
      </c>
      <c r="AG3711" s="17">
        <v>2</v>
      </c>
      <c r="AI3711" s="17" t="s">
        <v>20542</v>
      </c>
      <c r="AM3711" s="17" t="s">
        <v>259</v>
      </c>
      <c r="AN3711" s="17" t="s">
        <v>23210</v>
      </c>
      <c r="AO3711" s="17">
        <v>3</v>
      </c>
      <c r="AP3711" s="17">
        <v>80</v>
      </c>
      <c r="AQ3711" s="17">
        <v>5</v>
      </c>
      <c r="AR3711" s="17" t="s">
        <v>22585</v>
      </c>
      <c r="AS3711" s="17" t="s">
        <v>23219</v>
      </c>
      <c r="DN3711" s="17">
        <f>COUNTIF(AU3711:DM3711, "X")</f>
        <v>0</v>
      </c>
    </row>
    <row r="3712" spans="1:118" s="17" customFormat="1">
      <c r="A3712" s="17" t="s">
        <v>7931</v>
      </c>
      <c r="B3712" s="17">
        <v>55</v>
      </c>
      <c r="C3712" s="17">
        <v>68101</v>
      </c>
      <c r="D3712" s="17" t="s">
        <v>7932</v>
      </c>
      <c r="E3712" s="17" t="s">
        <v>5308</v>
      </c>
      <c r="F3712" s="17" t="s">
        <v>43</v>
      </c>
      <c r="H3712" s="309">
        <v>26054</v>
      </c>
      <c r="I3712" s="309">
        <v>40827</v>
      </c>
      <c r="J3712" s="17" t="s">
        <v>3888</v>
      </c>
      <c r="L3712" s="17" t="s">
        <v>7933</v>
      </c>
      <c r="N3712" s="17" t="s">
        <v>19</v>
      </c>
      <c r="O3712" s="17" t="s">
        <v>15</v>
      </c>
      <c r="P3712" s="17">
        <v>45356</v>
      </c>
      <c r="AC3712" s="17" t="s">
        <v>3890</v>
      </c>
      <c r="AD3712" s="17" t="s">
        <v>3891</v>
      </c>
      <c r="AF3712" s="17">
        <v>15</v>
      </c>
      <c r="AG3712" s="17">
        <v>2</v>
      </c>
      <c r="AM3712" s="17" t="s">
        <v>2606</v>
      </c>
      <c r="AN3712" s="17" t="s">
        <v>7570</v>
      </c>
      <c r="AO3712" s="17">
        <v>3</v>
      </c>
      <c r="AP3712" s="17">
        <v>80</v>
      </c>
      <c r="AQ3712" s="17">
        <v>5</v>
      </c>
      <c r="AT3712" s="17" t="s">
        <v>6589</v>
      </c>
      <c r="BD3712" s="17" t="s">
        <v>3901</v>
      </c>
      <c r="BS3712" s="17" t="s">
        <v>3901</v>
      </c>
      <c r="CH3712" s="17" t="s">
        <v>3901</v>
      </c>
      <c r="CU3712" s="17" t="s">
        <v>3901</v>
      </c>
      <c r="CX3712" s="17" t="s">
        <v>3901</v>
      </c>
      <c r="DN3712" s="17">
        <f>COUNTIF(AU3712:DM3712, "X")</f>
        <v>5</v>
      </c>
    </row>
    <row r="3713" spans="1:118" s="17" customFormat="1">
      <c r="A3713" s="17" t="s">
        <v>19664</v>
      </c>
      <c r="B3713" s="17">
        <v>55</v>
      </c>
      <c r="C3713" s="17">
        <v>157669</v>
      </c>
      <c r="D3713" s="17" t="s">
        <v>233</v>
      </c>
      <c r="E3713" s="17" t="s">
        <v>38</v>
      </c>
      <c r="F3713" s="17" t="s">
        <v>19665</v>
      </c>
      <c r="H3713" s="309">
        <v>33891</v>
      </c>
      <c r="I3713" s="309">
        <v>40826</v>
      </c>
      <c r="J3713" s="17" t="s">
        <v>3888</v>
      </c>
      <c r="L3713" s="17" t="s">
        <v>19666</v>
      </c>
      <c r="N3713" s="17" t="s">
        <v>163</v>
      </c>
      <c r="O3713" s="17" t="s">
        <v>15</v>
      </c>
      <c r="P3713" s="17">
        <v>45312</v>
      </c>
      <c r="AF3713" s="17">
        <v>8</v>
      </c>
      <c r="AG3713" s="17">
        <v>2</v>
      </c>
      <c r="AH3713" s="17" t="s">
        <v>11926</v>
      </c>
      <c r="AK3713" s="17" t="s">
        <v>11927</v>
      </c>
      <c r="AM3713" s="17" t="s">
        <v>2615</v>
      </c>
      <c r="AN3713" s="17" t="s">
        <v>19445</v>
      </c>
      <c r="AO3713" s="17">
        <v>3</v>
      </c>
      <c r="AP3713" s="17">
        <v>80</v>
      </c>
      <c r="AQ3713" s="17">
        <v>5</v>
      </c>
      <c r="AR3713" s="17" t="s">
        <v>19446</v>
      </c>
      <c r="CF3713" s="17" t="s">
        <v>3901</v>
      </c>
      <c r="CR3713" s="17" t="s">
        <v>21</v>
      </c>
      <c r="CU3713" s="17" t="s">
        <v>3901</v>
      </c>
      <c r="DA3713" s="17" t="s">
        <v>3901</v>
      </c>
      <c r="DN3713" s="17">
        <f>COUNTIF(AU3713:DM3713, "X")</f>
        <v>3</v>
      </c>
    </row>
    <row r="3714" spans="1:118" s="17" customFormat="1">
      <c r="A3714" s="17" t="s">
        <v>22344</v>
      </c>
      <c r="B3714" s="17">
        <v>55</v>
      </c>
      <c r="C3714" s="17">
        <v>157671</v>
      </c>
      <c r="D3714" s="17" t="s">
        <v>399</v>
      </c>
      <c r="E3714" s="17" t="s">
        <v>176</v>
      </c>
      <c r="F3714" s="17" t="s">
        <v>70</v>
      </c>
      <c r="H3714" s="309">
        <v>25241</v>
      </c>
      <c r="I3714" s="309">
        <v>40825</v>
      </c>
      <c r="J3714" s="17" t="s">
        <v>3888</v>
      </c>
      <c r="L3714" s="17" t="s">
        <v>22345</v>
      </c>
      <c r="N3714" s="17" t="s">
        <v>19</v>
      </c>
      <c r="O3714" s="17" t="s">
        <v>15</v>
      </c>
      <c r="P3714" s="17">
        <v>45356</v>
      </c>
      <c r="AF3714" s="17">
        <v>8</v>
      </c>
      <c r="AG3714" s="17">
        <v>2</v>
      </c>
      <c r="AH3714" s="17" t="s">
        <v>11926</v>
      </c>
      <c r="AK3714" s="17" t="s">
        <v>11927</v>
      </c>
      <c r="AM3714" s="17" t="s">
        <v>200</v>
      </c>
      <c r="AN3714" s="17" t="s">
        <v>22312</v>
      </c>
      <c r="AO3714" s="17">
        <v>3</v>
      </c>
      <c r="AP3714" s="17">
        <v>80</v>
      </c>
      <c r="AQ3714" s="17">
        <v>5</v>
      </c>
      <c r="AR3714" s="17" t="s">
        <v>11941</v>
      </c>
      <c r="CF3714" s="17" t="s">
        <v>3901</v>
      </c>
      <c r="DN3714" s="17">
        <f>COUNTIF(AU3714:DM3714, "X")</f>
        <v>1</v>
      </c>
    </row>
    <row r="3715" spans="1:118" s="17" customFormat="1">
      <c r="A3715" s="17" t="s">
        <v>14977</v>
      </c>
      <c r="B3715" s="17">
        <v>55</v>
      </c>
      <c r="C3715" s="17">
        <v>157686</v>
      </c>
      <c r="D3715" s="17" t="s">
        <v>14978</v>
      </c>
      <c r="E3715" s="17" t="s">
        <v>14979</v>
      </c>
      <c r="F3715" s="17" t="s">
        <v>18</v>
      </c>
      <c r="H3715" s="309">
        <v>34224</v>
      </c>
      <c r="I3715" s="309">
        <v>40800</v>
      </c>
      <c r="J3715" s="17" t="s">
        <v>3888</v>
      </c>
      <c r="L3715" s="17" t="s">
        <v>14836</v>
      </c>
      <c r="N3715" s="17" t="s">
        <v>31</v>
      </c>
      <c r="O3715" s="17" t="s">
        <v>15</v>
      </c>
      <c r="P3715" s="17">
        <v>45373</v>
      </c>
      <c r="AC3715" s="17" t="s">
        <v>9895</v>
      </c>
      <c r="AD3715" s="17" t="s">
        <v>9896</v>
      </c>
      <c r="AF3715" s="17">
        <v>15</v>
      </c>
      <c r="AG3715" s="17">
        <v>2</v>
      </c>
      <c r="AM3715" s="17" t="s">
        <v>335</v>
      </c>
      <c r="AN3715" s="17" t="s">
        <v>14693</v>
      </c>
      <c r="AO3715" s="17">
        <v>3</v>
      </c>
      <c r="AP3715" s="17">
        <v>80</v>
      </c>
      <c r="AQ3715" s="17">
        <v>5</v>
      </c>
      <c r="AR3715" s="17" t="s">
        <v>9898</v>
      </c>
      <c r="AT3715" s="17" t="s">
        <v>14152</v>
      </c>
      <c r="DN3715" s="17">
        <f>COUNTIF(AU3715:DM3715, "X")</f>
        <v>0</v>
      </c>
    </row>
    <row r="3716" spans="1:118" s="17" customFormat="1">
      <c r="A3716" s="17" t="s">
        <v>18840</v>
      </c>
      <c r="B3716" s="17">
        <v>55</v>
      </c>
      <c r="C3716" s="17">
        <v>157695</v>
      </c>
      <c r="D3716" s="17" t="s">
        <v>297</v>
      </c>
      <c r="E3716" s="17" t="s">
        <v>15555</v>
      </c>
      <c r="F3716" s="17" t="s">
        <v>63</v>
      </c>
      <c r="H3716" s="309">
        <v>34187</v>
      </c>
      <c r="I3716" s="309">
        <v>40798</v>
      </c>
      <c r="J3716" s="17" t="s">
        <v>3888</v>
      </c>
      <c r="L3716" s="17" t="s">
        <v>18841</v>
      </c>
      <c r="N3716" s="17" t="s">
        <v>31</v>
      </c>
      <c r="O3716" s="17" t="s">
        <v>15</v>
      </c>
      <c r="P3716" s="17">
        <v>45373</v>
      </c>
      <c r="AD3716" s="17" t="s">
        <v>9896</v>
      </c>
      <c r="AF3716" s="17">
        <v>8</v>
      </c>
      <c r="AG3716" s="17">
        <v>2</v>
      </c>
      <c r="AM3716" s="17" t="s">
        <v>136</v>
      </c>
      <c r="AN3716" s="17" t="s">
        <v>18697</v>
      </c>
      <c r="AO3716" s="17">
        <v>3</v>
      </c>
      <c r="AP3716" s="17">
        <v>80</v>
      </c>
      <c r="AQ3716" s="17">
        <v>5</v>
      </c>
      <c r="AR3716" s="17" t="s">
        <v>9898</v>
      </c>
      <c r="DN3716" s="17">
        <f>COUNTIF(AU3716:DM3716, "X")</f>
        <v>0</v>
      </c>
    </row>
    <row r="3717" spans="1:118" s="17" customFormat="1">
      <c r="A3717" s="17" t="s">
        <v>21544</v>
      </c>
      <c r="B3717" s="17">
        <v>55</v>
      </c>
      <c r="C3717" s="17">
        <v>157696</v>
      </c>
      <c r="D3717" s="17" t="s">
        <v>21545</v>
      </c>
      <c r="E3717" s="17" t="s">
        <v>3966</v>
      </c>
      <c r="F3717" s="17" t="s">
        <v>43</v>
      </c>
      <c r="H3717" s="309">
        <v>34227</v>
      </c>
      <c r="I3717" s="309">
        <v>40798</v>
      </c>
      <c r="J3717" s="17" t="s">
        <v>3888</v>
      </c>
      <c r="L3717" s="17" t="s">
        <v>21540</v>
      </c>
      <c r="N3717" s="17" t="s">
        <v>26</v>
      </c>
      <c r="O3717" s="17" t="s">
        <v>15</v>
      </c>
      <c r="P3717" s="17">
        <v>45318</v>
      </c>
      <c r="AF3717" s="17">
        <v>8</v>
      </c>
      <c r="AG3717" s="17">
        <v>2</v>
      </c>
      <c r="AI3717" s="17" t="s">
        <v>20669</v>
      </c>
      <c r="AM3717" s="17" t="s">
        <v>2617</v>
      </c>
      <c r="AN3717" s="17" t="s">
        <v>21447</v>
      </c>
      <c r="AO3717" s="17">
        <v>3</v>
      </c>
      <c r="AP3717" s="17">
        <v>80</v>
      </c>
      <c r="AQ3717" s="17">
        <v>5</v>
      </c>
      <c r="AR3717" s="17" t="s">
        <v>20671</v>
      </c>
      <c r="AS3717" s="17" t="s">
        <v>21222</v>
      </c>
      <c r="CH3717" s="17" t="s">
        <v>3901</v>
      </c>
      <c r="CN3717" s="17" t="s">
        <v>3901</v>
      </c>
      <c r="CQ3717" s="17" t="s">
        <v>3901</v>
      </c>
      <c r="CR3717" s="17" t="s">
        <v>21</v>
      </c>
      <c r="CU3717" s="17" t="s">
        <v>3901</v>
      </c>
      <c r="DN3717" s="17">
        <f>COUNTIF(AU3717:DM3717, "X")</f>
        <v>4</v>
      </c>
    </row>
    <row r="3718" spans="1:118" s="17" customFormat="1">
      <c r="A3718" s="17" t="s">
        <v>23593</v>
      </c>
      <c r="B3718" s="17">
        <v>55</v>
      </c>
      <c r="C3718" s="17">
        <v>157710</v>
      </c>
      <c r="D3718" s="17" t="s">
        <v>23594</v>
      </c>
      <c r="E3718" s="17" t="s">
        <v>613</v>
      </c>
      <c r="F3718" s="17" t="s">
        <v>99</v>
      </c>
      <c r="H3718" s="309">
        <v>33837</v>
      </c>
      <c r="I3718" s="309">
        <v>40812</v>
      </c>
      <c r="J3718" s="17" t="s">
        <v>3888</v>
      </c>
      <c r="L3718" s="17" t="s">
        <v>23595</v>
      </c>
      <c r="N3718" s="17" t="s">
        <v>126</v>
      </c>
      <c r="O3718" s="17" t="s">
        <v>15</v>
      </c>
      <c r="P3718" s="17">
        <v>45383</v>
      </c>
      <c r="Q3718" s="17">
        <v>1734</v>
      </c>
      <c r="AF3718" s="17">
        <v>8</v>
      </c>
      <c r="AG3718" s="17">
        <v>2</v>
      </c>
      <c r="AI3718" s="17" t="s">
        <v>20542</v>
      </c>
      <c r="AM3718" s="17" t="s">
        <v>303</v>
      </c>
      <c r="AN3718" s="17" t="s">
        <v>23502</v>
      </c>
      <c r="AO3718" s="17">
        <v>3</v>
      </c>
      <c r="AP3718" s="17">
        <v>80</v>
      </c>
      <c r="AQ3718" s="17">
        <v>5</v>
      </c>
      <c r="AR3718" s="17" t="s">
        <v>22585</v>
      </c>
      <c r="AS3718" s="17" t="s">
        <v>23503</v>
      </c>
      <c r="CH3718" s="17" t="s">
        <v>3901</v>
      </c>
      <c r="DN3718" s="17">
        <f>COUNTIF(AU3718:DM3718, "X")</f>
        <v>1</v>
      </c>
    </row>
    <row r="3719" spans="1:118" s="17" customFormat="1">
      <c r="A3719" s="17" t="s">
        <v>20126</v>
      </c>
      <c r="B3719" s="17">
        <v>55</v>
      </c>
      <c r="C3719" s="17">
        <v>94911</v>
      </c>
      <c r="D3719" s="17" t="s">
        <v>20127</v>
      </c>
      <c r="E3719" s="17" t="s">
        <v>107</v>
      </c>
      <c r="F3719" s="17" t="s">
        <v>82</v>
      </c>
      <c r="H3719" s="309">
        <v>22966</v>
      </c>
      <c r="I3719" s="309">
        <v>40720</v>
      </c>
      <c r="J3719" s="17" t="s">
        <v>3888</v>
      </c>
      <c r="L3719" s="17" t="s">
        <v>20128</v>
      </c>
      <c r="N3719" s="17" t="s">
        <v>31</v>
      </c>
      <c r="O3719" s="17" t="s">
        <v>15</v>
      </c>
      <c r="P3719" s="17">
        <v>45373</v>
      </c>
      <c r="AD3719" s="17" t="s">
        <v>9896</v>
      </c>
      <c r="AF3719" s="17">
        <v>8</v>
      </c>
      <c r="AG3719" s="17">
        <v>2</v>
      </c>
      <c r="AM3719" s="17" t="s">
        <v>180</v>
      </c>
      <c r="AN3719" s="17" t="s">
        <v>20012</v>
      </c>
      <c r="AO3719" s="17">
        <v>3</v>
      </c>
      <c r="AP3719" s="17">
        <v>80</v>
      </c>
      <c r="AQ3719" s="17">
        <v>5</v>
      </c>
      <c r="AR3719" s="17" t="s">
        <v>10180</v>
      </c>
      <c r="BD3719" s="17" t="s">
        <v>3901</v>
      </c>
      <c r="BK3719" s="17" t="s">
        <v>3901</v>
      </c>
      <c r="BS3719" s="17" t="s">
        <v>3901</v>
      </c>
      <c r="CH3719" s="17" t="s">
        <v>3901</v>
      </c>
      <c r="CU3719" s="17" t="s">
        <v>3901</v>
      </c>
      <c r="DN3719" s="17">
        <f>COUNTIF(AU3719:DM3719, "X")</f>
        <v>5</v>
      </c>
    </row>
    <row r="3720" spans="1:118" s="17" customFormat="1">
      <c r="A3720" s="17" t="s">
        <v>25983</v>
      </c>
      <c r="B3720" s="17">
        <v>55</v>
      </c>
      <c r="C3720" s="17">
        <v>157750</v>
      </c>
      <c r="D3720" s="17" t="s">
        <v>25984</v>
      </c>
      <c r="E3720" s="17" t="s">
        <v>503</v>
      </c>
      <c r="F3720" s="17" t="s">
        <v>125</v>
      </c>
      <c r="H3720" s="309">
        <v>33344</v>
      </c>
      <c r="I3720" s="309">
        <v>40827</v>
      </c>
      <c r="J3720" s="17" t="s">
        <v>3888</v>
      </c>
      <c r="L3720" s="17" t="s">
        <v>25985</v>
      </c>
      <c r="N3720" s="17" t="s">
        <v>14</v>
      </c>
      <c r="O3720" s="17" t="s">
        <v>15</v>
      </c>
      <c r="P3720" s="17">
        <v>45371</v>
      </c>
      <c r="AC3720" s="17" t="s">
        <v>17772</v>
      </c>
      <c r="AF3720" s="17">
        <v>8</v>
      </c>
      <c r="AG3720" s="17">
        <v>2</v>
      </c>
      <c r="AH3720" s="17" t="s">
        <v>11926</v>
      </c>
      <c r="AK3720" s="17" t="s">
        <v>17298</v>
      </c>
      <c r="AM3720" s="17" t="s">
        <v>39</v>
      </c>
      <c r="AN3720" s="17" t="s">
        <v>25609</v>
      </c>
      <c r="AO3720" s="17">
        <v>3</v>
      </c>
      <c r="AP3720" s="17">
        <v>80</v>
      </c>
      <c r="AQ3720" s="17">
        <v>5</v>
      </c>
      <c r="AT3720" s="17" t="s">
        <v>17773</v>
      </c>
      <c r="CF3720" s="17" t="s">
        <v>3901</v>
      </c>
      <c r="CG3720" s="17" t="s">
        <v>21</v>
      </c>
      <c r="CH3720" s="17" t="s">
        <v>3901</v>
      </c>
      <c r="CN3720" s="17" t="s">
        <v>3901</v>
      </c>
      <c r="CQ3720" s="17" t="s">
        <v>3901</v>
      </c>
      <c r="CU3720" s="17" t="s">
        <v>3901</v>
      </c>
      <c r="DN3720" s="17">
        <f>COUNTIF(AU3720:DM3720, "X")</f>
        <v>5</v>
      </c>
    </row>
    <row r="3721" spans="1:118" s="17" customFormat="1">
      <c r="A3721" s="17" t="s">
        <v>14056</v>
      </c>
      <c r="B3721" s="17">
        <v>55</v>
      </c>
      <c r="C3721" s="17">
        <v>157774</v>
      </c>
      <c r="D3721" s="17" t="s">
        <v>417</v>
      </c>
      <c r="E3721" s="17" t="s">
        <v>1297</v>
      </c>
      <c r="F3721" s="17" t="s">
        <v>6339</v>
      </c>
      <c r="H3721" s="309">
        <v>34205</v>
      </c>
      <c r="I3721" s="309">
        <v>40823</v>
      </c>
      <c r="J3721" s="17" t="s">
        <v>3888</v>
      </c>
      <c r="L3721" s="17" t="s">
        <v>13612</v>
      </c>
      <c r="N3721" s="17" t="s">
        <v>31</v>
      </c>
      <c r="O3721" s="17" t="s">
        <v>15</v>
      </c>
      <c r="P3721" s="17">
        <v>45373</v>
      </c>
      <c r="AC3721" s="17" t="s">
        <v>9895</v>
      </c>
      <c r="AD3721" s="17" t="s">
        <v>9896</v>
      </c>
      <c r="AF3721" s="17">
        <v>8</v>
      </c>
      <c r="AG3721" s="17">
        <v>2</v>
      </c>
      <c r="AM3721" s="17" t="s">
        <v>240</v>
      </c>
      <c r="AN3721" s="17" t="s">
        <v>13567</v>
      </c>
      <c r="AO3721" s="17">
        <v>3</v>
      </c>
      <c r="AP3721" s="17">
        <v>80</v>
      </c>
      <c r="AQ3721" s="17">
        <v>5</v>
      </c>
      <c r="AR3721" s="17" t="s">
        <v>9898</v>
      </c>
      <c r="AT3721" s="17" t="s">
        <v>12990</v>
      </c>
      <c r="CF3721" s="17" t="s">
        <v>3901</v>
      </c>
      <c r="CH3721" s="17" t="s">
        <v>3901</v>
      </c>
      <c r="CL3721" s="17" t="s">
        <v>3901</v>
      </c>
      <c r="CM3721" s="17" t="s">
        <v>21</v>
      </c>
      <c r="CN3721" s="17" t="s">
        <v>3901</v>
      </c>
      <c r="CO3721" s="17" t="s">
        <v>21</v>
      </c>
      <c r="CQ3721" s="17" t="s">
        <v>3901</v>
      </c>
      <c r="CR3721" s="17" t="s">
        <v>30</v>
      </c>
      <c r="DN3721" s="17">
        <f>COUNTIF(AU3721:DM3721, "X")</f>
        <v>5</v>
      </c>
    </row>
    <row r="3722" spans="1:118" s="17" customFormat="1">
      <c r="A3722" s="17" t="s">
        <v>24521</v>
      </c>
      <c r="B3722" s="17">
        <v>55</v>
      </c>
      <c r="C3722" s="17">
        <v>157777</v>
      </c>
      <c r="D3722" s="17" t="s">
        <v>24488</v>
      </c>
      <c r="E3722" s="17" t="s">
        <v>42</v>
      </c>
      <c r="F3722" s="17" t="s">
        <v>24522</v>
      </c>
      <c r="H3722" s="309">
        <v>33286</v>
      </c>
      <c r="I3722" s="309">
        <v>40824</v>
      </c>
      <c r="J3722" s="17" t="s">
        <v>3888</v>
      </c>
      <c r="L3722" s="17" t="s">
        <v>24490</v>
      </c>
      <c r="N3722" s="17" t="s">
        <v>19</v>
      </c>
      <c r="O3722" s="17" t="s">
        <v>15</v>
      </c>
      <c r="P3722" s="17">
        <v>45356</v>
      </c>
      <c r="AD3722" s="17" t="s">
        <v>3891</v>
      </c>
      <c r="AF3722" s="17">
        <v>15</v>
      </c>
      <c r="AG3722" s="17">
        <v>2</v>
      </c>
      <c r="AM3722" s="17" t="s">
        <v>141</v>
      </c>
      <c r="AN3722" s="17" t="s">
        <v>24484</v>
      </c>
      <c r="AO3722" s="17">
        <v>3</v>
      </c>
      <c r="AP3722" s="17">
        <v>80</v>
      </c>
      <c r="AQ3722" s="17">
        <v>5</v>
      </c>
      <c r="AR3722" s="17" t="s">
        <v>24485</v>
      </c>
      <c r="DN3722" s="17">
        <f>COUNTIF(AU3722:DM3722, "X")</f>
        <v>0</v>
      </c>
    </row>
    <row r="3723" spans="1:118" s="17" customFormat="1">
      <c r="A3723" s="17" t="s">
        <v>6424</v>
      </c>
      <c r="B3723" s="17">
        <v>55</v>
      </c>
      <c r="C3723" s="17">
        <v>157792</v>
      </c>
      <c r="D3723" s="17" t="s">
        <v>6066</v>
      </c>
      <c r="E3723" s="17" t="s">
        <v>371</v>
      </c>
      <c r="F3723" s="17" t="s">
        <v>18</v>
      </c>
      <c r="H3723" s="309">
        <v>33758</v>
      </c>
      <c r="I3723" s="309">
        <v>40820</v>
      </c>
      <c r="J3723" s="17" t="s">
        <v>3888</v>
      </c>
      <c r="L3723" s="17" t="s">
        <v>6425</v>
      </c>
      <c r="N3723" s="17" t="s">
        <v>19</v>
      </c>
      <c r="O3723" s="17" t="s">
        <v>15</v>
      </c>
      <c r="P3723" s="17">
        <v>45356</v>
      </c>
      <c r="AC3723" s="17" t="s">
        <v>3890</v>
      </c>
      <c r="AD3723" s="17" t="s">
        <v>3891</v>
      </c>
      <c r="AF3723" s="17">
        <v>15</v>
      </c>
      <c r="AG3723" s="17">
        <v>2</v>
      </c>
      <c r="AM3723" s="17" t="s">
        <v>232</v>
      </c>
      <c r="AN3723" s="17" t="s">
        <v>6280</v>
      </c>
      <c r="AO3723" s="17">
        <v>3</v>
      </c>
      <c r="AP3723" s="17">
        <v>80</v>
      </c>
      <c r="AQ3723" s="17">
        <v>5</v>
      </c>
      <c r="AT3723" s="17" t="s">
        <v>5516</v>
      </c>
      <c r="DN3723" s="17">
        <f>COUNTIF(AU3723:DM3723, "X")</f>
        <v>0</v>
      </c>
    </row>
    <row r="3724" spans="1:118" s="17" customFormat="1">
      <c r="A3724" s="17" t="s">
        <v>5450</v>
      </c>
      <c r="B3724" s="17">
        <v>55</v>
      </c>
      <c r="C3724" s="17">
        <v>157796</v>
      </c>
      <c r="D3724" s="17" t="s">
        <v>474</v>
      </c>
      <c r="E3724" s="17" t="s">
        <v>35</v>
      </c>
      <c r="F3724" s="17" t="s">
        <v>70</v>
      </c>
      <c r="H3724" s="309">
        <v>26748</v>
      </c>
      <c r="I3724" s="309">
        <v>44011</v>
      </c>
      <c r="J3724" s="17" t="s">
        <v>3888</v>
      </c>
      <c r="L3724" s="17" t="s">
        <v>5451</v>
      </c>
      <c r="N3724" s="17" t="s">
        <v>19</v>
      </c>
      <c r="O3724" s="17" t="s">
        <v>15</v>
      </c>
      <c r="P3724" s="17">
        <v>45356</v>
      </c>
      <c r="AC3724" s="17" t="s">
        <v>3890</v>
      </c>
      <c r="AD3724" s="17" t="s">
        <v>3891</v>
      </c>
      <c r="AF3724" s="17">
        <v>15</v>
      </c>
      <c r="AG3724" s="17">
        <v>2</v>
      </c>
      <c r="AM3724" s="17" t="s">
        <v>2603</v>
      </c>
      <c r="AN3724" s="17" t="s">
        <v>5023</v>
      </c>
      <c r="AO3724" s="17">
        <v>3</v>
      </c>
      <c r="AP3724" s="17">
        <v>80</v>
      </c>
      <c r="AQ3724" s="17">
        <v>5</v>
      </c>
      <c r="AT3724" s="17" t="s">
        <v>3893</v>
      </c>
      <c r="DN3724" s="17">
        <f>COUNTIF(AU3724:DM3724, "X")</f>
        <v>0</v>
      </c>
    </row>
    <row r="3725" spans="1:118" s="17" customFormat="1">
      <c r="A3725" s="17" t="s">
        <v>25188</v>
      </c>
      <c r="B3725" s="17">
        <v>55</v>
      </c>
      <c r="C3725" s="17">
        <v>157798</v>
      </c>
      <c r="D3725" s="17" t="s">
        <v>25189</v>
      </c>
      <c r="E3725" s="17" t="s">
        <v>12290</v>
      </c>
      <c r="F3725" s="17" t="s">
        <v>12</v>
      </c>
      <c r="H3725" s="309">
        <v>30963</v>
      </c>
      <c r="I3725" s="309">
        <v>40819</v>
      </c>
      <c r="J3725" s="17" t="s">
        <v>3888</v>
      </c>
      <c r="L3725" s="17" t="s">
        <v>25190</v>
      </c>
      <c r="N3725" s="17" t="s">
        <v>31</v>
      </c>
      <c r="O3725" s="17" t="s">
        <v>15</v>
      </c>
      <c r="P3725" s="17">
        <v>45373</v>
      </c>
      <c r="Q3725" s="17">
        <v>1107</v>
      </c>
      <c r="AC3725" s="17" t="s">
        <v>9895</v>
      </c>
      <c r="AD3725" s="17" t="s">
        <v>9896</v>
      </c>
      <c r="AF3725" s="17">
        <v>15</v>
      </c>
      <c r="AG3725" s="17">
        <v>2</v>
      </c>
      <c r="AM3725" s="17" t="s">
        <v>67</v>
      </c>
      <c r="AN3725" s="17" t="s">
        <v>25087</v>
      </c>
      <c r="AO3725" s="17">
        <v>3</v>
      </c>
      <c r="AP3725" s="17">
        <v>80</v>
      </c>
      <c r="AQ3725" s="17">
        <v>5</v>
      </c>
      <c r="AR3725" s="17" t="s">
        <v>9898</v>
      </c>
      <c r="AT3725" s="17" t="s">
        <v>16072</v>
      </c>
      <c r="CU3725" s="17" t="s">
        <v>3901</v>
      </c>
      <c r="DF3725" s="17" t="s">
        <v>3901</v>
      </c>
      <c r="DN3725" s="17">
        <f>COUNTIF(AU3725:DM3725, "X")</f>
        <v>2</v>
      </c>
    </row>
    <row r="3726" spans="1:118" s="17" customFormat="1">
      <c r="A3726" s="17" t="s">
        <v>16020</v>
      </c>
      <c r="B3726" s="17">
        <v>55</v>
      </c>
      <c r="C3726" s="17">
        <v>157799</v>
      </c>
      <c r="D3726" s="17" t="s">
        <v>683</v>
      </c>
      <c r="E3726" s="17" t="s">
        <v>442</v>
      </c>
      <c r="F3726" s="17" t="s">
        <v>65</v>
      </c>
      <c r="H3726" s="309">
        <v>26574</v>
      </c>
      <c r="I3726" s="309">
        <v>40819</v>
      </c>
      <c r="J3726" s="17" t="s">
        <v>3888</v>
      </c>
      <c r="L3726" s="17" t="s">
        <v>15520</v>
      </c>
      <c r="M3726" s="17" t="s">
        <v>363</v>
      </c>
      <c r="N3726" s="17" t="s">
        <v>31</v>
      </c>
      <c r="O3726" s="17" t="s">
        <v>15</v>
      </c>
      <c r="P3726" s="17">
        <v>45373</v>
      </c>
      <c r="AC3726" s="17" t="s">
        <v>9895</v>
      </c>
      <c r="AD3726" s="17" t="s">
        <v>9896</v>
      </c>
      <c r="AF3726" s="17">
        <v>8</v>
      </c>
      <c r="AG3726" s="17">
        <v>2</v>
      </c>
      <c r="AM3726" s="17" t="s">
        <v>121</v>
      </c>
      <c r="AN3726" s="17" t="s">
        <v>15516</v>
      </c>
      <c r="AO3726" s="17">
        <v>3</v>
      </c>
      <c r="AP3726" s="17">
        <v>80</v>
      </c>
      <c r="AQ3726" s="17">
        <v>5</v>
      </c>
      <c r="AR3726" s="17" t="s">
        <v>9898</v>
      </c>
      <c r="AT3726" s="17" t="s">
        <v>15057</v>
      </c>
      <c r="BS3726" s="17" t="s">
        <v>3901</v>
      </c>
      <c r="DN3726" s="17">
        <f>COUNTIF(AU3726:DM3726, "X")</f>
        <v>1</v>
      </c>
    </row>
    <row r="3727" spans="1:118" s="17" customFormat="1">
      <c r="A3727" s="17" t="s">
        <v>23589</v>
      </c>
      <c r="B3727" s="17">
        <v>55</v>
      </c>
      <c r="C3727" s="17">
        <v>157809</v>
      </c>
      <c r="D3727" s="17" t="s">
        <v>20713</v>
      </c>
      <c r="E3727" s="17" t="s">
        <v>23590</v>
      </c>
      <c r="F3727" s="17" t="s">
        <v>18</v>
      </c>
      <c r="H3727" s="309">
        <v>34162</v>
      </c>
      <c r="I3727" s="309">
        <v>40816</v>
      </c>
      <c r="J3727" s="17" t="s">
        <v>3888</v>
      </c>
      <c r="L3727" s="17" t="s">
        <v>23575</v>
      </c>
      <c r="N3727" s="17" t="s">
        <v>126</v>
      </c>
      <c r="O3727" s="17" t="s">
        <v>15</v>
      </c>
      <c r="P3727" s="17">
        <v>45383</v>
      </c>
      <c r="AF3727" s="17">
        <v>8</v>
      </c>
      <c r="AG3727" s="17">
        <v>2</v>
      </c>
      <c r="AI3727" s="17" t="s">
        <v>20542</v>
      </c>
      <c r="AM3727" s="17" t="s">
        <v>303</v>
      </c>
      <c r="AN3727" s="17" t="s">
        <v>23502</v>
      </c>
      <c r="AO3727" s="17">
        <v>3</v>
      </c>
      <c r="AP3727" s="17">
        <v>80</v>
      </c>
      <c r="AQ3727" s="17">
        <v>5</v>
      </c>
      <c r="AR3727" s="17" t="s">
        <v>22585</v>
      </c>
      <c r="AS3727" s="17" t="s">
        <v>23503</v>
      </c>
      <c r="DN3727" s="17">
        <f>COUNTIF(AU3727:DM3727, "X")</f>
        <v>0</v>
      </c>
    </row>
    <row r="3728" spans="1:118" s="17" customFormat="1">
      <c r="A3728" s="17" t="s">
        <v>9723</v>
      </c>
      <c r="B3728" s="17">
        <v>55</v>
      </c>
      <c r="C3728" s="17">
        <v>157845</v>
      </c>
      <c r="D3728" s="17" t="s">
        <v>5637</v>
      </c>
      <c r="E3728" s="17" t="s">
        <v>9724</v>
      </c>
      <c r="F3728" s="17" t="s">
        <v>531</v>
      </c>
      <c r="H3728" s="309">
        <v>32513</v>
      </c>
      <c r="I3728" s="309">
        <v>42576</v>
      </c>
      <c r="J3728" s="17" t="s">
        <v>3888</v>
      </c>
      <c r="L3728" s="17" t="s">
        <v>9700</v>
      </c>
      <c r="N3728" s="17" t="s">
        <v>19</v>
      </c>
      <c r="O3728" s="17" t="s">
        <v>15</v>
      </c>
      <c r="P3728" s="17">
        <v>45356</v>
      </c>
      <c r="AC3728" s="17" t="s">
        <v>3890</v>
      </c>
      <c r="AD3728" s="17" t="s">
        <v>3891</v>
      </c>
      <c r="AF3728" s="17">
        <v>8</v>
      </c>
      <c r="AG3728" s="17">
        <v>2</v>
      </c>
      <c r="AM3728" s="17" t="s">
        <v>218</v>
      </c>
      <c r="AN3728" s="17" t="s">
        <v>9598</v>
      </c>
      <c r="AO3728" s="17">
        <v>3</v>
      </c>
      <c r="AP3728" s="17">
        <v>80</v>
      </c>
      <c r="AQ3728" s="17">
        <v>5</v>
      </c>
      <c r="AT3728" s="17" t="s">
        <v>9082</v>
      </c>
      <c r="CU3728" s="17" t="s">
        <v>3901</v>
      </c>
      <c r="DN3728" s="17">
        <f>COUNTIF(AU3728:DM3728, "X")</f>
        <v>1</v>
      </c>
    </row>
    <row r="3729" spans="1:118" s="17" customFormat="1">
      <c r="A3729" s="17" t="s">
        <v>15116</v>
      </c>
      <c r="B3729" s="17">
        <v>55</v>
      </c>
      <c r="C3729" s="17">
        <v>157848</v>
      </c>
      <c r="D3729" s="17" t="s">
        <v>15117</v>
      </c>
      <c r="E3729" s="17" t="s">
        <v>15118</v>
      </c>
      <c r="F3729" s="17" t="s">
        <v>15119</v>
      </c>
      <c r="H3729" s="309">
        <v>25798</v>
      </c>
      <c r="I3729" s="309">
        <v>40815</v>
      </c>
      <c r="J3729" s="17" t="s">
        <v>3888</v>
      </c>
      <c r="L3729" s="17" t="s">
        <v>15120</v>
      </c>
      <c r="N3729" s="17" t="s">
        <v>31</v>
      </c>
      <c r="O3729" s="17" t="s">
        <v>15</v>
      </c>
      <c r="P3729" s="17">
        <v>45373</v>
      </c>
      <c r="AC3729" s="17" t="s">
        <v>9895</v>
      </c>
      <c r="AD3729" s="17" t="s">
        <v>9896</v>
      </c>
      <c r="AF3729" s="17">
        <v>8</v>
      </c>
      <c r="AG3729" s="17">
        <v>2</v>
      </c>
      <c r="AM3729" s="17" t="s">
        <v>62</v>
      </c>
      <c r="AN3729" s="17" t="s">
        <v>15056</v>
      </c>
      <c r="AO3729" s="17">
        <v>3</v>
      </c>
      <c r="AP3729" s="17">
        <v>80</v>
      </c>
      <c r="AQ3729" s="17">
        <v>5</v>
      </c>
      <c r="AR3729" s="17" t="s">
        <v>9898</v>
      </c>
      <c r="AT3729" s="17" t="s">
        <v>15057</v>
      </c>
      <c r="CH3729" s="17" t="s">
        <v>3901</v>
      </c>
      <c r="CU3729" s="17" t="s">
        <v>3901</v>
      </c>
      <c r="DN3729" s="17">
        <f>COUNTIF(AU3729:DM3729, "X")</f>
        <v>2</v>
      </c>
    </row>
    <row r="3730" spans="1:118" s="17" customFormat="1">
      <c r="A3730" s="17" t="s">
        <v>17639</v>
      </c>
      <c r="B3730" s="17">
        <v>55</v>
      </c>
      <c r="C3730" s="17">
        <v>157897</v>
      </c>
      <c r="D3730" s="17" t="s">
        <v>15988</v>
      </c>
      <c r="E3730" s="17" t="s">
        <v>244</v>
      </c>
      <c r="F3730" s="17" t="s">
        <v>8409</v>
      </c>
      <c r="H3730" s="309">
        <v>18574</v>
      </c>
      <c r="I3730" s="309">
        <v>40815</v>
      </c>
      <c r="J3730" s="17" t="s">
        <v>3888</v>
      </c>
      <c r="L3730" s="17" t="s">
        <v>17640</v>
      </c>
      <c r="N3730" s="17" t="s">
        <v>17568</v>
      </c>
      <c r="O3730" s="17" t="s">
        <v>15</v>
      </c>
      <c r="P3730" s="17">
        <v>45424</v>
      </c>
      <c r="AF3730" s="17">
        <v>8</v>
      </c>
      <c r="AG3730" s="17">
        <v>2</v>
      </c>
      <c r="AH3730" s="17" t="s">
        <v>11926</v>
      </c>
      <c r="AK3730" s="17" t="s">
        <v>17298</v>
      </c>
      <c r="AM3730" s="17" t="s">
        <v>46</v>
      </c>
      <c r="AN3730" s="17" t="s">
        <v>17553</v>
      </c>
      <c r="AO3730" s="17">
        <v>3</v>
      </c>
      <c r="AP3730" s="17">
        <v>80</v>
      </c>
      <c r="AQ3730" s="17">
        <v>5</v>
      </c>
      <c r="AR3730" s="17" t="s">
        <v>17300</v>
      </c>
      <c r="AV3730" s="17" t="s">
        <v>3901</v>
      </c>
      <c r="BD3730" s="17" t="s">
        <v>3901</v>
      </c>
      <c r="BH3730" s="17" t="s">
        <v>3901</v>
      </c>
      <c r="BK3730" s="17" t="s">
        <v>3901</v>
      </c>
      <c r="BN3730" s="17" t="s">
        <v>3901</v>
      </c>
      <c r="BQ3730" s="17" t="s">
        <v>30</v>
      </c>
      <c r="BS3730" s="17" t="s">
        <v>3901</v>
      </c>
      <c r="CL3730" s="17" t="s">
        <v>3901</v>
      </c>
      <c r="CQ3730" s="17" t="s">
        <v>3901</v>
      </c>
      <c r="CR3730" s="17" t="s">
        <v>21</v>
      </c>
      <c r="CU3730" s="17" t="s">
        <v>3901</v>
      </c>
      <c r="CV3730" s="17" t="s">
        <v>3901</v>
      </c>
      <c r="CX3730" s="17" t="s">
        <v>3901</v>
      </c>
      <c r="DA3730" s="17" t="s">
        <v>3901</v>
      </c>
      <c r="DN3730" s="17">
        <f>COUNTIF(AU3730:DM3730, "X")</f>
        <v>12</v>
      </c>
    </row>
    <row r="3731" spans="1:118" s="17" customFormat="1">
      <c r="A3731" s="17" t="s">
        <v>25679</v>
      </c>
      <c r="B3731" s="17">
        <v>55</v>
      </c>
      <c r="C3731" s="17">
        <v>157899</v>
      </c>
      <c r="D3731" s="17" t="s">
        <v>5922</v>
      </c>
      <c r="E3731" s="17" t="s">
        <v>467</v>
      </c>
      <c r="F3731" s="17" t="s">
        <v>22</v>
      </c>
      <c r="H3731" s="309">
        <v>33733</v>
      </c>
      <c r="I3731" s="309">
        <v>40823</v>
      </c>
      <c r="J3731" s="17" t="s">
        <v>3888</v>
      </c>
      <c r="L3731" s="17" t="s">
        <v>25680</v>
      </c>
      <c r="N3731" s="17" t="s">
        <v>14</v>
      </c>
      <c r="O3731" s="17" t="s">
        <v>15</v>
      </c>
      <c r="P3731" s="17">
        <v>45371</v>
      </c>
      <c r="AC3731" s="17" t="s">
        <v>17772</v>
      </c>
      <c r="AF3731" s="17">
        <v>8</v>
      </c>
      <c r="AG3731" s="17">
        <v>2</v>
      </c>
      <c r="AH3731" s="17" t="s">
        <v>11926</v>
      </c>
      <c r="AK3731" s="17" t="s">
        <v>17298</v>
      </c>
      <c r="AM3731" s="17" t="s">
        <v>39</v>
      </c>
      <c r="AN3731" s="17" t="s">
        <v>25609</v>
      </c>
      <c r="AO3731" s="17">
        <v>3</v>
      </c>
      <c r="AP3731" s="17">
        <v>80</v>
      </c>
      <c r="AQ3731" s="17">
        <v>5</v>
      </c>
      <c r="AT3731" s="17" t="s">
        <v>17773</v>
      </c>
      <c r="DN3731" s="17">
        <f>COUNTIF(AU3731:DM3731, "X")</f>
        <v>0</v>
      </c>
    </row>
    <row r="3732" spans="1:118" s="17" customFormat="1">
      <c r="A3732" s="17" t="s">
        <v>19984</v>
      </c>
      <c r="B3732" s="17">
        <v>55</v>
      </c>
      <c r="C3732" s="17">
        <v>157918</v>
      </c>
      <c r="D3732" s="17" t="s">
        <v>321</v>
      </c>
      <c r="E3732" s="17" t="s">
        <v>500</v>
      </c>
      <c r="F3732" s="17" t="s">
        <v>135</v>
      </c>
      <c r="H3732" s="309">
        <v>25006</v>
      </c>
      <c r="I3732" s="309">
        <v>40827</v>
      </c>
      <c r="J3732" s="17" t="s">
        <v>3888</v>
      </c>
      <c r="L3732" s="17" t="s">
        <v>19895</v>
      </c>
      <c r="N3732" s="17" t="s">
        <v>14</v>
      </c>
      <c r="O3732" s="17" t="s">
        <v>15</v>
      </c>
      <c r="P3732" s="17">
        <v>45371</v>
      </c>
      <c r="AF3732" s="17">
        <v>8</v>
      </c>
      <c r="AG3732" s="17">
        <v>2</v>
      </c>
      <c r="AI3732" s="17" t="s">
        <v>10178</v>
      </c>
      <c r="AM3732" s="17" t="s">
        <v>148</v>
      </c>
      <c r="AN3732" s="17" t="s">
        <v>19836</v>
      </c>
      <c r="AO3732" s="17">
        <v>3</v>
      </c>
      <c r="AP3732" s="17">
        <v>80</v>
      </c>
      <c r="AQ3732" s="17">
        <v>5</v>
      </c>
      <c r="AR3732" s="17" t="s">
        <v>10180</v>
      </c>
      <c r="BD3732" s="17" t="s">
        <v>3901</v>
      </c>
      <c r="CF3732" s="17" t="s">
        <v>3901</v>
      </c>
      <c r="CH3732" s="17" t="s">
        <v>3901</v>
      </c>
      <c r="CI3732" s="17" t="s">
        <v>3901</v>
      </c>
      <c r="CQ3732" s="17" t="s">
        <v>3901</v>
      </c>
      <c r="CR3732" s="17" t="s">
        <v>21</v>
      </c>
      <c r="DN3732" s="17">
        <f>COUNTIF(AU3732:DM3732, "X")</f>
        <v>5</v>
      </c>
    </row>
    <row r="3733" spans="1:118" s="17" customFormat="1">
      <c r="A3733" s="17" t="s">
        <v>5368</v>
      </c>
      <c r="B3733" s="17">
        <v>55</v>
      </c>
      <c r="C3733" s="17">
        <v>157925</v>
      </c>
      <c r="D3733" s="17" t="s">
        <v>5369</v>
      </c>
      <c r="E3733" s="17" t="s">
        <v>5370</v>
      </c>
      <c r="F3733" s="17" t="s">
        <v>22</v>
      </c>
      <c r="H3733" s="309">
        <v>25453</v>
      </c>
      <c r="I3733" s="309">
        <v>40815</v>
      </c>
      <c r="J3733" s="17" t="s">
        <v>3888</v>
      </c>
      <c r="L3733" s="17" t="s">
        <v>5371</v>
      </c>
      <c r="N3733" s="17" t="s">
        <v>19</v>
      </c>
      <c r="O3733" s="17" t="s">
        <v>15</v>
      </c>
      <c r="P3733" s="17">
        <v>45356</v>
      </c>
      <c r="AC3733" s="17" t="s">
        <v>3890</v>
      </c>
      <c r="AD3733" s="17" t="s">
        <v>3891</v>
      </c>
      <c r="AF3733" s="17">
        <v>8</v>
      </c>
      <c r="AG3733" s="17">
        <v>2</v>
      </c>
      <c r="AM3733" s="17" t="s">
        <v>2603</v>
      </c>
      <c r="AN3733" s="17" t="s">
        <v>5023</v>
      </c>
      <c r="AO3733" s="17">
        <v>3</v>
      </c>
      <c r="AP3733" s="17">
        <v>80</v>
      </c>
      <c r="AQ3733" s="17">
        <v>5</v>
      </c>
      <c r="AT3733" s="17" t="s">
        <v>3893</v>
      </c>
      <c r="BQ3733" s="17" t="s">
        <v>30</v>
      </c>
      <c r="CH3733" s="17" t="s">
        <v>3901</v>
      </c>
      <c r="DN3733" s="17">
        <f>COUNTIF(AU3733:DM3733, "X")</f>
        <v>1</v>
      </c>
    </row>
    <row r="3734" spans="1:118" s="17" customFormat="1">
      <c r="A3734" s="17" t="s">
        <v>12904</v>
      </c>
      <c r="B3734" s="17">
        <v>55</v>
      </c>
      <c r="C3734" s="17">
        <v>101614</v>
      </c>
      <c r="D3734" s="17" t="s">
        <v>12905</v>
      </c>
      <c r="E3734" s="17" t="s">
        <v>160</v>
      </c>
      <c r="F3734" s="17" t="s">
        <v>25</v>
      </c>
      <c r="H3734" s="309">
        <v>29145</v>
      </c>
      <c r="I3734" s="309">
        <v>40827</v>
      </c>
      <c r="J3734" s="17" t="s">
        <v>3888</v>
      </c>
      <c r="L3734" s="17" t="s">
        <v>12906</v>
      </c>
      <c r="N3734" s="17" t="s">
        <v>31</v>
      </c>
      <c r="O3734" s="17" t="s">
        <v>15</v>
      </c>
      <c r="P3734" s="17">
        <v>45373</v>
      </c>
      <c r="Q3734" s="17">
        <v>1863</v>
      </c>
      <c r="AC3734" s="17" t="s">
        <v>9895</v>
      </c>
      <c r="AD3734" s="17" t="s">
        <v>9896</v>
      </c>
      <c r="AF3734" s="17">
        <v>15</v>
      </c>
      <c r="AG3734" s="17">
        <v>2</v>
      </c>
      <c r="AM3734" s="17" t="s">
        <v>156</v>
      </c>
      <c r="AN3734" s="17" t="s">
        <v>12693</v>
      </c>
      <c r="AO3734" s="17">
        <v>3</v>
      </c>
      <c r="AP3734" s="17">
        <v>80</v>
      </c>
      <c r="AQ3734" s="17">
        <v>5</v>
      </c>
      <c r="AR3734" s="17" t="s">
        <v>9898</v>
      </c>
      <c r="AT3734" s="17" t="s">
        <v>11929</v>
      </c>
      <c r="AV3734" s="17" t="s">
        <v>3901</v>
      </c>
      <c r="BD3734" s="17" t="s">
        <v>3901</v>
      </c>
      <c r="CN3734" s="17" t="s">
        <v>3901</v>
      </c>
      <c r="CQ3734" s="17" t="s">
        <v>3901</v>
      </c>
      <c r="DF3734" s="17" t="s">
        <v>3901</v>
      </c>
      <c r="DN3734" s="17">
        <f>COUNTIF(AU3734:DM3734, "X")</f>
        <v>5</v>
      </c>
    </row>
    <row r="3735" spans="1:118" s="17" customFormat="1">
      <c r="A3735" s="17" t="s">
        <v>18378</v>
      </c>
      <c r="B3735" s="17">
        <v>55</v>
      </c>
      <c r="C3735" s="17">
        <v>157933</v>
      </c>
      <c r="D3735" s="17" t="s">
        <v>4961</v>
      </c>
      <c r="E3735" s="17" t="s">
        <v>18379</v>
      </c>
      <c r="F3735" s="17" t="s">
        <v>748</v>
      </c>
      <c r="H3735" s="309">
        <v>34099</v>
      </c>
      <c r="I3735" s="309">
        <v>40822</v>
      </c>
      <c r="J3735" s="17" t="s">
        <v>3888</v>
      </c>
      <c r="L3735" s="17" t="s">
        <v>18380</v>
      </c>
      <c r="N3735" s="17" t="s">
        <v>182</v>
      </c>
      <c r="O3735" s="17" t="s">
        <v>15</v>
      </c>
      <c r="P3735" s="17">
        <v>45326</v>
      </c>
      <c r="AF3735" s="17">
        <v>8</v>
      </c>
      <c r="AG3735" s="17">
        <v>2</v>
      </c>
      <c r="AH3735" s="17" t="s">
        <v>11926</v>
      </c>
      <c r="AK3735" s="17" t="s">
        <v>11927</v>
      </c>
      <c r="AM3735" s="17" t="s">
        <v>2614</v>
      </c>
      <c r="AN3735" s="17" t="s">
        <v>18350</v>
      </c>
      <c r="AO3735" s="17">
        <v>3</v>
      </c>
      <c r="AP3735" s="17">
        <v>80</v>
      </c>
      <c r="AQ3735" s="17">
        <v>5</v>
      </c>
      <c r="AR3735" s="17" t="s">
        <v>18351</v>
      </c>
      <c r="DN3735" s="17">
        <f>COUNTIF(AU3735:DM3735, "X")</f>
        <v>0</v>
      </c>
    </row>
    <row r="3736" spans="1:118" s="17" customFormat="1">
      <c r="A3736" s="17" t="s">
        <v>8147</v>
      </c>
      <c r="B3736" s="17">
        <v>55</v>
      </c>
      <c r="C3736" s="17">
        <v>157937</v>
      </c>
      <c r="D3736" s="17" t="s">
        <v>565</v>
      </c>
      <c r="E3736" s="17" t="s">
        <v>4495</v>
      </c>
      <c r="F3736" s="17" t="s">
        <v>229</v>
      </c>
      <c r="H3736" s="309">
        <v>23967</v>
      </c>
      <c r="I3736" s="309">
        <v>40855</v>
      </c>
      <c r="J3736" s="17" t="s">
        <v>3888</v>
      </c>
      <c r="L3736" s="17" t="s">
        <v>8148</v>
      </c>
      <c r="N3736" s="17" t="s">
        <v>19</v>
      </c>
      <c r="O3736" s="17" t="s">
        <v>15</v>
      </c>
      <c r="P3736" s="17">
        <v>45356</v>
      </c>
      <c r="AC3736" s="17" t="s">
        <v>3890</v>
      </c>
      <c r="AD3736" s="17" t="s">
        <v>3891</v>
      </c>
      <c r="AF3736" s="17">
        <v>8</v>
      </c>
      <c r="AG3736" s="17">
        <v>2</v>
      </c>
      <c r="AM3736" s="17" t="s">
        <v>117</v>
      </c>
      <c r="AN3736" s="17" t="s">
        <v>7978</v>
      </c>
      <c r="AO3736" s="17">
        <v>3</v>
      </c>
      <c r="AP3736" s="17">
        <v>80</v>
      </c>
      <c r="AQ3736" s="17">
        <v>5</v>
      </c>
      <c r="AT3736" s="17" t="s">
        <v>7979</v>
      </c>
      <c r="AV3736" s="17" t="s">
        <v>3901</v>
      </c>
      <c r="AZ3736" s="17" t="s">
        <v>3901</v>
      </c>
      <c r="BD3736" s="17" t="s">
        <v>3901</v>
      </c>
      <c r="BH3736" s="17" t="s">
        <v>3901</v>
      </c>
      <c r="BK3736" s="17" t="s">
        <v>3901</v>
      </c>
      <c r="CF3736" s="17" t="s">
        <v>3901</v>
      </c>
      <c r="CH3736" s="17" t="s">
        <v>3901</v>
      </c>
      <c r="CU3736" s="17" t="s">
        <v>3901</v>
      </c>
      <c r="DN3736" s="17">
        <f>COUNTIF(AU3736:DM3736, "X")</f>
        <v>8</v>
      </c>
    </row>
    <row r="3737" spans="1:118" s="17" customFormat="1">
      <c r="A3737" s="17" t="s">
        <v>4207</v>
      </c>
      <c r="B3737" s="17">
        <v>55</v>
      </c>
      <c r="C3737" s="17">
        <v>110695</v>
      </c>
      <c r="D3737" s="17" t="s">
        <v>4208</v>
      </c>
      <c r="E3737" s="17" t="s">
        <v>69</v>
      </c>
      <c r="F3737" s="17" t="s">
        <v>135</v>
      </c>
      <c r="H3737" s="309">
        <v>30155</v>
      </c>
      <c r="I3737" s="309">
        <v>40855</v>
      </c>
      <c r="J3737" s="17" t="s">
        <v>3888</v>
      </c>
      <c r="L3737" s="17" t="s">
        <v>4209</v>
      </c>
      <c r="N3737" s="17" t="s">
        <v>19</v>
      </c>
      <c r="O3737" s="17" t="s">
        <v>15</v>
      </c>
      <c r="P3737" s="17">
        <v>45356</v>
      </c>
      <c r="AC3737" s="17" t="s">
        <v>3890</v>
      </c>
      <c r="AD3737" s="17" t="s">
        <v>3891</v>
      </c>
      <c r="AF3737" s="17">
        <v>8</v>
      </c>
      <c r="AG3737" s="17">
        <v>2</v>
      </c>
      <c r="AM3737" s="17" t="s">
        <v>172</v>
      </c>
      <c r="AN3737" s="17" t="s">
        <v>3892</v>
      </c>
      <c r="AO3737" s="17">
        <v>3</v>
      </c>
      <c r="AP3737" s="17">
        <v>80</v>
      </c>
      <c r="AQ3737" s="17">
        <v>5</v>
      </c>
      <c r="AT3737" s="17" t="s">
        <v>3893</v>
      </c>
      <c r="AU3737" s="17" t="s">
        <v>30</v>
      </c>
      <c r="AV3737" s="17" t="s">
        <v>3901</v>
      </c>
      <c r="AZ3737" s="17" t="s">
        <v>3901</v>
      </c>
      <c r="BD3737" s="17" t="s">
        <v>3901</v>
      </c>
      <c r="BH3737" s="17" t="s">
        <v>3901</v>
      </c>
      <c r="BK3737" s="17" t="s">
        <v>3901</v>
      </c>
      <c r="BQ3737" s="17" t="s">
        <v>30</v>
      </c>
      <c r="BS3737" s="17" t="s">
        <v>3901</v>
      </c>
      <c r="CF3737" s="17" t="s">
        <v>3901</v>
      </c>
      <c r="CH3737" s="17" t="s">
        <v>3901</v>
      </c>
      <c r="CL3737" s="17" t="s">
        <v>3901</v>
      </c>
      <c r="CN3737" s="17" t="s">
        <v>3901</v>
      </c>
      <c r="CQ3737" s="17" t="s">
        <v>3901</v>
      </c>
      <c r="CR3737" s="17" t="s">
        <v>21</v>
      </c>
      <c r="CU3737" s="17" t="s">
        <v>3901</v>
      </c>
      <c r="DN3737" s="17">
        <f>COUNTIF(AU3737:DM3737, "X")</f>
        <v>12</v>
      </c>
    </row>
    <row r="3738" spans="1:118" s="17" customFormat="1">
      <c r="A3738" s="523" t="s">
        <v>1638</v>
      </c>
      <c r="B3738" s="17">
        <v>55</v>
      </c>
      <c r="C3738" s="17">
        <v>104305</v>
      </c>
      <c r="D3738" s="17" t="s">
        <v>860</v>
      </c>
      <c r="E3738" s="17" t="s">
        <v>150</v>
      </c>
      <c r="F3738" s="17" t="s">
        <v>70</v>
      </c>
      <c r="H3738" s="309">
        <v>29339</v>
      </c>
      <c r="I3738" s="309">
        <v>40855</v>
      </c>
      <c r="J3738" s="17" t="s">
        <v>3888</v>
      </c>
      <c r="K3738" s="17" t="s">
        <v>21</v>
      </c>
      <c r="L3738" s="17" t="s">
        <v>861</v>
      </c>
      <c r="N3738" s="17" t="s">
        <v>31</v>
      </c>
      <c r="O3738" s="17" t="s">
        <v>15</v>
      </c>
      <c r="P3738" s="17">
        <v>45373</v>
      </c>
      <c r="AC3738" s="17" t="s">
        <v>9895</v>
      </c>
      <c r="AD3738" s="17" t="s">
        <v>9896</v>
      </c>
      <c r="AF3738" s="17">
        <v>15</v>
      </c>
      <c r="AG3738" s="17">
        <v>2</v>
      </c>
      <c r="AM3738" s="17" t="s">
        <v>121</v>
      </c>
      <c r="AN3738" s="17" t="s">
        <v>15516</v>
      </c>
      <c r="AO3738" s="17">
        <v>3</v>
      </c>
      <c r="AP3738" s="17">
        <v>80</v>
      </c>
      <c r="AQ3738" s="17">
        <v>5</v>
      </c>
      <c r="AR3738" s="17" t="s">
        <v>9898</v>
      </c>
      <c r="AT3738" s="17" t="s">
        <v>15057</v>
      </c>
      <c r="BD3738" s="17" t="s">
        <v>3901</v>
      </c>
      <c r="BS3738" s="17" t="s">
        <v>3901</v>
      </c>
      <c r="BY3738" s="17" t="s">
        <v>3901</v>
      </c>
      <c r="CC3738" s="17" t="s">
        <v>3901</v>
      </c>
      <c r="CF3738" s="17" t="s">
        <v>3901</v>
      </c>
      <c r="CH3738" s="17" t="s">
        <v>3901</v>
      </c>
      <c r="CN3738" s="17" t="s">
        <v>3901</v>
      </c>
      <c r="CU3738" s="17" t="s">
        <v>3901</v>
      </c>
      <c r="DA3738" s="17" t="s">
        <v>3901</v>
      </c>
      <c r="DF3738" s="17" t="s">
        <v>3901</v>
      </c>
      <c r="DG3738" s="17" t="s">
        <v>21</v>
      </c>
      <c r="DN3738" s="17">
        <f>COUNTIF(AU3738:DM3738, "X")</f>
        <v>10</v>
      </c>
    </row>
    <row r="3739" spans="1:118" s="17" customFormat="1">
      <c r="A3739" s="17" t="s">
        <v>17505</v>
      </c>
      <c r="B3739" s="17">
        <v>55</v>
      </c>
      <c r="C3739" s="17">
        <v>158008</v>
      </c>
      <c r="D3739" s="17" t="s">
        <v>15577</v>
      </c>
      <c r="E3739" s="17" t="s">
        <v>155</v>
      </c>
      <c r="F3739" s="17" t="s">
        <v>161</v>
      </c>
      <c r="H3739" s="309">
        <v>29070</v>
      </c>
      <c r="I3739" s="309">
        <v>40855</v>
      </c>
      <c r="J3739" s="17" t="s">
        <v>3888</v>
      </c>
      <c r="L3739" s="17" t="s">
        <v>17506</v>
      </c>
      <c r="N3739" s="17" t="s">
        <v>14</v>
      </c>
      <c r="O3739" s="17" t="s">
        <v>15</v>
      </c>
      <c r="P3739" s="17">
        <v>45371</v>
      </c>
      <c r="AF3739" s="17">
        <v>15</v>
      </c>
      <c r="AG3739" s="17">
        <v>2</v>
      </c>
      <c r="AH3739" s="17" t="s">
        <v>11926</v>
      </c>
      <c r="AK3739" s="17" t="s">
        <v>17298</v>
      </c>
      <c r="AM3739" s="17" t="s">
        <v>88</v>
      </c>
      <c r="AN3739" s="17" t="s">
        <v>17299</v>
      </c>
      <c r="AO3739" s="17">
        <v>3</v>
      </c>
      <c r="AP3739" s="17">
        <v>80</v>
      </c>
      <c r="AQ3739" s="17">
        <v>5</v>
      </c>
      <c r="AR3739" s="17" t="s">
        <v>17300</v>
      </c>
      <c r="BS3739" s="17" t="s">
        <v>3901</v>
      </c>
      <c r="BY3739" s="17" t="s">
        <v>3901</v>
      </c>
      <c r="BZ3739" s="17" t="s">
        <v>21</v>
      </c>
      <c r="CF3739" s="17" t="s">
        <v>3901</v>
      </c>
      <c r="CG3739" s="17" t="s">
        <v>21</v>
      </c>
      <c r="CH3739" s="17" t="s">
        <v>3901</v>
      </c>
      <c r="CU3739" s="17" t="s">
        <v>3901</v>
      </c>
      <c r="DF3739" s="17" t="s">
        <v>3901</v>
      </c>
      <c r="DN3739" s="17">
        <f>COUNTIF(AU3739:DM3739, "X")</f>
        <v>6</v>
      </c>
    </row>
    <row r="3740" spans="1:118" s="17" customFormat="1">
      <c r="A3740" s="17" t="s">
        <v>14372</v>
      </c>
      <c r="B3740" s="17">
        <v>55</v>
      </c>
      <c r="C3740" s="17">
        <v>158015</v>
      </c>
      <c r="D3740" s="17" t="s">
        <v>439</v>
      </c>
      <c r="E3740" s="17" t="s">
        <v>274</v>
      </c>
      <c r="F3740" s="17" t="s">
        <v>33</v>
      </c>
      <c r="H3740" s="309">
        <v>25154</v>
      </c>
      <c r="I3740" s="309">
        <v>40855</v>
      </c>
      <c r="J3740" s="17" t="s">
        <v>3888</v>
      </c>
      <c r="L3740" s="17" t="s">
        <v>14373</v>
      </c>
      <c r="N3740" s="17" t="s">
        <v>31</v>
      </c>
      <c r="O3740" s="17" t="s">
        <v>15</v>
      </c>
      <c r="P3740" s="17">
        <v>45373</v>
      </c>
      <c r="AC3740" s="17" t="s">
        <v>9895</v>
      </c>
      <c r="AD3740" s="17" t="s">
        <v>9896</v>
      </c>
      <c r="AF3740" s="17">
        <v>8</v>
      </c>
      <c r="AG3740" s="17">
        <v>2</v>
      </c>
      <c r="AM3740" s="17" t="s">
        <v>108</v>
      </c>
      <c r="AN3740" s="17" t="s">
        <v>14364</v>
      </c>
      <c r="AO3740" s="17">
        <v>3</v>
      </c>
      <c r="AP3740" s="17">
        <v>80</v>
      </c>
      <c r="AQ3740" s="17">
        <v>5</v>
      </c>
      <c r="AR3740" s="17" t="s">
        <v>9898</v>
      </c>
      <c r="AT3740" s="17" t="s">
        <v>14152</v>
      </c>
      <c r="AV3740" s="17" t="s">
        <v>3901</v>
      </c>
      <c r="AZ3740" s="17" t="s">
        <v>3901</v>
      </c>
      <c r="BA3740" s="17" t="s">
        <v>3901</v>
      </c>
      <c r="BD3740" s="17" t="s">
        <v>3901</v>
      </c>
      <c r="BF3740" s="17" t="s">
        <v>3901</v>
      </c>
      <c r="BQ3740" s="17" t="s">
        <v>30</v>
      </c>
      <c r="CF3740" s="17" t="s">
        <v>3901</v>
      </c>
      <c r="CH3740" s="17" t="s">
        <v>3901</v>
      </c>
      <c r="CQ3740" s="17" t="s">
        <v>3901</v>
      </c>
      <c r="DN3740" s="17">
        <f>COUNTIF(AU3740:DM3740, "X")</f>
        <v>8</v>
      </c>
    </row>
    <row r="3741" spans="1:118" s="17" customFormat="1">
      <c r="A3741" s="17" t="s">
        <v>18192</v>
      </c>
      <c r="B3741" s="17">
        <v>55</v>
      </c>
      <c r="C3741" s="17">
        <v>158058</v>
      </c>
      <c r="D3741" s="17" t="s">
        <v>18193</v>
      </c>
      <c r="E3741" s="17" t="s">
        <v>35</v>
      </c>
      <c r="F3741" s="17" t="s">
        <v>235</v>
      </c>
      <c r="H3741" s="309">
        <v>21366</v>
      </c>
      <c r="I3741" s="309">
        <v>40832</v>
      </c>
      <c r="J3741" s="17" t="s">
        <v>3888</v>
      </c>
      <c r="L3741" s="17" t="s">
        <v>18194</v>
      </c>
      <c r="N3741" s="17" t="s">
        <v>31</v>
      </c>
      <c r="O3741" s="17" t="s">
        <v>15</v>
      </c>
      <c r="P3741" s="17">
        <v>45373</v>
      </c>
      <c r="AD3741" s="17" t="s">
        <v>9896</v>
      </c>
      <c r="AF3741" s="17">
        <v>8</v>
      </c>
      <c r="AG3741" s="17">
        <v>2</v>
      </c>
      <c r="AM3741" s="17" t="s">
        <v>32</v>
      </c>
      <c r="AN3741" s="17" t="s">
        <v>18168</v>
      </c>
      <c r="AO3741" s="17">
        <v>3</v>
      </c>
      <c r="AP3741" s="17">
        <v>80</v>
      </c>
      <c r="AQ3741" s="17">
        <v>5</v>
      </c>
      <c r="AR3741" s="17" t="s">
        <v>9898</v>
      </c>
      <c r="AV3741" s="17" t="s">
        <v>3901</v>
      </c>
      <c r="BD3741" s="17" t="s">
        <v>3901</v>
      </c>
      <c r="BE3741" s="17" t="s">
        <v>3901</v>
      </c>
      <c r="BK3741" s="17" t="s">
        <v>3901</v>
      </c>
      <c r="BS3741" s="17" t="s">
        <v>3901</v>
      </c>
      <c r="BY3741" s="17" t="s">
        <v>3901</v>
      </c>
      <c r="CH3741" s="17" t="s">
        <v>3901</v>
      </c>
      <c r="CL3741" s="17" t="s">
        <v>3901</v>
      </c>
      <c r="CM3741" s="17" t="s">
        <v>21</v>
      </c>
      <c r="CQ3741" s="17" t="s">
        <v>3901</v>
      </c>
      <c r="CU3741" s="17" t="s">
        <v>3901</v>
      </c>
      <c r="DA3741" s="17" t="s">
        <v>3901</v>
      </c>
      <c r="DN3741" s="17">
        <f>COUNTIF(AU3741:DM3741, "X")</f>
        <v>11</v>
      </c>
    </row>
    <row r="3742" spans="1:118" s="17" customFormat="1">
      <c r="A3742" s="17" t="s">
        <v>25990</v>
      </c>
      <c r="B3742" s="17">
        <v>55</v>
      </c>
      <c r="C3742" s="17">
        <v>158084</v>
      </c>
      <c r="D3742" s="17" t="s">
        <v>25991</v>
      </c>
      <c r="E3742" s="17" t="s">
        <v>570</v>
      </c>
      <c r="F3742" s="17" t="s">
        <v>5175</v>
      </c>
      <c r="H3742" s="309">
        <v>27520</v>
      </c>
      <c r="I3742" s="309">
        <v>40830</v>
      </c>
      <c r="J3742" s="17" t="s">
        <v>3888</v>
      </c>
      <c r="L3742" s="17" t="s">
        <v>25992</v>
      </c>
      <c r="N3742" s="17" t="s">
        <v>14</v>
      </c>
      <c r="O3742" s="17" t="s">
        <v>15</v>
      </c>
      <c r="P3742" s="17">
        <v>45371</v>
      </c>
      <c r="AC3742" s="17" t="s">
        <v>17772</v>
      </c>
      <c r="AF3742" s="17">
        <v>15</v>
      </c>
      <c r="AG3742" s="17">
        <v>2</v>
      </c>
      <c r="AH3742" s="17" t="s">
        <v>11926</v>
      </c>
      <c r="AK3742" s="17" t="s">
        <v>17298</v>
      </c>
      <c r="AM3742" s="17" t="s">
        <v>39</v>
      </c>
      <c r="AN3742" s="17" t="s">
        <v>25609</v>
      </c>
      <c r="AO3742" s="17">
        <v>3</v>
      </c>
      <c r="AP3742" s="17">
        <v>80</v>
      </c>
      <c r="AQ3742" s="17">
        <v>5</v>
      </c>
      <c r="AT3742" s="17" t="s">
        <v>17773</v>
      </c>
      <c r="CH3742" s="17" t="s">
        <v>3901</v>
      </c>
      <c r="CM3742" s="17" t="s">
        <v>21</v>
      </c>
      <c r="CU3742" s="17" t="s">
        <v>3901</v>
      </c>
      <c r="DN3742" s="17">
        <f>COUNTIF(AU3742:DM3742, "X")</f>
        <v>2</v>
      </c>
    </row>
    <row r="3743" spans="1:118" s="17" customFormat="1">
      <c r="A3743" s="17" t="s">
        <v>17010</v>
      </c>
      <c r="B3743" s="17">
        <v>55</v>
      </c>
      <c r="C3743" s="17">
        <v>158100</v>
      </c>
      <c r="D3743" s="17" t="s">
        <v>17011</v>
      </c>
      <c r="E3743" s="17" t="s">
        <v>318</v>
      </c>
      <c r="F3743" s="17" t="s">
        <v>99</v>
      </c>
      <c r="H3743" s="309">
        <v>33906</v>
      </c>
      <c r="I3743" s="309">
        <v>44079</v>
      </c>
      <c r="J3743" s="17" t="s">
        <v>3888</v>
      </c>
      <c r="L3743" s="17" t="s">
        <v>17012</v>
      </c>
      <c r="N3743" s="17" t="s">
        <v>31</v>
      </c>
      <c r="O3743" s="17" t="s">
        <v>15</v>
      </c>
      <c r="P3743" s="17">
        <v>45373</v>
      </c>
      <c r="AC3743" s="17" t="s">
        <v>9895</v>
      </c>
      <c r="AD3743" s="17" t="s">
        <v>9896</v>
      </c>
      <c r="AF3743" s="17">
        <v>15</v>
      </c>
      <c r="AG3743" s="17">
        <v>2</v>
      </c>
      <c r="AM3743" s="17" t="s">
        <v>220</v>
      </c>
      <c r="AN3743" s="17" t="s">
        <v>16782</v>
      </c>
      <c r="AO3743" s="17">
        <v>3</v>
      </c>
      <c r="AP3743" s="17">
        <v>80</v>
      </c>
      <c r="AQ3743" s="17">
        <v>5</v>
      </c>
      <c r="AR3743" s="17" t="s">
        <v>9898</v>
      </c>
      <c r="AT3743" s="17" t="s">
        <v>9899</v>
      </c>
      <c r="DN3743" s="17">
        <f>COUNTIF(AU3743:DM3743, "X")</f>
        <v>0</v>
      </c>
    </row>
    <row r="3744" spans="1:118" s="17" customFormat="1">
      <c r="A3744" s="17" t="s">
        <v>14419</v>
      </c>
      <c r="B3744" s="17">
        <v>55</v>
      </c>
      <c r="C3744" s="17">
        <v>158121</v>
      </c>
      <c r="D3744" s="17" t="s">
        <v>4618</v>
      </c>
      <c r="E3744" s="17" t="s">
        <v>42</v>
      </c>
      <c r="F3744" s="17" t="s">
        <v>30</v>
      </c>
      <c r="H3744" s="309">
        <v>30248</v>
      </c>
      <c r="I3744" s="309">
        <v>43762</v>
      </c>
      <c r="J3744" s="17" t="s">
        <v>3888</v>
      </c>
      <c r="L3744" s="17" t="s">
        <v>14420</v>
      </c>
      <c r="N3744" s="17" t="s">
        <v>31</v>
      </c>
      <c r="O3744" s="17" t="s">
        <v>15</v>
      </c>
      <c r="P3744" s="17">
        <v>45373</v>
      </c>
      <c r="AC3744" s="17" t="s">
        <v>9895</v>
      </c>
      <c r="AD3744" s="17" t="s">
        <v>9896</v>
      </c>
      <c r="AF3744" s="17">
        <v>15</v>
      </c>
      <c r="AG3744" s="17">
        <v>2</v>
      </c>
      <c r="AM3744" s="17" t="s">
        <v>108</v>
      </c>
      <c r="AN3744" s="17" t="s">
        <v>14364</v>
      </c>
      <c r="AO3744" s="17">
        <v>3</v>
      </c>
      <c r="AP3744" s="17">
        <v>80</v>
      </c>
      <c r="AQ3744" s="17">
        <v>5</v>
      </c>
      <c r="AR3744" s="17" t="s">
        <v>9898</v>
      </c>
      <c r="AT3744" s="17" t="s">
        <v>14152</v>
      </c>
      <c r="DN3744" s="17">
        <f>COUNTIF(AU3744:DM3744, "X")</f>
        <v>0</v>
      </c>
    </row>
    <row r="3745" spans="1:118" s="17" customFormat="1">
      <c r="A3745" s="17" t="s">
        <v>16879</v>
      </c>
      <c r="B3745" s="17">
        <v>55</v>
      </c>
      <c r="C3745" s="17">
        <v>158131</v>
      </c>
      <c r="D3745" s="17" t="s">
        <v>5784</v>
      </c>
      <c r="E3745" s="17" t="s">
        <v>287</v>
      </c>
      <c r="F3745" s="17" t="s">
        <v>135</v>
      </c>
      <c r="H3745" s="309">
        <v>29449</v>
      </c>
      <c r="I3745" s="309">
        <v>40851</v>
      </c>
      <c r="J3745" s="17" t="s">
        <v>3888</v>
      </c>
      <c r="L3745" s="17" t="s">
        <v>16880</v>
      </c>
      <c r="M3745" s="17" t="s">
        <v>12740</v>
      </c>
      <c r="N3745" s="17" t="s">
        <v>31</v>
      </c>
      <c r="O3745" s="17" t="s">
        <v>15</v>
      </c>
      <c r="P3745" s="17">
        <v>45373</v>
      </c>
      <c r="Q3745" s="17">
        <v>2100</v>
      </c>
      <c r="AC3745" s="17" t="s">
        <v>9895</v>
      </c>
      <c r="AD3745" s="17" t="s">
        <v>9896</v>
      </c>
      <c r="AF3745" s="17">
        <v>8</v>
      </c>
      <c r="AG3745" s="17">
        <v>2</v>
      </c>
      <c r="AM3745" s="17" t="s">
        <v>220</v>
      </c>
      <c r="AN3745" s="17" t="s">
        <v>16782</v>
      </c>
      <c r="AO3745" s="17">
        <v>3</v>
      </c>
      <c r="AP3745" s="17">
        <v>80</v>
      </c>
      <c r="AQ3745" s="17">
        <v>5</v>
      </c>
      <c r="AR3745" s="17" t="s">
        <v>9898</v>
      </c>
      <c r="AT3745" s="17" t="s">
        <v>9899</v>
      </c>
      <c r="DN3745" s="17">
        <f>COUNTIF(AU3745:DM3745, "X")</f>
        <v>0</v>
      </c>
    </row>
    <row r="3746" spans="1:118" s="17" customFormat="1">
      <c r="A3746" s="17" t="s">
        <v>24978</v>
      </c>
      <c r="B3746" s="17">
        <v>55</v>
      </c>
      <c r="C3746" s="17">
        <v>158143</v>
      </c>
      <c r="D3746" s="17" t="s">
        <v>650</v>
      </c>
      <c r="E3746" s="17" t="s">
        <v>5593</v>
      </c>
      <c r="F3746" s="17" t="s">
        <v>43</v>
      </c>
      <c r="H3746" s="309">
        <v>28758</v>
      </c>
      <c r="I3746" s="309">
        <v>40854</v>
      </c>
      <c r="J3746" s="17" t="s">
        <v>3888</v>
      </c>
      <c r="L3746" s="17" t="s">
        <v>15566</v>
      </c>
      <c r="N3746" s="17" t="s">
        <v>31</v>
      </c>
      <c r="O3746" s="17" t="s">
        <v>15</v>
      </c>
      <c r="P3746" s="17">
        <v>45373</v>
      </c>
      <c r="AC3746" s="17" t="s">
        <v>9895</v>
      </c>
      <c r="AD3746" s="17" t="s">
        <v>9896</v>
      </c>
      <c r="AF3746" s="17">
        <v>8</v>
      </c>
      <c r="AG3746" s="17">
        <v>2</v>
      </c>
      <c r="AM3746" s="17" t="s">
        <v>268</v>
      </c>
      <c r="AN3746" s="17" t="s">
        <v>24751</v>
      </c>
      <c r="AO3746" s="17">
        <v>3</v>
      </c>
      <c r="AP3746" s="17">
        <v>80</v>
      </c>
      <c r="AQ3746" s="17">
        <v>5</v>
      </c>
      <c r="AR3746" s="17" t="s">
        <v>9898</v>
      </c>
      <c r="AT3746" s="17" t="s">
        <v>14152</v>
      </c>
      <c r="BD3746" s="17" t="s">
        <v>3901</v>
      </c>
      <c r="BS3746" s="17" t="s">
        <v>3901</v>
      </c>
      <c r="DN3746" s="17">
        <f>COUNTIF(AU3746:DM3746, "X")</f>
        <v>2</v>
      </c>
    </row>
    <row r="3747" spans="1:118" s="17" customFormat="1">
      <c r="A3747" s="17" t="s">
        <v>11456</v>
      </c>
      <c r="B3747" s="17">
        <v>55</v>
      </c>
      <c r="C3747" s="17">
        <v>158156</v>
      </c>
      <c r="D3747" s="17" t="s">
        <v>8700</v>
      </c>
      <c r="E3747" s="17" t="s">
        <v>191</v>
      </c>
      <c r="F3747" s="17" t="s">
        <v>11457</v>
      </c>
      <c r="H3747" s="309">
        <v>34281</v>
      </c>
      <c r="I3747" s="309">
        <v>40885</v>
      </c>
      <c r="J3747" s="17" t="s">
        <v>3888</v>
      </c>
      <c r="L3747" s="17" t="s">
        <v>11262</v>
      </c>
      <c r="N3747" s="17" t="s">
        <v>14</v>
      </c>
      <c r="O3747" s="17" t="s">
        <v>15</v>
      </c>
      <c r="P3747" s="17">
        <v>45371</v>
      </c>
      <c r="AC3747" s="17" t="s">
        <v>14</v>
      </c>
      <c r="AF3747" s="17">
        <v>8</v>
      </c>
      <c r="AG3747" s="17">
        <v>2</v>
      </c>
      <c r="AI3747" s="17" t="s">
        <v>10178</v>
      </c>
      <c r="AM3747" s="17" t="s">
        <v>151</v>
      </c>
      <c r="AN3747" s="17" t="s">
        <v>11216</v>
      </c>
      <c r="AO3747" s="17">
        <v>3</v>
      </c>
      <c r="AP3747" s="17">
        <v>80</v>
      </c>
      <c r="AQ3747" s="17">
        <v>5</v>
      </c>
      <c r="AR3747" s="17" t="s">
        <v>10180</v>
      </c>
      <c r="CH3747" s="17" t="s">
        <v>3901</v>
      </c>
      <c r="DN3747" s="17">
        <f>COUNTIF(AU3747:DM3747, "X")</f>
        <v>1</v>
      </c>
    </row>
    <row r="3748" spans="1:118" s="17" customFormat="1">
      <c r="A3748" s="17" t="s">
        <v>13617</v>
      </c>
      <c r="B3748" s="17">
        <v>55</v>
      </c>
      <c r="C3748" s="17">
        <v>158171</v>
      </c>
      <c r="D3748" s="17" t="s">
        <v>3920</v>
      </c>
      <c r="E3748" s="17" t="s">
        <v>191</v>
      </c>
      <c r="F3748" s="17" t="s">
        <v>30</v>
      </c>
      <c r="H3748" s="309">
        <v>33390</v>
      </c>
      <c r="I3748" s="309">
        <v>40889</v>
      </c>
      <c r="J3748" s="17" t="s">
        <v>3888</v>
      </c>
      <c r="L3748" s="17" t="s">
        <v>13618</v>
      </c>
      <c r="N3748" s="17" t="s">
        <v>31</v>
      </c>
      <c r="O3748" s="17" t="s">
        <v>15</v>
      </c>
      <c r="P3748" s="17">
        <v>45373</v>
      </c>
      <c r="Q3748" s="17">
        <v>3129</v>
      </c>
      <c r="AC3748" s="17" t="s">
        <v>9895</v>
      </c>
      <c r="AD3748" s="17" t="s">
        <v>9896</v>
      </c>
      <c r="AF3748" s="17">
        <v>8</v>
      </c>
      <c r="AG3748" s="17">
        <v>2</v>
      </c>
      <c r="AM3748" s="17" t="s">
        <v>240</v>
      </c>
      <c r="AN3748" s="17" t="s">
        <v>13567</v>
      </c>
      <c r="AO3748" s="17">
        <v>3</v>
      </c>
      <c r="AP3748" s="17">
        <v>80</v>
      </c>
      <c r="AQ3748" s="17">
        <v>5</v>
      </c>
      <c r="AR3748" s="17" t="s">
        <v>9898</v>
      </c>
      <c r="AT3748" s="17" t="s">
        <v>12990</v>
      </c>
      <c r="DN3748" s="17">
        <f>COUNTIF(AU3748:DM3748, "X")</f>
        <v>0</v>
      </c>
    </row>
    <row r="3749" spans="1:118" s="17" customFormat="1">
      <c r="A3749" s="17" t="s">
        <v>9625</v>
      </c>
      <c r="B3749" s="17">
        <v>55</v>
      </c>
      <c r="C3749" s="17">
        <v>158172</v>
      </c>
      <c r="D3749" s="17" t="s">
        <v>4267</v>
      </c>
      <c r="E3749" s="17" t="s">
        <v>333</v>
      </c>
      <c r="F3749" s="17" t="s">
        <v>22</v>
      </c>
      <c r="H3749" s="309">
        <v>33219</v>
      </c>
      <c r="I3749" s="309">
        <v>40885</v>
      </c>
      <c r="J3749" s="17" t="s">
        <v>3888</v>
      </c>
      <c r="L3749" s="17" t="s">
        <v>9626</v>
      </c>
      <c r="N3749" s="17" t="s">
        <v>19</v>
      </c>
      <c r="O3749" s="17" t="s">
        <v>15</v>
      </c>
      <c r="P3749" s="17">
        <v>45356</v>
      </c>
      <c r="AC3749" s="17" t="s">
        <v>3890</v>
      </c>
      <c r="AD3749" s="17" t="s">
        <v>3891</v>
      </c>
      <c r="AF3749" s="17">
        <v>15</v>
      </c>
      <c r="AG3749" s="17">
        <v>2</v>
      </c>
      <c r="AM3749" s="17" t="s">
        <v>218</v>
      </c>
      <c r="AN3749" s="17" t="s">
        <v>9598</v>
      </c>
      <c r="AO3749" s="17">
        <v>3</v>
      </c>
      <c r="AP3749" s="17">
        <v>80</v>
      </c>
      <c r="AQ3749" s="17">
        <v>5</v>
      </c>
      <c r="AT3749" s="17" t="s">
        <v>9082</v>
      </c>
      <c r="DN3749" s="17">
        <f>COUNTIF(AU3749:DM3749, "X")</f>
        <v>0</v>
      </c>
    </row>
    <row r="3750" spans="1:118" s="17" customFormat="1">
      <c r="A3750" s="17" t="s">
        <v>25179</v>
      </c>
      <c r="B3750" s="17">
        <v>55</v>
      </c>
      <c r="C3750" s="17">
        <v>158174</v>
      </c>
      <c r="D3750" s="17" t="s">
        <v>25180</v>
      </c>
      <c r="E3750" s="17" t="s">
        <v>155</v>
      </c>
      <c r="F3750" s="17" t="s">
        <v>291</v>
      </c>
      <c r="H3750" s="309">
        <v>32605</v>
      </c>
      <c r="I3750" s="309">
        <v>40868</v>
      </c>
      <c r="J3750" s="17" t="s">
        <v>3888</v>
      </c>
      <c r="L3750" s="17" t="s">
        <v>917</v>
      </c>
      <c r="M3750" s="17" t="s">
        <v>886</v>
      </c>
      <c r="N3750" s="17" t="s">
        <v>31</v>
      </c>
      <c r="O3750" s="17" t="s">
        <v>15</v>
      </c>
      <c r="P3750" s="17">
        <v>45373</v>
      </c>
      <c r="AC3750" s="17" t="s">
        <v>9895</v>
      </c>
      <c r="AD3750" s="17" t="s">
        <v>9896</v>
      </c>
      <c r="AF3750" s="17">
        <v>8</v>
      </c>
      <c r="AG3750" s="17">
        <v>2</v>
      </c>
      <c r="AM3750" s="17" t="s">
        <v>67</v>
      </c>
      <c r="AN3750" s="17" t="s">
        <v>25087</v>
      </c>
      <c r="AO3750" s="17">
        <v>3</v>
      </c>
      <c r="AP3750" s="17">
        <v>80</v>
      </c>
      <c r="AQ3750" s="17">
        <v>5</v>
      </c>
      <c r="AR3750" s="17" t="s">
        <v>9898</v>
      </c>
      <c r="AT3750" s="17" t="s">
        <v>16072</v>
      </c>
      <c r="CH3750" s="17" t="s">
        <v>3901</v>
      </c>
      <c r="DN3750" s="17">
        <f>COUNTIF(AU3750:DM3750, "X")</f>
        <v>1</v>
      </c>
    </row>
    <row r="3751" spans="1:118" s="17" customFormat="1">
      <c r="A3751" s="17" t="s">
        <v>4140</v>
      </c>
      <c r="B3751" s="17">
        <v>55</v>
      </c>
      <c r="C3751" s="17">
        <v>158182</v>
      </c>
      <c r="D3751" s="17" t="s">
        <v>4141</v>
      </c>
      <c r="E3751" s="17" t="s">
        <v>191</v>
      </c>
      <c r="F3751" s="17" t="s">
        <v>125</v>
      </c>
      <c r="H3751" s="309">
        <v>34311</v>
      </c>
      <c r="I3751" s="309">
        <v>40886</v>
      </c>
      <c r="J3751" s="17" t="s">
        <v>3888</v>
      </c>
      <c r="L3751" s="17" t="s">
        <v>4142</v>
      </c>
      <c r="N3751" s="17" t="s">
        <v>19</v>
      </c>
      <c r="O3751" s="17" t="s">
        <v>15</v>
      </c>
      <c r="P3751" s="17">
        <v>45356</v>
      </c>
      <c r="AC3751" s="17" t="s">
        <v>3890</v>
      </c>
      <c r="AD3751" s="17" t="s">
        <v>3891</v>
      </c>
      <c r="AF3751" s="17">
        <v>15</v>
      </c>
      <c r="AG3751" s="17">
        <v>2</v>
      </c>
      <c r="AM3751" s="17" t="s">
        <v>172</v>
      </c>
      <c r="AN3751" s="17" t="s">
        <v>3892</v>
      </c>
      <c r="AO3751" s="17">
        <v>3</v>
      </c>
      <c r="AP3751" s="17">
        <v>80</v>
      </c>
      <c r="AQ3751" s="17">
        <v>5</v>
      </c>
      <c r="AT3751" s="17" t="s">
        <v>3893</v>
      </c>
      <c r="DN3751" s="17">
        <f>COUNTIF(AU3751:DM3751, "X")</f>
        <v>0</v>
      </c>
    </row>
    <row r="3752" spans="1:118" s="17" customFormat="1">
      <c r="A3752" s="17" t="s">
        <v>26137</v>
      </c>
      <c r="B3752" s="17">
        <v>55</v>
      </c>
      <c r="C3752" s="17">
        <v>158186</v>
      </c>
      <c r="D3752" s="17" t="s">
        <v>8851</v>
      </c>
      <c r="E3752" s="17" t="s">
        <v>333</v>
      </c>
      <c r="F3752" s="17" t="s">
        <v>21453</v>
      </c>
      <c r="H3752" s="309">
        <v>33994</v>
      </c>
      <c r="I3752" s="309">
        <v>40865</v>
      </c>
      <c r="J3752" s="17" t="s">
        <v>3888</v>
      </c>
      <c r="L3752" s="17" t="s">
        <v>26138</v>
      </c>
      <c r="N3752" s="17" t="s">
        <v>19</v>
      </c>
      <c r="O3752" s="17" t="s">
        <v>15</v>
      </c>
      <c r="P3752" s="17">
        <v>45356</v>
      </c>
      <c r="AD3752" s="17" t="s">
        <v>3891</v>
      </c>
      <c r="AF3752" s="17">
        <v>8</v>
      </c>
      <c r="AG3752" s="17">
        <v>2</v>
      </c>
      <c r="AM3752" s="17" t="s">
        <v>20</v>
      </c>
      <c r="AN3752" s="17" t="s">
        <v>26023</v>
      </c>
      <c r="AO3752" s="17">
        <v>3</v>
      </c>
      <c r="AP3752" s="17">
        <v>80</v>
      </c>
      <c r="AQ3752" s="17">
        <v>5</v>
      </c>
      <c r="AR3752" s="17" t="s">
        <v>22150</v>
      </c>
      <c r="DN3752" s="17">
        <f>COUNTIF(AU3752:DM3752, "X")</f>
        <v>0</v>
      </c>
    </row>
    <row r="3753" spans="1:118" s="17" customFormat="1">
      <c r="A3753" s="17" t="s">
        <v>10849</v>
      </c>
      <c r="B3753" s="17">
        <v>55</v>
      </c>
      <c r="C3753" s="17">
        <v>158192</v>
      </c>
      <c r="D3753" s="17" t="s">
        <v>9210</v>
      </c>
      <c r="E3753" s="17" t="s">
        <v>12</v>
      </c>
      <c r="F3753" s="17" t="s">
        <v>58</v>
      </c>
      <c r="H3753" s="309">
        <v>30935</v>
      </c>
      <c r="I3753" s="309">
        <v>40891</v>
      </c>
      <c r="J3753" s="17" t="s">
        <v>3888</v>
      </c>
      <c r="L3753" s="17" t="s">
        <v>10850</v>
      </c>
      <c r="N3753" s="17" t="s">
        <v>14</v>
      </c>
      <c r="O3753" s="17" t="s">
        <v>15</v>
      </c>
      <c r="P3753" s="17">
        <v>45371</v>
      </c>
      <c r="AC3753" s="17" t="s">
        <v>14</v>
      </c>
      <c r="AF3753" s="17">
        <v>15</v>
      </c>
      <c r="AG3753" s="17">
        <v>2</v>
      </c>
      <c r="AI3753" s="17" t="s">
        <v>10178</v>
      </c>
      <c r="AM3753" s="17" t="s">
        <v>16</v>
      </c>
      <c r="AN3753" s="17" t="s">
        <v>10763</v>
      </c>
      <c r="AO3753" s="17">
        <v>3</v>
      </c>
      <c r="AP3753" s="17">
        <v>80</v>
      </c>
      <c r="AQ3753" s="17">
        <v>5</v>
      </c>
      <c r="AR3753" s="17" t="s">
        <v>10180</v>
      </c>
      <c r="DN3753" s="17">
        <f>COUNTIF(AU3753:DM3753, "X")</f>
        <v>0</v>
      </c>
    </row>
    <row r="3754" spans="1:118" s="17" customFormat="1">
      <c r="A3754" s="17" t="s">
        <v>8642</v>
      </c>
      <c r="B3754" s="17">
        <v>55</v>
      </c>
      <c r="C3754" s="17">
        <v>158193</v>
      </c>
      <c r="D3754" s="17" t="s">
        <v>8643</v>
      </c>
      <c r="E3754" s="17" t="s">
        <v>349</v>
      </c>
      <c r="F3754" s="17" t="s">
        <v>65</v>
      </c>
      <c r="H3754" s="309">
        <v>23122</v>
      </c>
      <c r="I3754" s="309">
        <v>40863</v>
      </c>
      <c r="J3754" s="17" t="s">
        <v>3888</v>
      </c>
      <c r="L3754" s="17" t="s">
        <v>8644</v>
      </c>
      <c r="N3754" s="17" t="s">
        <v>19</v>
      </c>
      <c r="O3754" s="17" t="s">
        <v>15</v>
      </c>
      <c r="P3754" s="17">
        <v>45356</v>
      </c>
      <c r="AC3754" s="17" t="s">
        <v>3890</v>
      </c>
      <c r="AD3754" s="17" t="s">
        <v>3891</v>
      </c>
      <c r="AF3754" s="17">
        <v>8</v>
      </c>
      <c r="AG3754" s="17">
        <v>2</v>
      </c>
      <c r="AM3754" s="17" t="s">
        <v>2607</v>
      </c>
      <c r="AN3754" s="17" t="s">
        <v>8305</v>
      </c>
      <c r="AO3754" s="17">
        <v>3</v>
      </c>
      <c r="AP3754" s="17">
        <v>80</v>
      </c>
      <c r="AQ3754" s="17">
        <v>5</v>
      </c>
      <c r="AT3754" s="17" t="s">
        <v>7979</v>
      </c>
      <c r="DN3754" s="17">
        <f>COUNTIF(AU3754:DM3754, "X")</f>
        <v>0</v>
      </c>
    </row>
    <row r="3755" spans="1:118" s="17" customFormat="1">
      <c r="A3755" s="17" t="s">
        <v>24355</v>
      </c>
      <c r="B3755" s="17">
        <v>55</v>
      </c>
      <c r="C3755" s="17">
        <v>158201</v>
      </c>
      <c r="D3755" s="17" t="s">
        <v>24356</v>
      </c>
      <c r="E3755" s="17" t="s">
        <v>8692</v>
      </c>
      <c r="F3755" s="17" t="s">
        <v>43</v>
      </c>
      <c r="H3755" s="309">
        <v>33555</v>
      </c>
      <c r="I3755" s="309">
        <v>40857</v>
      </c>
      <c r="J3755" s="17" t="s">
        <v>3888</v>
      </c>
      <c r="L3755" s="17" t="s">
        <v>24217</v>
      </c>
      <c r="M3755" s="17" t="s">
        <v>6866</v>
      </c>
      <c r="N3755" s="17" t="s">
        <v>126</v>
      </c>
      <c r="O3755" s="17" t="s">
        <v>15</v>
      </c>
      <c r="P3755" s="17">
        <v>45383</v>
      </c>
      <c r="AF3755" s="17">
        <v>8</v>
      </c>
      <c r="AG3755" s="17">
        <v>2</v>
      </c>
      <c r="AI3755" s="17" t="s">
        <v>20542</v>
      </c>
      <c r="AM3755" s="17" t="s">
        <v>239</v>
      </c>
      <c r="AN3755" s="17" t="s">
        <v>24146</v>
      </c>
      <c r="AO3755" s="17">
        <v>3</v>
      </c>
      <c r="AP3755" s="17">
        <v>80</v>
      </c>
      <c r="AQ3755" s="17">
        <v>5</v>
      </c>
      <c r="AR3755" s="17" t="s">
        <v>22585</v>
      </c>
      <c r="AS3755" s="17" t="s">
        <v>23503</v>
      </c>
      <c r="DN3755" s="17">
        <f>COUNTIF(AU3755:DM3755, "X")</f>
        <v>0</v>
      </c>
    </row>
    <row r="3756" spans="1:118" s="17" customFormat="1">
      <c r="A3756" s="17" t="s">
        <v>25098</v>
      </c>
      <c r="B3756" s="17">
        <v>55</v>
      </c>
      <c r="C3756" s="17">
        <v>158202</v>
      </c>
      <c r="D3756" s="17" t="s">
        <v>8851</v>
      </c>
      <c r="E3756" s="17" t="s">
        <v>7561</v>
      </c>
      <c r="F3756" s="17" t="s">
        <v>56</v>
      </c>
      <c r="H3756" s="309">
        <v>17814</v>
      </c>
      <c r="I3756" s="309">
        <v>40857</v>
      </c>
      <c r="J3756" s="17" t="s">
        <v>3888</v>
      </c>
      <c r="L3756" s="17" t="s">
        <v>25099</v>
      </c>
      <c r="N3756" s="17" t="s">
        <v>31</v>
      </c>
      <c r="O3756" s="17" t="s">
        <v>15</v>
      </c>
      <c r="P3756" s="17">
        <v>45373</v>
      </c>
      <c r="AC3756" s="17" t="s">
        <v>9895</v>
      </c>
      <c r="AD3756" s="17" t="s">
        <v>9896</v>
      </c>
      <c r="AF3756" s="17">
        <v>8</v>
      </c>
      <c r="AG3756" s="17">
        <v>2</v>
      </c>
      <c r="AM3756" s="17" t="s">
        <v>67</v>
      </c>
      <c r="AN3756" s="17" t="s">
        <v>25087</v>
      </c>
      <c r="AO3756" s="17">
        <v>3</v>
      </c>
      <c r="AP3756" s="17">
        <v>80</v>
      </c>
      <c r="AQ3756" s="17">
        <v>5</v>
      </c>
      <c r="AR3756" s="17" t="s">
        <v>9898</v>
      </c>
      <c r="AT3756" s="17" t="s">
        <v>16072</v>
      </c>
      <c r="CH3756" s="17" t="s">
        <v>3901</v>
      </c>
      <c r="CU3756" s="17" t="s">
        <v>3901</v>
      </c>
      <c r="DN3756" s="17">
        <f>COUNTIF(AU3756:DM3756, "X")</f>
        <v>2</v>
      </c>
    </row>
    <row r="3757" spans="1:118" s="17" customFormat="1">
      <c r="A3757" s="17" t="s">
        <v>20026</v>
      </c>
      <c r="B3757" s="17">
        <v>55</v>
      </c>
      <c r="C3757" s="17">
        <v>158205</v>
      </c>
      <c r="D3757" s="17" t="s">
        <v>2088</v>
      </c>
      <c r="E3757" s="17" t="s">
        <v>122</v>
      </c>
      <c r="F3757" s="17" t="s">
        <v>48</v>
      </c>
      <c r="H3757" s="309">
        <v>26688</v>
      </c>
      <c r="I3757" s="309">
        <v>40859</v>
      </c>
      <c r="J3757" s="17" t="s">
        <v>3888</v>
      </c>
      <c r="L3757" s="17" t="s">
        <v>1093</v>
      </c>
      <c r="N3757" s="17" t="s">
        <v>31</v>
      </c>
      <c r="O3757" s="17" t="s">
        <v>15</v>
      </c>
      <c r="P3757" s="17">
        <v>45373</v>
      </c>
      <c r="AD3757" s="17" t="s">
        <v>9896</v>
      </c>
      <c r="AF3757" s="17">
        <v>8</v>
      </c>
      <c r="AG3757" s="17">
        <v>2</v>
      </c>
      <c r="AM3757" s="17" t="s">
        <v>180</v>
      </c>
      <c r="AN3757" s="17" t="s">
        <v>20012</v>
      </c>
      <c r="AO3757" s="17">
        <v>3</v>
      </c>
      <c r="AP3757" s="17">
        <v>80</v>
      </c>
      <c r="AQ3757" s="17">
        <v>5</v>
      </c>
      <c r="AR3757" s="17" t="s">
        <v>10180</v>
      </c>
      <c r="AV3757" s="17" t="s">
        <v>3901</v>
      </c>
      <c r="CG3757" s="17" t="s">
        <v>21</v>
      </c>
      <c r="CH3757" s="17" t="s">
        <v>3901</v>
      </c>
      <c r="CQ3757" s="17" t="s">
        <v>3901</v>
      </c>
      <c r="CR3757" s="17" t="s">
        <v>21</v>
      </c>
      <c r="CU3757" s="17" t="s">
        <v>3901</v>
      </c>
      <c r="DA3757" s="17" t="s">
        <v>3901</v>
      </c>
      <c r="DN3757" s="17">
        <f>COUNTIF(AU3757:DM3757, "X")</f>
        <v>5</v>
      </c>
    </row>
    <row r="3758" spans="1:118" s="17" customFormat="1">
      <c r="A3758" s="17" t="s">
        <v>13463</v>
      </c>
      <c r="B3758" s="17">
        <v>55</v>
      </c>
      <c r="C3758" s="17">
        <v>158212</v>
      </c>
      <c r="D3758" s="17" t="s">
        <v>7993</v>
      </c>
      <c r="E3758" s="17" t="s">
        <v>13464</v>
      </c>
      <c r="F3758" s="17" t="s">
        <v>13465</v>
      </c>
      <c r="H3758" s="309">
        <v>34278</v>
      </c>
      <c r="I3758" s="309">
        <v>40862</v>
      </c>
      <c r="J3758" s="17" t="s">
        <v>3888</v>
      </c>
      <c r="L3758" s="17" t="s">
        <v>13466</v>
      </c>
      <c r="N3758" s="17" t="s">
        <v>31</v>
      </c>
      <c r="O3758" s="17" t="s">
        <v>15</v>
      </c>
      <c r="P3758" s="17">
        <v>45373</v>
      </c>
      <c r="AC3758" s="17" t="s">
        <v>9895</v>
      </c>
      <c r="AD3758" s="17" t="s">
        <v>9896</v>
      </c>
      <c r="AF3758" s="17">
        <v>8</v>
      </c>
      <c r="AG3758" s="17">
        <v>2</v>
      </c>
      <c r="AM3758" s="17" t="s">
        <v>115</v>
      </c>
      <c r="AN3758" s="17" t="s">
        <v>13186</v>
      </c>
      <c r="AO3758" s="17">
        <v>3</v>
      </c>
      <c r="AP3758" s="17">
        <v>80</v>
      </c>
      <c r="AQ3758" s="17">
        <v>5</v>
      </c>
      <c r="AR3758" s="17" t="s">
        <v>9898</v>
      </c>
      <c r="AT3758" s="17" t="s">
        <v>12990</v>
      </c>
      <c r="DN3758" s="17">
        <f>COUNTIF(AU3758:DM3758, "X")</f>
        <v>0</v>
      </c>
    </row>
    <row r="3759" spans="1:118" s="17" customFormat="1">
      <c r="A3759" s="17" t="s">
        <v>5883</v>
      </c>
      <c r="B3759" s="17">
        <v>55</v>
      </c>
      <c r="C3759" s="17">
        <v>158254</v>
      </c>
      <c r="D3759" s="17" t="s">
        <v>5884</v>
      </c>
      <c r="E3759" s="17" t="s">
        <v>252</v>
      </c>
      <c r="F3759" s="17" t="s">
        <v>154</v>
      </c>
      <c r="H3759" s="309">
        <v>30236</v>
      </c>
      <c r="I3759" s="309">
        <v>40851</v>
      </c>
      <c r="J3759" s="17" t="s">
        <v>3888</v>
      </c>
      <c r="L3759" s="17" t="s">
        <v>5885</v>
      </c>
      <c r="N3759" s="17" t="s">
        <v>19</v>
      </c>
      <c r="O3759" s="17" t="s">
        <v>15</v>
      </c>
      <c r="P3759" s="17">
        <v>45356</v>
      </c>
      <c r="AC3759" s="17" t="s">
        <v>3890</v>
      </c>
      <c r="AD3759" s="17" t="s">
        <v>3891</v>
      </c>
      <c r="AF3759" s="17">
        <v>8</v>
      </c>
      <c r="AG3759" s="17">
        <v>2</v>
      </c>
      <c r="AM3759" s="17" t="s">
        <v>105</v>
      </c>
      <c r="AN3759" s="17" t="s">
        <v>5515</v>
      </c>
      <c r="AO3759" s="17">
        <v>3</v>
      </c>
      <c r="AP3759" s="17">
        <v>80</v>
      </c>
      <c r="AQ3759" s="17">
        <v>5</v>
      </c>
      <c r="AT3759" s="17" t="s">
        <v>5516</v>
      </c>
      <c r="CH3759" s="17" t="s">
        <v>3901</v>
      </c>
      <c r="CR3759" s="17" t="s">
        <v>30</v>
      </c>
      <c r="CU3759" s="17" t="s">
        <v>3901</v>
      </c>
      <c r="DA3759" s="17" t="s">
        <v>3901</v>
      </c>
      <c r="DF3759" s="17" t="s">
        <v>3901</v>
      </c>
      <c r="DN3759" s="17">
        <f>COUNTIF(AU3759:DM3759, "X")</f>
        <v>4</v>
      </c>
    </row>
    <row r="3760" spans="1:118" s="17" customFormat="1">
      <c r="A3760" s="17" t="s">
        <v>24611</v>
      </c>
      <c r="B3760" s="17">
        <v>55</v>
      </c>
      <c r="C3760" s="17">
        <v>158255</v>
      </c>
      <c r="D3760" s="17" t="s">
        <v>24612</v>
      </c>
      <c r="E3760" s="17" t="s">
        <v>98</v>
      </c>
      <c r="F3760" s="17" t="s">
        <v>65</v>
      </c>
      <c r="H3760" s="309">
        <v>20036</v>
      </c>
      <c r="I3760" s="309">
        <v>40849</v>
      </c>
      <c r="J3760" s="17" t="s">
        <v>3888</v>
      </c>
      <c r="L3760" s="17" t="s">
        <v>24613</v>
      </c>
      <c r="N3760" s="17" t="s">
        <v>19</v>
      </c>
      <c r="O3760" s="17" t="s">
        <v>15</v>
      </c>
      <c r="P3760" s="17">
        <v>45356</v>
      </c>
      <c r="AD3760" s="17" t="s">
        <v>3891</v>
      </c>
      <c r="AF3760" s="17">
        <v>15</v>
      </c>
      <c r="AG3760" s="17">
        <v>2</v>
      </c>
      <c r="AM3760" s="17" t="s">
        <v>141</v>
      </c>
      <c r="AN3760" s="17" t="s">
        <v>24484</v>
      </c>
      <c r="AO3760" s="17">
        <v>3</v>
      </c>
      <c r="AP3760" s="17">
        <v>80</v>
      </c>
      <c r="AQ3760" s="17">
        <v>5</v>
      </c>
      <c r="AR3760" s="17" t="s">
        <v>24485</v>
      </c>
      <c r="DN3760" s="17">
        <f>COUNTIF(AU3760:DM3760, "X")</f>
        <v>0</v>
      </c>
    </row>
    <row r="3761" spans="1:118" s="17" customFormat="1">
      <c r="A3761" s="17" t="s">
        <v>6238</v>
      </c>
      <c r="B3761" s="17">
        <v>55</v>
      </c>
      <c r="C3761" s="17">
        <v>158274</v>
      </c>
      <c r="D3761" s="17" t="s">
        <v>6239</v>
      </c>
      <c r="E3761" s="17" t="s">
        <v>45</v>
      </c>
      <c r="F3761" s="17" t="s">
        <v>65</v>
      </c>
      <c r="H3761" s="309">
        <v>29970</v>
      </c>
      <c r="I3761" s="309">
        <v>40882</v>
      </c>
      <c r="J3761" s="17" t="s">
        <v>3888</v>
      </c>
      <c r="L3761" s="17" t="s">
        <v>6119</v>
      </c>
      <c r="N3761" s="17" t="s">
        <v>19</v>
      </c>
      <c r="O3761" s="17" t="s">
        <v>15</v>
      </c>
      <c r="P3761" s="17">
        <v>45356</v>
      </c>
      <c r="AC3761" s="17" t="s">
        <v>3890</v>
      </c>
      <c r="AD3761" s="17" t="s">
        <v>3891</v>
      </c>
      <c r="AF3761" s="17">
        <v>15</v>
      </c>
      <c r="AG3761" s="17">
        <v>2</v>
      </c>
      <c r="AM3761" s="17" t="s">
        <v>2604</v>
      </c>
      <c r="AN3761" s="17" t="s">
        <v>5966</v>
      </c>
      <c r="AO3761" s="17">
        <v>3</v>
      </c>
      <c r="AP3761" s="17">
        <v>80</v>
      </c>
      <c r="AQ3761" s="17">
        <v>5</v>
      </c>
      <c r="AT3761" s="17" t="s">
        <v>5516</v>
      </c>
      <c r="BD3761" s="17" t="s">
        <v>3901</v>
      </c>
      <c r="BS3761" s="17" t="s">
        <v>3901</v>
      </c>
      <c r="DN3761" s="17">
        <f>COUNTIF(AU3761:DM3761, "X")</f>
        <v>2</v>
      </c>
    </row>
    <row r="3762" spans="1:118" s="17" customFormat="1">
      <c r="A3762" s="17" t="s">
        <v>13580</v>
      </c>
      <c r="B3762" s="17">
        <v>55</v>
      </c>
      <c r="C3762" s="17">
        <v>158276</v>
      </c>
      <c r="D3762" s="17" t="s">
        <v>474</v>
      </c>
      <c r="E3762" s="17" t="s">
        <v>4592</v>
      </c>
      <c r="F3762" s="17" t="s">
        <v>84</v>
      </c>
      <c r="H3762" s="309">
        <v>30369</v>
      </c>
      <c r="I3762" s="309">
        <v>40842</v>
      </c>
      <c r="J3762" s="17" t="s">
        <v>3888</v>
      </c>
      <c r="L3762" s="17" t="s">
        <v>13581</v>
      </c>
      <c r="M3762" s="17" t="s">
        <v>401</v>
      </c>
      <c r="N3762" s="17" t="s">
        <v>31</v>
      </c>
      <c r="O3762" s="17" t="s">
        <v>15</v>
      </c>
      <c r="P3762" s="17">
        <v>45373</v>
      </c>
      <c r="AC3762" s="17" t="s">
        <v>9895</v>
      </c>
      <c r="AD3762" s="17" t="s">
        <v>9896</v>
      </c>
      <c r="AF3762" s="17">
        <v>15</v>
      </c>
      <c r="AG3762" s="17">
        <v>2</v>
      </c>
      <c r="AM3762" s="17" t="s">
        <v>240</v>
      </c>
      <c r="AN3762" s="17" t="s">
        <v>13567</v>
      </c>
      <c r="AO3762" s="17">
        <v>3</v>
      </c>
      <c r="AP3762" s="17">
        <v>80</v>
      </c>
      <c r="AQ3762" s="17">
        <v>5</v>
      </c>
      <c r="AR3762" s="17" t="s">
        <v>9898</v>
      </c>
      <c r="AT3762" s="17" t="s">
        <v>12990</v>
      </c>
      <c r="DN3762" s="17">
        <f>COUNTIF(AU3762:DM3762, "X")</f>
        <v>0</v>
      </c>
    </row>
    <row r="3763" spans="1:118" s="17" customFormat="1">
      <c r="A3763" s="17" t="s">
        <v>24826</v>
      </c>
      <c r="B3763" s="17">
        <v>55</v>
      </c>
      <c r="C3763" s="17">
        <v>158281</v>
      </c>
      <c r="D3763" s="17" t="s">
        <v>93</v>
      </c>
      <c r="E3763" s="17" t="s">
        <v>307</v>
      </c>
      <c r="F3763" s="17" t="s">
        <v>24827</v>
      </c>
      <c r="H3763" s="309">
        <v>33560</v>
      </c>
      <c r="I3763" s="309">
        <v>40844</v>
      </c>
      <c r="J3763" s="17" t="s">
        <v>3888</v>
      </c>
      <c r="L3763" s="17" t="s">
        <v>15566</v>
      </c>
      <c r="N3763" s="17" t="s">
        <v>31</v>
      </c>
      <c r="O3763" s="17" t="s">
        <v>15</v>
      </c>
      <c r="P3763" s="17">
        <v>45373</v>
      </c>
      <c r="AC3763" s="17" t="s">
        <v>9895</v>
      </c>
      <c r="AD3763" s="17" t="s">
        <v>9896</v>
      </c>
      <c r="AF3763" s="17">
        <v>8</v>
      </c>
      <c r="AG3763" s="17">
        <v>2</v>
      </c>
      <c r="AM3763" s="17" t="s">
        <v>268</v>
      </c>
      <c r="AN3763" s="17" t="s">
        <v>24751</v>
      </c>
      <c r="AO3763" s="17">
        <v>3</v>
      </c>
      <c r="AP3763" s="17">
        <v>80</v>
      </c>
      <c r="AQ3763" s="17">
        <v>5</v>
      </c>
      <c r="AR3763" s="17" t="s">
        <v>9898</v>
      </c>
      <c r="AT3763" s="17" t="s">
        <v>14152</v>
      </c>
      <c r="DN3763" s="17">
        <f>COUNTIF(AU3763:DM3763, "X")</f>
        <v>0</v>
      </c>
    </row>
    <row r="3764" spans="1:118" s="17" customFormat="1">
      <c r="A3764" s="17" t="s">
        <v>20041</v>
      </c>
      <c r="B3764" s="17">
        <v>55</v>
      </c>
      <c r="C3764" s="17">
        <v>158286</v>
      </c>
      <c r="D3764" s="17" t="s">
        <v>4991</v>
      </c>
      <c r="E3764" s="17" t="s">
        <v>20042</v>
      </c>
      <c r="F3764" s="17" t="s">
        <v>162</v>
      </c>
      <c r="H3764" s="309">
        <v>33197</v>
      </c>
      <c r="I3764" s="309">
        <v>40893</v>
      </c>
      <c r="J3764" s="17" t="s">
        <v>3888</v>
      </c>
      <c r="L3764" s="17" t="s">
        <v>20043</v>
      </c>
      <c r="N3764" s="17" t="s">
        <v>31</v>
      </c>
      <c r="O3764" s="17" t="s">
        <v>15</v>
      </c>
      <c r="P3764" s="17">
        <v>45373</v>
      </c>
      <c r="AD3764" s="17" t="s">
        <v>9896</v>
      </c>
      <c r="AF3764" s="17">
        <v>8</v>
      </c>
      <c r="AG3764" s="17">
        <v>2</v>
      </c>
      <c r="AM3764" s="17" t="s">
        <v>180</v>
      </c>
      <c r="AN3764" s="17" t="s">
        <v>20012</v>
      </c>
      <c r="AO3764" s="17">
        <v>3</v>
      </c>
      <c r="AP3764" s="17">
        <v>80</v>
      </c>
      <c r="AQ3764" s="17">
        <v>5</v>
      </c>
      <c r="AR3764" s="17" t="s">
        <v>10180</v>
      </c>
      <c r="DN3764" s="17">
        <f>COUNTIF(AU3764:DM3764, "X")</f>
        <v>0</v>
      </c>
    </row>
    <row r="3765" spans="1:118" s="17" customFormat="1">
      <c r="A3765" s="17" t="s">
        <v>12787</v>
      </c>
      <c r="B3765" s="17">
        <v>55</v>
      </c>
      <c r="C3765" s="17">
        <v>158293</v>
      </c>
      <c r="D3765" s="17" t="s">
        <v>5584</v>
      </c>
      <c r="E3765" s="17" t="s">
        <v>35</v>
      </c>
      <c r="F3765" s="17" t="s">
        <v>99</v>
      </c>
      <c r="H3765" s="309">
        <v>34201</v>
      </c>
      <c r="I3765" s="309">
        <v>40884</v>
      </c>
      <c r="J3765" s="17" t="s">
        <v>3888</v>
      </c>
      <c r="L3765" s="17" t="s">
        <v>12788</v>
      </c>
      <c r="M3765" s="17" t="s">
        <v>97</v>
      </c>
      <c r="N3765" s="17" t="s">
        <v>31</v>
      </c>
      <c r="O3765" s="17" t="s">
        <v>15</v>
      </c>
      <c r="P3765" s="17">
        <v>45373</v>
      </c>
      <c r="Q3765" s="17">
        <v>1916</v>
      </c>
      <c r="AC3765" s="17" t="s">
        <v>9895</v>
      </c>
      <c r="AD3765" s="17" t="s">
        <v>9896</v>
      </c>
      <c r="AF3765" s="17">
        <v>8</v>
      </c>
      <c r="AG3765" s="17">
        <v>2</v>
      </c>
      <c r="AM3765" s="17" t="s">
        <v>156</v>
      </c>
      <c r="AN3765" s="17" t="s">
        <v>12693</v>
      </c>
      <c r="AO3765" s="17">
        <v>3</v>
      </c>
      <c r="AP3765" s="17">
        <v>80</v>
      </c>
      <c r="AQ3765" s="17">
        <v>5</v>
      </c>
      <c r="AR3765" s="17" t="s">
        <v>9898</v>
      </c>
      <c r="AT3765" s="17" t="s">
        <v>11929</v>
      </c>
      <c r="DN3765" s="17">
        <f>COUNTIF(AU3765:DM3765, "X")</f>
        <v>0</v>
      </c>
    </row>
    <row r="3766" spans="1:118" s="17" customFormat="1">
      <c r="A3766" s="17" t="s">
        <v>22227</v>
      </c>
      <c r="B3766" s="17">
        <v>55</v>
      </c>
      <c r="C3766" s="17">
        <v>158308</v>
      </c>
      <c r="D3766" s="17" t="s">
        <v>22228</v>
      </c>
      <c r="E3766" s="17" t="s">
        <v>258</v>
      </c>
      <c r="F3766" s="17" t="s">
        <v>449</v>
      </c>
      <c r="H3766" s="309">
        <v>33326</v>
      </c>
      <c r="I3766" s="309">
        <v>40893</v>
      </c>
      <c r="J3766" s="17" t="s">
        <v>3888</v>
      </c>
      <c r="L3766" s="17" t="s">
        <v>22229</v>
      </c>
      <c r="N3766" s="17" t="s">
        <v>19</v>
      </c>
      <c r="O3766" s="17" t="s">
        <v>15</v>
      </c>
      <c r="P3766" s="17">
        <v>45356</v>
      </c>
      <c r="Q3766" s="17">
        <v>9793</v>
      </c>
      <c r="AD3766" s="17" t="s">
        <v>3891</v>
      </c>
      <c r="AF3766" s="17">
        <v>15</v>
      </c>
      <c r="AG3766" s="17">
        <v>2</v>
      </c>
      <c r="AM3766" s="17" t="s">
        <v>246</v>
      </c>
      <c r="AN3766" s="17" t="s">
        <v>22149</v>
      </c>
      <c r="AO3766" s="17">
        <v>3</v>
      </c>
      <c r="AP3766" s="17">
        <v>80</v>
      </c>
      <c r="AQ3766" s="17">
        <v>5</v>
      </c>
      <c r="AR3766" s="17" t="s">
        <v>22150</v>
      </c>
      <c r="DF3766" s="17" t="s">
        <v>3901</v>
      </c>
      <c r="DN3766" s="17">
        <f>COUNTIF(AU3766:DM3766, "X")</f>
        <v>1</v>
      </c>
    </row>
    <row r="3767" spans="1:118" s="17" customFormat="1">
      <c r="A3767" s="17" t="s">
        <v>15354</v>
      </c>
      <c r="B3767" s="17">
        <v>55</v>
      </c>
      <c r="C3767" s="17">
        <v>158317</v>
      </c>
      <c r="D3767" s="17" t="s">
        <v>250</v>
      </c>
      <c r="E3767" s="17" t="s">
        <v>477</v>
      </c>
      <c r="F3767" s="17" t="s">
        <v>6063</v>
      </c>
      <c r="H3767" s="309">
        <v>34234</v>
      </c>
      <c r="I3767" s="309">
        <v>40884</v>
      </c>
      <c r="J3767" s="17" t="s">
        <v>3888</v>
      </c>
      <c r="L3767" s="17" t="s">
        <v>15355</v>
      </c>
      <c r="N3767" s="17" t="s">
        <v>31</v>
      </c>
      <c r="O3767" s="17" t="s">
        <v>15</v>
      </c>
      <c r="P3767" s="17">
        <v>45373</v>
      </c>
      <c r="AC3767" s="17" t="s">
        <v>9895</v>
      </c>
      <c r="AD3767" s="17" t="s">
        <v>9896</v>
      </c>
      <c r="AF3767" s="17">
        <v>8</v>
      </c>
      <c r="AG3767" s="17">
        <v>2</v>
      </c>
      <c r="AM3767" s="17" t="s">
        <v>44</v>
      </c>
      <c r="AN3767" s="17" t="s">
        <v>15244</v>
      </c>
      <c r="AO3767" s="17">
        <v>3</v>
      </c>
      <c r="AP3767" s="17">
        <v>80</v>
      </c>
      <c r="AQ3767" s="17">
        <v>5</v>
      </c>
      <c r="AR3767" s="17" t="s">
        <v>9898</v>
      </c>
      <c r="AT3767" s="17" t="s">
        <v>15057</v>
      </c>
      <c r="CU3767" s="17" t="s">
        <v>3901</v>
      </c>
      <c r="DN3767" s="17">
        <f>COUNTIF(AU3767:DM3767, "X")</f>
        <v>1</v>
      </c>
    </row>
    <row r="3768" spans="1:118" s="17" customFormat="1">
      <c r="A3768" s="17" t="s">
        <v>19911</v>
      </c>
      <c r="B3768" s="17">
        <v>55</v>
      </c>
      <c r="C3768" s="17">
        <v>158326</v>
      </c>
      <c r="D3768" s="17" t="s">
        <v>19838</v>
      </c>
      <c r="E3768" s="17" t="s">
        <v>191</v>
      </c>
      <c r="F3768" s="17" t="s">
        <v>82</v>
      </c>
      <c r="H3768" s="309">
        <v>30855</v>
      </c>
      <c r="I3768" s="309">
        <v>40878</v>
      </c>
      <c r="J3768" s="17" t="s">
        <v>3888</v>
      </c>
      <c r="L3768" s="17" t="s">
        <v>19839</v>
      </c>
      <c r="N3768" s="17" t="s">
        <v>14</v>
      </c>
      <c r="O3768" s="17" t="s">
        <v>15</v>
      </c>
      <c r="P3768" s="17">
        <v>45371</v>
      </c>
      <c r="AF3768" s="17">
        <v>8</v>
      </c>
      <c r="AG3768" s="17">
        <v>2</v>
      </c>
      <c r="AI3768" s="17" t="s">
        <v>10178</v>
      </c>
      <c r="AM3768" s="17" t="s">
        <v>148</v>
      </c>
      <c r="AN3768" s="17" t="s">
        <v>19836</v>
      </c>
      <c r="AO3768" s="17">
        <v>3</v>
      </c>
      <c r="AP3768" s="17">
        <v>80</v>
      </c>
      <c r="AQ3768" s="17">
        <v>5</v>
      </c>
      <c r="AR3768" s="17" t="s">
        <v>10180</v>
      </c>
      <c r="DN3768" s="17">
        <f>COUNTIF(AU3768:DM3768, "X")</f>
        <v>0</v>
      </c>
    </row>
    <row r="3769" spans="1:118" s="17" customFormat="1">
      <c r="A3769" s="17" t="s">
        <v>19837</v>
      </c>
      <c r="B3769" s="17">
        <v>55</v>
      </c>
      <c r="C3769" s="17">
        <v>158327</v>
      </c>
      <c r="D3769" s="17" t="s">
        <v>19838</v>
      </c>
      <c r="E3769" s="17" t="s">
        <v>389</v>
      </c>
      <c r="F3769" s="17" t="s">
        <v>99</v>
      </c>
      <c r="H3769" s="309">
        <v>30125</v>
      </c>
      <c r="I3769" s="309">
        <v>40878</v>
      </c>
      <c r="J3769" s="17" t="s">
        <v>3888</v>
      </c>
      <c r="L3769" s="17" t="s">
        <v>19839</v>
      </c>
      <c r="N3769" s="17" t="s">
        <v>14</v>
      </c>
      <c r="O3769" s="17" t="s">
        <v>15</v>
      </c>
      <c r="P3769" s="17">
        <v>45371</v>
      </c>
      <c r="AF3769" s="17">
        <v>8</v>
      </c>
      <c r="AG3769" s="17">
        <v>2</v>
      </c>
      <c r="AI3769" s="17" t="s">
        <v>10178</v>
      </c>
      <c r="AM3769" s="17" t="s">
        <v>148</v>
      </c>
      <c r="AN3769" s="17" t="s">
        <v>19836</v>
      </c>
      <c r="AO3769" s="17">
        <v>3</v>
      </c>
      <c r="AP3769" s="17">
        <v>80</v>
      </c>
      <c r="AQ3769" s="17">
        <v>5</v>
      </c>
      <c r="AR3769" s="17" t="s">
        <v>10180</v>
      </c>
      <c r="DN3769" s="17">
        <f>COUNTIF(AU3769:DM3769, "X")</f>
        <v>0</v>
      </c>
    </row>
    <row r="3770" spans="1:118" s="17" customFormat="1">
      <c r="A3770" s="17" t="s">
        <v>6010</v>
      </c>
      <c r="B3770" s="17">
        <v>55</v>
      </c>
      <c r="C3770" s="17">
        <v>158332</v>
      </c>
      <c r="D3770" s="17" t="s">
        <v>6011</v>
      </c>
      <c r="E3770" s="17" t="s">
        <v>6012</v>
      </c>
      <c r="F3770" s="17" t="s">
        <v>70</v>
      </c>
      <c r="H3770" s="309">
        <v>33221</v>
      </c>
      <c r="I3770" s="309">
        <v>40887</v>
      </c>
      <c r="J3770" s="17" t="s">
        <v>3888</v>
      </c>
      <c r="L3770" s="17" t="s">
        <v>6013</v>
      </c>
      <c r="M3770" s="17" t="s">
        <v>6014</v>
      </c>
      <c r="N3770" s="17" t="s">
        <v>19</v>
      </c>
      <c r="O3770" s="17" t="s">
        <v>15</v>
      </c>
      <c r="P3770" s="17">
        <v>45356</v>
      </c>
      <c r="Q3770" s="17">
        <v>2835</v>
      </c>
      <c r="AC3770" s="17" t="s">
        <v>3890</v>
      </c>
      <c r="AD3770" s="17" t="s">
        <v>3891</v>
      </c>
      <c r="AF3770" s="17">
        <v>15</v>
      </c>
      <c r="AG3770" s="17">
        <v>2</v>
      </c>
      <c r="AM3770" s="17" t="s">
        <v>2604</v>
      </c>
      <c r="AN3770" s="17" t="s">
        <v>5966</v>
      </c>
      <c r="AO3770" s="17">
        <v>3</v>
      </c>
      <c r="AP3770" s="17">
        <v>80</v>
      </c>
      <c r="AQ3770" s="17">
        <v>5</v>
      </c>
      <c r="AT3770" s="17" t="s">
        <v>5516</v>
      </c>
      <c r="CH3770" s="17" t="s">
        <v>3901</v>
      </c>
      <c r="CN3770" s="17" t="s">
        <v>3901</v>
      </c>
      <c r="CU3770" s="17" t="s">
        <v>3901</v>
      </c>
      <c r="DN3770" s="17">
        <f>COUNTIF(AU3770:DM3770, "X")</f>
        <v>3</v>
      </c>
    </row>
    <row r="3771" spans="1:118" s="17" customFormat="1">
      <c r="A3771" s="17" t="s">
        <v>5959</v>
      </c>
      <c r="B3771" s="17">
        <v>55</v>
      </c>
      <c r="C3771" s="17">
        <v>158351</v>
      </c>
      <c r="D3771" s="17" t="s">
        <v>5960</v>
      </c>
      <c r="E3771" s="17" t="s">
        <v>323</v>
      </c>
      <c r="F3771" s="17" t="s">
        <v>120</v>
      </c>
      <c r="H3771" s="309">
        <v>34291</v>
      </c>
      <c r="I3771" s="309">
        <v>40876</v>
      </c>
      <c r="J3771" s="17" t="s">
        <v>3888</v>
      </c>
      <c r="L3771" s="17" t="s">
        <v>5961</v>
      </c>
      <c r="N3771" s="17" t="s">
        <v>19</v>
      </c>
      <c r="O3771" s="17" t="s">
        <v>15</v>
      </c>
      <c r="P3771" s="17">
        <v>45356</v>
      </c>
      <c r="Q3771" s="17">
        <v>3223</v>
      </c>
      <c r="AC3771" s="17" t="s">
        <v>3890</v>
      </c>
      <c r="AD3771" s="17" t="s">
        <v>3891</v>
      </c>
      <c r="AF3771" s="17">
        <v>15</v>
      </c>
      <c r="AG3771" s="17">
        <v>2</v>
      </c>
      <c r="AM3771" s="17" t="s">
        <v>105</v>
      </c>
      <c r="AN3771" s="17" t="s">
        <v>5515</v>
      </c>
      <c r="AO3771" s="17">
        <v>3</v>
      </c>
      <c r="AP3771" s="17">
        <v>80</v>
      </c>
      <c r="AQ3771" s="17">
        <v>5</v>
      </c>
      <c r="AT3771" s="17" t="s">
        <v>5516</v>
      </c>
      <c r="DF3771" s="17" t="s">
        <v>3901</v>
      </c>
      <c r="DN3771" s="17">
        <f>COUNTIF(AU3771:DM3771, "X")</f>
        <v>1</v>
      </c>
    </row>
    <row r="3772" spans="1:118" s="17" customFormat="1">
      <c r="A3772" s="17" t="s">
        <v>8553</v>
      </c>
      <c r="B3772" s="17">
        <v>55</v>
      </c>
      <c r="C3772" s="17">
        <v>158378</v>
      </c>
      <c r="D3772" s="17" t="s">
        <v>7820</v>
      </c>
      <c r="E3772" s="17" t="s">
        <v>252</v>
      </c>
      <c r="F3772" s="17" t="s">
        <v>70</v>
      </c>
      <c r="H3772" s="309">
        <v>33205</v>
      </c>
      <c r="I3772" s="309">
        <v>43815</v>
      </c>
      <c r="J3772" s="17" t="s">
        <v>3888</v>
      </c>
      <c r="L3772" s="17" t="s">
        <v>8554</v>
      </c>
      <c r="N3772" s="17" t="s">
        <v>19</v>
      </c>
      <c r="O3772" s="17" t="s">
        <v>15</v>
      </c>
      <c r="P3772" s="17">
        <v>45356</v>
      </c>
      <c r="AC3772" s="17" t="s">
        <v>3890</v>
      </c>
      <c r="AD3772" s="17" t="s">
        <v>3891</v>
      </c>
      <c r="AF3772" s="17">
        <v>8</v>
      </c>
      <c r="AG3772" s="17">
        <v>2</v>
      </c>
      <c r="AM3772" s="17" t="s">
        <v>2607</v>
      </c>
      <c r="AN3772" s="17" t="s">
        <v>8305</v>
      </c>
      <c r="AO3772" s="17">
        <v>3</v>
      </c>
      <c r="AP3772" s="17">
        <v>80</v>
      </c>
      <c r="AQ3772" s="17">
        <v>5</v>
      </c>
      <c r="AT3772" s="17" t="s">
        <v>7979</v>
      </c>
      <c r="CH3772" s="17" t="s">
        <v>3901</v>
      </c>
      <c r="DN3772" s="17">
        <f>COUNTIF(AU3772:DM3772, "X")</f>
        <v>1</v>
      </c>
    </row>
    <row r="3773" spans="1:118" s="17" customFormat="1">
      <c r="A3773" s="17" t="s">
        <v>14022</v>
      </c>
      <c r="B3773" s="17">
        <v>55</v>
      </c>
      <c r="C3773" s="17">
        <v>158388</v>
      </c>
      <c r="D3773" s="17" t="s">
        <v>598</v>
      </c>
      <c r="E3773" s="17" t="s">
        <v>14023</v>
      </c>
      <c r="F3773" s="17" t="s">
        <v>70</v>
      </c>
      <c r="H3773" s="309">
        <v>22710</v>
      </c>
      <c r="I3773" s="309">
        <v>40890</v>
      </c>
      <c r="J3773" s="17" t="s">
        <v>3888</v>
      </c>
      <c r="L3773" s="17" t="s">
        <v>14024</v>
      </c>
      <c r="N3773" s="17" t="s">
        <v>31</v>
      </c>
      <c r="O3773" s="17" t="s">
        <v>15</v>
      </c>
      <c r="P3773" s="17">
        <v>45373</v>
      </c>
      <c r="AC3773" s="17" t="s">
        <v>9895</v>
      </c>
      <c r="AD3773" s="17" t="s">
        <v>9896</v>
      </c>
      <c r="AF3773" s="17">
        <v>15</v>
      </c>
      <c r="AG3773" s="17">
        <v>2</v>
      </c>
      <c r="AM3773" s="17" t="s">
        <v>240</v>
      </c>
      <c r="AN3773" s="17" t="s">
        <v>13567</v>
      </c>
      <c r="AO3773" s="17">
        <v>3</v>
      </c>
      <c r="AP3773" s="17">
        <v>80</v>
      </c>
      <c r="AQ3773" s="17">
        <v>5</v>
      </c>
      <c r="AR3773" s="17" t="s">
        <v>9898</v>
      </c>
      <c r="AT3773" s="17" t="s">
        <v>12990</v>
      </c>
      <c r="BD3773" s="17" t="s">
        <v>3901</v>
      </c>
      <c r="BH3773" s="17" t="s">
        <v>3901</v>
      </c>
      <c r="BK3773" s="17" t="s">
        <v>3901</v>
      </c>
      <c r="BN3773" s="17" t="s">
        <v>3901</v>
      </c>
      <c r="BQ3773" s="17" t="s">
        <v>30</v>
      </c>
      <c r="BS3773" s="17" t="s">
        <v>3901</v>
      </c>
      <c r="BZ3773" s="17" t="s">
        <v>3901</v>
      </c>
      <c r="CD3773" s="17" t="s">
        <v>3901</v>
      </c>
      <c r="CH3773" s="17" t="s">
        <v>3901</v>
      </c>
      <c r="CL3773" s="17" t="s">
        <v>3901</v>
      </c>
      <c r="CN3773" s="17" t="s">
        <v>3901</v>
      </c>
      <c r="CR3773" s="17" t="s">
        <v>30</v>
      </c>
      <c r="CU3773" s="17" t="s">
        <v>3901</v>
      </c>
      <c r="DA3773" s="17" t="s">
        <v>3901</v>
      </c>
      <c r="DN3773" s="17">
        <f>COUNTIF(AU3773:DM3773, "X")</f>
        <v>12</v>
      </c>
    </row>
    <row r="3774" spans="1:118" s="17" customFormat="1">
      <c r="A3774" s="17" t="s">
        <v>19462</v>
      </c>
      <c r="B3774" s="17">
        <v>55</v>
      </c>
      <c r="C3774" s="17">
        <v>158391</v>
      </c>
      <c r="D3774" s="17" t="s">
        <v>6459</v>
      </c>
      <c r="E3774" s="17" t="s">
        <v>206</v>
      </c>
      <c r="F3774" s="17" t="s">
        <v>373</v>
      </c>
      <c r="H3774" s="309">
        <v>34316</v>
      </c>
      <c r="I3774" s="309">
        <v>40892</v>
      </c>
      <c r="J3774" s="17" t="s">
        <v>3888</v>
      </c>
      <c r="L3774" s="17" t="s">
        <v>19463</v>
      </c>
      <c r="N3774" s="17" t="s">
        <v>182</v>
      </c>
      <c r="O3774" s="17" t="s">
        <v>15</v>
      </c>
      <c r="P3774" s="17">
        <v>45326</v>
      </c>
      <c r="AF3774" s="17">
        <v>8</v>
      </c>
      <c r="AG3774" s="17">
        <v>2</v>
      </c>
      <c r="AH3774" s="17" t="s">
        <v>11926</v>
      </c>
      <c r="AK3774" s="17" t="s">
        <v>11927</v>
      </c>
      <c r="AM3774" s="17" t="s">
        <v>2615</v>
      </c>
      <c r="AN3774" s="17" t="s">
        <v>19445</v>
      </c>
      <c r="AO3774" s="17">
        <v>3</v>
      </c>
      <c r="AP3774" s="17">
        <v>80</v>
      </c>
      <c r="AQ3774" s="17">
        <v>5</v>
      </c>
      <c r="AR3774" s="17" t="s">
        <v>19446</v>
      </c>
      <c r="CH3774" s="17" t="s">
        <v>3901</v>
      </c>
      <c r="DN3774" s="17">
        <f>COUNTIF(AU3774:DM3774, "X")</f>
        <v>1</v>
      </c>
    </row>
    <row r="3775" spans="1:118" s="17" customFormat="1">
      <c r="A3775" s="17" t="s">
        <v>8534</v>
      </c>
      <c r="B3775" s="17">
        <v>55</v>
      </c>
      <c r="C3775" s="17">
        <v>158395</v>
      </c>
      <c r="D3775" s="17" t="s">
        <v>8535</v>
      </c>
      <c r="E3775" s="17" t="s">
        <v>780</v>
      </c>
      <c r="F3775" s="17" t="s">
        <v>43</v>
      </c>
      <c r="H3775" s="309">
        <v>33490</v>
      </c>
      <c r="I3775" s="309">
        <v>40891</v>
      </c>
      <c r="J3775" s="17" t="s">
        <v>3888</v>
      </c>
      <c r="L3775" s="17" t="s">
        <v>8536</v>
      </c>
      <c r="N3775" s="17" t="s">
        <v>19</v>
      </c>
      <c r="O3775" s="17" t="s">
        <v>15</v>
      </c>
      <c r="P3775" s="17">
        <v>45356</v>
      </c>
      <c r="AC3775" s="17" t="s">
        <v>3890</v>
      </c>
      <c r="AD3775" s="17" t="s">
        <v>3891</v>
      </c>
      <c r="AF3775" s="17">
        <v>8</v>
      </c>
      <c r="AG3775" s="17">
        <v>2</v>
      </c>
      <c r="AM3775" s="17" t="s">
        <v>2607</v>
      </c>
      <c r="AN3775" s="17" t="s">
        <v>8305</v>
      </c>
      <c r="AO3775" s="17">
        <v>3</v>
      </c>
      <c r="AP3775" s="17">
        <v>80</v>
      </c>
      <c r="AQ3775" s="17">
        <v>5</v>
      </c>
      <c r="AT3775" s="17" t="s">
        <v>7979</v>
      </c>
      <c r="DN3775" s="17">
        <f>COUNTIF(AU3775:DM3775, "X")</f>
        <v>0</v>
      </c>
    </row>
    <row r="3776" spans="1:118" s="17" customFormat="1">
      <c r="A3776" s="17" t="s">
        <v>4952</v>
      </c>
      <c r="B3776" s="17">
        <v>55</v>
      </c>
      <c r="C3776" s="17">
        <v>158401</v>
      </c>
      <c r="D3776" s="17" t="s">
        <v>4601</v>
      </c>
      <c r="E3776" s="17" t="s">
        <v>119</v>
      </c>
      <c r="F3776" s="17" t="s">
        <v>35</v>
      </c>
      <c r="H3776" s="309">
        <v>34418</v>
      </c>
      <c r="I3776" s="309">
        <v>40799</v>
      </c>
      <c r="J3776" s="17" t="s">
        <v>3888</v>
      </c>
      <c r="L3776" s="17" t="s">
        <v>4602</v>
      </c>
      <c r="N3776" s="17" t="s">
        <v>19</v>
      </c>
      <c r="O3776" s="17" t="s">
        <v>15</v>
      </c>
      <c r="P3776" s="17">
        <v>45356</v>
      </c>
      <c r="AC3776" s="17" t="s">
        <v>3890</v>
      </c>
      <c r="AD3776" s="17" t="s">
        <v>3891</v>
      </c>
      <c r="AF3776" s="17">
        <v>15</v>
      </c>
      <c r="AG3776" s="17">
        <v>2</v>
      </c>
      <c r="AM3776" s="17" t="s">
        <v>2602</v>
      </c>
      <c r="AN3776" s="17" t="s">
        <v>4371</v>
      </c>
      <c r="AO3776" s="17">
        <v>3</v>
      </c>
      <c r="AP3776" s="17">
        <v>80</v>
      </c>
      <c r="AQ3776" s="17">
        <v>5</v>
      </c>
      <c r="AT3776" s="17" t="s">
        <v>3893</v>
      </c>
      <c r="CH3776" s="17" t="s">
        <v>3901</v>
      </c>
      <c r="CU3776" s="17" t="s">
        <v>3901</v>
      </c>
      <c r="DA3776" s="17" t="s">
        <v>3901</v>
      </c>
      <c r="DN3776" s="17">
        <f>COUNTIF(AU3776:DM3776, "X")</f>
        <v>3</v>
      </c>
    </row>
    <row r="3777" spans="1:118" s="17" customFormat="1">
      <c r="A3777" s="17" t="s">
        <v>12757</v>
      </c>
      <c r="B3777" s="17">
        <v>55</v>
      </c>
      <c r="C3777" s="17">
        <v>158407</v>
      </c>
      <c r="D3777" s="17" t="s">
        <v>4983</v>
      </c>
      <c r="E3777" s="17" t="s">
        <v>119</v>
      </c>
      <c r="F3777" s="17" t="s">
        <v>18</v>
      </c>
      <c r="H3777" s="309">
        <v>34428</v>
      </c>
      <c r="I3777" s="309">
        <v>40890</v>
      </c>
      <c r="J3777" s="17" t="s">
        <v>3888</v>
      </c>
      <c r="L3777" s="17" t="s">
        <v>12758</v>
      </c>
      <c r="N3777" s="17" t="s">
        <v>31</v>
      </c>
      <c r="O3777" s="17" t="s">
        <v>15</v>
      </c>
      <c r="P3777" s="17">
        <v>45373</v>
      </c>
      <c r="AC3777" s="17" t="s">
        <v>9895</v>
      </c>
      <c r="AD3777" s="17" t="s">
        <v>9896</v>
      </c>
      <c r="AF3777" s="17">
        <v>8</v>
      </c>
      <c r="AG3777" s="17">
        <v>2</v>
      </c>
      <c r="AM3777" s="17" t="s">
        <v>156</v>
      </c>
      <c r="AN3777" s="17" t="s">
        <v>12693</v>
      </c>
      <c r="AO3777" s="17">
        <v>3</v>
      </c>
      <c r="AP3777" s="17">
        <v>80</v>
      </c>
      <c r="AQ3777" s="17">
        <v>5</v>
      </c>
      <c r="AR3777" s="17" t="s">
        <v>9898</v>
      </c>
      <c r="AT3777" s="17" t="s">
        <v>11929</v>
      </c>
      <c r="CH3777" s="17" t="s">
        <v>3901</v>
      </c>
      <c r="CQ3777" s="17" t="s">
        <v>3901</v>
      </c>
      <c r="CR3777" s="17" t="s">
        <v>21</v>
      </c>
      <c r="CU3777" s="17" t="s">
        <v>3901</v>
      </c>
      <c r="DN3777" s="17">
        <f>COUNTIF(AU3777:DM3777, "X")</f>
        <v>3</v>
      </c>
    </row>
    <row r="3778" spans="1:118" s="17" customFormat="1">
      <c r="A3778" s="17" t="s">
        <v>13972</v>
      </c>
      <c r="B3778" s="17">
        <v>55</v>
      </c>
      <c r="C3778" s="17">
        <v>158408</v>
      </c>
      <c r="D3778" s="17" t="s">
        <v>13973</v>
      </c>
      <c r="E3778" s="17" t="s">
        <v>155</v>
      </c>
      <c r="F3778" s="17" t="s">
        <v>21</v>
      </c>
      <c r="H3778" s="309">
        <v>34428</v>
      </c>
      <c r="I3778" s="309">
        <v>40799</v>
      </c>
      <c r="J3778" s="17" t="s">
        <v>3888</v>
      </c>
      <c r="L3778" s="17" t="s">
        <v>13974</v>
      </c>
      <c r="N3778" s="17" t="s">
        <v>31</v>
      </c>
      <c r="O3778" s="17" t="s">
        <v>15</v>
      </c>
      <c r="P3778" s="17">
        <v>45373</v>
      </c>
      <c r="AC3778" s="17" t="s">
        <v>9895</v>
      </c>
      <c r="AD3778" s="17" t="s">
        <v>9896</v>
      </c>
      <c r="AF3778" s="17">
        <v>8</v>
      </c>
      <c r="AG3778" s="17">
        <v>2</v>
      </c>
      <c r="AM3778" s="17" t="s">
        <v>240</v>
      </c>
      <c r="AN3778" s="17" t="s">
        <v>13567</v>
      </c>
      <c r="AO3778" s="17">
        <v>3</v>
      </c>
      <c r="AP3778" s="17">
        <v>80</v>
      </c>
      <c r="AQ3778" s="17">
        <v>5</v>
      </c>
      <c r="AR3778" s="17" t="s">
        <v>9898</v>
      </c>
      <c r="AT3778" s="17" t="s">
        <v>12990</v>
      </c>
      <c r="CH3778" s="17" t="s">
        <v>3901</v>
      </c>
      <c r="CQ3778" s="17" t="s">
        <v>3901</v>
      </c>
      <c r="CR3778" s="17" t="s">
        <v>30</v>
      </c>
      <c r="CU3778" s="17" t="s">
        <v>3901</v>
      </c>
      <c r="DA3778" s="17" t="s">
        <v>3901</v>
      </c>
      <c r="DB3778" s="17" t="s">
        <v>21</v>
      </c>
      <c r="DF3778" s="17" t="s">
        <v>3901</v>
      </c>
      <c r="DN3778" s="17">
        <f>COUNTIF(AU3778:DM3778, "X")</f>
        <v>5</v>
      </c>
    </row>
    <row r="3779" spans="1:118" s="17" customFormat="1">
      <c r="A3779" s="17" t="s">
        <v>16060</v>
      </c>
      <c r="B3779" s="17">
        <v>55</v>
      </c>
      <c r="C3779" s="17">
        <v>158418</v>
      </c>
      <c r="D3779" s="17" t="s">
        <v>9483</v>
      </c>
      <c r="E3779" s="17" t="s">
        <v>590</v>
      </c>
      <c r="F3779" s="17" t="s">
        <v>43</v>
      </c>
      <c r="H3779" s="309">
        <v>34354</v>
      </c>
      <c r="I3779" s="309">
        <v>40799</v>
      </c>
      <c r="J3779" s="17" t="s">
        <v>3888</v>
      </c>
      <c r="L3779" s="17" t="s">
        <v>15525</v>
      </c>
      <c r="M3779" s="17" t="s">
        <v>863</v>
      </c>
      <c r="N3779" s="17" t="s">
        <v>31</v>
      </c>
      <c r="O3779" s="17" t="s">
        <v>15</v>
      </c>
      <c r="P3779" s="17">
        <v>45373</v>
      </c>
      <c r="Q3779" s="17">
        <v>2749</v>
      </c>
      <c r="AC3779" s="17" t="s">
        <v>9895</v>
      </c>
      <c r="AD3779" s="17" t="s">
        <v>9896</v>
      </c>
      <c r="AF3779" s="17">
        <v>15</v>
      </c>
      <c r="AG3779" s="17">
        <v>2</v>
      </c>
      <c r="AM3779" s="17" t="s">
        <v>121</v>
      </c>
      <c r="AN3779" s="17" t="s">
        <v>15516</v>
      </c>
      <c r="AO3779" s="17">
        <v>3</v>
      </c>
      <c r="AP3779" s="17">
        <v>80</v>
      </c>
      <c r="AQ3779" s="17">
        <v>5</v>
      </c>
      <c r="AR3779" s="17" t="s">
        <v>9898</v>
      </c>
      <c r="AT3779" s="17" t="s">
        <v>15057</v>
      </c>
      <c r="DN3779" s="17">
        <f>COUNTIF(AU3779:DM3779, "X")</f>
        <v>0</v>
      </c>
    </row>
    <row r="3780" spans="1:118" s="17" customFormat="1">
      <c r="A3780" s="17" t="s">
        <v>4911</v>
      </c>
      <c r="B3780" s="17">
        <v>55</v>
      </c>
      <c r="C3780" s="17">
        <v>158424</v>
      </c>
      <c r="D3780" s="17" t="s">
        <v>4912</v>
      </c>
      <c r="E3780" s="17" t="s">
        <v>258</v>
      </c>
      <c r="F3780" s="17" t="s">
        <v>154</v>
      </c>
      <c r="H3780" s="309">
        <v>34349</v>
      </c>
      <c r="I3780" s="309">
        <v>40799</v>
      </c>
      <c r="J3780" s="17" t="s">
        <v>3888</v>
      </c>
      <c r="L3780" s="17" t="s">
        <v>4913</v>
      </c>
      <c r="N3780" s="17" t="s">
        <v>19</v>
      </c>
      <c r="O3780" s="17" t="s">
        <v>15</v>
      </c>
      <c r="P3780" s="17">
        <v>45356</v>
      </c>
      <c r="AC3780" s="17" t="s">
        <v>3890</v>
      </c>
      <c r="AD3780" s="17" t="s">
        <v>3891</v>
      </c>
      <c r="AF3780" s="17">
        <v>15</v>
      </c>
      <c r="AG3780" s="17">
        <v>2</v>
      </c>
      <c r="AM3780" s="17" t="s">
        <v>2602</v>
      </c>
      <c r="AN3780" s="17" t="s">
        <v>4371</v>
      </c>
      <c r="AO3780" s="17">
        <v>3</v>
      </c>
      <c r="AP3780" s="17">
        <v>80</v>
      </c>
      <c r="AQ3780" s="17">
        <v>5</v>
      </c>
      <c r="AT3780" s="17" t="s">
        <v>3893</v>
      </c>
      <c r="DN3780" s="17">
        <f>COUNTIF(AU3780:DM3780, "X")</f>
        <v>0</v>
      </c>
    </row>
    <row r="3781" spans="1:118" s="17" customFormat="1">
      <c r="A3781" s="17" t="s">
        <v>13489</v>
      </c>
      <c r="B3781" s="17">
        <v>55</v>
      </c>
      <c r="C3781" s="17">
        <v>158433</v>
      </c>
      <c r="D3781" s="17" t="s">
        <v>13406</v>
      </c>
      <c r="E3781" s="17" t="s">
        <v>206</v>
      </c>
      <c r="F3781" s="17" t="s">
        <v>82</v>
      </c>
      <c r="H3781" s="309">
        <v>34452</v>
      </c>
      <c r="I3781" s="309">
        <v>40799</v>
      </c>
      <c r="J3781" s="17" t="s">
        <v>3888</v>
      </c>
      <c r="L3781" s="17" t="s">
        <v>13407</v>
      </c>
      <c r="N3781" s="17" t="s">
        <v>31</v>
      </c>
      <c r="O3781" s="17" t="s">
        <v>15</v>
      </c>
      <c r="P3781" s="17">
        <v>45373</v>
      </c>
      <c r="AC3781" s="17" t="s">
        <v>9895</v>
      </c>
      <c r="AD3781" s="17" t="s">
        <v>9896</v>
      </c>
      <c r="AF3781" s="17">
        <v>8</v>
      </c>
      <c r="AG3781" s="17">
        <v>2</v>
      </c>
      <c r="AM3781" s="17" t="s">
        <v>115</v>
      </c>
      <c r="AN3781" s="17" t="s">
        <v>13186</v>
      </c>
      <c r="AO3781" s="17">
        <v>3</v>
      </c>
      <c r="AP3781" s="17">
        <v>80</v>
      </c>
      <c r="AQ3781" s="17">
        <v>5</v>
      </c>
      <c r="AR3781" s="17" t="s">
        <v>9898</v>
      </c>
      <c r="AT3781" s="17" t="s">
        <v>12990</v>
      </c>
      <c r="DN3781" s="17">
        <f>COUNTIF(AU3781:DM3781, "X")</f>
        <v>0</v>
      </c>
    </row>
    <row r="3782" spans="1:118" s="17" customFormat="1">
      <c r="A3782" s="17" t="s">
        <v>25466</v>
      </c>
      <c r="B3782" s="17">
        <v>55</v>
      </c>
      <c r="C3782" s="17">
        <v>158441</v>
      </c>
      <c r="D3782" s="17" t="s">
        <v>13694</v>
      </c>
      <c r="E3782" s="17" t="s">
        <v>18197</v>
      </c>
      <c r="F3782" s="17" t="s">
        <v>22</v>
      </c>
      <c r="H3782" s="309">
        <v>34314</v>
      </c>
      <c r="I3782" s="309">
        <v>40799</v>
      </c>
      <c r="J3782" s="17" t="s">
        <v>3888</v>
      </c>
      <c r="L3782" s="17" t="s">
        <v>25467</v>
      </c>
      <c r="N3782" s="17" t="s">
        <v>31</v>
      </c>
      <c r="O3782" s="17" t="s">
        <v>15</v>
      </c>
      <c r="P3782" s="17">
        <v>45373</v>
      </c>
      <c r="AC3782" s="17" t="s">
        <v>9895</v>
      </c>
      <c r="AD3782" s="17" t="s">
        <v>9896</v>
      </c>
      <c r="AF3782" s="17">
        <v>8</v>
      </c>
      <c r="AG3782" s="17">
        <v>2</v>
      </c>
      <c r="AM3782" s="17" t="s">
        <v>76</v>
      </c>
      <c r="AN3782" s="17" t="s">
        <v>25452</v>
      </c>
      <c r="AO3782" s="17">
        <v>3</v>
      </c>
      <c r="AP3782" s="17">
        <v>80</v>
      </c>
      <c r="AQ3782" s="17">
        <v>5</v>
      </c>
      <c r="AR3782" s="17" t="s">
        <v>9898</v>
      </c>
      <c r="AT3782" s="17" t="s">
        <v>9899</v>
      </c>
      <c r="CH3782" s="17" t="s">
        <v>3901</v>
      </c>
      <c r="DN3782" s="17">
        <f>COUNTIF(AU3782:DM3782, "X")</f>
        <v>1</v>
      </c>
    </row>
    <row r="3783" spans="1:118" s="17" customFormat="1">
      <c r="A3783" s="17" t="s">
        <v>15200</v>
      </c>
      <c r="B3783" s="17">
        <v>55</v>
      </c>
      <c r="C3783" s="17">
        <v>158446</v>
      </c>
      <c r="D3783" s="17" t="s">
        <v>147</v>
      </c>
      <c r="E3783" s="17" t="s">
        <v>323</v>
      </c>
      <c r="F3783" s="17" t="s">
        <v>8440</v>
      </c>
      <c r="H3783" s="309">
        <v>34327</v>
      </c>
      <c r="I3783" s="309">
        <v>40798</v>
      </c>
      <c r="J3783" s="17" t="s">
        <v>3888</v>
      </c>
      <c r="L3783" s="17" t="s">
        <v>15201</v>
      </c>
      <c r="N3783" s="17" t="s">
        <v>31</v>
      </c>
      <c r="O3783" s="17" t="s">
        <v>15</v>
      </c>
      <c r="P3783" s="17">
        <v>45373</v>
      </c>
      <c r="AC3783" s="17" t="s">
        <v>9895</v>
      </c>
      <c r="AD3783" s="17" t="s">
        <v>9896</v>
      </c>
      <c r="AF3783" s="17">
        <v>8</v>
      </c>
      <c r="AG3783" s="17">
        <v>2</v>
      </c>
      <c r="AM3783" s="17" t="s">
        <v>62</v>
      </c>
      <c r="AN3783" s="17" t="s">
        <v>15056</v>
      </c>
      <c r="AO3783" s="17">
        <v>3</v>
      </c>
      <c r="AP3783" s="17">
        <v>80</v>
      </c>
      <c r="AQ3783" s="17">
        <v>5</v>
      </c>
      <c r="AR3783" s="17" t="s">
        <v>9898</v>
      </c>
      <c r="AT3783" s="17" t="s">
        <v>15057</v>
      </c>
      <c r="DN3783" s="17">
        <f>COUNTIF(AU3783:DM3783, "X")</f>
        <v>0</v>
      </c>
    </row>
    <row r="3784" spans="1:118" s="17" customFormat="1">
      <c r="A3784" s="17" t="s">
        <v>13824</v>
      </c>
      <c r="B3784" s="17">
        <v>55</v>
      </c>
      <c r="C3784" s="17">
        <v>158450</v>
      </c>
      <c r="D3784" s="17" t="s">
        <v>13825</v>
      </c>
      <c r="E3784" s="17" t="s">
        <v>389</v>
      </c>
      <c r="F3784" s="17" t="s">
        <v>22</v>
      </c>
      <c r="H3784" s="309">
        <v>34362</v>
      </c>
      <c r="I3784" s="309">
        <v>43822</v>
      </c>
      <c r="J3784" s="17" t="s">
        <v>3888</v>
      </c>
      <c r="L3784" s="17" t="s">
        <v>13826</v>
      </c>
      <c r="N3784" s="17" t="s">
        <v>31</v>
      </c>
      <c r="O3784" s="17" t="s">
        <v>15</v>
      </c>
      <c r="P3784" s="17">
        <v>45373</v>
      </c>
      <c r="AC3784" s="17" t="s">
        <v>9895</v>
      </c>
      <c r="AD3784" s="17" t="s">
        <v>9896</v>
      </c>
      <c r="AF3784" s="17">
        <v>15</v>
      </c>
      <c r="AG3784" s="17">
        <v>2</v>
      </c>
      <c r="AM3784" s="17" t="s">
        <v>240</v>
      </c>
      <c r="AN3784" s="17" t="s">
        <v>13567</v>
      </c>
      <c r="AO3784" s="17">
        <v>3</v>
      </c>
      <c r="AP3784" s="17">
        <v>80</v>
      </c>
      <c r="AQ3784" s="17">
        <v>5</v>
      </c>
      <c r="AR3784" s="17" t="s">
        <v>9898</v>
      </c>
      <c r="AT3784" s="17" t="s">
        <v>12990</v>
      </c>
      <c r="DN3784" s="17">
        <f>COUNTIF(AU3784:DM3784, "X")</f>
        <v>0</v>
      </c>
    </row>
    <row r="3785" spans="1:118" s="17" customFormat="1">
      <c r="A3785" s="17" t="s">
        <v>16718</v>
      </c>
      <c r="B3785" s="17">
        <v>55</v>
      </c>
      <c r="C3785" s="17">
        <v>158469</v>
      </c>
      <c r="D3785" s="17" t="s">
        <v>16719</v>
      </c>
      <c r="E3785" s="17" t="s">
        <v>5161</v>
      </c>
      <c r="F3785" s="17" t="s">
        <v>317</v>
      </c>
      <c r="H3785" s="309">
        <v>34445</v>
      </c>
      <c r="I3785" s="309">
        <v>40793</v>
      </c>
      <c r="J3785" s="17" t="s">
        <v>3888</v>
      </c>
      <c r="L3785" s="17" t="s">
        <v>16720</v>
      </c>
      <c r="M3785" s="17" t="s">
        <v>6014</v>
      </c>
      <c r="N3785" s="17" t="s">
        <v>31</v>
      </c>
      <c r="O3785" s="17" t="s">
        <v>15</v>
      </c>
      <c r="P3785" s="17">
        <v>45373</v>
      </c>
      <c r="AC3785" s="17" t="s">
        <v>9895</v>
      </c>
      <c r="AD3785" s="17" t="s">
        <v>9896</v>
      </c>
      <c r="AF3785" s="17">
        <v>8</v>
      </c>
      <c r="AG3785" s="17">
        <v>2</v>
      </c>
      <c r="AM3785" s="17" t="s">
        <v>124</v>
      </c>
      <c r="AN3785" s="17" t="s">
        <v>16646</v>
      </c>
      <c r="AO3785" s="17">
        <v>3</v>
      </c>
      <c r="AP3785" s="17">
        <v>80</v>
      </c>
      <c r="AQ3785" s="17">
        <v>5</v>
      </c>
      <c r="AR3785" s="17" t="s">
        <v>9898</v>
      </c>
      <c r="AT3785" s="17" t="s">
        <v>9899</v>
      </c>
      <c r="CH3785" s="17" t="s">
        <v>3901</v>
      </c>
      <c r="CU3785" s="17" t="s">
        <v>3901</v>
      </c>
      <c r="DN3785" s="17">
        <f>COUNTIF(AU3785:DM3785, "X")</f>
        <v>2</v>
      </c>
    </row>
    <row r="3786" spans="1:118" s="17" customFormat="1">
      <c r="A3786" s="523" t="s">
        <v>2100</v>
      </c>
      <c r="B3786" s="17">
        <v>55</v>
      </c>
      <c r="C3786" s="17">
        <v>158481</v>
      </c>
      <c r="D3786" s="17" t="s">
        <v>1120</v>
      </c>
      <c r="E3786" s="17" t="s">
        <v>318</v>
      </c>
      <c r="F3786" s="17" t="s">
        <v>467</v>
      </c>
      <c r="H3786" s="309">
        <v>34351</v>
      </c>
      <c r="I3786" s="309">
        <v>40792</v>
      </c>
      <c r="J3786" s="17" t="s">
        <v>3888</v>
      </c>
      <c r="L3786" s="17" t="s">
        <v>1769</v>
      </c>
      <c r="N3786" s="17" t="s">
        <v>31</v>
      </c>
      <c r="O3786" s="17" t="s">
        <v>15</v>
      </c>
      <c r="P3786" s="17">
        <v>45373</v>
      </c>
      <c r="Q3786" s="17">
        <v>1189</v>
      </c>
      <c r="AC3786" s="17" t="s">
        <v>9895</v>
      </c>
      <c r="AF3786" s="17">
        <v>15</v>
      </c>
      <c r="AG3786" s="17">
        <v>2</v>
      </c>
      <c r="AH3786" s="17" t="s">
        <v>11926</v>
      </c>
      <c r="AK3786" s="17" t="s">
        <v>11927</v>
      </c>
      <c r="AM3786" s="17" t="s">
        <v>227</v>
      </c>
      <c r="AN3786" s="17" t="s">
        <v>11928</v>
      </c>
      <c r="AO3786" s="17">
        <v>3</v>
      </c>
      <c r="AP3786" s="17">
        <v>80</v>
      </c>
      <c r="AQ3786" s="17">
        <v>5</v>
      </c>
      <c r="AR3786" s="17" t="s">
        <v>11941</v>
      </c>
      <c r="AT3786" s="17" t="s">
        <v>11929</v>
      </c>
      <c r="DF3786" s="17" t="s">
        <v>3901</v>
      </c>
      <c r="DN3786" s="17">
        <f>COUNTIF(AU3786:DM3786, "X")</f>
        <v>1</v>
      </c>
    </row>
    <row r="3787" spans="1:118" s="17" customFormat="1">
      <c r="A3787" s="17" t="s">
        <v>12198</v>
      </c>
      <c r="B3787" s="17">
        <v>55</v>
      </c>
      <c r="C3787" s="17">
        <v>158517</v>
      </c>
      <c r="D3787" s="17" t="s">
        <v>4653</v>
      </c>
      <c r="E3787" s="17" t="s">
        <v>125</v>
      </c>
      <c r="F3787" s="17" t="s">
        <v>465</v>
      </c>
      <c r="H3787" s="309">
        <v>34286</v>
      </c>
      <c r="I3787" s="309">
        <v>40897</v>
      </c>
      <c r="J3787" s="17" t="s">
        <v>3888</v>
      </c>
      <c r="L3787" s="17" t="s">
        <v>12199</v>
      </c>
      <c r="N3787" s="17" t="s">
        <v>31</v>
      </c>
      <c r="O3787" s="17" t="s">
        <v>15</v>
      </c>
      <c r="P3787" s="17">
        <v>45373</v>
      </c>
      <c r="AC3787" s="17" t="s">
        <v>9895</v>
      </c>
      <c r="AD3787" s="17" t="s">
        <v>9896</v>
      </c>
      <c r="AF3787" s="17">
        <v>8</v>
      </c>
      <c r="AG3787" s="17">
        <v>2</v>
      </c>
      <c r="AM3787" s="17" t="s">
        <v>295</v>
      </c>
      <c r="AN3787" s="17" t="s">
        <v>12166</v>
      </c>
      <c r="AO3787" s="17">
        <v>3</v>
      </c>
      <c r="AP3787" s="17">
        <v>80</v>
      </c>
      <c r="AQ3787" s="17">
        <v>5</v>
      </c>
      <c r="AR3787" s="17" t="s">
        <v>9898</v>
      </c>
      <c r="AT3787" s="17" t="s">
        <v>11929</v>
      </c>
      <c r="CH3787" s="17" t="s">
        <v>3901</v>
      </c>
      <c r="CU3787" s="17" t="s">
        <v>3901</v>
      </c>
      <c r="DN3787" s="17">
        <f>COUNTIF(AU3787:DM3787, "X")</f>
        <v>2</v>
      </c>
    </row>
    <row r="3788" spans="1:118" s="17" customFormat="1">
      <c r="A3788" s="17" t="s">
        <v>17660</v>
      </c>
      <c r="B3788" s="17">
        <v>55</v>
      </c>
      <c r="C3788" s="17">
        <v>158558</v>
      </c>
      <c r="D3788" s="17" t="s">
        <v>17661</v>
      </c>
      <c r="E3788" s="17" t="s">
        <v>176</v>
      </c>
      <c r="F3788" s="17" t="s">
        <v>21</v>
      </c>
      <c r="H3788" s="309">
        <v>28780</v>
      </c>
      <c r="I3788" s="309">
        <v>40838</v>
      </c>
      <c r="J3788" s="17" t="s">
        <v>3888</v>
      </c>
      <c r="L3788" s="17" t="s">
        <v>17662</v>
      </c>
      <c r="N3788" s="17" t="s">
        <v>14</v>
      </c>
      <c r="O3788" s="17" t="s">
        <v>15</v>
      </c>
      <c r="P3788" s="17">
        <v>45371</v>
      </c>
      <c r="AF3788" s="17">
        <v>8</v>
      </c>
      <c r="AG3788" s="17">
        <v>2</v>
      </c>
      <c r="AH3788" s="17" t="s">
        <v>11926</v>
      </c>
      <c r="AK3788" s="17" t="s">
        <v>17298</v>
      </c>
      <c r="AM3788" s="17" t="s">
        <v>46</v>
      </c>
      <c r="AN3788" s="17" t="s">
        <v>17553</v>
      </c>
      <c r="AO3788" s="17">
        <v>3</v>
      </c>
      <c r="AP3788" s="17">
        <v>80</v>
      </c>
      <c r="AQ3788" s="17">
        <v>5</v>
      </c>
      <c r="AR3788" s="17" t="s">
        <v>17300</v>
      </c>
      <c r="CH3788" s="17" t="s">
        <v>3901</v>
      </c>
      <c r="CU3788" s="17" t="s">
        <v>3901</v>
      </c>
      <c r="DN3788" s="17">
        <f>COUNTIF(AU3788:DM3788, "X")</f>
        <v>2</v>
      </c>
    </row>
    <row r="3789" spans="1:118" s="17" customFormat="1">
      <c r="A3789" s="17" t="s">
        <v>8358</v>
      </c>
      <c r="B3789" s="17">
        <v>55</v>
      </c>
      <c r="C3789" s="17">
        <v>158573</v>
      </c>
      <c r="D3789" s="17" t="s">
        <v>8359</v>
      </c>
      <c r="E3789" s="17" t="s">
        <v>8360</v>
      </c>
      <c r="F3789" s="17" t="s">
        <v>467</v>
      </c>
      <c r="H3789" s="309">
        <v>34247</v>
      </c>
      <c r="I3789" s="309">
        <v>40907</v>
      </c>
      <c r="J3789" s="17" t="s">
        <v>3888</v>
      </c>
      <c r="L3789" s="17" t="s">
        <v>8361</v>
      </c>
      <c r="M3789" s="17" t="s">
        <v>8362</v>
      </c>
      <c r="N3789" s="17" t="s">
        <v>19</v>
      </c>
      <c r="O3789" s="17" t="s">
        <v>15</v>
      </c>
      <c r="P3789" s="17">
        <v>45356</v>
      </c>
      <c r="AC3789" s="17" t="s">
        <v>3890</v>
      </c>
      <c r="AD3789" s="17" t="s">
        <v>3891</v>
      </c>
      <c r="AF3789" s="17">
        <v>8</v>
      </c>
      <c r="AG3789" s="17">
        <v>2</v>
      </c>
      <c r="AM3789" s="17" t="s">
        <v>2607</v>
      </c>
      <c r="AN3789" s="17" t="s">
        <v>8305</v>
      </c>
      <c r="AO3789" s="17">
        <v>3</v>
      </c>
      <c r="AP3789" s="17">
        <v>80</v>
      </c>
      <c r="AQ3789" s="17">
        <v>5</v>
      </c>
      <c r="AT3789" s="17" t="s">
        <v>7979</v>
      </c>
      <c r="CH3789" s="17" t="s">
        <v>3901</v>
      </c>
      <c r="DN3789" s="17">
        <f>COUNTIF(AU3789:DM3789, "X")</f>
        <v>1</v>
      </c>
    </row>
    <row r="3790" spans="1:118" s="17" customFormat="1">
      <c r="A3790" s="17" t="s">
        <v>12158</v>
      </c>
      <c r="B3790" s="17">
        <v>55</v>
      </c>
      <c r="C3790" s="17">
        <v>158580</v>
      </c>
      <c r="D3790" s="17" t="s">
        <v>327</v>
      </c>
      <c r="E3790" s="17" t="s">
        <v>279</v>
      </c>
      <c r="F3790" s="17" t="s">
        <v>33</v>
      </c>
      <c r="H3790" s="309">
        <v>27393</v>
      </c>
      <c r="I3790" s="309">
        <v>40912</v>
      </c>
      <c r="J3790" s="17" t="s">
        <v>3888</v>
      </c>
      <c r="L3790" s="17" t="s">
        <v>12159</v>
      </c>
      <c r="N3790" s="17" t="s">
        <v>31</v>
      </c>
      <c r="O3790" s="17" t="s">
        <v>15</v>
      </c>
      <c r="P3790" s="17">
        <v>45373</v>
      </c>
      <c r="AC3790" s="17" t="s">
        <v>9895</v>
      </c>
      <c r="AF3790" s="17">
        <v>8</v>
      </c>
      <c r="AG3790" s="17">
        <v>2</v>
      </c>
      <c r="AH3790" s="17" t="s">
        <v>11926</v>
      </c>
      <c r="AK3790" s="17" t="s">
        <v>11927</v>
      </c>
      <c r="AM3790" s="17" t="s">
        <v>227</v>
      </c>
      <c r="AN3790" s="17" t="s">
        <v>11928</v>
      </c>
      <c r="AO3790" s="17">
        <v>3</v>
      </c>
      <c r="AP3790" s="17">
        <v>80</v>
      </c>
      <c r="AQ3790" s="17">
        <v>5</v>
      </c>
      <c r="AR3790" s="17" t="s">
        <v>9898</v>
      </c>
      <c r="AT3790" s="17" t="s">
        <v>11929</v>
      </c>
      <c r="CG3790" s="17" t="s">
        <v>21</v>
      </c>
      <c r="CH3790" s="17" t="s">
        <v>3901</v>
      </c>
      <c r="CM3790" s="17" t="s">
        <v>21</v>
      </c>
      <c r="CN3790" s="17" t="s">
        <v>3901</v>
      </c>
      <c r="CO3790" s="17" t="s">
        <v>21</v>
      </c>
      <c r="CQ3790" s="17" t="s">
        <v>3901</v>
      </c>
      <c r="CR3790" s="17" t="s">
        <v>21</v>
      </c>
      <c r="DN3790" s="17">
        <f>COUNTIF(AU3790:DM3790, "X")</f>
        <v>3</v>
      </c>
    </row>
    <row r="3791" spans="1:118" s="17" customFormat="1">
      <c r="A3791" s="17" t="s">
        <v>15404</v>
      </c>
      <c r="B3791" s="17">
        <v>55</v>
      </c>
      <c r="C3791" s="17">
        <v>158585</v>
      </c>
      <c r="D3791" s="17" t="s">
        <v>10859</v>
      </c>
      <c r="E3791" s="17" t="s">
        <v>13339</v>
      </c>
      <c r="F3791" s="17" t="s">
        <v>8902</v>
      </c>
      <c r="H3791" s="309">
        <v>33184</v>
      </c>
      <c r="I3791" s="309">
        <v>40913</v>
      </c>
      <c r="J3791" s="17" t="s">
        <v>3888</v>
      </c>
      <c r="L3791" s="17" t="s">
        <v>15405</v>
      </c>
      <c r="N3791" s="17" t="s">
        <v>31</v>
      </c>
      <c r="O3791" s="17" t="s">
        <v>15</v>
      </c>
      <c r="P3791" s="17">
        <v>45373</v>
      </c>
      <c r="AC3791" s="17" t="s">
        <v>9895</v>
      </c>
      <c r="AD3791" s="17" t="s">
        <v>9896</v>
      </c>
      <c r="AF3791" s="17">
        <v>8</v>
      </c>
      <c r="AG3791" s="17">
        <v>2</v>
      </c>
      <c r="AM3791" s="17" t="s">
        <v>44</v>
      </c>
      <c r="AN3791" s="17" t="s">
        <v>15244</v>
      </c>
      <c r="AO3791" s="17">
        <v>3</v>
      </c>
      <c r="AP3791" s="17">
        <v>80</v>
      </c>
      <c r="AQ3791" s="17">
        <v>5</v>
      </c>
      <c r="AR3791" s="17" t="s">
        <v>9898</v>
      </c>
      <c r="AT3791" s="17" t="s">
        <v>15057</v>
      </c>
      <c r="DN3791" s="17">
        <f>COUNTIF(AU3791:DM3791, "X")</f>
        <v>0</v>
      </c>
    </row>
    <row r="3792" spans="1:118" s="17" customFormat="1">
      <c r="A3792" s="17" t="s">
        <v>5839</v>
      </c>
      <c r="B3792" s="17">
        <v>55</v>
      </c>
      <c r="C3792" s="17">
        <v>158587</v>
      </c>
      <c r="D3792" s="17" t="s">
        <v>291</v>
      </c>
      <c r="E3792" s="17" t="s">
        <v>5840</v>
      </c>
      <c r="F3792" s="17" t="s">
        <v>99</v>
      </c>
      <c r="H3792" s="309">
        <v>17609</v>
      </c>
      <c r="I3792" s="309">
        <v>40913</v>
      </c>
      <c r="J3792" s="17" t="s">
        <v>3888</v>
      </c>
      <c r="L3792" s="17" t="s">
        <v>5841</v>
      </c>
      <c r="N3792" s="17" t="s">
        <v>19</v>
      </c>
      <c r="O3792" s="17" t="s">
        <v>15</v>
      </c>
      <c r="P3792" s="17">
        <v>45356</v>
      </c>
      <c r="AC3792" s="17" t="s">
        <v>3890</v>
      </c>
      <c r="AD3792" s="17" t="s">
        <v>3891</v>
      </c>
      <c r="AF3792" s="17">
        <v>15</v>
      </c>
      <c r="AG3792" s="17">
        <v>2</v>
      </c>
      <c r="AM3792" s="17" t="s">
        <v>105</v>
      </c>
      <c r="AN3792" s="17" t="s">
        <v>5515</v>
      </c>
      <c r="AO3792" s="17">
        <v>3</v>
      </c>
      <c r="AP3792" s="17">
        <v>80</v>
      </c>
      <c r="AQ3792" s="17">
        <v>5</v>
      </c>
      <c r="AT3792" s="17" t="s">
        <v>5516</v>
      </c>
      <c r="CU3792" s="17" t="s">
        <v>3901</v>
      </c>
      <c r="DN3792" s="17">
        <f>COUNTIF(AU3792:DM3792, "X")</f>
        <v>1</v>
      </c>
    </row>
    <row r="3793" spans="1:118" s="17" customFormat="1">
      <c r="A3793" s="17" t="s">
        <v>22950</v>
      </c>
      <c r="B3793" s="17">
        <v>55</v>
      </c>
      <c r="C3793" s="17">
        <v>158612</v>
      </c>
      <c r="D3793" s="17" t="s">
        <v>250</v>
      </c>
      <c r="E3793" s="17" t="s">
        <v>158</v>
      </c>
      <c r="F3793" s="17" t="s">
        <v>30</v>
      </c>
      <c r="H3793" s="309">
        <v>33230</v>
      </c>
      <c r="I3793" s="309">
        <v>40894</v>
      </c>
      <c r="J3793" s="17" t="s">
        <v>3888</v>
      </c>
      <c r="L3793" s="17" t="s">
        <v>22951</v>
      </c>
      <c r="N3793" s="17" t="s">
        <v>205</v>
      </c>
      <c r="O3793" s="17" t="s">
        <v>15</v>
      </c>
      <c r="P3793" s="17">
        <v>45337</v>
      </c>
      <c r="AF3793" s="17">
        <v>8</v>
      </c>
      <c r="AG3793" s="17">
        <v>2</v>
      </c>
      <c r="AI3793" s="17" t="s">
        <v>20542</v>
      </c>
      <c r="AM3793" s="17" t="s">
        <v>253</v>
      </c>
      <c r="AN3793" s="17" t="s">
        <v>22821</v>
      </c>
      <c r="AO3793" s="17">
        <v>3</v>
      </c>
      <c r="AP3793" s="17">
        <v>80</v>
      </c>
      <c r="AQ3793" s="17">
        <v>5</v>
      </c>
      <c r="AR3793" s="17" t="s">
        <v>22585</v>
      </c>
      <c r="CH3793" s="17" t="s">
        <v>3901</v>
      </c>
      <c r="CI3793" s="17" t="s">
        <v>3901</v>
      </c>
      <c r="CS3793" s="17" t="s">
        <v>3901</v>
      </c>
      <c r="DN3793" s="17">
        <f>COUNTIF(AU3793:DM3793, "X")</f>
        <v>3</v>
      </c>
    </row>
    <row r="3794" spans="1:118" s="17" customFormat="1">
      <c r="A3794" s="17" t="s">
        <v>24424</v>
      </c>
      <c r="B3794" s="17">
        <v>55</v>
      </c>
      <c r="C3794" s="17">
        <v>158628</v>
      </c>
      <c r="D3794" s="17" t="s">
        <v>666</v>
      </c>
      <c r="E3794" s="17" t="s">
        <v>872</v>
      </c>
      <c r="F3794" s="17" t="s">
        <v>93</v>
      </c>
      <c r="G3794" s="17" t="s">
        <v>203</v>
      </c>
      <c r="H3794" s="309">
        <v>33656</v>
      </c>
      <c r="I3794" s="309">
        <v>40919</v>
      </c>
      <c r="J3794" s="17" t="s">
        <v>3888</v>
      </c>
      <c r="L3794" s="17" t="s">
        <v>24183</v>
      </c>
      <c r="M3794" s="17" t="s">
        <v>414</v>
      </c>
      <c r="N3794" s="17" t="s">
        <v>126</v>
      </c>
      <c r="O3794" s="17" t="s">
        <v>15</v>
      </c>
      <c r="P3794" s="17">
        <v>45383</v>
      </c>
      <c r="Q3794" s="17">
        <v>1132</v>
      </c>
      <c r="AF3794" s="17">
        <v>8</v>
      </c>
      <c r="AG3794" s="17">
        <v>2</v>
      </c>
      <c r="AI3794" s="17" t="s">
        <v>20542</v>
      </c>
      <c r="AM3794" s="17" t="s">
        <v>239</v>
      </c>
      <c r="AN3794" s="17" t="s">
        <v>24146</v>
      </c>
      <c r="AO3794" s="17">
        <v>3</v>
      </c>
      <c r="AP3794" s="17">
        <v>80</v>
      </c>
      <c r="AQ3794" s="17">
        <v>5</v>
      </c>
      <c r="AR3794" s="17" t="s">
        <v>22585</v>
      </c>
      <c r="AS3794" s="17" t="s">
        <v>23503</v>
      </c>
      <c r="CC3794" s="17" t="s">
        <v>3901</v>
      </c>
      <c r="CH3794" s="17" t="s">
        <v>3901</v>
      </c>
      <c r="DN3794" s="17">
        <f>COUNTIF(AU3794:DM3794, "X")</f>
        <v>2</v>
      </c>
    </row>
    <row r="3795" spans="1:118" s="17" customFormat="1">
      <c r="A3795" s="17" t="s">
        <v>6211</v>
      </c>
      <c r="B3795" s="17">
        <v>55</v>
      </c>
      <c r="C3795" s="17">
        <v>158220</v>
      </c>
      <c r="D3795" s="17" t="s">
        <v>6212</v>
      </c>
      <c r="E3795" s="17" t="s">
        <v>11</v>
      </c>
      <c r="F3795" s="17" t="s">
        <v>397</v>
      </c>
      <c r="H3795" s="309">
        <v>33637</v>
      </c>
      <c r="I3795" s="309">
        <v>40856</v>
      </c>
      <c r="J3795" s="17" t="s">
        <v>3888</v>
      </c>
      <c r="L3795" s="17" t="s">
        <v>6213</v>
      </c>
      <c r="N3795" s="17" t="s">
        <v>19</v>
      </c>
      <c r="O3795" s="17" t="s">
        <v>15</v>
      </c>
      <c r="P3795" s="17">
        <v>45356</v>
      </c>
      <c r="AC3795" s="17" t="s">
        <v>3890</v>
      </c>
      <c r="AD3795" s="17" t="s">
        <v>3891</v>
      </c>
      <c r="AF3795" s="17">
        <v>15</v>
      </c>
      <c r="AG3795" s="17">
        <v>2</v>
      </c>
      <c r="AM3795" s="17" t="s">
        <v>2604</v>
      </c>
      <c r="AN3795" s="17" t="s">
        <v>5966</v>
      </c>
      <c r="AO3795" s="17">
        <v>3</v>
      </c>
      <c r="AP3795" s="17">
        <v>80</v>
      </c>
      <c r="AQ3795" s="17">
        <v>5</v>
      </c>
      <c r="AT3795" s="17" t="s">
        <v>5516</v>
      </c>
      <c r="CQ3795" s="17" t="s">
        <v>3901</v>
      </c>
      <c r="CR3795" s="17" t="s">
        <v>21</v>
      </c>
      <c r="CU3795" s="17" t="s">
        <v>3901</v>
      </c>
      <c r="DN3795" s="17">
        <f>COUNTIF(AU3795:DM3795, "X")</f>
        <v>2</v>
      </c>
    </row>
    <row r="3796" spans="1:118" s="17" customFormat="1">
      <c r="A3796" s="17" t="s">
        <v>25865</v>
      </c>
      <c r="B3796" s="17">
        <v>55</v>
      </c>
      <c r="C3796" s="17">
        <v>158030</v>
      </c>
      <c r="D3796" s="17" t="s">
        <v>25674</v>
      </c>
      <c r="E3796" s="17" t="s">
        <v>686</v>
      </c>
      <c r="F3796" s="17" t="s">
        <v>341</v>
      </c>
      <c r="H3796" s="309">
        <v>32061</v>
      </c>
      <c r="I3796" s="309">
        <v>40855</v>
      </c>
      <c r="J3796" s="17" t="s">
        <v>3888</v>
      </c>
      <c r="L3796" s="17" t="s">
        <v>25675</v>
      </c>
      <c r="N3796" s="17" t="s">
        <v>14</v>
      </c>
      <c r="O3796" s="17" t="s">
        <v>15</v>
      </c>
      <c r="P3796" s="17">
        <v>45371</v>
      </c>
      <c r="Q3796" s="17">
        <v>9193</v>
      </c>
      <c r="AC3796" s="17" t="s">
        <v>17772</v>
      </c>
      <c r="AF3796" s="17">
        <v>8</v>
      </c>
      <c r="AG3796" s="17">
        <v>2</v>
      </c>
      <c r="AH3796" s="17" t="s">
        <v>11926</v>
      </c>
      <c r="AK3796" s="17" t="s">
        <v>17298</v>
      </c>
      <c r="AM3796" s="17" t="s">
        <v>39</v>
      </c>
      <c r="AN3796" s="17" t="s">
        <v>25609</v>
      </c>
      <c r="AO3796" s="17">
        <v>3</v>
      </c>
      <c r="AP3796" s="17">
        <v>80</v>
      </c>
      <c r="AQ3796" s="17">
        <v>5</v>
      </c>
      <c r="AT3796" s="17" t="s">
        <v>17773</v>
      </c>
      <c r="DN3796" s="17">
        <f>COUNTIF(AU3796:DM3796, "X")</f>
        <v>0</v>
      </c>
    </row>
    <row r="3797" spans="1:118" s="17" customFormat="1">
      <c r="A3797" s="17" t="s">
        <v>9872</v>
      </c>
      <c r="B3797" s="17">
        <v>55</v>
      </c>
      <c r="C3797" s="17">
        <v>158686</v>
      </c>
      <c r="D3797" s="17" t="s">
        <v>284</v>
      </c>
      <c r="E3797" s="17" t="s">
        <v>6861</v>
      </c>
      <c r="F3797" s="17" t="s">
        <v>174</v>
      </c>
      <c r="H3797" s="309">
        <v>34352</v>
      </c>
      <c r="I3797" s="309">
        <v>44054</v>
      </c>
      <c r="J3797" s="17" t="s">
        <v>3888</v>
      </c>
      <c r="L3797" s="17" t="s">
        <v>9873</v>
      </c>
      <c r="M3797" s="17" t="s">
        <v>192</v>
      </c>
      <c r="N3797" s="17" t="s">
        <v>19</v>
      </c>
      <c r="O3797" s="17" t="s">
        <v>15</v>
      </c>
      <c r="P3797" s="17">
        <v>45356</v>
      </c>
      <c r="AC3797" s="17" t="s">
        <v>3890</v>
      </c>
      <c r="AD3797" s="17" t="s">
        <v>3891</v>
      </c>
      <c r="AF3797" s="17">
        <v>15</v>
      </c>
      <c r="AG3797" s="17">
        <v>2</v>
      </c>
      <c r="AM3797" s="17" t="s">
        <v>285</v>
      </c>
      <c r="AN3797" s="17" t="s">
        <v>9737</v>
      </c>
      <c r="AO3797" s="17">
        <v>3</v>
      </c>
      <c r="AP3797" s="17">
        <v>80</v>
      </c>
      <c r="AQ3797" s="17">
        <v>5</v>
      </c>
      <c r="AT3797" s="17" t="s">
        <v>9082</v>
      </c>
      <c r="DN3797" s="17">
        <f>COUNTIF(AU3797:DM3797, "X")</f>
        <v>0</v>
      </c>
    </row>
    <row r="3798" spans="1:118" s="17" customFormat="1">
      <c r="A3798" s="17" t="s">
        <v>24452</v>
      </c>
      <c r="B3798" s="17">
        <v>55</v>
      </c>
      <c r="C3798" s="17">
        <v>158698</v>
      </c>
      <c r="D3798" s="17" t="s">
        <v>476</v>
      </c>
      <c r="E3798" s="17" t="s">
        <v>5319</v>
      </c>
      <c r="F3798" s="17" t="s">
        <v>270</v>
      </c>
      <c r="H3798" s="309">
        <v>34158</v>
      </c>
      <c r="I3798" s="309">
        <v>40926</v>
      </c>
      <c r="J3798" s="17" t="s">
        <v>3888</v>
      </c>
      <c r="L3798" s="17" t="s">
        <v>24453</v>
      </c>
      <c r="M3798" s="17" t="s">
        <v>192</v>
      </c>
      <c r="N3798" s="17" t="s">
        <v>126</v>
      </c>
      <c r="O3798" s="17" t="s">
        <v>15</v>
      </c>
      <c r="P3798" s="17">
        <v>45383</v>
      </c>
      <c r="AF3798" s="17">
        <v>8</v>
      </c>
      <c r="AG3798" s="17">
        <v>2</v>
      </c>
      <c r="AI3798" s="17" t="s">
        <v>20542</v>
      </c>
      <c r="AM3798" s="17" t="s">
        <v>239</v>
      </c>
      <c r="AN3798" s="17" t="s">
        <v>24146</v>
      </c>
      <c r="AO3798" s="17">
        <v>3</v>
      </c>
      <c r="AP3798" s="17">
        <v>80</v>
      </c>
      <c r="AQ3798" s="17">
        <v>5</v>
      </c>
      <c r="AR3798" s="17" t="s">
        <v>22585</v>
      </c>
      <c r="AS3798" s="17" t="s">
        <v>23503</v>
      </c>
      <c r="DN3798" s="17">
        <f>COUNTIF(AU3798:DM3798, "X")</f>
        <v>0</v>
      </c>
    </row>
    <row r="3799" spans="1:118" s="17" customFormat="1">
      <c r="A3799" s="17" t="s">
        <v>25668</v>
      </c>
      <c r="B3799" s="17">
        <v>55</v>
      </c>
      <c r="C3799" s="17">
        <v>152690</v>
      </c>
      <c r="D3799" s="17" t="s">
        <v>657</v>
      </c>
      <c r="E3799" s="17" t="s">
        <v>184</v>
      </c>
      <c r="F3799" s="17" t="s">
        <v>235</v>
      </c>
      <c r="H3799" s="309">
        <v>23315</v>
      </c>
      <c r="I3799" s="309">
        <v>40930</v>
      </c>
      <c r="J3799" s="17" t="s">
        <v>3888</v>
      </c>
      <c r="L3799" s="17" t="s">
        <v>25669</v>
      </c>
      <c r="N3799" s="17" t="s">
        <v>14</v>
      </c>
      <c r="O3799" s="17" t="s">
        <v>15</v>
      </c>
      <c r="P3799" s="17">
        <v>45371</v>
      </c>
      <c r="AC3799" s="17" t="s">
        <v>17772</v>
      </c>
      <c r="AF3799" s="17">
        <v>8</v>
      </c>
      <c r="AG3799" s="17">
        <v>2</v>
      </c>
      <c r="AH3799" s="17" t="s">
        <v>11926</v>
      </c>
      <c r="AK3799" s="17" t="s">
        <v>17298</v>
      </c>
      <c r="AM3799" s="17" t="s">
        <v>39</v>
      </c>
      <c r="AN3799" s="17" t="s">
        <v>25609</v>
      </c>
      <c r="AO3799" s="17">
        <v>3</v>
      </c>
      <c r="AP3799" s="17">
        <v>80</v>
      </c>
      <c r="AQ3799" s="17">
        <v>5</v>
      </c>
      <c r="AT3799" s="17" t="s">
        <v>25610</v>
      </c>
      <c r="CC3799" s="17" t="s">
        <v>3901</v>
      </c>
      <c r="CF3799" s="17" t="s">
        <v>3901</v>
      </c>
      <c r="CG3799" s="17" t="s">
        <v>21</v>
      </c>
      <c r="CH3799" s="17" t="s">
        <v>3901</v>
      </c>
      <c r="CM3799" s="17" t="s">
        <v>21</v>
      </c>
      <c r="DN3799" s="17">
        <f>COUNTIF(AU3799:DM3799, "X")</f>
        <v>3</v>
      </c>
    </row>
    <row r="3800" spans="1:118" s="17" customFormat="1">
      <c r="A3800" s="17" t="s">
        <v>25949</v>
      </c>
      <c r="B3800" s="17">
        <v>55</v>
      </c>
      <c r="C3800" s="17">
        <v>151091</v>
      </c>
      <c r="D3800" s="17" t="s">
        <v>657</v>
      </c>
      <c r="E3800" s="17" t="s">
        <v>16700</v>
      </c>
      <c r="F3800" s="17" t="s">
        <v>21</v>
      </c>
      <c r="H3800" s="309">
        <v>22571</v>
      </c>
      <c r="I3800" s="309">
        <v>40931</v>
      </c>
      <c r="J3800" s="17" t="s">
        <v>3888</v>
      </c>
      <c r="L3800" s="17" t="s">
        <v>25669</v>
      </c>
      <c r="N3800" s="17" t="s">
        <v>14</v>
      </c>
      <c r="O3800" s="17" t="s">
        <v>15</v>
      </c>
      <c r="P3800" s="17">
        <v>45371</v>
      </c>
      <c r="AC3800" s="17" t="s">
        <v>17772</v>
      </c>
      <c r="AF3800" s="17">
        <v>8</v>
      </c>
      <c r="AG3800" s="17">
        <v>2</v>
      </c>
      <c r="AH3800" s="17" t="s">
        <v>11926</v>
      </c>
      <c r="AK3800" s="17" t="s">
        <v>17298</v>
      </c>
      <c r="AM3800" s="17" t="s">
        <v>39</v>
      </c>
      <c r="AN3800" s="17" t="s">
        <v>25609</v>
      </c>
      <c r="AO3800" s="17">
        <v>3</v>
      </c>
      <c r="AP3800" s="17">
        <v>80</v>
      </c>
      <c r="AQ3800" s="17">
        <v>5</v>
      </c>
      <c r="AT3800" s="17" t="s">
        <v>25610</v>
      </c>
      <c r="BY3800" s="17" t="s">
        <v>3901</v>
      </c>
      <c r="CC3800" s="17" t="s">
        <v>3901</v>
      </c>
      <c r="CF3800" s="17" t="s">
        <v>3901</v>
      </c>
      <c r="CG3800" s="17" t="s">
        <v>21</v>
      </c>
      <c r="CH3800" s="17" t="s">
        <v>3901</v>
      </c>
      <c r="CM3800" s="17" t="s">
        <v>21</v>
      </c>
      <c r="DN3800" s="17">
        <f>COUNTIF(AU3800:DM3800, "X")</f>
        <v>4</v>
      </c>
    </row>
    <row r="3801" spans="1:118" s="17" customFormat="1">
      <c r="A3801" s="17" t="s">
        <v>12034</v>
      </c>
      <c r="B3801" s="17">
        <v>55</v>
      </c>
      <c r="C3801" s="17">
        <v>158748</v>
      </c>
      <c r="D3801" s="17" t="s">
        <v>7747</v>
      </c>
      <c r="E3801" s="17" t="s">
        <v>12035</v>
      </c>
      <c r="F3801" s="17" t="s">
        <v>317</v>
      </c>
      <c r="H3801" s="309">
        <v>33626</v>
      </c>
      <c r="I3801" s="309">
        <v>40928</v>
      </c>
      <c r="J3801" s="17" t="s">
        <v>3888</v>
      </c>
      <c r="L3801" s="17" t="s">
        <v>11955</v>
      </c>
      <c r="N3801" s="17" t="s">
        <v>31</v>
      </c>
      <c r="O3801" s="17" t="s">
        <v>15</v>
      </c>
      <c r="P3801" s="17">
        <v>45373</v>
      </c>
      <c r="AC3801" s="17" t="s">
        <v>9895</v>
      </c>
      <c r="AD3801" s="17" t="s">
        <v>9896</v>
      </c>
      <c r="AF3801" s="17">
        <v>8</v>
      </c>
      <c r="AG3801" s="17">
        <v>2</v>
      </c>
      <c r="AM3801" s="17" t="s">
        <v>227</v>
      </c>
      <c r="AN3801" s="17" t="s">
        <v>11928</v>
      </c>
      <c r="AO3801" s="17">
        <v>3</v>
      </c>
      <c r="AP3801" s="17">
        <v>80</v>
      </c>
      <c r="AQ3801" s="17">
        <v>5</v>
      </c>
      <c r="AR3801" s="17" t="s">
        <v>9898</v>
      </c>
      <c r="AT3801" s="17" t="s">
        <v>11929</v>
      </c>
      <c r="CU3801" s="17" t="s">
        <v>3901</v>
      </c>
      <c r="DA3801" s="17" t="s">
        <v>3901</v>
      </c>
      <c r="DN3801" s="17">
        <f>COUNTIF(AU3801:DM3801, "X")</f>
        <v>2</v>
      </c>
    </row>
    <row r="3802" spans="1:118" s="17" customFormat="1">
      <c r="A3802" s="17" t="s">
        <v>20337</v>
      </c>
      <c r="B3802" s="17">
        <v>55</v>
      </c>
      <c r="C3802" s="17">
        <v>158751</v>
      </c>
      <c r="D3802" s="17" t="s">
        <v>12769</v>
      </c>
      <c r="E3802" s="17" t="s">
        <v>4069</v>
      </c>
      <c r="F3802" s="17" t="s">
        <v>132</v>
      </c>
      <c r="H3802" s="309">
        <v>33731</v>
      </c>
      <c r="I3802" s="309">
        <v>40926</v>
      </c>
      <c r="J3802" s="17" t="s">
        <v>3888</v>
      </c>
      <c r="L3802" s="17" t="s">
        <v>20336</v>
      </c>
      <c r="N3802" s="17" t="s">
        <v>14</v>
      </c>
      <c r="O3802" s="17" t="s">
        <v>15</v>
      </c>
      <c r="P3802" s="17">
        <v>45371</v>
      </c>
      <c r="AF3802" s="17">
        <v>15</v>
      </c>
      <c r="AG3802" s="17">
        <v>2</v>
      </c>
      <c r="AI3802" s="17" t="s">
        <v>10178</v>
      </c>
      <c r="AM3802" s="17" t="s">
        <v>85</v>
      </c>
      <c r="AN3802" s="17" t="s">
        <v>20273</v>
      </c>
      <c r="AO3802" s="17">
        <v>3</v>
      </c>
      <c r="AP3802" s="17">
        <v>80</v>
      </c>
      <c r="AQ3802" s="17">
        <v>5</v>
      </c>
      <c r="AR3802" s="17" t="s">
        <v>10180</v>
      </c>
      <c r="CH3802" s="17" t="s">
        <v>3901</v>
      </c>
      <c r="CI3802" s="17" t="s">
        <v>3901</v>
      </c>
      <c r="CQ3802" s="17" t="s">
        <v>3901</v>
      </c>
      <c r="CR3802" s="17" t="s">
        <v>21</v>
      </c>
      <c r="CU3802" s="17" t="s">
        <v>3901</v>
      </c>
      <c r="DN3802" s="17">
        <f>COUNTIF(AU3802:DM3802, "X")</f>
        <v>4</v>
      </c>
    </row>
    <row r="3803" spans="1:118" s="17" customFormat="1">
      <c r="A3803" s="17" t="s">
        <v>25861</v>
      </c>
      <c r="B3803" s="17">
        <v>55</v>
      </c>
      <c r="C3803" s="17">
        <v>151090</v>
      </c>
      <c r="D3803" s="17" t="s">
        <v>657</v>
      </c>
      <c r="E3803" s="17" t="s">
        <v>336</v>
      </c>
      <c r="F3803" s="17" t="s">
        <v>18</v>
      </c>
      <c r="H3803" s="309">
        <v>32415</v>
      </c>
      <c r="I3803" s="309">
        <v>40934</v>
      </c>
      <c r="J3803" s="17" t="s">
        <v>3888</v>
      </c>
      <c r="L3803" s="17" t="s">
        <v>25669</v>
      </c>
      <c r="N3803" s="17" t="s">
        <v>14</v>
      </c>
      <c r="O3803" s="17" t="s">
        <v>15</v>
      </c>
      <c r="P3803" s="17">
        <v>45371</v>
      </c>
      <c r="AC3803" s="17" t="s">
        <v>17772</v>
      </c>
      <c r="AF3803" s="17">
        <v>8</v>
      </c>
      <c r="AG3803" s="17">
        <v>2</v>
      </c>
      <c r="AH3803" s="17" t="s">
        <v>11926</v>
      </c>
      <c r="AK3803" s="17" t="s">
        <v>17298</v>
      </c>
      <c r="AM3803" s="17" t="s">
        <v>39</v>
      </c>
      <c r="AN3803" s="17" t="s">
        <v>25609</v>
      </c>
      <c r="AO3803" s="17">
        <v>3</v>
      </c>
      <c r="AP3803" s="17">
        <v>80</v>
      </c>
      <c r="AQ3803" s="17">
        <v>5</v>
      </c>
      <c r="AT3803" s="17" t="s">
        <v>25610</v>
      </c>
      <c r="BY3803" s="17" t="s">
        <v>3901</v>
      </c>
      <c r="CC3803" s="17" t="s">
        <v>3901</v>
      </c>
      <c r="CH3803" s="17" t="s">
        <v>3901</v>
      </c>
      <c r="DN3803" s="17">
        <f>COUNTIF(AU3803:DM3803, "X")</f>
        <v>3</v>
      </c>
    </row>
    <row r="3804" spans="1:118" s="17" customFormat="1">
      <c r="A3804" s="17" t="s">
        <v>20598</v>
      </c>
      <c r="B3804" s="17">
        <v>55</v>
      </c>
      <c r="C3804" s="17">
        <v>158772</v>
      </c>
      <c r="D3804" s="17" t="s">
        <v>20599</v>
      </c>
      <c r="E3804" s="17" t="s">
        <v>444</v>
      </c>
      <c r="F3804" s="17" t="s">
        <v>465</v>
      </c>
      <c r="H3804" s="309">
        <v>34365</v>
      </c>
      <c r="I3804" s="309">
        <v>40935</v>
      </c>
      <c r="J3804" s="17" t="s">
        <v>3888</v>
      </c>
      <c r="L3804" s="17" t="s">
        <v>20600</v>
      </c>
      <c r="N3804" s="17" t="s">
        <v>126</v>
      </c>
      <c r="O3804" s="17" t="s">
        <v>15</v>
      </c>
      <c r="P3804" s="17">
        <v>45383</v>
      </c>
      <c r="Q3804" s="17">
        <v>8785</v>
      </c>
      <c r="AF3804" s="17">
        <v>8</v>
      </c>
      <c r="AG3804" s="17">
        <v>2</v>
      </c>
      <c r="AI3804" s="17" t="s">
        <v>10178</v>
      </c>
      <c r="AM3804" s="17" t="s">
        <v>94</v>
      </c>
      <c r="AN3804" s="17" t="s">
        <v>20471</v>
      </c>
      <c r="AO3804" s="17">
        <v>3</v>
      </c>
      <c r="AP3804" s="17">
        <v>80</v>
      </c>
      <c r="AQ3804" s="17">
        <v>5</v>
      </c>
      <c r="AR3804" s="17" t="s">
        <v>10180</v>
      </c>
      <c r="CR3804" s="17" t="s">
        <v>30</v>
      </c>
      <c r="DN3804" s="17">
        <f>COUNTIF(AU3804:DM3804, "X")</f>
        <v>0</v>
      </c>
    </row>
    <row r="3805" spans="1:118" s="17" customFormat="1">
      <c r="A3805" s="17" t="s">
        <v>15195</v>
      </c>
      <c r="B3805" s="17">
        <v>55</v>
      </c>
      <c r="C3805" s="17">
        <v>158773</v>
      </c>
      <c r="D3805" s="17" t="s">
        <v>304</v>
      </c>
      <c r="E3805" s="17" t="s">
        <v>75</v>
      </c>
      <c r="F3805" s="17" t="s">
        <v>164</v>
      </c>
      <c r="H3805" s="309">
        <v>34193</v>
      </c>
      <c r="I3805" s="309">
        <v>40935</v>
      </c>
      <c r="J3805" s="17" t="s">
        <v>3888</v>
      </c>
      <c r="L3805" s="17" t="s">
        <v>15196</v>
      </c>
      <c r="N3805" s="17" t="s">
        <v>31</v>
      </c>
      <c r="O3805" s="17" t="s">
        <v>15</v>
      </c>
      <c r="P3805" s="17">
        <v>45373</v>
      </c>
      <c r="AC3805" s="17" t="s">
        <v>9895</v>
      </c>
      <c r="AD3805" s="17" t="s">
        <v>9896</v>
      </c>
      <c r="AF3805" s="17">
        <v>15</v>
      </c>
      <c r="AG3805" s="17">
        <v>2</v>
      </c>
      <c r="AM3805" s="17" t="s">
        <v>62</v>
      </c>
      <c r="AN3805" s="17" t="s">
        <v>15056</v>
      </c>
      <c r="AO3805" s="17">
        <v>3</v>
      </c>
      <c r="AP3805" s="17">
        <v>80</v>
      </c>
      <c r="AQ3805" s="17">
        <v>5</v>
      </c>
      <c r="AR3805" s="17" t="s">
        <v>9898</v>
      </c>
      <c r="AT3805" s="17" t="s">
        <v>15057</v>
      </c>
      <c r="CH3805" s="17" t="s">
        <v>3901</v>
      </c>
      <c r="DN3805" s="17">
        <f>COUNTIF(AU3805:DM3805, "X")</f>
        <v>1</v>
      </c>
    </row>
    <row r="3806" spans="1:118" s="17" customFormat="1">
      <c r="A3806" s="17" t="s">
        <v>10325</v>
      </c>
      <c r="B3806" s="17">
        <v>55</v>
      </c>
      <c r="C3806" s="17">
        <v>158779</v>
      </c>
      <c r="D3806" s="17" t="s">
        <v>10326</v>
      </c>
      <c r="E3806" s="17" t="s">
        <v>230</v>
      </c>
      <c r="F3806" s="17" t="s">
        <v>261</v>
      </c>
      <c r="H3806" s="309">
        <v>34500</v>
      </c>
      <c r="I3806" s="309">
        <v>40935</v>
      </c>
      <c r="J3806" s="17" t="s">
        <v>3888</v>
      </c>
      <c r="L3806" s="17" t="s">
        <v>10327</v>
      </c>
      <c r="N3806" s="17" t="s">
        <v>14</v>
      </c>
      <c r="O3806" s="17" t="s">
        <v>15</v>
      </c>
      <c r="P3806" s="17">
        <v>45371</v>
      </c>
      <c r="AC3806" s="17" t="s">
        <v>14</v>
      </c>
      <c r="AF3806" s="17">
        <v>8</v>
      </c>
      <c r="AG3806" s="17">
        <v>2</v>
      </c>
      <c r="AI3806" s="17" t="s">
        <v>10178</v>
      </c>
      <c r="AM3806" s="17" t="s">
        <v>74</v>
      </c>
      <c r="AN3806" s="17" t="s">
        <v>10179</v>
      </c>
      <c r="AO3806" s="17">
        <v>3</v>
      </c>
      <c r="AP3806" s="17">
        <v>80</v>
      </c>
      <c r="AQ3806" s="17">
        <v>5</v>
      </c>
      <c r="AR3806" s="17" t="s">
        <v>10180</v>
      </c>
      <c r="CH3806" s="17" t="s">
        <v>3901</v>
      </c>
      <c r="CI3806" s="17" t="s">
        <v>3901</v>
      </c>
      <c r="CM3806" s="17" t="s">
        <v>3901</v>
      </c>
      <c r="CO3806" s="17" t="s">
        <v>3901</v>
      </c>
      <c r="CV3806" s="17" t="s">
        <v>3901</v>
      </c>
      <c r="DN3806" s="17">
        <f>COUNTIF(AU3806:DM3806, "X")</f>
        <v>5</v>
      </c>
    </row>
    <row r="3807" spans="1:118" s="17" customFormat="1">
      <c r="A3807" s="17" t="s">
        <v>19382</v>
      </c>
      <c r="B3807" s="17">
        <v>55</v>
      </c>
      <c r="C3807" s="17">
        <v>158792</v>
      </c>
      <c r="D3807" s="17" t="s">
        <v>19383</v>
      </c>
      <c r="E3807" s="17" t="s">
        <v>12739</v>
      </c>
      <c r="F3807" s="17" t="s">
        <v>43</v>
      </c>
      <c r="H3807" s="309">
        <v>34438</v>
      </c>
      <c r="I3807" s="309">
        <v>40935</v>
      </c>
      <c r="J3807" s="17" t="s">
        <v>3888</v>
      </c>
      <c r="L3807" s="17" t="s">
        <v>19384</v>
      </c>
      <c r="N3807" s="17" t="s">
        <v>14</v>
      </c>
      <c r="O3807" s="17" t="s">
        <v>15</v>
      </c>
      <c r="P3807" s="17">
        <v>45371</v>
      </c>
      <c r="AF3807" s="17">
        <v>8</v>
      </c>
      <c r="AG3807" s="17">
        <v>2</v>
      </c>
      <c r="AH3807" s="17" t="s">
        <v>11926</v>
      </c>
      <c r="AK3807" s="17" t="s">
        <v>11927</v>
      </c>
      <c r="AM3807" s="17" t="s">
        <v>34</v>
      </c>
      <c r="AN3807" s="17" t="s">
        <v>19238</v>
      </c>
      <c r="AO3807" s="17">
        <v>3</v>
      </c>
      <c r="AP3807" s="17">
        <v>80</v>
      </c>
      <c r="AQ3807" s="17">
        <v>5</v>
      </c>
      <c r="AR3807" s="17" t="s">
        <v>19239</v>
      </c>
      <c r="CH3807" s="17" t="s">
        <v>3901</v>
      </c>
      <c r="CM3807" s="17" t="s">
        <v>21</v>
      </c>
      <c r="DN3807" s="17">
        <f>COUNTIF(AU3807:DM3807, "X")</f>
        <v>1</v>
      </c>
    </row>
    <row r="3808" spans="1:118" s="17" customFormat="1">
      <c r="A3808" s="17" t="s">
        <v>10569</v>
      </c>
      <c r="B3808" s="17">
        <v>55</v>
      </c>
      <c r="C3808" s="17">
        <v>158800</v>
      </c>
      <c r="D3808" s="17" t="s">
        <v>10570</v>
      </c>
      <c r="E3808" s="17" t="s">
        <v>10571</v>
      </c>
      <c r="F3808" s="17" t="s">
        <v>10572</v>
      </c>
      <c r="H3808" s="309">
        <v>34544</v>
      </c>
      <c r="I3808" s="309">
        <v>40935</v>
      </c>
      <c r="J3808" s="17" t="s">
        <v>3888</v>
      </c>
      <c r="L3808" s="17" t="s">
        <v>10573</v>
      </c>
      <c r="N3808" s="17" t="s">
        <v>14</v>
      </c>
      <c r="O3808" s="17" t="s">
        <v>15</v>
      </c>
      <c r="P3808" s="17">
        <v>45371</v>
      </c>
      <c r="AC3808" s="17" t="s">
        <v>14</v>
      </c>
      <c r="AF3808" s="17">
        <v>8</v>
      </c>
      <c r="AG3808" s="17">
        <v>2</v>
      </c>
      <c r="AI3808" s="17" t="s">
        <v>10178</v>
      </c>
      <c r="AM3808" s="17" t="s">
        <v>193</v>
      </c>
      <c r="AN3808" s="17" t="s">
        <v>10381</v>
      </c>
      <c r="AO3808" s="17">
        <v>3</v>
      </c>
      <c r="AP3808" s="17">
        <v>80</v>
      </c>
      <c r="AQ3808" s="17">
        <v>5</v>
      </c>
      <c r="AR3808" s="17" t="s">
        <v>10180</v>
      </c>
      <c r="CG3808" s="17" t="s">
        <v>21</v>
      </c>
      <c r="CH3808" s="17" t="s">
        <v>3901</v>
      </c>
      <c r="CU3808" s="17" t="s">
        <v>3901</v>
      </c>
      <c r="DA3808" s="17" t="s">
        <v>3901</v>
      </c>
      <c r="DN3808" s="17">
        <f>COUNTIF(AU3808:DM3808, "X")</f>
        <v>3</v>
      </c>
    </row>
    <row r="3809" spans="1:118" s="17" customFormat="1">
      <c r="A3809" s="17" t="s">
        <v>19751</v>
      </c>
      <c r="B3809" s="17">
        <v>55</v>
      </c>
      <c r="C3809" s="17">
        <v>158819</v>
      </c>
      <c r="D3809" s="17" t="s">
        <v>19316</v>
      </c>
      <c r="E3809" s="17" t="s">
        <v>941</v>
      </c>
      <c r="F3809" s="17" t="s">
        <v>55</v>
      </c>
      <c r="H3809" s="309">
        <v>34380</v>
      </c>
      <c r="I3809" s="309">
        <v>40935</v>
      </c>
      <c r="J3809" s="17" t="s">
        <v>3888</v>
      </c>
      <c r="L3809" s="17" t="s">
        <v>19752</v>
      </c>
      <c r="N3809" s="17" t="s">
        <v>14</v>
      </c>
      <c r="O3809" s="17" t="s">
        <v>15</v>
      </c>
      <c r="P3809" s="17">
        <v>45371</v>
      </c>
      <c r="AF3809" s="17">
        <v>15</v>
      </c>
      <c r="AG3809" s="17">
        <v>2</v>
      </c>
      <c r="AI3809" s="17" t="s">
        <v>10178</v>
      </c>
      <c r="AM3809" s="17" t="s">
        <v>219</v>
      </c>
      <c r="AN3809" s="17" t="s">
        <v>19675</v>
      </c>
      <c r="AO3809" s="17">
        <v>3</v>
      </c>
      <c r="AP3809" s="17">
        <v>80</v>
      </c>
      <c r="AQ3809" s="17">
        <v>5</v>
      </c>
      <c r="AR3809" s="17" t="s">
        <v>10180</v>
      </c>
      <c r="DN3809" s="17">
        <f>COUNTIF(AU3809:DM3809, "X")</f>
        <v>0</v>
      </c>
    </row>
    <row r="3810" spans="1:118" s="17" customFormat="1">
      <c r="A3810" s="17" t="s">
        <v>17105</v>
      </c>
      <c r="B3810" s="17">
        <v>55</v>
      </c>
      <c r="C3810" s="17">
        <v>158825</v>
      </c>
      <c r="D3810" s="17" t="s">
        <v>17106</v>
      </c>
      <c r="E3810" s="17" t="s">
        <v>17107</v>
      </c>
      <c r="F3810" s="17" t="s">
        <v>17108</v>
      </c>
      <c r="H3810" s="309">
        <v>34555</v>
      </c>
      <c r="I3810" s="309">
        <v>40935</v>
      </c>
      <c r="J3810" s="17" t="s">
        <v>3888</v>
      </c>
      <c r="L3810" s="17" t="s">
        <v>17109</v>
      </c>
      <c r="N3810" s="17" t="s">
        <v>14</v>
      </c>
      <c r="O3810" s="17" t="s">
        <v>15</v>
      </c>
      <c r="P3810" s="17">
        <v>45371</v>
      </c>
      <c r="AC3810" s="17" t="s">
        <v>14</v>
      </c>
      <c r="AF3810" s="17">
        <v>15</v>
      </c>
      <c r="AG3810" s="17">
        <v>2</v>
      </c>
      <c r="AI3810" s="17" t="s">
        <v>10178</v>
      </c>
      <c r="AM3810" s="17" t="s">
        <v>213</v>
      </c>
      <c r="AN3810" s="17" t="s">
        <v>17092</v>
      </c>
      <c r="AO3810" s="17">
        <v>3</v>
      </c>
      <c r="AP3810" s="17">
        <v>80</v>
      </c>
      <c r="AQ3810" s="17">
        <v>5</v>
      </c>
      <c r="AR3810" s="17" t="s">
        <v>10180</v>
      </c>
      <c r="CR3810" s="17" t="s">
        <v>30</v>
      </c>
      <c r="CU3810" s="17" t="s">
        <v>3901</v>
      </c>
      <c r="DN3810" s="17">
        <f>COUNTIF(AU3810:DM3810, "X")</f>
        <v>1</v>
      </c>
    </row>
    <row r="3811" spans="1:118" s="17" customFormat="1">
      <c r="A3811" s="17" t="s">
        <v>18460</v>
      </c>
      <c r="B3811" s="17">
        <v>55</v>
      </c>
      <c r="C3811" s="17">
        <v>158832</v>
      </c>
      <c r="D3811" s="17" t="s">
        <v>3920</v>
      </c>
      <c r="E3811" s="17" t="s">
        <v>324</v>
      </c>
      <c r="F3811" s="17" t="s">
        <v>18</v>
      </c>
      <c r="H3811" s="309">
        <v>34379</v>
      </c>
      <c r="I3811" s="309">
        <v>40934</v>
      </c>
      <c r="J3811" s="17" t="s">
        <v>3888</v>
      </c>
      <c r="L3811" s="17" t="s">
        <v>18461</v>
      </c>
      <c r="N3811" s="17" t="s">
        <v>18354</v>
      </c>
      <c r="O3811" s="17" t="s">
        <v>15</v>
      </c>
      <c r="P3811" s="17">
        <v>45317</v>
      </c>
      <c r="AF3811" s="17">
        <v>8</v>
      </c>
      <c r="AG3811" s="17">
        <v>2</v>
      </c>
      <c r="AH3811" s="17" t="s">
        <v>11926</v>
      </c>
      <c r="AK3811" s="17" t="s">
        <v>11927</v>
      </c>
      <c r="AM3811" s="17" t="s">
        <v>2614</v>
      </c>
      <c r="AN3811" s="17" t="s">
        <v>18350</v>
      </c>
      <c r="AO3811" s="17">
        <v>3</v>
      </c>
      <c r="AP3811" s="17">
        <v>80</v>
      </c>
      <c r="AQ3811" s="17">
        <v>5</v>
      </c>
      <c r="AR3811" s="17" t="s">
        <v>18351</v>
      </c>
      <c r="CG3811" s="17" t="s">
        <v>21</v>
      </c>
      <c r="CH3811" s="17" t="s">
        <v>3901</v>
      </c>
      <c r="CQ3811" s="17" t="s">
        <v>3901</v>
      </c>
      <c r="CU3811" s="17" t="s">
        <v>3901</v>
      </c>
      <c r="DN3811" s="17">
        <f>COUNTIF(AU3811:DM3811, "X")</f>
        <v>3</v>
      </c>
    </row>
    <row r="3812" spans="1:118" s="17" customFormat="1">
      <c r="A3812" s="17" t="s">
        <v>17813</v>
      </c>
      <c r="B3812" s="17">
        <v>55</v>
      </c>
      <c r="C3812" s="17">
        <v>158835</v>
      </c>
      <c r="D3812" s="17" t="s">
        <v>961</v>
      </c>
      <c r="E3812" s="17" t="s">
        <v>703</v>
      </c>
      <c r="F3812" s="17" t="s">
        <v>10068</v>
      </c>
      <c r="H3812" s="309">
        <v>34570</v>
      </c>
      <c r="I3812" s="309">
        <v>40934</v>
      </c>
      <c r="J3812" s="17" t="s">
        <v>3888</v>
      </c>
      <c r="L3812" s="17" t="s">
        <v>17814</v>
      </c>
      <c r="N3812" s="17" t="s">
        <v>14</v>
      </c>
      <c r="O3812" s="17" t="s">
        <v>15</v>
      </c>
      <c r="P3812" s="17">
        <v>45371</v>
      </c>
      <c r="AF3812" s="17">
        <v>8</v>
      </c>
      <c r="AG3812" s="17">
        <v>2</v>
      </c>
      <c r="AH3812" s="17" t="s">
        <v>11926</v>
      </c>
      <c r="AK3812" s="17" t="s">
        <v>17298</v>
      </c>
      <c r="AM3812" s="17" t="s">
        <v>71</v>
      </c>
      <c r="AN3812" s="17" t="s">
        <v>17760</v>
      </c>
      <c r="AO3812" s="17">
        <v>3</v>
      </c>
      <c r="AP3812" s="17">
        <v>80</v>
      </c>
      <c r="AQ3812" s="17">
        <v>5</v>
      </c>
      <c r="AR3812" s="17" t="s">
        <v>17300</v>
      </c>
      <c r="CH3812" s="17" t="s">
        <v>3901</v>
      </c>
      <c r="CN3812" s="17" t="s">
        <v>3901</v>
      </c>
      <c r="CU3812" s="17" t="s">
        <v>3901</v>
      </c>
      <c r="DN3812" s="17">
        <f>COUNTIF(AU3812:DM3812, "X")</f>
        <v>3</v>
      </c>
    </row>
    <row r="3813" spans="1:118" s="17" customFormat="1">
      <c r="A3813" s="17" t="s">
        <v>19735</v>
      </c>
      <c r="B3813" s="17">
        <v>55</v>
      </c>
      <c r="C3813" s="17">
        <v>158837</v>
      </c>
      <c r="D3813" s="17" t="s">
        <v>353</v>
      </c>
      <c r="E3813" s="17" t="s">
        <v>6021</v>
      </c>
      <c r="F3813" s="17" t="s">
        <v>5161</v>
      </c>
      <c r="H3813" s="309">
        <v>34642</v>
      </c>
      <c r="I3813" s="309">
        <v>40934</v>
      </c>
      <c r="J3813" s="17" t="s">
        <v>3888</v>
      </c>
      <c r="L3813" s="17" t="s">
        <v>19736</v>
      </c>
      <c r="N3813" s="17" t="s">
        <v>14</v>
      </c>
      <c r="O3813" s="17" t="s">
        <v>15</v>
      </c>
      <c r="P3813" s="17">
        <v>45371</v>
      </c>
      <c r="AF3813" s="17">
        <v>8</v>
      </c>
      <c r="AG3813" s="17">
        <v>2</v>
      </c>
      <c r="AI3813" s="17" t="s">
        <v>10178</v>
      </c>
      <c r="AM3813" s="17" t="s">
        <v>219</v>
      </c>
      <c r="AN3813" s="17" t="s">
        <v>19675</v>
      </c>
      <c r="AO3813" s="17">
        <v>3</v>
      </c>
      <c r="AP3813" s="17">
        <v>80</v>
      </c>
      <c r="AQ3813" s="17">
        <v>5</v>
      </c>
      <c r="AR3813" s="17" t="s">
        <v>10180</v>
      </c>
      <c r="CG3813" s="17" t="s">
        <v>21</v>
      </c>
      <c r="CR3813" s="17" t="s">
        <v>21</v>
      </c>
      <c r="DN3813" s="17">
        <f>COUNTIF(AU3813:DM3813, "X")</f>
        <v>0</v>
      </c>
    </row>
    <row r="3814" spans="1:118" s="17" customFormat="1">
      <c r="A3814" s="17" t="s">
        <v>10952</v>
      </c>
      <c r="B3814" s="17">
        <v>55</v>
      </c>
      <c r="C3814" s="17">
        <v>158839</v>
      </c>
      <c r="D3814" s="17" t="s">
        <v>10279</v>
      </c>
      <c r="E3814" s="17" t="s">
        <v>10953</v>
      </c>
      <c r="F3814" s="17" t="s">
        <v>70</v>
      </c>
      <c r="G3814" s="17" t="s">
        <v>203</v>
      </c>
      <c r="H3814" s="309">
        <v>34218</v>
      </c>
      <c r="I3814" s="309">
        <v>40935</v>
      </c>
      <c r="J3814" s="17" t="s">
        <v>3888</v>
      </c>
      <c r="L3814" s="17" t="s">
        <v>10954</v>
      </c>
      <c r="N3814" s="17" t="s">
        <v>14</v>
      </c>
      <c r="O3814" s="17" t="s">
        <v>15</v>
      </c>
      <c r="P3814" s="17">
        <v>45371</v>
      </c>
      <c r="Q3814" s="17">
        <v>1424</v>
      </c>
      <c r="AC3814" s="17" t="s">
        <v>14</v>
      </c>
      <c r="AF3814" s="17">
        <v>15</v>
      </c>
      <c r="AG3814" s="17">
        <v>2</v>
      </c>
      <c r="AI3814" s="17" t="s">
        <v>10178</v>
      </c>
      <c r="AM3814" s="17" t="s">
        <v>16</v>
      </c>
      <c r="AN3814" s="17" t="s">
        <v>10763</v>
      </c>
      <c r="AO3814" s="17">
        <v>3</v>
      </c>
      <c r="AP3814" s="17">
        <v>80</v>
      </c>
      <c r="AQ3814" s="17">
        <v>5</v>
      </c>
      <c r="AR3814" s="17" t="s">
        <v>10180</v>
      </c>
      <c r="DN3814" s="17">
        <f>COUNTIF(AU3814:DM3814, "X")</f>
        <v>0</v>
      </c>
    </row>
    <row r="3815" spans="1:118" s="17" customFormat="1">
      <c r="A3815" s="17" t="s">
        <v>10228</v>
      </c>
      <c r="B3815" s="17">
        <v>55</v>
      </c>
      <c r="C3815" s="17">
        <v>158855</v>
      </c>
      <c r="D3815" s="17" t="s">
        <v>6595</v>
      </c>
      <c r="E3815" s="17" t="s">
        <v>8759</v>
      </c>
      <c r="F3815" s="17" t="s">
        <v>4161</v>
      </c>
      <c r="H3815" s="309">
        <v>34499</v>
      </c>
      <c r="I3815" s="309">
        <v>40937</v>
      </c>
      <c r="J3815" s="17" t="s">
        <v>3888</v>
      </c>
      <c r="L3815" s="17" t="s">
        <v>10229</v>
      </c>
      <c r="N3815" s="17" t="s">
        <v>14</v>
      </c>
      <c r="O3815" s="17" t="s">
        <v>15</v>
      </c>
      <c r="P3815" s="17">
        <v>45371</v>
      </c>
      <c r="AC3815" s="17" t="s">
        <v>14</v>
      </c>
      <c r="AF3815" s="17">
        <v>8</v>
      </c>
      <c r="AG3815" s="17">
        <v>2</v>
      </c>
      <c r="AI3815" s="17" t="s">
        <v>10178</v>
      </c>
      <c r="AM3815" s="17" t="s">
        <v>74</v>
      </c>
      <c r="AN3815" s="17" t="s">
        <v>10179</v>
      </c>
      <c r="AO3815" s="17">
        <v>3</v>
      </c>
      <c r="AP3815" s="17">
        <v>80</v>
      </c>
      <c r="AQ3815" s="17">
        <v>5</v>
      </c>
      <c r="AR3815" s="17" t="s">
        <v>10180</v>
      </c>
      <c r="CH3815" s="17" t="s">
        <v>3901</v>
      </c>
      <c r="CR3815" s="17" t="s">
        <v>21</v>
      </c>
      <c r="DN3815" s="17">
        <f>COUNTIF(AU3815:DM3815, "X")</f>
        <v>1</v>
      </c>
    </row>
    <row r="3816" spans="1:118" s="17" customFormat="1">
      <c r="A3816" s="17" t="s">
        <v>11910</v>
      </c>
      <c r="B3816" s="17">
        <v>55</v>
      </c>
      <c r="C3816" s="17">
        <v>158864</v>
      </c>
      <c r="D3816" s="17" t="s">
        <v>11911</v>
      </c>
      <c r="E3816" s="17" t="s">
        <v>400</v>
      </c>
      <c r="F3816" s="17" t="s">
        <v>132</v>
      </c>
      <c r="H3816" s="309">
        <v>34451</v>
      </c>
      <c r="I3816" s="309">
        <v>40938</v>
      </c>
      <c r="J3816" s="17" t="s">
        <v>3888</v>
      </c>
      <c r="L3816" s="17" t="s">
        <v>11751</v>
      </c>
      <c r="N3816" s="17" t="s">
        <v>14</v>
      </c>
      <c r="O3816" s="17" t="s">
        <v>15</v>
      </c>
      <c r="P3816" s="17">
        <v>45371</v>
      </c>
      <c r="AC3816" s="17" t="s">
        <v>14</v>
      </c>
      <c r="AF3816" s="17">
        <v>8</v>
      </c>
      <c r="AG3816" s="17">
        <v>2</v>
      </c>
      <c r="AI3816" s="17" t="s">
        <v>10178</v>
      </c>
      <c r="AM3816" s="17" t="s">
        <v>173</v>
      </c>
      <c r="AN3816" s="17" t="s">
        <v>11705</v>
      </c>
      <c r="AO3816" s="17">
        <v>3</v>
      </c>
      <c r="AP3816" s="17">
        <v>80</v>
      </c>
      <c r="AQ3816" s="17">
        <v>5</v>
      </c>
      <c r="AR3816" s="17" t="s">
        <v>10180</v>
      </c>
      <c r="CH3816" s="17" t="s">
        <v>3901</v>
      </c>
      <c r="CR3816" s="17" t="s">
        <v>30</v>
      </c>
      <c r="CU3816" s="17" t="s">
        <v>3901</v>
      </c>
      <c r="CX3816" s="17" t="s">
        <v>3901</v>
      </c>
      <c r="DN3816" s="17">
        <f>COUNTIF(AU3816:DM3816, "X")</f>
        <v>3</v>
      </c>
    </row>
    <row r="3817" spans="1:118" s="17" customFormat="1">
      <c r="A3817" s="17" t="s">
        <v>16340</v>
      </c>
      <c r="B3817" s="17">
        <v>55</v>
      </c>
      <c r="C3817" s="17">
        <v>158869</v>
      </c>
      <c r="D3817" s="17" t="s">
        <v>6723</v>
      </c>
      <c r="E3817" s="17" t="s">
        <v>463</v>
      </c>
      <c r="F3817" s="17" t="s">
        <v>58</v>
      </c>
      <c r="H3817" s="309">
        <v>31806</v>
      </c>
      <c r="I3817" s="309">
        <v>40936</v>
      </c>
      <c r="J3817" s="17" t="s">
        <v>3888</v>
      </c>
      <c r="L3817" s="17" t="s">
        <v>16341</v>
      </c>
      <c r="N3817" s="17" t="s">
        <v>31</v>
      </c>
      <c r="O3817" s="17" t="s">
        <v>15</v>
      </c>
      <c r="P3817" s="17">
        <v>45373</v>
      </c>
      <c r="AC3817" s="17" t="s">
        <v>9895</v>
      </c>
      <c r="AD3817" s="17" t="s">
        <v>9896</v>
      </c>
      <c r="AF3817" s="17">
        <v>8</v>
      </c>
      <c r="AG3817" s="17">
        <v>2</v>
      </c>
      <c r="AM3817" s="17" t="s">
        <v>41</v>
      </c>
      <c r="AN3817" s="17" t="s">
        <v>16339</v>
      </c>
      <c r="AO3817" s="17">
        <v>3</v>
      </c>
      <c r="AP3817" s="17">
        <v>80</v>
      </c>
      <c r="AQ3817" s="17">
        <v>5</v>
      </c>
      <c r="AR3817" s="17" t="s">
        <v>9898</v>
      </c>
      <c r="AT3817" s="17" t="s">
        <v>16072</v>
      </c>
      <c r="DN3817" s="17">
        <f>COUNTIF(AU3817:DM3817, "X")</f>
        <v>0</v>
      </c>
    </row>
    <row r="3818" spans="1:118" s="17" customFormat="1">
      <c r="A3818" s="17" t="s">
        <v>20293</v>
      </c>
      <c r="B3818" s="17">
        <v>55</v>
      </c>
      <c r="C3818" s="17">
        <v>158880</v>
      </c>
      <c r="D3818" s="17" t="s">
        <v>20294</v>
      </c>
      <c r="E3818" s="17" t="s">
        <v>125</v>
      </c>
      <c r="F3818" s="17" t="s">
        <v>20295</v>
      </c>
      <c r="H3818" s="309">
        <v>34332</v>
      </c>
      <c r="I3818" s="309">
        <v>40937</v>
      </c>
      <c r="J3818" s="17" t="s">
        <v>3888</v>
      </c>
      <c r="L3818" s="17" t="s">
        <v>20296</v>
      </c>
      <c r="N3818" s="17" t="s">
        <v>14</v>
      </c>
      <c r="O3818" s="17" t="s">
        <v>15</v>
      </c>
      <c r="P3818" s="17">
        <v>45371</v>
      </c>
      <c r="AF3818" s="17">
        <v>15</v>
      </c>
      <c r="AG3818" s="17">
        <v>2</v>
      </c>
      <c r="AI3818" s="17" t="s">
        <v>10178</v>
      </c>
      <c r="AM3818" s="17" t="s">
        <v>85</v>
      </c>
      <c r="AN3818" s="17" t="s">
        <v>20273</v>
      </c>
      <c r="AO3818" s="17">
        <v>3</v>
      </c>
      <c r="AP3818" s="17">
        <v>80</v>
      </c>
      <c r="AQ3818" s="17">
        <v>5</v>
      </c>
      <c r="AR3818" s="17" t="s">
        <v>10180</v>
      </c>
      <c r="CG3818" s="17" t="s">
        <v>21</v>
      </c>
      <c r="CH3818" s="17" t="s">
        <v>3901</v>
      </c>
      <c r="DN3818" s="17">
        <f>COUNTIF(AU3818:DM3818, "X")</f>
        <v>1</v>
      </c>
    </row>
    <row r="3819" spans="1:118" s="17" customFormat="1">
      <c r="A3819" s="17" t="s">
        <v>6083</v>
      </c>
      <c r="B3819" s="17">
        <v>55</v>
      </c>
      <c r="C3819" s="17">
        <v>158881</v>
      </c>
      <c r="D3819" s="17" t="s">
        <v>6084</v>
      </c>
      <c r="E3819" s="17" t="s">
        <v>6085</v>
      </c>
      <c r="F3819" s="17" t="s">
        <v>96</v>
      </c>
      <c r="H3819" s="309">
        <v>34329</v>
      </c>
      <c r="I3819" s="309">
        <v>40939</v>
      </c>
      <c r="J3819" s="17" t="s">
        <v>3888</v>
      </c>
      <c r="L3819" s="17" t="s">
        <v>6086</v>
      </c>
      <c r="N3819" s="17" t="s">
        <v>19</v>
      </c>
      <c r="O3819" s="17" t="s">
        <v>15</v>
      </c>
      <c r="P3819" s="17">
        <v>45356</v>
      </c>
      <c r="AC3819" s="17" t="s">
        <v>3890</v>
      </c>
      <c r="AD3819" s="17" t="s">
        <v>3891</v>
      </c>
      <c r="AF3819" s="17">
        <v>8</v>
      </c>
      <c r="AG3819" s="17">
        <v>2</v>
      </c>
      <c r="AM3819" s="17" t="s">
        <v>2604</v>
      </c>
      <c r="AN3819" s="17" t="s">
        <v>5966</v>
      </c>
      <c r="AO3819" s="17">
        <v>3</v>
      </c>
      <c r="AP3819" s="17">
        <v>80</v>
      </c>
      <c r="AQ3819" s="17">
        <v>5</v>
      </c>
      <c r="AT3819" s="17" t="s">
        <v>5516</v>
      </c>
      <c r="CH3819" s="17" t="s">
        <v>3901</v>
      </c>
      <c r="CM3819" s="17" t="s">
        <v>30</v>
      </c>
      <c r="CN3819" s="17" t="s">
        <v>3901</v>
      </c>
      <c r="CQ3819" s="17" t="s">
        <v>3901</v>
      </c>
      <c r="CR3819" s="17" t="s">
        <v>21</v>
      </c>
      <c r="CU3819" s="17" t="s">
        <v>3901</v>
      </c>
      <c r="DA3819" s="17" t="s">
        <v>3901</v>
      </c>
      <c r="DN3819" s="17">
        <f>COUNTIF(AU3819:DM3819, "X")</f>
        <v>5</v>
      </c>
    </row>
    <row r="3820" spans="1:118" s="17" customFormat="1">
      <c r="A3820" s="17" t="s">
        <v>21948</v>
      </c>
      <c r="B3820" s="17">
        <v>55</v>
      </c>
      <c r="C3820" s="17">
        <v>158886</v>
      </c>
      <c r="D3820" s="17" t="s">
        <v>9888</v>
      </c>
      <c r="E3820" s="17" t="s">
        <v>3966</v>
      </c>
      <c r="F3820" s="17" t="s">
        <v>56</v>
      </c>
      <c r="H3820" s="309">
        <v>34304</v>
      </c>
      <c r="I3820" s="309">
        <v>40890</v>
      </c>
      <c r="J3820" s="17" t="s">
        <v>3888</v>
      </c>
      <c r="L3820" s="17" t="s">
        <v>21949</v>
      </c>
      <c r="N3820" s="17" t="s">
        <v>196</v>
      </c>
      <c r="O3820" s="17" t="s">
        <v>15</v>
      </c>
      <c r="P3820" s="17">
        <v>45359</v>
      </c>
      <c r="AF3820" s="17">
        <v>8</v>
      </c>
      <c r="AG3820" s="17">
        <v>2</v>
      </c>
      <c r="AH3820" s="17" t="s">
        <v>11926</v>
      </c>
      <c r="AK3820" s="17" t="s">
        <v>21650</v>
      </c>
      <c r="AM3820" s="17" t="s">
        <v>255</v>
      </c>
      <c r="AN3820" s="17" t="s">
        <v>21914</v>
      </c>
      <c r="AO3820" s="17">
        <v>3</v>
      </c>
      <c r="AP3820" s="17">
        <v>80</v>
      </c>
      <c r="AQ3820" s="17">
        <v>5</v>
      </c>
      <c r="AR3820" s="17" t="s">
        <v>21652</v>
      </c>
      <c r="AS3820" s="17" t="s">
        <v>21915</v>
      </c>
      <c r="CH3820" s="17" t="s">
        <v>3901</v>
      </c>
      <c r="CR3820" s="17" t="s">
        <v>21</v>
      </c>
      <c r="DN3820" s="17">
        <f>COUNTIF(AU3820:DM3820, "X")</f>
        <v>1</v>
      </c>
    </row>
    <row r="3821" spans="1:118" s="17" customFormat="1">
      <c r="A3821" s="17" t="s">
        <v>8432</v>
      </c>
      <c r="B3821" s="17">
        <v>55</v>
      </c>
      <c r="C3821" s="17">
        <v>158914</v>
      </c>
      <c r="D3821" s="17" t="s">
        <v>8433</v>
      </c>
      <c r="E3821" s="17" t="s">
        <v>92</v>
      </c>
      <c r="F3821" s="17" t="s">
        <v>147</v>
      </c>
      <c r="H3821" s="309">
        <v>34215</v>
      </c>
      <c r="I3821" s="309">
        <v>40940</v>
      </c>
      <c r="J3821" s="17" t="s">
        <v>3888</v>
      </c>
      <c r="L3821" s="17" t="s">
        <v>8434</v>
      </c>
      <c r="N3821" s="17" t="s">
        <v>19</v>
      </c>
      <c r="O3821" s="17" t="s">
        <v>15</v>
      </c>
      <c r="P3821" s="17">
        <v>45356</v>
      </c>
      <c r="Q3821" s="17">
        <v>1633</v>
      </c>
      <c r="AC3821" s="17" t="s">
        <v>3890</v>
      </c>
      <c r="AD3821" s="17" t="s">
        <v>3891</v>
      </c>
      <c r="AF3821" s="17">
        <v>8</v>
      </c>
      <c r="AG3821" s="17">
        <v>2</v>
      </c>
      <c r="AM3821" s="17" t="s">
        <v>2607</v>
      </c>
      <c r="AN3821" s="17" t="s">
        <v>8305</v>
      </c>
      <c r="AO3821" s="17">
        <v>3</v>
      </c>
      <c r="AP3821" s="17">
        <v>80</v>
      </c>
      <c r="AQ3821" s="17">
        <v>5</v>
      </c>
      <c r="AT3821" s="17" t="s">
        <v>7979</v>
      </c>
      <c r="DN3821" s="17">
        <f>COUNTIF(AU3821:DM3821, "X")</f>
        <v>0</v>
      </c>
    </row>
    <row r="3822" spans="1:118" s="17" customFormat="1">
      <c r="A3822" s="17" t="s">
        <v>20309</v>
      </c>
      <c r="B3822" s="17">
        <v>55</v>
      </c>
      <c r="C3822" s="17">
        <v>110111</v>
      </c>
      <c r="D3822" s="17" t="s">
        <v>13018</v>
      </c>
      <c r="E3822" s="17" t="s">
        <v>5292</v>
      </c>
      <c r="F3822" s="17" t="s">
        <v>28</v>
      </c>
      <c r="H3822" s="309">
        <v>30218</v>
      </c>
      <c r="I3822" s="309">
        <v>40939</v>
      </c>
      <c r="J3822" s="17" t="s">
        <v>3888</v>
      </c>
      <c r="L3822" s="17" t="s">
        <v>20310</v>
      </c>
      <c r="N3822" s="17" t="s">
        <v>14</v>
      </c>
      <c r="O3822" s="17" t="s">
        <v>15</v>
      </c>
      <c r="P3822" s="17">
        <v>45371</v>
      </c>
      <c r="AF3822" s="17">
        <v>8</v>
      </c>
      <c r="AG3822" s="17">
        <v>2</v>
      </c>
      <c r="AI3822" s="17" t="s">
        <v>10178</v>
      </c>
      <c r="AM3822" s="17" t="s">
        <v>85</v>
      </c>
      <c r="AN3822" s="17" t="s">
        <v>20273</v>
      </c>
      <c r="AO3822" s="17">
        <v>3</v>
      </c>
      <c r="AP3822" s="17">
        <v>80</v>
      </c>
      <c r="AQ3822" s="17">
        <v>5</v>
      </c>
      <c r="AR3822" s="17" t="s">
        <v>10180</v>
      </c>
      <c r="BD3822" s="17" t="s">
        <v>3901</v>
      </c>
      <c r="CH3822" s="17" t="s">
        <v>3901</v>
      </c>
      <c r="CQ3822" s="17" t="s">
        <v>3901</v>
      </c>
      <c r="CU3822" s="17" t="s">
        <v>3901</v>
      </c>
      <c r="DN3822" s="17">
        <f>COUNTIF(AU3822:DM3822, "X")</f>
        <v>4</v>
      </c>
    </row>
    <row r="3823" spans="1:118" s="17" customFormat="1">
      <c r="A3823" s="17" t="s">
        <v>24892</v>
      </c>
      <c r="B3823" s="17">
        <v>55</v>
      </c>
      <c r="C3823" s="17">
        <v>158924</v>
      </c>
      <c r="D3823" s="17" t="s">
        <v>24893</v>
      </c>
      <c r="E3823" s="17" t="s">
        <v>24894</v>
      </c>
      <c r="F3823" s="17" t="s">
        <v>4334</v>
      </c>
      <c r="H3823" s="309">
        <v>34324</v>
      </c>
      <c r="I3823" s="309">
        <v>40939</v>
      </c>
      <c r="J3823" s="17" t="s">
        <v>3888</v>
      </c>
      <c r="L3823" s="17" t="s">
        <v>24895</v>
      </c>
      <c r="N3823" s="17" t="s">
        <v>31</v>
      </c>
      <c r="O3823" s="17" t="s">
        <v>15</v>
      </c>
      <c r="P3823" s="17">
        <v>45373</v>
      </c>
      <c r="AC3823" s="17" t="s">
        <v>9895</v>
      </c>
      <c r="AD3823" s="17" t="s">
        <v>9896</v>
      </c>
      <c r="AF3823" s="17">
        <v>8</v>
      </c>
      <c r="AG3823" s="17">
        <v>2</v>
      </c>
      <c r="AM3823" s="17" t="s">
        <v>268</v>
      </c>
      <c r="AN3823" s="17" t="s">
        <v>24751</v>
      </c>
      <c r="AO3823" s="17">
        <v>3</v>
      </c>
      <c r="AP3823" s="17">
        <v>80</v>
      </c>
      <c r="AQ3823" s="17">
        <v>5</v>
      </c>
      <c r="AR3823" s="17" t="s">
        <v>9898</v>
      </c>
      <c r="AT3823" s="17" t="s">
        <v>14152</v>
      </c>
      <c r="CN3823" s="17" t="s">
        <v>3901</v>
      </c>
      <c r="CQ3823" s="17" t="s">
        <v>3901</v>
      </c>
      <c r="CU3823" s="17" t="s">
        <v>3901</v>
      </c>
      <c r="DN3823" s="17">
        <f>COUNTIF(AU3823:DM3823, "X")</f>
        <v>3</v>
      </c>
    </row>
    <row r="3824" spans="1:118" s="17" customFormat="1">
      <c r="A3824" s="17" t="s">
        <v>23893</v>
      </c>
      <c r="B3824" s="17">
        <v>55</v>
      </c>
      <c r="C3824" s="17">
        <v>158929</v>
      </c>
      <c r="D3824" s="17" t="s">
        <v>436</v>
      </c>
      <c r="E3824" s="17" t="s">
        <v>86</v>
      </c>
      <c r="F3824" s="17" t="s">
        <v>65</v>
      </c>
      <c r="H3824" s="309">
        <v>28847</v>
      </c>
      <c r="I3824" s="309">
        <v>40936</v>
      </c>
      <c r="J3824" s="17" t="s">
        <v>3888</v>
      </c>
      <c r="L3824" s="17" t="s">
        <v>23894</v>
      </c>
      <c r="N3824" s="17" t="s">
        <v>126</v>
      </c>
      <c r="O3824" s="17" t="s">
        <v>15</v>
      </c>
      <c r="P3824" s="17">
        <v>45383</v>
      </c>
      <c r="AF3824" s="17">
        <v>8</v>
      </c>
      <c r="AG3824" s="17">
        <v>2</v>
      </c>
      <c r="AI3824" s="17" t="s">
        <v>20542</v>
      </c>
      <c r="AM3824" s="17" t="s">
        <v>127</v>
      </c>
      <c r="AN3824" s="17" t="s">
        <v>23839</v>
      </c>
      <c r="AO3824" s="17">
        <v>3</v>
      </c>
      <c r="AP3824" s="17">
        <v>80</v>
      </c>
      <c r="AQ3824" s="17">
        <v>5</v>
      </c>
      <c r="AR3824" s="17" t="s">
        <v>22585</v>
      </c>
      <c r="AS3824" s="17" t="s">
        <v>23503</v>
      </c>
      <c r="CH3824" s="17" t="s">
        <v>3901</v>
      </c>
      <c r="DN3824" s="17">
        <f>COUNTIF(AU3824:DM3824, "X")</f>
        <v>1</v>
      </c>
    </row>
    <row r="3825" spans="1:118" s="17" customFormat="1">
      <c r="A3825" s="17" t="s">
        <v>18369</v>
      </c>
      <c r="B3825" s="17">
        <v>55</v>
      </c>
      <c r="C3825" s="17">
        <v>158946</v>
      </c>
      <c r="D3825" s="17" t="s">
        <v>554</v>
      </c>
      <c r="E3825" s="17" t="s">
        <v>18370</v>
      </c>
      <c r="F3825" s="17" t="s">
        <v>65</v>
      </c>
      <c r="H3825" s="309">
        <v>26396</v>
      </c>
      <c r="I3825" s="309">
        <v>40943</v>
      </c>
      <c r="J3825" s="17" t="s">
        <v>3888</v>
      </c>
      <c r="L3825" s="17" t="s">
        <v>18371</v>
      </c>
      <c r="N3825" s="17" t="s">
        <v>182</v>
      </c>
      <c r="O3825" s="17" t="s">
        <v>15</v>
      </c>
      <c r="P3825" s="17">
        <v>45326</v>
      </c>
      <c r="AF3825" s="17">
        <v>8</v>
      </c>
      <c r="AG3825" s="17">
        <v>2</v>
      </c>
      <c r="AH3825" s="17" t="s">
        <v>11926</v>
      </c>
      <c r="AK3825" s="17" t="s">
        <v>11927</v>
      </c>
      <c r="AM3825" s="17" t="s">
        <v>2614</v>
      </c>
      <c r="AN3825" s="17" t="s">
        <v>18350</v>
      </c>
      <c r="AO3825" s="17">
        <v>3</v>
      </c>
      <c r="AP3825" s="17">
        <v>80</v>
      </c>
      <c r="AQ3825" s="17">
        <v>5</v>
      </c>
      <c r="AR3825" s="17" t="s">
        <v>18351</v>
      </c>
      <c r="AS3825" s="17" t="s">
        <v>18358</v>
      </c>
      <c r="BS3825" s="17" t="s">
        <v>3901</v>
      </c>
      <c r="BY3825" s="17" t="s">
        <v>3901</v>
      </c>
      <c r="CC3825" s="17" t="s">
        <v>3901</v>
      </c>
      <c r="CG3825" s="17" t="s">
        <v>21</v>
      </c>
      <c r="CH3825" s="17" t="s">
        <v>3901</v>
      </c>
      <c r="CN3825" s="17" t="s">
        <v>3901</v>
      </c>
      <c r="CQ3825" s="17" t="s">
        <v>3901</v>
      </c>
      <c r="DN3825" s="17">
        <f>COUNTIF(AU3825:DM3825, "X")</f>
        <v>6</v>
      </c>
    </row>
    <row r="3826" spans="1:118" s="17" customFormat="1">
      <c r="A3826" s="17" t="s">
        <v>5933</v>
      </c>
      <c r="B3826" s="17">
        <v>55</v>
      </c>
      <c r="C3826" s="17">
        <v>158956</v>
      </c>
      <c r="D3826" s="17" t="s">
        <v>329</v>
      </c>
      <c r="E3826" s="17" t="s">
        <v>508</v>
      </c>
      <c r="F3826" s="17" t="s">
        <v>195</v>
      </c>
      <c r="H3826" s="309">
        <v>34492</v>
      </c>
      <c r="I3826" s="309">
        <v>40798</v>
      </c>
      <c r="J3826" s="17" t="s">
        <v>3888</v>
      </c>
      <c r="L3826" s="17" t="s">
        <v>5934</v>
      </c>
      <c r="N3826" s="17" t="s">
        <v>19</v>
      </c>
      <c r="O3826" s="17" t="s">
        <v>15</v>
      </c>
      <c r="P3826" s="17">
        <v>45356</v>
      </c>
      <c r="Q3826" s="17">
        <v>3147</v>
      </c>
      <c r="AC3826" s="17" t="s">
        <v>3890</v>
      </c>
      <c r="AD3826" s="17" t="s">
        <v>3891</v>
      </c>
      <c r="AF3826" s="17">
        <v>15</v>
      </c>
      <c r="AG3826" s="17">
        <v>2</v>
      </c>
      <c r="AM3826" s="17" t="s">
        <v>105</v>
      </c>
      <c r="AN3826" s="17" t="s">
        <v>5515</v>
      </c>
      <c r="AO3826" s="17">
        <v>3</v>
      </c>
      <c r="AP3826" s="17">
        <v>80</v>
      </c>
      <c r="AQ3826" s="17">
        <v>5</v>
      </c>
      <c r="AT3826" s="17" t="s">
        <v>5516</v>
      </c>
      <c r="CH3826" s="17" t="s">
        <v>3901</v>
      </c>
      <c r="CU3826" s="17" t="s">
        <v>3901</v>
      </c>
      <c r="DN3826" s="17">
        <f>COUNTIF(AU3826:DM3826, "X")</f>
        <v>2</v>
      </c>
    </row>
    <row r="3827" spans="1:118" s="17" customFormat="1">
      <c r="A3827" s="17" t="s">
        <v>12267</v>
      </c>
      <c r="B3827" s="17">
        <v>55</v>
      </c>
      <c r="C3827" s="17">
        <v>158959</v>
      </c>
      <c r="D3827" s="17" t="s">
        <v>443</v>
      </c>
      <c r="E3827" s="17" t="s">
        <v>9600</v>
      </c>
      <c r="F3827" s="17" t="s">
        <v>397</v>
      </c>
      <c r="H3827" s="309">
        <v>34572</v>
      </c>
      <c r="I3827" s="309">
        <v>40798</v>
      </c>
      <c r="J3827" s="17" t="s">
        <v>3888</v>
      </c>
      <c r="L3827" s="17" t="s">
        <v>12268</v>
      </c>
      <c r="N3827" s="17" t="s">
        <v>31</v>
      </c>
      <c r="O3827" s="17" t="s">
        <v>15</v>
      </c>
      <c r="P3827" s="17">
        <v>45373</v>
      </c>
      <c r="AC3827" s="17" t="s">
        <v>9895</v>
      </c>
      <c r="AD3827" s="17" t="s">
        <v>9896</v>
      </c>
      <c r="AF3827" s="17">
        <v>15</v>
      </c>
      <c r="AG3827" s="17">
        <v>2</v>
      </c>
      <c r="AM3827" s="17" t="s">
        <v>295</v>
      </c>
      <c r="AN3827" s="17" t="s">
        <v>12166</v>
      </c>
      <c r="AO3827" s="17">
        <v>3</v>
      </c>
      <c r="AP3827" s="17">
        <v>80</v>
      </c>
      <c r="AQ3827" s="17">
        <v>5</v>
      </c>
      <c r="AR3827" s="17" t="s">
        <v>9898</v>
      </c>
      <c r="AT3827" s="17" t="s">
        <v>11929</v>
      </c>
      <c r="CH3827" s="17" t="s">
        <v>3901</v>
      </c>
      <c r="DN3827" s="17">
        <f>COUNTIF(AU3827:DM3827, "X")</f>
        <v>1</v>
      </c>
    </row>
    <row r="3828" spans="1:118" s="17" customFormat="1">
      <c r="A3828" s="17" t="s">
        <v>16178</v>
      </c>
      <c r="B3828" s="17">
        <v>55</v>
      </c>
      <c r="C3828" s="17">
        <v>158963</v>
      </c>
      <c r="D3828" s="17" t="s">
        <v>4565</v>
      </c>
      <c r="E3828" s="17" t="s">
        <v>98</v>
      </c>
      <c r="F3828" s="17" t="s">
        <v>48</v>
      </c>
      <c r="G3828" s="17" t="s">
        <v>49</v>
      </c>
      <c r="H3828" s="309">
        <v>33648</v>
      </c>
      <c r="I3828" s="309">
        <v>40934</v>
      </c>
      <c r="J3828" s="17" t="s">
        <v>3888</v>
      </c>
      <c r="L3828" s="17" t="s">
        <v>16179</v>
      </c>
      <c r="N3828" s="17" t="s">
        <v>31</v>
      </c>
      <c r="O3828" s="17" t="s">
        <v>15</v>
      </c>
      <c r="P3828" s="17">
        <v>45373</v>
      </c>
      <c r="AC3828" s="17" t="s">
        <v>9895</v>
      </c>
      <c r="AD3828" s="17" t="s">
        <v>9896</v>
      </c>
      <c r="AF3828" s="17">
        <v>15</v>
      </c>
      <c r="AG3828" s="17">
        <v>2</v>
      </c>
      <c r="AM3828" s="17" t="s">
        <v>37</v>
      </c>
      <c r="AN3828" s="17" t="s">
        <v>16071</v>
      </c>
      <c r="AO3828" s="17">
        <v>3</v>
      </c>
      <c r="AP3828" s="17">
        <v>80</v>
      </c>
      <c r="AQ3828" s="17">
        <v>5</v>
      </c>
      <c r="AR3828" s="17" t="s">
        <v>9898</v>
      </c>
      <c r="AT3828" s="17" t="s">
        <v>16072</v>
      </c>
      <c r="DN3828" s="17">
        <f>COUNTIF(AU3828:DM3828, "X")</f>
        <v>0</v>
      </c>
    </row>
    <row r="3829" spans="1:118" s="17" customFormat="1">
      <c r="A3829" s="17" t="s">
        <v>14204</v>
      </c>
      <c r="B3829" s="17">
        <v>55</v>
      </c>
      <c r="C3829" s="17">
        <v>158964</v>
      </c>
      <c r="D3829" s="17" t="s">
        <v>4656</v>
      </c>
      <c r="E3829" s="17" t="s">
        <v>323</v>
      </c>
      <c r="F3829" s="17" t="s">
        <v>147</v>
      </c>
      <c r="H3829" s="309">
        <v>34328</v>
      </c>
      <c r="I3829" s="309">
        <v>40933</v>
      </c>
      <c r="J3829" s="17" t="s">
        <v>3888</v>
      </c>
      <c r="L3829" s="17" t="s">
        <v>14180</v>
      </c>
      <c r="N3829" s="17" t="s">
        <v>31</v>
      </c>
      <c r="O3829" s="17" t="s">
        <v>15</v>
      </c>
      <c r="P3829" s="17">
        <v>45373</v>
      </c>
      <c r="AC3829" s="17" t="s">
        <v>9895</v>
      </c>
      <c r="AD3829" s="17" t="s">
        <v>9896</v>
      </c>
      <c r="AF3829" s="17">
        <v>8</v>
      </c>
      <c r="AG3829" s="17">
        <v>2</v>
      </c>
      <c r="AM3829" s="17" t="s">
        <v>157</v>
      </c>
      <c r="AN3829" s="17" t="s">
        <v>14151</v>
      </c>
      <c r="AO3829" s="17">
        <v>3</v>
      </c>
      <c r="AP3829" s="17">
        <v>80</v>
      </c>
      <c r="AQ3829" s="17">
        <v>5</v>
      </c>
      <c r="AR3829" s="17" t="s">
        <v>9898</v>
      </c>
      <c r="AT3829" s="17" t="s">
        <v>14152</v>
      </c>
      <c r="CQ3829" s="17" t="s">
        <v>3901</v>
      </c>
      <c r="CR3829" s="17" t="s">
        <v>30</v>
      </c>
      <c r="DN3829" s="17">
        <f>COUNTIF(AU3829:DM3829, "X")</f>
        <v>1</v>
      </c>
    </row>
    <row r="3830" spans="1:118" s="17" customFormat="1">
      <c r="A3830" s="17" t="s">
        <v>18994</v>
      </c>
      <c r="B3830" s="17">
        <v>55</v>
      </c>
      <c r="C3830" s="17">
        <v>158972</v>
      </c>
      <c r="D3830" s="17" t="s">
        <v>18995</v>
      </c>
      <c r="E3830" s="17" t="s">
        <v>307</v>
      </c>
      <c r="F3830" s="17" t="s">
        <v>22</v>
      </c>
      <c r="G3830" s="17" t="s">
        <v>203</v>
      </c>
      <c r="H3830" s="309">
        <v>34328</v>
      </c>
      <c r="I3830" s="309">
        <v>40933</v>
      </c>
      <c r="J3830" s="17" t="s">
        <v>3888</v>
      </c>
      <c r="L3830" s="17" t="s">
        <v>18996</v>
      </c>
      <c r="N3830" s="17" t="s">
        <v>31</v>
      </c>
      <c r="O3830" s="17" t="s">
        <v>15</v>
      </c>
      <c r="P3830" s="17">
        <v>45373</v>
      </c>
      <c r="AD3830" s="17" t="s">
        <v>9896</v>
      </c>
      <c r="AF3830" s="17">
        <v>15</v>
      </c>
      <c r="AG3830" s="17">
        <v>2</v>
      </c>
      <c r="AM3830" s="17" t="s">
        <v>314</v>
      </c>
      <c r="AN3830" s="17" t="s">
        <v>18984</v>
      </c>
      <c r="AO3830" s="17">
        <v>3</v>
      </c>
      <c r="AP3830" s="17">
        <v>80</v>
      </c>
      <c r="AQ3830" s="17">
        <v>5</v>
      </c>
      <c r="AR3830" s="17" t="s">
        <v>9898</v>
      </c>
      <c r="CH3830" s="17" t="s">
        <v>3901</v>
      </c>
      <c r="DN3830" s="17">
        <f>COUNTIF(AU3830:DM3830, "X")</f>
        <v>1</v>
      </c>
    </row>
    <row r="3831" spans="1:118" s="17" customFormat="1">
      <c r="A3831" s="17" t="s">
        <v>20260</v>
      </c>
      <c r="B3831" s="17">
        <v>55</v>
      </c>
      <c r="C3831" s="17">
        <v>158980</v>
      </c>
      <c r="D3831" s="17" t="s">
        <v>18434</v>
      </c>
      <c r="E3831" s="17" t="s">
        <v>224</v>
      </c>
      <c r="F3831" s="17" t="s">
        <v>122</v>
      </c>
      <c r="H3831" s="309">
        <v>34263</v>
      </c>
      <c r="I3831" s="309">
        <v>40945</v>
      </c>
      <c r="J3831" s="17" t="s">
        <v>3888</v>
      </c>
      <c r="L3831" s="17" t="s">
        <v>20017</v>
      </c>
      <c r="N3831" s="17" t="s">
        <v>31</v>
      </c>
      <c r="O3831" s="17" t="s">
        <v>15</v>
      </c>
      <c r="P3831" s="17">
        <v>45373</v>
      </c>
      <c r="Q3831" s="17">
        <v>9389</v>
      </c>
      <c r="AD3831" s="17" t="s">
        <v>9896</v>
      </c>
      <c r="AF3831" s="17">
        <v>8</v>
      </c>
      <c r="AG3831" s="17">
        <v>2</v>
      </c>
      <c r="AM3831" s="17" t="s">
        <v>180</v>
      </c>
      <c r="AN3831" s="17" t="s">
        <v>20012</v>
      </c>
      <c r="AO3831" s="17">
        <v>3</v>
      </c>
      <c r="AP3831" s="17">
        <v>80</v>
      </c>
      <c r="AQ3831" s="17">
        <v>5</v>
      </c>
      <c r="AR3831" s="17" t="s">
        <v>10180</v>
      </c>
      <c r="DN3831" s="17">
        <f>COUNTIF(AU3831:DM3831, "X")</f>
        <v>0</v>
      </c>
    </row>
    <row r="3832" spans="1:118" s="17" customFormat="1">
      <c r="A3832" s="17" t="s">
        <v>21733</v>
      </c>
      <c r="B3832" s="17">
        <v>55</v>
      </c>
      <c r="C3832" s="17">
        <v>158992</v>
      </c>
      <c r="D3832" s="17" t="s">
        <v>6851</v>
      </c>
      <c r="E3832" s="17" t="s">
        <v>589</v>
      </c>
      <c r="F3832" s="17" t="s">
        <v>99</v>
      </c>
      <c r="H3832" s="309">
        <v>34422</v>
      </c>
      <c r="I3832" s="309">
        <v>40941</v>
      </c>
      <c r="J3832" s="17" t="s">
        <v>3888</v>
      </c>
      <c r="L3832" s="17" t="s">
        <v>21682</v>
      </c>
      <c r="N3832" s="17" t="s">
        <v>196</v>
      </c>
      <c r="O3832" s="17" t="s">
        <v>15</v>
      </c>
      <c r="P3832" s="17">
        <v>45359</v>
      </c>
      <c r="AF3832" s="17">
        <v>8</v>
      </c>
      <c r="AG3832" s="17">
        <v>2</v>
      </c>
      <c r="AH3832" s="17" t="s">
        <v>11926</v>
      </c>
      <c r="AK3832" s="17" t="s">
        <v>21650</v>
      </c>
      <c r="AM3832" s="17" t="s">
        <v>197</v>
      </c>
      <c r="AN3832" s="17" t="s">
        <v>21651</v>
      </c>
      <c r="AO3832" s="17">
        <v>3</v>
      </c>
      <c r="AP3832" s="17">
        <v>80</v>
      </c>
      <c r="AQ3832" s="17">
        <v>5</v>
      </c>
      <c r="AR3832" s="17" t="s">
        <v>21652</v>
      </c>
      <c r="CG3832" s="17" t="s">
        <v>21</v>
      </c>
      <c r="CH3832" s="17" t="s">
        <v>3901</v>
      </c>
      <c r="CR3832" s="17" t="s">
        <v>21</v>
      </c>
      <c r="DN3832" s="17">
        <f>COUNTIF(AU3832:DM3832, "X")</f>
        <v>1</v>
      </c>
    </row>
    <row r="3833" spans="1:118" s="17" customFormat="1">
      <c r="A3833" s="17" t="s">
        <v>22010</v>
      </c>
      <c r="B3833" s="17">
        <v>55</v>
      </c>
      <c r="C3833" s="17">
        <v>159002</v>
      </c>
      <c r="D3833" s="17" t="s">
        <v>22011</v>
      </c>
      <c r="E3833" s="17" t="s">
        <v>160</v>
      </c>
      <c r="F3833" s="17" t="s">
        <v>48</v>
      </c>
      <c r="H3833" s="309">
        <v>34632</v>
      </c>
      <c r="I3833" s="309">
        <v>40941</v>
      </c>
      <c r="J3833" s="17" t="s">
        <v>3888</v>
      </c>
      <c r="L3833" s="17" t="s">
        <v>22012</v>
      </c>
      <c r="N3833" s="17" t="s">
        <v>196</v>
      </c>
      <c r="O3833" s="17" t="s">
        <v>15</v>
      </c>
      <c r="P3833" s="17">
        <v>45359</v>
      </c>
      <c r="AF3833" s="17">
        <v>8</v>
      </c>
      <c r="AG3833" s="17">
        <v>2</v>
      </c>
      <c r="AH3833" s="17" t="s">
        <v>11926</v>
      </c>
      <c r="AK3833" s="17" t="s">
        <v>21650</v>
      </c>
      <c r="AM3833" s="17" t="s">
        <v>255</v>
      </c>
      <c r="AN3833" s="17" t="s">
        <v>21914</v>
      </c>
      <c r="AO3833" s="17">
        <v>3</v>
      </c>
      <c r="AP3833" s="17">
        <v>80</v>
      </c>
      <c r="AQ3833" s="17">
        <v>5</v>
      </c>
      <c r="AR3833" s="17" t="s">
        <v>21652</v>
      </c>
      <c r="AS3833" s="17" t="s">
        <v>21915</v>
      </c>
      <c r="CH3833" s="17" t="s">
        <v>3901</v>
      </c>
      <c r="DN3833" s="17">
        <f>COUNTIF(AU3833:DM3833, "X")</f>
        <v>1</v>
      </c>
    </row>
    <row r="3834" spans="1:118" s="17" customFormat="1">
      <c r="A3834" s="17" t="s">
        <v>26851</v>
      </c>
      <c r="B3834" s="17">
        <v>55</v>
      </c>
      <c r="C3834" s="17">
        <v>159019</v>
      </c>
      <c r="D3834" s="17" t="s">
        <v>17141</v>
      </c>
      <c r="E3834" s="17" t="s">
        <v>318</v>
      </c>
      <c r="F3834" s="17" t="s">
        <v>70</v>
      </c>
      <c r="H3834" s="309">
        <v>34071</v>
      </c>
      <c r="I3834" s="309">
        <v>40840</v>
      </c>
      <c r="J3834" s="17" t="s">
        <v>3888</v>
      </c>
      <c r="L3834" s="17" t="s">
        <v>26628</v>
      </c>
      <c r="M3834" s="17" t="s">
        <v>805</v>
      </c>
      <c r="N3834" s="17" t="s">
        <v>14</v>
      </c>
      <c r="O3834" s="17" t="s">
        <v>15</v>
      </c>
      <c r="P3834" s="17">
        <v>45371</v>
      </c>
      <c r="Q3834" s="17">
        <v>1956</v>
      </c>
      <c r="AC3834" s="17" t="s">
        <v>17772</v>
      </c>
      <c r="AF3834" s="17">
        <v>8</v>
      </c>
      <c r="AG3834" s="17">
        <v>2</v>
      </c>
      <c r="AH3834" s="17" t="s">
        <v>11926</v>
      </c>
      <c r="AK3834" s="17" t="s">
        <v>17298</v>
      </c>
      <c r="AM3834" s="17" t="s">
        <v>2619</v>
      </c>
      <c r="AN3834" s="17" t="s">
        <v>26616</v>
      </c>
      <c r="AO3834" s="17">
        <v>3</v>
      </c>
      <c r="AP3834" s="17">
        <v>80</v>
      </c>
      <c r="AQ3834" s="17">
        <v>5</v>
      </c>
      <c r="AT3834" s="17" t="s">
        <v>26617</v>
      </c>
      <c r="CR3834" s="17" t="s">
        <v>21</v>
      </c>
      <c r="CU3834" s="17" t="s">
        <v>3901</v>
      </c>
      <c r="DN3834" s="17">
        <f>COUNTIF(AU3834:DM3834, "X")</f>
        <v>1</v>
      </c>
    </row>
    <row r="3835" spans="1:118" s="17" customFormat="1">
      <c r="A3835" s="17" t="s">
        <v>22863</v>
      </c>
      <c r="B3835" s="17">
        <v>55</v>
      </c>
      <c r="C3835" s="17">
        <v>159026</v>
      </c>
      <c r="D3835" s="17" t="s">
        <v>22864</v>
      </c>
      <c r="E3835" s="17" t="s">
        <v>22865</v>
      </c>
      <c r="F3835" s="17" t="s">
        <v>43</v>
      </c>
      <c r="H3835" s="309">
        <v>34135</v>
      </c>
      <c r="I3835" s="309">
        <v>40840</v>
      </c>
      <c r="J3835" s="17" t="s">
        <v>3888</v>
      </c>
      <c r="L3835" s="17" t="s">
        <v>22866</v>
      </c>
      <c r="N3835" s="17" t="s">
        <v>205</v>
      </c>
      <c r="O3835" s="17" t="s">
        <v>15</v>
      </c>
      <c r="P3835" s="17">
        <v>45337</v>
      </c>
      <c r="Q3835" s="17">
        <v>7718</v>
      </c>
      <c r="AF3835" s="17">
        <v>8</v>
      </c>
      <c r="AG3835" s="17">
        <v>2</v>
      </c>
      <c r="AI3835" s="17" t="s">
        <v>20542</v>
      </c>
      <c r="AM3835" s="17" t="s">
        <v>253</v>
      </c>
      <c r="AN3835" s="17" t="s">
        <v>22821</v>
      </c>
      <c r="AO3835" s="17">
        <v>3</v>
      </c>
      <c r="AP3835" s="17">
        <v>80</v>
      </c>
      <c r="AQ3835" s="17">
        <v>5</v>
      </c>
      <c r="AR3835" s="17" t="s">
        <v>22585</v>
      </c>
      <c r="AS3835" s="17" t="s">
        <v>22824</v>
      </c>
      <c r="DN3835" s="17">
        <f>COUNTIF(AU3835:DM3835, "X")</f>
        <v>0</v>
      </c>
    </row>
    <row r="3836" spans="1:118" s="17" customFormat="1">
      <c r="A3836" s="17" t="s">
        <v>16678</v>
      </c>
      <c r="B3836" s="17">
        <v>55</v>
      </c>
      <c r="C3836" s="17">
        <v>159039</v>
      </c>
      <c r="D3836" s="17" t="s">
        <v>215</v>
      </c>
      <c r="E3836" s="17" t="s">
        <v>223</v>
      </c>
      <c r="F3836" s="17" t="s">
        <v>22</v>
      </c>
      <c r="H3836" s="309">
        <v>34329</v>
      </c>
      <c r="I3836" s="309">
        <v>40840</v>
      </c>
      <c r="J3836" s="17" t="s">
        <v>3888</v>
      </c>
      <c r="L3836" s="17" t="s">
        <v>16679</v>
      </c>
      <c r="M3836" s="17" t="s">
        <v>97</v>
      </c>
      <c r="N3836" s="17" t="s">
        <v>31</v>
      </c>
      <c r="O3836" s="17" t="s">
        <v>15</v>
      </c>
      <c r="P3836" s="17">
        <v>45373</v>
      </c>
      <c r="AC3836" s="17" t="s">
        <v>9895</v>
      </c>
      <c r="AD3836" s="17" t="s">
        <v>9896</v>
      </c>
      <c r="AF3836" s="17">
        <v>8</v>
      </c>
      <c r="AG3836" s="17">
        <v>2</v>
      </c>
      <c r="AM3836" s="17" t="s">
        <v>124</v>
      </c>
      <c r="AN3836" s="17" t="s">
        <v>16646</v>
      </c>
      <c r="AO3836" s="17">
        <v>3</v>
      </c>
      <c r="AP3836" s="17">
        <v>80</v>
      </c>
      <c r="AQ3836" s="17">
        <v>5</v>
      </c>
      <c r="AR3836" s="17" t="s">
        <v>9898</v>
      </c>
      <c r="AT3836" s="17" t="s">
        <v>9899</v>
      </c>
      <c r="DN3836" s="17">
        <f>COUNTIF(AU3836:DM3836, "X")</f>
        <v>0</v>
      </c>
    </row>
    <row r="3837" spans="1:118" s="17" customFormat="1">
      <c r="A3837" s="523" t="s">
        <v>1612</v>
      </c>
      <c r="B3837" s="17">
        <v>55</v>
      </c>
      <c r="C3837" s="17">
        <v>159040</v>
      </c>
      <c r="D3837" s="17" t="s">
        <v>1003</v>
      </c>
      <c r="E3837" s="17" t="s">
        <v>230</v>
      </c>
      <c r="F3837" s="17" t="s">
        <v>21</v>
      </c>
      <c r="H3837" s="309">
        <v>34576</v>
      </c>
      <c r="I3837" s="309">
        <v>40840</v>
      </c>
      <c r="J3837" s="17" t="s">
        <v>3888</v>
      </c>
      <c r="L3837" s="17" t="s">
        <v>1004</v>
      </c>
      <c r="N3837" s="17" t="s">
        <v>126</v>
      </c>
      <c r="O3837" s="17" t="s">
        <v>15</v>
      </c>
      <c r="P3837" s="17">
        <v>45383</v>
      </c>
      <c r="AF3837" s="17">
        <v>8</v>
      </c>
      <c r="AG3837" s="17">
        <v>2</v>
      </c>
      <c r="AI3837" s="17" t="s">
        <v>20542</v>
      </c>
      <c r="AM3837" s="17" t="s">
        <v>127</v>
      </c>
      <c r="AN3837" s="17" t="s">
        <v>23839</v>
      </c>
      <c r="AO3837" s="17">
        <v>3</v>
      </c>
      <c r="AP3837" s="17">
        <v>80</v>
      </c>
      <c r="AQ3837" s="17">
        <v>5</v>
      </c>
      <c r="AR3837" s="17" t="s">
        <v>22585</v>
      </c>
      <c r="AS3837" s="17" t="s">
        <v>23503</v>
      </c>
      <c r="CH3837" s="17" t="s">
        <v>3901</v>
      </c>
      <c r="CI3837" s="17" t="s">
        <v>3901</v>
      </c>
      <c r="CR3837" s="17" t="s">
        <v>30</v>
      </c>
      <c r="CU3837" s="17" t="s">
        <v>3901</v>
      </c>
      <c r="DA3837" s="17" t="s">
        <v>3901</v>
      </c>
      <c r="DF3837" s="17" t="s">
        <v>3901</v>
      </c>
      <c r="DM3837" s="17" t="s">
        <v>3901</v>
      </c>
      <c r="DN3837" s="17">
        <f>COUNTIF(AU3837:DM3837, "X")</f>
        <v>6</v>
      </c>
    </row>
    <row r="3838" spans="1:118" s="17" customFormat="1">
      <c r="A3838" s="17" t="s">
        <v>10244</v>
      </c>
      <c r="B3838" s="17">
        <v>55</v>
      </c>
      <c r="C3838" s="17">
        <v>159061</v>
      </c>
      <c r="D3838" s="17" t="s">
        <v>10245</v>
      </c>
      <c r="E3838" s="17" t="s">
        <v>580</v>
      </c>
      <c r="F3838" s="17" t="s">
        <v>184</v>
      </c>
      <c r="H3838" s="309">
        <v>33605</v>
      </c>
      <c r="I3838" s="309">
        <v>40945</v>
      </c>
      <c r="J3838" s="17" t="s">
        <v>3888</v>
      </c>
      <c r="K3838" s="17" t="s">
        <v>21</v>
      </c>
      <c r="L3838" s="17" t="s">
        <v>10246</v>
      </c>
      <c r="N3838" s="17" t="s">
        <v>14</v>
      </c>
      <c r="O3838" s="17" t="s">
        <v>15</v>
      </c>
      <c r="P3838" s="17">
        <v>45371</v>
      </c>
      <c r="AC3838" s="17" t="s">
        <v>14</v>
      </c>
      <c r="AF3838" s="17">
        <v>15</v>
      </c>
      <c r="AG3838" s="17">
        <v>2</v>
      </c>
      <c r="AI3838" s="17" t="s">
        <v>10178</v>
      </c>
      <c r="AM3838" s="17" t="s">
        <v>74</v>
      </c>
      <c r="AN3838" s="17" t="s">
        <v>10179</v>
      </c>
      <c r="AO3838" s="17">
        <v>3</v>
      </c>
      <c r="AP3838" s="17">
        <v>80</v>
      </c>
      <c r="AQ3838" s="17">
        <v>5</v>
      </c>
      <c r="AR3838" s="17" t="s">
        <v>10180</v>
      </c>
      <c r="CG3838" s="17" t="s">
        <v>21</v>
      </c>
      <c r="CH3838" s="17" t="s">
        <v>3901</v>
      </c>
      <c r="CN3838" s="17" t="s">
        <v>3901</v>
      </c>
      <c r="CO3838" s="17" t="s">
        <v>3901</v>
      </c>
      <c r="CU3838" s="17" t="s">
        <v>3901</v>
      </c>
      <c r="DA3838" s="17" t="s">
        <v>3901</v>
      </c>
      <c r="DE3838" s="17" t="s">
        <v>21</v>
      </c>
      <c r="DN3838" s="17">
        <f>COUNTIF(AU3838:DM3838, "X")</f>
        <v>5</v>
      </c>
    </row>
    <row r="3839" spans="1:118" s="17" customFormat="1">
      <c r="A3839" s="17" t="s">
        <v>19233</v>
      </c>
      <c r="B3839" s="17">
        <v>55</v>
      </c>
      <c r="C3839" s="17">
        <v>159072</v>
      </c>
      <c r="D3839" s="17" t="s">
        <v>11687</v>
      </c>
      <c r="E3839" s="17" t="s">
        <v>118</v>
      </c>
      <c r="F3839" s="17" t="s">
        <v>12</v>
      </c>
      <c r="H3839" s="309">
        <v>34453</v>
      </c>
      <c r="I3839" s="309">
        <v>40942</v>
      </c>
      <c r="J3839" s="17" t="s">
        <v>3888</v>
      </c>
      <c r="L3839" s="17" t="s">
        <v>19234</v>
      </c>
      <c r="N3839" s="17" t="s">
        <v>31</v>
      </c>
      <c r="O3839" s="17" t="s">
        <v>15</v>
      </c>
      <c r="P3839" s="17">
        <v>45373</v>
      </c>
      <c r="Q3839" s="17">
        <v>3948</v>
      </c>
      <c r="AD3839" s="17" t="s">
        <v>9896</v>
      </c>
      <c r="AF3839" s="17">
        <v>8</v>
      </c>
      <c r="AG3839" s="17">
        <v>2</v>
      </c>
      <c r="AM3839" s="17" t="s">
        <v>337</v>
      </c>
      <c r="AN3839" s="17" t="s">
        <v>19113</v>
      </c>
      <c r="AO3839" s="17">
        <v>3</v>
      </c>
      <c r="AP3839" s="17">
        <v>80</v>
      </c>
      <c r="AQ3839" s="17">
        <v>5</v>
      </c>
      <c r="AR3839" s="17" t="s">
        <v>9898</v>
      </c>
      <c r="CH3839" s="17" t="s">
        <v>3901</v>
      </c>
      <c r="DN3839" s="17">
        <f>COUNTIF(AU3839:DM3839, "X")</f>
        <v>1</v>
      </c>
    </row>
    <row r="3840" spans="1:118" s="17" customFormat="1">
      <c r="A3840" s="17" t="s">
        <v>22494</v>
      </c>
      <c r="B3840" s="17">
        <v>55</v>
      </c>
      <c r="C3840" s="17">
        <v>159079</v>
      </c>
      <c r="D3840" s="17" t="s">
        <v>4003</v>
      </c>
      <c r="E3840" s="17" t="s">
        <v>22495</v>
      </c>
      <c r="F3840" s="17" t="s">
        <v>428</v>
      </c>
      <c r="H3840" s="309">
        <v>34292</v>
      </c>
      <c r="I3840" s="309">
        <v>40942</v>
      </c>
      <c r="J3840" s="17" t="s">
        <v>3888</v>
      </c>
      <c r="L3840" s="17" t="s">
        <v>22496</v>
      </c>
      <c r="N3840" s="17" t="s">
        <v>31</v>
      </c>
      <c r="O3840" s="17" t="s">
        <v>15</v>
      </c>
      <c r="P3840" s="17">
        <v>45373</v>
      </c>
      <c r="AF3840" s="17">
        <v>8</v>
      </c>
      <c r="AG3840" s="17">
        <v>2</v>
      </c>
      <c r="AH3840" s="17" t="s">
        <v>11926</v>
      </c>
      <c r="AK3840" s="17" t="s">
        <v>11927</v>
      </c>
      <c r="AM3840" s="17" t="s">
        <v>177</v>
      </c>
      <c r="AN3840" s="17" t="s">
        <v>22466</v>
      </c>
      <c r="AO3840" s="17">
        <v>3</v>
      </c>
      <c r="AP3840" s="17">
        <v>80</v>
      </c>
      <c r="AQ3840" s="17">
        <v>5</v>
      </c>
      <c r="AR3840" s="17" t="s">
        <v>11941</v>
      </c>
      <c r="CG3840" s="17" t="s">
        <v>21</v>
      </c>
      <c r="CU3840" s="17" t="s">
        <v>3901</v>
      </c>
      <c r="DN3840" s="17">
        <f>COUNTIF(AU3840:DM3840, "X")</f>
        <v>1</v>
      </c>
    </row>
    <row r="3841" spans="1:118" s="17" customFormat="1">
      <c r="A3841" s="17" t="s">
        <v>13378</v>
      </c>
      <c r="B3841" s="17">
        <v>55</v>
      </c>
      <c r="C3841" s="17">
        <v>159081</v>
      </c>
      <c r="D3841" s="17" t="s">
        <v>8758</v>
      </c>
      <c r="E3841" s="17" t="s">
        <v>4129</v>
      </c>
      <c r="F3841" s="17" t="s">
        <v>10040</v>
      </c>
      <c r="H3841" s="309">
        <v>34443</v>
      </c>
      <c r="I3841" s="309">
        <v>40939</v>
      </c>
      <c r="J3841" s="17" t="s">
        <v>3888</v>
      </c>
      <c r="L3841" s="17" t="s">
        <v>13379</v>
      </c>
      <c r="N3841" s="17" t="s">
        <v>31</v>
      </c>
      <c r="O3841" s="17" t="s">
        <v>15</v>
      </c>
      <c r="P3841" s="17">
        <v>45373</v>
      </c>
      <c r="AC3841" s="17" t="s">
        <v>9895</v>
      </c>
      <c r="AD3841" s="17" t="s">
        <v>9896</v>
      </c>
      <c r="AF3841" s="17">
        <v>8</v>
      </c>
      <c r="AG3841" s="17">
        <v>2</v>
      </c>
      <c r="AM3841" s="17" t="s">
        <v>115</v>
      </c>
      <c r="AN3841" s="17" t="s">
        <v>13186</v>
      </c>
      <c r="AO3841" s="17">
        <v>3</v>
      </c>
      <c r="AP3841" s="17">
        <v>80</v>
      </c>
      <c r="AQ3841" s="17">
        <v>5</v>
      </c>
      <c r="AR3841" s="17" t="s">
        <v>9898</v>
      </c>
      <c r="AT3841" s="17" t="s">
        <v>12990</v>
      </c>
      <c r="DN3841" s="17">
        <f>COUNTIF(AU3841:DM3841, "X")</f>
        <v>0</v>
      </c>
    </row>
    <row r="3842" spans="1:118" s="17" customFormat="1">
      <c r="A3842" s="17" t="s">
        <v>17732</v>
      </c>
      <c r="B3842" s="17">
        <v>55</v>
      </c>
      <c r="C3842" s="17">
        <v>159097</v>
      </c>
      <c r="D3842" s="17" t="s">
        <v>17733</v>
      </c>
      <c r="E3842" s="17" t="s">
        <v>73</v>
      </c>
      <c r="F3842" s="17" t="s">
        <v>463</v>
      </c>
      <c r="H3842" s="309">
        <v>34144</v>
      </c>
      <c r="I3842" s="309">
        <v>40945</v>
      </c>
      <c r="J3842" s="17" t="s">
        <v>3888</v>
      </c>
      <c r="L3842" s="17" t="s">
        <v>17734</v>
      </c>
      <c r="N3842" s="17" t="s">
        <v>50</v>
      </c>
      <c r="O3842" s="17" t="s">
        <v>15</v>
      </c>
      <c r="P3842" s="17">
        <v>45344</v>
      </c>
      <c r="AF3842" s="17">
        <v>8</v>
      </c>
      <c r="AG3842" s="17">
        <v>2</v>
      </c>
      <c r="AH3842" s="17" t="s">
        <v>17551</v>
      </c>
      <c r="AK3842" s="17" t="s">
        <v>17552</v>
      </c>
      <c r="AM3842" s="17" t="s">
        <v>46</v>
      </c>
      <c r="AN3842" s="17" t="s">
        <v>17553</v>
      </c>
      <c r="AO3842" s="17">
        <v>3</v>
      </c>
      <c r="AP3842" s="17">
        <v>80</v>
      </c>
      <c r="AQ3842" s="17">
        <v>5</v>
      </c>
      <c r="AR3842" s="17" t="s">
        <v>17300</v>
      </c>
      <c r="CH3842" s="17" t="s">
        <v>3901</v>
      </c>
      <c r="DN3842" s="17">
        <f>COUNTIF(AU3842:DM3842, "X")</f>
        <v>1</v>
      </c>
    </row>
    <row r="3843" spans="1:118" s="17" customFormat="1">
      <c r="A3843" s="17" t="s">
        <v>19670</v>
      </c>
      <c r="B3843" s="17">
        <v>55</v>
      </c>
      <c r="C3843" s="17">
        <v>159143</v>
      </c>
      <c r="D3843" s="17" t="s">
        <v>6400</v>
      </c>
      <c r="E3843" s="17" t="s">
        <v>4849</v>
      </c>
      <c r="F3843" s="17" t="s">
        <v>22</v>
      </c>
      <c r="H3843" s="309">
        <v>31942</v>
      </c>
      <c r="I3843" s="309">
        <v>40974</v>
      </c>
      <c r="J3843" s="17" t="s">
        <v>3888</v>
      </c>
      <c r="L3843" s="17" t="s">
        <v>19671</v>
      </c>
      <c r="N3843" s="17" t="s">
        <v>18354</v>
      </c>
      <c r="O3843" s="17" t="s">
        <v>15</v>
      </c>
      <c r="P3843" s="17">
        <v>45317</v>
      </c>
      <c r="AF3843" s="17">
        <v>8</v>
      </c>
      <c r="AG3843" s="17">
        <v>2</v>
      </c>
      <c r="AH3843" s="17" t="s">
        <v>11926</v>
      </c>
      <c r="AK3843" s="17" t="s">
        <v>11927</v>
      </c>
      <c r="AM3843" s="17" t="s">
        <v>2615</v>
      </c>
      <c r="AN3843" s="17" t="s">
        <v>19445</v>
      </c>
      <c r="AO3843" s="17">
        <v>3</v>
      </c>
      <c r="AP3843" s="17">
        <v>80</v>
      </c>
      <c r="AQ3843" s="17">
        <v>5</v>
      </c>
      <c r="AR3843" s="17" t="s">
        <v>19446</v>
      </c>
      <c r="CG3843" s="17" t="s">
        <v>30</v>
      </c>
      <c r="CN3843" s="17" t="s">
        <v>3901</v>
      </c>
      <c r="CQ3843" s="17" t="s">
        <v>3901</v>
      </c>
      <c r="CS3843" s="17" t="s">
        <v>3901</v>
      </c>
      <c r="DN3843" s="17">
        <f>COUNTIF(AU3843:DM3843, "X")</f>
        <v>3</v>
      </c>
    </row>
    <row r="3844" spans="1:118" s="17" customFormat="1">
      <c r="A3844" s="17" t="s">
        <v>14731</v>
      </c>
      <c r="B3844" s="17">
        <v>55</v>
      </c>
      <c r="C3844" s="17">
        <v>159148</v>
      </c>
      <c r="D3844" s="17" t="s">
        <v>6784</v>
      </c>
      <c r="E3844" s="17" t="s">
        <v>456</v>
      </c>
      <c r="F3844" s="17" t="s">
        <v>63</v>
      </c>
      <c r="H3844" s="309">
        <v>34379</v>
      </c>
      <c r="I3844" s="309">
        <v>40953</v>
      </c>
      <c r="J3844" s="17" t="s">
        <v>3888</v>
      </c>
      <c r="L3844" s="17" t="s">
        <v>14732</v>
      </c>
      <c r="N3844" s="17" t="s">
        <v>31</v>
      </c>
      <c r="O3844" s="17" t="s">
        <v>15</v>
      </c>
      <c r="P3844" s="17">
        <v>45373</v>
      </c>
      <c r="AC3844" s="17" t="s">
        <v>9895</v>
      </c>
      <c r="AD3844" s="17" t="s">
        <v>9896</v>
      </c>
      <c r="AF3844" s="17">
        <v>8</v>
      </c>
      <c r="AG3844" s="17">
        <v>2</v>
      </c>
      <c r="AM3844" s="17" t="s">
        <v>335</v>
      </c>
      <c r="AN3844" s="17" t="s">
        <v>14693</v>
      </c>
      <c r="AO3844" s="17">
        <v>3</v>
      </c>
      <c r="AP3844" s="17">
        <v>80</v>
      </c>
      <c r="AQ3844" s="17">
        <v>5</v>
      </c>
      <c r="AR3844" s="17" t="s">
        <v>9898</v>
      </c>
      <c r="AT3844" s="17" t="s">
        <v>14152</v>
      </c>
      <c r="DN3844" s="17">
        <f>COUNTIF(AU3844:DM3844, "X")</f>
        <v>0</v>
      </c>
    </row>
    <row r="3845" spans="1:118" s="17" customFormat="1">
      <c r="A3845" s="17" t="s">
        <v>4673</v>
      </c>
      <c r="B3845" s="17">
        <v>55</v>
      </c>
      <c r="C3845" s="17">
        <v>159152</v>
      </c>
      <c r="D3845" s="17" t="s">
        <v>4292</v>
      </c>
      <c r="E3845" s="17" t="s">
        <v>4674</v>
      </c>
      <c r="F3845" s="17" t="s">
        <v>22</v>
      </c>
      <c r="H3845" s="309">
        <v>34296</v>
      </c>
      <c r="I3845" s="309">
        <v>40952</v>
      </c>
      <c r="J3845" s="17" t="s">
        <v>3888</v>
      </c>
      <c r="L3845" s="17" t="s">
        <v>4675</v>
      </c>
      <c r="N3845" s="17" t="s">
        <v>19</v>
      </c>
      <c r="O3845" s="17" t="s">
        <v>15</v>
      </c>
      <c r="P3845" s="17">
        <v>45356</v>
      </c>
      <c r="Q3845" s="17">
        <v>3904</v>
      </c>
      <c r="AC3845" s="17" t="s">
        <v>3890</v>
      </c>
      <c r="AD3845" s="17" t="s">
        <v>3891</v>
      </c>
      <c r="AF3845" s="17">
        <v>8</v>
      </c>
      <c r="AG3845" s="17">
        <v>2</v>
      </c>
      <c r="AM3845" s="17" t="s">
        <v>2602</v>
      </c>
      <c r="AN3845" s="17" t="s">
        <v>4371</v>
      </c>
      <c r="AO3845" s="17">
        <v>3</v>
      </c>
      <c r="AP3845" s="17">
        <v>80</v>
      </c>
      <c r="AQ3845" s="17">
        <v>5</v>
      </c>
      <c r="AT3845" s="17" t="s">
        <v>3893</v>
      </c>
      <c r="DN3845" s="17">
        <f>COUNTIF(AU3845:DM3845, "X")</f>
        <v>0</v>
      </c>
    </row>
    <row r="3846" spans="1:118" s="17" customFormat="1">
      <c r="A3846" s="17" t="s">
        <v>20477</v>
      </c>
      <c r="B3846" s="17">
        <v>55</v>
      </c>
      <c r="C3846" s="17">
        <v>159158</v>
      </c>
      <c r="D3846" s="17" t="s">
        <v>20478</v>
      </c>
      <c r="E3846" s="17" t="s">
        <v>499</v>
      </c>
      <c r="F3846" s="17" t="s">
        <v>317</v>
      </c>
      <c r="H3846" s="309">
        <v>29684</v>
      </c>
      <c r="I3846" s="309">
        <v>40950</v>
      </c>
      <c r="J3846" s="17" t="s">
        <v>3888</v>
      </c>
      <c r="L3846" s="17" t="s">
        <v>20479</v>
      </c>
      <c r="M3846" s="17" t="s">
        <v>192</v>
      </c>
      <c r="N3846" s="17" t="s">
        <v>14</v>
      </c>
      <c r="O3846" s="17" t="s">
        <v>15</v>
      </c>
      <c r="P3846" s="17">
        <v>45371</v>
      </c>
      <c r="AF3846" s="17">
        <v>8</v>
      </c>
      <c r="AG3846" s="17">
        <v>2</v>
      </c>
      <c r="AI3846" s="17" t="s">
        <v>10178</v>
      </c>
      <c r="AM3846" s="17" t="s">
        <v>94</v>
      </c>
      <c r="AN3846" s="17" t="s">
        <v>20471</v>
      </c>
      <c r="AO3846" s="17">
        <v>3</v>
      </c>
      <c r="AP3846" s="17">
        <v>80</v>
      </c>
      <c r="AQ3846" s="17">
        <v>5</v>
      </c>
      <c r="AR3846" s="17" t="s">
        <v>10180</v>
      </c>
      <c r="DN3846" s="17">
        <f>COUNTIF(AU3846:DM3846, "X")</f>
        <v>0</v>
      </c>
    </row>
    <row r="3847" spans="1:118" s="17" customFormat="1">
      <c r="A3847" s="17" t="s">
        <v>22605</v>
      </c>
      <c r="B3847" s="17">
        <v>55</v>
      </c>
      <c r="C3847" s="17">
        <v>159164</v>
      </c>
      <c r="D3847" s="17" t="s">
        <v>13492</v>
      </c>
      <c r="E3847" s="17" t="s">
        <v>4945</v>
      </c>
      <c r="F3847" s="17" t="s">
        <v>48</v>
      </c>
      <c r="H3847" s="309">
        <v>19505</v>
      </c>
      <c r="I3847" s="309">
        <v>40962</v>
      </c>
      <c r="J3847" s="17" t="s">
        <v>3888</v>
      </c>
      <c r="L3847" s="17" t="s">
        <v>22606</v>
      </c>
      <c r="N3847" s="17" t="s">
        <v>126</v>
      </c>
      <c r="O3847" s="17" t="s">
        <v>15</v>
      </c>
      <c r="P3847" s="17">
        <v>45383</v>
      </c>
      <c r="Q3847" s="17">
        <v>9740</v>
      </c>
      <c r="AF3847" s="17">
        <v>8</v>
      </c>
      <c r="AG3847" s="17">
        <v>2</v>
      </c>
      <c r="AI3847" s="17" t="s">
        <v>20542</v>
      </c>
      <c r="AM3847" s="17" t="s">
        <v>133</v>
      </c>
      <c r="AN3847" s="17" t="s">
        <v>22584</v>
      </c>
      <c r="AO3847" s="17">
        <v>3</v>
      </c>
      <c r="AP3847" s="17">
        <v>80</v>
      </c>
      <c r="AQ3847" s="17">
        <v>5</v>
      </c>
      <c r="AR3847" s="17" t="s">
        <v>22585</v>
      </c>
      <c r="DN3847" s="17">
        <f>COUNTIF(AU3847:DM3847, "X")</f>
        <v>0</v>
      </c>
    </row>
    <row r="3848" spans="1:118" s="17" customFormat="1">
      <c r="A3848" s="17" t="s">
        <v>25513</v>
      </c>
      <c r="B3848" s="17">
        <v>55</v>
      </c>
      <c r="C3848" s="17">
        <v>159174</v>
      </c>
      <c r="D3848" s="17" t="s">
        <v>54</v>
      </c>
      <c r="E3848" s="17" t="s">
        <v>199</v>
      </c>
      <c r="F3848" s="17" t="s">
        <v>63</v>
      </c>
      <c r="H3848" s="309">
        <v>34475</v>
      </c>
      <c r="I3848" s="309">
        <v>40975</v>
      </c>
      <c r="J3848" s="17" t="s">
        <v>3888</v>
      </c>
      <c r="L3848" s="17" t="s">
        <v>25514</v>
      </c>
      <c r="N3848" s="17" t="s">
        <v>31</v>
      </c>
      <c r="O3848" s="17" t="s">
        <v>15</v>
      </c>
      <c r="P3848" s="17">
        <v>45373</v>
      </c>
      <c r="AC3848" s="17" t="s">
        <v>9895</v>
      </c>
      <c r="AD3848" s="17" t="s">
        <v>9896</v>
      </c>
      <c r="AF3848" s="17">
        <v>15</v>
      </c>
      <c r="AG3848" s="17">
        <v>2</v>
      </c>
      <c r="AM3848" s="17" t="s">
        <v>76</v>
      </c>
      <c r="AN3848" s="17" t="s">
        <v>25452</v>
      </c>
      <c r="AO3848" s="17">
        <v>3</v>
      </c>
      <c r="AP3848" s="17">
        <v>80</v>
      </c>
      <c r="AQ3848" s="17">
        <v>5</v>
      </c>
      <c r="AR3848" s="17" t="s">
        <v>9898</v>
      </c>
      <c r="AT3848" s="17" t="s">
        <v>9899</v>
      </c>
      <c r="DN3848" s="17">
        <f>COUNTIF(AU3848:DM3848, "X")</f>
        <v>0</v>
      </c>
    </row>
    <row r="3849" spans="1:118" s="17" customFormat="1">
      <c r="A3849" s="17" t="s">
        <v>19133</v>
      </c>
      <c r="B3849" s="17">
        <v>55</v>
      </c>
      <c r="C3849" s="17">
        <v>159186</v>
      </c>
      <c r="D3849" s="17" t="s">
        <v>785</v>
      </c>
      <c r="E3849" s="17" t="s">
        <v>611</v>
      </c>
      <c r="F3849" s="17" t="s">
        <v>91</v>
      </c>
      <c r="H3849" s="309">
        <v>19808</v>
      </c>
      <c r="I3849" s="309">
        <v>40947</v>
      </c>
      <c r="J3849" s="17" t="s">
        <v>3888</v>
      </c>
      <c r="L3849" s="17" t="s">
        <v>19134</v>
      </c>
      <c r="N3849" s="17" t="s">
        <v>31</v>
      </c>
      <c r="O3849" s="17" t="s">
        <v>15</v>
      </c>
      <c r="P3849" s="17">
        <v>45373</v>
      </c>
      <c r="AD3849" s="17" t="s">
        <v>9896</v>
      </c>
      <c r="AF3849" s="17">
        <v>8</v>
      </c>
      <c r="AG3849" s="17">
        <v>2</v>
      </c>
      <c r="AM3849" s="17" t="s">
        <v>337</v>
      </c>
      <c r="AN3849" s="17" t="s">
        <v>19113</v>
      </c>
      <c r="AO3849" s="17">
        <v>3</v>
      </c>
      <c r="AP3849" s="17">
        <v>80</v>
      </c>
      <c r="AQ3849" s="17">
        <v>5</v>
      </c>
      <c r="AR3849" s="17" t="s">
        <v>9898</v>
      </c>
      <c r="CH3849" s="17" t="s">
        <v>3901</v>
      </c>
      <c r="CR3849" s="17" t="s">
        <v>21</v>
      </c>
      <c r="CU3849" s="17" t="s">
        <v>3901</v>
      </c>
      <c r="CX3849" s="17" t="s">
        <v>3901</v>
      </c>
      <c r="DA3849" s="17" t="s">
        <v>3901</v>
      </c>
      <c r="DN3849" s="17">
        <f>COUNTIF(AU3849:DM3849, "X")</f>
        <v>4</v>
      </c>
    </row>
    <row r="3850" spans="1:118" s="17" customFormat="1">
      <c r="A3850" s="17" t="s">
        <v>6929</v>
      </c>
      <c r="B3850" s="17">
        <v>55</v>
      </c>
      <c r="C3850" s="17">
        <v>159205</v>
      </c>
      <c r="D3850" s="17" t="s">
        <v>1228</v>
      </c>
      <c r="E3850" s="17" t="s">
        <v>12</v>
      </c>
      <c r="F3850" s="17" t="s">
        <v>56</v>
      </c>
      <c r="H3850" s="309">
        <v>34064</v>
      </c>
      <c r="I3850" s="309">
        <v>40949</v>
      </c>
      <c r="J3850" s="17" t="s">
        <v>3888</v>
      </c>
      <c r="L3850" s="17" t="s">
        <v>6930</v>
      </c>
      <c r="N3850" s="17" t="s">
        <v>19</v>
      </c>
      <c r="O3850" s="17" t="s">
        <v>15</v>
      </c>
      <c r="P3850" s="17">
        <v>45356</v>
      </c>
      <c r="AC3850" s="17" t="s">
        <v>3890</v>
      </c>
      <c r="AD3850" s="17" t="s">
        <v>3891</v>
      </c>
      <c r="AF3850" s="17">
        <v>15</v>
      </c>
      <c r="AG3850" s="17">
        <v>2</v>
      </c>
      <c r="AM3850" s="17" t="s">
        <v>248</v>
      </c>
      <c r="AN3850" s="17" t="s">
        <v>6588</v>
      </c>
      <c r="AO3850" s="17">
        <v>3</v>
      </c>
      <c r="AP3850" s="17">
        <v>80</v>
      </c>
      <c r="AQ3850" s="17">
        <v>5</v>
      </c>
      <c r="AT3850" s="17" t="s">
        <v>6589</v>
      </c>
      <c r="DN3850" s="17">
        <f>COUNTIF(AU3850:DM3850, "X")</f>
        <v>0</v>
      </c>
    </row>
    <row r="3851" spans="1:118" s="17" customFormat="1">
      <c r="A3851" s="17" t="s">
        <v>21345</v>
      </c>
      <c r="B3851" s="17">
        <v>55</v>
      </c>
      <c r="C3851" s="17">
        <v>159217</v>
      </c>
      <c r="D3851" s="17" t="s">
        <v>18571</v>
      </c>
      <c r="E3851" s="17" t="s">
        <v>499</v>
      </c>
      <c r="F3851" s="17" t="s">
        <v>426</v>
      </c>
      <c r="H3851" s="309">
        <v>32427</v>
      </c>
      <c r="I3851" s="309">
        <v>40961</v>
      </c>
      <c r="J3851" s="17" t="s">
        <v>3888</v>
      </c>
      <c r="L3851" s="17" t="s">
        <v>21346</v>
      </c>
      <c r="N3851" s="17" t="s">
        <v>26</v>
      </c>
      <c r="O3851" s="17" t="s">
        <v>15</v>
      </c>
      <c r="P3851" s="17">
        <v>45318</v>
      </c>
      <c r="AF3851" s="17">
        <v>8</v>
      </c>
      <c r="AG3851" s="17">
        <v>2</v>
      </c>
      <c r="AI3851" s="17" t="s">
        <v>20669</v>
      </c>
      <c r="AM3851" s="17" t="s">
        <v>2616</v>
      </c>
      <c r="AN3851" s="17" t="s">
        <v>21221</v>
      </c>
      <c r="AO3851" s="17">
        <v>3</v>
      </c>
      <c r="AP3851" s="17">
        <v>80</v>
      </c>
      <c r="AQ3851" s="17">
        <v>5</v>
      </c>
      <c r="AR3851" s="17" t="s">
        <v>20671</v>
      </c>
      <c r="AS3851" s="17" t="s">
        <v>21222</v>
      </c>
      <c r="CH3851" s="17" t="s">
        <v>3901</v>
      </c>
      <c r="CR3851" s="17" t="s">
        <v>21</v>
      </c>
      <c r="CU3851" s="17" t="s">
        <v>3901</v>
      </c>
      <c r="DN3851" s="17">
        <f>COUNTIF(AU3851:DM3851, "X")</f>
        <v>2</v>
      </c>
    </row>
    <row r="3852" spans="1:118" s="17" customFormat="1">
      <c r="A3852" s="523" t="s">
        <v>894</v>
      </c>
      <c r="B3852" s="17">
        <v>55</v>
      </c>
      <c r="C3852" s="17">
        <v>159225</v>
      </c>
      <c r="D3852" s="17" t="s">
        <v>282</v>
      </c>
      <c r="E3852" s="17" t="s">
        <v>757</v>
      </c>
      <c r="F3852" s="17" t="s">
        <v>21</v>
      </c>
      <c r="H3852" s="309">
        <v>28136</v>
      </c>
      <c r="I3852" s="309">
        <v>40956</v>
      </c>
      <c r="J3852" s="17" t="s">
        <v>3888</v>
      </c>
      <c r="L3852" s="17" t="s">
        <v>895</v>
      </c>
      <c r="N3852" s="17" t="s">
        <v>31</v>
      </c>
      <c r="O3852" s="17" t="s">
        <v>15</v>
      </c>
      <c r="P3852" s="17">
        <v>45373</v>
      </c>
      <c r="Q3852" s="17">
        <v>7527</v>
      </c>
      <c r="AF3852" s="17">
        <v>8</v>
      </c>
      <c r="AG3852" s="17">
        <v>2</v>
      </c>
      <c r="AI3852" s="17" t="s">
        <v>20542</v>
      </c>
      <c r="AM3852" s="17" t="s">
        <v>133</v>
      </c>
      <c r="AN3852" s="17" t="s">
        <v>22584</v>
      </c>
      <c r="AO3852" s="17">
        <v>3</v>
      </c>
      <c r="AP3852" s="17">
        <v>80</v>
      </c>
      <c r="AQ3852" s="17">
        <v>5</v>
      </c>
      <c r="AR3852" s="17" t="s">
        <v>22585</v>
      </c>
      <c r="BS3852" s="17" t="s">
        <v>3901</v>
      </c>
      <c r="CH3852" s="17" t="s">
        <v>3901</v>
      </c>
      <c r="CN3852" s="17" t="s">
        <v>3901</v>
      </c>
      <c r="CQ3852" s="17" t="s">
        <v>3901</v>
      </c>
      <c r="CR3852" s="17" t="s">
        <v>30</v>
      </c>
      <c r="CU3852" s="17" t="s">
        <v>3901</v>
      </c>
      <c r="DA3852" s="17" t="s">
        <v>3901</v>
      </c>
      <c r="DF3852" s="17" t="s">
        <v>3901</v>
      </c>
      <c r="DN3852" s="17">
        <f>COUNTIF(AU3852:DM3852, "X")</f>
        <v>7</v>
      </c>
    </row>
    <row r="3853" spans="1:118" s="17" customFormat="1">
      <c r="A3853" s="17" t="s">
        <v>24674</v>
      </c>
      <c r="B3853" s="17">
        <v>55</v>
      </c>
      <c r="C3853" s="17">
        <v>159239</v>
      </c>
      <c r="D3853" s="17" t="s">
        <v>24675</v>
      </c>
      <c r="E3853" s="17" t="s">
        <v>24676</v>
      </c>
      <c r="F3853" s="17" t="s">
        <v>24677</v>
      </c>
      <c r="H3853" s="309">
        <v>26863</v>
      </c>
      <c r="I3853" s="309">
        <v>40963</v>
      </c>
      <c r="J3853" s="17" t="s">
        <v>3888</v>
      </c>
      <c r="L3853" s="17" t="s">
        <v>24678</v>
      </c>
      <c r="N3853" s="17" t="s">
        <v>19</v>
      </c>
      <c r="O3853" s="17" t="s">
        <v>15</v>
      </c>
      <c r="P3853" s="17">
        <v>45356</v>
      </c>
      <c r="Q3853" s="17">
        <v>1804</v>
      </c>
      <c r="AD3853" s="17" t="s">
        <v>3891</v>
      </c>
      <c r="AF3853" s="17">
        <v>8</v>
      </c>
      <c r="AG3853" s="17">
        <v>2</v>
      </c>
      <c r="AM3853" s="17" t="s">
        <v>141</v>
      </c>
      <c r="AN3853" s="17" t="s">
        <v>24484</v>
      </c>
      <c r="AO3853" s="17">
        <v>3</v>
      </c>
      <c r="AP3853" s="17">
        <v>80</v>
      </c>
      <c r="AQ3853" s="17">
        <v>5</v>
      </c>
      <c r="AR3853" s="17" t="s">
        <v>24485</v>
      </c>
      <c r="AY3853" s="17" t="s">
        <v>30</v>
      </c>
      <c r="BB3853" s="17" t="s">
        <v>3901</v>
      </c>
      <c r="BC3853" s="17" t="s">
        <v>30</v>
      </c>
      <c r="BD3853" s="17" t="s">
        <v>3901</v>
      </c>
      <c r="BQ3853" s="17" t="s">
        <v>30</v>
      </c>
      <c r="BS3853" s="17" t="s">
        <v>3901</v>
      </c>
      <c r="DN3853" s="17">
        <f>COUNTIF(AU3853:DM3853, "X")</f>
        <v>3</v>
      </c>
    </row>
    <row r="3854" spans="1:118" s="17" customFormat="1">
      <c r="A3854" s="17" t="s">
        <v>15924</v>
      </c>
      <c r="B3854" s="17">
        <v>55</v>
      </c>
      <c r="C3854" s="17">
        <v>116986</v>
      </c>
      <c r="D3854" s="17" t="s">
        <v>467</v>
      </c>
      <c r="E3854" s="17" t="s">
        <v>15925</v>
      </c>
      <c r="F3854" s="17" t="s">
        <v>15926</v>
      </c>
      <c r="H3854" s="309">
        <v>21728</v>
      </c>
      <c r="I3854" s="309">
        <v>40967</v>
      </c>
      <c r="J3854" s="17" t="s">
        <v>3888</v>
      </c>
      <c r="L3854" s="17" t="s">
        <v>15529</v>
      </c>
      <c r="M3854" s="17" t="s">
        <v>15927</v>
      </c>
      <c r="N3854" s="17" t="s">
        <v>31</v>
      </c>
      <c r="O3854" s="17" t="s">
        <v>15</v>
      </c>
      <c r="P3854" s="17">
        <v>45373</v>
      </c>
      <c r="AC3854" s="17" t="s">
        <v>9895</v>
      </c>
      <c r="AD3854" s="17" t="s">
        <v>9896</v>
      </c>
      <c r="AF3854" s="17">
        <v>15</v>
      </c>
      <c r="AG3854" s="17">
        <v>2</v>
      </c>
      <c r="AM3854" s="17" t="s">
        <v>121</v>
      </c>
      <c r="AN3854" s="17" t="s">
        <v>15516</v>
      </c>
      <c r="AO3854" s="17">
        <v>3</v>
      </c>
      <c r="AP3854" s="17">
        <v>80</v>
      </c>
      <c r="AQ3854" s="17">
        <v>5</v>
      </c>
      <c r="AR3854" s="17" t="s">
        <v>9898</v>
      </c>
      <c r="AT3854" s="17" t="s">
        <v>15057</v>
      </c>
      <c r="CH3854" s="17" t="s">
        <v>3901</v>
      </c>
      <c r="CU3854" s="17" t="s">
        <v>3901</v>
      </c>
      <c r="DN3854" s="17">
        <f>COUNTIF(AU3854:DM3854, "X")</f>
        <v>2</v>
      </c>
    </row>
    <row r="3855" spans="1:118" s="17" customFormat="1">
      <c r="A3855" s="17" t="s">
        <v>13199</v>
      </c>
      <c r="B3855" s="17">
        <v>55</v>
      </c>
      <c r="C3855" s="17">
        <v>159249</v>
      </c>
      <c r="D3855" s="17" t="s">
        <v>13200</v>
      </c>
      <c r="E3855" s="17" t="s">
        <v>4155</v>
      </c>
      <c r="H3855" s="309">
        <v>32204</v>
      </c>
      <c r="I3855" s="309">
        <v>40967</v>
      </c>
      <c r="J3855" s="17" t="s">
        <v>3888</v>
      </c>
      <c r="L3855" s="17" t="s">
        <v>13201</v>
      </c>
      <c r="N3855" s="17" t="s">
        <v>31</v>
      </c>
      <c r="O3855" s="17" t="s">
        <v>15</v>
      </c>
      <c r="P3855" s="17">
        <v>45373</v>
      </c>
      <c r="Q3855" s="17">
        <v>2125</v>
      </c>
      <c r="AC3855" s="17" t="s">
        <v>9895</v>
      </c>
      <c r="AD3855" s="17" t="s">
        <v>9896</v>
      </c>
      <c r="AF3855" s="17">
        <v>8</v>
      </c>
      <c r="AG3855" s="17">
        <v>2</v>
      </c>
      <c r="AM3855" s="17" t="s">
        <v>115</v>
      </c>
      <c r="AN3855" s="17" t="s">
        <v>13186</v>
      </c>
      <c r="AO3855" s="17">
        <v>3</v>
      </c>
      <c r="AP3855" s="17">
        <v>80</v>
      </c>
      <c r="AQ3855" s="17">
        <v>5</v>
      </c>
      <c r="AR3855" s="17" t="s">
        <v>9898</v>
      </c>
      <c r="AT3855" s="17" t="s">
        <v>12990</v>
      </c>
      <c r="DN3855" s="17">
        <f>COUNTIF(AU3855:DM3855, "X")</f>
        <v>0</v>
      </c>
    </row>
    <row r="3856" spans="1:118" s="17" customFormat="1">
      <c r="A3856" s="17" t="s">
        <v>10654</v>
      </c>
      <c r="B3856" s="17">
        <v>55</v>
      </c>
      <c r="C3856" s="17">
        <v>127440</v>
      </c>
      <c r="D3856" s="17" t="s">
        <v>10655</v>
      </c>
      <c r="E3856" s="17" t="s">
        <v>52</v>
      </c>
      <c r="F3856" s="17" t="s">
        <v>17</v>
      </c>
      <c r="H3856" s="309">
        <v>23442</v>
      </c>
      <c r="I3856" s="309">
        <v>40970</v>
      </c>
      <c r="J3856" s="17" t="s">
        <v>3888</v>
      </c>
      <c r="L3856" s="17" t="s">
        <v>10656</v>
      </c>
      <c r="M3856" s="17" t="s">
        <v>10657</v>
      </c>
      <c r="N3856" s="17" t="s">
        <v>14</v>
      </c>
      <c r="O3856" s="17" t="s">
        <v>15</v>
      </c>
      <c r="P3856" s="17">
        <v>45371</v>
      </c>
      <c r="AC3856" s="17" t="s">
        <v>14</v>
      </c>
      <c r="AF3856" s="17">
        <v>15</v>
      </c>
      <c r="AG3856" s="17">
        <v>2</v>
      </c>
      <c r="AI3856" s="17" t="s">
        <v>10178</v>
      </c>
      <c r="AM3856" s="17" t="s">
        <v>193</v>
      </c>
      <c r="AN3856" s="17" t="s">
        <v>10381</v>
      </c>
      <c r="AO3856" s="17">
        <v>3</v>
      </c>
      <c r="AP3856" s="17">
        <v>80</v>
      </c>
      <c r="AQ3856" s="17">
        <v>5</v>
      </c>
      <c r="AR3856" s="17" t="s">
        <v>10180</v>
      </c>
      <c r="CN3856" s="17" t="s">
        <v>3901</v>
      </c>
      <c r="DA3856" s="17" t="s">
        <v>3901</v>
      </c>
      <c r="DN3856" s="17">
        <f>COUNTIF(AU3856:DM3856, "X")</f>
        <v>2</v>
      </c>
    </row>
    <row r="3857" spans="1:118" s="17" customFormat="1">
      <c r="A3857" s="17" t="s">
        <v>6576</v>
      </c>
      <c r="B3857" s="17">
        <v>55</v>
      </c>
      <c r="C3857" s="17">
        <v>159288</v>
      </c>
      <c r="D3857" s="17" t="s">
        <v>487</v>
      </c>
      <c r="E3857" s="17" t="s">
        <v>35</v>
      </c>
      <c r="F3857" s="17" t="s">
        <v>92</v>
      </c>
      <c r="H3857" s="309">
        <v>33878</v>
      </c>
      <c r="I3857" s="309">
        <v>40980</v>
      </c>
      <c r="J3857" s="17" t="s">
        <v>3888</v>
      </c>
      <c r="L3857" s="17" t="s">
        <v>6577</v>
      </c>
      <c r="N3857" s="17" t="s">
        <v>19</v>
      </c>
      <c r="O3857" s="17" t="s">
        <v>15</v>
      </c>
      <c r="P3857" s="17">
        <v>45356</v>
      </c>
      <c r="AC3857" s="17" t="s">
        <v>3890</v>
      </c>
      <c r="AD3857" s="17" t="s">
        <v>3891</v>
      </c>
      <c r="AF3857" s="17">
        <v>8</v>
      </c>
      <c r="AG3857" s="17">
        <v>2</v>
      </c>
      <c r="AM3857" s="17" t="s">
        <v>232</v>
      </c>
      <c r="AN3857" s="17" t="s">
        <v>6280</v>
      </c>
      <c r="AO3857" s="17">
        <v>3</v>
      </c>
      <c r="AP3857" s="17">
        <v>80</v>
      </c>
      <c r="AQ3857" s="17">
        <v>5</v>
      </c>
      <c r="AT3857" s="17" t="s">
        <v>5516</v>
      </c>
      <c r="DN3857" s="17">
        <f>COUNTIF(AU3857:DM3857, "X")</f>
        <v>0</v>
      </c>
    </row>
    <row r="3858" spans="1:118" s="17" customFormat="1">
      <c r="A3858" s="523" t="s">
        <v>1802</v>
      </c>
      <c r="B3858" s="17">
        <v>55</v>
      </c>
      <c r="C3858" s="17">
        <v>159289</v>
      </c>
      <c r="D3858" s="17" t="s">
        <v>72</v>
      </c>
      <c r="E3858" s="17" t="s">
        <v>424</v>
      </c>
      <c r="F3858" s="17" t="s">
        <v>99</v>
      </c>
      <c r="H3858" s="309">
        <v>30730</v>
      </c>
      <c r="I3858" s="309">
        <v>40931</v>
      </c>
      <c r="J3858" s="17" t="s">
        <v>3888</v>
      </c>
      <c r="L3858" s="17" t="s">
        <v>823</v>
      </c>
      <c r="N3858" s="17" t="s">
        <v>14</v>
      </c>
      <c r="O3858" s="17" t="s">
        <v>15</v>
      </c>
      <c r="P3858" s="17">
        <v>45371</v>
      </c>
      <c r="Q3858" s="17">
        <v>8606</v>
      </c>
      <c r="AC3858" s="17" t="s">
        <v>14</v>
      </c>
      <c r="AF3858" s="17">
        <v>15</v>
      </c>
      <c r="AG3858" s="17">
        <v>2</v>
      </c>
      <c r="AI3858" s="17" t="s">
        <v>10178</v>
      </c>
      <c r="AM3858" s="17" t="s">
        <v>101</v>
      </c>
      <c r="AN3858" s="17" t="s">
        <v>26168</v>
      </c>
      <c r="AO3858" s="17">
        <v>3</v>
      </c>
      <c r="AP3858" s="17">
        <v>80</v>
      </c>
      <c r="AQ3858" s="17">
        <v>5</v>
      </c>
      <c r="AR3858" s="17" t="s">
        <v>10180</v>
      </c>
      <c r="BQ3858" s="17" t="s">
        <v>30</v>
      </c>
      <c r="BS3858" s="17" t="s">
        <v>3901</v>
      </c>
      <c r="CH3858" s="17" t="s">
        <v>3901</v>
      </c>
      <c r="CM3858" s="17" t="s">
        <v>21</v>
      </c>
      <c r="CQ3858" s="17" t="s">
        <v>3901</v>
      </c>
      <c r="CR3858" s="17" t="s">
        <v>21</v>
      </c>
      <c r="CU3858" s="17" t="s">
        <v>3901</v>
      </c>
      <c r="CY3858" s="17" t="s">
        <v>21</v>
      </c>
      <c r="DA3858" s="17" t="s">
        <v>3901</v>
      </c>
      <c r="DB3858" s="17" t="s">
        <v>3901</v>
      </c>
      <c r="DF3858" s="17" t="s">
        <v>3901</v>
      </c>
      <c r="DN3858" s="17">
        <f>COUNTIF(AU3858:DM3858, "X")</f>
        <v>7</v>
      </c>
    </row>
    <row r="3859" spans="1:118" s="17" customFormat="1">
      <c r="A3859" s="17" t="s">
        <v>15731</v>
      </c>
      <c r="B3859" s="17">
        <v>55</v>
      </c>
      <c r="C3859" s="17">
        <v>159291</v>
      </c>
      <c r="D3859" s="17" t="s">
        <v>8199</v>
      </c>
      <c r="E3859" s="17" t="s">
        <v>15732</v>
      </c>
      <c r="F3859" s="17" t="s">
        <v>428</v>
      </c>
      <c r="G3859" s="17" t="s">
        <v>203</v>
      </c>
      <c r="H3859" s="309">
        <v>32973</v>
      </c>
      <c r="I3859" s="309">
        <v>40974</v>
      </c>
      <c r="J3859" s="17" t="s">
        <v>3888</v>
      </c>
      <c r="L3859" s="17" t="s">
        <v>15525</v>
      </c>
      <c r="M3859" s="17" t="s">
        <v>14290</v>
      </c>
      <c r="N3859" s="17" t="s">
        <v>31</v>
      </c>
      <c r="O3859" s="17" t="s">
        <v>15</v>
      </c>
      <c r="P3859" s="17">
        <v>45373</v>
      </c>
      <c r="AC3859" s="17" t="s">
        <v>9895</v>
      </c>
      <c r="AD3859" s="17" t="s">
        <v>9896</v>
      </c>
      <c r="AF3859" s="17">
        <v>8</v>
      </c>
      <c r="AG3859" s="17">
        <v>2</v>
      </c>
      <c r="AM3859" s="17" t="s">
        <v>121</v>
      </c>
      <c r="AN3859" s="17" t="s">
        <v>15516</v>
      </c>
      <c r="AO3859" s="17">
        <v>3</v>
      </c>
      <c r="AP3859" s="17">
        <v>80</v>
      </c>
      <c r="AQ3859" s="17">
        <v>5</v>
      </c>
      <c r="AR3859" s="17" t="s">
        <v>9898</v>
      </c>
      <c r="AT3859" s="17" t="s">
        <v>15057</v>
      </c>
      <c r="DN3859" s="17">
        <f>COUNTIF(AU3859:DM3859, "X")</f>
        <v>0</v>
      </c>
    </row>
    <row r="3860" spans="1:118" s="17" customFormat="1">
      <c r="A3860" s="17" t="s">
        <v>25410</v>
      </c>
      <c r="B3860" s="17">
        <v>55</v>
      </c>
      <c r="C3860" s="17">
        <v>159298</v>
      </c>
      <c r="D3860" s="17" t="s">
        <v>25411</v>
      </c>
      <c r="E3860" s="17" t="s">
        <v>310</v>
      </c>
      <c r="F3860" s="17" t="s">
        <v>22</v>
      </c>
      <c r="H3860" s="309">
        <v>27455</v>
      </c>
      <c r="I3860" s="309">
        <v>40970</v>
      </c>
      <c r="J3860" s="17" t="s">
        <v>3888</v>
      </c>
      <c r="L3860" s="17" t="s">
        <v>25298</v>
      </c>
      <c r="M3860" s="17" t="s">
        <v>16027</v>
      </c>
      <c r="N3860" s="17" t="s">
        <v>31</v>
      </c>
      <c r="O3860" s="17" t="s">
        <v>15</v>
      </c>
      <c r="P3860" s="17">
        <v>45373</v>
      </c>
      <c r="AC3860" s="17" t="s">
        <v>9895</v>
      </c>
      <c r="AD3860" s="17" t="s">
        <v>9896</v>
      </c>
      <c r="AF3860" s="17">
        <v>8</v>
      </c>
      <c r="AG3860" s="17">
        <v>2</v>
      </c>
      <c r="AM3860" s="17" t="s">
        <v>67</v>
      </c>
      <c r="AN3860" s="17" t="s">
        <v>25087</v>
      </c>
      <c r="AO3860" s="17">
        <v>3</v>
      </c>
      <c r="AP3860" s="17">
        <v>80</v>
      </c>
      <c r="AQ3860" s="17">
        <v>5</v>
      </c>
      <c r="AR3860" s="17" t="s">
        <v>9898</v>
      </c>
      <c r="AT3860" s="17" t="s">
        <v>16072</v>
      </c>
      <c r="CI3860" s="17" t="s">
        <v>3901</v>
      </c>
      <c r="CL3860" s="17" t="s">
        <v>3901</v>
      </c>
      <c r="CU3860" s="17" t="s">
        <v>3901</v>
      </c>
      <c r="DN3860" s="17">
        <f>COUNTIF(AU3860:DM3860, "X")</f>
        <v>3</v>
      </c>
    </row>
    <row r="3861" spans="1:118" s="17" customFormat="1">
      <c r="A3861" s="17" t="s">
        <v>6924</v>
      </c>
      <c r="B3861" s="17">
        <v>55</v>
      </c>
      <c r="C3861" s="17">
        <v>159304</v>
      </c>
      <c r="D3861" s="17" t="s">
        <v>6925</v>
      </c>
      <c r="E3861" s="17" t="s">
        <v>3943</v>
      </c>
      <c r="F3861" s="17" t="s">
        <v>6926</v>
      </c>
      <c r="H3861" s="309">
        <v>32061</v>
      </c>
      <c r="I3861" s="309">
        <v>40973</v>
      </c>
      <c r="J3861" s="17" t="s">
        <v>3888</v>
      </c>
      <c r="L3861" s="17" t="s">
        <v>6693</v>
      </c>
      <c r="N3861" s="17" t="s">
        <v>19</v>
      </c>
      <c r="O3861" s="17" t="s">
        <v>15</v>
      </c>
      <c r="P3861" s="17">
        <v>45356</v>
      </c>
      <c r="AC3861" s="17" t="s">
        <v>3890</v>
      </c>
      <c r="AD3861" s="17" t="s">
        <v>3891</v>
      </c>
      <c r="AF3861" s="17">
        <v>8</v>
      </c>
      <c r="AG3861" s="17">
        <v>2</v>
      </c>
      <c r="AM3861" s="17" t="s">
        <v>248</v>
      </c>
      <c r="AN3861" s="17" t="s">
        <v>6588</v>
      </c>
      <c r="AO3861" s="17">
        <v>3</v>
      </c>
      <c r="AP3861" s="17">
        <v>80</v>
      </c>
      <c r="AQ3861" s="17">
        <v>5</v>
      </c>
      <c r="AT3861" s="17" t="s">
        <v>6589</v>
      </c>
      <c r="DN3861" s="17">
        <f>COUNTIF(AU3861:DM3861, "X")</f>
        <v>0</v>
      </c>
    </row>
    <row r="3862" spans="1:118" s="17" customFormat="1">
      <c r="A3862" s="17" t="s">
        <v>11179</v>
      </c>
      <c r="B3862" s="17">
        <v>55</v>
      </c>
      <c r="C3862" s="17">
        <v>159309</v>
      </c>
      <c r="D3862" s="17" t="s">
        <v>10266</v>
      </c>
      <c r="E3862" s="17" t="s">
        <v>230</v>
      </c>
      <c r="F3862" s="17" t="s">
        <v>58</v>
      </c>
      <c r="H3862" s="309">
        <v>33312</v>
      </c>
      <c r="I3862" s="309">
        <v>40982</v>
      </c>
      <c r="J3862" s="17" t="s">
        <v>3888</v>
      </c>
      <c r="L3862" s="17" t="s">
        <v>11180</v>
      </c>
      <c r="N3862" s="17" t="s">
        <v>14</v>
      </c>
      <c r="O3862" s="17" t="s">
        <v>15</v>
      </c>
      <c r="P3862" s="17">
        <v>45371</v>
      </c>
      <c r="AC3862" s="17" t="s">
        <v>14</v>
      </c>
      <c r="AF3862" s="17">
        <v>8</v>
      </c>
      <c r="AG3862" s="17">
        <v>2</v>
      </c>
      <c r="AI3862" s="17" t="s">
        <v>10178</v>
      </c>
      <c r="AM3862" s="17" t="s">
        <v>16</v>
      </c>
      <c r="AN3862" s="17" t="s">
        <v>10763</v>
      </c>
      <c r="AO3862" s="17">
        <v>3</v>
      </c>
      <c r="AP3862" s="17">
        <v>80</v>
      </c>
      <c r="AQ3862" s="17">
        <v>5</v>
      </c>
      <c r="AR3862" s="17" t="s">
        <v>10180</v>
      </c>
      <c r="DN3862" s="17">
        <f>COUNTIF(AU3862:DM3862, "X")</f>
        <v>0</v>
      </c>
    </row>
    <row r="3863" spans="1:118" s="17" customFormat="1">
      <c r="A3863" s="17" t="s">
        <v>15448</v>
      </c>
      <c r="B3863" s="17">
        <v>55</v>
      </c>
      <c r="C3863" s="17">
        <v>159313</v>
      </c>
      <c r="D3863" s="17" t="s">
        <v>15449</v>
      </c>
      <c r="E3863" s="17" t="s">
        <v>181</v>
      </c>
      <c r="F3863" s="17" t="s">
        <v>164</v>
      </c>
      <c r="H3863" s="309">
        <v>27189</v>
      </c>
      <c r="I3863" s="309">
        <v>40978</v>
      </c>
      <c r="J3863" s="17" t="s">
        <v>3888</v>
      </c>
      <c r="L3863" s="17" t="s">
        <v>15450</v>
      </c>
      <c r="N3863" s="17" t="s">
        <v>31</v>
      </c>
      <c r="O3863" s="17" t="s">
        <v>15</v>
      </c>
      <c r="P3863" s="17">
        <v>45373</v>
      </c>
      <c r="AC3863" s="17" t="s">
        <v>9895</v>
      </c>
      <c r="AD3863" s="17" t="s">
        <v>9896</v>
      </c>
      <c r="AF3863" s="17">
        <v>15</v>
      </c>
      <c r="AG3863" s="17">
        <v>2</v>
      </c>
      <c r="AM3863" s="17" t="s">
        <v>44</v>
      </c>
      <c r="AN3863" s="17" t="s">
        <v>15244</v>
      </c>
      <c r="AO3863" s="17">
        <v>3</v>
      </c>
      <c r="AP3863" s="17">
        <v>80</v>
      </c>
      <c r="AQ3863" s="17">
        <v>5</v>
      </c>
      <c r="AR3863" s="17" t="s">
        <v>9898</v>
      </c>
      <c r="AT3863" s="17" t="s">
        <v>15057</v>
      </c>
      <c r="DN3863" s="17">
        <f>COUNTIF(AU3863:DM3863, "X")</f>
        <v>0</v>
      </c>
    </row>
    <row r="3864" spans="1:118" s="17" customFormat="1">
      <c r="A3864" s="17" t="s">
        <v>15494</v>
      </c>
      <c r="B3864" s="17">
        <v>55</v>
      </c>
      <c r="C3864" s="17">
        <v>159314</v>
      </c>
      <c r="D3864" s="17" t="s">
        <v>15449</v>
      </c>
      <c r="E3864" s="17" t="s">
        <v>208</v>
      </c>
      <c r="F3864" s="17" t="s">
        <v>15495</v>
      </c>
      <c r="H3864" s="309">
        <v>27838</v>
      </c>
      <c r="I3864" s="309">
        <v>40978</v>
      </c>
      <c r="J3864" s="17" t="s">
        <v>3888</v>
      </c>
      <c r="L3864" s="17" t="s">
        <v>15450</v>
      </c>
      <c r="N3864" s="17" t="s">
        <v>31</v>
      </c>
      <c r="O3864" s="17" t="s">
        <v>15</v>
      </c>
      <c r="P3864" s="17">
        <v>45373</v>
      </c>
      <c r="AC3864" s="17" t="s">
        <v>9895</v>
      </c>
      <c r="AD3864" s="17" t="s">
        <v>9896</v>
      </c>
      <c r="AF3864" s="17">
        <v>15</v>
      </c>
      <c r="AG3864" s="17">
        <v>2</v>
      </c>
      <c r="AM3864" s="17" t="s">
        <v>44</v>
      </c>
      <c r="AN3864" s="17" t="s">
        <v>15244</v>
      </c>
      <c r="AO3864" s="17">
        <v>3</v>
      </c>
      <c r="AP3864" s="17">
        <v>80</v>
      </c>
      <c r="AQ3864" s="17">
        <v>5</v>
      </c>
      <c r="AR3864" s="17" t="s">
        <v>9898</v>
      </c>
      <c r="AT3864" s="17" t="s">
        <v>15057</v>
      </c>
      <c r="DN3864" s="17">
        <f>COUNTIF(AU3864:DM3864, "X")</f>
        <v>0</v>
      </c>
    </row>
    <row r="3865" spans="1:118" s="17" customFormat="1">
      <c r="A3865" s="523" t="s">
        <v>1764</v>
      </c>
      <c r="B3865" s="17">
        <v>55</v>
      </c>
      <c r="C3865" s="17">
        <v>159327</v>
      </c>
      <c r="D3865" s="17" t="s">
        <v>273</v>
      </c>
      <c r="E3865" s="17" t="s">
        <v>1408</v>
      </c>
      <c r="F3865" s="17" t="s">
        <v>628</v>
      </c>
      <c r="H3865" s="309">
        <v>28818</v>
      </c>
      <c r="I3865" s="309">
        <v>40985</v>
      </c>
      <c r="J3865" s="17" t="s">
        <v>3888</v>
      </c>
      <c r="L3865" s="17" t="s">
        <v>1765</v>
      </c>
      <c r="N3865" s="17" t="s">
        <v>31</v>
      </c>
      <c r="O3865" s="17" t="s">
        <v>15</v>
      </c>
      <c r="P3865" s="17">
        <v>45373</v>
      </c>
      <c r="AC3865" s="17" t="s">
        <v>9895</v>
      </c>
      <c r="AD3865" s="17" t="s">
        <v>9896</v>
      </c>
      <c r="AF3865" s="17">
        <v>15</v>
      </c>
      <c r="AG3865" s="17">
        <v>2</v>
      </c>
      <c r="AM3865" s="17" t="s">
        <v>76</v>
      </c>
      <c r="AN3865" s="17" t="s">
        <v>25452</v>
      </c>
      <c r="AO3865" s="17">
        <v>3</v>
      </c>
      <c r="AP3865" s="17">
        <v>80</v>
      </c>
      <c r="AQ3865" s="17">
        <v>5</v>
      </c>
      <c r="AR3865" s="17" t="s">
        <v>9898</v>
      </c>
      <c r="AT3865" s="17" t="s">
        <v>9899</v>
      </c>
      <c r="DN3865" s="17">
        <f>COUNTIF(AU3865:DM3865, "X")</f>
        <v>0</v>
      </c>
    </row>
    <row r="3866" spans="1:118" s="17" customFormat="1">
      <c r="A3866" s="17" t="s">
        <v>9575</v>
      </c>
      <c r="B3866" s="17">
        <v>55</v>
      </c>
      <c r="C3866" s="17">
        <v>159329</v>
      </c>
      <c r="D3866" s="17" t="s">
        <v>9576</v>
      </c>
      <c r="E3866" s="17" t="s">
        <v>9577</v>
      </c>
      <c r="F3866" s="17" t="s">
        <v>9578</v>
      </c>
      <c r="H3866" s="309">
        <v>33344</v>
      </c>
      <c r="I3866" s="309">
        <v>40990</v>
      </c>
      <c r="J3866" s="17" t="s">
        <v>3888</v>
      </c>
      <c r="L3866" s="17" t="s">
        <v>9548</v>
      </c>
      <c r="N3866" s="17" t="s">
        <v>19</v>
      </c>
      <c r="O3866" s="17" t="s">
        <v>15</v>
      </c>
      <c r="P3866" s="17">
        <v>45356</v>
      </c>
      <c r="AC3866" s="17" t="s">
        <v>3890</v>
      </c>
      <c r="AD3866" s="17" t="s">
        <v>3891</v>
      </c>
      <c r="AF3866" s="17">
        <v>8</v>
      </c>
      <c r="AG3866" s="17">
        <v>2</v>
      </c>
      <c r="AM3866" s="17" t="s">
        <v>311</v>
      </c>
      <c r="AN3866" s="17" t="s">
        <v>9449</v>
      </c>
      <c r="AO3866" s="17">
        <v>3</v>
      </c>
      <c r="AP3866" s="17">
        <v>80</v>
      </c>
      <c r="AQ3866" s="17">
        <v>5</v>
      </c>
      <c r="AT3866" s="17" t="s">
        <v>9082</v>
      </c>
      <c r="CH3866" s="17" t="s">
        <v>3901</v>
      </c>
      <c r="CR3866" s="17" t="s">
        <v>30</v>
      </c>
      <c r="CU3866" s="17" t="s">
        <v>3901</v>
      </c>
      <c r="DN3866" s="17">
        <f>COUNTIF(AU3866:DM3866, "X")</f>
        <v>2</v>
      </c>
    </row>
    <row r="3867" spans="1:118" s="17" customFormat="1">
      <c r="A3867" s="17" t="s">
        <v>24944</v>
      </c>
      <c r="B3867" s="17">
        <v>55</v>
      </c>
      <c r="C3867" s="17">
        <v>159335</v>
      </c>
      <c r="D3867" s="17" t="s">
        <v>21079</v>
      </c>
      <c r="E3867" s="17" t="s">
        <v>431</v>
      </c>
      <c r="F3867" s="17" t="s">
        <v>30</v>
      </c>
      <c r="H3867" s="309">
        <v>24552</v>
      </c>
      <c r="I3867" s="309">
        <v>40989</v>
      </c>
      <c r="J3867" s="17" t="s">
        <v>3888</v>
      </c>
      <c r="L3867" s="17" t="s">
        <v>24782</v>
      </c>
      <c r="M3867" s="17" t="s">
        <v>24906</v>
      </c>
      <c r="N3867" s="17" t="s">
        <v>31</v>
      </c>
      <c r="O3867" s="17" t="s">
        <v>15</v>
      </c>
      <c r="P3867" s="17">
        <v>45373</v>
      </c>
      <c r="Q3867" s="17">
        <v>3585</v>
      </c>
      <c r="AC3867" s="17" t="s">
        <v>9895</v>
      </c>
      <c r="AD3867" s="17" t="s">
        <v>9896</v>
      </c>
      <c r="AF3867" s="17">
        <v>15</v>
      </c>
      <c r="AG3867" s="17">
        <v>2</v>
      </c>
      <c r="AM3867" s="17" t="s">
        <v>268</v>
      </c>
      <c r="AN3867" s="17" t="s">
        <v>24751</v>
      </c>
      <c r="AO3867" s="17">
        <v>3</v>
      </c>
      <c r="AP3867" s="17">
        <v>80</v>
      </c>
      <c r="AQ3867" s="17">
        <v>5</v>
      </c>
      <c r="AR3867" s="17" t="s">
        <v>9898</v>
      </c>
      <c r="AT3867" s="17" t="s">
        <v>14152</v>
      </c>
      <c r="DN3867" s="17">
        <f>COUNTIF(AU3867:DM3867, "X")</f>
        <v>0</v>
      </c>
    </row>
    <row r="3868" spans="1:118" s="17" customFormat="1">
      <c r="A3868" s="17" t="s">
        <v>18295</v>
      </c>
      <c r="B3868" s="17">
        <v>55</v>
      </c>
      <c r="C3868" s="17">
        <v>159341</v>
      </c>
      <c r="D3868" s="17" t="s">
        <v>18240</v>
      </c>
      <c r="E3868" s="17" t="s">
        <v>10004</v>
      </c>
      <c r="F3868" s="17" t="s">
        <v>18296</v>
      </c>
      <c r="H3868" s="309">
        <v>30029</v>
      </c>
      <c r="I3868" s="309">
        <v>40985</v>
      </c>
      <c r="J3868" s="17" t="s">
        <v>3888</v>
      </c>
      <c r="L3868" s="17" t="s">
        <v>18243</v>
      </c>
      <c r="N3868" s="17" t="s">
        <v>31</v>
      </c>
      <c r="O3868" s="17" t="s">
        <v>15</v>
      </c>
      <c r="P3868" s="17">
        <v>45373</v>
      </c>
      <c r="AD3868" s="17" t="s">
        <v>9896</v>
      </c>
      <c r="AF3868" s="17">
        <v>8</v>
      </c>
      <c r="AG3868" s="17">
        <v>2</v>
      </c>
      <c r="AM3868" s="17" t="s">
        <v>32</v>
      </c>
      <c r="AN3868" s="17" t="s">
        <v>18168</v>
      </c>
      <c r="AO3868" s="17">
        <v>3</v>
      </c>
      <c r="AP3868" s="17">
        <v>80</v>
      </c>
      <c r="AQ3868" s="17">
        <v>5</v>
      </c>
      <c r="AR3868" s="17" t="s">
        <v>9898</v>
      </c>
      <c r="CU3868" s="17" t="s">
        <v>3901</v>
      </c>
      <c r="DN3868" s="17">
        <f>COUNTIF(AU3868:DM3868, "X")</f>
        <v>1</v>
      </c>
    </row>
    <row r="3869" spans="1:118" s="17" customFormat="1">
      <c r="A3869" s="17" t="s">
        <v>19769</v>
      </c>
      <c r="B3869" s="17">
        <v>55</v>
      </c>
      <c r="C3869" s="17">
        <v>159365</v>
      </c>
      <c r="D3869" s="17" t="s">
        <v>11832</v>
      </c>
      <c r="E3869" s="17" t="s">
        <v>208</v>
      </c>
      <c r="F3869" s="17" t="s">
        <v>302</v>
      </c>
      <c r="H3869" s="309">
        <v>34368</v>
      </c>
      <c r="I3869" s="309">
        <v>40991</v>
      </c>
      <c r="J3869" s="17" t="s">
        <v>3888</v>
      </c>
      <c r="L3869" s="17" t="s">
        <v>19770</v>
      </c>
      <c r="N3869" s="17" t="s">
        <v>14</v>
      </c>
      <c r="O3869" s="17" t="s">
        <v>15</v>
      </c>
      <c r="P3869" s="17">
        <v>45371</v>
      </c>
      <c r="AF3869" s="17">
        <v>8</v>
      </c>
      <c r="AG3869" s="17">
        <v>2</v>
      </c>
      <c r="AI3869" s="17" t="s">
        <v>10178</v>
      </c>
      <c r="AM3869" s="17" t="s">
        <v>219</v>
      </c>
      <c r="AN3869" s="17" t="s">
        <v>19675</v>
      </c>
      <c r="AO3869" s="17">
        <v>3</v>
      </c>
      <c r="AP3869" s="17">
        <v>80</v>
      </c>
      <c r="AQ3869" s="17">
        <v>5</v>
      </c>
      <c r="AR3869" s="17" t="s">
        <v>10180</v>
      </c>
      <c r="CH3869" s="17" t="s">
        <v>3901</v>
      </c>
      <c r="DN3869" s="17">
        <f>COUNTIF(AU3869:DM3869, "X")</f>
        <v>1</v>
      </c>
    </row>
    <row r="3870" spans="1:118" s="17" customFormat="1">
      <c r="A3870" s="17" t="s">
        <v>17122</v>
      </c>
      <c r="B3870" s="17">
        <v>55</v>
      </c>
      <c r="C3870" s="17">
        <v>159375</v>
      </c>
      <c r="D3870" s="17" t="s">
        <v>106</v>
      </c>
      <c r="E3870" s="17" t="s">
        <v>333</v>
      </c>
      <c r="F3870" s="17" t="s">
        <v>82</v>
      </c>
      <c r="H3870" s="309">
        <v>25462</v>
      </c>
      <c r="I3870" s="309">
        <v>40998</v>
      </c>
      <c r="J3870" s="17" t="s">
        <v>3888</v>
      </c>
      <c r="L3870" s="17" t="s">
        <v>17123</v>
      </c>
      <c r="N3870" s="17" t="s">
        <v>14</v>
      </c>
      <c r="O3870" s="17" t="s">
        <v>15</v>
      </c>
      <c r="P3870" s="17">
        <v>45371</v>
      </c>
      <c r="AC3870" s="17" t="s">
        <v>14</v>
      </c>
      <c r="AF3870" s="17">
        <v>8</v>
      </c>
      <c r="AG3870" s="17">
        <v>2</v>
      </c>
      <c r="AI3870" s="17" t="s">
        <v>10178</v>
      </c>
      <c r="AM3870" s="17" t="s">
        <v>213</v>
      </c>
      <c r="AN3870" s="17" t="s">
        <v>17092</v>
      </c>
      <c r="AO3870" s="17">
        <v>3</v>
      </c>
      <c r="AP3870" s="17">
        <v>80</v>
      </c>
      <c r="AQ3870" s="17">
        <v>5</v>
      </c>
      <c r="AR3870" s="17" t="s">
        <v>10180</v>
      </c>
      <c r="CH3870" s="17" t="s">
        <v>3901</v>
      </c>
      <c r="CN3870" s="17" t="s">
        <v>3901</v>
      </c>
      <c r="CQ3870" s="17" t="s">
        <v>3901</v>
      </c>
      <c r="CR3870" s="17" t="s">
        <v>21</v>
      </c>
      <c r="CU3870" s="17" t="s">
        <v>3901</v>
      </c>
      <c r="CX3870" s="17" t="s">
        <v>3901</v>
      </c>
      <c r="DA3870" s="17" t="s">
        <v>3901</v>
      </c>
      <c r="DN3870" s="17">
        <f>COUNTIF(AU3870:DM3870, "X")</f>
        <v>6</v>
      </c>
    </row>
    <row r="3871" spans="1:118" s="17" customFormat="1">
      <c r="A3871" s="17" t="s">
        <v>4860</v>
      </c>
      <c r="B3871" s="17">
        <v>55</v>
      </c>
      <c r="C3871" s="17">
        <v>159388</v>
      </c>
      <c r="D3871" s="17" t="s">
        <v>4071</v>
      </c>
      <c r="E3871" s="17" t="s">
        <v>224</v>
      </c>
      <c r="F3871" s="17" t="s">
        <v>4378</v>
      </c>
      <c r="H3871" s="309">
        <v>34543</v>
      </c>
      <c r="I3871" s="309">
        <v>44039</v>
      </c>
      <c r="J3871" s="17" t="s">
        <v>3888</v>
      </c>
      <c r="L3871" s="17" t="s">
        <v>4861</v>
      </c>
      <c r="N3871" s="17" t="s">
        <v>19</v>
      </c>
      <c r="O3871" s="17" t="s">
        <v>15</v>
      </c>
      <c r="P3871" s="17">
        <v>45356</v>
      </c>
      <c r="AC3871" s="17" t="s">
        <v>3890</v>
      </c>
      <c r="AD3871" s="17" t="s">
        <v>3891</v>
      </c>
      <c r="AF3871" s="17">
        <v>15</v>
      </c>
      <c r="AG3871" s="17">
        <v>2</v>
      </c>
      <c r="AM3871" s="17" t="s">
        <v>2602</v>
      </c>
      <c r="AN3871" s="17" t="s">
        <v>4371</v>
      </c>
      <c r="AO3871" s="17">
        <v>3</v>
      </c>
      <c r="AP3871" s="17">
        <v>80</v>
      </c>
      <c r="AQ3871" s="17">
        <v>5</v>
      </c>
      <c r="AT3871" s="17" t="s">
        <v>3893</v>
      </c>
      <c r="DN3871" s="17">
        <f>COUNTIF(AU3871:DM3871, "X")</f>
        <v>0</v>
      </c>
    </row>
    <row r="3872" spans="1:118" s="17" customFormat="1">
      <c r="A3872" s="17" t="s">
        <v>15753</v>
      </c>
      <c r="B3872" s="17">
        <v>55</v>
      </c>
      <c r="C3872" s="17">
        <v>159395</v>
      </c>
      <c r="D3872" s="17" t="s">
        <v>534</v>
      </c>
      <c r="E3872" s="17" t="s">
        <v>104</v>
      </c>
      <c r="F3872" s="17" t="s">
        <v>22</v>
      </c>
      <c r="H3872" s="309">
        <v>24564</v>
      </c>
      <c r="I3872" s="309">
        <v>40996</v>
      </c>
      <c r="J3872" s="17" t="s">
        <v>3888</v>
      </c>
      <c r="L3872" s="17" t="s">
        <v>15754</v>
      </c>
      <c r="N3872" s="17" t="s">
        <v>31</v>
      </c>
      <c r="O3872" s="17" t="s">
        <v>15</v>
      </c>
      <c r="P3872" s="17">
        <v>45373</v>
      </c>
      <c r="AC3872" s="17" t="s">
        <v>9895</v>
      </c>
      <c r="AD3872" s="17" t="s">
        <v>9896</v>
      </c>
      <c r="AF3872" s="17">
        <v>15</v>
      </c>
      <c r="AG3872" s="17">
        <v>2</v>
      </c>
      <c r="AM3872" s="17" t="s">
        <v>121</v>
      </c>
      <c r="AN3872" s="17" t="s">
        <v>15516</v>
      </c>
      <c r="AO3872" s="17">
        <v>3</v>
      </c>
      <c r="AP3872" s="17">
        <v>80</v>
      </c>
      <c r="AQ3872" s="17">
        <v>5</v>
      </c>
      <c r="AR3872" s="17" t="s">
        <v>9898</v>
      </c>
      <c r="AT3872" s="17" t="s">
        <v>15057</v>
      </c>
      <c r="AV3872" s="17" t="s">
        <v>3901</v>
      </c>
      <c r="DN3872" s="17">
        <f>COUNTIF(AU3872:DM3872, "X")</f>
        <v>1</v>
      </c>
    </row>
    <row r="3873" spans="1:118" s="17" customFormat="1">
      <c r="A3873" s="17" t="s">
        <v>15746</v>
      </c>
      <c r="B3873" s="17">
        <v>55</v>
      </c>
      <c r="C3873" s="17">
        <v>159424</v>
      </c>
      <c r="D3873" s="17" t="s">
        <v>15747</v>
      </c>
      <c r="E3873" s="17" t="s">
        <v>15748</v>
      </c>
      <c r="F3873" s="17" t="s">
        <v>70</v>
      </c>
      <c r="H3873" s="309">
        <v>23316</v>
      </c>
      <c r="I3873" s="309">
        <v>40993</v>
      </c>
      <c r="J3873" s="17" t="s">
        <v>3888</v>
      </c>
      <c r="L3873" s="17" t="s">
        <v>15749</v>
      </c>
      <c r="N3873" s="17" t="s">
        <v>31</v>
      </c>
      <c r="O3873" s="17" t="s">
        <v>15</v>
      </c>
      <c r="P3873" s="17">
        <v>45373</v>
      </c>
      <c r="AC3873" s="17" t="s">
        <v>9895</v>
      </c>
      <c r="AD3873" s="17" t="s">
        <v>9896</v>
      </c>
      <c r="AF3873" s="17">
        <v>8</v>
      </c>
      <c r="AG3873" s="17">
        <v>2</v>
      </c>
      <c r="AM3873" s="17" t="s">
        <v>121</v>
      </c>
      <c r="AN3873" s="17" t="s">
        <v>15516</v>
      </c>
      <c r="AO3873" s="17">
        <v>3</v>
      </c>
      <c r="AP3873" s="17">
        <v>80</v>
      </c>
      <c r="AQ3873" s="17">
        <v>5</v>
      </c>
      <c r="AR3873" s="17" t="s">
        <v>9898</v>
      </c>
      <c r="AT3873" s="17" t="s">
        <v>15057</v>
      </c>
      <c r="BS3873" s="17" t="s">
        <v>3901</v>
      </c>
      <c r="CC3873" s="17" t="s">
        <v>3901</v>
      </c>
      <c r="CF3873" s="17" t="s">
        <v>3901</v>
      </c>
      <c r="CH3873" s="17" t="s">
        <v>3901</v>
      </c>
      <c r="CN3873" s="17" t="s">
        <v>3901</v>
      </c>
      <c r="CQ3873" s="17" t="s">
        <v>3901</v>
      </c>
      <c r="CU3873" s="17" t="s">
        <v>3901</v>
      </c>
      <c r="DN3873" s="17">
        <f>COUNTIF(AU3873:DM3873, "X")</f>
        <v>7</v>
      </c>
    </row>
    <row r="3874" spans="1:118" s="17" customFormat="1">
      <c r="A3874" s="17" t="s">
        <v>22004</v>
      </c>
      <c r="B3874" s="17">
        <v>55</v>
      </c>
      <c r="C3874" s="17">
        <v>159452</v>
      </c>
      <c r="D3874" s="17" t="s">
        <v>1291</v>
      </c>
      <c r="E3874" s="17" t="s">
        <v>4482</v>
      </c>
      <c r="F3874" s="17" t="s">
        <v>373</v>
      </c>
      <c r="H3874" s="309">
        <v>34623</v>
      </c>
      <c r="I3874" s="309">
        <v>40941</v>
      </c>
      <c r="J3874" s="17" t="s">
        <v>3888</v>
      </c>
      <c r="L3874" s="17" t="s">
        <v>22005</v>
      </c>
      <c r="N3874" s="17" t="s">
        <v>196</v>
      </c>
      <c r="O3874" s="17" t="s">
        <v>15</v>
      </c>
      <c r="P3874" s="17">
        <v>45359</v>
      </c>
      <c r="T3874" s="17" t="s">
        <v>22006</v>
      </c>
      <c r="V3874" s="17" t="s">
        <v>196</v>
      </c>
      <c r="W3874" s="17" t="s">
        <v>15</v>
      </c>
      <c r="X3874" s="17">
        <v>45359</v>
      </c>
      <c r="AF3874" s="17">
        <v>8</v>
      </c>
      <c r="AG3874" s="17">
        <v>2</v>
      </c>
      <c r="AH3874" s="17" t="s">
        <v>11926</v>
      </c>
      <c r="AK3874" s="17" t="s">
        <v>21650</v>
      </c>
      <c r="AM3874" s="17" t="s">
        <v>255</v>
      </c>
      <c r="AN3874" s="17" t="s">
        <v>21914</v>
      </c>
      <c r="AO3874" s="17">
        <v>3</v>
      </c>
      <c r="AP3874" s="17">
        <v>80</v>
      </c>
      <c r="AQ3874" s="17">
        <v>5</v>
      </c>
      <c r="AR3874" s="17" t="s">
        <v>21652</v>
      </c>
      <c r="AS3874" s="17" t="s">
        <v>21915</v>
      </c>
      <c r="CH3874" s="17" t="s">
        <v>3901</v>
      </c>
      <c r="CR3874" s="17" t="s">
        <v>21</v>
      </c>
      <c r="DN3874" s="17">
        <f>COUNTIF(AU3874:DM3874, "X")</f>
        <v>1</v>
      </c>
    </row>
    <row r="3875" spans="1:118" s="17" customFormat="1">
      <c r="A3875" s="17" t="s">
        <v>25630</v>
      </c>
      <c r="B3875" s="17">
        <v>55</v>
      </c>
      <c r="C3875" s="17">
        <v>159464</v>
      </c>
      <c r="D3875" s="17" t="s">
        <v>25631</v>
      </c>
      <c r="E3875" s="17" t="s">
        <v>134</v>
      </c>
      <c r="F3875" s="17" t="s">
        <v>35</v>
      </c>
      <c r="H3875" s="309">
        <v>34593</v>
      </c>
      <c r="I3875" s="309">
        <v>40948</v>
      </c>
      <c r="J3875" s="17" t="s">
        <v>3888</v>
      </c>
      <c r="L3875" s="17" t="s">
        <v>25632</v>
      </c>
      <c r="N3875" s="17" t="s">
        <v>14</v>
      </c>
      <c r="O3875" s="17" t="s">
        <v>15</v>
      </c>
      <c r="P3875" s="17">
        <v>45371</v>
      </c>
      <c r="AC3875" s="17" t="s">
        <v>17772</v>
      </c>
      <c r="AF3875" s="17">
        <v>8</v>
      </c>
      <c r="AG3875" s="17">
        <v>2</v>
      </c>
      <c r="AH3875" s="17" t="s">
        <v>11926</v>
      </c>
      <c r="AK3875" s="17" t="s">
        <v>17298</v>
      </c>
      <c r="AM3875" s="17" t="s">
        <v>39</v>
      </c>
      <c r="AN3875" s="17" t="s">
        <v>25609</v>
      </c>
      <c r="AO3875" s="17">
        <v>3</v>
      </c>
      <c r="AP3875" s="17">
        <v>80</v>
      </c>
      <c r="AQ3875" s="17">
        <v>5</v>
      </c>
      <c r="AT3875" s="17" t="s">
        <v>17773</v>
      </c>
      <c r="CH3875" s="17" t="s">
        <v>3901</v>
      </c>
      <c r="CQ3875" s="17" t="s">
        <v>3901</v>
      </c>
      <c r="CR3875" s="17" t="s">
        <v>21</v>
      </c>
      <c r="DN3875" s="17">
        <f>COUNTIF(AU3875:DM3875, "X")</f>
        <v>2</v>
      </c>
    </row>
    <row r="3876" spans="1:118" s="17" customFormat="1">
      <c r="A3876" s="17" t="s">
        <v>25510</v>
      </c>
      <c r="B3876" s="17">
        <v>55</v>
      </c>
      <c r="C3876" s="17">
        <v>159472</v>
      </c>
      <c r="D3876" s="17" t="s">
        <v>4864</v>
      </c>
      <c r="E3876" s="17" t="s">
        <v>379</v>
      </c>
      <c r="F3876" s="17" t="s">
        <v>22</v>
      </c>
      <c r="H3876" s="309">
        <v>33289</v>
      </c>
      <c r="I3876" s="309">
        <v>40960</v>
      </c>
      <c r="J3876" s="17" t="s">
        <v>3888</v>
      </c>
      <c r="L3876" s="17" t="s">
        <v>25471</v>
      </c>
      <c r="N3876" s="17" t="s">
        <v>31</v>
      </c>
      <c r="O3876" s="17" t="s">
        <v>15</v>
      </c>
      <c r="P3876" s="17">
        <v>45373</v>
      </c>
      <c r="AC3876" s="17" t="s">
        <v>9895</v>
      </c>
      <c r="AD3876" s="17" t="s">
        <v>9896</v>
      </c>
      <c r="AF3876" s="17">
        <v>8</v>
      </c>
      <c r="AG3876" s="17">
        <v>2</v>
      </c>
      <c r="AM3876" s="17" t="s">
        <v>76</v>
      </c>
      <c r="AN3876" s="17" t="s">
        <v>25452</v>
      </c>
      <c r="AO3876" s="17">
        <v>3</v>
      </c>
      <c r="AP3876" s="17">
        <v>80</v>
      </c>
      <c r="AQ3876" s="17">
        <v>5</v>
      </c>
      <c r="AR3876" s="17" t="s">
        <v>9898</v>
      </c>
      <c r="AT3876" s="17" t="s">
        <v>9899</v>
      </c>
      <c r="CH3876" s="17" t="s">
        <v>3901</v>
      </c>
      <c r="DN3876" s="17">
        <f>COUNTIF(AU3876:DM3876, "X")</f>
        <v>1</v>
      </c>
    </row>
    <row r="3877" spans="1:118" s="17" customFormat="1">
      <c r="A3877" s="17" t="s">
        <v>6025</v>
      </c>
      <c r="B3877" s="17">
        <v>55</v>
      </c>
      <c r="C3877" s="17">
        <v>159520</v>
      </c>
      <c r="D3877" s="17" t="s">
        <v>6026</v>
      </c>
      <c r="E3877" s="17" t="s">
        <v>252</v>
      </c>
      <c r="F3877" s="17" t="s">
        <v>18</v>
      </c>
      <c r="H3877" s="309">
        <v>33166</v>
      </c>
      <c r="I3877" s="309">
        <v>42467</v>
      </c>
      <c r="J3877" s="17" t="s">
        <v>3888</v>
      </c>
      <c r="L3877" s="17" t="s">
        <v>6013</v>
      </c>
      <c r="N3877" s="17" t="s">
        <v>19</v>
      </c>
      <c r="O3877" s="17" t="s">
        <v>15</v>
      </c>
      <c r="P3877" s="17">
        <v>45356</v>
      </c>
      <c r="AC3877" s="17" t="s">
        <v>3890</v>
      </c>
      <c r="AD3877" s="17" t="s">
        <v>3891</v>
      </c>
      <c r="AF3877" s="17">
        <v>8</v>
      </c>
      <c r="AG3877" s="17">
        <v>2</v>
      </c>
      <c r="AM3877" s="17" t="s">
        <v>2604</v>
      </c>
      <c r="AN3877" s="17" t="s">
        <v>5966</v>
      </c>
      <c r="AO3877" s="17">
        <v>3</v>
      </c>
      <c r="AP3877" s="17">
        <v>80</v>
      </c>
      <c r="AQ3877" s="17">
        <v>5</v>
      </c>
      <c r="AT3877" s="17" t="s">
        <v>5516</v>
      </c>
      <c r="DN3877" s="17">
        <f>COUNTIF(AU3877:DM3877, "X")</f>
        <v>0</v>
      </c>
    </row>
    <row r="3878" spans="1:118" s="17" customFormat="1">
      <c r="A3878" s="17" t="s">
        <v>25625</v>
      </c>
      <c r="B3878" s="17">
        <v>55</v>
      </c>
      <c r="C3878" s="17">
        <v>159525</v>
      </c>
      <c r="D3878" s="17" t="s">
        <v>6532</v>
      </c>
      <c r="E3878" s="17" t="s">
        <v>75</v>
      </c>
      <c r="F3878" s="17" t="s">
        <v>164</v>
      </c>
      <c r="H3878" s="309">
        <v>28826</v>
      </c>
      <c r="I3878" s="309">
        <v>40994</v>
      </c>
      <c r="J3878" s="17" t="s">
        <v>3888</v>
      </c>
      <c r="L3878" s="17" t="s">
        <v>25626</v>
      </c>
      <c r="N3878" s="17" t="s">
        <v>14</v>
      </c>
      <c r="O3878" s="17" t="s">
        <v>15</v>
      </c>
      <c r="P3878" s="17">
        <v>45371</v>
      </c>
      <c r="AC3878" s="17" t="s">
        <v>17772</v>
      </c>
      <c r="AF3878" s="17">
        <v>8</v>
      </c>
      <c r="AG3878" s="17">
        <v>2</v>
      </c>
      <c r="AH3878" s="17" t="s">
        <v>11926</v>
      </c>
      <c r="AK3878" s="17" t="s">
        <v>17298</v>
      </c>
      <c r="AM3878" s="17" t="s">
        <v>39</v>
      </c>
      <c r="AN3878" s="17" t="s">
        <v>25609</v>
      </c>
      <c r="AO3878" s="17">
        <v>3</v>
      </c>
      <c r="AP3878" s="17">
        <v>80</v>
      </c>
      <c r="AQ3878" s="17">
        <v>5</v>
      </c>
      <c r="AT3878" s="17" t="s">
        <v>25610</v>
      </c>
      <c r="BD3878" s="17" t="s">
        <v>3901</v>
      </c>
      <c r="BS3878" s="17" t="s">
        <v>3901</v>
      </c>
      <c r="CC3878" s="17" t="s">
        <v>3901</v>
      </c>
      <c r="CH3878" s="17" t="s">
        <v>3901</v>
      </c>
      <c r="CN3878" s="17" t="s">
        <v>3901</v>
      </c>
      <c r="CR3878" s="17" t="s">
        <v>21</v>
      </c>
      <c r="CU3878" s="17" t="s">
        <v>3901</v>
      </c>
      <c r="DN3878" s="17">
        <f>COUNTIF(AU3878:DM3878, "X")</f>
        <v>6</v>
      </c>
    </row>
    <row r="3879" spans="1:118" s="17" customFormat="1">
      <c r="A3879" s="17" t="s">
        <v>25843</v>
      </c>
      <c r="B3879" s="17">
        <v>55</v>
      </c>
      <c r="C3879" s="17">
        <v>159526</v>
      </c>
      <c r="D3879" s="17" t="s">
        <v>6532</v>
      </c>
      <c r="E3879" s="17" t="s">
        <v>86</v>
      </c>
      <c r="F3879" s="17" t="s">
        <v>110</v>
      </c>
      <c r="H3879" s="309">
        <v>31752</v>
      </c>
      <c r="I3879" s="309">
        <v>41008</v>
      </c>
      <c r="J3879" s="17" t="s">
        <v>3888</v>
      </c>
      <c r="L3879" s="17" t="s">
        <v>25626</v>
      </c>
      <c r="N3879" s="17" t="s">
        <v>14</v>
      </c>
      <c r="O3879" s="17" t="s">
        <v>15</v>
      </c>
      <c r="P3879" s="17">
        <v>45371</v>
      </c>
      <c r="AC3879" s="17" t="s">
        <v>17772</v>
      </c>
      <c r="AF3879" s="17">
        <v>8</v>
      </c>
      <c r="AG3879" s="17">
        <v>2</v>
      </c>
      <c r="AH3879" s="17" t="s">
        <v>11926</v>
      </c>
      <c r="AK3879" s="17" t="s">
        <v>17298</v>
      </c>
      <c r="AM3879" s="17" t="s">
        <v>39</v>
      </c>
      <c r="AN3879" s="17" t="s">
        <v>25609</v>
      </c>
      <c r="AO3879" s="17">
        <v>3</v>
      </c>
      <c r="AP3879" s="17">
        <v>80</v>
      </c>
      <c r="AQ3879" s="17">
        <v>5</v>
      </c>
      <c r="AT3879" s="17" t="s">
        <v>25610</v>
      </c>
      <c r="CH3879" s="17" t="s">
        <v>3901</v>
      </c>
      <c r="CN3879" s="17" t="s">
        <v>3901</v>
      </c>
      <c r="CR3879" s="17" t="s">
        <v>21</v>
      </c>
      <c r="CU3879" s="17" t="s">
        <v>3901</v>
      </c>
      <c r="DN3879" s="17">
        <f>COUNTIF(AU3879:DM3879, "X")</f>
        <v>3</v>
      </c>
    </row>
    <row r="3880" spans="1:118" s="17" customFormat="1">
      <c r="A3880" s="17" t="s">
        <v>22569</v>
      </c>
      <c r="B3880" s="17">
        <v>55</v>
      </c>
      <c r="C3880" s="17">
        <v>159539</v>
      </c>
      <c r="D3880" s="17" t="s">
        <v>6400</v>
      </c>
      <c r="E3880" s="17" t="s">
        <v>174</v>
      </c>
      <c r="F3880" s="17" t="s">
        <v>428</v>
      </c>
      <c r="H3880" s="309">
        <v>33697</v>
      </c>
      <c r="I3880" s="309">
        <v>41001</v>
      </c>
      <c r="J3880" s="17" t="s">
        <v>3888</v>
      </c>
      <c r="L3880" s="17" t="s">
        <v>22570</v>
      </c>
      <c r="N3880" s="17" t="s">
        <v>31</v>
      </c>
      <c r="O3880" s="17" t="s">
        <v>15</v>
      </c>
      <c r="P3880" s="17">
        <v>45373</v>
      </c>
      <c r="AF3880" s="17">
        <v>8</v>
      </c>
      <c r="AG3880" s="17">
        <v>2</v>
      </c>
      <c r="AH3880" s="17" t="s">
        <v>11926</v>
      </c>
      <c r="AK3880" s="17" t="s">
        <v>11927</v>
      </c>
      <c r="AM3880" s="17" t="s">
        <v>177</v>
      </c>
      <c r="AN3880" s="17" t="s">
        <v>22466</v>
      </c>
      <c r="AO3880" s="17">
        <v>3</v>
      </c>
      <c r="AP3880" s="17">
        <v>80</v>
      </c>
      <c r="AQ3880" s="17">
        <v>5</v>
      </c>
      <c r="AR3880" s="17" t="s">
        <v>11941</v>
      </c>
      <c r="DN3880" s="17">
        <f>COUNTIF(AU3880:DM3880, "X")</f>
        <v>0</v>
      </c>
    </row>
    <row r="3881" spans="1:118" s="17" customFormat="1">
      <c r="A3881" s="17" t="s">
        <v>24639</v>
      </c>
      <c r="B3881" s="17">
        <v>55</v>
      </c>
      <c r="C3881" s="17">
        <v>159541</v>
      </c>
      <c r="D3881" s="17" t="s">
        <v>24640</v>
      </c>
      <c r="E3881" s="17" t="s">
        <v>668</v>
      </c>
      <c r="F3881" s="17" t="s">
        <v>110</v>
      </c>
      <c r="H3881" s="309">
        <v>18361</v>
      </c>
      <c r="I3881" s="309">
        <v>41003</v>
      </c>
      <c r="J3881" s="17" t="s">
        <v>3888</v>
      </c>
      <c r="L3881" s="17" t="s">
        <v>24641</v>
      </c>
      <c r="N3881" s="17" t="s">
        <v>19</v>
      </c>
      <c r="O3881" s="17" t="s">
        <v>15</v>
      </c>
      <c r="P3881" s="17">
        <v>45356</v>
      </c>
      <c r="AD3881" s="17" t="s">
        <v>3891</v>
      </c>
      <c r="AF3881" s="17">
        <v>8</v>
      </c>
      <c r="AG3881" s="17">
        <v>2</v>
      </c>
      <c r="AM3881" s="17" t="s">
        <v>141</v>
      </c>
      <c r="AN3881" s="17" t="s">
        <v>24484</v>
      </c>
      <c r="AO3881" s="17">
        <v>3</v>
      </c>
      <c r="AP3881" s="17">
        <v>80</v>
      </c>
      <c r="AQ3881" s="17">
        <v>5</v>
      </c>
      <c r="AR3881" s="17" t="s">
        <v>24485</v>
      </c>
      <c r="BS3881" s="17" t="s">
        <v>3901</v>
      </c>
      <c r="BY3881" s="17" t="s">
        <v>3901</v>
      </c>
      <c r="CH3881" s="17" t="s">
        <v>3901</v>
      </c>
      <c r="CR3881" s="17" t="s">
        <v>21</v>
      </c>
      <c r="CU3881" s="17" t="s">
        <v>3901</v>
      </c>
      <c r="DN3881" s="17">
        <f>COUNTIF(AU3881:DM3881, "X")</f>
        <v>4</v>
      </c>
    </row>
    <row r="3882" spans="1:118" s="17" customFormat="1">
      <c r="A3882" s="17" t="s">
        <v>8306</v>
      </c>
      <c r="B3882" s="17">
        <v>55</v>
      </c>
      <c r="C3882" s="17">
        <v>159542</v>
      </c>
      <c r="D3882" s="17" t="s">
        <v>4711</v>
      </c>
      <c r="E3882" s="17" t="s">
        <v>8307</v>
      </c>
      <c r="F3882" s="17" t="s">
        <v>65</v>
      </c>
      <c r="H3882" s="309">
        <v>30859</v>
      </c>
      <c r="I3882" s="309">
        <v>41003</v>
      </c>
      <c r="J3882" s="17" t="s">
        <v>3888</v>
      </c>
      <c r="L3882" s="17" t="s">
        <v>8308</v>
      </c>
      <c r="N3882" s="17" t="s">
        <v>19</v>
      </c>
      <c r="O3882" s="17" t="s">
        <v>15</v>
      </c>
      <c r="P3882" s="17">
        <v>45356</v>
      </c>
      <c r="AC3882" s="17" t="s">
        <v>3890</v>
      </c>
      <c r="AD3882" s="17" t="s">
        <v>3891</v>
      </c>
      <c r="AF3882" s="17">
        <v>15</v>
      </c>
      <c r="AG3882" s="17">
        <v>2</v>
      </c>
      <c r="AM3882" s="17" t="s">
        <v>2607</v>
      </c>
      <c r="AN3882" s="17" t="s">
        <v>8305</v>
      </c>
      <c r="AO3882" s="17">
        <v>3</v>
      </c>
      <c r="AP3882" s="17">
        <v>80</v>
      </c>
      <c r="AQ3882" s="17">
        <v>5</v>
      </c>
      <c r="AT3882" s="17" t="s">
        <v>7979</v>
      </c>
      <c r="CH3882" s="17" t="s">
        <v>3901</v>
      </c>
      <c r="CQ3882" s="17" t="s">
        <v>3901</v>
      </c>
      <c r="CU3882" s="17" t="s">
        <v>3901</v>
      </c>
      <c r="DA3882" s="17" t="s">
        <v>3901</v>
      </c>
      <c r="DD3882" s="17" t="s">
        <v>3901</v>
      </c>
      <c r="DF3882" s="17" t="s">
        <v>3901</v>
      </c>
      <c r="DM3882" s="17" t="s">
        <v>3901</v>
      </c>
      <c r="DN3882" s="17">
        <f>COUNTIF(AU3882:DM3882, "X")</f>
        <v>7</v>
      </c>
    </row>
    <row r="3883" spans="1:118" s="17" customFormat="1">
      <c r="A3883" s="17" t="s">
        <v>16515</v>
      </c>
      <c r="B3883" s="17">
        <v>55</v>
      </c>
      <c r="C3883" s="17">
        <v>159543</v>
      </c>
      <c r="D3883" s="17" t="s">
        <v>215</v>
      </c>
      <c r="E3883" s="17" t="s">
        <v>18</v>
      </c>
      <c r="F3883" s="17" t="s">
        <v>317</v>
      </c>
      <c r="H3883" s="309">
        <v>33339</v>
      </c>
      <c r="I3883" s="309">
        <v>41005</v>
      </c>
      <c r="J3883" s="17" t="s">
        <v>3888</v>
      </c>
      <c r="L3883" s="17" t="s">
        <v>16460</v>
      </c>
      <c r="M3883" s="17" t="s">
        <v>458</v>
      </c>
      <c r="N3883" s="17" t="s">
        <v>31</v>
      </c>
      <c r="O3883" s="17" t="s">
        <v>15</v>
      </c>
      <c r="P3883" s="17">
        <v>45373</v>
      </c>
      <c r="AC3883" s="17" t="s">
        <v>9895</v>
      </c>
      <c r="AD3883" s="17" t="s">
        <v>9896</v>
      </c>
      <c r="AF3883" s="17">
        <v>8</v>
      </c>
      <c r="AG3883" s="17">
        <v>2</v>
      </c>
      <c r="AM3883" s="17" t="s">
        <v>41</v>
      </c>
      <c r="AN3883" s="17" t="s">
        <v>16339</v>
      </c>
      <c r="AO3883" s="17">
        <v>3</v>
      </c>
      <c r="AP3883" s="17">
        <v>80</v>
      </c>
      <c r="AQ3883" s="17">
        <v>5</v>
      </c>
      <c r="AR3883" s="17" t="s">
        <v>9898</v>
      </c>
      <c r="AT3883" s="17" t="s">
        <v>16072</v>
      </c>
      <c r="DN3883" s="17">
        <f>COUNTIF(AU3883:DM3883, "X")</f>
        <v>0</v>
      </c>
    </row>
    <row r="3884" spans="1:118" s="17" customFormat="1">
      <c r="A3884" s="17" t="s">
        <v>26077</v>
      </c>
      <c r="B3884" s="17">
        <v>55</v>
      </c>
      <c r="C3884" s="17">
        <v>159544</v>
      </c>
      <c r="D3884" s="17" t="s">
        <v>353</v>
      </c>
      <c r="E3884" s="17" t="s">
        <v>580</v>
      </c>
      <c r="F3884" s="17" t="s">
        <v>460</v>
      </c>
      <c r="G3884" s="17" t="s">
        <v>203</v>
      </c>
      <c r="H3884" s="309">
        <v>34390</v>
      </c>
      <c r="I3884" s="309">
        <v>41005</v>
      </c>
      <c r="J3884" s="17" t="s">
        <v>3888</v>
      </c>
      <c r="L3884" s="17" t="s">
        <v>26078</v>
      </c>
      <c r="N3884" s="17" t="s">
        <v>19</v>
      </c>
      <c r="O3884" s="17" t="s">
        <v>15</v>
      </c>
      <c r="P3884" s="17">
        <v>45356</v>
      </c>
      <c r="AD3884" s="17" t="s">
        <v>3891</v>
      </c>
      <c r="AF3884" s="17">
        <v>15</v>
      </c>
      <c r="AG3884" s="17">
        <v>2</v>
      </c>
      <c r="AM3884" s="17" t="s">
        <v>20</v>
      </c>
      <c r="AN3884" s="17" t="s">
        <v>26023</v>
      </c>
      <c r="AO3884" s="17">
        <v>3</v>
      </c>
      <c r="AP3884" s="17">
        <v>80</v>
      </c>
      <c r="AQ3884" s="17">
        <v>5</v>
      </c>
      <c r="AR3884" s="17" t="s">
        <v>22150</v>
      </c>
      <c r="DN3884" s="17">
        <f>COUNTIF(AU3884:DM3884, "X")</f>
        <v>0</v>
      </c>
    </row>
    <row r="3885" spans="1:118" s="17" customFormat="1">
      <c r="A3885" s="17" t="s">
        <v>15677</v>
      </c>
      <c r="B3885" s="17">
        <v>55</v>
      </c>
      <c r="C3885" s="17">
        <v>150064</v>
      </c>
      <c r="D3885" s="17" t="s">
        <v>15678</v>
      </c>
      <c r="E3885" s="17" t="s">
        <v>6787</v>
      </c>
      <c r="F3885" s="17" t="s">
        <v>21</v>
      </c>
      <c r="H3885" s="309">
        <v>33339</v>
      </c>
      <c r="I3885" s="309">
        <v>41009</v>
      </c>
      <c r="J3885" s="17" t="s">
        <v>3888</v>
      </c>
      <c r="L3885" s="17" t="s">
        <v>15679</v>
      </c>
      <c r="M3885" s="17" t="s">
        <v>192</v>
      </c>
      <c r="N3885" s="17" t="s">
        <v>31</v>
      </c>
      <c r="O3885" s="17" t="s">
        <v>15</v>
      </c>
      <c r="P3885" s="17">
        <v>45373</v>
      </c>
      <c r="Q3885" s="17">
        <v>4732</v>
      </c>
      <c r="AC3885" s="17" t="s">
        <v>9895</v>
      </c>
      <c r="AD3885" s="17" t="s">
        <v>9896</v>
      </c>
      <c r="AF3885" s="17">
        <v>15</v>
      </c>
      <c r="AG3885" s="17">
        <v>2</v>
      </c>
      <c r="AM3885" s="17" t="s">
        <v>121</v>
      </c>
      <c r="AN3885" s="17" t="s">
        <v>15516</v>
      </c>
      <c r="AO3885" s="17">
        <v>3</v>
      </c>
      <c r="AP3885" s="17">
        <v>80</v>
      </c>
      <c r="AQ3885" s="17">
        <v>5</v>
      </c>
      <c r="AR3885" s="17" t="s">
        <v>9898</v>
      </c>
      <c r="AT3885" s="17" t="s">
        <v>15057</v>
      </c>
      <c r="CQ3885" s="17" t="s">
        <v>3901</v>
      </c>
      <c r="DN3885" s="17">
        <f>COUNTIF(AU3885:DM3885, "X")</f>
        <v>1</v>
      </c>
    </row>
    <row r="3886" spans="1:118" s="17" customFormat="1">
      <c r="A3886" s="17" t="s">
        <v>15378</v>
      </c>
      <c r="B3886" s="17">
        <v>55</v>
      </c>
      <c r="C3886" s="17">
        <v>159578</v>
      </c>
      <c r="D3886" s="17" t="s">
        <v>15379</v>
      </c>
      <c r="E3886" s="17" t="s">
        <v>1010</v>
      </c>
      <c r="F3886" s="17" t="s">
        <v>15380</v>
      </c>
      <c r="H3886" s="309">
        <v>34474</v>
      </c>
      <c r="I3886" s="309">
        <v>40998</v>
      </c>
      <c r="J3886" s="17" t="s">
        <v>3888</v>
      </c>
      <c r="L3886" s="17" t="s">
        <v>15381</v>
      </c>
      <c r="N3886" s="17" t="s">
        <v>31</v>
      </c>
      <c r="O3886" s="17" t="s">
        <v>15</v>
      </c>
      <c r="P3886" s="17">
        <v>45373</v>
      </c>
      <c r="Q3886" s="17">
        <v>1926</v>
      </c>
      <c r="AC3886" s="17" t="s">
        <v>9895</v>
      </c>
      <c r="AD3886" s="17" t="s">
        <v>9896</v>
      </c>
      <c r="AF3886" s="17">
        <v>8</v>
      </c>
      <c r="AG3886" s="17">
        <v>2</v>
      </c>
      <c r="AM3886" s="17" t="s">
        <v>44</v>
      </c>
      <c r="AN3886" s="17" t="s">
        <v>15244</v>
      </c>
      <c r="AO3886" s="17">
        <v>3</v>
      </c>
      <c r="AP3886" s="17">
        <v>80</v>
      </c>
      <c r="AQ3886" s="17">
        <v>5</v>
      </c>
      <c r="AR3886" s="17" t="s">
        <v>9898</v>
      </c>
      <c r="AT3886" s="17" t="s">
        <v>15057</v>
      </c>
      <c r="CH3886" s="17" t="s">
        <v>3901</v>
      </c>
      <c r="CU3886" s="17" t="s">
        <v>3901</v>
      </c>
      <c r="DA3886" s="17" t="s">
        <v>3901</v>
      </c>
      <c r="DN3886" s="17">
        <f>COUNTIF(AU3886:DM3886, "X")</f>
        <v>3</v>
      </c>
    </row>
    <row r="3887" spans="1:118" s="17" customFormat="1">
      <c r="A3887" s="17" t="s">
        <v>16353</v>
      </c>
      <c r="B3887" s="17">
        <v>55</v>
      </c>
      <c r="C3887" s="17">
        <v>159582</v>
      </c>
      <c r="D3887" s="17" t="s">
        <v>10460</v>
      </c>
      <c r="E3887" s="17" t="s">
        <v>118</v>
      </c>
      <c r="F3887" s="17" t="s">
        <v>16354</v>
      </c>
      <c r="H3887" s="309">
        <v>33346</v>
      </c>
      <c r="I3887" s="309">
        <v>41015</v>
      </c>
      <c r="J3887" s="17" t="s">
        <v>3888</v>
      </c>
      <c r="L3887" s="17" t="s">
        <v>16355</v>
      </c>
      <c r="N3887" s="17" t="s">
        <v>31</v>
      </c>
      <c r="O3887" s="17" t="s">
        <v>15</v>
      </c>
      <c r="P3887" s="17">
        <v>45373</v>
      </c>
      <c r="AC3887" s="17" t="s">
        <v>9895</v>
      </c>
      <c r="AD3887" s="17" t="s">
        <v>9896</v>
      </c>
      <c r="AF3887" s="17">
        <v>15</v>
      </c>
      <c r="AG3887" s="17">
        <v>2</v>
      </c>
      <c r="AM3887" s="17" t="s">
        <v>41</v>
      </c>
      <c r="AN3887" s="17" t="s">
        <v>16339</v>
      </c>
      <c r="AO3887" s="17">
        <v>3</v>
      </c>
      <c r="AP3887" s="17">
        <v>80</v>
      </c>
      <c r="AQ3887" s="17">
        <v>5</v>
      </c>
      <c r="AR3887" s="17" t="s">
        <v>9898</v>
      </c>
      <c r="AT3887" s="17" t="s">
        <v>16072</v>
      </c>
      <c r="CH3887" s="17" t="s">
        <v>3901</v>
      </c>
      <c r="CU3887" s="17" t="s">
        <v>3901</v>
      </c>
      <c r="DN3887" s="17">
        <f>COUNTIF(AU3887:DM3887, "X")</f>
        <v>2</v>
      </c>
    </row>
    <row r="3888" spans="1:118" s="17" customFormat="1">
      <c r="A3888" s="17" t="s">
        <v>10670</v>
      </c>
      <c r="B3888" s="17">
        <v>55</v>
      </c>
      <c r="C3888" s="17">
        <v>159593</v>
      </c>
      <c r="D3888" s="17" t="s">
        <v>234</v>
      </c>
      <c r="E3888" s="17" t="s">
        <v>38</v>
      </c>
      <c r="F3888" s="17" t="s">
        <v>6861</v>
      </c>
      <c r="H3888" s="309">
        <v>27855</v>
      </c>
      <c r="I3888" s="309">
        <v>41015</v>
      </c>
      <c r="J3888" s="17" t="s">
        <v>3888</v>
      </c>
      <c r="L3888" s="17" t="s">
        <v>10403</v>
      </c>
      <c r="M3888" s="17" t="s">
        <v>7244</v>
      </c>
      <c r="N3888" s="17" t="s">
        <v>14</v>
      </c>
      <c r="O3888" s="17" t="s">
        <v>15</v>
      </c>
      <c r="P3888" s="17">
        <v>45371</v>
      </c>
      <c r="AC3888" s="17" t="s">
        <v>14</v>
      </c>
      <c r="AF3888" s="17">
        <v>8</v>
      </c>
      <c r="AG3888" s="17">
        <v>2</v>
      </c>
      <c r="AI3888" s="17" t="s">
        <v>10178</v>
      </c>
      <c r="AM3888" s="17" t="s">
        <v>193</v>
      </c>
      <c r="AN3888" s="17" t="s">
        <v>10381</v>
      </c>
      <c r="AO3888" s="17">
        <v>3</v>
      </c>
      <c r="AP3888" s="17">
        <v>80</v>
      </c>
      <c r="AQ3888" s="17">
        <v>5</v>
      </c>
      <c r="AR3888" s="17" t="s">
        <v>10180</v>
      </c>
      <c r="DN3888" s="17">
        <f>COUNTIF(AU3888:DM3888, "X")</f>
        <v>0</v>
      </c>
    </row>
    <row r="3889" spans="1:118" s="17" customFormat="1">
      <c r="A3889" s="17" t="s">
        <v>17090</v>
      </c>
      <c r="B3889" s="17">
        <v>55</v>
      </c>
      <c r="C3889" s="17">
        <v>159599</v>
      </c>
      <c r="D3889" s="17" t="s">
        <v>4711</v>
      </c>
      <c r="E3889" s="17" t="s">
        <v>31</v>
      </c>
      <c r="F3889" s="17" t="s">
        <v>229</v>
      </c>
      <c r="H3889" s="309">
        <v>23849</v>
      </c>
      <c r="I3889" s="309">
        <v>41015</v>
      </c>
      <c r="J3889" s="17" t="s">
        <v>3888</v>
      </c>
      <c r="L3889" s="17" t="s">
        <v>17091</v>
      </c>
      <c r="M3889" s="17" t="s">
        <v>478</v>
      </c>
      <c r="N3889" s="17" t="s">
        <v>14</v>
      </c>
      <c r="O3889" s="17" t="s">
        <v>15</v>
      </c>
      <c r="P3889" s="17">
        <v>45371</v>
      </c>
      <c r="AC3889" s="17" t="s">
        <v>14</v>
      </c>
      <c r="AF3889" s="17">
        <v>15</v>
      </c>
      <c r="AG3889" s="17">
        <v>2</v>
      </c>
      <c r="AI3889" s="17" t="s">
        <v>10178</v>
      </c>
      <c r="AM3889" s="17" t="s">
        <v>213</v>
      </c>
      <c r="AN3889" s="17" t="s">
        <v>17092</v>
      </c>
      <c r="AO3889" s="17">
        <v>3</v>
      </c>
      <c r="AP3889" s="17">
        <v>80</v>
      </c>
      <c r="AQ3889" s="17">
        <v>5</v>
      </c>
      <c r="AR3889" s="17" t="s">
        <v>10180</v>
      </c>
      <c r="AU3889" s="17" t="s">
        <v>21</v>
      </c>
      <c r="AV3889" s="17" t="s">
        <v>3901</v>
      </c>
      <c r="AX3889" s="17" t="s">
        <v>3901</v>
      </c>
      <c r="AZ3889" s="17" t="s">
        <v>3901</v>
      </c>
      <c r="BB3889" s="17" t="s">
        <v>3901</v>
      </c>
      <c r="BC3889" s="17" t="s">
        <v>3901</v>
      </c>
      <c r="BD3889" s="17" t="s">
        <v>3901</v>
      </c>
      <c r="BH3889" s="17" t="s">
        <v>3901</v>
      </c>
      <c r="BK3889" s="17" t="s">
        <v>3901</v>
      </c>
      <c r="BN3889" s="17" t="s">
        <v>3901</v>
      </c>
      <c r="BQ3889" s="17" t="s">
        <v>30</v>
      </c>
      <c r="BS3889" s="17" t="s">
        <v>3901</v>
      </c>
      <c r="BY3889" s="17" t="s">
        <v>3901</v>
      </c>
      <c r="BZ3889" s="17" t="s">
        <v>30</v>
      </c>
      <c r="CC3889" s="17" t="s">
        <v>3901</v>
      </c>
      <c r="CG3889" s="17" t="s">
        <v>21</v>
      </c>
      <c r="CH3889" s="17" t="s">
        <v>3901</v>
      </c>
      <c r="CL3889" s="17" t="s">
        <v>3901</v>
      </c>
      <c r="CM3889" s="17" t="s">
        <v>21</v>
      </c>
      <c r="CN3889" s="17" t="s">
        <v>3901</v>
      </c>
      <c r="CQ3889" s="17" t="s">
        <v>3901</v>
      </c>
      <c r="CR3889" s="17" t="s">
        <v>21</v>
      </c>
      <c r="CU3889" s="17" t="s">
        <v>3901</v>
      </c>
      <c r="CX3889" s="17" t="s">
        <v>3901</v>
      </c>
      <c r="CY3889" s="17" t="s">
        <v>21</v>
      </c>
      <c r="DA3889" s="17" t="s">
        <v>3901</v>
      </c>
      <c r="DD3889" s="17" t="s">
        <v>3901</v>
      </c>
      <c r="DF3889" s="17" t="s">
        <v>3901</v>
      </c>
      <c r="DM3889" s="17" t="s">
        <v>3901</v>
      </c>
      <c r="DN3889" s="17">
        <f>COUNTIF(AU3889:DM3889, "X")</f>
        <v>22</v>
      </c>
    </row>
    <row r="3890" spans="1:118" s="17" customFormat="1">
      <c r="A3890" s="17" t="s">
        <v>7992</v>
      </c>
      <c r="B3890" s="17">
        <v>55</v>
      </c>
      <c r="C3890" s="17">
        <v>159607</v>
      </c>
      <c r="D3890" s="17" t="s">
        <v>7993</v>
      </c>
      <c r="E3890" s="17" t="s">
        <v>160</v>
      </c>
      <c r="F3890" s="17" t="s">
        <v>82</v>
      </c>
      <c r="H3890" s="309">
        <v>34290</v>
      </c>
      <c r="I3890" s="309">
        <v>41012</v>
      </c>
      <c r="J3890" s="17" t="s">
        <v>3888</v>
      </c>
      <c r="L3890" s="17" t="s">
        <v>7994</v>
      </c>
      <c r="N3890" s="17" t="s">
        <v>19</v>
      </c>
      <c r="O3890" s="17" t="s">
        <v>15</v>
      </c>
      <c r="P3890" s="17">
        <v>45356</v>
      </c>
      <c r="Q3890" s="17">
        <v>1408</v>
      </c>
      <c r="AC3890" s="17" t="s">
        <v>3890</v>
      </c>
      <c r="AD3890" s="17" t="s">
        <v>3891</v>
      </c>
      <c r="AF3890" s="17">
        <v>8</v>
      </c>
      <c r="AG3890" s="17">
        <v>2</v>
      </c>
      <c r="AM3890" s="17" t="s">
        <v>117</v>
      </c>
      <c r="AN3890" s="17" t="s">
        <v>7978</v>
      </c>
      <c r="AO3890" s="17">
        <v>3</v>
      </c>
      <c r="AP3890" s="17">
        <v>80</v>
      </c>
      <c r="AQ3890" s="17">
        <v>5</v>
      </c>
      <c r="AT3890" s="17" t="s">
        <v>7979</v>
      </c>
      <c r="DN3890" s="17">
        <f>COUNTIF(AU3890:DM3890, "X")</f>
        <v>0</v>
      </c>
    </row>
    <row r="3891" spans="1:118" s="17" customFormat="1">
      <c r="A3891" s="17" t="s">
        <v>18702</v>
      </c>
      <c r="B3891" s="17">
        <v>55</v>
      </c>
      <c r="C3891" s="17">
        <v>159632</v>
      </c>
      <c r="D3891" s="17" t="s">
        <v>18703</v>
      </c>
      <c r="E3891" s="17" t="s">
        <v>508</v>
      </c>
      <c r="F3891" s="17" t="s">
        <v>65</v>
      </c>
      <c r="H3891" s="309">
        <v>33864</v>
      </c>
      <c r="I3891" s="309">
        <v>41009</v>
      </c>
      <c r="J3891" s="17" t="s">
        <v>3888</v>
      </c>
      <c r="L3891" s="17" t="s">
        <v>18704</v>
      </c>
      <c r="N3891" s="17" t="s">
        <v>31</v>
      </c>
      <c r="O3891" s="17" t="s">
        <v>15</v>
      </c>
      <c r="P3891" s="17">
        <v>45373</v>
      </c>
      <c r="AD3891" s="17" t="s">
        <v>9896</v>
      </c>
      <c r="AF3891" s="17">
        <v>8</v>
      </c>
      <c r="AG3891" s="17">
        <v>2</v>
      </c>
      <c r="AM3891" s="17" t="s">
        <v>136</v>
      </c>
      <c r="AN3891" s="17" t="s">
        <v>18697</v>
      </c>
      <c r="AO3891" s="17">
        <v>3</v>
      </c>
      <c r="AP3891" s="17">
        <v>80</v>
      </c>
      <c r="AQ3891" s="17">
        <v>5</v>
      </c>
      <c r="AR3891" s="17" t="s">
        <v>9898</v>
      </c>
      <c r="CH3891" s="17" t="s">
        <v>3901</v>
      </c>
      <c r="CU3891" s="17" t="s">
        <v>3901</v>
      </c>
      <c r="DN3891" s="17">
        <f>COUNTIF(AU3891:DM3891, "X")</f>
        <v>2</v>
      </c>
    </row>
    <row r="3892" spans="1:118" s="17" customFormat="1">
      <c r="A3892" s="17" t="s">
        <v>16306</v>
      </c>
      <c r="B3892" s="17">
        <v>55</v>
      </c>
      <c r="C3892" s="17">
        <v>159674</v>
      </c>
      <c r="D3892" s="17" t="s">
        <v>10</v>
      </c>
      <c r="E3892" s="17" t="s">
        <v>312</v>
      </c>
      <c r="F3892" s="17" t="s">
        <v>43</v>
      </c>
      <c r="H3892" s="309">
        <v>29484</v>
      </c>
      <c r="I3892" s="309">
        <v>41031</v>
      </c>
      <c r="J3892" s="17" t="s">
        <v>3888</v>
      </c>
      <c r="L3892" s="17" t="s">
        <v>16307</v>
      </c>
      <c r="N3892" s="17" t="s">
        <v>31</v>
      </c>
      <c r="O3892" s="17" t="s">
        <v>15</v>
      </c>
      <c r="P3892" s="17">
        <v>45373</v>
      </c>
      <c r="AC3892" s="17" t="s">
        <v>9895</v>
      </c>
      <c r="AD3892" s="17" t="s">
        <v>9896</v>
      </c>
      <c r="AF3892" s="17">
        <v>8</v>
      </c>
      <c r="AG3892" s="17">
        <v>2</v>
      </c>
      <c r="AM3892" s="17" t="s">
        <v>37</v>
      </c>
      <c r="AN3892" s="17" t="s">
        <v>16071</v>
      </c>
      <c r="AO3892" s="17">
        <v>3</v>
      </c>
      <c r="AP3892" s="17">
        <v>80</v>
      </c>
      <c r="AQ3892" s="17">
        <v>5</v>
      </c>
      <c r="AR3892" s="17" t="s">
        <v>9898</v>
      </c>
      <c r="AT3892" s="17" t="s">
        <v>16072</v>
      </c>
      <c r="DN3892" s="17">
        <f>COUNTIF(AU3892:DM3892, "X")</f>
        <v>0</v>
      </c>
    </row>
    <row r="3893" spans="1:118" s="17" customFormat="1">
      <c r="A3893" s="17" t="s">
        <v>7301</v>
      </c>
      <c r="B3893" s="17">
        <v>55</v>
      </c>
      <c r="C3893" s="17">
        <v>159675</v>
      </c>
      <c r="D3893" s="17" t="s">
        <v>4226</v>
      </c>
      <c r="E3893" s="17" t="s">
        <v>7302</v>
      </c>
      <c r="F3893" s="17" t="s">
        <v>30</v>
      </c>
      <c r="H3893" s="309">
        <v>32735</v>
      </c>
      <c r="I3893" s="309">
        <v>41025</v>
      </c>
      <c r="J3893" s="17" t="s">
        <v>3888</v>
      </c>
      <c r="L3893" s="17" t="s">
        <v>7303</v>
      </c>
      <c r="N3893" s="17" t="s">
        <v>19</v>
      </c>
      <c r="O3893" s="17" t="s">
        <v>15</v>
      </c>
      <c r="P3893" s="17">
        <v>45356</v>
      </c>
      <c r="AC3893" s="17" t="s">
        <v>3890</v>
      </c>
      <c r="AD3893" s="17" t="s">
        <v>3891</v>
      </c>
      <c r="AF3893" s="17">
        <v>8</v>
      </c>
      <c r="AG3893" s="17">
        <v>2</v>
      </c>
      <c r="AM3893" s="17" t="s">
        <v>2605</v>
      </c>
      <c r="AN3893" s="17" t="s">
        <v>7253</v>
      </c>
      <c r="AO3893" s="17">
        <v>3</v>
      </c>
      <c r="AP3893" s="17">
        <v>80</v>
      </c>
      <c r="AQ3893" s="17">
        <v>5</v>
      </c>
      <c r="AT3893" s="17" t="s">
        <v>6589</v>
      </c>
      <c r="DN3893" s="17">
        <f>COUNTIF(AU3893:DM3893, "X")</f>
        <v>0</v>
      </c>
    </row>
    <row r="3894" spans="1:118" s="17" customFormat="1">
      <c r="A3894" s="17" t="s">
        <v>15774</v>
      </c>
      <c r="B3894" s="17">
        <v>55</v>
      </c>
      <c r="C3894" s="17">
        <v>159696</v>
      </c>
      <c r="D3894" s="17" t="s">
        <v>15775</v>
      </c>
      <c r="E3894" s="17" t="s">
        <v>13324</v>
      </c>
      <c r="H3894" s="309">
        <v>21746</v>
      </c>
      <c r="I3894" s="309">
        <v>41016</v>
      </c>
      <c r="J3894" s="17" t="s">
        <v>3888</v>
      </c>
      <c r="L3894" s="17" t="s">
        <v>988</v>
      </c>
      <c r="M3894" s="17" t="s">
        <v>97</v>
      </c>
      <c r="N3894" s="17" t="s">
        <v>31</v>
      </c>
      <c r="O3894" s="17" t="s">
        <v>15</v>
      </c>
      <c r="P3894" s="17">
        <v>45373</v>
      </c>
      <c r="AC3894" s="17" t="s">
        <v>9895</v>
      </c>
      <c r="AD3894" s="17" t="s">
        <v>9896</v>
      </c>
      <c r="AF3894" s="17">
        <v>8</v>
      </c>
      <c r="AG3894" s="17">
        <v>2</v>
      </c>
      <c r="AM3894" s="17" t="s">
        <v>121</v>
      </c>
      <c r="AN3894" s="17" t="s">
        <v>15516</v>
      </c>
      <c r="AO3894" s="17">
        <v>3</v>
      </c>
      <c r="AP3894" s="17">
        <v>80</v>
      </c>
      <c r="AQ3894" s="17">
        <v>5</v>
      </c>
      <c r="AR3894" s="17" t="s">
        <v>9898</v>
      </c>
      <c r="AT3894" s="17" t="s">
        <v>15057</v>
      </c>
      <c r="CH3894" s="17" t="s">
        <v>3901</v>
      </c>
      <c r="DN3894" s="17">
        <f>COUNTIF(AU3894:DM3894, "X")</f>
        <v>1</v>
      </c>
    </row>
    <row r="3895" spans="1:118" s="17" customFormat="1">
      <c r="A3895" s="17" t="s">
        <v>4969</v>
      </c>
      <c r="B3895" s="17">
        <v>55</v>
      </c>
      <c r="C3895" s="17">
        <v>159701</v>
      </c>
      <c r="D3895" s="17" t="s">
        <v>4970</v>
      </c>
      <c r="E3895" s="17" t="s">
        <v>4448</v>
      </c>
      <c r="F3895" s="17" t="s">
        <v>17</v>
      </c>
      <c r="H3895" s="309">
        <v>31852</v>
      </c>
      <c r="I3895" s="309">
        <v>41032</v>
      </c>
      <c r="J3895" s="17" t="s">
        <v>3888</v>
      </c>
      <c r="L3895" s="17" t="s">
        <v>4971</v>
      </c>
      <c r="N3895" s="17" t="s">
        <v>19</v>
      </c>
      <c r="O3895" s="17" t="s">
        <v>15</v>
      </c>
      <c r="P3895" s="17">
        <v>45356</v>
      </c>
      <c r="AC3895" s="17" t="s">
        <v>3890</v>
      </c>
      <c r="AD3895" s="17" t="s">
        <v>3891</v>
      </c>
      <c r="AF3895" s="17">
        <v>15</v>
      </c>
      <c r="AG3895" s="17">
        <v>2</v>
      </c>
      <c r="AM3895" s="17" t="s">
        <v>2602</v>
      </c>
      <c r="AN3895" s="17" t="s">
        <v>4371</v>
      </c>
      <c r="AO3895" s="17">
        <v>3</v>
      </c>
      <c r="AP3895" s="17">
        <v>80</v>
      </c>
      <c r="AQ3895" s="17">
        <v>5</v>
      </c>
      <c r="AT3895" s="17" t="s">
        <v>3893</v>
      </c>
      <c r="BK3895" s="17" t="s">
        <v>3901</v>
      </c>
      <c r="CR3895" s="17" t="s">
        <v>21</v>
      </c>
      <c r="CU3895" s="17" t="s">
        <v>3901</v>
      </c>
      <c r="DN3895" s="17">
        <f>COUNTIF(AU3895:DM3895, "X")</f>
        <v>2</v>
      </c>
    </row>
    <row r="3896" spans="1:118" s="17" customFormat="1">
      <c r="A3896" s="17" t="s">
        <v>13876</v>
      </c>
      <c r="B3896" s="17">
        <v>55</v>
      </c>
      <c r="C3896" s="17">
        <v>159706</v>
      </c>
      <c r="D3896" s="17" t="s">
        <v>518</v>
      </c>
      <c r="E3896" s="17" t="s">
        <v>13877</v>
      </c>
      <c r="F3896" s="17" t="s">
        <v>91</v>
      </c>
      <c r="H3896" s="309">
        <v>20997</v>
      </c>
      <c r="I3896" s="309">
        <v>41034</v>
      </c>
      <c r="J3896" s="17" t="s">
        <v>3888</v>
      </c>
      <c r="L3896" s="17" t="s">
        <v>13878</v>
      </c>
      <c r="N3896" s="17" t="s">
        <v>31</v>
      </c>
      <c r="O3896" s="17" t="s">
        <v>15</v>
      </c>
      <c r="P3896" s="17">
        <v>45373</v>
      </c>
      <c r="AC3896" s="17" t="s">
        <v>9895</v>
      </c>
      <c r="AD3896" s="17" t="s">
        <v>9896</v>
      </c>
      <c r="AF3896" s="17">
        <v>8</v>
      </c>
      <c r="AG3896" s="17">
        <v>2</v>
      </c>
      <c r="AM3896" s="17" t="s">
        <v>240</v>
      </c>
      <c r="AN3896" s="17" t="s">
        <v>13567</v>
      </c>
      <c r="AO3896" s="17">
        <v>3</v>
      </c>
      <c r="AP3896" s="17">
        <v>80</v>
      </c>
      <c r="AQ3896" s="17">
        <v>5</v>
      </c>
      <c r="AR3896" s="17" t="s">
        <v>9898</v>
      </c>
      <c r="AT3896" s="17" t="s">
        <v>12990</v>
      </c>
      <c r="DN3896" s="17">
        <f>COUNTIF(AU3896:DM3896, "X")</f>
        <v>0</v>
      </c>
    </row>
    <row r="3897" spans="1:118" s="17" customFormat="1">
      <c r="A3897" s="17" t="s">
        <v>11452</v>
      </c>
      <c r="B3897" s="17">
        <v>55</v>
      </c>
      <c r="C3897" s="17">
        <v>159711</v>
      </c>
      <c r="D3897" s="17" t="s">
        <v>11453</v>
      </c>
      <c r="E3897" s="17" t="s">
        <v>11454</v>
      </c>
      <c r="H3897" s="309">
        <v>32665</v>
      </c>
      <c r="I3897" s="309">
        <v>41033</v>
      </c>
      <c r="J3897" s="17" t="s">
        <v>3888</v>
      </c>
      <c r="L3897" s="17" t="s">
        <v>11455</v>
      </c>
      <c r="N3897" s="17" t="s">
        <v>14</v>
      </c>
      <c r="O3897" s="17" t="s">
        <v>15</v>
      </c>
      <c r="P3897" s="17">
        <v>45371</v>
      </c>
      <c r="AC3897" s="17" t="s">
        <v>14</v>
      </c>
      <c r="AF3897" s="17">
        <v>8</v>
      </c>
      <c r="AG3897" s="17">
        <v>2</v>
      </c>
      <c r="AI3897" s="17" t="s">
        <v>10178</v>
      </c>
      <c r="AM3897" s="17" t="s">
        <v>151</v>
      </c>
      <c r="AN3897" s="17" t="s">
        <v>11216</v>
      </c>
      <c r="AO3897" s="17">
        <v>3</v>
      </c>
      <c r="AP3897" s="17">
        <v>80</v>
      </c>
      <c r="AQ3897" s="17">
        <v>5</v>
      </c>
      <c r="AR3897" s="17" t="s">
        <v>10180</v>
      </c>
      <c r="CH3897" s="17" t="s">
        <v>3901</v>
      </c>
      <c r="CU3897" s="17" t="s">
        <v>3901</v>
      </c>
      <c r="DN3897" s="17">
        <f>COUNTIF(AU3897:DM3897, "X")</f>
        <v>2</v>
      </c>
    </row>
    <row r="3898" spans="1:118" s="17" customFormat="1">
      <c r="A3898" s="17" t="s">
        <v>18276</v>
      </c>
      <c r="B3898" s="17">
        <v>55</v>
      </c>
      <c r="C3898" s="17">
        <v>159716</v>
      </c>
      <c r="D3898" s="17" t="s">
        <v>18277</v>
      </c>
      <c r="E3898" s="17" t="s">
        <v>9309</v>
      </c>
      <c r="F3898" s="17" t="s">
        <v>18278</v>
      </c>
      <c r="H3898" s="309">
        <v>32671</v>
      </c>
      <c r="I3898" s="309">
        <v>41034</v>
      </c>
      <c r="J3898" s="17" t="s">
        <v>3888</v>
      </c>
      <c r="L3898" s="17" t="s">
        <v>18174</v>
      </c>
      <c r="N3898" s="17" t="s">
        <v>31</v>
      </c>
      <c r="O3898" s="17" t="s">
        <v>15</v>
      </c>
      <c r="P3898" s="17">
        <v>45373</v>
      </c>
      <c r="AD3898" s="17" t="s">
        <v>9896</v>
      </c>
      <c r="AF3898" s="17">
        <v>8</v>
      </c>
      <c r="AG3898" s="17">
        <v>2</v>
      </c>
      <c r="AM3898" s="17" t="s">
        <v>32</v>
      </c>
      <c r="AN3898" s="17" t="s">
        <v>18168</v>
      </c>
      <c r="AO3898" s="17">
        <v>3</v>
      </c>
      <c r="AP3898" s="17">
        <v>80</v>
      </c>
      <c r="AQ3898" s="17">
        <v>5</v>
      </c>
      <c r="AR3898" s="17" t="s">
        <v>9898</v>
      </c>
      <c r="DN3898" s="17">
        <f>COUNTIF(AU3898:DM3898, "X")</f>
        <v>0</v>
      </c>
    </row>
    <row r="3899" spans="1:118" s="17" customFormat="1">
      <c r="A3899" s="17" t="s">
        <v>23000</v>
      </c>
      <c r="B3899" s="17">
        <v>55</v>
      </c>
      <c r="C3899" s="17">
        <v>159721</v>
      </c>
      <c r="D3899" s="17" t="s">
        <v>5153</v>
      </c>
      <c r="E3899" s="17" t="s">
        <v>23001</v>
      </c>
      <c r="F3899" s="17" t="s">
        <v>164</v>
      </c>
      <c r="H3899" s="309">
        <v>33410</v>
      </c>
      <c r="I3899" s="309">
        <v>41034</v>
      </c>
      <c r="J3899" s="17" t="s">
        <v>3888</v>
      </c>
      <c r="L3899" s="17" t="s">
        <v>23002</v>
      </c>
      <c r="N3899" s="17" t="s">
        <v>205</v>
      </c>
      <c r="O3899" s="17" t="s">
        <v>15</v>
      </c>
      <c r="P3899" s="17">
        <v>45337</v>
      </c>
      <c r="AF3899" s="17">
        <v>8</v>
      </c>
      <c r="AG3899" s="17">
        <v>2</v>
      </c>
      <c r="AI3899" s="17" t="s">
        <v>20542</v>
      </c>
      <c r="AM3899" s="17" t="s">
        <v>253</v>
      </c>
      <c r="AN3899" s="17" t="s">
        <v>22821</v>
      </c>
      <c r="AO3899" s="17">
        <v>3</v>
      </c>
      <c r="AP3899" s="17">
        <v>80</v>
      </c>
      <c r="AQ3899" s="17">
        <v>5</v>
      </c>
      <c r="AR3899" s="17" t="s">
        <v>22585</v>
      </c>
      <c r="AS3899" s="17" t="s">
        <v>22824</v>
      </c>
      <c r="DN3899" s="17">
        <f>COUNTIF(AU3899:DM3899, "X")</f>
        <v>0</v>
      </c>
    </row>
    <row r="3900" spans="1:118" s="17" customFormat="1">
      <c r="A3900" s="17" t="s">
        <v>15707</v>
      </c>
      <c r="B3900" s="17">
        <v>55</v>
      </c>
      <c r="C3900" s="17">
        <v>159740</v>
      </c>
      <c r="D3900" s="17" t="s">
        <v>15708</v>
      </c>
      <c r="E3900" s="17" t="s">
        <v>15709</v>
      </c>
      <c r="F3900" s="17" t="s">
        <v>5020</v>
      </c>
      <c r="H3900" s="309">
        <v>34220</v>
      </c>
      <c r="I3900" s="309">
        <v>41040</v>
      </c>
      <c r="J3900" s="17" t="s">
        <v>3888</v>
      </c>
      <c r="L3900" s="17" t="s">
        <v>15710</v>
      </c>
      <c r="M3900" s="17" t="s">
        <v>363</v>
      </c>
      <c r="N3900" s="17" t="s">
        <v>31</v>
      </c>
      <c r="O3900" s="17" t="s">
        <v>15</v>
      </c>
      <c r="P3900" s="17">
        <v>45373</v>
      </c>
      <c r="AC3900" s="17" t="s">
        <v>9895</v>
      </c>
      <c r="AD3900" s="17" t="s">
        <v>9896</v>
      </c>
      <c r="AF3900" s="17">
        <v>8</v>
      </c>
      <c r="AG3900" s="17">
        <v>2</v>
      </c>
      <c r="AM3900" s="17" t="s">
        <v>121</v>
      </c>
      <c r="AN3900" s="17" t="s">
        <v>15516</v>
      </c>
      <c r="AO3900" s="17">
        <v>3</v>
      </c>
      <c r="AP3900" s="17">
        <v>80</v>
      </c>
      <c r="AQ3900" s="17">
        <v>5</v>
      </c>
      <c r="AR3900" s="17" t="s">
        <v>9898</v>
      </c>
      <c r="AT3900" s="17" t="s">
        <v>15057</v>
      </c>
      <c r="DN3900" s="17">
        <f>COUNTIF(AU3900:DM3900, "X")</f>
        <v>0</v>
      </c>
    </row>
    <row r="3901" spans="1:118" s="17" customFormat="1">
      <c r="A3901" s="17" t="s">
        <v>15576</v>
      </c>
      <c r="B3901" s="17">
        <v>55</v>
      </c>
      <c r="C3901" s="17">
        <v>159744</v>
      </c>
      <c r="D3901" s="17" t="s">
        <v>15577</v>
      </c>
      <c r="E3901" s="17" t="s">
        <v>166</v>
      </c>
      <c r="F3901" s="17" t="s">
        <v>70</v>
      </c>
      <c r="G3901" s="17" t="s">
        <v>4335</v>
      </c>
      <c r="H3901" s="309">
        <v>24972</v>
      </c>
      <c r="I3901" s="309">
        <v>43981</v>
      </c>
      <c r="J3901" s="17" t="s">
        <v>3888</v>
      </c>
      <c r="L3901" s="17" t="s">
        <v>15578</v>
      </c>
      <c r="M3901" s="17" t="s">
        <v>97</v>
      </c>
      <c r="N3901" s="17" t="s">
        <v>31</v>
      </c>
      <c r="O3901" s="17" t="s">
        <v>15</v>
      </c>
      <c r="P3901" s="17">
        <v>45373</v>
      </c>
      <c r="AC3901" s="17" t="s">
        <v>9895</v>
      </c>
      <c r="AD3901" s="17" t="s">
        <v>9896</v>
      </c>
      <c r="AF3901" s="17">
        <v>15</v>
      </c>
      <c r="AG3901" s="17">
        <v>2</v>
      </c>
      <c r="AM3901" s="17" t="s">
        <v>121</v>
      </c>
      <c r="AN3901" s="17" t="s">
        <v>15516</v>
      </c>
      <c r="AO3901" s="17">
        <v>3</v>
      </c>
      <c r="AP3901" s="17">
        <v>80</v>
      </c>
      <c r="AQ3901" s="17">
        <v>5</v>
      </c>
      <c r="AR3901" s="17" t="s">
        <v>9898</v>
      </c>
      <c r="AT3901" s="17" t="s">
        <v>15057</v>
      </c>
      <c r="DN3901" s="17">
        <f>COUNTIF(AU3901:DM3901, "X")</f>
        <v>0</v>
      </c>
    </row>
    <row r="3902" spans="1:118" s="17" customFormat="1">
      <c r="A3902" s="17" t="s">
        <v>9100</v>
      </c>
      <c r="B3902" s="17">
        <v>55</v>
      </c>
      <c r="C3902" s="17">
        <v>159760</v>
      </c>
      <c r="D3902" s="17" t="s">
        <v>9101</v>
      </c>
      <c r="E3902" s="17" t="s">
        <v>4129</v>
      </c>
      <c r="H3902" s="309">
        <v>34397</v>
      </c>
      <c r="I3902" s="309">
        <v>41043</v>
      </c>
      <c r="J3902" s="17" t="s">
        <v>3888</v>
      </c>
      <c r="L3902" s="17" t="s">
        <v>9102</v>
      </c>
      <c r="N3902" s="17" t="s">
        <v>19</v>
      </c>
      <c r="O3902" s="17" t="s">
        <v>15</v>
      </c>
      <c r="P3902" s="17">
        <v>45356</v>
      </c>
      <c r="Q3902" s="17">
        <v>4059</v>
      </c>
      <c r="AC3902" s="17" t="s">
        <v>3890</v>
      </c>
      <c r="AD3902" s="17" t="s">
        <v>3891</v>
      </c>
      <c r="AF3902" s="17">
        <v>8</v>
      </c>
      <c r="AG3902" s="17">
        <v>2</v>
      </c>
      <c r="AM3902" s="17" t="s">
        <v>29</v>
      </c>
      <c r="AN3902" s="17" t="s">
        <v>9081</v>
      </c>
      <c r="AO3902" s="17">
        <v>3</v>
      </c>
      <c r="AP3902" s="17">
        <v>80</v>
      </c>
      <c r="AQ3902" s="17">
        <v>5</v>
      </c>
      <c r="AT3902" s="17" t="s">
        <v>9082</v>
      </c>
      <c r="DN3902" s="17">
        <f>COUNTIF(AU3902:DM3902, "X")</f>
        <v>0</v>
      </c>
    </row>
    <row r="3903" spans="1:118" s="17" customFormat="1">
      <c r="A3903" s="17" t="s">
        <v>23826</v>
      </c>
      <c r="B3903" s="17">
        <v>55</v>
      </c>
      <c r="C3903" s="17">
        <v>151799</v>
      </c>
      <c r="D3903" s="17" t="s">
        <v>7590</v>
      </c>
      <c r="E3903" s="17" t="s">
        <v>757</v>
      </c>
      <c r="F3903" s="17" t="s">
        <v>13695</v>
      </c>
      <c r="H3903" s="309">
        <v>33556</v>
      </c>
      <c r="I3903" s="309">
        <v>41051</v>
      </c>
      <c r="J3903" s="17" t="s">
        <v>3888</v>
      </c>
      <c r="L3903" s="17" t="s">
        <v>23827</v>
      </c>
      <c r="N3903" s="17" t="s">
        <v>126</v>
      </c>
      <c r="O3903" s="17" t="s">
        <v>15</v>
      </c>
      <c r="P3903" s="17">
        <v>45383</v>
      </c>
      <c r="AF3903" s="17">
        <v>8</v>
      </c>
      <c r="AG3903" s="17">
        <v>2</v>
      </c>
      <c r="AI3903" s="17" t="s">
        <v>20542</v>
      </c>
      <c r="AM3903" s="17" t="s">
        <v>303</v>
      </c>
      <c r="AN3903" s="17" t="s">
        <v>23502</v>
      </c>
      <c r="AO3903" s="17">
        <v>3</v>
      </c>
      <c r="AP3903" s="17">
        <v>80</v>
      </c>
      <c r="AQ3903" s="17">
        <v>5</v>
      </c>
      <c r="AR3903" s="17" t="s">
        <v>22585</v>
      </c>
      <c r="AS3903" s="17" t="s">
        <v>23503</v>
      </c>
      <c r="CU3903" s="17" t="s">
        <v>3901</v>
      </c>
      <c r="DN3903" s="17">
        <f>COUNTIF(AU3903:DM3903, "X")</f>
        <v>1</v>
      </c>
    </row>
    <row r="3904" spans="1:118" s="17" customFormat="1">
      <c r="A3904" s="17" t="s">
        <v>12360</v>
      </c>
      <c r="B3904" s="17">
        <v>55</v>
      </c>
      <c r="C3904" s="17">
        <v>159785</v>
      </c>
      <c r="D3904" s="17" t="s">
        <v>4809</v>
      </c>
      <c r="E3904" s="17" t="s">
        <v>307</v>
      </c>
      <c r="F3904" s="17" t="s">
        <v>12361</v>
      </c>
      <c r="H3904" s="309">
        <v>33378</v>
      </c>
      <c r="I3904" s="309">
        <v>41047</v>
      </c>
      <c r="J3904" s="17" t="s">
        <v>3888</v>
      </c>
      <c r="L3904" s="17" t="s">
        <v>12362</v>
      </c>
      <c r="N3904" s="17" t="s">
        <v>31</v>
      </c>
      <c r="O3904" s="17" t="s">
        <v>15</v>
      </c>
      <c r="P3904" s="17">
        <v>45373</v>
      </c>
      <c r="Q3904" s="17">
        <v>1618</v>
      </c>
      <c r="AC3904" s="17" t="s">
        <v>9895</v>
      </c>
      <c r="AD3904" s="17" t="s">
        <v>9896</v>
      </c>
      <c r="AF3904" s="17">
        <v>15</v>
      </c>
      <c r="AG3904" s="17">
        <v>2</v>
      </c>
      <c r="AM3904" s="17" t="s">
        <v>295</v>
      </c>
      <c r="AN3904" s="17" t="s">
        <v>12166</v>
      </c>
      <c r="AO3904" s="17">
        <v>3</v>
      </c>
      <c r="AP3904" s="17">
        <v>80</v>
      </c>
      <c r="AQ3904" s="17">
        <v>5</v>
      </c>
      <c r="AR3904" s="17" t="s">
        <v>9898</v>
      </c>
      <c r="AT3904" s="17" t="s">
        <v>11929</v>
      </c>
      <c r="DA3904" s="17" t="s">
        <v>3901</v>
      </c>
      <c r="DF3904" s="17" t="s">
        <v>3901</v>
      </c>
      <c r="DN3904" s="17">
        <f>COUNTIF(AU3904:DM3904, "X")</f>
        <v>2</v>
      </c>
    </row>
    <row r="3905" spans="1:118" s="17" customFormat="1">
      <c r="A3905" s="17" t="s">
        <v>5350</v>
      </c>
      <c r="B3905" s="17">
        <v>55</v>
      </c>
      <c r="C3905" s="17">
        <v>159799</v>
      </c>
      <c r="D3905" s="17" t="s">
        <v>5351</v>
      </c>
      <c r="E3905" s="17" t="s">
        <v>467</v>
      </c>
      <c r="F3905" s="17" t="s">
        <v>48</v>
      </c>
      <c r="H3905" s="309">
        <v>33392</v>
      </c>
      <c r="I3905" s="309">
        <v>41051</v>
      </c>
      <c r="J3905" s="17" t="s">
        <v>3888</v>
      </c>
      <c r="L3905" s="17" t="s">
        <v>5352</v>
      </c>
      <c r="N3905" s="17" t="s">
        <v>19</v>
      </c>
      <c r="O3905" s="17" t="s">
        <v>15</v>
      </c>
      <c r="P3905" s="17">
        <v>45356</v>
      </c>
      <c r="AC3905" s="17" t="s">
        <v>3890</v>
      </c>
      <c r="AD3905" s="17" t="s">
        <v>3891</v>
      </c>
      <c r="AF3905" s="17">
        <v>8</v>
      </c>
      <c r="AG3905" s="17">
        <v>2</v>
      </c>
      <c r="AM3905" s="17" t="s">
        <v>2603</v>
      </c>
      <c r="AN3905" s="17" t="s">
        <v>5023</v>
      </c>
      <c r="AO3905" s="17">
        <v>3</v>
      </c>
      <c r="AP3905" s="17">
        <v>80</v>
      </c>
      <c r="AQ3905" s="17">
        <v>5</v>
      </c>
      <c r="AT3905" s="17" t="s">
        <v>3893</v>
      </c>
      <c r="CU3905" s="17" t="s">
        <v>3901</v>
      </c>
      <c r="DN3905" s="17">
        <f>COUNTIF(AU3905:DM3905, "X")</f>
        <v>1</v>
      </c>
    </row>
    <row r="3906" spans="1:118" s="17" customFormat="1">
      <c r="A3906" s="17" t="s">
        <v>9549</v>
      </c>
      <c r="B3906" s="17">
        <v>55</v>
      </c>
      <c r="C3906" s="17">
        <v>159810</v>
      </c>
      <c r="D3906" s="17" t="s">
        <v>9550</v>
      </c>
      <c r="E3906" s="17" t="s">
        <v>155</v>
      </c>
      <c r="F3906" s="17" t="s">
        <v>70</v>
      </c>
      <c r="H3906" s="309">
        <v>33381</v>
      </c>
      <c r="I3906" s="309">
        <v>41052</v>
      </c>
      <c r="J3906" s="17" t="s">
        <v>3888</v>
      </c>
      <c r="L3906" s="17" t="s">
        <v>9551</v>
      </c>
      <c r="N3906" s="17" t="s">
        <v>19</v>
      </c>
      <c r="O3906" s="17" t="s">
        <v>15</v>
      </c>
      <c r="P3906" s="17">
        <v>45356</v>
      </c>
      <c r="AC3906" s="17" t="s">
        <v>3890</v>
      </c>
      <c r="AD3906" s="17" t="s">
        <v>3891</v>
      </c>
      <c r="AF3906" s="17">
        <v>15</v>
      </c>
      <c r="AG3906" s="17">
        <v>2</v>
      </c>
      <c r="AM3906" s="17" t="s">
        <v>311</v>
      </c>
      <c r="AN3906" s="17" t="s">
        <v>9449</v>
      </c>
      <c r="AO3906" s="17">
        <v>3</v>
      </c>
      <c r="AP3906" s="17">
        <v>80</v>
      </c>
      <c r="AQ3906" s="17">
        <v>5</v>
      </c>
      <c r="AT3906" s="17" t="s">
        <v>9082</v>
      </c>
      <c r="CH3906" s="17" t="s">
        <v>3901</v>
      </c>
      <c r="CI3906" s="17" t="s">
        <v>3901</v>
      </c>
      <c r="CN3906" s="17" t="s">
        <v>3901</v>
      </c>
      <c r="CQ3906" s="17" t="s">
        <v>3901</v>
      </c>
      <c r="CR3906" s="17" t="s">
        <v>30</v>
      </c>
      <c r="CU3906" s="17" t="s">
        <v>3901</v>
      </c>
      <c r="DN3906" s="17">
        <f>COUNTIF(AU3906:DM3906, "X")</f>
        <v>5</v>
      </c>
    </row>
    <row r="3907" spans="1:118" s="17" customFormat="1">
      <c r="A3907" s="17" t="s">
        <v>4463</v>
      </c>
      <c r="B3907" s="17">
        <v>55</v>
      </c>
      <c r="C3907" s="17">
        <v>159854</v>
      </c>
      <c r="D3907" s="17" t="s">
        <v>4464</v>
      </c>
      <c r="E3907" s="17" t="s">
        <v>426</v>
      </c>
      <c r="F3907" s="17" t="s">
        <v>58</v>
      </c>
      <c r="H3907" s="309">
        <v>31677</v>
      </c>
      <c r="I3907" s="309">
        <v>41060</v>
      </c>
      <c r="J3907" s="17" t="s">
        <v>3888</v>
      </c>
      <c r="L3907" s="17" t="s">
        <v>4465</v>
      </c>
      <c r="N3907" s="17" t="s">
        <v>19</v>
      </c>
      <c r="O3907" s="17" t="s">
        <v>15</v>
      </c>
      <c r="P3907" s="17">
        <v>45356</v>
      </c>
      <c r="AC3907" s="17" t="s">
        <v>3890</v>
      </c>
      <c r="AD3907" s="17" t="s">
        <v>3891</v>
      </c>
      <c r="AF3907" s="17">
        <v>8</v>
      </c>
      <c r="AG3907" s="17">
        <v>2</v>
      </c>
      <c r="AM3907" s="17" t="s">
        <v>2602</v>
      </c>
      <c r="AN3907" s="17" t="s">
        <v>4371</v>
      </c>
      <c r="AO3907" s="17">
        <v>3</v>
      </c>
      <c r="AP3907" s="17">
        <v>80</v>
      </c>
      <c r="AQ3907" s="17">
        <v>5</v>
      </c>
      <c r="AT3907" s="17" t="s">
        <v>3893</v>
      </c>
      <c r="DN3907" s="17">
        <f>COUNTIF(AU3907:DM3907, "X")</f>
        <v>0</v>
      </c>
    </row>
    <row r="3908" spans="1:118" s="17" customFormat="1">
      <c r="A3908" s="17" t="s">
        <v>22766</v>
      </c>
      <c r="B3908" s="17">
        <v>55</v>
      </c>
      <c r="C3908" s="17">
        <v>112527</v>
      </c>
      <c r="D3908" s="17" t="s">
        <v>8851</v>
      </c>
      <c r="E3908" s="17" t="s">
        <v>461</v>
      </c>
      <c r="F3908" s="17" t="s">
        <v>17785</v>
      </c>
      <c r="H3908" s="309">
        <v>30120</v>
      </c>
      <c r="I3908" s="309">
        <v>41068</v>
      </c>
      <c r="J3908" s="17" t="s">
        <v>3888</v>
      </c>
      <c r="K3908" s="17" t="s">
        <v>21</v>
      </c>
      <c r="L3908" s="17" t="s">
        <v>22767</v>
      </c>
      <c r="N3908" s="17" t="s">
        <v>126</v>
      </c>
      <c r="O3908" s="17" t="s">
        <v>15</v>
      </c>
      <c r="P3908" s="17">
        <v>45383</v>
      </c>
      <c r="Q3908" s="17">
        <v>8785</v>
      </c>
      <c r="AF3908" s="17">
        <v>8</v>
      </c>
      <c r="AG3908" s="17">
        <v>2</v>
      </c>
      <c r="AI3908" s="17" t="s">
        <v>20542</v>
      </c>
      <c r="AM3908" s="17" t="s">
        <v>133</v>
      </c>
      <c r="AN3908" s="17" t="s">
        <v>22584</v>
      </c>
      <c r="AO3908" s="17">
        <v>3</v>
      </c>
      <c r="AP3908" s="17">
        <v>80</v>
      </c>
      <c r="AQ3908" s="17">
        <v>5</v>
      </c>
      <c r="AR3908" s="17" t="s">
        <v>22585</v>
      </c>
      <c r="CH3908" s="17" t="s">
        <v>3901</v>
      </c>
      <c r="CI3908" s="17" t="s">
        <v>3901</v>
      </c>
      <c r="CN3908" s="17" t="s">
        <v>3901</v>
      </c>
      <c r="CU3908" s="17" t="s">
        <v>3901</v>
      </c>
      <c r="DD3908" s="17" t="s">
        <v>3901</v>
      </c>
      <c r="DF3908" s="17" t="s">
        <v>3901</v>
      </c>
      <c r="DK3908" s="17" t="s">
        <v>21</v>
      </c>
      <c r="DN3908" s="17">
        <f>COUNTIF(AU3908:DM3908, "X")</f>
        <v>6</v>
      </c>
    </row>
    <row r="3909" spans="1:118" s="17" customFormat="1">
      <c r="A3909" s="17" t="s">
        <v>5601</v>
      </c>
      <c r="B3909" s="17">
        <v>55</v>
      </c>
      <c r="C3909" s="17">
        <v>159883</v>
      </c>
      <c r="D3909" s="17" t="s">
        <v>234</v>
      </c>
      <c r="E3909" s="17" t="s">
        <v>5602</v>
      </c>
      <c r="F3909" s="17" t="s">
        <v>310</v>
      </c>
      <c r="H3909" s="309">
        <v>33985</v>
      </c>
      <c r="I3909" s="309">
        <v>41068</v>
      </c>
      <c r="J3909" s="17" t="s">
        <v>3888</v>
      </c>
      <c r="L3909" s="17" t="s">
        <v>5603</v>
      </c>
      <c r="N3909" s="17" t="s">
        <v>19</v>
      </c>
      <c r="O3909" s="17" t="s">
        <v>15</v>
      </c>
      <c r="P3909" s="17">
        <v>45356</v>
      </c>
      <c r="AC3909" s="17" t="s">
        <v>3890</v>
      </c>
      <c r="AD3909" s="17" t="s">
        <v>3891</v>
      </c>
      <c r="AF3909" s="17">
        <v>8</v>
      </c>
      <c r="AG3909" s="17">
        <v>2</v>
      </c>
      <c r="AM3909" s="17" t="s">
        <v>105</v>
      </c>
      <c r="AN3909" s="17" t="s">
        <v>5515</v>
      </c>
      <c r="AO3909" s="17">
        <v>3</v>
      </c>
      <c r="AP3909" s="17">
        <v>80</v>
      </c>
      <c r="AQ3909" s="17">
        <v>5</v>
      </c>
      <c r="AT3909" s="17" t="s">
        <v>5516</v>
      </c>
      <c r="DN3909" s="17">
        <f>COUNTIF(AU3909:DM3909, "X")</f>
        <v>0</v>
      </c>
    </row>
    <row r="3910" spans="1:118" s="17" customFormat="1">
      <c r="A3910" s="17" t="s">
        <v>20916</v>
      </c>
      <c r="B3910" s="17">
        <v>55</v>
      </c>
      <c r="C3910" s="17">
        <v>159888</v>
      </c>
      <c r="D3910" s="17" t="s">
        <v>64</v>
      </c>
      <c r="E3910" s="17" t="s">
        <v>407</v>
      </c>
      <c r="F3910" s="17" t="s">
        <v>70</v>
      </c>
      <c r="H3910" s="309">
        <v>17351</v>
      </c>
      <c r="I3910" s="309">
        <v>41064</v>
      </c>
      <c r="J3910" s="17" t="s">
        <v>3888</v>
      </c>
      <c r="L3910" s="17" t="s">
        <v>20917</v>
      </c>
      <c r="N3910" s="17" t="s">
        <v>26</v>
      </c>
      <c r="O3910" s="17" t="s">
        <v>15</v>
      </c>
      <c r="P3910" s="17">
        <v>45318</v>
      </c>
      <c r="AF3910" s="17">
        <v>8</v>
      </c>
      <c r="AG3910" s="17">
        <v>2</v>
      </c>
      <c r="AI3910" s="17" t="s">
        <v>20669</v>
      </c>
      <c r="AM3910" s="17" t="s">
        <v>27</v>
      </c>
      <c r="AN3910" s="17" t="s">
        <v>20847</v>
      </c>
      <c r="AO3910" s="17">
        <v>3</v>
      </c>
      <c r="AP3910" s="17">
        <v>80</v>
      </c>
      <c r="AQ3910" s="17">
        <v>5</v>
      </c>
      <c r="AR3910" s="17" t="s">
        <v>20671</v>
      </c>
      <c r="DN3910" s="17">
        <f>COUNTIF(AU3910:DM3910, "X")</f>
        <v>0</v>
      </c>
    </row>
    <row r="3911" spans="1:118" s="17" customFormat="1">
      <c r="A3911" s="17" t="s">
        <v>13086</v>
      </c>
      <c r="B3911" s="17">
        <v>55</v>
      </c>
      <c r="C3911" s="17">
        <v>159917</v>
      </c>
      <c r="D3911" s="17" t="s">
        <v>10692</v>
      </c>
      <c r="E3911" s="17" t="s">
        <v>333</v>
      </c>
      <c r="F3911" s="17" t="s">
        <v>110</v>
      </c>
      <c r="H3911" s="309">
        <v>26727</v>
      </c>
      <c r="I3911" s="309">
        <v>41071</v>
      </c>
      <c r="J3911" s="17" t="s">
        <v>3888</v>
      </c>
      <c r="L3911" s="17" t="s">
        <v>13069</v>
      </c>
      <c r="N3911" s="17" t="s">
        <v>31</v>
      </c>
      <c r="O3911" s="17" t="s">
        <v>15</v>
      </c>
      <c r="P3911" s="17">
        <v>45373</v>
      </c>
      <c r="AC3911" s="17" t="s">
        <v>9895</v>
      </c>
      <c r="AD3911" s="17" t="s">
        <v>9896</v>
      </c>
      <c r="AF3911" s="17">
        <v>15</v>
      </c>
      <c r="AG3911" s="17">
        <v>2</v>
      </c>
      <c r="AM3911" s="17" t="s">
        <v>59</v>
      </c>
      <c r="AN3911" s="17" t="s">
        <v>12989</v>
      </c>
      <c r="AO3911" s="17">
        <v>3</v>
      </c>
      <c r="AP3911" s="17">
        <v>80</v>
      </c>
      <c r="AQ3911" s="17">
        <v>5</v>
      </c>
      <c r="AR3911" s="17" t="s">
        <v>9898</v>
      </c>
      <c r="AT3911" s="17" t="s">
        <v>12990</v>
      </c>
      <c r="BS3911" s="17" t="s">
        <v>3901</v>
      </c>
      <c r="CH3911" s="17" t="s">
        <v>3901</v>
      </c>
      <c r="CQ3911" s="17" t="s">
        <v>3901</v>
      </c>
      <c r="CU3911" s="17" t="s">
        <v>3901</v>
      </c>
      <c r="DA3911" s="17" t="s">
        <v>3901</v>
      </c>
      <c r="DF3911" s="17" t="s">
        <v>3901</v>
      </c>
      <c r="DJ3911" s="17" t="s">
        <v>3901</v>
      </c>
      <c r="DN3911" s="17">
        <f>COUNTIF(AU3911:DM3911, "X")</f>
        <v>7</v>
      </c>
    </row>
    <row r="3912" spans="1:118" s="17" customFormat="1">
      <c r="A3912" s="17" t="s">
        <v>4663</v>
      </c>
      <c r="B3912" s="17">
        <v>55</v>
      </c>
      <c r="C3912" s="17">
        <v>159935</v>
      </c>
      <c r="D3912" s="17" t="s">
        <v>4664</v>
      </c>
      <c r="E3912" s="17" t="s">
        <v>17</v>
      </c>
      <c r="F3912" s="17" t="s">
        <v>470</v>
      </c>
      <c r="H3912" s="309">
        <v>21730</v>
      </c>
      <c r="I3912" s="309">
        <v>41069</v>
      </c>
      <c r="J3912" s="17" t="s">
        <v>3888</v>
      </c>
      <c r="L3912" s="17" t="s">
        <v>4665</v>
      </c>
      <c r="N3912" s="17" t="s">
        <v>19</v>
      </c>
      <c r="O3912" s="17" t="s">
        <v>15</v>
      </c>
      <c r="P3912" s="17">
        <v>45356</v>
      </c>
      <c r="AC3912" s="17" t="s">
        <v>3890</v>
      </c>
      <c r="AD3912" s="17" t="s">
        <v>3891</v>
      </c>
      <c r="AF3912" s="17">
        <v>8</v>
      </c>
      <c r="AG3912" s="17">
        <v>2</v>
      </c>
      <c r="AM3912" s="17" t="s">
        <v>2602</v>
      </c>
      <c r="AN3912" s="17" t="s">
        <v>4371</v>
      </c>
      <c r="AO3912" s="17">
        <v>3</v>
      </c>
      <c r="AP3912" s="17">
        <v>80</v>
      </c>
      <c r="AQ3912" s="17">
        <v>5</v>
      </c>
      <c r="AT3912" s="17" t="s">
        <v>3893</v>
      </c>
      <c r="DN3912" s="17">
        <f>COUNTIF(AU3912:DM3912, "X")</f>
        <v>0</v>
      </c>
    </row>
    <row r="3913" spans="1:118" s="17" customFormat="1">
      <c r="A3913" s="17" t="s">
        <v>22286</v>
      </c>
      <c r="B3913" s="17">
        <v>55</v>
      </c>
      <c r="C3913" s="17">
        <v>159951</v>
      </c>
      <c r="D3913" s="17" t="s">
        <v>5973</v>
      </c>
      <c r="E3913" s="17" t="s">
        <v>437</v>
      </c>
      <c r="F3913" s="17" t="s">
        <v>22</v>
      </c>
      <c r="H3913" s="309">
        <v>34626</v>
      </c>
      <c r="I3913" s="309">
        <v>41074</v>
      </c>
      <c r="J3913" s="17" t="s">
        <v>3888</v>
      </c>
      <c r="L3913" s="17" t="s">
        <v>22203</v>
      </c>
      <c r="N3913" s="17" t="s">
        <v>19</v>
      </c>
      <c r="O3913" s="17" t="s">
        <v>15</v>
      </c>
      <c r="P3913" s="17">
        <v>45356</v>
      </c>
      <c r="AD3913" s="17" t="s">
        <v>3891</v>
      </c>
      <c r="AF3913" s="17">
        <v>8</v>
      </c>
      <c r="AG3913" s="17">
        <v>2</v>
      </c>
      <c r="AM3913" s="17" t="s">
        <v>246</v>
      </c>
      <c r="AN3913" s="17" t="s">
        <v>22149</v>
      </c>
      <c r="AO3913" s="17">
        <v>3</v>
      </c>
      <c r="AP3913" s="17">
        <v>80</v>
      </c>
      <c r="AQ3913" s="17">
        <v>5</v>
      </c>
      <c r="AR3913" s="17" t="s">
        <v>22150</v>
      </c>
      <c r="DN3913" s="17">
        <f>COUNTIF(AU3913:DM3913, "X")</f>
        <v>0</v>
      </c>
    </row>
    <row r="3914" spans="1:118" s="17" customFormat="1">
      <c r="A3914" s="17" t="s">
        <v>24378</v>
      </c>
      <c r="B3914" s="17">
        <v>55</v>
      </c>
      <c r="C3914" s="17">
        <v>159992</v>
      </c>
      <c r="D3914" s="17" t="s">
        <v>12164</v>
      </c>
      <c r="E3914" s="17" t="s">
        <v>324</v>
      </c>
      <c r="F3914" s="17" t="s">
        <v>317</v>
      </c>
      <c r="H3914" s="309">
        <v>29019</v>
      </c>
      <c r="I3914" s="309">
        <v>41072</v>
      </c>
      <c r="J3914" s="17" t="s">
        <v>3888</v>
      </c>
      <c r="L3914" s="17" t="s">
        <v>24379</v>
      </c>
      <c r="N3914" s="17" t="s">
        <v>126</v>
      </c>
      <c r="O3914" s="17" t="s">
        <v>15</v>
      </c>
      <c r="P3914" s="17">
        <v>45383</v>
      </c>
      <c r="AF3914" s="17">
        <v>8</v>
      </c>
      <c r="AG3914" s="17">
        <v>2</v>
      </c>
      <c r="AI3914" s="17" t="s">
        <v>20542</v>
      </c>
      <c r="AM3914" s="17" t="s">
        <v>239</v>
      </c>
      <c r="AN3914" s="17" t="s">
        <v>24146</v>
      </c>
      <c r="AO3914" s="17">
        <v>3</v>
      </c>
      <c r="AP3914" s="17">
        <v>80</v>
      </c>
      <c r="AQ3914" s="17">
        <v>5</v>
      </c>
      <c r="AR3914" s="17" t="s">
        <v>22585</v>
      </c>
      <c r="AS3914" s="17" t="s">
        <v>23503</v>
      </c>
      <c r="CH3914" s="17" t="s">
        <v>3901</v>
      </c>
      <c r="DA3914" s="17" t="s">
        <v>3901</v>
      </c>
      <c r="DN3914" s="17">
        <f>COUNTIF(AU3914:DM3914, "X")</f>
        <v>2</v>
      </c>
    </row>
    <row r="3915" spans="1:118" s="17" customFormat="1">
      <c r="A3915" s="17" t="s">
        <v>5078</v>
      </c>
      <c r="B3915" s="17">
        <v>55</v>
      </c>
      <c r="C3915" s="17">
        <v>160003</v>
      </c>
      <c r="D3915" s="17" t="s">
        <v>5079</v>
      </c>
      <c r="E3915" s="17" t="s">
        <v>1221</v>
      </c>
      <c r="F3915" s="17" t="s">
        <v>5080</v>
      </c>
      <c r="H3915" s="309">
        <v>34443</v>
      </c>
      <c r="I3915" s="309">
        <v>41079</v>
      </c>
      <c r="J3915" s="17" t="s">
        <v>3888</v>
      </c>
      <c r="L3915" s="17" t="s">
        <v>5081</v>
      </c>
      <c r="N3915" s="17" t="s">
        <v>19</v>
      </c>
      <c r="O3915" s="17" t="s">
        <v>15</v>
      </c>
      <c r="P3915" s="17">
        <v>45356</v>
      </c>
      <c r="AC3915" s="17" t="s">
        <v>3890</v>
      </c>
      <c r="AD3915" s="17" t="s">
        <v>3891</v>
      </c>
      <c r="AF3915" s="17">
        <v>8</v>
      </c>
      <c r="AG3915" s="17">
        <v>2</v>
      </c>
      <c r="AM3915" s="17" t="s">
        <v>2603</v>
      </c>
      <c r="AN3915" s="17" t="s">
        <v>5023</v>
      </c>
      <c r="AO3915" s="17">
        <v>3</v>
      </c>
      <c r="AP3915" s="17">
        <v>80</v>
      </c>
      <c r="AQ3915" s="17">
        <v>5</v>
      </c>
      <c r="AT3915" s="17" t="s">
        <v>3893</v>
      </c>
      <c r="DN3915" s="17">
        <f>COUNTIF(AU3915:DM3915, "X")</f>
        <v>0</v>
      </c>
    </row>
    <row r="3916" spans="1:118" s="17" customFormat="1">
      <c r="A3916" s="17" t="s">
        <v>24360</v>
      </c>
      <c r="B3916" s="17">
        <v>55</v>
      </c>
      <c r="C3916" s="17">
        <v>160018</v>
      </c>
      <c r="D3916" s="17" t="s">
        <v>18553</v>
      </c>
      <c r="E3916" s="17" t="s">
        <v>24361</v>
      </c>
      <c r="F3916" s="17" t="s">
        <v>9230</v>
      </c>
      <c r="H3916" s="309">
        <v>34640</v>
      </c>
      <c r="I3916" s="309">
        <v>41081</v>
      </c>
      <c r="J3916" s="17" t="s">
        <v>3888</v>
      </c>
      <c r="L3916" s="17" t="s">
        <v>24337</v>
      </c>
      <c r="N3916" s="17" t="s">
        <v>126</v>
      </c>
      <c r="O3916" s="17" t="s">
        <v>15</v>
      </c>
      <c r="P3916" s="17">
        <v>45383</v>
      </c>
      <c r="AF3916" s="17">
        <v>8</v>
      </c>
      <c r="AG3916" s="17">
        <v>2</v>
      </c>
      <c r="AI3916" s="17" t="s">
        <v>20542</v>
      </c>
      <c r="AM3916" s="17" t="s">
        <v>239</v>
      </c>
      <c r="AN3916" s="17" t="s">
        <v>24146</v>
      </c>
      <c r="AO3916" s="17">
        <v>3</v>
      </c>
      <c r="AP3916" s="17">
        <v>80</v>
      </c>
      <c r="AQ3916" s="17">
        <v>5</v>
      </c>
      <c r="AR3916" s="17" t="s">
        <v>22585</v>
      </c>
      <c r="AS3916" s="17" t="s">
        <v>23503</v>
      </c>
      <c r="CH3916" s="17" t="s">
        <v>3901</v>
      </c>
      <c r="DN3916" s="17">
        <f>COUNTIF(AU3916:DM3916, "X")</f>
        <v>1</v>
      </c>
    </row>
    <row r="3917" spans="1:118" s="17" customFormat="1">
      <c r="A3917" s="17" t="s">
        <v>25943</v>
      </c>
      <c r="B3917" s="17">
        <v>55</v>
      </c>
      <c r="C3917" s="17">
        <v>160020</v>
      </c>
      <c r="D3917" s="17" t="s">
        <v>25944</v>
      </c>
      <c r="E3917" s="17" t="s">
        <v>261</v>
      </c>
      <c r="F3917" s="17" t="s">
        <v>135</v>
      </c>
      <c r="H3917" s="309">
        <v>14666</v>
      </c>
      <c r="I3917" s="309">
        <v>41074</v>
      </c>
      <c r="J3917" s="17" t="s">
        <v>3888</v>
      </c>
      <c r="L3917" s="17" t="s">
        <v>25945</v>
      </c>
      <c r="N3917" s="17" t="s">
        <v>14</v>
      </c>
      <c r="O3917" s="17" t="s">
        <v>15</v>
      </c>
      <c r="P3917" s="17">
        <v>45371</v>
      </c>
      <c r="AC3917" s="17" t="s">
        <v>17772</v>
      </c>
      <c r="AF3917" s="17">
        <v>15</v>
      </c>
      <c r="AG3917" s="17">
        <v>2</v>
      </c>
      <c r="AH3917" s="17" t="s">
        <v>11926</v>
      </c>
      <c r="AK3917" s="17" t="s">
        <v>17298</v>
      </c>
      <c r="AM3917" s="17" t="s">
        <v>39</v>
      </c>
      <c r="AN3917" s="17" t="s">
        <v>25609</v>
      </c>
      <c r="AO3917" s="17">
        <v>3</v>
      </c>
      <c r="AP3917" s="17">
        <v>80</v>
      </c>
      <c r="AQ3917" s="17">
        <v>5</v>
      </c>
      <c r="AT3917" s="17" t="s">
        <v>25610</v>
      </c>
      <c r="AU3917" s="17" t="s">
        <v>21</v>
      </c>
      <c r="AV3917" s="17" t="s">
        <v>3901</v>
      </c>
      <c r="AX3917" s="17" t="s">
        <v>3901</v>
      </c>
      <c r="AY3917" s="17" t="s">
        <v>21</v>
      </c>
      <c r="AZ3917" s="17" t="s">
        <v>3901</v>
      </c>
      <c r="BA3917" s="17" t="s">
        <v>3901</v>
      </c>
      <c r="BC3917" s="17" t="s">
        <v>21</v>
      </c>
      <c r="BD3917" s="17" t="s">
        <v>3901</v>
      </c>
      <c r="BE3917" s="17" t="s">
        <v>3901</v>
      </c>
      <c r="BF3917" s="17" t="s">
        <v>3901</v>
      </c>
      <c r="BH3917" s="17" t="s">
        <v>3901</v>
      </c>
      <c r="BK3917" s="17" t="s">
        <v>3901</v>
      </c>
      <c r="BL3917" s="17" t="s">
        <v>3901</v>
      </c>
      <c r="BN3917" s="17" t="s">
        <v>3901</v>
      </c>
      <c r="BQ3917" s="17" t="s">
        <v>21</v>
      </c>
      <c r="BS3917" s="17" t="s">
        <v>3901</v>
      </c>
      <c r="BY3917" s="17" t="s">
        <v>3901</v>
      </c>
      <c r="BZ3917" s="17" t="s">
        <v>21</v>
      </c>
      <c r="CC3917" s="17" t="s">
        <v>3901</v>
      </c>
      <c r="CF3917" s="17" t="s">
        <v>3901</v>
      </c>
      <c r="CG3917" s="17" t="s">
        <v>21</v>
      </c>
      <c r="CH3917" s="17" t="s">
        <v>3901</v>
      </c>
      <c r="CL3917" s="17" t="s">
        <v>3901</v>
      </c>
      <c r="CM3917" s="17" t="s">
        <v>21</v>
      </c>
      <c r="CN3917" s="17" t="s">
        <v>3901</v>
      </c>
      <c r="CO3917" s="17" t="s">
        <v>3901</v>
      </c>
      <c r="CQ3917" s="17" t="s">
        <v>3901</v>
      </c>
      <c r="CR3917" s="17" t="s">
        <v>21</v>
      </c>
      <c r="CU3917" s="17" t="s">
        <v>3901</v>
      </c>
      <c r="CV3917" s="17" t="s">
        <v>3901</v>
      </c>
      <c r="CX3917" s="17" t="s">
        <v>3901</v>
      </c>
      <c r="CY3917" s="17" t="s">
        <v>21</v>
      </c>
      <c r="DA3917" s="17" t="s">
        <v>3901</v>
      </c>
      <c r="DD3917" s="17" t="s">
        <v>3901</v>
      </c>
      <c r="DN3917" s="17">
        <f>COUNTIF(AU3917:DM3917, "X")</f>
        <v>25</v>
      </c>
    </row>
    <row r="3918" spans="1:118" s="17" customFormat="1">
      <c r="A3918" s="17" t="s">
        <v>7198</v>
      </c>
      <c r="B3918" s="17">
        <v>55</v>
      </c>
      <c r="C3918" s="17">
        <v>160025</v>
      </c>
      <c r="D3918" s="17" t="s">
        <v>5874</v>
      </c>
      <c r="E3918" s="17" t="s">
        <v>287</v>
      </c>
      <c r="F3918" s="17" t="s">
        <v>58</v>
      </c>
      <c r="H3918" s="309">
        <v>30526</v>
      </c>
      <c r="I3918" s="309">
        <v>41080</v>
      </c>
      <c r="J3918" s="17" t="s">
        <v>3888</v>
      </c>
      <c r="L3918" s="17" t="s">
        <v>6702</v>
      </c>
      <c r="N3918" s="17" t="s">
        <v>19</v>
      </c>
      <c r="O3918" s="17" t="s">
        <v>15</v>
      </c>
      <c r="P3918" s="17">
        <v>45356</v>
      </c>
      <c r="AC3918" s="17" t="s">
        <v>3890</v>
      </c>
      <c r="AD3918" s="17" t="s">
        <v>3891</v>
      </c>
      <c r="AF3918" s="17">
        <v>8</v>
      </c>
      <c r="AG3918" s="17">
        <v>2</v>
      </c>
      <c r="AM3918" s="17" t="s">
        <v>248</v>
      </c>
      <c r="AN3918" s="17" t="s">
        <v>6588</v>
      </c>
      <c r="AO3918" s="17">
        <v>3</v>
      </c>
      <c r="AP3918" s="17">
        <v>80</v>
      </c>
      <c r="AQ3918" s="17">
        <v>5</v>
      </c>
      <c r="AT3918" s="17" t="s">
        <v>6589</v>
      </c>
      <c r="DN3918" s="17">
        <f>COUNTIF(AU3918:DM3918, "X")</f>
        <v>0</v>
      </c>
    </row>
    <row r="3919" spans="1:118" s="17" customFormat="1">
      <c r="A3919" s="17" t="s">
        <v>13323</v>
      </c>
      <c r="B3919" s="17">
        <v>55</v>
      </c>
      <c r="C3919" s="17">
        <v>160045</v>
      </c>
      <c r="D3919" s="17" t="s">
        <v>955</v>
      </c>
      <c r="E3919" s="17" t="s">
        <v>13324</v>
      </c>
      <c r="F3919" s="17" t="s">
        <v>110</v>
      </c>
      <c r="H3919" s="309">
        <v>21928</v>
      </c>
      <c r="I3919" s="309">
        <v>41078</v>
      </c>
      <c r="J3919" s="17" t="s">
        <v>3888</v>
      </c>
      <c r="L3919" s="17" t="s">
        <v>13325</v>
      </c>
      <c r="N3919" s="17" t="s">
        <v>31</v>
      </c>
      <c r="O3919" s="17" t="s">
        <v>15</v>
      </c>
      <c r="P3919" s="17">
        <v>45373</v>
      </c>
      <c r="AC3919" s="17" t="s">
        <v>9895</v>
      </c>
      <c r="AD3919" s="17" t="s">
        <v>9896</v>
      </c>
      <c r="AF3919" s="17">
        <v>8</v>
      </c>
      <c r="AG3919" s="17">
        <v>2</v>
      </c>
      <c r="AM3919" s="17" t="s">
        <v>115</v>
      </c>
      <c r="AN3919" s="17" t="s">
        <v>13186</v>
      </c>
      <c r="AO3919" s="17">
        <v>3</v>
      </c>
      <c r="AP3919" s="17">
        <v>80</v>
      </c>
      <c r="AQ3919" s="17">
        <v>5</v>
      </c>
      <c r="AR3919" s="17" t="s">
        <v>9898</v>
      </c>
      <c r="AT3919" s="17" t="s">
        <v>12990</v>
      </c>
      <c r="CN3919" s="17" t="s">
        <v>3901</v>
      </c>
      <c r="DN3919" s="17">
        <f>COUNTIF(AU3919:DM3919, "X")</f>
        <v>1</v>
      </c>
    </row>
    <row r="3920" spans="1:118" s="17" customFormat="1">
      <c r="A3920" s="17" t="s">
        <v>20430</v>
      </c>
      <c r="B3920" s="17">
        <v>55</v>
      </c>
      <c r="C3920" s="17">
        <v>160055</v>
      </c>
      <c r="D3920" s="17" t="s">
        <v>10460</v>
      </c>
      <c r="E3920" s="17" t="s">
        <v>343</v>
      </c>
      <c r="F3920" s="17" t="s">
        <v>65</v>
      </c>
      <c r="H3920" s="309">
        <v>27632</v>
      </c>
      <c r="I3920" s="309">
        <v>41090</v>
      </c>
      <c r="J3920" s="17" t="s">
        <v>3888</v>
      </c>
      <c r="L3920" s="17" t="s">
        <v>20431</v>
      </c>
      <c r="N3920" s="17" t="s">
        <v>14</v>
      </c>
      <c r="O3920" s="17" t="s">
        <v>15</v>
      </c>
      <c r="P3920" s="17">
        <v>45371</v>
      </c>
      <c r="AF3920" s="17">
        <v>8</v>
      </c>
      <c r="AG3920" s="17">
        <v>2</v>
      </c>
      <c r="AI3920" s="17" t="s">
        <v>10178</v>
      </c>
      <c r="AM3920" s="17" t="s">
        <v>85</v>
      </c>
      <c r="AN3920" s="17" t="s">
        <v>20273</v>
      </c>
      <c r="AO3920" s="17">
        <v>3</v>
      </c>
      <c r="AP3920" s="17">
        <v>80</v>
      </c>
      <c r="AQ3920" s="17">
        <v>5</v>
      </c>
      <c r="AR3920" s="17" t="s">
        <v>10180</v>
      </c>
      <c r="BD3920" s="17" t="s">
        <v>3901</v>
      </c>
      <c r="CH3920" s="17" t="s">
        <v>3901</v>
      </c>
      <c r="CU3920" s="17" t="s">
        <v>3901</v>
      </c>
      <c r="DN3920" s="17">
        <f>COUNTIF(AU3920:DM3920, "X")</f>
        <v>3</v>
      </c>
    </row>
    <row r="3921" spans="1:118" s="17" customFormat="1">
      <c r="A3921" s="17" t="s">
        <v>26063</v>
      </c>
      <c r="B3921" s="17">
        <v>55</v>
      </c>
      <c r="C3921" s="17">
        <v>160061</v>
      </c>
      <c r="D3921" s="17" t="s">
        <v>348</v>
      </c>
      <c r="E3921" s="17" t="s">
        <v>26064</v>
      </c>
      <c r="H3921" s="309">
        <v>24685</v>
      </c>
      <c r="I3921" s="309">
        <v>41082</v>
      </c>
      <c r="J3921" s="17" t="s">
        <v>3888</v>
      </c>
      <c r="L3921" s="17" t="s">
        <v>26062</v>
      </c>
      <c r="N3921" s="17" t="s">
        <v>19</v>
      </c>
      <c r="O3921" s="17" t="s">
        <v>15</v>
      </c>
      <c r="P3921" s="17">
        <v>45356</v>
      </c>
      <c r="AD3921" s="17" t="s">
        <v>3891</v>
      </c>
      <c r="AF3921" s="17">
        <v>8</v>
      </c>
      <c r="AG3921" s="17">
        <v>2</v>
      </c>
      <c r="AM3921" s="17" t="s">
        <v>20</v>
      </c>
      <c r="AN3921" s="17" t="s">
        <v>26023</v>
      </c>
      <c r="AO3921" s="17">
        <v>3</v>
      </c>
      <c r="AP3921" s="17">
        <v>80</v>
      </c>
      <c r="AQ3921" s="17">
        <v>5</v>
      </c>
      <c r="AR3921" s="17" t="s">
        <v>22150</v>
      </c>
      <c r="CH3921" s="17" t="s">
        <v>3901</v>
      </c>
      <c r="CN3921" s="17" t="s">
        <v>3901</v>
      </c>
      <c r="CR3921" s="17" t="s">
        <v>21</v>
      </c>
      <c r="CU3921" s="17" t="s">
        <v>3901</v>
      </c>
      <c r="DN3921" s="17">
        <f>COUNTIF(AU3921:DM3921, "X")</f>
        <v>3</v>
      </c>
    </row>
    <row r="3922" spans="1:118" s="17" customFormat="1">
      <c r="A3922" s="17" t="s">
        <v>24645</v>
      </c>
      <c r="B3922" s="17">
        <v>55</v>
      </c>
      <c r="C3922" s="17">
        <v>160067</v>
      </c>
      <c r="D3922" s="17" t="s">
        <v>20623</v>
      </c>
      <c r="E3922" s="17" t="s">
        <v>594</v>
      </c>
      <c r="F3922" s="17" t="s">
        <v>131</v>
      </c>
      <c r="H3922" s="309">
        <v>34078</v>
      </c>
      <c r="I3922" s="309">
        <v>41077</v>
      </c>
      <c r="J3922" s="17" t="s">
        <v>3888</v>
      </c>
      <c r="L3922" s="17" t="s">
        <v>24646</v>
      </c>
      <c r="N3922" s="17" t="s">
        <v>19</v>
      </c>
      <c r="O3922" s="17" t="s">
        <v>15</v>
      </c>
      <c r="P3922" s="17">
        <v>45356</v>
      </c>
      <c r="AD3922" s="17" t="s">
        <v>3891</v>
      </c>
      <c r="AF3922" s="17">
        <v>8</v>
      </c>
      <c r="AG3922" s="17">
        <v>2</v>
      </c>
      <c r="AM3922" s="17" t="s">
        <v>141</v>
      </c>
      <c r="AN3922" s="17" t="s">
        <v>24484</v>
      </c>
      <c r="AO3922" s="17">
        <v>3</v>
      </c>
      <c r="AP3922" s="17">
        <v>80</v>
      </c>
      <c r="AQ3922" s="17">
        <v>5</v>
      </c>
      <c r="AR3922" s="17" t="s">
        <v>24485</v>
      </c>
      <c r="DN3922" s="17">
        <f>COUNTIF(AU3922:DM3922, "X")</f>
        <v>0</v>
      </c>
    </row>
    <row r="3923" spans="1:118" s="17" customFormat="1">
      <c r="A3923" s="17" t="s">
        <v>25043</v>
      </c>
      <c r="B3923" s="17">
        <v>55</v>
      </c>
      <c r="C3923" s="17">
        <v>160068</v>
      </c>
      <c r="D3923" s="17" t="s">
        <v>22437</v>
      </c>
      <c r="E3923" s="17" t="s">
        <v>5650</v>
      </c>
      <c r="F3923" s="17" t="s">
        <v>56</v>
      </c>
      <c r="H3923" s="309">
        <v>34557</v>
      </c>
      <c r="I3923" s="309">
        <v>41089</v>
      </c>
      <c r="J3923" s="17" t="s">
        <v>3888</v>
      </c>
      <c r="L3923" s="17" t="s">
        <v>24782</v>
      </c>
      <c r="M3923" s="17" t="s">
        <v>25044</v>
      </c>
      <c r="N3923" s="17" t="s">
        <v>31</v>
      </c>
      <c r="O3923" s="17" t="s">
        <v>15</v>
      </c>
      <c r="P3923" s="17">
        <v>45373</v>
      </c>
      <c r="Q3923" s="17">
        <v>3586</v>
      </c>
      <c r="AC3923" s="17" t="s">
        <v>9895</v>
      </c>
      <c r="AD3923" s="17" t="s">
        <v>9896</v>
      </c>
      <c r="AF3923" s="17">
        <v>8</v>
      </c>
      <c r="AG3923" s="17">
        <v>2</v>
      </c>
      <c r="AM3923" s="17" t="s">
        <v>268</v>
      </c>
      <c r="AN3923" s="17" t="s">
        <v>24751</v>
      </c>
      <c r="AO3923" s="17">
        <v>3</v>
      </c>
      <c r="AP3923" s="17">
        <v>80</v>
      </c>
      <c r="AQ3923" s="17">
        <v>5</v>
      </c>
      <c r="AR3923" s="17" t="s">
        <v>9898</v>
      </c>
      <c r="AT3923" s="17" t="s">
        <v>14152</v>
      </c>
      <c r="DN3923" s="17">
        <f>COUNTIF(AU3923:DM3923, "X")</f>
        <v>0</v>
      </c>
    </row>
    <row r="3924" spans="1:118" s="17" customFormat="1">
      <c r="A3924" s="17" t="s">
        <v>22488</v>
      </c>
      <c r="B3924" s="17">
        <v>55</v>
      </c>
      <c r="C3924" s="17">
        <v>160081</v>
      </c>
      <c r="D3924" s="17" t="s">
        <v>4527</v>
      </c>
      <c r="E3924" s="17" t="s">
        <v>434</v>
      </c>
      <c r="F3924" s="17" t="s">
        <v>48</v>
      </c>
      <c r="H3924" s="309">
        <v>27568</v>
      </c>
      <c r="I3924" s="309">
        <v>41086</v>
      </c>
      <c r="J3924" s="17" t="s">
        <v>3888</v>
      </c>
      <c r="L3924" s="17" t="s">
        <v>22489</v>
      </c>
      <c r="N3924" s="17" t="s">
        <v>31</v>
      </c>
      <c r="O3924" s="17" t="s">
        <v>15</v>
      </c>
      <c r="P3924" s="17">
        <v>45373</v>
      </c>
      <c r="AF3924" s="17">
        <v>8</v>
      </c>
      <c r="AG3924" s="17">
        <v>2</v>
      </c>
      <c r="AH3924" s="17" t="s">
        <v>11926</v>
      </c>
      <c r="AK3924" s="17" t="s">
        <v>11927</v>
      </c>
      <c r="AM3924" s="17" t="s">
        <v>177</v>
      </c>
      <c r="AN3924" s="17" t="s">
        <v>22466</v>
      </c>
      <c r="AO3924" s="17">
        <v>3</v>
      </c>
      <c r="AP3924" s="17">
        <v>80</v>
      </c>
      <c r="AQ3924" s="17">
        <v>5</v>
      </c>
      <c r="AR3924" s="17" t="s">
        <v>11941</v>
      </c>
      <c r="DN3924" s="17">
        <f>COUNTIF(AU3924:DM3924, "X")</f>
        <v>0</v>
      </c>
    </row>
    <row r="3925" spans="1:118" s="17" customFormat="1">
      <c r="A3925" s="17" t="s">
        <v>23327</v>
      </c>
      <c r="B3925" s="17">
        <v>55</v>
      </c>
      <c r="C3925" s="17">
        <v>160082</v>
      </c>
      <c r="D3925" s="17" t="s">
        <v>567</v>
      </c>
      <c r="E3925" s="17" t="s">
        <v>22831</v>
      </c>
      <c r="F3925" s="17" t="s">
        <v>23328</v>
      </c>
      <c r="H3925" s="309">
        <v>33414</v>
      </c>
      <c r="I3925" s="309">
        <v>41090</v>
      </c>
      <c r="J3925" s="17" t="s">
        <v>3888</v>
      </c>
      <c r="L3925" s="17" t="s">
        <v>23329</v>
      </c>
      <c r="N3925" s="17" t="s">
        <v>126</v>
      </c>
      <c r="O3925" s="17" t="s">
        <v>15</v>
      </c>
      <c r="P3925" s="17">
        <v>45383</v>
      </c>
      <c r="AF3925" s="17">
        <v>8</v>
      </c>
      <c r="AG3925" s="17">
        <v>2</v>
      </c>
      <c r="AI3925" s="17" t="s">
        <v>20542</v>
      </c>
      <c r="AM3925" s="17" t="s">
        <v>259</v>
      </c>
      <c r="AN3925" s="17" t="s">
        <v>23210</v>
      </c>
      <c r="AO3925" s="17">
        <v>3</v>
      </c>
      <c r="AP3925" s="17">
        <v>80</v>
      </c>
      <c r="AQ3925" s="17">
        <v>5</v>
      </c>
      <c r="AR3925" s="17" t="s">
        <v>22585</v>
      </c>
      <c r="DN3925" s="17">
        <f>COUNTIF(AU3925:DM3925, "X")</f>
        <v>0</v>
      </c>
    </row>
    <row r="3926" spans="1:118" s="17" customFormat="1">
      <c r="A3926" s="17" t="s">
        <v>23743</v>
      </c>
      <c r="B3926" s="17">
        <v>55</v>
      </c>
      <c r="C3926" s="17">
        <v>160091</v>
      </c>
      <c r="D3926" s="17" t="s">
        <v>23744</v>
      </c>
      <c r="E3926" s="17" t="s">
        <v>18714</v>
      </c>
      <c r="F3926" s="17" t="s">
        <v>135</v>
      </c>
      <c r="H3926" s="309">
        <v>26835</v>
      </c>
      <c r="I3926" s="309">
        <v>41087</v>
      </c>
      <c r="J3926" s="17" t="s">
        <v>3888</v>
      </c>
      <c r="L3926" s="17" t="s">
        <v>23745</v>
      </c>
      <c r="N3926" s="17" t="s">
        <v>126</v>
      </c>
      <c r="O3926" s="17" t="s">
        <v>15</v>
      </c>
      <c r="P3926" s="17">
        <v>45383</v>
      </c>
      <c r="Q3926" s="17">
        <v>1903</v>
      </c>
      <c r="AF3926" s="17">
        <v>8</v>
      </c>
      <c r="AG3926" s="17">
        <v>2</v>
      </c>
      <c r="AI3926" s="17" t="s">
        <v>20542</v>
      </c>
      <c r="AM3926" s="17" t="s">
        <v>303</v>
      </c>
      <c r="AN3926" s="17" t="s">
        <v>23502</v>
      </c>
      <c r="AO3926" s="17">
        <v>3</v>
      </c>
      <c r="AP3926" s="17">
        <v>80</v>
      </c>
      <c r="AQ3926" s="17">
        <v>5</v>
      </c>
      <c r="AR3926" s="17" t="s">
        <v>22585</v>
      </c>
      <c r="AS3926" s="17" t="s">
        <v>23503</v>
      </c>
      <c r="CH3926" s="17" t="s">
        <v>3901</v>
      </c>
      <c r="DN3926" s="17">
        <f>COUNTIF(AU3926:DM3926, "X")</f>
        <v>1</v>
      </c>
    </row>
    <row r="3927" spans="1:118" s="17" customFormat="1">
      <c r="A3927" s="17" t="s">
        <v>18381</v>
      </c>
      <c r="B3927" s="17">
        <v>55</v>
      </c>
      <c r="C3927" s="17">
        <v>160114</v>
      </c>
      <c r="D3927" s="17" t="s">
        <v>6808</v>
      </c>
      <c r="E3927" s="17" t="s">
        <v>418</v>
      </c>
      <c r="F3927" s="17" t="s">
        <v>82</v>
      </c>
      <c r="H3927" s="309">
        <v>18545</v>
      </c>
      <c r="I3927" s="309">
        <v>41088</v>
      </c>
      <c r="J3927" s="17" t="s">
        <v>3888</v>
      </c>
      <c r="L3927" s="17" t="s">
        <v>18382</v>
      </c>
      <c r="N3927" s="17" t="s">
        <v>182</v>
      </c>
      <c r="O3927" s="17" t="s">
        <v>15</v>
      </c>
      <c r="P3927" s="17">
        <v>45326</v>
      </c>
      <c r="AF3927" s="17">
        <v>8</v>
      </c>
      <c r="AG3927" s="17">
        <v>2</v>
      </c>
      <c r="AH3927" s="17" t="s">
        <v>11926</v>
      </c>
      <c r="AK3927" s="17" t="s">
        <v>11927</v>
      </c>
      <c r="AM3927" s="17" t="s">
        <v>2614</v>
      </c>
      <c r="AN3927" s="17" t="s">
        <v>18350</v>
      </c>
      <c r="AO3927" s="17">
        <v>3</v>
      </c>
      <c r="AP3927" s="17">
        <v>80</v>
      </c>
      <c r="AQ3927" s="17">
        <v>5</v>
      </c>
      <c r="AR3927" s="17" t="s">
        <v>18351</v>
      </c>
      <c r="CH3927" s="17" t="s">
        <v>3901</v>
      </c>
      <c r="CU3927" s="17" t="s">
        <v>3901</v>
      </c>
      <c r="DN3927" s="17">
        <f>COUNTIF(AU3927:DM3927, "X")</f>
        <v>2</v>
      </c>
    </row>
    <row r="3928" spans="1:118" s="17" customFormat="1">
      <c r="A3928" s="17" t="s">
        <v>7441</v>
      </c>
      <c r="B3928" s="17">
        <v>55</v>
      </c>
      <c r="C3928" s="17">
        <v>160115</v>
      </c>
      <c r="D3928" s="17" t="s">
        <v>7442</v>
      </c>
      <c r="E3928" s="17" t="s">
        <v>264</v>
      </c>
      <c r="F3928" s="17" t="s">
        <v>99</v>
      </c>
      <c r="H3928" s="309">
        <v>26878</v>
      </c>
      <c r="I3928" s="309">
        <v>41099</v>
      </c>
      <c r="J3928" s="17" t="s">
        <v>3888</v>
      </c>
      <c r="L3928" s="17" t="s">
        <v>7443</v>
      </c>
      <c r="M3928" s="17" t="s">
        <v>478</v>
      </c>
      <c r="N3928" s="17" t="s">
        <v>19</v>
      </c>
      <c r="O3928" s="17" t="s">
        <v>15</v>
      </c>
      <c r="P3928" s="17">
        <v>45356</v>
      </c>
      <c r="AC3928" s="17" t="s">
        <v>3890</v>
      </c>
      <c r="AD3928" s="17" t="s">
        <v>3891</v>
      </c>
      <c r="AF3928" s="17">
        <v>8</v>
      </c>
      <c r="AG3928" s="17">
        <v>2</v>
      </c>
      <c r="AM3928" s="17" t="s">
        <v>2605</v>
      </c>
      <c r="AN3928" s="17" t="s">
        <v>7253</v>
      </c>
      <c r="AO3928" s="17">
        <v>3</v>
      </c>
      <c r="AP3928" s="17">
        <v>80</v>
      </c>
      <c r="AQ3928" s="17">
        <v>5</v>
      </c>
      <c r="AT3928" s="17" t="s">
        <v>6589</v>
      </c>
      <c r="DN3928" s="17">
        <f>COUNTIF(AU3928:DM3928, "X")</f>
        <v>0</v>
      </c>
    </row>
    <row r="3929" spans="1:118" s="17" customFormat="1">
      <c r="A3929" s="523" t="s">
        <v>1582</v>
      </c>
      <c r="B3929" s="17">
        <v>55</v>
      </c>
      <c r="C3929" s="17">
        <v>160123</v>
      </c>
      <c r="D3929" s="17" t="s">
        <v>608</v>
      </c>
      <c r="E3929" s="17" t="s">
        <v>415</v>
      </c>
      <c r="F3929" s="17" t="s">
        <v>360</v>
      </c>
      <c r="H3929" s="309">
        <v>22223</v>
      </c>
      <c r="I3929" s="309">
        <v>41095</v>
      </c>
      <c r="J3929" s="17" t="s">
        <v>3888</v>
      </c>
      <c r="K3929" s="17" t="s">
        <v>30</v>
      </c>
      <c r="L3929" s="17" t="s">
        <v>17817</v>
      </c>
      <c r="N3929" s="17" t="s">
        <v>14</v>
      </c>
      <c r="O3929" s="17" t="s">
        <v>15</v>
      </c>
      <c r="P3929" s="17">
        <v>45371</v>
      </c>
      <c r="AF3929" s="17">
        <v>15</v>
      </c>
      <c r="AG3929" s="17">
        <v>2</v>
      </c>
      <c r="AH3929" s="17" t="s">
        <v>11926</v>
      </c>
      <c r="AK3929" s="17" t="s">
        <v>17298</v>
      </c>
      <c r="AM3929" s="17" t="s">
        <v>71</v>
      </c>
      <c r="AN3929" s="17" t="s">
        <v>17760</v>
      </c>
      <c r="AO3929" s="17">
        <v>3</v>
      </c>
      <c r="AP3929" s="17">
        <v>80</v>
      </c>
      <c r="AQ3929" s="17">
        <v>5</v>
      </c>
      <c r="AR3929" s="17" t="s">
        <v>17300</v>
      </c>
      <c r="AV3929" s="17" t="s">
        <v>3901</v>
      </c>
      <c r="AW3929" s="17" t="s">
        <v>3901</v>
      </c>
      <c r="BD3929" s="17" t="s">
        <v>3901</v>
      </c>
      <c r="BF3929" s="17" t="s">
        <v>3901</v>
      </c>
      <c r="BJ3929" s="17" t="s">
        <v>3901</v>
      </c>
      <c r="BK3929" s="17" t="s">
        <v>3901</v>
      </c>
      <c r="BN3929" s="17" t="s">
        <v>3901</v>
      </c>
      <c r="BQ3929" s="17" t="s">
        <v>21</v>
      </c>
      <c r="BS3929" s="17" t="s">
        <v>3901</v>
      </c>
      <c r="CH3929" s="17" t="s">
        <v>3901</v>
      </c>
      <c r="CR3929" s="17" t="s">
        <v>21</v>
      </c>
      <c r="CU3929" s="17" t="s">
        <v>3901</v>
      </c>
      <c r="DA3929" s="17" t="s">
        <v>3901</v>
      </c>
      <c r="DE3929" s="17" t="s">
        <v>30</v>
      </c>
      <c r="DF3929" s="17" t="s">
        <v>3901</v>
      </c>
      <c r="DN3929" s="17">
        <f>COUNTIF(AU3929:DM3929, "X")</f>
        <v>12</v>
      </c>
    </row>
    <row r="3930" spans="1:118" s="17" customFormat="1">
      <c r="A3930" s="523" t="s">
        <v>607</v>
      </c>
      <c r="B3930" s="17">
        <v>55</v>
      </c>
      <c r="C3930" s="17">
        <v>160124</v>
      </c>
      <c r="D3930" s="17" t="s">
        <v>608</v>
      </c>
      <c r="E3930" s="17" t="s">
        <v>166</v>
      </c>
      <c r="F3930" s="17" t="s">
        <v>174</v>
      </c>
      <c r="H3930" s="309">
        <v>22091</v>
      </c>
      <c r="I3930" s="309">
        <v>41091</v>
      </c>
      <c r="J3930" s="17" t="s">
        <v>3888</v>
      </c>
      <c r="K3930" s="17" t="s">
        <v>30</v>
      </c>
      <c r="L3930" s="17" t="s">
        <v>17817</v>
      </c>
      <c r="N3930" s="17" t="s">
        <v>14</v>
      </c>
      <c r="O3930" s="17" t="s">
        <v>15</v>
      </c>
      <c r="P3930" s="17">
        <v>45371</v>
      </c>
      <c r="AF3930" s="17">
        <v>15</v>
      </c>
      <c r="AG3930" s="17">
        <v>2</v>
      </c>
      <c r="AH3930" s="17" t="s">
        <v>11926</v>
      </c>
      <c r="AK3930" s="17" t="s">
        <v>17298</v>
      </c>
      <c r="AM3930" s="17" t="s">
        <v>71</v>
      </c>
      <c r="AN3930" s="17" t="s">
        <v>17760</v>
      </c>
      <c r="AO3930" s="17">
        <v>3</v>
      </c>
      <c r="AP3930" s="17">
        <v>80</v>
      </c>
      <c r="AQ3930" s="17">
        <v>5</v>
      </c>
      <c r="AR3930" s="17" t="s">
        <v>17300</v>
      </c>
      <c r="AV3930" s="17" t="s">
        <v>3901</v>
      </c>
      <c r="AW3930" s="17" t="s">
        <v>3901</v>
      </c>
      <c r="AZ3930" s="17" t="s">
        <v>3901</v>
      </c>
      <c r="BD3930" s="17" t="s">
        <v>3901</v>
      </c>
      <c r="BJ3930" s="17" t="s">
        <v>3901</v>
      </c>
      <c r="BK3930" s="17" t="s">
        <v>3901</v>
      </c>
      <c r="BN3930" s="17" t="s">
        <v>3901</v>
      </c>
      <c r="BS3930" s="17" t="s">
        <v>3901</v>
      </c>
      <c r="CH3930" s="17" t="s">
        <v>3901</v>
      </c>
      <c r="CR3930" s="17" t="s">
        <v>21</v>
      </c>
      <c r="CU3930" s="17" t="s">
        <v>3901</v>
      </c>
      <c r="DA3930" s="17" t="s">
        <v>3901</v>
      </c>
      <c r="DE3930" s="17" t="s">
        <v>30</v>
      </c>
      <c r="DF3930" s="17" t="s">
        <v>3901</v>
      </c>
      <c r="DN3930" s="17">
        <f>COUNTIF(AU3930:DM3930, "X")</f>
        <v>12</v>
      </c>
    </row>
    <row r="3931" spans="1:118" s="17" customFormat="1">
      <c r="A3931" s="17" t="s">
        <v>22443</v>
      </c>
      <c r="B3931" s="17">
        <v>55</v>
      </c>
      <c r="C3931" s="17">
        <v>160171</v>
      </c>
      <c r="D3931" s="17" t="s">
        <v>506</v>
      </c>
      <c r="E3931" s="17" t="s">
        <v>96</v>
      </c>
      <c r="H3931" s="309">
        <v>31183</v>
      </c>
      <c r="I3931" s="309">
        <v>41096</v>
      </c>
      <c r="J3931" s="17" t="s">
        <v>3888</v>
      </c>
      <c r="L3931" s="17" t="s">
        <v>22444</v>
      </c>
      <c r="N3931" s="17" t="s">
        <v>31</v>
      </c>
      <c r="O3931" s="17" t="s">
        <v>15</v>
      </c>
      <c r="P3931" s="17">
        <v>45373</v>
      </c>
      <c r="AF3931" s="17">
        <v>8</v>
      </c>
      <c r="AG3931" s="17">
        <v>2</v>
      </c>
      <c r="AH3931" s="17" t="s">
        <v>11926</v>
      </c>
      <c r="AK3931" s="17" t="s">
        <v>11927</v>
      </c>
      <c r="AM3931" s="17" t="s">
        <v>200</v>
      </c>
      <c r="AN3931" s="17" t="s">
        <v>22312</v>
      </c>
      <c r="AO3931" s="17">
        <v>3</v>
      </c>
      <c r="AP3931" s="17">
        <v>80</v>
      </c>
      <c r="AQ3931" s="17">
        <v>5</v>
      </c>
      <c r="AR3931" s="17" t="s">
        <v>11941</v>
      </c>
      <c r="BD3931" s="17" t="s">
        <v>3901</v>
      </c>
      <c r="CH3931" s="17" t="s">
        <v>3901</v>
      </c>
      <c r="DN3931" s="17">
        <f>COUNTIF(AU3931:DM3931, "X")</f>
        <v>2</v>
      </c>
    </row>
    <row r="3932" spans="1:118" s="17" customFormat="1">
      <c r="A3932" s="17" t="s">
        <v>20450</v>
      </c>
      <c r="B3932" s="17">
        <v>55</v>
      </c>
      <c r="C3932" s="17">
        <v>160176</v>
      </c>
      <c r="D3932" s="17" t="s">
        <v>5856</v>
      </c>
      <c r="E3932" s="17" t="s">
        <v>640</v>
      </c>
      <c r="F3932" s="17" t="s">
        <v>35</v>
      </c>
      <c r="H3932" s="309">
        <v>34237</v>
      </c>
      <c r="I3932" s="309">
        <v>41106</v>
      </c>
      <c r="J3932" s="17" t="s">
        <v>3888</v>
      </c>
      <c r="L3932" s="17" t="s">
        <v>20451</v>
      </c>
      <c r="N3932" s="17" t="s">
        <v>14</v>
      </c>
      <c r="O3932" s="17" t="s">
        <v>15</v>
      </c>
      <c r="P3932" s="17">
        <v>45371</v>
      </c>
      <c r="AF3932" s="17">
        <v>8</v>
      </c>
      <c r="AG3932" s="17">
        <v>2</v>
      </c>
      <c r="AI3932" s="17" t="s">
        <v>10178</v>
      </c>
      <c r="AM3932" s="17" t="s">
        <v>85</v>
      </c>
      <c r="AN3932" s="17" t="s">
        <v>20273</v>
      </c>
      <c r="AO3932" s="17">
        <v>3</v>
      </c>
      <c r="AP3932" s="17">
        <v>80</v>
      </c>
      <c r="AQ3932" s="17">
        <v>5</v>
      </c>
      <c r="AR3932" s="17" t="s">
        <v>10180</v>
      </c>
      <c r="CI3932" s="17" t="s">
        <v>3901</v>
      </c>
      <c r="CR3932" s="17" t="s">
        <v>21</v>
      </c>
      <c r="DN3932" s="17">
        <f>COUNTIF(AU3932:DM3932, "X")</f>
        <v>1</v>
      </c>
    </row>
    <row r="3933" spans="1:118" s="17" customFormat="1">
      <c r="A3933" s="17" t="s">
        <v>8309</v>
      </c>
      <c r="B3933" s="17">
        <v>55</v>
      </c>
      <c r="C3933" s="17">
        <v>160188</v>
      </c>
      <c r="D3933" s="17" t="s">
        <v>8310</v>
      </c>
      <c r="E3933" s="17" t="s">
        <v>5202</v>
      </c>
      <c r="F3933" s="17" t="s">
        <v>52</v>
      </c>
      <c r="H3933" s="309">
        <v>30306</v>
      </c>
      <c r="I3933" s="309">
        <v>41109</v>
      </c>
      <c r="J3933" s="17" t="s">
        <v>3888</v>
      </c>
      <c r="L3933" s="17" t="s">
        <v>8311</v>
      </c>
      <c r="N3933" s="17" t="s">
        <v>19</v>
      </c>
      <c r="O3933" s="17" t="s">
        <v>15</v>
      </c>
      <c r="P3933" s="17">
        <v>45356</v>
      </c>
      <c r="AC3933" s="17" t="s">
        <v>3890</v>
      </c>
      <c r="AD3933" s="17" t="s">
        <v>3891</v>
      </c>
      <c r="AF3933" s="17">
        <v>8</v>
      </c>
      <c r="AG3933" s="17">
        <v>2</v>
      </c>
      <c r="AM3933" s="17" t="s">
        <v>2607</v>
      </c>
      <c r="AN3933" s="17" t="s">
        <v>8305</v>
      </c>
      <c r="AO3933" s="17">
        <v>3</v>
      </c>
      <c r="AP3933" s="17">
        <v>80</v>
      </c>
      <c r="AQ3933" s="17">
        <v>5</v>
      </c>
      <c r="AT3933" s="17" t="s">
        <v>7979</v>
      </c>
      <c r="DN3933" s="17">
        <f>COUNTIF(AU3933:DM3933, "X")</f>
        <v>0</v>
      </c>
    </row>
    <row r="3934" spans="1:118" s="17" customFormat="1">
      <c r="A3934" s="17" t="s">
        <v>20945</v>
      </c>
      <c r="B3934" s="17">
        <v>55</v>
      </c>
      <c r="C3934" s="17">
        <v>160231</v>
      </c>
      <c r="D3934" s="17" t="s">
        <v>20946</v>
      </c>
      <c r="E3934" s="17" t="s">
        <v>164</v>
      </c>
      <c r="F3934" s="17" t="s">
        <v>70</v>
      </c>
      <c r="H3934" s="309">
        <v>24067</v>
      </c>
      <c r="I3934" s="309">
        <v>41108</v>
      </c>
      <c r="J3934" s="17" t="s">
        <v>3888</v>
      </c>
      <c r="L3934" s="17" t="s">
        <v>20947</v>
      </c>
      <c r="N3934" s="17" t="s">
        <v>26</v>
      </c>
      <c r="O3934" s="17" t="s">
        <v>15</v>
      </c>
      <c r="P3934" s="17">
        <v>45318</v>
      </c>
      <c r="AF3934" s="17">
        <v>15</v>
      </c>
      <c r="AG3934" s="17">
        <v>2</v>
      </c>
      <c r="AI3934" s="17" t="s">
        <v>20669</v>
      </c>
      <c r="AM3934" s="17" t="s">
        <v>27</v>
      </c>
      <c r="AN3934" s="17" t="s">
        <v>20847</v>
      </c>
      <c r="AO3934" s="17">
        <v>3</v>
      </c>
      <c r="AP3934" s="17">
        <v>80</v>
      </c>
      <c r="AQ3934" s="17">
        <v>5</v>
      </c>
      <c r="AR3934" s="17" t="s">
        <v>20671</v>
      </c>
      <c r="DN3934" s="17">
        <f>COUNTIF(AU3934:DM3934, "X")</f>
        <v>0</v>
      </c>
    </row>
    <row r="3935" spans="1:118" s="17" customFormat="1">
      <c r="A3935" s="17" t="s">
        <v>14302</v>
      </c>
      <c r="B3935" s="17">
        <v>55</v>
      </c>
      <c r="C3935" s="17">
        <v>160250</v>
      </c>
      <c r="D3935" s="17" t="s">
        <v>13694</v>
      </c>
      <c r="E3935" s="17" t="s">
        <v>444</v>
      </c>
      <c r="F3935" s="17" t="s">
        <v>5782</v>
      </c>
      <c r="H3935" s="309">
        <v>34295</v>
      </c>
      <c r="I3935" s="309">
        <v>41103</v>
      </c>
      <c r="J3935" s="17" t="s">
        <v>3888</v>
      </c>
      <c r="L3935" s="17" t="s">
        <v>14303</v>
      </c>
      <c r="N3935" s="17" t="s">
        <v>31</v>
      </c>
      <c r="O3935" s="17" t="s">
        <v>15</v>
      </c>
      <c r="P3935" s="17">
        <v>45373</v>
      </c>
      <c r="Q3935" s="17">
        <v>2901</v>
      </c>
      <c r="AC3935" s="17" t="s">
        <v>9895</v>
      </c>
      <c r="AD3935" s="17" t="s">
        <v>9896</v>
      </c>
      <c r="AF3935" s="17">
        <v>15</v>
      </c>
      <c r="AG3935" s="17">
        <v>2</v>
      </c>
      <c r="AM3935" s="17" t="s">
        <v>157</v>
      </c>
      <c r="AN3935" s="17" t="s">
        <v>14151</v>
      </c>
      <c r="AO3935" s="17">
        <v>3</v>
      </c>
      <c r="AP3935" s="17">
        <v>80</v>
      </c>
      <c r="AQ3935" s="17">
        <v>5</v>
      </c>
      <c r="AR3935" s="17" t="s">
        <v>9898</v>
      </c>
      <c r="AT3935" s="17" t="s">
        <v>14152</v>
      </c>
      <c r="DN3935" s="17">
        <f>COUNTIF(AU3935:DM3935, "X")</f>
        <v>0</v>
      </c>
    </row>
    <row r="3936" spans="1:118" s="17" customFormat="1">
      <c r="A3936" s="17" t="s">
        <v>10508</v>
      </c>
      <c r="B3936" s="17">
        <v>55</v>
      </c>
      <c r="C3936" s="17">
        <v>160274</v>
      </c>
      <c r="D3936" s="17" t="s">
        <v>10509</v>
      </c>
      <c r="E3936" s="17" t="s">
        <v>10510</v>
      </c>
      <c r="F3936" s="17" t="s">
        <v>22</v>
      </c>
      <c r="H3936" s="309">
        <v>28030</v>
      </c>
      <c r="I3936" s="309">
        <v>41115</v>
      </c>
      <c r="J3936" s="17" t="s">
        <v>3888</v>
      </c>
      <c r="L3936" s="17" t="s">
        <v>10511</v>
      </c>
      <c r="M3936" s="17" t="s">
        <v>387</v>
      </c>
      <c r="N3936" s="17" t="s">
        <v>14</v>
      </c>
      <c r="O3936" s="17" t="s">
        <v>15</v>
      </c>
      <c r="P3936" s="17">
        <v>45371</v>
      </c>
      <c r="AC3936" s="17" t="s">
        <v>14</v>
      </c>
      <c r="AF3936" s="17">
        <v>15</v>
      </c>
      <c r="AG3936" s="17">
        <v>2</v>
      </c>
      <c r="AI3936" s="17" t="s">
        <v>10178</v>
      </c>
      <c r="AM3936" s="17" t="s">
        <v>193</v>
      </c>
      <c r="AN3936" s="17" t="s">
        <v>10381</v>
      </c>
      <c r="AO3936" s="17">
        <v>3</v>
      </c>
      <c r="AP3936" s="17">
        <v>80</v>
      </c>
      <c r="AQ3936" s="17">
        <v>5</v>
      </c>
      <c r="AR3936" s="17" t="s">
        <v>10180</v>
      </c>
      <c r="CH3936" s="17" t="s">
        <v>3901</v>
      </c>
      <c r="DN3936" s="17">
        <f>COUNTIF(AU3936:DM3936, "X")</f>
        <v>1</v>
      </c>
    </row>
    <row r="3937" spans="1:118" s="17" customFormat="1">
      <c r="A3937" s="17" t="s">
        <v>19160</v>
      </c>
      <c r="B3937" s="17">
        <v>55</v>
      </c>
      <c r="C3937" s="17">
        <v>160276</v>
      </c>
      <c r="D3937" s="17" t="s">
        <v>4307</v>
      </c>
      <c r="E3937" s="17" t="s">
        <v>191</v>
      </c>
      <c r="F3937" s="17" t="s">
        <v>28</v>
      </c>
      <c r="H3937" s="309">
        <v>32463</v>
      </c>
      <c r="I3937" s="309">
        <v>41109</v>
      </c>
      <c r="J3937" s="17" t="s">
        <v>3888</v>
      </c>
      <c r="L3937" s="17" t="s">
        <v>19161</v>
      </c>
      <c r="N3937" s="17" t="s">
        <v>31</v>
      </c>
      <c r="O3937" s="17" t="s">
        <v>15</v>
      </c>
      <c r="P3937" s="17">
        <v>45373</v>
      </c>
      <c r="AD3937" s="17" t="s">
        <v>9896</v>
      </c>
      <c r="AF3937" s="17">
        <v>8</v>
      </c>
      <c r="AG3937" s="17">
        <v>2</v>
      </c>
      <c r="AM3937" s="17" t="s">
        <v>337</v>
      </c>
      <c r="AN3937" s="17" t="s">
        <v>19113</v>
      </c>
      <c r="AO3937" s="17">
        <v>3</v>
      </c>
      <c r="AP3937" s="17">
        <v>80</v>
      </c>
      <c r="AQ3937" s="17">
        <v>5</v>
      </c>
      <c r="AR3937" s="17" t="s">
        <v>9898</v>
      </c>
      <c r="BS3937" s="17" t="s">
        <v>3901</v>
      </c>
      <c r="CF3937" s="17" t="s">
        <v>3901</v>
      </c>
      <c r="CU3937" s="17" t="s">
        <v>3901</v>
      </c>
      <c r="DN3937" s="17">
        <f>COUNTIF(AU3937:DM3937, "X")</f>
        <v>3</v>
      </c>
    </row>
    <row r="3938" spans="1:118" s="17" customFormat="1">
      <c r="A3938" s="17" t="s">
        <v>24124</v>
      </c>
      <c r="B3938" s="17">
        <v>55</v>
      </c>
      <c r="C3938" s="17">
        <v>160292</v>
      </c>
      <c r="D3938" s="17" t="s">
        <v>23902</v>
      </c>
      <c r="E3938" s="17" t="s">
        <v>122</v>
      </c>
      <c r="F3938" s="17" t="s">
        <v>182</v>
      </c>
      <c r="H3938" s="309">
        <v>30165</v>
      </c>
      <c r="I3938" s="309">
        <v>41107</v>
      </c>
      <c r="J3938" s="17" t="s">
        <v>3888</v>
      </c>
      <c r="L3938" s="17" t="s">
        <v>23903</v>
      </c>
      <c r="M3938" s="17" t="s">
        <v>6014</v>
      </c>
      <c r="N3938" s="17" t="s">
        <v>126</v>
      </c>
      <c r="O3938" s="17" t="s">
        <v>15</v>
      </c>
      <c r="P3938" s="17">
        <v>45383</v>
      </c>
      <c r="AF3938" s="17">
        <v>8</v>
      </c>
      <c r="AG3938" s="17">
        <v>2</v>
      </c>
      <c r="AI3938" s="17" t="s">
        <v>20542</v>
      </c>
      <c r="AM3938" s="17" t="s">
        <v>127</v>
      </c>
      <c r="AN3938" s="17" t="s">
        <v>23839</v>
      </c>
      <c r="AO3938" s="17">
        <v>3</v>
      </c>
      <c r="AP3938" s="17">
        <v>80</v>
      </c>
      <c r="AQ3938" s="17">
        <v>5</v>
      </c>
      <c r="AR3938" s="17" t="s">
        <v>22585</v>
      </c>
      <c r="AS3938" s="17" t="s">
        <v>23503</v>
      </c>
      <c r="AV3938" s="17" t="s">
        <v>3901</v>
      </c>
      <c r="AX3938" s="17" t="s">
        <v>3901</v>
      </c>
      <c r="AY3938" s="17" t="s">
        <v>21</v>
      </c>
      <c r="BD3938" s="17" t="s">
        <v>3901</v>
      </c>
      <c r="BS3938" s="17" t="s">
        <v>3901</v>
      </c>
      <c r="CH3938" s="17" t="s">
        <v>3901</v>
      </c>
      <c r="CN3938" s="17" t="s">
        <v>3901</v>
      </c>
      <c r="DN3938" s="17">
        <f>COUNTIF(AU3938:DM3938, "X")</f>
        <v>6</v>
      </c>
    </row>
    <row r="3939" spans="1:118" s="17" customFormat="1">
      <c r="A3939" s="17" t="s">
        <v>23689</v>
      </c>
      <c r="B3939" s="17">
        <v>55</v>
      </c>
      <c r="C3939" s="17">
        <v>160301</v>
      </c>
      <c r="D3939" s="17" t="s">
        <v>23690</v>
      </c>
      <c r="E3939" s="17" t="s">
        <v>649</v>
      </c>
      <c r="F3939" s="17" t="s">
        <v>331</v>
      </c>
      <c r="H3939" s="309">
        <v>27521</v>
      </c>
      <c r="I3939" s="309">
        <v>43979</v>
      </c>
      <c r="J3939" s="17" t="s">
        <v>3888</v>
      </c>
      <c r="L3939" s="17" t="s">
        <v>23691</v>
      </c>
      <c r="N3939" s="17" t="s">
        <v>126</v>
      </c>
      <c r="O3939" s="17" t="s">
        <v>15</v>
      </c>
      <c r="P3939" s="17">
        <v>45383</v>
      </c>
      <c r="AF3939" s="17">
        <v>8</v>
      </c>
      <c r="AG3939" s="17">
        <v>2</v>
      </c>
      <c r="AI3939" s="17" t="s">
        <v>20542</v>
      </c>
      <c r="AM3939" s="17" t="s">
        <v>303</v>
      </c>
      <c r="AN3939" s="17" t="s">
        <v>23502</v>
      </c>
      <c r="AO3939" s="17">
        <v>3</v>
      </c>
      <c r="AP3939" s="17">
        <v>80</v>
      </c>
      <c r="AQ3939" s="17">
        <v>5</v>
      </c>
      <c r="AR3939" s="17" t="s">
        <v>22585</v>
      </c>
      <c r="AS3939" s="17" t="s">
        <v>23503</v>
      </c>
      <c r="DN3939" s="17">
        <f>COUNTIF(AU3939:DM3939, "X")</f>
        <v>0</v>
      </c>
    </row>
    <row r="3940" spans="1:118" s="17" customFormat="1">
      <c r="A3940" s="17" t="s">
        <v>14679</v>
      </c>
      <c r="B3940" s="17">
        <v>55</v>
      </c>
      <c r="C3940" s="17">
        <v>160316</v>
      </c>
      <c r="D3940" s="17" t="s">
        <v>14680</v>
      </c>
      <c r="E3940" s="17" t="s">
        <v>14681</v>
      </c>
      <c r="F3940" s="17" t="s">
        <v>12</v>
      </c>
      <c r="H3940" s="309">
        <v>30803</v>
      </c>
      <c r="I3940" s="309">
        <v>41121</v>
      </c>
      <c r="J3940" s="17" t="s">
        <v>3888</v>
      </c>
      <c r="K3940" s="17" t="s">
        <v>30</v>
      </c>
      <c r="L3940" s="17" t="s">
        <v>14682</v>
      </c>
      <c r="N3940" s="17" t="s">
        <v>31</v>
      </c>
      <c r="O3940" s="17" t="s">
        <v>15</v>
      </c>
      <c r="P3940" s="17">
        <v>45373</v>
      </c>
      <c r="AC3940" s="17" t="s">
        <v>9895</v>
      </c>
      <c r="AD3940" s="17" t="s">
        <v>9896</v>
      </c>
      <c r="AF3940" s="17">
        <v>8</v>
      </c>
      <c r="AG3940" s="17">
        <v>2</v>
      </c>
      <c r="AM3940" s="17" t="s">
        <v>108</v>
      </c>
      <c r="AN3940" s="17" t="s">
        <v>14364</v>
      </c>
      <c r="AO3940" s="17">
        <v>3</v>
      </c>
      <c r="AP3940" s="17">
        <v>80</v>
      </c>
      <c r="AQ3940" s="17">
        <v>5</v>
      </c>
      <c r="AR3940" s="17" t="s">
        <v>9898</v>
      </c>
      <c r="AT3940" s="17" t="s">
        <v>14152</v>
      </c>
      <c r="CH3940" s="17" t="s">
        <v>3901</v>
      </c>
      <c r="DE3940" s="17" t="s">
        <v>30</v>
      </c>
      <c r="DF3940" s="17" t="s">
        <v>3901</v>
      </c>
      <c r="DN3940" s="17">
        <f>COUNTIF(AU3940:DM3940, "X")</f>
        <v>2</v>
      </c>
    </row>
    <row r="3941" spans="1:118" s="17" customFormat="1">
      <c r="A3941" s="17" t="s">
        <v>20016</v>
      </c>
      <c r="B3941" s="17">
        <v>55</v>
      </c>
      <c r="C3941" s="17">
        <v>160320</v>
      </c>
      <c r="D3941" s="17" t="s">
        <v>5915</v>
      </c>
      <c r="E3941" s="17" t="s">
        <v>392</v>
      </c>
      <c r="F3941" s="17" t="s">
        <v>22</v>
      </c>
      <c r="H3941" s="309">
        <v>22570</v>
      </c>
      <c r="I3941" s="309">
        <v>41116</v>
      </c>
      <c r="J3941" s="17" t="s">
        <v>3888</v>
      </c>
      <c r="L3941" s="17" t="s">
        <v>20017</v>
      </c>
      <c r="M3941" s="17" t="s">
        <v>97</v>
      </c>
      <c r="N3941" s="17" t="s">
        <v>31</v>
      </c>
      <c r="O3941" s="17" t="s">
        <v>15</v>
      </c>
      <c r="P3941" s="17">
        <v>45373</v>
      </c>
      <c r="AD3941" s="17" t="s">
        <v>9896</v>
      </c>
      <c r="AF3941" s="17">
        <v>8</v>
      </c>
      <c r="AG3941" s="17">
        <v>2</v>
      </c>
      <c r="AM3941" s="17" t="s">
        <v>180</v>
      </c>
      <c r="AN3941" s="17" t="s">
        <v>20012</v>
      </c>
      <c r="AO3941" s="17">
        <v>3</v>
      </c>
      <c r="AP3941" s="17">
        <v>80</v>
      </c>
      <c r="AQ3941" s="17">
        <v>5</v>
      </c>
      <c r="AR3941" s="17" t="s">
        <v>10180</v>
      </c>
      <c r="AX3941" s="17" t="s">
        <v>3901</v>
      </c>
      <c r="BD3941" s="17" t="s">
        <v>3901</v>
      </c>
      <c r="BK3941" s="17" t="s">
        <v>3901</v>
      </c>
      <c r="BQ3941" s="17" t="s">
        <v>30</v>
      </c>
      <c r="BS3941" s="17" t="s">
        <v>3901</v>
      </c>
      <c r="CH3941" s="17" t="s">
        <v>3901</v>
      </c>
      <c r="DN3941" s="17">
        <f>COUNTIF(AU3941:DM3941, "X")</f>
        <v>5</v>
      </c>
    </row>
    <row r="3942" spans="1:118" s="17" customFormat="1">
      <c r="A3942" s="17" t="s">
        <v>21398</v>
      </c>
      <c r="B3942" s="17">
        <v>55</v>
      </c>
      <c r="C3942" s="17">
        <v>160321</v>
      </c>
      <c r="D3942" s="17" t="s">
        <v>18573</v>
      </c>
      <c r="E3942" s="17" t="s">
        <v>582</v>
      </c>
      <c r="F3942" s="17" t="s">
        <v>58</v>
      </c>
      <c r="H3942" s="309">
        <v>19546</v>
      </c>
      <c r="I3942" s="309">
        <v>41121</v>
      </c>
      <c r="J3942" s="17" t="s">
        <v>3888</v>
      </c>
      <c r="L3942" s="17" t="s">
        <v>21377</v>
      </c>
      <c r="N3942" s="17" t="s">
        <v>26</v>
      </c>
      <c r="O3942" s="17" t="s">
        <v>15</v>
      </c>
      <c r="P3942" s="17">
        <v>45318</v>
      </c>
      <c r="AF3942" s="17">
        <v>8</v>
      </c>
      <c r="AG3942" s="17">
        <v>2</v>
      </c>
      <c r="AI3942" s="17" t="s">
        <v>20669</v>
      </c>
      <c r="AM3942" s="17" t="s">
        <v>2616</v>
      </c>
      <c r="AN3942" s="17" t="s">
        <v>21221</v>
      </c>
      <c r="AO3942" s="17">
        <v>3</v>
      </c>
      <c r="AP3942" s="17">
        <v>80</v>
      </c>
      <c r="AQ3942" s="17">
        <v>5</v>
      </c>
      <c r="AR3942" s="17" t="s">
        <v>20671</v>
      </c>
      <c r="AS3942" s="17" t="s">
        <v>21222</v>
      </c>
      <c r="CH3942" s="17" t="s">
        <v>3901</v>
      </c>
      <c r="DN3942" s="17">
        <f>COUNTIF(AU3942:DM3942, "X")</f>
        <v>1</v>
      </c>
    </row>
    <row r="3943" spans="1:118" s="17" customFormat="1">
      <c r="A3943" s="17" t="s">
        <v>19772</v>
      </c>
      <c r="B3943" s="17">
        <v>55</v>
      </c>
      <c r="C3943" s="17">
        <v>160326</v>
      </c>
      <c r="D3943" s="17" t="s">
        <v>10942</v>
      </c>
      <c r="E3943" s="17" t="s">
        <v>143</v>
      </c>
      <c r="F3943" s="17" t="s">
        <v>374</v>
      </c>
      <c r="H3943" s="309">
        <v>34420</v>
      </c>
      <c r="I3943" s="309">
        <v>41118</v>
      </c>
      <c r="J3943" s="17" t="s">
        <v>3888</v>
      </c>
      <c r="L3943" s="17" t="s">
        <v>19773</v>
      </c>
      <c r="N3943" s="17" t="s">
        <v>31</v>
      </c>
      <c r="O3943" s="17" t="s">
        <v>15</v>
      </c>
      <c r="P3943" s="17">
        <v>45373</v>
      </c>
      <c r="AF3943" s="17">
        <v>8</v>
      </c>
      <c r="AG3943" s="17">
        <v>2</v>
      </c>
      <c r="AI3943" s="17" t="s">
        <v>10178</v>
      </c>
      <c r="AM3943" s="17" t="s">
        <v>219</v>
      </c>
      <c r="AN3943" s="17" t="s">
        <v>19675</v>
      </c>
      <c r="AO3943" s="17">
        <v>3</v>
      </c>
      <c r="AP3943" s="17">
        <v>80</v>
      </c>
      <c r="AQ3943" s="17">
        <v>5</v>
      </c>
      <c r="AR3943" s="17" t="s">
        <v>10180</v>
      </c>
      <c r="CH3943" s="17" t="s">
        <v>3901</v>
      </c>
      <c r="CU3943" s="17" t="s">
        <v>3901</v>
      </c>
      <c r="DN3943" s="17">
        <f>COUNTIF(AU3943:DM3943, "X")</f>
        <v>2</v>
      </c>
    </row>
    <row r="3944" spans="1:118" s="17" customFormat="1">
      <c r="A3944" s="17" t="s">
        <v>20603</v>
      </c>
      <c r="B3944" s="17">
        <v>55</v>
      </c>
      <c r="C3944" s="17">
        <v>160184</v>
      </c>
      <c r="D3944" s="17" t="s">
        <v>405</v>
      </c>
      <c r="E3944" s="17" t="s">
        <v>20604</v>
      </c>
      <c r="F3944" s="17" t="s">
        <v>20605</v>
      </c>
      <c r="H3944" s="309">
        <v>34470</v>
      </c>
      <c r="I3944" s="309">
        <v>41105</v>
      </c>
      <c r="J3944" s="17" t="s">
        <v>3888</v>
      </c>
      <c r="L3944" s="17" t="s">
        <v>20522</v>
      </c>
      <c r="N3944" s="17" t="s">
        <v>14</v>
      </c>
      <c r="O3944" s="17" t="s">
        <v>15</v>
      </c>
      <c r="P3944" s="17">
        <v>45371</v>
      </c>
      <c r="AF3944" s="17">
        <v>8</v>
      </c>
      <c r="AG3944" s="17">
        <v>2</v>
      </c>
      <c r="AI3944" s="17" t="s">
        <v>10178</v>
      </c>
      <c r="AM3944" s="17" t="s">
        <v>94</v>
      </c>
      <c r="AN3944" s="17" t="s">
        <v>20471</v>
      </c>
      <c r="AO3944" s="17">
        <v>3</v>
      </c>
      <c r="AP3944" s="17">
        <v>80</v>
      </c>
      <c r="AQ3944" s="17">
        <v>5</v>
      </c>
      <c r="AR3944" s="17" t="s">
        <v>10180</v>
      </c>
      <c r="CH3944" s="17" t="s">
        <v>3901</v>
      </c>
      <c r="CN3944" s="17" t="s">
        <v>3901</v>
      </c>
      <c r="DN3944" s="17">
        <f>COUNTIF(AU3944:DM3944, "X")</f>
        <v>2</v>
      </c>
    </row>
    <row r="3945" spans="1:118" s="17" customFormat="1">
      <c r="A3945" s="17" t="s">
        <v>17834</v>
      </c>
      <c r="B3945" s="17">
        <v>55</v>
      </c>
      <c r="C3945" s="17">
        <v>160335</v>
      </c>
      <c r="D3945" s="17" t="s">
        <v>17835</v>
      </c>
      <c r="E3945" s="17" t="s">
        <v>422</v>
      </c>
      <c r="F3945" s="17" t="s">
        <v>56</v>
      </c>
      <c r="H3945" s="309">
        <v>34529</v>
      </c>
      <c r="I3945" s="309">
        <v>41116</v>
      </c>
      <c r="J3945" s="17" t="s">
        <v>3888</v>
      </c>
      <c r="L3945" s="17" t="s">
        <v>17836</v>
      </c>
      <c r="N3945" s="17" t="s">
        <v>14</v>
      </c>
      <c r="O3945" s="17" t="s">
        <v>15</v>
      </c>
      <c r="P3945" s="17">
        <v>45371</v>
      </c>
      <c r="AF3945" s="17">
        <v>8</v>
      </c>
      <c r="AG3945" s="17">
        <v>2</v>
      </c>
      <c r="AH3945" s="17" t="s">
        <v>11926</v>
      </c>
      <c r="AK3945" s="17" t="s">
        <v>17298</v>
      </c>
      <c r="AM3945" s="17" t="s">
        <v>71</v>
      </c>
      <c r="AN3945" s="17" t="s">
        <v>17760</v>
      </c>
      <c r="AO3945" s="17">
        <v>3</v>
      </c>
      <c r="AP3945" s="17">
        <v>80</v>
      </c>
      <c r="AQ3945" s="17">
        <v>5</v>
      </c>
      <c r="AR3945" s="17" t="s">
        <v>17300</v>
      </c>
      <c r="CH3945" s="17" t="s">
        <v>3901</v>
      </c>
      <c r="CM3945" s="17" t="s">
        <v>21</v>
      </c>
      <c r="CU3945" s="17" t="s">
        <v>3901</v>
      </c>
      <c r="DN3945" s="17">
        <f>COUNTIF(AU3945:DM3945, "X")</f>
        <v>2</v>
      </c>
    </row>
    <row r="3946" spans="1:118" s="17" customFormat="1">
      <c r="A3946" s="17" t="s">
        <v>21308</v>
      </c>
      <c r="B3946" s="17">
        <v>55</v>
      </c>
      <c r="C3946" s="17">
        <v>160341</v>
      </c>
      <c r="D3946" s="17" t="s">
        <v>215</v>
      </c>
      <c r="E3946" s="17" t="s">
        <v>38</v>
      </c>
      <c r="F3946" s="17" t="s">
        <v>21</v>
      </c>
      <c r="H3946" s="309">
        <v>31956</v>
      </c>
      <c r="I3946" s="309">
        <v>41128</v>
      </c>
      <c r="J3946" s="17" t="s">
        <v>3888</v>
      </c>
      <c r="L3946" s="17" t="s">
        <v>21309</v>
      </c>
      <c r="M3946" s="17" t="s">
        <v>387</v>
      </c>
      <c r="N3946" s="17" t="s">
        <v>26</v>
      </c>
      <c r="O3946" s="17" t="s">
        <v>15</v>
      </c>
      <c r="P3946" s="17">
        <v>45318</v>
      </c>
      <c r="AF3946" s="17">
        <v>8</v>
      </c>
      <c r="AG3946" s="17">
        <v>2</v>
      </c>
      <c r="AI3946" s="17" t="s">
        <v>20669</v>
      </c>
      <c r="AM3946" s="17" t="s">
        <v>2616</v>
      </c>
      <c r="AN3946" s="17" t="s">
        <v>21221</v>
      </c>
      <c r="AO3946" s="17">
        <v>3</v>
      </c>
      <c r="AP3946" s="17">
        <v>80</v>
      </c>
      <c r="AQ3946" s="17">
        <v>5</v>
      </c>
      <c r="AR3946" s="17" t="s">
        <v>20671</v>
      </c>
      <c r="AS3946" s="17" t="s">
        <v>21222</v>
      </c>
      <c r="DN3946" s="17">
        <f>COUNTIF(AU3946:DM3946, "X")</f>
        <v>0</v>
      </c>
    </row>
    <row r="3947" spans="1:118" s="17" customFormat="1">
      <c r="A3947" s="17" t="s">
        <v>21432</v>
      </c>
      <c r="B3947" s="17">
        <v>55</v>
      </c>
      <c r="C3947" s="17">
        <v>160342</v>
      </c>
      <c r="D3947" s="17" t="s">
        <v>533</v>
      </c>
      <c r="E3947" s="17" t="s">
        <v>555</v>
      </c>
      <c r="F3947" s="17" t="s">
        <v>65</v>
      </c>
      <c r="H3947" s="309">
        <v>33932</v>
      </c>
      <c r="I3947" s="309">
        <v>41128</v>
      </c>
      <c r="J3947" s="17" t="s">
        <v>3888</v>
      </c>
      <c r="L3947" s="17" t="s">
        <v>21309</v>
      </c>
      <c r="M3947" s="17" t="s">
        <v>387</v>
      </c>
      <c r="N3947" s="17" t="s">
        <v>26</v>
      </c>
      <c r="O3947" s="17" t="s">
        <v>15</v>
      </c>
      <c r="P3947" s="17">
        <v>45318</v>
      </c>
      <c r="AF3947" s="17">
        <v>8</v>
      </c>
      <c r="AG3947" s="17">
        <v>2</v>
      </c>
      <c r="AI3947" s="17" t="s">
        <v>20669</v>
      </c>
      <c r="AM3947" s="17" t="s">
        <v>2616</v>
      </c>
      <c r="AN3947" s="17" t="s">
        <v>21221</v>
      </c>
      <c r="AO3947" s="17">
        <v>3</v>
      </c>
      <c r="AP3947" s="17">
        <v>80</v>
      </c>
      <c r="AQ3947" s="17">
        <v>5</v>
      </c>
      <c r="AR3947" s="17" t="s">
        <v>20671</v>
      </c>
      <c r="AS3947" s="17" t="s">
        <v>21222</v>
      </c>
      <c r="DN3947" s="17">
        <f>COUNTIF(AU3947:DM3947, "X")</f>
        <v>0</v>
      </c>
    </row>
    <row r="3948" spans="1:118" s="17" customFormat="1">
      <c r="A3948" s="17" t="s">
        <v>4600</v>
      </c>
      <c r="B3948" s="17">
        <v>55</v>
      </c>
      <c r="C3948" s="17">
        <v>160359</v>
      </c>
      <c r="D3948" s="17" t="s">
        <v>4601</v>
      </c>
      <c r="E3948" s="17" t="s">
        <v>147</v>
      </c>
      <c r="F3948" s="17" t="s">
        <v>159</v>
      </c>
      <c r="G3948" s="17" t="s">
        <v>203</v>
      </c>
      <c r="H3948" s="309">
        <v>33903</v>
      </c>
      <c r="I3948" s="309">
        <v>41123</v>
      </c>
      <c r="J3948" s="17" t="s">
        <v>3888</v>
      </c>
      <c r="L3948" s="17" t="s">
        <v>4602</v>
      </c>
      <c r="N3948" s="17" t="s">
        <v>19</v>
      </c>
      <c r="O3948" s="17" t="s">
        <v>15</v>
      </c>
      <c r="P3948" s="17">
        <v>45356</v>
      </c>
      <c r="AC3948" s="17" t="s">
        <v>3890</v>
      </c>
      <c r="AD3948" s="17" t="s">
        <v>3891</v>
      </c>
      <c r="AF3948" s="17">
        <v>15</v>
      </c>
      <c r="AG3948" s="17">
        <v>2</v>
      </c>
      <c r="AM3948" s="17" t="s">
        <v>2602</v>
      </c>
      <c r="AN3948" s="17" t="s">
        <v>4371</v>
      </c>
      <c r="AO3948" s="17">
        <v>3</v>
      </c>
      <c r="AP3948" s="17">
        <v>80</v>
      </c>
      <c r="AQ3948" s="17">
        <v>5</v>
      </c>
      <c r="AT3948" s="17" t="s">
        <v>3893</v>
      </c>
      <c r="CH3948" s="17" t="s">
        <v>3901</v>
      </c>
      <c r="CU3948" s="17" t="s">
        <v>3901</v>
      </c>
      <c r="DA3948" s="17" t="s">
        <v>3901</v>
      </c>
      <c r="DN3948" s="17">
        <f>COUNTIF(AU3948:DM3948, "X")</f>
        <v>3</v>
      </c>
    </row>
    <row r="3949" spans="1:118" s="17" customFormat="1">
      <c r="A3949" s="17" t="s">
        <v>7239</v>
      </c>
      <c r="B3949" s="17">
        <v>55</v>
      </c>
      <c r="C3949" s="17">
        <v>160361</v>
      </c>
      <c r="D3949" s="17" t="s">
        <v>7240</v>
      </c>
      <c r="E3949" s="17" t="s">
        <v>344</v>
      </c>
      <c r="F3949" s="17" t="s">
        <v>48</v>
      </c>
      <c r="H3949" s="309">
        <v>22884</v>
      </c>
      <c r="I3949" s="309">
        <v>41132</v>
      </c>
      <c r="J3949" s="17" t="s">
        <v>3888</v>
      </c>
      <c r="L3949" s="17" t="s">
        <v>7241</v>
      </c>
      <c r="N3949" s="17" t="s">
        <v>19</v>
      </c>
      <c r="O3949" s="17" t="s">
        <v>15</v>
      </c>
      <c r="P3949" s="17">
        <v>45356</v>
      </c>
      <c r="Q3949" s="17">
        <v>8222</v>
      </c>
      <c r="AC3949" s="17" t="s">
        <v>3890</v>
      </c>
      <c r="AD3949" s="17" t="s">
        <v>3891</v>
      </c>
      <c r="AF3949" s="17">
        <v>8</v>
      </c>
      <c r="AG3949" s="17">
        <v>2</v>
      </c>
      <c r="AM3949" s="17" t="s">
        <v>248</v>
      </c>
      <c r="AN3949" s="17" t="s">
        <v>6588</v>
      </c>
      <c r="AO3949" s="17">
        <v>3</v>
      </c>
      <c r="AP3949" s="17">
        <v>80</v>
      </c>
      <c r="AQ3949" s="17">
        <v>5</v>
      </c>
      <c r="AT3949" s="17" t="s">
        <v>6589</v>
      </c>
      <c r="BD3949" s="17" t="s">
        <v>3901</v>
      </c>
      <c r="CH3949" s="17" t="s">
        <v>3901</v>
      </c>
      <c r="CQ3949" s="17" t="s">
        <v>3901</v>
      </c>
      <c r="CU3949" s="17" t="s">
        <v>3901</v>
      </c>
      <c r="DA3949" s="17" t="s">
        <v>3901</v>
      </c>
      <c r="DN3949" s="17">
        <f>COUNTIF(AU3949:DM3949, "X")</f>
        <v>5</v>
      </c>
    </row>
    <row r="3950" spans="1:118" s="17" customFormat="1">
      <c r="A3950" s="17" t="s">
        <v>9612</v>
      </c>
      <c r="B3950" s="17">
        <v>55</v>
      </c>
      <c r="C3950" s="17">
        <v>143763</v>
      </c>
      <c r="D3950" s="17" t="s">
        <v>8387</v>
      </c>
      <c r="E3950" s="17" t="s">
        <v>503</v>
      </c>
      <c r="F3950" s="17" t="s">
        <v>397</v>
      </c>
      <c r="H3950" s="309">
        <v>32795</v>
      </c>
      <c r="I3950" s="309">
        <v>41133</v>
      </c>
      <c r="J3950" s="17" t="s">
        <v>3888</v>
      </c>
      <c r="L3950" s="17" t="s">
        <v>9613</v>
      </c>
      <c r="N3950" s="17" t="s">
        <v>19</v>
      </c>
      <c r="O3950" s="17" t="s">
        <v>15</v>
      </c>
      <c r="P3950" s="17">
        <v>45356</v>
      </c>
      <c r="AC3950" s="17" t="s">
        <v>3890</v>
      </c>
      <c r="AD3950" s="17" t="s">
        <v>3891</v>
      </c>
      <c r="AF3950" s="17">
        <v>8</v>
      </c>
      <c r="AG3950" s="17">
        <v>2</v>
      </c>
      <c r="AM3950" s="17" t="s">
        <v>218</v>
      </c>
      <c r="AN3950" s="17" t="s">
        <v>9598</v>
      </c>
      <c r="AO3950" s="17">
        <v>3</v>
      </c>
      <c r="AP3950" s="17">
        <v>80</v>
      </c>
      <c r="AQ3950" s="17">
        <v>5</v>
      </c>
      <c r="AT3950" s="17" t="s">
        <v>9082</v>
      </c>
      <c r="BQ3950" s="17" t="s">
        <v>21</v>
      </c>
      <c r="BS3950" s="17" t="s">
        <v>3901</v>
      </c>
      <c r="BZ3950" s="17" t="s">
        <v>3901</v>
      </c>
      <c r="CF3950" s="17" t="s">
        <v>3901</v>
      </c>
      <c r="CH3950" s="17" t="s">
        <v>3901</v>
      </c>
      <c r="CI3950" s="17" t="s">
        <v>3901</v>
      </c>
      <c r="CN3950" s="17" t="s">
        <v>3901</v>
      </c>
      <c r="CU3950" s="17" t="s">
        <v>3901</v>
      </c>
      <c r="DN3950" s="17">
        <f>COUNTIF(AU3950:DM3950, "X")</f>
        <v>7</v>
      </c>
    </row>
    <row r="3951" spans="1:118" s="17" customFormat="1">
      <c r="A3951" s="17" t="s">
        <v>18909</v>
      </c>
      <c r="B3951" s="17">
        <v>55</v>
      </c>
      <c r="C3951" s="17">
        <v>160374</v>
      </c>
      <c r="D3951" s="17" t="s">
        <v>18910</v>
      </c>
      <c r="E3951" s="17" t="s">
        <v>9747</v>
      </c>
      <c r="F3951" s="17" t="s">
        <v>550</v>
      </c>
      <c r="H3951" s="309">
        <v>28439</v>
      </c>
      <c r="I3951" s="309">
        <v>41135</v>
      </c>
      <c r="J3951" s="17" t="s">
        <v>3888</v>
      </c>
      <c r="L3951" s="17" t="s">
        <v>18911</v>
      </c>
      <c r="N3951" s="17" t="s">
        <v>31</v>
      </c>
      <c r="O3951" s="17" t="s">
        <v>15</v>
      </c>
      <c r="P3951" s="17">
        <v>45373</v>
      </c>
      <c r="AD3951" s="17" t="s">
        <v>9896</v>
      </c>
      <c r="AF3951" s="17">
        <v>8</v>
      </c>
      <c r="AG3951" s="17">
        <v>2</v>
      </c>
      <c r="AM3951" s="17" t="s">
        <v>136</v>
      </c>
      <c r="AN3951" s="17" t="s">
        <v>18697</v>
      </c>
      <c r="AO3951" s="17">
        <v>3</v>
      </c>
      <c r="AP3951" s="17">
        <v>80</v>
      </c>
      <c r="AQ3951" s="17">
        <v>5</v>
      </c>
      <c r="AR3951" s="17" t="s">
        <v>9898</v>
      </c>
      <c r="AV3951" s="17" t="s">
        <v>3901</v>
      </c>
      <c r="BD3951" s="17" t="s">
        <v>3901</v>
      </c>
      <c r="CH3951" s="17" t="s">
        <v>3901</v>
      </c>
      <c r="CL3951" s="17" t="s">
        <v>3901</v>
      </c>
      <c r="CQ3951" s="17" t="s">
        <v>3901</v>
      </c>
      <c r="CU3951" s="17" t="s">
        <v>3901</v>
      </c>
      <c r="DN3951" s="17">
        <f>COUNTIF(AU3951:DM3951, "X")</f>
        <v>6</v>
      </c>
    </row>
    <row r="3952" spans="1:118" s="17" customFormat="1">
      <c r="A3952" s="17" t="s">
        <v>18817</v>
      </c>
      <c r="B3952" s="17">
        <v>55</v>
      </c>
      <c r="C3952" s="17">
        <v>160377</v>
      </c>
      <c r="D3952" s="17" t="s">
        <v>18818</v>
      </c>
      <c r="E3952" s="17" t="s">
        <v>778</v>
      </c>
      <c r="F3952" s="17" t="s">
        <v>10981</v>
      </c>
      <c r="H3952" s="309">
        <v>30621</v>
      </c>
      <c r="I3952" s="309">
        <v>41136</v>
      </c>
      <c r="J3952" s="17" t="s">
        <v>3888</v>
      </c>
      <c r="L3952" s="17" t="s">
        <v>18819</v>
      </c>
      <c r="N3952" s="17" t="s">
        <v>31</v>
      </c>
      <c r="O3952" s="17" t="s">
        <v>15</v>
      </c>
      <c r="P3952" s="17">
        <v>45373</v>
      </c>
      <c r="AD3952" s="17" t="s">
        <v>9896</v>
      </c>
      <c r="AF3952" s="17">
        <v>8</v>
      </c>
      <c r="AG3952" s="17">
        <v>2</v>
      </c>
      <c r="AM3952" s="17" t="s">
        <v>136</v>
      </c>
      <c r="AN3952" s="17" t="s">
        <v>18697</v>
      </c>
      <c r="AO3952" s="17">
        <v>3</v>
      </c>
      <c r="AP3952" s="17">
        <v>80</v>
      </c>
      <c r="AQ3952" s="17">
        <v>5</v>
      </c>
      <c r="AR3952" s="17" t="s">
        <v>9898</v>
      </c>
      <c r="BK3952" s="17" t="s">
        <v>3901</v>
      </c>
      <c r="BQ3952" s="17" t="s">
        <v>30</v>
      </c>
      <c r="BS3952" s="17" t="s">
        <v>3901</v>
      </c>
      <c r="CC3952" s="17" t="s">
        <v>3901</v>
      </c>
      <c r="CH3952" s="17" t="s">
        <v>3901</v>
      </c>
      <c r="CU3952" s="17" t="s">
        <v>3901</v>
      </c>
      <c r="DN3952" s="17">
        <f>COUNTIF(AU3952:DM3952, "X")</f>
        <v>5</v>
      </c>
    </row>
    <row r="3953" spans="1:118" s="17" customFormat="1">
      <c r="A3953" s="17" t="s">
        <v>16965</v>
      </c>
      <c r="B3953" s="17">
        <v>55</v>
      </c>
      <c r="C3953" s="17">
        <v>160406</v>
      </c>
      <c r="D3953" s="17" t="s">
        <v>5469</v>
      </c>
      <c r="E3953" s="17" t="s">
        <v>18</v>
      </c>
      <c r="F3953" s="17" t="s">
        <v>70</v>
      </c>
      <c r="H3953" s="309">
        <v>22500</v>
      </c>
      <c r="I3953" s="309">
        <v>41125</v>
      </c>
      <c r="J3953" s="17" t="s">
        <v>3888</v>
      </c>
      <c r="L3953" s="17" t="s">
        <v>16966</v>
      </c>
      <c r="N3953" s="17" t="s">
        <v>31</v>
      </c>
      <c r="O3953" s="17" t="s">
        <v>15</v>
      </c>
      <c r="P3953" s="17">
        <v>45373</v>
      </c>
      <c r="AC3953" s="17" t="s">
        <v>9895</v>
      </c>
      <c r="AD3953" s="17" t="s">
        <v>9896</v>
      </c>
      <c r="AF3953" s="17">
        <v>8</v>
      </c>
      <c r="AG3953" s="17">
        <v>2</v>
      </c>
      <c r="AM3953" s="17" t="s">
        <v>220</v>
      </c>
      <c r="AN3953" s="17" t="s">
        <v>16782</v>
      </c>
      <c r="AO3953" s="17">
        <v>3</v>
      </c>
      <c r="AP3953" s="17">
        <v>80</v>
      </c>
      <c r="AQ3953" s="17">
        <v>5</v>
      </c>
      <c r="AR3953" s="17" t="s">
        <v>9898</v>
      </c>
      <c r="AT3953" s="17" t="s">
        <v>9899</v>
      </c>
      <c r="BS3953" s="17" t="s">
        <v>3901</v>
      </c>
      <c r="BU3953" s="17" t="s">
        <v>3901</v>
      </c>
      <c r="BY3953" s="17" t="s">
        <v>3901</v>
      </c>
      <c r="BZ3953" s="17" t="s">
        <v>21</v>
      </c>
      <c r="CC3953" s="17" t="s">
        <v>3901</v>
      </c>
      <c r="CF3953" s="17" t="s">
        <v>3901</v>
      </c>
      <c r="CH3953" s="17" t="s">
        <v>3901</v>
      </c>
      <c r="CN3953" s="17" t="s">
        <v>3901</v>
      </c>
      <c r="CQ3953" s="17" t="s">
        <v>3901</v>
      </c>
      <c r="CU3953" s="17" t="s">
        <v>3901</v>
      </c>
      <c r="DN3953" s="17">
        <f>COUNTIF(AU3953:DM3953, "X")</f>
        <v>9</v>
      </c>
    </row>
    <row r="3954" spans="1:118" s="17" customFormat="1">
      <c r="A3954" s="17" t="s">
        <v>25640</v>
      </c>
      <c r="B3954" s="17">
        <v>55</v>
      </c>
      <c r="C3954" s="17">
        <v>160441</v>
      </c>
      <c r="D3954" s="17" t="s">
        <v>25641</v>
      </c>
      <c r="E3954" s="17" t="s">
        <v>176</v>
      </c>
      <c r="F3954" s="17" t="s">
        <v>63</v>
      </c>
      <c r="H3954" s="309">
        <v>22738</v>
      </c>
      <c r="I3954" s="309">
        <v>41140</v>
      </c>
      <c r="J3954" s="17" t="s">
        <v>3888</v>
      </c>
      <c r="L3954" s="17" t="s">
        <v>25642</v>
      </c>
      <c r="N3954" s="17" t="s">
        <v>14</v>
      </c>
      <c r="O3954" s="17" t="s">
        <v>15</v>
      </c>
      <c r="P3954" s="17">
        <v>45371</v>
      </c>
      <c r="AC3954" s="17" t="s">
        <v>17772</v>
      </c>
      <c r="AF3954" s="17">
        <v>8</v>
      </c>
      <c r="AG3954" s="17">
        <v>2</v>
      </c>
      <c r="AH3954" s="17" t="s">
        <v>11926</v>
      </c>
      <c r="AK3954" s="17" t="s">
        <v>17298</v>
      </c>
      <c r="AM3954" s="17" t="s">
        <v>39</v>
      </c>
      <c r="AN3954" s="17" t="s">
        <v>25609</v>
      </c>
      <c r="AO3954" s="17">
        <v>3</v>
      </c>
      <c r="AP3954" s="17">
        <v>80</v>
      </c>
      <c r="AQ3954" s="17">
        <v>5</v>
      </c>
      <c r="AT3954" s="17" t="s">
        <v>25610</v>
      </c>
      <c r="CC3954" s="17" t="s">
        <v>3901</v>
      </c>
      <c r="CF3954" s="17" t="s">
        <v>3901</v>
      </c>
      <c r="CH3954" s="17" t="s">
        <v>3901</v>
      </c>
      <c r="CL3954" s="17" t="s">
        <v>3901</v>
      </c>
      <c r="CM3954" s="17" t="s">
        <v>21</v>
      </c>
      <c r="CN3954" s="17" t="s">
        <v>3901</v>
      </c>
      <c r="CO3954" s="17" t="s">
        <v>3901</v>
      </c>
      <c r="CQ3954" s="17" t="s">
        <v>3901</v>
      </c>
      <c r="CR3954" s="17" t="s">
        <v>21</v>
      </c>
      <c r="DN3954" s="17">
        <f>COUNTIF(AU3954:DM3954, "X")</f>
        <v>7</v>
      </c>
    </row>
    <row r="3955" spans="1:118" s="17" customFormat="1">
      <c r="A3955" s="17" t="s">
        <v>18325</v>
      </c>
      <c r="B3955" s="17">
        <v>55</v>
      </c>
      <c r="C3955" s="17">
        <v>160444</v>
      </c>
      <c r="D3955" s="17" t="s">
        <v>683</v>
      </c>
      <c r="E3955" s="17" t="s">
        <v>8759</v>
      </c>
      <c r="H3955" s="309">
        <v>34618</v>
      </c>
      <c r="I3955" s="309">
        <v>41123</v>
      </c>
      <c r="J3955" s="17" t="s">
        <v>3888</v>
      </c>
      <c r="L3955" s="17" t="s">
        <v>18207</v>
      </c>
      <c r="N3955" s="17" t="s">
        <v>31</v>
      </c>
      <c r="O3955" s="17" t="s">
        <v>15</v>
      </c>
      <c r="P3955" s="17">
        <v>45373</v>
      </c>
      <c r="AD3955" s="17" t="s">
        <v>9896</v>
      </c>
      <c r="AF3955" s="17">
        <v>8</v>
      </c>
      <c r="AG3955" s="17">
        <v>2</v>
      </c>
      <c r="AM3955" s="17" t="s">
        <v>32</v>
      </c>
      <c r="AN3955" s="17" t="s">
        <v>18168</v>
      </c>
      <c r="AO3955" s="17">
        <v>3</v>
      </c>
      <c r="AP3955" s="17">
        <v>80</v>
      </c>
      <c r="AQ3955" s="17">
        <v>5</v>
      </c>
      <c r="AR3955" s="17" t="s">
        <v>9898</v>
      </c>
      <c r="CN3955" s="17" t="s">
        <v>3901</v>
      </c>
      <c r="CU3955" s="17" t="s">
        <v>3901</v>
      </c>
      <c r="DN3955" s="17">
        <f>COUNTIF(AU3955:DM3955, "X")</f>
        <v>2</v>
      </c>
    </row>
    <row r="3956" spans="1:118" s="17" customFormat="1">
      <c r="A3956" s="17" t="s">
        <v>10452</v>
      </c>
      <c r="B3956" s="17">
        <v>55</v>
      </c>
      <c r="C3956" s="17">
        <v>160497</v>
      </c>
      <c r="D3956" s="17" t="s">
        <v>10453</v>
      </c>
      <c r="E3956" s="17" t="s">
        <v>6107</v>
      </c>
      <c r="F3956" s="17" t="s">
        <v>602</v>
      </c>
      <c r="H3956" s="309">
        <v>34533</v>
      </c>
      <c r="I3956" s="309">
        <v>44096</v>
      </c>
      <c r="J3956" s="17" t="s">
        <v>3888</v>
      </c>
      <c r="L3956" s="17" t="s">
        <v>10454</v>
      </c>
      <c r="N3956" s="17" t="s">
        <v>14</v>
      </c>
      <c r="O3956" s="17" t="s">
        <v>15</v>
      </c>
      <c r="P3956" s="17">
        <v>45371</v>
      </c>
      <c r="AC3956" s="17" t="s">
        <v>14</v>
      </c>
      <c r="AF3956" s="17">
        <v>15</v>
      </c>
      <c r="AG3956" s="17">
        <v>2</v>
      </c>
      <c r="AI3956" s="17" t="s">
        <v>10178</v>
      </c>
      <c r="AM3956" s="17" t="s">
        <v>193</v>
      </c>
      <c r="AN3956" s="17" t="s">
        <v>10381</v>
      </c>
      <c r="AO3956" s="17">
        <v>3</v>
      </c>
      <c r="AP3956" s="17">
        <v>80</v>
      </c>
      <c r="AQ3956" s="17">
        <v>5</v>
      </c>
      <c r="AR3956" s="17" t="s">
        <v>10180</v>
      </c>
      <c r="DN3956" s="17">
        <f>COUNTIF(AU3956:DM3956, "X")</f>
        <v>0</v>
      </c>
    </row>
    <row r="3957" spans="1:118" s="17" customFormat="1">
      <c r="A3957" s="17" t="s">
        <v>23226</v>
      </c>
      <c r="B3957" s="17">
        <v>55</v>
      </c>
      <c r="C3957" s="17">
        <v>160561</v>
      </c>
      <c r="D3957" s="17" t="s">
        <v>8848</v>
      </c>
      <c r="E3957" s="17" t="s">
        <v>252</v>
      </c>
      <c r="F3957" s="17" t="s">
        <v>65</v>
      </c>
      <c r="H3957" s="309">
        <v>33459</v>
      </c>
      <c r="I3957" s="309">
        <v>41131</v>
      </c>
      <c r="J3957" s="17" t="s">
        <v>3888</v>
      </c>
      <c r="L3957" s="17" t="s">
        <v>23227</v>
      </c>
      <c r="N3957" s="17" t="s">
        <v>205</v>
      </c>
      <c r="O3957" s="17" t="s">
        <v>15</v>
      </c>
      <c r="P3957" s="17">
        <v>45337</v>
      </c>
      <c r="AF3957" s="17">
        <v>8</v>
      </c>
      <c r="AG3957" s="17">
        <v>2</v>
      </c>
      <c r="AI3957" s="17" t="s">
        <v>20542</v>
      </c>
      <c r="AM3957" s="17" t="s">
        <v>259</v>
      </c>
      <c r="AN3957" s="17" t="s">
        <v>23210</v>
      </c>
      <c r="AO3957" s="17">
        <v>3</v>
      </c>
      <c r="AP3957" s="17">
        <v>80</v>
      </c>
      <c r="AQ3957" s="17">
        <v>5</v>
      </c>
      <c r="AR3957" s="17" t="s">
        <v>22585</v>
      </c>
      <c r="DN3957" s="17">
        <f>COUNTIF(AU3957:DM3957, "X")</f>
        <v>0</v>
      </c>
    </row>
    <row r="3958" spans="1:118" s="17" customFormat="1">
      <c r="A3958" s="17" t="s">
        <v>8844</v>
      </c>
      <c r="B3958" s="17">
        <v>55</v>
      </c>
      <c r="C3958" s="17">
        <v>152308</v>
      </c>
      <c r="D3958" s="17" t="s">
        <v>7331</v>
      </c>
      <c r="E3958" s="17" t="s">
        <v>8845</v>
      </c>
      <c r="F3958" s="17" t="s">
        <v>8249</v>
      </c>
      <c r="H3958" s="309">
        <v>33296</v>
      </c>
      <c r="I3958" s="309">
        <v>41131</v>
      </c>
      <c r="J3958" s="17" t="s">
        <v>3888</v>
      </c>
      <c r="L3958" s="17" t="s">
        <v>8846</v>
      </c>
      <c r="N3958" s="17" t="s">
        <v>19</v>
      </c>
      <c r="O3958" s="17" t="s">
        <v>15</v>
      </c>
      <c r="P3958" s="17">
        <v>45356</v>
      </c>
      <c r="AC3958" s="17" t="s">
        <v>3890</v>
      </c>
      <c r="AD3958" s="17" t="s">
        <v>3891</v>
      </c>
      <c r="AF3958" s="17">
        <v>15</v>
      </c>
      <c r="AG3958" s="17">
        <v>2</v>
      </c>
      <c r="AM3958" s="17" t="s">
        <v>2608</v>
      </c>
      <c r="AN3958" s="17" t="s">
        <v>8704</v>
      </c>
      <c r="AO3958" s="17">
        <v>3</v>
      </c>
      <c r="AP3958" s="17">
        <v>80</v>
      </c>
      <c r="AQ3958" s="17">
        <v>5</v>
      </c>
      <c r="AT3958" s="17" t="s">
        <v>7979</v>
      </c>
      <c r="DN3958" s="17">
        <f>COUNTIF(AU3958:DM3958, "X")</f>
        <v>0</v>
      </c>
    </row>
    <row r="3959" spans="1:118" s="17" customFormat="1">
      <c r="A3959" s="17" t="s">
        <v>10764</v>
      </c>
      <c r="B3959" s="17">
        <v>55</v>
      </c>
      <c r="C3959" s="17">
        <v>160578</v>
      </c>
      <c r="D3959" s="17" t="s">
        <v>10765</v>
      </c>
      <c r="E3959" s="17" t="s">
        <v>5593</v>
      </c>
      <c r="F3959" s="17" t="s">
        <v>149</v>
      </c>
      <c r="H3959" s="309">
        <v>29369</v>
      </c>
      <c r="I3959" s="309">
        <v>41141</v>
      </c>
      <c r="J3959" s="17" t="s">
        <v>3888</v>
      </c>
      <c r="L3959" s="17" t="s">
        <v>10766</v>
      </c>
      <c r="N3959" s="17" t="s">
        <v>14</v>
      </c>
      <c r="O3959" s="17" t="s">
        <v>15</v>
      </c>
      <c r="P3959" s="17">
        <v>45371</v>
      </c>
      <c r="AC3959" s="17" t="s">
        <v>14</v>
      </c>
      <c r="AF3959" s="17">
        <v>15</v>
      </c>
      <c r="AG3959" s="17">
        <v>2</v>
      </c>
      <c r="AI3959" s="17" t="s">
        <v>10178</v>
      </c>
      <c r="AM3959" s="17" t="s">
        <v>16</v>
      </c>
      <c r="AN3959" s="17" t="s">
        <v>10763</v>
      </c>
      <c r="AO3959" s="17">
        <v>3</v>
      </c>
      <c r="AP3959" s="17">
        <v>80</v>
      </c>
      <c r="AQ3959" s="17">
        <v>5</v>
      </c>
      <c r="AR3959" s="17" t="s">
        <v>10180</v>
      </c>
      <c r="AV3959" s="17" t="s">
        <v>3901</v>
      </c>
      <c r="AZ3959" s="17" t="s">
        <v>3901</v>
      </c>
      <c r="BB3959" s="17" t="s">
        <v>3901</v>
      </c>
      <c r="BC3959" s="17" t="s">
        <v>30</v>
      </c>
      <c r="BD3959" s="17" t="s">
        <v>3901</v>
      </c>
      <c r="CH3959" s="17" t="s">
        <v>3901</v>
      </c>
      <c r="CL3959" s="17" t="s">
        <v>3901</v>
      </c>
      <c r="CN3959" s="17" t="s">
        <v>3901</v>
      </c>
      <c r="CQ3959" s="17" t="s">
        <v>3901</v>
      </c>
      <c r="CR3959" s="17" t="s">
        <v>21</v>
      </c>
      <c r="CU3959" s="17" t="s">
        <v>3901</v>
      </c>
      <c r="CX3959" s="17" t="s">
        <v>3901</v>
      </c>
      <c r="CY3959" s="17" t="s">
        <v>21</v>
      </c>
      <c r="DD3959" s="17" t="s">
        <v>3901</v>
      </c>
      <c r="DF3959" s="17" t="s">
        <v>3901</v>
      </c>
      <c r="DM3959" s="17" t="s">
        <v>3901</v>
      </c>
      <c r="DN3959" s="17">
        <f>COUNTIF(AU3959:DM3959, "X")</f>
        <v>13</v>
      </c>
    </row>
    <row r="3960" spans="1:118" s="17" customFormat="1">
      <c r="A3960" s="523" t="s">
        <v>864</v>
      </c>
      <c r="B3960" s="17">
        <v>55</v>
      </c>
      <c r="C3960" s="17">
        <v>160614</v>
      </c>
      <c r="D3960" s="17" t="s">
        <v>865</v>
      </c>
      <c r="E3960" s="17" t="s">
        <v>358</v>
      </c>
      <c r="F3960" s="17" t="s">
        <v>56</v>
      </c>
      <c r="H3960" s="309">
        <v>27299</v>
      </c>
      <c r="I3960" s="309">
        <v>41138</v>
      </c>
      <c r="J3960" s="17" t="s">
        <v>3888</v>
      </c>
      <c r="L3960" s="17" t="s">
        <v>866</v>
      </c>
      <c r="N3960" s="17" t="s">
        <v>14</v>
      </c>
      <c r="O3960" s="17" t="s">
        <v>15</v>
      </c>
      <c r="P3960" s="17">
        <v>45371</v>
      </c>
      <c r="AF3960" s="17">
        <v>15</v>
      </c>
      <c r="AG3960" s="17">
        <v>2</v>
      </c>
      <c r="AI3960" s="17" t="s">
        <v>10178</v>
      </c>
      <c r="AM3960" s="17" t="s">
        <v>219</v>
      </c>
      <c r="AN3960" s="17" t="s">
        <v>19675</v>
      </c>
      <c r="AO3960" s="17">
        <v>3</v>
      </c>
      <c r="AP3960" s="17">
        <v>80</v>
      </c>
      <c r="AQ3960" s="17">
        <v>5</v>
      </c>
      <c r="AR3960" s="17" t="s">
        <v>10180</v>
      </c>
      <c r="CH3960" s="17" t="s">
        <v>3901</v>
      </c>
      <c r="CU3960" s="17" t="s">
        <v>3901</v>
      </c>
      <c r="DF3960" s="17" t="s">
        <v>3901</v>
      </c>
      <c r="DN3960" s="17">
        <f>COUNTIF(AU3960:DM3960, "X")</f>
        <v>3</v>
      </c>
    </row>
    <row r="3961" spans="1:118" s="17" customFormat="1">
      <c r="A3961" s="17" t="s">
        <v>20840</v>
      </c>
      <c r="B3961" s="17">
        <v>55</v>
      </c>
      <c r="C3961" s="17">
        <v>160625</v>
      </c>
      <c r="D3961" s="17" t="s">
        <v>6502</v>
      </c>
      <c r="E3961" s="17" t="s">
        <v>323</v>
      </c>
      <c r="F3961" s="17" t="s">
        <v>22</v>
      </c>
      <c r="H3961" s="309">
        <v>33110</v>
      </c>
      <c r="I3961" s="309">
        <v>41130</v>
      </c>
      <c r="J3961" s="17" t="s">
        <v>3888</v>
      </c>
      <c r="L3961" s="17" t="s">
        <v>20841</v>
      </c>
      <c r="N3961" s="17" t="s">
        <v>26</v>
      </c>
      <c r="O3961" s="17" t="s">
        <v>15</v>
      </c>
      <c r="P3961" s="17">
        <v>45318</v>
      </c>
      <c r="AF3961" s="17">
        <v>8</v>
      </c>
      <c r="AG3961" s="17">
        <v>2</v>
      </c>
      <c r="AI3961" s="17" t="s">
        <v>20669</v>
      </c>
      <c r="AM3961" s="17" t="s">
        <v>53</v>
      </c>
      <c r="AN3961" s="17" t="s">
        <v>20670</v>
      </c>
      <c r="AO3961" s="17">
        <v>3</v>
      </c>
      <c r="AP3961" s="17">
        <v>80</v>
      </c>
      <c r="AQ3961" s="17">
        <v>5</v>
      </c>
      <c r="AR3961" s="17" t="s">
        <v>20671</v>
      </c>
      <c r="DN3961" s="17">
        <f>COUNTIF(AU3961:DM3961, "X")</f>
        <v>0</v>
      </c>
    </row>
    <row r="3962" spans="1:118" s="17" customFormat="1">
      <c r="A3962" s="17" t="s">
        <v>18794</v>
      </c>
      <c r="B3962" s="17">
        <v>55</v>
      </c>
      <c r="C3962" s="17">
        <v>160643</v>
      </c>
      <c r="D3962" s="17" t="s">
        <v>18795</v>
      </c>
      <c r="E3962" s="17" t="s">
        <v>18796</v>
      </c>
      <c r="H3962" s="309">
        <v>26609</v>
      </c>
      <c r="I3962" s="309">
        <v>41138</v>
      </c>
      <c r="J3962" s="17" t="s">
        <v>3888</v>
      </c>
      <c r="L3962" s="17" t="s">
        <v>18797</v>
      </c>
      <c r="M3962" s="17" t="s">
        <v>6014</v>
      </c>
      <c r="N3962" s="17" t="s">
        <v>31</v>
      </c>
      <c r="O3962" s="17" t="s">
        <v>15</v>
      </c>
      <c r="P3962" s="17">
        <v>45373</v>
      </c>
      <c r="AD3962" s="17" t="s">
        <v>9896</v>
      </c>
      <c r="AF3962" s="17">
        <v>8</v>
      </c>
      <c r="AG3962" s="17">
        <v>2</v>
      </c>
      <c r="AM3962" s="17" t="s">
        <v>136</v>
      </c>
      <c r="AN3962" s="17" t="s">
        <v>18697</v>
      </c>
      <c r="AO3962" s="17">
        <v>3</v>
      </c>
      <c r="AP3962" s="17">
        <v>80</v>
      </c>
      <c r="AQ3962" s="17">
        <v>5</v>
      </c>
      <c r="AR3962" s="17" t="s">
        <v>9898</v>
      </c>
      <c r="CH3962" s="17" t="s">
        <v>3901</v>
      </c>
      <c r="CM3962" s="17" t="s">
        <v>21</v>
      </c>
      <c r="CR3962" s="17" t="s">
        <v>21</v>
      </c>
      <c r="CU3962" s="17" t="s">
        <v>3901</v>
      </c>
      <c r="DA3962" s="17" t="s">
        <v>3901</v>
      </c>
      <c r="DN3962" s="17">
        <f>COUNTIF(AU3962:DM3962, "X")</f>
        <v>3</v>
      </c>
    </row>
    <row r="3963" spans="1:118" s="17" customFormat="1">
      <c r="A3963" s="17" t="s">
        <v>14159</v>
      </c>
      <c r="B3963" s="17">
        <v>55</v>
      </c>
      <c r="C3963" s="17">
        <v>119039</v>
      </c>
      <c r="D3963" s="17" t="s">
        <v>6598</v>
      </c>
      <c r="E3963" s="17" t="s">
        <v>75</v>
      </c>
      <c r="F3963" s="17" t="s">
        <v>199</v>
      </c>
      <c r="H3963" s="309">
        <v>30555</v>
      </c>
      <c r="I3963" s="309">
        <v>41138</v>
      </c>
      <c r="J3963" s="17" t="s">
        <v>3888</v>
      </c>
      <c r="L3963" s="17" t="s">
        <v>14160</v>
      </c>
      <c r="N3963" s="17" t="s">
        <v>31</v>
      </c>
      <c r="O3963" s="17" t="s">
        <v>15</v>
      </c>
      <c r="P3963" s="17">
        <v>45373</v>
      </c>
      <c r="AC3963" s="17" t="s">
        <v>9895</v>
      </c>
      <c r="AD3963" s="17" t="s">
        <v>9896</v>
      </c>
      <c r="AF3963" s="17">
        <v>8</v>
      </c>
      <c r="AG3963" s="17">
        <v>2</v>
      </c>
      <c r="AM3963" s="17" t="s">
        <v>157</v>
      </c>
      <c r="AN3963" s="17" t="s">
        <v>14151</v>
      </c>
      <c r="AO3963" s="17">
        <v>3</v>
      </c>
      <c r="AP3963" s="17">
        <v>80</v>
      </c>
      <c r="AQ3963" s="17">
        <v>5</v>
      </c>
      <c r="AR3963" s="17" t="s">
        <v>9898</v>
      </c>
      <c r="AT3963" s="17" t="s">
        <v>14152</v>
      </c>
      <c r="BN3963" s="17" t="s">
        <v>3901</v>
      </c>
      <c r="BQ3963" s="17" t="s">
        <v>21</v>
      </c>
      <c r="BS3963" s="17" t="s">
        <v>3901</v>
      </c>
      <c r="CU3963" s="17" t="s">
        <v>3901</v>
      </c>
      <c r="DN3963" s="17">
        <f>COUNTIF(AU3963:DM3963, "X")</f>
        <v>3</v>
      </c>
    </row>
    <row r="3964" spans="1:118" s="17" customFormat="1">
      <c r="A3964" s="17" t="s">
        <v>4357</v>
      </c>
      <c r="B3964" s="17">
        <v>55</v>
      </c>
      <c r="C3964" s="17">
        <v>160666</v>
      </c>
      <c r="D3964" s="17" t="s">
        <v>4096</v>
      </c>
      <c r="E3964" s="17" t="s">
        <v>122</v>
      </c>
      <c r="F3964" s="17" t="s">
        <v>132</v>
      </c>
      <c r="H3964" s="309">
        <v>17792</v>
      </c>
      <c r="I3964" s="309">
        <v>41135</v>
      </c>
      <c r="J3964" s="17" t="s">
        <v>3888</v>
      </c>
      <c r="L3964" s="17" t="s">
        <v>4097</v>
      </c>
      <c r="N3964" s="17" t="s">
        <v>19</v>
      </c>
      <c r="O3964" s="17" t="s">
        <v>15</v>
      </c>
      <c r="P3964" s="17">
        <v>45356</v>
      </c>
      <c r="AC3964" s="17" t="s">
        <v>3890</v>
      </c>
      <c r="AD3964" s="17" t="s">
        <v>3891</v>
      </c>
      <c r="AF3964" s="17">
        <v>8</v>
      </c>
      <c r="AG3964" s="17">
        <v>2</v>
      </c>
      <c r="AM3964" s="17" t="s">
        <v>172</v>
      </c>
      <c r="AN3964" s="17" t="s">
        <v>3892</v>
      </c>
      <c r="AO3964" s="17">
        <v>3</v>
      </c>
      <c r="AP3964" s="17">
        <v>80</v>
      </c>
      <c r="AQ3964" s="17">
        <v>5</v>
      </c>
      <c r="AT3964" s="17" t="s">
        <v>3893</v>
      </c>
      <c r="BS3964" s="17" t="s">
        <v>3901</v>
      </c>
      <c r="CH3964" s="17" t="s">
        <v>3901</v>
      </c>
      <c r="CU3964" s="17" t="s">
        <v>3901</v>
      </c>
      <c r="DA3964" s="17" t="s">
        <v>3901</v>
      </c>
      <c r="DF3964" s="17" t="s">
        <v>3901</v>
      </c>
      <c r="DN3964" s="17">
        <f>COUNTIF(AU3964:DM3964, "X")</f>
        <v>5</v>
      </c>
    </row>
    <row r="3965" spans="1:118" s="17" customFormat="1">
      <c r="A3965" s="17" t="s">
        <v>4095</v>
      </c>
      <c r="B3965" s="17">
        <v>55</v>
      </c>
      <c r="C3965" s="17">
        <v>160668</v>
      </c>
      <c r="D3965" s="17" t="s">
        <v>4096</v>
      </c>
      <c r="E3965" s="17" t="s">
        <v>55</v>
      </c>
      <c r="F3965" s="17" t="s">
        <v>30</v>
      </c>
      <c r="H3965" s="309">
        <v>17685</v>
      </c>
      <c r="I3965" s="309">
        <v>41135</v>
      </c>
      <c r="J3965" s="17" t="s">
        <v>3888</v>
      </c>
      <c r="L3965" s="17" t="s">
        <v>4097</v>
      </c>
      <c r="N3965" s="17" t="s">
        <v>19</v>
      </c>
      <c r="O3965" s="17" t="s">
        <v>15</v>
      </c>
      <c r="P3965" s="17">
        <v>45356</v>
      </c>
      <c r="AC3965" s="17" t="s">
        <v>3890</v>
      </c>
      <c r="AD3965" s="17" t="s">
        <v>3891</v>
      </c>
      <c r="AF3965" s="17">
        <v>8</v>
      </c>
      <c r="AG3965" s="17">
        <v>2</v>
      </c>
      <c r="AM3965" s="17" t="s">
        <v>172</v>
      </c>
      <c r="AN3965" s="17" t="s">
        <v>3892</v>
      </c>
      <c r="AO3965" s="17">
        <v>3</v>
      </c>
      <c r="AP3965" s="17">
        <v>80</v>
      </c>
      <c r="AQ3965" s="17">
        <v>5</v>
      </c>
      <c r="AT3965" s="17" t="s">
        <v>3893</v>
      </c>
      <c r="BS3965" s="17" t="s">
        <v>3901</v>
      </c>
      <c r="CH3965" s="17" t="s">
        <v>3901</v>
      </c>
      <c r="CU3965" s="17" t="s">
        <v>3901</v>
      </c>
      <c r="DA3965" s="17" t="s">
        <v>3901</v>
      </c>
      <c r="DF3965" s="17" t="s">
        <v>3901</v>
      </c>
      <c r="DN3965" s="17">
        <f>COUNTIF(AU3965:DM3965, "X")</f>
        <v>5</v>
      </c>
    </row>
    <row r="3966" spans="1:118" s="17" customFormat="1">
      <c r="A3966" s="17" t="s">
        <v>13187</v>
      </c>
      <c r="B3966" s="17">
        <v>55</v>
      </c>
      <c r="C3966" s="17">
        <v>160673</v>
      </c>
      <c r="D3966" s="17" t="s">
        <v>13188</v>
      </c>
      <c r="E3966" s="17" t="s">
        <v>312</v>
      </c>
      <c r="F3966" s="17" t="s">
        <v>588</v>
      </c>
      <c r="H3966" s="309">
        <v>30516</v>
      </c>
      <c r="I3966" s="309">
        <v>41141</v>
      </c>
      <c r="J3966" s="17" t="s">
        <v>3888</v>
      </c>
      <c r="L3966" s="17" t="s">
        <v>13189</v>
      </c>
      <c r="N3966" s="17" t="s">
        <v>31</v>
      </c>
      <c r="O3966" s="17" t="s">
        <v>15</v>
      </c>
      <c r="P3966" s="17">
        <v>45373</v>
      </c>
      <c r="AC3966" s="17" t="s">
        <v>9895</v>
      </c>
      <c r="AD3966" s="17" t="s">
        <v>9896</v>
      </c>
      <c r="AF3966" s="17">
        <v>8</v>
      </c>
      <c r="AG3966" s="17">
        <v>2</v>
      </c>
      <c r="AM3966" s="17" t="s">
        <v>115</v>
      </c>
      <c r="AN3966" s="17" t="s">
        <v>13186</v>
      </c>
      <c r="AO3966" s="17">
        <v>3</v>
      </c>
      <c r="AP3966" s="17">
        <v>80</v>
      </c>
      <c r="AQ3966" s="17">
        <v>5</v>
      </c>
      <c r="AR3966" s="17" t="s">
        <v>9898</v>
      </c>
      <c r="AT3966" s="17" t="s">
        <v>12990</v>
      </c>
      <c r="DN3966" s="17">
        <f>COUNTIF(AU3966:DM3966, "X")</f>
        <v>0</v>
      </c>
    </row>
    <row r="3967" spans="1:118" s="17" customFormat="1">
      <c r="A3967" s="17" t="s">
        <v>17649</v>
      </c>
      <c r="B3967" s="17">
        <v>55</v>
      </c>
      <c r="C3967" s="17">
        <v>142775</v>
      </c>
      <c r="D3967" s="17" t="s">
        <v>17650</v>
      </c>
      <c r="E3967" s="17" t="s">
        <v>8880</v>
      </c>
      <c r="F3967" s="17" t="s">
        <v>58</v>
      </c>
      <c r="H3967" s="309">
        <v>32549</v>
      </c>
      <c r="I3967" s="309">
        <v>41156</v>
      </c>
      <c r="J3967" s="17" t="s">
        <v>3888</v>
      </c>
      <c r="L3967" s="17" t="s">
        <v>17651</v>
      </c>
      <c r="N3967" s="17" t="s">
        <v>50</v>
      </c>
      <c r="O3967" s="17" t="s">
        <v>15</v>
      </c>
      <c r="P3967" s="17">
        <v>45344</v>
      </c>
      <c r="AF3967" s="17">
        <v>15</v>
      </c>
      <c r="AG3967" s="17">
        <v>2</v>
      </c>
      <c r="AH3967" s="17" t="s">
        <v>11926</v>
      </c>
      <c r="AK3967" s="17" t="s">
        <v>17298</v>
      </c>
      <c r="AM3967" s="17" t="s">
        <v>46</v>
      </c>
      <c r="AN3967" s="17" t="s">
        <v>17553</v>
      </c>
      <c r="AO3967" s="17">
        <v>3</v>
      </c>
      <c r="AP3967" s="17">
        <v>80</v>
      </c>
      <c r="AQ3967" s="17">
        <v>5</v>
      </c>
      <c r="AR3967" s="17" t="s">
        <v>17300</v>
      </c>
      <c r="BQ3967" s="17" t="s">
        <v>30</v>
      </c>
      <c r="BS3967" s="17" t="s">
        <v>3901</v>
      </c>
      <c r="CC3967" s="17" t="s">
        <v>3901</v>
      </c>
      <c r="CH3967" s="17" t="s">
        <v>3901</v>
      </c>
      <c r="CU3967" s="17" t="s">
        <v>3901</v>
      </c>
      <c r="DA3967" s="17" t="s">
        <v>3901</v>
      </c>
      <c r="DN3967" s="17">
        <f>COUNTIF(AU3967:DM3967, "X")</f>
        <v>5</v>
      </c>
    </row>
    <row r="3968" spans="1:118" s="17" customFormat="1">
      <c r="A3968" s="17" t="s">
        <v>18716</v>
      </c>
      <c r="B3968" s="17">
        <v>55</v>
      </c>
      <c r="C3968" s="17">
        <v>160693</v>
      </c>
      <c r="D3968" s="17" t="s">
        <v>17560</v>
      </c>
      <c r="E3968" s="17" t="s">
        <v>18717</v>
      </c>
      <c r="F3968" s="17" t="s">
        <v>12</v>
      </c>
      <c r="H3968" s="309">
        <v>33108</v>
      </c>
      <c r="I3968" s="309">
        <v>41144</v>
      </c>
      <c r="J3968" s="17" t="s">
        <v>3888</v>
      </c>
      <c r="L3968" s="17" t="s">
        <v>18718</v>
      </c>
      <c r="N3968" s="17" t="s">
        <v>31</v>
      </c>
      <c r="O3968" s="17" t="s">
        <v>15</v>
      </c>
      <c r="P3968" s="17">
        <v>45373</v>
      </c>
      <c r="AD3968" s="17" t="s">
        <v>9896</v>
      </c>
      <c r="AF3968" s="17">
        <v>8</v>
      </c>
      <c r="AG3968" s="17">
        <v>2</v>
      </c>
      <c r="AM3968" s="17" t="s">
        <v>136</v>
      </c>
      <c r="AN3968" s="17" t="s">
        <v>18697</v>
      </c>
      <c r="AO3968" s="17">
        <v>3</v>
      </c>
      <c r="AP3968" s="17">
        <v>80</v>
      </c>
      <c r="AQ3968" s="17">
        <v>5</v>
      </c>
      <c r="AR3968" s="17" t="s">
        <v>9898</v>
      </c>
      <c r="BS3968" s="17" t="s">
        <v>3901</v>
      </c>
      <c r="CC3968" s="17" t="s">
        <v>3901</v>
      </c>
      <c r="CH3968" s="17" t="s">
        <v>3901</v>
      </c>
      <c r="CN3968" s="17" t="s">
        <v>3901</v>
      </c>
      <c r="CQ3968" s="17" t="s">
        <v>3901</v>
      </c>
      <c r="CR3968" s="17" t="s">
        <v>21</v>
      </c>
      <c r="CU3968" s="17" t="s">
        <v>3901</v>
      </c>
      <c r="DN3968" s="17">
        <f>COUNTIF(AU3968:DM3968, "X")</f>
        <v>6</v>
      </c>
    </row>
    <row r="3969" spans="1:118" s="17" customFormat="1">
      <c r="A3969" s="17" t="s">
        <v>13791</v>
      </c>
      <c r="B3969" s="17">
        <v>55</v>
      </c>
      <c r="C3969" s="17">
        <v>160695</v>
      </c>
      <c r="D3969" s="17" t="s">
        <v>5160</v>
      </c>
      <c r="E3969" s="17" t="s">
        <v>6081</v>
      </c>
      <c r="F3969" s="17" t="s">
        <v>125</v>
      </c>
      <c r="H3969" s="309">
        <v>34341</v>
      </c>
      <c r="I3969" s="309">
        <v>41144</v>
      </c>
      <c r="J3969" s="17" t="s">
        <v>3888</v>
      </c>
      <c r="L3969" s="17" t="s">
        <v>13792</v>
      </c>
      <c r="N3969" s="17" t="s">
        <v>31</v>
      </c>
      <c r="O3969" s="17" t="s">
        <v>15</v>
      </c>
      <c r="P3969" s="17">
        <v>45373</v>
      </c>
      <c r="AC3969" s="17" t="s">
        <v>9895</v>
      </c>
      <c r="AD3969" s="17" t="s">
        <v>9896</v>
      </c>
      <c r="AF3969" s="17">
        <v>8</v>
      </c>
      <c r="AG3969" s="17">
        <v>2</v>
      </c>
      <c r="AM3969" s="17" t="s">
        <v>240</v>
      </c>
      <c r="AN3969" s="17" t="s">
        <v>13567</v>
      </c>
      <c r="AO3969" s="17">
        <v>3</v>
      </c>
      <c r="AP3969" s="17">
        <v>80</v>
      </c>
      <c r="AQ3969" s="17">
        <v>5</v>
      </c>
      <c r="AR3969" s="17" t="s">
        <v>9898</v>
      </c>
      <c r="AT3969" s="17" t="s">
        <v>12990</v>
      </c>
      <c r="CH3969" s="17" t="s">
        <v>3901</v>
      </c>
      <c r="CN3969" s="17" t="s">
        <v>3901</v>
      </c>
      <c r="CQ3969" s="17" t="s">
        <v>3901</v>
      </c>
      <c r="CR3969" s="17" t="s">
        <v>21</v>
      </c>
      <c r="DN3969" s="17">
        <f>COUNTIF(AU3969:DM3969, "X")</f>
        <v>3</v>
      </c>
    </row>
    <row r="3970" spans="1:118" s="17" customFormat="1">
      <c r="A3970" s="17" t="s">
        <v>9204</v>
      </c>
      <c r="B3970" s="17">
        <v>55</v>
      </c>
      <c r="C3970" s="17">
        <v>160710</v>
      </c>
      <c r="D3970" s="17" t="s">
        <v>9205</v>
      </c>
      <c r="E3970" s="17" t="s">
        <v>42</v>
      </c>
      <c r="F3970" s="17" t="s">
        <v>12</v>
      </c>
      <c r="H3970" s="309">
        <v>29060</v>
      </c>
      <c r="I3970" s="309">
        <v>41146</v>
      </c>
      <c r="J3970" s="17" t="s">
        <v>3888</v>
      </c>
      <c r="L3970" s="17" t="s">
        <v>9206</v>
      </c>
      <c r="N3970" s="17" t="s">
        <v>19</v>
      </c>
      <c r="O3970" s="17" t="s">
        <v>15</v>
      </c>
      <c r="P3970" s="17">
        <v>45356</v>
      </c>
      <c r="AC3970" s="17" t="s">
        <v>3890</v>
      </c>
      <c r="AD3970" s="17" t="s">
        <v>3891</v>
      </c>
      <c r="AF3970" s="17">
        <v>8</v>
      </c>
      <c r="AG3970" s="17">
        <v>2</v>
      </c>
      <c r="AM3970" s="17" t="s">
        <v>29</v>
      </c>
      <c r="AN3970" s="17" t="s">
        <v>9081</v>
      </c>
      <c r="AO3970" s="17">
        <v>3</v>
      </c>
      <c r="AP3970" s="17">
        <v>80</v>
      </c>
      <c r="AQ3970" s="17">
        <v>5</v>
      </c>
      <c r="AT3970" s="17" t="s">
        <v>9082</v>
      </c>
      <c r="CU3970" s="17" t="s">
        <v>3901</v>
      </c>
      <c r="DN3970" s="17">
        <f>COUNTIF(AU3970:DM3970, "X")</f>
        <v>1</v>
      </c>
    </row>
    <row r="3971" spans="1:118" s="17" customFormat="1">
      <c r="A3971" s="523" t="s">
        <v>2193</v>
      </c>
      <c r="B3971" s="17">
        <v>55</v>
      </c>
      <c r="C3971" s="17">
        <v>160717</v>
      </c>
      <c r="D3971" s="17" t="s">
        <v>865</v>
      </c>
      <c r="E3971" s="17" t="s">
        <v>134</v>
      </c>
      <c r="F3971" s="17" t="s">
        <v>431</v>
      </c>
      <c r="H3971" s="309">
        <v>24936</v>
      </c>
      <c r="I3971" s="309">
        <v>41145</v>
      </c>
      <c r="J3971" s="17" t="s">
        <v>3888</v>
      </c>
      <c r="L3971" s="17" t="s">
        <v>866</v>
      </c>
      <c r="N3971" s="17" t="s">
        <v>14</v>
      </c>
      <c r="O3971" s="17" t="s">
        <v>15</v>
      </c>
      <c r="P3971" s="17">
        <v>45371</v>
      </c>
      <c r="AF3971" s="17">
        <v>15</v>
      </c>
      <c r="AG3971" s="17">
        <v>2</v>
      </c>
      <c r="AI3971" s="17" t="s">
        <v>10178</v>
      </c>
      <c r="AM3971" s="17" t="s">
        <v>219</v>
      </c>
      <c r="AN3971" s="17" t="s">
        <v>19675</v>
      </c>
      <c r="AO3971" s="17">
        <v>3</v>
      </c>
      <c r="AP3971" s="17">
        <v>80</v>
      </c>
      <c r="AQ3971" s="17">
        <v>5</v>
      </c>
      <c r="AR3971" s="17" t="s">
        <v>10180</v>
      </c>
      <c r="CH3971" s="17" t="s">
        <v>3901</v>
      </c>
      <c r="CU3971" s="17" t="s">
        <v>3901</v>
      </c>
      <c r="DF3971" s="17" t="s">
        <v>3901</v>
      </c>
      <c r="DN3971" s="17">
        <f>COUNTIF(AU3971:DM3971, "X")</f>
        <v>3</v>
      </c>
    </row>
    <row r="3972" spans="1:118" s="17" customFormat="1">
      <c r="A3972" s="523" t="s">
        <v>1992</v>
      </c>
      <c r="B3972" s="17">
        <v>55</v>
      </c>
      <c r="C3972" s="17">
        <v>160727</v>
      </c>
      <c r="D3972" s="17" t="s">
        <v>1948</v>
      </c>
      <c r="E3972" s="17" t="s">
        <v>343</v>
      </c>
      <c r="F3972" s="17" t="s">
        <v>99</v>
      </c>
      <c r="H3972" s="309">
        <v>19163</v>
      </c>
      <c r="I3972" s="309">
        <v>41148</v>
      </c>
      <c r="J3972" s="17" t="s">
        <v>3888</v>
      </c>
      <c r="K3972" s="17" t="s">
        <v>30</v>
      </c>
      <c r="L3972" s="17" t="s">
        <v>1949</v>
      </c>
      <c r="N3972" s="17" t="s">
        <v>196</v>
      </c>
      <c r="O3972" s="17" t="s">
        <v>15</v>
      </c>
      <c r="P3972" s="17">
        <v>45359</v>
      </c>
      <c r="AF3972" s="17">
        <v>8</v>
      </c>
      <c r="AG3972" s="17">
        <v>2</v>
      </c>
      <c r="AH3972" s="17" t="s">
        <v>11926</v>
      </c>
      <c r="AK3972" s="17" t="s">
        <v>21650</v>
      </c>
      <c r="AM3972" s="17" t="s">
        <v>197</v>
      </c>
      <c r="AN3972" s="17" t="s">
        <v>21651</v>
      </c>
      <c r="AO3972" s="17">
        <v>3</v>
      </c>
      <c r="AP3972" s="17">
        <v>80</v>
      </c>
      <c r="AQ3972" s="17">
        <v>5</v>
      </c>
      <c r="AR3972" s="17" t="s">
        <v>21652</v>
      </c>
      <c r="AU3972" s="17" t="s">
        <v>30</v>
      </c>
      <c r="AV3972" s="17" t="s">
        <v>3901</v>
      </c>
      <c r="AX3972" s="17" t="s">
        <v>3901</v>
      </c>
      <c r="AZ3972" s="17" t="s">
        <v>3901</v>
      </c>
      <c r="BA3972" s="17" t="s">
        <v>30</v>
      </c>
      <c r="BB3972" s="17" t="s">
        <v>3901</v>
      </c>
      <c r="BC3972" s="17" t="s">
        <v>30</v>
      </c>
      <c r="BD3972" s="17" t="s">
        <v>3901</v>
      </c>
      <c r="BH3972" s="17" t="s">
        <v>3901</v>
      </c>
      <c r="BK3972" s="17" t="s">
        <v>3901</v>
      </c>
      <c r="BN3972" s="17" t="s">
        <v>3901</v>
      </c>
      <c r="BQ3972" s="17" t="s">
        <v>30</v>
      </c>
      <c r="BS3972" s="17" t="s">
        <v>3901</v>
      </c>
      <c r="BY3972" s="17" t="s">
        <v>3901</v>
      </c>
      <c r="CC3972" s="17" t="s">
        <v>3901</v>
      </c>
      <c r="CF3972" s="17" t="s">
        <v>3901</v>
      </c>
      <c r="CG3972" s="17" t="s">
        <v>30</v>
      </c>
      <c r="CH3972" s="17" t="s">
        <v>3901</v>
      </c>
      <c r="CM3972" s="17" t="s">
        <v>30</v>
      </c>
      <c r="CN3972" s="17" t="s">
        <v>3901</v>
      </c>
      <c r="CQ3972" s="17" t="s">
        <v>3901</v>
      </c>
      <c r="CS3972" s="17" t="s">
        <v>3901</v>
      </c>
      <c r="CU3972" s="17" t="s">
        <v>3901</v>
      </c>
      <c r="CX3972" s="17" t="s">
        <v>3901</v>
      </c>
      <c r="CY3972" s="17" t="s">
        <v>30</v>
      </c>
      <c r="DA3972" s="17" t="s">
        <v>3901</v>
      </c>
      <c r="DD3972" s="17" t="s">
        <v>3901</v>
      </c>
      <c r="DE3972" s="17" t="s">
        <v>30</v>
      </c>
      <c r="DF3972" s="17" t="s">
        <v>3901</v>
      </c>
      <c r="DG3972" s="17" t="s">
        <v>3901</v>
      </c>
      <c r="DJ3972" s="17" t="s">
        <v>3901</v>
      </c>
      <c r="DK3972" s="17" t="s">
        <v>30</v>
      </c>
      <c r="DN3972" s="17">
        <f>COUNTIF(AU3972:DM3972, "X")</f>
        <v>23</v>
      </c>
    </row>
    <row r="3973" spans="1:118" s="17" customFormat="1">
      <c r="A3973" s="17" t="s">
        <v>6776</v>
      </c>
      <c r="B3973" s="17">
        <v>55</v>
      </c>
      <c r="C3973" s="17">
        <v>160735</v>
      </c>
      <c r="D3973" s="17" t="s">
        <v>114</v>
      </c>
      <c r="E3973" s="17" t="s">
        <v>122</v>
      </c>
      <c r="F3973" s="17" t="s">
        <v>6777</v>
      </c>
      <c r="H3973" s="309">
        <v>33463</v>
      </c>
      <c r="I3973" s="309">
        <v>41134</v>
      </c>
      <c r="J3973" s="17" t="s">
        <v>3888</v>
      </c>
      <c r="L3973" s="17" t="s">
        <v>6778</v>
      </c>
      <c r="N3973" s="17" t="s">
        <v>19</v>
      </c>
      <c r="O3973" s="17" t="s">
        <v>15</v>
      </c>
      <c r="P3973" s="17">
        <v>45356</v>
      </c>
      <c r="AC3973" s="17" t="s">
        <v>3890</v>
      </c>
      <c r="AD3973" s="17" t="s">
        <v>3891</v>
      </c>
      <c r="AF3973" s="17">
        <v>8</v>
      </c>
      <c r="AG3973" s="17">
        <v>2</v>
      </c>
      <c r="AM3973" s="17" t="s">
        <v>248</v>
      </c>
      <c r="AN3973" s="17" t="s">
        <v>6588</v>
      </c>
      <c r="AO3973" s="17">
        <v>3</v>
      </c>
      <c r="AP3973" s="17">
        <v>80</v>
      </c>
      <c r="AQ3973" s="17">
        <v>5</v>
      </c>
      <c r="AT3973" s="17" t="s">
        <v>6589</v>
      </c>
      <c r="DN3973" s="17">
        <f>COUNTIF(AU3973:DM3973, "X")</f>
        <v>0</v>
      </c>
    </row>
    <row r="3974" spans="1:118" s="17" customFormat="1">
      <c r="A3974" s="17" t="s">
        <v>18975</v>
      </c>
      <c r="B3974" s="17">
        <v>55</v>
      </c>
      <c r="C3974" s="17">
        <v>160763</v>
      </c>
      <c r="D3974" s="17" t="s">
        <v>18818</v>
      </c>
      <c r="E3974" s="17" t="s">
        <v>265</v>
      </c>
      <c r="F3974" s="17" t="s">
        <v>437</v>
      </c>
      <c r="H3974" s="309">
        <v>32944</v>
      </c>
      <c r="I3974" s="309">
        <v>41149</v>
      </c>
      <c r="J3974" s="17" t="s">
        <v>3888</v>
      </c>
      <c r="L3974" s="17" t="s">
        <v>18819</v>
      </c>
      <c r="N3974" s="17" t="s">
        <v>31</v>
      </c>
      <c r="O3974" s="17" t="s">
        <v>15</v>
      </c>
      <c r="P3974" s="17">
        <v>45373</v>
      </c>
      <c r="AD3974" s="17" t="s">
        <v>9896</v>
      </c>
      <c r="AF3974" s="17">
        <v>8</v>
      </c>
      <c r="AG3974" s="17">
        <v>2</v>
      </c>
      <c r="AM3974" s="17" t="s">
        <v>136</v>
      </c>
      <c r="AN3974" s="17" t="s">
        <v>18697</v>
      </c>
      <c r="AO3974" s="17">
        <v>3</v>
      </c>
      <c r="AP3974" s="17">
        <v>80</v>
      </c>
      <c r="AQ3974" s="17">
        <v>5</v>
      </c>
      <c r="AR3974" s="17" t="s">
        <v>9898</v>
      </c>
      <c r="BS3974" s="17" t="s">
        <v>3901</v>
      </c>
      <c r="CC3974" s="17" t="s">
        <v>3901</v>
      </c>
      <c r="CH3974" s="17" t="s">
        <v>3901</v>
      </c>
      <c r="CU3974" s="17" t="s">
        <v>3901</v>
      </c>
      <c r="DN3974" s="17">
        <f>COUNTIF(AU3974:DM3974, "X")</f>
        <v>4</v>
      </c>
    </row>
    <row r="3975" spans="1:118" s="17" customFormat="1">
      <c r="A3975" s="17" t="s">
        <v>18437</v>
      </c>
      <c r="B3975" s="17">
        <v>55</v>
      </c>
      <c r="C3975" s="17">
        <v>160787</v>
      </c>
      <c r="D3975" s="17" t="s">
        <v>298</v>
      </c>
      <c r="E3975" s="17" t="s">
        <v>331</v>
      </c>
      <c r="F3975" s="17" t="s">
        <v>84</v>
      </c>
      <c r="H3975" s="309">
        <v>17016</v>
      </c>
      <c r="I3975" s="309">
        <v>41121</v>
      </c>
      <c r="J3975" s="17" t="s">
        <v>3888</v>
      </c>
      <c r="L3975" s="17" t="s">
        <v>18438</v>
      </c>
      <c r="N3975" s="17" t="s">
        <v>182</v>
      </c>
      <c r="O3975" s="17" t="s">
        <v>15</v>
      </c>
      <c r="P3975" s="17">
        <v>45326</v>
      </c>
      <c r="AF3975" s="17">
        <v>8</v>
      </c>
      <c r="AG3975" s="17">
        <v>2</v>
      </c>
      <c r="AH3975" s="17" t="s">
        <v>11926</v>
      </c>
      <c r="AK3975" s="17" t="s">
        <v>11927</v>
      </c>
      <c r="AM3975" s="17" t="s">
        <v>2614</v>
      </c>
      <c r="AN3975" s="17" t="s">
        <v>18350</v>
      </c>
      <c r="AO3975" s="17">
        <v>3</v>
      </c>
      <c r="AP3975" s="17">
        <v>80</v>
      </c>
      <c r="AQ3975" s="17">
        <v>5</v>
      </c>
      <c r="AR3975" s="17" t="s">
        <v>18351</v>
      </c>
      <c r="CH3975" s="17" t="s">
        <v>3901</v>
      </c>
      <c r="DN3975" s="17">
        <f>COUNTIF(AU3975:DM3975, "X")</f>
        <v>1</v>
      </c>
    </row>
    <row r="3976" spans="1:118" s="17" customFormat="1">
      <c r="A3976" s="17" t="s">
        <v>11904</v>
      </c>
      <c r="B3976" s="17">
        <v>55</v>
      </c>
      <c r="C3976" s="17">
        <v>124402</v>
      </c>
      <c r="D3976" s="17" t="s">
        <v>8455</v>
      </c>
      <c r="E3976" s="17" t="s">
        <v>150</v>
      </c>
      <c r="F3976" s="17" t="s">
        <v>70</v>
      </c>
      <c r="H3976" s="309">
        <v>31034</v>
      </c>
      <c r="I3976" s="309">
        <v>41162</v>
      </c>
      <c r="J3976" s="17" t="s">
        <v>3888</v>
      </c>
      <c r="L3976" s="17" t="s">
        <v>11905</v>
      </c>
      <c r="N3976" s="17" t="s">
        <v>14</v>
      </c>
      <c r="O3976" s="17" t="s">
        <v>15</v>
      </c>
      <c r="P3976" s="17">
        <v>45371</v>
      </c>
      <c r="AC3976" s="17" t="s">
        <v>14</v>
      </c>
      <c r="AF3976" s="17">
        <v>8</v>
      </c>
      <c r="AG3976" s="17">
        <v>2</v>
      </c>
      <c r="AI3976" s="17" t="s">
        <v>10178</v>
      </c>
      <c r="AM3976" s="17" t="s">
        <v>173</v>
      </c>
      <c r="AN3976" s="17" t="s">
        <v>11705</v>
      </c>
      <c r="AO3976" s="17">
        <v>3</v>
      </c>
      <c r="AP3976" s="17">
        <v>80</v>
      </c>
      <c r="AQ3976" s="17">
        <v>5</v>
      </c>
      <c r="AR3976" s="17" t="s">
        <v>10180</v>
      </c>
      <c r="CF3976" s="17" t="s">
        <v>3901</v>
      </c>
      <c r="CG3976" s="17" t="s">
        <v>21</v>
      </c>
      <c r="CH3976" s="17" t="s">
        <v>3901</v>
      </c>
      <c r="DN3976" s="17">
        <f>COUNTIF(AU3976:DM3976, "X")</f>
        <v>2</v>
      </c>
    </row>
    <row r="3977" spans="1:118" s="17" customFormat="1">
      <c r="A3977" s="17" t="s">
        <v>12776</v>
      </c>
      <c r="B3977" s="17">
        <v>55</v>
      </c>
      <c r="C3977" s="17">
        <v>160803</v>
      </c>
      <c r="D3977" s="17" t="s">
        <v>12777</v>
      </c>
      <c r="E3977" s="17" t="s">
        <v>93</v>
      </c>
      <c r="F3977" s="17" t="s">
        <v>63</v>
      </c>
      <c r="H3977" s="309">
        <v>29806</v>
      </c>
      <c r="I3977" s="309">
        <v>41148</v>
      </c>
      <c r="J3977" s="17" t="s">
        <v>3888</v>
      </c>
      <c r="L3977" s="17" t="s">
        <v>12778</v>
      </c>
      <c r="M3977" s="17" t="s">
        <v>387</v>
      </c>
      <c r="N3977" s="17" t="s">
        <v>31</v>
      </c>
      <c r="O3977" s="17" t="s">
        <v>15</v>
      </c>
      <c r="P3977" s="17">
        <v>45373</v>
      </c>
      <c r="AC3977" s="17" t="s">
        <v>9895</v>
      </c>
      <c r="AD3977" s="17" t="s">
        <v>9896</v>
      </c>
      <c r="AF3977" s="17">
        <v>8</v>
      </c>
      <c r="AG3977" s="17">
        <v>2</v>
      </c>
      <c r="AM3977" s="17" t="s">
        <v>156</v>
      </c>
      <c r="AN3977" s="17" t="s">
        <v>12693</v>
      </c>
      <c r="AO3977" s="17">
        <v>3</v>
      </c>
      <c r="AP3977" s="17">
        <v>80</v>
      </c>
      <c r="AQ3977" s="17">
        <v>5</v>
      </c>
      <c r="AR3977" s="17" t="s">
        <v>9898</v>
      </c>
      <c r="AT3977" s="17" t="s">
        <v>11929</v>
      </c>
      <c r="DN3977" s="17">
        <f>COUNTIF(AU3977:DM3977, "X")</f>
        <v>0</v>
      </c>
    </row>
    <row r="3978" spans="1:118" s="17" customFormat="1">
      <c r="A3978" s="17" t="s">
        <v>24805</v>
      </c>
      <c r="B3978" s="17">
        <v>55</v>
      </c>
      <c r="C3978" s="17">
        <v>160816</v>
      </c>
      <c r="D3978" s="17" t="s">
        <v>5722</v>
      </c>
      <c r="E3978" s="17" t="s">
        <v>24806</v>
      </c>
      <c r="F3978" s="17" t="s">
        <v>65</v>
      </c>
      <c r="H3978" s="309">
        <v>21065</v>
      </c>
      <c r="I3978" s="309">
        <v>41156</v>
      </c>
      <c r="J3978" s="17" t="s">
        <v>3888</v>
      </c>
      <c r="L3978" s="17" t="s">
        <v>24807</v>
      </c>
      <c r="N3978" s="17" t="s">
        <v>31</v>
      </c>
      <c r="O3978" s="17" t="s">
        <v>15</v>
      </c>
      <c r="P3978" s="17">
        <v>45373</v>
      </c>
      <c r="Q3978" s="17">
        <v>3534</v>
      </c>
      <c r="AC3978" s="17" t="s">
        <v>9895</v>
      </c>
      <c r="AD3978" s="17" t="s">
        <v>9896</v>
      </c>
      <c r="AF3978" s="17">
        <v>8</v>
      </c>
      <c r="AG3978" s="17">
        <v>2</v>
      </c>
      <c r="AM3978" s="17" t="s">
        <v>268</v>
      </c>
      <c r="AN3978" s="17" t="s">
        <v>24751</v>
      </c>
      <c r="AO3978" s="17">
        <v>3</v>
      </c>
      <c r="AP3978" s="17">
        <v>80</v>
      </c>
      <c r="AQ3978" s="17">
        <v>5</v>
      </c>
      <c r="AR3978" s="17" t="s">
        <v>9898</v>
      </c>
      <c r="AT3978" s="17" t="s">
        <v>14152</v>
      </c>
      <c r="CH3978" s="17" t="s">
        <v>3901</v>
      </c>
      <c r="CR3978" s="17" t="s">
        <v>21</v>
      </c>
      <c r="CU3978" s="17" t="s">
        <v>3901</v>
      </c>
      <c r="DN3978" s="17">
        <f>COUNTIF(AU3978:DM3978, "X")</f>
        <v>2</v>
      </c>
    </row>
    <row r="3979" spans="1:118" s="17" customFormat="1">
      <c r="A3979" s="17" t="s">
        <v>14837</v>
      </c>
      <c r="B3979" s="17">
        <v>55</v>
      </c>
      <c r="C3979" s="17">
        <v>160841</v>
      </c>
      <c r="D3979" s="17" t="s">
        <v>14838</v>
      </c>
      <c r="E3979" s="17" t="s">
        <v>8171</v>
      </c>
      <c r="F3979" s="17" t="s">
        <v>154</v>
      </c>
      <c r="H3979" s="309">
        <v>34603</v>
      </c>
      <c r="I3979" s="309">
        <v>41145</v>
      </c>
      <c r="J3979" s="17" t="s">
        <v>3888</v>
      </c>
      <c r="L3979" s="17" t="s">
        <v>14839</v>
      </c>
      <c r="M3979" s="17" t="s">
        <v>9969</v>
      </c>
      <c r="N3979" s="17" t="s">
        <v>31</v>
      </c>
      <c r="O3979" s="17" t="s">
        <v>15</v>
      </c>
      <c r="P3979" s="17">
        <v>45373</v>
      </c>
      <c r="AC3979" s="17" t="s">
        <v>9895</v>
      </c>
      <c r="AD3979" s="17" t="s">
        <v>9896</v>
      </c>
      <c r="AF3979" s="17">
        <v>8</v>
      </c>
      <c r="AG3979" s="17">
        <v>2</v>
      </c>
      <c r="AM3979" s="17" t="s">
        <v>335</v>
      </c>
      <c r="AN3979" s="17" t="s">
        <v>14693</v>
      </c>
      <c r="AO3979" s="17">
        <v>3</v>
      </c>
      <c r="AP3979" s="17">
        <v>80</v>
      </c>
      <c r="AQ3979" s="17">
        <v>5</v>
      </c>
      <c r="AR3979" s="17" t="s">
        <v>9898</v>
      </c>
      <c r="AT3979" s="17" t="s">
        <v>14152</v>
      </c>
      <c r="CH3979" s="17" t="s">
        <v>3901</v>
      </c>
      <c r="CU3979" s="17" t="s">
        <v>3901</v>
      </c>
      <c r="DA3979" s="17" t="s">
        <v>3901</v>
      </c>
      <c r="DN3979" s="17">
        <f>COUNTIF(AU3979:DM3979, "X")</f>
        <v>3</v>
      </c>
    </row>
    <row r="3980" spans="1:118" s="17" customFormat="1">
      <c r="A3980" s="17" t="s">
        <v>12090</v>
      </c>
      <c r="B3980" s="17">
        <v>55</v>
      </c>
      <c r="C3980" s="17">
        <v>160849</v>
      </c>
      <c r="D3980" s="17" t="s">
        <v>597</v>
      </c>
      <c r="E3980" s="17" t="s">
        <v>12091</v>
      </c>
      <c r="F3980" s="17" t="s">
        <v>12092</v>
      </c>
      <c r="H3980" s="309">
        <v>34263</v>
      </c>
      <c r="I3980" s="309">
        <v>41145</v>
      </c>
      <c r="J3980" s="17" t="s">
        <v>3888</v>
      </c>
      <c r="L3980" s="17" t="s">
        <v>498</v>
      </c>
      <c r="M3980" s="17" t="s">
        <v>192</v>
      </c>
      <c r="N3980" s="17" t="s">
        <v>31</v>
      </c>
      <c r="O3980" s="17" t="s">
        <v>15</v>
      </c>
      <c r="P3980" s="17">
        <v>45373</v>
      </c>
      <c r="AC3980" s="17" t="s">
        <v>9895</v>
      </c>
      <c r="AD3980" s="17" t="s">
        <v>9896</v>
      </c>
      <c r="AF3980" s="17">
        <v>15</v>
      </c>
      <c r="AG3980" s="17">
        <v>2</v>
      </c>
      <c r="AM3980" s="17" t="s">
        <v>227</v>
      </c>
      <c r="AN3980" s="17" t="s">
        <v>11928</v>
      </c>
      <c r="AO3980" s="17">
        <v>3</v>
      </c>
      <c r="AP3980" s="17">
        <v>80</v>
      </c>
      <c r="AQ3980" s="17">
        <v>5</v>
      </c>
      <c r="AR3980" s="17" t="s">
        <v>9898</v>
      </c>
      <c r="AT3980" s="17" t="s">
        <v>11929</v>
      </c>
      <c r="DN3980" s="17">
        <f>COUNTIF(AU3980:DM3980, "X")</f>
        <v>0</v>
      </c>
    </row>
    <row r="3981" spans="1:118" s="17" customFormat="1">
      <c r="A3981" s="17" t="s">
        <v>25204</v>
      </c>
      <c r="B3981" s="17">
        <v>55</v>
      </c>
      <c r="C3981" s="17">
        <v>160867</v>
      </c>
      <c r="D3981" s="17" t="s">
        <v>25205</v>
      </c>
      <c r="E3981" s="17" t="s">
        <v>356</v>
      </c>
      <c r="F3981" s="17" t="s">
        <v>135</v>
      </c>
      <c r="H3981" s="309">
        <v>15167</v>
      </c>
      <c r="I3981" s="309">
        <v>41158</v>
      </c>
      <c r="J3981" s="17" t="s">
        <v>3888</v>
      </c>
      <c r="L3981" s="17" t="s">
        <v>25206</v>
      </c>
      <c r="N3981" s="17" t="s">
        <v>31</v>
      </c>
      <c r="O3981" s="17" t="s">
        <v>15</v>
      </c>
      <c r="P3981" s="17">
        <v>45373</v>
      </c>
      <c r="AC3981" s="17" t="s">
        <v>9895</v>
      </c>
      <c r="AD3981" s="17" t="s">
        <v>9896</v>
      </c>
      <c r="AF3981" s="17">
        <v>15</v>
      </c>
      <c r="AG3981" s="17">
        <v>2</v>
      </c>
      <c r="AM3981" s="17" t="s">
        <v>67</v>
      </c>
      <c r="AN3981" s="17" t="s">
        <v>25087</v>
      </c>
      <c r="AO3981" s="17">
        <v>3</v>
      </c>
      <c r="AP3981" s="17">
        <v>80</v>
      </c>
      <c r="AQ3981" s="17">
        <v>5</v>
      </c>
      <c r="AR3981" s="17" t="s">
        <v>9898</v>
      </c>
      <c r="AT3981" s="17" t="s">
        <v>16072</v>
      </c>
      <c r="DN3981" s="17">
        <f>COUNTIF(AU3981:DM3981, "X")</f>
        <v>0</v>
      </c>
    </row>
    <row r="3982" spans="1:118" s="17" customFormat="1">
      <c r="A3982" s="17" t="s">
        <v>7715</v>
      </c>
      <c r="B3982" s="17">
        <v>55</v>
      </c>
      <c r="C3982" s="17">
        <v>160879</v>
      </c>
      <c r="D3982" s="17" t="s">
        <v>7716</v>
      </c>
      <c r="E3982" s="17" t="s">
        <v>7717</v>
      </c>
      <c r="F3982" s="17" t="s">
        <v>70</v>
      </c>
      <c r="H3982" s="309">
        <v>34163</v>
      </c>
      <c r="I3982" s="309">
        <v>41158</v>
      </c>
      <c r="J3982" s="17" t="s">
        <v>3888</v>
      </c>
      <c r="L3982" s="17" t="s">
        <v>7677</v>
      </c>
      <c r="N3982" s="17" t="s">
        <v>19</v>
      </c>
      <c r="O3982" s="17" t="s">
        <v>15</v>
      </c>
      <c r="P3982" s="17">
        <v>45356</v>
      </c>
      <c r="AC3982" s="17" t="s">
        <v>3890</v>
      </c>
      <c r="AD3982" s="17" t="s">
        <v>3891</v>
      </c>
      <c r="AF3982" s="17">
        <v>15</v>
      </c>
      <c r="AG3982" s="17">
        <v>2</v>
      </c>
      <c r="AM3982" s="17" t="s">
        <v>2606</v>
      </c>
      <c r="AN3982" s="17" t="s">
        <v>7570</v>
      </c>
      <c r="AO3982" s="17">
        <v>3</v>
      </c>
      <c r="AP3982" s="17">
        <v>80</v>
      </c>
      <c r="AQ3982" s="17">
        <v>5</v>
      </c>
      <c r="AT3982" s="17" t="s">
        <v>6589</v>
      </c>
      <c r="DN3982" s="17">
        <f>COUNTIF(AU3982:DM3982, "X")</f>
        <v>0</v>
      </c>
    </row>
    <row r="3983" spans="1:118" s="17" customFormat="1">
      <c r="A3983" s="17" t="s">
        <v>15322</v>
      </c>
      <c r="B3983" s="17">
        <v>55</v>
      </c>
      <c r="C3983" s="17">
        <v>160914</v>
      </c>
      <c r="D3983" s="17" t="s">
        <v>439</v>
      </c>
      <c r="E3983" s="17" t="s">
        <v>333</v>
      </c>
      <c r="F3983" s="17" t="s">
        <v>99</v>
      </c>
      <c r="H3983" s="309">
        <v>34574</v>
      </c>
      <c r="I3983" s="309">
        <v>41152</v>
      </c>
      <c r="J3983" s="17" t="s">
        <v>3888</v>
      </c>
      <c r="L3983" s="17" t="s">
        <v>15293</v>
      </c>
      <c r="N3983" s="17" t="s">
        <v>31</v>
      </c>
      <c r="O3983" s="17" t="s">
        <v>15</v>
      </c>
      <c r="P3983" s="17">
        <v>45373</v>
      </c>
      <c r="Q3983" s="17">
        <v>3929</v>
      </c>
      <c r="AC3983" s="17" t="s">
        <v>9895</v>
      </c>
      <c r="AD3983" s="17" t="s">
        <v>9896</v>
      </c>
      <c r="AF3983" s="17">
        <v>8</v>
      </c>
      <c r="AG3983" s="17">
        <v>2</v>
      </c>
      <c r="AM3983" s="17" t="s">
        <v>44</v>
      </c>
      <c r="AN3983" s="17" t="s">
        <v>15244</v>
      </c>
      <c r="AO3983" s="17">
        <v>3</v>
      </c>
      <c r="AP3983" s="17">
        <v>80</v>
      </c>
      <c r="AQ3983" s="17">
        <v>5</v>
      </c>
      <c r="AR3983" s="17" t="s">
        <v>9898</v>
      </c>
      <c r="AT3983" s="17" t="s">
        <v>15057</v>
      </c>
      <c r="DN3983" s="17">
        <f>COUNTIF(AU3983:DM3983, "X")</f>
        <v>0</v>
      </c>
    </row>
    <row r="3984" spans="1:118" s="17" customFormat="1">
      <c r="A3984" s="17" t="s">
        <v>14860</v>
      </c>
      <c r="B3984" s="17">
        <v>55</v>
      </c>
      <c r="C3984" s="17">
        <v>160930</v>
      </c>
      <c r="D3984" s="17" t="s">
        <v>14861</v>
      </c>
      <c r="E3984" s="17" t="s">
        <v>426</v>
      </c>
      <c r="F3984" s="17" t="s">
        <v>237</v>
      </c>
      <c r="H3984" s="309">
        <v>29104</v>
      </c>
      <c r="I3984" s="309">
        <v>41157</v>
      </c>
      <c r="J3984" s="17" t="s">
        <v>3888</v>
      </c>
      <c r="L3984" s="17" t="s">
        <v>14862</v>
      </c>
      <c r="N3984" s="17" t="s">
        <v>31</v>
      </c>
      <c r="O3984" s="17" t="s">
        <v>15</v>
      </c>
      <c r="P3984" s="17">
        <v>45373</v>
      </c>
      <c r="AC3984" s="17" t="s">
        <v>9895</v>
      </c>
      <c r="AD3984" s="17" t="s">
        <v>9896</v>
      </c>
      <c r="AF3984" s="17">
        <v>8</v>
      </c>
      <c r="AG3984" s="17">
        <v>2</v>
      </c>
      <c r="AM3984" s="17" t="s">
        <v>335</v>
      </c>
      <c r="AN3984" s="17" t="s">
        <v>14693</v>
      </c>
      <c r="AO3984" s="17">
        <v>3</v>
      </c>
      <c r="AP3984" s="17">
        <v>80</v>
      </c>
      <c r="AQ3984" s="17">
        <v>5</v>
      </c>
      <c r="AR3984" s="17" t="s">
        <v>9898</v>
      </c>
      <c r="AT3984" s="17" t="s">
        <v>14152</v>
      </c>
      <c r="CH3984" s="17" t="s">
        <v>3901</v>
      </c>
      <c r="CU3984" s="17" t="s">
        <v>3901</v>
      </c>
      <c r="DN3984" s="17">
        <f>COUNTIF(AU3984:DM3984, "X")</f>
        <v>2</v>
      </c>
    </row>
    <row r="3985" spans="1:118" s="17" customFormat="1">
      <c r="A3985" s="17" t="s">
        <v>11228</v>
      </c>
      <c r="B3985" s="17">
        <v>55</v>
      </c>
      <c r="C3985" s="17">
        <v>160941</v>
      </c>
      <c r="D3985" s="17" t="s">
        <v>11229</v>
      </c>
      <c r="E3985" s="17" t="s">
        <v>7982</v>
      </c>
      <c r="F3985" s="17" t="s">
        <v>82</v>
      </c>
      <c r="H3985" s="309">
        <v>33800</v>
      </c>
      <c r="I3985" s="309">
        <v>41158</v>
      </c>
      <c r="J3985" s="17" t="s">
        <v>3888</v>
      </c>
      <c r="L3985" s="17" t="s">
        <v>11230</v>
      </c>
      <c r="N3985" s="17" t="s">
        <v>14</v>
      </c>
      <c r="O3985" s="17" t="s">
        <v>15</v>
      </c>
      <c r="P3985" s="17">
        <v>45371</v>
      </c>
      <c r="AC3985" s="17" t="s">
        <v>14</v>
      </c>
      <c r="AF3985" s="17">
        <v>8</v>
      </c>
      <c r="AG3985" s="17">
        <v>2</v>
      </c>
      <c r="AI3985" s="17" t="s">
        <v>10178</v>
      </c>
      <c r="AM3985" s="17" t="s">
        <v>151</v>
      </c>
      <c r="AN3985" s="17" t="s">
        <v>11216</v>
      </c>
      <c r="AO3985" s="17">
        <v>3</v>
      </c>
      <c r="AP3985" s="17">
        <v>80</v>
      </c>
      <c r="AQ3985" s="17">
        <v>5</v>
      </c>
      <c r="AR3985" s="17" t="s">
        <v>10180</v>
      </c>
      <c r="CH3985" s="17" t="s">
        <v>3901</v>
      </c>
      <c r="CQ3985" s="17" t="s">
        <v>3901</v>
      </c>
      <c r="CR3985" s="17" t="s">
        <v>21</v>
      </c>
      <c r="CU3985" s="17" t="s">
        <v>3901</v>
      </c>
      <c r="DN3985" s="17">
        <f>COUNTIF(AU3985:DM3985, "X")</f>
        <v>3</v>
      </c>
    </row>
    <row r="3986" spans="1:118" s="17" customFormat="1">
      <c r="A3986" s="17" t="s">
        <v>15452</v>
      </c>
      <c r="B3986" s="17">
        <v>55</v>
      </c>
      <c r="C3986" s="17">
        <v>161021</v>
      </c>
      <c r="D3986" s="17" t="s">
        <v>7993</v>
      </c>
      <c r="E3986" s="17" t="s">
        <v>4386</v>
      </c>
      <c r="F3986" s="17" t="s">
        <v>30</v>
      </c>
      <c r="H3986" s="309">
        <v>31238</v>
      </c>
      <c r="I3986" s="309">
        <v>41157</v>
      </c>
      <c r="J3986" s="17" t="s">
        <v>3888</v>
      </c>
      <c r="L3986" s="17" t="s">
        <v>15447</v>
      </c>
      <c r="N3986" s="17" t="s">
        <v>31</v>
      </c>
      <c r="O3986" s="17" t="s">
        <v>15</v>
      </c>
      <c r="P3986" s="17">
        <v>45373</v>
      </c>
      <c r="AC3986" s="17" t="s">
        <v>9895</v>
      </c>
      <c r="AD3986" s="17" t="s">
        <v>9896</v>
      </c>
      <c r="AF3986" s="17">
        <v>15</v>
      </c>
      <c r="AG3986" s="17">
        <v>2</v>
      </c>
      <c r="AM3986" s="17" t="s">
        <v>44</v>
      </c>
      <c r="AN3986" s="17" t="s">
        <v>15244</v>
      </c>
      <c r="AO3986" s="17">
        <v>3</v>
      </c>
      <c r="AP3986" s="17">
        <v>80</v>
      </c>
      <c r="AQ3986" s="17">
        <v>5</v>
      </c>
      <c r="AR3986" s="17" t="s">
        <v>9898</v>
      </c>
      <c r="AT3986" s="17" t="s">
        <v>15057</v>
      </c>
      <c r="DN3986" s="17">
        <f>COUNTIF(AU3986:DM3986, "X")</f>
        <v>0</v>
      </c>
    </row>
    <row r="3987" spans="1:118" s="17" customFormat="1">
      <c r="A3987" s="17" t="s">
        <v>17689</v>
      </c>
      <c r="B3987" s="17">
        <v>55</v>
      </c>
      <c r="C3987" s="17">
        <v>161035</v>
      </c>
      <c r="D3987" s="17" t="s">
        <v>17690</v>
      </c>
      <c r="E3987" s="17" t="s">
        <v>75</v>
      </c>
      <c r="F3987" s="17" t="s">
        <v>33</v>
      </c>
      <c r="H3987" s="309">
        <v>34356</v>
      </c>
      <c r="I3987" s="309">
        <v>41163</v>
      </c>
      <c r="J3987" s="17" t="s">
        <v>3888</v>
      </c>
      <c r="L3987" s="17" t="s">
        <v>17691</v>
      </c>
      <c r="N3987" s="17" t="s">
        <v>50</v>
      </c>
      <c r="O3987" s="17" t="s">
        <v>15</v>
      </c>
      <c r="P3987" s="17">
        <v>45344</v>
      </c>
      <c r="AF3987" s="17">
        <v>8</v>
      </c>
      <c r="AG3987" s="17">
        <v>2</v>
      </c>
      <c r="AH3987" s="17" t="s">
        <v>11926</v>
      </c>
      <c r="AK3987" s="17" t="s">
        <v>17298</v>
      </c>
      <c r="AM3987" s="17" t="s">
        <v>46</v>
      </c>
      <c r="AN3987" s="17" t="s">
        <v>17553</v>
      </c>
      <c r="AO3987" s="17">
        <v>3</v>
      </c>
      <c r="AP3987" s="17">
        <v>80</v>
      </c>
      <c r="AQ3987" s="17">
        <v>5</v>
      </c>
      <c r="AR3987" s="17" t="s">
        <v>17300</v>
      </c>
      <c r="CQ3987" s="17" t="s">
        <v>3901</v>
      </c>
      <c r="CU3987" s="17" t="s">
        <v>3901</v>
      </c>
      <c r="DN3987" s="17">
        <f>COUNTIF(AU3987:DM3987, "X")</f>
        <v>2</v>
      </c>
    </row>
    <row r="3988" spans="1:118" s="17" customFormat="1">
      <c r="A3988" s="17" t="s">
        <v>21701</v>
      </c>
      <c r="B3988" s="17">
        <v>55</v>
      </c>
      <c r="C3988" s="17">
        <v>128785</v>
      </c>
      <c r="D3988" s="17" t="s">
        <v>8531</v>
      </c>
      <c r="E3988" s="17" t="s">
        <v>323</v>
      </c>
      <c r="F3988" s="17" t="s">
        <v>10004</v>
      </c>
      <c r="H3988" s="309">
        <v>31479</v>
      </c>
      <c r="I3988" s="309">
        <v>41154</v>
      </c>
      <c r="J3988" s="17" t="s">
        <v>3888</v>
      </c>
      <c r="L3988" s="17" t="s">
        <v>21702</v>
      </c>
      <c r="N3988" s="17" t="s">
        <v>89</v>
      </c>
      <c r="O3988" s="17" t="s">
        <v>15</v>
      </c>
      <c r="P3988" s="17">
        <v>45339</v>
      </c>
      <c r="AF3988" s="17">
        <v>8</v>
      </c>
      <c r="AG3988" s="17">
        <v>2</v>
      </c>
      <c r="AI3988" s="17" t="s">
        <v>20542</v>
      </c>
      <c r="AM3988" s="17" t="s">
        <v>197</v>
      </c>
      <c r="AN3988" s="17" t="s">
        <v>21651</v>
      </c>
      <c r="AO3988" s="17">
        <v>3</v>
      </c>
      <c r="AP3988" s="17">
        <v>80</v>
      </c>
      <c r="AQ3988" s="17">
        <v>5</v>
      </c>
      <c r="AR3988" s="17" t="s">
        <v>21652</v>
      </c>
      <c r="BQ3988" s="17" t="s">
        <v>30</v>
      </c>
      <c r="BS3988" s="17" t="s">
        <v>3901</v>
      </c>
      <c r="CH3988" s="17" t="s">
        <v>3901</v>
      </c>
      <c r="CN3988" s="17" t="s">
        <v>3901</v>
      </c>
      <c r="CU3988" s="17" t="s">
        <v>3901</v>
      </c>
      <c r="DN3988" s="17">
        <f>COUNTIF(AU3988:DM3988, "X")</f>
        <v>4</v>
      </c>
    </row>
    <row r="3989" spans="1:118" s="17" customFormat="1">
      <c r="A3989" s="17" t="s">
        <v>13241</v>
      </c>
      <c r="B3989" s="17">
        <v>55</v>
      </c>
      <c r="C3989" s="17">
        <v>161093</v>
      </c>
      <c r="D3989" s="17" t="s">
        <v>5530</v>
      </c>
      <c r="E3989" s="17" t="s">
        <v>96</v>
      </c>
      <c r="F3989" s="17" t="s">
        <v>21</v>
      </c>
      <c r="H3989" s="309">
        <v>33548</v>
      </c>
      <c r="I3989" s="309">
        <v>41166</v>
      </c>
      <c r="J3989" s="17" t="s">
        <v>3888</v>
      </c>
      <c r="L3989" s="17" t="s">
        <v>13242</v>
      </c>
      <c r="N3989" s="17" t="s">
        <v>31</v>
      </c>
      <c r="O3989" s="17" t="s">
        <v>15</v>
      </c>
      <c r="P3989" s="17">
        <v>45373</v>
      </c>
      <c r="AC3989" s="17" t="s">
        <v>9895</v>
      </c>
      <c r="AD3989" s="17" t="s">
        <v>9896</v>
      </c>
      <c r="AF3989" s="17">
        <v>15</v>
      </c>
      <c r="AG3989" s="17">
        <v>2</v>
      </c>
      <c r="AM3989" s="17" t="s">
        <v>115</v>
      </c>
      <c r="AN3989" s="17" t="s">
        <v>13186</v>
      </c>
      <c r="AO3989" s="17">
        <v>3</v>
      </c>
      <c r="AP3989" s="17">
        <v>80</v>
      </c>
      <c r="AQ3989" s="17">
        <v>5</v>
      </c>
      <c r="AR3989" s="17" t="s">
        <v>9898</v>
      </c>
      <c r="AT3989" s="17" t="s">
        <v>12990</v>
      </c>
      <c r="DN3989" s="17">
        <f>COUNTIF(AU3989:DM3989, "X")</f>
        <v>0</v>
      </c>
    </row>
    <row r="3990" spans="1:118" s="17" customFormat="1">
      <c r="A3990" s="523" t="s">
        <v>1947</v>
      </c>
      <c r="B3990" s="17">
        <v>55</v>
      </c>
      <c r="C3990" s="17">
        <v>161115</v>
      </c>
      <c r="D3990" s="17" t="s">
        <v>1948</v>
      </c>
      <c r="E3990" s="17" t="s">
        <v>600</v>
      </c>
      <c r="F3990" s="17" t="s">
        <v>99</v>
      </c>
      <c r="H3990" s="309">
        <v>17840</v>
      </c>
      <c r="I3990" s="309">
        <v>41159</v>
      </c>
      <c r="J3990" s="17" t="s">
        <v>3888</v>
      </c>
      <c r="K3990" s="17" t="s">
        <v>30</v>
      </c>
      <c r="L3990" s="17" t="s">
        <v>1949</v>
      </c>
      <c r="N3990" s="17" t="s">
        <v>196</v>
      </c>
      <c r="O3990" s="17" t="s">
        <v>15</v>
      </c>
      <c r="P3990" s="17">
        <v>45359</v>
      </c>
      <c r="AF3990" s="17">
        <v>8</v>
      </c>
      <c r="AG3990" s="17">
        <v>2</v>
      </c>
      <c r="AH3990" s="17" t="s">
        <v>11926</v>
      </c>
      <c r="AK3990" s="17" t="s">
        <v>21650</v>
      </c>
      <c r="AM3990" s="17" t="s">
        <v>197</v>
      </c>
      <c r="AN3990" s="17" t="s">
        <v>21651</v>
      </c>
      <c r="AO3990" s="17">
        <v>3</v>
      </c>
      <c r="AP3990" s="17">
        <v>80</v>
      </c>
      <c r="AQ3990" s="17">
        <v>5</v>
      </c>
      <c r="AR3990" s="17" t="s">
        <v>21652</v>
      </c>
      <c r="AU3990" s="17" t="s">
        <v>21</v>
      </c>
      <c r="AV3990" s="17" t="s">
        <v>3901</v>
      </c>
      <c r="AX3990" s="17" t="s">
        <v>3901</v>
      </c>
      <c r="AZ3990" s="17" t="s">
        <v>3901</v>
      </c>
      <c r="BA3990" s="17" t="s">
        <v>30</v>
      </c>
      <c r="BB3990" s="17" t="s">
        <v>3901</v>
      </c>
      <c r="BC3990" s="17" t="s">
        <v>30</v>
      </c>
      <c r="BD3990" s="17" t="s">
        <v>3901</v>
      </c>
      <c r="BH3990" s="17" t="s">
        <v>3901</v>
      </c>
      <c r="BK3990" s="17" t="s">
        <v>3901</v>
      </c>
      <c r="BN3990" s="17" t="s">
        <v>3901</v>
      </c>
      <c r="BQ3990" s="17" t="s">
        <v>30</v>
      </c>
      <c r="BS3990" s="17" t="s">
        <v>3901</v>
      </c>
      <c r="BY3990" s="17" t="s">
        <v>3901</v>
      </c>
      <c r="CC3990" s="17" t="s">
        <v>3901</v>
      </c>
      <c r="CF3990" s="17" t="s">
        <v>3901</v>
      </c>
      <c r="CG3990" s="17" t="s">
        <v>21</v>
      </c>
      <c r="CH3990" s="17" t="s">
        <v>3901</v>
      </c>
      <c r="CM3990" s="17" t="s">
        <v>21</v>
      </c>
      <c r="CN3990" s="17" t="s">
        <v>3901</v>
      </c>
      <c r="CQ3990" s="17" t="s">
        <v>3901</v>
      </c>
      <c r="CS3990" s="17" t="s">
        <v>3901</v>
      </c>
      <c r="CU3990" s="17" t="s">
        <v>3901</v>
      </c>
      <c r="CX3990" s="17" t="s">
        <v>3901</v>
      </c>
      <c r="CY3990" s="17" t="s">
        <v>30</v>
      </c>
      <c r="DA3990" s="17" t="s">
        <v>3901</v>
      </c>
      <c r="DD3990" s="17" t="s">
        <v>3901</v>
      </c>
      <c r="DE3990" s="17" t="s">
        <v>30</v>
      </c>
      <c r="DF3990" s="17" t="s">
        <v>3901</v>
      </c>
      <c r="DG3990" s="17" t="s">
        <v>3901</v>
      </c>
      <c r="DJ3990" s="17" t="s">
        <v>3901</v>
      </c>
      <c r="DK3990" s="17" t="s">
        <v>30</v>
      </c>
      <c r="DN3990" s="17">
        <f>COUNTIF(AU3990:DM3990, "X")</f>
        <v>23</v>
      </c>
    </row>
    <row r="3991" spans="1:118" s="17" customFormat="1">
      <c r="A3991" s="17" t="s">
        <v>8494</v>
      </c>
      <c r="B3991" s="17">
        <v>55</v>
      </c>
      <c r="C3991" s="17">
        <v>6094</v>
      </c>
      <c r="D3991" s="17" t="s">
        <v>8495</v>
      </c>
      <c r="E3991" s="17" t="s">
        <v>244</v>
      </c>
      <c r="F3991" s="17" t="s">
        <v>289</v>
      </c>
      <c r="H3991" s="309">
        <v>15838</v>
      </c>
      <c r="I3991" s="309">
        <v>41171</v>
      </c>
      <c r="J3991" s="17" t="s">
        <v>3888</v>
      </c>
      <c r="L3991" s="17" t="s">
        <v>8496</v>
      </c>
      <c r="N3991" s="17" t="s">
        <v>19</v>
      </c>
      <c r="O3991" s="17" t="s">
        <v>15</v>
      </c>
      <c r="P3991" s="17">
        <v>45356</v>
      </c>
      <c r="AC3991" s="17" t="s">
        <v>3890</v>
      </c>
      <c r="AD3991" s="17" t="s">
        <v>3891</v>
      </c>
      <c r="AF3991" s="17">
        <v>8</v>
      </c>
      <c r="AG3991" s="17">
        <v>2</v>
      </c>
      <c r="AM3991" s="17" t="s">
        <v>2607</v>
      </c>
      <c r="AN3991" s="17" t="s">
        <v>8305</v>
      </c>
      <c r="AO3991" s="17">
        <v>3</v>
      </c>
      <c r="AP3991" s="17">
        <v>80</v>
      </c>
      <c r="AQ3991" s="17">
        <v>5</v>
      </c>
      <c r="AT3991" s="17" t="s">
        <v>7979</v>
      </c>
      <c r="CH3991" s="17" t="s">
        <v>3901</v>
      </c>
      <c r="CU3991" s="17" t="s">
        <v>3901</v>
      </c>
      <c r="CX3991" s="17" t="s">
        <v>3901</v>
      </c>
      <c r="DA3991" s="17" t="s">
        <v>3901</v>
      </c>
      <c r="DN3991" s="17">
        <f>COUNTIF(AU3991:DM3991, "X")</f>
        <v>4</v>
      </c>
    </row>
    <row r="3992" spans="1:118" s="17" customFormat="1">
      <c r="A3992" s="17" t="s">
        <v>8673</v>
      </c>
      <c r="B3992" s="17">
        <v>55</v>
      </c>
      <c r="C3992" s="17">
        <v>161157</v>
      </c>
      <c r="D3992" s="17" t="s">
        <v>8568</v>
      </c>
      <c r="E3992" s="17" t="s">
        <v>38</v>
      </c>
      <c r="F3992" s="17" t="s">
        <v>21</v>
      </c>
      <c r="H3992" s="309">
        <v>33503</v>
      </c>
      <c r="I3992" s="309">
        <v>41159</v>
      </c>
      <c r="J3992" s="17" t="s">
        <v>3888</v>
      </c>
      <c r="L3992" s="17" t="s">
        <v>8674</v>
      </c>
      <c r="N3992" s="17" t="s">
        <v>19</v>
      </c>
      <c r="O3992" s="17" t="s">
        <v>15</v>
      </c>
      <c r="P3992" s="17">
        <v>45356</v>
      </c>
      <c r="AC3992" s="17" t="s">
        <v>3890</v>
      </c>
      <c r="AD3992" s="17" t="s">
        <v>3891</v>
      </c>
      <c r="AF3992" s="17">
        <v>15</v>
      </c>
      <c r="AG3992" s="17">
        <v>2</v>
      </c>
      <c r="AM3992" s="17" t="s">
        <v>2607</v>
      </c>
      <c r="AN3992" s="17" t="s">
        <v>8305</v>
      </c>
      <c r="AO3992" s="17">
        <v>3</v>
      </c>
      <c r="AP3992" s="17">
        <v>80</v>
      </c>
      <c r="AQ3992" s="17">
        <v>5</v>
      </c>
      <c r="AT3992" s="17" t="s">
        <v>7979</v>
      </c>
      <c r="DN3992" s="17">
        <f>COUNTIF(AU3992:DM3992, "X")</f>
        <v>0</v>
      </c>
    </row>
    <row r="3993" spans="1:118" s="17" customFormat="1">
      <c r="A3993" s="17" t="s">
        <v>10995</v>
      </c>
      <c r="B3993" s="17">
        <v>55</v>
      </c>
      <c r="C3993" s="17">
        <v>161171</v>
      </c>
      <c r="D3993" s="17" t="s">
        <v>1404</v>
      </c>
      <c r="E3993" s="17" t="s">
        <v>400</v>
      </c>
      <c r="F3993" s="17" t="s">
        <v>657</v>
      </c>
      <c r="H3993" s="309">
        <v>34613</v>
      </c>
      <c r="I3993" s="309">
        <v>41170</v>
      </c>
      <c r="J3993" s="17" t="s">
        <v>3888</v>
      </c>
      <c r="L3993" s="17" t="s">
        <v>1405</v>
      </c>
      <c r="N3993" s="17" t="s">
        <v>14</v>
      </c>
      <c r="O3993" s="17" t="s">
        <v>15</v>
      </c>
      <c r="P3993" s="17">
        <v>45371</v>
      </c>
      <c r="AC3993" s="17" t="s">
        <v>14</v>
      </c>
      <c r="AF3993" s="17">
        <v>15</v>
      </c>
      <c r="AG3993" s="17">
        <v>2</v>
      </c>
      <c r="AI3993" s="17" t="s">
        <v>10178</v>
      </c>
      <c r="AM3993" s="17" t="s">
        <v>16</v>
      </c>
      <c r="AN3993" s="17" t="s">
        <v>10763</v>
      </c>
      <c r="AO3993" s="17">
        <v>3</v>
      </c>
      <c r="AP3993" s="17">
        <v>80</v>
      </c>
      <c r="AQ3993" s="17">
        <v>5</v>
      </c>
      <c r="AR3993" s="17" t="s">
        <v>10180</v>
      </c>
      <c r="CH3993" s="17" t="s">
        <v>3901</v>
      </c>
      <c r="DN3993" s="17">
        <f>COUNTIF(AU3993:DM3993, "X")</f>
        <v>1</v>
      </c>
    </row>
    <row r="3994" spans="1:118" s="17" customFormat="1">
      <c r="A3994" s="17" t="s">
        <v>9015</v>
      </c>
      <c r="B3994" s="17">
        <v>55</v>
      </c>
      <c r="C3994" s="17">
        <v>161206</v>
      </c>
      <c r="D3994" s="17" t="s">
        <v>215</v>
      </c>
      <c r="E3994" s="17" t="s">
        <v>7627</v>
      </c>
      <c r="F3994" s="17" t="s">
        <v>22</v>
      </c>
      <c r="H3994" s="309">
        <v>15154</v>
      </c>
      <c r="I3994" s="309">
        <v>41167</v>
      </c>
      <c r="J3994" s="17" t="s">
        <v>3888</v>
      </c>
      <c r="L3994" s="17" t="s">
        <v>9016</v>
      </c>
      <c r="N3994" s="17" t="s">
        <v>19</v>
      </c>
      <c r="O3994" s="17" t="s">
        <v>15</v>
      </c>
      <c r="P3994" s="17">
        <v>45356</v>
      </c>
      <c r="AC3994" s="17" t="s">
        <v>3890</v>
      </c>
      <c r="AD3994" s="17" t="s">
        <v>3891</v>
      </c>
      <c r="AF3994" s="17">
        <v>8</v>
      </c>
      <c r="AG3994" s="17">
        <v>2</v>
      </c>
      <c r="AM3994" s="17" t="s">
        <v>2608</v>
      </c>
      <c r="AN3994" s="17" t="s">
        <v>8704</v>
      </c>
      <c r="AO3994" s="17">
        <v>3</v>
      </c>
      <c r="AP3994" s="17">
        <v>80</v>
      </c>
      <c r="AQ3994" s="17">
        <v>5</v>
      </c>
      <c r="AT3994" s="17" t="s">
        <v>7979</v>
      </c>
      <c r="CH3994" s="17" t="s">
        <v>3901</v>
      </c>
      <c r="CU3994" s="17" t="s">
        <v>3901</v>
      </c>
      <c r="DN3994" s="17">
        <f>COUNTIF(AU3994:DM3994, "X")</f>
        <v>2</v>
      </c>
    </row>
    <row r="3995" spans="1:118" s="17" customFormat="1">
      <c r="A3995" s="523" t="s">
        <v>2262</v>
      </c>
      <c r="B3995" s="17">
        <v>55</v>
      </c>
      <c r="C3995" s="17">
        <v>161232</v>
      </c>
      <c r="D3995" s="17" t="s">
        <v>10</v>
      </c>
      <c r="E3995" s="17" t="s">
        <v>77</v>
      </c>
      <c r="F3995" s="17" t="s">
        <v>164</v>
      </c>
      <c r="H3995" s="309">
        <v>23676</v>
      </c>
      <c r="I3995" s="309">
        <v>41167</v>
      </c>
      <c r="J3995" s="17" t="s">
        <v>3888</v>
      </c>
      <c r="K3995" s="17" t="s">
        <v>21</v>
      </c>
      <c r="L3995" s="17" t="s">
        <v>1535</v>
      </c>
      <c r="N3995" s="17" t="s">
        <v>14</v>
      </c>
      <c r="O3995" s="17" t="s">
        <v>15</v>
      </c>
      <c r="P3995" s="17">
        <v>45371</v>
      </c>
      <c r="AC3995" s="17" t="s">
        <v>17772</v>
      </c>
      <c r="AF3995" s="17">
        <v>15</v>
      </c>
      <c r="AG3995" s="17">
        <v>2</v>
      </c>
      <c r="AH3995" s="17" t="s">
        <v>11926</v>
      </c>
      <c r="AK3995" s="17" t="s">
        <v>17298</v>
      </c>
      <c r="AM3995" s="17" t="s">
        <v>78</v>
      </c>
      <c r="AN3995" s="17" t="s">
        <v>26289</v>
      </c>
      <c r="AO3995" s="17">
        <v>3</v>
      </c>
      <c r="AP3995" s="17">
        <v>80</v>
      </c>
      <c r="AQ3995" s="17">
        <v>5</v>
      </c>
      <c r="AT3995" s="17" t="s">
        <v>25610</v>
      </c>
      <c r="CR3995" s="17" t="s">
        <v>21</v>
      </c>
      <c r="CU3995" s="17" t="s">
        <v>3901</v>
      </c>
      <c r="DE3995" s="17" t="s">
        <v>21</v>
      </c>
      <c r="DF3995" s="17" t="s">
        <v>3901</v>
      </c>
      <c r="DN3995" s="17">
        <f>COUNTIF(AU3995:DM3995, "X")</f>
        <v>2</v>
      </c>
    </row>
    <row r="3996" spans="1:118" s="17" customFormat="1">
      <c r="A3996" s="17" t="s">
        <v>10934</v>
      </c>
      <c r="B3996" s="17">
        <v>55</v>
      </c>
      <c r="C3996" s="17">
        <v>161260</v>
      </c>
      <c r="D3996" s="17" t="s">
        <v>10935</v>
      </c>
      <c r="E3996" s="17" t="s">
        <v>79</v>
      </c>
      <c r="F3996" s="17" t="s">
        <v>65</v>
      </c>
      <c r="H3996" s="309">
        <v>15062</v>
      </c>
      <c r="I3996" s="309">
        <v>41177</v>
      </c>
      <c r="J3996" s="17" t="s">
        <v>3888</v>
      </c>
      <c r="L3996" s="17" t="s">
        <v>305</v>
      </c>
      <c r="M3996" s="17" t="s">
        <v>10936</v>
      </c>
      <c r="N3996" s="17" t="s">
        <v>14</v>
      </c>
      <c r="O3996" s="17" t="s">
        <v>15</v>
      </c>
      <c r="P3996" s="17">
        <v>45371</v>
      </c>
      <c r="AC3996" s="17" t="s">
        <v>14</v>
      </c>
      <c r="AF3996" s="17">
        <v>8</v>
      </c>
      <c r="AG3996" s="17">
        <v>2</v>
      </c>
      <c r="AI3996" s="17" t="s">
        <v>10178</v>
      </c>
      <c r="AM3996" s="17" t="s">
        <v>16</v>
      </c>
      <c r="AN3996" s="17" t="s">
        <v>10763</v>
      </c>
      <c r="AO3996" s="17">
        <v>3</v>
      </c>
      <c r="AP3996" s="17">
        <v>80</v>
      </c>
      <c r="AQ3996" s="17">
        <v>5</v>
      </c>
      <c r="AR3996" s="17" t="s">
        <v>10180</v>
      </c>
      <c r="AV3996" s="17" t="s">
        <v>3901</v>
      </c>
      <c r="AY3996" s="17" t="s">
        <v>21</v>
      </c>
      <c r="AZ3996" s="17" t="s">
        <v>3901</v>
      </c>
      <c r="BB3996" s="17" t="s">
        <v>3901</v>
      </c>
      <c r="BC3996" s="17" t="s">
        <v>21</v>
      </c>
      <c r="BD3996" s="17" t="s">
        <v>3901</v>
      </c>
      <c r="BH3996" s="17" t="s">
        <v>3901</v>
      </c>
      <c r="BJ3996" s="17" t="s">
        <v>21</v>
      </c>
      <c r="BK3996" s="17" t="s">
        <v>3901</v>
      </c>
      <c r="BL3996" s="17" t="s">
        <v>3901</v>
      </c>
      <c r="BQ3996" s="17" t="s">
        <v>21</v>
      </c>
      <c r="BS3996" s="17" t="s">
        <v>3901</v>
      </c>
      <c r="BY3996" s="17" t="s">
        <v>3901</v>
      </c>
      <c r="BZ3996" s="17" t="s">
        <v>21</v>
      </c>
      <c r="CC3996" s="17" t="s">
        <v>3901</v>
      </c>
      <c r="CF3996" s="17" t="s">
        <v>3901</v>
      </c>
      <c r="CH3996" s="17" t="s">
        <v>3901</v>
      </c>
      <c r="CN3996" s="17" t="s">
        <v>3901</v>
      </c>
      <c r="CQ3996" s="17" t="s">
        <v>3901</v>
      </c>
      <c r="CR3996" s="17" t="s">
        <v>21</v>
      </c>
      <c r="CU3996" s="17" t="s">
        <v>3901</v>
      </c>
      <c r="DN3996" s="17">
        <f>COUNTIF(AU3996:DM3996, "X")</f>
        <v>15</v>
      </c>
    </row>
    <row r="3997" spans="1:118" s="17" customFormat="1">
      <c r="A3997" s="17" t="s">
        <v>16254</v>
      </c>
      <c r="B3997" s="17">
        <v>55</v>
      </c>
      <c r="C3997" s="17">
        <v>161300</v>
      </c>
      <c r="D3997" s="17" t="s">
        <v>6550</v>
      </c>
      <c r="E3997" s="17" t="s">
        <v>307</v>
      </c>
      <c r="F3997" s="17" t="s">
        <v>161</v>
      </c>
      <c r="H3997" s="309">
        <v>34447</v>
      </c>
      <c r="I3997" s="309">
        <v>41171</v>
      </c>
      <c r="J3997" s="17" t="s">
        <v>3888</v>
      </c>
      <c r="L3997" s="17" t="s">
        <v>16112</v>
      </c>
      <c r="N3997" s="17" t="s">
        <v>31</v>
      </c>
      <c r="O3997" s="17" t="s">
        <v>15</v>
      </c>
      <c r="P3997" s="17">
        <v>45373</v>
      </c>
      <c r="AC3997" s="17" t="s">
        <v>9895</v>
      </c>
      <c r="AD3997" s="17" t="s">
        <v>9896</v>
      </c>
      <c r="AF3997" s="17">
        <v>15</v>
      </c>
      <c r="AG3997" s="17">
        <v>2</v>
      </c>
      <c r="AM3997" s="17" t="s">
        <v>37</v>
      </c>
      <c r="AN3997" s="17" t="s">
        <v>16071</v>
      </c>
      <c r="AO3997" s="17">
        <v>3</v>
      </c>
      <c r="AP3997" s="17">
        <v>80</v>
      </c>
      <c r="AQ3997" s="17">
        <v>5</v>
      </c>
      <c r="AR3997" s="17" t="s">
        <v>9898</v>
      </c>
      <c r="AT3997" s="17" t="s">
        <v>16072</v>
      </c>
      <c r="DN3997" s="17">
        <f>COUNTIF(AU3997:DM3997, "X")</f>
        <v>0</v>
      </c>
    </row>
    <row r="3998" spans="1:118" s="17" customFormat="1">
      <c r="A3998" s="17" t="s">
        <v>11324</v>
      </c>
      <c r="B3998" s="17">
        <v>55</v>
      </c>
      <c r="C3998" s="17">
        <v>161308</v>
      </c>
      <c r="D3998" s="17" t="s">
        <v>54</v>
      </c>
      <c r="E3998" s="17" t="s">
        <v>969</v>
      </c>
      <c r="F3998" s="17" t="s">
        <v>463</v>
      </c>
      <c r="H3998" s="309">
        <v>34605</v>
      </c>
      <c r="I3998" s="309">
        <v>41030</v>
      </c>
      <c r="J3998" s="17" t="s">
        <v>3888</v>
      </c>
      <c r="L3998" s="17" t="s">
        <v>11325</v>
      </c>
      <c r="N3998" s="17" t="s">
        <v>14</v>
      </c>
      <c r="O3998" s="17" t="s">
        <v>15</v>
      </c>
      <c r="P3998" s="17">
        <v>45371</v>
      </c>
      <c r="Q3998" s="17">
        <v>1166</v>
      </c>
      <c r="AC3998" s="17" t="s">
        <v>14</v>
      </c>
      <c r="AF3998" s="17">
        <v>15</v>
      </c>
      <c r="AG3998" s="17">
        <v>2</v>
      </c>
      <c r="AI3998" s="17" t="s">
        <v>10178</v>
      </c>
      <c r="AM3998" s="17" t="s">
        <v>151</v>
      </c>
      <c r="AN3998" s="17" t="s">
        <v>11216</v>
      </c>
      <c r="AO3998" s="17">
        <v>3</v>
      </c>
      <c r="AP3998" s="17">
        <v>80</v>
      </c>
      <c r="AQ3998" s="17">
        <v>5</v>
      </c>
      <c r="AR3998" s="17" t="s">
        <v>10180</v>
      </c>
      <c r="CH3998" s="17" t="s">
        <v>3901</v>
      </c>
      <c r="CR3998" s="17" t="s">
        <v>21</v>
      </c>
      <c r="DN3998" s="17">
        <f>COUNTIF(AU3998:DM3998, "X")</f>
        <v>1</v>
      </c>
    </row>
    <row r="3999" spans="1:118" s="17" customFormat="1">
      <c r="A3999" s="17" t="s">
        <v>8392</v>
      </c>
      <c r="B3999" s="17">
        <v>55</v>
      </c>
      <c r="C3999" s="17">
        <v>161322</v>
      </c>
      <c r="D3999" s="17" t="s">
        <v>8393</v>
      </c>
      <c r="E3999" s="17" t="s">
        <v>185</v>
      </c>
      <c r="F3999" s="17" t="s">
        <v>354</v>
      </c>
      <c r="H3999" s="309">
        <v>34583</v>
      </c>
      <c r="I3999" s="309">
        <v>41159</v>
      </c>
      <c r="J3999" s="17" t="s">
        <v>3888</v>
      </c>
      <c r="L3999" s="17" t="s">
        <v>8394</v>
      </c>
      <c r="N3999" s="17" t="s">
        <v>19</v>
      </c>
      <c r="O3999" s="17" t="s">
        <v>15</v>
      </c>
      <c r="P3999" s="17">
        <v>45356</v>
      </c>
      <c r="AC3999" s="17" t="s">
        <v>3890</v>
      </c>
      <c r="AD3999" s="17" t="s">
        <v>3891</v>
      </c>
      <c r="AF3999" s="17">
        <v>8</v>
      </c>
      <c r="AG3999" s="17">
        <v>2</v>
      </c>
      <c r="AM3999" s="17" t="s">
        <v>2607</v>
      </c>
      <c r="AN3999" s="17" t="s">
        <v>8305</v>
      </c>
      <c r="AO3999" s="17">
        <v>3</v>
      </c>
      <c r="AP3999" s="17">
        <v>80</v>
      </c>
      <c r="AQ3999" s="17">
        <v>5</v>
      </c>
      <c r="AT3999" s="17" t="s">
        <v>7979</v>
      </c>
      <c r="CH3999" s="17" t="s">
        <v>3901</v>
      </c>
      <c r="CN3999" s="17" t="s">
        <v>3901</v>
      </c>
      <c r="CR3999" s="17" t="s">
        <v>21</v>
      </c>
      <c r="CU3999" s="17" t="s">
        <v>3901</v>
      </c>
      <c r="DN3999" s="17">
        <f>COUNTIF(AU3999:DM3999, "X")</f>
        <v>3</v>
      </c>
    </row>
    <row r="4000" spans="1:118" s="17" customFormat="1">
      <c r="A4000" s="17" t="s">
        <v>14599</v>
      </c>
      <c r="B4000" s="17">
        <v>55</v>
      </c>
      <c r="C4000" s="17">
        <v>161326</v>
      </c>
      <c r="D4000" s="17" t="s">
        <v>12540</v>
      </c>
      <c r="E4000" s="17" t="s">
        <v>14600</v>
      </c>
      <c r="F4000" s="17" t="s">
        <v>14601</v>
      </c>
      <c r="H4000" s="309">
        <v>34641</v>
      </c>
      <c r="I4000" s="309">
        <v>41176</v>
      </c>
      <c r="J4000" s="17" t="s">
        <v>3888</v>
      </c>
      <c r="L4000" s="17" t="s">
        <v>14466</v>
      </c>
      <c r="M4000" s="17" t="s">
        <v>192</v>
      </c>
      <c r="N4000" s="17" t="s">
        <v>31</v>
      </c>
      <c r="O4000" s="17" t="s">
        <v>15</v>
      </c>
      <c r="P4000" s="17">
        <v>45373</v>
      </c>
      <c r="AC4000" s="17" t="s">
        <v>9895</v>
      </c>
      <c r="AD4000" s="17" t="s">
        <v>9896</v>
      </c>
      <c r="AF4000" s="17">
        <v>8</v>
      </c>
      <c r="AG4000" s="17">
        <v>2</v>
      </c>
      <c r="AM4000" s="17" t="s">
        <v>108</v>
      </c>
      <c r="AN4000" s="17" t="s">
        <v>14364</v>
      </c>
      <c r="AO4000" s="17">
        <v>3</v>
      </c>
      <c r="AP4000" s="17">
        <v>80</v>
      </c>
      <c r="AQ4000" s="17">
        <v>5</v>
      </c>
      <c r="AR4000" s="17" t="s">
        <v>9898</v>
      </c>
      <c r="AT4000" s="17" t="s">
        <v>14152</v>
      </c>
      <c r="CH4000" s="17" t="s">
        <v>3901</v>
      </c>
      <c r="DN4000" s="17">
        <f>COUNTIF(AU4000:DM4000, "X")</f>
        <v>1</v>
      </c>
    </row>
    <row r="4001" spans="1:118" s="17" customFormat="1">
      <c r="A4001" s="17" t="s">
        <v>11604</v>
      </c>
      <c r="B4001" s="17">
        <v>55</v>
      </c>
      <c r="C4001" s="17">
        <v>161350</v>
      </c>
      <c r="D4001" s="17" t="s">
        <v>11522</v>
      </c>
      <c r="E4001" s="17" t="s">
        <v>394</v>
      </c>
      <c r="F4001" s="17" t="s">
        <v>11605</v>
      </c>
      <c r="H4001" s="309">
        <v>34559</v>
      </c>
      <c r="I4001" s="309">
        <v>41164</v>
      </c>
      <c r="J4001" s="17" t="s">
        <v>3888</v>
      </c>
      <c r="L4001" s="17" t="s">
        <v>11523</v>
      </c>
      <c r="N4001" s="17" t="s">
        <v>14</v>
      </c>
      <c r="O4001" s="17" t="s">
        <v>15</v>
      </c>
      <c r="P4001" s="17">
        <v>45371</v>
      </c>
      <c r="AC4001" s="17" t="s">
        <v>14</v>
      </c>
      <c r="AF4001" s="17">
        <v>8</v>
      </c>
      <c r="AG4001" s="17">
        <v>2</v>
      </c>
      <c r="AI4001" s="17" t="s">
        <v>10178</v>
      </c>
      <c r="AM4001" s="17" t="s">
        <v>68</v>
      </c>
      <c r="AN4001" s="17" t="s">
        <v>11517</v>
      </c>
      <c r="AO4001" s="17">
        <v>3</v>
      </c>
      <c r="AP4001" s="17">
        <v>80</v>
      </c>
      <c r="AQ4001" s="17">
        <v>5</v>
      </c>
      <c r="AR4001" s="17" t="s">
        <v>10180</v>
      </c>
      <c r="CH4001" s="17" t="s">
        <v>3901</v>
      </c>
      <c r="CU4001" s="17" t="s">
        <v>3901</v>
      </c>
      <c r="DN4001" s="17">
        <f>COUNTIF(AU4001:DM4001, "X")</f>
        <v>2</v>
      </c>
    </row>
    <row r="4002" spans="1:118" s="17" customFormat="1">
      <c r="A4002" s="17" t="s">
        <v>23287</v>
      </c>
      <c r="B4002" s="17">
        <v>55</v>
      </c>
      <c r="C4002" s="17">
        <v>161353</v>
      </c>
      <c r="D4002" s="17" t="s">
        <v>104</v>
      </c>
      <c r="E4002" s="17" t="s">
        <v>20910</v>
      </c>
      <c r="F4002" s="17" t="s">
        <v>65</v>
      </c>
      <c r="H4002" s="309">
        <v>27275</v>
      </c>
      <c r="I4002" s="309">
        <v>41164</v>
      </c>
      <c r="J4002" s="17" t="s">
        <v>3888</v>
      </c>
      <c r="L4002" s="17" t="s">
        <v>23288</v>
      </c>
      <c r="N4002" s="17" t="s">
        <v>205</v>
      </c>
      <c r="O4002" s="17" t="s">
        <v>15</v>
      </c>
      <c r="P4002" s="17">
        <v>45337</v>
      </c>
      <c r="AF4002" s="17">
        <v>8</v>
      </c>
      <c r="AG4002" s="17">
        <v>2</v>
      </c>
      <c r="AI4002" s="17" t="s">
        <v>20542</v>
      </c>
      <c r="AM4002" s="17" t="s">
        <v>259</v>
      </c>
      <c r="AN4002" s="17" t="s">
        <v>23210</v>
      </c>
      <c r="AO4002" s="17">
        <v>3</v>
      </c>
      <c r="AP4002" s="17">
        <v>80</v>
      </c>
      <c r="AQ4002" s="17">
        <v>5</v>
      </c>
      <c r="AR4002" s="17" t="s">
        <v>22585</v>
      </c>
      <c r="CH4002" s="17" t="s">
        <v>3901</v>
      </c>
      <c r="CU4002" s="17" t="s">
        <v>3901</v>
      </c>
      <c r="DN4002" s="17">
        <f>COUNTIF(AU4002:DM4002, "X")</f>
        <v>2</v>
      </c>
    </row>
    <row r="4003" spans="1:118" s="17" customFormat="1">
      <c r="A4003" s="17" t="s">
        <v>7550</v>
      </c>
      <c r="B4003" s="17">
        <v>55</v>
      </c>
      <c r="C4003" s="17">
        <v>161360</v>
      </c>
      <c r="D4003" s="17" t="s">
        <v>4621</v>
      </c>
      <c r="E4003" s="17" t="s">
        <v>4622</v>
      </c>
      <c r="F4003" s="17" t="s">
        <v>671</v>
      </c>
      <c r="G4003" s="17" t="s">
        <v>203</v>
      </c>
      <c r="H4003" s="309">
        <v>32232</v>
      </c>
      <c r="I4003" s="309">
        <v>41171</v>
      </c>
      <c r="J4003" s="17" t="s">
        <v>3888</v>
      </c>
      <c r="L4003" s="17" t="s">
        <v>7438</v>
      </c>
      <c r="N4003" s="17" t="s">
        <v>19</v>
      </c>
      <c r="O4003" s="17" t="s">
        <v>15</v>
      </c>
      <c r="P4003" s="17">
        <v>45356</v>
      </c>
      <c r="AC4003" s="17" t="s">
        <v>3890</v>
      </c>
      <c r="AD4003" s="17" t="s">
        <v>3891</v>
      </c>
      <c r="AF4003" s="17">
        <v>15</v>
      </c>
      <c r="AG4003" s="17">
        <v>2</v>
      </c>
      <c r="AM4003" s="17" t="s">
        <v>2605</v>
      </c>
      <c r="AN4003" s="17" t="s">
        <v>7253</v>
      </c>
      <c r="AO4003" s="17">
        <v>3</v>
      </c>
      <c r="AP4003" s="17">
        <v>80</v>
      </c>
      <c r="AQ4003" s="17">
        <v>5</v>
      </c>
      <c r="AT4003" s="17" t="s">
        <v>6589</v>
      </c>
      <c r="CH4003" s="17" t="s">
        <v>3901</v>
      </c>
      <c r="DN4003" s="17">
        <f>COUNTIF(AU4003:DM4003, "X")</f>
        <v>1</v>
      </c>
    </row>
    <row r="4004" spans="1:118" s="17" customFormat="1">
      <c r="A4004" s="17" t="s">
        <v>20157</v>
      </c>
      <c r="B4004" s="17">
        <v>55</v>
      </c>
      <c r="C4004" s="17">
        <v>161377</v>
      </c>
      <c r="D4004" s="17" t="s">
        <v>6308</v>
      </c>
      <c r="E4004" s="17" t="s">
        <v>212</v>
      </c>
      <c r="F4004" s="17" t="s">
        <v>58</v>
      </c>
      <c r="H4004" s="309">
        <v>30464</v>
      </c>
      <c r="I4004" s="309">
        <v>41176</v>
      </c>
      <c r="J4004" s="17" t="s">
        <v>3888</v>
      </c>
      <c r="L4004" s="17" t="s">
        <v>20158</v>
      </c>
      <c r="M4004" s="17" t="s">
        <v>387</v>
      </c>
      <c r="N4004" s="17" t="s">
        <v>31</v>
      </c>
      <c r="O4004" s="17" t="s">
        <v>15</v>
      </c>
      <c r="P4004" s="17">
        <v>45373</v>
      </c>
      <c r="AD4004" s="17" t="s">
        <v>9896</v>
      </c>
      <c r="AF4004" s="17">
        <v>8</v>
      </c>
      <c r="AG4004" s="17">
        <v>2</v>
      </c>
      <c r="AM4004" s="17" t="s">
        <v>180</v>
      </c>
      <c r="AN4004" s="17" t="s">
        <v>20012</v>
      </c>
      <c r="AO4004" s="17">
        <v>3</v>
      </c>
      <c r="AP4004" s="17">
        <v>80</v>
      </c>
      <c r="AQ4004" s="17">
        <v>5</v>
      </c>
      <c r="AR4004" s="17" t="s">
        <v>10180</v>
      </c>
      <c r="CH4004" s="17" t="s">
        <v>3901</v>
      </c>
      <c r="DN4004" s="17">
        <f>COUNTIF(AU4004:DM4004, "X")</f>
        <v>1</v>
      </c>
    </row>
    <row r="4005" spans="1:118" s="17" customFormat="1">
      <c r="A4005" s="17" t="s">
        <v>15756</v>
      </c>
      <c r="B4005" s="17">
        <v>55</v>
      </c>
      <c r="C4005" s="17">
        <v>161386</v>
      </c>
      <c r="D4005" s="17" t="s">
        <v>4631</v>
      </c>
      <c r="E4005" s="17" t="s">
        <v>252</v>
      </c>
      <c r="F4005" s="17" t="s">
        <v>150</v>
      </c>
      <c r="H4005" s="309">
        <v>32646</v>
      </c>
      <c r="I4005" s="309">
        <v>41165</v>
      </c>
      <c r="J4005" s="17" t="s">
        <v>3888</v>
      </c>
      <c r="L4005" s="17" t="s">
        <v>15757</v>
      </c>
      <c r="M4005" s="17" t="s">
        <v>387</v>
      </c>
      <c r="N4005" s="17" t="s">
        <v>31</v>
      </c>
      <c r="O4005" s="17" t="s">
        <v>15</v>
      </c>
      <c r="P4005" s="17">
        <v>45373</v>
      </c>
      <c r="AC4005" s="17" t="s">
        <v>9895</v>
      </c>
      <c r="AD4005" s="17" t="s">
        <v>9896</v>
      </c>
      <c r="AF4005" s="17">
        <v>8</v>
      </c>
      <c r="AG4005" s="17">
        <v>2</v>
      </c>
      <c r="AM4005" s="17" t="s">
        <v>121</v>
      </c>
      <c r="AN4005" s="17" t="s">
        <v>15516</v>
      </c>
      <c r="AO4005" s="17">
        <v>3</v>
      </c>
      <c r="AP4005" s="17">
        <v>80</v>
      </c>
      <c r="AQ4005" s="17">
        <v>5</v>
      </c>
      <c r="AR4005" s="17" t="s">
        <v>9898</v>
      </c>
      <c r="AT4005" s="17" t="s">
        <v>15057</v>
      </c>
      <c r="CH4005" s="17" t="s">
        <v>3901</v>
      </c>
      <c r="DN4005" s="17">
        <f>COUNTIF(AU4005:DM4005, "X")</f>
        <v>1</v>
      </c>
    </row>
    <row r="4006" spans="1:118" s="17" customFormat="1">
      <c r="A4006" s="17" t="s">
        <v>24723</v>
      </c>
      <c r="B4006" s="17">
        <v>55</v>
      </c>
      <c r="C4006" s="17">
        <v>161407</v>
      </c>
      <c r="D4006" s="17" t="s">
        <v>565</v>
      </c>
      <c r="E4006" s="17" t="s">
        <v>501</v>
      </c>
      <c r="F4006" s="17" t="s">
        <v>135</v>
      </c>
      <c r="H4006" s="309">
        <v>25428</v>
      </c>
      <c r="I4006" s="309">
        <v>41170</v>
      </c>
      <c r="J4006" s="17" t="s">
        <v>3888</v>
      </c>
      <c r="L4006" s="17" t="s">
        <v>24552</v>
      </c>
      <c r="N4006" s="17" t="s">
        <v>19</v>
      </c>
      <c r="O4006" s="17" t="s">
        <v>15</v>
      </c>
      <c r="P4006" s="17">
        <v>45356</v>
      </c>
      <c r="AD4006" s="17" t="s">
        <v>3891</v>
      </c>
      <c r="AF4006" s="17">
        <v>8</v>
      </c>
      <c r="AG4006" s="17">
        <v>2</v>
      </c>
      <c r="AM4006" s="17" t="s">
        <v>141</v>
      </c>
      <c r="AN4006" s="17" t="s">
        <v>24484</v>
      </c>
      <c r="AO4006" s="17">
        <v>3</v>
      </c>
      <c r="AP4006" s="17">
        <v>80</v>
      </c>
      <c r="AQ4006" s="17">
        <v>5</v>
      </c>
      <c r="AR4006" s="17" t="s">
        <v>24485</v>
      </c>
      <c r="CH4006" s="17" t="s">
        <v>3901</v>
      </c>
      <c r="CR4006" s="17" t="s">
        <v>21</v>
      </c>
      <c r="CU4006" s="17" t="s">
        <v>3901</v>
      </c>
      <c r="DN4006" s="17">
        <f>COUNTIF(AU4006:DM4006, "X")</f>
        <v>2</v>
      </c>
    </row>
    <row r="4007" spans="1:118" s="17" customFormat="1">
      <c r="A4007" s="17" t="s">
        <v>24606</v>
      </c>
      <c r="B4007" s="17">
        <v>55</v>
      </c>
      <c r="C4007" s="17">
        <v>161413</v>
      </c>
      <c r="D4007" s="17" t="s">
        <v>565</v>
      </c>
      <c r="E4007" s="17" t="s">
        <v>128</v>
      </c>
      <c r="F4007" s="17" t="s">
        <v>428</v>
      </c>
      <c r="H4007" s="309">
        <v>25058</v>
      </c>
      <c r="I4007" s="309">
        <v>41170</v>
      </c>
      <c r="J4007" s="17" t="s">
        <v>3888</v>
      </c>
      <c r="L4007" s="17" t="s">
        <v>24552</v>
      </c>
      <c r="N4007" s="17" t="s">
        <v>19</v>
      </c>
      <c r="O4007" s="17" t="s">
        <v>15</v>
      </c>
      <c r="P4007" s="17">
        <v>45356</v>
      </c>
      <c r="AD4007" s="17" t="s">
        <v>3891</v>
      </c>
      <c r="AF4007" s="17">
        <v>8</v>
      </c>
      <c r="AG4007" s="17">
        <v>2</v>
      </c>
      <c r="AM4007" s="17" t="s">
        <v>141</v>
      </c>
      <c r="AN4007" s="17" t="s">
        <v>24484</v>
      </c>
      <c r="AO4007" s="17">
        <v>3</v>
      </c>
      <c r="AP4007" s="17">
        <v>80</v>
      </c>
      <c r="AQ4007" s="17">
        <v>5</v>
      </c>
      <c r="AR4007" s="17" t="s">
        <v>24485</v>
      </c>
      <c r="CH4007" s="17" t="s">
        <v>3901</v>
      </c>
      <c r="CR4007" s="17" t="s">
        <v>21</v>
      </c>
      <c r="DN4007" s="17">
        <f>COUNTIF(AU4007:DM4007, "X")</f>
        <v>1</v>
      </c>
    </row>
    <row r="4008" spans="1:118" s="17" customFormat="1">
      <c r="A4008" s="17" t="s">
        <v>22778</v>
      </c>
      <c r="B4008" s="17">
        <v>55</v>
      </c>
      <c r="C4008" s="17">
        <v>161427</v>
      </c>
      <c r="D4008" s="17" t="s">
        <v>598</v>
      </c>
      <c r="E4008" s="17" t="s">
        <v>73</v>
      </c>
      <c r="F4008" s="17" t="s">
        <v>21</v>
      </c>
      <c r="H4008" s="309">
        <v>21173</v>
      </c>
      <c r="I4008" s="309">
        <v>41169</v>
      </c>
      <c r="J4008" s="17" t="s">
        <v>3888</v>
      </c>
      <c r="L4008" s="17" t="s">
        <v>22724</v>
      </c>
      <c r="N4008" s="17" t="s">
        <v>126</v>
      </c>
      <c r="O4008" s="17" t="s">
        <v>15</v>
      </c>
      <c r="P4008" s="17">
        <v>45383</v>
      </c>
      <c r="AF4008" s="17">
        <v>8</v>
      </c>
      <c r="AG4008" s="17">
        <v>2</v>
      </c>
      <c r="AI4008" s="17" t="s">
        <v>20542</v>
      </c>
      <c r="AM4008" s="17" t="s">
        <v>133</v>
      </c>
      <c r="AN4008" s="17" t="s">
        <v>22584</v>
      </c>
      <c r="AO4008" s="17">
        <v>3</v>
      </c>
      <c r="AP4008" s="17">
        <v>80</v>
      </c>
      <c r="AQ4008" s="17">
        <v>5</v>
      </c>
      <c r="AR4008" s="17" t="s">
        <v>22585</v>
      </c>
      <c r="CH4008" s="17" t="s">
        <v>3901</v>
      </c>
      <c r="CU4008" s="17" t="s">
        <v>3901</v>
      </c>
      <c r="DN4008" s="17">
        <f>COUNTIF(AU4008:DM4008, "X")</f>
        <v>2</v>
      </c>
    </row>
    <row r="4009" spans="1:118" s="17" customFormat="1">
      <c r="A4009" s="17" t="s">
        <v>22925</v>
      </c>
      <c r="B4009" s="17">
        <v>55</v>
      </c>
      <c r="C4009" s="17">
        <v>161442</v>
      </c>
      <c r="D4009" s="17" t="s">
        <v>5153</v>
      </c>
      <c r="E4009" s="17" t="s">
        <v>9531</v>
      </c>
      <c r="F4009" s="17" t="s">
        <v>229</v>
      </c>
      <c r="H4009" s="309">
        <v>34536</v>
      </c>
      <c r="I4009" s="309">
        <v>41170</v>
      </c>
      <c r="J4009" s="17" t="s">
        <v>3888</v>
      </c>
      <c r="L4009" s="17" t="s">
        <v>22924</v>
      </c>
      <c r="N4009" s="17" t="s">
        <v>205</v>
      </c>
      <c r="O4009" s="17" t="s">
        <v>15</v>
      </c>
      <c r="P4009" s="17">
        <v>45337</v>
      </c>
      <c r="AF4009" s="17">
        <v>8</v>
      </c>
      <c r="AG4009" s="17">
        <v>2</v>
      </c>
      <c r="AI4009" s="17" t="s">
        <v>20542</v>
      </c>
      <c r="AM4009" s="17" t="s">
        <v>253</v>
      </c>
      <c r="AN4009" s="17" t="s">
        <v>22821</v>
      </c>
      <c r="AO4009" s="17">
        <v>3</v>
      </c>
      <c r="AP4009" s="17">
        <v>80</v>
      </c>
      <c r="AQ4009" s="17">
        <v>5</v>
      </c>
      <c r="AR4009" s="17" t="s">
        <v>22585</v>
      </c>
      <c r="AS4009" s="17" t="s">
        <v>22824</v>
      </c>
      <c r="CH4009" s="17" t="s">
        <v>3901</v>
      </c>
      <c r="DN4009" s="17">
        <f>COUNTIF(AU4009:DM4009, "X")</f>
        <v>1</v>
      </c>
    </row>
    <row r="4010" spans="1:118" s="17" customFormat="1">
      <c r="A4010" s="17" t="s">
        <v>3954</v>
      </c>
      <c r="B4010" s="17">
        <v>55</v>
      </c>
      <c r="C4010" s="17">
        <v>161471</v>
      </c>
      <c r="D4010" s="17" t="s">
        <v>853</v>
      </c>
      <c r="E4010" s="17" t="s">
        <v>639</v>
      </c>
      <c r="F4010" s="17" t="s">
        <v>3955</v>
      </c>
      <c r="H4010" s="309">
        <v>33404</v>
      </c>
      <c r="I4010" s="309">
        <v>41157</v>
      </c>
      <c r="J4010" s="17" t="s">
        <v>3888</v>
      </c>
      <c r="L4010" s="17" t="s">
        <v>3956</v>
      </c>
      <c r="N4010" s="17" t="s">
        <v>19</v>
      </c>
      <c r="O4010" s="17" t="s">
        <v>15</v>
      </c>
      <c r="P4010" s="17">
        <v>45356</v>
      </c>
      <c r="Q4010" s="17">
        <v>4037</v>
      </c>
      <c r="AC4010" s="17" t="s">
        <v>3890</v>
      </c>
      <c r="AD4010" s="17" t="s">
        <v>3891</v>
      </c>
      <c r="AF4010" s="17">
        <v>8</v>
      </c>
      <c r="AG4010" s="17">
        <v>2</v>
      </c>
      <c r="AM4010" s="17" t="s">
        <v>172</v>
      </c>
      <c r="AN4010" s="17" t="s">
        <v>3892</v>
      </c>
      <c r="AO4010" s="17">
        <v>3</v>
      </c>
      <c r="AP4010" s="17">
        <v>80</v>
      </c>
      <c r="AQ4010" s="17">
        <v>5</v>
      </c>
      <c r="AT4010" s="17" t="s">
        <v>3893</v>
      </c>
      <c r="CU4010" s="17" t="s">
        <v>3901</v>
      </c>
      <c r="DN4010" s="17">
        <f>COUNTIF(AU4010:DM4010, "X")</f>
        <v>1</v>
      </c>
    </row>
    <row r="4011" spans="1:118" s="17" customFormat="1">
      <c r="A4011" s="17" t="s">
        <v>25818</v>
      </c>
      <c r="B4011" s="17">
        <v>55</v>
      </c>
      <c r="C4011" s="17">
        <v>161473</v>
      </c>
      <c r="D4011" s="17" t="s">
        <v>25819</v>
      </c>
      <c r="E4011" s="17" t="s">
        <v>55</v>
      </c>
      <c r="F4011" s="17" t="s">
        <v>65</v>
      </c>
      <c r="H4011" s="309">
        <v>11281</v>
      </c>
      <c r="I4011" s="309">
        <v>41148</v>
      </c>
      <c r="J4011" s="17" t="s">
        <v>3888</v>
      </c>
      <c r="L4011" s="17" t="s">
        <v>25820</v>
      </c>
      <c r="N4011" s="17" t="s">
        <v>14</v>
      </c>
      <c r="O4011" s="17" t="s">
        <v>15</v>
      </c>
      <c r="P4011" s="17">
        <v>45371</v>
      </c>
      <c r="AC4011" s="17" t="s">
        <v>17772</v>
      </c>
      <c r="AF4011" s="17">
        <v>8</v>
      </c>
      <c r="AG4011" s="17">
        <v>2</v>
      </c>
      <c r="AH4011" s="17" t="s">
        <v>11926</v>
      </c>
      <c r="AK4011" s="17" t="s">
        <v>17298</v>
      </c>
      <c r="AM4011" s="17" t="s">
        <v>39</v>
      </c>
      <c r="AN4011" s="17" t="s">
        <v>25609</v>
      </c>
      <c r="AO4011" s="17">
        <v>3</v>
      </c>
      <c r="AP4011" s="17">
        <v>80</v>
      </c>
      <c r="AQ4011" s="17">
        <v>5</v>
      </c>
      <c r="AT4011" s="17" t="s">
        <v>25610</v>
      </c>
      <c r="CH4011" s="17" t="s">
        <v>3901</v>
      </c>
      <c r="CM4011" s="17" t="s">
        <v>30</v>
      </c>
      <c r="CN4011" s="17" t="s">
        <v>3901</v>
      </c>
      <c r="CR4011" s="17" t="s">
        <v>30</v>
      </c>
      <c r="CU4011" s="17" t="s">
        <v>3901</v>
      </c>
      <c r="DN4011" s="17">
        <f>COUNTIF(AU4011:DM4011, "X")</f>
        <v>3</v>
      </c>
    </row>
    <row r="4012" spans="1:118" s="17" customFormat="1">
      <c r="A4012" s="17" t="s">
        <v>17979</v>
      </c>
      <c r="B4012" s="17">
        <v>55</v>
      </c>
      <c r="C4012" s="17">
        <v>161476</v>
      </c>
      <c r="D4012" s="17" t="s">
        <v>8492</v>
      </c>
      <c r="E4012" s="17" t="s">
        <v>4069</v>
      </c>
      <c r="F4012" s="17" t="s">
        <v>99</v>
      </c>
      <c r="H4012" s="309">
        <v>32359</v>
      </c>
      <c r="I4012" s="309">
        <v>41143</v>
      </c>
      <c r="J4012" s="17" t="s">
        <v>3888</v>
      </c>
      <c r="L4012" s="17" t="s">
        <v>17980</v>
      </c>
      <c r="N4012" s="17" t="s">
        <v>50</v>
      </c>
      <c r="O4012" s="17" t="s">
        <v>15</v>
      </c>
      <c r="P4012" s="17">
        <v>45344</v>
      </c>
      <c r="AF4012" s="17">
        <v>15</v>
      </c>
      <c r="AG4012" s="17">
        <v>2</v>
      </c>
      <c r="AH4012" s="17" t="s">
        <v>11926</v>
      </c>
      <c r="AK4012" s="17" t="s">
        <v>17298</v>
      </c>
      <c r="AM4012" s="17" t="s">
        <v>51</v>
      </c>
      <c r="AN4012" s="17" t="s">
        <v>17933</v>
      </c>
      <c r="AO4012" s="17">
        <v>3</v>
      </c>
      <c r="AP4012" s="17">
        <v>80</v>
      </c>
      <c r="AQ4012" s="17">
        <v>5</v>
      </c>
      <c r="AR4012" s="17" t="s">
        <v>17300</v>
      </c>
      <c r="DN4012" s="17">
        <f>COUNTIF(AU4012:DM4012, "X")</f>
        <v>0</v>
      </c>
    </row>
    <row r="4013" spans="1:118" s="17" customFormat="1">
      <c r="A4013" s="17" t="s">
        <v>18807</v>
      </c>
      <c r="B4013" s="17">
        <v>55</v>
      </c>
      <c r="C4013" s="17">
        <v>161487</v>
      </c>
      <c r="D4013" s="17" t="s">
        <v>18808</v>
      </c>
      <c r="E4013" s="17" t="s">
        <v>4899</v>
      </c>
      <c r="F4013" s="17" t="s">
        <v>33</v>
      </c>
      <c r="H4013" s="309">
        <v>34581</v>
      </c>
      <c r="I4013" s="309">
        <v>41164</v>
      </c>
      <c r="J4013" s="17" t="s">
        <v>3888</v>
      </c>
      <c r="L4013" s="17" t="s">
        <v>18809</v>
      </c>
      <c r="N4013" s="17" t="s">
        <v>31</v>
      </c>
      <c r="O4013" s="17" t="s">
        <v>15</v>
      </c>
      <c r="P4013" s="17">
        <v>45373</v>
      </c>
      <c r="AD4013" s="17" t="s">
        <v>9896</v>
      </c>
      <c r="AF4013" s="17">
        <v>8</v>
      </c>
      <c r="AG4013" s="17">
        <v>2</v>
      </c>
      <c r="AM4013" s="17" t="s">
        <v>136</v>
      </c>
      <c r="AN4013" s="17" t="s">
        <v>18697</v>
      </c>
      <c r="AO4013" s="17">
        <v>3</v>
      </c>
      <c r="AP4013" s="17">
        <v>80</v>
      </c>
      <c r="AQ4013" s="17">
        <v>5</v>
      </c>
      <c r="AR4013" s="17" t="s">
        <v>9898</v>
      </c>
      <c r="CH4013" s="17" t="s">
        <v>3901</v>
      </c>
      <c r="CU4013" s="17" t="s">
        <v>3901</v>
      </c>
      <c r="DN4013" s="17">
        <f>COUNTIF(AU4013:DM4013, "X")</f>
        <v>2</v>
      </c>
    </row>
    <row r="4014" spans="1:118" s="17" customFormat="1">
      <c r="A4014" s="17" t="s">
        <v>6133</v>
      </c>
      <c r="B4014" s="17">
        <v>55</v>
      </c>
      <c r="C4014" s="17">
        <v>161518</v>
      </c>
      <c r="D4014" s="17" t="s">
        <v>6134</v>
      </c>
      <c r="E4014" s="17" t="s">
        <v>6135</v>
      </c>
      <c r="F4014" s="17" t="s">
        <v>22</v>
      </c>
      <c r="H4014" s="309">
        <v>33503</v>
      </c>
      <c r="I4014" s="309">
        <v>41173</v>
      </c>
      <c r="J4014" s="17" t="s">
        <v>3888</v>
      </c>
      <c r="L4014" s="17" t="s">
        <v>6136</v>
      </c>
      <c r="N4014" s="17" t="s">
        <v>19</v>
      </c>
      <c r="O4014" s="17" t="s">
        <v>15</v>
      </c>
      <c r="P4014" s="17">
        <v>45356</v>
      </c>
      <c r="AC4014" s="17" t="s">
        <v>3890</v>
      </c>
      <c r="AD4014" s="17" t="s">
        <v>3891</v>
      </c>
      <c r="AF4014" s="17">
        <v>8</v>
      </c>
      <c r="AG4014" s="17">
        <v>2</v>
      </c>
      <c r="AM4014" s="17" t="s">
        <v>2604</v>
      </c>
      <c r="AN4014" s="17" t="s">
        <v>5966</v>
      </c>
      <c r="AO4014" s="17">
        <v>3</v>
      </c>
      <c r="AP4014" s="17">
        <v>80</v>
      </c>
      <c r="AQ4014" s="17">
        <v>5</v>
      </c>
      <c r="AT4014" s="17" t="s">
        <v>5516</v>
      </c>
      <c r="CH4014" s="17" t="s">
        <v>3901</v>
      </c>
      <c r="DN4014" s="17">
        <f>COUNTIF(AU4014:DM4014, "X")</f>
        <v>1</v>
      </c>
    </row>
    <row r="4015" spans="1:118" s="17" customFormat="1">
      <c r="A4015" s="17" t="s">
        <v>12508</v>
      </c>
      <c r="B4015" s="17">
        <v>55</v>
      </c>
      <c r="C4015" s="17">
        <v>161522</v>
      </c>
      <c r="D4015" s="17" t="s">
        <v>6843</v>
      </c>
      <c r="E4015" s="17" t="s">
        <v>499</v>
      </c>
      <c r="F4015" s="17" t="s">
        <v>4456</v>
      </c>
      <c r="H4015" s="309">
        <v>30827</v>
      </c>
      <c r="I4015" s="309">
        <v>41174</v>
      </c>
      <c r="J4015" s="17" t="s">
        <v>3888</v>
      </c>
      <c r="L4015" s="17" t="s">
        <v>12509</v>
      </c>
      <c r="N4015" s="17" t="s">
        <v>31</v>
      </c>
      <c r="O4015" s="17" t="s">
        <v>15</v>
      </c>
      <c r="P4015" s="17">
        <v>45373</v>
      </c>
      <c r="AC4015" s="17" t="s">
        <v>9895</v>
      </c>
      <c r="AD4015" s="17" t="s">
        <v>9896</v>
      </c>
      <c r="AF4015" s="17">
        <v>8</v>
      </c>
      <c r="AG4015" s="17">
        <v>2</v>
      </c>
      <c r="AM4015" s="17" t="s">
        <v>222</v>
      </c>
      <c r="AN4015" s="17" t="s">
        <v>12432</v>
      </c>
      <c r="AO4015" s="17">
        <v>3</v>
      </c>
      <c r="AP4015" s="17">
        <v>80</v>
      </c>
      <c r="AQ4015" s="17">
        <v>5</v>
      </c>
      <c r="AR4015" s="17" t="s">
        <v>9898</v>
      </c>
      <c r="AT4015" s="17" t="s">
        <v>11929</v>
      </c>
      <c r="BS4015" s="17" t="s">
        <v>3901</v>
      </c>
      <c r="CH4015" s="17" t="s">
        <v>3901</v>
      </c>
      <c r="CN4015" s="17" t="s">
        <v>3901</v>
      </c>
      <c r="CU4015" s="17" t="s">
        <v>3901</v>
      </c>
      <c r="DA4015" s="17" t="s">
        <v>3901</v>
      </c>
      <c r="DN4015" s="17">
        <f>COUNTIF(AU4015:DM4015, "X")</f>
        <v>5</v>
      </c>
    </row>
    <row r="4016" spans="1:118" s="17" customFormat="1">
      <c r="A4016" s="17" t="s">
        <v>22553</v>
      </c>
      <c r="B4016" s="17">
        <v>55</v>
      </c>
      <c r="C4016" s="17">
        <v>161536</v>
      </c>
      <c r="D4016" s="17" t="s">
        <v>16185</v>
      </c>
      <c r="E4016" s="17" t="s">
        <v>463</v>
      </c>
      <c r="F4016" s="17" t="s">
        <v>333</v>
      </c>
      <c r="H4016" s="309">
        <v>33234</v>
      </c>
      <c r="I4016" s="309">
        <v>41171</v>
      </c>
      <c r="J4016" s="17" t="s">
        <v>3888</v>
      </c>
      <c r="L4016" s="17" t="s">
        <v>22511</v>
      </c>
      <c r="N4016" s="17" t="s">
        <v>31</v>
      </c>
      <c r="O4016" s="17" t="s">
        <v>15</v>
      </c>
      <c r="P4016" s="17">
        <v>45373</v>
      </c>
      <c r="AF4016" s="17">
        <v>8</v>
      </c>
      <c r="AG4016" s="17">
        <v>2</v>
      </c>
      <c r="AH4016" s="17" t="s">
        <v>11926</v>
      </c>
      <c r="AK4016" s="17" t="s">
        <v>11927</v>
      </c>
      <c r="AM4016" s="17" t="s">
        <v>177</v>
      </c>
      <c r="AN4016" s="17" t="s">
        <v>22466</v>
      </c>
      <c r="AO4016" s="17">
        <v>3</v>
      </c>
      <c r="AP4016" s="17">
        <v>80</v>
      </c>
      <c r="AQ4016" s="17">
        <v>5</v>
      </c>
      <c r="AR4016" s="17" t="s">
        <v>11941</v>
      </c>
      <c r="CH4016" s="17" t="s">
        <v>3901</v>
      </c>
      <c r="DN4016" s="17">
        <f>COUNTIF(AU4016:DM4016, "X")</f>
        <v>1</v>
      </c>
    </row>
    <row r="4017" spans="1:118" s="17" customFormat="1">
      <c r="A4017" s="17" t="s">
        <v>24419</v>
      </c>
      <c r="B4017" s="17">
        <v>55</v>
      </c>
      <c r="C4017" s="17">
        <v>98541</v>
      </c>
      <c r="D4017" s="17" t="s">
        <v>23875</v>
      </c>
      <c r="E4017" s="17" t="s">
        <v>119</v>
      </c>
      <c r="F4017" s="17" t="s">
        <v>147</v>
      </c>
      <c r="H4017" s="309">
        <v>28273</v>
      </c>
      <c r="I4017" s="309">
        <v>41177</v>
      </c>
      <c r="J4017" s="17" t="s">
        <v>3888</v>
      </c>
      <c r="L4017" s="17" t="s">
        <v>24420</v>
      </c>
      <c r="N4017" s="17" t="s">
        <v>126</v>
      </c>
      <c r="O4017" s="17" t="s">
        <v>15</v>
      </c>
      <c r="P4017" s="17">
        <v>45383</v>
      </c>
      <c r="AF4017" s="17">
        <v>8</v>
      </c>
      <c r="AG4017" s="17">
        <v>2</v>
      </c>
      <c r="AI4017" s="17" t="s">
        <v>20542</v>
      </c>
      <c r="AM4017" s="17" t="s">
        <v>239</v>
      </c>
      <c r="AN4017" s="17" t="s">
        <v>24146</v>
      </c>
      <c r="AO4017" s="17">
        <v>3</v>
      </c>
      <c r="AP4017" s="17">
        <v>80</v>
      </c>
      <c r="AQ4017" s="17">
        <v>5</v>
      </c>
      <c r="AR4017" s="17" t="s">
        <v>22585</v>
      </c>
      <c r="AS4017" s="17" t="s">
        <v>23503</v>
      </c>
      <c r="CH4017" s="17" t="s">
        <v>3901</v>
      </c>
      <c r="CU4017" s="17" t="s">
        <v>3901</v>
      </c>
      <c r="DA4017" s="17" t="s">
        <v>3901</v>
      </c>
      <c r="DN4017" s="17">
        <f>COUNTIF(AU4017:DM4017, "X")</f>
        <v>3</v>
      </c>
    </row>
    <row r="4018" spans="1:118" s="17" customFormat="1">
      <c r="A4018" s="17" t="s">
        <v>18746</v>
      </c>
      <c r="B4018" s="17">
        <v>55</v>
      </c>
      <c r="C4018" s="17">
        <v>161547</v>
      </c>
      <c r="D4018" s="17" t="s">
        <v>187</v>
      </c>
      <c r="E4018" s="17" t="s">
        <v>18</v>
      </c>
      <c r="F4018" s="17" t="s">
        <v>317</v>
      </c>
      <c r="H4018" s="309">
        <v>33549</v>
      </c>
      <c r="I4018" s="309">
        <v>41164</v>
      </c>
      <c r="J4018" s="17" t="s">
        <v>3888</v>
      </c>
      <c r="L4018" s="17" t="s">
        <v>18747</v>
      </c>
      <c r="N4018" s="17" t="s">
        <v>31</v>
      </c>
      <c r="O4018" s="17" t="s">
        <v>15</v>
      </c>
      <c r="P4018" s="17">
        <v>45373</v>
      </c>
      <c r="AD4018" s="17" t="s">
        <v>9896</v>
      </c>
      <c r="AF4018" s="17">
        <v>8</v>
      </c>
      <c r="AG4018" s="17">
        <v>2</v>
      </c>
      <c r="AM4018" s="17" t="s">
        <v>136</v>
      </c>
      <c r="AN4018" s="17" t="s">
        <v>18697</v>
      </c>
      <c r="AO4018" s="17">
        <v>3</v>
      </c>
      <c r="AP4018" s="17">
        <v>80</v>
      </c>
      <c r="AQ4018" s="17">
        <v>5</v>
      </c>
      <c r="AR4018" s="17" t="s">
        <v>9898</v>
      </c>
      <c r="CH4018" s="17" t="s">
        <v>3901</v>
      </c>
      <c r="CQ4018" s="17" t="s">
        <v>3901</v>
      </c>
      <c r="CU4018" s="17" t="s">
        <v>3901</v>
      </c>
      <c r="DN4018" s="17">
        <f>COUNTIF(AU4018:DM4018, "X")</f>
        <v>3</v>
      </c>
    </row>
    <row r="4019" spans="1:118" s="17" customFormat="1">
      <c r="A4019" s="17" t="s">
        <v>18861</v>
      </c>
      <c r="B4019" s="17">
        <v>55</v>
      </c>
      <c r="C4019" s="17">
        <v>161545</v>
      </c>
      <c r="D4019" s="17" t="s">
        <v>17560</v>
      </c>
      <c r="E4019" s="17" t="s">
        <v>18862</v>
      </c>
      <c r="F4019" s="17" t="s">
        <v>4387</v>
      </c>
      <c r="H4019" s="309">
        <v>32491</v>
      </c>
      <c r="I4019" s="309">
        <v>41169</v>
      </c>
      <c r="J4019" s="17" t="s">
        <v>3888</v>
      </c>
      <c r="L4019" s="17" t="s">
        <v>18718</v>
      </c>
      <c r="N4019" s="17" t="s">
        <v>31</v>
      </c>
      <c r="O4019" s="17" t="s">
        <v>15</v>
      </c>
      <c r="P4019" s="17">
        <v>45373</v>
      </c>
      <c r="AD4019" s="17" t="s">
        <v>9896</v>
      </c>
      <c r="AF4019" s="17">
        <v>8</v>
      </c>
      <c r="AG4019" s="17">
        <v>2</v>
      </c>
      <c r="AM4019" s="17" t="s">
        <v>136</v>
      </c>
      <c r="AN4019" s="17" t="s">
        <v>18697</v>
      </c>
      <c r="AO4019" s="17">
        <v>3</v>
      </c>
      <c r="AP4019" s="17">
        <v>80</v>
      </c>
      <c r="AQ4019" s="17">
        <v>5</v>
      </c>
      <c r="AR4019" s="17" t="s">
        <v>9898</v>
      </c>
      <c r="BS4019" s="17" t="s">
        <v>3901</v>
      </c>
      <c r="CH4019" s="17" t="s">
        <v>3901</v>
      </c>
      <c r="CN4019" s="17" t="s">
        <v>3901</v>
      </c>
      <c r="CQ4019" s="17" t="s">
        <v>3901</v>
      </c>
      <c r="CR4019" s="17" t="s">
        <v>21</v>
      </c>
      <c r="CU4019" s="17" t="s">
        <v>3901</v>
      </c>
      <c r="DN4019" s="17">
        <f>COUNTIF(AU4019:DM4019, "X")</f>
        <v>5</v>
      </c>
    </row>
    <row r="4020" spans="1:118" s="17" customFormat="1">
      <c r="A4020" s="17" t="s">
        <v>22450</v>
      </c>
      <c r="B4020" s="17">
        <v>55</v>
      </c>
      <c r="C4020" s="17">
        <v>83857</v>
      </c>
      <c r="D4020" s="17" t="s">
        <v>22451</v>
      </c>
      <c r="E4020" s="17" t="s">
        <v>6193</v>
      </c>
      <c r="F4020" s="17" t="s">
        <v>18929</v>
      </c>
      <c r="H4020" s="309">
        <v>27624</v>
      </c>
      <c r="I4020" s="309">
        <v>41166</v>
      </c>
      <c r="J4020" s="17" t="s">
        <v>3888</v>
      </c>
      <c r="K4020" s="17" t="s">
        <v>30</v>
      </c>
      <c r="L4020" s="17" t="s">
        <v>22452</v>
      </c>
      <c r="N4020" s="17" t="s">
        <v>31</v>
      </c>
      <c r="O4020" s="17" t="s">
        <v>15</v>
      </c>
      <c r="P4020" s="17">
        <v>45373</v>
      </c>
      <c r="AF4020" s="17">
        <v>8</v>
      </c>
      <c r="AG4020" s="17">
        <v>2</v>
      </c>
      <c r="AH4020" s="17" t="s">
        <v>11926</v>
      </c>
      <c r="AK4020" s="17" t="s">
        <v>11927</v>
      </c>
      <c r="AM4020" s="17" t="s">
        <v>200</v>
      </c>
      <c r="AN4020" s="17" t="s">
        <v>22312</v>
      </c>
      <c r="AO4020" s="17">
        <v>3</v>
      </c>
      <c r="AP4020" s="17">
        <v>80</v>
      </c>
      <c r="AQ4020" s="17">
        <v>5</v>
      </c>
      <c r="AR4020" s="17" t="s">
        <v>11941</v>
      </c>
      <c r="BD4020" s="17" t="s">
        <v>3901</v>
      </c>
      <c r="BK4020" s="17" t="s">
        <v>3901</v>
      </c>
      <c r="CH4020" s="17" t="s">
        <v>3901</v>
      </c>
      <c r="CU4020" s="17" t="s">
        <v>3901</v>
      </c>
      <c r="DE4020" s="17" t="s">
        <v>30</v>
      </c>
      <c r="DF4020" s="17" t="s">
        <v>3901</v>
      </c>
      <c r="DN4020" s="17">
        <f>COUNTIF(AU4020:DM4020, "X")</f>
        <v>5</v>
      </c>
    </row>
    <row r="4021" spans="1:118" s="17" customFormat="1">
      <c r="A4021" s="17" t="s">
        <v>18835</v>
      </c>
      <c r="B4021" s="17">
        <v>55</v>
      </c>
      <c r="C4021" s="17">
        <v>161562</v>
      </c>
      <c r="D4021" s="17" t="s">
        <v>18739</v>
      </c>
      <c r="E4021" s="17" t="s">
        <v>199</v>
      </c>
      <c r="F4021" s="17" t="s">
        <v>548</v>
      </c>
      <c r="H4021" s="309">
        <v>34523</v>
      </c>
      <c r="I4021" s="309">
        <v>41156</v>
      </c>
      <c r="J4021" s="17" t="s">
        <v>3888</v>
      </c>
      <c r="L4021" s="17" t="s">
        <v>18740</v>
      </c>
      <c r="N4021" s="17" t="s">
        <v>31</v>
      </c>
      <c r="O4021" s="17" t="s">
        <v>15</v>
      </c>
      <c r="P4021" s="17">
        <v>45373</v>
      </c>
      <c r="AD4021" s="17" t="s">
        <v>9896</v>
      </c>
      <c r="AF4021" s="17">
        <v>8</v>
      </c>
      <c r="AG4021" s="17">
        <v>2</v>
      </c>
      <c r="AM4021" s="17" t="s">
        <v>136</v>
      </c>
      <c r="AN4021" s="17" t="s">
        <v>18697</v>
      </c>
      <c r="AO4021" s="17">
        <v>3</v>
      </c>
      <c r="AP4021" s="17">
        <v>80</v>
      </c>
      <c r="AQ4021" s="17">
        <v>5</v>
      </c>
      <c r="AR4021" s="17" t="s">
        <v>9898</v>
      </c>
      <c r="CH4021" s="17" t="s">
        <v>3901</v>
      </c>
      <c r="DN4021" s="17">
        <f>COUNTIF(AU4021:DM4021, "X")</f>
        <v>1</v>
      </c>
    </row>
    <row r="4022" spans="1:118" s="17" customFormat="1">
      <c r="A4022" s="17" t="s">
        <v>16581</v>
      </c>
      <c r="B4022" s="17">
        <v>55</v>
      </c>
      <c r="C4022" s="17">
        <v>161563</v>
      </c>
      <c r="D4022" s="17" t="s">
        <v>15159</v>
      </c>
      <c r="E4022" s="17" t="s">
        <v>333</v>
      </c>
      <c r="F4022" s="17" t="s">
        <v>70</v>
      </c>
      <c r="H4022" s="309">
        <v>34535</v>
      </c>
      <c r="I4022" s="309">
        <v>41156</v>
      </c>
      <c r="J4022" s="17" t="s">
        <v>3888</v>
      </c>
      <c r="L4022" s="17" t="s">
        <v>16582</v>
      </c>
      <c r="N4022" s="17" t="s">
        <v>31</v>
      </c>
      <c r="O4022" s="17" t="s">
        <v>15</v>
      </c>
      <c r="P4022" s="17">
        <v>45373</v>
      </c>
      <c r="AC4022" s="17" t="s">
        <v>9895</v>
      </c>
      <c r="AD4022" s="17" t="s">
        <v>9896</v>
      </c>
      <c r="AF4022" s="17">
        <v>8</v>
      </c>
      <c r="AG4022" s="17">
        <v>2</v>
      </c>
      <c r="AM4022" s="17" t="s">
        <v>41</v>
      </c>
      <c r="AN4022" s="17" t="s">
        <v>16339</v>
      </c>
      <c r="AO4022" s="17">
        <v>3</v>
      </c>
      <c r="AP4022" s="17">
        <v>80</v>
      </c>
      <c r="AQ4022" s="17">
        <v>5</v>
      </c>
      <c r="AR4022" s="17" t="s">
        <v>9898</v>
      </c>
      <c r="AT4022" s="17" t="s">
        <v>16072</v>
      </c>
      <c r="CH4022" s="17" t="s">
        <v>3901</v>
      </c>
      <c r="CR4022" s="17" t="s">
        <v>21</v>
      </c>
      <c r="DN4022" s="17">
        <f>COUNTIF(AU4022:DM4022, "X")</f>
        <v>1</v>
      </c>
    </row>
    <row r="4023" spans="1:118" s="17" customFormat="1">
      <c r="A4023" s="17" t="s">
        <v>18915</v>
      </c>
      <c r="B4023" s="17">
        <v>55</v>
      </c>
      <c r="C4023" s="17">
        <v>161572</v>
      </c>
      <c r="D4023" s="17" t="s">
        <v>9288</v>
      </c>
      <c r="E4023" s="17" t="s">
        <v>639</v>
      </c>
      <c r="F4023" s="17" t="s">
        <v>3983</v>
      </c>
      <c r="H4023" s="309">
        <v>34590</v>
      </c>
      <c r="I4023" s="309">
        <v>41157</v>
      </c>
      <c r="J4023" s="17" t="s">
        <v>3888</v>
      </c>
      <c r="L4023" s="17" t="s">
        <v>18916</v>
      </c>
      <c r="N4023" s="17" t="s">
        <v>31</v>
      </c>
      <c r="O4023" s="17" t="s">
        <v>15</v>
      </c>
      <c r="P4023" s="17">
        <v>45373</v>
      </c>
      <c r="AD4023" s="17" t="s">
        <v>9896</v>
      </c>
      <c r="AF4023" s="17">
        <v>8</v>
      </c>
      <c r="AG4023" s="17">
        <v>2</v>
      </c>
      <c r="AM4023" s="17" t="s">
        <v>136</v>
      </c>
      <c r="AN4023" s="17" t="s">
        <v>18697</v>
      </c>
      <c r="AO4023" s="17">
        <v>3</v>
      </c>
      <c r="AP4023" s="17">
        <v>80</v>
      </c>
      <c r="AQ4023" s="17">
        <v>5</v>
      </c>
      <c r="AR4023" s="17" t="s">
        <v>9898</v>
      </c>
      <c r="CH4023" s="17" t="s">
        <v>3901</v>
      </c>
      <c r="CR4023" s="17" t="s">
        <v>21</v>
      </c>
      <c r="CU4023" s="17" t="s">
        <v>3901</v>
      </c>
      <c r="DN4023" s="17">
        <f>COUNTIF(AU4023:DM4023, "X")</f>
        <v>2</v>
      </c>
    </row>
    <row r="4024" spans="1:118" s="17" customFormat="1">
      <c r="A4024" s="17" t="s">
        <v>14591</v>
      </c>
      <c r="B4024" s="17">
        <v>55</v>
      </c>
      <c r="C4024" s="17">
        <v>161619</v>
      </c>
      <c r="D4024" s="17" t="s">
        <v>14592</v>
      </c>
      <c r="E4024" s="17" t="s">
        <v>287</v>
      </c>
      <c r="F4024" s="17" t="s">
        <v>135</v>
      </c>
      <c r="H4024" s="309">
        <v>25195</v>
      </c>
      <c r="I4024" s="309">
        <v>41184</v>
      </c>
      <c r="J4024" s="17" t="s">
        <v>3888</v>
      </c>
      <c r="L4024" s="17" t="s">
        <v>14436</v>
      </c>
      <c r="N4024" s="17" t="s">
        <v>31</v>
      </c>
      <c r="O4024" s="17" t="s">
        <v>15</v>
      </c>
      <c r="P4024" s="17">
        <v>45373</v>
      </c>
      <c r="AC4024" s="17" t="s">
        <v>9895</v>
      </c>
      <c r="AD4024" s="17" t="s">
        <v>9896</v>
      </c>
      <c r="AF4024" s="17">
        <v>8</v>
      </c>
      <c r="AG4024" s="17">
        <v>2</v>
      </c>
      <c r="AM4024" s="17" t="s">
        <v>108</v>
      </c>
      <c r="AN4024" s="17" t="s">
        <v>14364</v>
      </c>
      <c r="AO4024" s="17">
        <v>3</v>
      </c>
      <c r="AP4024" s="17">
        <v>80</v>
      </c>
      <c r="AQ4024" s="17">
        <v>5</v>
      </c>
      <c r="AR4024" s="17" t="s">
        <v>9898</v>
      </c>
      <c r="AT4024" s="17" t="s">
        <v>14152</v>
      </c>
      <c r="CC4024" s="17" t="s">
        <v>3901</v>
      </c>
      <c r="CH4024" s="17" t="s">
        <v>3901</v>
      </c>
      <c r="DA4024" s="17" t="s">
        <v>3901</v>
      </c>
      <c r="DN4024" s="17">
        <f>COUNTIF(AU4024:DM4024, "X")</f>
        <v>3</v>
      </c>
    </row>
    <row r="4025" spans="1:118" s="17" customFormat="1">
      <c r="A4025" s="17" t="s">
        <v>17364</v>
      </c>
      <c r="B4025" s="17">
        <v>55</v>
      </c>
      <c r="C4025" s="17">
        <v>129325</v>
      </c>
      <c r="D4025" s="17" t="s">
        <v>10692</v>
      </c>
      <c r="E4025" s="17" t="s">
        <v>333</v>
      </c>
      <c r="F4025" s="17" t="s">
        <v>477</v>
      </c>
      <c r="H4025" s="309">
        <v>30426</v>
      </c>
      <c r="I4025" s="309">
        <v>41173</v>
      </c>
      <c r="J4025" s="17" t="s">
        <v>3888</v>
      </c>
      <c r="L4025" s="17" t="s">
        <v>17365</v>
      </c>
      <c r="N4025" s="17" t="s">
        <v>50</v>
      </c>
      <c r="O4025" s="17" t="s">
        <v>15</v>
      </c>
      <c r="P4025" s="17">
        <v>45344</v>
      </c>
      <c r="Q4025" s="17">
        <v>9632</v>
      </c>
      <c r="AF4025" s="17">
        <v>8</v>
      </c>
      <c r="AG4025" s="17">
        <v>2</v>
      </c>
      <c r="AH4025" s="17" t="s">
        <v>11926</v>
      </c>
      <c r="AK4025" s="17" t="s">
        <v>17298</v>
      </c>
      <c r="AM4025" s="17" t="s">
        <v>88</v>
      </c>
      <c r="AN4025" s="17" t="s">
        <v>17299</v>
      </c>
      <c r="AO4025" s="17">
        <v>3</v>
      </c>
      <c r="AP4025" s="17">
        <v>80</v>
      </c>
      <c r="AQ4025" s="17">
        <v>5</v>
      </c>
      <c r="AR4025" s="17" t="s">
        <v>17300</v>
      </c>
      <c r="BD4025" s="17" t="s">
        <v>3901</v>
      </c>
      <c r="CH4025" s="17" t="s">
        <v>3901</v>
      </c>
      <c r="CQ4025" s="17" t="s">
        <v>3901</v>
      </c>
      <c r="CR4025" s="17" t="s">
        <v>30</v>
      </c>
      <c r="DN4025" s="17">
        <f>COUNTIF(AU4025:DM4025, "X")</f>
        <v>3</v>
      </c>
    </row>
    <row r="4026" spans="1:118" s="17" customFormat="1">
      <c r="A4026" s="17" t="s">
        <v>23916</v>
      </c>
      <c r="B4026" s="17">
        <v>55</v>
      </c>
      <c r="C4026" s="17">
        <v>161638</v>
      </c>
      <c r="D4026" s="17" t="s">
        <v>23917</v>
      </c>
      <c r="E4026" s="17" t="s">
        <v>9494</v>
      </c>
      <c r="F4026" s="17" t="s">
        <v>30</v>
      </c>
      <c r="H4026" s="309">
        <v>34616</v>
      </c>
      <c r="I4026" s="309">
        <v>41183</v>
      </c>
      <c r="J4026" s="17" t="s">
        <v>3888</v>
      </c>
      <c r="L4026" s="17" t="s">
        <v>23918</v>
      </c>
      <c r="N4026" s="17" t="s">
        <v>126</v>
      </c>
      <c r="O4026" s="17" t="s">
        <v>15</v>
      </c>
      <c r="P4026" s="17">
        <v>45383</v>
      </c>
      <c r="AF4026" s="17">
        <v>8</v>
      </c>
      <c r="AG4026" s="17">
        <v>2</v>
      </c>
      <c r="AI4026" s="17" t="s">
        <v>20542</v>
      </c>
      <c r="AM4026" s="17" t="s">
        <v>127</v>
      </c>
      <c r="AN4026" s="17" t="s">
        <v>23839</v>
      </c>
      <c r="AO4026" s="17">
        <v>3</v>
      </c>
      <c r="AP4026" s="17">
        <v>80</v>
      </c>
      <c r="AQ4026" s="17">
        <v>5</v>
      </c>
      <c r="AR4026" s="17" t="s">
        <v>22585</v>
      </c>
      <c r="AS4026" s="17" t="s">
        <v>23503</v>
      </c>
      <c r="CH4026" s="17" t="s">
        <v>3901</v>
      </c>
      <c r="CI4026" s="17" t="s">
        <v>3901</v>
      </c>
      <c r="DA4026" s="17" t="s">
        <v>3901</v>
      </c>
      <c r="DN4026" s="17">
        <f>COUNTIF(AU4026:DM4026, "X")</f>
        <v>3</v>
      </c>
    </row>
    <row r="4027" spans="1:118" s="17" customFormat="1">
      <c r="A4027" s="17" t="s">
        <v>21418</v>
      </c>
      <c r="B4027" s="17">
        <v>55</v>
      </c>
      <c r="C4027" s="17">
        <v>161644</v>
      </c>
      <c r="D4027" s="17" t="s">
        <v>13798</v>
      </c>
      <c r="E4027" s="17" t="s">
        <v>333</v>
      </c>
      <c r="F4027" s="17" t="s">
        <v>147</v>
      </c>
      <c r="H4027" s="309">
        <v>34504</v>
      </c>
      <c r="I4027" s="309">
        <v>41183</v>
      </c>
      <c r="J4027" s="17" t="s">
        <v>3888</v>
      </c>
      <c r="L4027" s="17" t="s">
        <v>21274</v>
      </c>
      <c r="N4027" s="17" t="s">
        <v>26</v>
      </c>
      <c r="O4027" s="17" t="s">
        <v>15</v>
      </c>
      <c r="P4027" s="17">
        <v>45318</v>
      </c>
      <c r="Q4027" s="17">
        <v>1608</v>
      </c>
      <c r="AF4027" s="17">
        <v>15</v>
      </c>
      <c r="AG4027" s="17">
        <v>2</v>
      </c>
      <c r="AI4027" s="17" t="s">
        <v>20669</v>
      </c>
      <c r="AM4027" s="17" t="s">
        <v>2616</v>
      </c>
      <c r="AN4027" s="17" t="s">
        <v>21221</v>
      </c>
      <c r="AO4027" s="17">
        <v>3</v>
      </c>
      <c r="AP4027" s="17">
        <v>80</v>
      </c>
      <c r="AQ4027" s="17">
        <v>5</v>
      </c>
      <c r="AR4027" s="17" t="s">
        <v>20671</v>
      </c>
      <c r="AS4027" s="17" t="s">
        <v>21222</v>
      </c>
      <c r="CH4027" s="17" t="s">
        <v>3901</v>
      </c>
      <c r="CU4027" s="17" t="s">
        <v>3901</v>
      </c>
      <c r="DN4027" s="17">
        <f>COUNTIF(AU4027:DM4027, "X")</f>
        <v>2</v>
      </c>
    </row>
    <row r="4028" spans="1:118" s="17" customFormat="1">
      <c r="A4028" s="17" t="s">
        <v>7510</v>
      </c>
      <c r="B4028" s="17">
        <v>55</v>
      </c>
      <c r="C4028" s="17">
        <v>161678</v>
      </c>
      <c r="D4028" s="17" t="s">
        <v>7511</v>
      </c>
      <c r="E4028" s="17" t="s">
        <v>18</v>
      </c>
      <c r="F4028" s="17" t="s">
        <v>110</v>
      </c>
      <c r="H4028" s="309">
        <v>23769</v>
      </c>
      <c r="I4028" s="309">
        <v>41185</v>
      </c>
      <c r="J4028" s="17" t="s">
        <v>3888</v>
      </c>
      <c r="L4028" s="17" t="s">
        <v>7512</v>
      </c>
      <c r="N4028" s="17" t="s">
        <v>19</v>
      </c>
      <c r="O4028" s="17" t="s">
        <v>15</v>
      </c>
      <c r="P4028" s="17">
        <v>45356</v>
      </c>
      <c r="AC4028" s="17" t="s">
        <v>3890</v>
      </c>
      <c r="AD4028" s="17" t="s">
        <v>3891</v>
      </c>
      <c r="AF4028" s="17">
        <v>8</v>
      </c>
      <c r="AG4028" s="17">
        <v>2</v>
      </c>
      <c r="AM4028" s="17" t="s">
        <v>2605</v>
      </c>
      <c r="AN4028" s="17" t="s">
        <v>7253</v>
      </c>
      <c r="AO4028" s="17">
        <v>3</v>
      </c>
      <c r="AP4028" s="17">
        <v>80</v>
      </c>
      <c r="AQ4028" s="17">
        <v>5</v>
      </c>
      <c r="AT4028" s="17" t="s">
        <v>6589</v>
      </c>
      <c r="BJ4028" s="17" t="s">
        <v>3901</v>
      </c>
      <c r="BK4028" s="17" t="s">
        <v>3901</v>
      </c>
      <c r="BL4028" s="17" t="s">
        <v>3901</v>
      </c>
      <c r="BN4028" s="17" t="s">
        <v>3901</v>
      </c>
      <c r="BQ4028" s="17" t="s">
        <v>21</v>
      </c>
      <c r="BS4028" s="17" t="s">
        <v>3901</v>
      </c>
      <c r="BY4028" s="17" t="s">
        <v>3901</v>
      </c>
      <c r="BZ4028" s="17" t="s">
        <v>21</v>
      </c>
      <c r="CH4028" s="17" t="s">
        <v>3901</v>
      </c>
      <c r="CU4028" s="17" t="s">
        <v>3901</v>
      </c>
      <c r="DA4028" s="17" t="s">
        <v>3901</v>
      </c>
      <c r="DN4028" s="17">
        <f>COUNTIF(AU4028:DM4028, "X")</f>
        <v>9</v>
      </c>
    </row>
    <row r="4029" spans="1:118" s="17" customFormat="1">
      <c r="A4029" s="17" t="s">
        <v>18132</v>
      </c>
      <c r="B4029" s="17">
        <v>55</v>
      </c>
      <c r="C4029" s="17">
        <v>161683</v>
      </c>
      <c r="D4029" s="17" t="s">
        <v>9943</v>
      </c>
      <c r="E4029" s="17" t="s">
        <v>499</v>
      </c>
      <c r="F4029" s="17" t="s">
        <v>65</v>
      </c>
      <c r="H4029" s="309">
        <v>28985</v>
      </c>
      <c r="I4029" s="309">
        <v>41185</v>
      </c>
      <c r="J4029" s="17" t="s">
        <v>3888</v>
      </c>
      <c r="L4029" s="17" t="s">
        <v>18133</v>
      </c>
      <c r="N4029" s="17" t="s">
        <v>14</v>
      </c>
      <c r="O4029" s="17" t="s">
        <v>15</v>
      </c>
      <c r="P4029" s="17">
        <v>45371</v>
      </c>
      <c r="AF4029" s="17">
        <v>8</v>
      </c>
      <c r="AG4029" s="17">
        <v>2</v>
      </c>
      <c r="AH4029" s="17" t="s">
        <v>11926</v>
      </c>
      <c r="AK4029" s="17" t="s">
        <v>17298</v>
      </c>
      <c r="AM4029" s="17" t="s">
        <v>51</v>
      </c>
      <c r="AN4029" s="17" t="s">
        <v>17933</v>
      </c>
      <c r="AO4029" s="17">
        <v>3</v>
      </c>
      <c r="AP4029" s="17">
        <v>80</v>
      </c>
      <c r="AQ4029" s="17">
        <v>5</v>
      </c>
      <c r="AR4029" s="17" t="s">
        <v>17300</v>
      </c>
      <c r="BD4029" s="17" t="s">
        <v>3901</v>
      </c>
      <c r="BK4029" s="17" t="s">
        <v>3901</v>
      </c>
      <c r="BS4029" s="17" t="s">
        <v>3901</v>
      </c>
      <c r="CH4029" s="17" t="s">
        <v>3901</v>
      </c>
      <c r="CU4029" s="17" t="s">
        <v>3901</v>
      </c>
      <c r="DN4029" s="17">
        <f>COUNTIF(AU4029:DM4029, "X")</f>
        <v>5</v>
      </c>
    </row>
    <row r="4030" spans="1:118" s="17" customFormat="1">
      <c r="A4030" s="17" t="s">
        <v>18087</v>
      </c>
      <c r="B4030" s="17">
        <v>55</v>
      </c>
      <c r="C4030" s="17">
        <v>161696</v>
      </c>
      <c r="D4030" s="17" t="s">
        <v>14398</v>
      </c>
      <c r="E4030" s="17" t="s">
        <v>166</v>
      </c>
      <c r="F4030" s="17" t="s">
        <v>158</v>
      </c>
      <c r="H4030" s="309">
        <v>20344</v>
      </c>
      <c r="I4030" s="309">
        <v>41163</v>
      </c>
      <c r="J4030" s="17" t="s">
        <v>3888</v>
      </c>
      <c r="L4030" s="17" t="s">
        <v>18088</v>
      </c>
      <c r="N4030" s="17" t="s">
        <v>50</v>
      </c>
      <c r="O4030" s="17" t="s">
        <v>15</v>
      </c>
      <c r="P4030" s="17">
        <v>45344</v>
      </c>
      <c r="AF4030" s="17">
        <v>8</v>
      </c>
      <c r="AG4030" s="17">
        <v>2</v>
      </c>
      <c r="AH4030" s="17" t="s">
        <v>11926</v>
      </c>
      <c r="AK4030" s="17" t="s">
        <v>17298</v>
      </c>
      <c r="AM4030" s="17" t="s">
        <v>51</v>
      </c>
      <c r="AN4030" s="17" t="s">
        <v>17933</v>
      </c>
      <c r="AO4030" s="17">
        <v>3</v>
      </c>
      <c r="AP4030" s="17">
        <v>80</v>
      </c>
      <c r="AQ4030" s="17">
        <v>5</v>
      </c>
      <c r="AR4030" s="17" t="s">
        <v>17300</v>
      </c>
      <c r="CH4030" s="17" t="s">
        <v>3901</v>
      </c>
      <c r="DN4030" s="17">
        <f>COUNTIF(AU4030:DM4030, "X")</f>
        <v>1</v>
      </c>
    </row>
    <row r="4031" spans="1:118" s="17" customFormat="1">
      <c r="A4031" s="17" t="s">
        <v>4992</v>
      </c>
      <c r="B4031" s="17">
        <v>55</v>
      </c>
      <c r="C4031" s="17">
        <v>161711</v>
      </c>
      <c r="D4031" s="17" t="s">
        <v>4993</v>
      </c>
      <c r="E4031" s="17" t="s">
        <v>11</v>
      </c>
      <c r="F4031" s="17" t="s">
        <v>56</v>
      </c>
      <c r="H4031" s="309">
        <v>34602</v>
      </c>
      <c r="I4031" s="309">
        <v>41178</v>
      </c>
      <c r="J4031" s="17" t="s">
        <v>3888</v>
      </c>
      <c r="L4031" s="17" t="s">
        <v>4994</v>
      </c>
      <c r="N4031" s="17" t="s">
        <v>19</v>
      </c>
      <c r="O4031" s="17" t="s">
        <v>15</v>
      </c>
      <c r="P4031" s="17">
        <v>45356</v>
      </c>
      <c r="AC4031" s="17" t="s">
        <v>3890</v>
      </c>
      <c r="AD4031" s="17" t="s">
        <v>3891</v>
      </c>
      <c r="AF4031" s="17">
        <v>8</v>
      </c>
      <c r="AG4031" s="17">
        <v>2</v>
      </c>
      <c r="AM4031" s="17" t="s">
        <v>2602</v>
      </c>
      <c r="AN4031" s="17" t="s">
        <v>4371</v>
      </c>
      <c r="AO4031" s="17">
        <v>3</v>
      </c>
      <c r="AP4031" s="17">
        <v>80</v>
      </c>
      <c r="AQ4031" s="17">
        <v>5</v>
      </c>
      <c r="AT4031" s="17" t="s">
        <v>3893</v>
      </c>
      <c r="DN4031" s="17">
        <f>COUNTIF(AU4031:DM4031, "X")</f>
        <v>0</v>
      </c>
    </row>
    <row r="4032" spans="1:118" s="17" customFormat="1">
      <c r="A4032" s="17" t="s">
        <v>9906</v>
      </c>
      <c r="B4032" s="17">
        <v>55</v>
      </c>
      <c r="C4032" s="17">
        <v>161721</v>
      </c>
      <c r="D4032" s="17" t="s">
        <v>606</v>
      </c>
      <c r="E4032" s="17" t="s">
        <v>7231</v>
      </c>
      <c r="F4032" s="17" t="s">
        <v>22</v>
      </c>
      <c r="H4032" s="309">
        <v>28652</v>
      </c>
      <c r="I4032" s="309">
        <v>41186</v>
      </c>
      <c r="J4032" s="17" t="s">
        <v>3888</v>
      </c>
      <c r="L4032" s="17" t="s">
        <v>9907</v>
      </c>
      <c r="N4032" s="17" t="s">
        <v>31</v>
      </c>
      <c r="O4032" s="17" t="s">
        <v>15</v>
      </c>
      <c r="P4032" s="17">
        <v>45373</v>
      </c>
      <c r="AC4032" s="17" t="s">
        <v>9895</v>
      </c>
      <c r="AD4032" s="17" t="s">
        <v>9896</v>
      </c>
      <c r="AF4032" s="17">
        <v>8</v>
      </c>
      <c r="AG4032" s="17">
        <v>2</v>
      </c>
      <c r="AM4032" s="17" t="s">
        <v>216</v>
      </c>
      <c r="AN4032" s="17" t="s">
        <v>9897</v>
      </c>
      <c r="AO4032" s="17">
        <v>3</v>
      </c>
      <c r="AP4032" s="17">
        <v>80</v>
      </c>
      <c r="AQ4032" s="17">
        <v>5</v>
      </c>
      <c r="AR4032" s="17" t="s">
        <v>9898</v>
      </c>
      <c r="AT4032" s="17" t="s">
        <v>9899</v>
      </c>
      <c r="DN4032" s="17">
        <f>COUNTIF(AU4032:DM4032, "X")</f>
        <v>0</v>
      </c>
    </row>
    <row r="4033" spans="1:118" s="17" customFormat="1">
      <c r="A4033" s="17" t="s">
        <v>16752</v>
      </c>
      <c r="B4033" s="17">
        <v>55</v>
      </c>
      <c r="C4033" s="17">
        <v>161724</v>
      </c>
      <c r="D4033" s="17" t="s">
        <v>16753</v>
      </c>
      <c r="E4033" s="17" t="s">
        <v>237</v>
      </c>
      <c r="F4033" s="17" t="s">
        <v>4151</v>
      </c>
      <c r="H4033" s="309">
        <v>23751</v>
      </c>
      <c r="I4033" s="309">
        <v>41186</v>
      </c>
      <c r="J4033" s="17" t="s">
        <v>3888</v>
      </c>
      <c r="L4033" s="17" t="s">
        <v>16754</v>
      </c>
      <c r="N4033" s="17" t="s">
        <v>31</v>
      </c>
      <c r="O4033" s="17" t="s">
        <v>15</v>
      </c>
      <c r="P4033" s="17">
        <v>45373</v>
      </c>
      <c r="Q4033" s="17">
        <v>1609</v>
      </c>
      <c r="AC4033" s="17" t="s">
        <v>9895</v>
      </c>
      <c r="AD4033" s="17" t="s">
        <v>9896</v>
      </c>
      <c r="AF4033" s="17">
        <v>8</v>
      </c>
      <c r="AG4033" s="17">
        <v>2</v>
      </c>
      <c r="AM4033" s="17" t="s">
        <v>124</v>
      </c>
      <c r="AN4033" s="17" t="s">
        <v>16646</v>
      </c>
      <c r="AO4033" s="17">
        <v>3</v>
      </c>
      <c r="AP4033" s="17">
        <v>80</v>
      </c>
      <c r="AQ4033" s="17">
        <v>5</v>
      </c>
      <c r="AR4033" s="17" t="s">
        <v>9898</v>
      </c>
      <c r="AT4033" s="17" t="s">
        <v>9899</v>
      </c>
      <c r="DN4033" s="17">
        <f>COUNTIF(AU4033:DM4033, "X")</f>
        <v>0</v>
      </c>
    </row>
    <row r="4034" spans="1:118" s="17" customFormat="1">
      <c r="A4034" s="17" t="s">
        <v>12025</v>
      </c>
      <c r="B4034" s="17">
        <v>55</v>
      </c>
      <c r="C4034" s="17">
        <v>161727</v>
      </c>
      <c r="D4034" s="17" t="s">
        <v>12026</v>
      </c>
      <c r="E4034" s="17" t="s">
        <v>3991</v>
      </c>
      <c r="F4034" s="17" t="s">
        <v>70</v>
      </c>
      <c r="H4034" s="309">
        <v>26117</v>
      </c>
      <c r="I4034" s="309">
        <v>41186</v>
      </c>
      <c r="J4034" s="17" t="s">
        <v>3888</v>
      </c>
      <c r="L4034" s="17" t="s">
        <v>12027</v>
      </c>
      <c r="N4034" s="17" t="s">
        <v>31</v>
      </c>
      <c r="O4034" s="17" t="s">
        <v>15</v>
      </c>
      <c r="P4034" s="17">
        <v>45373</v>
      </c>
      <c r="AC4034" s="17" t="s">
        <v>9895</v>
      </c>
      <c r="AD4034" s="17" t="s">
        <v>9896</v>
      </c>
      <c r="AF4034" s="17">
        <v>15</v>
      </c>
      <c r="AG4034" s="17">
        <v>2</v>
      </c>
      <c r="AM4034" s="17" t="s">
        <v>227</v>
      </c>
      <c r="AN4034" s="17" t="s">
        <v>11928</v>
      </c>
      <c r="AO4034" s="17">
        <v>3</v>
      </c>
      <c r="AP4034" s="17">
        <v>80</v>
      </c>
      <c r="AQ4034" s="17">
        <v>5</v>
      </c>
      <c r="AR4034" s="17" t="s">
        <v>9898</v>
      </c>
      <c r="AT4034" s="17" t="s">
        <v>11929</v>
      </c>
      <c r="AV4034" s="17" t="s">
        <v>3901</v>
      </c>
      <c r="BS4034" s="17" t="s">
        <v>3901</v>
      </c>
      <c r="CF4034" s="17" t="s">
        <v>3901</v>
      </c>
      <c r="CH4034" s="17" t="s">
        <v>3901</v>
      </c>
      <c r="CN4034" s="17" t="s">
        <v>3901</v>
      </c>
      <c r="CU4034" s="17" t="s">
        <v>3901</v>
      </c>
      <c r="DA4034" s="17" t="s">
        <v>3901</v>
      </c>
      <c r="DF4034" s="17" t="s">
        <v>3901</v>
      </c>
      <c r="DN4034" s="17">
        <f>COUNTIF(AU4034:DM4034, "X")</f>
        <v>8</v>
      </c>
    </row>
    <row r="4035" spans="1:118" s="17" customFormat="1">
      <c r="A4035" s="17" t="s">
        <v>11686</v>
      </c>
      <c r="B4035" s="17">
        <v>55</v>
      </c>
      <c r="C4035" s="17">
        <v>161742</v>
      </c>
      <c r="D4035" s="17" t="s">
        <v>11687</v>
      </c>
      <c r="E4035" s="17" t="s">
        <v>75</v>
      </c>
      <c r="F4035" s="17" t="s">
        <v>21</v>
      </c>
      <c r="H4035" s="309">
        <v>26366</v>
      </c>
      <c r="I4035" s="309">
        <v>41179</v>
      </c>
      <c r="J4035" s="17" t="s">
        <v>3888</v>
      </c>
      <c r="L4035" s="17" t="s">
        <v>11688</v>
      </c>
      <c r="N4035" s="17" t="s">
        <v>14</v>
      </c>
      <c r="O4035" s="17" t="s">
        <v>15</v>
      </c>
      <c r="P4035" s="17">
        <v>45371</v>
      </c>
      <c r="AC4035" s="17" t="s">
        <v>14</v>
      </c>
      <c r="AF4035" s="17">
        <v>8</v>
      </c>
      <c r="AG4035" s="17">
        <v>2</v>
      </c>
      <c r="AI4035" s="17" t="s">
        <v>10178</v>
      </c>
      <c r="AM4035" s="17" t="s">
        <v>68</v>
      </c>
      <c r="AN4035" s="17" t="s">
        <v>11517</v>
      </c>
      <c r="AO4035" s="17">
        <v>3</v>
      </c>
      <c r="AP4035" s="17">
        <v>80</v>
      </c>
      <c r="AQ4035" s="17">
        <v>5</v>
      </c>
      <c r="AR4035" s="17" t="s">
        <v>10180</v>
      </c>
      <c r="BD4035" s="17" t="s">
        <v>3901</v>
      </c>
      <c r="BF4035" s="17" t="s">
        <v>3901</v>
      </c>
      <c r="BK4035" s="17" t="s">
        <v>3901</v>
      </c>
      <c r="CH4035" s="17" t="s">
        <v>3901</v>
      </c>
      <c r="CN4035" s="17" t="s">
        <v>3901</v>
      </c>
      <c r="CQ4035" s="17" t="s">
        <v>3901</v>
      </c>
      <c r="CR4035" s="17" t="s">
        <v>30</v>
      </c>
      <c r="DN4035" s="17">
        <f>COUNTIF(AU4035:DM4035, "X")</f>
        <v>6</v>
      </c>
    </row>
    <row r="4036" spans="1:118" s="17" customFormat="1">
      <c r="A4036" s="17" t="s">
        <v>23974</v>
      </c>
      <c r="B4036" s="17">
        <v>55</v>
      </c>
      <c r="C4036" s="17">
        <v>161750</v>
      </c>
      <c r="D4036" s="17" t="s">
        <v>215</v>
      </c>
      <c r="E4036" s="17" t="s">
        <v>668</v>
      </c>
      <c r="H4036" s="309">
        <v>21346</v>
      </c>
      <c r="I4036" s="309">
        <v>41180</v>
      </c>
      <c r="J4036" s="17" t="s">
        <v>3888</v>
      </c>
      <c r="L4036" s="17" t="s">
        <v>23975</v>
      </c>
      <c r="N4036" s="17" t="s">
        <v>126</v>
      </c>
      <c r="O4036" s="17" t="s">
        <v>15</v>
      </c>
      <c r="P4036" s="17">
        <v>45383</v>
      </c>
      <c r="AF4036" s="17">
        <v>8</v>
      </c>
      <c r="AG4036" s="17">
        <v>2</v>
      </c>
      <c r="AI4036" s="17" t="s">
        <v>20542</v>
      </c>
      <c r="AM4036" s="17" t="s">
        <v>127</v>
      </c>
      <c r="AN4036" s="17" t="s">
        <v>23839</v>
      </c>
      <c r="AO4036" s="17">
        <v>3</v>
      </c>
      <c r="AP4036" s="17">
        <v>80</v>
      </c>
      <c r="AQ4036" s="17">
        <v>5</v>
      </c>
      <c r="AR4036" s="17" t="s">
        <v>22585</v>
      </c>
      <c r="AS4036" s="17" t="s">
        <v>23503</v>
      </c>
      <c r="CU4036" s="17" t="s">
        <v>3901</v>
      </c>
      <c r="DF4036" s="17" t="s">
        <v>3901</v>
      </c>
      <c r="DN4036" s="17">
        <f>COUNTIF(AU4036:DM4036, "X")</f>
        <v>2</v>
      </c>
    </row>
    <row r="4037" spans="1:118" s="17" customFormat="1">
      <c r="A4037" s="17" t="s">
        <v>15549</v>
      </c>
      <c r="B4037" s="17">
        <v>55</v>
      </c>
      <c r="C4037" s="17">
        <v>161751</v>
      </c>
      <c r="D4037" s="17" t="s">
        <v>899</v>
      </c>
      <c r="E4037" s="17" t="s">
        <v>15550</v>
      </c>
      <c r="F4037" s="17" t="s">
        <v>8293</v>
      </c>
      <c r="H4037" s="309">
        <v>31219</v>
      </c>
      <c r="I4037" s="309">
        <v>41180</v>
      </c>
      <c r="J4037" s="17" t="s">
        <v>3888</v>
      </c>
      <c r="L4037" s="17" t="s">
        <v>677</v>
      </c>
      <c r="M4037" s="17" t="s">
        <v>387</v>
      </c>
      <c r="N4037" s="17" t="s">
        <v>31</v>
      </c>
      <c r="O4037" s="17" t="s">
        <v>15</v>
      </c>
      <c r="P4037" s="17">
        <v>45373</v>
      </c>
      <c r="Q4037" s="17">
        <v>2782</v>
      </c>
      <c r="AC4037" s="17" t="s">
        <v>9895</v>
      </c>
      <c r="AD4037" s="17" t="s">
        <v>9896</v>
      </c>
      <c r="AF4037" s="17">
        <v>8</v>
      </c>
      <c r="AG4037" s="17">
        <v>2</v>
      </c>
      <c r="AM4037" s="17" t="s">
        <v>121</v>
      </c>
      <c r="AN4037" s="17" t="s">
        <v>15516</v>
      </c>
      <c r="AO4037" s="17">
        <v>3</v>
      </c>
      <c r="AP4037" s="17">
        <v>80</v>
      </c>
      <c r="AQ4037" s="17">
        <v>5</v>
      </c>
      <c r="AR4037" s="17" t="s">
        <v>9898</v>
      </c>
      <c r="AT4037" s="17" t="s">
        <v>15057</v>
      </c>
      <c r="CH4037" s="17" t="s">
        <v>3901</v>
      </c>
      <c r="DN4037" s="17">
        <f>COUNTIF(AU4037:DM4037, "X")</f>
        <v>1</v>
      </c>
    </row>
    <row r="4038" spans="1:118" s="17" customFormat="1">
      <c r="A4038" s="17" t="s">
        <v>22717</v>
      </c>
      <c r="B4038" s="17">
        <v>55</v>
      </c>
      <c r="C4038" s="17">
        <v>161774</v>
      </c>
      <c r="D4038" s="17" t="s">
        <v>10720</v>
      </c>
      <c r="E4038" s="17" t="s">
        <v>8444</v>
      </c>
      <c r="F4038" s="17" t="s">
        <v>416</v>
      </c>
      <c r="H4038" s="309">
        <v>18515</v>
      </c>
      <c r="I4038" s="309">
        <v>41177</v>
      </c>
      <c r="J4038" s="17" t="s">
        <v>3888</v>
      </c>
      <c r="L4038" s="17" t="s">
        <v>22718</v>
      </c>
      <c r="N4038" s="17" t="s">
        <v>126</v>
      </c>
      <c r="O4038" s="17" t="s">
        <v>15</v>
      </c>
      <c r="P4038" s="17">
        <v>45383</v>
      </c>
      <c r="AF4038" s="17">
        <v>8</v>
      </c>
      <c r="AG4038" s="17">
        <v>2</v>
      </c>
      <c r="AI4038" s="17" t="s">
        <v>20542</v>
      </c>
      <c r="AM4038" s="17" t="s">
        <v>133</v>
      </c>
      <c r="AN4038" s="17" t="s">
        <v>22584</v>
      </c>
      <c r="AO4038" s="17">
        <v>3</v>
      </c>
      <c r="AP4038" s="17">
        <v>80</v>
      </c>
      <c r="AQ4038" s="17">
        <v>5</v>
      </c>
      <c r="AR4038" s="17" t="s">
        <v>22585</v>
      </c>
      <c r="CH4038" s="17" t="s">
        <v>3901</v>
      </c>
      <c r="CR4038" s="17" t="s">
        <v>21</v>
      </c>
      <c r="CU4038" s="17" t="s">
        <v>3901</v>
      </c>
      <c r="DN4038" s="17">
        <f>COUNTIF(AU4038:DM4038, "X")</f>
        <v>2</v>
      </c>
    </row>
    <row r="4039" spans="1:118" s="17" customFormat="1">
      <c r="A4039" s="17" t="s">
        <v>24335</v>
      </c>
      <c r="B4039" s="17">
        <v>55</v>
      </c>
      <c r="C4039" s="17">
        <v>161785</v>
      </c>
      <c r="D4039" s="17" t="s">
        <v>209</v>
      </c>
      <c r="E4039" s="17" t="s">
        <v>237</v>
      </c>
      <c r="F4039" s="17" t="s">
        <v>65</v>
      </c>
      <c r="H4039" s="309">
        <v>31046</v>
      </c>
      <c r="I4039" s="309">
        <v>41183</v>
      </c>
      <c r="J4039" s="17" t="s">
        <v>3888</v>
      </c>
      <c r="L4039" s="17" t="s">
        <v>24217</v>
      </c>
      <c r="M4039" s="17" t="s">
        <v>9190</v>
      </c>
      <c r="N4039" s="17" t="s">
        <v>126</v>
      </c>
      <c r="O4039" s="17" t="s">
        <v>15</v>
      </c>
      <c r="P4039" s="17">
        <v>45383</v>
      </c>
      <c r="AF4039" s="17">
        <v>8</v>
      </c>
      <c r="AG4039" s="17">
        <v>2</v>
      </c>
      <c r="AI4039" s="17" t="s">
        <v>20542</v>
      </c>
      <c r="AM4039" s="17" t="s">
        <v>239</v>
      </c>
      <c r="AN4039" s="17" t="s">
        <v>24146</v>
      </c>
      <c r="AO4039" s="17">
        <v>3</v>
      </c>
      <c r="AP4039" s="17">
        <v>80</v>
      </c>
      <c r="AQ4039" s="17">
        <v>5</v>
      </c>
      <c r="AR4039" s="17" t="s">
        <v>22585</v>
      </c>
      <c r="AS4039" s="17" t="s">
        <v>23503</v>
      </c>
      <c r="DN4039" s="17">
        <f>COUNTIF(AU4039:DM4039, "X")</f>
        <v>0</v>
      </c>
    </row>
    <row r="4040" spans="1:118" s="17" customFormat="1">
      <c r="A4040" s="523" t="s">
        <v>2030</v>
      </c>
      <c r="B4040" s="17">
        <v>55</v>
      </c>
      <c r="C4040" s="17">
        <v>161793</v>
      </c>
      <c r="D4040" s="17" t="s">
        <v>701</v>
      </c>
      <c r="E4040" s="17" t="s">
        <v>269</v>
      </c>
      <c r="H4040" s="309">
        <v>26346</v>
      </c>
      <c r="I4040" s="309">
        <v>41187</v>
      </c>
      <c r="J4040" s="17" t="s">
        <v>3888</v>
      </c>
      <c r="L4040" s="17" t="s">
        <v>2031</v>
      </c>
      <c r="N4040" s="17" t="s">
        <v>14</v>
      </c>
      <c r="O4040" s="17" t="s">
        <v>15</v>
      </c>
      <c r="P4040" s="17">
        <v>45371</v>
      </c>
      <c r="AC4040" s="17" t="s">
        <v>14</v>
      </c>
      <c r="AF4040" s="17">
        <v>15</v>
      </c>
      <c r="AG4040" s="17">
        <v>2</v>
      </c>
      <c r="AI4040" s="17" t="s">
        <v>10178</v>
      </c>
      <c r="AM4040" s="17" t="s">
        <v>173</v>
      </c>
      <c r="AN4040" s="17" t="s">
        <v>11705</v>
      </c>
      <c r="AO4040" s="17">
        <v>3</v>
      </c>
      <c r="AP4040" s="17">
        <v>80</v>
      </c>
      <c r="AQ4040" s="17">
        <v>5</v>
      </c>
      <c r="AR4040" s="17" t="s">
        <v>10180</v>
      </c>
      <c r="BS4040" s="17" t="s">
        <v>3901</v>
      </c>
      <c r="CH4040" s="17" t="s">
        <v>3901</v>
      </c>
      <c r="CR4040" s="17" t="s">
        <v>21</v>
      </c>
      <c r="CU4040" s="17" t="s">
        <v>3901</v>
      </c>
      <c r="DF4040" s="17" t="s">
        <v>3901</v>
      </c>
      <c r="DN4040" s="17">
        <f>COUNTIF(AU4040:DM4040, "X")</f>
        <v>4</v>
      </c>
    </row>
    <row r="4041" spans="1:118" s="17" customFormat="1">
      <c r="A4041" s="17" t="s">
        <v>4510</v>
      </c>
      <c r="B4041" s="17">
        <v>55</v>
      </c>
      <c r="C4041" s="17">
        <v>161801</v>
      </c>
      <c r="D4041" s="17" t="s">
        <v>4511</v>
      </c>
      <c r="E4041" s="17" t="s">
        <v>535</v>
      </c>
      <c r="F4041" s="17" t="s">
        <v>70</v>
      </c>
      <c r="H4041" s="309">
        <v>22375</v>
      </c>
      <c r="I4041" s="309">
        <v>41188</v>
      </c>
      <c r="J4041" s="17" t="s">
        <v>3888</v>
      </c>
      <c r="L4041" s="17" t="s">
        <v>4512</v>
      </c>
      <c r="N4041" s="17" t="s">
        <v>19</v>
      </c>
      <c r="O4041" s="17" t="s">
        <v>15</v>
      </c>
      <c r="P4041" s="17">
        <v>45356</v>
      </c>
      <c r="AC4041" s="17" t="s">
        <v>3890</v>
      </c>
      <c r="AD4041" s="17" t="s">
        <v>3891</v>
      </c>
      <c r="AF4041" s="17">
        <v>15</v>
      </c>
      <c r="AG4041" s="17">
        <v>2</v>
      </c>
      <c r="AM4041" s="17" t="s">
        <v>2602</v>
      </c>
      <c r="AN4041" s="17" t="s">
        <v>4371</v>
      </c>
      <c r="AO4041" s="17">
        <v>3</v>
      </c>
      <c r="AP4041" s="17">
        <v>80</v>
      </c>
      <c r="AQ4041" s="17">
        <v>5</v>
      </c>
      <c r="AT4041" s="17" t="s">
        <v>3893</v>
      </c>
      <c r="BF4041" s="17" t="s">
        <v>3901</v>
      </c>
      <c r="BH4041" s="17" t="s">
        <v>3901</v>
      </c>
      <c r="BK4041" s="17" t="s">
        <v>3901</v>
      </c>
      <c r="CH4041" s="17" t="s">
        <v>3901</v>
      </c>
      <c r="CU4041" s="17" t="s">
        <v>3901</v>
      </c>
      <c r="DB4041" s="17" t="s">
        <v>3901</v>
      </c>
      <c r="DD4041" s="17" t="s">
        <v>3901</v>
      </c>
      <c r="DN4041" s="17">
        <f>COUNTIF(AU4041:DM4041, "X")</f>
        <v>7</v>
      </c>
    </row>
    <row r="4042" spans="1:118" s="17" customFormat="1">
      <c r="A4042" s="17" t="s">
        <v>10455</v>
      </c>
      <c r="B4042" s="17">
        <v>55</v>
      </c>
      <c r="C4042" s="17">
        <v>161809</v>
      </c>
      <c r="D4042" s="17" t="s">
        <v>329</v>
      </c>
      <c r="E4042" s="17" t="s">
        <v>147</v>
      </c>
      <c r="F4042" s="17" t="s">
        <v>4187</v>
      </c>
      <c r="H4042" s="309">
        <v>17131</v>
      </c>
      <c r="I4042" s="309">
        <v>41191</v>
      </c>
      <c r="J4042" s="17" t="s">
        <v>3888</v>
      </c>
      <c r="L4042" s="17" t="s">
        <v>10456</v>
      </c>
      <c r="M4042" s="17" t="s">
        <v>387</v>
      </c>
      <c r="N4042" s="17" t="s">
        <v>14</v>
      </c>
      <c r="O4042" s="17" t="s">
        <v>15</v>
      </c>
      <c r="P4042" s="17">
        <v>45371</v>
      </c>
      <c r="AC4042" s="17" t="s">
        <v>14</v>
      </c>
      <c r="AF4042" s="17">
        <v>8</v>
      </c>
      <c r="AG4042" s="17">
        <v>2</v>
      </c>
      <c r="AI4042" s="17" t="s">
        <v>10178</v>
      </c>
      <c r="AM4042" s="17" t="s">
        <v>193</v>
      </c>
      <c r="AN4042" s="17" t="s">
        <v>10381</v>
      </c>
      <c r="AO4042" s="17">
        <v>3</v>
      </c>
      <c r="AP4042" s="17">
        <v>80</v>
      </c>
      <c r="AQ4042" s="17">
        <v>5</v>
      </c>
      <c r="AR4042" s="17" t="s">
        <v>10180</v>
      </c>
      <c r="AV4042" s="17" t="s">
        <v>3901</v>
      </c>
      <c r="CH4042" s="17" t="s">
        <v>3901</v>
      </c>
      <c r="DN4042" s="17">
        <f>COUNTIF(AU4042:DM4042, "X")</f>
        <v>2</v>
      </c>
    </row>
    <row r="4043" spans="1:118" s="17" customFormat="1">
      <c r="A4043" s="17" t="s">
        <v>12592</v>
      </c>
      <c r="B4043" s="17">
        <v>55</v>
      </c>
      <c r="C4043" s="17">
        <v>161815</v>
      </c>
      <c r="D4043" s="17" t="s">
        <v>12593</v>
      </c>
      <c r="E4043" s="17" t="s">
        <v>150</v>
      </c>
      <c r="F4043" s="17" t="s">
        <v>147</v>
      </c>
      <c r="H4043" s="309">
        <v>33843</v>
      </c>
      <c r="I4043" s="309">
        <v>41190</v>
      </c>
      <c r="J4043" s="17" t="s">
        <v>3888</v>
      </c>
      <c r="L4043" s="17" t="s">
        <v>12594</v>
      </c>
      <c r="N4043" s="17" t="s">
        <v>31</v>
      </c>
      <c r="O4043" s="17" t="s">
        <v>15</v>
      </c>
      <c r="P4043" s="17">
        <v>45373</v>
      </c>
      <c r="AC4043" s="17" t="s">
        <v>9895</v>
      </c>
      <c r="AD4043" s="17" t="s">
        <v>9896</v>
      </c>
      <c r="AF4043" s="17">
        <v>8</v>
      </c>
      <c r="AG4043" s="17">
        <v>2</v>
      </c>
      <c r="AM4043" s="17" t="s">
        <v>222</v>
      </c>
      <c r="AN4043" s="17" t="s">
        <v>12432</v>
      </c>
      <c r="AO4043" s="17">
        <v>3</v>
      </c>
      <c r="AP4043" s="17">
        <v>80</v>
      </c>
      <c r="AQ4043" s="17">
        <v>5</v>
      </c>
      <c r="AR4043" s="17" t="s">
        <v>9898</v>
      </c>
      <c r="AT4043" s="17" t="s">
        <v>11929</v>
      </c>
      <c r="CU4043" s="17" t="s">
        <v>3901</v>
      </c>
      <c r="DN4043" s="17">
        <f>COUNTIF(AU4043:DM4043, "X")</f>
        <v>1</v>
      </c>
    </row>
    <row r="4044" spans="1:118" s="17" customFormat="1">
      <c r="A4044" s="17" t="s">
        <v>14904</v>
      </c>
      <c r="B4044" s="17">
        <v>55</v>
      </c>
      <c r="C4044" s="17">
        <v>161831</v>
      </c>
      <c r="D4044" s="17" t="s">
        <v>14905</v>
      </c>
      <c r="E4044" s="17" t="s">
        <v>52</v>
      </c>
      <c r="F4044" s="17" t="s">
        <v>249</v>
      </c>
      <c r="G4044" s="17" t="s">
        <v>203</v>
      </c>
      <c r="H4044" s="309">
        <v>29910</v>
      </c>
      <c r="I4044" s="309">
        <v>41191</v>
      </c>
      <c r="J4044" s="17" t="s">
        <v>3888</v>
      </c>
      <c r="L4044" s="17" t="s">
        <v>14906</v>
      </c>
      <c r="N4044" s="17" t="s">
        <v>31</v>
      </c>
      <c r="O4044" s="17" t="s">
        <v>15</v>
      </c>
      <c r="P4044" s="17">
        <v>45373</v>
      </c>
      <c r="AC4044" s="17" t="s">
        <v>9895</v>
      </c>
      <c r="AD4044" s="17" t="s">
        <v>9896</v>
      </c>
      <c r="AF4044" s="17">
        <v>8</v>
      </c>
      <c r="AG4044" s="17">
        <v>2</v>
      </c>
      <c r="AM4044" s="17" t="s">
        <v>335</v>
      </c>
      <c r="AN4044" s="17" t="s">
        <v>14693</v>
      </c>
      <c r="AO4044" s="17">
        <v>3</v>
      </c>
      <c r="AP4044" s="17">
        <v>80</v>
      </c>
      <c r="AQ4044" s="17">
        <v>5</v>
      </c>
      <c r="AR4044" s="17" t="s">
        <v>9898</v>
      </c>
      <c r="AT4044" s="17" t="s">
        <v>14152</v>
      </c>
      <c r="CH4044" s="17" t="s">
        <v>3901</v>
      </c>
      <c r="DN4044" s="17">
        <f>COUNTIF(AU4044:DM4044, "X")</f>
        <v>1</v>
      </c>
    </row>
    <row r="4045" spans="1:118" s="17" customFormat="1">
      <c r="A4045" s="17" t="s">
        <v>26380</v>
      </c>
      <c r="B4045" s="17">
        <v>55</v>
      </c>
      <c r="C4045" s="17">
        <v>161841</v>
      </c>
      <c r="D4045" s="17" t="s">
        <v>26381</v>
      </c>
      <c r="E4045" s="17" t="s">
        <v>252</v>
      </c>
      <c r="F4045" s="17" t="s">
        <v>48</v>
      </c>
      <c r="H4045" s="309">
        <v>31294</v>
      </c>
      <c r="I4045" s="309">
        <v>41191</v>
      </c>
      <c r="J4045" s="17" t="s">
        <v>3888</v>
      </c>
      <c r="L4045" s="17" t="s">
        <v>26382</v>
      </c>
      <c r="N4045" s="17" t="s">
        <v>14</v>
      </c>
      <c r="O4045" s="17" t="s">
        <v>15</v>
      </c>
      <c r="P4045" s="17">
        <v>45371</v>
      </c>
      <c r="AC4045" s="17" t="s">
        <v>17772</v>
      </c>
      <c r="AF4045" s="17">
        <v>15</v>
      </c>
      <c r="AG4045" s="17">
        <v>2</v>
      </c>
      <c r="AH4045" s="17" t="s">
        <v>11926</v>
      </c>
      <c r="AK4045" s="17" t="s">
        <v>17298</v>
      </c>
      <c r="AM4045" s="17" t="s">
        <v>78</v>
      </c>
      <c r="AN4045" s="17" t="s">
        <v>26289</v>
      </c>
      <c r="AO4045" s="17">
        <v>3</v>
      </c>
      <c r="AP4045" s="17">
        <v>80</v>
      </c>
      <c r="AQ4045" s="17">
        <v>5</v>
      </c>
      <c r="AT4045" s="17" t="s">
        <v>25610</v>
      </c>
      <c r="CC4045" s="17" t="s">
        <v>3901</v>
      </c>
      <c r="CF4045" s="17" t="s">
        <v>3901</v>
      </c>
      <c r="CH4045" s="17" t="s">
        <v>3901</v>
      </c>
      <c r="CL4045" s="17" t="s">
        <v>3901</v>
      </c>
      <c r="CM4045" s="17" t="s">
        <v>21</v>
      </c>
      <c r="CN4045" s="17" t="s">
        <v>3901</v>
      </c>
      <c r="CO4045" s="17" t="s">
        <v>3901</v>
      </c>
      <c r="CQ4045" s="17" t="s">
        <v>3901</v>
      </c>
      <c r="CR4045" s="17" t="s">
        <v>21</v>
      </c>
      <c r="CU4045" s="17" t="s">
        <v>3901</v>
      </c>
      <c r="DN4045" s="17">
        <f>COUNTIF(AU4045:DM4045, "X")</f>
        <v>8</v>
      </c>
    </row>
    <row r="4046" spans="1:118" s="17" customFormat="1">
      <c r="A4046" s="17" t="s">
        <v>26488</v>
      </c>
      <c r="B4046" s="17">
        <v>55</v>
      </c>
      <c r="C4046" s="17">
        <v>161842</v>
      </c>
      <c r="D4046" s="17" t="s">
        <v>26381</v>
      </c>
      <c r="E4046" s="17" t="s">
        <v>315</v>
      </c>
      <c r="F4046" s="17" t="s">
        <v>30</v>
      </c>
      <c r="H4046" s="309">
        <v>31052</v>
      </c>
      <c r="I4046" s="309">
        <v>41191</v>
      </c>
      <c r="J4046" s="17" t="s">
        <v>3888</v>
      </c>
      <c r="L4046" s="17" t="s">
        <v>26382</v>
      </c>
      <c r="N4046" s="17" t="s">
        <v>14</v>
      </c>
      <c r="O4046" s="17" t="s">
        <v>15</v>
      </c>
      <c r="P4046" s="17">
        <v>45371</v>
      </c>
      <c r="AC4046" s="17" t="s">
        <v>17772</v>
      </c>
      <c r="AF4046" s="17">
        <v>15</v>
      </c>
      <c r="AG4046" s="17">
        <v>2</v>
      </c>
      <c r="AH4046" s="17" t="s">
        <v>11926</v>
      </c>
      <c r="AK4046" s="17" t="s">
        <v>17298</v>
      </c>
      <c r="AM4046" s="17" t="s">
        <v>78</v>
      </c>
      <c r="AN4046" s="17" t="s">
        <v>26289</v>
      </c>
      <c r="AO4046" s="17">
        <v>3</v>
      </c>
      <c r="AP4046" s="17">
        <v>80</v>
      </c>
      <c r="AQ4046" s="17">
        <v>5</v>
      </c>
      <c r="AT4046" s="17" t="s">
        <v>25610</v>
      </c>
      <c r="CC4046" s="17" t="s">
        <v>3901</v>
      </c>
      <c r="CF4046" s="17" t="s">
        <v>3901</v>
      </c>
      <c r="CL4046" s="17" t="s">
        <v>3901</v>
      </c>
      <c r="CM4046" s="17" t="s">
        <v>21</v>
      </c>
      <c r="CN4046" s="17" t="s">
        <v>3901</v>
      </c>
      <c r="CO4046" s="17" t="s">
        <v>3901</v>
      </c>
      <c r="CQ4046" s="17" t="s">
        <v>3901</v>
      </c>
      <c r="CR4046" s="17" t="s">
        <v>21</v>
      </c>
      <c r="CU4046" s="17" t="s">
        <v>3901</v>
      </c>
      <c r="DN4046" s="17">
        <f>COUNTIF(AU4046:DM4046, "X")</f>
        <v>7</v>
      </c>
    </row>
    <row r="4047" spans="1:118" s="17" customFormat="1">
      <c r="A4047" s="17" t="s">
        <v>4266</v>
      </c>
      <c r="B4047" s="17">
        <v>55</v>
      </c>
      <c r="C4047" s="17">
        <v>161844</v>
      </c>
      <c r="D4047" s="17" t="s">
        <v>4267</v>
      </c>
      <c r="E4047" s="17" t="s">
        <v>499</v>
      </c>
      <c r="F4047" s="17" t="s">
        <v>63</v>
      </c>
      <c r="H4047" s="309">
        <v>32995</v>
      </c>
      <c r="I4047" s="309">
        <v>41191</v>
      </c>
      <c r="J4047" s="17" t="s">
        <v>3888</v>
      </c>
      <c r="L4047" s="17" t="s">
        <v>4268</v>
      </c>
      <c r="N4047" s="17" t="s">
        <v>19</v>
      </c>
      <c r="O4047" s="17" t="s">
        <v>15</v>
      </c>
      <c r="P4047" s="17">
        <v>45356</v>
      </c>
      <c r="AC4047" s="17" t="s">
        <v>3890</v>
      </c>
      <c r="AD4047" s="17" t="s">
        <v>3891</v>
      </c>
      <c r="AF4047" s="17">
        <v>8</v>
      </c>
      <c r="AG4047" s="17">
        <v>2</v>
      </c>
      <c r="AM4047" s="17" t="s">
        <v>172</v>
      </c>
      <c r="AN4047" s="17" t="s">
        <v>3892</v>
      </c>
      <c r="AO4047" s="17">
        <v>3</v>
      </c>
      <c r="AP4047" s="17">
        <v>80</v>
      </c>
      <c r="AQ4047" s="17">
        <v>5</v>
      </c>
      <c r="AT4047" s="17" t="s">
        <v>3893</v>
      </c>
      <c r="BS4047" s="17" t="s">
        <v>3901</v>
      </c>
      <c r="DN4047" s="17">
        <f>COUNTIF(AU4047:DM4047, "X")</f>
        <v>1</v>
      </c>
    </row>
    <row r="4048" spans="1:118" s="17" customFormat="1">
      <c r="A4048" s="17" t="s">
        <v>16948</v>
      </c>
      <c r="B4048" s="17">
        <v>55</v>
      </c>
      <c r="C4048" s="17">
        <v>161860</v>
      </c>
      <c r="D4048" s="17" t="s">
        <v>533</v>
      </c>
      <c r="E4048" s="17" t="s">
        <v>86</v>
      </c>
      <c r="F4048" s="17" t="s">
        <v>65</v>
      </c>
      <c r="H4048" s="309">
        <v>26356</v>
      </c>
      <c r="I4048" s="309">
        <v>41190</v>
      </c>
      <c r="J4048" s="17" t="s">
        <v>3888</v>
      </c>
      <c r="L4048" s="17" t="s">
        <v>16949</v>
      </c>
      <c r="N4048" s="17" t="s">
        <v>31</v>
      </c>
      <c r="O4048" s="17" t="s">
        <v>15</v>
      </c>
      <c r="P4048" s="17">
        <v>45373</v>
      </c>
      <c r="AC4048" s="17" t="s">
        <v>9895</v>
      </c>
      <c r="AD4048" s="17" t="s">
        <v>9896</v>
      </c>
      <c r="AF4048" s="17">
        <v>8</v>
      </c>
      <c r="AG4048" s="17">
        <v>2</v>
      </c>
      <c r="AM4048" s="17" t="s">
        <v>220</v>
      </c>
      <c r="AN4048" s="17" t="s">
        <v>16782</v>
      </c>
      <c r="AO4048" s="17">
        <v>3</v>
      </c>
      <c r="AP4048" s="17">
        <v>80</v>
      </c>
      <c r="AQ4048" s="17">
        <v>5</v>
      </c>
      <c r="AR4048" s="17" t="s">
        <v>9898</v>
      </c>
      <c r="AT4048" s="17" t="s">
        <v>9899</v>
      </c>
      <c r="CH4048" s="17" t="s">
        <v>3901</v>
      </c>
      <c r="CN4048" s="17" t="s">
        <v>3901</v>
      </c>
      <c r="CQ4048" s="17" t="s">
        <v>3901</v>
      </c>
      <c r="CR4048" s="17" t="s">
        <v>30</v>
      </c>
      <c r="CS4048" s="17" t="s">
        <v>3901</v>
      </c>
      <c r="DN4048" s="17">
        <f>COUNTIF(AU4048:DM4048, "X")</f>
        <v>4</v>
      </c>
    </row>
    <row r="4049" spans="1:118" s="17" customFormat="1">
      <c r="A4049" s="17" t="s">
        <v>18686</v>
      </c>
      <c r="B4049" s="17">
        <v>55</v>
      </c>
      <c r="C4049" s="17">
        <v>161861</v>
      </c>
      <c r="D4049" s="17" t="s">
        <v>18621</v>
      </c>
      <c r="E4049" s="17" t="s">
        <v>146</v>
      </c>
      <c r="F4049" s="17" t="s">
        <v>5008</v>
      </c>
      <c r="H4049" s="309">
        <v>34047</v>
      </c>
      <c r="I4049" s="309">
        <v>41191</v>
      </c>
      <c r="J4049" s="17" t="s">
        <v>3888</v>
      </c>
      <c r="L4049" s="17" t="s">
        <v>18623</v>
      </c>
      <c r="N4049" s="17" t="s">
        <v>31</v>
      </c>
      <c r="O4049" s="17" t="s">
        <v>15</v>
      </c>
      <c r="P4049" s="17">
        <v>45373</v>
      </c>
      <c r="AD4049" s="17" t="s">
        <v>9896</v>
      </c>
      <c r="AF4049" s="17">
        <v>8</v>
      </c>
      <c r="AG4049" s="17">
        <v>2</v>
      </c>
      <c r="AM4049" s="17" t="s">
        <v>87</v>
      </c>
      <c r="AN4049" s="17" t="s">
        <v>18599</v>
      </c>
      <c r="AO4049" s="17">
        <v>3</v>
      </c>
      <c r="AP4049" s="17">
        <v>80</v>
      </c>
      <c r="AQ4049" s="17">
        <v>5</v>
      </c>
      <c r="AR4049" s="17" t="s">
        <v>9898</v>
      </c>
      <c r="CH4049" s="17" t="s">
        <v>3901</v>
      </c>
      <c r="CU4049" s="17" t="s">
        <v>3901</v>
      </c>
      <c r="DN4049" s="17">
        <f>COUNTIF(AU4049:DM4049, "X")</f>
        <v>2</v>
      </c>
    </row>
    <row r="4050" spans="1:118" s="17" customFormat="1">
      <c r="A4050" s="17" t="s">
        <v>18620</v>
      </c>
      <c r="B4050" s="17">
        <v>55</v>
      </c>
      <c r="C4050" s="17">
        <v>161863</v>
      </c>
      <c r="D4050" s="17" t="s">
        <v>18621</v>
      </c>
      <c r="E4050" s="17" t="s">
        <v>18622</v>
      </c>
      <c r="F4050" s="17" t="s">
        <v>48</v>
      </c>
      <c r="H4050" s="309">
        <v>34483</v>
      </c>
      <c r="I4050" s="309">
        <v>41191</v>
      </c>
      <c r="J4050" s="17" t="s">
        <v>3888</v>
      </c>
      <c r="L4050" s="17" t="s">
        <v>18623</v>
      </c>
      <c r="N4050" s="17" t="s">
        <v>31</v>
      </c>
      <c r="O4050" s="17" t="s">
        <v>15</v>
      </c>
      <c r="P4050" s="17">
        <v>45373</v>
      </c>
      <c r="AD4050" s="17" t="s">
        <v>9896</v>
      </c>
      <c r="AF4050" s="17">
        <v>8</v>
      </c>
      <c r="AG4050" s="17">
        <v>2</v>
      </c>
      <c r="AM4050" s="17" t="s">
        <v>87</v>
      </c>
      <c r="AN4050" s="17" t="s">
        <v>18599</v>
      </c>
      <c r="AO4050" s="17">
        <v>3</v>
      </c>
      <c r="AP4050" s="17">
        <v>80</v>
      </c>
      <c r="AQ4050" s="17">
        <v>5</v>
      </c>
      <c r="AR4050" s="17" t="s">
        <v>9898</v>
      </c>
      <c r="CH4050" s="17" t="s">
        <v>3901</v>
      </c>
      <c r="CN4050" s="17" t="s">
        <v>3901</v>
      </c>
      <c r="CR4050" s="17" t="s">
        <v>30</v>
      </c>
      <c r="CU4050" s="17" t="s">
        <v>3901</v>
      </c>
      <c r="DN4050" s="17">
        <f>COUNTIF(AU4050:DM4050, "X")</f>
        <v>3</v>
      </c>
    </row>
    <row r="4051" spans="1:118" s="17" customFormat="1">
      <c r="A4051" s="17" t="s">
        <v>23506</v>
      </c>
      <c r="B4051" s="17">
        <v>55</v>
      </c>
      <c r="C4051" s="17">
        <v>161907</v>
      </c>
      <c r="D4051" s="17" t="s">
        <v>18314</v>
      </c>
      <c r="E4051" s="17" t="s">
        <v>312</v>
      </c>
      <c r="F4051" s="17" t="s">
        <v>70</v>
      </c>
      <c r="H4051" s="309">
        <v>24064</v>
      </c>
      <c r="I4051" s="309">
        <v>41191</v>
      </c>
      <c r="J4051" s="17" t="s">
        <v>3888</v>
      </c>
      <c r="L4051" s="17" t="s">
        <v>23507</v>
      </c>
      <c r="N4051" s="17" t="s">
        <v>126</v>
      </c>
      <c r="O4051" s="17" t="s">
        <v>15</v>
      </c>
      <c r="P4051" s="17">
        <v>45383</v>
      </c>
      <c r="Q4051" s="17">
        <v>1112</v>
      </c>
      <c r="AF4051" s="17">
        <v>8</v>
      </c>
      <c r="AG4051" s="17">
        <v>2</v>
      </c>
      <c r="AI4051" s="17" t="s">
        <v>20542</v>
      </c>
      <c r="AM4051" s="17" t="s">
        <v>303</v>
      </c>
      <c r="AN4051" s="17" t="s">
        <v>23502</v>
      </c>
      <c r="AO4051" s="17">
        <v>3</v>
      </c>
      <c r="AP4051" s="17">
        <v>80</v>
      </c>
      <c r="AQ4051" s="17">
        <v>5</v>
      </c>
      <c r="AR4051" s="17" t="s">
        <v>22585</v>
      </c>
      <c r="AS4051" s="17" t="s">
        <v>23503</v>
      </c>
      <c r="BD4051" s="17" t="s">
        <v>3901</v>
      </c>
      <c r="BK4051" s="17" t="s">
        <v>3901</v>
      </c>
      <c r="BS4051" s="17" t="s">
        <v>3901</v>
      </c>
      <c r="CC4051" s="17" t="s">
        <v>3901</v>
      </c>
      <c r="CH4051" s="17" t="s">
        <v>3901</v>
      </c>
      <c r="DN4051" s="17">
        <f>COUNTIF(AU4051:DM4051, "X")</f>
        <v>5</v>
      </c>
    </row>
    <row r="4052" spans="1:118" s="17" customFormat="1">
      <c r="A4052" s="17" t="s">
        <v>13336</v>
      </c>
      <c r="B4052" s="17">
        <v>55</v>
      </c>
      <c r="C4052" s="17">
        <v>161920</v>
      </c>
      <c r="D4052" s="17" t="s">
        <v>955</v>
      </c>
      <c r="E4052" s="17" t="s">
        <v>5202</v>
      </c>
      <c r="F4052" s="17" t="s">
        <v>63</v>
      </c>
      <c r="H4052" s="309">
        <v>20922</v>
      </c>
      <c r="I4052" s="309">
        <v>41191</v>
      </c>
      <c r="J4052" s="17" t="s">
        <v>3888</v>
      </c>
      <c r="L4052" s="17" t="s">
        <v>13337</v>
      </c>
      <c r="N4052" s="17" t="s">
        <v>31</v>
      </c>
      <c r="O4052" s="17" t="s">
        <v>15</v>
      </c>
      <c r="P4052" s="17">
        <v>45373</v>
      </c>
      <c r="AC4052" s="17" t="s">
        <v>9895</v>
      </c>
      <c r="AD4052" s="17" t="s">
        <v>9896</v>
      </c>
      <c r="AF4052" s="17">
        <v>8</v>
      </c>
      <c r="AG4052" s="17">
        <v>2</v>
      </c>
      <c r="AM4052" s="17" t="s">
        <v>115</v>
      </c>
      <c r="AN4052" s="17" t="s">
        <v>13186</v>
      </c>
      <c r="AO4052" s="17">
        <v>3</v>
      </c>
      <c r="AP4052" s="17">
        <v>80</v>
      </c>
      <c r="AQ4052" s="17">
        <v>5</v>
      </c>
      <c r="AR4052" s="17" t="s">
        <v>9898</v>
      </c>
      <c r="AT4052" s="17" t="s">
        <v>12990</v>
      </c>
      <c r="CH4052" s="17" t="s">
        <v>3901</v>
      </c>
      <c r="DN4052" s="17">
        <f>COUNTIF(AU4052:DM4052, "X")</f>
        <v>1</v>
      </c>
    </row>
    <row r="4053" spans="1:118" s="17" customFormat="1">
      <c r="A4053" s="17" t="s">
        <v>22857</v>
      </c>
      <c r="B4053" s="17">
        <v>55</v>
      </c>
      <c r="C4053" s="17">
        <v>161928</v>
      </c>
      <c r="D4053" s="17" t="s">
        <v>6173</v>
      </c>
      <c r="E4053" s="17" t="s">
        <v>11</v>
      </c>
      <c r="F4053" s="17" t="s">
        <v>12</v>
      </c>
      <c r="H4053" s="309">
        <v>34495</v>
      </c>
      <c r="I4053" s="309">
        <v>41190</v>
      </c>
      <c r="J4053" s="17" t="s">
        <v>3888</v>
      </c>
      <c r="L4053" s="17" t="s">
        <v>22858</v>
      </c>
      <c r="N4053" s="17" t="s">
        <v>205</v>
      </c>
      <c r="O4053" s="17" t="s">
        <v>15</v>
      </c>
      <c r="P4053" s="17">
        <v>45337</v>
      </c>
      <c r="AF4053" s="17">
        <v>8</v>
      </c>
      <c r="AG4053" s="17">
        <v>2</v>
      </c>
      <c r="AI4053" s="17" t="s">
        <v>20542</v>
      </c>
      <c r="AM4053" s="17" t="s">
        <v>253</v>
      </c>
      <c r="AN4053" s="17" t="s">
        <v>22821</v>
      </c>
      <c r="AO4053" s="17">
        <v>3</v>
      </c>
      <c r="AP4053" s="17">
        <v>80</v>
      </c>
      <c r="AQ4053" s="17">
        <v>5</v>
      </c>
      <c r="AR4053" s="17" t="s">
        <v>22585</v>
      </c>
      <c r="AS4053" s="17" t="s">
        <v>22824</v>
      </c>
      <c r="CH4053" s="17" t="s">
        <v>3901</v>
      </c>
      <c r="CL4053" s="17" t="s">
        <v>3901</v>
      </c>
      <c r="CU4053" s="17" t="s">
        <v>3901</v>
      </c>
      <c r="DN4053" s="17">
        <f>COUNTIF(AU4053:DM4053, "X")</f>
        <v>3</v>
      </c>
    </row>
    <row r="4054" spans="1:118" s="17" customFormat="1">
      <c r="A4054" s="17" t="s">
        <v>6332</v>
      </c>
      <c r="B4054" s="17">
        <v>55</v>
      </c>
      <c r="C4054" s="17">
        <v>161929</v>
      </c>
      <c r="D4054" s="17" t="s">
        <v>6333</v>
      </c>
      <c r="E4054" s="17" t="s">
        <v>17</v>
      </c>
      <c r="F4054" s="17" t="s">
        <v>147</v>
      </c>
      <c r="H4054" s="309">
        <v>31233</v>
      </c>
      <c r="I4054" s="309">
        <v>41191</v>
      </c>
      <c r="J4054" s="17" t="s">
        <v>3888</v>
      </c>
      <c r="L4054" s="17" t="s">
        <v>6334</v>
      </c>
      <c r="N4054" s="17" t="s">
        <v>19</v>
      </c>
      <c r="O4054" s="17" t="s">
        <v>15</v>
      </c>
      <c r="P4054" s="17">
        <v>45356</v>
      </c>
      <c r="AC4054" s="17" t="s">
        <v>3890</v>
      </c>
      <c r="AD4054" s="17" t="s">
        <v>3891</v>
      </c>
      <c r="AF4054" s="17">
        <v>8</v>
      </c>
      <c r="AG4054" s="17">
        <v>2</v>
      </c>
      <c r="AM4054" s="17" t="s">
        <v>232</v>
      </c>
      <c r="AN4054" s="17" t="s">
        <v>6280</v>
      </c>
      <c r="AO4054" s="17">
        <v>3</v>
      </c>
      <c r="AP4054" s="17">
        <v>80</v>
      </c>
      <c r="AQ4054" s="17">
        <v>5</v>
      </c>
      <c r="AT4054" s="17" t="s">
        <v>5516</v>
      </c>
      <c r="CH4054" s="17" t="s">
        <v>3901</v>
      </c>
      <c r="DN4054" s="17">
        <f>COUNTIF(AU4054:DM4054, "X")</f>
        <v>1</v>
      </c>
    </row>
    <row r="4055" spans="1:118" s="17" customFormat="1">
      <c r="A4055" s="17" t="s">
        <v>10319</v>
      </c>
      <c r="B4055" s="17">
        <v>55</v>
      </c>
      <c r="C4055" s="17">
        <v>161942</v>
      </c>
      <c r="D4055" s="17" t="s">
        <v>8539</v>
      </c>
      <c r="E4055" s="17" t="s">
        <v>176</v>
      </c>
      <c r="F4055" s="17" t="s">
        <v>56</v>
      </c>
      <c r="H4055" s="309">
        <v>25383</v>
      </c>
      <c r="I4055" s="309">
        <v>41191</v>
      </c>
      <c r="J4055" s="17" t="s">
        <v>3888</v>
      </c>
      <c r="L4055" s="17" t="s">
        <v>10320</v>
      </c>
      <c r="N4055" s="17" t="s">
        <v>14</v>
      </c>
      <c r="O4055" s="17" t="s">
        <v>15</v>
      </c>
      <c r="P4055" s="17">
        <v>45371</v>
      </c>
      <c r="AC4055" s="17" t="s">
        <v>14</v>
      </c>
      <c r="AF4055" s="17">
        <v>8</v>
      </c>
      <c r="AG4055" s="17">
        <v>2</v>
      </c>
      <c r="AI4055" s="17" t="s">
        <v>10178</v>
      </c>
      <c r="AM4055" s="17" t="s">
        <v>74</v>
      </c>
      <c r="AN4055" s="17" t="s">
        <v>10179</v>
      </c>
      <c r="AO4055" s="17">
        <v>3</v>
      </c>
      <c r="AP4055" s="17">
        <v>80</v>
      </c>
      <c r="AQ4055" s="17">
        <v>5</v>
      </c>
      <c r="AR4055" s="17" t="s">
        <v>10180</v>
      </c>
      <c r="CH4055" s="17" t="s">
        <v>3901</v>
      </c>
      <c r="CN4055" s="17" t="s">
        <v>3901</v>
      </c>
      <c r="CQ4055" s="17" t="s">
        <v>3901</v>
      </c>
      <c r="CU4055" s="17" t="s">
        <v>3901</v>
      </c>
      <c r="DN4055" s="17">
        <f>COUNTIF(AU4055:DM4055, "X")</f>
        <v>4</v>
      </c>
    </row>
    <row r="4056" spans="1:118" s="17" customFormat="1">
      <c r="A4056" s="17" t="s">
        <v>4679</v>
      </c>
      <c r="B4056" s="17">
        <v>55</v>
      </c>
      <c r="C4056" s="17">
        <v>161946</v>
      </c>
      <c r="D4056" s="17" t="s">
        <v>4680</v>
      </c>
      <c r="E4056" s="17" t="s">
        <v>277</v>
      </c>
      <c r="F4056" s="17" t="s">
        <v>48</v>
      </c>
      <c r="G4056" s="17" t="s">
        <v>4335</v>
      </c>
      <c r="H4056" s="309">
        <v>23496</v>
      </c>
      <c r="I4056" s="309">
        <v>41184</v>
      </c>
      <c r="J4056" s="17" t="s">
        <v>3888</v>
      </c>
      <c r="L4056" s="17" t="s">
        <v>4681</v>
      </c>
      <c r="N4056" s="17" t="s">
        <v>19</v>
      </c>
      <c r="O4056" s="17" t="s">
        <v>15</v>
      </c>
      <c r="P4056" s="17">
        <v>45356</v>
      </c>
      <c r="AC4056" s="17" t="s">
        <v>3890</v>
      </c>
      <c r="AD4056" s="17" t="s">
        <v>3891</v>
      </c>
      <c r="AF4056" s="17">
        <v>15</v>
      </c>
      <c r="AG4056" s="17">
        <v>2</v>
      </c>
      <c r="AM4056" s="17" t="s">
        <v>2602</v>
      </c>
      <c r="AN4056" s="17" t="s">
        <v>4371</v>
      </c>
      <c r="AO4056" s="17">
        <v>3</v>
      </c>
      <c r="AP4056" s="17">
        <v>80</v>
      </c>
      <c r="AQ4056" s="17">
        <v>5</v>
      </c>
      <c r="AT4056" s="17" t="s">
        <v>3893</v>
      </c>
      <c r="CH4056" s="17" t="s">
        <v>3901</v>
      </c>
      <c r="CN4056" s="17" t="s">
        <v>3901</v>
      </c>
      <c r="DN4056" s="17">
        <f>COUNTIF(AU4056:DM4056, "X")</f>
        <v>2</v>
      </c>
    </row>
    <row r="4057" spans="1:118" s="17" customFormat="1">
      <c r="A4057" s="17" t="s">
        <v>21082</v>
      </c>
      <c r="B4057" s="17">
        <v>55</v>
      </c>
      <c r="C4057" s="17">
        <v>161952</v>
      </c>
      <c r="D4057" s="17" t="s">
        <v>21083</v>
      </c>
      <c r="E4057" s="17" t="s">
        <v>21084</v>
      </c>
      <c r="F4057" s="17" t="s">
        <v>43</v>
      </c>
      <c r="H4057" s="309">
        <v>34582</v>
      </c>
      <c r="I4057" s="309">
        <v>41185</v>
      </c>
      <c r="J4057" s="17" t="s">
        <v>3888</v>
      </c>
      <c r="L4057" s="17" t="s">
        <v>21085</v>
      </c>
      <c r="N4057" s="17" t="s">
        <v>80</v>
      </c>
      <c r="O4057" s="17" t="s">
        <v>15</v>
      </c>
      <c r="P4057" s="17">
        <v>45308</v>
      </c>
      <c r="AF4057" s="17">
        <v>8</v>
      </c>
      <c r="AG4057" s="17">
        <v>2</v>
      </c>
      <c r="AI4057" s="17" t="s">
        <v>20851</v>
      </c>
      <c r="AM4057" s="17" t="s">
        <v>81</v>
      </c>
      <c r="AN4057" s="17" t="s">
        <v>21035</v>
      </c>
      <c r="AO4057" s="17">
        <v>3</v>
      </c>
      <c r="AP4057" s="17">
        <v>80</v>
      </c>
      <c r="AQ4057" s="17">
        <v>5</v>
      </c>
      <c r="AR4057" s="17" t="s">
        <v>20671</v>
      </c>
      <c r="AS4057" s="17" t="s">
        <v>21036</v>
      </c>
      <c r="CH4057" s="17" t="s">
        <v>3901</v>
      </c>
      <c r="DN4057" s="17">
        <f>COUNTIF(AU4057:DM4057, "X")</f>
        <v>1</v>
      </c>
    </row>
    <row r="4058" spans="1:118" s="17" customFormat="1">
      <c r="A4058" s="17" t="s">
        <v>14527</v>
      </c>
      <c r="B4058" s="17">
        <v>55</v>
      </c>
      <c r="C4058" s="17">
        <v>161956</v>
      </c>
      <c r="D4058" s="17" t="s">
        <v>14528</v>
      </c>
      <c r="E4058" s="17" t="s">
        <v>451</v>
      </c>
      <c r="F4058" s="17" t="s">
        <v>30</v>
      </c>
      <c r="H4058" s="309">
        <v>34404</v>
      </c>
      <c r="I4058" s="309">
        <v>41188</v>
      </c>
      <c r="J4058" s="17" t="s">
        <v>3888</v>
      </c>
      <c r="L4058" s="17" t="s">
        <v>14529</v>
      </c>
      <c r="M4058" s="17" t="s">
        <v>97</v>
      </c>
      <c r="N4058" s="17" t="s">
        <v>31</v>
      </c>
      <c r="O4058" s="17" t="s">
        <v>15</v>
      </c>
      <c r="P4058" s="17">
        <v>45373</v>
      </c>
      <c r="AC4058" s="17" t="s">
        <v>9895</v>
      </c>
      <c r="AD4058" s="17" t="s">
        <v>9896</v>
      </c>
      <c r="AF4058" s="17">
        <v>8</v>
      </c>
      <c r="AG4058" s="17">
        <v>2</v>
      </c>
      <c r="AM4058" s="17" t="s">
        <v>108</v>
      </c>
      <c r="AN4058" s="17" t="s">
        <v>14364</v>
      </c>
      <c r="AO4058" s="17">
        <v>3</v>
      </c>
      <c r="AP4058" s="17">
        <v>80</v>
      </c>
      <c r="AQ4058" s="17">
        <v>5</v>
      </c>
      <c r="AR4058" s="17" t="s">
        <v>9898</v>
      </c>
      <c r="AT4058" s="17" t="s">
        <v>14152</v>
      </c>
      <c r="CH4058" s="17" t="s">
        <v>3901</v>
      </c>
      <c r="DN4058" s="17">
        <f>COUNTIF(AU4058:DM4058, "X")</f>
        <v>1</v>
      </c>
    </row>
    <row r="4059" spans="1:118" s="17" customFormat="1">
      <c r="A4059" s="17" t="s">
        <v>20601</v>
      </c>
      <c r="B4059" s="17">
        <v>55</v>
      </c>
      <c r="C4059" s="17">
        <v>161959</v>
      </c>
      <c r="D4059" s="17" t="s">
        <v>6488</v>
      </c>
      <c r="E4059" s="17" t="s">
        <v>18</v>
      </c>
      <c r="F4059" s="17" t="s">
        <v>354</v>
      </c>
      <c r="H4059" s="309">
        <v>34568</v>
      </c>
      <c r="I4059" s="309">
        <v>41186</v>
      </c>
      <c r="J4059" s="17" t="s">
        <v>3888</v>
      </c>
      <c r="L4059" s="17" t="s">
        <v>20494</v>
      </c>
      <c r="N4059" s="17" t="s">
        <v>14</v>
      </c>
      <c r="O4059" s="17" t="s">
        <v>15</v>
      </c>
      <c r="P4059" s="17">
        <v>45371</v>
      </c>
      <c r="AF4059" s="17">
        <v>8</v>
      </c>
      <c r="AG4059" s="17">
        <v>2</v>
      </c>
      <c r="AI4059" s="17" t="s">
        <v>10178</v>
      </c>
      <c r="AM4059" s="17" t="s">
        <v>94</v>
      </c>
      <c r="AN4059" s="17" t="s">
        <v>20471</v>
      </c>
      <c r="AO4059" s="17">
        <v>3</v>
      </c>
      <c r="AP4059" s="17">
        <v>80</v>
      </c>
      <c r="AQ4059" s="17">
        <v>5</v>
      </c>
      <c r="AR4059" s="17" t="s">
        <v>10180</v>
      </c>
      <c r="CH4059" s="17" t="s">
        <v>3901</v>
      </c>
      <c r="CN4059" s="17" t="s">
        <v>3901</v>
      </c>
      <c r="CU4059" s="17" t="s">
        <v>3901</v>
      </c>
      <c r="DN4059" s="17">
        <f>COUNTIF(AU4059:DM4059, "X")</f>
        <v>3</v>
      </c>
    </row>
    <row r="4060" spans="1:118" s="17" customFormat="1">
      <c r="A4060" s="17" t="s">
        <v>12372</v>
      </c>
      <c r="B4060" s="17">
        <v>55</v>
      </c>
      <c r="C4060" s="17">
        <v>161976</v>
      </c>
      <c r="D4060" s="17" t="s">
        <v>12373</v>
      </c>
      <c r="E4060" s="17" t="s">
        <v>471</v>
      </c>
      <c r="F4060" s="17" t="s">
        <v>304</v>
      </c>
      <c r="H4060" s="309">
        <v>34478</v>
      </c>
      <c r="I4060" s="309">
        <v>41169</v>
      </c>
      <c r="J4060" s="17" t="s">
        <v>3888</v>
      </c>
      <c r="L4060" s="17" t="s">
        <v>12374</v>
      </c>
      <c r="N4060" s="17" t="s">
        <v>31</v>
      </c>
      <c r="O4060" s="17" t="s">
        <v>15</v>
      </c>
      <c r="P4060" s="17">
        <v>45373</v>
      </c>
      <c r="AC4060" s="17" t="s">
        <v>9895</v>
      </c>
      <c r="AD4060" s="17" t="s">
        <v>9896</v>
      </c>
      <c r="AF4060" s="17">
        <v>8</v>
      </c>
      <c r="AG4060" s="17">
        <v>2</v>
      </c>
      <c r="AM4060" s="17" t="s">
        <v>295</v>
      </c>
      <c r="AN4060" s="17" t="s">
        <v>12166</v>
      </c>
      <c r="AO4060" s="17">
        <v>3</v>
      </c>
      <c r="AP4060" s="17">
        <v>80</v>
      </c>
      <c r="AQ4060" s="17">
        <v>5</v>
      </c>
      <c r="AR4060" s="17" t="s">
        <v>9898</v>
      </c>
      <c r="AT4060" s="17" t="s">
        <v>11929</v>
      </c>
      <c r="CH4060" s="17" t="s">
        <v>3901</v>
      </c>
      <c r="CU4060" s="17" t="s">
        <v>3901</v>
      </c>
      <c r="DA4060" s="17" t="s">
        <v>3901</v>
      </c>
      <c r="DF4060" s="17" t="s">
        <v>3901</v>
      </c>
      <c r="DN4060" s="17">
        <f>COUNTIF(AU4060:DM4060, "X")</f>
        <v>4</v>
      </c>
    </row>
    <row r="4061" spans="1:118" s="17" customFormat="1">
      <c r="A4061" s="17" t="s">
        <v>8066</v>
      </c>
      <c r="B4061" s="17">
        <v>55</v>
      </c>
      <c r="C4061" s="17">
        <v>161988</v>
      </c>
      <c r="D4061" s="17" t="s">
        <v>6066</v>
      </c>
      <c r="E4061" s="17" t="s">
        <v>396</v>
      </c>
      <c r="F4061" s="17" t="s">
        <v>35</v>
      </c>
      <c r="H4061" s="309">
        <v>33196</v>
      </c>
      <c r="I4061" s="309">
        <v>41187</v>
      </c>
      <c r="J4061" s="17" t="s">
        <v>3888</v>
      </c>
      <c r="L4061" s="17" t="s">
        <v>8013</v>
      </c>
      <c r="N4061" s="17" t="s">
        <v>19</v>
      </c>
      <c r="O4061" s="17" t="s">
        <v>15</v>
      </c>
      <c r="P4061" s="17">
        <v>45356</v>
      </c>
      <c r="Q4061" s="17">
        <v>1528</v>
      </c>
      <c r="AC4061" s="17" t="s">
        <v>3890</v>
      </c>
      <c r="AD4061" s="17" t="s">
        <v>3891</v>
      </c>
      <c r="AF4061" s="17">
        <v>15</v>
      </c>
      <c r="AG4061" s="17">
        <v>2</v>
      </c>
      <c r="AM4061" s="17" t="s">
        <v>117</v>
      </c>
      <c r="AN4061" s="17" t="s">
        <v>7978</v>
      </c>
      <c r="AO4061" s="17">
        <v>3</v>
      </c>
      <c r="AP4061" s="17">
        <v>80</v>
      </c>
      <c r="AQ4061" s="17">
        <v>5</v>
      </c>
      <c r="AT4061" s="17" t="s">
        <v>7979</v>
      </c>
      <c r="CH4061" s="17" t="s">
        <v>3901</v>
      </c>
      <c r="CU4061" s="17" t="s">
        <v>3901</v>
      </c>
      <c r="DN4061" s="17">
        <f>COUNTIF(AU4061:DM4061, "X")</f>
        <v>2</v>
      </c>
    </row>
    <row r="4062" spans="1:118" s="17" customFormat="1">
      <c r="A4062" s="523" t="s">
        <v>1797</v>
      </c>
      <c r="B4062" s="17">
        <v>55</v>
      </c>
      <c r="C4062" s="17">
        <v>162001</v>
      </c>
      <c r="D4062" s="17" t="s">
        <v>1425</v>
      </c>
      <c r="E4062" s="17" t="s">
        <v>11</v>
      </c>
      <c r="F4062" s="17" t="s">
        <v>22</v>
      </c>
      <c r="H4062" s="309">
        <v>32902</v>
      </c>
      <c r="I4062" s="309">
        <v>41184</v>
      </c>
      <c r="J4062" s="17" t="s">
        <v>3888</v>
      </c>
      <c r="L4062" s="17" t="s">
        <v>1798</v>
      </c>
      <c r="N4062" s="17" t="s">
        <v>19</v>
      </c>
      <c r="O4062" s="17" t="s">
        <v>15</v>
      </c>
      <c r="P4062" s="17">
        <v>45356</v>
      </c>
      <c r="Q4062" s="17">
        <v>3707</v>
      </c>
      <c r="AC4062" s="17" t="s">
        <v>3890</v>
      </c>
      <c r="AD4062" s="17" t="s">
        <v>3891</v>
      </c>
      <c r="AF4062" s="17">
        <v>15</v>
      </c>
      <c r="AG4062" s="17">
        <v>2</v>
      </c>
      <c r="AM4062" s="17" t="s">
        <v>2603</v>
      </c>
      <c r="AN4062" s="17" t="s">
        <v>5023</v>
      </c>
      <c r="AO4062" s="17">
        <v>3</v>
      </c>
      <c r="AP4062" s="17">
        <v>80</v>
      </c>
      <c r="AQ4062" s="17">
        <v>5</v>
      </c>
      <c r="AT4062" s="17" t="s">
        <v>3893</v>
      </c>
      <c r="CH4062" s="17" t="s">
        <v>3901</v>
      </c>
      <c r="CQ4062" s="17" t="s">
        <v>3901</v>
      </c>
      <c r="CR4062" s="17" t="s">
        <v>30</v>
      </c>
      <c r="CU4062" s="17" t="s">
        <v>3901</v>
      </c>
      <c r="DF4062" s="17" t="s">
        <v>3901</v>
      </c>
      <c r="DN4062" s="17">
        <f>COUNTIF(AU4062:DM4062, "X")</f>
        <v>4</v>
      </c>
    </row>
    <row r="4063" spans="1:118" s="17" customFormat="1">
      <c r="A4063" s="17" t="s">
        <v>23672</v>
      </c>
      <c r="B4063" s="17">
        <v>55</v>
      </c>
      <c r="C4063" s="17">
        <v>162012</v>
      </c>
      <c r="D4063" s="17" t="s">
        <v>23673</v>
      </c>
      <c r="E4063" s="17" t="s">
        <v>9301</v>
      </c>
      <c r="F4063" s="17" t="s">
        <v>22</v>
      </c>
      <c r="H4063" s="309">
        <v>34468</v>
      </c>
      <c r="I4063" s="309">
        <v>41187</v>
      </c>
      <c r="J4063" s="17" t="s">
        <v>3888</v>
      </c>
      <c r="L4063" s="17" t="s">
        <v>23527</v>
      </c>
      <c r="N4063" s="17" t="s">
        <v>126</v>
      </c>
      <c r="O4063" s="17" t="s">
        <v>15</v>
      </c>
      <c r="P4063" s="17">
        <v>45383</v>
      </c>
      <c r="AF4063" s="17">
        <v>8</v>
      </c>
      <c r="AG4063" s="17">
        <v>2</v>
      </c>
      <c r="AI4063" s="17" t="s">
        <v>20542</v>
      </c>
      <c r="AM4063" s="17" t="s">
        <v>303</v>
      </c>
      <c r="AN4063" s="17" t="s">
        <v>23502</v>
      </c>
      <c r="AO4063" s="17">
        <v>3</v>
      </c>
      <c r="AP4063" s="17">
        <v>80</v>
      </c>
      <c r="AQ4063" s="17">
        <v>5</v>
      </c>
      <c r="AR4063" s="17" t="s">
        <v>22585</v>
      </c>
      <c r="AS4063" s="17" t="s">
        <v>23503</v>
      </c>
      <c r="CH4063" s="17" t="s">
        <v>3901</v>
      </c>
      <c r="CR4063" s="17" t="s">
        <v>30</v>
      </c>
      <c r="CX4063" s="17" t="s">
        <v>3901</v>
      </c>
      <c r="CY4063" s="17" t="s">
        <v>30</v>
      </c>
      <c r="DA4063" s="17" t="s">
        <v>3901</v>
      </c>
      <c r="DN4063" s="17">
        <f>COUNTIF(AU4063:DM4063, "X")</f>
        <v>3</v>
      </c>
    </row>
    <row r="4064" spans="1:118" s="17" customFormat="1">
      <c r="A4064" s="17" t="s">
        <v>12681</v>
      </c>
      <c r="B4064" s="17">
        <v>55</v>
      </c>
      <c r="C4064" s="17">
        <v>162049</v>
      </c>
      <c r="D4064" s="17" t="s">
        <v>12682</v>
      </c>
      <c r="E4064" s="17" t="s">
        <v>230</v>
      </c>
      <c r="F4064" s="17" t="s">
        <v>70</v>
      </c>
      <c r="H4064" s="309">
        <v>30046</v>
      </c>
      <c r="I4064" s="309">
        <v>41191</v>
      </c>
      <c r="J4064" s="17" t="s">
        <v>3888</v>
      </c>
      <c r="L4064" s="17" t="s">
        <v>12683</v>
      </c>
      <c r="N4064" s="17" t="s">
        <v>31</v>
      </c>
      <c r="O4064" s="17" t="s">
        <v>15</v>
      </c>
      <c r="P4064" s="17">
        <v>45373</v>
      </c>
      <c r="AC4064" s="17" t="s">
        <v>9895</v>
      </c>
      <c r="AD4064" s="17" t="s">
        <v>9896</v>
      </c>
      <c r="AF4064" s="17">
        <v>8</v>
      </c>
      <c r="AG4064" s="17">
        <v>2</v>
      </c>
      <c r="AM4064" s="17" t="s">
        <v>222</v>
      </c>
      <c r="AN4064" s="17" t="s">
        <v>12432</v>
      </c>
      <c r="AO4064" s="17">
        <v>3</v>
      </c>
      <c r="AP4064" s="17">
        <v>80</v>
      </c>
      <c r="AQ4064" s="17">
        <v>5</v>
      </c>
      <c r="AR4064" s="17" t="s">
        <v>9898</v>
      </c>
      <c r="AT4064" s="17" t="s">
        <v>11929</v>
      </c>
      <c r="CH4064" s="17" t="s">
        <v>3901</v>
      </c>
      <c r="CU4064" s="17" t="s">
        <v>3901</v>
      </c>
      <c r="DN4064" s="17">
        <f>COUNTIF(AU4064:DM4064, "X")</f>
        <v>2</v>
      </c>
    </row>
    <row r="4065" spans="1:118" s="17" customFormat="1">
      <c r="A4065" s="17" t="s">
        <v>19373</v>
      </c>
      <c r="B4065" s="17">
        <v>55</v>
      </c>
      <c r="C4065" s="17">
        <v>162051</v>
      </c>
      <c r="D4065" s="17" t="s">
        <v>19374</v>
      </c>
      <c r="E4065" s="17" t="s">
        <v>122</v>
      </c>
      <c r="F4065" s="17" t="s">
        <v>389</v>
      </c>
      <c r="H4065" s="309">
        <v>34472</v>
      </c>
      <c r="I4065" s="309">
        <v>41190</v>
      </c>
      <c r="J4065" s="17" t="s">
        <v>3888</v>
      </c>
      <c r="L4065" s="17" t="s">
        <v>19375</v>
      </c>
      <c r="N4065" s="17" t="s">
        <v>31</v>
      </c>
      <c r="O4065" s="17" t="s">
        <v>15</v>
      </c>
      <c r="P4065" s="17">
        <v>45373</v>
      </c>
      <c r="AF4065" s="17">
        <v>8</v>
      </c>
      <c r="AG4065" s="17">
        <v>2</v>
      </c>
      <c r="AH4065" s="17" t="s">
        <v>11926</v>
      </c>
      <c r="AK4065" s="17" t="s">
        <v>11927</v>
      </c>
      <c r="AM4065" s="17" t="s">
        <v>34</v>
      </c>
      <c r="AN4065" s="17" t="s">
        <v>19238</v>
      </c>
      <c r="AO4065" s="17">
        <v>3</v>
      </c>
      <c r="AP4065" s="17">
        <v>80</v>
      </c>
      <c r="AQ4065" s="17">
        <v>5</v>
      </c>
      <c r="AR4065" s="17" t="s">
        <v>19239</v>
      </c>
      <c r="CH4065" s="17" t="s">
        <v>3901</v>
      </c>
      <c r="CR4065" s="17" t="s">
        <v>30</v>
      </c>
      <c r="CY4065" s="17" t="s">
        <v>30</v>
      </c>
      <c r="DN4065" s="17">
        <f>COUNTIF(AU4065:DM4065, "X")</f>
        <v>1</v>
      </c>
    </row>
    <row r="4066" spans="1:118" s="17" customFormat="1">
      <c r="A4066" s="17" t="s">
        <v>23250</v>
      </c>
      <c r="B4066" s="17">
        <v>55</v>
      </c>
      <c r="C4066" s="17">
        <v>162054</v>
      </c>
      <c r="D4066" s="17" t="s">
        <v>23251</v>
      </c>
      <c r="E4066" s="17" t="s">
        <v>5289</v>
      </c>
      <c r="F4066" s="17" t="s">
        <v>33</v>
      </c>
      <c r="H4066" s="309">
        <v>34510</v>
      </c>
      <c r="I4066" s="309">
        <v>41183</v>
      </c>
      <c r="J4066" s="17" t="s">
        <v>3888</v>
      </c>
      <c r="L4066" s="17" t="s">
        <v>23244</v>
      </c>
      <c r="M4066" s="17" t="s">
        <v>6014</v>
      </c>
      <c r="N4066" s="17" t="s">
        <v>126</v>
      </c>
      <c r="O4066" s="17" t="s">
        <v>15</v>
      </c>
      <c r="P4066" s="17">
        <v>45383</v>
      </c>
      <c r="AF4066" s="17">
        <v>8</v>
      </c>
      <c r="AG4066" s="17">
        <v>2</v>
      </c>
      <c r="AI4066" s="17" t="s">
        <v>20542</v>
      </c>
      <c r="AM4066" s="17" t="s">
        <v>259</v>
      </c>
      <c r="AN4066" s="17" t="s">
        <v>23210</v>
      </c>
      <c r="AO4066" s="17">
        <v>3</v>
      </c>
      <c r="AP4066" s="17">
        <v>80</v>
      </c>
      <c r="AQ4066" s="17">
        <v>5</v>
      </c>
      <c r="AR4066" s="17" t="s">
        <v>22585</v>
      </c>
      <c r="CH4066" s="17" t="s">
        <v>3901</v>
      </c>
      <c r="DN4066" s="17">
        <f>COUNTIF(AU4066:DM4066, "X")</f>
        <v>1</v>
      </c>
    </row>
    <row r="4067" spans="1:118" s="17" customFormat="1">
      <c r="A4067" s="17" t="s">
        <v>23257</v>
      </c>
      <c r="B4067" s="17">
        <v>55</v>
      </c>
      <c r="C4067" s="17">
        <v>162055</v>
      </c>
      <c r="D4067" s="17" t="s">
        <v>10</v>
      </c>
      <c r="E4067" s="17" t="s">
        <v>304</v>
      </c>
      <c r="F4067" s="17" t="s">
        <v>33</v>
      </c>
      <c r="H4067" s="309">
        <v>34130</v>
      </c>
      <c r="I4067" s="309">
        <v>41183</v>
      </c>
      <c r="J4067" s="17" t="s">
        <v>3888</v>
      </c>
      <c r="L4067" s="17" t="s">
        <v>23258</v>
      </c>
      <c r="N4067" s="17" t="s">
        <v>576</v>
      </c>
      <c r="O4067" s="17" t="s">
        <v>15</v>
      </c>
      <c r="P4067" s="17">
        <v>45322</v>
      </c>
      <c r="AF4067" s="17">
        <v>8</v>
      </c>
      <c r="AG4067" s="17">
        <v>2</v>
      </c>
      <c r="AI4067" s="17" t="s">
        <v>20542</v>
      </c>
      <c r="AM4067" s="17" t="s">
        <v>259</v>
      </c>
      <c r="AN4067" s="17" t="s">
        <v>23210</v>
      </c>
      <c r="AO4067" s="17">
        <v>3</v>
      </c>
      <c r="AP4067" s="17">
        <v>80</v>
      </c>
      <c r="AQ4067" s="17">
        <v>5</v>
      </c>
      <c r="AR4067" s="17" t="s">
        <v>22585</v>
      </c>
      <c r="DN4067" s="17">
        <f>COUNTIF(AU4067:DM4067, "X")</f>
        <v>0</v>
      </c>
    </row>
    <row r="4068" spans="1:118" s="17" customFormat="1">
      <c r="A4068" s="17" t="s">
        <v>16526</v>
      </c>
      <c r="B4068" s="17">
        <v>55</v>
      </c>
      <c r="C4068" s="17">
        <v>162069</v>
      </c>
      <c r="D4068" s="17" t="s">
        <v>654</v>
      </c>
      <c r="E4068" s="17" t="s">
        <v>4129</v>
      </c>
      <c r="F4068" s="17" t="s">
        <v>289</v>
      </c>
      <c r="H4068" s="309">
        <v>34563</v>
      </c>
      <c r="I4068" s="309">
        <v>41191</v>
      </c>
      <c r="J4068" s="17" t="s">
        <v>3888</v>
      </c>
      <c r="L4068" s="17" t="s">
        <v>408</v>
      </c>
      <c r="M4068" s="17" t="s">
        <v>9302</v>
      </c>
      <c r="N4068" s="17" t="s">
        <v>31</v>
      </c>
      <c r="O4068" s="17" t="s">
        <v>15</v>
      </c>
      <c r="P4068" s="17">
        <v>45373</v>
      </c>
      <c r="AC4068" s="17" t="s">
        <v>9895</v>
      </c>
      <c r="AD4068" s="17" t="s">
        <v>9896</v>
      </c>
      <c r="AF4068" s="17">
        <v>8</v>
      </c>
      <c r="AG4068" s="17">
        <v>2</v>
      </c>
      <c r="AM4068" s="17" t="s">
        <v>41</v>
      </c>
      <c r="AN4068" s="17" t="s">
        <v>16339</v>
      </c>
      <c r="AO4068" s="17">
        <v>3</v>
      </c>
      <c r="AP4068" s="17">
        <v>80</v>
      </c>
      <c r="AQ4068" s="17">
        <v>5</v>
      </c>
      <c r="AR4068" s="17" t="s">
        <v>9898</v>
      </c>
      <c r="AT4068" s="17" t="s">
        <v>16072</v>
      </c>
      <c r="CH4068" s="17" t="s">
        <v>3901</v>
      </c>
      <c r="CU4068" s="17" t="s">
        <v>3901</v>
      </c>
      <c r="DN4068" s="17">
        <f>COUNTIF(AU4068:DM4068, "X")</f>
        <v>2</v>
      </c>
    </row>
    <row r="4069" spans="1:118" s="17" customFormat="1">
      <c r="A4069" s="17" t="s">
        <v>23657</v>
      </c>
      <c r="B4069" s="17">
        <v>55</v>
      </c>
      <c r="C4069" s="17">
        <v>162086</v>
      </c>
      <c r="D4069" s="17" t="s">
        <v>547</v>
      </c>
      <c r="E4069" s="17" t="s">
        <v>349</v>
      </c>
      <c r="F4069" s="17" t="s">
        <v>341</v>
      </c>
      <c r="H4069" s="309">
        <v>23026</v>
      </c>
      <c r="I4069" s="309">
        <v>41180</v>
      </c>
      <c r="J4069" s="17" t="s">
        <v>3888</v>
      </c>
      <c r="L4069" s="17" t="s">
        <v>23658</v>
      </c>
      <c r="N4069" s="17" t="s">
        <v>126</v>
      </c>
      <c r="O4069" s="17" t="s">
        <v>15</v>
      </c>
      <c r="P4069" s="17">
        <v>45383</v>
      </c>
      <c r="AF4069" s="17">
        <v>8</v>
      </c>
      <c r="AG4069" s="17">
        <v>2</v>
      </c>
      <c r="AI4069" s="17" t="s">
        <v>20542</v>
      </c>
      <c r="AM4069" s="17" t="s">
        <v>303</v>
      </c>
      <c r="AN4069" s="17" t="s">
        <v>23502</v>
      </c>
      <c r="AO4069" s="17">
        <v>3</v>
      </c>
      <c r="AP4069" s="17">
        <v>80</v>
      </c>
      <c r="AQ4069" s="17">
        <v>5</v>
      </c>
      <c r="AR4069" s="17" t="s">
        <v>22585</v>
      </c>
      <c r="AS4069" s="17" t="s">
        <v>23503</v>
      </c>
      <c r="DA4069" s="17" t="s">
        <v>3901</v>
      </c>
      <c r="DN4069" s="17">
        <f>COUNTIF(AU4069:DM4069, "X")</f>
        <v>1</v>
      </c>
    </row>
    <row r="4070" spans="1:118" s="17" customFormat="1">
      <c r="A4070" s="17" t="s">
        <v>13943</v>
      </c>
      <c r="B4070" s="17">
        <v>55</v>
      </c>
      <c r="C4070" s="17">
        <v>162100</v>
      </c>
      <c r="D4070" s="17" t="s">
        <v>1120</v>
      </c>
      <c r="E4070" s="17" t="s">
        <v>93</v>
      </c>
      <c r="F4070" s="17" t="s">
        <v>21</v>
      </c>
      <c r="H4070" s="309">
        <v>34537</v>
      </c>
      <c r="I4070" s="309">
        <v>41178</v>
      </c>
      <c r="J4070" s="17" t="s">
        <v>3888</v>
      </c>
      <c r="L4070" s="17" t="s">
        <v>13944</v>
      </c>
      <c r="N4070" s="17" t="s">
        <v>31</v>
      </c>
      <c r="O4070" s="17" t="s">
        <v>15</v>
      </c>
      <c r="P4070" s="17">
        <v>45373</v>
      </c>
      <c r="Q4070" s="17">
        <v>2842</v>
      </c>
      <c r="AC4070" s="17" t="s">
        <v>9895</v>
      </c>
      <c r="AD4070" s="17" t="s">
        <v>9896</v>
      </c>
      <c r="AF4070" s="17">
        <v>8</v>
      </c>
      <c r="AG4070" s="17">
        <v>2</v>
      </c>
      <c r="AM4070" s="17" t="s">
        <v>240</v>
      </c>
      <c r="AN4070" s="17" t="s">
        <v>13567</v>
      </c>
      <c r="AO4070" s="17">
        <v>3</v>
      </c>
      <c r="AP4070" s="17">
        <v>80</v>
      </c>
      <c r="AQ4070" s="17">
        <v>5</v>
      </c>
      <c r="AR4070" s="17" t="s">
        <v>9898</v>
      </c>
      <c r="AT4070" s="17" t="s">
        <v>12990</v>
      </c>
      <c r="DN4070" s="17">
        <f>COUNTIF(AU4070:DM4070, "X")</f>
        <v>0</v>
      </c>
    </row>
    <row r="4071" spans="1:118" s="17" customFormat="1">
      <c r="A4071" s="17" t="s">
        <v>14025</v>
      </c>
      <c r="B4071" s="17">
        <v>55</v>
      </c>
      <c r="C4071" s="17">
        <v>162105</v>
      </c>
      <c r="D4071" s="17" t="s">
        <v>13645</v>
      </c>
      <c r="E4071" s="17" t="s">
        <v>14026</v>
      </c>
      <c r="F4071" s="17" t="s">
        <v>456</v>
      </c>
      <c r="H4071" s="309">
        <v>33544</v>
      </c>
      <c r="I4071" s="309">
        <v>41183</v>
      </c>
      <c r="J4071" s="17" t="s">
        <v>3888</v>
      </c>
      <c r="L4071" s="17" t="s">
        <v>13647</v>
      </c>
      <c r="N4071" s="17" t="s">
        <v>31</v>
      </c>
      <c r="O4071" s="17" t="s">
        <v>15</v>
      </c>
      <c r="P4071" s="17">
        <v>45373</v>
      </c>
      <c r="AC4071" s="17" t="s">
        <v>9895</v>
      </c>
      <c r="AD4071" s="17" t="s">
        <v>9896</v>
      </c>
      <c r="AF4071" s="17">
        <v>8</v>
      </c>
      <c r="AG4071" s="17">
        <v>2</v>
      </c>
      <c r="AM4071" s="17" t="s">
        <v>240</v>
      </c>
      <c r="AN4071" s="17" t="s">
        <v>13567</v>
      </c>
      <c r="AO4071" s="17">
        <v>3</v>
      </c>
      <c r="AP4071" s="17">
        <v>80</v>
      </c>
      <c r="AQ4071" s="17">
        <v>5</v>
      </c>
      <c r="AR4071" s="17" t="s">
        <v>9898</v>
      </c>
      <c r="AT4071" s="17" t="s">
        <v>12990</v>
      </c>
      <c r="CH4071" s="17" t="s">
        <v>3901</v>
      </c>
      <c r="CM4071" s="17" t="s">
        <v>154</v>
      </c>
      <c r="CR4071" s="17" t="s">
        <v>21</v>
      </c>
      <c r="DN4071" s="17">
        <f>COUNTIF(AU4071:DM4071, "X")</f>
        <v>1</v>
      </c>
    </row>
    <row r="4072" spans="1:118" s="17" customFormat="1">
      <c r="A4072" s="17" t="s">
        <v>17145</v>
      </c>
      <c r="B4072" s="17">
        <v>55</v>
      </c>
      <c r="C4072" s="17">
        <v>162122</v>
      </c>
      <c r="D4072" s="17" t="s">
        <v>6808</v>
      </c>
      <c r="E4072" s="17" t="s">
        <v>199</v>
      </c>
      <c r="F4072" s="17" t="s">
        <v>63</v>
      </c>
      <c r="H4072" s="309">
        <v>33508</v>
      </c>
      <c r="I4072" s="309">
        <v>41185</v>
      </c>
      <c r="J4072" s="17" t="s">
        <v>3888</v>
      </c>
      <c r="L4072" s="17" t="s">
        <v>17146</v>
      </c>
      <c r="N4072" s="17" t="s">
        <v>14</v>
      </c>
      <c r="O4072" s="17" t="s">
        <v>15</v>
      </c>
      <c r="P4072" s="17">
        <v>45371</v>
      </c>
      <c r="Q4072" s="17">
        <v>1936</v>
      </c>
      <c r="AC4072" s="17" t="s">
        <v>14</v>
      </c>
      <c r="AF4072" s="17">
        <v>8</v>
      </c>
      <c r="AG4072" s="17">
        <v>2</v>
      </c>
      <c r="AI4072" s="17" t="s">
        <v>10178</v>
      </c>
      <c r="AM4072" s="17" t="s">
        <v>213</v>
      </c>
      <c r="AN4072" s="17" t="s">
        <v>17092</v>
      </c>
      <c r="AO4072" s="17">
        <v>3</v>
      </c>
      <c r="AP4072" s="17">
        <v>80</v>
      </c>
      <c r="AQ4072" s="17">
        <v>5</v>
      </c>
      <c r="AR4072" s="17" t="s">
        <v>10180</v>
      </c>
      <c r="DN4072" s="17">
        <f>COUNTIF(AU4072:DM4072, "X")</f>
        <v>0</v>
      </c>
    </row>
    <row r="4073" spans="1:118" s="17" customFormat="1">
      <c r="A4073" s="17" t="s">
        <v>22160</v>
      </c>
      <c r="B4073" s="17">
        <v>55</v>
      </c>
      <c r="C4073" s="17">
        <v>162130</v>
      </c>
      <c r="D4073" s="17" t="s">
        <v>298</v>
      </c>
      <c r="E4073" s="17" t="s">
        <v>150</v>
      </c>
      <c r="F4073" s="17" t="s">
        <v>333</v>
      </c>
      <c r="H4073" s="309">
        <v>32667</v>
      </c>
      <c r="I4073" s="309">
        <v>41190</v>
      </c>
      <c r="J4073" s="17" t="s">
        <v>3888</v>
      </c>
      <c r="L4073" s="17" t="s">
        <v>22161</v>
      </c>
      <c r="N4073" s="17" t="s">
        <v>19</v>
      </c>
      <c r="O4073" s="17" t="s">
        <v>15</v>
      </c>
      <c r="P4073" s="17">
        <v>45356</v>
      </c>
      <c r="AD4073" s="17" t="s">
        <v>3891</v>
      </c>
      <c r="AF4073" s="17">
        <v>8</v>
      </c>
      <c r="AG4073" s="17">
        <v>2</v>
      </c>
      <c r="AM4073" s="17" t="s">
        <v>246</v>
      </c>
      <c r="AN4073" s="17" t="s">
        <v>22149</v>
      </c>
      <c r="AO4073" s="17">
        <v>3</v>
      </c>
      <c r="AP4073" s="17">
        <v>80</v>
      </c>
      <c r="AQ4073" s="17">
        <v>5</v>
      </c>
      <c r="AR4073" s="17" t="s">
        <v>22150</v>
      </c>
      <c r="CH4073" s="17" t="s">
        <v>3901</v>
      </c>
      <c r="CR4073" s="17" t="s">
        <v>21</v>
      </c>
      <c r="CU4073" s="17" t="s">
        <v>3901</v>
      </c>
      <c r="DN4073" s="17">
        <f>COUNTIF(AU4073:DM4073, "X")</f>
        <v>2</v>
      </c>
    </row>
    <row r="4074" spans="1:118" s="17" customFormat="1">
      <c r="A4074" s="17" t="s">
        <v>8299</v>
      </c>
      <c r="B4074" s="17">
        <v>55</v>
      </c>
      <c r="C4074" s="17">
        <v>162136</v>
      </c>
      <c r="D4074" s="17" t="s">
        <v>275</v>
      </c>
      <c r="E4074" s="17" t="s">
        <v>4387</v>
      </c>
      <c r="F4074" s="17" t="s">
        <v>195</v>
      </c>
      <c r="H4074" s="309">
        <v>34555</v>
      </c>
      <c r="I4074" s="309">
        <v>41180</v>
      </c>
      <c r="J4074" s="17" t="s">
        <v>3888</v>
      </c>
      <c r="L4074" s="17" t="s">
        <v>8300</v>
      </c>
      <c r="N4074" s="17" t="s">
        <v>19</v>
      </c>
      <c r="O4074" s="17" t="s">
        <v>15</v>
      </c>
      <c r="P4074" s="17">
        <v>45356</v>
      </c>
      <c r="AC4074" s="17" t="s">
        <v>3890</v>
      </c>
      <c r="AD4074" s="17" t="s">
        <v>3891</v>
      </c>
      <c r="AF4074" s="17">
        <v>15</v>
      </c>
      <c r="AG4074" s="17">
        <v>2</v>
      </c>
      <c r="AM4074" s="17" t="s">
        <v>117</v>
      </c>
      <c r="AN4074" s="17" t="s">
        <v>7978</v>
      </c>
      <c r="AO4074" s="17">
        <v>3</v>
      </c>
      <c r="AP4074" s="17">
        <v>80</v>
      </c>
      <c r="AQ4074" s="17">
        <v>5</v>
      </c>
      <c r="AT4074" s="17" t="s">
        <v>7979</v>
      </c>
      <c r="CH4074" s="17" t="s">
        <v>3901</v>
      </c>
      <c r="CN4074" s="17" t="s">
        <v>3901</v>
      </c>
      <c r="CQ4074" s="17" t="s">
        <v>3901</v>
      </c>
      <c r="CR4074" s="17" t="s">
        <v>21</v>
      </c>
      <c r="CU4074" s="17" t="s">
        <v>3901</v>
      </c>
      <c r="DA4074" s="17" t="s">
        <v>3901</v>
      </c>
      <c r="DN4074" s="17">
        <f>COUNTIF(AU4074:DM4074, "X")</f>
        <v>5</v>
      </c>
    </row>
    <row r="4075" spans="1:118" s="17" customFormat="1">
      <c r="A4075" s="17" t="s">
        <v>18292</v>
      </c>
      <c r="B4075" s="17">
        <v>55</v>
      </c>
      <c r="C4075" s="17">
        <v>162165</v>
      </c>
      <c r="D4075" s="17" t="s">
        <v>4454</v>
      </c>
      <c r="E4075" s="17" t="s">
        <v>11</v>
      </c>
      <c r="F4075" s="17" t="s">
        <v>65</v>
      </c>
      <c r="H4075" s="309">
        <v>34254</v>
      </c>
      <c r="I4075" s="309">
        <v>41185</v>
      </c>
      <c r="J4075" s="17" t="s">
        <v>3888</v>
      </c>
      <c r="L4075" s="17" t="s">
        <v>18293</v>
      </c>
      <c r="N4075" s="17" t="s">
        <v>31</v>
      </c>
      <c r="O4075" s="17" t="s">
        <v>15</v>
      </c>
      <c r="P4075" s="17">
        <v>45373</v>
      </c>
      <c r="Q4075" s="17">
        <v>9468</v>
      </c>
      <c r="AD4075" s="17" t="s">
        <v>9896</v>
      </c>
      <c r="AF4075" s="17">
        <v>8</v>
      </c>
      <c r="AG4075" s="17">
        <v>2</v>
      </c>
      <c r="AM4075" s="17" t="s">
        <v>32</v>
      </c>
      <c r="AN4075" s="17" t="s">
        <v>18168</v>
      </c>
      <c r="AO4075" s="17">
        <v>3</v>
      </c>
      <c r="AP4075" s="17">
        <v>80</v>
      </c>
      <c r="AQ4075" s="17">
        <v>5</v>
      </c>
      <c r="AR4075" s="17" t="s">
        <v>9898</v>
      </c>
      <c r="CH4075" s="17" t="s">
        <v>3901</v>
      </c>
      <c r="CI4075" s="17" t="s">
        <v>3901</v>
      </c>
      <c r="DN4075" s="17">
        <f>COUNTIF(AU4075:DM4075, "X")</f>
        <v>2</v>
      </c>
    </row>
    <row r="4076" spans="1:118" s="17" customFormat="1">
      <c r="A4076" s="17" t="s">
        <v>25914</v>
      </c>
      <c r="B4076" s="17">
        <v>55</v>
      </c>
      <c r="C4076" s="17">
        <v>162168</v>
      </c>
      <c r="D4076" s="17" t="s">
        <v>25915</v>
      </c>
      <c r="E4076" s="17" t="s">
        <v>9323</v>
      </c>
      <c r="F4076" s="17" t="s">
        <v>75</v>
      </c>
      <c r="H4076" s="309">
        <v>29177</v>
      </c>
      <c r="I4076" s="309">
        <v>41189</v>
      </c>
      <c r="J4076" s="17" t="s">
        <v>3888</v>
      </c>
      <c r="L4076" s="17" t="s">
        <v>25916</v>
      </c>
      <c r="N4076" s="17" t="s">
        <v>14</v>
      </c>
      <c r="O4076" s="17" t="s">
        <v>15</v>
      </c>
      <c r="P4076" s="17">
        <v>45371</v>
      </c>
      <c r="AC4076" s="17" t="s">
        <v>17772</v>
      </c>
      <c r="AF4076" s="17">
        <v>8</v>
      </c>
      <c r="AG4076" s="17">
        <v>2</v>
      </c>
      <c r="AH4076" s="17" t="s">
        <v>11926</v>
      </c>
      <c r="AK4076" s="17" t="s">
        <v>17298</v>
      </c>
      <c r="AM4076" s="17" t="s">
        <v>39</v>
      </c>
      <c r="AN4076" s="17" t="s">
        <v>25609</v>
      </c>
      <c r="AO4076" s="17">
        <v>3</v>
      </c>
      <c r="AP4076" s="17">
        <v>80</v>
      </c>
      <c r="AQ4076" s="17">
        <v>5</v>
      </c>
      <c r="AT4076" s="17" t="s">
        <v>17773</v>
      </c>
      <c r="AV4076" s="17" t="s">
        <v>3901</v>
      </c>
      <c r="BD4076" s="17" t="s">
        <v>3901</v>
      </c>
      <c r="BK4076" s="17" t="s">
        <v>3901</v>
      </c>
      <c r="BS4076" s="17" t="s">
        <v>3901</v>
      </c>
      <c r="CH4076" s="17" t="s">
        <v>3901</v>
      </c>
      <c r="DN4076" s="17">
        <f>COUNTIF(AU4076:DM4076, "X")</f>
        <v>5</v>
      </c>
    </row>
    <row r="4077" spans="1:118" s="17" customFormat="1">
      <c r="A4077" s="17" t="s">
        <v>20987</v>
      </c>
      <c r="B4077" s="17">
        <v>55</v>
      </c>
      <c r="C4077" s="17">
        <v>162173</v>
      </c>
      <c r="D4077" s="17" t="s">
        <v>20988</v>
      </c>
      <c r="E4077" s="17" t="s">
        <v>492</v>
      </c>
      <c r="F4077" s="17" t="s">
        <v>8244</v>
      </c>
      <c r="H4077" s="309">
        <v>21507</v>
      </c>
      <c r="I4077" s="309">
        <v>44123</v>
      </c>
      <c r="J4077" s="17" t="s">
        <v>3888</v>
      </c>
      <c r="L4077" s="17" t="s">
        <v>20989</v>
      </c>
      <c r="N4077" s="17" t="s">
        <v>26</v>
      </c>
      <c r="O4077" s="17" t="s">
        <v>15</v>
      </c>
      <c r="P4077" s="17">
        <v>45318</v>
      </c>
      <c r="AF4077" s="17">
        <v>15</v>
      </c>
      <c r="AG4077" s="17">
        <v>2</v>
      </c>
      <c r="AI4077" s="17" t="s">
        <v>20669</v>
      </c>
      <c r="AM4077" s="17" t="s">
        <v>27</v>
      </c>
      <c r="AN4077" s="17" t="s">
        <v>20847</v>
      </c>
      <c r="AO4077" s="17">
        <v>3</v>
      </c>
      <c r="AP4077" s="17">
        <v>80</v>
      </c>
      <c r="AQ4077" s="17">
        <v>5</v>
      </c>
      <c r="AR4077" s="17" t="s">
        <v>20671</v>
      </c>
      <c r="CH4077" s="17" t="s">
        <v>3901</v>
      </c>
      <c r="DN4077" s="17">
        <f>COUNTIF(AU4077:DM4077, "X")</f>
        <v>1</v>
      </c>
    </row>
    <row r="4078" spans="1:118" s="17" customFormat="1">
      <c r="A4078" s="17" t="s">
        <v>9634</v>
      </c>
      <c r="B4078" s="17">
        <v>55</v>
      </c>
      <c r="C4078" s="17">
        <v>162181</v>
      </c>
      <c r="D4078" s="17" t="s">
        <v>9635</v>
      </c>
      <c r="E4078" s="17" t="s">
        <v>254</v>
      </c>
      <c r="F4078" s="17" t="s">
        <v>1574</v>
      </c>
      <c r="H4078" s="309">
        <v>34599</v>
      </c>
      <c r="I4078" s="309">
        <v>41184</v>
      </c>
      <c r="J4078" s="17" t="s">
        <v>3888</v>
      </c>
      <c r="L4078" s="17" t="s">
        <v>9636</v>
      </c>
      <c r="N4078" s="17" t="s">
        <v>19</v>
      </c>
      <c r="O4078" s="17" t="s">
        <v>15</v>
      </c>
      <c r="P4078" s="17">
        <v>45356</v>
      </c>
      <c r="AC4078" s="17" t="s">
        <v>3890</v>
      </c>
      <c r="AD4078" s="17" t="s">
        <v>3891</v>
      </c>
      <c r="AF4078" s="17">
        <v>8</v>
      </c>
      <c r="AG4078" s="17">
        <v>2</v>
      </c>
      <c r="AM4078" s="17" t="s">
        <v>218</v>
      </c>
      <c r="AN4078" s="17" t="s">
        <v>9598</v>
      </c>
      <c r="AO4078" s="17">
        <v>3</v>
      </c>
      <c r="AP4078" s="17">
        <v>80</v>
      </c>
      <c r="AQ4078" s="17">
        <v>5</v>
      </c>
      <c r="AT4078" s="17" t="s">
        <v>9082</v>
      </c>
      <c r="CH4078" s="17" t="s">
        <v>3901</v>
      </c>
      <c r="CI4078" s="17" t="s">
        <v>3901</v>
      </c>
      <c r="CM4078" s="17" t="s">
        <v>21</v>
      </c>
      <c r="CU4078" s="17" t="s">
        <v>3901</v>
      </c>
      <c r="CY4078" s="17" t="s">
        <v>21</v>
      </c>
      <c r="DA4078" s="17" t="s">
        <v>3901</v>
      </c>
      <c r="DN4078" s="17">
        <f>COUNTIF(AU4078:DM4078, "X")</f>
        <v>4</v>
      </c>
    </row>
    <row r="4079" spans="1:118" s="17" customFormat="1">
      <c r="A4079" s="17" t="s">
        <v>22837</v>
      </c>
      <c r="B4079" s="17">
        <v>55</v>
      </c>
      <c r="C4079" s="17">
        <v>162195</v>
      </c>
      <c r="D4079" s="17" t="s">
        <v>215</v>
      </c>
      <c r="E4079" s="17" t="s">
        <v>610</v>
      </c>
      <c r="F4079" s="17" t="s">
        <v>12</v>
      </c>
      <c r="H4079" s="309">
        <v>28855</v>
      </c>
      <c r="I4079" s="309">
        <v>41181</v>
      </c>
      <c r="J4079" s="17" t="s">
        <v>3888</v>
      </c>
      <c r="L4079" s="17" t="s">
        <v>22838</v>
      </c>
      <c r="N4079" s="17" t="s">
        <v>205</v>
      </c>
      <c r="O4079" s="17" t="s">
        <v>15</v>
      </c>
      <c r="P4079" s="17">
        <v>45337</v>
      </c>
      <c r="AF4079" s="17">
        <v>8</v>
      </c>
      <c r="AG4079" s="17">
        <v>2</v>
      </c>
      <c r="AI4079" s="17" t="s">
        <v>20542</v>
      </c>
      <c r="AM4079" s="17" t="s">
        <v>253</v>
      </c>
      <c r="AN4079" s="17" t="s">
        <v>22821</v>
      </c>
      <c r="AO4079" s="17">
        <v>3</v>
      </c>
      <c r="AP4079" s="17">
        <v>80</v>
      </c>
      <c r="AQ4079" s="17">
        <v>5</v>
      </c>
      <c r="AR4079" s="17" t="s">
        <v>22585</v>
      </c>
      <c r="AS4079" s="17" t="s">
        <v>22824</v>
      </c>
      <c r="CH4079" s="17" t="s">
        <v>3901</v>
      </c>
      <c r="DN4079" s="17">
        <f>COUNTIF(AU4079:DM4079, "X")</f>
        <v>1</v>
      </c>
    </row>
    <row r="4080" spans="1:118" s="17" customFormat="1">
      <c r="A4080" s="17" t="s">
        <v>10125</v>
      </c>
      <c r="B4080" s="17">
        <v>55</v>
      </c>
      <c r="C4080" s="17">
        <v>162213</v>
      </c>
      <c r="D4080" s="17" t="s">
        <v>10126</v>
      </c>
      <c r="E4080" s="17" t="s">
        <v>10127</v>
      </c>
      <c r="F4080" s="17" t="s">
        <v>63</v>
      </c>
      <c r="H4080" s="309">
        <v>31569</v>
      </c>
      <c r="I4080" s="309">
        <v>41191</v>
      </c>
      <c r="J4080" s="17" t="s">
        <v>3888</v>
      </c>
      <c r="L4080" s="17" t="s">
        <v>10110</v>
      </c>
      <c r="M4080" s="17" t="s">
        <v>363</v>
      </c>
      <c r="N4080" s="17" t="s">
        <v>31</v>
      </c>
      <c r="O4080" s="17" t="s">
        <v>15</v>
      </c>
      <c r="P4080" s="17">
        <v>45373</v>
      </c>
      <c r="AC4080" s="17" t="s">
        <v>9895</v>
      </c>
      <c r="AD4080" s="17" t="s">
        <v>9896</v>
      </c>
      <c r="AF4080" s="17">
        <v>15</v>
      </c>
      <c r="AG4080" s="17">
        <v>2</v>
      </c>
      <c r="AM4080" s="17" t="s">
        <v>216</v>
      </c>
      <c r="AN4080" s="17" t="s">
        <v>9897</v>
      </c>
      <c r="AO4080" s="17">
        <v>3</v>
      </c>
      <c r="AP4080" s="17">
        <v>80</v>
      </c>
      <c r="AQ4080" s="17">
        <v>5</v>
      </c>
      <c r="AR4080" s="17" t="s">
        <v>9898</v>
      </c>
      <c r="AT4080" s="17" t="s">
        <v>9899</v>
      </c>
      <c r="CH4080" s="17" t="s">
        <v>3901</v>
      </c>
      <c r="DN4080" s="17">
        <f>COUNTIF(AU4080:DM4080, "X")</f>
        <v>1</v>
      </c>
    </row>
    <row r="4081" spans="1:118" s="17" customFormat="1">
      <c r="A4081" s="523" t="s">
        <v>1562</v>
      </c>
      <c r="B4081" s="17">
        <v>55</v>
      </c>
      <c r="C4081" s="17">
        <v>162229</v>
      </c>
      <c r="D4081" s="17" t="s">
        <v>282</v>
      </c>
      <c r="E4081" s="17" t="s">
        <v>228</v>
      </c>
      <c r="F4081" s="17" t="s">
        <v>48</v>
      </c>
      <c r="H4081" s="309">
        <v>28204</v>
      </c>
      <c r="I4081" s="309">
        <v>41183</v>
      </c>
      <c r="J4081" s="17" t="s">
        <v>3888</v>
      </c>
      <c r="L4081" s="17" t="s">
        <v>895</v>
      </c>
      <c r="N4081" s="17" t="s">
        <v>31</v>
      </c>
      <c r="O4081" s="17" t="s">
        <v>15</v>
      </c>
      <c r="P4081" s="17">
        <v>45373</v>
      </c>
      <c r="Q4081" s="17">
        <v>7527</v>
      </c>
      <c r="AF4081" s="17">
        <v>8</v>
      </c>
      <c r="AG4081" s="17">
        <v>2</v>
      </c>
      <c r="AI4081" s="17" t="s">
        <v>20542</v>
      </c>
      <c r="AM4081" s="17" t="s">
        <v>133</v>
      </c>
      <c r="AN4081" s="17" t="s">
        <v>22584</v>
      </c>
      <c r="AO4081" s="17">
        <v>3</v>
      </c>
      <c r="AP4081" s="17">
        <v>80</v>
      </c>
      <c r="AQ4081" s="17">
        <v>5</v>
      </c>
      <c r="AR4081" s="17" t="s">
        <v>22585</v>
      </c>
      <c r="BS4081" s="17" t="s">
        <v>3901</v>
      </c>
      <c r="CH4081" s="17" t="s">
        <v>3901</v>
      </c>
      <c r="CN4081" s="17" t="s">
        <v>3901</v>
      </c>
      <c r="CQ4081" s="17" t="s">
        <v>3901</v>
      </c>
      <c r="CR4081" s="17" t="s">
        <v>30</v>
      </c>
      <c r="CU4081" s="17" t="s">
        <v>3901</v>
      </c>
      <c r="DA4081" s="17" t="s">
        <v>3901</v>
      </c>
      <c r="DF4081" s="17" t="s">
        <v>3901</v>
      </c>
      <c r="DN4081" s="17">
        <f>COUNTIF(AU4081:DM4081, "X")</f>
        <v>7</v>
      </c>
    </row>
    <row r="4082" spans="1:118" s="17" customFormat="1">
      <c r="A4082" s="17" t="s">
        <v>15762</v>
      </c>
      <c r="B4082" s="17">
        <v>55</v>
      </c>
      <c r="C4082" s="17">
        <v>53594</v>
      </c>
      <c r="D4082" s="17" t="s">
        <v>4565</v>
      </c>
      <c r="E4082" s="17" t="s">
        <v>4495</v>
      </c>
      <c r="F4082" s="17" t="s">
        <v>13160</v>
      </c>
      <c r="H4082" s="309">
        <v>21963</v>
      </c>
      <c r="I4082" s="309">
        <v>41187</v>
      </c>
      <c r="J4082" s="17" t="s">
        <v>3888</v>
      </c>
      <c r="L4082" s="17" t="s">
        <v>15514</v>
      </c>
      <c r="M4082" s="17" t="s">
        <v>6175</v>
      </c>
      <c r="N4082" s="17" t="s">
        <v>31</v>
      </c>
      <c r="O4082" s="17" t="s">
        <v>15</v>
      </c>
      <c r="P4082" s="17">
        <v>45373</v>
      </c>
      <c r="Q4082" s="17">
        <v>3048</v>
      </c>
      <c r="AC4082" s="17" t="s">
        <v>9895</v>
      </c>
      <c r="AD4082" s="17" t="s">
        <v>9896</v>
      </c>
      <c r="AF4082" s="17">
        <v>8</v>
      </c>
      <c r="AG4082" s="17">
        <v>2</v>
      </c>
      <c r="AM4082" s="17" t="s">
        <v>121</v>
      </c>
      <c r="AN4082" s="17" t="s">
        <v>15516</v>
      </c>
      <c r="AO4082" s="17">
        <v>3</v>
      </c>
      <c r="AP4082" s="17">
        <v>80</v>
      </c>
      <c r="AQ4082" s="17">
        <v>5</v>
      </c>
      <c r="AR4082" s="17" t="s">
        <v>9898</v>
      </c>
      <c r="AT4082" s="17" t="s">
        <v>15057</v>
      </c>
      <c r="AU4082" s="17" t="s">
        <v>30</v>
      </c>
      <c r="AV4082" s="17" t="s">
        <v>3901</v>
      </c>
      <c r="AX4082" s="17" t="s">
        <v>3901</v>
      </c>
      <c r="AZ4082" s="17" t="s">
        <v>3901</v>
      </c>
      <c r="BB4082" s="17" t="s">
        <v>3901</v>
      </c>
      <c r="BD4082" s="17" t="s">
        <v>3901</v>
      </c>
      <c r="CH4082" s="17" t="s">
        <v>3901</v>
      </c>
      <c r="CQ4082" s="17" t="s">
        <v>3901</v>
      </c>
      <c r="CU4082" s="17" t="s">
        <v>3901</v>
      </c>
      <c r="DN4082" s="17">
        <f>COUNTIF(AU4082:DM4082, "X")</f>
        <v>8</v>
      </c>
    </row>
    <row r="4083" spans="1:118" s="17" customFormat="1">
      <c r="A4083" s="17" t="s">
        <v>11065</v>
      </c>
      <c r="B4083" s="17">
        <v>55</v>
      </c>
      <c r="C4083" s="17">
        <v>162236</v>
      </c>
      <c r="D4083" s="17" t="s">
        <v>11066</v>
      </c>
      <c r="E4083" s="17" t="s">
        <v>5442</v>
      </c>
      <c r="F4083" s="17" t="s">
        <v>65</v>
      </c>
      <c r="H4083" s="309">
        <v>15496</v>
      </c>
      <c r="I4083" s="309">
        <v>41185</v>
      </c>
      <c r="J4083" s="17" t="s">
        <v>3888</v>
      </c>
      <c r="L4083" s="17" t="s">
        <v>11067</v>
      </c>
      <c r="N4083" s="17" t="s">
        <v>14</v>
      </c>
      <c r="O4083" s="17" t="s">
        <v>15</v>
      </c>
      <c r="P4083" s="17">
        <v>45371</v>
      </c>
      <c r="AC4083" s="17" t="s">
        <v>14</v>
      </c>
      <c r="AF4083" s="17">
        <v>8</v>
      </c>
      <c r="AG4083" s="17">
        <v>2</v>
      </c>
      <c r="AI4083" s="17" t="s">
        <v>10178</v>
      </c>
      <c r="AM4083" s="17" t="s">
        <v>16</v>
      </c>
      <c r="AN4083" s="17" t="s">
        <v>10763</v>
      </c>
      <c r="AO4083" s="17">
        <v>3</v>
      </c>
      <c r="AP4083" s="17">
        <v>80</v>
      </c>
      <c r="AQ4083" s="17">
        <v>5</v>
      </c>
      <c r="AR4083" s="17" t="s">
        <v>10180</v>
      </c>
      <c r="CH4083" s="17" t="s">
        <v>3901</v>
      </c>
      <c r="DN4083" s="17">
        <f>COUNTIF(AU4083:DM4083, "X")</f>
        <v>1</v>
      </c>
    </row>
    <row r="4084" spans="1:118" s="17" customFormat="1">
      <c r="A4084" s="17" t="s">
        <v>11677</v>
      </c>
      <c r="B4084" s="17">
        <v>55</v>
      </c>
      <c r="C4084" s="17">
        <v>162259</v>
      </c>
      <c r="D4084" s="17" t="s">
        <v>11678</v>
      </c>
      <c r="E4084" s="17" t="s">
        <v>333</v>
      </c>
      <c r="F4084" s="17" t="s">
        <v>61</v>
      </c>
      <c r="H4084" s="309">
        <v>24041</v>
      </c>
      <c r="I4084" s="309">
        <v>41191</v>
      </c>
      <c r="J4084" s="17" t="s">
        <v>3888</v>
      </c>
      <c r="L4084" s="17" t="s">
        <v>11679</v>
      </c>
      <c r="N4084" s="17" t="s">
        <v>14</v>
      </c>
      <c r="O4084" s="17" t="s">
        <v>15</v>
      </c>
      <c r="P4084" s="17">
        <v>45371</v>
      </c>
      <c r="AC4084" s="17" t="s">
        <v>14</v>
      </c>
      <c r="AF4084" s="17">
        <v>8</v>
      </c>
      <c r="AG4084" s="17">
        <v>2</v>
      </c>
      <c r="AI4084" s="17" t="s">
        <v>10178</v>
      </c>
      <c r="AM4084" s="17" t="s">
        <v>68</v>
      </c>
      <c r="AN4084" s="17" t="s">
        <v>11517</v>
      </c>
      <c r="AO4084" s="17">
        <v>3</v>
      </c>
      <c r="AP4084" s="17">
        <v>80</v>
      </c>
      <c r="AQ4084" s="17">
        <v>5</v>
      </c>
      <c r="AR4084" s="17" t="s">
        <v>10180</v>
      </c>
      <c r="AV4084" s="17" t="s">
        <v>3901</v>
      </c>
      <c r="BD4084" s="17" t="s">
        <v>3901</v>
      </c>
      <c r="CH4084" s="17" t="s">
        <v>3901</v>
      </c>
      <c r="CU4084" s="17" t="s">
        <v>3901</v>
      </c>
      <c r="DN4084" s="17">
        <f>COUNTIF(AU4084:DM4084, "X")</f>
        <v>4</v>
      </c>
    </row>
    <row r="4085" spans="1:118" s="17" customFormat="1">
      <c r="A4085" s="17" t="s">
        <v>8484</v>
      </c>
      <c r="B4085" s="17">
        <v>55</v>
      </c>
      <c r="C4085" s="17">
        <v>162261</v>
      </c>
      <c r="D4085" s="17" t="s">
        <v>10</v>
      </c>
      <c r="E4085" s="17" t="s">
        <v>352</v>
      </c>
      <c r="F4085" s="17" t="s">
        <v>316</v>
      </c>
      <c r="H4085" s="309">
        <v>32895</v>
      </c>
      <c r="I4085" s="309">
        <v>41191</v>
      </c>
      <c r="J4085" s="17" t="s">
        <v>3888</v>
      </c>
      <c r="L4085" s="17" t="s">
        <v>8485</v>
      </c>
      <c r="N4085" s="17" t="s">
        <v>19</v>
      </c>
      <c r="O4085" s="17" t="s">
        <v>15</v>
      </c>
      <c r="P4085" s="17">
        <v>45356</v>
      </c>
      <c r="AC4085" s="17" t="s">
        <v>3890</v>
      </c>
      <c r="AD4085" s="17" t="s">
        <v>3891</v>
      </c>
      <c r="AF4085" s="17">
        <v>8</v>
      </c>
      <c r="AG4085" s="17">
        <v>2</v>
      </c>
      <c r="AM4085" s="17" t="s">
        <v>2607</v>
      </c>
      <c r="AN4085" s="17" t="s">
        <v>8305</v>
      </c>
      <c r="AO4085" s="17">
        <v>3</v>
      </c>
      <c r="AP4085" s="17">
        <v>80</v>
      </c>
      <c r="AQ4085" s="17">
        <v>5</v>
      </c>
      <c r="AT4085" s="17" t="s">
        <v>7979</v>
      </c>
      <c r="CH4085" s="17" t="s">
        <v>3901</v>
      </c>
      <c r="CU4085" s="17" t="s">
        <v>3901</v>
      </c>
      <c r="DN4085" s="17">
        <f>COUNTIF(AU4085:DM4085, "X")</f>
        <v>2</v>
      </c>
    </row>
    <row r="4086" spans="1:118" s="17" customFormat="1">
      <c r="A4086" s="17" t="s">
        <v>13770</v>
      </c>
      <c r="B4086" s="17">
        <v>55</v>
      </c>
      <c r="C4086" s="17">
        <v>162271</v>
      </c>
      <c r="D4086" s="17" t="s">
        <v>5410</v>
      </c>
      <c r="E4086" s="17" t="s">
        <v>13203</v>
      </c>
      <c r="F4086" s="17" t="s">
        <v>13771</v>
      </c>
      <c r="H4086" s="309">
        <v>25323</v>
      </c>
      <c r="I4086" s="309">
        <v>41191</v>
      </c>
      <c r="J4086" s="17" t="s">
        <v>3888</v>
      </c>
      <c r="L4086" s="17" t="s">
        <v>13772</v>
      </c>
      <c r="N4086" s="17" t="s">
        <v>31</v>
      </c>
      <c r="O4086" s="17" t="s">
        <v>15</v>
      </c>
      <c r="P4086" s="17">
        <v>45373</v>
      </c>
      <c r="Q4086" s="17">
        <v>2922</v>
      </c>
      <c r="AC4086" s="17" t="s">
        <v>9895</v>
      </c>
      <c r="AD4086" s="17" t="s">
        <v>9896</v>
      </c>
      <c r="AF4086" s="17">
        <v>15</v>
      </c>
      <c r="AG4086" s="17">
        <v>2</v>
      </c>
      <c r="AM4086" s="17" t="s">
        <v>240</v>
      </c>
      <c r="AN4086" s="17" t="s">
        <v>13567</v>
      </c>
      <c r="AO4086" s="17">
        <v>3</v>
      </c>
      <c r="AP4086" s="17">
        <v>80</v>
      </c>
      <c r="AQ4086" s="17">
        <v>5</v>
      </c>
      <c r="AR4086" s="17" t="s">
        <v>9898</v>
      </c>
      <c r="AT4086" s="17" t="s">
        <v>12990</v>
      </c>
      <c r="CH4086" s="17" t="s">
        <v>3901</v>
      </c>
      <c r="CR4086" s="17" t="s">
        <v>30</v>
      </c>
      <c r="CU4086" s="17" t="s">
        <v>3901</v>
      </c>
      <c r="DN4086" s="17">
        <f>COUNTIF(AU4086:DM4086, "X")</f>
        <v>2</v>
      </c>
    </row>
    <row r="4087" spans="1:118" s="17" customFormat="1">
      <c r="A4087" s="17" t="s">
        <v>20758</v>
      </c>
      <c r="B4087" s="17">
        <v>55</v>
      </c>
      <c r="C4087" s="17">
        <v>162272</v>
      </c>
      <c r="D4087" s="17" t="s">
        <v>20759</v>
      </c>
      <c r="E4087" s="17" t="s">
        <v>424</v>
      </c>
      <c r="F4087" s="17" t="s">
        <v>99</v>
      </c>
      <c r="H4087" s="309">
        <v>29842</v>
      </c>
      <c r="I4087" s="309">
        <v>41184</v>
      </c>
      <c r="J4087" s="17" t="s">
        <v>3888</v>
      </c>
      <c r="L4087" s="17" t="s">
        <v>20747</v>
      </c>
      <c r="N4087" s="17" t="s">
        <v>26</v>
      </c>
      <c r="O4087" s="17" t="s">
        <v>15</v>
      </c>
      <c r="P4087" s="17">
        <v>45318</v>
      </c>
      <c r="AF4087" s="17">
        <v>8</v>
      </c>
      <c r="AG4087" s="17">
        <v>2</v>
      </c>
      <c r="AI4087" s="17" t="s">
        <v>20669</v>
      </c>
      <c r="AM4087" s="17" t="s">
        <v>53</v>
      </c>
      <c r="AN4087" s="17" t="s">
        <v>20670</v>
      </c>
      <c r="AO4087" s="17">
        <v>3</v>
      </c>
      <c r="AP4087" s="17">
        <v>80</v>
      </c>
      <c r="AQ4087" s="17">
        <v>5</v>
      </c>
      <c r="AR4087" s="17" t="s">
        <v>20671</v>
      </c>
      <c r="CH4087" s="17" t="s">
        <v>3901</v>
      </c>
      <c r="DN4087" s="17">
        <f>COUNTIF(AU4087:DM4087, "X")</f>
        <v>1</v>
      </c>
    </row>
    <row r="4088" spans="1:118" s="17" customFormat="1">
      <c r="A4088" s="17" t="s">
        <v>26423</v>
      </c>
      <c r="B4088" s="17">
        <v>55</v>
      </c>
      <c r="C4088" s="17">
        <v>162290</v>
      </c>
      <c r="D4088" s="17" t="s">
        <v>26424</v>
      </c>
      <c r="E4088" s="17" t="s">
        <v>14686</v>
      </c>
      <c r="F4088" s="17" t="s">
        <v>22</v>
      </c>
      <c r="H4088" s="309">
        <v>27954</v>
      </c>
      <c r="I4088" s="309">
        <v>41187</v>
      </c>
      <c r="J4088" s="17" t="s">
        <v>3888</v>
      </c>
      <c r="L4088" s="17" t="s">
        <v>26425</v>
      </c>
      <c r="N4088" s="17" t="s">
        <v>14</v>
      </c>
      <c r="O4088" s="17" t="s">
        <v>15</v>
      </c>
      <c r="P4088" s="17">
        <v>45371</v>
      </c>
      <c r="AC4088" s="17" t="s">
        <v>17772</v>
      </c>
      <c r="AF4088" s="17">
        <v>8</v>
      </c>
      <c r="AG4088" s="17">
        <v>2</v>
      </c>
      <c r="AH4088" s="17" t="s">
        <v>11926</v>
      </c>
      <c r="AK4088" s="17" t="s">
        <v>17298</v>
      </c>
      <c r="AM4088" s="17" t="s">
        <v>78</v>
      </c>
      <c r="AN4088" s="17" t="s">
        <v>26289</v>
      </c>
      <c r="AO4088" s="17">
        <v>3</v>
      </c>
      <c r="AP4088" s="17">
        <v>80</v>
      </c>
      <c r="AQ4088" s="17">
        <v>5</v>
      </c>
      <c r="AT4088" s="17" t="s">
        <v>25610</v>
      </c>
      <c r="CF4088" s="17" t="s">
        <v>3901</v>
      </c>
      <c r="CG4088" s="17" t="s">
        <v>21</v>
      </c>
      <c r="CH4088" s="17" t="s">
        <v>3901</v>
      </c>
      <c r="DN4088" s="17">
        <f>COUNTIF(AU4088:DM4088, "X")</f>
        <v>2</v>
      </c>
    </row>
    <row r="4089" spans="1:118" s="17" customFormat="1">
      <c r="A4089" s="17" t="s">
        <v>20771</v>
      </c>
      <c r="B4089" s="17">
        <v>55</v>
      </c>
      <c r="C4089" s="17">
        <v>162291</v>
      </c>
      <c r="D4089" s="17" t="s">
        <v>20772</v>
      </c>
      <c r="E4089" s="17" t="s">
        <v>199</v>
      </c>
      <c r="F4089" s="17" t="s">
        <v>65</v>
      </c>
      <c r="H4089" s="309">
        <v>33876</v>
      </c>
      <c r="I4089" s="309">
        <v>43727</v>
      </c>
      <c r="J4089" s="17" t="s">
        <v>3888</v>
      </c>
      <c r="L4089" s="17" t="s">
        <v>20773</v>
      </c>
      <c r="N4089" s="17" t="s">
        <v>26</v>
      </c>
      <c r="O4089" s="17" t="s">
        <v>15</v>
      </c>
      <c r="P4089" s="17">
        <v>45318</v>
      </c>
      <c r="AF4089" s="17">
        <v>15</v>
      </c>
      <c r="AG4089" s="17">
        <v>2</v>
      </c>
      <c r="AI4089" s="17" t="s">
        <v>20669</v>
      </c>
      <c r="AM4089" s="17" t="s">
        <v>53</v>
      </c>
      <c r="AN4089" s="17" t="s">
        <v>20670</v>
      </c>
      <c r="AO4089" s="17">
        <v>3</v>
      </c>
      <c r="AP4089" s="17">
        <v>80</v>
      </c>
      <c r="AQ4089" s="17">
        <v>5</v>
      </c>
      <c r="AR4089" s="17" t="s">
        <v>20671</v>
      </c>
      <c r="DN4089" s="17">
        <f>COUNTIF(AU4089:DM4089, "X")</f>
        <v>0</v>
      </c>
    </row>
    <row r="4090" spans="1:118" s="17" customFormat="1">
      <c r="A4090" s="17" t="s">
        <v>26386</v>
      </c>
      <c r="B4090" s="17">
        <v>55</v>
      </c>
      <c r="C4090" s="17">
        <v>162293</v>
      </c>
      <c r="D4090" s="17" t="s">
        <v>6916</v>
      </c>
      <c r="E4090" s="17" t="s">
        <v>14831</v>
      </c>
      <c r="F4090" s="17" t="s">
        <v>70</v>
      </c>
      <c r="H4090" s="309">
        <v>32376</v>
      </c>
      <c r="I4090" s="309">
        <v>41183</v>
      </c>
      <c r="J4090" s="17" t="s">
        <v>3888</v>
      </c>
      <c r="L4090" s="17" t="s">
        <v>26387</v>
      </c>
      <c r="N4090" s="17" t="s">
        <v>14</v>
      </c>
      <c r="O4090" s="17" t="s">
        <v>15</v>
      </c>
      <c r="P4090" s="17">
        <v>45371</v>
      </c>
      <c r="AC4090" s="17" t="s">
        <v>17772</v>
      </c>
      <c r="AF4090" s="17">
        <v>8</v>
      </c>
      <c r="AG4090" s="17">
        <v>2</v>
      </c>
      <c r="AH4090" s="17" t="s">
        <v>11926</v>
      </c>
      <c r="AK4090" s="17" t="s">
        <v>17298</v>
      </c>
      <c r="AM4090" s="17" t="s">
        <v>78</v>
      </c>
      <c r="AN4090" s="17" t="s">
        <v>26289</v>
      </c>
      <c r="AO4090" s="17">
        <v>3</v>
      </c>
      <c r="AP4090" s="17">
        <v>80</v>
      </c>
      <c r="AQ4090" s="17">
        <v>5</v>
      </c>
      <c r="AT4090" s="17" t="s">
        <v>25610</v>
      </c>
      <c r="BK4090" s="17" t="s">
        <v>3901</v>
      </c>
      <c r="BS4090" s="17" t="s">
        <v>3901</v>
      </c>
      <c r="CH4090" s="17" t="s">
        <v>3901</v>
      </c>
      <c r="DN4090" s="17">
        <f>COUNTIF(AU4090:DM4090, "X")</f>
        <v>3</v>
      </c>
    </row>
    <row r="4091" spans="1:118" s="17" customFormat="1">
      <c r="A4091" s="17" t="s">
        <v>12946</v>
      </c>
      <c r="B4091" s="17">
        <v>55</v>
      </c>
      <c r="C4091" s="17">
        <v>162294</v>
      </c>
      <c r="D4091" s="17" t="s">
        <v>12947</v>
      </c>
      <c r="E4091" s="17" t="s">
        <v>12948</v>
      </c>
      <c r="F4091" s="17" t="s">
        <v>588</v>
      </c>
      <c r="H4091" s="309">
        <v>14275</v>
      </c>
      <c r="I4091" s="309">
        <v>41184</v>
      </c>
      <c r="J4091" s="17" t="s">
        <v>3888</v>
      </c>
      <c r="L4091" s="17" t="s">
        <v>12949</v>
      </c>
      <c r="N4091" s="17" t="s">
        <v>31</v>
      </c>
      <c r="O4091" s="17" t="s">
        <v>15</v>
      </c>
      <c r="P4091" s="17">
        <v>45373</v>
      </c>
      <c r="AC4091" s="17" t="s">
        <v>9895</v>
      </c>
      <c r="AD4091" s="17" t="s">
        <v>9896</v>
      </c>
      <c r="AF4091" s="17">
        <v>15</v>
      </c>
      <c r="AG4091" s="17">
        <v>2</v>
      </c>
      <c r="AM4091" s="17" t="s">
        <v>156</v>
      </c>
      <c r="AN4091" s="17" t="s">
        <v>12693</v>
      </c>
      <c r="AO4091" s="17">
        <v>3</v>
      </c>
      <c r="AP4091" s="17">
        <v>80</v>
      </c>
      <c r="AQ4091" s="17">
        <v>5</v>
      </c>
      <c r="AR4091" s="17" t="s">
        <v>9898</v>
      </c>
      <c r="AT4091" s="17" t="s">
        <v>11929</v>
      </c>
      <c r="CH4091" s="17" t="s">
        <v>3901</v>
      </c>
      <c r="CM4091" s="17" t="s">
        <v>21</v>
      </c>
      <c r="CN4091" s="17" t="s">
        <v>3901</v>
      </c>
      <c r="CQ4091" s="17" t="s">
        <v>3901</v>
      </c>
      <c r="CR4091" s="17" t="s">
        <v>21</v>
      </c>
      <c r="CU4091" s="17" t="s">
        <v>3901</v>
      </c>
      <c r="CV4091" s="17" t="s">
        <v>21</v>
      </c>
      <c r="DN4091" s="17">
        <f>COUNTIF(AU4091:DM4091, "X")</f>
        <v>4</v>
      </c>
    </row>
    <row r="4092" spans="1:118" s="17" customFormat="1">
      <c r="A4092" s="17" t="s">
        <v>6730</v>
      </c>
      <c r="B4092" s="17">
        <v>55</v>
      </c>
      <c r="C4092" s="17">
        <v>162301</v>
      </c>
      <c r="D4092" s="17" t="s">
        <v>6731</v>
      </c>
      <c r="E4092" s="17" t="s">
        <v>333</v>
      </c>
      <c r="F4092" s="17" t="s">
        <v>22</v>
      </c>
      <c r="H4092" s="309">
        <v>34640</v>
      </c>
      <c r="I4092" s="309">
        <v>41191</v>
      </c>
      <c r="J4092" s="17" t="s">
        <v>3888</v>
      </c>
      <c r="L4092" s="17" t="s">
        <v>6732</v>
      </c>
      <c r="N4092" s="17" t="s">
        <v>19</v>
      </c>
      <c r="O4092" s="17" t="s">
        <v>15</v>
      </c>
      <c r="P4092" s="17">
        <v>45356</v>
      </c>
      <c r="AC4092" s="17" t="s">
        <v>3890</v>
      </c>
      <c r="AD4092" s="17" t="s">
        <v>3891</v>
      </c>
      <c r="AF4092" s="17">
        <v>8</v>
      </c>
      <c r="AG4092" s="17">
        <v>2</v>
      </c>
      <c r="AM4092" s="17" t="s">
        <v>248</v>
      </c>
      <c r="AN4092" s="17" t="s">
        <v>6588</v>
      </c>
      <c r="AO4092" s="17">
        <v>3</v>
      </c>
      <c r="AP4092" s="17">
        <v>80</v>
      </c>
      <c r="AQ4092" s="17">
        <v>5</v>
      </c>
      <c r="AT4092" s="17" t="s">
        <v>6589</v>
      </c>
      <c r="CH4092" s="17" t="s">
        <v>3901</v>
      </c>
      <c r="DN4092" s="17">
        <f>COUNTIF(AU4092:DM4092, "X")</f>
        <v>1</v>
      </c>
    </row>
    <row r="4093" spans="1:118" s="17" customFormat="1">
      <c r="A4093" s="17" t="s">
        <v>12550</v>
      </c>
      <c r="B4093" s="17">
        <v>55</v>
      </c>
      <c r="C4093" s="17">
        <v>162311</v>
      </c>
      <c r="D4093" s="17" t="s">
        <v>9168</v>
      </c>
      <c r="E4093" s="17" t="s">
        <v>349</v>
      </c>
      <c r="F4093" s="17" t="s">
        <v>525</v>
      </c>
      <c r="H4093" s="309">
        <v>19141</v>
      </c>
      <c r="I4093" s="309">
        <v>41190</v>
      </c>
      <c r="J4093" s="17" t="s">
        <v>3888</v>
      </c>
      <c r="L4093" s="17" t="s">
        <v>12551</v>
      </c>
      <c r="N4093" s="17" t="s">
        <v>31</v>
      </c>
      <c r="O4093" s="17" t="s">
        <v>15</v>
      </c>
      <c r="P4093" s="17">
        <v>45373</v>
      </c>
      <c r="AC4093" s="17" t="s">
        <v>9895</v>
      </c>
      <c r="AD4093" s="17" t="s">
        <v>9896</v>
      </c>
      <c r="AF4093" s="17">
        <v>8</v>
      </c>
      <c r="AG4093" s="17">
        <v>2</v>
      </c>
      <c r="AM4093" s="17" t="s">
        <v>222</v>
      </c>
      <c r="AN4093" s="17" t="s">
        <v>12432</v>
      </c>
      <c r="AO4093" s="17">
        <v>3</v>
      </c>
      <c r="AP4093" s="17">
        <v>80</v>
      </c>
      <c r="AQ4093" s="17">
        <v>5</v>
      </c>
      <c r="AR4093" s="17" t="s">
        <v>9898</v>
      </c>
      <c r="AT4093" s="17" t="s">
        <v>11929</v>
      </c>
      <c r="DN4093" s="17">
        <f>COUNTIF(AU4093:DM4093, "X")</f>
        <v>0</v>
      </c>
    </row>
    <row r="4094" spans="1:118" s="17" customFormat="1">
      <c r="A4094" s="17" t="s">
        <v>16447</v>
      </c>
      <c r="B4094" s="17">
        <v>55</v>
      </c>
      <c r="C4094" s="17">
        <v>162313</v>
      </c>
      <c r="D4094" s="17" t="s">
        <v>102</v>
      </c>
      <c r="E4094" s="17" t="s">
        <v>4155</v>
      </c>
      <c r="F4094" s="17" t="s">
        <v>65</v>
      </c>
      <c r="G4094" s="17" t="s">
        <v>100</v>
      </c>
      <c r="H4094" s="309">
        <v>24966</v>
      </c>
      <c r="I4094" s="309">
        <v>41187</v>
      </c>
      <c r="J4094" s="17" t="s">
        <v>3888</v>
      </c>
      <c r="L4094" s="17" t="s">
        <v>16448</v>
      </c>
      <c r="N4094" s="17" t="s">
        <v>31</v>
      </c>
      <c r="O4094" s="17" t="s">
        <v>15</v>
      </c>
      <c r="P4094" s="17">
        <v>45373</v>
      </c>
      <c r="AC4094" s="17" t="s">
        <v>9895</v>
      </c>
      <c r="AD4094" s="17" t="s">
        <v>9896</v>
      </c>
      <c r="AF4094" s="17">
        <v>15</v>
      </c>
      <c r="AG4094" s="17">
        <v>2</v>
      </c>
      <c r="AM4094" s="17" t="s">
        <v>41</v>
      </c>
      <c r="AN4094" s="17" t="s">
        <v>16339</v>
      </c>
      <c r="AO4094" s="17">
        <v>3</v>
      </c>
      <c r="AP4094" s="17">
        <v>80</v>
      </c>
      <c r="AQ4094" s="17">
        <v>5</v>
      </c>
      <c r="AR4094" s="17" t="s">
        <v>9898</v>
      </c>
      <c r="AT4094" s="17" t="s">
        <v>16072</v>
      </c>
      <c r="BD4094" s="17" t="s">
        <v>3901</v>
      </c>
      <c r="BS4094" s="17" t="s">
        <v>3901</v>
      </c>
      <c r="CH4094" s="17" t="s">
        <v>3901</v>
      </c>
      <c r="DN4094" s="17">
        <f>COUNTIF(AU4094:DM4094, "X")</f>
        <v>3</v>
      </c>
    </row>
    <row r="4095" spans="1:118" s="17" customFormat="1">
      <c r="A4095" s="17" t="s">
        <v>26441</v>
      </c>
      <c r="B4095" s="17">
        <v>55</v>
      </c>
      <c r="C4095" s="17">
        <v>162332</v>
      </c>
      <c r="D4095" s="17" t="s">
        <v>26442</v>
      </c>
      <c r="E4095" s="17" t="s">
        <v>119</v>
      </c>
      <c r="H4095" s="309">
        <v>28621</v>
      </c>
      <c r="I4095" s="309">
        <v>41191</v>
      </c>
      <c r="J4095" s="17" t="s">
        <v>3888</v>
      </c>
      <c r="K4095" s="17" t="s">
        <v>21</v>
      </c>
      <c r="L4095" s="17" t="s">
        <v>26443</v>
      </c>
      <c r="N4095" s="17" t="s">
        <v>14</v>
      </c>
      <c r="O4095" s="17" t="s">
        <v>15</v>
      </c>
      <c r="P4095" s="17">
        <v>45371</v>
      </c>
      <c r="AC4095" s="17" t="s">
        <v>17772</v>
      </c>
      <c r="AF4095" s="17">
        <v>8</v>
      </c>
      <c r="AG4095" s="17">
        <v>2</v>
      </c>
      <c r="AH4095" s="17" t="s">
        <v>11926</v>
      </c>
      <c r="AK4095" s="17" t="s">
        <v>17298</v>
      </c>
      <c r="AM4095" s="17" t="s">
        <v>78</v>
      </c>
      <c r="AN4095" s="17" t="s">
        <v>26289</v>
      </c>
      <c r="AO4095" s="17">
        <v>3</v>
      </c>
      <c r="AP4095" s="17">
        <v>80</v>
      </c>
      <c r="AQ4095" s="17">
        <v>5</v>
      </c>
      <c r="AT4095" s="17" t="s">
        <v>25610</v>
      </c>
      <c r="AU4095" s="17" t="s">
        <v>21</v>
      </c>
      <c r="AV4095" s="17" t="s">
        <v>3901</v>
      </c>
      <c r="AZ4095" s="17" t="s">
        <v>3901</v>
      </c>
      <c r="BD4095" s="17" t="s">
        <v>3901</v>
      </c>
      <c r="BK4095" s="17" t="s">
        <v>3901</v>
      </c>
      <c r="BQ4095" s="17" t="s">
        <v>30</v>
      </c>
      <c r="BS4095" s="17" t="s">
        <v>3901</v>
      </c>
      <c r="BY4095" s="17" t="s">
        <v>3901</v>
      </c>
      <c r="CC4095" s="17" t="s">
        <v>3901</v>
      </c>
      <c r="CF4095" s="17" t="s">
        <v>3901</v>
      </c>
      <c r="CH4095" s="17" t="s">
        <v>3901</v>
      </c>
      <c r="CM4095" s="17" t="s">
        <v>30</v>
      </c>
      <c r="CQ4095" s="17" t="s">
        <v>3901</v>
      </c>
      <c r="CR4095" s="17" t="s">
        <v>30</v>
      </c>
      <c r="CU4095" s="17" t="s">
        <v>3901</v>
      </c>
      <c r="CX4095" s="17" t="s">
        <v>3901</v>
      </c>
      <c r="DA4095" s="17" t="s">
        <v>3901</v>
      </c>
      <c r="DE4095" s="17" t="s">
        <v>21</v>
      </c>
      <c r="DN4095" s="17">
        <f>COUNTIF(AU4095:DM4095, "X")</f>
        <v>13</v>
      </c>
    </row>
    <row r="4096" spans="1:118" s="17" customFormat="1">
      <c r="A4096" s="17" t="s">
        <v>10631</v>
      </c>
      <c r="B4096" s="17">
        <v>55</v>
      </c>
      <c r="C4096" s="17">
        <v>162336</v>
      </c>
      <c r="D4096" s="17" t="s">
        <v>598</v>
      </c>
      <c r="E4096" s="17" t="s">
        <v>98</v>
      </c>
      <c r="F4096" s="17" t="s">
        <v>229</v>
      </c>
      <c r="G4096" s="17" t="s">
        <v>49</v>
      </c>
      <c r="H4096" s="309">
        <v>32565</v>
      </c>
      <c r="I4096" s="309">
        <v>41185</v>
      </c>
      <c r="J4096" s="17" t="s">
        <v>3888</v>
      </c>
      <c r="L4096" s="17" t="s">
        <v>10506</v>
      </c>
      <c r="M4096" s="17" t="s">
        <v>192</v>
      </c>
      <c r="N4096" s="17" t="s">
        <v>14</v>
      </c>
      <c r="O4096" s="17" t="s">
        <v>15</v>
      </c>
      <c r="P4096" s="17">
        <v>45371</v>
      </c>
      <c r="AC4096" s="17" t="s">
        <v>14</v>
      </c>
      <c r="AF4096" s="17">
        <v>15</v>
      </c>
      <c r="AG4096" s="17">
        <v>2</v>
      </c>
      <c r="AI4096" s="17" t="s">
        <v>10178</v>
      </c>
      <c r="AM4096" s="17" t="s">
        <v>193</v>
      </c>
      <c r="AN4096" s="17" t="s">
        <v>10381</v>
      </c>
      <c r="AO4096" s="17">
        <v>3</v>
      </c>
      <c r="AP4096" s="17">
        <v>80</v>
      </c>
      <c r="AQ4096" s="17">
        <v>5</v>
      </c>
      <c r="AR4096" s="17" t="s">
        <v>10180</v>
      </c>
      <c r="CH4096" s="17" t="s">
        <v>3901</v>
      </c>
      <c r="DN4096" s="17">
        <f>COUNTIF(AU4096:DM4096, "X")</f>
        <v>1</v>
      </c>
    </row>
    <row r="4097" spans="1:118" s="17" customFormat="1">
      <c r="A4097" s="17" t="s">
        <v>17655</v>
      </c>
      <c r="B4097" s="17">
        <v>55</v>
      </c>
      <c r="C4097" s="17">
        <v>162338</v>
      </c>
      <c r="D4097" s="17" t="s">
        <v>17637</v>
      </c>
      <c r="E4097" s="17" t="s">
        <v>17</v>
      </c>
      <c r="F4097" s="17" t="s">
        <v>371</v>
      </c>
      <c r="H4097" s="309">
        <v>32131</v>
      </c>
      <c r="I4097" s="309">
        <v>41186</v>
      </c>
      <c r="J4097" s="17" t="s">
        <v>3888</v>
      </c>
      <c r="L4097" s="17" t="s">
        <v>17638</v>
      </c>
      <c r="N4097" s="17" t="s">
        <v>50</v>
      </c>
      <c r="O4097" s="17" t="s">
        <v>15</v>
      </c>
      <c r="P4097" s="17">
        <v>45344</v>
      </c>
      <c r="AF4097" s="17">
        <v>15</v>
      </c>
      <c r="AG4097" s="17">
        <v>2</v>
      </c>
      <c r="AH4097" s="17" t="s">
        <v>17551</v>
      </c>
      <c r="AK4097" s="17" t="s">
        <v>17552</v>
      </c>
      <c r="AM4097" s="17" t="s">
        <v>46</v>
      </c>
      <c r="AN4097" s="17" t="s">
        <v>17553</v>
      </c>
      <c r="AO4097" s="17">
        <v>3</v>
      </c>
      <c r="AP4097" s="17">
        <v>80</v>
      </c>
      <c r="AQ4097" s="17">
        <v>5</v>
      </c>
      <c r="AR4097" s="17" t="s">
        <v>17300</v>
      </c>
      <c r="BS4097" s="17" t="s">
        <v>3901</v>
      </c>
      <c r="CH4097" s="17" t="s">
        <v>3901</v>
      </c>
      <c r="CI4097" s="17" t="s">
        <v>3901</v>
      </c>
      <c r="CL4097" s="17" t="s">
        <v>3901</v>
      </c>
      <c r="CM4097" s="17" t="s">
        <v>21</v>
      </c>
      <c r="CN4097" s="17" t="s">
        <v>3901</v>
      </c>
      <c r="CU4097" s="17" t="s">
        <v>3901</v>
      </c>
      <c r="DN4097" s="17">
        <f>COUNTIF(AU4097:DM4097, "X")</f>
        <v>6</v>
      </c>
    </row>
    <row r="4098" spans="1:118" s="17" customFormat="1">
      <c r="A4098" s="17" t="s">
        <v>8325</v>
      </c>
      <c r="B4098" s="17">
        <v>55</v>
      </c>
      <c r="C4098" s="17">
        <v>162355</v>
      </c>
      <c r="D4098" s="17" t="s">
        <v>8326</v>
      </c>
      <c r="E4098" s="17" t="s">
        <v>8327</v>
      </c>
      <c r="F4098" s="17" t="s">
        <v>8328</v>
      </c>
      <c r="H4098" s="309">
        <v>34036</v>
      </c>
      <c r="I4098" s="309">
        <v>41188</v>
      </c>
      <c r="J4098" s="17" t="s">
        <v>3888</v>
      </c>
      <c r="L4098" s="17" t="s">
        <v>8329</v>
      </c>
      <c r="N4098" s="17" t="s">
        <v>19</v>
      </c>
      <c r="O4098" s="17" t="s">
        <v>15</v>
      </c>
      <c r="P4098" s="17">
        <v>45356</v>
      </c>
      <c r="AC4098" s="17" t="s">
        <v>3890</v>
      </c>
      <c r="AD4098" s="17" t="s">
        <v>3891</v>
      </c>
      <c r="AF4098" s="17">
        <v>8</v>
      </c>
      <c r="AG4098" s="17">
        <v>2</v>
      </c>
      <c r="AM4098" s="17" t="s">
        <v>2607</v>
      </c>
      <c r="AN4098" s="17" t="s">
        <v>8305</v>
      </c>
      <c r="AO4098" s="17">
        <v>3</v>
      </c>
      <c r="AP4098" s="17">
        <v>80</v>
      </c>
      <c r="AQ4098" s="17">
        <v>5</v>
      </c>
      <c r="AT4098" s="17" t="s">
        <v>7979</v>
      </c>
      <c r="CH4098" s="17" t="s">
        <v>3901</v>
      </c>
      <c r="CU4098" s="17" t="s">
        <v>3901</v>
      </c>
      <c r="DN4098" s="17">
        <f>COUNTIF(AU4098:DM4098, "X")</f>
        <v>2</v>
      </c>
    </row>
    <row r="4099" spans="1:118" s="17" customFormat="1">
      <c r="A4099" s="17" t="s">
        <v>7642</v>
      </c>
      <c r="B4099" s="17">
        <v>55</v>
      </c>
      <c r="C4099" s="17">
        <v>162382</v>
      </c>
      <c r="D4099" s="17" t="s">
        <v>7643</v>
      </c>
      <c r="E4099" s="17" t="s">
        <v>7644</v>
      </c>
      <c r="F4099" s="17" t="s">
        <v>7645</v>
      </c>
      <c r="H4099" s="309">
        <v>34517</v>
      </c>
      <c r="I4099" s="309">
        <v>41183</v>
      </c>
      <c r="J4099" s="17" t="s">
        <v>3888</v>
      </c>
      <c r="L4099" s="17" t="s">
        <v>7646</v>
      </c>
      <c r="N4099" s="17" t="s">
        <v>19</v>
      </c>
      <c r="O4099" s="17" t="s">
        <v>15</v>
      </c>
      <c r="P4099" s="17">
        <v>45356</v>
      </c>
      <c r="Q4099" s="17">
        <v>1415</v>
      </c>
      <c r="AC4099" s="17" t="s">
        <v>3890</v>
      </c>
      <c r="AD4099" s="17" t="s">
        <v>3891</v>
      </c>
      <c r="AF4099" s="17">
        <v>15</v>
      </c>
      <c r="AG4099" s="17">
        <v>2</v>
      </c>
      <c r="AM4099" s="17" t="s">
        <v>2606</v>
      </c>
      <c r="AN4099" s="17" t="s">
        <v>7570</v>
      </c>
      <c r="AO4099" s="17">
        <v>3</v>
      </c>
      <c r="AP4099" s="17">
        <v>80</v>
      </c>
      <c r="AQ4099" s="17">
        <v>5</v>
      </c>
      <c r="AT4099" s="17" t="s">
        <v>6589</v>
      </c>
      <c r="CH4099" s="17" t="s">
        <v>3901</v>
      </c>
      <c r="CM4099" s="17" t="s">
        <v>21</v>
      </c>
      <c r="CN4099" s="17" t="s">
        <v>3901</v>
      </c>
      <c r="CR4099" s="17" t="s">
        <v>21</v>
      </c>
      <c r="CU4099" s="17" t="s">
        <v>3901</v>
      </c>
      <c r="DF4099" s="17" t="s">
        <v>3901</v>
      </c>
      <c r="DN4099" s="17">
        <f>COUNTIF(AU4099:DM4099, "X")</f>
        <v>4</v>
      </c>
    </row>
    <row r="4100" spans="1:118" s="17" customFormat="1">
      <c r="A4100" s="17" t="s">
        <v>25767</v>
      </c>
      <c r="B4100" s="17">
        <v>55</v>
      </c>
      <c r="C4100" s="17">
        <v>162386</v>
      </c>
      <c r="D4100" s="17" t="s">
        <v>21716</v>
      </c>
      <c r="E4100" s="17" t="s">
        <v>25768</v>
      </c>
      <c r="F4100" s="17" t="s">
        <v>70</v>
      </c>
      <c r="H4100" s="309">
        <v>25826</v>
      </c>
      <c r="I4100" s="309">
        <v>41180</v>
      </c>
      <c r="J4100" s="17" t="s">
        <v>3888</v>
      </c>
      <c r="L4100" s="17" t="s">
        <v>25692</v>
      </c>
      <c r="N4100" s="17" t="s">
        <v>14</v>
      </c>
      <c r="O4100" s="17" t="s">
        <v>15</v>
      </c>
      <c r="P4100" s="17">
        <v>45371</v>
      </c>
      <c r="AC4100" s="17" t="s">
        <v>17772</v>
      </c>
      <c r="AF4100" s="17">
        <v>8</v>
      </c>
      <c r="AG4100" s="17">
        <v>2</v>
      </c>
      <c r="AH4100" s="17" t="s">
        <v>11926</v>
      </c>
      <c r="AK4100" s="17" t="s">
        <v>17298</v>
      </c>
      <c r="AM4100" s="17" t="s">
        <v>39</v>
      </c>
      <c r="AN4100" s="17" t="s">
        <v>25609</v>
      </c>
      <c r="AO4100" s="17">
        <v>3</v>
      </c>
      <c r="AP4100" s="17">
        <v>80</v>
      </c>
      <c r="AQ4100" s="17">
        <v>5</v>
      </c>
      <c r="AT4100" s="17" t="s">
        <v>25610</v>
      </c>
      <c r="CH4100" s="17" t="s">
        <v>3901</v>
      </c>
      <c r="DN4100" s="17">
        <f>COUNTIF(AU4100:DM4100, "X")</f>
        <v>1</v>
      </c>
    </row>
    <row r="4101" spans="1:118" s="17" customFormat="1">
      <c r="A4101" s="17" t="s">
        <v>7464</v>
      </c>
      <c r="B4101" s="17">
        <v>55</v>
      </c>
      <c r="C4101" s="17">
        <v>162407</v>
      </c>
      <c r="D4101" s="17" t="s">
        <v>54</v>
      </c>
      <c r="E4101" s="17" t="s">
        <v>509</v>
      </c>
      <c r="F4101" s="17" t="s">
        <v>7465</v>
      </c>
      <c r="H4101" s="309">
        <v>34589</v>
      </c>
      <c r="I4101" s="309">
        <v>41190</v>
      </c>
      <c r="J4101" s="17" t="s">
        <v>3888</v>
      </c>
      <c r="L4101" s="17" t="s">
        <v>7466</v>
      </c>
      <c r="M4101" s="17" t="s">
        <v>478</v>
      </c>
      <c r="N4101" s="17" t="s">
        <v>19</v>
      </c>
      <c r="O4101" s="17" t="s">
        <v>15</v>
      </c>
      <c r="P4101" s="17">
        <v>45356</v>
      </c>
      <c r="AC4101" s="17" t="s">
        <v>3890</v>
      </c>
      <c r="AD4101" s="17" t="s">
        <v>3891</v>
      </c>
      <c r="AF4101" s="17">
        <v>8</v>
      </c>
      <c r="AG4101" s="17">
        <v>2</v>
      </c>
      <c r="AM4101" s="17" t="s">
        <v>2605</v>
      </c>
      <c r="AN4101" s="17" t="s">
        <v>7253</v>
      </c>
      <c r="AO4101" s="17">
        <v>3</v>
      </c>
      <c r="AP4101" s="17">
        <v>80</v>
      </c>
      <c r="AQ4101" s="17">
        <v>5</v>
      </c>
      <c r="AT4101" s="17" t="s">
        <v>6589</v>
      </c>
      <c r="CH4101" s="17" t="s">
        <v>3901</v>
      </c>
      <c r="DN4101" s="17">
        <f>COUNTIF(AU4101:DM4101, "X")</f>
        <v>1</v>
      </c>
    </row>
    <row r="4102" spans="1:118" s="17" customFormat="1">
      <c r="A4102" s="17" t="s">
        <v>17856</v>
      </c>
      <c r="B4102" s="17">
        <v>55</v>
      </c>
      <c r="C4102" s="17">
        <v>162414</v>
      </c>
      <c r="D4102" s="17" t="s">
        <v>267</v>
      </c>
      <c r="E4102" s="17" t="s">
        <v>143</v>
      </c>
      <c r="H4102" s="309">
        <v>30700</v>
      </c>
      <c r="I4102" s="309">
        <v>41190</v>
      </c>
      <c r="J4102" s="17" t="s">
        <v>3888</v>
      </c>
      <c r="L4102" s="17" t="s">
        <v>17827</v>
      </c>
      <c r="N4102" s="17" t="s">
        <v>14</v>
      </c>
      <c r="O4102" s="17" t="s">
        <v>15</v>
      </c>
      <c r="P4102" s="17">
        <v>45371</v>
      </c>
      <c r="AF4102" s="17">
        <v>8</v>
      </c>
      <c r="AG4102" s="17">
        <v>2</v>
      </c>
      <c r="AH4102" s="17" t="s">
        <v>11926</v>
      </c>
      <c r="AK4102" s="17" t="s">
        <v>17298</v>
      </c>
      <c r="AM4102" s="17" t="s">
        <v>71</v>
      </c>
      <c r="AN4102" s="17" t="s">
        <v>17760</v>
      </c>
      <c r="AO4102" s="17">
        <v>3</v>
      </c>
      <c r="AP4102" s="17">
        <v>80</v>
      </c>
      <c r="AQ4102" s="17">
        <v>5</v>
      </c>
      <c r="AR4102" s="17" t="s">
        <v>17300</v>
      </c>
      <c r="CH4102" s="17" t="s">
        <v>3901</v>
      </c>
      <c r="DA4102" s="17" t="s">
        <v>3901</v>
      </c>
      <c r="DN4102" s="17">
        <f>COUNTIF(AU4102:DM4102, "X")</f>
        <v>2</v>
      </c>
    </row>
    <row r="4103" spans="1:118" s="17" customFormat="1">
      <c r="A4103" s="17" t="s">
        <v>25803</v>
      </c>
      <c r="B4103" s="17">
        <v>55</v>
      </c>
      <c r="C4103" s="17">
        <v>162423</v>
      </c>
      <c r="D4103" s="17" t="s">
        <v>25804</v>
      </c>
      <c r="E4103" s="17" t="s">
        <v>155</v>
      </c>
      <c r="H4103" s="309">
        <v>33864</v>
      </c>
      <c r="I4103" s="309">
        <v>41183</v>
      </c>
      <c r="J4103" s="17" t="s">
        <v>3888</v>
      </c>
      <c r="L4103" s="17" t="s">
        <v>25805</v>
      </c>
      <c r="N4103" s="17" t="s">
        <v>14</v>
      </c>
      <c r="O4103" s="17" t="s">
        <v>15</v>
      </c>
      <c r="P4103" s="17">
        <v>45371</v>
      </c>
      <c r="AC4103" s="17" t="s">
        <v>17772</v>
      </c>
      <c r="AF4103" s="17">
        <v>8</v>
      </c>
      <c r="AG4103" s="17">
        <v>2</v>
      </c>
      <c r="AH4103" s="17" t="s">
        <v>11926</v>
      </c>
      <c r="AK4103" s="17" t="s">
        <v>17298</v>
      </c>
      <c r="AM4103" s="17" t="s">
        <v>39</v>
      </c>
      <c r="AN4103" s="17" t="s">
        <v>25609</v>
      </c>
      <c r="AO4103" s="17">
        <v>3</v>
      </c>
      <c r="AP4103" s="17">
        <v>80</v>
      </c>
      <c r="AQ4103" s="17">
        <v>5</v>
      </c>
      <c r="AT4103" s="17" t="s">
        <v>25610</v>
      </c>
      <c r="CH4103" s="17" t="s">
        <v>3901</v>
      </c>
      <c r="CR4103" s="17" t="s">
        <v>21</v>
      </c>
      <c r="DN4103" s="17">
        <f>COUNTIF(AU4103:DM4103, "X")</f>
        <v>1</v>
      </c>
    </row>
    <row r="4104" spans="1:118" s="17" customFormat="1">
      <c r="A4104" s="17" t="s">
        <v>9364</v>
      </c>
      <c r="B4104" s="17">
        <v>55</v>
      </c>
      <c r="C4104" s="17">
        <v>162432</v>
      </c>
      <c r="D4104" s="17" t="s">
        <v>102</v>
      </c>
      <c r="E4104" s="17" t="s">
        <v>230</v>
      </c>
      <c r="F4104" s="17" t="s">
        <v>30</v>
      </c>
      <c r="H4104" s="309">
        <v>34626</v>
      </c>
      <c r="I4104" s="309">
        <v>41181</v>
      </c>
      <c r="J4104" s="17" t="s">
        <v>3888</v>
      </c>
      <c r="L4104" s="17" t="s">
        <v>9085</v>
      </c>
      <c r="M4104" s="17" t="s">
        <v>918</v>
      </c>
      <c r="N4104" s="17" t="s">
        <v>19</v>
      </c>
      <c r="O4104" s="17" t="s">
        <v>15</v>
      </c>
      <c r="P4104" s="17">
        <v>45356</v>
      </c>
      <c r="Q4104" s="17">
        <v>1450</v>
      </c>
      <c r="AC4104" s="17" t="s">
        <v>3890</v>
      </c>
      <c r="AD4104" s="17" t="s">
        <v>3891</v>
      </c>
      <c r="AF4104" s="17">
        <v>15</v>
      </c>
      <c r="AG4104" s="17">
        <v>2</v>
      </c>
      <c r="AM4104" s="17" t="s">
        <v>29</v>
      </c>
      <c r="AN4104" s="17" t="s">
        <v>9081</v>
      </c>
      <c r="AO4104" s="17">
        <v>3</v>
      </c>
      <c r="AP4104" s="17">
        <v>80</v>
      </c>
      <c r="AQ4104" s="17">
        <v>5</v>
      </c>
      <c r="AT4104" s="17" t="s">
        <v>9082</v>
      </c>
      <c r="DN4104" s="17">
        <f>COUNTIF(AU4104:DM4104, "X")</f>
        <v>0</v>
      </c>
    </row>
    <row r="4105" spans="1:118" s="17" customFormat="1">
      <c r="A4105" s="17" t="s">
        <v>8154</v>
      </c>
      <c r="B4105" s="17">
        <v>55</v>
      </c>
      <c r="C4105" s="17">
        <v>162437</v>
      </c>
      <c r="D4105" s="17" t="s">
        <v>8133</v>
      </c>
      <c r="E4105" s="17" t="s">
        <v>174</v>
      </c>
      <c r="F4105" s="17" t="s">
        <v>18</v>
      </c>
      <c r="H4105" s="309">
        <v>33758</v>
      </c>
      <c r="I4105" s="309">
        <v>41190</v>
      </c>
      <c r="J4105" s="17" t="s">
        <v>3888</v>
      </c>
      <c r="L4105" s="17" t="s">
        <v>8136</v>
      </c>
      <c r="N4105" s="17" t="s">
        <v>19</v>
      </c>
      <c r="O4105" s="17" t="s">
        <v>15</v>
      </c>
      <c r="P4105" s="17">
        <v>45356</v>
      </c>
      <c r="AC4105" s="17" t="s">
        <v>3890</v>
      </c>
      <c r="AD4105" s="17" t="s">
        <v>3891</v>
      </c>
      <c r="AF4105" s="17">
        <v>15</v>
      </c>
      <c r="AG4105" s="17">
        <v>2</v>
      </c>
      <c r="AM4105" s="17" t="s">
        <v>117</v>
      </c>
      <c r="AN4105" s="17" t="s">
        <v>7978</v>
      </c>
      <c r="AO4105" s="17">
        <v>3</v>
      </c>
      <c r="AP4105" s="17">
        <v>80</v>
      </c>
      <c r="AQ4105" s="17">
        <v>5</v>
      </c>
      <c r="AT4105" s="17" t="s">
        <v>7979</v>
      </c>
      <c r="CH4105" s="17" t="s">
        <v>3901</v>
      </c>
      <c r="CU4105" s="17" t="s">
        <v>3901</v>
      </c>
      <c r="DN4105" s="17">
        <f>COUNTIF(AU4105:DM4105, "X")</f>
        <v>2</v>
      </c>
    </row>
    <row r="4106" spans="1:118" s="17" customFormat="1">
      <c r="A4106" s="17" t="s">
        <v>24012</v>
      </c>
      <c r="B4106" s="17">
        <v>55</v>
      </c>
      <c r="C4106" s="17">
        <v>162441</v>
      </c>
      <c r="D4106" s="17" t="s">
        <v>24013</v>
      </c>
      <c r="E4106" s="17" t="s">
        <v>147</v>
      </c>
      <c r="H4106" s="309">
        <v>30457</v>
      </c>
      <c r="I4106" s="309">
        <v>41171</v>
      </c>
      <c r="J4106" s="17" t="s">
        <v>3888</v>
      </c>
      <c r="L4106" s="17" t="s">
        <v>24014</v>
      </c>
      <c r="N4106" s="17" t="s">
        <v>126</v>
      </c>
      <c r="O4106" s="17" t="s">
        <v>15</v>
      </c>
      <c r="P4106" s="17">
        <v>45383</v>
      </c>
      <c r="AF4106" s="17">
        <v>8</v>
      </c>
      <c r="AG4106" s="17">
        <v>2</v>
      </c>
      <c r="AI4106" s="17" t="s">
        <v>20542</v>
      </c>
      <c r="AM4106" s="17" t="s">
        <v>127</v>
      </c>
      <c r="AN4106" s="17" t="s">
        <v>23839</v>
      </c>
      <c r="AO4106" s="17">
        <v>3</v>
      </c>
      <c r="AP4106" s="17">
        <v>80</v>
      </c>
      <c r="AQ4106" s="17">
        <v>5</v>
      </c>
      <c r="AR4106" s="17" t="s">
        <v>22585</v>
      </c>
      <c r="AS4106" s="17" t="s">
        <v>23503</v>
      </c>
      <c r="BS4106" s="17" t="s">
        <v>3901</v>
      </c>
      <c r="BY4106" s="17" t="s">
        <v>3901</v>
      </c>
      <c r="CH4106" s="17" t="s">
        <v>3901</v>
      </c>
      <c r="DN4106" s="17">
        <f>COUNTIF(AU4106:DM4106, "X")</f>
        <v>3</v>
      </c>
    </row>
    <row r="4107" spans="1:118" s="17" customFormat="1">
      <c r="A4107" s="17" t="s">
        <v>22081</v>
      </c>
      <c r="B4107" s="17">
        <v>55</v>
      </c>
      <c r="C4107" s="17">
        <v>162461</v>
      </c>
      <c r="D4107" s="17" t="s">
        <v>6723</v>
      </c>
      <c r="E4107" s="17" t="s">
        <v>11</v>
      </c>
      <c r="F4107" s="17" t="s">
        <v>22082</v>
      </c>
      <c r="H4107" s="309">
        <v>34218</v>
      </c>
      <c r="I4107" s="309">
        <v>41181</v>
      </c>
      <c r="J4107" s="17" t="s">
        <v>3888</v>
      </c>
      <c r="L4107" s="17" t="s">
        <v>22083</v>
      </c>
      <c r="N4107" s="17" t="s">
        <v>196</v>
      </c>
      <c r="O4107" s="17" t="s">
        <v>15</v>
      </c>
      <c r="P4107" s="17">
        <v>45359</v>
      </c>
      <c r="AF4107" s="17">
        <v>8</v>
      </c>
      <c r="AG4107" s="17">
        <v>2</v>
      </c>
      <c r="AH4107" s="17" t="s">
        <v>11926</v>
      </c>
      <c r="AK4107" s="17" t="s">
        <v>21650</v>
      </c>
      <c r="AM4107" s="17" t="s">
        <v>255</v>
      </c>
      <c r="AN4107" s="17" t="s">
        <v>21914</v>
      </c>
      <c r="AO4107" s="17">
        <v>3</v>
      </c>
      <c r="AP4107" s="17">
        <v>80</v>
      </c>
      <c r="AQ4107" s="17">
        <v>5</v>
      </c>
      <c r="AR4107" s="17" t="s">
        <v>21652</v>
      </c>
      <c r="AS4107" s="17" t="s">
        <v>21915</v>
      </c>
      <c r="DN4107" s="17">
        <f>COUNTIF(AU4107:DM4107, "X")</f>
        <v>0</v>
      </c>
    </row>
    <row r="4108" spans="1:118" s="17" customFormat="1">
      <c r="A4108" s="17" t="s">
        <v>19777</v>
      </c>
      <c r="B4108" s="17">
        <v>55</v>
      </c>
      <c r="C4108" s="17">
        <v>162467</v>
      </c>
      <c r="D4108" s="17" t="s">
        <v>19778</v>
      </c>
      <c r="E4108" s="17" t="s">
        <v>507</v>
      </c>
      <c r="F4108" s="17" t="s">
        <v>70</v>
      </c>
      <c r="H4108" s="309">
        <v>14100</v>
      </c>
      <c r="I4108" s="309">
        <v>41191</v>
      </c>
      <c r="J4108" s="17" t="s">
        <v>3888</v>
      </c>
      <c r="L4108" s="17" t="s">
        <v>19779</v>
      </c>
      <c r="N4108" s="17" t="s">
        <v>14</v>
      </c>
      <c r="O4108" s="17" t="s">
        <v>15</v>
      </c>
      <c r="P4108" s="17">
        <v>45371</v>
      </c>
      <c r="AF4108" s="17">
        <v>15</v>
      </c>
      <c r="AG4108" s="17">
        <v>2</v>
      </c>
      <c r="AI4108" s="17" t="s">
        <v>10178</v>
      </c>
      <c r="AM4108" s="17" t="s">
        <v>219</v>
      </c>
      <c r="AN4108" s="17" t="s">
        <v>19675</v>
      </c>
      <c r="AO4108" s="17">
        <v>3</v>
      </c>
      <c r="AP4108" s="17">
        <v>80</v>
      </c>
      <c r="AQ4108" s="17">
        <v>5</v>
      </c>
      <c r="AR4108" s="17" t="s">
        <v>10180</v>
      </c>
      <c r="BS4108" s="17" t="s">
        <v>3901</v>
      </c>
      <c r="CU4108" s="17" t="s">
        <v>3901</v>
      </c>
      <c r="DN4108" s="17">
        <f>COUNTIF(AU4108:DM4108, "X")</f>
        <v>2</v>
      </c>
    </row>
    <row r="4109" spans="1:118" s="17" customFormat="1">
      <c r="A4109" s="17" t="s">
        <v>11848</v>
      </c>
      <c r="B4109" s="17">
        <v>55</v>
      </c>
      <c r="C4109" s="17">
        <v>162468</v>
      </c>
      <c r="D4109" s="17" t="s">
        <v>879</v>
      </c>
      <c r="E4109" s="17" t="s">
        <v>373</v>
      </c>
      <c r="F4109" s="17" t="s">
        <v>43</v>
      </c>
      <c r="H4109" s="309">
        <v>24232</v>
      </c>
      <c r="I4109" s="309">
        <v>41191</v>
      </c>
      <c r="J4109" s="17" t="s">
        <v>3888</v>
      </c>
      <c r="L4109" s="17" t="s">
        <v>11796</v>
      </c>
      <c r="N4109" s="17" t="s">
        <v>14</v>
      </c>
      <c r="O4109" s="17" t="s">
        <v>15</v>
      </c>
      <c r="P4109" s="17">
        <v>45371</v>
      </c>
      <c r="AC4109" s="17" t="s">
        <v>14</v>
      </c>
      <c r="AF4109" s="17">
        <v>8</v>
      </c>
      <c r="AG4109" s="17">
        <v>2</v>
      </c>
      <c r="AI4109" s="17" t="s">
        <v>10178</v>
      </c>
      <c r="AM4109" s="17" t="s">
        <v>173</v>
      </c>
      <c r="AN4109" s="17" t="s">
        <v>11705</v>
      </c>
      <c r="AO4109" s="17">
        <v>3</v>
      </c>
      <c r="AP4109" s="17">
        <v>80</v>
      </c>
      <c r="AQ4109" s="17">
        <v>5</v>
      </c>
      <c r="AR4109" s="17" t="s">
        <v>10180</v>
      </c>
      <c r="BQ4109" s="17" t="s">
        <v>3901</v>
      </c>
      <c r="BS4109" s="17" t="s">
        <v>3901</v>
      </c>
      <c r="CH4109" s="17" t="s">
        <v>3901</v>
      </c>
      <c r="CU4109" s="17" t="s">
        <v>3901</v>
      </c>
      <c r="DN4109" s="17">
        <f>COUNTIF(AU4109:DM4109, "X")</f>
        <v>4</v>
      </c>
    </row>
    <row r="4110" spans="1:118" s="17" customFormat="1">
      <c r="A4110" s="17" t="s">
        <v>23056</v>
      </c>
      <c r="B4110" s="17">
        <v>55</v>
      </c>
      <c r="C4110" s="17">
        <v>162472</v>
      </c>
      <c r="D4110" s="17" t="s">
        <v>329</v>
      </c>
      <c r="E4110" s="17" t="s">
        <v>18</v>
      </c>
      <c r="F4110" s="17" t="s">
        <v>65</v>
      </c>
      <c r="H4110" s="309">
        <v>19897</v>
      </c>
      <c r="I4110" s="309">
        <v>41191</v>
      </c>
      <c r="J4110" s="17" t="s">
        <v>3888</v>
      </c>
      <c r="L4110" s="17" t="s">
        <v>23024</v>
      </c>
      <c r="N4110" s="17" t="s">
        <v>89</v>
      </c>
      <c r="O4110" s="17" t="s">
        <v>15</v>
      </c>
      <c r="P4110" s="17">
        <v>45339</v>
      </c>
      <c r="AF4110" s="17">
        <v>8</v>
      </c>
      <c r="AG4110" s="17">
        <v>2</v>
      </c>
      <c r="AI4110" s="17" t="s">
        <v>20542</v>
      </c>
      <c r="AM4110" s="17" t="s">
        <v>90</v>
      </c>
      <c r="AN4110" s="17" t="s">
        <v>23025</v>
      </c>
      <c r="AO4110" s="17">
        <v>3</v>
      </c>
      <c r="AP4110" s="17">
        <v>80</v>
      </c>
      <c r="AQ4110" s="17">
        <v>5</v>
      </c>
      <c r="AR4110" s="17" t="s">
        <v>22585</v>
      </c>
      <c r="AS4110" s="17" t="s">
        <v>23026</v>
      </c>
      <c r="AV4110" s="17" t="s">
        <v>3901</v>
      </c>
      <c r="AZ4110" s="17" t="s">
        <v>3901</v>
      </c>
      <c r="BD4110" s="17" t="s">
        <v>3901</v>
      </c>
      <c r="BN4110" s="17" t="s">
        <v>3901</v>
      </c>
      <c r="BQ4110" s="17" t="s">
        <v>30</v>
      </c>
      <c r="DN4110" s="17">
        <f>COUNTIF(AU4110:DM4110, "X")</f>
        <v>4</v>
      </c>
    </row>
    <row r="4111" spans="1:118" s="17" customFormat="1">
      <c r="A4111" s="17" t="s">
        <v>12186</v>
      </c>
      <c r="B4111" s="17">
        <v>55</v>
      </c>
      <c r="C4111" s="17">
        <v>162475</v>
      </c>
      <c r="D4111" s="17" t="s">
        <v>904</v>
      </c>
      <c r="E4111" s="17" t="s">
        <v>99</v>
      </c>
      <c r="F4111" s="17" t="s">
        <v>7697</v>
      </c>
      <c r="H4111" s="309">
        <v>30863</v>
      </c>
      <c r="I4111" s="309">
        <v>41191</v>
      </c>
      <c r="J4111" s="17" t="s">
        <v>3888</v>
      </c>
      <c r="L4111" s="17" t="s">
        <v>12187</v>
      </c>
      <c r="M4111" s="17" t="s">
        <v>10038</v>
      </c>
      <c r="N4111" s="17" t="s">
        <v>31</v>
      </c>
      <c r="O4111" s="17" t="s">
        <v>15</v>
      </c>
      <c r="P4111" s="17">
        <v>45373</v>
      </c>
      <c r="AC4111" s="17" t="s">
        <v>9895</v>
      </c>
      <c r="AD4111" s="17" t="s">
        <v>9896</v>
      </c>
      <c r="AF4111" s="17">
        <v>8</v>
      </c>
      <c r="AG4111" s="17">
        <v>2</v>
      </c>
      <c r="AM4111" s="17" t="s">
        <v>295</v>
      </c>
      <c r="AN4111" s="17" t="s">
        <v>12166</v>
      </c>
      <c r="AO4111" s="17">
        <v>3</v>
      </c>
      <c r="AP4111" s="17">
        <v>80</v>
      </c>
      <c r="AQ4111" s="17">
        <v>5</v>
      </c>
      <c r="AR4111" s="17" t="s">
        <v>9898</v>
      </c>
      <c r="AT4111" s="17" t="s">
        <v>11929</v>
      </c>
      <c r="BD4111" s="17" t="s">
        <v>3901</v>
      </c>
      <c r="BS4111" s="17" t="s">
        <v>3901</v>
      </c>
      <c r="CH4111" s="17" t="s">
        <v>3901</v>
      </c>
      <c r="CU4111" s="17" t="s">
        <v>3901</v>
      </c>
      <c r="DN4111" s="17">
        <f>COUNTIF(AU4111:DM4111, "X")</f>
        <v>4</v>
      </c>
    </row>
    <row r="4112" spans="1:118" s="17" customFormat="1">
      <c r="A4112" s="17" t="s">
        <v>14033</v>
      </c>
      <c r="B4112" s="17">
        <v>55</v>
      </c>
      <c r="C4112" s="17">
        <v>162488</v>
      </c>
      <c r="D4112" s="17" t="s">
        <v>12354</v>
      </c>
      <c r="E4112" s="17" t="s">
        <v>2254</v>
      </c>
      <c r="F4112" s="17" t="s">
        <v>70</v>
      </c>
      <c r="H4112" s="309">
        <v>19904</v>
      </c>
      <c r="I4112" s="309">
        <v>41191</v>
      </c>
      <c r="J4112" s="17" t="s">
        <v>3888</v>
      </c>
      <c r="L4112" s="17" t="s">
        <v>14034</v>
      </c>
      <c r="N4112" s="17" t="s">
        <v>31</v>
      </c>
      <c r="O4112" s="17" t="s">
        <v>15</v>
      </c>
      <c r="P4112" s="17">
        <v>45373</v>
      </c>
      <c r="Q4112" s="17">
        <v>1617</v>
      </c>
      <c r="AC4112" s="17" t="s">
        <v>9895</v>
      </c>
      <c r="AD4112" s="17" t="s">
        <v>9896</v>
      </c>
      <c r="AF4112" s="17">
        <v>8</v>
      </c>
      <c r="AG4112" s="17">
        <v>2</v>
      </c>
      <c r="AM4112" s="17" t="s">
        <v>240</v>
      </c>
      <c r="AN4112" s="17" t="s">
        <v>13567</v>
      </c>
      <c r="AO4112" s="17">
        <v>3</v>
      </c>
      <c r="AP4112" s="17">
        <v>80</v>
      </c>
      <c r="AQ4112" s="17">
        <v>5</v>
      </c>
      <c r="AR4112" s="17" t="s">
        <v>9898</v>
      </c>
      <c r="AT4112" s="17" t="s">
        <v>12990</v>
      </c>
      <c r="BD4112" s="17" t="s">
        <v>3901</v>
      </c>
      <c r="BK4112" s="17" t="s">
        <v>3901</v>
      </c>
      <c r="BN4112" s="17" t="s">
        <v>3901</v>
      </c>
      <c r="BQ4112" s="17" t="s">
        <v>30</v>
      </c>
      <c r="BY4112" s="17" t="s">
        <v>3901</v>
      </c>
      <c r="DN4112" s="17">
        <f>COUNTIF(AU4112:DM4112, "X")</f>
        <v>4</v>
      </c>
    </row>
    <row r="4113" spans="1:118" s="17" customFormat="1">
      <c r="A4113" s="17" t="s">
        <v>9870</v>
      </c>
      <c r="B4113" s="17">
        <v>55</v>
      </c>
      <c r="C4113" s="17">
        <v>162489</v>
      </c>
      <c r="D4113" s="17" t="s">
        <v>9871</v>
      </c>
      <c r="E4113" s="17" t="s">
        <v>471</v>
      </c>
      <c r="F4113" s="17" t="s">
        <v>135</v>
      </c>
      <c r="H4113" s="309">
        <v>25455</v>
      </c>
      <c r="I4113" s="309">
        <v>41191</v>
      </c>
      <c r="J4113" s="17" t="s">
        <v>3888</v>
      </c>
      <c r="L4113" s="17" t="s">
        <v>9785</v>
      </c>
      <c r="M4113" s="17" t="s">
        <v>478</v>
      </c>
      <c r="N4113" s="17" t="s">
        <v>19</v>
      </c>
      <c r="O4113" s="17" t="s">
        <v>15</v>
      </c>
      <c r="P4113" s="17">
        <v>45356</v>
      </c>
      <c r="AC4113" s="17" t="s">
        <v>3890</v>
      </c>
      <c r="AD4113" s="17" t="s">
        <v>3891</v>
      </c>
      <c r="AF4113" s="17">
        <v>8</v>
      </c>
      <c r="AG4113" s="17">
        <v>2</v>
      </c>
      <c r="AM4113" s="17" t="s">
        <v>285</v>
      </c>
      <c r="AN4113" s="17" t="s">
        <v>9737</v>
      </c>
      <c r="AO4113" s="17">
        <v>3</v>
      </c>
      <c r="AP4113" s="17">
        <v>80</v>
      </c>
      <c r="AQ4113" s="17">
        <v>5</v>
      </c>
      <c r="AT4113" s="17" t="s">
        <v>9082</v>
      </c>
      <c r="AU4113" s="17" t="s">
        <v>21</v>
      </c>
      <c r="AV4113" s="17" t="s">
        <v>3901</v>
      </c>
      <c r="AZ4113" s="17" t="s">
        <v>3901</v>
      </c>
      <c r="BD4113" s="17" t="s">
        <v>3901</v>
      </c>
      <c r="BK4113" s="17" t="s">
        <v>3901</v>
      </c>
      <c r="BL4113" s="17" t="s">
        <v>3901</v>
      </c>
      <c r="BQ4113" s="17" t="s">
        <v>21</v>
      </c>
      <c r="BS4113" s="17" t="s">
        <v>3901</v>
      </c>
      <c r="CC4113" s="17" t="s">
        <v>3901</v>
      </c>
      <c r="CH4113" s="17" t="s">
        <v>3901</v>
      </c>
      <c r="CQ4113" s="17" t="s">
        <v>3901</v>
      </c>
      <c r="CR4113" s="17" t="s">
        <v>21</v>
      </c>
      <c r="CS4113" s="17" t="s">
        <v>3901</v>
      </c>
      <c r="DN4113" s="17">
        <f>COUNTIF(AU4113:DM4113, "X")</f>
        <v>10</v>
      </c>
    </row>
    <row r="4114" spans="1:118" s="17" customFormat="1">
      <c r="A4114" s="17" t="s">
        <v>16234</v>
      </c>
      <c r="B4114" s="17">
        <v>55</v>
      </c>
      <c r="C4114" s="17">
        <v>162503</v>
      </c>
      <c r="D4114" s="17" t="s">
        <v>14709</v>
      </c>
      <c r="E4114" s="17" t="s">
        <v>269</v>
      </c>
      <c r="F4114" s="17" t="s">
        <v>70</v>
      </c>
      <c r="H4114" s="309">
        <v>29352</v>
      </c>
      <c r="I4114" s="309">
        <v>41191</v>
      </c>
      <c r="J4114" s="17" t="s">
        <v>3888</v>
      </c>
      <c r="L4114" s="17" t="s">
        <v>579</v>
      </c>
      <c r="M4114" s="17" t="s">
        <v>346</v>
      </c>
      <c r="N4114" s="17" t="s">
        <v>31</v>
      </c>
      <c r="O4114" s="17" t="s">
        <v>15</v>
      </c>
      <c r="P4114" s="17">
        <v>45373</v>
      </c>
      <c r="AC4114" s="17" t="s">
        <v>9895</v>
      </c>
      <c r="AD4114" s="17" t="s">
        <v>9896</v>
      </c>
      <c r="AF4114" s="17">
        <v>8</v>
      </c>
      <c r="AG4114" s="17">
        <v>2</v>
      </c>
      <c r="AM4114" s="17" t="s">
        <v>37</v>
      </c>
      <c r="AN4114" s="17" t="s">
        <v>16071</v>
      </c>
      <c r="AO4114" s="17">
        <v>3</v>
      </c>
      <c r="AP4114" s="17">
        <v>80</v>
      </c>
      <c r="AQ4114" s="17">
        <v>5</v>
      </c>
      <c r="AR4114" s="17" t="s">
        <v>9898</v>
      </c>
      <c r="AT4114" s="17" t="s">
        <v>16072</v>
      </c>
      <c r="BA4114" s="17" t="s">
        <v>3901</v>
      </c>
      <c r="BD4114" s="17" t="s">
        <v>3901</v>
      </c>
      <c r="DN4114" s="17">
        <f>COUNTIF(AU4114:DM4114, "X")</f>
        <v>2</v>
      </c>
    </row>
    <row r="4115" spans="1:118" s="17" customFormat="1">
      <c r="A4115" s="17" t="s">
        <v>11946</v>
      </c>
      <c r="B4115" s="17">
        <v>55</v>
      </c>
      <c r="C4115" s="17">
        <v>162522</v>
      </c>
      <c r="D4115" s="17" t="s">
        <v>11947</v>
      </c>
      <c r="E4115" s="17" t="s">
        <v>499</v>
      </c>
      <c r="F4115" s="17" t="s">
        <v>397</v>
      </c>
      <c r="H4115" s="309">
        <v>32923</v>
      </c>
      <c r="I4115" s="309">
        <v>41191</v>
      </c>
      <c r="J4115" s="17" t="s">
        <v>3888</v>
      </c>
      <c r="L4115" s="17" t="s">
        <v>11948</v>
      </c>
      <c r="M4115" s="17" t="s">
        <v>387</v>
      </c>
      <c r="N4115" s="17" t="s">
        <v>31</v>
      </c>
      <c r="O4115" s="17" t="s">
        <v>15</v>
      </c>
      <c r="P4115" s="17">
        <v>45373</v>
      </c>
      <c r="AC4115" s="17" t="s">
        <v>9895</v>
      </c>
      <c r="AD4115" s="17" t="s">
        <v>9896</v>
      </c>
      <c r="AF4115" s="17">
        <v>8</v>
      </c>
      <c r="AG4115" s="17">
        <v>2</v>
      </c>
      <c r="AM4115" s="17" t="s">
        <v>227</v>
      </c>
      <c r="AN4115" s="17" t="s">
        <v>11928</v>
      </c>
      <c r="AO4115" s="17">
        <v>3</v>
      </c>
      <c r="AP4115" s="17">
        <v>80</v>
      </c>
      <c r="AQ4115" s="17">
        <v>5</v>
      </c>
      <c r="AR4115" s="17" t="s">
        <v>9898</v>
      </c>
      <c r="AT4115" s="17" t="s">
        <v>11929</v>
      </c>
      <c r="CF4115" s="17" t="s">
        <v>3901</v>
      </c>
      <c r="DN4115" s="17">
        <f>COUNTIF(AU4115:DM4115, "X")</f>
        <v>1</v>
      </c>
    </row>
    <row r="4116" spans="1:118" s="17" customFormat="1">
      <c r="A4116" s="17" t="s">
        <v>16562</v>
      </c>
      <c r="B4116" s="17">
        <v>55</v>
      </c>
      <c r="C4116" s="17">
        <v>162525</v>
      </c>
      <c r="D4116" s="17" t="s">
        <v>16563</v>
      </c>
      <c r="E4116" s="17" t="s">
        <v>77</v>
      </c>
      <c r="F4116" s="17" t="s">
        <v>18</v>
      </c>
      <c r="H4116" s="309">
        <v>23936</v>
      </c>
      <c r="I4116" s="309">
        <v>41191</v>
      </c>
      <c r="J4116" s="17" t="s">
        <v>3888</v>
      </c>
      <c r="L4116" s="17" t="s">
        <v>16564</v>
      </c>
      <c r="N4116" s="17" t="s">
        <v>31</v>
      </c>
      <c r="O4116" s="17" t="s">
        <v>15</v>
      </c>
      <c r="P4116" s="17">
        <v>45373</v>
      </c>
      <c r="AC4116" s="17" t="s">
        <v>9895</v>
      </c>
      <c r="AD4116" s="17" t="s">
        <v>9896</v>
      </c>
      <c r="AF4116" s="17">
        <v>15</v>
      </c>
      <c r="AG4116" s="17">
        <v>2</v>
      </c>
      <c r="AM4116" s="17" t="s">
        <v>41</v>
      </c>
      <c r="AN4116" s="17" t="s">
        <v>16339</v>
      </c>
      <c r="AO4116" s="17">
        <v>3</v>
      </c>
      <c r="AP4116" s="17">
        <v>80</v>
      </c>
      <c r="AQ4116" s="17">
        <v>5</v>
      </c>
      <c r="AR4116" s="17" t="s">
        <v>9898</v>
      </c>
      <c r="AT4116" s="17" t="s">
        <v>16072</v>
      </c>
      <c r="AY4116" s="17" t="s">
        <v>21</v>
      </c>
      <c r="AZ4116" s="17" t="s">
        <v>3901</v>
      </c>
      <c r="BD4116" s="17" t="s">
        <v>3901</v>
      </c>
      <c r="BJ4116" s="17" t="s">
        <v>21</v>
      </c>
      <c r="BS4116" s="17" t="s">
        <v>3901</v>
      </c>
      <c r="CR4116" s="17" t="s">
        <v>21</v>
      </c>
      <c r="CU4116" s="17" t="s">
        <v>3901</v>
      </c>
      <c r="DN4116" s="17">
        <f>COUNTIF(AU4116:DM4116, "X")</f>
        <v>4</v>
      </c>
    </row>
    <row r="4117" spans="1:118" s="17" customFormat="1">
      <c r="A4117" s="17" t="s">
        <v>14907</v>
      </c>
      <c r="B4117" s="17">
        <v>55</v>
      </c>
      <c r="C4117" s="17">
        <v>116683</v>
      </c>
      <c r="D4117" s="17" t="s">
        <v>14908</v>
      </c>
      <c r="E4117" s="17" t="s">
        <v>52</v>
      </c>
      <c r="F4117" s="17" t="s">
        <v>75</v>
      </c>
      <c r="H4117" s="309">
        <v>30481</v>
      </c>
      <c r="I4117" s="309">
        <v>41191</v>
      </c>
      <c r="J4117" s="17" t="s">
        <v>3888</v>
      </c>
      <c r="L4117" s="17" t="s">
        <v>14909</v>
      </c>
      <c r="N4117" s="17" t="s">
        <v>31</v>
      </c>
      <c r="O4117" s="17" t="s">
        <v>15</v>
      </c>
      <c r="P4117" s="17">
        <v>45373</v>
      </c>
      <c r="AC4117" s="17" t="s">
        <v>9895</v>
      </c>
      <c r="AD4117" s="17" t="s">
        <v>9896</v>
      </c>
      <c r="AF4117" s="17">
        <v>8</v>
      </c>
      <c r="AG4117" s="17">
        <v>2</v>
      </c>
      <c r="AM4117" s="17" t="s">
        <v>335</v>
      </c>
      <c r="AN4117" s="17" t="s">
        <v>14693</v>
      </c>
      <c r="AO4117" s="17">
        <v>3</v>
      </c>
      <c r="AP4117" s="17">
        <v>80</v>
      </c>
      <c r="AQ4117" s="17">
        <v>5</v>
      </c>
      <c r="AR4117" s="17" t="s">
        <v>9898</v>
      </c>
      <c r="AT4117" s="17" t="s">
        <v>14152</v>
      </c>
      <c r="BS4117" s="17" t="s">
        <v>3901</v>
      </c>
      <c r="CH4117" s="17" t="s">
        <v>3901</v>
      </c>
      <c r="DN4117" s="17">
        <f>COUNTIF(AU4117:DM4117, "X")</f>
        <v>2</v>
      </c>
    </row>
    <row r="4118" spans="1:118" s="17" customFormat="1">
      <c r="A4118" s="17" t="s">
        <v>10680</v>
      </c>
      <c r="B4118" s="17">
        <v>55</v>
      </c>
      <c r="C4118" s="17">
        <v>162537</v>
      </c>
      <c r="D4118" s="17" t="s">
        <v>10681</v>
      </c>
      <c r="E4118" s="17" t="s">
        <v>5289</v>
      </c>
      <c r="F4118" s="17" t="s">
        <v>110</v>
      </c>
      <c r="H4118" s="309">
        <v>31257</v>
      </c>
      <c r="I4118" s="309">
        <v>41191</v>
      </c>
      <c r="J4118" s="17" t="s">
        <v>3888</v>
      </c>
      <c r="L4118" s="17" t="s">
        <v>10682</v>
      </c>
      <c r="M4118" s="17" t="s">
        <v>192</v>
      </c>
      <c r="N4118" s="17" t="s">
        <v>14</v>
      </c>
      <c r="O4118" s="17" t="s">
        <v>15</v>
      </c>
      <c r="P4118" s="17">
        <v>45371</v>
      </c>
      <c r="AC4118" s="17" t="s">
        <v>14</v>
      </c>
      <c r="AF4118" s="17">
        <v>15</v>
      </c>
      <c r="AG4118" s="17">
        <v>2</v>
      </c>
      <c r="AI4118" s="17" t="s">
        <v>10178</v>
      </c>
      <c r="AM4118" s="17" t="s">
        <v>193</v>
      </c>
      <c r="AN4118" s="17" t="s">
        <v>10381</v>
      </c>
      <c r="AO4118" s="17">
        <v>3</v>
      </c>
      <c r="AP4118" s="17">
        <v>80</v>
      </c>
      <c r="AQ4118" s="17">
        <v>5</v>
      </c>
      <c r="AR4118" s="17" t="s">
        <v>10180</v>
      </c>
      <c r="BD4118" s="17" t="s">
        <v>3901</v>
      </c>
      <c r="BS4118" s="17" t="s">
        <v>3901</v>
      </c>
      <c r="CH4118" s="17" t="s">
        <v>3901</v>
      </c>
      <c r="DN4118" s="17">
        <f>COUNTIF(AU4118:DM4118, "X")</f>
        <v>3</v>
      </c>
    </row>
    <row r="4119" spans="1:118" s="17" customFormat="1">
      <c r="A4119" s="17" t="s">
        <v>5155</v>
      </c>
      <c r="B4119" s="17">
        <v>55</v>
      </c>
      <c r="C4119" s="17">
        <v>162549</v>
      </c>
      <c r="D4119" s="17" t="s">
        <v>5156</v>
      </c>
      <c r="E4119" s="17" t="s">
        <v>5157</v>
      </c>
      <c r="F4119" s="17" t="s">
        <v>530</v>
      </c>
      <c r="H4119" s="309">
        <v>32395</v>
      </c>
      <c r="I4119" s="309">
        <v>41191</v>
      </c>
      <c r="J4119" s="17" t="s">
        <v>3888</v>
      </c>
      <c r="L4119" s="17" t="s">
        <v>5158</v>
      </c>
      <c r="N4119" s="17" t="s">
        <v>19</v>
      </c>
      <c r="O4119" s="17" t="s">
        <v>15</v>
      </c>
      <c r="P4119" s="17">
        <v>45356</v>
      </c>
      <c r="AC4119" s="17" t="s">
        <v>3890</v>
      </c>
      <c r="AD4119" s="17" t="s">
        <v>3891</v>
      </c>
      <c r="AF4119" s="17">
        <v>8</v>
      </c>
      <c r="AG4119" s="17">
        <v>2</v>
      </c>
      <c r="AM4119" s="17" t="s">
        <v>2603</v>
      </c>
      <c r="AN4119" s="17" t="s">
        <v>5023</v>
      </c>
      <c r="AO4119" s="17">
        <v>3</v>
      </c>
      <c r="AP4119" s="17">
        <v>80</v>
      </c>
      <c r="AQ4119" s="17">
        <v>5</v>
      </c>
      <c r="AT4119" s="17" t="s">
        <v>3893</v>
      </c>
      <c r="CU4119" s="17" t="s">
        <v>3901</v>
      </c>
      <c r="DN4119" s="17">
        <f>COUNTIF(AU4119:DM4119, "X")</f>
        <v>1</v>
      </c>
    </row>
    <row r="4120" spans="1:118" s="17" customFormat="1">
      <c r="A4120" s="17" t="s">
        <v>7740</v>
      </c>
      <c r="B4120" s="17">
        <v>55</v>
      </c>
      <c r="C4120" s="17">
        <v>162552</v>
      </c>
      <c r="D4120" s="17" t="s">
        <v>7741</v>
      </c>
      <c r="E4120" s="17" t="s">
        <v>224</v>
      </c>
      <c r="F4120" s="17" t="s">
        <v>65</v>
      </c>
      <c r="H4120" s="309">
        <v>29870</v>
      </c>
      <c r="I4120" s="309">
        <v>41191</v>
      </c>
      <c r="J4120" s="17" t="s">
        <v>3888</v>
      </c>
      <c r="L4120" s="17" t="s">
        <v>7742</v>
      </c>
      <c r="N4120" s="17" t="s">
        <v>19</v>
      </c>
      <c r="O4120" s="17" t="s">
        <v>15</v>
      </c>
      <c r="P4120" s="17">
        <v>45356</v>
      </c>
      <c r="AC4120" s="17" t="s">
        <v>3890</v>
      </c>
      <c r="AD4120" s="17" t="s">
        <v>3891</v>
      </c>
      <c r="AF4120" s="17">
        <v>8</v>
      </c>
      <c r="AG4120" s="17">
        <v>2</v>
      </c>
      <c r="AM4120" s="17" t="s">
        <v>2606</v>
      </c>
      <c r="AN4120" s="17" t="s">
        <v>7570</v>
      </c>
      <c r="AO4120" s="17">
        <v>3</v>
      </c>
      <c r="AP4120" s="17">
        <v>80</v>
      </c>
      <c r="AQ4120" s="17">
        <v>5</v>
      </c>
      <c r="AT4120" s="17" t="s">
        <v>6589</v>
      </c>
      <c r="DN4120" s="17">
        <f>COUNTIF(AU4120:DM4120, "X")</f>
        <v>0</v>
      </c>
    </row>
    <row r="4121" spans="1:118" s="17" customFormat="1">
      <c r="A4121" s="17" t="s">
        <v>6909</v>
      </c>
      <c r="B4121" s="17">
        <v>55</v>
      </c>
      <c r="C4121" s="17">
        <v>162555</v>
      </c>
      <c r="D4121" s="17" t="s">
        <v>262</v>
      </c>
      <c r="E4121" s="17" t="s">
        <v>324</v>
      </c>
      <c r="F4121" s="17" t="s">
        <v>229</v>
      </c>
      <c r="H4121" s="309">
        <v>31197</v>
      </c>
      <c r="I4121" s="309">
        <v>41191</v>
      </c>
      <c r="J4121" s="17" t="s">
        <v>3888</v>
      </c>
      <c r="L4121" s="17" t="s">
        <v>6910</v>
      </c>
      <c r="M4121" s="17" t="s">
        <v>458</v>
      </c>
      <c r="N4121" s="17" t="s">
        <v>19</v>
      </c>
      <c r="O4121" s="17" t="s">
        <v>15</v>
      </c>
      <c r="P4121" s="17">
        <v>45356</v>
      </c>
      <c r="Q4121" s="17">
        <v>8235</v>
      </c>
      <c r="AC4121" s="17" t="s">
        <v>3890</v>
      </c>
      <c r="AD4121" s="17" t="s">
        <v>3891</v>
      </c>
      <c r="AF4121" s="17">
        <v>15</v>
      </c>
      <c r="AG4121" s="17">
        <v>2</v>
      </c>
      <c r="AM4121" s="17" t="s">
        <v>248</v>
      </c>
      <c r="AN4121" s="17" t="s">
        <v>6588</v>
      </c>
      <c r="AO4121" s="17">
        <v>3</v>
      </c>
      <c r="AP4121" s="17">
        <v>80</v>
      </c>
      <c r="AQ4121" s="17">
        <v>5</v>
      </c>
      <c r="AT4121" s="17" t="s">
        <v>6589</v>
      </c>
      <c r="BS4121" s="17" t="s">
        <v>3901</v>
      </c>
      <c r="DN4121" s="17">
        <f>COUNTIF(AU4121:DM4121, "X")</f>
        <v>1</v>
      </c>
    </row>
    <row r="4122" spans="1:118" s="17" customFormat="1">
      <c r="A4122" s="17" t="s">
        <v>14313</v>
      </c>
      <c r="B4122" s="17">
        <v>55</v>
      </c>
      <c r="C4122" s="17">
        <v>162570</v>
      </c>
      <c r="D4122" s="17" t="s">
        <v>4737</v>
      </c>
      <c r="E4122" s="17" t="s">
        <v>847</v>
      </c>
      <c r="F4122" s="17" t="s">
        <v>70</v>
      </c>
      <c r="H4122" s="309">
        <v>30977</v>
      </c>
      <c r="I4122" s="309">
        <v>41219</v>
      </c>
      <c r="J4122" s="17" t="s">
        <v>3888</v>
      </c>
      <c r="L4122" s="17" t="s">
        <v>14314</v>
      </c>
      <c r="N4122" s="17" t="s">
        <v>31</v>
      </c>
      <c r="O4122" s="17" t="s">
        <v>15</v>
      </c>
      <c r="P4122" s="17">
        <v>45373</v>
      </c>
      <c r="AC4122" s="17" t="s">
        <v>9895</v>
      </c>
      <c r="AD4122" s="17" t="s">
        <v>9896</v>
      </c>
      <c r="AF4122" s="17">
        <v>8</v>
      </c>
      <c r="AG4122" s="17">
        <v>2</v>
      </c>
      <c r="AM4122" s="17" t="s">
        <v>157</v>
      </c>
      <c r="AN4122" s="17" t="s">
        <v>14151</v>
      </c>
      <c r="AO4122" s="17">
        <v>3</v>
      </c>
      <c r="AP4122" s="17">
        <v>80</v>
      </c>
      <c r="AQ4122" s="17">
        <v>5</v>
      </c>
      <c r="AR4122" s="17" t="s">
        <v>9898</v>
      </c>
      <c r="AT4122" s="17" t="s">
        <v>14152</v>
      </c>
      <c r="CH4122" s="17" t="s">
        <v>3901</v>
      </c>
      <c r="CQ4122" s="17" t="s">
        <v>3901</v>
      </c>
      <c r="DN4122" s="17">
        <f>COUNTIF(AU4122:DM4122, "X")</f>
        <v>2</v>
      </c>
    </row>
    <row r="4123" spans="1:118" s="17" customFormat="1">
      <c r="A4123" s="17" t="s">
        <v>11795</v>
      </c>
      <c r="B4123" s="17">
        <v>55</v>
      </c>
      <c r="C4123" s="17">
        <v>162625</v>
      </c>
      <c r="D4123" s="17" t="s">
        <v>879</v>
      </c>
      <c r="E4123" s="17" t="s">
        <v>324</v>
      </c>
      <c r="F4123" s="17" t="s">
        <v>462</v>
      </c>
      <c r="H4123" s="309">
        <v>21457</v>
      </c>
      <c r="I4123" s="309">
        <v>41219</v>
      </c>
      <c r="J4123" s="17" t="s">
        <v>3888</v>
      </c>
      <c r="L4123" s="17" t="s">
        <v>11796</v>
      </c>
      <c r="N4123" s="17" t="s">
        <v>14</v>
      </c>
      <c r="O4123" s="17" t="s">
        <v>15</v>
      </c>
      <c r="P4123" s="17">
        <v>45371</v>
      </c>
      <c r="AC4123" s="17" t="s">
        <v>14</v>
      </c>
      <c r="AF4123" s="17">
        <v>8</v>
      </c>
      <c r="AG4123" s="17">
        <v>2</v>
      </c>
      <c r="AI4123" s="17" t="s">
        <v>10178</v>
      </c>
      <c r="AM4123" s="17" t="s">
        <v>173</v>
      </c>
      <c r="AN4123" s="17" t="s">
        <v>11705</v>
      </c>
      <c r="AO4123" s="17">
        <v>3</v>
      </c>
      <c r="AP4123" s="17">
        <v>80</v>
      </c>
      <c r="AQ4123" s="17">
        <v>5</v>
      </c>
      <c r="AR4123" s="17" t="s">
        <v>10180</v>
      </c>
      <c r="CC4123" s="17" t="s">
        <v>3901</v>
      </c>
      <c r="CF4123" s="17" t="s">
        <v>3901</v>
      </c>
      <c r="CH4123" s="17" t="s">
        <v>3901</v>
      </c>
      <c r="CU4123" s="17" t="s">
        <v>3901</v>
      </c>
      <c r="DN4123" s="17">
        <f>COUNTIF(AU4123:DM4123, "X")</f>
        <v>4</v>
      </c>
    </row>
    <row r="4124" spans="1:118" s="17" customFormat="1">
      <c r="A4124" s="17" t="s">
        <v>10347</v>
      </c>
      <c r="B4124" s="17">
        <v>55</v>
      </c>
      <c r="C4124" s="17">
        <v>162654</v>
      </c>
      <c r="D4124" s="17" t="s">
        <v>556</v>
      </c>
      <c r="E4124" s="17" t="s">
        <v>75</v>
      </c>
      <c r="F4124" s="17" t="s">
        <v>6051</v>
      </c>
      <c r="H4124" s="309">
        <v>28608</v>
      </c>
      <c r="I4124" s="309">
        <v>41219</v>
      </c>
      <c r="J4124" s="17" t="s">
        <v>3888</v>
      </c>
      <c r="L4124" s="17" t="s">
        <v>10348</v>
      </c>
      <c r="N4124" s="17" t="s">
        <v>14</v>
      </c>
      <c r="O4124" s="17" t="s">
        <v>15</v>
      </c>
      <c r="P4124" s="17">
        <v>45371</v>
      </c>
      <c r="AC4124" s="17" t="s">
        <v>14</v>
      </c>
      <c r="AF4124" s="17">
        <v>8</v>
      </c>
      <c r="AG4124" s="17">
        <v>2</v>
      </c>
      <c r="AI4124" s="17" t="s">
        <v>10178</v>
      </c>
      <c r="AM4124" s="17" t="s">
        <v>74</v>
      </c>
      <c r="AN4124" s="17" t="s">
        <v>10179</v>
      </c>
      <c r="AO4124" s="17">
        <v>3</v>
      </c>
      <c r="AP4124" s="17">
        <v>80</v>
      </c>
      <c r="AQ4124" s="17">
        <v>5</v>
      </c>
      <c r="AR4124" s="17" t="s">
        <v>10180</v>
      </c>
      <c r="BD4124" s="17" t="s">
        <v>3901</v>
      </c>
      <c r="BK4124" s="17" t="s">
        <v>3901</v>
      </c>
      <c r="BS4124" s="17" t="s">
        <v>3901</v>
      </c>
      <c r="CC4124" s="17" t="s">
        <v>3901</v>
      </c>
      <c r="CH4124" s="17" t="s">
        <v>3901</v>
      </c>
      <c r="CU4124" s="17" t="s">
        <v>3901</v>
      </c>
      <c r="DN4124" s="17">
        <f>COUNTIF(AU4124:DM4124, "X")</f>
        <v>6</v>
      </c>
    </row>
    <row r="4125" spans="1:118" s="17" customFormat="1">
      <c r="A4125" s="17" t="s">
        <v>4178</v>
      </c>
      <c r="B4125" s="17">
        <v>55</v>
      </c>
      <c r="C4125" s="17">
        <v>162665</v>
      </c>
      <c r="D4125" s="17" t="s">
        <v>4179</v>
      </c>
      <c r="E4125" s="17" t="s">
        <v>290</v>
      </c>
      <c r="F4125" s="17" t="s">
        <v>56</v>
      </c>
      <c r="H4125" s="309">
        <v>17364</v>
      </c>
      <c r="I4125" s="309">
        <v>41219</v>
      </c>
      <c r="J4125" s="17" t="s">
        <v>3888</v>
      </c>
      <c r="L4125" s="17" t="s">
        <v>4180</v>
      </c>
      <c r="N4125" s="17" t="s">
        <v>19</v>
      </c>
      <c r="O4125" s="17" t="s">
        <v>15</v>
      </c>
      <c r="P4125" s="17">
        <v>45356</v>
      </c>
      <c r="AC4125" s="17" t="s">
        <v>3890</v>
      </c>
      <c r="AD4125" s="17" t="s">
        <v>3891</v>
      </c>
      <c r="AF4125" s="17">
        <v>15</v>
      </c>
      <c r="AG4125" s="17">
        <v>2</v>
      </c>
      <c r="AM4125" s="17" t="s">
        <v>172</v>
      </c>
      <c r="AN4125" s="17" t="s">
        <v>3892</v>
      </c>
      <c r="AO4125" s="17">
        <v>3</v>
      </c>
      <c r="AP4125" s="17">
        <v>80</v>
      </c>
      <c r="AQ4125" s="17">
        <v>5</v>
      </c>
      <c r="AT4125" s="17" t="s">
        <v>3893</v>
      </c>
      <c r="AV4125" s="17" t="s">
        <v>3901</v>
      </c>
      <c r="AZ4125" s="17" t="s">
        <v>3901</v>
      </c>
      <c r="BD4125" s="17" t="s">
        <v>3901</v>
      </c>
      <c r="BK4125" s="17" t="s">
        <v>3901</v>
      </c>
      <c r="BQ4125" s="17" t="s">
        <v>30</v>
      </c>
      <c r="BS4125" s="17" t="s">
        <v>3901</v>
      </c>
      <c r="BY4125" s="17" t="s">
        <v>3901</v>
      </c>
      <c r="CC4125" s="17" t="s">
        <v>3901</v>
      </c>
      <c r="CH4125" s="17" t="s">
        <v>3901</v>
      </c>
      <c r="CN4125" s="17" t="s">
        <v>3901</v>
      </c>
      <c r="CU4125" s="17" t="s">
        <v>3901</v>
      </c>
      <c r="DA4125" s="17" t="s">
        <v>3901</v>
      </c>
      <c r="DF4125" s="17" t="s">
        <v>3901</v>
      </c>
      <c r="DN4125" s="17">
        <f>COUNTIF(AU4125:DM4125, "X")</f>
        <v>12</v>
      </c>
    </row>
    <row r="4126" spans="1:118" s="17" customFormat="1">
      <c r="A4126" s="17" t="s">
        <v>26468</v>
      </c>
      <c r="B4126" s="17">
        <v>55</v>
      </c>
      <c r="C4126" s="17">
        <v>162676</v>
      </c>
      <c r="D4126" s="17" t="s">
        <v>26424</v>
      </c>
      <c r="E4126" s="17" t="s">
        <v>5263</v>
      </c>
      <c r="F4126" s="17" t="s">
        <v>132</v>
      </c>
      <c r="H4126" s="309">
        <v>29685</v>
      </c>
      <c r="I4126" s="309">
        <v>41219</v>
      </c>
      <c r="J4126" s="17" t="s">
        <v>3888</v>
      </c>
      <c r="L4126" s="17" t="s">
        <v>26425</v>
      </c>
      <c r="N4126" s="17" t="s">
        <v>14</v>
      </c>
      <c r="O4126" s="17" t="s">
        <v>15</v>
      </c>
      <c r="P4126" s="17">
        <v>45371</v>
      </c>
      <c r="AC4126" s="17" t="s">
        <v>17772</v>
      </c>
      <c r="AF4126" s="17">
        <v>8</v>
      </c>
      <c r="AG4126" s="17">
        <v>2</v>
      </c>
      <c r="AH4126" s="17" t="s">
        <v>11926</v>
      </c>
      <c r="AK4126" s="17" t="s">
        <v>17298</v>
      </c>
      <c r="AM4126" s="17" t="s">
        <v>78</v>
      </c>
      <c r="AN4126" s="17" t="s">
        <v>26289</v>
      </c>
      <c r="AO4126" s="17">
        <v>3</v>
      </c>
      <c r="AP4126" s="17">
        <v>80</v>
      </c>
      <c r="AQ4126" s="17">
        <v>5</v>
      </c>
      <c r="AT4126" s="17" t="s">
        <v>25610</v>
      </c>
      <c r="BS4126" s="17" t="s">
        <v>3901</v>
      </c>
      <c r="CF4126" s="17" t="s">
        <v>3901</v>
      </c>
      <c r="CG4126" s="17" t="s">
        <v>3901</v>
      </c>
      <c r="CH4126" s="17" t="s">
        <v>3901</v>
      </c>
      <c r="DN4126" s="17">
        <f>COUNTIF(AU4126:DM4126, "X")</f>
        <v>4</v>
      </c>
    </row>
    <row r="4127" spans="1:118" s="17" customFormat="1">
      <c r="A4127" s="17" t="s">
        <v>14713</v>
      </c>
      <c r="B4127" s="17">
        <v>55</v>
      </c>
      <c r="C4127" s="17">
        <v>162679</v>
      </c>
      <c r="D4127" s="17" t="s">
        <v>14714</v>
      </c>
      <c r="E4127" s="17" t="s">
        <v>212</v>
      </c>
      <c r="F4127" s="17" t="s">
        <v>30</v>
      </c>
      <c r="H4127" s="309">
        <v>30816</v>
      </c>
      <c r="I4127" s="309">
        <v>41219</v>
      </c>
      <c r="J4127" s="17" t="s">
        <v>3888</v>
      </c>
      <c r="L4127" s="17" t="s">
        <v>14715</v>
      </c>
      <c r="N4127" s="17" t="s">
        <v>31</v>
      </c>
      <c r="O4127" s="17" t="s">
        <v>15</v>
      </c>
      <c r="P4127" s="17">
        <v>45373</v>
      </c>
      <c r="AC4127" s="17" t="s">
        <v>9895</v>
      </c>
      <c r="AD4127" s="17" t="s">
        <v>9896</v>
      </c>
      <c r="AF4127" s="17">
        <v>8</v>
      </c>
      <c r="AG4127" s="17">
        <v>2</v>
      </c>
      <c r="AM4127" s="17" t="s">
        <v>335</v>
      </c>
      <c r="AN4127" s="17" t="s">
        <v>14693</v>
      </c>
      <c r="AO4127" s="17">
        <v>3</v>
      </c>
      <c r="AP4127" s="17">
        <v>80</v>
      </c>
      <c r="AQ4127" s="17">
        <v>5</v>
      </c>
      <c r="AR4127" s="17" t="s">
        <v>9898</v>
      </c>
      <c r="AT4127" s="17" t="s">
        <v>14152</v>
      </c>
      <c r="BS4127" s="17" t="s">
        <v>3901</v>
      </c>
      <c r="CH4127" s="17" t="s">
        <v>3901</v>
      </c>
      <c r="DN4127" s="17">
        <f>COUNTIF(AU4127:DM4127, "X")</f>
        <v>2</v>
      </c>
    </row>
    <row r="4128" spans="1:118" s="17" customFormat="1">
      <c r="A4128" s="17" t="s">
        <v>19404</v>
      </c>
      <c r="B4128" s="17">
        <v>55</v>
      </c>
      <c r="C4128" s="17">
        <v>162695</v>
      </c>
      <c r="D4128" s="17" t="s">
        <v>19405</v>
      </c>
      <c r="E4128" s="17" t="s">
        <v>315</v>
      </c>
      <c r="F4128" s="17" t="s">
        <v>19406</v>
      </c>
      <c r="H4128" s="309">
        <v>26129</v>
      </c>
      <c r="I4128" s="309">
        <v>41219</v>
      </c>
      <c r="J4128" s="17" t="s">
        <v>3888</v>
      </c>
      <c r="L4128" s="17" t="s">
        <v>19294</v>
      </c>
      <c r="N4128" s="17" t="s">
        <v>31</v>
      </c>
      <c r="O4128" s="17" t="s">
        <v>15</v>
      </c>
      <c r="P4128" s="17">
        <v>45373</v>
      </c>
      <c r="Q4128" s="17">
        <v>9611</v>
      </c>
      <c r="AF4128" s="17">
        <v>15</v>
      </c>
      <c r="AG4128" s="17">
        <v>2</v>
      </c>
      <c r="AH4128" s="17" t="s">
        <v>11926</v>
      </c>
      <c r="AK4128" s="17" t="s">
        <v>11927</v>
      </c>
      <c r="AM4128" s="17" t="s">
        <v>34</v>
      </c>
      <c r="AN4128" s="17" t="s">
        <v>19238</v>
      </c>
      <c r="AO4128" s="17">
        <v>3</v>
      </c>
      <c r="AP4128" s="17">
        <v>80</v>
      </c>
      <c r="AQ4128" s="17">
        <v>5</v>
      </c>
      <c r="AR4128" s="17" t="s">
        <v>19239</v>
      </c>
      <c r="CH4128" s="17" t="s">
        <v>3901</v>
      </c>
      <c r="DN4128" s="17">
        <f>COUNTIF(AU4128:DM4128, "X")</f>
        <v>1</v>
      </c>
    </row>
    <row r="4129" spans="1:118" s="17" customFormat="1">
      <c r="A4129" s="17" t="s">
        <v>13879</v>
      </c>
      <c r="B4129" s="17">
        <v>55</v>
      </c>
      <c r="C4129" s="17">
        <v>148755</v>
      </c>
      <c r="D4129" s="17" t="s">
        <v>13847</v>
      </c>
      <c r="E4129" s="17" t="s">
        <v>367</v>
      </c>
      <c r="F4129" s="17" t="s">
        <v>4417</v>
      </c>
      <c r="H4129" s="309">
        <v>22984</v>
      </c>
      <c r="I4129" s="309">
        <v>41681</v>
      </c>
      <c r="J4129" s="17" t="s">
        <v>3888</v>
      </c>
      <c r="L4129" s="17" t="s">
        <v>13880</v>
      </c>
      <c r="M4129" s="17" t="s">
        <v>4579</v>
      </c>
      <c r="N4129" s="17" t="s">
        <v>31</v>
      </c>
      <c r="O4129" s="17" t="s">
        <v>15</v>
      </c>
      <c r="P4129" s="17">
        <v>45373</v>
      </c>
      <c r="AC4129" s="17" t="s">
        <v>9895</v>
      </c>
      <c r="AD4129" s="17" t="s">
        <v>9896</v>
      </c>
      <c r="AF4129" s="17">
        <v>8</v>
      </c>
      <c r="AG4129" s="17">
        <v>2</v>
      </c>
      <c r="AM4129" s="17" t="s">
        <v>240</v>
      </c>
      <c r="AN4129" s="17" t="s">
        <v>13567</v>
      </c>
      <c r="AO4129" s="17">
        <v>3</v>
      </c>
      <c r="AP4129" s="17">
        <v>80</v>
      </c>
      <c r="AQ4129" s="17">
        <v>5</v>
      </c>
      <c r="AR4129" s="17" t="s">
        <v>9898</v>
      </c>
      <c r="AT4129" s="17" t="s">
        <v>12990</v>
      </c>
      <c r="CH4129" s="17" t="s">
        <v>3901</v>
      </c>
      <c r="DN4129" s="17">
        <f>COUNTIF(AU4129:DM4129, "X")</f>
        <v>1</v>
      </c>
    </row>
    <row r="4130" spans="1:118" s="17" customFormat="1">
      <c r="A4130" s="17" t="s">
        <v>7245</v>
      </c>
      <c r="B4130" s="17">
        <v>55</v>
      </c>
      <c r="C4130" s="17">
        <v>162707</v>
      </c>
      <c r="D4130" s="17" t="s">
        <v>7246</v>
      </c>
      <c r="E4130" s="17" t="s">
        <v>165</v>
      </c>
      <c r="F4130" s="17" t="s">
        <v>56</v>
      </c>
      <c r="H4130" s="309">
        <v>22407</v>
      </c>
      <c r="I4130" s="309">
        <v>41219</v>
      </c>
      <c r="J4130" s="17" t="s">
        <v>3888</v>
      </c>
      <c r="L4130" s="17" t="s">
        <v>7247</v>
      </c>
      <c r="N4130" s="17" t="s">
        <v>19</v>
      </c>
      <c r="O4130" s="17" t="s">
        <v>15</v>
      </c>
      <c r="P4130" s="17">
        <v>45356</v>
      </c>
      <c r="AC4130" s="17" t="s">
        <v>3890</v>
      </c>
      <c r="AD4130" s="17" t="s">
        <v>3891</v>
      </c>
      <c r="AF4130" s="17">
        <v>8</v>
      </c>
      <c r="AG4130" s="17">
        <v>2</v>
      </c>
      <c r="AM4130" s="17" t="s">
        <v>248</v>
      </c>
      <c r="AN4130" s="17" t="s">
        <v>6588</v>
      </c>
      <c r="AO4130" s="17">
        <v>3</v>
      </c>
      <c r="AP4130" s="17">
        <v>80</v>
      </c>
      <c r="AQ4130" s="17">
        <v>5</v>
      </c>
      <c r="AT4130" s="17" t="s">
        <v>6589</v>
      </c>
      <c r="BC4130" s="17" t="s">
        <v>30</v>
      </c>
      <c r="BD4130" s="17" t="s">
        <v>3901</v>
      </c>
      <c r="BE4130" s="17" t="s">
        <v>3901</v>
      </c>
      <c r="BK4130" s="17" t="s">
        <v>3901</v>
      </c>
      <c r="BN4130" s="17" t="s">
        <v>3901</v>
      </c>
      <c r="BQ4130" s="17" t="s">
        <v>30</v>
      </c>
      <c r="CH4130" s="17" t="s">
        <v>3901</v>
      </c>
      <c r="CQ4130" s="17" t="s">
        <v>3901</v>
      </c>
      <c r="CR4130" s="17" t="s">
        <v>30</v>
      </c>
      <c r="CU4130" s="17" t="s">
        <v>3901</v>
      </c>
      <c r="DN4130" s="17">
        <f>COUNTIF(AU4130:DM4130, "X")</f>
        <v>7</v>
      </c>
    </row>
    <row r="4131" spans="1:118" s="17" customFormat="1">
      <c r="A4131" s="17" t="s">
        <v>4990</v>
      </c>
      <c r="B4131" s="17">
        <v>55</v>
      </c>
      <c r="C4131" s="17">
        <v>140690</v>
      </c>
      <c r="D4131" s="17" t="s">
        <v>297</v>
      </c>
      <c r="E4131" s="17" t="s">
        <v>323</v>
      </c>
      <c r="F4131" s="17" t="s">
        <v>4991</v>
      </c>
      <c r="H4131" s="309">
        <v>32496</v>
      </c>
      <c r="I4131" s="309">
        <v>41219</v>
      </c>
      <c r="J4131" s="17" t="s">
        <v>3888</v>
      </c>
      <c r="L4131" s="17" t="s">
        <v>4801</v>
      </c>
      <c r="N4131" s="17" t="s">
        <v>19</v>
      </c>
      <c r="O4131" s="17" t="s">
        <v>15</v>
      </c>
      <c r="P4131" s="17">
        <v>45356</v>
      </c>
      <c r="Q4131" s="17">
        <v>3569</v>
      </c>
      <c r="AC4131" s="17" t="s">
        <v>3890</v>
      </c>
      <c r="AD4131" s="17" t="s">
        <v>3891</v>
      </c>
      <c r="AF4131" s="17">
        <v>15</v>
      </c>
      <c r="AG4131" s="17">
        <v>2</v>
      </c>
      <c r="AM4131" s="17" t="s">
        <v>2602</v>
      </c>
      <c r="AN4131" s="17" t="s">
        <v>4371</v>
      </c>
      <c r="AO4131" s="17">
        <v>3</v>
      </c>
      <c r="AP4131" s="17">
        <v>80</v>
      </c>
      <c r="AQ4131" s="17">
        <v>5</v>
      </c>
      <c r="AT4131" s="17" t="s">
        <v>3893</v>
      </c>
      <c r="BN4131" s="17" t="s">
        <v>3901</v>
      </c>
      <c r="BQ4131" s="17" t="s">
        <v>30</v>
      </c>
      <c r="BS4131" s="17" t="s">
        <v>3901</v>
      </c>
      <c r="CH4131" s="17" t="s">
        <v>3901</v>
      </c>
      <c r="DN4131" s="17">
        <f>COUNTIF(AU4131:DM4131, "X")</f>
        <v>3</v>
      </c>
    </row>
    <row r="4132" spans="1:118" s="17" customFormat="1">
      <c r="A4132" s="17" t="s">
        <v>26542</v>
      </c>
      <c r="B4132" s="17">
        <v>55</v>
      </c>
      <c r="C4132" s="17">
        <v>162730</v>
      </c>
      <c r="D4132" s="17" t="s">
        <v>413</v>
      </c>
      <c r="E4132" s="17" t="s">
        <v>134</v>
      </c>
      <c r="F4132" s="17" t="s">
        <v>65</v>
      </c>
      <c r="H4132" s="309">
        <v>24251</v>
      </c>
      <c r="I4132" s="309">
        <v>41219</v>
      </c>
      <c r="J4132" s="17" t="s">
        <v>3888</v>
      </c>
      <c r="L4132" s="17" t="s">
        <v>26543</v>
      </c>
      <c r="N4132" s="17" t="s">
        <v>14</v>
      </c>
      <c r="O4132" s="17" t="s">
        <v>15</v>
      </c>
      <c r="P4132" s="17">
        <v>45371</v>
      </c>
      <c r="Q4132" s="17">
        <v>8379</v>
      </c>
      <c r="AC4132" s="17" t="s">
        <v>17772</v>
      </c>
      <c r="AF4132" s="17">
        <v>8</v>
      </c>
      <c r="AG4132" s="17">
        <v>2</v>
      </c>
      <c r="AH4132" s="17" t="s">
        <v>11926</v>
      </c>
      <c r="AK4132" s="17" t="s">
        <v>17298</v>
      </c>
      <c r="AM4132" s="17" t="s">
        <v>78</v>
      </c>
      <c r="AN4132" s="17" t="s">
        <v>26289</v>
      </c>
      <c r="AO4132" s="17">
        <v>3</v>
      </c>
      <c r="AP4132" s="17">
        <v>80</v>
      </c>
      <c r="AQ4132" s="17">
        <v>5</v>
      </c>
      <c r="AT4132" s="17" t="s">
        <v>25610</v>
      </c>
      <c r="BS4132" s="17" t="s">
        <v>3901</v>
      </c>
      <c r="CH4132" s="17" t="s">
        <v>3901</v>
      </c>
      <c r="DN4132" s="17">
        <f>COUNTIF(AU4132:DM4132, "X")</f>
        <v>2</v>
      </c>
    </row>
    <row r="4133" spans="1:118" s="17" customFormat="1">
      <c r="A4133" s="17" t="s">
        <v>21165</v>
      </c>
      <c r="B4133" s="17">
        <v>55</v>
      </c>
      <c r="C4133" s="17">
        <v>162739</v>
      </c>
      <c r="D4133" s="17" t="s">
        <v>234</v>
      </c>
      <c r="E4133" s="17" t="s">
        <v>426</v>
      </c>
      <c r="F4133" s="17" t="s">
        <v>56</v>
      </c>
      <c r="H4133" s="309">
        <v>33498</v>
      </c>
      <c r="I4133" s="309">
        <v>41219</v>
      </c>
      <c r="J4133" s="17" t="s">
        <v>3888</v>
      </c>
      <c r="L4133" s="17" t="s">
        <v>21166</v>
      </c>
      <c r="N4133" s="17" t="s">
        <v>80</v>
      </c>
      <c r="O4133" s="17" t="s">
        <v>15</v>
      </c>
      <c r="P4133" s="17">
        <v>45308</v>
      </c>
      <c r="AF4133" s="17">
        <v>8</v>
      </c>
      <c r="AG4133" s="17">
        <v>2</v>
      </c>
      <c r="AI4133" s="17" t="s">
        <v>20851</v>
      </c>
      <c r="AM4133" s="17" t="s">
        <v>81</v>
      </c>
      <c r="AN4133" s="17" t="s">
        <v>21035</v>
      </c>
      <c r="AO4133" s="17">
        <v>3</v>
      </c>
      <c r="AP4133" s="17">
        <v>80</v>
      </c>
      <c r="AQ4133" s="17">
        <v>5</v>
      </c>
      <c r="AR4133" s="17" t="s">
        <v>20671</v>
      </c>
      <c r="AS4133" s="17" t="s">
        <v>21036</v>
      </c>
      <c r="CH4133" s="17" t="s">
        <v>3901</v>
      </c>
      <c r="CU4133" s="17" t="s">
        <v>3901</v>
      </c>
      <c r="DN4133" s="17">
        <f>COUNTIF(AU4133:DM4133, "X")</f>
        <v>2</v>
      </c>
    </row>
    <row r="4134" spans="1:118" s="17" customFormat="1">
      <c r="A4134" s="17" t="s">
        <v>22795</v>
      </c>
      <c r="B4134" s="17">
        <v>55</v>
      </c>
      <c r="C4134" s="17">
        <v>162782</v>
      </c>
      <c r="D4134" s="17" t="s">
        <v>6117</v>
      </c>
      <c r="E4134" s="17" t="s">
        <v>202</v>
      </c>
      <c r="F4134" s="17" t="s">
        <v>15401</v>
      </c>
      <c r="H4134" s="309">
        <v>31768</v>
      </c>
      <c r="I4134" s="309">
        <v>41219</v>
      </c>
      <c r="J4134" s="17" t="s">
        <v>3888</v>
      </c>
      <c r="L4134" s="17" t="s">
        <v>22796</v>
      </c>
      <c r="N4134" s="17" t="s">
        <v>31</v>
      </c>
      <c r="O4134" s="17" t="s">
        <v>15</v>
      </c>
      <c r="P4134" s="17">
        <v>45373</v>
      </c>
      <c r="Q4134" s="17">
        <v>3639</v>
      </c>
      <c r="AF4134" s="17">
        <v>8</v>
      </c>
      <c r="AG4134" s="17">
        <v>2</v>
      </c>
      <c r="AI4134" s="17" t="s">
        <v>20542</v>
      </c>
      <c r="AM4134" s="17" t="s">
        <v>133</v>
      </c>
      <c r="AN4134" s="17" t="s">
        <v>22584</v>
      </c>
      <c r="AO4134" s="17">
        <v>3</v>
      </c>
      <c r="AP4134" s="17">
        <v>80</v>
      </c>
      <c r="AQ4134" s="17">
        <v>5</v>
      </c>
      <c r="AR4134" s="17" t="s">
        <v>22585</v>
      </c>
      <c r="CQ4134" s="17" t="s">
        <v>3901</v>
      </c>
      <c r="CR4134" s="17" t="s">
        <v>30</v>
      </c>
      <c r="DN4134" s="17">
        <f>COUNTIF(AU4134:DM4134, "X")</f>
        <v>1</v>
      </c>
    </row>
    <row r="4135" spans="1:118" s="17" customFormat="1">
      <c r="A4135" s="17" t="s">
        <v>17373</v>
      </c>
      <c r="B4135" s="17">
        <v>55</v>
      </c>
      <c r="C4135" s="17">
        <v>162792</v>
      </c>
      <c r="D4135" s="17" t="s">
        <v>17374</v>
      </c>
      <c r="E4135" s="17" t="s">
        <v>166</v>
      </c>
      <c r="H4135" s="309">
        <v>25768</v>
      </c>
      <c r="I4135" s="309">
        <v>41219</v>
      </c>
      <c r="J4135" s="17" t="s">
        <v>3888</v>
      </c>
      <c r="L4135" s="17" t="s">
        <v>17375</v>
      </c>
      <c r="N4135" s="17" t="s">
        <v>14</v>
      </c>
      <c r="O4135" s="17" t="s">
        <v>15</v>
      </c>
      <c r="P4135" s="17">
        <v>45371</v>
      </c>
      <c r="AF4135" s="17">
        <v>8</v>
      </c>
      <c r="AG4135" s="17">
        <v>2</v>
      </c>
      <c r="AH4135" s="17" t="s">
        <v>11926</v>
      </c>
      <c r="AK4135" s="17" t="s">
        <v>17298</v>
      </c>
      <c r="AM4135" s="17" t="s">
        <v>88</v>
      </c>
      <c r="AN4135" s="17" t="s">
        <v>17299</v>
      </c>
      <c r="AO4135" s="17">
        <v>3</v>
      </c>
      <c r="AP4135" s="17">
        <v>80</v>
      </c>
      <c r="AQ4135" s="17">
        <v>5</v>
      </c>
      <c r="AR4135" s="17" t="s">
        <v>17300</v>
      </c>
      <c r="CL4135" s="17" t="s">
        <v>3901</v>
      </c>
      <c r="CN4135" s="17" t="s">
        <v>3901</v>
      </c>
      <c r="CQ4135" s="17" t="s">
        <v>3901</v>
      </c>
      <c r="CR4135" s="17" t="s">
        <v>21</v>
      </c>
      <c r="CU4135" s="17" t="s">
        <v>3901</v>
      </c>
      <c r="CX4135" s="17" t="s">
        <v>3901</v>
      </c>
      <c r="DA4135" s="17" t="s">
        <v>3901</v>
      </c>
      <c r="DN4135" s="17">
        <f>COUNTIF(AU4135:DM4135, "X")</f>
        <v>6</v>
      </c>
    </row>
    <row r="4136" spans="1:118" s="17" customFormat="1">
      <c r="A4136" s="17" t="s">
        <v>10603</v>
      </c>
      <c r="B4136" s="17">
        <v>55</v>
      </c>
      <c r="C4136" s="17">
        <v>162809</v>
      </c>
      <c r="D4136" s="17" t="s">
        <v>489</v>
      </c>
      <c r="E4136" s="17" t="s">
        <v>147</v>
      </c>
      <c r="F4136" s="17" t="s">
        <v>10604</v>
      </c>
      <c r="G4136" s="17" t="s">
        <v>203</v>
      </c>
      <c r="H4136" s="309">
        <v>29973</v>
      </c>
      <c r="I4136" s="309">
        <v>41219</v>
      </c>
      <c r="J4136" s="17" t="s">
        <v>3888</v>
      </c>
      <c r="L4136" s="17" t="s">
        <v>10605</v>
      </c>
      <c r="N4136" s="17" t="s">
        <v>14</v>
      </c>
      <c r="O4136" s="17" t="s">
        <v>15</v>
      </c>
      <c r="P4136" s="17">
        <v>45371</v>
      </c>
      <c r="AC4136" s="17" t="s">
        <v>14</v>
      </c>
      <c r="AF4136" s="17">
        <v>8</v>
      </c>
      <c r="AG4136" s="17">
        <v>2</v>
      </c>
      <c r="AI4136" s="17" t="s">
        <v>10178</v>
      </c>
      <c r="AM4136" s="17" t="s">
        <v>193</v>
      </c>
      <c r="AN4136" s="17" t="s">
        <v>10381</v>
      </c>
      <c r="AO4136" s="17">
        <v>3</v>
      </c>
      <c r="AP4136" s="17">
        <v>80</v>
      </c>
      <c r="AQ4136" s="17">
        <v>5</v>
      </c>
      <c r="AR4136" s="17" t="s">
        <v>10180</v>
      </c>
      <c r="CI4136" s="17" t="s">
        <v>3901</v>
      </c>
      <c r="CR4136" s="17" t="s">
        <v>21</v>
      </c>
      <c r="CU4136" s="17" t="s">
        <v>3901</v>
      </c>
      <c r="DN4136" s="17">
        <f>COUNTIF(AU4136:DM4136, "X")</f>
        <v>2</v>
      </c>
    </row>
    <row r="4137" spans="1:118" s="17" customFormat="1">
      <c r="A4137" s="17" t="s">
        <v>22467</v>
      </c>
      <c r="B4137" s="17">
        <v>55</v>
      </c>
      <c r="C4137" s="17">
        <v>162820</v>
      </c>
      <c r="D4137" s="17" t="s">
        <v>22468</v>
      </c>
      <c r="E4137" s="17" t="s">
        <v>5125</v>
      </c>
      <c r="H4137" s="309">
        <v>34083</v>
      </c>
      <c r="I4137" s="309">
        <v>41219</v>
      </c>
      <c r="J4137" s="17" t="s">
        <v>3888</v>
      </c>
      <c r="L4137" s="17" t="s">
        <v>22469</v>
      </c>
      <c r="N4137" s="17" t="s">
        <v>31</v>
      </c>
      <c r="O4137" s="17" t="s">
        <v>15</v>
      </c>
      <c r="P4137" s="17">
        <v>45373</v>
      </c>
      <c r="AF4137" s="17">
        <v>8</v>
      </c>
      <c r="AG4137" s="17">
        <v>2</v>
      </c>
      <c r="AH4137" s="17" t="s">
        <v>11926</v>
      </c>
      <c r="AK4137" s="17" t="s">
        <v>11927</v>
      </c>
      <c r="AM4137" s="17" t="s">
        <v>177</v>
      </c>
      <c r="AN4137" s="17" t="s">
        <v>22466</v>
      </c>
      <c r="AO4137" s="17">
        <v>3</v>
      </c>
      <c r="AP4137" s="17">
        <v>80</v>
      </c>
      <c r="AQ4137" s="17">
        <v>5</v>
      </c>
      <c r="AR4137" s="17" t="s">
        <v>11941</v>
      </c>
      <c r="DN4137" s="17">
        <f>COUNTIF(AU4137:DM4137, "X")</f>
        <v>0</v>
      </c>
    </row>
    <row r="4138" spans="1:118" s="17" customFormat="1">
      <c r="A4138" s="17" t="s">
        <v>21340</v>
      </c>
      <c r="B4138" s="17">
        <v>55</v>
      </c>
      <c r="C4138" s="17">
        <v>162826</v>
      </c>
      <c r="D4138" s="17" t="s">
        <v>16395</v>
      </c>
      <c r="E4138" s="17" t="s">
        <v>86</v>
      </c>
      <c r="F4138" s="17" t="s">
        <v>343</v>
      </c>
      <c r="H4138" s="309">
        <v>31875</v>
      </c>
      <c r="I4138" s="309">
        <v>41219</v>
      </c>
      <c r="J4138" s="17" t="s">
        <v>3888</v>
      </c>
      <c r="L4138" s="17" t="s">
        <v>21341</v>
      </c>
      <c r="N4138" s="17" t="s">
        <v>26</v>
      </c>
      <c r="O4138" s="17" t="s">
        <v>15</v>
      </c>
      <c r="P4138" s="17">
        <v>45318</v>
      </c>
      <c r="Q4138" s="17">
        <v>1605</v>
      </c>
      <c r="AF4138" s="17">
        <v>8</v>
      </c>
      <c r="AG4138" s="17">
        <v>2</v>
      </c>
      <c r="AI4138" s="17" t="s">
        <v>20669</v>
      </c>
      <c r="AM4138" s="17" t="s">
        <v>2616</v>
      </c>
      <c r="AN4138" s="17" t="s">
        <v>21221</v>
      </c>
      <c r="AO4138" s="17">
        <v>3</v>
      </c>
      <c r="AP4138" s="17">
        <v>80</v>
      </c>
      <c r="AQ4138" s="17">
        <v>5</v>
      </c>
      <c r="AR4138" s="17" t="s">
        <v>20671</v>
      </c>
      <c r="AS4138" s="17" t="s">
        <v>21222</v>
      </c>
      <c r="CU4138" s="17" t="s">
        <v>3901</v>
      </c>
      <c r="DN4138" s="17">
        <f>COUNTIF(AU4138:DM4138, "X")</f>
        <v>1</v>
      </c>
    </row>
    <row r="4139" spans="1:118" s="17" customFormat="1">
      <c r="A4139" s="523" t="s">
        <v>1874</v>
      </c>
      <c r="B4139" s="17">
        <v>55</v>
      </c>
      <c r="C4139" s="17">
        <v>162828</v>
      </c>
      <c r="D4139" s="17" t="s">
        <v>1875</v>
      </c>
      <c r="E4139" s="17" t="s">
        <v>310</v>
      </c>
      <c r="F4139" s="17" t="s">
        <v>229</v>
      </c>
      <c r="H4139" s="309">
        <v>30595</v>
      </c>
      <c r="I4139" s="309">
        <v>41219</v>
      </c>
      <c r="J4139" s="17" t="s">
        <v>3888</v>
      </c>
      <c r="L4139" s="17" t="s">
        <v>1589</v>
      </c>
      <c r="N4139" s="17" t="s">
        <v>31</v>
      </c>
      <c r="O4139" s="17" t="s">
        <v>15</v>
      </c>
      <c r="P4139" s="17">
        <v>45373</v>
      </c>
      <c r="AC4139" s="17" t="s">
        <v>9895</v>
      </c>
      <c r="AD4139" s="17" t="s">
        <v>9896</v>
      </c>
      <c r="AF4139" s="17">
        <v>15</v>
      </c>
      <c r="AG4139" s="17">
        <v>2</v>
      </c>
      <c r="AM4139" s="17" t="s">
        <v>220</v>
      </c>
      <c r="AN4139" s="17" t="s">
        <v>16782</v>
      </c>
      <c r="AO4139" s="17">
        <v>3</v>
      </c>
      <c r="AP4139" s="17">
        <v>80</v>
      </c>
      <c r="AQ4139" s="17">
        <v>5</v>
      </c>
      <c r="AR4139" s="17" t="s">
        <v>9898</v>
      </c>
      <c r="AT4139" s="17" t="s">
        <v>9899</v>
      </c>
      <c r="BD4139" s="17" t="s">
        <v>3901</v>
      </c>
      <c r="CQ4139" s="17" t="s">
        <v>3901</v>
      </c>
      <c r="CU4139" s="17" t="s">
        <v>3901</v>
      </c>
      <c r="DF4139" s="17" t="s">
        <v>3901</v>
      </c>
      <c r="DN4139" s="17">
        <f>COUNTIF(AU4139:DM4139, "X")</f>
        <v>4</v>
      </c>
    </row>
    <row r="4140" spans="1:118" s="17" customFormat="1">
      <c r="A4140" s="17" t="s">
        <v>15814</v>
      </c>
      <c r="B4140" s="17">
        <v>55</v>
      </c>
      <c r="C4140" s="17">
        <v>162829</v>
      </c>
      <c r="D4140" s="17" t="s">
        <v>15747</v>
      </c>
      <c r="E4140" s="17" t="s">
        <v>9679</v>
      </c>
      <c r="F4140" s="17" t="s">
        <v>99</v>
      </c>
      <c r="H4140" s="309">
        <v>19264</v>
      </c>
      <c r="I4140" s="309">
        <v>41219</v>
      </c>
      <c r="J4140" s="17" t="s">
        <v>3888</v>
      </c>
      <c r="L4140" s="17" t="s">
        <v>15749</v>
      </c>
      <c r="N4140" s="17" t="s">
        <v>31</v>
      </c>
      <c r="O4140" s="17" t="s">
        <v>15</v>
      </c>
      <c r="P4140" s="17">
        <v>45373</v>
      </c>
      <c r="AC4140" s="17" t="s">
        <v>9895</v>
      </c>
      <c r="AD4140" s="17" t="s">
        <v>9896</v>
      </c>
      <c r="AF4140" s="17">
        <v>8</v>
      </c>
      <c r="AG4140" s="17">
        <v>2</v>
      </c>
      <c r="AM4140" s="17" t="s">
        <v>121</v>
      </c>
      <c r="AN4140" s="17" t="s">
        <v>15516</v>
      </c>
      <c r="AO4140" s="17">
        <v>3</v>
      </c>
      <c r="AP4140" s="17">
        <v>80</v>
      </c>
      <c r="AQ4140" s="17">
        <v>5</v>
      </c>
      <c r="AR4140" s="17" t="s">
        <v>9898</v>
      </c>
      <c r="AT4140" s="17" t="s">
        <v>15057</v>
      </c>
      <c r="CN4140" s="17" t="s">
        <v>3901</v>
      </c>
      <c r="CQ4140" s="17" t="s">
        <v>3901</v>
      </c>
      <c r="CU4140" s="17" t="s">
        <v>3901</v>
      </c>
      <c r="DN4140" s="17">
        <f>COUNTIF(AU4140:DM4140, "X")</f>
        <v>3</v>
      </c>
    </row>
    <row r="4141" spans="1:118" s="17" customFormat="1">
      <c r="A4141" s="17" t="s">
        <v>5793</v>
      </c>
      <c r="B4141" s="17">
        <v>55</v>
      </c>
      <c r="C4141" s="17">
        <v>162834</v>
      </c>
      <c r="D4141" s="17" t="s">
        <v>5794</v>
      </c>
      <c r="E4141" s="17" t="s">
        <v>116</v>
      </c>
      <c r="H4141" s="309">
        <v>19304</v>
      </c>
      <c r="I4141" s="309">
        <v>41792</v>
      </c>
      <c r="J4141" s="17" t="s">
        <v>3888</v>
      </c>
      <c r="L4141" s="17" t="s">
        <v>5795</v>
      </c>
      <c r="N4141" s="17" t="s">
        <v>19</v>
      </c>
      <c r="O4141" s="17" t="s">
        <v>15</v>
      </c>
      <c r="P4141" s="17">
        <v>45356</v>
      </c>
      <c r="Q4141" s="17">
        <v>3310</v>
      </c>
      <c r="AC4141" s="17" t="s">
        <v>3890</v>
      </c>
      <c r="AD4141" s="17" t="s">
        <v>3891</v>
      </c>
      <c r="AF4141" s="17">
        <v>15</v>
      </c>
      <c r="AG4141" s="17">
        <v>2</v>
      </c>
      <c r="AM4141" s="17" t="s">
        <v>105</v>
      </c>
      <c r="AN4141" s="17" t="s">
        <v>5515</v>
      </c>
      <c r="AO4141" s="17">
        <v>3</v>
      </c>
      <c r="AP4141" s="17">
        <v>80</v>
      </c>
      <c r="AQ4141" s="17">
        <v>5</v>
      </c>
      <c r="AT4141" s="17" t="s">
        <v>5516</v>
      </c>
      <c r="DN4141" s="17">
        <f>COUNTIF(AU4141:DM4141, "X")</f>
        <v>0</v>
      </c>
    </row>
    <row r="4142" spans="1:118" s="17" customFormat="1">
      <c r="A4142" s="17" t="s">
        <v>4153</v>
      </c>
      <c r="B4142" s="17">
        <v>55</v>
      </c>
      <c r="C4142" s="17">
        <v>162833</v>
      </c>
      <c r="D4142" s="17" t="s">
        <v>4154</v>
      </c>
      <c r="E4142" s="17" t="s">
        <v>4155</v>
      </c>
      <c r="F4142" s="17" t="s">
        <v>537</v>
      </c>
      <c r="H4142" s="309">
        <v>32631</v>
      </c>
      <c r="I4142" s="309">
        <v>41219</v>
      </c>
      <c r="J4142" s="17" t="s">
        <v>3888</v>
      </c>
      <c r="L4142" s="17" t="s">
        <v>3922</v>
      </c>
      <c r="N4142" s="17" t="s">
        <v>19</v>
      </c>
      <c r="O4142" s="17" t="s">
        <v>15</v>
      </c>
      <c r="P4142" s="17">
        <v>45356</v>
      </c>
      <c r="AC4142" s="17" t="s">
        <v>3890</v>
      </c>
      <c r="AD4142" s="17" t="s">
        <v>3891</v>
      </c>
      <c r="AF4142" s="17">
        <v>15</v>
      </c>
      <c r="AG4142" s="17">
        <v>2</v>
      </c>
      <c r="AM4142" s="17" t="s">
        <v>172</v>
      </c>
      <c r="AN4142" s="17" t="s">
        <v>3892</v>
      </c>
      <c r="AO4142" s="17">
        <v>3</v>
      </c>
      <c r="AP4142" s="17">
        <v>80</v>
      </c>
      <c r="AQ4142" s="17">
        <v>5</v>
      </c>
      <c r="AT4142" s="17" t="s">
        <v>3893</v>
      </c>
      <c r="CU4142" s="17" t="s">
        <v>3901</v>
      </c>
      <c r="DN4142" s="17">
        <f>COUNTIF(AU4142:DM4142, "X")</f>
        <v>1</v>
      </c>
    </row>
    <row r="4143" spans="1:118" s="17" customFormat="1">
      <c r="A4143" s="17" t="s">
        <v>5177</v>
      </c>
      <c r="B4143" s="17">
        <v>55</v>
      </c>
      <c r="C4143" s="17">
        <v>162851</v>
      </c>
      <c r="D4143" s="17" t="s">
        <v>5178</v>
      </c>
      <c r="E4143" s="17" t="s">
        <v>3943</v>
      </c>
      <c r="F4143" s="17" t="s">
        <v>65</v>
      </c>
      <c r="H4143" s="309">
        <v>18138</v>
      </c>
      <c r="I4143" s="309">
        <v>41212</v>
      </c>
      <c r="J4143" s="17" t="s">
        <v>3888</v>
      </c>
      <c r="L4143" s="17" t="s">
        <v>5179</v>
      </c>
      <c r="N4143" s="17" t="s">
        <v>19</v>
      </c>
      <c r="O4143" s="17" t="s">
        <v>15</v>
      </c>
      <c r="P4143" s="17">
        <v>45356</v>
      </c>
      <c r="AC4143" s="17" t="s">
        <v>3890</v>
      </c>
      <c r="AD4143" s="17" t="s">
        <v>3891</v>
      </c>
      <c r="AF4143" s="17">
        <v>15</v>
      </c>
      <c r="AG4143" s="17">
        <v>2</v>
      </c>
      <c r="AM4143" s="17" t="s">
        <v>2603</v>
      </c>
      <c r="AN4143" s="17" t="s">
        <v>5023</v>
      </c>
      <c r="AO4143" s="17">
        <v>3</v>
      </c>
      <c r="AP4143" s="17">
        <v>80</v>
      </c>
      <c r="AQ4143" s="17">
        <v>5</v>
      </c>
      <c r="AT4143" s="17" t="s">
        <v>3893</v>
      </c>
      <c r="DN4143" s="17">
        <f>COUNTIF(AU4143:DM4143, "X")</f>
        <v>0</v>
      </c>
    </row>
    <row r="4144" spans="1:118" s="17" customFormat="1">
      <c r="A4144" s="17" t="s">
        <v>7047</v>
      </c>
      <c r="B4144" s="17">
        <v>55</v>
      </c>
      <c r="C4144" s="17">
        <v>162854</v>
      </c>
      <c r="D4144" s="17" t="s">
        <v>5430</v>
      </c>
      <c r="E4144" s="17" t="s">
        <v>7048</v>
      </c>
      <c r="F4144" s="17" t="s">
        <v>7049</v>
      </c>
      <c r="H4144" s="309">
        <v>34593</v>
      </c>
      <c r="I4144" s="309">
        <v>41236</v>
      </c>
      <c r="J4144" s="17" t="s">
        <v>3888</v>
      </c>
      <c r="L4144" s="17" t="s">
        <v>6810</v>
      </c>
      <c r="N4144" s="17" t="s">
        <v>19</v>
      </c>
      <c r="O4144" s="17" t="s">
        <v>15</v>
      </c>
      <c r="P4144" s="17">
        <v>45356</v>
      </c>
      <c r="AC4144" s="17" t="s">
        <v>3890</v>
      </c>
      <c r="AD4144" s="17" t="s">
        <v>3891</v>
      </c>
      <c r="AF4144" s="17">
        <v>15</v>
      </c>
      <c r="AG4144" s="17">
        <v>2</v>
      </c>
      <c r="AM4144" s="17" t="s">
        <v>248</v>
      </c>
      <c r="AN4144" s="17" t="s">
        <v>6588</v>
      </c>
      <c r="AO4144" s="17">
        <v>3</v>
      </c>
      <c r="AP4144" s="17">
        <v>80</v>
      </c>
      <c r="AQ4144" s="17">
        <v>5</v>
      </c>
      <c r="AT4144" s="17" t="s">
        <v>6589</v>
      </c>
      <c r="DN4144" s="17">
        <f>COUNTIF(AU4144:DM4144, "X")</f>
        <v>0</v>
      </c>
    </row>
    <row r="4145" spans="1:118" s="17" customFormat="1">
      <c r="A4145" s="17" t="s">
        <v>7657</v>
      </c>
      <c r="B4145" s="17">
        <v>55</v>
      </c>
      <c r="C4145" s="17">
        <v>162868</v>
      </c>
      <c r="D4145" s="17" t="s">
        <v>6723</v>
      </c>
      <c r="E4145" s="17" t="s">
        <v>199</v>
      </c>
      <c r="F4145" s="17" t="s">
        <v>318</v>
      </c>
      <c r="H4145" s="309">
        <v>34619</v>
      </c>
      <c r="I4145" s="309">
        <v>41194</v>
      </c>
      <c r="J4145" s="17" t="s">
        <v>3888</v>
      </c>
      <c r="L4145" s="17" t="s">
        <v>7658</v>
      </c>
      <c r="N4145" s="17" t="s">
        <v>19</v>
      </c>
      <c r="O4145" s="17" t="s">
        <v>15</v>
      </c>
      <c r="P4145" s="17">
        <v>45356</v>
      </c>
      <c r="AC4145" s="17" t="s">
        <v>3890</v>
      </c>
      <c r="AD4145" s="17" t="s">
        <v>3891</v>
      </c>
      <c r="AF4145" s="17">
        <v>8</v>
      </c>
      <c r="AG4145" s="17">
        <v>2</v>
      </c>
      <c r="AM4145" s="17" t="s">
        <v>2606</v>
      </c>
      <c r="AN4145" s="17" t="s">
        <v>7570</v>
      </c>
      <c r="AO4145" s="17">
        <v>3</v>
      </c>
      <c r="AP4145" s="17">
        <v>80</v>
      </c>
      <c r="AQ4145" s="17">
        <v>5</v>
      </c>
      <c r="AT4145" s="17" t="s">
        <v>6589</v>
      </c>
      <c r="DN4145" s="17">
        <f>COUNTIF(AU4145:DM4145, "X")</f>
        <v>0</v>
      </c>
    </row>
    <row r="4146" spans="1:118" s="17" customFormat="1">
      <c r="A4146" s="17" t="s">
        <v>21428</v>
      </c>
      <c r="B4146" s="17">
        <v>55</v>
      </c>
      <c r="C4146" s="17">
        <v>162884</v>
      </c>
      <c r="D4146" s="17" t="s">
        <v>21429</v>
      </c>
      <c r="E4146" s="17" t="s">
        <v>11</v>
      </c>
      <c r="F4146" s="17" t="s">
        <v>22</v>
      </c>
      <c r="H4146" s="309">
        <v>33536</v>
      </c>
      <c r="I4146" s="309">
        <v>41207</v>
      </c>
      <c r="J4146" s="17" t="s">
        <v>3888</v>
      </c>
      <c r="L4146" s="17" t="s">
        <v>21430</v>
      </c>
      <c r="N4146" s="17" t="s">
        <v>26</v>
      </c>
      <c r="O4146" s="17" t="s">
        <v>15</v>
      </c>
      <c r="P4146" s="17">
        <v>45318</v>
      </c>
      <c r="AF4146" s="17">
        <v>8</v>
      </c>
      <c r="AG4146" s="17">
        <v>2</v>
      </c>
      <c r="AI4146" s="17" t="s">
        <v>20669</v>
      </c>
      <c r="AM4146" s="17" t="s">
        <v>2616</v>
      </c>
      <c r="AN4146" s="17" t="s">
        <v>21221</v>
      </c>
      <c r="AO4146" s="17">
        <v>3</v>
      </c>
      <c r="AP4146" s="17">
        <v>80</v>
      </c>
      <c r="AQ4146" s="17">
        <v>5</v>
      </c>
      <c r="AR4146" s="17" t="s">
        <v>20671</v>
      </c>
      <c r="AS4146" s="17" t="s">
        <v>21222</v>
      </c>
      <c r="DN4146" s="17">
        <f>COUNTIF(AU4146:DM4146, "X")</f>
        <v>0</v>
      </c>
    </row>
    <row r="4147" spans="1:118" s="17" customFormat="1">
      <c r="A4147" s="17" t="s">
        <v>9017</v>
      </c>
      <c r="B4147" s="17">
        <v>55</v>
      </c>
      <c r="C4147" s="17">
        <v>162900</v>
      </c>
      <c r="D4147" s="17" t="s">
        <v>9018</v>
      </c>
      <c r="E4147" s="17" t="s">
        <v>206</v>
      </c>
      <c r="F4147" s="17" t="s">
        <v>65</v>
      </c>
      <c r="H4147" s="309">
        <v>33669</v>
      </c>
      <c r="I4147" s="309">
        <v>41220</v>
      </c>
      <c r="J4147" s="17" t="s">
        <v>3888</v>
      </c>
      <c r="L4147" s="17" t="s">
        <v>9019</v>
      </c>
      <c r="N4147" s="17" t="s">
        <v>19</v>
      </c>
      <c r="O4147" s="17" t="s">
        <v>15</v>
      </c>
      <c r="P4147" s="17">
        <v>45356</v>
      </c>
      <c r="AC4147" s="17" t="s">
        <v>3890</v>
      </c>
      <c r="AD4147" s="17" t="s">
        <v>3891</v>
      </c>
      <c r="AF4147" s="17">
        <v>8</v>
      </c>
      <c r="AG4147" s="17">
        <v>2</v>
      </c>
      <c r="AM4147" s="17" t="s">
        <v>2608</v>
      </c>
      <c r="AN4147" s="17" t="s">
        <v>8704</v>
      </c>
      <c r="AO4147" s="17">
        <v>3</v>
      </c>
      <c r="AP4147" s="17">
        <v>80</v>
      </c>
      <c r="AQ4147" s="17">
        <v>5</v>
      </c>
      <c r="AT4147" s="17" t="s">
        <v>7979</v>
      </c>
      <c r="DN4147" s="17">
        <f>COUNTIF(AU4147:DM4147, "X")</f>
        <v>0</v>
      </c>
    </row>
    <row r="4148" spans="1:118" s="17" customFormat="1">
      <c r="A4148" s="17" t="s">
        <v>9358</v>
      </c>
      <c r="B4148" s="17">
        <v>55</v>
      </c>
      <c r="C4148" s="17">
        <v>162902</v>
      </c>
      <c r="D4148" s="17" t="s">
        <v>899</v>
      </c>
      <c r="E4148" s="17" t="s">
        <v>686</v>
      </c>
      <c r="F4148" s="17" t="s">
        <v>9359</v>
      </c>
      <c r="H4148" s="309">
        <v>34236</v>
      </c>
      <c r="I4148" s="309">
        <v>41220</v>
      </c>
      <c r="J4148" s="17" t="s">
        <v>3888</v>
      </c>
      <c r="L4148" s="17" t="s">
        <v>9360</v>
      </c>
      <c r="N4148" s="17" t="s">
        <v>19</v>
      </c>
      <c r="O4148" s="17" t="s">
        <v>15</v>
      </c>
      <c r="P4148" s="17">
        <v>45356</v>
      </c>
      <c r="AC4148" s="17" t="s">
        <v>3890</v>
      </c>
      <c r="AD4148" s="17" t="s">
        <v>3891</v>
      </c>
      <c r="AF4148" s="17">
        <v>8</v>
      </c>
      <c r="AG4148" s="17">
        <v>2</v>
      </c>
      <c r="AM4148" s="17" t="s">
        <v>29</v>
      </c>
      <c r="AN4148" s="17" t="s">
        <v>9081</v>
      </c>
      <c r="AO4148" s="17">
        <v>3</v>
      </c>
      <c r="AP4148" s="17">
        <v>80</v>
      </c>
      <c r="AQ4148" s="17">
        <v>5</v>
      </c>
      <c r="AT4148" s="17" t="s">
        <v>9082</v>
      </c>
      <c r="DN4148" s="17">
        <f>COUNTIF(AU4148:DM4148, "X")</f>
        <v>0</v>
      </c>
    </row>
    <row r="4149" spans="1:118" s="17" customFormat="1">
      <c r="A4149" s="17" t="s">
        <v>14849</v>
      </c>
      <c r="B4149" s="17">
        <v>55</v>
      </c>
      <c r="C4149" s="17">
        <v>162907</v>
      </c>
      <c r="D4149" s="17" t="s">
        <v>14792</v>
      </c>
      <c r="E4149" s="17" t="s">
        <v>264</v>
      </c>
      <c r="F4149" s="17" t="s">
        <v>22</v>
      </c>
      <c r="H4149" s="309">
        <v>28586</v>
      </c>
      <c r="I4149" s="309">
        <v>41192</v>
      </c>
      <c r="J4149" s="17" t="s">
        <v>3888</v>
      </c>
      <c r="L4149" s="17" t="s">
        <v>14793</v>
      </c>
      <c r="N4149" s="17" t="s">
        <v>31</v>
      </c>
      <c r="O4149" s="17" t="s">
        <v>15</v>
      </c>
      <c r="P4149" s="17">
        <v>45373</v>
      </c>
      <c r="AC4149" s="17" t="s">
        <v>9895</v>
      </c>
      <c r="AD4149" s="17" t="s">
        <v>9896</v>
      </c>
      <c r="AF4149" s="17">
        <v>15</v>
      </c>
      <c r="AG4149" s="17">
        <v>2</v>
      </c>
      <c r="AM4149" s="17" t="s">
        <v>335</v>
      </c>
      <c r="AN4149" s="17" t="s">
        <v>14693</v>
      </c>
      <c r="AO4149" s="17">
        <v>3</v>
      </c>
      <c r="AP4149" s="17">
        <v>80</v>
      </c>
      <c r="AQ4149" s="17">
        <v>5</v>
      </c>
      <c r="AR4149" s="17" t="s">
        <v>9898</v>
      </c>
      <c r="AT4149" s="17" t="s">
        <v>14152</v>
      </c>
      <c r="DN4149" s="17">
        <f>COUNTIF(AU4149:DM4149, "X")</f>
        <v>0</v>
      </c>
    </row>
    <row r="4150" spans="1:118" s="17" customFormat="1">
      <c r="A4150" s="17" t="s">
        <v>9975</v>
      </c>
      <c r="B4150" s="17">
        <v>55</v>
      </c>
      <c r="C4150" s="17">
        <v>162911</v>
      </c>
      <c r="D4150" s="17" t="s">
        <v>7881</v>
      </c>
      <c r="E4150" s="17" t="s">
        <v>9976</v>
      </c>
      <c r="F4150" s="17" t="s">
        <v>58</v>
      </c>
      <c r="H4150" s="309">
        <v>32949</v>
      </c>
      <c r="I4150" s="309">
        <v>41192</v>
      </c>
      <c r="J4150" s="17" t="s">
        <v>3888</v>
      </c>
      <c r="L4150" s="17" t="s">
        <v>9894</v>
      </c>
      <c r="M4150" s="17" t="s">
        <v>9977</v>
      </c>
      <c r="N4150" s="17" t="s">
        <v>31</v>
      </c>
      <c r="O4150" s="17" t="s">
        <v>15</v>
      </c>
      <c r="P4150" s="17">
        <v>45373</v>
      </c>
      <c r="AC4150" s="17" t="s">
        <v>9895</v>
      </c>
      <c r="AD4150" s="17" t="s">
        <v>9896</v>
      </c>
      <c r="AF4150" s="17">
        <v>15</v>
      </c>
      <c r="AG4150" s="17">
        <v>2</v>
      </c>
      <c r="AM4150" s="17" t="s">
        <v>216</v>
      </c>
      <c r="AN4150" s="17" t="s">
        <v>9897</v>
      </c>
      <c r="AO4150" s="17">
        <v>3</v>
      </c>
      <c r="AP4150" s="17">
        <v>80</v>
      </c>
      <c r="AQ4150" s="17">
        <v>5</v>
      </c>
      <c r="AR4150" s="17" t="s">
        <v>9898</v>
      </c>
      <c r="AT4150" s="17" t="s">
        <v>9899</v>
      </c>
      <c r="DN4150" s="17">
        <f>COUNTIF(AU4150:DM4150, "X")</f>
        <v>0</v>
      </c>
    </row>
    <row r="4151" spans="1:118" s="17" customFormat="1">
      <c r="A4151" s="17" t="s">
        <v>7728</v>
      </c>
      <c r="B4151" s="17">
        <v>55</v>
      </c>
      <c r="C4151" s="17">
        <v>122660</v>
      </c>
      <c r="D4151" s="17" t="s">
        <v>4983</v>
      </c>
      <c r="E4151" s="17" t="s">
        <v>356</v>
      </c>
      <c r="F4151" s="17" t="s">
        <v>56</v>
      </c>
      <c r="H4151" s="309">
        <v>19740</v>
      </c>
      <c r="I4151" s="309">
        <v>41193</v>
      </c>
      <c r="J4151" s="17" t="s">
        <v>3888</v>
      </c>
      <c r="L4151" s="17" t="s">
        <v>7729</v>
      </c>
      <c r="N4151" s="17" t="s">
        <v>19</v>
      </c>
      <c r="O4151" s="17" t="s">
        <v>15</v>
      </c>
      <c r="P4151" s="17">
        <v>45356</v>
      </c>
      <c r="AC4151" s="17" t="s">
        <v>3890</v>
      </c>
      <c r="AD4151" s="17" t="s">
        <v>3891</v>
      </c>
      <c r="AF4151" s="17">
        <v>15</v>
      </c>
      <c r="AG4151" s="17">
        <v>2</v>
      </c>
      <c r="AM4151" s="17" t="s">
        <v>2606</v>
      </c>
      <c r="AN4151" s="17" t="s">
        <v>7570</v>
      </c>
      <c r="AO4151" s="17">
        <v>3</v>
      </c>
      <c r="AP4151" s="17">
        <v>80</v>
      </c>
      <c r="AQ4151" s="17">
        <v>5</v>
      </c>
      <c r="AT4151" s="17" t="s">
        <v>6589</v>
      </c>
      <c r="DN4151" s="17">
        <f>COUNTIF(AU4151:DM4151, "X")</f>
        <v>0</v>
      </c>
    </row>
    <row r="4152" spans="1:118" s="17" customFormat="1">
      <c r="A4152" s="17" t="s">
        <v>15723</v>
      </c>
      <c r="B4152" s="17">
        <v>55</v>
      </c>
      <c r="C4152" s="17">
        <v>162913</v>
      </c>
      <c r="D4152" s="17" t="s">
        <v>5538</v>
      </c>
      <c r="E4152" s="17" t="s">
        <v>15724</v>
      </c>
      <c r="F4152" s="17" t="s">
        <v>58</v>
      </c>
      <c r="H4152" s="309">
        <v>27623</v>
      </c>
      <c r="I4152" s="309">
        <v>41198</v>
      </c>
      <c r="J4152" s="17" t="s">
        <v>3888</v>
      </c>
      <c r="L4152" s="17" t="s">
        <v>15525</v>
      </c>
      <c r="M4152" s="17" t="s">
        <v>14288</v>
      </c>
      <c r="N4152" s="17" t="s">
        <v>31</v>
      </c>
      <c r="O4152" s="17" t="s">
        <v>15</v>
      </c>
      <c r="P4152" s="17">
        <v>45373</v>
      </c>
      <c r="AC4152" s="17" t="s">
        <v>9895</v>
      </c>
      <c r="AD4152" s="17" t="s">
        <v>9896</v>
      </c>
      <c r="AF4152" s="17">
        <v>8</v>
      </c>
      <c r="AG4152" s="17">
        <v>2</v>
      </c>
      <c r="AM4152" s="17" t="s">
        <v>121</v>
      </c>
      <c r="AN4152" s="17" t="s">
        <v>15516</v>
      </c>
      <c r="AO4152" s="17">
        <v>3</v>
      </c>
      <c r="AP4152" s="17">
        <v>80</v>
      </c>
      <c r="AQ4152" s="17">
        <v>5</v>
      </c>
      <c r="AR4152" s="17" t="s">
        <v>9898</v>
      </c>
      <c r="AT4152" s="17" t="s">
        <v>15057</v>
      </c>
      <c r="BD4152" s="17" t="s">
        <v>3901</v>
      </c>
      <c r="BS4152" s="17" t="s">
        <v>3901</v>
      </c>
      <c r="CU4152" s="17" t="s">
        <v>3901</v>
      </c>
      <c r="DN4152" s="17">
        <f>COUNTIF(AU4152:DM4152, "X")</f>
        <v>3</v>
      </c>
    </row>
    <row r="4153" spans="1:118" s="17" customFormat="1">
      <c r="A4153" s="17" t="s">
        <v>17060</v>
      </c>
      <c r="B4153" s="17">
        <v>55</v>
      </c>
      <c r="C4153" s="17">
        <v>162914</v>
      </c>
      <c r="D4153" s="17" t="s">
        <v>16919</v>
      </c>
      <c r="E4153" s="17" t="s">
        <v>155</v>
      </c>
      <c r="F4153" s="17" t="s">
        <v>11</v>
      </c>
      <c r="H4153" s="309">
        <v>34281</v>
      </c>
      <c r="I4153" s="309">
        <v>41199</v>
      </c>
      <c r="J4153" s="17" t="s">
        <v>3888</v>
      </c>
      <c r="L4153" s="17" t="s">
        <v>16910</v>
      </c>
      <c r="N4153" s="17" t="s">
        <v>31</v>
      </c>
      <c r="O4153" s="17" t="s">
        <v>15</v>
      </c>
      <c r="P4153" s="17">
        <v>45373</v>
      </c>
      <c r="Q4153" s="17">
        <v>1094</v>
      </c>
      <c r="AC4153" s="17" t="s">
        <v>9895</v>
      </c>
      <c r="AD4153" s="17" t="s">
        <v>9896</v>
      </c>
      <c r="AF4153" s="17">
        <v>15</v>
      </c>
      <c r="AG4153" s="17">
        <v>2</v>
      </c>
      <c r="AM4153" s="17" t="s">
        <v>220</v>
      </c>
      <c r="AN4153" s="17" t="s">
        <v>16782</v>
      </c>
      <c r="AO4153" s="17">
        <v>3</v>
      </c>
      <c r="AP4153" s="17">
        <v>80</v>
      </c>
      <c r="AQ4153" s="17">
        <v>5</v>
      </c>
      <c r="AR4153" s="17" t="s">
        <v>9898</v>
      </c>
      <c r="AT4153" s="17" t="s">
        <v>9899</v>
      </c>
      <c r="CR4153" s="17" t="s">
        <v>21</v>
      </c>
      <c r="DN4153" s="17">
        <f>COUNTIF(AU4153:DM4153, "X")</f>
        <v>0</v>
      </c>
    </row>
    <row r="4154" spans="1:118" s="17" customFormat="1">
      <c r="A4154" s="17" t="s">
        <v>23605</v>
      </c>
      <c r="B4154" s="17">
        <v>55</v>
      </c>
      <c r="C4154" s="17">
        <v>162937</v>
      </c>
      <c r="D4154" s="17" t="s">
        <v>114</v>
      </c>
      <c r="E4154" s="17" t="s">
        <v>4161</v>
      </c>
      <c r="F4154" s="17" t="s">
        <v>4499</v>
      </c>
      <c r="H4154" s="309">
        <v>33817</v>
      </c>
      <c r="I4154" s="309">
        <v>41220</v>
      </c>
      <c r="J4154" s="17" t="s">
        <v>3888</v>
      </c>
      <c r="L4154" s="17" t="s">
        <v>23606</v>
      </c>
      <c r="M4154" s="17" t="s">
        <v>478</v>
      </c>
      <c r="N4154" s="17" t="s">
        <v>126</v>
      </c>
      <c r="O4154" s="17" t="s">
        <v>15</v>
      </c>
      <c r="P4154" s="17">
        <v>45383</v>
      </c>
      <c r="Q4154" s="17">
        <v>1864</v>
      </c>
      <c r="AF4154" s="17">
        <v>8</v>
      </c>
      <c r="AG4154" s="17">
        <v>2</v>
      </c>
      <c r="AI4154" s="17" t="s">
        <v>20542</v>
      </c>
      <c r="AM4154" s="17" t="s">
        <v>303</v>
      </c>
      <c r="AN4154" s="17" t="s">
        <v>23502</v>
      </c>
      <c r="AO4154" s="17">
        <v>3</v>
      </c>
      <c r="AP4154" s="17">
        <v>80</v>
      </c>
      <c r="AQ4154" s="17">
        <v>5</v>
      </c>
      <c r="AR4154" s="17" t="s">
        <v>22585</v>
      </c>
      <c r="AS4154" s="17" t="s">
        <v>23503</v>
      </c>
      <c r="CQ4154" s="17" t="s">
        <v>3901</v>
      </c>
      <c r="DN4154" s="17">
        <f>COUNTIF(AU4154:DM4154, "X")</f>
        <v>1</v>
      </c>
    </row>
    <row r="4155" spans="1:118" s="17" customFormat="1">
      <c r="A4155" s="17" t="s">
        <v>3989</v>
      </c>
      <c r="B4155" s="17">
        <v>55</v>
      </c>
      <c r="C4155" s="17">
        <v>162941</v>
      </c>
      <c r="D4155" s="17" t="s">
        <v>3990</v>
      </c>
      <c r="E4155" s="17" t="s">
        <v>3991</v>
      </c>
      <c r="F4155" s="17" t="s">
        <v>56</v>
      </c>
      <c r="H4155" s="309">
        <v>25648</v>
      </c>
      <c r="I4155" s="309">
        <v>41222</v>
      </c>
      <c r="J4155" s="17" t="s">
        <v>3888</v>
      </c>
      <c r="L4155" s="17" t="s">
        <v>3992</v>
      </c>
      <c r="N4155" s="17" t="s">
        <v>19</v>
      </c>
      <c r="O4155" s="17" t="s">
        <v>15</v>
      </c>
      <c r="P4155" s="17">
        <v>45356</v>
      </c>
      <c r="AC4155" s="17" t="s">
        <v>3890</v>
      </c>
      <c r="AD4155" s="17" t="s">
        <v>3891</v>
      </c>
      <c r="AF4155" s="17">
        <v>8</v>
      </c>
      <c r="AG4155" s="17">
        <v>2</v>
      </c>
      <c r="AM4155" s="17" t="s">
        <v>172</v>
      </c>
      <c r="AN4155" s="17" t="s">
        <v>3892</v>
      </c>
      <c r="AO4155" s="17">
        <v>3</v>
      </c>
      <c r="AP4155" s="17">
        <v>80</v>
      </c>
      <c r="AQ4155" s="17">
        <v>5</v>
      </c>
      <c r="AT4155" s="17" t="s">
        <v>3893</v>
      </c>
      <c r="DN4155" s="17">
        <f>COUNTIF(AU4155:DM4155, "X")</f>
        <v>0</v>
      </c>
    </row>
    <row r="4156" spans="1:118" s="17" customFormat="1">
      <c r="A4156" s="17" t="s">
        <v>9337</v>
      </c>
      <c r="B4156" s="17">
        <v>55</v>
      </c>
      <c r="C4156" s="17">
        <v>90349</v>
      </c>
      <c r="D4156" s="17" t="s">
        <v>476</v>
      </c>
      <c r="E4156" s="17" t="s">
        <v>9338</v>
      </c>
      <c r="F4156" s="17" t="s">
        <v>84</v>
      </c>
      <c r="H4156" s="309">
        <v>20788</v>
      </c>
      <c r="I4156" s="309">
        <v>41239</v>
      </c>
      <c r="J4156" s="17" t="s">
        <v>3888</v>
      </c>
      <c r="L4156" s="17" t="s">
        <v>9085</v>
      </c>
      <c r="M4156" s="17" t="s">
        <v>6866</v>
      </c>
      <c r="N4156" s="17" t="s">
        <v>19</v>
      </c>
      <c r="O4156" s="17" t="s">
        <v>15</v>
      </c>
      <c r="P4156" s="17">
        <v>45356</v>
      </c>
      <c r="Q4156" s="17">
        <v>2858</v>
      </c>
      <c r="AC4156" s="17" t="s">
        <v>3890</v>
      </c>
      <c r="AD4156" s="17" t="s">
        <v>3891</v>
      </c>
      <c r="AF4156" s="17">
        <v>8</v>
      </c>
      <c r="AG4156" s="17">
        <v>2</v>
      </c>
      <c r="AM4156" s="17" t="s">
        <v>29</v>
      </c>
      <c r="AN4156" s="17" t="s">
        <v>9081</v>
      </c>
      <c r="AO4156" s="17">
        <v>3</v>
      </c>
      <c r="AP4156" s="17">
        <v>80</v>
      </c>
      <c r="AQ4156" s="17">
        <v>5</v>
      </c>
      <c r="AT4156" s="17" t="s">
        <v>9082</v>
      </c>
      <c r="BD4156" s="17" t="s">
        <v>3901</v>
      </c>
      <c r="CQ4156" s="17" t="s">
        <v>3901</v>
      </c>
      <c r="DN4156" s="17">
        <f>COUNTIF(AU4156:DM4156, "X")</f>
        <v>2</v>
      </c>
    </row>
    <row r="4157" spans="1:118" s="17" customFormat="1">
      <c r="A4157" s="17" t="s">
        <v>7877</v>
      </c>
      <c r="B4157" s="17">
        <v>55</v>
      </c>
      <c r="C4157" s="17">
        <v>162945</v>
      </c>
      <c r="D4157" s="17" t="s">
        <v>7878</v>
      </c>
      <c r="E4157" s="17" t="s">
        <v>140</v>
      </c>
      <c r="F4157" s="17" t="s">
        <v>164</v>
      </c>
      <c r="G4157" s="17" t="s">
        <v>203</v>
      </c>
      <c r="H4157" s="309">
        <v>32763</v>
      </c>
      <c r="I4157" s="309">
        <v>41240</v>
      </c>
      <c r="J4157" s="17" t="s">
        <v>3888</v>
      </c>
      <c r="L4157" s="17" t="s">
        <v>7879</v>
      </c>
      <c r="N4157" s="17" t="s">
        <v>19</v>
      </c>
      <c r="O4157" s="17" t="s">
        <v>15</v>
      </c>
      <c r="P4157" s="17">
        <v>45356</v>
      </c>
      <c r="AC4157" s="17" t="s">
        <v>3890</v>
      </c>
      <c r="AD4157" s="17" t="s">
        <v>3891</v>
      </c>
      <c r="AF4157" s="17">
        <v>15</v>
      </c>
      <c r="AG4157" s="17">
        <v>2</v>
      </c>
      <c r="AM4157" s="17" t="s">
        <v>2606</v>
      </c>
      <c r="AN4157" s="17" t="s">
        <v>7570</v>
      </c>
      <c r="AO4157" s="17">
        <v>3</v>
      </c>
      <c r="AP4157" s="17">
        <v>80</v>
      </c>
      <c r="AQ4157" s="17">
        <v>5</v>
      </c>
      <c r="AT4157" s="17" t="s">
        <v>6589</v>
      </c>
      <c r="DN4157" s="17">
        <f>COUNTIF(AU4157:DM4157, "X")</f>
        <v>0</v>
      </c>
    </row>
    <row r="4158" spans="1:118" s="17" customFormat="1">
      <c r="A4158" s="523" t="s">
        <v>2115</v>
      </c>
      <c r="B4158" s="17">
        <v>55</v>
      </c>
      <c r="C4158" s="17">
        <v>162946</v>
      </c>
      <c r="D4158" s="17" t="s">
        <v>484</v>
      </c>
      <c r="E4158" s="17" t="s">
        <v>2116</v>
      </c>
      <c r="F4158" s="17" t="s">
        <v>99</v>
      </c>
      <c r="H4158" s="309">
        <v>31589</v>
      </c>
      <c r="I4158" s="309">
        <v>41232</v>
      </c>
      <c r="J4158" s="17" t="s">
        <v>3888</v>
      </c>
      <c r="L4158" s="17" t="s">
        <v>621</v>
      </c>
      <c r="N4158" s="17" t="s">
        <v>31</v>
      </c>
      <c r="O4158" s="17" t="s">
        <v>15</v>
      </c>
      <c r="P4158" s="17">
        <v>45373</v>
      </c>
      <c r="AC4158" s="17" t="s">
        <v>9895</v>
      </c>
      <c r="AD4158" s="17" t="s">
        <v>9896</v>
      </c>
      <c r="AF4158" s="17">
        <v>15</v>
      </c>
      <c r="AG4158" s="17">
        <v>2</v>
      </c>
      <c r="AM4158" s="17" t="s">
        <v>115</v>
      </c>
      <c r="AN4158" s="17" t="s">
        <v>13186</v>
      </c>
      <c r="AO4158" s="17">
        <v>3</v>
      </c>
      <c r="AP4158" s="17">
        <v>80</v>
      </c>
      <c r="AQ4158" s="17">
        <v>5</v>
      </c>
      <c r="AR4158" s="17" t="s">
        <v>9898</v>
      </c>
      <c r="AT4158" s="17" t="s">
        <v>12990</v>
      </c>
      <c r="DN4158" s="17">
        <f>COUNTIF(AU4158:DM4158, "X")</f>
        <v>0</v>
      </c>
    </row>
    <row r="4159" spans="1:118" s="17" customFormat="1">
      <c r="A4159" s="17" t="s">
        <v>8176</v>
      </c>
      <c r="B4159" s="17">
        <v>55</v>
      </c>
      <c r="C4159" s="17">
        <v>162950</v>
      </c>
      <c r="D4159" s="17" t="s">
        <v>6459</v>
      </c>
      <c r="E4159" s="17" t="s">
        <v>392</v>
      </c>
      <c r="F4159" s="17" t="s">
        <v>22</v>
      </c>
      <c r="H4159" s="309">
        <v>23930</v>
      </c>
      <c r="I4159" s="309">
        <v>41247</v>
      </c>
      <c r="J4159" s="17" t="s">
        <v>3888</v>
      </c>
      <c r="L4159" s="17" t="s">
        <v>8177</v>
      </c>
      <c r="N4159" s="17" t="s">
        <v>19</v>
      </c>
      <c r="O4159" s="17" t="s">
        <v>15</v>
      </c>
      <c r="P4159" s="17">
        <v>45356</v>
      </c>
      <c r="AC4159" s="17" t="s">
        <v>3890</v>
      </c>
      <c r="AD4159" s="17" t="s">
        <v>3891</v>
      </c>
      <c r="AF4159" s="17">
        <v>8</v>
      </c>
      <c r="AG4159" s="17">
        <v>2</v>
      </c>
      <c r="AM4159" s="17" t="s">
        <v>117</v>
      </c>
      <c r="AN4159" s="17" t="s">
        <v>7978</v>
      </c>
      <c r="AO4159" s="17">
        <v>3</v>
      </c>
      <c r="AP4159" s="17">
        <v>80</v>
      </c>
      <c r="AQ4159" s="17">
        <v>5</v>
      </c>
      <c r="AT4159" s="17" t="s">
        <v>7979</v>
      </c>
      <c r="DN4159" s="17">
        <f>COUNTIF(AU4159:DM4159, "X")</f>
        <v>0</v>
      </c>
    </row>
    <row r="4160" spans="1:118" s="17" customFormat="1">
      <c r="A4160" s="17" t="s">
        <v>8363</v>
      </c>
      <c r="B4160" s="17">
        <v>55</v>
      </c>
      <c r="C4160" s="17">
        <v>162958</v>
      </c>
      <c r="D4160" s="17" t="s">
        <v>1078</v>
      </c>
      <c r="E4160" s="17" t="s">
        <v>391</v>
      </c>
      <c r="F4160" s="17" t="s">
        <v>104</v>
      </c>
      <c r="H4160" s="309">
        <v>33865</v>
      </c>
      <c r="I4160" s="309">
        <v>41255</v>
      </c>
      <c r="J4160" s="17" t="s">
        <v>3888</v>
      </c>
      <c r="L4160" s="17" t="s">
        <v>8364</v>
      </c>
      <c r="N4160" s="17" t="s">
        <v>19</v>
      </c>
      <c r="O4160" s="17" t="s">
        <v>15</v>
      </c>
      <c r="P4160" s="17">
        <v>45356</v>
      </c>
      <c r="AC4160" s="17" t="s">
        <v>3890</v>
      </c>
      <c r="AD4160" s="17" t="s">
        <v>3891</v>
      </c>
      <c r="AF4160" s="17">
        <v>8</v>
      </c>
      <c r="AG4160" s="17">
        <v>2</v>
      </c>
      <c r="AM4160" s="17" t="s">
        <v>2607</v>
      </c>
      <c r="AN4160" s="17" t="s">
        <v>8305</v>
      </c>
      <c r="AO4160" s="17">
        <v>3</v>
      </c>
      <c r="AP4160" s="17">
        <v>80</v>
      </c>
      <c r="AQ4160" s="17">
        <v>5</v>
      </c>
      <c r="AT4160" s="17" t="s">
        <v>7979</v>
      </c>
      <c r="DN4160" s="17">
        <f>COUNTIF(AU4160:DM4160, "X")</f>
        <v>0</v>
      </c>
    </row>
    <row r="4161" spans="1:118" s="17" customFormat="1">
      <c r="A4161" s="17" t="s">
        <v>6938</v>
      </c>
      <c r="B4161" s="17">
        <v>55</v>
      </c>
      <c r="C4161" s="17">
        <v>162959</v>
      </c>
      <c r="D4161" s="17" t="s">
        <v>6939</v>
      </c>
      <c r="E4161" s="17" t="s">
        <v>6051</v>
      </c>
      <c r="F4161" s="17" t="s">
        <v>122</v>
      </c>
      <c r="H4161" s="309">
        <v>34149</v>
      </c>
      <c r="I4161" s="309">
        <v>44135</v>
      </c>
      <c r="J4161" s="17" t="s">
        <v>3888</v>
      </c>
      <c r="L4161" s="17" t="s">
        <v>6940</v>
      </c>
      <c r="N4161" s="17" t="s">
        <v>19</v>
      </c>
      <c r="O4161" s="17" t="s">
        <v>15</v>
      </c>
      <c r="P4161" s="17">
        <v>45356</v>
      </c>
      <c r="AC4161" s="17" t="s">
        <v>3890</v>
      </c>
      <c r="AD4161" s="17" t="s">
        <v>3891</v>
      </c>
      <c r="AF4161" s="17">
        <v>15</v>
      </c>
      <c r="AG4161" s="17">
        <v>2</v>
      </c>
      <c r="AM4161" s="17" t="s">
        <v>248</v>
      </c>
      <c r="AN4161" s="17" t="s">
        <v>6588</v>
      </c>
      <c r="AO4161" s="17">
        <v>3</v>
      </c>
      <c r="AP4161" s="17">
        <v>80</v>
      </c>
      <c r="AQ4161" s="17">
        <v>5</v>
      </c>
      <c r="AT4161" s="17" t="s">
        <v>6589</v>
      </c>
      <c r="DN4161" s="17">
        <f>COUNTIF(AU4161:DM4161, "X")</f>
        <v>0</v>
      </c>
    </row>
    <row r="4162" spans="1:118" s="17" customFormat="1">
      <c r="A4162" s="17" t="s">
        <v>5076</v>
      </c>
      <c r="B4162" s="17">
        <v>55</v>
      </c>
      <c r="C4162" s="17">
        <v>162962</v>
      </c>
      <c r="D4162" s="17" t="s">
        <v>4377</v>
      </c>
      <c r="E4162" s="17" t="s">
        <v>165</v>
      </c>
      <c r="F4162" s="17" t="s">
        <v>373</v>
      </c>
      <c r="H4162" s="309">
        <v>33885</v>
      </c>
      <c r="I4162" s="309">
        <v>41262</v>
      </c>
      <c r="J4162" s="17" t="s">
        <v>3888</v>
      </c>
      <c r="L4162" s="17" t="s">
        <v>5077</v>
      </c>
      <c r="N4162" s="17" t="s">
        <v>19</v>
      </c>
      <c r="O4162" s="17" t="s">
        <v>15</v>
      </c>
      <c r="P4162" s="17">
        <v>45356</v>
      </c>
      <c r="AC4162" s="17" t="s">
        <v>3890</v>
      </c>
      <c r="AD4162" s="17" t="s">
        <v>3891</v>
      </c>
      <c r="AF4162" s="17">
        <v>8</v>
      </c>
      <c r="AG4162" s="17">
        <v>2</v>
      </c>
      <c r="AM4162" s="17" t="s">
        <v>2603</v>
      </c>
      <c r="AN4162" s="17" t="s">
        <v>5023</v>
      </c>
      <c r="AO4162" s="17">
        <v>3</v>
      </c>
      <c r="AP4162" s="17">
        <v>80</v>
      </c>
      <c r="AQ4162" s="17">
        <v>5</v>
      </c>
      <c r="AT4162" s="17" t="s">
        <v>3893</v>
      </c>
      <c r="DN4162" s="17">
        <f>COUNTIF(AU4162:DM4162, "X")</f>
        <v>0</v>
      </c>
    </row>
    <row r="4163" spans="1:118" s="17" customFormat="1">
      <c r="A4163" s="17" t="s">
        <v>20507</v>
      </c>
      <c r="B4163" s="17">
        <v>55</v>
      </c>
      <c r="C4163" s="17">
        <v>162966</v>
      </c>
      <c r="D4163" s="17" t="s">
        <v>329</v>
      </c>
      <c r="E4163" s="17" t="s">
        <v>20508</v>
      </c>
      <c r="F4163" s="17" t="s">
        <v>20509</v>
      </c>
      <c r="H4163" s="309">
        <v>34660</v>
      </c>
      <c r="I4163" s="309">
        <v>41264</v>
      </c>
      <c r="J4163" s="17" t="s">
        <v>3888</v>
      </c>
      <c r="L4163" s="17" t="s">
        <v>20510</v>
      </c>
      <c r="N4163" s="17" t="s">
        <v>14</v>
      </c>
      <c r="O4163" s="17" t="s">
        <v>15</v>
      </c>
      <c r="P4163" s="17">
        <v>45371</v>
      </c>
      <c r="AF4163" s="17">
        <v>8</v>
      </c>
      <c r="AG4163" s="17">
        <v>2</v>
      </c>
      <c r="AI4163" s="17" t="s">
        <v>10178</v>
      </c>
      <c r="AM4163" s="17" t="s">
        <v>94</v>
      </c>
      <c r="AN4163" s="17" t="s">
        <v>20471</v>
      </c>
      <c r="AO4163" s="17">
        <v>3</v>
      </c>
      <c r="AP4163" s="17">
        <v>80</v>
      </c>
      <c r="AQ4163" s="17">
        <v>5</v>
      </c>
      <c r="AR4163" s="17" t="s">
        <v>10180</v>
      </c>
      <c r="CR4163" s="17" t="s">
        <v>30</v>
      </c>
      <c r="DN4163" s="17">
        <f>COUNTIF(AU4163:DM4163, "X")</f>
        <v>0</v>
      </c>
    </row>
    <row r="4164" spans="1:118" s="17" customFormat="1">
      <c r="A4164" s="17" t="s">
        <v>10395</v>
      </c>
      <c r="B4164" s="17">
        <v>55</v>
      </c>
      <c r="C4164" s="17">
        <v>162968</v>
      </c>
      <c r="D4164" s="17" t="s">
        <v>10396</v>
      </c>
      <c r="E4164" s="17" t="s">
        <v>224</v>
      </c>
      <c r="G4164" s="17" t="s">
        <v>203</v>
      </c>
      <c r="H4164" s="309">
        <v>34697</v>
      </c>
      <c r="I4164" s="309">
        <v>41272</v>
      </c>
      <c r="J4164" s="17" t="s">
        <v>3888</v>
      </c>
      <c r="L4164" s="17" t="s">
        <v>10397</v>
      </c>
      <c r="N4164" s="17" t="s">
        <v>14</v>
      </c>
      <c r="O4164" s="17" t="s">
        <v>15</v>
      </c>
      <c r="P4164" s="17">
        <v>45371</v>
      </c>
      <c r="AC4164" s="17" t="s">
        <v>14</v>
      </c>
      <c r="AF4164" s="17">
        <v>8</v>
      </c>
      <c r="AG4164" s="17">
        <v>2</v>
      </c>
      <c r="AI4164" s="17" t="s">
        <v>10178</v>
      </c>
      <c r="AM4164" s="17" t="s">
        <v>193</v>
      </c>
      <c r="AN4164" s="17" t="s">
        <v>10381</v>
      </c>
      <c r="AO4164" s="17">
        <v>3</v>
      </c>
      <c r="AP4164" s="17">
        <v>80</v>
      </c>
      <c r="AQ4164" s="17">
        <v>5</v>
      </c>
      <c r="AR4164" s="17" t="s">
        <v>10180</v>
      </c>
      <c r="DN4164" s="17">
        <f>COUNTIF(AU4164:DM4164, "X")</f>
        <v>0</v>
      </c>
    </row>
    <row r="4165" spans="1:118" s="17" customFormat="1">
      <c r="A4165" s="17" t="s">
        <v>19921</v>
      </c>
      <c r="B4165" s="17">
        <v>55</v>
      </c>
      <c r="C4165" s="17">
        <v>162972</v>
      </c>
      <c r="D4165" s="17" t="s">
        <v>4826</v>
      </c>
      <c r="E4165" s="17" t="s">
        <v>164</v>
      </c>
      <c r="F4165" s="17" t="s">
        <v>99</v>
      </c>
      <c r="H4165" s="309">
        <v>34020</v>
      </c>
      <c r="I4165" s="309">
        <v>41270</v>
      </c>
      <c r="J4165" s="17" t="s">
        <v>3888</v>
      </c>
      <c r="L4165" s="17" t="s">
        <v>19922</v>
      </c>
      <c r="N4165" s="17" t="s">
        <v>14</v>
      </c>
      <c r="O4165" s="17" t="s">
        <v>15</v>
      </c>
      <c r="P4165" s="17">
        <v>45371</v>
      </c>
      <c r="AF4165" s="17">
        <v>8</v>
      </c>
      <c r="AG4165" s="17">
        <v>2</v>
      </c>
      <c r="AI4165" s="17" t="s">
        <v>10178</v>
      </c>
      <c r="AM4165" s="17" t="s">
        <v>148</v>
      </c>
      <c r="AN4165" s="17" t="s">
        <v>19836</v>
      </c>
      <c r="AO4165" s="17">
        <v>3</v>
      </c>
      <c r="AP4165" s="17">
        <v>80</v>
      </c>
      <c r="AQ4165" s="17">
        <v>5</v>
      </c>
      <c r="AR4165" s="17" t="s">
        <v>10180</v>
      </c>
      <c r="DN4165" s="17">
        <f>COUNTIF(AU4165:DM4165, "X")</f>
        <v>0</v>
      </c>
    </row>
    <row r="4166" spans="1:118" s="17" customFormat="1">
      <c r="A4166" s="17" t="s">
        <v>8952</v>
      </c>
      <c r="B4166" s="17">
        <v>55</v>
      </c>
      <c r="C4166" s="17">
        <v>162979</v>
      </c>
      <c r="D4166" s="17" t="s">
        <v>8953</v>
      </c>
      <c r="E4166" s="17" t="s">
        <v>8792</v>
      </c>
      <c r="F4166" s="17" t="s">
        <v>56</v>
      </c>
      <c r="H4166" s="309">
        <v>34653</v>
      </c>
      <c r="I4166" s="309">
        <v>41228</v>
      </c>
      <c r="J4166" s="17" t="s">
        <v>3888</v>
      </c>
      <c r="L4166" s="17" t="s">
        <v>8954</v>
      </c>
      <c r="N4166" s="17" t="s">
        <v>19</v>
      </c>
      <c r="O4166" s="17" t="s">
        <v>15</v>
      </c>
      <c r="P4166" s="17">
        <v>45356</v>
      </c>
      <c r="AC4166" s="17" t="s">
        <v>3890</v>
      </c>
      <c r="AD4166" s="17" t="s">
        <v>3891</v>
      </c>
      <c r="AF4166" s="17">
        <v>15</v>
      </c>
      <c r="AG4166" s="17">
        <v>2</v>
      </c>
      <c r="AM4166" s="17" t="s">
        <v>2608</v>
      </c>
      <c r="AN4166" s="17" t="s">
        <v>8704</v>
      </c>
      <c r="AO4166" s="17">
        <v>3</v>
      </c>
      <c r="AP4166" s="17">
        <v>80</v>
      </c>
      <c r="AQ4166" s="17">
        <v>5</v>
      </c>
      <c r="AT4166" s="17" t="s">
        <v>7979</v>
      </c>
      <c r="CQ4166" s="17" t="s">
        <v>3901</v>
      </c>
      <c r="DN4166" s="17">
        <f>COUNTIF(AU4166:DM4166, "X")</f>
        <v>1</v>
      </c>
    </row>
    <row r="4167" spans="1:118" s="17" customFormat="1">
      <c r="A4167" s="17" t="s">
        <v>19771</v>
      </c>
      <c r="B4167" s="17">
        <v>55</v>
      </c>
      <c r="C4167" s="17">
        <v>163002</v>
      </c>
      <c r="D4167" s="17" t="s">
        <v>236</v>
      </c>
      <c r="E4167" s="17" t="s">
        <v>271</v>
      </c>
      <c r="F4167" s="17" t="s">
        <v>30</v>
      </c>
      <c r="H4167" s="309">
        <v>24847</v>
      </c>
      <c r="I4167" s="309">
        <v>41232</v>
      </c>
      <c r="J4167" s="17" t="s">
        <v>3888</v>
      </c>
      <c r="L4167" s="17" t="s">
        <v>19746</v>
      </c>
      <c r="N4167" s="17" t="s">
        <v>14</v>
      </c>
      <c r="O4167" s="17" t="s">
        <v>15</v>
      </c>
      <c r="P4167" s="17">
        <v>45371</v>
      </c>
      <c r="AF4167" s="17">
        <v>8</v>
      </c>
      <c r="AG4167" s="17">
        <v>2</v>
      </c>
      <c r="AI4167" s="17" t="s">
        <v>10178</v>
      </c>
      <c r="AM4167" s="17" t="s">
        <v>219</v>
      </c>
      <c r="AN4167" s="17" t="s">
        <v>19675</v>
      </c>
      <c r="AO4167" s="17">
        <v>3</v>
      </c>
      <c r="AP4167" s="17">
        <v>80</v>
      </c>
      <c r="AQ4167" s="17">
        <v>5</v>
      </c>
      <c r="AR4167" s="17" t="s">
        <v>10180</v>
      </c>
      <c r="DN4167" s="17">
        <f>COUNTIF(AU4167:DM4167, "X")</f>
        <v>0</v>
      </c>
    </row>
    <row r="4168" spans="1:118" s="17" customFormat="1">
      <c r="A4168" s="17" t="s">
        <v>13213</v>
      </c>
      <c r="B4168" s="17">
        <v>55</v>
      </c>
      <c r="C4168" s="17">
        <v>163008</v>
      </c>
      <c r="D4168" s="17" t="s">
        <v>6016</v>
      </c>
      <c r="E4168" s="17" t="s">
        <v>5891</v>
      </c>
      <c r="F4168" s="17" t="s">
        <v>461</v>
      </c>
      <c r="H4168" s="309">
        <v>34463</v>
      </c>
      <c r="I4168" s="309">
        <v>41242</v>
      </c>
      <c r="J4168" s="17" t="s">
        <v>3888</v>
      </c>
      <c r="L4168" s="17" t="s">
        <v>13214</v>
      </c>
      <c r="N4168" s="17" t="s">
        <v>31</v>
      </c>
      <c r="O4168" s="17" t="s">
        <v>15</v>
      </c>
      <c r="P4168" s="17">
        <v>45373</v>
      </c>
      <c r="AC4168" s="17" t="s">
        <v>9895</v>
      </c>
      <c r="AD4168" s="17" t="s">
        <v>9896</v>
      </c>
      <c r="AF4168" s="17">
        <v>15</v>
      </c>
      <c r="AG4168" s="17">
        <v>2</v>
      </c>
      <c r="AM4168" s="17" t="s">
        <v>115</v>
      </c>
      <c r="AN4168" s="17" t="s">
        <v>13186</v>
      </c>
      <c r="AO4168" s="17">
        <v>3</v>
      </c>
      <c r="AP4168" s="17">
        <v>80</v>
      </c>
      <c r="AQ4168" s="17">
        <v>5</v>
      </c>
      <c r="AR4168" s="17" t="s">
        <v>9898</v>
      </c>
      <c r="AT4168" s="17" t="s">
        <v>12990</v>
      </c>
      <c r="DN4168" s="17">
        <f>COUNTIF(AU4168:DM4168, "X")</f>
        <v>0</v>
      </c>
    </row>
    <row r="4169" spans="1:118" s="17" customFormat="1">
      <c r="A4169" s="17" t="s">
        <v>6857</v>
      </c>
      <c r="B4169" s="17">
        <v>55</v>
      </c>
      <c r="C4169" s="17">
        <v>163009</v>
      </c>
      <c r="D4169" s="17" t="s">
        <v>9</v>
      </c>
      <c r="E4169" s="17" t="s">
        <v>6858</v>
      </c>
      <c r="F4169" s="17" t="s">
        <v>70</v>
      </c>
      <c r="H4169" s="309">
        <v>34572</v>
      </c>
      <c r="I4169" s="309">
        <v>41242</v>
      </c>
      <c r="J4169" s="17" t="s">
        <v>3888</v>
      </c>
      <c r="L4169" s="17" t="s">
        <v>6859</v>
      </c>
      <c r="N4169" s="17" t="s">
        <v>19</v>
      </c>
      <c r="O4169" s="17" t="s">
        <v>15</v>
      </c>
      <c r="P4169" s="17">
        <v>45356</v>
      </c>
      <c r="AC4169" s="17" t="s">
        <v>3890</v>
      </c>
      <c r="AD4169" s="17" t="s">
        <v>3891</v>
      </c>
      <c r="AF4169" s="17">
        <v>15</v>
      </c>
      <c r="AG4169" s="17">
        <v>2</v>
      </c>
      <c r="AM4169" s="17" t="s">
        <v>248</v>
      </c>
      <c r="AN4169" s="17" t="s">
        <v>6588</v>
      </c>
      <c r="AO4169" s="17">
        <v>3</v>
      </c>
      <c r="AP4169" s="17">
        <v>80</v>
      </c>
      <c r="AQ4169" s="17">
        <v>5</v>
      </c>
      <c r="AT4169" s="17" t="s">
        <v>6589</v>
      </c>
      <c r="DN4169" s="17">
        <f>COUNTIF(AU4169:DM4169, "X")</f>
        <v>0</v>
      </c>
    </row>
    <row r="4170" spans="1:118" s="17" customFormat="1">
      <c r="A4170" s="17" t="s">
        <v>24066</v>
      </c>
      <c r="B4170" s="17">
        <v>55</v>
      </c>
      <c r="C4170" s="17">
        <v>96743</v>
      </c>
      <c r="D4170" s="17" t="s">
        <v>24067</v>
      </c>
      <c r="E4170" s="17" t="s">
        <v>160</v>
      </c>
      <c r="F4170" s="17" t="s">
        <v>56</v>
      </c>
      <c r="H4170" s="309">
        <v>28706</v>
      </c>
      <c r="I4170" s="309">
        <v>41242</v>
      </c>
      <c r="J4170" s="17" t="s">
        <v>3888</v>
      </c>
      <c r="L4170" s="17" t="s">
        <v>24068</v>
      </c>
      <c r="N4170" s="17" t="s">
        <v>126</v>
      </c>
      <c r="O4170" s="17" t="s">
        <v>15</v>
      </c>
      <c r="P4170" s="17">
        <v>45383</v>
      </c>
      <c r="AF4170" s="17">
        <v>8</v>
      </c>
      <c r="AG4170" s="17">
        <v>2</v>
      </c>
      <c r="AI4170" s="17" t="s">
        <v>20542</v>
      </c>
      <c r="AM4170" s="17" t="s">
        <v>127</v>
      </c>
      <c r="AN4170" s="17" t="s">
        <v>23839</v>
      </c>
      <c r="AO4170" s="17">
        <v>3</v>
      </c>
      <c r="AP4170" s="17">
        <v>80</v>
      </c>
      <c r="AQ4170" s="17">
        <v>5</v>
      </c>
      <c r="AR4170" s="17" t="s">
        <v>22585</v>
      </c>
      <c r="AS4170" s="17" t="s">
        <v>23503</v>
      </c>
      <c r="BD4170" s="17" t="s">
        <v>3901</v>
      </c>
      <c r="BS4170" s="17" t="s">
        <v>3901</v>
      </c>
      <c r="CQ4170" s="17" t="s">
        <v>3901</v>
      </c>
      <c r="CU4170" s="17" t="s">
        <v>3901</v>
      </c>
      <c r="DN4170" s="17">
        <f>COUNTIF(AU4170:DM4170, "X")</f>
        <v>4</v>
      </c>
    </row>
    <row r="4171" spans="1:118" s="17" customFormat="1">
      <c r="A4171" s="17" t="s">
        <v>19011</v>
      </c>
      <c r="B4171" s="17">
        <v>55</v>
      </c>
      <c r="C4171" s="17">
        <v>163024</v>
      </c>
      <c r="D4171" s="17" t="s">
        <v>19012</v>
      </c>
      <c r="E4171" s="17" t="s">
        <v>471</v>
      </c>
      <c r="F4171" s="17" t="s">
        <v>18</v>
      </c>
      <c r="H4171" s="309">
        <v>31369</v>
      </c>
      <c r="I4171" s="309">
        <v>41250</v>
      </c>
      <c r="J4171" s="17" t="s">
        <v>3888</v>
      </c>
      <c r="L4171" s="17" t="s">
        <v>19013</v>
      </c>
      <c r="N4171" s="17" t="s">
        <v>31</v>
      </c>
      <c r="O4171" s="17" t="s">
        <v>15</v>
      </c>
      <c r="P4171" s="17">
        <v>45373</v>
      </c>
      <c r="AD4171" s="17" t="s">
        <v>9896</v>
      </c>
      <c r="AF4171" s="17">
        <v>15</v>
      </c>
      <c r="AG4171" s="17">
        <v>2</v>
      </c>
      <c r="AM4171" s="17" t="s">
        <v>314</v>
      </c>
      <c r="AN4171" s="17" t="s">
        <v>18984</v>
      </c>
      <c r="AO4171" s="17">
        <v>3</v>
      </c>
      <c r="AP4171" s="17">
        <v>80</v>
      </c>
      <c r="AQ4171" s="17">
        <v>5</v>
      </c>
      <c r="AR4171" s="17" t="s">
        <v>9898</v>
      </c>
      <c r="BC4171" s="17" t="s">
        <v>21</v>
      </c>
      <c r="BH4171" s="17" t="s">
        <v>3901</v>
      </c>
      <c r="BK4171" s="17" t="s">
        <v>3901</v>
      </c>
      <c r="BY4171" s="17" t="s">
        <v>3901</v>
      </c>
      <c r="BZ4171" s="17" t="s">
        <v>21</v>
      </c>
      <c r="CC4171" s="17" t="s">
        <v>3901</v>
      </c>
      <c r="CN4171" s="17" t="s">
        <v>3901</v>
      </c>
      <c r="CQ4171" s="17" t="s">
        <v>3901</v>
      </c>
      <c r="CU4171" s="17" t="s">
        <v>3901</v>
      </c>
      <c r="DA4171" s="17" t="s">
        <v>3901</v>
      </c>
      <c r="DF4171" s="17" t="s">
        <v>3901</v>
      </c>
      <c r="DN4171" s="17">
        <f>COUNTIF(AU4171:DM4171, "X")</f>
        <v>9</v>
      </c>
    </row>
    <row r="4172" spans="1:118" s="17" customFormat="1">
      <c r="A4172" s="17" t="s">
        <v>19105</v>
      </c>
      <c r="B4172" s="17">
        <v>55</v>
      </c>
      <c r="C4172" s="17">
        <v>163025</v>
      </c>
      <c r="D4172" s="17" t="s">
        <v>19106</v>
      </c>
      <c r="E4172" s="17" t="s">
        <v>9344</v>
      </c>
      <c r="F4172" s="17" t="s">
        <v>12</v>
      </c>
      <c r="H4172" s="309">
        <v>31275</v>
      </c>
      <c r="I4172" s="309">
        <v>41250</v>
      </c>
      <c r="J4172" s="17" t="s">
        <v>3888</v>
      </c>
      <c r="L4172" s="17" t="s">
        <v>19013</v>
      </c>
      <c r="N4172" s="17" t="s">
        <v>31</v>
      </c>
      <c r="O4172" s="17" t="s">
        <v>15</v>
      </c>
      <c r="P4172" s="17">
        <v>45373</v>
      </c>
      <c r="AD4172" s="17" t="s">
        <v>9896</v>
      </c>
      <c r="AF4172" s="17">
        <v>15</v>
      </c>
      <c r="AG4172" s="17">
        <v>2</v>
      </c>
      <c r="AM4172" s="17" t="s">
        <v>314</v>
      </c>
      <c r="AN4172" s="17" t="s">
        <v>18984</v>
      </c>
      <c r="AO4172" s="17">
        <v>3</v>
      </c>
      <c r="AP4172" s="17">
        <v>80</v>
      </c>
      <c r="AQ4172" s="17">
        <v>5</v>
      </c>
      <c r="AR4172" s="17" t="s">
        <v>9898</v>
      </c>
      <c r="BS4172" s="17" t="s">
        <v>3901</v>
      </c>
      <c r="CN4172" s="17" t="s">
        <v>3901</v>
      </c>
      <c r="CQ4172" s="17" t="s">
        <v>3901</v>
      </c>
      <c r="CR4172" s="17" t="s">
        <v>21</v>
      </c>
      <c r="CU4172" s="17" t="s">
        <v>3901</v>
      </c>
      <c r="DF4172" s="17" t="s">
        <v>3901</v>
      </c>
      <c r="DN4172" s="17">
        <f>COUNTIF(AU4172:DM4172, "X")</f>
        <v>5</v>
      </c>
    </row>
    <row r="4173" spans="1:118" s="17" customFormat="1">
      <c r="A4173" s="17" t="s">
        <v>10865</v>
      </c>
      <c r="B4173" s="17">
        <v>55</v>
      </c>
      <c r="C4173" s="17">
        <v>163031</v>
      </c>
      <c r="D4173" s="17" t="s">
        <v>106</v>
      </c>
      <c r="E4173" s="17" t="s">
        <v>378</v>
      </c>
      <c r="F4173" s="17" t="s">
        <v>184</v>
      </c>
      <c r="H4173" s="309">
        <v>23532</v>
      </c>
      <c r="I4173" s="309">
        <v>41257</v>
      </c>
      <c r="J4173" s="17" t="s">
        <v>3888</v>
      </c>
      <c r="L4173" s="17" t="s">
        <v>10866</v>
      </c>
      <c r="N4173" s="17" t="s">
        <v>14</v>
      </c>
      <c r="O4173" s="17" t="s">
        <v>15</v>
      </c>
      <c r="P4173" s="17">
        <v>45371</v>
      </c>
      <c r="AC4173" s="17" t="s">
        <v>14</v>
      </c>
      <c r="AF4173" s="17">
        <v>15</v>
      </c>
      <c r="AG4173" s="17">
        <v>2</v>
      </c>
      <c r="AI4173" s="17" t="s">
        <v>10178</v>
      </c>
      <c r="AM4173" s="17" t="s">
        <v>16</v>
      </c>
      <c r="AN4173" s="17" t="s">
        <v>10763</v>
      </c>
      <c r="AO4173" s="17">
        <v>3</v>
      </c>
      <c r="AP4173" s="17">
        <v>80</v>
      </c>
      <c r="AQ4173" s="17">
        <v>5</v>
      </c>
      <c r="AR4173" s="17" t="s">
        <v>10180</v>
      </c>
      <c r="DN4173" s="17">
        <f>COUNTIF(AU4173:DM4173, "X")</f>
        <v>0</v>
      </c>
    </row>
    <row r="4174" spans="1:118" s="17" customFormat="1">
      <c r="A4174" s="17" t="s">
        <v>13663</v>
      </c>
      <c r="B4174" s="17">
        <v>55</v>
      </c>
      <c r="C4174" s="17">
        <v>163032</v>
      </c>
      <c r="D4174" s="17" t="s">
        <v>6374</v>
      </c>
      <c r="E4174" s="17" t="s">
        <v>9961</v>
      </c>
      <c r="F4174" s="17" t="s">
        <v>13664</v>
      </c>
      <c r="H4174" s="309">
        <v>34427</v>
      </c>
      <c r="I4174" s="309">
        <v>41255</v>
      </c>
      <c r="J4174" s="17" t="s">
        <v>3888</v>
      </c>
      <c r="L4174" s="17" t="s">
        <v>13665</v>
      </c>
      <c r="N4174" s="17" t="s">
        <v>31</v>
      </c>
      <c r="O4174" s="17" t="s">
        <v>15</v>
      </c>
      <c r="P4174" s="17">
        <v>45373</v>
      </c>
      <c r="AC4174" s="17" t="s">
        <v>9895</v>
      </c>
      <c r="AD4174" s="17" t="s">
        <v>9896</v>
      </c>
      <c r="AF4174" s="17">
        <v>15</v>
      </c>
      <c r="AG4174" s="17">
        <v>2</v>
      </c>
      <c r="AM4174" s="17" t="s">
        <v>240</v>
      </c>
      <c r="AN4174" s="17" t="s">
        <v>13567</v>
      </c>
      <c r="AO4174" s="17">
        <v>3</v>
      </c>
      <c r="AP4174" s="17">
        <v>80</v>
      </c>
      <c r="AQ4174" s="17">
        <v>5</v>
      </c>
      <c r="AR4174" s="17" t="s">
        <v>9898</v>
      </c>
      <c r="AT4174" s="17" t="s">
        <v>12990</v>
      </c>
      <c r="CR4174" s="17" t="s">
        <v>30</v>
      </c>
      <c r="CU4174" s="17" t="s">
        <v>3901</v>
      </c>
      <c r="DN4174" s="17">
        <f>COUNTIF(AU4174:DM4174, "X")</f>
        <v>1</v>
      </c>
    </row>
    <row r="4175" spans="1:118" s="17" customFormat="1">
      <c r="A4175" s="17" t="s">
        <v>21424</v>
      </c>
      <c r="B4175" s="17">
        <v>55</v>
      </c>
      <c r="C4175" s="17">
        <v>163070</v>
      </c>
      <c r="D4175" s="17" t="s">
        <v>21425</v>
      </c>
      <c r="E4175" s="17" t="s">
        <v>312</v>
      </c>
      <c r="F4175" s="17" t="s">
        <v>21426</v>
      </c>
      <c r="H4175" s="309">
        <v>31929</v>
      </c>
      <c r="I4175" s="309">
        <v>41202</v>
      </c>
      <c r="J4175" s="17" t="s">
        <v>3888</v>
      </c>
      <c r="L4175" s="17" t="s">
        <v>21427</v>
      </c>
      <c r="N4175" s="17" t="s">
        <v>26</v>
      </c>
      <c r="O4175" s="17" t="s">
        <v>15</v>
      </c>
      <c r="P4175" s="17">
        <v>45318</v>
      </c>
      <c r="AF4175" s="17">
        <v>8</v>
      </c>
      <c r="AG4175" s="17">
        <v>2</v>
      </c>
      <c r="AI4175" s="17" t="s">
        <v>20669</v>
      </c>
      <c r="AM4175" s="17" t="s">
        <v>2616</v>
      </c>
      <c r="AN4175" s="17" t="s">
        <v>21221</v>
      </c>
      <c r="AO4175" s="17">
        <v>3</v>
      </c>
      <c r="AP4175" s="17">
        <v>80</v>
      </c>
      <c r="AQ4175" s="17">
        <v>5</v>
      </c>
      <c r="AR4175" s="17" t="s">
        <v>20671</v>
      </c>
      <c r="AS4175" s="17" t="s">
        <v>21222</v>
      </c>
      <c r="DN4175" s="17">
        <f>COUNTIF(AU4175:DM4175, "X")</f>
        <v>0</v>
      </c>
    </row>
    <row r="4176" spans="1:118" s="17" customFormat="1">
      <c r="A4176" s="17" t="s">
        <v>20915</v>
      </c>
      <c r="B4176" s="17">
        <v>55</v>
      </c>
      <c r="C4176" s="17">
        <v>163071</v>
      </c>
      <c r="D4176" s="17" t="s">
        <v>7059</v>
      </c>
      <c r="E4176" s="17" t="s">
        <v>17</v>
      </c>
      <c r="F4176" s="17" t="s">
        <v>48</v>
      </c>
      <c r="H4176" s="309">
        <v>19693</v>
      </c>
      <c r="I4176" s="309">
        <v>41241</v>
      </c>
      <c r="J4176" s="17" t="s">
        <v>3888</v>
      </c>
      <c r="L4176" s="17" t="s">
        <v>20895</v>
      </c>
      <c r="N4176" s="17" t="s">
        <v>80</v>
      </c>
      <c r="O4176" s="17" t="s">
        <v>15</v>
      </c>
      <c r="P4176" s="17">
        <v>45308</v>
      </c>
      <c r="AF4176" s="17">
        <v>8</v>
      </c>
      <c r="AG4176" s="17">
        <v>2</v>
      </c>
      <c r="AI4176" s="17" t="s">
        <v>20669</v>
      </c>
      <c r="AM4176" s="17" t="s">
        <v>27</v>
      </c>
      <c r="AN4176" s="17" t="s">
        <v>20847</v>
      </c>
      <c r="AO4176" s="17">
        <v>3</v>
      </c>
      <c r="AP4176" s="17">
        <v>80</v>
      </c>
      <c r="AQ4176" s="17">
        <v>5</v>
      </c>
      <c r="AR4176" s="17" t="s">
        <v>20671</v>
      </c>
      <c r="DN4176" s="17">
        <f>COUNTIF(AU4176:DM4176, "X")</f>
        <v>0</v>
      </c>
    </row>
    <row r="4177" spans="1:118" s="17" customFormat="1">
      <c r="A4177" s="17" t="s">
        <v>5361</v>
      </c>
      <c r="B4177" s="17">
        <v>55</v>
      </c>
      <c r="C4177" s="17">
        <v>163089</v>
      </c>
      <c r="D4177" s="17" t="s">
        <v>5362</v>
      </c>
      <c r="E4177" s="17" t="s">
        <v>467</v>
      </c>
      <c r="F4177" s="17" t="s">
        <v>291</v>
      </c>
      <c r="H4177" s="309">
        <v>34579</v>
      </c>
      <c r="I4177" s="309">
        <v>41277</v>
      </c>
      <c r="J4177" s="17" t="s">
        <v>3888</v>
      </c>
      <c r="L4177" s="17" t="s">
        <v>5363</v>
      </c>
      <c r="N4177" s="17" t="s">
        <v>19</v>
      </c>
      <c r="O4177" s="17" t="s">
        <v>15</v>
      </c>
      <c r="P4177" s="17">
        <v>45356</v>
      </c>
      <c r="Q4177" s="17">
        <v>3420</v>
      </c>
      <c r="AC4177" s="17" t="s">
        <v>3890</v>
      </c>
      <c r="AD4177" s="17" t="s">
        <v>3891</v>
      </c>
      <c r="AF4177" s="17">
        <v>15</v>
      </c>
      <c r="AG4177" s="17">
        <v>2</v>
      </c>
      <c r="AM4177" s="17" t="s">
        <v>2603</v>
      </c>
      <c r="AN4177" s="17" t="s">
        <v>5023</v>
      </c>
      <c r="AO4177" s="17">
        <v>3</v>
      </c>
      <c r="AP4177" s="17">
        <v>80</v>
      </c>
      <c r="AQ4177" s="17">
        <v>5</v>
      </c>
      <c r="AT4177" s="17" t="s">
        <v>3893</v>
      </c>
      <c r="DN4177" s="17">
        <f>COUNTIF(AU4177:DM4177, "X")</f>
        <v>0</v>
      </c>
    </row>
    <row r="4178" spans="1:118" s="17" customFormat="1">
      <c r="A4178" s="17" t="s">
        <v>7539</v>
      </c>
      <c r="B4178" s="17">
        <v>55</v>
      </c>
      <c r="C4178" s="17">
        <v>163095</v>
      </c>
      <c r="D4178" s="17" t="s">
        <v>7152</v>
      </c>
      <c r="E4178" s="17" t="s">
        <v>224</v>
      </c>
      <c r="F4178" s="17" t="s">
        <v>7540</v>
      </c>
      <c r="G4178" s="17" t="s">
        <v>203</v>
      </c>
      <c r="H4178" s="309">
        <v>34691</v>
      </c>
      <c r="I4178" s="309">
        <v>41276</v>
      </c>
      <c r="J4178" s="17" t="s">
        <v>3888</v>
      </c>
      <c r="L4178" s="17" t="s">
        <v>7446</v>
      </c>
      <c r="N4178" s="17" t="s">
        <v>19</v>
      </c>
      <c r="O4178" s="17" t="s">
        <v>15</v>
      </c>
      <c r="P4178" s="17">
        <v>45356</v>
      </c>
      <c r="Q4178" s="17">
        <v>2105</v>
      </c>
      <c r="AC4178" s="17" t="s">
        <v>3890</v>
      </c>
      <c r="AD4178" s="17" t="s">
        <v>3891</v>
      </c>
      <c r="AF4178" s="17">
        <v>8</v>
      </c>
      <c r="AG4178" s="17">
        <v>2</v>
      </c>
      <c r="AM4178" s="17" t="s">
        <v>2605</v>
      </c>
      <c r="AN4178" s="17" t="s">
        <v>7253</v>
      </c>
      <c r="AO4178" s="17">
        <v>3</v>
      </c>
      <c r="AP4178" s="17">
        <v>80</v>
      </c>
      <c r="AQ4178" s="17">
        <v>5</v>
      </c>
      <c r="AT4178" s="17" t="s">
        <v>6589</v>
      </c>
      <c r="DN4178" s="17">
        <f>COUNTIF(AU4178:DM4178, "X")</f>
        <v>0</v>
      </c>
    </row>
    <row r="4179" spans="1:118" s="17" customFormat="1">
      <c r="A4179" s="17" t="s">
        <v>25235</v>
      </c>
      <c r="B4179" s="17">
        <v>55</v>
      </c>
      <c r="C4179" s="17">
        <v>163101</v>
      </c>
      <c r="D4179" s="17" t="s">
        <v>5750</v>
      </c>
      <c r="E4179" s="17" t="s">
        <v>25236</v>
      </c>
      <c r="F4179" s="17" t="s">
        <v>25237</v>
      </c>
      <c r="H4179" s="309">
        <v>31970</v>
      </c>
      <c r="I4179" s="309">
        <v>41276</v>
      </c>
      <c r="J4179" s="17" t="s">
        <v>3888</v>
      </c>
      <c r="L4179" s="17" t="s">
        <v>25238</v>
      </c>
      <c r="N4179" s="17" t="s">
        <v>31</v>
      </c>
      <c r="O4179" s="17" t="s">
        <v>15</v>
      </c>
      <c r="P4179" s="17">
        <v>45373</v>
      </c>
      <c r="AC4179" s="17" t="s">
        <v>9895</v>
      </c>
      <c r="AD4179" s="17" t="s">
        <v>9896</v>
      </c>
      <c r="AF4179" s="17">
        <v>8</v>
      </c>
      <c r="AG4179" s="17">
        <v>2</v>
      </c>
      <c r="AM4179" s="17" t="s">
        <v>67</v>
      </c>
      <c r="AN4179" s="17" t="s">
        <v>25087</v>
      </c>
      <c r="AO4179" s="17">
        <v>3</v>
      </c>
      <c r="AP4179" s="17">
        <v>80</v>
      </c>
      <c r="AQ4179" s="17">
        <v>5</v>
      </c>
      <c r="AR4179" s="17" t="s">
        <v>9898</v>
      </c>
      <c r="AT4179" s="17" t="s">
        <v>16072</v>
      </c>
      <c r="DN4179" s="17">
        <f>COUNTIF(AU4179:DM4179, "X")</f>
        <v>0</v>
      </c>
    </row>
    <row r="4180" spans="1:118" s="17" customFormat="1">
      <c r="A4180" s="17" t="s">
        <v>24843</v>
      </c>
      <c r="B4180" s="17">
        <v>55</v>
      </c>
      <c r="C4180" s="17">
        <v>163100</v>
      </c>
      <c r="D4180" s="17" t="s">
        <v>467</v>
      </c>
      <c r="E4180" s="17" t="s">
        <v>610</v>
      </c>
      <c r="F4180" s="17" t="s">
        <v>22</v>
      </c>
      <c r="H4180" s="309">
        <v>21178</v>
      </c>
      <c r="I4180" s="309">
        <v>41274</v>
      </c>
      <c r="J4180" s="17" t="s">
        <v>3888</v>
      </c>
      <c r="L4180" s="17" t="s">
        <v>24844</v>
      </c>
      <c r="N4180" s="17" t="s">
        <v>31</v>
      </c>
      <c r="O4180" s="17" t="s">
        <v>15</v>
      </c>
      <c r="P4180" s="17">
        <v>45373</v>
      </c>
      <c r="AC4180" s="17" t="s">
        <v>9895</v>
      </c>
      <c r="AD4180" s="17" t="s">
        <v>9896</v>
      </c>
      <c r="AF4180" s="17">
        <v>8</v>
      </c>
      <c r="AG4180" s="17">
        <v>2</v>
      </c>
      <c r="AM4180" s="17" t="s">
        <v>268</v>
      </c>
      <c r="AN4180" s="17" t="s">
        <v>24751</v>
      </c>
      <c r="AO4180" s="17">
        <v>3</v>
      </c>
      <c r="AP4180" s="17">
        <v>80</v>
      </c>
      <c r="AQ4180" s="17">
        <v>5</v>
      </c>
      <c r="AR4180" s="17" t="s">
        <v>9898</v>
      </c>
      <c r="AT4180" s="17" t="s">
        <v>14152</v>
      </c>
      <c r="CQ4180" s="17" t="s">
        <v>3901</v>
      </c>
      <c r="CU4180" s="17" t="s">
        <v>3901</v>
      </c>
      <c r="DN4180" s="17">
        <f>COUNTIF(AU4180:DM4180, "X")</f>
        <v>2</v>
      </c>
    </row>
    <row r="4181" spans="1:118" s="17" customFormat="1">
      <c r="A4181" s="17" t="s">
        <v>21954</v>
      </c>
      <c r="B4181" s="17">
        <v>55</v>
      </c>
      <c r="C4181" s="17">
        <v>163105</v>
      </c>
      <c r="D4181" s="17" t="s">
        <v>7862</v>
      </c>
      <c r="E4181" s="17" t="s">
        <v>4849</v>
      </c>
      <c r="F4181" s="17" t="s">
        <v>58</v>
      </c>
      <c r="H4181" s="309">
        <v>33610</v>
      </c>
      <c r="I4181" s="309">
        <v>41278</v>
      </c>
      <c r="J4181" s="17" t="s">
        <v>3888</v>
      </c>
      <c r="L4181" s="17" t="s">
        <v>21955</v>
      </c>
      <c r="N4181" s="17" t="s">
        <v>196</v>
      </c>
      <c r="O4181" s="17" t="s">
        <v>15</v>
      </c>
      <c r="P4181" s="17">
        <v>45359</v>
      </c>
      <c r="AF4181" s="17">
        <v>8</v>
      </c>
      <c r="AG4181" s="17">
        <v>2</v>
      </c>
      <c r="AH4181" s="17" t="s">
        <v>11926</v>
      </c>
      <c r="AK4181" s="17" t="s">
        <v>21650</v>
      </c>
      <c r="AM4181" s="17" t="s">
        <v>255</v>
      </c>
      <c r="AN4181" s="17" t="s">
        <v>21914</v>
      </c>
      <c r="AO4181" s="17">
        <v>3</v>
      </c>
      <c r="AP4181" s="17">
        <v>80</v>
      </c>
      <c r="AQ4181" s="17">
        <v>5</v>
      </c>
      <c r="AR4181" s="17" t="s">
        <v>21652</v>
      </c>
      <c r="AS4181" s="17" t="s">
        <v>21915</v>
      </c>
      <c r="DN4181" s="17">
        <f>COUNTIF(AU4181:DM4181, "X")</f>
        <v>0</v>
      </c>
    </row>
    <row r="4182" spans="1:118" s="17" customFormat="1">
      <c r="A4182" s="17" t="s">
        <v>6161</v>
      </c>
      <c r="B4182" s="17">
        <v>55</v>
      </c>
      <c r="C4182" s="17">
        <v>163122</v>
      </c>
      <c r="D4182" s="17" t="s">
        <v>852</v>
      </c>
      <c r="E4182" s="17" t="s">
        <v>6162</v>
      </c>
      <c r="F4182" s="17" t="s">
        <v>21</v>
      </c>
      <c r="H4182" s="309">
        <v>33603</v>
      </c>
      <c r="I4182" s="309">
        <v>41285</v>
      </c>
      <c r="J4182" s="17" t="s">
        <v>3888</v>
      </c>
      <c r="L4182" s="17" t="s">
        <v>6146</v>
      </c>
      <c r="N4182" s="17" t="s">
        <v>19</v>
      </c>
      <c r="O4182" s="17" t="s">
        <v>15</v>
      </c>
      <c r="P4182" s="17">
        <v>45356</v>
      </c>
      <c r="AC4182" s="17" t="s">
        <v>3890</v>
      </c>
      <c r="AD4182" s="17" t="s">
        <v>3891</v>
      </c>
      <c r="AF4182" s="17">
        <v>8</v>
      </c>
      <c r="AG4182" s="17">
        <v>2</v>
      </c>
      <c r="AM4182" s="17" t="s">
        <v>2604</v>
      </c>
      <c r="AN4182" s="17" t="s">
        <v>5966</v>
      </c>
      <c r="AO4182" s="17">
        <v>3</v>
      </c>
      <c r="AP4182" s="17">
        <v>80</v>
      </c>
      <c r="AQ4182" s="17">
        <v>5</v>
      </c>
      <c r="AT4182" s="17" t="s">
        <v>5516</v>
      </c>
      <c r="DN4182" s="17">
        <f>COUNTIF(AU4182:DM4182, "X")</f>
        <v>0</v>
      </c>
    </row>
    <row r="4183" spans="1:118" s="17" customFormat="1">
      <c r="A4183" s="17" t="s">
        <v>18780</v>
      </c>
      <c r="B4183" s="17">
        <v>55</v>
      </c>
      <c r="C4183" s="17">
        <v>163125</v>
      </c>
      <c r="D4183" s="17" t="s">
        <v>18781</v>
      </c>
      <c r="E4183" s="17" t="s">
        <v>10953</v>
      </c>
      <c r="F4183" s="17" t="s">
        <v>7075</v>
      </c>
      <c r="H4183" s="309">
        <v>25229</v>
      </c>
      <c r="I4183" s="309">
        <v>41286</v>
      </c>
      <c r="J4183" s="17" t="s">
        <v>3888</v>
      </c>
      <c r="L4183" s="17" t="s">
        <v>18766</v>
      </c>
      <c r="N4183" s="17" t="s">
        <v>31</v>
      </c>
      <c r="O4183" s="17" t="s">
        <v>15</v>
      </c>
      <c r="P4183" s="17">
        <v>45373</v>
      </c>
      <c r="AD4183" s="17" t="s">
        <v>9896</v>
      </c>
      <c r="AF4183" s="17">
        <v>8</v>
      </c>
      <c r="AG4183" s="17">
        <v>2</v>
      </c>
      <c r="AM4183" s="17" t="s">
        <v>136</v>
      </c>
      <c r="AN4183" s="17" t="s">
        <v>18697</v>
      </c>
      <c r="AO4183" s="17">
        <v>3</v>
      </c>
      <c r="AP4183" s="17">
        <v>80</v>
      </c>
      <c r="AQ4183" s="17">
        <v>5</v>
      </c>
      <c r="AR4183" s="17" t="s">
        <v>9898</v>
      </c>
      <c r="CR4183" s="17" t="s">
        <v>21</v>
      </c>
      <c r="CU4183" s="17" t="s">
        <v>3901</v>
      </c>
      <c r="DN4183" s="17">
        <f>COUNTIF(AU4183:DM4183, "X")</f>
        <v>1</v>
      </c>
    </row>
    <row r="4184" spans="1:118" s="17" customFormat="1">
      <c r="A4184" s="17" t="s">
        <v>21018</v>
      </c>
      <c r="B4184" s="17">
        <v>55</v>
      </c>
      <c r="C4184" s="17">
        <v>163139</v>
      </c>
      <c r="D4184" s="17" t="s">
        <v>21019</v>
      </c>
      <c r="E4184" s="17" t="s">
        <v>333</v>
      </c>
      <c r="F4184" s="17" t="s">
        <v>374</v>
      </c>
      <c r="H4184" s="309">
        <v>34699</v>
      </c>
      <c r="I4184" s="309">
        <v>41285</v>
      </c>
      <c r="J4184" s="17" t="s">
        <v>3888</v>
      </c>
      <c r="L4184" s="17" t="s">
        <v>21020</v>
      </c>
      <c r="N4184" s="17" t="s">
        <v>26</v>
      </c>
      <c r="O4184" s="17" t="s">
        <v>15</v>
      </c>
      <c r="P4184" s="17">
        <v>45318</v>
      </c>
      <c r="AF4184" s="17">
        <v>15</v>
      </c>
      <c r="AG4184" s="17">
        <v>2</v>
      </c>
      <c r="AI4184" s="17" t="s">
        <v>20669</v>
      </c>
      <c r="AM4184" s="17" t="s">
        <v>27</v>
      </c>
      <c r="AN4184" s="17" t="s">
        <v>20847</v>
      </c>
      <c r="AO4184" s="17">
        <v>3</v>
      </c>
      <c r="AP4184" s="17">
        <v>80</v>
      </c>
      <c r="AQ4184" s="17">
        <v>5</v>
      </c>
      <c r="AR4184" s="17" t="s">
        <v>20671</v>
      </c>
      <c r="DN4184" s="17">
        <f>COUNTIF(AU4184:DM4184, "X")</f>
        <v>0</v>
      </c>
    </row>
    <row r="4185" spans="1:118" s="17" customFormat="1">
      <c r="A4185" s="17" t="s">
        <v>14891</v>
      </c>
      <c r="B4185" s="17">
        <v>55</v>
      </c>
      <c r="C4185" s="17">
        <v>163149</v>
      </c>
      <c r="D4185" s="17" t="s">
        <v>8199</v>
      </c>
      <c r="E4185" s="17" t="s">
        <v>265</v>
      </c>
      <c r="F4185" s="17" t="s">
        <v>65</v>
      </c>
      <c r="H4185" s="309">
        <v>22836</v>
      </c>
      <c r="I4185" s="309">
        <v>41195</v>
      </c>
      <c r="J4185" s="17" t="s">
        <v>3888</v>
      </c>
      <c r="L4185" s="17" t="s">
        <v>14836</v>
      </c>
      <c r="N4185" s="17" t="s">
        <v>31</v>
      </c>
      <c r="O4185" s="17" t="s">
        <v>15</v>
      </c>
      <c r="P4185" s="17">
        <v>45373</v>
      </c>
      <c r="AC4185" s="17" t="s">
        <v>9895</v>
      </c>
      <c r="AD4185" s="17" t="s">
        <v>9896</v>
      </c>
      <c r="AF4185" s="17">
        <v>8</v>
      </c>
      <c r="AG4185" s="17">
        <v>2</v>
      </c>
      <c r="AM4185" s="17" t="s">
        <v>335</v>
      </c>
      <c r="AN4185" s="17" t="s">
        <v>14693</v>
      </c>
      <c r="AO4185" s="17">
        <v>3</v>
      </c>
      <c r="AP4185" s="17">
        <v>80</v>
      </c>
      <c r="AQ4185" s="17">
        <v>5</v>
      </c>
      <c r="AR4185" s="17" t="s">
        <v>9898</v>
      </c>
      <c r="AT4185" s="17" t="s">
        <v>14152</v>
      </c>
      <c r="CU4185" s="17" t="s">
        <v>3901</v>
      </c>
      <c r="DN4185" s="17">
        <f>COUNTIF(AU4185:DM4185, "X")</f>
        <v>1</v>
      </c>
    </row>
    <row r="4186" spans="1:118" s="17" customFormat="1">
      <c r="A4186" s="17" t="s">
        <v>16692</v>
      </c>
      <c r="B4186" s="17">
        <v>55</v>
      </c>
      <c r="C4186" s="17">
        <v>163160</v>
      </c>
      <c r="D4186" s="17" t="s">
        <v>16693</v>
      </c>
      <c r="E4186" s="17" t="s">
        <v>16694</v>
      </c>
      <c r="F4186" s="17" t="s">
        <v>620</v>
      </c>
      <c r="H4186" s="309">
        <v>34668</v>
      </c>
      <c r="I4186" s="309">
        <v>43781</v>
      </c>
      <c r="J4186" s="17" t="s">
        <v>3888</v>
      </c>
      <c r="L4186" s="17" t="s">
        <v>16695</v>
      </c>
      <c r="N4186" s="17" t="s">
        <v>31</v>
      </c>
      <c r="O4186" s="17" t="s">
        <v>15</v>
      </c>
      <c r="P4186" s="17">
        <v>45373</v>
      </c>
      <c r="AC4186" s="17" t="s">
        <v>9895</v>
      </c>
      <c r="AD4186" s="17" t="s">
        <v>9896</v>
      </c>
      <c r="AF4186" s="17">
        <v>15</v>
      </c>
      <c r="AG4186" s="17">
        <v>2</v>
      </c>
      <c r="AM4186" s="17" t="s">
        <v>124</v>
      </c>
      <c r="AN4186" s="17" t="s">
        <v>16646</v>
      </c>
      <c r="AO4186" s="17">
        <v>3</v>
      </c>
      <c r="AP4186" s="17">
        <v>80</v>
      </c>
      <c r="AQ4186" s="17">
        <v>5</v>
      </c>
      <c r="AR4186" s="17" t="s">
        <v>9898</v>
      </c>
      <c r="AT4186" s="17" t="s">
        <v>9899</v>
      </c>
      <c r="DN4186" s="17">
        <f>COUNTIF(AU4186:DM4186, "X")</f>
        <v>0</v>
      </c>
    </row>
    <row r="4187" spans="1:118" s="17" customFormat="1">
      <c r="A4187" s="17" t="s">
        <v>17362</v>
      </c>
      <c r="B4187" s="17">
        <v>55</v>
      </c>
      <c r="C4187" s="17">
        <v>163175</v>
      </c>
      <c r="D4187" s="17" t="s">
        <v>102</v>
      </c>
      <c r="E4187" s="17" t="s">
        <v>6288</v>
      </c>
      <c r="F4187" s="17" t="s">
        <v>317</v>
      </c>
      <c r="G4187" s="17" t="s">
        <v>49</v>
      </c>
      <c r="H4187" s="309">
        <v>24418</v>
      </c>
      <c r="I4187" s="309">
        <v>41209</v>
      </c>
      <c r="J4187" s="17" t="s">
        <v>3888</v>
      </c>
      <c r="L4187" s="17" t="s">
        <v>17363</v>
      </c>
      <c r="N4187" s="17" t="s">
        <v>50</v>
      </c>
      <c r="O4187" s="17" t="s">
        <v>15</v>
      </c>
      <c r="P4187" s="17">
        <v>45344</v>
      </c>
      <c r="AF4187" s="17">
        <v>8</v>
      </c>
      <c r="AG4187" s="17">
        <v>2</v>
      </c>
      <c r="AH4187" s="17" t="s">
        <v>11926</v>
      </c>
      <c r="AK4187" s="17" t="s">
        <v>17298</v>
      </c>
      <c r="AM4187" s="17" t="s">
        <v>88</v>
      </c>
      <c r="AN4187" s="17" t="s">
        <v>17299</v>
      </c>
      <c r="AO4187" s="17">
        <v>3</v>
      </c>
      <c r="AP4187" s="17">
        <v>80</v>
      </c>
      <c r="AQ4187" s="17">
        <v>5</v>
      </c>
      <c r="AR4187" s="17" t="s">
        <v>17300</v>
      </c>
      <c r="AV4187" s="17" t="s">
        <v>3901</v>
      </c>
      <c r="BD4187" s="17" t="s">
        <v>3901</v>
      </c>
      <c r="BJ4187" s="17" t="s">
        <v>3901</v>
      </c>
      <c r="DN4187" s="17">
        <f>COUNTIF(AU4187:DM4187, "X")</f>
        <v>3</v>
      </c>
    </row>
    <row r="4188" spans="1:118" s="17" customFormat="1">
      <c r="A4188" s="17" t="s">
        <v>16788</v>
      </c>
      <c r="B4188" s="17">
        <v>55</v>
      </c>
      <c r="C4188" s="17">
        <v>163182</v>
      </c>
      <c r="D4188" s="17" t="s">
        <v>16789</v>
      </c>
      <c r="E4188" s="17" t="s">
        <v>18</v>
      </c>
      <c r="F4188" s="17" t="s">
        <v>21</v>
      </c>
      <c r="H4188" s="309">
        <v>34759</v>
      </c>
      <c r="I4188" s="309">
        <v>41145</v>
      </c>
      <c r="J4188" s="17" t="s">
        <v>3888</v>
      </c>
      <c r="L4188" s="17" t="s">
        <v>16790</v>
      </c>
      <c r="N4188" s="17" t="s">
        <v>31</v>
      </c>
      <c r="O4188" s="17" t="s">
        <v>15</v>
      </c>
      <c r="P4188" s="17">
        <v>45373</v>
      </c>
      <c r="AC4188" s="17" t="s">
        <v>9895</v>
      </c>
      <c r="AD4188" s="17" t="s">
        <v>9896</v>
      </c>
      <c r="AF4188" s="17">
        <v>15</v>
      </c>
      <c r="AG4188" s="17">
        <v>2</v>
      </c>
      <c r="AM4188" s="17" t="s">
        <v>220</v>
      </c>
      <c r="AN4188" s="17" t="s">
        <v>16782</v>
      </c>
      <c r="AO4188" s="17">
        <v>3</v>
      </c>
      <c r="AP4188" s="17">
        <v>80</v>
      </c>
      <c r="AQ4188" s="17">
        <v>5</v>
      </c>
      <c r="AR4188" s="17" t="s">
        <v>9898</v>
      </c>
      <c r="AT4188" s="17" t="s">
        <v>9899</v>
      </c>
      <c r="DF4188" s="17" t="s">
        <v>3901</v>
      </c>
      <c r="DN4188" s="17">
        <f>COUNTIF(AU4188:DM4188, "X")</f>
        <v>1</v>
      </c>
    </row>
    <row r="4189" spans="1:118" s="17" customFormat="1">
      <c r="A4189" s="17" t="s">
        <v>12636</v>
      </c>
      <c r="B4189" s="17">
        <v>55</v>
      </c>
      <c r="C4189" s="17">
        <v>163199</v>
      </c>
      <c r="D4189" s="17" t="s">
        <v>12637</v>
      </c>
      <c r="E4189" s="17" t="s">
        <v>235</v>
      </c>
      <c r="F4189" s="17" t="s">
        <v>496</v>
      </c>
      <c r="G4189" s="17" t="s">
        <v>49</v>
      </c>
      <c r="H4189" s="309">
        <v>29247</v>
      </c>
      <c r="I4189" s="309">
        <v>41300</v>
      </c>
      <c r="J4189" s="17" t="s">
        <v>3888</v>
      </c>
      <c r="L4189" s="17" t="s">
        <v>12638</v>
      </c>
      <c r="N4189" s="17" t="s">
        <v>31</v>
      </c>
      <c r="O4189" s="17" t="s">
        <v>15</v>
      </c>
      <c r="P4189" s="17">
        <v>45373</v>
      </c>
      <c r="AC4189" s="17" t="s">
        <v>9895</v>
      </c>
      <c r="AD4189" s="17" t="s">
        <v>9896</v>
      </c>
      <c r="AF4189" s="17">
        <v>8</v>
      </c>
      <c r="AG4189" s="17">
        <v>2</v>
      </c>
      <c r="AM4189" s="17" t="s">
        <v>222</v>
      </c>
      <c r="AN4189" s="17" t="s">
        <v>12432</v>
      </c>
      <c r="AO4189" s="17">
        <v>3</v>
      </c>
      <c r="AP4189" s="17">
        <v>80</v>
      </c>
      <c r="AQ4189" s="17">
        <v>5</v>
      </c>
      <c r="AR4189" s="17" t="s">
        <v>9898</v>
      </c>
      <c r="AT4189" s="17" t="s">
        <v>11929</v>
      </c>
      <c r="DN4189" s="17">
        <f>COUNTIF(AU4189:DM4189, "X")</f>
        <v>0</v>
      </c>
    </row>
    <row r="4190" spans="1:118" s="17" customFormat="1">
      <c r="A4190" s="17" t="s">
        <v>17393</v>
      </c>
      <c r="B4190" s="17">
        <v>55</v>
      </c>
      <c r="C4190" s="17">
        <v>163203</v>
      </c>
      <c r="D4190" s="17" t="s">
        <v>17394</v>
      </c>
      <c r="E4190" s="17" t="s">
        <v>17395</v>
      </c>
      <c r="F4190" s="17" t="s">
        <v>154</v>
      </c>
      <c r="H4190" s="309">
        <v>21729</v>
      </c>
      <c r="I4190" s="309">
        <v>41297</v>
      </c>
      <c r="J4190" s="17" t="s">
        <v>3888</v>
      </c>
      <c r="L4190" s="17" t="s">
        <v>17317</v>
      </c>
      <c r="M4190" s="17" t="s">
        <v>17396</v>
      </c>
      <c r="N4190" s="17" t="s">
        <v>14</v>
      </c>
      <c r="O4190" s="17" t="s">
        <v>15</v>
      </c>
      <c r="P4190" s="17">
        <v>45371</v>
      </c>
      <c r="AF4190" s="17">
        <v>15</v>
      </c>
      <c r="AG4190" s="17">
        <v>2</v>
      </c>
      <c r="AH4190" s="17" t="s">
        <v>11926</v>
      </c>
      <c r="AK4190" s="17" t="s">
        <v>17298</v>
      </c>
      <c r="AM4190" s="17" t="s">
        <v>88</v>
      </c>
      <c r="AN4190" s="17" t="s">
        <v>17299</v>
      </c>
      <c r="AO4190" s="17">
        <v>3</v>
      </c>
      <c r="AP4190" s="17">
        <v>80</v>
      </c>
      <c r="AQ4190" s="17">
        <v>5</v>
      </c>
      <c r="AR4190" s="17" t="s">
        <v>17300</v>
      </c>
      <c r="DN4190" s="17">
        <f>COUNTIF(AU4190:DM4190, "X")</f>
        <v>0</v>
      </c>
    </row>
    <row r="4191" spans="1:118" s="17" customFormat="1">
      <c r="A4191" s="17" t="s">
        <v>9012</v>
      </c>
      <c r="B4191" s="17">
        <v>55</v>
      </c>
      <c r="C4191" s="17">
        <v>128764</v>
      </c>
      <c r="D4191" s="17" t="s">
        <v>9013</v>
      </c>
      <c r="E4191" s="17" t="s">
        <v>530</v>
      </c>
      <c r="F4191" s="17" t="s">
        <v>22</v>
      </c>
      <c r="H4191" s="309">
        <v>31978</v>
      </c>
      <c r="I4191" s="309">
        <v>41290</v>
      </c>
      <c r="J4191" s="17" t="s">
        <v>3888</v>
      </c>
      <c r="L4191" s="17" t="s">
        <v>9014</v>
      </c>
      <c r="N4191" s="17" t="s">
        <v>19</v>
      </c>
      <c r="O4191" s="17" t="s">
        <v>15</v>
      </c>
      <c r="P4191" s="17">
        <v>45356</v>
      </c>
      <c r="Q4191" s="17">
        <v>1812</v>
      </c>
      <c r="AC4191" s="17" t="s">
        <v>3890</v>
      </c>
      <c r="AD4191" s="17" t="s">
        <v>3891</v>
      </c>
      <c r="AF4191" s="17">
        <v>15</v>
      </c>
      <c r="AG4191" s="17">
        <v>2</v>
      </c>
      <c r="AM4191" s="17" t="s">
        <v>2608</v>
      </c>
      <c r="AN4191" s="17" t="s">
        <v>8704</v>
      </c>
      <c r="AO4191" s="17">
        <v>3</v>
      </c>
      <c r="AP4191" s="17">
        <v>80</v>
      </c>
      <c r="AQ4191" s="17">
        <v>5</v>
      </c>
      <c r="AT4191" s="17" t="s">
        <v>7979</v>
      </c>
      <c r="DN4191" s="17">
        <f>COUNTIF(AU4191:DM4191, "X")</f>
        <v>0</v>
      </c>
    </row>
    <row r="4192" spans="1:118" s="17" customFormat="1">
      <c r="A4192" s="17" t="s">
        <v>17591</v>
      </c>
      <c r="B4192" s="17">
        <v>55</v>
      </c>
      <c r="C4192" s="17">
        <v>163216</v>
      </c>
      <c r="D4192" s="17" t="s">
        <v>17592</v>
      </c>
      <c r="E4192" s="17" t="s">
        <v>6799</v>
      </c>
      <c r="F4192" s="17" t="s">
        <v>43</v>
      </c>
      <c r="H4192" s="309">
        <v>34776</v>
      </c>
      <c r="I4192" s="309">
        <v>41186</v>
      </c>
      <c r="J4192" s="17" t="s">
        <v>3888</v>
      </c>
      <c r="L4192" s="17" t="s">
        <v>17593</v>
      </c>
      <c r="N4192" s="17" t="s">
        <v>50</v>
      </c>
      <c r="O4192" s="17" t="s">
        <v>15</v>
      </c>
      <c r="P4192" s="17">
        <v>45344</v>
      </c>
      <c r="AF4192" s="17">
        <v>8</v>
      </c>
      <c r="AG4192" s="17">
        <v>2</v>
      </c>
      <c r="AH4192" s="17" t="s">
        <v>11926</v>
      </c>
      <c r="AK4192" s="17" t="s">
        <v>17298</v>
      </c>
      <c r="AM4192" s="17" t="s">
        <v>46</v>
      </c>
      <c r="AN4192" s="17" t="s">
        <v>17553</v>
      </c>
      <c r="AO4192" s="17">
        <v>3</v>
      </c>
      <c r="AP4192" s="17">
        <v>80</v>
      </c>
      <c r="AQ4192" s="17">
        <v>5</v>
      </c>
      <c r="AR4192" s="17" t="s">
        <v>17300</v>
      </c>
      <c r="CU4192" s="17" t="s">
        <v>3901</v>
      </c>
      <c r="DA4192" s="17" t="s">
        <v>3901</v>
      </c>
      <c r="DN4192" s="17">
        <f>COUNTIF(AU4192:DM4192, "X")</f>
        <v>2</v>
      </c>
    </row>
    <row r="4193" spans="1:118" s="17" customFormat="1">
      <c r="A4193" s="17" t="s">
        <v>24575</v>
      </c>
      <c r="B4193" s="17">
        <v>55</v>
      </c>
      <c r="C4193" s="17">
        <v>163234</v>
      </c>
      <c r="D4193" s="17" t="s">
        <v>24576</v>
      </c>
      <c r="E4193" s="17" t="s">
        <v>35</v>
      </c>
      <c r="F4193" s="17" t="s">
        <v>58</v>
      </c>
      <c r="H4193" s="309">
        <v>22344</v>
      </c>
      <c r="I4193" s="309">
        <v>41211</v>
      </c>
      <c r="J4193" s="17" t="s">
        <v>3888</v>
      </c>
      <c r="L4193" s="17" t="s">
        <v>24577</v>
      </c>
      <c r="N4193" s="17" t="s">
        <v>19</v>
      </c>
      <c r="O4193" s="17" t="s">
        <v>15</v>
      </c>
      <c r="P4193" s="17">
        <v>45356</v>
      </c>
      <c r="AD4193" s="17" t="s">
        <v>3891</v>
      </c>
      <c r="AF4193" s="17">
        <v>8</v>
      </c>
      <c r="AG4193" s="17">
        <v>2</v>
      </c>
      <c r="AM4193" s="17" t="s">
        <v>141</v>
      </c>
      <c r="AN4193" s="17" t="s">
        <v>24484</v>
      </c>
      <c r="AO4193" s="17">
        <v>3</v>
      </c>
      <c r="AP4193" s="17">
        <v>80</v>
      </c>
      <c r="AQ4193" s="17">
        <v>5</v>
      </c>
      <c r="AR4193" s="17" t="s">
        <v>24485</v>
      </c>
      <c r="CQ4193" s="17" t="s">
        <v>3901</v>
      </c>
      <c r="CU4193" s="17" t="s">
        <v>3901</v>
      </c>
      <c r="DN4193" s="17">
        <f>COUNTIF(AU4193:DM4193, "X")</f>
        <v>2</v>
      </c>
    </row>
    <row r="4194" spans="1:118" s="17" customFormat="1">
      <c r="A4194" s="17" t="s">
        <v>14095</v>
      </c>
      <c r="B4194" s="17">
        <v>55</v>
      </c>
      <c r="C4194" s="17">
        <v>163264</v>
      </c>
      <c r="D4194" s="17" t="s">
        <v>215</v>
      </c>
      <c r="E4194" s="17" t="s">
        <v>14096</v>
      </c>
      <c r="F4194" s="17" t="s">
        <v>48</v>
      </c>
      <c r="G4194" s="17" t="s">
        <v>203</v>
      </c>
      <c r="H4194" s="309">
        <v>33619</v>
      </c>
      <c r="I4194" s="309">
        <v>41290</v>
      </c>
      <c r="J4194" s="17" t="s">
        <v>3888</v>
      </c>
      <c r="L4194" s="17" t="s">
        <v>14097</v>
      </c>
      <c r="N4194" s="17" t="s">
        <v>31</v>
      </c>
      <c r="O4194" s="17" t="s">
        <v>15</v>
      </c>
      <c r="P4194" s="17">
        <v>45373</v>
      </c>
      <c r="AC4194" s="17" t="s">
        <v>9895</v>
      </c>
      <c r="AD4194" s="17" t="s">
        <v>9896</v>
      </c>
      <c r="AF4194" s="17">
        <v>8</v>
      </c>
      <c r="AG4194" s="17">
        <v>2</v>
      </c>
      <c r="AM4194" s="17" t="s">
        <v>240</v>
      </c>
      <c r="AN4194" s="17" t="s">
        <v>13567</v>
      </c>
      <c r="AO4194" s="17">
        <v>3</v>
      </c>
      <c r="AP4194" s="17">
        <v>80</v>
      </c>
      <c r="AQ4194" s="17">
        <v>5</v>
      </c>
      <c r="AR4194" s="17" t="s">
        <v>9898</v>
      </c>
      <c r="AT4194" s="17" t="s">
        <v>12990</v>
      </c>
      <c r="CC4194" s="17" t="s">
        <v>3901</v>
      </c>
      <c r="DN4194" s="17">
        <f>COUNTIF(AU4194:DM4194, "X")</f>
        <v>1</v>
      </c>
    </row>
    <row r="4195" spans="1:118" s="17" customFormat="1">
      <c r="A4195" s="17" t="s">
        <v>21843</v>
      </c>
      <c r="B4195" s="17">
        <v>55</v>
      </c>
      <c r="C4195" s="17">
        <v>163270</v>
      </c>
      <c r="D4195" s="17" t="s">
        <v>21844</v>
      </c>
      <c r="E4195" s="17" t="s">
        <v>267</v>
      </c>
      <c r="F4195" s="17" t="s">
        <v>30</v>
      </c>
      <c r="H4195" s="309">
        <v>23774</v>
      </c>
      <c r="I4195" s="309">
        <v>41305</v>
      </c>
      <c r="J4195" s="17" t="s">
        <v>3888</v>
      </c>
      <c r="L4195" s="17" t="s">
        <v>21845</v>
      </c>
      <c r="N4195" s="17" t="s">
        <v>196</v>
      </c>
      <c r="O4195" s="17" t="s">
        <v>15</v>
      </c>
      <c r="P4195" s="17">
        <v>45359</v>
      </c>
      <c r="AF4195" s="17">
        <v>8</v>
      </c>
      <c r="AG4195" s="17">
        <v>2</v>
      </c>
      <c r="AH4195" s="17" t="s">
        <v>11926</v>
      </c>
      <c r="AK4195" s="17" t="s">
        <v>21650</v>
      </c>
      <c r="AM4195" s="17" t="s">
        <v>145</v>
      </c>
      <c r="AN4195" s="17" t="s">
        <v>21819</v>
      </c>
      <c r="AO4195" s="17">
        <v>3</v>
      </c>
      <c r="AP4195" s="17">
        <v>80</v>
      </c>
      <c r="AQ4195" s="17">
        <v>5</v>
      </c>
      <c r="AR4195" s="17" t="s">
        <v>21652</v>
      </c>
      <c r="DN4195" s="17">
        <f>COUNTIF(AU4195:DM4195, "X")</f>
        <v>0</v>
      </c>
    </row>
    <row r="4196" spans="1:118" s="17" customFormat="1">
      <c r="A4196" s="17" t="s">
        <v>10890</v>
      </c>
      <c r="B4196" s="17">
        <v>55</v>
      </c>
      <c r="C4196" s="17">
        <v>163278</v>
      </c>
      <c r="D4196" s="17" t="s">
        <v>215</v>
      </c>
      <c r="E4196" s="17" t="s">
        <v>10891</v>
      </c>
      <c r="F4196" s="17" t="s">
        <v>43</v>
      </c>
      <c r="H4196" s="309">
        <v>31845</v>
      </c>
      <c r="I4196" s="309">
        <v>41306</v>
      </c>
      <c r="J4196" s="17" t="s">
        <v>3888</v>
      </c>
      <c r="L4196" s="17" t="s">
        <v>10892</v>
      </c>
      <c r="N4196" s="17" t="s">
        <v>14</v>
      </c>
      <c r="O4196" s="17" t="s">
        <v>15</v>
      </c>
      <c r="P4196" s="17">
        <v>45371</v>
      </c>
      <c r="AC4196" s="17" t="s">
        <v>14</v>
      </c>
      <c r="AF4196" s="17">
        <v>8</v>
      </c>
      <c r="AG4196" s="17">
        <v>2</v>
      </c>
      <c r="AI4196" s="17" t="s">
        <v>10178</v>
      </c>
      <c r="AM4196" s="17" t="s">
        <v>16</v>
      </c>
      <c r="AN4196" s="17" t="s">
        <v>10763</v>
      </c>
      <c r="AO4196" s="17">
        <v>3</v>
      </c>
      <c r="AP4196" s="17">
        <v>80</v>
      </c>
      <c r="AQ4196" s="17">
        <v>5</v>
      </c>
      <c r="AR4196" s="17" t="s">
        <v>10180</v>
      </c>
      <c r="DN4196" s="17">
        <f>COUNTIF(AU4196:DM4196, "X")</f>
        <v>0</v>
      </c>
    </row>
    <row r="4197" spans="1:118" s="17" customFormat="1">
      <c r="A4197" s="17" t="s">
        <v>8219</v>
      </c>
      <c r="B4197" s="17">
        <v>55</v>
      </c>
      <c r="C4197" s="17">
        <v>163286</v>
      </c>
      <c r="D4197" s="17" t="s">
        <v>8220</v>
      </c>
      <c r="E4197" s="17" t="s">
        <v>372</v>
      </c>
      <c r="F4197" s="17" t="s">
        <v>65</v>
      </c>
      <c r="H4197" s="309">
        <v>21504</v>
      </c>
      <c r="I4197" s="309">
        <v>41227</v>
      </c>
      <c r="J4197" s="17" t="s">
        <v>3888</v>
      </c>
      <c r="L4197" s="17" t="s">
        <v>8221</v>
      </c>
      <c r="N4197" s="17" t="s">
        <v>19</v>
      </c>
      <c r="O4197" s="17" t="s">
        <v>15</v>
      </c>
      <c r="P4197" s="17">
        <v>45356</v>
      </c>
      <c r="AC4197" s="17" t="s">
        <v>3890</v>
      </c>
      <c r="AD4197" s="17" t="s">
        <v>3891</v>
      </c>
      <c r="AF4197" s="17">
        <v>8</v>
      </c>
      <c r="AG4197" s="17">
        <v>2</v>
      </c>
      <c r="AM4197" s="17" t="s">
        <v>117</v>
      </c>
      <c r="AN4197" s="17" t="s">
        <v>7978</v>
      </c>
      <c r="AO4197" s="17">
        <v>3</v>
      </c>
      <c r="AP4197" s="17">
        <v>80</v>
      </c>
      <c r="AQ4197" s="17">
        <v>5</v>
      </c>
      <c r="AT4197" s="17" t="s">
        <v>7979</v>
      </c>
      <c r="DN4197" s="17">
        <f>COUNTIF(AU4197:DM4197, "X")</f>
        <v>0</v>
      </c>
    </row>
    <row r="4198" spans="1:118" s="17" customFormat="1">
      <c r="A4198" s="17" t="s">
        <v>26065</v>
      </c>
      <c r="B4198" s="17">
        <v>55</v>
      </c>
      <c r="C4198" s="17">
        <v>163287</v>
      </c>
      <c r="D4198" s="17" t="s">
        <v>21563</v>
      </c>
      <c r="E4198" s="17" t="s">
        <v>75</v>
      </c>
      <c r="F4198" s="17" t="s">
        <v>304</v>
      </c>
      <c r="H4198" s="309">
        <v>34319</v>
      </c>
      <c r="I4198" s="309">
        <v>41317</v>
      </c>
      <c r="J4198" s="17" t="s">
        <v>3888</v>
      </c>
      <c r="L4198" s="17" t="s">
        <v>26066</v>
      </c>
      <c r="N4198" s="17" t="s">
        <v>19</v>
      </c>
      <c r="O4198" s="17" t="s">
        <v>15</v>
      </c>
      <c r="P4198" s="17">
        <v>45356</v>
      </c>
      <c r="AF4198" s="17">
        <v>8</v>
      </c>
      <c r="AG4198" s="17">
        <v>2</v>
      </c>
      <c r="AH4198" s="17" t="s">
        <v>11926</v>
      </c>
      <c r="AK4198" s="17" t="s">
        <v>11927</v>
      </c>
      <c r="AM4198" s="17" t="s">
        <v>20</v>
      </c>
      <c r="AN4198" s="17" t="s">
        <v>26023</v>
      </c>
      <c r="AO4198" s="17">
        <v>3</v>
      </c>
      <c r="AP4198" s="17">
        <v>80</v>
      </c>
      <c r="AQ4198" s="17">
        <v>5</v>
      </c>
      <c r="AR4198" s="17" t="s">
        <v>22150</v>
      </c>
      <c r="DN4198" s="17">
        <f>COUNTIF(AU4198:DM4198, "X")</f>
        <v>0</v>
      </c>
    </row>
    <row r="4199" spans="1:118" s="17" customFormat="1">
      <c r="A4199" s="17" t="s">
        <v>14910</v>
      </c>
      <c r="B4199" s="17">
        <v>55</v>
      </c>
      <c r="C4199" s="17">
        <v>163290</v>
      </c>
      <c r="D4199" s="17" t="s">
        <v>14911</v>
      </c>
      <c r="E4199" s="17" t="s">
        <v>4129</v>
      </c>
      <c r="F4199" s="17" t="s">
        <v>135</v>
      </c>
      <c r="H4199" s="309">
        <v>32112</v>
      </c>
      <c r="I4199" s="309">
        <v>41278</v>
      </c>
      <c r="J4199" s="17" t="s">
        <v>3888</v>
      </c>
      <c r="L4199" s="17" t="s">
        <v>14912</v>
      </c>
      <c r="N4199" s="17" t="s">
        <v>31</v>
      </c>
      <c r="O4199" s="17" t="s">
        <v>15</v>
      </c>
      <c r="P4199" s="17">
        <v>45373</v>
      </c>
      <c r="Q4199" s="17">
        <v>3133</v>
      </c>
      <c r="AC4199" s="17" t="s">
        <v>9895</v>
      </c>
      <c r="AD4199" s="17" t="s">
        <v>9896</v>
      </c>
      <c r="AF4199" s="17">
        <v>15</v>
      </c>
      <c r="AG4199" s="17">
        <v>2</v>
      </c>
      <c r="AM4199" s="17" t="s">
        <v>335</v>
      </c>
      <c r="AN4199" s="17" t="s">
        <v>14693</v>
      </c>
      <c r="AO4199" s="17">
        <v>3</v>
      </c>
      <c r="AP4199" s="17">
        <v>80</v>
      </c>
      <c r="AQ4199" s="17">
        <v>5</v>
      </c>
      <c r="AR4199" s="17" t="s">
        <v>9898</v>
      </c>
      <c r="AT4199" s="17" t="s">
        <v>14152</v>
      </c>
      <c r="DN4199" s="17">
        <f>COUNTIF(AU4199:DM4199, "X")</f>
        <v>0</v>
      </c>
    </row>
    <row r="4200" spans="1:118" s="17" customFormat="1">
      <c r="A4200" s="17" t="s">
        <v>18743</v>
      </c>
      <c r="B4200" s="17">
        <v>55</v>
      </c>
      <c r="C4200" s="17">
        <v>163295</v>
      </c>
      <c r="D4200" s="17" t="s">
        <v>18744</v>
      </c>
      <c r="E4200" s="17" t="s">
        <v>304</v>
      </c>
      <c r="F4200" s="17" t="s">
        <v>110</v>
      </c>
      <c r="H4200" s="309">
        <v>34708</v>
      </c>
      <c r="I4200" s="309">
        <v>41156</v>
      </c>
      <c r="J4200" s="17" t="s">
        <v>3888</v>
      </c>
      <c r="L4200" s="17" t="s">
        <v>18745</v>
      </c>
      <c r="N4200" s="17" t="s">
        <v>31</v>
      </c>
      <c r="O4200" s="17" t="s">
        <v>15</v>
      </c>
      <c r="P4200" s="17">
        <v>45373</v>
      </c>
      <c r="AD4200" s="17" t="s">
        <v>9896</v>
      </c>
      <c r="AF4200" s="17">
        <v>8</v>
      </c>
      <c r="AG4200" s="17">
        <v>2</v>
      </c>
      <c r="AM4200" s="17" t="s">
        <v>136</v>
      </c>
      <c r="AN4200" s="17" t="s">
        <v>18697</v>
      </c>
      <c r="AO4200" s="17">
        <v>3</v>
      </c>
      <c r="AP4200" s="17">
        <v>80</v>
      </c>
      <c r="AQ4200" s="17">
        <v>5</v>
      </c>
      <c r="AR4200" s="17" t="s">
        <v>9898</v>
      </c>
      <c r="DA4200" s="17" t="s">
        <v>3901</v>
      </c>
      <c r="DN4200" s="17">
        <f>COUNTIF(AU4200:DM4200, "X")</f>
        <v>1</v>
      </c>
    </row>
    <row r="4201" spans="1:118" s="17" customFormat="1">
      <c r="A4201" s="17" t="s">
        <v>16666</v>
      </c>
      <c r="B4201" s="17">
        <v>55</v>
      </c>
      <c r="C4201" s="17">
        <v>163297</v>
      </c>
      <c r="D4201" s="17" t="s">
        <v>16667</v>
      </c>
      <c r="E4201" s="17" t="s">
        <v>993</v>
      </c>
      <c r="F4201" s="17" t="s">
        <v>56</v>
      </c>
      <c r="H4201" s="309">
        <v>34711</v>
      </c>
      <c r="I4201" s="309">
        <v>41156</v>
      </c>
      <c r="J4201" s="17" t="s">
        <v>3888</v>
      </c>
      <c r="L4201" s="17" t="s">
        <v>16668</v>
      </c>
      <c r="N4201" s="17" t="s">
        <v>31</v>
      </c>
      <c r="O4201" s="17" t="s">
        <v>15</v>
      </c>
      <c r="P4201" s="17">
        <v>45373</v>
      </c>
      <c r="AC4201" s="17" t="s">
        <v>9895</v>
      </c>
      <c r="AD4201" s="17" t="s">
        <v>9896</v>
      </c>
      <c r="AF4201" s="17">
        <v>8</v>
      </c>
      <c r="AG4201" s="17">
        <v>2</v>
      </c>
      <c r="AM4201" s="17" t="s">
        <v>124</v>
      </c>
      <c r="AN4201" s="17" t="s">
        <v>16646</v>
      </c>
      <c r="AO4201" s="17">
        <v>3</v>
      </c>
      <c r="AP4201" s="17">
        <v>80</v>
      </c>
      <c r="AQ4201" s="17">
        <v>5</v>
      </c>
      <c r="AR4201" s="17" t="s">
        <v>9898</v>
      </c>
      <c r="AT4201" s="17" t="s">
        <v>9899</v>
      </c>
      <c r="CU4201" s="17" t="s">
        <v>3901</v>
      </c>
      <c r="DN4201" s="17">
        <f>COUNTIF(AU4201:DM4201, "X")</f>
        <v>1</v>
      </c>
    </row>
    <row r="4202" spans="1:118" s="17" customFormat="1">
      <c r="A4202" s="523" t="s">
        <v>1615</v>
      </c>
      <c r="B4202" s="17">
        <v>55</v>
      </c>
      <c r="C4202" s="17">
        <v>163302</v>
      </c>
      <c r="D4202" s="17" t="s">
        <v>454</v>
      </c>
      <c r="E4202" s="17" t="s">
        <v>1442</v>
      </c>
      <c r="F4202" s="17" t="s">
        <v>135</v>
      </c>
      <c r="H4202" s="309">
        <v>34726</v>
      </c>
      <c r="I4202" s="309">
        <v>41156</v>
      </c>
      <c r="J4202" s="17" t="s">
        <v>3888</v>
      </c>
      <c r="K4202" s="17" t="s">
        <v>30</v>
      </c>
      <c r="L4202" s="17" t="s">
        <v>1240</v>
      </c>
      <c r="N4202" s="17" t="s">
        <v>31</v>
      </c>
      <c r="O4202" s="17" t="s">
        <v>15</v>
      </c>
      <c r="P4202" s="17">
        <v>45373</v>
      </c>
      <c r="AD4202" s="17" t="s">
        <v>9896</v>
      </c>
      <c r="AF4202" s="17">
        <v>15</v>
      </c>
      <c r="AG4202" s="17">
        <v>2</v>
      </c>
      <c r="AM4202" s="17" t="s">
        <v>32</v>
      </c>
      <c r="AN4202" s="17" t="s">
        <v>18168</v>
      </c>
      <c r="AO4202" s="17">
        <v>3</v>
      </c>
      <c r="AP4202" s="17">
        <v>80</v>
      </c>
      <c r="AQ4202" s="17">
        <v>5</v>
      </c>
      <c r="AR4202" s="17" t="s">
        <v>9898</v>
      </c>
      <c r="CI4202" s="17" t="s">
        <v>21</v>
      </c>
      <c r="CO4202" s="17" t="s">
        <v>21</v>
      </c>
      <c r="CR4202" s="17" t="s">
        <v>30</v>
      </c>
      <c r="CU4202" s="17" t="s">
        <v>3901</v>
      </c>
      <c r="CY4202" s="17" t="s">
        <v>30</v>
      </c>
      <c r="DA4202" s="17" t="s">
        <v>3901</v>
      </c>
      <c r="DD4202" s="17" t="s">
        <v>3901</v>
      </c>
      <c r="DE4202" s="17" t="s">
        <v>30</v>
      </c>
      <c r="DN4202" s="17">
        <f>COUNTIF(AU4202:DM4202, "X")</f>
        <v>3</v>
      </c>
    </row>
    <row r="4203" spans="1:118" s="17" customFormat="1">
      <c r="A4203" s="17" t="s">
        <v>13211</v>
      </c>
      <c r="B4203" s="17">
        <v>55</v>
      </c>
      <c r="C4203" s="17">
        <v>163319</v>
      </c>
      <c r="D4203" s="17" t="s">
        <v>185</v>
      </c>
      <c r="E4203" s="17" t="s">
        <v>378</v>
      </c>
      <c r="F4203" s="17" t="s">
        <v>61</v>
      </c>
      <c r="H4203" s="309">
        <v>34793</v>
      </c>
      <c r="I4203" s="309">
        <v>41156</v>
      </c>
      <c r="J4203" s="17" t="s">
        <v>3888</v>
      </c>
      <c r="L4203" s="17" t="s">
        <v>13212</v>
      </c>
      <c r="N4203" s="17" t="s">
        <v>31</v>
      </c>
      <c r="O4203" s="17" t="s">
        <v>15</v>
      </c>
      <c r="P4203" s="17">
        <v>45373</v>
      </c>
      <c r="AC4203" s="17" t="s">
        <v>9895</v>
      </c>
      <c r="AD4203" s="17" t="s">
        <v>9896</v>
      </c>
      <c r="AF4203" s="17">
        <v>8</v>
      </c>
      <c r="AG4203" s="17">
        <v>2</v>
      </c>
      <c r="AM4203" s="17" t="s">
        <v>115</v>
      </c>
      <c r="AN4203" s="17" t="s">
        <v>13186</v>
      </c>
      <c r="AO4203" s="17">
        <v>3</v>
      </c>
      <c r="AP4203" s="17">
        <v>80</v>
      </c>
      <c r="AQ4203" s="17">
        <v>5</v>
      </c>
      <c r="AR4203" s="17" t="s">
        <v>9898</v>
      </c>
      <c r="AT4203" s="17" t="s">
        <v>12990</v>
      </c>
      <c r="CU4203" s="17" t="s">
        <v>3901</v>
      </c>
      <c r="DN4203" s="17">
        <f>COUNTIF(AU4203:DM4203, "X")</f>
        <v>1</v>
      </c>
    </row>
    <row r="4204" spans="1:118" s="17" customFormat="1">
      <c r="A4204" s="17" t="s">
        <v>13599</v>
      </c>
      <c r="B4204" s="17">
        <v>55</v>
      </c>
      <c r="C4204" s="17">
        <v>163339</v>
      </c>
      <c r="D4204" s="17" t="s">
        <v>10</v>
      </c>
      <c r="E4204" s="17" t="s">
        <v>7611</v>
      </c>
      <c r="F4204" s="17" t="s">
        <v>110</v>
      </c>
      <c r="H4204" s="309">
        <v>34914</v>
      </c>
      <c r="I4204" s="309">
        <v>41157</v>
      </c>
      <c r="J4204" s="17" t="s">
        <v>3888</v>
      </c>
      <c r="L4204" s="17" t="s">
        <v>13600</v>
      </c>
      <c r="N4204" s="17" t="s">
        <v>31</v>
      </c>
      <c r="O4204" s="17" t="s">
        <v>15</v>
      </c>
      <c r="P4204" s="17">
        <v>45373</v>
      </c>
      <c r="AC4204" s="17" t="s">
        <v>9895</v>
      </c>
      <c r="AD4204" s="17" t="s">
        <v>9896</v>
      </c>
      <c r="AF4204" s="17">
        <v>8</v>
      </c>
      <c r="AG4204" s="17">
        <v>2</v>
      </c>
      <c r="AM4204" s="17" t="s">
        <v>240</v>
      </c>
      <c r="AN4204" s="17" t="s">
        <v>13567</v>
      </c>
      <c r="AO4204" s="17">
        <v>3</v>
      </c>
      <c r="AP4204" s="17">
        <v>80</v>
      </c>
      <c r="AQ4204" s="17">
        <v>5</v>
      </c>
      <c r="AR4204" s="17" t="s">
        <v>9898</v>
      </c>
      <c r="AT4204" s="17" t="s">
        <v>12990</v>
      </c>
      <c r="DN4204" s="17">
        <f>COUNTIF(AU4204:DM4204, "X")</f>
        <v>0</v>
      </c>
    </row>
    <row r="4205" spans="1:118" s="17" customFormat="1">
      <c r="A4205" s="17" t="s">
        <v>6378</v>
      </c>
      <c r="B4205" s="17">
        <v>55</v>
      </c>
      <c r="C4205" s="17">
        <v>163346</v>
      </c>
      <c r="D4205" s="17" t="s">
        <v>6379</v>
      </c>
      <c r="E4205" s="17" t="s">
        <v>374</v>
      </c>
      <c r="F4205" s="17" t="s">
        <v>5202</v>
      </c>
      <c r="H4205" s="309">
        <v>34249</v>
      </c>
      <c r="I4205" s="309">
        <v>41310</v>
      </c>
      <c r="J4205" s="17" t="s">
        <v>3888</v>
      </c>
      <c r="L4205" s="17" t="s">
        <v>6310</v>
      </c>
      <c r="N4205" s="17" t="s">
        <v>19</v>
      </c>
      <c r="O4205" s="17" t="s">
        <v>15</v>
      </c>
      <c r="P4205" s="17">
        <v>45356</v>
      </c>
      <c r="AC4205" s="17" t="s">
        <v>3890</v>
      </c>
      <c r="AD4205" s="17" t="s">
        <v>3891</v>
      </c>
      <c r="AF4205" s="17">
        <v>8</v>
      </c>
      <c r="AG4205" s="17">
        <v>2</v>
      </c>
      <c r="AM4205" s="17" t="s">
        <v>232</v>
      </c>
      <c r="AN4205" s="17" t="s">
        <v>6280</v>
      </c>
      <c r="AO4205" s="17">
        <v>3</v>
      </c>
      <c r="AP4205" s="17">
        <v>80</v>
      </c>
      <c r="AQ4205" s="17">
        <v>5</v>
      </c>
      <c r="AT4205" s="17" t="s">
        <v>5516</v>
      </c>
      <c r="DN4205" s="17">
        <f>COUNTIF(AU4205:DM4205, "X")</f>
        <v>0</v>
      </c>
    </row>
    <row r="4206" spans="1:118" s="17" customFormat="1">
      <c r="A4206" s="17" t="s">
        <v>18764</v>
      </c>
      <c r="B4206" s="17">
        <v>55</v>
      </c>
      <c r="C4206" s="17">
        <v>163360</v>
      </c>
      <c r="D4206" s="17" t="s">
        <v>18765</v>
      </c>
      <c r="E4206" s="17" t="s">
        <v>461</v>
      </c>
      <c r="F4206" s="17" t="s">
        <v>4250</v>
      </c>
      <c r="H4206" s="309">
        <v>31525</v>
      </c>
      <c r="I4206" s="309">
        <v>41314</v>
      </c>
      <c r="J4206" s="17" t="s">
        <v>3888</v>
      </c>
      <c r="L4206" s="17" t="s">
        <v>18766</v>
      </c>
      <c r="N4206" s="17" t="s">
        <v>31</v>
      </c>
      <c r="O4206" s="17" t="s">
        <v>15</v>
      </c>
      <c r="P4206" s="17">
        <v>45373</v>
      </c>
      <c r="AD4206" s="17" t="s">
        <v>9896</v>
      </c>
      <c r="AF4206" s="17">
        <v>8</v>
      </c>
      <c r="AG4206" s="17">
        <v>2</v>
      </c>
      <c r="AM4206" s="17" t="s">
        <v>136</v>
      </c>
      <c r="AN4206" s="17" t="s">
        <v>18697</v>
      </c>
      <c r="AO4206" s="17">
        <v>3</v>
      </c>
      <c r="AP4206" s="17">
        <v>80</v>
      </c>
      <c r="AQ4206" s="17">
        <v>5</v>
      </c>
      <c r="AR4206" s="17" t="s">
        <v>9898</v>
      </c>
      <c r="BD4206" s="17" t="s">
        <v>3901</v>
      </c>
      <c r="CR4206" s="17" t="s">
        <v>21</v>
      </c>
      <c r="CU4206" s="17" t="s">
        <v>3901</v>
      </c>
      <c r="DN4206" s="17">
        <f>COUNTIF(AU4206:DM4206, "X")</f>
        <v>2</v>
      </c>
    </row>
    <row r="4207" spans="1:118" s="17" customFormat="1">
      <c r="A4207" s="17" t="s">
        <v>6275</v>
      </c>
      <c r="B4207" s="17">
        <v>55</v>
      </c>
      <c r="C4207" s="17">
        <v>145297</v>
      </c>
      <c r="D4207" s="17" t="s">
        <v>215</v>
      </c>
      <c r="E4207" s="17" t="s">
        <v>264</v>
      </c>
      <c r="F4207" s="17" t="s">
        <v>65</v>
      </c>
      <c r="H4207" s="309">
        <v>30356</v>
      </c>
      <c r="I4207" s="309">
        <v>41314</v>
      </c>
      <c r="J4207" s="17" t="s">
        <v>3888</v>
      </c>
      <c r="L4207" s="17" t="s">
        <v>6276</v>
      </c>
      <c r="N4207" s="17" t="s">
        <v>19</v>
      </c>
      <c r="O4207" s="17" t="s">
        <v>15</v>
      </c>
      <c r="P4207" s="17">
        <v>45356</v>
      </c>
      <c r="AC4207" s="17" t="s">
        <v>3890</v>
      </c>
      <c r="AD4207" s="17" t="s">
        <v>3891</v>
      </c>
      <c r="AF4207" s="17">
        <v>8</v>
      </c>
      <c r="AG4207" s="17">
        <v>2</v>
      </c>
      <c r="AM4207" s="17" t="s">
        <v>2604</v>
      </c>
      <c r="AN4207" s="17" t="s">
        <v>5966</v>
      </c>
      <c r="AO4207" s="17">
        <v>3</v>
      </c>
      <c r="AP4207" s="17">
        <v>80</v>
      </c>
      <c r="AQ4207" s="17">
        <v>5</v>
      </c>
      <c r="AT4207" s="17" t="s">
        <v>5516</v>
      </c>
      <c r="BD4207" s="17" t="s">
        <v>3901</v>
      </c>
      <c r="CN4207" s="17" t="s">
        <v>3901</v>
      </c>
      <c r="CU4207" s="17" t="s">
        <v>3901</v>
      </c>
      <c r="DN4207" s="17">
        <f>COUNTIF(AU4207:DM4207, "X")</f>
        <v>3</v>
      </c>
    </row>
    <row r="4208" spans="1:118" s="17" customFormat="1">
      <c r="A4208" s="17" t="s">
        <v>9400</v>
      </c>
      <c r="B4208" s="17">
        <v>55</v>
      </c>
      <c r="C4208" s="17">
        <v>163375</v>
      </c>
      <c r="D4208" s="17" t="s">
        <v>234</v>
      </c>
      <c r="E4208" s="17" t="s">
        <v>378</v>
      </c>
      <c r="F4208" s="17" t="s">
        <v>93</v>
      </c>
      <c r="G4208" s="17" t="s">
        <v>100</v>
      </c>
      <c r="H4208" s="309">
        <v>34521</v>
      </c>
      <c r="I4208" s="309">
        <v>41318</v>
      </c>
      <c r="J4208" s="17" t="s">
        <v>3888</v>
      </c>
      <c r="L4208" s="17" t="s">
        <v>9401</v>
      </c>
      <c r="N4208" s="17" t="s">
        <v>19</v>
      </c>
      <c r="O4208" s="17" t="s">
        <v>15</v>
      </c>
      <c r="P4208" s="17">
        <v>45356</v>
      </c>
      <c r="AC4208" s="17" t="s">
        <v>3890</v>
      </c>
      <c r="AD4208" s="17" t="s">
        <v>3891</v>
      </c>
      <c r="AF4208" s="17">
        <v>8</v>
      </c>
      <c r="AG4208" s="17">
        <v>2</v>
      </c>
      <c r="AM4208" s="17" t="s">
        <v>29</v>
      </c>
      <c r="AN4208" s="17" t="s">
        <v>9081</v>
      </c>
      <c r="AO4208" s="17">
        <v>3</v>
      </c>
      <c r="AP4208" s="17">
        <v>80</v>
      </c>
      <c r="AQ4208" s="17">
        <v>5</v>
      </c>
      <c r="AT4208" s="17" t="s">
        <v>9082</v>
      </c>
      <c r="DN4208" s="17">
        <f>COUNTIF(AU4208:DM4208, "X")</f>
        <v>0</v>
      </c>
    </row>
    <row r="4209" spans="1:118" s="17" customFormat="1">
      <c r="A4209" s="17" t="s">
        <v>12922</v>
      </c>
      <c r="B4209" s="17">
        <v>55</v>
      </c>
      <c r="C4209" s="17">
        <v>163377</v>
      </c>
      <c r="D4209" s="17" t="s">
        <v>9281</v>
      </c>
      <c r="E4209" s="17" t="s">
        <v>10427</v>
      </c>
      <c r="F4209" s="17" t="s">
        <v>12923</v>
      </c>
      <c r="H4209" s="309">
        <v>34306</v>
      </c>
      <c r="I4209" s="309">
        <v>41319</v>
      </c>
      <c r="J4209" s="17" t="s">
        <v>3888</v>
      </c>
      <c r="L4209" s="17" t="s">
        <v>12924</v>
      </c>
      <c r="N4209" s="17" t="s">
        <v>31</v>
      </c>
      <c r="O4209" s="17" t="s">
        <v>15</v>
      </c>
      <c r="P4209" s="17">
        <v>45373</v>
      </c>
      <c r="AC4209" s="17" t="s">
        <v>9895</v>
      </c>
      <c r="AD4209" s="17" t="s">
        <v>9896</v>
      </c>
      <c r="AF4209" s="17">
        <v>8</v>
      </c>
      <c r="AG4209" s="17">
        <v>2</v>
      </c>
      <c r="AM4209" s="17" t="s">
        <v>156</v>
      </c>
      <c r="AN4209" s="17" t="s">
        <v>12693</v>
      </c>
      <c r="AO4209" s="17">
        <v>3</v>
      </c>
      <c r="AP4209" s="17">
        <v>80</v>
      </c>
      <c r="AQ4209" s="17">
        <v>5</v>
      </c>
      <c r="AR4209" s="17" t="s">
        <v>9898</v>
      </c>
      <c r="AT4209" s="17" t="s">
        <v>11929</v>
      </c>
      <c r="DN4209" s="17">
        <f>COUNTIF(AU4209:DM4209, "X")</f>
        <v>0</v>
      </c>
    </row>
    <row r="4210" spans="1:118" s="17" customFormat="1">
      <c r="A4210" s="17" t="s">
        <v>19156</v>
      </c>
      <c r="B4210" s="17">
        <v>55</v>
      </c>
      <c r="C4210" s="17">
        <v>163387</v>
      </c>
      <c r="D4210" s="17" t="s">
        <v>5568</v>
      </c>
      <c r="E4210" s="17" t="s">
        <v>442</v>
      </c>
      <c r="H4210" s="309">
        <v>27965</v>
      </c>
      <c r="I4210" s="309">
        <v>41219</v>
      </c>
      <c r="J4210" s="17" t="s">
        <v>3888</v>
      </c>
      <c r="L4210" s="17" t="s">
        <v>19157</v>
      </c>
      <c r="N4210" s="17" t="s">
        <v>31</v>
      </c>
      <c r="O4210" s="17" t="s">
        <v>15</v>
      </c>
      <c r="P4210" s="17">
        <v>45373</v>
      </c>
      <c r="AD4210" s="17" t="s">
        <v>9896</v>
      </c>
      <c r="AF4210" s="17">
        <v>8</v>
      </c>
      <c r="AG4210" s="17">
        <v>2</v>
      </c>
      <c r="AM4210" s="17" t="s">
        <v>337</v>
      </c>
      <c r="AN4210" s="17" t="s">
        <v>19113</v>
      </c>
      <c r="AO4210" s="17">
        <v>3</v>
      </c>
      <c r="AP4210" s="17">
        <v>80</v>
      </c>
      <c r="AQ4210" s="17">
        <v>5</v>
      </c>
      <c r="AR4210" s="17" t="s">
        <v>9898</v>
      </c>
      <c r="CU4210" s="17" t="s">
        <v>3901</v>
      </c>
      <c r="CX4210" s="17" t="s">
        <v>3901</v>
      </c>
      <c r="DN4210" s="17">
        <f>COUNTIF(AU4210:DM4210, "X")</f>
        <v>2</v>
      </c>
    </row>
    <row r="4211" spans="1:118" s="17" customFormat="1">
      <c r="A4211" s="17" t="s">
        <v>7227</v>
      </c>
      <c r="B4211" s="17">
        <v>55</v>
      </c>
      <c r="C4211" s="17">
        <v>116587</v>
      </c>
      <c r="D4211" s="17" t="s">
        <v>7228</v>
      </c>
      <c r="E4211" s="17" t="s">
        <v>147</v>
      </c>
      <c r="F4211" s="17" t="s">
        <v>58</v>
      </c>
      <c r="H4211" s="309">
        <v>29062</v>
      </c>
      <c r="I4211" s="309">
        <v>41319</v>
      </c>
      <c r="J4211" s="17" t="s">
        <v>3888</v>
      </c>
      <c r="L4211" s="17" t="s">
        <v>7229</v>
      </c>
      <c r="N4211" s="17" t="s">
        <v>19</v>
      </c>
      <c r="O4211" s="17" t="s">
        <v>15</v>
      </c>
      <c r="P4211" s="17">
        <v>45356</v>
      </c>
      <c r="AC4211" s="17" t="s">
        <v>3890</v>
      </c>
      <c r="AD4211" s="17" t="s">
        <v>3891</v>
      </c>
      <c r="AF4211" s="17">
        <v>15</v>
      </c>
      <c r="AG4211" s="17">
        <v>2</v>
      </c>
      <c r="AM4211" s="17" t="s">
        <v>248</v>
      </c>
      <c r="AN4211" s="17" t="s">
        <v>6588</v>
      </c>
      <c r="AO4211" s="17">
        <v>3</v>
      </c>
      <c r="AP4211" s="17">
        <v>80</v>
      </c>
      <c r="AQ4211" s="17">
        <v>5</v>
      </c>
      <c r="AT4211" s="17" t="s">
        <v>6589</v>
      </c>
      <c r="DN4211" s="17">
        <f>COUNTIF(AU4211:DM4211, "X")</f>
        <v>0</v>
      </c>
    </row>
    <row r="4212" spans="1:118" s="17" customFormat="1">
      <c r="A4212" s="17" t="s">
        <v>24177</v>
      </c>
      <c r="B4212" s="17">
        <v>55</v>
      </c>
      <c r="C4212" s="17">
        <v>163407</v>
      </c>
      <c r="D4212" s="17" t="s">
        <v>13481</v>
      </c>
      <c r="E4212" s="17" t="s">
        <v>389</v>
      </c>
      <c r="F4212" s="17" t="s">
        <v>143</v>
      </c>
      <c r="H4212" s="309">
        <v>34498</v>
      </c>
      <c r="I4212" s="309">
        <v>41313</v>
      </c>
      <c r="J4212" s="17" t="s">
        <v>3888</v>
      </c>
      <c r="L4212" s="17" t="s">
        <v>24178</v>
      </c>
      <c r="N4212" s="17" t="s">
        <v>126</v>
      </c>
      <c r="O4212" s="17" t="s">
        <v>15</v>
      </c>
      <c r="P4212" s="17">
        <v>45383</v>
      </c>
      <c r="AF4212" s="17">
        <v>8</v>
      </c>
      <c r="AG4212" s="17">
        <v>2</v>
      </c>
      <c r="AI4212" s="17" t="s">
        <v>20542</v>
      </c>
      <c r="AM4212" s="17" t="s">
        <v>239</v>
      </c>
      <c r="AN4212" s="17" t="s">
        <v>24146</v>
      </c>
      <c r="AO4212" s="17">
        <v>3</v>
      </c>
      <c r="AP4212" s="17">
        <v>80</v>
      </c>
      <c r="AQ4212" s="17">
        <v>5</v>
      </c>
      <c r="AR4212" s="17" t="s">
        <v>22585</v>
      </c>
      <c r="AS4212" s="17" t="s">
        <v>23503</v>
      </c>
      <c r="DN4212" s="17">
        <f>COUNTIF(AU4212:DM4212, "X")</f>
        <v>0</v>
      </c>
    </row>
    <row r="4213" spans="1:118" s="17" customFormat="1">
      <c r="A4213" s="17" t="s">
        <v>4890</v>
      </c>
      <c r="B4213" s="17">
        <v>55</v>
      </c>
      <c r="C4213" s="17">
        <v>163409</v>
      </c>
      <c r="D4213" s="17" t="s">
        <v>4891</v>
      </c>
      <c r="E4213" s="17" t="s">
        <v>4892</v>
      </c>
      <c r="F4213" s="17" t="s">
        <v>43</v>
      </c>
      <c r="H4213" s="309">
        <v>27892</v>
      </c>
      <c r="I4213" s="309">
        <v>41317</v>
      </c>
      <c r="J4213" s="17" t="s">
        <v>3888</v>
      </c>
      <c r="L4213" s="17" t="s">
        <v>4893</v>
      </c>
      <c r="N4213" s="17" t="s">
        <v>19</v>
      </c>
      <c r="O4213" s="17" t="s">
        <v>15</v>
      </c>
      <c r="P4213" s="17">
        <v>45356</v>
      </c>
      <c r="AC4213" s="17" t="s">
        <v>3890</v>
      </c>
      <c r="AD4213" s="17" t="s">
        <v>3891</v>
      </c>
      <c r="AF4213" s="17">
        <v>8</v>
      </c>
      <c r="AG4213" s="17">
        <v>2</v>
      </c>
      <c r="AM4213" s="17" t="s">
        <v>2602</v>
      </c>
      <c r="AN4213" s="17" t="s">
        <v>4371</v>
      </c>
      <c r="AO4213" s="17">
        <v>3</v>
      </c>
      <c r="AP4213" s="17">
        <v>80</v>
      </c>
      <c r="AQ4213" s="17">
        <v>5</v>
      </c>
      <c r="AT4213" s="17" t="s">
        <v>3893</v>
      </c>
      <c r="DN4213" s="17">
        <f>COUNTIF(AU4213:DM4213, "X")</f>
        <v>0</v>
      </c>
    </row>
    <row r="4214" spans="1:118" s="17" customFormat="1">
      <c r="A4214" s="17" t="s">
        <v>7341</v>
      </c>
      <c r="B4214" s="17">
        <v>55</v>
      </c>
      <c r="C4214" s="17">
        <v>163411</v>
      </c>
      <c r="D4214" s="17" t="s">
        <v>727</v>
      </c>
      <c r="E4214" s="17" t="s">
        <v>155</v>
      </c>
      <c r="F4214" s="17" t="s">
        <v>22</v>
      </c>
      <c r="H4214" s="309">
        <v>34737</v>
      </c>
      <c r="I4214" s="309">
        <v>41331</v>
      </c>
      <c r="J4214" s="17" t="s">
        <v>3888</v>
      </c>
      <c r="L4214" s="17" t="s">
        <v>7342</v>
      </c>
      <c r="N4214" s="17" t="s">
        <v>19</v>
      </c>
      <c r="O4214" s="17" t="s">
        <v>15</v>
      </c>
      <c r="P4214" s="17">
        <v>45356</v>
      </c>
      <c r="AC4214" s="17" t="s">
        <v>3890</v>
      </c>
      <c r="AD4214" s="17" t="s">
        <v>3891</v>
      </c>
      <c r="AF4214" s="17">
        <v>15</v>
      </c>
      <c r="AG4214" s="17">
        <v>2</v>
      </c>
      <c r="AM4214" s="17" t="s">
        <v>2605</v>
      </c>
      <c r="AN4214" s="17" t="s">
        <v>7253</v>
      </c>
      <c r="AO4214" s="17">
        <v>3</v>
      </c>
      <c r="AP4214" s="17">
        <v>80</v>
      </c>
      <c r="AQ4214" s="17">
        <v>5</v>
      </c>
      <c r="AT4214" s="17" t="s">
        <v>6589</v>
      </c>
      <c r="DN4214" s="17">
        <f>COUNTIF(AU4214:DM4214, "X")</f>
        <v>0</v>
      </c>
    </row>
    <row r="4215" spans="1:118" s="17" customFormat="1">
      <c r="A4215" s="17" t="s">
        <v>14480</v>
      </c>
      <c r="B4215" s="17">
        <v>55</v>
      </c>
      <c r="C4215" s="17">
        <v>163421</v>
      </c>
      <c r="D4215" s="17" t="s">
        <v>6723</v>
      </c>
      <c r="E4215" s="17" t="s">
        <v>1009</v>
      </c>
      <c r="F4215" s="17" t="s">
        <v>171</v>
      </c>
      <c r="H4215" s="309">
        <v>29272</v>
      </c>
      <c r="I4215" s="309">
        <v>41325</v>
      </c>
      <c r="J4215" s="17" t="s">
        <v>3888</v>
      </c>
      <c r="L4215" s="17" t="s">
        <v>14481</v>
      </c>
      <c r="N4215" s="17" t="s">
        <v>31</v>
      </c>
      <c r="O4215" s="17" t="s">
        <v>15</v>
      </c>
      <c r="P4215" s="17">
        <v>45373</v>
      </c>
      <c r="AC4215" s="17" t="s">
        <v>9895</v>
      </c>
      <c r="AD4215" s="17" t="s">
        <v>9896</v>
      </c>
      <c r="AF4215" s="17">
        <v>8</v>
      </c>
      <c r="AG4215" s="17">
        <v>2</v>
      </c>
      <c r="AM4215" s="17" t="s">
        <v>108</v>
      </c>
      <c r="AN4215" s="17" t="s">
        <v>14364</v>
      </c>
      <c r="AO4215" s="17">
        <v>3</v>
      </c>
      <c r="AP4215" s="17">
        <v>80</v>
      </c>
      <c r="AQ4215" s="17">
        <v>5</v>
      </c>
      <c r="AR4215" s="17" t="s">
        <v>9898</v>
      </c>
      <c r="AT4215" s="17" t="s">
        <v>14152</v>
      </c>
      <c r="DN4215" s="17">
        <f>COUNTIF(AU4215:DM4215, "X")</f>
        <v>0</v>
      </c>
    </row>
    <row r="4216" spans="1:118" s="17" customFormat="1">
      <c r="A4216" s="17" t="s">
        <v>19854</v>
      </c>
      <c r="B4216" s="17">
        <v>55</v>
      </c>
      <c r="C4216" s="17">
        <v>163425</v>
      </c>
      <c r="D4216" s="17" t="s">
        <v>6851</v>
      </c>
      <c r="E4216" s="17" t="s">
        <v>848</v>
      </c>
      <c r="F4216" s="17" t="s">
        <v>19100</v>
      </c>
      <c r="H4216" s="309">
        <v>34361</v>
      </c>
      <c r="I4216" s="309">
        <v>44090</v>
      </c>
      <c r="J4216" s="17" t="s">
        <v>3888</v>
      </c>
      <c r="L4216" s="17" t="s">
        <v>19855</v>
      </c>
      <c r="N4216" s="17" t="s">
        <v>14</v>
      </c>
      <c r="O4216" s="17" t="s">
        <v>15</v>
      </c>
      <c r="P4216" s="17">
        <v>45371</v>
      </c>
      <c r="AF4216" s="17">
        <v>15</v>
      </c>
      <c r="AG4216" s="17">
        <v>2</v>
      </c>
      <c r="AI4216" s="17" t="s">
        <v>10178</v>
      </c>
      <c r="AM4216" s="17" t="s">
        <v>148</v>
      </c>
      <c r="AN4216" s="17" t="s">
        <v>19836</v>
      </c>
      <c r="AO4216" s="17">
        <v>3</v>
      </c>
      <c r="AP4216" s="17">
        <v>80</v>
      </c>
      <c r="AQ4216" s="17">
        <v>5</v>
      </c>
      <c r="AR4216" s="17" t="s">
        <v>10180</v>
      </c>
      <c r="DN4216" s="17">
        <f>COUNTIF(AU4216:DM4216, "X")</f>
        <v>0</v>
      </c>
    </row>
    <row r="4217" spans="1:118" s="17" customFormat="1">
      <c r="A4217" s="17" t="s">
        <v>20727</v>
      </c>
      <c r="B4217" s="17">
        <v>55</v>
      </c>
      <c r="C4217" s="17">
        <v>163439</v>
      </c>
      <c r="D4217" s="17" t="s">
        <v>20728</v>
      </c>
      <c r="E4217" s="17" t="s">
        <v>378</v>
      </c>
      <c r="F4217" s="17" t="s">
        <v>4417</v>
      </c>
      <c r="H4217" s="309">
        <v>21105</v>
      </c>
      <c r="I4217" s="309">
        <v>41300</v>
      </c>
      <c r="J4217" s="17" t="s">
        <v>3888</v>
      </c>
      <c r="L4217" s="17" t="s">
        <v>20729</v>
      </c>
      <c r="N4217" s="17" t="s">
        <v>26</v>
      </c>
      <c r="O4217" s="17" t="s">
        <v>15</v>
      </c>
      <c r="P4217" s="17">
        <v>45318</v>
      </c>
      <c r="AF4217" s="17">
        <v>8</v>
      </c>
      <c r="AG4217" s="17">
        <v>2</v>
      </c>
      <c r="AI4217" s="17" t="s">
        <v>20669</v>
      </c>
      <c r="AM4217" s="17" t="s">
        <v>53</v>
      </c>
      <c r="AN4217" s="17" t="s">
        <v>20670</v>
      </c>
      <c r="AO4217" s="17">
        <v>3</v>
      </c>
      <c r="AP4217" s="17">
        <v>80</v>
      </c>
      <c r="AQ4217" s="17">
        <v>5</v>
      </c>
      <c r="AR4217" s="17" t="s">
        <v>20671</v>
      </c>
      <c r="DN4217" s="17">
        <f>COUNTIF(AU4217:DM4217, "X")</f>
        <v>0</v>
      </c>
    </row>
    <row r="4218" spans="1:118" s="17" customFormat="1">
      <c r="A4218" s="17" t="s">
        <v>8719</v>
      </c>
      <c r="B4218" s="17">
        <v>55</v>
      </c>
      <c r="C4218" s="17">
        <v>163443</v>
      </c>
      <c r="D4218" s="17" t="s">
        <v>215</v>
      </c>
      <c r="E4218" s="17" t="s">
        <v>5136</v>
      </c>
      <c r="F4218" s="17" t="s">
        <v>7873</v>
      </c>
      <c r="H4218" s="309">
        <v>34608</v>
      </c>
      <c r="I4218" s="309">
        <v>41333</v>
      </c>
      <c r="J4218" s="17" t="s">
        <v>3888</v>
      </c>
      <c r="L4218" s="17" t="s">
        <v>8720</v>
      </c>
      <c r="N4218" s="17" t="s">
        <v>19</v>
      </c>
      <c r="O4218" s="17" t="s">
        <v>15</v>
      </c>
      <c r="P4218" s="17">
        <v>45356</v>
      </c>
      <c r="Q4218" s="17">
        <v>1732</v>
      </c>
      <c r="AC4218" s="17" t="s">
        <v>3890</v>
      </c>
      <c r="AD4218" s="17" t="s">
        <v>3891</v>
      </c>
      <c r="AF4218" s="17">
        <v>15</v>
      </c>
      <c r="AG4218" s="17">
        <v>2</v>
      </c>
      <c r="AM4218" s="17" t="s">
        <v>2608</v>
      </c>
      <c r="AN4218" s="17" t="s">
        <v>8704</v>
      </c>
      <c r="AO4218" s="17">
        <v>3</v>
      </c>
      <c r="AP4218" s="17">
        <v>80</v>
      </c>
      <c r="AQ4218" s="17">
        <v>5</v>
      </c>
      <c r="AT4218" s="17" t="s">
        <v>7979</v>
      </c>
      <c r="DN4218" s="17">
        <f>COUNTIF(AU4218:DM4218, "X")</f>
        <v>0</v>
      </c>
    </row>
    <row r="4219" spans="1:118" s="17" customFormat="1">
      <c r="A4219" s="17" t="s">
        <v>18592</v>
      </c>
      <c r="B4219" s="17">
        <v>55</v>
      </c>
      <c r="C4219" s="17">
        <v>163447</v>
      </c>
      <c r="D4219" s="17" t="s">
        <v>5408</v>
      </c>
      <c r="E4219" s="17" t="s">
        <v>103</v>
      </c>
      <c r="F4219" s="17" t="s">
        <v>179</v>
      </c>
      <c r="H4219" s="309">
        <v>34678</v>
      </c>
      <c r="I4219" s="309">
        <v>41333</v>
      </c>
      <c r="J4219" s="17" t="s">
        <v>3888</v>
      </c>
      <c r="L4219" s="17" t="s">
        <v>18593</v>
      </c>
      <c r="N4219" s="17" t="s">
        <v>182</v>
      </c>
      <c r="O4219" s="17" t="s">
        <v>15</v>
      </c>
      <c r="P4219" s="17">
        <v>45326</v>
      </c>
      <c r="AF4219" s="17">
        <v>8</v>
      </c>
      <c r="AG4219" s="17">
        <v>2</v>
      </c>
      <c r="AH4219" s="17" t="s">
        <v>11926</v>
      </c>
      <c r="AK4219" s="17" t="s">
        <v>11927</v>
      </c>
      <c r="AM4219" s="17" t="s">
        <v>2614</v>
      </c>
      <c r="AN4219" s="17" t="s">
        <v>18350</v>
      </c>
      <c r="AO4219" s="17">
        <v>3</v>
      </c>
      <c r="AP4219" s="17">
        <v>80</v>
      </c>
      <c r="AQ4219" s="17">
        <v>5</v>
      </c>
      <c r="AR4219" s="17" t="s">
        <v>18351</v>
      </c>
      <c r="DA4219" s="17" t="s">
        <v>3901</v>
      </c>
      <c r="DN4219" s="17">
        <f>COUNTIF(AU4219:DM4219, "X")</f>
        <v>1</v>
      </c>
    </row>
    <row r="4220" spans="1:118" s="17" customFormat="1">
      <c r="A4220" s="17" t="s">
        <v>8897</v>
      </c>
      <c r="B4220" s="17">
        <v>55</v>
      </c>
      <c r="C4220" s="17">
        <v>159702</v>
      </c>
      <c r="D4220" s="17" t="s">
        <v>8898</v>
      </c>
      <c r="E4220" s="17" t="s">
        <v>435</v>
      </c>
      <c r="F4220" s="17" t="s">
        <v>63</v>
      </c>
      <c r="H4220" s="309">
        <v>25347</v>
      </c>
      <c r="I4220" s="309">
        <v>41032</v>
      </c>
      <c r="J4220" s="17" t="s">
        <v>3888</v>
      </c>
      <c r="L4220" s="17" t="s">
        <v>8899</v>
      </c>
      <c r="N4220" s="17" t="s">
        <v>19</v>
      </c>
      <c r="O4220" s="17" t="s">
        <v>15</v>
      </c>
      <c r="P4220" s="17">
        <v>45356</v>
      </c>
      <c r="AC4220" s="17" t="s">
        <v>3890</v>
      </c>
      <c r="AD4220" s="17" t="s">
        <v>3891</v>
      </c>
      <c r="AF4220" s="17">
        <v>15</v>
      </c>
      <c r="AG4220" s="17">
        <v>2</v>
      </c>
      <c r="AM4220" s="17" t="s">
        <v>2608</v>
      </c>
      <c r="AN4220" s="17" t="s">
        <v>8704</v>
      </c>
      <c r="AO4220" s="17">
        <v>3</v>
      </c>
      <c r="AP4220" s="17">
        <v>80</v>
      </c>
      <c r="AQ4220" s="17">
        <v>5</v>
      </c>
      <c r="AT4220" s="17" t="s">
        <v>7979</v>
      </c>
      <c r="DN4220" s="17">
        <f>COUNTIF(AU4220:DM4220, "X")</f>
        <v>0</v>
      </c>
    </row>
    <row r="4221" spans="1:118" s="17" customFormat="1">
      <c r="A4221" s="17" t="s">
        <v>19693</v>
      </c>
      <c r="B4221" s="17">
        <v>55</v>
      </c>
      <c r="C4221" s="17">
        <v>163479</v>
      </c>
      <c r="D4221" s="17" t="s">
        <v>8729</v>
      </c>
      <c r="E4221" s="17" t="s">
        <v>639</v>
      </c>
      <c r="F4221" s="17" t="s">
        <v>104</v>
      </c>
      <c r="H4221" s="309">
        <v>34845</v>
      </c>
      <c r="I4221" s="309">
        <v>41345</v>
      </c>
      <c r="J4221" s="17" t="s">
        <v>3888</v>
      </c>
      <c r="L4221" s="17" t="s">
        <v>19694</v>
      </c>
      <c r="N4221" s="17" t="s">
        <v>14</v>
      </c>
      <c r="O4221" s="17" t="s">
        <v>15</v>
      </c>
      <c r="P4221" s="17">
        <v>45371</v>
      </c>
      <c r="AF4221" s="17">
        <v>15</v>
      </c>
      <c r="AG4221" s="17">
        <v>2</v>
      </c>
      <c r="AI4221" s="17" t="s">
        <v>10178</v>
      </c>
      <c r="AM4221" s="17" t="s">
        <v>219</v>
      </c>
      <c r="AN4221" s="17" t="s">
        <v>19675</v>
      </c>
      <c r="AO4221" s="17">
        <v>3</v>
      </c>
      <c r="AP4221" s="17">
        <v>80</v>
      </c>
      <c r="AQ4221" s="17">
        <v>5</v>
      </c>
      <c r="AR4221" s="17" t="s">
        <v>10180</v>
      </c>
      <c r="CQ4221" s="17" t="s">
        <v>3901</v>
      </c>
      <c r="DN4221" s="17">
        <f>COUNTIF(AU4221:DM4221, "X")</f>
        <v>1</v>
      </c>
    </row>
    <row r="4222" spans="1:118" s="17" customFormat="1">
      <c r="A4222" s="17" t="s">
        <v>24811</v>
      </c>
      <c r="B4222" s="17">
        <v>55</v>
      </c>
      <c r="C4222" s="17">
        <v>163475</v>
      </c>
      <c r="D4222" s="17" t="s">
        <v>24812</v>
      </c>
      <c r="E4222" s="17" t="s">
        <v>160</v>
      </c>
      <c r="F4222" s="17" t="s">
        <v>373</v>
      </c>
      <c r="H4222" s="309">
        <v>33442</v>
      </c>
      <c r="I4222" s="309">
        <v>41348</v>
      </c>
      <c r="J4222" s="17" t="s">
        <v>3888</v>
      </c>
      <c r="L4222" s="17" t="s">
        <v>24813</v>
      </c>
      <c r="N4222" s="17" t="s">
        <v>31</v>
      </c>
      <c r="O4222" s="17" t="s">
        <v>15</v>
      </c>
      <c r="P4222" s="17">
        <v>45373</v>
      </c>
      <c r="Q4222" s="17">
        <v>3734</v>
      </c>
      <c r="AC4222" s="17" t="s">
        <v>9895</v>
      </c>
      <c r="AD4222" s="17" t="s">
        <v>9896</v>
      </c>
      <c r="AF4222" s="17">
        <v>15</v>
      </c>
      <c r="AG4222" s="17">
        <v>2</v>
      </c>
      <c r="AM4222" s="17" t="s">
        <v>268</v>
      </c>
      <c r="AN4222" s="17" t="s">
        <v>24751</v>
      </c>
      <c r="AO4222" s="17">
        <v>3</v>
      </c>
      <c r="AP4222" s="17">
        <v>80</v>
      </c>
      <c r="AQ4222" s="17">
        <v>5</v>
      </c>
      <c r="AR4222" s="17" t="s">
        <v>9898</v>
      </c>
      <c r="AT4222" s="17" t="s">
        <v>14152</v>
      </c>
      <c r="DN4222" s="17">
        <f>COUNTIF(AU4222:DM4222, "X")</f>
        <v>0</v>
      </c>
    </row>
    <row r="4223" spans="1:118" s="17" customFormat="1">
      <c r="A4223" s="17" t="s">
        <v>4825</v>
      </c>
      <c r="B4223" s="17">
        <v>55</v>
      </c>
      <c r="C4223" s="17">
        <v>163515</v>
      </c>
      <c r="D4223" s="17" t="s">
        <v>4826</v>
      </c>
      <c r="E4223" s="17" t="s">
        <v>174</v>
      </c>
      <c r="F4223" s="17" t="s">
        <v>178</v>
      </c>
      <c r="H4223" s="309">
        <v>34434</v>
      </c>
      <c r="I4223" s="309">
        <v>41334</v>
      </c>
      <c r="J4223" s="17" t="s">
        <v>3888</v>
      </c>
      <c r="L4223" s="17" t="s">
        <v>4827</v>
      </c>
      <c r="N4223" s="17" t="s">
        <v>19</v>
      </c>
      <c r="O4223" s="17" t="s">
        <v>15</v>
      </c>
      <c r="P4223" s="17">
        <v>45356</v>
      </c>
      <c r="AC4223" s="17" t="s">
        <v>3890</v>
      </c>
      <c r="AD4223" s="17" t="s">
        <v>3891</v>
      </c>
      <c r="AF4223" s="17">
        <v>8</v>
      </c>
      <c r="AG4223" s="17">
        <v>2</v>
      </c>
      <c r="AM4223" s="17" t="s">
        <v>2602</v>
      </c>
      <c r="AN4223" s="17" t="s">
        <v>4371</v>
      </c>
      <c r="AO4223" s="17">
        <v>3</v>
      </c>
      <c r="AP4223" s="17">
        <v>80</v>
      </c>
      <c r="AQ4223" s="17">
        <v>5</v>
      </c>
      <c r="AT4223" s="17" t="s">
        <v>3893</v>
      </c>
      <c r="DN4223" s="17">
        <f>COUNTIF(AU4223:DM4223, "X")</f>
        <v>0</v>
      </c>
    </row>
    <row r="4224" spans="1:118" s="17" customFormat="1">
      <c r="A4224" s="17" t="s">
        <v>22687</v>
      </c>
      <c r="B4224" s="17">
        <v>55</v>
      </c>
      <c r="C4224" s="17">
        <v>163547</v>
      </c>
      <c r="D4224" s="17" t="s">
        <v>22630</v>
      </c>
      <c r="E4224" s="17" t="s">
        <v>444</v>
      </c>
      <c r="F4224" s="17" t="s">
        <v>350</v>
      </c>
      <c r="H4224" s="309">
        <v>32923</v>
      </c>
      <c r="I4224" s="309">
        <v>41352</v>
      </c>
      <c r="J4224" s="17" t="s">
        <v>3888</v>
      </c>
      <c r="L4224" s="17" t="s">
        <v>22631</v>
      </c>
      <c r="M4224" s="17" t="s">
        <v>387</v>
      </c>
      <c r="N4224" s="17" t="s">
        <v>126</v>
      </c>
      <c r="O4224" s="17" t="s">
        <v>15</v>
      </c>
      <c r="P4224" s="17">
        <v>45383</v>
      </c>
      <c r="AF4224" s="17">
        <v>8</v>
      </c>
      <c r="AG4224" s="17">
        <v>2</v>
      </c>
      <c r="AI4224" s="17" t="s">
        <v>20542</v>
      </c>
      <c r="AM4224" s="17" t="s">
        <v>133</v>
      </c>
      <c r="AN4224" s="17" t="s">
        <v>22584</v>
      </c>
      <c r="AO4224" s="17">
        <v>3</v>
      </c>
      <c r="AP4224" s="17">
        <v>80</v>
      </c>
      <c r="AQ4224" s="17">
        <v>5</v>
      </c>
      <c r="AR4224" s="17" t="s">
        <v>22585</v>
      </c>
      <c r="CQ4224" s="17" t="s">
        <v>3901</v>
      </c>
      <c r="CU4224" s="17" t="s">
        <v>3901</v>
      </c>
      <c r="DN4224" s="17">
        <f>COUNTIF(AU4224:DM4224, "X")</f>
        <v>2</v>
      </c>
    </row>
    <row r="4225" spans="1:118" s="17" customFormat="1">
      <c r="A4225" s="17" t="s">
        <v>21788</v>
      </c>
      <c r="B4225" s="17">
        <v>55</v>
      </c>
      <c r="C4225" s="17">
        <v>163555</v>
      </c>
      <c r="D4225" s="17" t="s">
        <v>904</v>
      </c>
      <c r="E4225" s="17" t="s">
        <v>307</v>
      </c>
      <c r="F4225" s="17" t="s">
        <v>530</v>
      </c>
      <c r="H4225" s="309">
        <v>32683</v>
      </c>
      <c r="I4225" s="309">
        <v>41362</v>
      </c>
      <c r="J4225" s="17" t="s">
        <v>3888</v>
      </c>
      <c r="L4225" s="17" t="s">
        <v>21789</v>
      </c>
      <c r="N4225" s="17" t="s">
        <v>26</v>
      </c>
      <c r="O4225" s="17" t="s">
        <v>15</v>
      </c>
      <c r="P4225" s="17">
        <v>45318</v>
      </c>
      <c r="AF4225" s="17">
        <v>8</v>
      </c>
      <c r="AG4225" s="17">
        <v>2</v>
      </c>
      <c r="AH4225" s="17" t="s">
        <v>11926</v>
      </c>
      <c r="AK4225" s="17" t="s">
        <v>21650</v>
      </c>
      <c r="AM4225" s="17" t="s">
        <v>197</v>
      </c>
      <c r="AN4225" s="17" t="s">
        <v>21651</v>
      </c>
      <c r="AO4225" s="17">
        <v>3</v>
      </c>
      <c r="AP4225" s="17">
        <v>80</v>
      </c>
      <c r="AQ4225" s="17">
        <v>5</v>
      </c>
      <c r="AR4225" s="17" t="s">
        <v>21652</v>
      </c>
      <c r="DN4225" s="17">
        <f>COUNTIF(AU4225:DM4225, "X")</f>
        <v>0</v>
      </c>
    </row>
    <row r="4226" spans="1:118" s="17" customFormat="1">
      <c r="A4226" s="17" t="s">
        <v>23718</v>
      </c>
      <c r="B4226" s="17">
        <v>55</v>
      </c>
      <c r="C4226" s="17">
        <v>163556</v>
      </c>
      <c r="D4226" s="17" t="s">
        <v>23719</v>
      </c>
      <c r="E4226" s="17" t="s">
        <v>14247</v>
      </c>
      <c r="F4226" s="17" t="s">
        <v>23720</v>
      </c>
      <c r="H4226" s="309">
        <v>34449</v>
      </c>
      <c r="I4226" s="309">
        <v>41362</v>
      </c>
      <c r="J4226" s="17" t="s">
        <v>3888</v>
      </c>
      <c r="L4226" s="17" t="s">
        <v>23721</v>
      </c>
      <c r="N4226" s="17" t="s">
        <v>126</v>
      </c>
      <c r="O4226" s="17" t="s">
        <v>15</v>
      </c>
      <c r="P4226" s="17">
        <v>45383</v>
      </c>
      <c r="Q4226" s="17">
        <v>1102</v>
      </c>
      <c r="AF4226" s="17">
        <v>8</v>
      </c>
      <c r="AG4226" s="17">
        <v>2</v>
      </c>
      <c r="AI4226" s="17" t="s">
        <v>20542</v>
      </c>
      <c r="AM4226" s="17" t="s">
        <v>303</v>
      </c>
      <c r="AN4226" s="17" t="s">
        <v>23502</v>
      </c>
      <c r="AO4226" s="17">
        <v>3</v>
      </c>
      <c r="AP4226" s="17">
        <v>80</v>
      </c>
      <c r="AQ4226" s="17">
        <v>5</v>
      </c>
      <c r="AR4226" s="17" t="s">
        <v>22585</v>
      </c>
      <c r="AS4226" s="17" t="s">
        <v>23503</v>
      </c>
      <c r="DN4226" s="17">
        <f>COUNTIF(AU4226:DM4226, "X")</f>
        <v>0</v>
      </c>
    </row>
    <row r="4227" spans="1:118" s="17" customFormat="1">
      <c r="A4227" s="17" t="s">
        <v>25273</v>
      </c>
      <c r="B4227" s="17">
        <v>55</v>
      </c>
      <c r="C4227" s="17">
        <v>163558</v>
      </c>
      <c r="D4227" s="17" t="s">
        <v>4737</v>
      </c>
      <c r="E4227" s="17" t="s">
        <v>8054</v>
      </c>
      <c r="F4227" s="17" t="s">
        <v>317</v>
      </c>
      <c r="H4227" s="309">
        <v>34773</v>
      </c>
      <c r="I4227" s="309">
        <v>41362</v>
      </c>
      <c r="J4227" s="17" t="s">
        <v>3888</v>
      </c>
      <c r="L4227" s="17" t="s">
        <v>25274</v>
      </c>
      <c r="N4227" s="17" t="s">
        <v>31</v>
      </c>
      <c r="O4227" s="17" t="s">
        <v>15</v>
      </c>
      <c r="P4227" s="17">
        <v>45373</v>
      </c>
      <c r="AC4227" s="17" t="s">
        <v>9895</v>
      </c>
      <c r="AD4227" s="17" t="s">
        <v>9896</v>
      </c>
      <c r="AF4227" s="17">
        <v>15</v>
      </c>
      <c r="AG4227" s="17">
        <v>2</v>
      </c>
      <c r="AM4227" s="17" t="s">
        <v>67</v>
      </c>
      <c r="AN4227" s="17" t="s">
        <v>25087</v>
      </c>
      <c r="AO4227" s="17">
        <v>3</v>
      </c>
      <c r="AP4227" s="17">
        <v>80</v>
      </c>
      <c r="AQ4227" s="17">
        <v>5</v>
      </c>
      <c r="AR4227" s="17" t="s">
        <v>9898</v>
      </c>
      <c r="AT4227" s="17" t="s">
        <v>16072</v>
      </c>
      <c r="CR4227" s="17" t="s">
        <v>30</v>
      </c>
      <c r="CU4227" s="17" t="s">
        <v>3901</v>
      </c>
      <c r="DF4227" s="17" t="s">
        <v>3901</v>
      </c>
      <c r="DN4227" s="17">
        <f>COUNTIF(AU4227:DM4227, "X")</f>
        <v>2</v>
      </c>
    </row>
    <row r="4228" spans="1:118" s="17" customFormat="1">
      <c r="A4228" s="17" t="s">
        <v>24774</v>
      </c>
      <c r="B4228" s="17">
        <v>55</v>
      </c>
      <c r="C4228" s="17">
        <v>163559</v>
      </c>
      <c r="D4228" s="17" t="s">
        <v>5750</v>
      </c>
      <c r="E4228" s="17" t="s">
        <v>12290</v>
      </c>
      <c r="F4228" s="17" t="s">
        <v>43</v>
      </c>
      <c r="H4228" s="309">
        <v>33267</v>
      </c>
      <c r="I4228" s="309">
        <v>41362</v>
      </c>
      <c r="J4228" s="17" t="s">
        <v>3888</v>
      </c>
      <c r="L4228" s="17" t="s">
        <v>24775</v>
      </c>
      <c r="N4228" s="17" t="s">
        <v>31</v>
      </c>
      <c r="O4228" s="17" t="s">
        <v>15</v>
      </c>
      <c r="P4228" s="17">
        <v>45373</v>
      </c>
      <c r="AC4228" s="17" t="s">
        <v>9895</v>
      </c>
      <c r="AD4228" s="17" t="s">
        <v>9896</v>
      </c>
      <c r="AF4228" s="17">
        <v>8</v>
      </c>
      <c r="AG4228" s="17">
        <v>2</v>
      </c>
      <c r="AM4228" s="17" t="s">
        <v>268</v>
      </c>
      <c r="AN4228" s="17" t="s">
        <v>24751</v>
      </c>
      <c r="AO4228" s="17">
        <v>3</v>
      </c>
      <c r="AP4228" s="17">
        <v>80</v>
      </c>
      <c r="AQ4228" s="17">
        <v>5</v>
      </c>
      <c r="AR4228" s="17" t="s">
        <v>9898</v>
      </c>
      <c r="AT4228" s="17" t="s">
        <v>14152</v>
      </c>
      <c r="DN4228" s="17">
        <f>COUNTIF(AU4228:DM4228, "X")</f>
        <v>0</v>
      </c>
    </row>
    <row r="4229" spans="1:118" s="17" customFormat="1">
      <c r="A4229" s="17" t="s">
        <v>11645</v>
      </c>
      <c r="B4229" s="17">
        <v>55</v>
      </c>
      <c r="C4229" s="17">
        <v>163563</v>
      </c>
      <c r="D4229" s="17" t="s">
        <v>11646</v>
      </c>
      <c r="E4229" s="17" t="s">
        <v>442</v>
      </c>
      <c r="F4229" s="17" t="s">
        <v>22</v>
      </c>
      <c r="H4229" s="309">
        <v>34760</v>
      </c>
      <c r="I4229" s="309">
        <v>41354</v>
      </c>
      <c r="J4229" s="17" t="s">
        <v>3888</v>
      </c>
      <c r="L4229" s="17" t="s">
        <v>11647</v>
      </c>
      <c r="N4229" s="17" t="s">
        <v>14</v>
      </c>
      <c r="O4229" s="17" t="s">
        <v>15</v>
      </c>
      <c r="P4229" s="17">
        <v>45371</v>
      </c>
      <c r="AC4229" s="17" t="s">
        <v>14</v>
      </c>
      <c r="AF4229" s="17">
        <v>15</v>
      </c>
      <c r="AG4229" s="17">
        <v>2</v>
      </c>
      <c r="AI4229" s="17" t="s">
        <v>10178</v>
      </c>
      <c r="AM4229" s="17" t="s">
        <v>68</v>
      </c>
      <c r="AN4229" s="17" t="s">
        <v>11517</v>
      </c>
      <c r="AO4229" s="17">
        <v>3</v>
      </c>
      <c r="AP4229" s="17">
        <v>80</v>
      </c>
      <c r="AQ4229" s="17">
        <v>5</v>
      </c>
      <c r="AR4229" s="17" t="s">
        <v>10180</v>
      </c>
      <c r="CI4229" s="17" t="s">
        <v>3901</v>
      </c>
      <c r="CL4229" s="17" t="s">
        <v>3901</v>
      </c>
      <c r="CR4229" s="17" t="s">
        <v>21</v>
      </c>
      <c r="DN4229" s="17">
        <f>COUNTIF(AU4229:DM4229, "X")</f>
        <v>2</v>
      </c>
    </row>
    <row r="4230" spans="1:118" s="17" customFormat="1">
      <c r="A4230" s="17" t="s">
        <v>20467</v>
      </c>
      <c r="B4230" s="17">
        <v>55</v>
      </c>
      <c r="C4230" s="17">
        <v>163564</v>
      </c>
      <c r="D4230" s="17" t="s">
        <v>20317</v>
      </c>
      <c r="E4230" s="17" t="s">
        <v>20468</v>
      </c>
      <c r="F4230" s="17" t="s">
        <v>125</v>
      </c>
      <c r="H4230" s="309">
        <v>34667</v>
      </c>
      <c r="I4230" s="309">
        <v>41354</v>
      </c>
      <c r="J4230" s="17" t="s">
        <v>3888</v>
      </c>
      <c r="L4230" s="17" t="s">
        <v>20318</v>
      </c>
      <c r="N4230" s="17" t="s">
        <v>14</v>
      </c>
      <c r="O4230" s="17" t="s">
        <v>15</v>
      </c>
      <c r="P4230" s="17">
        <v>45371</v>
      </c>
      <c r="AF4230" s="17">
        <v>8</v>
      </c>
      <c r="AG4230" s="17">
        <v>2</v>
      </c>
      <c r="AI4230" s="17" t="s">
        <v>10178</v>
      </c>
      <c r="AM4230" s="17" t="s">
        <v>85</v>
      </c>
      <c r="AN4230" s="17" t="s">
        <v>20273</v>
      </c>
      <c r="AO4230" s="17">
        <v>3</v>
      </c>
      <c r="AP4230" s="17">
        <v>80</v>
      </c>
      <c r="AQ4230" s="17">
        <v>5</v>
      </c>
      <c r="AR4230" s="17" t="s">
        <v>10180</v>
      </c>
      <c r="DN4230" s="17">
        <f>COUNTIF(AU4230:DM4230, "X")</f>
        <v>0</v>
      </c>
    </row>
    <row r="4231" spans="1:118" s="17" customFormat="1">
      <c r="A4231" s="17" t="s">
        <v>11658</v>
      </c>
      <c r="B4231" s="17">
        <v>55</v>
      </c>
      <c r="C4231" s="17">
        <v>163565</v>
      </c>
      <c r="D4231" s="17" t="s">
        <v>4632</v>
      </c>
      <c r="E4231" s="17" t="s">
        <v>11659</v>
      </c>
      <c r="F4231" s="17" t="s">
        <v>70</v>
      </c>
      <c r="H4231" s="309">
        <v>34742</v>
      </c>
      <c r="I4231" s="309">
        <v>41354</v>
      </c>
      <c r="J4231" s="17" t="s">
        <v>3888</v>
      </c>
      <c r="L4231" s="17" t="s">
        <v>11660</v>
      </c>
      <c r="N4231" s="17" t="s">
        <v>14</v>
      </c>
      <c r="O4231" s="17" t="s">
        <v>15</v>
      </c>
      <c r="P4231" s="17">
        <v>45371</v>
      </c>
      <c r="T4231" s="17" t="s">
        <v>11661</v>
      </c>
      <c r="V4231" s="17" t="s">
        <v>14</v>
      </c>
      <c r="W4231" s="17" t="s">
        <v>15</v>
      </c>
      <c r="X4231" s="17">
        <v>45371</v>
      </c>
      <c r="AC4231" s="17" t="s">
        <v>14</v>
      </c>
      <c r="AF4231" s="17">
        <v>8</v>
      </c>
      <c r="AG4231" s="17">
        <v>2</v>
      </c>
      <c r="AI4231" s="17" t="s">
        <v>10178</v>
      </c>
      <c r="AM4231" s="17" t="s">
        <v>68</v>
      </c>
      <c r="AN4231" s="17" t="s">
        <v>11517</v>
      </c>
      <c r="AO4231" s="17">
        <v>3</v>
      </c>
      <c r="AP4231" s="17">
        <v>80</v>
      </c>
      <c r="AQ4231" s="17">
        <v>5</v>
      </c>
      <c r="AR4231" s="17" t="s">
        <v>10180</v>
      </c>
      <c r="CI4231" s="17" t="s">
        <v>3901</v>
      </c>
      <c r="CU4231" s="17" t="s">
        <v>3901</v>
      </c>
      <c r="DN4231" s="17">
        <f>COUNTIF(AU4231:DM4231, "X")</f>
        <v>2</v>
      </c>
    </row>
    <row r="4232" spans="1:118" s="17" customFormat="1">
      <c r="A4232" s="17" t="s">
        <v>19814</v>
      </c>
      <c r="B4232" s="17">
        <v>55</v>
      </c>
      <c r="C4232" s="17">
        <v>163569</v>
      </c>
      <c r="D4232" s="17" t="s">
        <v>16089</v>
      </c>
      <c r="E4232" s="17" t="s">
        <v>5099</v>
      </c>
      <c r="F4232" s="17" t="s">
        <v>19815</v>
      </c>
      <c r="H4232" s="309">
        <v>34764</v>
      </c>
      <c r="I4232" s="309">
        <v>41369</v>
      </c>
      <c r="J4232" s="17" t="s">
        <v>3888</v>
      </c>
      <c r="L4232" s="17" t="s">
        <v>19816</v>
      </c>
      <c r="N4232" s="17" t="s">
        <v>14</v>
      </c>
      <c r="O4232" s="17" t="s">
        <v>15</v>
      </c>
      <c r="P4232" s="17">
        <v>45371</v>
      </c>
      <c r="AF4232" s="17">
        <v>8</v>
      </c>
      <c r="AG4232" s="17">
        <v>2</v>
      </c>
      <c r="AI4232" s="17" t="s">
        <v>10178</v>
      </c>
      <c r="AM4232" s="17" t="s">
        <v>219</v>
      </c>
      <c r="AN4232" s="17" t="s">
        <v>19675</v>
      </c>
      <c r="AO4232" s="17">
        <v>3</v>
      </c>
      <c r="AP4232" s="17">
        <v>80</v>
      </c>
      <c r="AQ4232" s="17">
        <v>5</v>
      </c>
      <c r="AR4232" s="17" t="s">
        <v>10180</v>
      </c>
      <c r="CI4232" s="17" t="s">
        <v>3901</v>
      </c>
      <c r="CN4232" s="17" t="s">
        <v>3901</v>
      </c>
      <c r="CO4232" s="17" t="s">
        <v>3901</v>
      </c>
      <c r="CQ4232" s="17" t="s">
        <v>3901</v>
      </c>
      <c r="CU4232" s="17" t="s">
        <v>3901</v>
      </c>
      <c r="DA4232" s="17" t="s">
        <v>3901</v>
      </c>
      <c r="DN4232" s="17">
        <f>COUNTIF(AU4232:DM4232, "X")</f>
        <v>6</v>
      </c>
    </row>
    <row r="4233" spans="1:118" s="17" customFormat="1">
      <c r="A4233" s="17" t="s">
        <v>25499</v>
      </c>
      <c r="B4233" s="17">
        <v>55</v>
      </c>
      <c r="C4233" s="17">
        <v>163572</v>
      </c>
      <c r="D4233" s="17" t="s">
        <v>25500</v>
      </c>
      <c r="E4233" s="17" t="s">
        <v>254</v>
      </c>
      <c r="F4233" s="17" t="s">
        <v>22</v>
      </c>
      <c r="H4233" s="309">
        <v>29306</v>
      </c>
      <c r="I4233" s="309">
        <v>44093</v>
      </c>
      <c r="J4233" s="17" t="s">
        <v>3888</v>
      </c>
      <c r="L4233" s="17" t="s">
        <v>25501</v>
      </c>
      <c r="N4233" s="17" t="s">
        <v>31</v>
      </c>
      <c r="O4233" s="17" t="s">
        <v>15</v>
      </c>
      <c r="P4233" s="17">
        <v>45373</v>
      </c>
      <c r="AC4233" s="17" t="s">
        <v>9895</v>
      </c>
      <c r="AD4233" s="17" t="s">
        <v>9896</v>
      </c>
      <c r="AF4233" s="17">
        <v>15</v>
      </c>
      <c r="AG4233" s="17">
        <v>2</v>
      </c>
      <c r="AM4233" s="17" t="s">
        <v>76</v>
      </c>
      <c r="AN4233" s="17" t="s">
        <v>25452</v>
      </c>
      <c r="AO4233" s="17">
        <v>3</v>
      </c>
      <c r="AP4233" s="17">
        <v>80</v>
      </c>
      <c r="AQ4233" s="17">
        <v>5</v>
      </c>
      <c r="AR4233" s="17" t="s">
        <v>9898</v>
      </c>
      <c r="AT4233" s="17" t="s">
        <v>9899</v>
      </c>
      <c r="DN4233" s="17">
        <f>COUNTIF(AU4233:DM4233, "X")</f>
        <v>0</v>
      </c>
    </row>
    <row r="4234" spans="1:118" s="17" customFormat="1">
      <c r="A4234" s="17" t="s">
        <v>23122</v>
      </c>
      <c r="B4234" s="17">
        <v>55</v>
      </c>
      <c r="C4234" s="17">
        <v>163573</v>
      </c>
      <c r="D4234" s="17" t="s">
        <v>23034</v>
      </c>
      <c r="E4234" s="17" t="s">
        <v>19053</v>
      </c>
      <c r="F4234" s="17" t="s">
        <v>23123</v>
      </c>
      <c r="H4234" s="309">
        <v>34620</v>
      </c>
      <c r="I4234" s="309">
        <v>41360</v>
      </c>
      <c r="J4234" s="17" t="s">
        <v>3888</v>
      </c>
      <c r="L4234" s="17" t="s">
        <v>23036</v>
      </c>
      <c r="M4234" s="17" t="s">
        <v>192</v>
      </c>
      <c r="N4234" s="17" t="s">
        <v>126</v>
      </c>
      <c r="O4234" s="17" t="s">
        <v>15</v>
      </c>
      <c r="P4234" s="17">
        <v>45383</v>
      </c>
      <c r="AF4234" s="17">
        <v>8</v>
      </c>
      <c r="AG4234" s="17">
        <v>2</v>
      </c>
      <c r="AI4234" s="17" t="s">
        <v>20542</v>
      </c>
      <c r="AM4234" s="17" t="s">
        <v>90</v>
      </c>
      <c r="AN4234" s="17" t="s">
        <v>23025</v>
      </c>
      <c r="AO4234" s="17">
        <v>3</v>
      </c>
      <c r="AP4234" s="17">
        <v>80</v>
      </c>
      <c r="AQ4234" s="17">
        <v>5</v>
      </c>
      <c r="AR4234" s="17" t="s">
        <v>22585</v>
      </c>
      <c r="CR4234" s="17" t="s">
        <v>21</v>
      </c>
      <c r="CU4234" s="17" t="s">
        <v>3901</v>
      </c>
      <c r="DN4234" s="17">
        <f>COUNTIF(AU4234:DM4234, "X")</f>
        <v>1</v>
      </c>
    </row>
    <row r="4235" spans="1:118" s="17" customFormat="1">
      <c r="A4235" s="17" t="s">
        <v>26263</v>
      </c>
      <c r="B4235" s="17">
        <v>55</v>
      </c>
      <c r="C4235" s="17">
        <v>163594</v>
      </c>
      <c r="D4235" s="17" t="s">
        <v>13917</v>
      </c>
      <c r="E4235" s="17" t="s">
        <v>194</v>
      </c>
      <c r="F4235" s="17" t="s">
        <v>28</v>
      </c>
      <c r="H4235" s="309">
        <v>34884</v>
      </c>
      <c r="I4235" s="309">
        <v>41355</v>
      </c>
      <c r="J4235" s="17" t="s">
        <v>3888</v>
      </c>
      <c r="L4235" s="17" t="s">
        <v>26167</v>
      </c>
      <c r="N4235" s="17" t="s">
        <v>31</v>
      </c>
      <c r="O4235" s="17" t="s">
        <v>15</v>
      </c>
      <c r="P4235" s="17">
        <v>45373</v>
      </c>
      <c r="AC4235" s="17" t="s">
        <v>14</v>
      </c>
      <c r="AF4235" s="17">
        <v>15</v>
      </c>
      <c r="AG4235" s="17">
        <v>2</v>
      </c>
      <c r="AI4235" s="17" t="s">
        <v>10178</v>
      </c>
      <c r="AM4235" s="17" t="s">
        <v>101</v>
      </c>
      <c r="AN4235" s="17" t="s">
        <v>26168</v>
      </c>
      <c r="AO4235" s="17">
        <v>3</v>
      </c>
      <c r="AP4235" s="17">
        <v>80</v>
      </c>
      <c r="AQ4235" s="17">
        <v>5</v>
      </c>
      <c r="AR4235" s="17" t="s">
        <v>10180</v>
      </c>
      <c r="CU4235" s="17" t="s">
        <v>3901</v>
      </c>
      <c r="DN4235" s="17">
        <f>COUNTIF(AU4235:DM4235, "X")</f>
        <v>1</v>
      </c>
    </row>
    <row r="4236" spans="1:118" s="17" customFormat="1">
      <c r="A4236" s="17" t="s">
        <v>19885</v>
      </c>
      <c r="B4236" s="17">
        <v>55</v>
      </c>
      <c r="C4236" s="17">
        <v>163600</v>
      </c>
      <c r="D4236" s="17" t="s">
        <v>19886</v>
      </c>
      <c r="E4236" s="17" t="s">
        <v>511</v>
      </c>
      <c r="F4236" s="17" t="s">
        <v>48</v>
      </c>
      <c r="H4236" s="309">
        <v>34658</v>
      </c>
      <c r="I4236" s="309">
        <v>41354</v>
      </c>
      <c r="J4236" s="17" t="s">
        <v>3888</v>
      </c>
      <c r="L4236" s="17" t="s">
        <v>19887</v>
      </c>
      <c r="N4236" s="17" t="s">
        <v>14</v>
      </c>
      <c r="O4236" s="17" t="s">
        <v>15</v>
      </c>
      <c r="P4236" s="17">
        <v>45371</v>
      </c>
      <c r="AF4236" s="17">
        <v>8</v>
      </c>
      <c r="AG4236" s="17">
        <v>2</v>
      </c>
      <c r="AI4236" s="17" t="s">
        <v>10178</v>
      </c>
      <c r="AM4236" s="17" t="s">
        <v>148</v>
      </c>
      <c r="AN4236" s="17" t="s">
        <v>19836</v>
      </c>
      <c r="AO4236" s="17">
        <v>3</v>
      </c>
      <c r="AP4236" s="17">
        <v>80</v>
      </c>
      <c r="AQ4236" s="17">
        <v>5</v>
      </c>
      <c r="AR4236" s="17" t="s">
        <v>10180</v>
      </c>
      <c r="CI4236" s="17" t="s">
        <v>3901</v>
      </c>
      <c r="DN4236" s="17">
        <f>COUNTIF(AU4236:DM4236, "X")</f>
        <v>1</v>
      </c>
    </row>
    <row r="4237" spans="1:118" s="17" customFormat="1">
      <c r="A4237" s="17" t="s">
        <v>9389</v>
      </c>
      <c r="B4237" s="17">
        <v>55</v>
      </c>
      <c r="C4237" s="17">
        <v>163621</v>
      </c>
      <c r="D4237" s="17" t="s">
        <v>9390</v>
      </c>
      <c r="E4237" s="17" t="s">
        <v>508</v>
      </c>
      <c r="F4237" s="17" t="s">
        <v>9391</v>
      </c>
      <c r="H4237" s="309">
        <v>34659</v>
      </c>
      <c r="I4237" s="309">
        <v>41365</v>
      </c>
      <c r="J4237" s="17" t="s">
        <v>3888</v>
      </c>
      <c r="L4237" s="17" t="s">
        <v>9392</v>
      </c>
      <c r="N4237" s="17" t="s">
        <v>19</v>
      </c>
      <c r="O4237" s="17" t="s">
        <v>15</v>
      </c>
      <c r="P4237" s="17">
        <v>45356</v>
      </c>
      <c r="AC4237" s="17" t="s">
        <v>3890</v>
      </c>
      <c r="AD4237" s="17" t="s">
        <v>3891</v>
      </c>
      <c r="AF4237" s="17">
        <v>15</v>
      </c>
      <c r="AG4237" s="17">
        <v>2</v>
      </c>
      <c r="AM4237" s="17" t="s">
        <v>29</v>
      </c>
      <c r="AN4237" s="17" t="s">
        <v>9081</v>
      </c>
      <c r="AO4237" s="17">
        <v>3</v>
      </c>
      <c r="AP4237" s="17">
        <v>80</v>
      </c>
      <c r="AQ4237" s="17">
        <v>5</v>
      </c>
      <c r="AT4237" s="17" t="s">
        <v>9082</v>
      </c>
      <c r="CU4237" s="17" t="s">
        <v>3901</v>
      </c>
      <c r="DN4237" s="17">
        <f>COUNTIF(AU4237:DM4237, "X")</f>
        <v>1</v>
      </c>
    </row>
    <row r="4238" spans="1:118" s="17" customFormat="1">
      <c r="A4238" s="17" t="s">
        <v>8427</v>
      </c>
      <c r="B4238" s="17">
        <v>55</v>
      </c>
      <c r="C4238" s="17">
        <v>163622</v>
      </c>
      <c r="D4238" s="17" t="s">
        <v>489</v>
      </c>
      <c r="E4238" s="17" t="s">
        <v>104</v>
      </c>
      <c r="F4238" s="17" t="s">
        <v>93</v>
      </c>
      <c r="H4238" s="309">
        <v>18744</v>
      </c>
      <c r="I4238" s="309">
        <v>41365</v>
      </c>
      <c r="J4238" s="17" t="s">
        <v>3888</v>
      </c>
      <c r="L4238" s="17" t="s">
        <v>8428</v>
      </c>
      <c r="N4238" s="17" t="s">
        <v>19</v>
      </c>
      <c r="O4238" s="17" t="s">
        <v>15</v>
      </c>
      <c r="P4238" s="17">
        <v>45356</v>
      </c>
      <c r="AC4238" s="17" t="s">
        <v>3890</v>
      </c>
      <c r="AD4238" s="17" t="s">
        <v>3891</v>
      </c>
      <c r="AF4238" s="17">
        <v>8</v>
      </c>
      <c r="AG4238" s="17">
        <v>2</v>
      </c>
      <c r="AM4238" s="17" t="s">
        <v>2607</v>
      </c>
      <c r="AN4238" s="17" t="s">
        <v>8305</v>
      </c>
      <c r="AO4238" s="17">
        <v>3</v>
      </c>
      <c r="AP4238" s="17">
        <v>80</v>
      </c>
      <c r="AQ4238" s="17">
        <v>5</v>
      </c>
      <c r="AT4238" s="17" t="s">
        <v>7979</v>
      </c>
      <c r="BS4238" s="17" t="s">
        <v>3901</v>
      </c>
      <c r="CH4238" s="17" t="s">
        <v>3901</v>
      </c>
      <c r="CU4238" s="17" t="s">
        <v>3901</v>
      </c>
      <c r="DA4238" s="17" t="s">
        <v>3901</v>
      </c>
      <c r="DN4238" s="17">
        <f>COUNTIF(AU4238:DM4238, "X")</f>
        <v>4</v>
      </c>
    </row>
    <row r="4239" spans="1:118" s="17" customFormat="1">
      <c r="A4239" s="17" t="s">
        <v>8655</v>
      </c>
      <c r="B4239" s="17">
        <v>55</v>
      </c>
      <c r="C4239" s="17">
        <v>163631</v>
      </c>
      <c r="D4239" s="17" t="s">
        <v>467</v>
      </c>
      <c r="E4239" s="17" t="s">
        <v>212</v>
      </c>
      <c r="F4239" s="17" t="s">
        <v>21</v>
      </c>
      <c r="H4239" s="309">
        <v>26911</v>
      </c>
      <c r="I4239" s="309">
        <v>41358</v>
      </c>
      <c r="J4239" s="17" t="s">
        <v>3888</v>
      </c>
      <c r="L4239" s="17" t="s">
        <v>8656</v>
      </c>
      <c r="N4239" s="17" t="s">
        <v>19</v>
      </c>
      <c r="O4239" s="17" t="s">
        <v>15</v>
      </c>
      <c r="P4239" s="17">
        <v>45356</v>
      </c>
      <c r="AC4239" s="17" t="s">
        <v>3890</v>
      </c>
      <c r="AD4239" s="17" t="s">
        <v>3891</v>
      </c>
      <c r="AF4239" s="17">
        <v>8</v>
      </c>
      <c r="AG4239" s="17">
        <v>2</v>
      </c>
      <c r="AM4239" s="17" t="s">
        <v>2607</v>
      </c>
      <c r="AN4239" s="17" t="s">
        <v>8305</v>
      </c>
      <c r="AO4239" s="17">
        <v>3</v>
      </c>
      <c r="AP4239" s="17">
        <v>80</v>
      </c>
      <c r="AQ4239" s="17">
        <v>5</v>
      </c>
      <c r="AT4239" s="17" t="s">
        <v>7979</v>
      </c>
      <c r="CU4239" s="17" t="s">
        <v>3901</v>
      </c>
      <c r="DN4239" s="17">
        <f>COUNTIF(AU4239:DM4239, "X")</f>
        <v>1</v>
      </c>
    </row>
    <row r="4240" spans="1:118" s="17" customFormat="1">
      <c r="A4240" s="17" t="s">
        <v>18538</v>
      </c>
      <c r="B4240" s="17">
        <v>55</v>
      </c>
      <c r="C4240" s="17">
        <v>163633</v>
      </c>
      <c r="D4240" s="17" t="s">
        <v>16349</v>
      </c>
      <c r="E4240" s="17" t="s">
        <v>147</v>
      </c>
      <c r="F4240" s="17" t="s">
        <v>122</v>
      </c>
      <c r="H4240" s="309">
        <v>32598</v>
      </c>
      <c r="I4240" s="309">
        <v>41355</v>
      </c>
      <c r="J4240" s="17" t="s">
        <v>3888</v>
      </c>
      <c r="L4240" s="17" t="s">
        <v>18539</v>
      </c>
      <c r="N4240" s="17" t="s">
        <v>182</v>
      </c>
      <c r="O4240" s="17" t="s">
        <v>15</v>
      </c>
      <c r="P4240" s="17">
        <v>45326</v>
      </c>
      <c r="AF4240" s="17">
        <v>8</v>
      </c>
      <c r="AG4240" s="17">
        <v>2</v>
      </c>
      <c r="AH4240" s="17" t="s">
        <v>11926</v>
      </c>
      <c r="AK4240" s="17" t="s">
        <v>11927</v>
      </c>
      <c r="AM4240" s="17" t="s">
        <v>2614</v>
      </c>
      <c r="AN4240" s="17" t="s">
        <v>18350</v>
      </c>
      <c r="AO4240" s="17">
        <v>3</v>
      </c>
      <c r="AP4240" s="17">
        <v>80</v>
      </c>
      <c r="AQ4240" s="17">
        <v>5</v>
      </c>
      <c r="AR4240" s="17" t="s">
        <v>18351</v>
      </c>
      <c r="AS4240" s="17" t="s">
        <v>18358</v>
      </c>
      <c r="CU4240" s="17" t="s">
        <v>3901</v>
      </c>
      <c r="DN4240" s="17">
        <f>COUNTIF(AU4240:DM4240, "X")</f>
        <v>1</v>
      </c>
    </row>
    <row r="4241" spans="1:118" s="17" customFormat="1">
      <c r="A4241" s="17" t="s">
        <v>14759</v>
      </c>
      <c r="B4241" s="17">
        <v>55</v>
      </c>
      <c r="C4241" s="17">
        <v>163635</v>
      </c>
      <c r="D4241" s="17" t="s">
        <v>236</v>
      </c>
      <c r="E4241" s="17" t="s">
        <v>14760</v>
      </c>
      <c r="F4241" s="17" t="s">
        <v>22</v>
      </c>
      <c r="H4241" s="309">
        <v>34506</v>
      </c>
      <c r="I4241" s="309">
        <v>41356</v>
      </c>
      <c r="J4241" s="17" t="s">
        <v>3888</v>
      </c>
      <c r="L4241" s="17" t="s">
        <v>14761</v>
      </c>
      <c r="N4241" s="17" t="s">
        <v>31</v>
      </c>
      <c r="O4241" s="17" t="s">
        <v>15</v>
      </c>
      <c r="P4241" s="17">
        <v>45373</v>
      </c>
      <c r="Q4241" s="17">
        <v>2963</v>
      </c>
      <c r="AC4241" s="17" t="s">
        <v>9895</v>
      </c>
      <c r="AD4241" s="17" t="s">
        <v>9896</v>
      </c>
      <c r="AF4241" s="17">
        <v>8</v>
      </c>
      <c r="AG4241" s="17">
        <v>2</v>
      </c>
      <c r="AM4241" s="17" t="s">
        <v>335</v>
      </c>
      <c r="AN4241" s="17" t="s">
        <v>14693</v>
      </c>
      <c r="AO4241" s="17">
        <v>3</v>
      </c>
      <c r="AP4241" s="17">
        <v>80</v>
      </c>
      <c r="AQ4241" s="17">
        <v>5</v>
      </c>
      <c r="AR4241" s="17" t="s">
        <v>9898</v>
      </c>
      <c r="AT4241" s="17" t="s">
        <v>14152</v>
      </c>
      <c r="DN4241" s="17">
        <f>COUNTIF(AU4241:DM4241, "X")</f>
        <v>0</v>
      </c>
    </row>
    <row r="4242" spans="1:118" s="17" customFormat="1">
      <c r="A4242" s="17" t="s">
        <v>20068</v>
      </c>
      <c r="B4242" s="17">
        <v>55</v>
      </c>
      <c r="C4242" s="17">
        <v>163642</v>
      </c>
      <c r="D4242" s="17" t="s">
        <v>20069</v>
      </c>
      <c r="E4242" s="17" t="s">
        <v>181</v>
      </c>
      <c r="F4242" s="17" t="s">
        <v>20070</v>
      </c>
      <c r="H4242" s="309">
        <v>33852</v>
      </c>
      <c r="I4242" s="309">
        <v>43257</v>
      </c>
      <c r="J4242" s="17" t="s">
        <v>3888</v>
      </c>
      <c r="L4242" s="17" t="s">
        <v>20071</v>
      </c>
      <c r="N4242" s="17" t="s">
        <v>31</v>
      </c>
      <c r="O4242" s="17" t="s">
        <v>15</v>
      </c>
      <c r="P4242" s="17">
        <v>45373</v>
      </c>
      <c r="AD4242" s="17" t="s">
        <v>9896</v>
      </c>
      <c r="AF4242" s="17">
        <v>15</v>
      </c>
      <c r="AG4242" s="17">
        <v>2</v>
      </c>
      <c r="AM4242" s="17" t="s">
        <v>180</v>
      </c>
      <c r="AN4242" s="17" t="s">
        <v>20012</v>
      </c>
      <c r="AO4242" s="17">
        <v>3</v>
      </c>
      <c r="AP4242" s="17">
        <v>80</v>
      </c>
      <c r="AQ4242" s="17">
        <v>5</v>
      </c>
      <c r="AR4242" s="17" t="s">
        <v>10180</v>
      </c>
      <c r="BZ4242" s="17" t="s">
        <v>30</v>
      </c>
      <c r="CC4242" s="17" t="s">
        <v>3901</v>
      </c>
      <c r="CF4242" s="17" t="s">
        <v>3901</v>
      </c>
      <c r="CU4242" s="17" t="s">
        <v>3901</v>
      </c>
      <c r="DN4242" s="17">
        <f>COUNTIF(AU4242:DM4242, "X")</f>
        <v>3</v>
      </c>
    </row>
    <row r="4243" spans="1:118" s="17" customFormat="1">
      <c r="A4243" s="17" t="s">
        <v>23176</v>
      </c>
      <c r="B4243" s="17">
        <v>55</v>
      </c>
      <c r="C4243" s="17">
        <v>163665</v>
      </c>
      <c r="D4243" s="17" t="s">
        <v>9</v>
      </c>
      <c r="E4243" s="17" t="s">
        <v>191</v>
      </c>
      <c r="F4243" s="17" t="s">
        <v>530</v>
      </c>
      <c r="H4243" s="309">
        <v>34750</v>
      </c>
      <c r="I4243" s="309">
        <v>41369</v>
      </c>
      <c r="J4243" s="17" t="s">
        <v>3888</v>
      </c>
      <c r="L4243" s="17" t="s">
        <v>23177</v>
      </c>
      <c r="N4243" s="17" t="s">
        <v>89</v>
      </c>
      <c r="O4243" s="17" t="s">
        <v>15</v>
      </c>
      <c r="P4243" s="17">
        <v>45339</v>
      </c>
      <c r="AF4243" s="17">
        <v>8</v>
      </c>
      <c r="AG4243" s="17">
        <v>2</v>
      </c>
      <c r="AI4243" s="17" t="s">
        <v>20542</v>
      </c>
      <c r="AM4243" s="17" t="s">
        <v>90</v>
      </c>
      <c r="AN4243" s="17" t="s">
        <v>23025</v>
      </c>
      <c r="AO4243" s="17">
        <v>3</v>
      </c>
      <c r="AP4243" s="17">
        <v>80</v>
      </c>
      <c r="AQ4243" s="17">
        <v>5</v>
      </c>
      <c r="AR4243" s="17" t="s">
        <v>22585</v>
      </c>
      <c r="CI4243" s="17" t="s">
        <v>3901</v>
      </c>
      <c r="CU4243" s="17" t="s">
        <v>3901</v>
      </c>
      <c r="DN4243" s="17">
        <f>COUNTIF(AU4243:DM4243, "X")</f>
        <v>2</v>
      </c>
    </row>
    <row r="4244" spans="1:118" s="17" customFormat="1">
      <c r="A4244" s="17" t="s">
        <v>12998</v>
      </c>
      <c r="B4244" s="17">
        <v>55</v>
      </c>
      <c r="C4244" s="17">
        <v>163710</v>
      </c>
      <c r="D4244" s="17" t="s">
        <v>12999</v>
      </c>
      <c r="E4244" s="17" t="s">
        <v>9531</v>
      </c>
      <c r="F4244" s="17" t="s">
        <v>477</v>
      </c>
      <c r="H4244" s="309">
        <v>34758</v>
      </c>
      <c r="I4244" s="309">
        <v>41354</v>
      </c>
      <c r="J4244" s="17" t="s">
        <v>3888</v>
      </c>
      <c r="L4244" s="17" t="s">
        <v>13000</v>
      </c>
      <c r="N4244" s="17" t="s">
        <v>31</v>
      </c>
      <c r="O4244" s="17" t="s">
        <v>15</v>
      </c>
      <c r="P4244" s="17">
        <v>45373</v>
      </c>
      <c r="Q4244" s="17">
        <v>1410</v>
      </c>
      <c r="AC4244" s="17" t="s">
        <v>9895</v>
      </c>
      <c r="AD4244" s="17" t="s">
        <v>9896</v>
      </c>
      <c r="AF4244" s="17">
        <v>8</v>
      </c>
      <c r="AG4244" s="17">
        <v>2</v>
      </c>
      <c r="AM4244" s="17" t="s">
        <v>59</v>
      </c>
      <c r="AN4244" s="17" t="s">
        <v>12989</v>
      </c>
      <c r="AO4244" s="17">
        <v>3</v>
      </c>
      <c r="AP4244" s="17">
        <v>80</v>
      </c>
      <c r="AQ4244" s="17">
        <v>5</v>
      </c>
      <c r="AR4244" s="17" t="s">
        <v>9898</v>
      </c>
      <c r="AT4244" s="17" t="s">
        <v>12990</v>
      </c>
      <c r="CI4244" s="17" t="s">
        <v>3901</v>
      </c>
      <c r="CM4244" s="17" t="s">
        <v>30</v>
      </c>
      <c r="CU4244" s="17" t="s">
        <v>3901</v>
      </c>
      <c r="DN4244" s="17">
        <f>COUNTIF(AU4244:DM4244, "X")</f>
        <v>2</v>
      </c>
    </row>
    <row r="4245" spans="1:118" s="17" customFormat="1">
      <c r="A4245" s="17" t="s">
        <v>19923</v>
      </c>
      <c r="B4245" s="17">
        <v>55</v>
      </c>
      <c r="C4245" s="17">
        <v>163720</v>
      </c>
      <c r="D4245" s="17" t="s">
        <v>19924</v>
      </c>
      <c r="E4245" s="17" t="s">
        <v>6858</v>
      </c>
      <c r="F4245" s="17" t="s">
        <v>625</v>
      </c>
      <c r="H4245" s="309">
        <v>34721</v>
      </c>
      <c r="I4245" s="309">
        <v>41354</v>
      </c>
      <c r="J4245" s="17" t="s">
        <v>3888</v>
      </c>
      <c r="L4245" s="17" t="s">
        <v>19925</v>
      </c>
      <c r="N4245" s="17" t="s">
        <v>14</v>
      </c>
      <c r="O4245" s="17" t="s">
        <v>15</v>
      </c>
      <c r="P4245" s="17">
        <v>45371</v>
      </c>
      <c r="AF4245" s="17">
        <v>8</v>
      </c>
      <c r="AG4245" s="17">
        <v>2</v>
      </c>
      <c r="AI4245" s="17" t="s">
        <v>10178</v>
      </c>
      <c r="AM4245" s="17" t="s">
        <v>148</v>
      </c>
      <c r="AN4245" s="17" t="s">
        <v>19836</v>
      </c>
      <c r="AO4245" s="17">
        <v>3</v>
      </c>
      <c r="AP4245" s="17">
        <v>80</v>
      </c>
      <c r="AQ4245" s="17">
        <v>5</v>
      </c>
      <c r="AR4245" s="17" t="s">
        <v>10180</v>
      </c>
      <c r="CI4245" s="17" t="s">
        <v>3901</v>
      </c>
      <c r="DN4245" s="17">
        <f>COUNTIF(AU4245:DM4245, "X")</f>
        <v>1</v>
      </c>
    </row>
    <row r="4246" spans="1:118" s="17" customFormat="1">
      <c r="A4246" s="17" t="s">
        <v>20455</v>
      </c>
      <c r="B4246" s="17">
        <v>55</v>
      </c>
      <c r="C4246" s="17">
        <v>163728</v>
      </c>
      <c r="D4246" s="17" t="s">
        <v>12813</v>
      </c>
      <c r="E4246" s="17" t="s">
        <v>107</v>
      </c>
      <c r="F4246" s="17" t="s">
        <v>161</v>
      </c>
      <c r="H4246" s="309">
        <v>34808</v>
      </c>
      <c r="I4246" s="309">
        <v>41354</v>
      </c>
      <c r="J4246" s="17" t="s">
        <v>3888</v>
      </c>
      <c r="L4246" s="17" t="s">
        <v>20456</v>
      </c>
      <c r="N4246" s="17" t="s">
        <v>14</v>
      </c>
      <c r="O4246" s="17" t="s">
        <v>15</v>
      </c>
      <c r="P4246" s="17">
        <v>45371</v>
      </c>
      <c r="AF4246" s="17">
        <v>8</v>
      </c>
      <c r="AG4246" s="17">
        <v>2</v>
      </c>
      <c r="AI4246" s="17" t="s">
        <v>10178</v>
      </c>
      <c r="AM4246" s="17" t="s">
        <v>85</v>
      </c>
      <c r="AN4246" s="17" t="s">
        <v>20273</v>
      </c>
      <c r="AO4246" s="17">
        <v>3</v>
      </c>
      <c r="AP4246" s="17">
        <v>80</v>
      </c>
      <c r="AQ4246" s="17">
        <v>5</v>
      </c>
      <c r="AR4246" s="17" t="s">
        <v>10180</v>
      </c>
      <c r="CM4246" s="17" t="s">
        <v>21</v>
      </c>
      <c r="CU4246" s="17" t="s">
        <v>3901</v>
      </c>
      <c r="DN4246" s="17">
        <f>COUNTIF(AU4246:DM4246, "X")</f>
        <v>1</v>
      </c>
    </row>
    <row r="4247" spans="1:118" s="17" customFormat="1">
      <c r="A4247" s="17" t="s">
        <v>26183</v>
      </c>
      <c r="B4247" s="17">
        <v>55</v>
      </c>
      <c r="C4247" s="17">
        <v>163734</v>
      </c>
      <c r="D4247" s="17" t="s">
        <v>26184</v>
      </c>
      <c r="E4247" s="17" t="s">
        <v>10274</v>
      </c>
      <c r="F4247" s="17" t="s">
        <v>125</v>
      </c>
      <c r="H4247" s="309">
        <v>34786</v>
      </c>
      <c r="I4247" s="309">
        <v>41354</v>
      </c>
      <c r="J4247" s="17" t="s">
        <v>3888</v>
      </c>
      <c r="L4247" s="17" t="s">
        <v>26185</v>
      </c>
      <c r="N4247" s="17" t="s">
        <v>31</v>
      </c>
      <c r="O4247" s="17" t="s">
        <v>15</v>
      </c>
      <c r="P4247" s="17">
        <v>45373</v>
      </c>
      <c r="AC4247" s="17" t="s">
        <v>14</v>
      </c>
      <c r="AF4247" s="17">
        <v>8</v>
      </c>
      <c r="AG4247" s="17">
        <v>2</v>
      </c>
      <c r="AI4247" s="17" t="s">
        <v>10178</v>
      </c>
      <c r="AM4247" s="17" t="s">
        <v>101</v>
      </c>
      <c r="AN4247" s="17" t="s">
        <v>26168</v>
      </c>
      <c r="AO4247" s="17">
        <v>3</v>
      </c>
      <c r="AP4247" s="17">
        <v>80</v>
      </c>
      <c r="AQ4247" s="17">
        <v>5</v>
      </c>
      <c r="AR4247" s="17" t="s">
        <v>10180</v>
      </c>
      <c r="CI4247" s="17" t="s">
        <v>3901</v>
      </c>
      <c r="CU4247" s="17" t="s">
        <v>3901</v>
      </c>
      <c r="DN4247" s="17">
        <f>COUNTIF(AU4247:DM4247, "X")</f>
        <v>2</v>
      </c>
    </row>
    <row r="4248" spans="1:118" s="17" customFormat="1">
      <c r="A4248" s="17" t="s">
        <v>5102</v>
      </c>
      <c r="B4248" s="17">
        <v>55</v>
      </c>
      <c r="C4248" s="17">
        <v>163755</v>
      </c>
      <c r="D4248" s="17" t="s">
        <v>5103</v>
      </c>
      <c r="E4248" s="17" t="s">
        <v>194</v>
      </c>
      <c r="F4248" s="17" t="s">
        <v>4786</v>
      </c>
      <c r="H4248" s="309">
        <v>34900</v>
      </c>
      <c r="I4248" s="309">
        <v>41354</v>
      </c>
      <c r="J4248" s="17" t="s">
        <v>3888</v>
      </c>
      <c r="L4248" s="17" t="s">
        <v>5104</v>
      </c>
      <c r="N4248" s="17" t="s">
        <v>19</v>
      </c>
      <c r="O4248" s="17" t="s">
        <v>15</v>
      </c>
      <c r="P4248" s="17">
        <v>45356</v>
      </c>
      <c r="AC4248" s="17" t="s">
        <v>3890</v>
      </c>
      <c r="AD4248" s="17" t="s">
        <v>3891</v>
      </c>
      <c r="AF4248" s="17">
        <v>8</v>
      </c>
      <c r="AG4248" s="17">
        <v>2</v>
      </c>
      <c r="AM4248" s="17" t="s">
        <v>2603</v>
      </c>
      <c r="AN4248" s="17" t="s">
        <v>5023</v>
      </c>
      <c r="AO4248" s="17">
        <v>3</v>
      </c>
      <c r="AP4248" s="17">
        <v>80</v>
      </c>
      <c r="AQ4248" s="17">
        <v>5</v>
      </c>
      <c r="AT4248" s="17" t="s">
        <v>3893</v>
      </c>
      <c r="CR4248" s="17" t="s">
        <v>30</v>
      </c>
      <c r="DN4248" s="17">
        <f>COUNTIF(AU4248:DM4248, "X")</f>
        <v>0</v>
      </c>
    </row>
    <row r="4249" spans="1:118" s="17" customFormat="1">
      <c r="A4249" s="17" t="s">
        <v>11213</v>
      </c>
      <c r="B4249" s="17">
        <v>55</v>
      </c>
      <c r="C4249" s="17">
        <v>163758</v>
      </c>
      <c r="D4249" s="17" t="s">
        <v>11214</v>
      </c>
      <c r="E4249" s="17" t="s">
        <v>7873</v>
      </c>
      <c r="F4249" s="17" t="s">
        <v>18</v>
      </c>
      <c r="H4249" s="309">
        <v>34829</v>
      </c>
      <c r="I4249" s="309">
        <v>41354</v>
      </c>
      <c r="J4249" s="17" t="s">
        <v>3888</v>
      </c>
      <c r="L4249" s="17" t="s">
        <v>11215</v>
      </c>
      <c r="N4249" s="17" t="s">
        <v>14</v>
      </c>
      <c r="O4249" s="17" t="s">
        <v>15</v>
      </c>
      <c r="P4249" s="17">
        <v>45371</v>
      </c>
      <c r="AC4249" s="17" t="s">
        <v>14</v>
      </c>
      <c r="AF4249" s="17">
        <v>8</v>
      </c>
      <c r="AG4249" s="17">
        <v>2</v>
      </c>
      <c r="AI4249" s="17" t="s">
        <v>10178</v>
      </c>
      <c r="AM4249" s="17" t="s">
        <v>151</v>
      </c>
      <c r="AN4249" s="17" t="s">
        <v>11216</v>
      </c>
      <c r="AO4249" s="17">
        <v>3</v>
      </c>
      <c r="AP4249" s="17">
        <v>80</v>
      </c>
      <c r="AQ4249" s="17">
        <v>5</v>
      </c>
      <c r="AR4249" s="17" t="s">
        <v>10180</v>
      </c>
      <c r="CR4249" s="17" t="s">
        <v>21</v>
      </c>
      <c r="CU4249" s="17" t="s">
        <v>3901</v>
      </c>
      <c r="DN4249" s="17">
        <f>COUNTIF(AU4249:DM4249, "X")</f>
        <v>1</v>
      </c>
    </row>
    <row r="4250" spans="1:118" s="17" customFormat="1">
      <c r="A4250" s="17" t="s">
        <v>22381</v>
      </c>
      <c r="B4250" s="17">
        <v>55</v>
      </c>
      <c r="C4250" s="17">
        <v>163768</v>
      </c>
      <c r="D4250" s="17" t="s">
        <v>7704</v>
      </c>
      <c r="E4250" s="17" t="s">
        <v>22382</v>
      </c>
      <c r="F4250" s="17" t="s">
        <v>15925</v>
      </c>
      <c r="H4250" s="309">
        <v>28827</v>
      </c>
      <c r="I4250" s="309">
        <v>41389</v>
      </c>
      <c r="J4250" s="17" t="s">
        <v>3888</v>
      </c>
      <c r="L4250" s="17" t="s">
        <v>22383</v>
      </c>
      <c r="N4250" s="17" t="s">
        <v>19</v>
      </c>
      <c r="O4250" s="17" t="s">
        <v>15</v>
      </c>
      <c r="P4250" s="17">
        <v>45356</v>
      </c>
      <c r="AF4250" s="17">
        <v>8</v>
      </c>
      <c r="AG4250" s="17">
        <v>2</v>
      </c>
      <c r="AH4250" s="17" t="s">
        <v>11926</v>
      </c>
      <c r="AK4250" s="17" t="s">
        <v>11927</v>
      </c>
      <c r="AM4250" s="17" t="s">
        <v>200</v>
      </c>
      <c r="AN4250" s="17" t="s">
        <v>22312</v>
      </c>
      <c r="AO4250" s="17">
        <v>3</v>
      </c>
      <c r="AP4250" s="17">
        <v>80</v>
      </c>
      <c r="AQ4250" s="17">
        <v>5</v>
      </c>
      <c r="AR4250" s="17" t="s">
        <v>11941</v>
      </c>
      <c r="CQ4250" s="17" t="s">
        <v>3901</v>
      </c>
      <c r="DN4250" s="17">
        <f>COUNTIF(AU4250:DM4250, "X")</f>
        <v>1</v>
      </c>
    </row>
    <row r="4251" spans="1:118" s="17" customFormat="1">
      <c r="A4251" s="17" t="s">
        <v>10356</v>
      </c>
      <c r="B4251" s="17">
        <v>55</v>
      </c>
      <c r="C4251" s="17">
        <v>163774</v>
      </c>
      <c r="D4251" s="17" t="s">
        <v>10357</v>
      </c>
      <c r="E4251" s="17" t="s">
        <v>432</v>
      </c>
      <c r="F4251" s="17" t="s">
        <v>65</v>
      </c>
      <c r="H4251" s="309">
        <v>26275</v>
      </c>
      <c r="I4251" s="309">
        <v>41389</v>
      </c>
      <c r="J4251" s="17" t="s">
        <v>3888</v>
      </c>
      <c r="L4251" s="17" t="s">
        <v>10358</v>
      </c>
      <c r="N4251" s="17" t="s">
        <v>14</v>
      </c>
      <c r="O4251" s="17" t="s">
        <v>15</v>
      </c>
      <c r="P4251" s="17">
        <v>45371</v>
      </c>
      <c r="AC4251" s="17" t="s">
        <v>14</v>
      </c>
      <c r="AF4251" s="17">
        <v>15</v>
      </c>
      <c r="AG4251" s="17">
        <v>2</v>
      </c>
      <c r="AI4251" s="17" t="s">
        <v>10178</v>
      </c>
      <c r="AM4251" s="17" t="s">
        <v>74</v>
      </c>
      <c r="AN4251" s="17" t="s">
        <v>10179</v>
      </c>
      <c r="AO4251" s="17">
        <v>3</v>
      </c>
      <c r="AP4251" s="17">
        <v>80</v>
      </c>
      <c r="AQ4251" s="17">
        <v>5</v>
      </c>
      <c r="AR4251" s="17" t="s">
        <v>10180</v>
      </c>
      <c r="DF4251" s="17" t="s">
        <v>3901</v>
      </c>
      <c r="DN4251" s="17">
        <f>COUNTIF(AU4251:DM4251, "X")</f>
        <v>1</v>
      </c>
    </row>
    <row r="4252" spans="1:118" s="17" customFormat="1">
      <c r="A4252" s="17" t="s">
        <v>18941</v>
      </c>
      <c r="B4252" s="17">
        <v>55</v>
      </c>
      <c r="C4252" s="17">
        <v>95715</v>
      </c>
      <c r="D4252" s="17" t="s">
        <v>13107</v>
      </c>
      <c r="E4252" s="17" t="s">
        <v>212</v>
      </c>
      <c r="F4252" s="17" t="s">
        <v>65</v>
      </c>
      <c r="H4252" s="309">
        <v>27854</v>
      </c>
      <c r="I4252" s="309">
        <v>41389</v>
      </c>
      <c r="J4252" s="17" t="s">
        <v>3888</v>
      </c>
      <c r="L4252" s="17" t="s">
        <v>18942</v>
      </c>
      <c r="N4252" s="17" t="s">
        <v>31</v>
      </c>
      <c r="O4252" s="17" t="s">
        <v>15</v>
      </c>
      <c r="P4252" s="17">
        <v>45373</v>
      </c>
      <c r="AD4252" s="17" t="s">
        <v>9896</v>
      </c>
      <c r="AF4252" s="17">
        <v>8</v>
      </c>
      <c r="AG4252" s="17">
        <v>2</v>
      </c>
      <c r="AM4252" s="17" t="s">
        <v>136</v>
      </c>
      <c r="AN4252" s="17" t="s">
        <v>18697</v>
      </c>
      <c r="AO4252" s="17">
        <v>3</v>
      </c>
      <c r="AP4252" s="17">
        <v>80</v>
      </c>
      <c r="AQ4252" s="17">
        <v>5</v>
      </c>
      <c r="AR4252" s="17" t="s">
        <v>9898</v>
      </c>
      <c r="DN4252" s="17">
        <f>COUNTIF(AU4252:DM4252, "X")</f>
        <v>0</v>
      </c>
    </row>
    <row r="4253" spans="1:118" s="17" customFormat="1">
      <c r="A4253" s="17" t="s">
        <v>7350</v>
      </c>
      <c r="B4253" s="17">
        <v>55</v>
      </c>
      <c r="C4253" s="17">
        <v>163789</v>
      </c>
      <c r="D4253" s="17" t="s">
        <v>7351</v>
      </c>
      <c r="E4253" s="17" t="s">
        <v>378</v>
      </c>
      <c r="F4253" s="17" t="s">
        <v>33</v>
      </c>
      <c r="H4253" s="309">
        <v>25092</v>
      </c>
      <c r="I4253" s="309">
        <v>41389</v>
      </c>
      <c r="J4253" s="17" t="s">
        <v>3888</v>
      </c>
      <c r="L4253" s="17" t="s">
        <v>7352</v>
      </c>
      <c r="N4253" s="17" t="s">
        <v>19</v>
      </c>
      <c r="O4253" s="17" t="s">
        <v>15</v>
      </c>
      <c r="P4253" s="17">
        <v>45356</v>
      </c>
      <c r="Q4253" s="17">
        <v>2113</v>
      </c>
      <c r="AC4253" s="17" t="s">
        <v>3890</v>
      </c>
      <c r="AD4253" s="17" t="s">
        <v>3891</v>
      </c>
      <c r="AF4253" s="17">
        <v>8</v>
      </c>
      <c r="AG4253" s="17">
        <v>2</v>
      </c>
      <c r="AM4253" s="17" t="s">
        <v>2605</v>
      </c>
      <c r="AN4253" s="17" t="s">
        <v>7253</v>
      </c>
      <c r="AO4253" s="17">
        <v>3</v>
      </c>
      <c r="AP4253" s="17">
        <v>80</v>
      </c>
      <c r="AQ4253" s="17">
        <v>5</v>
      </c>
      <c r="AT4253" s="17" t="s">
        <v>6589</v>
      </c>
      <c r="AV4253" s="17" t="s">
        <v>3901</v>
      </c>
      <c r="AX4253" s="17" t="s">
        <v>3901</v>
      </c>
      <c r="DN4253" s="17">
        <f>COUNTIF(AU4253:DM4253, "X")</f>
        <v>2</v>
      </c>
    </row>
    <row r="4254" spans="1:118" s="17" customFormat="1">
      <c r="A4254" s="17" t="s">
        <v>8979</v>
      </c>
      <c r="B4254" s="17">
        <v>55</v>
      </c>
      <c r="C4254" s="17">
        <v>163793</v>
      </c>
      <c r="D4254" s="17" t="s">
        <v>459</v>
      </c>
      <c r="E4254" s="17" t="s">
        <v>665</v>
      </c>
      <c r="F4254" s="17" t="s">
        <v>63</v>
      </c>
      <c r="H4254" s="309">
        <v>32135</v>
      </c>
      <c r="I4254" s="309">
        <v>41389</v>
      </c>
      <c r="J4254" s="17" t="s">
        <v>3888</v>
      </c>
      <c r="L4254" s="17" t="s">
        <v>8980</v>
      </c>
      <c r="N4254" s="17" t="s">
        <v>19</v>
      </c>
      <c r="O4254" s="17" t="s">
        <v>15</v>
      </c>
      <c r="P4254" s="17">
        <v>45356</v>
      </c>
      <c r="Q4254" s="17">
        <v>8559</v>
      </c>
      <c r="AC4254" s="17" t="s">
        <v>3890</v>
      </c>
      <c r="AD4254" s="17" t="s">
        <v>3891</v>
      </c>
      <c r="AF4254" s="17">
        <v>8</v>
      </c>
      <c r="AG4254" s="17">
        <v>2</v>
      </c>
      <c r="AM4254" s="17" t="s">
        <v>2608</v>
      </c>
      <c r="AN4254" s="17" t="s">
        <v>8704</v>
      </c>
      <c r="AO4254" s="17">
        <v>3</v>
      </c>
      <c r="AP4254" s="17">
        <v>80</v>
      </c>
      <c r="AQ4254" s="17">
        <v>5</v>
      </c>
      <c r="AT4254" s="17" t="s">
        <v>7979</v>
      </c>
      <c r="DN4254" s="17">
        <f>COUNTIF(AU4254:DM4254, "X")</f>
        <v>0</v>
      </c>
    </row>
    <row r="4255" spans="1:118" s="17" customFormat="1">
      <c r="A4255" s="17" t="s">
        <v>15557</v>
      </c>
      <c r="B4255" s="17">
        <v>55</v>
      </c>
      <c r="C4255" s="17">
        <v>163798</v>
      </c>
      <c r="D4255" s="17" t="s">
        <v>15558</v>
      </c>
      <c r="E4255" s="17" t="s">
        <v>6585</v>
      </c>
      <c r="F4255" s="17" t="s">
        <v>65</v>
      </c>
      <c r="H4255" s="309">
        <v>32730</v>
      </c>
      <c r="I4255" s="309">
        <v>41389</v>
      </c>
      <c r="J4255" s="17" t="s">
        <v>3888</v>
      </c>
      <c r="L4255" s="17" t="s">
        <v>15559</v>
      </c>
      <c r="M4255" s="17" t="s">
        <v>97</v>
      </c>
      <c r="N4255" s="17" t="s">
        <v>31</v>
      </c>
      <c r="O4255" s="17" t="s">
        <v>15</v>
      </c>
      <c r="P4255" s="17">
        <v>45373</v>
      </c>
      <c r="AC4255" s="17" t="s">
        <v>9895</v>
      </c>
      <c r="AD4255" s="17" t="s">
        <v>9896</v>
      </c>
      <c r="AF4255" s="17">
        <v>15</v>
      </c>
      <c r="AG4255" s="17">
        <v>2</v>
      </c>
      <c r="AM4255" s="17" t="s">
        <v>121</v>
      </c>
      <c r="AN4255" s="17" t="s">
        <v>15516</v>
      </c>
      <c r="AO4255" s="17">
        <v>3</v>
      </c>
      <c r="AP4255" s="17">
        <v>80</v>
      </c>
      <c r="AQ4255" s="17">
        <v>5</v>
      </c>
      <c r="AR4255" s="17" t="s">
        <v>9898</v>
      </c>
      <c r="AT4255" s="17" t="s">
        <v>15057</v>
      </c>
      <c r="DN4255" s="17">
        <f>COUNTIF(AU4255:DM4255, "X")</f>
        <v>0</v>
      </c>
    </row>
    <row r="4256" spans="1:118" s="17" customFormat="1">
      <c r="A4256" s="17" t="s">
        <v>4039</v>
      </c>
      <c r="B4256" s="17">
        <v>55</v>
      </c>
      <c r="C4256" s="17">
        <v>163802</v>
      </c>
      <c r="D4256" s="17" t="s">
        <v>916</v>
      </c>
      <c r="E4256" s="17" t="s">
        <v>122</v>
      </c>
      <c r="F4256" s="17" t="s">
        <v>4040</v>
      </c>
      <c r="H4256" s="309">
        <v>27736</v>
      </c>
      <c r="I4256" s="309">
        <v>41389</v>
      </c>
      <c r="J4256" s="17" t="s">
        <v>3888</v>
      </c>
      <c r="L4256" s="17" t="s">
        <v>4041</v>
      </c>
      <c r="N4256" s="17" t="s">
        <v>19</v>
      </c>
      <c r="O4256" s="17" t="s">
        <v>15</v>
      </c>
      <c r="P4256" s="17">
        <v>45356</v>
      </c>
      <c r="Q4256" s="17">
        <v>3938</v>
      </c>
      <c r="AC4256" s="17" t="s">
        <v>3890</v>
      </c>
      <c r="AD4256" s="17" t="s">
        <v>3891</v>
      </c>
      <c r="AF4256" s="17">
        <v>15</v>
      </c>
      <c r="AG4256" s="17">
        <v>2</v>
      </c>
      <c r="AM4256" s="17" t="s">
        <v>172</v>
      </c>
      <c r="AN4256" s="17" t="s">
        <v>3892</v>
      </c>
      <c r="AO4256" s="17">
        <v>3</v>
      </c>
      <c r="AP4256" s="17">
        <v>80</v>
      </c>
      <c r="AQ4256" s="17">
        <v>5</v>
      </c>
      <c r="AT4256" s="17" t="s">
        <v>3893</v>
      </c>
      <c r="DN4256" s="17">
        <f>COUNTIF(AU4256:DM4256, "X")</f>
        <v>0</v>
      </c>
    </row>
    <row r="4257" spans="1:118" s="17" customFormat="1">
      <c r="A4257" s="17" t="s">
        <v>4198</v>
      </c>
      <c r="B4257" s="17">
        <v>55</v>
      </c>
      <c r="C4257" s="17">
        <v>163808</v>
      </c>
      <c r="D4257" s="17" t="s">
        <v>467</v>
      </c>
      <c r="E4257" s="17" t="s">
        <v>4199</v>
      </c>
      <c r="F4257" s="17" t="s">
        <v>22</v>
      </c>
      <c r="H4257" s="309">
        <v>33534</v>
      </c>
      <c r="I4257" s="309">
        <v>41389</v>
      </c>
      <c r="J4257" s="17" t="s">
        <v>3888</v>
      </c>
      <c r="L4257" s="17" t="s">
        <v>4200</v>
      </c>
      <c r="N4257" s="17" t="s">
        <v>19</v>
      </c>
      <c r="O4257" s="17" t="s">
        <v>15</v>
      </c>
      <c r="P4257" s="17">
        <v>45356</v>
      </c>
      <c r="AC4257" s="17" t="s">
        <v>3890</v>
      </c>
      <c r="AD4257" s="17" t="s">
        <v>3891</v>
      </c>
      <c r="AF4257" s="17">
        <v>15</v>
      </c>
      <c r="AG4257" s="17">
        <v>2</v>
      </c>
      <c r="AM4257" s="17" t="s">
        <v>172</v>
      </c>
      <c r="AN4257" s="17" t="s">
        <v>3892</v>
      </c>
      <c r="AO4257" s="17">
        <v>3</v>
      </c>
      <c r="AP4257" s="17">
        <v>80</v>
      </c>
      <c r="AQ4257" s="17">
        <v>5</v>
      </c>
      <c r="AT4257" s="17" t="s">
        <v>3893</v>
      </c>
      <c r="CH4257" s="17" t="s">
        <v>3901</v>
      </c>
      <c r="DA4257" s="17" t="s">
        <v>3901</v>
      </c>
      <c r="DN4257" s="17">
        <f>COUNTIF(AU4257:DM4257, "X")</f>
        <v>2</v>
      </c>
    </row>
    <row r="4258" spans="1:118" s="17" customFormat="1">
      <c r="A4258" s="17" t="s">
        <v>23077</v>
      </c>
      <c r="B4258" s="17">
        <v>55</v>
      </c>
      <c r="C4258" s="17">
        <v>163810</v>
      </c>
      <c r="D4258" s="17" t="s">
        <v>23078</v>
      </c>
      <c r="E4258" s="17" t="s">
        <v>122</v>
      </c>
      <c r="F4258" s="17" t="s">
        <v>134</v>
      </c>
      <c r="H4258" s="309">
        <v>28691</v>
      </c>
      <c r="I4258" s="309">
        <v>41389</v>
      </c>
      <c r="J4258" s="17" t="s">
        <v>3888</v>
      </c>
      <c r="L4258" s="17" t="s">
        <v>23079</v>
      </c>
      <c r="N4258" s="17" t="s">
        <v>89</v>
      </c>
      <c r="O4258" s="17" t="s">
        <v>15</v>
      </c>
      <c r="P4258" s="17">
        <v>45339</v>
      </c>
      <c r="T4258" s="17" t="s">
        <v>23080</v>
      </c>
      <c r="V4258" s="17" t="s">
        <v>89</v>
      </c>
      <c r="W4258" s="17" t="s">
        <v>15</v>
      </c>
      <c r="X4258" s="17">
        <v>45339</v>
      </c>
      <c r="AF4258" s="17">
        <v>8</v>
      </c>
      <c r="AG4258" s="17">
        <v>2</v>
      </c>
      <c r="AI4258" s="17" t="s">
        <v>20542</v>
      </c>
      <c r="AM4258" s="17" t="s">
        <v>90</v>
      </c>
      <c r="AN4258" s="17" t="s">
        <v>23025</v>
      </c>
      <c r="AO4258" s="17">
        <v>3</v>
      </c>
      <c r="AP4258" s="17">
        <v>80</v>
      </c>
      <c r="AQ4258" s="17">
        <v>5</v>
      </c>
      <c r="AR4258" s="17" t="s">
        <v>22585</v>
      </c>
      <c r="AS4258" s="17" t="s">
        <v>23026</v>
      </c>
      <c r="DN4258" s="17">
        <f>COUNTIF(AU4258:DM4258, "X")</f>
        <v>0</v>
      </c>
    </row>
    <row r="4259" spans="1:118" s="17" customFormat="1">
      <c r="A4259" s="17" t="s">
        <v>18331</v>
      </c>
      <c r="B4259" s="17">
        <v>55</v>
      </c>
      <c r="C4259" s="17">
        <v>163812</v>
      </c>
      <c r="D4259" s="17" t="s">
        <v>18240</v>
      </c>
      <c r="E4259" s="17" t="s">
        <v>18332</v>
      </c>
      <c r="F4259" s="17" t="s">
        <v>22</v>
      </c>
      <c r="H4259" s="309">
        <v>19570</v>
      </c>
      <c r="I4259" s="309">
        <v>41389</v>
      </c>
      <c r="J4259" s="17" t="s">
        <v>3888</v>
      </c>
      <c r="L4259" s="17" t="s">
        <v>18243</v>
      </c>
      <c r="N4259" s="17" t="s">
        <v>31</v>
      </c>
      <c r="O4259" s="17" t="s">
        <v>15</v>
      </c>
      <c r="P4259" s="17">
        <v>45373</v>
      </c>
      <c r="Q4259" s="17">
        <v>8734</v>
      </c>
      <c r="AD4259" s="17" t="s">
        <v>9896</v>
      </c>
      <c r="AF4259" s="17">
        <v>15</v>
      </c>
      <c r="AG4259" s="17">
        <v>2</v>
      </c>
      <c r="AM4259" s="17" t="s">
        <v>32</v>
      </c>
      <c r="AN4259" s="17" t="s">
        <v>18168</v>
      </c>
      <c r="AO4259" s="17">
        <v>3</v>
      </c>
      <c r="AP4259" s="17">
        <v>80</v>
      </c>
      <c r="AQ4259" s="17">
        <v>5</v>
      </c>
      <c r="AR4259" s="17" t="s">
        <v>9898</v>
      </c>
      <c r="DA4259" s="17" t="s">
        <v>3901</v>
      </c>
      <c r="DN4259" s="17">
        <f>COUNTIF(AU4259:DM4259, "X")</f>
        <v>1</v>
      </c>
    </row>
    <row r="4260" spans="1:118" s="17" customFormat="1">
      <c r="A4260" s="17" t="s">
        <v>25353</v>
      </c>
      <c r="B4260" s="17">
        <v>55</v>
      </c>
      <c r="C4260" s="17">
        <v>163856</v>
      </c>
      <c r="D4260" s="17" t="s">
        <v>25354</v>
      </c>
      <c r="E4260" s="17" t="s">
        <v>155</v>
      </c>
      <c r="F4260" s="17" t="s">
        <v>25355</v>
      </c>
      <c r="H4260" s="309">
        <v>31036</v>
      </c>
      <c r="I4260" s="309">
        <v>41389</v>
      </c>
      <c r="J4260" s="17" t="s">
        <v>3888</v>
      </c>
      <c r="L4260" s="17" t="s">
        <v>25356</v>
      </c>
      <c r="N4260" s="17" t="s">
        <v>31</v>
      </c>
      <c r="O4260" s="17" t="s">
        <v>15</v>
      </c>
      <c r="P4260" s="17">
        <v>45373</v>
      </c>
      <c r="AC4260" s="17" t="s">
        <v>9895</v>
      </c>
      <c r="AD4260" s="17" t="s">
        <v>9896</v>
      </c>
      <c r="AF4260" s="17">
        <v>8</v>
      </c>
      <c r="AG4260" s="17">
        <v>2</v>
      </c>
      <c r="AM4260" s="17" t="s">
        <v>67</v>
      </c>
      <c r="AN4260" s="17" t="s">
        <v>25087</v>
      </c>
      <c r="AO4260" s="17">
        <v>3</v>
      </c>
      <c r="AP4260" s="17">
        <v>80</v>
      </c>
      <c r="AQ4260" s="17">
        <v>5</v>
      </c>
      <c r="AR4260" s="17" t="s">
        <v>9898</v>
      </c>
      <c r="AT4260" s="17" t="s">
        <v>16072</v>
      </c>
      <c r="BD4260" s="17" t="s">
        <v>3901</v>
      </c>
      <c r="BH4260" s="17" t="s">
        <v>3901</v>
      </c>
      <c r="BK4260" s="17" t="s">
        <v>3901</v>
      </c>
      <c r="BS4260" s="17" t="s">
        <v>3901</v>
      </c>
      <c r="BY4260" s="17" t="s">
        <v>3901</v>
      </c>
      <c r="DN4260" s="17">
        <f>COUNTIF(AU4260:DM4260, "X")</f>
        <v>5</v>
      </c>
    </row>
    <row r="4261" spans="1:118" s="17" customFormat="1">
      <c r="A4261" s="17" t="s">
        <v>15473</v>
      </c>
      <c r="B4261" s="17">
        <v>55</v>
      </c>
      <c r="C4261" s="17">
        <v>133573</v>
      </c>
      <c r="D4261" s="17" t="s">
        <v>11682</v>
      </c>
      <c r="E4261" s="17" t="s">
        <v>468</v>
      </c>
      <c r="F4261" s="17" t="s">
        <v>22</v>
      </c>
      <c r="H4261" s="309">
        <v>31785</v>
      </c>
      <c r="I4261" s="309">
        <v>41389</v>
      </c>
      <c r="J4261" s="17" t="s">
        <v>3888</v>
      </c>
      <c r="L4261" s="17" t="s">
        <v>15474</v>
      </c>
      <c r="N4261" s="17" t="s">
        <v>31</v>
      </c>
      <c r="O4261" s="17" t="s">
        <v>15</v>
      </c>
      <c r="P4261" s="17">
        <v>45373</v>
      </c>
      <c r="Q4261" s="17">
        <v>3843</v>
      </c>
      <c r="AC4261" s="17" t="s">
        <v>9895</v>
      </c>
      <c r="AD4261" s="17" t="s">
        <v>9896</v>
      </c>
      <c r="AF4261" s="17">
        <v>8</v>
      </c>
      <c r="AG4261" s="17">
        <v>2</v>
      </c>
      <c r="AM4261" s="17" t="s">
        <v>44</v>
      </c>
      <c r="AN4261" s="17" t="s">
        <v>15244</v>
      </c>
      <c r="AO4261" s="17">
        <v>3</v>
      </c>
      <c r="AP4261" s="17">
        <v>80</v>
      </c>
      <c r="AQ4261" s="17">
        <v>5</v>
      </c>
      <c r="AR4261" s="17" t="s">
        <v>9898</v>
      </c>
      <c r="AT4261" s="17" t="s">
        <v>15057</v>
      </c>
      <c r="DN4261" s="17">
        <f>COUNTIF(AU4261:DM4261, "X")</f>
        <v>0</v>
      </c>
    </row>
    <row r="4262" spans="1:118" s="17" customFormat="1">
      <c r="A4262" s="17" t="s">
        <v>16142</v>
      </c>
      <c r="B4262" s="17">
        <v>55</v>
      </c>
      <c r="C4262" s="17">
        <v>163873</v>
      </c>
      <c r="D4262" s="17" t="s">
        <v>16089</v>
      </c>
      <c r="E4262" s="17" t="s">
        <v>12455</v>
      </c>
      <c r="F4262" s="17" t="s">
        <v>12675</v>
      </c>
      <c r="H4262" s="309">
        <v>33602</v>
      </c>
      <c r="I4262" s="309">
        <v>41389</v>
      </c>
      <c r="J4262" s="17" t="s">
        <v>3888</v>
      </c>
      <c r="L4262" s="17" t="s">
        <v>16090</v>
      </c>
      <c r="N4262" s="17" t="s">
        <v>31</v>
      </c>
      <c r="O4262" s="17" t="s">
        <v>15</v>
      </c>
      <c r="P4262" s="17">
        <v>45373</v>
      </c>
      <c r="Q4262" s="17">
        <v>1206</v>
      </c>
      <c r="AC4262" s="17" t="s">
        <v>9895</v>
      </c>
      <c r="AD4262" s="17" t="s">
        <v>9896</v>
      </c>
      <c r="AF4262" s="17">
        <v>8</v>
      </c>
      <c r="AG4262" s="17">
        <v>2</v>
      </c>
      <c r="AM4262" s="17" t="s">
        <v>37</v>
      </c>
      <c r="AN4262" s="17" t="s">
        <v>16071</v>
      </c>
      <c r="AO4262" s="17">
        <v>3</v>
      </c>
      <c r="AP4262" s="17">
        <v>80</v>
      </c>
      <c r="AQ4262" s="17">
        <v>5</v>
      </c>
      <c r="AR4262" s="17" t="s">
        <v>9898</v>
      </c>
      <c r="AT4262" s="17" t="s">
        <v>16072</v>
      </c>
      <c r="CU4262" s="17" t="s">
        <v>3901</v>
      </c>
      <c r="DN4262" s="17">
        <f>COUNTIF(AU4262:DM4262, "X")</f>
        <v>1</v>
      </c>
    </row>
    <row r="4263" spans="1:118" s="17" customFormat="1">
      <c r="A4263" s="17" t="s">
        <v>14269</v>
      </c>
      <c r="B4263" s="17">
        <v>55</v>
      </c>
      <c r="C4263" s="17">
        <v>163877</v>
      </c>
      <c r="D4263" s="17" t="s">
        <v>14270</v>
      </c>
      <c r="E4263" s="17" t="s">
        <v>265</v>
      </c>
      <c r="F4263" s="17" t="s">
        <v>56</v>
      </c>
      <c r="H4263" s="309">
        <v>25928</v>
      </c>
      <c r="I4263" s="309">
        <v>41389</v>
      </c>
      <c r="J4263" s="17" t="s">
        <v>3888</v>
      </c>
      <c r="L4263" s="17" t="s">
        <v>14271</v>
      </c>
      <c r="N4263" s="17" t="s">
        <v>31</v>
      </c>
      <c r="O4263" s="17" t="s">
        <v>15</v>
      </c>
      <c r="P4263" s="17">
        <v>45373</v>
      </c>
      <c r="AC4263" s="17" t="s">
        <v>9895</v>
      </c>
      <c r="AD4263" s="17" t="s">
        <v>9896</v>
      </c>
      <c r="AF4263" s="17">
        <v>15</v>
      </c>
      <c r="AG4263" s="17">
        <v>2</v>
      </c>
      <c r="AM4263" s="17" t="s">
        <v>157</v>
      </c>
      <c r="AN4263" s="17" t="s">
        <v>14151</v>
      </c>
      <c r="AO4263" s="17">
        <v>3</v>
      </c>
      <c r="AP4263" s="17">
        <v>80</v>
      </c>
      <c r="AQ4263" s="17">
        <v>5</v>
      </c>
      <c r="AR4263" s="17" t="s">
        <v>9898</v>
      </c>
      <c r="AT4263" s="17" t="s">
        <v>14152</v>
      </c>
      <c r="BD4263" s="17" t="s">
        <v>3901</v>
      </c>
      <c r="BQ4263" s="17" t="s">
        <v>30</v>
      </c>
      <c r="BZ4263" s="17" t="s">
        <v>30</v>
      </c>
      <c r="CU4263" s="17" t="s">
        <v>3901</v>
      </c>
      <c r="DN4263" s="17">
        <f>COUNTIF(AU4263:DM4263, "X")</f>
        <v>2</v>
      </c>
    </row>
    <row r="4264" spans="1:118" s="17" customFormat="1">
      <c r="A4264" s="17" t="s">
        <v>11190</v>
      </c>
      <c r="B4264" s="17">
        <v>55</v>
      </c>
      <c r="C4264" s="17">
        <v>163893</v>
      </c>
      <c r="D4264" s="17" t="s">
        <v>521</v>
      </c>
      <c r="E4264" s="17" t="s">
        <v>443</v>
      </c>
      <c r="F4264" s="17" t="s">
        <v>18</v>
      </c>
      <c r="H4264" s="309">
        <v>34282</v>
      </c>
      <c r="I4264" s="309">
        <v>41389</v>
      </c>
      <c r="J4264" s="17" t="s">
        <v>3888</v>
      </c>
      <c r="L4264" s="17" t="s">
        <v>11191</v>
      </c>
      <c r="N4264" s="17" t="s">
        <v>14</v>
      </c>
      <c r="O4264" s="17" t="s">
        <v>15</v>
      </c>
      <c r="P4264" s="17">
        <v>45371</v>
      </c>
      <c r="Q4264" s="17">
        <v>1531</v>
      </c>
      <c r="AC4264" s="17" t="s">
        <v>14</v>
      </c>
      <c r="AF4264" s="17">
        <v>8</v>
      </c>
      <c r="AG4264" s="17">
        <v>2</v>
      </c>
      <c r="AI4264" s="17" t="s">
        <v>10178</v>
      </c>
      <c r="AM4264" s="17" t="s">
        <v>16</v>
      </c>
      <c r="AN4264" s="17" t="s">
        <v>10763</v>
      </c>
      <c r="AO4264" s="17">
        <v>3</v>
      </c>
      <c r="AP4264" s="17">
        <v>80</v>
      </c>
      <c r="AQ4264" s="17">
        <v>5</v>
      </c>
      <c r="AR4264" s="17" t="s">
        <v>10180</v>
      </c>
      <c r="DN4264" s="17">
        <f>COUNTIF(AU4264:DM4264, "X")</f>
        <v>0</v>
      </c>
    </row>
    <row r="4265" spans="1:118" s="17" customFormat="1">
      <c r="A4265" s="17" t="s">
        <v>15807</v>
      </c>
      <c r="B4265" s="17">
        <v>55</v>
      </c>
      <c r="C4265" s="17">
        <v>163895</v>
      </c>
      <c r="D4265" s="17" t="s">
        <v>15808</v>
      </c>
      <c r="E4265" s="17" t="s">
        <v>86</v>
      </c>
      <c r="F4265" s="17" t="s">
        <v>65</v>
      </c>
      <c r="H4265" s="309">
        <v>30647</v>
      </c>
      <c r="I4265" s="309">
        <v>41389</v>
      </c>
      <c r="J4265" s="17" t="s">
        <v>3888</v>
      </c>
      <c r="L4265" s="17" t="s">
        <v>15806</v>
      </c>
      <c r="M4265" s="17" t="s">
        <v>363</v>
      </c>
      <c r="N4265" s="17" t="s">
        <v>31</v>
      </c>
      <c r="O4265" s="17" t="s">
        <v>15</v>
      </c>
      <c r="P4265" s="17">
        <v>45373</v>
      </c>
      <c r="AC4265" s="17" t="s">
        <v>9895</v>
      </c>
      <c r="AD4265" s="17" t="s">
        <v>9896</v>
      </c>
      <c r="AF4265" s="17">
        <v>15</v>
      </c>
      <c r="AG4265" s="17">
        <v>2</v>
      </c>
      <c r="AM4265" s="17" t="s">
        <v>121</v>
      </c>
      <c r="AN4265" s="17" t="s">
        <v>15516</v>
      </c>
      <c r="AO4265" s="17">
        <v>3</v>
      </c>
      <c r="AP4265" s="17">
        <v>80</v>
      </c>
      <c r="AQ4265" s="17">
        <v>5</v>
      </c>
      <c r="AR4265" s="17" t="s">
        <v>9898</v>
      </c>
      <c r="AT4265" s="17" t="s">
        <v>15057</v>
      </c>
      <c r="BD4265" s="17" t="s">
        <v>3901</v>
      </c>
      <c r="BQ4265" s="17" t="s">
        <v>30</v>
      </c>
      <c r="BS4265" s="17" t="s">
        <v>3901</v>
      </c>
      <c r="DN4265" s="17">
        <f>COUNTIF(AU4265:DM4265, "X")</f>
        <v>2</v>
      </c>
    </row>
    <row r="4266" spans="1:118" s="17" customFormat="1">
      <c r="A4266" s="17" t="s">
        <v>24098</v>
      </c>
      <c r="B4266" s="17">
        <v>55</v>
      </c>
      <c r="C4266" s="17">
        <v>163901</v>
      </c>
      <c r="D4266" s="17" t="s">
        <v>24099</v>
      </c>
      <c r="E4266" s="17" t="s">
        <v>52</v>
      </c>
      <c r="F4266" s="17" t="s">
        <v>63</v>
      </c>
      <c r="H4266" s="309">
        <v>30581</v>
      </c>
      <c r="I4266" s="309">
        <v>43748</v>
      </c>
      <c r="J4266" s="17" t="s">
        <v>3888</v>
      </c>
      <c r="L4266" s="17" t="s">
        <v>23871</v>
      </c>
      <c r="N4266" s="17" t="s">
        <v>126</v>
      </c>
      <c r="O4266" s="17" t="s">
        <v>15</v>
      </c>
      <c r="P4266" s="17">
        <v>45383</v>
      </c>
      <c r="AF4266" s="17">
        <v>8</v>
      </c>
      <c r="AG4266" s="17">
        <v>2</v>
      </c>
      <c r="AI4266" s="17" t="s">
        <v>20542</v>
      </c>
      <c r="AM4266" s="17" t="s">
        <v>127</v>
      </c>
      <c r="AN4266" s="17" t="s">
        <v>23839</v>
      </c>
      <c r="AO4266" s="17">
        <v>3</v>
      </c>
      <c r="AP4266" s="17">
        <v>80</v>
      </c>
      <c r="AQ4266" s="17">
        <v>5</v>
      </c>
      <c r="AR4266" s="17" t="s">
        <v>22585</v>
      </c>
      <c r="AS4266" s="17" t="s">
        <v>23503</v>
      </c>
      <c r="DN4266" s="17">
        <f>COUNTIF(AU4266:DM4266, "X")</f>
        <v>0</v>
      </c>
    </row>
    <row r="4267" spans="1:118" s="17" customFormat="1">
      <c r="A4267" s="17" t="s">
        <v>14618</v>
      </c>
      <c r="B4267" s="17">
        <v>55</v>
      </c>
      <c r="C4267" s="17">
        <v>163937</v>
      </c>
      <c r="D4267" s="17" t="s">
        <v>490</v>
      </c>
      <c r="E4267" s="17" t="s">
        <v>118</v>
      </c>
      <c r="F4267" s="17" t="s">
        <v>341</v>
      </c>
      <c r="H4267" s="309">
        <v>31488</v>
      </c>
      <c r="I4267" s="309">
        <v>41389</v>
      </c>
      <c r="J4267" s="17" t="s">
        <v>3888</v>
      </c>
      <c r="L4267" s="17" t="s">
        <v>14598</v>
      </c>
      <c r="N4267" s="17" t="s">
        <v>31</v>
      </c>
      <c r="O4267" s="17" t="s">
        <v>15</v>
      </c>
      <c r="P4267" s="17">
        <v>45373</v>
      </c>
      <c r="AC4267" s="17" t="s">
        <v>9895</v>
      </c>
      <c r="AD4267" s="17" t="s">
        <v>9896</v>
      </c>
      <c r="AF4267" s="17">
        <v>8</v>
      </c>
      <c r="AG4267" s="17">
        <v>2</v>
      </c>
      <c r="AM4267" s="17" t="s">
        <v>108</v>
      </c>
      <c r="AN4267" s="17" t="s">
        <v>14364</v>
      </c>
      <c r="AO4267" s="17">
        <v>3</v>
      </c>
      <c r="AP4267" s="17">
        <v>80</v>
      </c>
      <c r="AQ4267" s="17">
        <v>5</v>
      </c>
      <c r="AR4267" s="17" t="s">
        <v>9898</v>
      </c>
      <c r="AT4267" s="17" t="s">
        <v>14152</v>
      </c>
      <c r="DN4267" s="17">
        <f>COUNTIF(AU4267:DM4267, "X")</f>
        <v>0</v>
      </c>
    </row>
    <row r="4268" spans="1:118" s="17" customFormat="1">
      <c r="A4268" s="17" t="s">
        <v>7321</v>
      </c>
      <c r="B4268" s="17">
        <v>55</v>
      </c>
      <c r="C4268" s="17">
        <v>163946</v>
      </c>
      <c r="D4268" s="17" t="s">
        <v>7122</v>
      </c>
      <c r="E4268" s="17" t="s">
        <v>118</v>
      </c>
      <c r="F4268" s="17" t="s">
        <v>65</v>
      </c>
      <c r="H4268" s="309">
        <v>33637</v>
      </c>
      <c r="I4268" s="309">
        <v>41389</v>
      </c>
      <c r="J4268" s="17" t="s">
        <v>3888</v>
      </c>
      <c r="L4268" s="17" t="s">
        <v>7322</v>
      </c>
      <c r="N4268" s="17" t="s">
        <v>19</v>
      </c>
      <c r="O4268" s="17" t="s">
        <v>15</v>
      </c>
      <c r="P4268" s="17">
        <v>45356</v>
      </c>
      <c r="AC4268" s="17" t="s">
        <v>3890</v>
      </c>
      <c r="AD4268" s="17" t="s">
        <v>3891</v>
      </c>
      <c r="AF4268" s="17">
        <v>15</v>
      </c>
      <c r="AG4268" s="17">
        <v>2</v>
      </c>
      <c r="AM4268" s="17" t="s">
        <v>2605</v>
      </c>
      <c r="AN4268" s="17" t="s">
        <v>7253</v>
      </c>
      <c r="AO4268" s="17">
        <v>3</v>
      </c>
      <c r="AP4268" s="17">
        <v>80</v>
      </c>
      <c r="AQ4268" s="17">
        <v>5</v>
      </c>
      <c r="AT4268" s="17" t="s">
        <v>6589</v>
      </c>
      <c r="DN4268" s="17">
        <f>COUNTIF(AU4268:DM4268, "X")</f>
        <v>0</v>
      </c>
    </row>
    <row r="4269" spans="1:118" s="17" customFormat="1">
      <c r="A4269" s="17" t="s">
        <v>12806</v>
      </c>
      <c r="B4269" s="17">
        <v>55</v>
      </c>
      <c r="C4269" s="17">
        <v>163954</v>
      </c>
      <c r="D4269" s="17" t="s">
        <v>12807</v>
      </c>
      <c r="E4269" s="17" t="s">
        <v>165</v>
      </c>
      <c r="F4269" s="17" t="s">
        <v>110</v>
      </c>
      <c r="H4269" s="309">
        <v>22275</v>
      </c>
      <c r="I4269" s="309">
        <v>41389</v>
      </c>
      <c r="J4269" s="17" t="s">
        <v>3888</v>
      </c>
      <c r="L4269" s="17" t="s">
        <v>12773</v>
      </c>
      <c r="M4269" s="17" t="s">
        <v>387</v>
      </c>
      <c r="N4269" s="17" t="s">
        <v>31</v>
      </c>
      <c r="O4269" s="17" t="s">
        <v>15</v>
      </c>
      <c r="P4269" s="17">
        <v>45373</v>
      </c>
      <c r="AC4269" s="17" t="s">
        <v>9895</v>
      </c>
      <c r="AD4269" s="17" t="s">
        <v>9896</v>
      </c>
      <c r="AF4269" s="17">
        <v>8</v>
      </c>
      <c r="AG4269" s="17">
        <v>2</v>
      </c>
      <c r="AM4269" s="17" t="s">
        <v>156</v>
      </c>
      <c r="AN4269" s="17" t="s">
        <v>12693</v>
      </c>
      <c r="AO4269" s="17">
        <v>3</v>
      </c>
      <c r="AP4269" s="17">
        <v>80</v>
      </c>
      <c r="AQ4269" s="17">
        <v>5</v>
      </c>
      <c r="AR4269" s="17" t="s">
        <v>9898</v>
      </c>
      <c r="AT4269" s="17" t="s">
        <v>11929</v>
      </c>
      <c r="BS4269" s="17" t="s">
        <v>3901</v>
      </c>
      <c r="CU4269" s="17" t="s">
        <v>3901</v>
      </c>
      <c r="DN4269" s="17">
        <f>COUNTIF(AU4269:DM4269, "X")</f>
        <v>2</v>
      </c>
    </row>
    <row r="4270" spans="1:118" s="17" customFormat="1">
      <c r="A4270" s="17" t="s">
        <v>17251</v>
      </c>
      <c r="B4270" s="17">
        <v>55</v>
      </c>
      <c r="C4270" s="17">
        <v>163963</v>
      </c>
      <c r="D4270" s="17" t="s">
        <v>5291</v>
      </c>
      <c r="E4270" s="17" t="s">
        <v>4351</v>
      </c>
      <c r="F4270" s="17" t="s">
        <v>21</v>
      </c>
      <c r="H4270" s="309">
        <v>33553</v>
      </c>
      <c r="I4270" s="309">
        <v>41389</v>
      </c>
      <c r="J4270" s="17" t="s">
        <v>3888</v>
      </c>
      <c r="L4270" s="17" t="s">
        <v>17121</v>
      </c>
      <c r="N4270" s="17" t="s">
        <v>14</v>
      </c>
      <c r="O4270" s="17" t="s">
        <v>15</v>
      </c>
      <c r="P4270" s="17">
        <v>45371</v>
      </c>
      <c r="AC4270" s="17" t="s">
        <v>14</v>
      </c>
      <c r="AF4270" s="17">
        <v>8</v>
      </c>
      <c r="AG4270" s="17">
        <v>2</v>
      </c>
      <c r="AI4270" s="17" t="s">
        <v>10178</v>
      </c>
      <c r="AM4270" s="17" t="s">
        <v>213</v>
      </c>
      <c r="AN4270" s="17" t="s">
        <v>17092</v>
      </c>
      <c r="AO4270" s="17">
        <v>3</v>
      </c>
      <c r="AP4270" s="17">
        <v>80</v>
      </c>
      <c r="AQ4270" s="17">
        <v>5</v>
      </c>
      <c r="AR4270" s="17" t="s">
        <v>10180</v>
      </c>
      <c r="DN4270" s="17">
        <f>COUNTIF(AU4270:DM4270, "X")</f>
        <v>0</v>
      </c>
    </row>
    <row r="4271" spans="1:118" s="17" customFormat="1">
      <c r="A4271" s="17" t="s">
        <v>10640</v>
      </c>
      <c r="B4271" s="17">
        <v>55</v>
      </c>
      <c r="C4271" s="17">
        <v>163971</v>
      </c>
      <c r="D4271" s="17" t="s">
        <v>10641</v>
      </c>
      <c r="E4271" s="17" t="s">
        <v>166</v>
      </c>
      <c r="F4271" s="17" t="s">
        <v>70</v>
      </c>
      <c r="H4271" s="309">
        <v>21288</v>
      </c>
      <c r="I4271" s="309">
        <v>41389</v>
      </c>
      <c r="J4271" s="17" t="s">
        <v>3888</v>
      </c>
      <c r="L4271" s="17" t="s">
        <v>10451</v>
      </c>
      <c r="M4271" s="17" t="s">
        <v>363</v>
      </c>
      <c r="N4271" s="17" t="s">
        <v>14</v>
      </c>
      <c r="O4271" s="17" t="s">
        <v>15</v>
      </c>
      <c r="P4271" s="17">
        <v>45371</v>
      </c>
      <c r="AC4271" s="17" t="s">
        <v>14</v>
      </c>
      <c r="AF4271" s="17">
        <v>8</v>
      </c>
      <c r="AG4271" s="17">
        <v>2</v>
      </c>
      <c r="AI4271" s="17" t="s">
        <v>10178</v>
      </c>
      <c r="AM4271" s="17" t="s">
        <v>193</v>
      </c>
      <c r="AN4271" s="17" t="s">
        <v>10381</v>
      </c>
      <c r="AO4271" s="17">
        <v>3</v>
      </c>
      <c r="AP4271" s="17">
        <v>80</v>
      </c>
      <c r="AQ4271" s="17">
        <v>5</v>
      </c>
      <c r="AR4271" s="17" t="s">
        <v>10180</v>
      </c>
      <c r="DN4271" s="17">
        <f>COUNTIF(AU4271:DM4271, "X")</f>
        <v>0</v>
      </c>
    </row>
    <row r="4272" spans="1:118" s="17" customFormat="1">
      <c r="A4272" s="17" t="s">
        <v>10557</v>
      </c>
      <c r="B4272" s="17">
        <v>55</v>
      </c>
      <c r="C4272" s="17">
        <v>163976</v>
      </c>
      <c r="D4272" s="17" t="s">
        <v>10558</v>
      </c>
      <c r="E4272" s="17" t="s">
        <v>596</v>
      </c>
      <c r="H4272" s="309">
        <v>20833</v>
      </c>
      <c r="I4272" s="309">
        <v>41389</v>
      </c>
      <c r="J4272" s="17" t="s">
        <v>3888</v>
      </c>
      <c r="L4272" s="17" t="s">
        <v>10559</v>
      </c>
      <c r="M4272" s="17" t="s">
        <v>387</v>
      </c>
      <c r="N4272" s="17" t="s">
        <v>14</v>
      </c>
      <c r="O4272" s="17" t="s">
        <v>15</v>
      </c>
      <c r="P4272" s="17">
        <v>45371</v>
      </c>
      <c r="AC4272" s="17" t="s">
        <v>14</v>
      </c>
      <c r="AF4272" s="17">
        <v>8</v>
      </c>
      <c r="AG4272" s="17">
        <v>2</v>
      </c>
      <c r="AI4272" s="17" t="s">
        <v>10178</v>
      </c>
      <c r="AM4272" s="17" t="s">
        <v>193</v>
      </c>
      <c r="AN4272" s="17" t="s">
        <v>10381</v>
      </c>
      <c r="AO4272" s="17">
        <v>3</v>
      </c>
      <c r="AP4272" s="17">
        <v>80</v>
      </c>
      <c r="AQ4272" s="17">
        <v>5</v>
      </c>
      <c r="AR4272" s="17" t="s">
        <v>10180</v>
      </c>
      <c r="AV4272" s="17" t="s">
        <v>3901</v>
      </c>
      <c r="BD4272" s="17" t="s">
        <v>3901</v>
      </c>
      <c r="BY4272" s="17" t="s">
        <v>3901</v>
      </c>
      <c r="CU4272" s="17" t="s">
        <v>3901</v>
      </c>
      <c r="DN4272" s="17">
        <f>COUNTIF(AU4272:DM4272, "X")</f>
        <v>4</v>
      </c>
    </row>
    <row r="4273" spans="1:118" s="17" customFormat="1">
      <c r="A4273" s="17" t="s">
        <v>21354</v>
      </c>
      <c r="B4273" s="17">
        <v>55</v>
      </c>
      <c r="C4273" s="17">
        <v>163978</v>
      </c>
      <c r="D4273" s="17" t="s">
        <v>21355</v>
      </c>
      <c r="E4273" s="17" t="s">
        <v>362</v>
      </c>
      <c r="F4273" s="17" t="s">
        <v>22</v>
      </c>
      <c r="H4273" s="309">
        <v>28882</v>
      </c>
      <c r="I4273" s="309">
        <v>41389</v>
      </c>
      <c r="J4273" s="17" t="s">
        <v>3888</v>
      </c>
      <c r="L4273" s="17" t="s">
        <v>21356</v>
      </c>
      <c r="N4273" s="17" t="s">
        <v>26</v>
      </c>
      <c r="O4273" s="17" t="s">
        <v>15</v>
      </c>
      <c r="P4273" s="17">
        <v>45318</v>
      </c>
      <c r="Q4273" s="17">
        <v>1319</v>
      </c>
      <c r="AF4273" s="17">
        <v>8</v>
      </c>
      <c r="AG4273" s="17">
        <v>2</v>
      </c>
      <c r="AI4273" s="17" t="s">
        <v>20669</v>
      </c>
      <c r="AM4273" s="17" t="s">
        <v>2616</v>
      </c>
      <c r="AN4273" s="17" t="s">
        <v>21221</v>
      </c>
      <c r="AO4273" s="17">
        <v>3</v>
      </c>
      <c r="AP4273" s="17">
        <v>80</v>
      </c>
      <c r="AQ4273" s="17">
        <v>5</v>
      </c>
      <c r="AR4273" s="17" t="s">
        <v>20671</v>
      </c>
      <c r="AS4273" s="17" t="s">
        <v>21222</v>
      </c>
      <c r="DN4273" s="17">
        <f>COUNTIF(AU4273:DM4273, "X")</f>
        <v>0</v>
      </c>
    </row>
    <row r="4274" spans="1:118" s="17" customFormat="1">
      <c r="A4274" s="17" t="s">
        <v>23388</v>
      </c>
      <c r="B4274" s="17">
        <v>55</v>
      </c>
      <c r="C4274" s="17">
        <v>163981</v>
      </c>
      <c r="D4274" s="17" t="s">
        <v>54</v>
      </c>
      <c r="E4274" s="17" t="s">
        <v>333</v>
      </c>
      <c r="F4274" s="17" t="s">
        <v>140</v>
      </c>
      <c r="H4274" s="309">
        <v>31550</v>
      </c>
      <c r="I4274" s="309">
        <v>41389</v>
      </c>
      <c r="J4274" s="17" t="s">
        <v>3888</v>
      </c>
      <c r="L4274" s="17" t="s">
        <v>23389</v>
      </c>
      <c r="N4274" s="17" t="s">
        <v>126</v>
      </c>
      <c r="O4274" s="17" t="s">
        <v>15</v>
      </c>
      <c r="P4274" s="17">
        <v>45383</v>
      </c>
      <c r="AF4274" s="17">
        <v>8</v>
      </c>
      <c r="AG4274" s="17">
        <v>2</v>
      </c>
      <c r="AI4274" s="17" t="s">
        <v>20542</v>
      </c>
      <c r="AM4274" s="17" t="s">
        <v>256</v>
      </c>
      <c r="AN4274" s="17" t="s">
        <v>23381</v>
      </c>
      <c r="AO4274" s="17">
        <v>3</v>
      </c>
      <c r="AP4274" s="17">
        <v>80</v>
      </c>
      <c r="AQ4274" s="17">
        <v>5</v>
      </c>
      <c r="AR4274" s="17" t="s">
        <v>22585</v>
      </c>
      <c r="BD4274" s="17" t="s">
        <v>3901</v>
      </c>
      <c r="BN4274" s="17" t="s">
        <v>3901</v>
      </c>
      <c r="BQ4274" s="17" t="s">
        <v>30</v>
      </c>
      <c r="BS4274" s="17" t="s">
        <v>3901</v>
      </c>
      <c r="CH4274" s="17" t="s">
        <v>3901</v>
      </c>
      <c r="DN4274" s="17">
        <f>COUNTIF(AU4274:DM4274, "X")</f>
        <v>4</v>
      </c>
    </row>
    <row r="4275" spans="1:118" s="17" customFormat="1">
      <c r="A4275" s="17" t="s">
        <v>23174</v>
      </c>
      <c r="B4275" s="17">
        <v>55</v>
      </c>
      <c r="C4275" s="17">
        <v>164009</v>
      </c>
      <c r="D4275" s="17" t="s">
        <v>23175</v>
      </c>
      <c r="E4275" s="17" t="s">
        <v>668</v>
      </c>
      <c r="F4275" s="17" t="s">
        <v>110</v>
      </c>
      <c r="H4275" s="309">
        <v>18568</v>
      </c>
      <c r="I4275" s="309">
        <v>41389</v>
      </c>
      <c r="J4275" s="17" t="s">
        <v>3888</v>
      </c>
      <c r="L4275" s="17" t="s">
        <v>23115</v>
      </c>
      <c r="N4275" s="17" t="s">
        <v>89</v>
      </c>
      <c r="O4275" s="17" t="s">
        <v>15</v>
      </c>
      <c r="P4275" s="17">
        <v>45339</v>
      </c>
      <c r="Q4275" s="17">
        <v>8761</v>
      </c>
      <c r="AF4275" s="17">
        <v>8</v>
      </c>
      <c r="AG4275" s="17">
        <v>2</v>
      </c>
      <c r="AI4275" s="17" t="s">
        <v>20542</v>
      </c>
      <c r="AM4275" s="17" t="s">
        <v>90</v>
      </c>
      <c r="AN4275" s="17" t="s">
        <v>23025</v>
      </c>
      <c r="AO4275" s="17">
        <v>3</v>
      </c>
      <c r="AP4275" s="17">
        <v>80</v>
      </c>
      <c r="AQ4275" s="17">
        <v>5</v>
      </c>
      <c r="AR4275" s="17" t="s">
        <v>22585</v>
      </c>
      <c r="AV4275" s="17" t="s">
        <v>3901</v>
      </c>
      <c r="BD4275" s="17" t="s">
        <v>3901</v>
      </c>
      <c r="BK4275" s="17" t="s">
        <v>3901</v>
      </c>
      <c r="DN4275" s="17">
        <f>COUNTIF(AU4275:DM4275, "X")</f>
        <v>3</v>
      </c>
    </row>
    <row r="4276" spans="1:118" s="17" customFormat="1">
      <c r="A4276" s="17" t="s">
        <v>11139</v>
      </c>
      <c r="B4276" s="17">
        <v>55</v>
      </c>
      <c r="C4276" s="17">
        <v>164016</v>
      </c>
      <c r="D4276" s="17" t="s">
        <v>6469</v>
      </c>
      <c r="E4276" s="17" t="s">
        <v>628</v>
      </c>
      <c r="F4276" s="17" t="s">
        <v>99</v>
      </c>
      <c r="H4276" s="309">
        <v>31783</v>
      </c>
      <c r="I4276" s="309">
        <v>41389</v>
      </c>
      <c r="J4276" s="17" t="s">
        <v>3888</v>
      </c>
      <c r="L4276" s="17" t="s">
        <v>11140</v>
      </c>
      <c r="N4276" s="17" t="s">
        <v>14</v>
      </c>
      <c r="O4276" s="17" t="s">
        <v>15</v>
      </c>
      <c r="P4276" s="17">
        <v>45371</v>
      </c>
      <c r="AC4276" s="17" t="s">
        <v>14</v>
      </c>
      <c r="AF4276" s="17">
        <v>8</v>
      </c>
      <c r="AG4276" s="17">
        <v>2</v>
      </c>
      <c r="AI4276" s="17" t="s">
        <v>10178</v>
      </c>
      <c r="AM4276" s="17" t="s">
        <v>16</v>
      </c>
      <c r="AN4276" s="17" t="s">
        <v>10763</v>
      </c>
      <c r="AO4276" s="17">
        <v>3</v>
      </c>
      <c r="AP4276" s="17">
        <v>80</v>
      </c>
      <c r="AQ4276" s="17">
        <v>5</v>
      </c>
      <c r="AR4276" s="17" t="s">
        <v>10180</v>
      </c>
      <c r="BK4276" s="17" t="s">
        <v>3901</v>
      </c>
      <c r="BL4276" s="17" t="s">
        <v>30</v>
      </c>
      <c r="BN4276" s="17" t="s">
        <v>3901</v>
      </c>
      <c r="BQ4276" s="17" t="s">
        <v>30</v>
      </c>
      <c r="BS4276" s="17" t="s">
        <v>3901</v>
      </c>
      <c r="BY4276" s="17" t="s">
        <v>3901</v>
      </c>
      <c r="CC4276" s="17" t="s">
        <v>3901</v>
      </c>
      <c r="CD4276" s="17" t="s">
        <v>3901</v>
      </c>
      <c r="CF4276" s="17" t="s">
        <v>3901</v>
      </c>
      <c r="CH4276" s="17" t="s">
        <v>3901</v>
      </c>
      <c r="CR4276" s="17" t="s">
        <v>30</v>
      </c>
      <c r="DN4276" s="17">
        <f>COUNTIF(AU4276:DM4276, "X")</f>
        <v>8</v>
      </c>
    </row>
    <row r="4277" spans="1:118" s="17" customFormat="1">
      <c r="A4277" s="17" t="s">
        <v>16894</v>
      </c>
      <c r="B4277" s="17">
        <v>55</v>
      </c>
      <c r="C4277" s="17">
        <v>164027</v>
      </c>
      <c r="D4277" s="17" t="s">
        <v>16895</v>
      </c>
      <c r="E4277" s="17" t="s">
        <v>134</v>
      </c>
      <c r="F4277" s="17" t="s">
        <v>317</v>
      </c>
      <c r="H4277" s="309">
        <v>30182</v>
      </c>
      <c r="I4277" s="309">
        <v>41389</v>
      </c>
      <c r="J4277" s="17" t="s">
        <v>3888</v>
      </c>
      <c r="L4277" s="17" t="s">
        <v>16896</v>
      </c>
      <c r="N4277" s="17" t="s">
        <v>31</v>
      </c>
      <c r="O4277" s="17" t="s">
        <v>15</v>
      </c>
      <c r="P4277" s="17">
        <v>45373</v>
      </c>
      <c r="Q4277" s="17">
        <v>4125</v>
      </c>
      <c r="AC4277" s="17" t="s">
        <v>9895</v>
      </c>
      <c r="AD4277" s="17" t="s">
        <v>9896</v>
      </c>
      <c r="AF4277" s="17">
        <v>8</v>
      </c>
      <c r="AG4277" s="17">
        <v>2</v>
      </c>
      <c r="AM4277" s="17" t="s">
        <v>220</v>
      </c>
      <c r="AN4277" s="17" t="s">
        <v>16782</v>
      </c>
      <c r="AO4277" s="17">
        <v>3</v>
      </c>
      <c r="AP4277" s="17">
        <v>80</v>
      </c>
      <c r="AQ4277" s="17">
        <v>5</v>
      </c>
      <c r="AR4277" s="17" t="s">
        <v>9898</v>
      </c>
      <c r="AT4277" s="17" t="s">
        <v>9899</v>
      </c>
      <c r="AV4277" s="17" t="s">
        <v>3901</v>
      </c>
      <c r="DN4277" s="17">
        <f>COUNTIF(AU4277:DM4277, "X")</f>
        <v>1</v>
      </c>
    </row>
    <row r="4278" spans="1:118" s="17" customFormat="1">
      <c r="A4278" s="17" t="s">
        <v>24704</v>
      </c>
      <c r="B4278" s="17">
        <v>55</v>
      </c>
      <c r="C4278" s="17">
        <v>164032</v>
      </c>
      <c r="D4278" s="17" t="s">
        <v>14798</v>
      </c>
      <c r="E4278" s="17" t="s">
        <v>153</v>
      </c>
      <c r="F4278" s="17" t="s">
        <v>317</v>
      </c>
      <c r="H4278" s="309">
        <v>33533</v>
      </c>
      <c r="I4278" s="309">
        <v>41389</v>
      </c>
      <c r="J4278" s="17" t="s">
        <v>3888</v>
      </c>
      <c r="L4278" s="17" t="s">
        <v>24705</v>
      </c>
      <c r="N4278" s="17" t="s">
        <v>19</v>
      </c>
      <c r="O4278" s="17" t="s">
        <v>15</v>
      </c>
      <c r="P4278" s="17">
        <v>45356</v>
      </c>
      <c r="Q4278" s="17">
        <v>4511</v>
      </c>
      <c r="AD4278" s="17" t="s">
        <v>3891</v>
      </c>
      <c r="AF4278" s="17">
        <v>15</v>
      </c>
      <c r="AG4278" s="17">
        <v>2</v>
      </c>
      <c r="AM4278" s="17" t="s">
        <v>141</v>
      </c>
      <c r="AN4278" s="17" t="s">
        <v>24484</v>
      </c>
      <c r="AO4278" s="17">
        <v>3</v>
      </c>
      <c r="AP4278" s="17">
        <v>80</v>
      </c>
      <c r="AQ4278" s="17">
        <v>5</v>
      </c>
      <c r="AR4278" s="17" t="s">
        <v>24485</v>
      </c>
      <c r="DN4278" s="17">
        <f>COUNTIF(AU4278:DM4278, "X")</f>
        <v>0</v>
      </c>
    </row>
    <row r="4279" spans="1:118" s="17" customFormat="1">
      <c r="A4279" s="17" t="s">
        <v>6811</v>
      </c>
      <c r="B4279" s="17">
        <v>55</v>
      </c>
      <c r="C4279" s="17">
        <v>152689</v>
      </c>
      <c r="D4279" s="17" t="s">
        <v>215</v>
      </c>
      <c r="E4279" s="17" t="s">
        <v>86</v>
      </c>
      <c r="F4279" s="17" t="s">
        <v>43</v>
      </c>
      <c r="H4279" s="309">
        <v>32154</v>
      </c>
      <c r="I4279" s="309">
        <v>41389</v>
      </c>
      <c r="J4279" s="17" t="s">
        <v>3888</v>
      </c>
      <c r="L4279" s="17" t="s">
        <v>6812</v>
      </c>
      <c r="N4279" s="17" t="s">
        <v>19</v>
      </c>
      <c r="O4279" s="17" t="s">
        <v>15</v>
      </c>
      <c r="P4279" s="17">
        <v>45356</v>
      </c>
      <c r="AC4279" s="17" t="s">
        <v>3890</v>
      </c>
      <c r="AD4279" s="17" t="s">
        <v>3891</v>
      </c>
      <c r="AF4279" s="17">
        <v>15</v>
      </c>
      <c r="AG4279" s="17">
        <v>2</v>
      </c>
      <c r="AM4279" s="17" t="s">
        <v>248</v>
      </c>
      <c r="AN4279" s="17" t="s">
        <v>6588</v>
      </c>
      <c r="AO4279" s="17">
        <v>3</v>
      </c>
      <c r="AP4279" s="17">
        <v>80</v>
      </c>
      <c r="AQ4279" s="17">
        <v>5</v>
      </c>
      <c r="AT4279" s="17" t="s">
        <v>6589</v>
      </c>
      <c r="DN4279" s="17">
        <f>COUNTIF(AU4279:DM4279, "X")</f>
        <v>0</v>
      </c>
    </row>
    <row r="4280" spans="1:118" s="17" customFormat="1">
      <c r="A4280" s="17" t="s">
        <v>9240</v>
      </c>
      <c r="B4280" s="17">
        <v>55</v>
      </c>
      <c r="C4280" s="17">
        <v>164033</v>
      </c>
      <c r="D4280" s="17" t="s">
        <v>353</v>
      </c>
      <c r="E4280" s="17" t="s">
        <v>9241</v>
      </c>
      <c r="F4280" s="17" t="s">
        <v>397</v>
      </c>
      <c r="H4280" s="309">
        <v>33607</v>
      </c>
      <c r="I4280" s="309">
        <v>41389</v>
      </c>
      <c r="J4280" s="17" t="s">
        <v>3888</v>
      </c>
      <c r="L4280" s="17" t="s">
        <v>398</v>
      </c>
      <c r="M4280" s="17" t="s">
        <v>9242</v>
      </c>
      <c r="N4280" s="17" t="s">
        <v>19</v>
      </c>
      <c r="O4280" s="17" t="s">
        <v>15</v>
      </c>
      <c r="P4280" s="17">
        <v>45356</v>
      </c>
      <c r="Q4280" s="17">
        <v>2558</v>
      </c>
      <c r="AC4280" s="17" t="s">
        <v>3890</v>
      </c>
      <c r="AD4280" s="17" t="s">
        <v>3891</v>
      </c>
      <c r="AF4280" s="17">
        <v>15</v>
      </c>
      <c r="AG4280" s="17">
        <v>2</v>
      </c>
      <c r="AM4280" s="17" t="s">
        <v>29</v>
      </c>
      <c r="AN4280" s="17" t="s">
        <v>9081</v>
      </c>
      <c r="AO4280" s="17">
        <v>3</v>
      </c>
      <c r="AP4280" s="17">
        <v>80</v>
      </c>
      <c r="AQ4280" s="17">
        <v>5</v>
      </c>
      <c r="AT4280" s="17" t="s">
        <v>9082</v>
      </c>
      <c r="DN4280" s="17">
        <f>COUNTIF(AU4280:DM4280, "X")</f>
        <v>0</v>
      </c>
    </row>
    <row r="4281" spans="1:118" s="17" customFormat="1">
      <c r="A4281" s="17" t="s">
        <v>9218</v>
      </c>
      <c r="B4281" s="17">
        <v>55</v>
      </c>
      <c r="C4281" s="17">
        <v>164040</v>
      </c>
      <c r="D4281" s="17" t="s">
        <v>9219</v>
      </c>
      <c r="E4281" s="17" t="s">
        <v>150</v>
      </c>
      <c r="F4281" s="17" t="s">
        <v>58</v>
      </c>
      <c r="H4281" s="309">
        <v>33564</v>
      </c>
      <c r="I4281" s="309">
        <v>41389</v>
      </c>
      <c r="J4281" s="17" t="s">
        <v>3888</v>
      </c>
      <c r="L4281" s="17" t="s">
        <v>398</v>
      </c>
      <c r="M4281" s="17" t="s">
        <v>9220</v>
      </c>
      <c r="N4281" s="17" t="s">
        <v>19</v>
      </c>
      <c r="O4281" s="17" t="s">
        <v>15</v>
      </c>
      <c r="P4281" s="17">
        <v>45356</v>
      </c>
      <c r="AC4281" s="17" t="s">
        <v>3890</v>
      </c>
      <c r="AD4281" s="17" t="s">
        <v>3891</v>
      </c>
      <c r="AF4281" s="17">
        <v>15</v>
      </c>
      <c r="AG4281" s="17">
        <v>2</v>
      </c>
      <c r="AM4281" s="17" t="s">
        <v>29</v>
      </c>
      <c r="AN4281" s="17" t="s">
        <v>9081</v>
      </c>
      <c r="AO4281" s="17">
        <v>3</v>
      </c>
      <c r="AP4281" s="17">
        <v>80</v>
      </c>
      <c r="AQ4281" s="17">
        <v>5</v>
      </c>
      <c r="AT4281" s="17" t="s">
        <v>9082</v>
      </c>
      <c r="DN4281" s="17">
        <f>COUNTIF(AU4281:DM4281, "X")</f>
        <v>0</v>
      </c>
    </row>
    <row r="4282" spans="1:118" s="17" customFormat="1">
      <c r="A4282" s="17" t="s">
        <v>17110</v>
      </c>
      <c r="B4282" s="17">
        <v>55</v>
      </c>
      <c r="C4282" s="17">
        <v>164041</v>
      </c>
      <c r="D4282" s="17" t="s">
        <v>9920</v>
      </c>
      <c r="E4282" s="17" t="s">
        <v>11978</v>
      </c>
      <c r="F4282" s="17" t="s">
        <v>65</v>
      </c>
      <c r="H4282" s="309">
        <v>32486</v>
      </c>
      <c r="I4282" s="309">
        <v>41389</v>
      </c>
      <c r="J4282" s="17" t="s">
        <v>3888</v>
      </c>
      <c r="L4282" s="17" t="s">
        <v>17111</v>
      </c>
      <c r="N4282" s="17" t="s">
        <v>14</v>
      </c>
      <c r="O4282" s="17" t="s">
        <v>15</v>
      </c>
      <c r="P4282" s="17">
        <v>45371</v>
      </c>
      <c r="AC4282" s="17" t="s">
        <v>14</v>
      </c>
      <c r="AF4282" s="17">
        <v>8</v>
      </c>
      <c r="AG4282" s="17">
        <v>2</v>
      </c>
      <c r="AI4282" s="17" t="s">
        <v>10178</v>
      </c>
      <c r="AM4282" s="17" t="s">
        <v>213</v>
      </c>
      <c r="AN4282" s="17" t="s">
        <v>17092</v>
      </c>
      <c r="AO4282" s="17">
        <v>3</v>
      </c>
      <c r="AP4282" s="17">
        <v>80</v>
      </c>
      <c r="AQ4282" s="17">
        <v>5</v>
      </c>
      <c r="AR4282" s="17" t="s">
        <v>10180</v>
      </c>
      <c r="CQ4282" s="17" t="s">
        <v>3901</v>
      </c>
      <c r="CR4282" s="17" t="s">
        <v>30</v>
      </c>
      <c r="CU4282" s="17" t="s">
        <v>3901</v>
      </c>
      <c r="DA4282" s="17" t="s">
        <v>3901</v>
      </c>
      <c r="DN4282" s="17">
        <f>COUNTIF(AU4282:DM4282, "X")</f>
        <v>3</v>
      </c>
    </row>
    <row r="4283" spans="1:118" s="17" customFormat="1">
      <c r="A4283" s="17" t="s">
        <v>5941</v>
      </c>
      <c r="B4283" s="17">
        <v>55</v>
      </c>
      <c r="C4283" s="17">
        <v>164042</v>
      </c>
      <c r="D4283" s="17" t="s">
        <v>3898</v>
      </c>
      <c r="E4283" s="17" t="s">
        <v>267</v>
      </c>
      <c r="F4283" s="17" t="s">
        <v>58</v>
      </c>
      <c r="H4283" s="309">
        <v>32630</v>
      </c>
      <c r="I4283" s="309">
        <v>41389</v>
      </c>
      <c r="J4283" s="17" t="s">
        <v>3888</v>
      </c>
      <c r="L4283" s="17" t="s">
        <v>5942</v>
      </c>
      <c r="N4283" s="17" t="s">
        <v>19</v>
      </c>
      <c r="O4283" s="17" t="s">
        <v>15</v>
      </c>
      <c r="P4283" s="17">
        <v>45356</v>
      </c>
      <c r="AC4283" s="17" t="s">
        <v>3890</v>
      </c>
      <c r="AD4283" s="17" t="s">
        <v>3891</v>
      </c>
      <c r="AF4283" s="17">
        <v>8</v>
      </c>
      <c r="AG4283" s="17">
        <v>2</v>
      </c>
      <c r="AM4283" s="17" t="s">
        <v>105</v>
      </c>
      <c r="AN4283" s="17" t="s">
        <v>5515</v>
      </c>
      <c r="AO4283" s="17">
        <v>3</v>
      </c>
      <c r="AP4283" s="17">
        <v>80</v>
      </c>
      <c r="AQ4283" s="17">
        <v>5</v>
      </c>
      <c r="AT4283" s="17" t="s">
        <v>5516</v>
      </c>
      <c r="BS4283" s="17" t="s">
        <v>3901</v>
      </c>
      <c r="DN4283" s="17">
        <f>COUNTIF(AU4283:DM4283, "X")</f>
        <v>1</v>
      </c>
    </row>
    <row r="4284" spans="1:118" s="17" customFormat="1">
      <c r="A4284" s="17" t="s">
        <v>22167</v>
      </c>
      <c r="B4284" s="17">
        <v>55</v>
      </c>
      <c r="C4284" s="17">
        <v>164047</v>
      </c>
      <c r="D4284" s="17" t="s">
        <v>22168</v>
      </c>
      <c r="E4284" s="17" t="s">
        <v>52</v>
      </c>
      <c r="F4284" s="17" t="s">
        <v>30</v>
      </c>
      <c r="H4284" s="309">
        <v>29640</v>
      </c>
      <c r="I4284" s="309">
        <v>41389</v>
      </c>
      <c r="J4284" s="17" t="s">
        <v>3888</v>
      </c>
      <c r="L4284" s="17" t="s">
        <v>22169</v>
      </c>
      <c r="N4284" s="17" t="s">
        <v>19</v>
      </c>
      <c r="O4284" s="17" t="s">
        <v>15</v>
      </c>
      <c r="P4284" s="17">
        <v>45356</v>
      </c>
      <c r="Q4284" s="17">
        <v>8573</v>
      </c>
      <c r="AD4284" s="17" t="s">
        <v>3891</v>
      </c>
      <c r="AF4284" s="17">
        <v>8</v>
      </c>
      <c r="AG4284" s="17">
        <v>2</v>
      </c>
      <c r="AM4284" s="17" t="s">
        <v>246</v>
      </c>
      <c r="AN4284" s="17" t="s">
        <v>22149</v>
      </c>
      <c r="AO4284" s="17">
        <v>3</v>
      </c>
      <c r="AP4284" s="17">
        <v>80</v>
      </c>
      <c r="AQ4284" s="17">
        <v>5</v>
      </c>
      <c r="AR4284" s="17" t="s">
        <v>22150</v>
      </c>
      <c r="BS4284" s="17" t="s">
        <v>3901</v>
      </c>
      <c r="CH4284" s="17" t="s">
        <v>3901</v>
      </c>
      <c r="DN4284" s="17">
        <f>COUNTIF(AU4284:DM4284, "X")</f>
        <v>2</v>
      </c>
    </row>
    <row r="4285" spans="1:118" s="17" customFormat="1">
      <c r="A4285" s="17" t="s">
        <v>14328</v>
      </c>
      <c r="B4285" s="17">
        <v>55</v>
      </c>
      <c r="C4285" s="17">
        <v>164054</v>
      </c>
      <c r="D4285" s="17" t="s">
        <v>4996</v>
      </c>
      <c r="E4285" s="17" t="s">
        <v>394</v>
      </c>
      <c r="F4285" s="17" t="s">
        <v>35</v>
      </c>
      <c r="H4285" s="309">
        <v>31806</v>
      </c>
      <c r="I4285" s="309">
        <v>41389</v>
      </c>
      <c r="J4285" s="17" t="s">
        <v>3888</v>
      </c>
      <c r="L4285" s="17" t="s">
        <v>14227</v>
      </c>
      <c r="N4285" s="17" t="s">
        <v>31</v>
      </c>
      <c r="O4285" s="17" t="s">
        <v>15</v>
      </c>
      <c r="P4285" s="17">
        <v>45373</v>
      </c>
      <c r="Q4285" s="17">
        <v>3722</v>
      </c>
      <c r="AC4285" s="17" t="s">
        <v>9895</v>
      </c>
      <c r="AD4285" s="17" t="s">
        <v>9896</v>
      </c>
      <c r="AF4285" s="17">
        <v>8</v>
      </c>
      <c r="AG4285" s="17">
        <v>2</v>
      </c>
      <c r="AM4285" s="17" t="s">
        <v>157</v>
      </c>
      <c r="AN4285" s="17" t="s">
        <v>14151</v>
      </c>
      <c r="AO4285" s="17">
        <v>3</v>
      </c>
      <c r="AP4285" s="17">
        <v>80</v>
      </c>
      <c r="AQ4285" s="17">
        <v>5</v>
      </c>
      <c r="AR4285" s="17" t="s">
        <v>9898</v>
      </c>
      <c r="AT4285" s="17" t="s">
        <v>14152</v>
      </c>
      <c r="BH4285" s="17" t="s">
        <v>3901</v>
      </c>
      <c r="BK4285" s="17" t="s">
        <v>3901</v>
      </c>
      <c r="BS4285" s="17" t="s">
        <v>3901</v>
      </c>
      <c r="BY4285" s="17" t="s">
        <v>3901</v>
      </c>
      <c r="BZ4285" s="17" t="s">
        <v>21</v>
      </c>
      <c r="CC4285" s="17" t="s">
        <v>3901</v>
      </c>
      <c r="CQ4285" s="17" t="s">
        <v>3901</v>
      </c>
      <c r="CR4285" s="17" t="s">
        <v>21</v>
      </c>
      <c r="CU4285" s="17" t="s">
        <v>3901</v>
      </c>
      <c r="CX4285" s="17" t="s">
        <v>3901</v>
      </c>
      <c r="DA4285" s="17" t="s">
        <v>3901</v>
      </c>
      <c r="DF4285" s="17" t="s">
        <v>3901</v>
      </c>
      <c r="DN4285" s="17">
        <f>COUNTIF(AU4285:DM4285, "X")</f>
        <v>10</v>
      </c>
    </row>
    <row r="4286" spans="1:118" s="17" customFormat="1">
      <c r="A4286" s="17" t="s">
        <v>19787</v>
      </c>
      <c r="B4286" s="17">
        <v>55</v>
      </c>
      <c r="C4286" s="17">
        <v>164064</v>
      </c>
      <c r="D4286" s="17" t="s">
        <v>19788</v>
      </c>
      <c r="E4286" s="17" t="s">
        <v>324</v>
      </c>
      <c r="F4286" s="17" t="s">
        <v>70</v>
      </c>
      <c r="H4286" s="309">
        <v>26438</v>
      </c>
      <c r="I4286" s="309">
        <v>41389</v>
      </c>
      <c r="J4286" s="17" t="s">
        <v>3888</v>
      </c>
      <c r="L4286" s="17" t="s">
        <v>19789</v>
      </c>
      <c r="N4286" s="17" t="s">
        <v>14</v>
      </c>
      <c r="O4286" s="17" t="s">
        <v>15</v>
      </c>
      <c r="P4286" s="17">
        <v>45371</v>
      </c>
      <c r="AF4286" s="17">
        <v>15</v>
      </c>
      <c r="AG4286" s="17">
        <v>2</v>
      </c>
      <c r="AI4286" s="17" t="s">
        <v>10178</v>
      </c>
      <c r="AM4286" s="17" t="s">
        <v>219</v>
      </c>
      <c r="AN4286" s="17" t="s">
        <v>19675</v>
      </c>
      <c r="AO4286" s="17">
        <v>3</v>
      </c>
      <c r="AP4286" s="17">
        <v>80</v>
      </c>
      <c r="AQ4286" s="17">
        <v>5</v>
      </c>
      <c r="AR4286" s="17" t="s">
        <v>10180</v>
      </c>
      <c r="AV4286" s="17" t="s">
        <v>3901</v>
      </c>
      <c r="AZ4286" s="17" t="s">
        <v>3901</v>
      </c>
      <c r="BD4286" s="17" t="s">
        <v>3901</v>
      </c>
      <c r="BK4286" s="17" t="s">
        <v>3901</v>
      </c>
      <c r="BQ4286" s="17" t="s">
        <v>30</v>
      </c>
      <c r="DN4286" s="17">
        <f>COUNTIF(AU4286:DM4286, "X")</f>
        <v>4</v>
      </c>
    </row>
    <row r="4287" spans="1:118" s="17" customFormat="1">
      <c r="A4287" s="17" t="s">
        <v>8086</v>
      </c>
      <c r="B4287" s="17">
        <v>55</v>
      </c>
      <c r="C4287" s="17">
        <v>164072</v>
      </c>
      <c r="D4287" s="17" t="s">
        <v>298</v>
      </c>
      <c r="E4287" s="17" t="s">
        <v>8087</v>
      </c>
      <c r="F4287" s="17" t="s">
        <v>316</v>
      </c>
      <c r="H4287" s="309">
        <v>34122</v>
      </c>
      <c r="I4287" s="309">
        <v>41379</v>
      </c>
      <c r="J4287" s="17" t="s">
        <v>3888</v>
      </c>
      <c r="L4287" s="17" t="s">
        <v>8088</v>
      </c>
      <c r="N4287" s="17" t="s">
        <v>19</v>
      </c>
      <c r="O4287" s="17" t="s">
        <v>15</v>
      </c>
      <c r="P4287" s="17">
        <v>45356</v>
      </c>
      <c r="AC4287" s="17" t="s">
        <v>3890</v>
      </c>
      <c r="AD4287" s="17" t="s">
        <v>3891</v>
      </c>
      <c r="AF4287" s="17">
        <v>8</v>
      </c>
      <c r="AG4287" s="17">
        <v>2</v>
      </c>
      <c r="AM4287" s="17" t="s">
        <v>117</v>
      </c>
      <c r="AN4287" s="17" t="s">
        <v>7978</v>
      </c>
      <c r="AO4287" s="17">
        <v>3</v>
      </c>
      <c r="AP4287" s="17">
        <v>80</v>
      </c>
      <c r="AQ4287" s="17">
        <v>5</v>
      </c>
      <c r="AT4287" s="17" t="s">
        <v>7979</v>
      </c>
      <c r="DN4287" s="17">
        <f>COUNTIF(AU4287:DM4287, "X")</f>
        <v>0</v>
      </c>
    </row>
    <row r="4288" spans="1:118" s="17" customFormat="1">
      <c r="A4288" s="17" t="s">
        <v>20922</v>
      </c>
      <c r="B4288" s="17">
        <v>55</v>
      </c>
      <c r="C4288" s="17">
        <v>164084</v>
      </c>
      <c r="D4288" s="17" t="s">
        <v>7059</v>
      </c>
      <c r="E4288" s="17" t="s">
        <v>20923</v>
      </c>
      <c r="F4288" s="17" t="s">
        <v>385</v>
      </c>
      <c r="H4288" s="309">
        <v>21115</v>
      </c>
      <c r="I4288" s="309">
        <v>41387</v>
      </c>
      <c r="J4288" s="17" t="s">
        <v>3888</v>
      </c>
      <c r="L4288" s="17" t="s">
        <v>20895</v>
      </c>
      <c r="N4288" s="17" t="s">
        <v>80</v>
      </c>
      <c r="O4288" s="17" t="s">
        <v>15</v>
      </c>
      <c r="P4288" s="17">
        <v>45308</v>
      </c>
      <c r="AF4288" s="17">
        <v>8</v>
      </c>
      <c r="AG4288" s="17">
        <v>2</v>
      </c>
      <c r="AI4288" s="17" t="s">
        <v>20669</v>
      </c>
      <c r="AM4288" s="17" t="s">
        <v>27</v>
      </c>
      <c r="AN4288" s="17" t="s">
        <v>20847</v>
      </c>
      <c r="AO4288" s="17">
        <v>3</v>
      </c>
      <c r="AP4288" s="17">
        <v>80</v>
      </c>
      <c r="AQ4288" s="17">
        <v>5</v>
      </c>
      <c r="AR4288" s="17" t="s">
        <v>20671</v>
      </c>
      <c r="DN4288" s="17">
        <f>COUNTIF(AU4288:DM4288, "X")</f>
        <v>0</v>
      </c>
    </row>
    <row r="4289" spans="1:118" s="17" customFormat="1">
      <c r="A4289" s="17" t="s">
        <v>19345</v>
      </c>
      <c r="B4289" s="17">
        <v>55</v>
      </c>
      <c r="C4289" s="17">
        <v>124542</v>
      </c>
      <c r="D4289" s="17" t="s">
        <v>185</v>
      </c>
      <c r="E4289" s="17" t="s">
        <v>19346</v>
      </c>
      <c r="F4289" s="17" t="s">
        <v>14855</v>
      </c>
      <c r="H4289" s="309">
        <v>25891</v>
      </c>
      <c r="I4289" s="309">
        <v>41397</v>
      </c>
      <c r="J4289" s="17" t="s">
        <v>3888</v>
      </c>
      <c r="L4289" s="17" t="s">
        <v>19347</v>
      </c>
      <c r="N4289" s="17" t="s">
        <v>31</v>
      </c>
      <c r="O4289" s="17" t="s">
        <v>15</v>
      </c>
      <c r="P4289" s="17">
        <v>45373</v>
      </c>
      <c r="AF4289" s="17">
        <v>15</v>
      </c>
      <c r="AG4289" s="17">
        <v>2</v>
      </c>
      <c r="AH4289" s="17" t="s">
        <v>11926</v>
      </c>
      <c r="AK4289" s="17" t="s">
        <v>11927</v>
      </c>
      <c r="AM4289" s="17" t="s">
        <v>34</v>
      </c>
      <c r="AN4289" s="17" t="s">
        <v>19238</v>
      </c>
      <c r="AO4289" s="17">
        <v>3</v>
      </c>
      <c r="AP4289" s="17">
        <v>80</v>
      </c>
      <c r="AQ4289" s="17">
        <v>5</v>
      </c>
      <c r="AR4289" s="17" t="s">
        <v>19239</v>
      </c>
      <c r="AV4289" s="17" t="s">
        <v>3901</v>
      </c>
      <c r="AZ4289" s="17" t="s">
        <v>3901</v>
      </c>
      <c r="BH4289" s="17" t="s">
        <v>3901</v>
      </c>
      <c r="BK4289" s="17" t="s">
        <v>3901</v>
      </c>
      <c r="BS4289" s="17" t="s">
        <v>3901</v>
      </c>
      <c r="DN4289" s="17">
        <f>COUNTIF(AU4289:DM4289, "X")</f>
        <v>5</v>
      </c>
    </row>
    <row r="4290" spans="1:118" s="17" customFormat="1">
      <c r="A4290" s="17" t="s">
        <v>21351</v>
      </c>
      <c r="B4290" s="17">
        <v>55</v>
      </c>
      <c r="C4290" s="17">
        <v>95811</v>
      </c>
      <c r="D4290" s="17" t="s">
        <v>8185</v>
      </c>
      <c r="E4290" s="17" t="s">
        <v>18</v>
      </c>
      <c r="F4290" s="17" t="s">
        <v>132</v>
      </c>
      <c r="H4290" s="309">
        <v>26085</v>
      </c>
      <c r="I4290" s="309">
        <v>41380</v>
      </c>
      <c r="J4290" s="17" t="s">
        <v>3888</v>
      </c>
      <c r="L4290" s="17" t="s">
        <v>21352</v>
      </c>
      <c r="N4290" s="17" t="s">
        <v>26</v>
      </c>
      <c r="O4290" s="17" t="s">
        <v>15</v>
      </c>
      <c r="P4290" s="17">
        <v>45318</v>
      </c>
      <c r="AF4290" s="17">
        <v>15</v>
      </c>
      <c r="AG4290" s="17">
        <v>2</v>
      </c>
      <c r="AI4290" s="17" t="s">
        <v>20669</v>
      </c>
      <c r="AM4290" s="17" t="s">
        <v>2616</v>
      </c>
      <c r="AN4290" s="17" t="s">
        <v>21221</v>
      </c>
      <c r="AO4290" s="17">
        <v>3</v>
      </c>
      <c r="AP4290" s="17">
        <v>80</v>
      </c>
      <c r="AQ4290" s="17">
        <v>5</v>
      </c>
      <c r="AR4290" s="17" t="s">
        <v>20671</v>
      </c>
      <c r="AS4290" s="17" t="s">
        <v>21222</v>
      </c>
      <c r="BD4290" s="17" t="s">
        <v>3901</v>
      </c>
      <c r="CH4290" s="17" t="s">
        <v>3901</v>
      </c>
      <c r="CU4290" s="17" t="s">
        <v>3901</v>
      </c>
      <c r="DN4290" s="17">
        <f>COUNTIF(AU4290:DM4290, "X")</f>
        <v>3</v>
      </c>
    </row>
    <row r="4291" spans="1:118" s="17" customFormat="1">
      <c r="A4291" s="17" t="s">
        <v>11350</v>
      </c>
      <c r="B4291" s="17">
        <v>55</v>
      </c>
      <c r="C4291" s="17">
        <v>164092</v>
      </c>
      <c r="D4291" s="17" t="s">
        <v>11298</v>
      </c>
      <c r="E4291" s="17" t="s">
        <v>254</v>
      </c>
      <c r="F4291" s="17" t="s">
        <v>640</v>
      </c>
      <c r="H4291" s="309">
        <v>34719</v>
      </c>
      <c r="I4291" s="309">
        <v>41401</v>
      </c>
      <c r="J4291" s="17" t="s">
        <v>3888</v>
      </c>
      <c r="L4291" s="17" t="s">
        <v>11299</v>
      </c>
      <c r="N4291" s="17" t="s">
        <v>14</v>
      </c>
      <c r="O4291" s="17" t="s">
        <v>15</v>
      </c>
      <c r="P4291" s="17">
        <v>45371</v>
      </c>
      <c r="AC4291" s="17" t="s">
        <v>14</v>
      </c>
      <c r="AF4291" s="17">
        <v>15</v>
      </c>
      <c r="AG4291" s="17">
        <v>2</v>
      </c>
      <c r="AI4291" s="17" t="s">
        <v>10178</v>
      </c>
      <c r="AM4291" s="17" t="s">
        <v>151</v>
      </c>
      <c r="AN4291" s="17" t="s">
        <v>11216</v>
      </c>
      <c r="AO4291" s="17">
        <v>3</v>
      </c>
      <c r="AP4291" s="17">
        <v>80</v>
      </c>
      <c r="AQ4291" s="17">
        <v>5</v>
      </c>
      <c r="AR4291" s="17" t="s">
        <v>10180</v>
      </c>
      <c r="CO4291" s="17" t="s">
        <v>3901</v>
      </c>
      <c r="DN4291" s="17">
        <f>COUNTIF(AU4291:DM4291, "X")</f>
        <v>1</v>
      </c>
    </row>
    <row r="4292" spans="1:118" s="17" customFormat="1">
      <c r="A4292" s="17" t="s">
        <v>19896</v>
      </c>
      <c r="B4292" s="17">
        <v>55</v>
      </c>
      <c r="C4292" s="17">
        <v>164095</v>
      </c>
      <c r="D4292" s="17" t="s">
        <v>9739</v>
      </c>
      <c r="E4292" s="17" t="s">
        <v>388</v>
      </c>
      <c r="F4292" s="17" t="s">
        <v>65</v>
      </c>
      <c r="H4292" s="309">
        <v>30135</v>
      </c>
      <c r="I4292" s="309">
        <v>41402</v>
      </c>
      <c r="J4292" s="17" t="s">
        <v>3888</v>
      </c>
      <c r="L4292" s="17" t="s">
        <v>19897</v>
      </c>
      <c r="N4292" s="17" t="s">
        <v>14</v>
      </c>
      <c r="O4292" s="17" t="s">
        <v>15</v>
      </c>
      <c r="P4292" s="17">
        <v>45371</v>
      </c>
      <c r="AF4292" s="17">
        <v>8</v>
      </c>
      <c r="AG4292" s="17">
        <v>2</v>
      </c>
      <c r="AI4292" s="17" t="s">
        <v>10178</v>
      </c>
      <c r="AM4292" s="17" t="s">
        <v>148</v>
      </c>
      <c r="AN4292" s="17" t="s">
        <v>19836</v>
      </c>
      <c r="AO4292" s="17">
        <v>3</v>
      </c>
      <c r="AP4292" s="17">
        <v>80</v>
      </c>
      <c r="AQ4292" s="17">
        <v>5</v>
      </c>
      <c r="AR4292" s="17" t="s">
        <v>10180</v>
      </c>
      <c r="DN4292" s="17">
        <f>COUNTIF(AU4292:DM4292, "X")</f>
        <v>0</v>
      </c>
    </row>
    <row r="4293" spans="1:118" s="17" customFormat="1">
      <c r="A4293" s="17" t="s">
        <v>14609</v>
      </c>
      <c r="B4293" s="17">
        <v>55</v>
      </c>
      <c r="C4293" s="17">
        <v>164103</v>
      </c>
      <c r="D4293" s="17" t="s">
        <v>14370</v>
      </c>
      <c r="E4293" s="17" t="s">
        <v>14610</v>
      </c>
      <c r="H4293" s="309">
        <v>27598</v>
      </c>
      <c r="I4293" s="309">
        <v>41393</v>
      </c>
      <c r="J4293" s="17" t="s">
        <v>3888</v>
      </c>
      <c r="L4293" s="17" t="s">
        <v>14371</v>
      </c>
      <c r="N4293" s="17" t="s">
        <v>31</v>
      </c>
      <c r="O4293" s="17" t="s">
        <v>15</v>
      </c>
      <c r="P4293" s="17">
        <v>45373</v>
      </c>
      <c r="AC4293" s="17" t="s">
        <v>9895</v>
      </c>
      <c r="AD4293" s="17" t="s">
        <v>9896</v>
      </c>
      <c r="AF4293" s="17">
        <v>15</v>
      </c>
      <c r="AG4293" s="17">
        <v>2</v>
      </c>
      <c r="AM4293" s="17" t="s">
        <v>108</v>
      </c>
      <c r="AN4293" s="17" t="s">
        <v>14364</v>
      </c>
      <c r="AO4293" s="17">
        <v>3</v>
      </c>
      <c r="AP4293" s="17">
        <v>80</v>
      </c>
      <c r="AQ4293" s="17">
        <v>5</v>
      </c>
      <c r="AR4293" s="17" t="s">
        <v>9898</v>
      </c>
      <c r="AT4293" s="17" t="s">
        <v>14152</v>
      </c>
      <c r="CU4293" s="17" t="s">
        <v>3901</v>
      </c>
      <c r="DN4293" s="17">
        <f>COUNTIF(AU4293:DM4293, "X")</f>
        <v>1</v>
      </c>
    </row>
    <row r="4294" spans="1:118" s="17" customFormat="1">
      <c r="A4294" s="17" t="s">
        <v>25324</v>
      </c>
      <c r="B4294" s="17">
        <v>55</v>
      </c>
      <c r="C4294" s="17">
        <v>164107</v>
      </c>
      <c r="D4294" s="17" t="s">
        <v>3982</v>
      </c>
      <c r="E4294" s="17" t="s">
        <v>7388</v>
      </c>
      <c r="F4294" s="17" t="s">
        <v>333</v>
      </c>
      <c r="H4294" s="309">
        <v>34693</v>
      </c>
      <c r="I4294" s="309">
        <v>41375</v>
      </c>
      <c r="J4294" s="17" t="s">
        <v>3888</v>
      </c>
      <c r="L4294" s="17" t="s">
        <v>25325</v>
      </c>
      <c r="N4294" s="17" t="s">
        <v>31</v>
      </c>
      <c r="O4294" s="17" t="s">
        <v>15</v>
      </c>
      <c r="P4294" s="17">
        <v>45373</v>
      </c>
      <c r="AC4294" s="17" t="s">
        <v>9895</v>
      </c>
      <c r="AD4294" s="17" t="s">
        <v>9896</v>
      </c>
      <c r="AF4294" s="17">
        <v>8</v>
      </c>
      <c r="AG4294" s="17">
        <v>2</v>
      </c>
      <c r="AM4294" s="17" t="s">
        <v>67</v>
      </c>
      <c r="AN4294" s="17" t="s">
        <v>25087</v>
      </c>
      <c r="AO4294" s="17">
        <v>3</v>
      </c>
      <c r="AP4294" s="17">
        <v>80</v>
      </c>
      <c r="AQ4294" s="17">
        <v>5</v>
      </c>
      <c r="AR4294" s="17" t="s">
        <v>9898</v>
      </c>
      <c r="AT4294" s="17" t="s">
        <v>16072</v>
      </c>
      <c r="CL4294" s="17" t="s">
        <v>3901</v>
      </c>
      <c r="CM4294" s="17" t="s">
        <v>21</v>
      </c>
      <c r="CO4294" s="17" t="s">
        <v>21</v>
      </c>
      <c r="CR4294" s="17" t="s">
        <v>21</v>
      </c>
      <c r="DN4294" s="17">
        <f>COUNTIF(AU4294:DM4294, "X")</f>
        <v>1</v>
      </c>
    </row>
    <row r="4295" spans="1:118" s="17" customFormat="1">
      <c r="A4295" s="17" t="s">
        <v>17707</v>
      </c>
      <c r="B4295" s="17">
        <v>55</v>
      </c>
      <c r="C4295" s="17">
        <v>164118</v>
      </c>
      <c r="D4295" s="17" t="s">
        <v>54</v>
      </c>
      <c r="E4295" s="17" t="s">
        <v>3983</v>
      </c>
      <c r="F4295" s="17" t="s">
        <v>18</v>
      </c>
      <c r="H4295" s="309">
        <v>32533</v>
      </c>
      <c r="I4295" s="309">
        <v>41375</v>
      </c>
      <c r="J4295" s="17" t="s">
        <v>3888</v>
      </c>
      <c r="L4295" s="17" t="s">
        <v>17578</v>
      </c>
      <c r="N4295" s="17" t="s">
        <v>17568</v>
      </c>
      <c r="O4295" s="17" t="s">
        <v>15</v>
      </c>
      <c r="P4295" s="17">
        <v>45424</v>
      </c>
      <c r="AF4295" s="17">
        <v>8</v>
      </c>
      <c r="AG4295" s="17">
        <v>2</v>
      </c>
      <c r="AH4295" s="17" t="s">
        <v>11926</v>
      </c>
      <c r="AK4295" s="17" t="s">
        <v>17298</v>
      </c>
      <c r="AM4295" s="17" t="s">
        <v>46</v>
      </c>
      <c r="AN4295" s="17" t="s">
        <v>17553</v>
      </c>
      <c r="AO4295" s="17">
        <v>3</v>
      </c>
      <c r="AP4295" s="17">
        <v>80</v>
      </c>
      <c r="AQ4295" s="17">
        <v>5</v>
      </c>
      <c r="AR4295" s="17" t="s">
        <v>17300</v>
      </c>
      <c r="DN4295" s="17">
        <f>COUNTIF(AU4295:DM4295, "X")</f>
        <v>0</v>
      </c>
    </row>
    <row r="4296" spans="1:118" s="17" customFormat="1">
      <c r="A4296" s="17" t="s">
        <v>18525</v>
      </c>
      <c r="B4296" s="17">
        <v>55</v>
      </c>
      <c r="C4296" s="17">
        <v>164123</v>
      </c>
      <c r="D4296" s="17" t="s">
        <v>13576</v>
      </c>
      <c r="E4296" s="17" t="s">
        <v>8726</v>
      </c>
      <c r="F4296" s="17" t="s">
        <v>40</v>
      </c>
      <c r="H4296" s="309">
        <v>34626</v>
      </c>
      <c r="I4296" s="309">
        <v>41374</v>
      </c>
      <c r="J4296" s="17" t="s">
        <v>3888</v>
      </c>
      <c r="L4296" s="17" t="s">
        <v>18353</v>
      </c>
      <c r="N4296" s="17" t="s">
        <v>18354</v>
      </c>
      <c r="O4296" s="17" t="s">
        <v>15</v>
      </c>
      <c r="P4296" s="17">
        <v>45317</v>
      </c>
      <c r="AF4296" s="17">
        <v>8</v>
      </c>
      <c r="AG4296" s="17">
        <v>2</v>
      </c>
      <c r="AH4296" s="17" t="s">
        <v>11926</v>
      </c>
      <c r="AK4296" s="17" t="s">
        <v>11927</v>
      </c>
      <c r="AM4296" s="17" t="s">
        <v>2614</v>
      </c>
      <c r="AN4296" s="17" t="s">
        <v>18350</v>
      </c>
      <c r="AO4296" s="17">
        <v>3</v>
      </c>
      <c r="AP4296" s="17">
        <v>80</v>
      </c>
      <c r="AQ4296" s="17">
        <v>5</v>
      </c>
      <c r="AR4296" s="17" t="s">
        <v>18351</v>
      </c>
      <c r="DN4296" s="17">
        <f>COUNTIF(AU4296:DM4296, "X")</f>
        <v>0</v>
      </c>
    </row>
    <row r="4297" spans="1:118" s="17" customFormat="1">
      <c r="A4297" s="17" t="s">
        <v>26879</v>
      </c>
      <c r="B4297" s="17">
        <v>55</v>
      </c>
      <c r="C4297" s="17">
        <v>164133</v>
      </c>
      <c r="D4297" s="17" t="s">
        <v>5530</v>
      </c>
      <c r="E4297" s="17" t="s">
        <v>389</v>
      </c>
      <c r="F4297" s="17" t="s">
        <v>110</v>
      </c>
      <c r="H4297" s="309">
        <v>33744</v>
      </c>
      <c r="I4297" s="309">
        <v>41418</v>
      </c>
      <c r="J4297" s="17" t="s">
        <v>3888</v>
      </c>
      <c r="L4297" s="17" t="s">
        <v>26880</v>
      </c>
      <c r="N4297" s="17" t="s">
        <v>14</v>
      </c>
      <c r="O4297" s="17" t="s">
        <v>15</v>
      </c>
      <c r="P4297" s="17">
        <v>45371</v>
      </c>
      <c r="AC4297" s="17" t="s">
        <v>17772</v>
      </c>
      <c r="AF4297" s="17">
        <v>15</v>
      </c>
      <c r="AG4297" s="17">
        <v>2</v>
      </c>
      <c r="AH4297" s="17" t="s">
        <v>11926</v>
      </c>
      <c r="AK4297" s="17" t="s">
        <v>17298</v>
      </c>
      <c r="AM4297" s="17" t="s">
        <v>2619</v>
      </c>
      <c r="AN4297" s="17" t="s">
        <v>26616</v>
      </c>
      <c r="AO4297" s="17">
        <v>3</v>
      </c>
      <c r="AP4297" s="17">
        <v>80</v>
      </c>
      <c r="AQ4297" s="17">
        <v>5</v>
      </c>
      <c r="AT4297" s="17" t="s">
        <v>26617</v>
      </c>
      <c r="DN4297" s="17">
        <f>COUNTIF(AU4297:DM4297, "X")</f>
        <v>0</v>
      </c>
    </row>
    <row r="4298" spans="1:118" s="17" customFormat="1">
      <c r="A4298" s="17" t="s">
        <v>19438</v>
      </c>
      <c r="B4298" s="17">
        <v>55</v>
      </c>
      <c r="C4298" s="17">
        <v>164144</v>
      </c>
      <c r="D4298" s="17" t="s">
        <v>19439</v>
      </c>
      <c r="E4298" s="17" t="s">
        <v>122</v>
      </c>
      <c r="F4298" s="17" t="s">
        <v>147</v>
      </c>
      <c r="H4298" s="309">
        <v>34498</v>
      </c>
      <c r="I4298" s="309">
        <v>41395</v>
      </c>
      <c r="J4298" s="17" t="s">
        <v>3888</v>
      </c>
      <c r="L4298" s="17" t="s">
        <v>19440</v>
      </c>
      <c r="N4298" s="17" t="s">
        <v>31</v>
      </c>
      <c r="O4298" s="17" t="s">
        <v>15</v>
      </c>
      <c r="P4298" s="17">
        <v>45373</v>
      </c>
      <c r="AF4298" s="17">
        <v>8</v>
      </c>
      <c r="AG4298" s="17">
        <v>2</v>
      </c>
      <c r="AH4298" s="17" t="s">
        <v>11926</v>
      </c>
      <c r="AK4298" s="17" t="s">
        <v>11927</v>
      </c>
      <c r="AM4298" s="17" t="s">
        <v>34</v>
      </c>
      <c r="AN4298" s="17" t="s">
        <v>19238</v>
      </c>
      <c r="AO4298" s="17">
        <v>3</v>
      </c>
      <c r="AP4298" s="17">
        <v>80</v>
      </c>
      <c r="AQ4298" s="17">
        <v>5</v>
      </c>
      <c r="AR4298" s="17" t="s">
        <v>19239</v>
      </c>
      <c r="CQ4298" s="17" t="s">
        <v>3901</v>
      </c>
      <c r="DN4298" s="17">
        <f>COUNTIF(AU4298:DM4298, "X")</f>
        <v>1</v>
      </c>
    </row>
    <row r="4299" spans="1:118" s="17" customFormat="1">
      <c r="A4299" s="17" t="s">
        <v>17749</v>
      </c>
      <c r="B4299" s="17">
        <v>55</v>
      </c>
      <c r="C4299" s="17">
        <v>164145</v>
      </c>
      <c r="D4299" s="17" t="s">
        <v>17733</v>
      </c>
      <c r="E4299" s="17" t="s">
        <v>47</v>
      </c>
      <c r="F4299" s="17" t="s">
        <v>374</v>
      </c>
      <c r="H4299" s="309">
        <v>34766</v>
      </c>
      <c r="I4299" s="309">
        <v>41390</v>
      </c>
      <c r="J4299" s="17" t="s">
        <v>3888</v>
      </c>
      <c r="L4299" s="17" t="s">
        <v>17734</v>
      </c>
      <c r="N4299" s="17" t="s">
        <v>50</v>
      </c>
      <c r="O4299" s="17" t="s">
        <v>15</v>
      </c>
      <c r="P4299" s="17">
        <v>45344</v>
      </c>
      <c r="AF4299" s="17">
        <v>8</v>
      </c>
      <c r="AG4299" s="17">
        <v>2</v>
      </c>
      <c r="AH4299" s="17" t="s">
        <v>17551</v>
      </c>
      <c r="AK4299" s="17" t="s">
        <v>17552</v>
      </c>
      <c r="AM4299" s="17" t="s">
        <v>46</v>
      </c>
      <c r="AN4299" s="17" t="s">
        <v>17553</v>
      </c>
      <c r="AO4299" s="17">
        <v>3</v>
      </c>
      <c r="AP4299" s="17">
        <v>80</v>
      </c>
      <c r="AQ4299" s="17">
        <v>5</v>
      </c>
      <c r="AR4299" s="17" t="s">
        <v>17300</v>
      </c>
      <c r="CL4299" s="17" t="s">
        <v>3901</v>
      </c>
      <c r="CU4299" s="17" t="s">
        <v>3901</v>
      </c>
      <c r="DN4299" s="17">
        <f>COUNTIF(AU4299:DM4299, "X")</f>
        <v>2</v>
      </c>
    </row>
    <row r="4300" spans="1:118" s="17" customFormat="1">
      <c r="A4300" s="17" t="s">
        <v>13275</v>
      </c>
      <c r="B4300" s="17">
        <v>55</v>
      </c>
      <c r="C4300" s="17">
        <v>164164</v>
      </c>
      <c r="D4300" s="17" t="s">
        <v>13276</v>
      </c>
      <c r="E4300" s="17" t="s">
        <v>52</v>
      </c>
      <c r="F4300" s="17" t="s">
        <v>13277</v>
      </c>
      <c r="H4300" s="309">
        <v>34741</v>
      </c>
      <c r="I4300" s="309">
        <v>41414</v>
      </c>
      <c r="J4300" s="17" t="s">
        <v>3888</v>
      </c>
      <c r="L4300" s="17" t="s">
        <v>13278</v>
      </c>
      <c r="N4300" s="17" t="s">
        <v>31</v>
      </c>
      <c r="O4300" s="17" t="s">
        <v>15</v>
      </c>
      <c r="P4300" s="17">
        <v>45373</v>
      </c>
      <c r="AC4300" s="17" t="s">
        <v>9895</v>
      </c>
      <c r="AD4300" s="17" t="s">
        <v>9896</v>
      </c>
      <c r="AF4300" s="17">
        <v>8</v>
      </c>
      <c r="AG4300" s="17">
        <v>2</v>
      </c>
      <c r="AM4300" s="17" t="s">
        <v>115</v>
      </c>
      <c r="AN4300" s="17" t="s">
        <v>13186</v>
      </c>
      <c r="AO4300" s="17">
        <v>3</v>
      </c>
      <c r="AP4300" s="17">
        <v>80</v>
      </c>
      <c r="AQ4300" s="17">
        <v>5</v>
      </c>
      <c r="AR4300" s="17" t="s">
        <v>9898</v>
      </c>
      <c r="AT4300" s="17" t="s">
        <v>12990</v>
      </c>
      <c r="DN4300" s="17">
        <f>COUNTIF(AU4300:DM4300, "X")</f>
        <v>0</v>
      </c>
    </row>
    <row r="4301" spans="1:118" s="17" customFormat="1">
      <c r="A4301" s="17" t="s">
        <v>12308</v>
      </c>
      <c r="B4301" s="17">
        <v>55</v>
      </c>
      <c r="C4301" s="17">
        <v>164182</v>
      </c>
      <c r="D4301" s="17" t="s">
        <v>12309</v>
      </c>
      <c r="E4301" s="17" t="s">
        <v>17</v>
      </c>
      <c r="F4301" s="17" t="s">
        <v>12310</v>
      </c>
      <c r="H4301" s="309">
        <v>32508</v>
      </c>
      <c r="I4301" s="309">
        <v>41376</v>
      </c>
      <c r="J4301" s="17" t="s">
        <v>3888</v>
      </c>
      <c r="L4301" s="17" t="s">
        <v>12253</v>
      </c>
      <c r="N4301" s="17" t="s">
        <v>31</v>
      </c>
      <c r="O4301" s="17" t="s">
        <v>15</v>
      </c>
      <c r="P4301" s="17">
        <v>45373</v>
      </c>
      <c r="AC4301" s="17" t="s">
        <v>9895</v>
      </c>
      <c r="AD4301" s="17" t="s">
        <v>9896</v>
      </c>
      <c r="AF4301" s="17">
        <v>8</v>
      </c>
      <c r="AG4301" s="17">
        <v>2</v>
      </c>
      <c r="AM4301" s="17" t="s">
        <v>295</v>
      </c>
      <c r="AN4301" s="17" t="s">
        <v>12166</v>
      </c>
      <c r="AO4301" s="17">
        <v>3</v>
      </c>
      <c r="AP4301" s="17">
        <v>80</v>
      </c>
      <c r="AQ4301" s="17">
        <v>5</v>
      </c>
      <c r="AR4301" s="17" t="s">
        <v>9898</v>
      </c>
      <c r="AT4301" s="17" t="s">
        <v>11929</v>
      </c>
      <c r="CU4301" s="17" t="s">
        <v>3901</v>
      </c>
      <c r="DN4301" s="17">
        <f>COUNTIF(AU4301:DM4301, "X")</f>
        <v>1</v>
      </c>
    </row>
    <row r="4302" spans="1:118" s="17" customFormat="1">
      <c r="A4302" s="17" t="s">
        <v>14644</v>
      </c>
      <c r="B4302" s="17">
        <v>55</v>
      </c>
      <c r="C4302" s="17">
        <v>164199</v>
      </c>
      <c r="D4302" s="17" t="s">
        <v>14645</v>
      </c>
      <c r="E4302" s="17" t="s">
        <v>224</v>
      </c>
      <c r="F4302" s="17" t="s">
        <v>93</v>
      </c>
      <c r="H4302" s="309">
        <v>34758</v>
      </c>
      <c r="I4302" s="309">
        <v>41382</v>
      </c>
      <c r="J4302" s="17" t="s">
        <v>3888</v>
      </c>
      <c r="L4302" s="17" t="s">
        <v>14646</v>
      </c>
      <c r="N4302" s="17" t="s">
        <v>31</v>
      </c>
      <c r="O4302" s="17" t="s">
        <v>15</v>
      </c>
      <c r="P4302" s="17">
        <v>45373</v>
      </c>
      <c r="AC4302" s="17" t="s">
        <v>9895</v>
      </c>
      <c r="AD4302" s="17" t="s">
        <v>9896</v>
      </c>
      <c r="AF4302" s="17">
        <v>8</v>
      </c>
      <c r="AG4302" s="17">
        <v>2</v>
      </c>
      <c r="AM4302" s="17" t="s">
        <v>108</v>
      </c>
      <c r="AN4302" s="17" t="s">
        <v>14364</v>
      </c>
      <c r="AO4302" s="17">
        <v>3</v>
      </c>
      <c r="AP4302" s="17">
        <v>80</v>
      </c>
      <c r="AQ4302" s="17">
        <v>5</v>
      </c>
      <c r="AR4302" s="17" t="s">
        <v>9898</v>
      </c>
      <c r="AT4302" s="17" t="s">
        <v>14152</v>
      </c>
      <c r="DN4302" s="17">
        <f>COUNTIF(AU4302:DM4302, "X")</f>
        <v>0</v>
      </c>
    </row>
    <row r="4303" spans="1:118" s="17" customFormat="1">
      <c r="A4303" s="17" t="s">
        <v>23455</v>
      </c>
      <c r="B4303" s="17">
        <v>55</v>
      </c>
      <c r="C4303" s="17">
        <v>164214</v>
      </c>
      <c r="D4303" s="17" t="s">
        <v>23456</v>
      </c>
      <c r="E4303" s="17" t="s">
        <v>10981</v>
      </c>
      <c r="F4303" s="17" t="s">
        <v>477</v>
      </c>
      <c r="H4303" s="309">
        <v>34729</v>
      </c>
      <c r="I4303" s="309">
        <v>41398</v>
      </c>
      <c r="J4303" s="17" t="s">
        <v>3888</v>
      </c>
      <c r="L4303" s="17" t="s">
        <v>23457</v>
      </c>
      <c r="N4303" s="17" t="s">
        <v>576</v>
      </c>
      <c r="O4303" s="17" t="s">
        <v>15</v>
      </c>
      <c r="P4303" s="17">
        <v>45322</v>
      </c>
      <c r="AF4303" s="17">
        <v>8</v>
      </c>
      <c r="AG4303" s="17">
        <v>2</v>
      </c>
      <c r="AI4303" s="17" t="s">
        <v>20542</v>
      </c>
      <c r="AM4303" s="17" t="s">
        <v>256</v>
      </c>
      <c r="AN4303" s="17" t="s">
        <v>23381</v>
      </c>
      <c r="AO4303" s="17">
        <v>3</v>
      </c>
      <c r="AP4303" s="17">
        <v>80</v>
      </c>
      <c r="AQ4303" s="17">
        <v>5</v>
      </c>
      <c r="AR4303" s="17" t="s">
        <v>22585</v>
      </c>
      <c r="CL4303" s="17" t="s">
        <v>3901</v>
      </c>
      <c r="CN4303" s="17" t="s">
        <v>3901</v>
      </c>
      <c r="CQ4303" s="17" t="s">
        <v>3901</v>
      </c>
      <c r="CR4303" s="17" t="s">
        <v>30</v>
      </c>
      <c r="DN4303" s="17">
        <f>COUNTIF(AU4303:DM4303, "X")</f>
        <v>3</v>
      </c>
    </row>
    <row r="4304" spans="1:118" s="17" customFormat="1">
      <c r="A4304" s="17" t="s">
        <v>9570</v>
      </c>
      <c r="B4304" s="17">
        <v>55</v>
      </c>
      <c r="C4304" s="17">
        <v>164228</v>
      </c>
      <c r="D4304" s="17" t="s">
        <v>9571</v>
      </c>
      <c r="E4304" s="17" t="s">
        <v>134</v>
      </c>
      <c r="F4304" s="17" t="s">
        <v>147</v>
      </c>
      <c r="H4304" s="309">
        <v>34763</v>
      </c>
      <c r="I4304" s="309">
        <v>41415</v>
      </c>
      <c r="J4304" s="17" t="s">
        <v>3888</v>
      </c>
      <c r="L4304" s="17" t="s">
        <v>9572</v>
      </c>
      <c r="N4304" s="17" t="s">
        <v>19</v>
      </c>
      <c r="O4304" s="17" t="s">
        <v>15</v>
      </c>
      <c r="P4304" s="17">
        <v>45356</v>
      </c>
      <c r="AC4304" s="17" t="s">
        <v>3890</v>
      </c>
      <c r="AD4304" s="17" t="s">
        <v>3891</v>
      </c>
      <c r="AF4304" s="17">
        <v>8</v>
      </c>
      <c r="AG4304" s="17">
        <v>2</v>
      </c>
      <c r="AM4304" s="17" t="s">
        <v>311</v>
      </c>
      <c r="AN4304" s="17" t="s">
        <v>9449</v>
      </c>
      <c r="AO4304" s="17">
        <v>3</v>
      </c>
      <c r="AP4304" s="17">
        <v>80</v>
      </c>
      <c r="AQ4304" s="17">
        <v>5</v>
      </c>
      <c r="AT4304" s="17" t="s">
        <v>9082</v>
      </c>
      <c r="CU4304" s="17" t="s">
        <v>3901</v>
      </c>
      <c r="DN4304" s="17">
        <f>COUNTIF(AU4304:DM4304, "X")</f>
        <v>1</v>
      </c>
    </row>
    <row r="4305" spans="1:118" s="17" customFormat="1">
      <c r="A4305" s="17" t="s">
        <v>22165</v>
      </c>
      <c r="B4305" s="17">
        <v>55</v>
      </c>
      <c r="C4305" s="17">
        <v>164229</v>
      </c>
      <c r="D4305" s="17" t="s">
        <v>20735</v>
      </c>
      <c r="E4305" s="17" t="s">
        <v>1010</v>
      </c>
      <c r="F4305" s="17" t="s">
        <v>463</v>
      </c>
      <c r="H4305" s="309">
        <v>34754</v>
      </c>
      <c r="I4305" s="309">
        <v>41410</v>
      </c>
      <c r="J4305" s="17" t="s">
        <v>3888</v>
      </c>
      <c r="L4305" s="17" t="s">
        <v>22166</v>
      </c>
      <c r="N4305" s="17" t="s">
        <v>19</v>
      </c>
      <c r="O4305" s="17" t="s">
        <v>15</v>
      </c>
      <c r="P4305" s="17">
        <v>45356</v>
      </c>
      <c r="AD4305" s="17" t="s">
        <v>3891</v>
      </c>
      <c r="AF4305" s="17">
        <v>8</v>
      </c>
      <c r="AG4305" s="17">
        <v>2</v>
      </c>
      <c r="AM4305" s="17" t="s">
        <v>246</v>
      </c>
      <c r="AN4305" s="17" t="s">
        <v>22149</v>
      </c>
      <c r="AO4305" s="17">
        <v>3</v>
      </c>
      <c r="AP4305" s="17">
        <v>80</v>
      </c>
      <c r="AQ4305" s="17">
        <v>5</v>
      </c>
      <c r="AR4305" s="17" t="s">
        <v>22150</v>
      </c>
      <c r="CM4305" s="17" t="s">
        <v>21</v>
      </c>
      <c r="CN4305" s="17" t="s">
        <v>3901</v>
      </c>
      <c r="DN4305" s="17">
        <f>COUNTIF(AU4305:DM4305, "X")</f>
        <v>1</v>
      </c>
    </row>
    <row r="4306" spans="1:118" s="17" customFormat="1">
      <c r="A4306" s="17" t="s">
        <v>14279</v>
      </c>
      <c r="B4306" s="17">
        <v>55</v>
      </c>
      <c r="C4306" s="17">
        <v>164231</v>
      </c>
      <c r="D4306" s="17" t="s">
        <v>215</v>
      </c>
      <c r="E4306" s="17" t="s">
        <v>508</v>
      </c>
      <c r="F4306" s="17" t="s">
        <v>22</v>
      </c>
      <c r="H4306" s="309">
        <v>34803</v>
      </c>
      <c r="I4306" s="309">
        <v>41410</v>
      </c>
      <c r="J4306" s="17" t="s">
        <v>3888</v>
      </c>
      <c r="L4306" s="17" t="s">
        <v>14280</v>
      </c>
      <c r="N4306" s="17" t="s">
        <v>31</v>
      </c>
      <c r="O4306" s="17" t="s">
        <v>15</v>
      </c>
      <c r="P4306" s="17">
        <v>45373</v>
      </c>
      <c r="AC4306" s="17" t="s">
        <v>9895</v>
      </c>
      <c r="AD4306" s="17" t="s">
        <v>9896</v>
      </c>
      <c r="AF4306" s="17">
        <v>8</v>
      </c>
      <c r="AG4306" s="17">
        <v>2</v>
      </c>
      <c r="AM4306" s="17" t="s">
        <v>157</v>
      </c>
      <c r="AN4306" s="17" t="s">
        <v>14151</v>
      </c>
      <c r="AO4306" s="17">
        <v>3</v>
      </c>
      <c r="AP4306" s="17">
        <v>80</v>
      </c>
      <c r="AQ4306" s="17">
        <v>5</v>
      </c>
      <c r="AR4306" s="17" t="s">
        <v>9898</v>
      </c>
      <c r="AT4306" s="17" t="s">
        <v>14152</v>
      </c>
      <c r="DN4306" s="17">
        <f>COUNTIF(AU4306:DM4306, "X")</f>
        <v>0</v>
      </c>
    </row>
    <row r="4307" spans="1:118" s="17" customFormat="1">
      <c r="A4307" s="17" t="s">
        <v>10382</v>
      </c>
      <c r="B4307" s="17">
        <v>55</v>
      </c>
      <c r="C4307" s="17">
        <v>150072</v>
      </c>
      <c r="D4307" s="17" t="s">
        <v>10383</v>
      </c>
      <c r="E4307" s="17" t="s">
        <v>10384</v>
      </c>
      <c r="F4307" s="17" t="s">
        <v>397</v>
      </c>
      <c r="H4307" s="309">
        <v>33382</v>
      </c>
      <c r="I4307" s="309">
        <v>41397</v>
      </c>
      <c r="J4307" s="17" t="s">
        <v>3888</v>
      </c>
      <c r="L4307" s="17" t="s">
        <v>10385</v>
      </c>
      <c r="M4307" s="17" t="s">
        <v>97</v>
      </c>
      <c r="N4307" s="17" t="s">
        <v>14</v>
      </c>
      <c r="O4307" s="17" t="s">
        <v>15</v>
      </c>
      <c r="P4307" s="17">
        <v>45371</v>
      </c>
      <c r="Q4307" s="17">
        <v>2872</v>
      </c>
      <c r="AC4307" s="17" t="s">
        <v>14</v>
      </c>
      <c r="AF4307" s="17">
        <v>8</v>
      </c>
      <c r="AG4307" s="17">
        <v>2</v>
      </c>
      <c r="AI4307" s="17" t="s">
        <v>10178</v>
      </c>
      <c r="AM4307" s="17" t="s">
        <v>193</v>
      </c>
      <c r="AN4307" s="17" t="s">
        <v>10381</v>
      </c>
      <c r="AO4307" s="17">
        <v>3</v>
      </c>
      <c r="AP4307" s="17">
        <v>80</v>
      </c>
      <c r="AQ4307" s="17">
        <v>5</v>
      </c>
      <c r="AR4307" s="17" t="s">
        <v>10180</v>
      </c>
      <c r="DN4307" s="17">
        <f>COUNTIF(AU4307:DM4307, "X")</f>
        <v>0</v>
      </c>
    </row>
    <row r="4308" spans="1:118" s="17" customFormat="1">
      <c r="A4308" s="17" t="s">
        <v>23410</v>
      </c>
      <c r="B4308" s="17">
        <v>55</v>
      </c>
      <c r="C4308" s="17">
        <v>153203</v>
      </c>
      <c r="D4308" s="17" t="s">
        <v>23411</v>
      </c>
      <c r="E4308" s="17" t="s">
        <v>12605</v>
      </c>
      <c r="F4308" s="17" t="s">
        <v>22</v>
      </c>
      <c r="H4308" s="309">
        <v>32616</v>
      </c>
      <c r="I4308" s="309">
        <v>44104</v>
      </c>
      <c r="J4308" s="17" t="s">
        <v>3888</v>
      </c>
      <c r="L4308" s="17" t="s">
        <v>23412</v>
      </c>
      <c r="N4308" s="17" t="s">
        <v>576</v>
      </c>
      <c r="O4308" s="17" t="s">
        <v>15</v>
      </c>
      <c r="P4308" s="17">
        <v>45322</v>
      </c>
      <c r="AF4308" s="17">
        <v>8</v>
      </c>
      <c r="AG4308" s="17">
        <v>2</v>
      </c>
      <c r="AI4308" s="17" t="s">
        <v>20542</v>
      </c>
      <c r="AM4308" s="17" t="s">
        <v>256</v>
      </c>
      <c r="AN4308" s="17" t="s">
        <v>23381</v>
      </c>
      <c r="AO4308" s="17">
        <v>3</v>
      </c>
      <c r="AP4308" s="17">
        <v>80</v>
      </c>
      <c r="AQ4308" s="17">
        <v>5</v>
      </c>
      <c r="AR4308" s="17" t="s">
        <v>22585</v>
      </c>
      <c r="CH4308" s="17" t="s">
        <v>3901</v>
      </c>
      <c r="DN4308" s="17">
        <f>COUNTIF(AU4308:DM4308, "X")</f>
        <v>1</v>
      </c>
    </row>
    <row r="4309" spans="1:118" s="17" customFormat="1">
      <c r="A4309" s="17" t="s">
        <v>6131</v>
      </c>
      <c r="B4309" s="17">
        <v>55</v>
      </c>
      <c r="C4309" s="17">
        <v>164288</v>
      </c>
      <c r="D4309" s="17" t="s">
        <v>399</v>
      </c>
      <c r="E4309" s="17" t="s">
        <v>270</v>
      </c>
      <c r="F4309" s="17" t="s">
        <v>22</v>
      </c>
      <c r="H4309" s="309">
        <v>34046</v>
      </c>
      <c r="I4309" s="309">
        <v>41436</v>
      </c>
      <c r="J4309" s="17" t="s">
        <v>3888</v>
      </c>
      <c r="L4309" s="17" t="s">
        <v>6132</v>
      </c>
      <c r="N4309" s="17" t="s">
        <v>19</v>
      </c>
      <c r="O4309" s="17" t="s">
        <v>15</v>
      </c>
      <c r="P4309" s="17">
        <v>45356</v>
      </c>
      <c r="AC4309" s="17" t="s">
        <v>3890</v>
      </c>
      <c r="AD4309" s="17" t="s">
        <v>3891</v>
      </c>
      <c r="AF4309" s="17">
        <v>8</v>
      </c>
      <c r="AG4309" s="17">
        <v>2</v>
      </c>
      <c r="AM4309" s="17" t="s">
        <v>2604</v>
      </c>
      <c r="AN4309" s="17" t="s">
        <v>5966</v>
      </c>
      <c r="AO4309" s="17">
        <v>3</v>
      </c>
      <c r="AP4309" s="17">
        <v>80</v>
      </c>
      <c r="AQ4309" s="17">
        <v>5</v>
      </c>
      <c r="AT4309" s="17" t="s">
        <v>5516</v>
      </c>
      <c r="DN4309" s="17">
        <f>COUNTIF(AU4309:DM4309, "X")</f>
        <v>0</v>
      </c>
    </row>
    <row r="4310" spans="1:118" s="17" customFormat="1">
      <c r="A4310" s="17" t="s">
        <v>5278</v>
      </c>
      <c r="B4310" s="17">
        <v>55</v>
      </c>
      <c r="C4310" s="17">
        <v>164295</v>
      </c>
      <c r="D4310" s="17" t="s">
        <v>5279</v>
      </c>
      <c r="E4310" s="17" t="s">
        <v>4069</v>
      </c>
      <c r="F4310" s="17" t="s">
        <v>140</v>
      </c>
      <c r="H4310" s="309">
        <v>34642</v>
      </c>
      <c r="I4310" s="309">
        <v>41431</v>
      </c>
      <c r="J4310" s="17" t="s">
        <v>3888</v>
      </c>
      <c r="L4310" s="17" t="s">
        <v>5280</v>
      </c>
      <c r="N4310" s="17" t="s">
        <v>19</v>
      </c>
      <c r="O4310" s="17" t="s">
        <v>15</v>
      </c>
      <c r="P4310" s="17">
        <v>45356</v>
      </c>
      <c r="AC4310" s="17" t="s">
        <v>3890</v>
      </c>
      <c r="AD4310" s="17" t="s">
        <v>3891</v>
      </c>
      <c r="AF4310" s="17">
        <v>15</v>
      </c>
      <c r="AG4310" s="17">
        <v>2</v>
      </c>
      <c r="AM4310" s="17" t="s">
        <v>2603</v>
      </c>
      <c r="AN4310" s="17" t="s">
        <v>5023</v>
      </c>
      <c r="AO4310" s="17">
        <v>3</v>
      </c>
      <c r="AP4310" s="17">
        <v>80</v>
      </c>
      <c r="AQ4310" s="17">
        <v>5</v>
      </c>
      <c r="AT4310" s="17" t="s">
        <v>3893</v>
      </c>
      <c r="DN4310" s="17">
        <f>COUNTIF(AU4310:DM4310, "X")</f>
        <v>0</v>
      </c>
    </row>
    <row r="4311" spans="1:118" s="17" customFormat="1">
      <c r="A4311" s="17" t="s">
        <v>20244</v>
      </c>
      <c r="B4311" s="17">
        <v>55</v>
      </c>
      <c r="C4311" s="17">
        <v>164296</v>
      </c>
      <c r="D4311" s="17" t="s">
        <v>20194</v>
      </c>
      <c r="E4311" s="17" t="s">
        <v>147</v>
      </c>
      <c r="F4311" s="17" t="s">
        <v>4849</v>
      </c>
      <c r="H4311" s="309">
        <v>34814</v>
      </c>
      <c r="I4311" s="309">
        <v>41431</v>
      </c>
      <c r="J4311" s="17" t="s">
        <v>3888</v>
      </c>
      <c r="L4311" s="17" t="s">
        <v>20195</v>
      </c>
      <c r="N4311" s="17" t="s">
        <v>31</v>
      </c>
      <c r="O4311" s="17" t="s">
        <v>15</v>
      </c>
      <c r="P4311" s="17">
        <v>45373</v>
      </c>
      <c r="AD4311" s="17" t="s">
        <v>9896</v>
      </c>
      <c r="AF4311" s="17">
        <v>8</v>
      </c>
      <c r="AG4311" s="17">
        <v>2</v>
      </c>
      <c r="AM4311" s="17" t="s">
        <v>180</v>
      </c>
      <c r="AN4311" s="17" t="s">
        <v>20012</v>
      </c>
      <c r="AO4311" s="17">
        <v>3</v>
      </c>
      <c r="AP4311" s="17">
        <v>80</v>
      </c>
      <c r="AQ4311" s="17">
        <v>5</v>
      </c>
      <c r="AR4311" s="17" t="s">
        <v>10180</v>
      </c>
      <c r="CX4311" s="17" t="s">
        <v>3901</v>
      </c>
      <c r="DN4311" s="17">
        <f>COUNTIF(AU4311:DM4311, "X")</f>
        <v>1</v>
      </c>
    </row>
    <row r="4312" spans="1:118" s="17" customFormat="1">
      <c r="A4312" s="17" t="s">
        <v>16583</v>
      </c>
      <c r="B4312" s="17">
        <v>55</v>
      </c>
      <c r="C4312" s="17">
        <v>164317</v>
      </c>
      <c r="D4312" s="17" t="s">
        <v>13576</v>
      </c>
      <c r="E4312" s="17" t="s">
        <v>4129</v>
      </c>
      <c r="F4312" s="17" t="s">
        <v>43</v>
      </c>
      <c r="H4312" s="309">
        <v>28348</v>
      </c>
      <c r="I4312" s="309">
        <v>41433</v>
      </c>
      <c r="J4312" s="17" t="s">
        <v>3888</v>
      </c>
      <c r="L4312" s="17" t="s">
        <v>16468</v>
      </c>
      <c r="M4312" s="17" t="s">
        <v>458</v>
      </c>
      <c r="N4312" s="17" t="s">
        <v>31</v>
      </c>
      <c r="O4312" s="17" t="s">
        <v>15</v>
      </c>
      <c r="P4312" s="17">
        <v>45373</v>
      </c>
      <c r="AC4312" s="17" t="s">
        <v>9895</v>
      </c>
      <c r="AD4312" s="17" t="s">
        <v>9896</v>
      </c>
      <c r="AF4312" s="17">
        <v>8</v>
      </c>
      <c r="AG4312" s="17">
        <v>2</v>
      </c>
      <c r="AM4312" s="17" t="s">
        <v>41</v>
      </c>
      <c r="AN4312" s="17" t="s">
        <v>16339</v>
      </c>
      <c r="AO4312" s="17">
        <v>3</v>
      </c>
      <c r="AP4312" s="17">
        <v>80</v>
      </c>
      <c r="AQ4312" s="17">
        <v>5</v>
      </c>
      <c r="AR4312" s="17" t="s">
        <v>9898</v>
      </c>
      <c r="AT4312" s="17" t="s">
        <v>16072</v>
      </c>
      <c r="DN4312" s="17">
        <f>COUNTIF(AU4312:DM4312, "X")</f>
        <v>0</v>
      </c>
    </row>
    <row r="4313" spans="1:118" s="17" customFormat="1">
      <c r="A4313" s="17" t="s">
        <v>17290</v>
      </c>
      <c r="B4313" s="17">
        <v>55</v>
      </c>
      <c r="C4313" s="17">
        <v>164329</v>
      </c>
      <c r="D4313" s="17" t="s">
        <v>17188</v>
      </c>
      <c r="E4313" s="17" t="s">
        <v>463</v>
      </c>
      <c r="F4313" s="17" t="s">
        <v>22</v>
      </c>
      <c r="H4313" s="309">
        <v>30468</v>
      </c>
      <c r="I4313" s="309">
        <v>41426</v>
      </c>
      <c r="J4313" s="17" t="s">
        <v>3888</v>
      </c>
      <c r="L4313" s="17" t="s">
        <v>17190</v>
      </c>
      <c r="N4313" s="17" t="s">
        <v>14</v>
      </c>
      <c r="O4313" s="17" t="s">
        <v>15</v>
      </c>
      <c r="P4313" s="17">
        <v>45371</v>
      </c>
      <c r="Q4313" s="17">
        <v>1903</v>
      </c>
      <c r="AC4313" s="17" t="s">
        <v>14</v>
      </c>
      <c r="AF4313" s="17">
        <v>15</v>
      </c>
      <c r="AG4313" s="17">
        <v>2</v>
      </c>
      <c r="AI4313" s="17" t="s">
        <v>10178</v>
      </c>
      <c r="AM4313" s="17" t="s">
        <v>213</v>
      </c>
      <c r="AN4313" s="17" t="s">
        <v>17092</v>
      </c>
      <c r="AO4313" s="17">
        <v>3</v>
      </c>
      <c r="AP4313" s="17">
        <v>80</v>
      </c>
      <c r="AQ4313" s="17">
        <v>5</v>
      </c>
      <c r="AR4313" s="17" t="s">
        <v>10180</v>
      </c>
      <c r="BQ4313" s="17" t="s">
        <v>30</v>
      </c>
      <c r="BS4313" s="17" t="s">
        <v>3901</v>
      </c>
      <c r="CC4313" s="17" t="s">
        <v>3901</v>
      </c>
      <c r="CF4313" s="17" t="s">
        <v>3901</v>
      </c>
      <c r="CH4313" s="17" t="s">
        <v>3901</v>
      </c>
      <c r="CQ4313" s="17" t="s">
        <v>3901</v>
      </c>
      <c r="CR4313" s="17" t="s">
        <v>21</v>
      </c>
      <c r="CU4313" s="17" t="s">
        <v>3901</v>
      </c>
      <c r="CX4313" s="17" t="s">
        <v>3901</v>
      </c>
      <c r="CY4313" s="17" t="s">
        <v>30</v>
      </c>
      <c r="DA4313" s="17" t="s">
        <v>3901</v>
      </c>
      <c r="DN4313" s="17">
        <f>COUNTIF(AU4313:DM4313, "X")</f>
        <v>8</v>
      </c>
    </row>
    <row r="4314" spans="1:118" s="17" customFormat="1">
      <c r="A4314" s="17" t="s">
        <v>26596</v>
      </c>
      <c r="B4314" s="17">
        <v>55</v>
      </c>
      <c r="C4314" s="17">
        <v>164333</v>
      </c>
      <c r="D4314" s="17" t="s">
        <v>26597</v>
      </c>
      <c r="E4314" s="17" t="s">
        <v>5474</v>
      </c>
      <c r="F4314" s="17" t="s">
        <v>523</v>
      </c>
      <c r="H4314" s="309">
        <v>31318</v>
      </c>
      <c r="I4314" s="309">
        <v>41425</v>
      </c>
      <c r="J4314" s="17" t="s">
        <v>3888</v>
      </c>
      <c r="L4314" s="17" t="s">
        <v>26598</v>
      </c>
      <c r="M4314" s="17" t="s">
        <v>6014</v>
      </c>
      <c r="N4314" s="17" t="s">
        <v>14</v>
      </c>
      <c r="O4314" s="17" t="s">
        <v>15</v>
      </c>
      <c r="P4314" s="17">
        <v>45371</v>
      </c>
      <c r="AC4314" s="17" t="s">
        <v>17772</v>
      </c>
      <c r="AF4314" s="17">
        <v>8</v>
      </c>
      <c r="AG4314" s="17">
        <v>2</v>
      </c>
      <c r="AH4314" s="17" t="s">
        <v>11926</v>
      </c>
      <c r="AK4314" s="17" t="s">
        <v>17298</v>
      </c>
      <c r="AM4314" s="17" t="s">
        <v>78</v>
      </c>
      <c r="AN4314" s="17" t="s">
        <v>26289</v>
      </c>
      <c r="AO4314" s="17">
        <v>3</v>
      </c>
      <c r="AP4314" s="17">
        <v>80</v>
      </c>
      <c r="AQ4314" s="17">
        <v>5</v>
      </c>
      <c r="AT4314" s="17" t="s">
        <v>25610</v>
      </c>
      <c r="CU4314" s="17" t="s">
        <v>3901</v>
      </c>
      <c r="DN4314" s="17">
        <f>COUNTIF(AU4314:DM4314, "X")</f>
        <v>1</v>
      </c>
    </row>
    <row r="4315" spans="1:118" s="17" customFormat="1">
      <c r="A4315" s="17" t="s">
        <v>16750</v>
      </c>
      <c r="B4315" s="17">
        <v>55</v>
      </c>
      <c r="C4315" s="17">
        <v>163420</v>
      </c>
      <c r="D4315" s="17" t="s">
        <v>439</v>
      </c>
      <c r="E4315" s="17" t="s">
        <v>16751</v>
      </c>
      <c r="F4315" s="17" t="s">
        <v>65</v>
      </c>
      <c r="H4315" s="309">
        <v>23129</v>
      </c>
      <c r="I4315" s="309">
        <v>41325</v>
      </c>
      <c r="J4315" s="17" t="s">
        <v>3888</v>
      </c>
      <c r="L4315" s="17" t="s">
        <v>16749</v>
      </c>
      <c r="M4315" s="17" t="s">
        <v>387</v>
      </c>
      <c r="N4315" s="17" t="s">
        <v>31</v>
      </c>
      <c r="O4315" s="17" t="s">
        <v>15</v>
      </c>
      <c r="P4315" s="17">
        <v>45373</v>
      </c>
      <c r="AC4315" s="17" t="s">
        <v>9895</v>
      </c>
      <c r="AD4315" s="17" t="s">
        <v>9896</v>
      </c>
      <c r="AF4315" s="17">
        <v>8</v>
      </c>
      <c r="AG4315" s="17">
        <v>2</v>
      </c>
      <c r="AM4315" s="17" t="s">
        <v>124</v>
      </c>
      <c r="AN4315" s="17" t="s">
        <v>16646</v>
      </c>
      <c r="AO4315" s="17">
        <v>3</v>
      </c>
      <c r="AP4315" s="17">
        <v>80</v>
      </c>
      <c r="AQ4315" s="17">
        <v>5</v>
      </c>
      <c r="AR4315" s="17" t="s">
        <v>9898</v>
      </c>
      <c r="AT4315" s="17" t="s">
        <v>9899</v>
      </c>
      <c r="CX4315" s="17" t="s">
        <v>3901</v>
      </c>
      <c r="DN4315" s="17">
        <f>COUNTIF(AU4315:DM4315, "X")</f>
        <v>1</v>
      </c>
    </row>
    <row r="4316" spans="1:118" s="17" customFormat="1">
      <c r="A4316" s="17" t="s">
        <v>4841</v>
      </c>
      <c r="B4316" s="17">
        <v>55</v>
      </c>
      <c r="C4316" s="17">
        <v>164368</v>
      </c>
      <c r="D4316" s="17" t="s">
        <v>467</v>
      </c>
      <c r="E4316" s="17" t="s">
        <v>4842</v>
      </c>
      <c r="F4316" s="17" t="s">
        <v>344</v>
      </c>
      <c r="H4316" s="309">
        <v>32406</v>
      </c>
      <c r="I4316" s="309">
        <v>41418</v>
      </c>
      <c r="J4316" s="17" t="s">
        <v>3888</v>
      </c>
      <c r="L4316" s="17" t="s">
        <v>4843</v>
      </c>
      <c r="N4316" s="17" t="s">
        <v>19</v>
      </c>
      <c r="O4316" s="17" t="s">
        <v>15</v>
      </c>
      <c r="P4316" s="17">
        <v>45356</v>
      </c>
      <c r="AC4316" s="17" t="s">
        <v>3890</v>
      </c>
      <c r="AD4316" s="17" t="s">
        <v>3891</v>
      </c>
      <c r="AF4316" s="17">
        <v>8</v>
      </c>
      <c r="AG4316" s="17">
        <v>2</v>
      </c>
      <c r="AM4316" s="17" t="s">
        <v>2602</v>
      </c>
      <c r="AN4316" s="17" t="s">
        <v>4371</v>
      </c>
      <c r="AO4316" s="17">
        <v>3</v>
      </c>
      <c r="AP4316" s="17">
        <v>80</v>
      </c>
      <c r="AQ4316" s="17">
        <v>5</v>
      </c>
      <c r="AT4316" s="17" t="s">
        <v>3893</v>
      </c>
      <c r="CQ4316" s="17" t="s">
        <v>3901</v>
      </c>
      <c r="CU4316" s="17" t="s">
        <v>3901</v>
      </c>
      <c r="DN4316" s="17">
        <f>COUNTIF(AU4316:DM4316, "X")</f>
        <v>2</v>
      </c>
    </row>
    <row r="4317" spans="1:118" s="17" customFormat="1">
      <c r="A4317" s="17" t="s">
        <v>19608</v>
      </c>
      <c r="B4317" s="17">
        <v>55</v>
      </c>
      <c r="C4317" s="17">
        <v>164375</v>
      </c>
      <c r="D4317" s="17" t="s">
        <v>234</v>
      </c>
      <c r="E4317" s="17" t="s">
        <v>19609</v>
      </c>
      <c r="F4317" s="17" t="s">
        <v>588</v>
      </c>
      <c r="H4317" s="309">
        <v>31222</v>
      </c>
      <c r="I4317" s="309">
        <v>41417</v>
      </c>
      <c r="J4317" s="17" t="s">
        <v>3888</v>
      </c>
      <c r="L4317" s="17" t="s">
        <v>19610</v>
      </c>
      <c r="N4317" s="17" t="s">
        <v>31</v>
      </c>
      <c r="O4317" s="17" t="s">
        <v>15</v>
      </c>
      <c r="P4317" s="17">
        <v>45373</v>
      </c>
      <c r="Q4317" s="17">
        <v>9746</v>
      </c>
      <c r="AF4317" s="17">
        <v>8</v>
      </c>
      <c r="AG4317" s="17">
        <v>2</v>
      </c>
      <c r="AH4317" s="17" t="s">
        <v>11926</v>
      </c>
      <c r="AK4317" s="17" t="s">
        <v>11927</v>
      </c>
      <c r="AM4317" s="17" t="s">
        <v>2615</v>
      </c>
      <c r="AN4317" s="17" t="s">
        <v>19445</v>
      </c>
      <c r="AO4317" s="17">
        <v>3</v>
      </c>
      <c r="AP4317" s="17">
        <v>80</v>
      </c>
      <c r="AQ4317" s="17">
        <v>5</v>
      </c>
      <c r="AR4317" s="17" t="s">
        <v>19446</v>
      </c>
      <c r="CN4317" s="17" t="s">
        <v>3901</v>
      </c>
      <c r="CR4317" s="17" t="s">
        <v>21</v>
      </c>
      <c r="DN4317" s="17">
        <f>COUNTIF(AU4317:DM4317, "X")</f>
        <v>1</v>
      </c>
    </row>
    <row r="4318" spans="1:118" s="17" customFormat="1">
      <c r="A4318" s="17" t="s">
        <v>21421</v>
      </c>
      <c r="B4318" s="17">
        <v>55</v>
      </c>
      <c r="C4318" s="17">
        <v>164378</v>
      </c>
      <c r="D4318" s="17" t="s">
        <v>120</v>
      </c>
      <c r="E4318" s="17" t="s">
        <v>6536</v>
      </c>
      <c r="F4318" s="17" t="s">
        <v>18</v>
      </c>
      <c r="H4318" s="309">
        <v>34138</v>
      </c>
      <c r="I4318" s="309">
        <v>41415</v>
      </c>
      <c r="J4318" s="17" t="s">
        <v>3888</v>
      </c>
      <c r="L4318" s="17" t="s">
        <v>21253</v>
      </c>
      <c r="N4318" s="17" t="s">
        <v>26</v>
      </c>
      <c r="O4318" s="17" t="s">
        <v>15</v>
      </c>
      <c r="P4318" s="17">
        <v>45318</v>
      </c>
      <c r="AF4318" s="17">
        <v>15</v>
      </c>
      <c r="AG4318" s="17">
        <v>2</v>
      </c>
      <c r="AI4318" s="17" t="s">
        <v>20669</v>
      </c>
      <c r="AM4318" s="17" t="s">
        <v>2616</v>
      </c>
      <c r="AN4318" s="17" t="s">
        <v>21221</v>
      </c>
      <c r="AO4318" s="17">
        <v>3</v>
      </c>
      <c r="AP4318" s="17">
        <v>80</v>
      </c>
      <c r="AQ4318" s="17">
        <v>5</v>
      </c>
      <c r="AR4318" s="17" t="s">
        <v>20671</v>
      </c>
      <c r="AS4318" s="17" t="s">
        <v>21222</v>
      </c>
      <c r="DN4318" s="17">
        <f>COUNTIF(AU4318:DM4318, "X")</f>
        <v>0</v>
      </c>
    </row>
    <row r="4319" spans="1:118" s="17" customFormat="1">
      <c r="A4319" s="17" t="s">
        <v>5607</v>
      </c>
      <c r="B4319" s="17">
        <v>55</v>
      </c>
      <c r="C4319" s="17">
        <v>164381</v>
      </c>
      <c r="D4319" s="17" t="s">
        <v>5608</v>
      </c>
      <c r="E4319" s="17" t="s">
        <v>77</v>
      </c>
      <c r="F4319" s="17" t="s">
        <v>22</v>
      </c>
      <c r="H4319" s="309">
        <v>21167</v>
      </c>
      <c r="I4319" s="309">
        <v>41422</v>
      </c>
      <c r="J4319" s="17" t="s">
        <v>3888</v>
      </c>
      <c r="L4319" s="17" t="s">
        <v>5609</v>
      </c>
      <c r="N4319" s="17" t="s">
        <v>19</v>
      </c>
      <c r="O4319" s="17" t="s">
        <v>15</v>
      </c>
      <c r="P4319" s="17">
        <v>45356</v>
      </c>
      <c r="AC4319" s="17" t="s">
        <v>3890</v>
      </c>
      <c r="AD4319" s="17" t="s">
        <v>3891</v>
      </c>
      <c r="AF4319" s="17">
        <v>8</v>
      </c>
      <c r="AG4319" s="17">
        <v>2</v>
      </c>
      <c r="AM4319" s="17" t="s">
        <v>105</v>
      </c>
      <c r="AN4319" s="17" t="s">
        <v>5515</v>
      </c>
      <c r="AO4319" s="17">
        <v>3</v>
      </c>
      <c r="AP4319" s="17">
        <v>80</v>
      </c>
      <c r="AQ4319" s="17">
        <v>5</v>
      </c>
      <c r="AT4319" s="17" t="s">
        <v>5516</v>
      </c>
      <c r="BS4319" s="17" t="s">
        <v>3901</v>
      </c>
      <c r="BY4319" s="17" t="s">
        <v>3901</v>
      </c>
      <c r="CR4319" s="17" t="s">
        <v>21</v>
      </c>
      <c r="CU4319" s="17" t="s">
        <v>3901</v>
      </c>
      <c r="DN4319" s="17">
        <f>COUNTIF(AU4319:DM4319, "X")</f>
        <v>3</v>
      </c>
    </row>
    <row r="4320" spans="1:118" s="17" customFormat="1">
      <c r="A4320" s="17" t="s">
        <v>4081</v>
      </c>
      <c r="B4320" s="17">
        <v>55</v>
      </c>
      <c r="C4320" s="17">
        <v>164382</v>
      </c>
      <c r="D4320" s="17" t="s">
        <v>4082</v>
      </c>
      <c r="E4320" s="17" t="s">
        <v>461</v>
      </c>
      <c r="F4320" s="17" t="s">
        <v>96</v>
      </c>
      <c r="H4320" s="309">
        <v>33339</v>
      </c>
      <c r="I4320" s="309">
        <v>41422</v>
      </c>
      <c r="J4320" s="17" t="s">
        <v>3888</v>
      </c>
      <c r="L4320" s="17" t="s">
        <v>4083</v>
      </c>
      <c r="N4320" s="17" t="s">
        <v>19</v>
      </c>
      <c r="O4320" s="17" t="s">
        <v>15</v>
      </c>
      <c r="P4320" s="17">
        <v>45356</v>
      </c>
      <c r="AC4320" s="17" t="s">
        <v>3890</v>
      </c>
      <c r="AD4320" s="17" t="s">
        <v>3891</v>
      </c>
      <c r="AF4320" s="17">
        <v>8</v>
      </c>
      <c r="AG4320" s="17">
        <v>2</v>
      </c>
      <c r="AM4320" s="17" t="s">
        <v>172</v>
      </c>
      <c r="AN4320" s="17" t="s">
        <v>3892</v>
      </c>
      <c r="AO4320" s="17">
        <v>3</v>
      </c>
      <c r="AP4320" s="17">
        <v>80</v>
      </c>
      <c r="AQ4320" s="17">
        <v>5</v>
      </c>
      <c r="AT4320" s="17" t="s">
        <v>3893</v>
      </c>
      <c r="CU4320" s="17" t="s">
        <v>3901</v>
      </c>
      <c r="DN4320" s="17">
        <f>COUNTIF(AU4320:DM4320, "X")</f>
        <v>1</v>
      </c>
    </row>
    <row r="4321" spans="1:118" s="17" customFormat="1">
      <c r="A4321" s="17" t="s">
        <v>14246</v>
      </c>
      <c r="B4321" s="17">
        <v>55</v>
      </c>
      <c r="C4321" s="17">
        <v>164388</v>
      </c>
      <c r="D4321" s="17" t="s">
        <v>12112</v>
      </c>
      <c r="E4321" s="17" t="s">
        <v>14247</v>
      </c>
      <c r="F4321" s="17" t="s">
        <v>14248</v>
      </c>
      <c r="H4321" s="309">
        <v>34786</v>
      </c>
      <c r="I4321" s="309">
        <v>41423</v>
      </c>
      <c r="J4321" s="17" t="s">
        <v>3888</v>
      </c>
      <c r="L4321" s="17" t="s">
        <v>14249</v>
      </c>
      <c r="N4321" s="17" t="s">
        <v>31</v>
      </c>
      <c r="O4321" s="17" t="s">
        <v>15</v>
      </c>
      <c r="P4321" s="17">
        <v>45373</v>
      </c>
      <c r="Q4321" s="17">
        <v>4103</v>
      </c>
      <c r="AC4321" s="17" t="s">
        <v>9895</v>
      </c>
      <c r="AD4321" s="17" t="s">
        <v>9896</v>
      </c>
      <c r="AF4321" s="17">
        <v>15</v>
      </c>
      <c r="AG4321" s="17">
        <v>2</v>
      </c>
      <c r="AM4321" s="17" t="s">
        <v>157</v>
      </c>
      <c r="AN4321" s="17" t="s">
        <v>14151</v>
      </c>
      <c r="AO4321" s="17">
        <v>3</v>
      </c>
      <c r="AP4321" s="17">
        <v>80</v>
      </c>
      <c r="AQ4321" s="17">
        <v>5</v>
      </c>
      <c r="AR4321" s="17" t="s">
        <v>9898</v>
      </c>
      <c r="AT4321" s="17" t="s">
        <v>14152</v>
      </c>
      <c r="CL4321" s="17" t="s">
        <v>3901</v>
      </c>
      <c r="CN4321" s="17" t="s">
        <v>3901</v>
      </c>
      <c r="DN4321" s="17">
        <f>COUNTIF(AU4321:DM4321, "X")</f>
        <v>2</v>
      </c>
    </row>
    <row r="4322" spans="1:118" s="17" customFormat="1">
      <c r="A4322" s="17" t="s">
        <v>14898</v>
      </c>
      <c r="B4322" s="17">
        <v>55</v>
      </c>
      <c r="C4322" s="17">
        <v>164391</v>
      </c>
      <c r="D4322" s="17" t="s">
        <v>14899</v>
      </c>
      <c r="E4322" s="17" t="s">
        <v>362</v>
      </c>
      <c r="F4322" s="17" t="s">
        <v>65</v>
      </c>
      <c r="H4322" s="309">
        <v>29371</v>
      </c>
      <c r="I4322" s="309">
        <v>41424</v>
      </c>
      <c r="J4322" s="17" t="s">
        <v>3888</v>
      </c>
      <c r="L4322" s="17" t="s">
        <v>14900</v>
      </c>
      <c r="N4322" s="17" t="s">
        <v>31</v>
      </c>
      <c r="O4322" s="17" t="s">
        <v>15</v>
      </c>
      <c r="P4322" s="17">
        <v>45373</v>
      </c>
      <c r="AC4322" s="17" t="s">
        <v>9895</v>
      </c>
      <c r="AD4322" s="17" t="s">
        <v>9896</v>
      </c>
      <c r="AF4322" s="17">
        <v>8</v>
      </c>
      <c r="AG4322" s="17">
        <v>2</v>
      </c>
      <c r="AM4322" s="17" t="s">
        <v>335</v>
      </c>
      <c r="AN4322" s="17" t="s">
        <v>14693</v>
      </c>
      <c r="AO4322" s="17">
        <v>3</v>
      </c>
      <c r="AP4322" s="17">
        <v>80</v>
      </c>
      <c r="AQ4322" s="17">
        <v>5</v>
      </c>
      <c r="AR4322" s="17" t="s">
        <v>9898</v>
      </c>
      <c r="AT4322" s="17" t="s">
        <v>14152</v>
      </c>
      <c r="DN4322" s="17">
        <f>COUNTIF(AU4322:DM4322, "X")</f>
        <v>0</v>
      </c>
    </row>
    <row r="4323" spans="1:118" s="17" customFormat="1">
      <c r="A4323" s="17" t="s">
        <v>21394</v>
      </c>
      <c r="B4323" s="17">
        <v>55</v>
      </c>
      <c r="C4323" s="17">
        <v>164398</v>
      </c>
      <c r="D4323" s="17" t="s">
        <v>21395</v>
      </c>
      <c r="E4323" s="17" t="s">
        <v>287</v>
      </c>
      <c r="F4323" s="17" t="s">
        <v>65</v>
      </c>
      <c r="H4323" s="309">
        <v>24395</v>
      </c>
      <c r="I4323" s="309">
        <v>41438</v>
      </c>
      <c r="J4323" s="17" t="s">
        <v>3888</v>
      </c>
      <c r="L4323" s="17" t="s">
        <v>21396</v>
      </c>
      <c r="N4323" s="17" t="s">
        <v>26</v>
      </c>
      <c r="O4323" s="17" t="s">
        <v>15</v>
      </c>
      <c r="P4323" s="17">
        <v>45318</v>
      </c>
      <c r="AF4323" s="17">
        <v>8</v>
      </c>
      <c r="AG4323" s="17">
        <v>2</v>
      </c>
      <c r="AI4323" s="17" t="s">
        <v>20669</v>
      </c>
      <c r="AM4323" s="17" t="s">
        <v>2616</v>
      </c>
      <c r="AN4323" s="17" t="s">
        <v>21221</v>
      </c>
      <c r="AO4323" s="17">
        <v>3</v>
      </c>
      <c r="AP4323" s="17">
        <v>80</v>
      </c>
      <c r="AQ4323" s="17">
        <v>5</v>
      </c>
      <c r="AR4323" s="17" t="s">
        <v>20671</v>
      </c>
      <c r="AS4323" s="17" t="s">
        <v>21222</v>
      </c>
      <c r="BZ4323" s="17" t="s">
        <v>21</v>
      </c>
      <c r="DN4323" s="17">
        <f>COUNTIF(AU4323:DM4323, "X")</f>
        <v>0</v>
      </c>
    </row>
    <row r="4324" spans="1:118" s="17" customFormat="1">
      <c r="A4324" s="17" t="s">
        <v>14448</v>
      </c>
      <c r="B4324" s="17">
        <v>55</v>
      </c>
      <c r="C4324" s="17">
        <v>164429</v>
      </c>
      <c r="D4324" s="17" t="s">
        <v>250</v>
      </c>
      <c r="E4324" s="17" t="s">
        <v>14449</v>
      </c>
      <c r="F4324" s="17" t="s">
        <v>43</v>
      </c>
      <c r="H4324" s="309">
        <v>32642</v>
      </c>
      <c r="I4324" s="309">
        <v>41414</v>
      </c>
      <c r="J4324" s="17" t="s">
        <v>3888</v>
      </c>
      <c r="L4324" s="17" t="s">
        <v>14450</v>
      </c>
      <c r="N4324" s="17" t="s">
        <v>31</v>
      </c>
      <c r="O4324" s="17" t="s">
        <v>15</v>
      </c>
      <c r="P4324" s="17">
        <v>45373</v>
      </c>
      <c r="Q4324" s="17">
        <v>4030</v>
      </c>
      <c r="AC4324" s="17" t="s">
        <v>9895</v>
      </c>
      <c r="AD4324" s="17" t="s">
        <v>9896</v>
      </c>
      <c r="AF4324" s="17">
        <v>8</v>
      </c>
      <c r="AG4324" s="17">
        <v>2</v>
      </c>
      <c r="AM4324" s="17" t="s">
        <v>108</v>
      </c>
      <c r="AN4324" s="17" t="s">
        <v>14364</v>
      </c>
      <c r="AO4324" s="17">
        <v>3</v>
      </c>
      <c r="AP4324" s="17">
        <v>80</v>
      </c>
      <c r="AQ4324" s="17">
        <v>5</v>
      </c>
      <c r="AR4324" s="17" t="s">
        <v>9898</v>
      </c>
      <c r="AT4324" s="17" t="s">
        <v>14152</v>
      </c>
      <c r="DN4324" s="17">
        <f>COUNTIF(AU4324:DM4324, "X")</f>
        <v>0</v>
      </c>
    </row>
    <row r="4325" spans="1:118" s="17" customFormat="1">
      <c r="A4325" s="17" t="s">
        <v>12441</v>
      </c>
      <c r="B4325" s="17">
        <v>55</v>
      </c>
      <c r="C4325" s="17">
        <v>164430</v>
      </c>
      <c r="D4325" s="17" t="s">
        <v>702</v>
      </c>
      <c r="E4325" s="17" t="s">
        <v>443</v>
      </c>
      <c r="F4325" s="17" t="s">
        <v>199</v>
      </c>
      <c r="H4325" s="309">
        <v>33331</v>
      </c>
      <c r="I4325" s="309">
        <v>41417</v>
      </c>
      <c r="J4325" s="17" t="s">
        <v>3888</v>
      </c>
      <c r="L4325" s="17" t="s">
        <v>12442</v>
      </c>
      <c r="N4325" s="17" t="s">
        <v>31</v>
      </c>
      <c r="O4325" s="17" t="s">
        <v>15</v>
      </c>
      <c r="P4325" s="17">
        <v>45373</v>
      </c>
      <c r="AC4325" s="17" t="s">
        <v>9895</v>
      </c>
      <c r="AD4325" s="17" t="s">
        <v>9896</v>
      </c>
      <c r="AF4325" s="17">
        <v>8</v>
      </c>
      <c r="AG4325" s="17">
        <v>2</v>
      </c>
      <c r="AM4325" s="17" t="s">
        <v>222</v>
      </c>
      <c r="AN4325" s="17" t="s">
        <v>12432</v>
      </c>
      <c r="AO4325" s="17">
        <v>3</v>
      </c>
      <c r="AP4325" s="17">
        <v>80</v>
      </c>
      <c r="AQ4325" s="17">
        <v>5</v>
      </c>
      <c r="AR4325" s="17" t="s">
        <v>9898</v>
      </c>
      <c r="AT4325" s="17" t="s">
        <v>11929</v>
      </c>
      <c r="DN4325" s="17">
        <f>COUNTIF(AU4325:DM4325, "X")</f>
        <v>0</v>
      </c>
    </row>
    <row r="4326" spans="1:118" s="17" customFormat="1">
      <c r="A4326" s="17" t="s">
        <v>6121</v>
      </c>
      <c r="B4326" s="17">
        <v>55</v>
      </c>
      <c r="C4326" s="17">
        <v>164438</v>
      </c>
      <c r="D4326" s="17" t="s">
        <v>671</v>
      </c>
      <c r="E4326" s="17" t="s">
        <v>396</v>
      </c>
      <c r="F4326" s="17" t="s">
        <v>463</v>
      </c>
      <c r="H4326" s="309">
        <v>25393</v>
      </c>
      <c r="I4326" s="309">
        <v>41442</v>
      </c>
      <c r="J4326" s="17" t="s">
        <v>3888</v>
      </c>
      <c r="L4326" s="17" t="s">
        <v>6122</v>
      </c>
      <c r="N4326" s="17" t="s">
        <v>19</v>
      </c>
      <c r="O4326" s="17" t="s">
        <v>15</v>
      </c>
      <c r="P4326" s="17">
        <v>45356</v>
      </c>
      <c r="AC4326" s="17" t="s">
        <v>3890</v>
      </c>
      <c r="AD4326" s="17" t="s">
        <v>3891</v>
      </c>
      <c r="AF4326" s="17">
        <v>8</v>
      </c>
      <c r="AG4326" s="17">
        <v>2</v>
      </c>
      <c r="AM4326" s="17" t="s">
        <v>2604</v>
      </c>
      <c r="AN4326" s="17" t="s">
        <v>5966</v>
      </c>
      <c r="AO4326" s="17">
        <v>3</v>
      </c>
      <c r="AP4326" s="17">
        <v>80</v>
      </c>
      <c r="AQ4326" s="17">
        <v>5</v>
      </c>
      <c r="AT4326" s="17" t="s">
        <v>5516</v>
      </c>
      <c r="CU4326" s="17" t="s">
        <v>3901</v>
      </c>
      <c r="DN4326" s="17">
        <f>COUNTIF(AU4326:DM4326, "X")</f>
        <v>1</v>
      </c>
    </row>
    <row r="4327" spans="1:118" s="17" customFormat="1">
      <c r="A4327" s="17" t="s">
        <v>17975</v>
      </c>
      <c r="B4327" s="17">
        <v>55</v>
      </c>
      <c r="C4327" s="17">
        <v>164456</v>
      </c>
      <c r="D4327" s="17" t="s">
        <v>17976</v>
      </c>
      <c r="E4327" s="17" t="s">
        <v>17977</v>
      </c>
      <c r="F4327" s="17" t="s">
        <v>110</v>
      </c>
      <c r="H4327" s="309">
        <v>26084</v>
      </c>
      <c r="I4327" s="309">
        <v>41426</v>
      </c>
      <c r="J4327" s="17" t="s">
        <v>3888</v>
      </c>
      <c r="L4327" s="17" t="s">
        <v>17978</v>
      </c>
      <c r="N4327" s="17" t="s">
        <v>50</v>
      </c>
      <c r="O4327" s="17" t="s">
        <v>15</v>
      </c>
      <c r="P4327" s="17">
        <v>45344</v>
      </c>
      <c r="Q4327" s="17">
        <v>9611</v>
      </c>
      <c r="AF4327" s="17">
        <v>8</v>
      </c>
      <c r="AG4327" s="17">
        <v>2</v>
      </c>
      <c r="AH4327" s="17" t="s">
        <v>11926</v>
      </c>
      <c r="AK4327" s="17" t="s">
        <v>17298</v>
      </c>
      <c r="AM4327" s="17" t="s">
        <v>51</v>
      </c>
      <c r="AN4327" s="17" t="s">
        <v>17933</v>
      </c>
      <c r="AO4327" s="17">
        <v>3</v>
      </c>
      <c r="AP4327" s="17">
        <v>80</v>
      </c>
      <c r="AQ4327" s="17">
        <v>5</v>
      </c>
      <c r="AR4327" s="17" t="s">
        <v>17300</v>
      </c>
      <c r="BD4327" s="17" t="s">
        <v>3901</v>
      </c>
      <c r="BS4327" s="17" t="s">
        <v>3901</v>
      </c>
      <c r="DN4327" s="17">
        <f>COUNTIF(AU4327:DM4327, "X")</f>
        <v>2</v>
      </c>
    </row>
    <row r="4328" spans="1:118" s="17" customFormat="1">
      <c r="A4328" s="17" t="s">
        <v>26084</v>
      </c>
      <c r="B4328" s="17">
        <v>55</v>
      </c>
      <c r="C4328" s="17">
        <v>164461</v>
      </c>
      <c r="D4328" s="17" t="s">
        <v>26085</v>
      </c>
      <c r="E4328" s="17" t="s">
        <v>147</v>
      </c>
      <c r="G4328" s="17" t="s">
        <v>49</v>
      </c>
      <c r="H4328" s="309">
        <v>26700</v>
      </c>
      <c r="I4328" s="309">
        <v>41438</v>
      </c>
      <c r="J4328" s="17" t="s">
        <v>3888</v>
      </c>
      <c r="L4328" s="17" t="s">
        <v>26086</v>
      </c>
      <c r="N4328" s="17" t="s">
        <v>19</v>
      </c>
      <c r="O4328" s="17" t="s">
        <v>15</v>
      </c>
      <c r="P4328" s="17">
        <v>45356</v>
      </c>
      <c r="AD4328" s="17" t="s">
        <v>3891</v>
      </c>
      <c r="AF4328" s="17">
        <v>8</v>
      </c>
      <c r="AG4328" s="17">
        <v>2</v>
      </c>
      <c r="AM4328" s="17" t="s">
        <v>20</v>
      </c>
      <c r="AN4328" s="17" t="s">
        <v>26023</v>
      </c>
      <c r="AO4328" s="17">
        <v>3</v>
      </c>
      <c r="AP4328" s="17">
        <v>80</v>
      </c>
      <c r="AQ4328" s="17">
        <v>5</v>
      </c>
      <c r="AR4328" s="17" t="s">
        <v>22150</v>
      </c>
      <c r="DN4328" s="17">
        <f>COUNTIF(AU4328:DM4328, "X")</f>
        <v>0</v>
      </c>
    </row>
    <row r="4329" spans="1:118" s="17" customFormat="1">
      <c r="A4329" s="17" t="s">
        <v>24114</v>
      </c>
      <c r="B4329" s="17">
        <v>55</v>
      </c>
      <c r="C4329" s="17">
        <v>164490</v>
      </c>
      <c r="D4329" s="17" t="s">
        <v>24115</v>
      </c>
      <c r="E4329" s="17" t="s">
        <v>6701</v>
      </c>
      <c r="F4329" s="17" t="s">
        <v>22</v>
      </c>
      <c r="H4329" s="309">
        <v>20595</v>
      </c>
      <c r="I4329" s="309">
        <v>41412</v>
      </c>
      <c r="J4329" s="17" t="s">
        <v>3888</v>
      </c>
      <c r="L4329" s="17" t="s">
        <v>24116</v>
      </c>
      <c r="N4329" s="17" t="s">
        <v>126</v>
      </c>
      <c r="O4329" s="17" t="s">
        <v>15</v>
      </c>
      <c r="P4329" s="17">
        <v>45383</v>
      </c>
      <c r="AF4329" s="17">
        <v>8</v>
      </c>
      <c r="AG4329" s="17">
        <v>2</v>
      </c>
      <c r="AI4329" s="17" t="s">
        <v>20542</v>
      </c>
      <c r="AM4329" s="17" t="s">
        <v>127</v>
      </c>
      <c r="AN4329" s="17" t="s">
        <v>23839</v>
      </c>
      <c r="AO4329" s="17">
        <v>3</v>
      </c>
      <c r="AP4329" s="17">
        <v>80</v>
      </c>
      <c r="AQ4329" s="17">
        <v>5</v>
      </c>
      <c r="AR4329" s="17" t="s">
        <v>22585</v>
      </c>
      <c r="AS4329" s="17" t="s">
        <v>23503</v>
      </c>
      <c r="DN4329" s="17">
        <f>COUNTIF(AU4329:DM4329, "X")</f>
        <v>0</v>
      </c>
    </row>
    <row r="4330" spans="1:118" s="17" customFormat="1">
      <c r="A4330" s="17" t="s">
        <v>9197</v>
      </c>
      <c r="B4330" s="17">
        <v>55</v>
      </c>
      <c r="C4330" s="17">
        <v>120192</v>
      </c>
      <c r="D4330" s="17" t="s">
        <v>6066</v>
      </c>
      <c r="E4330" s="17" t="s">
        <v>333</v>
      </c>
      <c r="F4330" s="17" t="s">
        <v>22</v>
      </c>
      <c r="H4330" s="309">
        <v>26808</v>
      </c>
      <c r="I4330" s="309">
        <v>41420</v>
      </c>
      <c r="J4330" s="17" t="s">
        <v>3888</v>
      </c>
      <c r="L4330" s="17" t="s">
        <v>9198</v>
      </c>
      <c r="N4330" s="17" t="s">
        <v>19</v>
      </c>
      <c r="O4330" s="17" t="s">
        <v>15</v>
      </c>
      <c r="P4330" s="17">
        <v>45356</v>
      </c>
      <c r="AC4330" s="17" t="s">
        <v>3890</v>
      </c>
      <c r="AD4330" s="17" t="s">
        <v>3891</v>
      </c>
      <c r="AF4330" s="17">
        <v>8</v>
      </c>
      <c r="AG4330" s="17">
        <v>2</v>
      </c>
      <c r="AM4330" s="17" t="s">
        <v>29</v>
      </c>
      <c r="AN4330" s="17" t="s">
        <v>9081</v>
      </c>
      <c r="AO4330" s="17">
        <v>3</v>
      </c>
      <c r="AP4330" s="17">
        <v>80</v>
      </c>
      <c r="AQ4330" s="17">
        <v>5</v>
      </c>
      <c r="AT4330" s="17" t="s">
        <v>9082</v>
      </c>
      <c r="CF4330" s="17" t="s">
        <v>3901</v>
      </c>
      <c r="DN4330" s="17">
        <f>COUNTIF(AU4330:DM4330, "X")</f>
        <v>1</v>
      </c>
    </row>
    <row r="4331" spans="1:118" s="17" customFormat="1">
      <c r="A4331" s="17" t="s">
        <v>16287</v>
      </c>
      <c r="B4331" s="17">
        <v>55</v>
      </c>
      <c r="C4331" s="17">
        <v>164506</v>
      </c>
      <c r="D4331" s="17" t="s">
        <v>378</v>
      </c>
      <c r="E4331" s="17" t="s">
        <v>4378</v>
      </c>
      <c r="F4331" s="17" t="s">
        <v>16288</v>
      </c>
      <c r="H4331" s="309">
        <v>34588</v>
      </c>
      <c r="I4331" s="309">
        <v>41445</v>
      </c>
      <c r="J4331" s="17" t="s">
        <v>3888</v>
      </c>
      <c r="L4331" s="17" t="s">
        <v>16289</v>
      </c>
      <c r="N4331" s="17" t="s">
        <v>31</v>
      </c>
      <c r="O4331" s="17" t="s">
        <v>15</v>
      </c>
      <c r="P4331" s="17">
        <v>45373</v>
      </c>
      <c r="AC4331" s="17" t="s">
        <v>9895</v>
      </c>
      <c r="AD4331" s="17" t="s">
        <v>9896</v>
      </c>
      <c r="AF4331" s="17">
        <v>15</v>
      </c>
      <c r="AG4331" s="17">
        <v>2</v>
      </c>
      <c r="AM4331" s="17" t="s">
        <v>37</v>
      </c>
      <c r="AN4331" s="17" t="s">
        <v>16071</v>
      </c>
      <c r="AO4331" s="17">
        <v>3</v>
      </c>
      <c r="AP4331" s="17">
        <v>80</v>
      </c>
      <c r="AQ4331" s="17">
        <v>5</v>
      </c>
      <c r="AR4331" s="17" t="s">
        <v>9898</v>
      </c>
      <c r="AT4331" s="17" t="s">
        <v>16072</v>
      </c>
      <c r="DN4331" s="17">
        <f>COUNTIF(AU4331:DM4331, "X")</f>
        <v>0</v>
      </c>
    </row>
    <row r="4332" spans="1:118" s="17" customFormat="1">
      <c r="A4332" s="17" t="s">
        <v>25412</v>
      </c>
      <c r="B4332" s="17">
        <v>55</v>
      </c>
      <c r="C4332" s="17">
        <v>164531</v>
      </c>
      <c r="D4332" s="17" t="s">
        <v>25189</v>
      </c>
      <c r="E4332" s="17" t="s">
        <v>847</v>
      </c>
      <c r="F4332" s="17" t="s">
        <v>556</v>
      </c>
      <c r="H4332" s="309">
        <v>31118</v>
      </c>
      <c r="I4332" s="309">
        <v>41443</v>
      </c>
      <c r="J4332" s="17" t="s">
        <v>3888</v>
      </c>
      <c r="L4332" s="17" t="s">
        <v>25190</v>
      </c>
      <c r="N4332" s="17" t="s">
        <v>31</v>
      </c>
      <c r="O4332" s="17" t="s">
        <v>15</v>
      </c>
      <c r="P4332" s="17">
        <v>45373</v>
      </c>
      <c r="AC4332" s="17" t="s">
        <v>9895</v>
      </c>
      <c r="AD4332" s="17" t="s">
        <v>9896</v>
      </c>
      <c r="AF4332" s="17">
        <v>15</v>
      </c>
      <c r="AG4332" s="17">
        <v>2</v>
      </c>
      <c r="AM4332" s="17" t="s">
        <v>67</v>
      </c>
      <c r="AN4332" s="17" t="s">
        <v>25087</v>
      </c>
      <c r="AO4332" s="17">
        <v>3</v>
      </c>
      <c r="AP4332" s="17">
        <v>80</v>
      </c>
      <c r="AQ4332" s="17">
        <v>5</v>
      </c>
      <c r="AR4332" s="17" t="s">
        <v>9898</v>
      </c>
      <c r="AT4332" s="17" t="s">
        <v>16072</v>
      </c>
      <c r="BD4332" s="17" t="s">
        <v>3901</v>
      </c>
      <c r="BL4332" s="17" t="s">
        <v>21</v>
      </c>
      <c r="BN4332" s="17" t="s">
        <v>3901</v>
      </c>
      <c r="BS4332" s="17" t="s">
        <v>3901</v>
      </c>
      <c r="CC4332" s="17" t="s">
        <v>3901</v>
      </c>
      <c r="CU4332" s="17" t="s">
        <v>3901</v>
      </c>
      <c r="DA4332" s="17" t="s">
        <v>3901</v>
      </c>
      <c r="DF4332" s="17" t="s">
        <v>3901</v>
      </c>
      <c r="DN4332" s="17">
        <f>COUNTIF(AU4332:DM4332, "X")</f>
        <v>7</v>
      </c>
    </row>
    <row r="4333" spans="1:118" s="17" customFormat="1">
      <c r="A4333" s="17" t="s">
        <v>22793</v>
      </c>
      <c r="B4333" s="17">
        <v>55</v>
      </c>
      <c r="C4333" s="17">
        <v>147919</v>
      </c>
      <c r="D4333" s="17" t="s">
        <v>6664</v>
      </c>
      <c r="E4333" s="17" t="s">
        <v>332</v>
      </c>
      <c r="F4333" s="17" t="s">
        <v>22794</v>
      </c>
      <c r="H4333" s="309">
        <v>30259</v>
      </c>
      <c r="I4333" s="309">
        <v>41433</v>
      </c>
      <c r="J4333" s="17" t="s">
        <v>3888</v>
      </c>
      <c r="L4333" s="17" t="s">
        <v>22666</v>
      </c>
      <c r="N4333" s="17" t="s">
        <v>126</v>
      </c>
      <c r="O4333" s="17" t="s">
        <v>15</v>
      </c>
      <c r="P4333" s="17">
        <v>45383</v>
      </c>
      <c r="AF4333" s="17">
        <v>8</v>
      </c>
      <c r="AG4333" s="17">
        <v>2</v>
      </c>
      <c r="AI4333" s="17" t="s">
        <v>20542</v>
      </c>
      <c r="AM4333" s="17" t="s">
        <v>133</v>
      </c>
      <c r="AN4333" s="17" t="s">
        <v>22584</v>
      </c>
      <c r="AO4333" s="17">
        <v>3</v>
      </c>
      <c r="AP4333" s="17">
        <v>80</v>
      </c>
      <c r="AQ4333" s="17">
        <v>5</v>
      </c>
      <c r="AR4333" s="17" t="s">
        <v>22585</v>
      </c>
      <c r="DN4333" s="17">
        <f>COUNTIF(AU4333:DM4333, "X")</f>
        <v>0</v>
      </c>
    </row>
    <row r="4334" spans="1:118" s="17" customFormat="1">
      <c r="A4334" s="17" t="s">
        <v>10434</v>
      </c>
      <c r="B4334" s="17">
        <v>55</v>
      </c>
      <c r="C4334" s="17">
        <v>164542</v>
      </c>
      <c r="D4334" s="17" t="s">
        <v>6676</v>
      </c>
      <c r="E4334" s="17" t="s">
        <v>11</v>
      </c>
      <c r="F4334" s="17" t="s">
        <v>70</v>
      </c>
      <c r="H4334" s="309">
        <v>33450</v>
      </c>
      <c r="I4334" s="309">
        <v>41449</v>
      </c>
      <c r="J4334" s="17" t="s">
        <v>3888</v>
      </c>
      <c r="L4334" s="17" t="s">
        <v>10435</v>
      </c>
      <c r="N4334" s="17" t="s">
        <v>14</v>
      </c>
      <c r="O4334" s="17" t="s">
        <v>15</v>
      </c>
      <c r="P4334" s="17">
        <v>45371</v>
      </c>
      <c r="Q4334" s="17">
        <v>1576</v>
      </c>
      <c r="AC4334" s="17" t="s">
        <v>14</v>
      </c>
      <c r="AF4334" s="17">
        <v>8</v>
      </c>
      <c r="AG4334" s="17">
        <v>2</v>
      </c>
      <c r="AI4334" s="17" t="s">
        <v>10178</v>
      </c>
      <c r="AM4334" s="17" t="s">
        <v>193</v>
      </c>
      <c r="AN4334" s="17" t="s">
        <v>10381</v>
      </c>
      <c r="AO4334" s="17">
        <v>3</v>
      </c>
      <c r="AP4334" s="17">
        <v>80</v>
      </c>
      <c r="AQ4334" s="17">
        <v>5</v>
      </c>
      <c r="AR4334" s="17" t="s">
        <v>10180</v>
      </c>
      <c r="CU4334" s="17" t="s">
        <v>3901</v>
      </c>
      <c r="DN4334" s="17">
        <f>COUNTIF(AU4334:DM4334, "X")</f>
        <v>1</v>
      </c>
    </row>
    <row r="4335" spans="1:118" s="17" customFormat="1">
      <c r="A4335" s="17" t="s">
        <v>14548</v>
      </c>
      <c r="B4335" s="17">
        <v>55</v>
      </c>
      <c r="C4335" s="17">
        <v>164560</v>
      </c>
      <c r="D4335" s="17" t="s">
        <v>215</v>
      </c>
      <c r="E4335" s="17" t="s">
        <v>18</v>
      </c>
      <c r="F4335" s="17" t="s">
        <v>48</v>
      </c>
      <c r="G4335" s="17" t="s">
        <v>203</v>
      </c>
      <c r="H4335" s="309">
        <v>33373</v>
      </c>
      <c r="I4335" s="309">
        <v>41450</v>
      </c>
      <c r="J4335" s="17" t="s">
        <v>3888</v>
      </c>
      <c r="L4335" s="17" t="s">
        <v>14414</v>
      </c>
      <c r="N4335" s="17" t="s">
        <v>31</v>
      </c>
      <c r="O4335" s="17" t="s">
        <v>15</v>
      </c>
      <c r="P4335" s="17">
        <v>45373</v>
      </c>
      <c r="AC4335" s="17" t="s">
        <v>9895</v>
      </c>
      <c r="AD4335" s="17" t="s">
        <v>9896</v>
      </c>
      <c r="AF4335" s="17">
        <v>15</v>
      </c>
      <c r="AG4335" s="17">
        <v>2</v>
      </c>
      <c r="AM4335" s="17" t="s">
        <v>108</v>
      </c>
      <c r="AN4335" s="17" t="s">
        <v>14364</v>
      </c>
      <c r="AO4335" s="17">
        <v>3</v>
      </c>
      <c r="AP4335" s="17">
        <v>80</v>
      </c>
      <c r="AQ4335" s="17">
        <v>5</v>
      </c>
      <c r="AR4335" s="17" t="s">
        <v>9898</v>
      </c>
      <c r="AT4335" s="17" t="s">
        <v>14152</v>
      </c>
      <c r="CU4335" s="17" t="s">
        <v>3901</v>
      </c>
      <c r="DD4335" s="17" t="s">
        <v>3901</v>
      </c>
      <c r="DN4335" s="17">
        <f>COUNTIF(AU4335:DM4335, "X")</f>
        <v>2</v>
      </c>
    </row>
    <row r="4336" spans="1:118" s="17" customFormat="1">
      <c r="A4336" s="17" t="s">
        <v>17346</v>
      </c>
      <c r="B4336" s="17">
        <v>55</v>
      </c>
      <c r="C4336" s="17">
        <v>164569</v>
      </c>
      <c r="D4336" s="17" t="s">
        <v>17347</v>
      </c>
      <c r="E4336" s="17" t="s">
        <v>7824</v>
      </c>
      <c r="F4336" s="17" t="s">
        <v>22</v>
      </c>
      <c r="H4336" s="309">
        <v>34733</v>
      </c>
      <c r="I4336" s="309">
        <v>41436</v>
      </c>
      <c r="J4336" s="17" t="s">
        <v>3888</v>
      </c>
      <c r="L4336" s="17" t="s">
        <v>17348</v>
      </c>
      <c r="N4336" s="17" t="s">
        <v>14</v>
      </c>
      <c r="O4336" s="17" t="s">
        <v>15</v>
      </c>
      <c r="P4336" s="17">
        <v>45371</v>
      </c>
      <c r="AF4336" s="17">
        <v>8</v>
      </c>
      <c r="AG4336" s="17">
        <v>2</v>
      </c>
      <c r="AH4336" s="17" t="s">
        <v>11926</v>
      </c>
      <c r="AK4336" s="17" t="s">
        <v>17298</v>
      </c>
      <c r="AM4336" s="17" t="s">
        <v>88</v>
      </c>
      <c r="AN4336" s="17" t="s">
        <v>17299</v>
      </c>
      <c r="AO4336" s="17">
        <v>3</v>
      </c>
      <c r="AP4336" s="17">
        <v>80</v>
      </c>
      <c r="AQ4336" s="17">
        <v>5</v>
      </c>
      <c r="AR4336" s="17" t="s">
        <v>17300</v>
      </c>
      <c r="DN4336" s="17">
        <f>COUNTIF(AU4336:DM4336, "X")</f>
        <v>0</v>
      </c>
    </row>
    <row r="4337" spans="1:118" s="17" customFormat="1">
      <c r="A4337" s="17" t="s">
        <v>26092</v>
      </c>
      <c r="B4337" s="17">
        <v>55</v>
      </c>
      <c r="C4337" s="17">
        <v>164575</v>
      </c>
      <c r="D4337" s="17" t="s">
        <v>26093</v>
      </c>
      <c r="E4337" s="17" t="s">
        <v>10262</v>
      </c>
      <c r="F4337" s="17" t="s">
        <v>104</v>
      </c>
      <c r="H4337" s="309">
        <v>34867</v>
      </c>
      <c r="I4337" s="309">
        <v>41442</v>
      </c>
      <c r="J4337" s="17" t="s">
        <v>3888</v>
      </c>
      <c r="L4337" s="17" t="s">
        <v>26094</v>
      </c>
      <c r="N4337" s="17" t="s">
        <v>19</v>
      </c>
      <c r="O4337" s="17" t="s">
        <v>15</v>
      </c>
      <c r="P4337" s="17">
        <v>45356</v>
      </c>
      <c r="Q4337" s="17">
        <v>9701</v>
      </c>
      <c r="AD4337" s="17" t="s">
        <v>3891</v>
      </c>
      <c r="AF4337" s="17">
        <v>8</v>
      </c>
      <c r="AG4337" s="17">
        <v>2</v>
      </c>
      <c r="AM4337" s="17" t="s">
        <v>20</v>
      </c>
      <c r="AN4337" s="17" t="s">
        <v>26023</v>
      </c>
      <c r="AO4337" s="17">
        <v>3</v>
      </c>
      <c r="AP4337" s="17">
        <v>80</v>
      </c>
      <c r="AQ4337" s="17">
        <v>5</v>
      </c>
      <c r="AR4337" s="17" t="s">
        <v>22150</v>
      </c>
      <c r="DN4337" s="17">
        <f>COUNTIF(AU4337:DM4337, "X")</f>
        <v>0</v>
      </c>
    </row>
    <row r="4338" spans="1:118" s="17" customFormat="1">
      <c r="A4338" s="17" t="s">
        <v>23314</v>
      </c>
      <c r="B4338" s="17">
        <v>55</v>
      </c>
      <c r="C4338" s="17">
        <v>164581</v>
      </c>
      <c r="D4338" s="17" t="s">
        <v>23315</v>
      </c>
      <c r="E4338" s="17" t="s">
        <v>4753</v>
      </c>
      <c r="F4338" s="17" t="s">
        <v>140</v>
      </c>
      <c r="H4338" s="309">
        <v>33962</v>
      </c>
      <c r="I4338" s="309">
        <v>41445</v>
      </c>
      <c r="J4338" s="17" t="s">
        <v>3888</v>
      </c>
      <c r="L4338" s="17" t="s">
        <v>23316</v>
      </c>
      <c r="N4338" s="17" t="s">
        <v>126</v>
      </c>
      <c r="O4338" s="17" t="s">
        <v>15</v>
      </c>
      <c r="P4338" s="17">
        <v>45383</v>
      </c>
      <c r="AF4338" s="17">
        <v>8</v>
      </c>
      <c r="AG4338" s="17">
        <v>2</v>
      </c>
      <c r="AI4338" s="17" t="s">
        <v>20542</v>
      </c>
      <c r="AM4338" s="17" t="s">
        <v>259</v>
      </c>
      <c r="AN4338" s="17" t="s">
        <v>23210</v>
      </c>
      <c r="AO4338" s="17">
        <v>3</v>
      </c>
      <c r="AP4338" s="17">
        <v>80</v>
      </c>
      <c r="AQ4338" s="17">
        <v>5</v>
      </c>
      <c r="AR4338" s="17" t="s">
        <v>22585</v>
      </c>
      <c r="DN4338" s="17">
        <f>COUNTIF(AU4338:DM4338, "X")</f>
        <v>0</v>
      </c>
    </row>
    <row r="4339" spans="1:118" s="17" customFormat="1">
      <c r="A4339" s="17" t="s">
        <v>25813</v>
      </c>
      <c r="B4339" s="17">
        <v>55</v>
      </c>
      <c r="C4339" s="17">
        <v>164599</v>
      </c>
      <c r="D4339" s="17" t="s">
        <v>454</v>
      </c>
      <c r="E4339" s="17" t="s">
        <v>52</v>
      </c>
      <c r="F4339" s="17" t="s">
        <v>154</v>
      </c>
      <c r="H4339" s="309">
        <v>25381</v>
      </c>
      <c r="I4339" s="309">
        <v>41453</v>
      </c>
      <c r="J4339" s="17" t="s">
        <v>3888</v>
      </c>
      <c r="L4339" s="17" t="s">
        <v>25814</v>
      </c>
      <c r="N4339" s="17" t="s">
        <v>14</v>
      </c>
      <c r="O4339" s="17" t="s">
        <v>15</v>
      </c>
      <c r="P4339" s="17">
        <v>45371</v>
      </c>
      <c r="Q4339" s="17">
        <v>8428</v>
      </c>
      <c r="AC4339" s="17" t="s">
        <v>17772</v>
      </c>
      <c r="AF4339" s="17">
        <v>8</v>
      </c>
      <c r="AG4339" s="17">
        <v>2</v>
      </c>
      <c r="AH4339" s="17" t="s">
        <v>11926</v>
      </c>
      <c r="AK4339" s="17" t="s">
        <v>17298</v>
      </c>
      <c r="AM4339" s="17" t="s">
        <v>39</v>
      </c>
      <c r="AN4339" s="17" t="s">
        <v>25609</v>
      </c>
      <c r="AO4339" s="17">
        <v>3</v>
      </c>
      <c r="AP4339" s="17">
        <v>80</v>
      </c>
      <c r="AQ4339" s="17">
        <v>5</v>
      </c>
      <c r="AT4339" s="17" t="s">
        <v>25610</v>
      </c>
      <c r="BD4339" s="17" t="s">
        <v>3901</v>
      </c>
      <c r="BK4339" s="17" t="s">
        <v>3901</v>
      </c>
      <c r="BN4339" s="17" t="s">
        <v>3901</v>
      </c>
      <c r="BS4339" s="17" t="s">
        <v>3901</v>
      </c>
      <c r="BZ4339" s="17" t="s">
        <v>21</v>
      </c>
      <c r="CC4339" s="17" t="s">
        <v>3901</v>
      </c>
      <c r="CF4339" s="17" t="s">
        <v>3901</v>
      </c>
      <c r="CH4339" s="17" t="s">
        <v>3901</v>
      </c>
      <c r="DN4339" s="17">
        <f>COUNTIF(AU4339:DM4339, "X")</f>
        <v>7</v>
      </c>
    </row>
    <row r="4340" spans="1:118" s="17" customFormat="1">
      <c r="A4340" s="17" t="s">
        <v>10560</v>
      </c>
      <c r="B4340" s="17">
        <v>55</v>
      </c>
      <c r="C4340" s="17">
        <v>164613</v>
      </c>
      <c r="D4340" s="17" t="s">
        <v>766</v>
      </c>
      <c r="E4340" s="17" t="s">
        <v>147</v>
      </c>
      <c r="F4340" s="17" t="s">
        <v>424</v>
      </c>
      <c r="H4340" s="309">
        <v>34642</v>
      </c>
      <c r="I4340" s="309">
        <v>41457</v>
      </c>
      <c r="J4340" s="17" t="s">
        <v>3888</v>
      </c>
      <c r="L4340" s="17" t="s">
        <v>10428</v>
      </c>
      <c r="M4340" s="17" t="s">
        <v>363</v>
      </c>
      <c r="N4340" s="17" t="s">
        <v>14</v>
      </c>
      <c r="O4340" s="17" t="s">
        <v>15</v>
      </c>
      <c r="P4340" s="17">
        <v>45371</v>
      </c>
      <c r="Q4340" s="17">
        <v>2871</v>
      </c>
      <c r="AC4340" s="17" t="s">
        <v>14</v>
      </c>
      <c r="AF4340" s="17">
        <v>8</v>
      </c>
      <c r="AG4340" s="17">
        <v>2</v>
      </c>
      <c r="AI4340" s="17" t="s">
        <v>10178</v>
      </c>
      <c r="AM4340" s="17" t="s">
        <v>193</v>
      </c>
      <c r="AN4340" s="17" t="s">
        <v>10381</v>
      </c>
      <c r="AO4340" s="17">
        <v>3</v>
      </c>
      <c r="AP4340" s="17">
        <v>80</v>
      </c>
      <c r="AQ4340" s="17">
        <v>5</v>
      </c>
      <c r="AR4340" s="17" t="s">
        <v>10180</v>
      </c>
      <c r="DN4340" s="17">
        <f>COUNTIF(AU4340:DM4340, "X")</f>
        <v>0</v>
      </c>
    </row>
    <row r="4341" spans="1:118" s="17" customFormat="1">
      <c r="A4341" s="17" t="s">
        <v>16146</v>
      </c>
      <c r="B4341" s="17">
        <v>55</v>
      </c>
      <c r="C4341" s="17">
        <v>164625</v>
      </c>
      <c r="D4341" s="17" t="s">
        <v>16031</v>
      </c>
      <c r="E4341" s="17" t="s">
        <v>164</v>
      </c>
      <c r="F4341" s="17" t="s">
        <v>22</v>
      </c>
      <c r="H4341" s="309">
        <v>26858</v>
      </c>
      <c r="I4341" s="309">
        <v>41458</v>
      </c>
      <c r="J4341" s="17" t="s">
        <v>3888</v>
      </c>
      <c r="L4341" s="17" t="s">
        <v>700</v>
      </c>
      <c r="M4341" s="17" t="s">
        <v>16147</v>
      </c>
      <c r="N4341" s="17" t="s">
        <v>31</v>
      </c>
      <c r="O4341" s="17" t="s">
        <v>15</v>
      </c>
      <c r="P4341" s="17">
        <v>45373</v>
      </c>
      <c r="Q4341" s="17">
        <v>2538</v>
      </c>
      <c r="AC4341" s="17" t="s">
        <v>9895</v>
      </c>
      <c r="AD4341" s="17" t="s">
        <v>9896</v>
      </c>
      <c r="AF4341" s="17">
        <v>15</v>
      </c>
      <c r="AG4341" s="17">
        <v>2</v>
      </c>
      <c r="AM4341" s="17" t="s">
        <v>37</v>
      </c>
      <c r="AN4341" s="17" t="s">
        <v>16071</v>
      </c>
      <c r="AO4341" s="17">
        <v>3</v>
      </c>
      <c r="AP4341" s="17">
        <v>80</v>
      </c>
      <c r="AQ4341" s="17">
        <v>5</v>
      </c>
      <c r="AR4341" s="17" t="s">
        <v>9898</v>
      </c>
      <c r="AT4341" s="17" t="s">
        <v>16072</v>
      </c>
      <c r="DN4341" s="17">
        <f>COUNTIF(AU4341:DM4341, "X")</f>
        <v>0</v>
      </c>
    </row>
    <row r="4342" spans="1:118" s="17" customFormat="1">
      <c r="A4342" s="17" t="s">
        <v>5393</v>
      </c>
      <c r="B4342" s="17">
        <v>55</v>
      </c>
      <c r="C4342" s="17">
        <v>164627</v>
      </c>
      <c r="D4342" s="17" t="s">
        <v>5394</v>
      </c>
      <c r="E4342" s="17" t="s">
        <v>18</v>
      </c>
      <c r="F4342" s="17" t="s">
        <v>5395</v>
      </c>
      <c r="H4342" s="309">
        <v>29419</v>
      </c>
      <c r="I4342" s="309">
        <v>41458</v>
      </c>
      <c r="J4342" s="17" t="s">
        <v>3888</v>
      </c>
      <c r="L4342" s="17" t="s">
        <v>5396</v>
      </c>
      <c r="N4342" s="17" t="s">
        <v>19</v>
      </c>
      <c r="O4342" s="17" t="s">
        <v>15</v>
      </c>
      <c r="P4342" s="17">
        <v>45356</v>
      </c>
      <c r="AC4342" s="17" t="s">
        <v>3890</v>
      </c>
      <c r="AD4342" s="17" t="s">
        <v>3891</v>
      </c>
      <c r="AF4342" s="17">
        <v>8</v>
      </c>
      <c r="AG4342" s="17">
        <v>2</v>
      </c>
      <c r="AM4342" s="17" t="s">
        <v>2603</v>
      </c>
      <c r="AN4342" s="17" t="s">
        <v>5023</v>
      </c>
      <c r="AO4342" s="17">
        <v>3</v>
      </c>
      <c r="AP4342" s="17">
        <v>80</v>
      </c>
      <c r="AQ4342" s="17">
        <v>5</v>
      </c>
      <c r="AT4342" s="17" t="s">
        <v>3893</v>
      </c>
      <c r="DN4342" s="17">
        <f>COUNTIF(AU4342:DM4342, "X")</f>
        <v>0</v>
      </c>
    </row>
    <row r="4343" spans="1:118" s="17" customFormat="1">
      <c r="A4343" s="17" t="s">
        <v>22915</v>
      </c>
      <c r="B4343" s="17">
        <v>55</v>
      </c>
      <c r="C4343" s="17">
        <v>164629</v>
      </c>
      <c r="D4343" s="17" t="s">
        <v>5344</v>
      </c>
      <c r="E4343" s="17" t="s">
        <v>665</v>
      </c>
      <c r="F4343" s="17" t="s">
        <v>291</v>
      </c>
      <c r="H4343" s="309">
        <v>32693</v>
      </c>
      <c r="I4343" s="309">
        <v>41459</v>
      </c>
      <c r="J4343" s="17" t="s">
        <v>3888</v>
      </c>
      <c r="L4343" s="17" t="s">
        <v>22916</v>
      </c>
      <c r="N4343" s="17" t="s">
        <v>205</v>
      </c>
      <c r="O4343" s="17" t="s">
        <v>15</v>
      </c>
      <c r="P4343" s="17">
        <v>45337</v>
      </c>
      <c r="AF4343" s="17">
        <v>8</v>
      </c>
      <c r="AG4343" s="17">
        <v>2</v>
      </c>
      <c r="AI4343" s="17" t="s">
        <v>20542</v>
      </c>
      <c r="AM4343" s="17" t="s">
        <v>253</v>
      </c>
      <c r="AN4343" s="17" t="s">
        <v>22821</v>
      </c>
      <c r="AO4343" s="17">
        <v>3</v>
      </c>
      <c r="AP4343" s="17">
        <v>80</v>
      </c>
      <c r="AQ4343" s="17">
        <v>5</v>
      </c>
      <c r="AR4343" s="17" t="s">
        <v>22585</v>
      </c>
      <c r="AS4343" s="17" t="s">
        <v>22824</v>
      </c>
      <c r="CU4343" s="17" t="s">
        <v>3901</v>
      </c>
      <c r="DN4343" s="17">
        <f>COUNTIF(AU4343:DM4343, "X")</f>
        <v>1</v>
      </c>
    </row>
    <row r="4344" spans="1:118" s="17" customFormat="1">
      <c r="A4344" s="17" t="s">
        <v>17869</v>
      </c>
      <c r="B4344" s="17">
        <v>55</v>
      </c>
      <c r="C4344" s="17">
        <v>164651</v>
      </c>
      <c r="D4344" s="17" t="s">
        <v>591</v>
      </c>
      <c r="E4344" s="17" t="s">
        <v>138</v>
      </c>
      <c r="F4344" s="17" t="s">
        <v>63</v>
      </c>
      <c r="H4344" s="309">
        <v>34437</v>
      </c>
      <c r="I4344" s="309">
        <v>41457</v>
      </c>
      <c r="J4344" s="17" t="s">
        <v>3888</v>
      </c>
      <c r="L4344" s="17" t="s">
        <v>17870</v>
      </c>
      <c r="N4344" s="17" t="s">
        <v>14</v>
      </c>
      <c r="O4344" s="17" t="s">
        <v>15</v>
      </c>
      <c r="P4344" s="17">
        <v>45371</v>
      </c>
      <c r="AF4344" s="17">
        <v>8</v>
      </c>
      <c r="AG4344" s="17">
        <v>2</v>
      </c>
      <c r="AH4344" s="17" t="s">
        <v>11926</v>
      </c>
      <c r="AK4344" s="17" t="s">
        <v>17298</v>
      </c>
      <c r="AM4344" s="17" t="s">
        <v>71</v>
      </c>
      <c r="AN4344" s="17" t="s">
        <v>17760</v>
      </c>
      <c r="AO4344" s="17">
        <v>3</v>
      </c>
      <c r="AP4344" s="17">
        <v>80</v>
      </c>
      <c r="AQ4344" s="17">
        <v>5</v>
      </c>
      <c r="AR4344" s="17" t="s">
        <v>17300</v>
      </c>
      <c r="CU4344" s="17" t="s">
        <v>3901</v>
      </c>
      <c r="DN4344" s="17">
        <f>COUNTIF(AU4344:DM4344, "X")</f>
        <v>1</v>
      </c>
    </row>
    <row r="4345" spans="1:118" s="17" customFormat="1">
      <c r="A4345" s="17" t="s">
        <v>17150</v>
      </c>
      <c r="B4345" s="17">
        <v>55</v>
      </c>
      <c r="C4345" s="17">
        <v>164656</v>
      </c>
      <c r="D4345" s="17" t="s">
        <v>567</v>
      </c>
      <c r="E4345" s="17" t="s">
        <v>17151</v>
      </c>
      <c r="F4345" s="17" t="s">
        <v>17152</v>
      </c>
      <c r="H4345" s="309">
        <v>24516</v>
      </c>
      <c r="I4345" s="309">
        <v>41450</v>
      </c>
      <c r="J4345" s="17" t="s">
        <v>3888</v>
      </c>
      <c r="L4345" s="17" t="s">
        <v>17153</v>
      </c>
      <c r="N4345" s="17" t="s">
        <v>14</v>
      </c>
      <c r="O4345" s="17" t="s">
        <v>15</v>
      </c>
      <c r="P4345" s="17">
        <v>45371</v>
      </c>
      <c r="AC4345" s="17" t="s">
        <v>14</v>
      </c>
      <c r="AF4345" s="17">
        <v>8</v>
      </c>
      <c r="AG4345" s="17">
        <v>2</v>
      </c>
      <c r="AI4345" s="17" t="s">
        <v>10178</v>
      </c>
      <c r="AM4345" s="17" t="s">
        <v>213</v>
      </c>
      <c r="AN4345" s="17" t="s">
        <v>17092</v>
      </c>
      <c r="AO4345" s="17">
        <v>3</v>
      </c>
      <c r="AP4345" s="17">
        <v>80</v>
      </c>
      <c r="AQ4345" s="17">
        <v>5</v>
      </c>
      <c r="AR4345" s="17" t="s">
        <v>10180</v>
      </c>
      <c r="CL4345" s="17" t="s">
        <v>3901</v>
      </c>
      <c r="CM4345" s="17" t="s">
        <v>21</v>
      </c>
      <c r="CN4345" s="17" t="s">
        <v>3901</v>
      </c>
      <c r="CQ4345" s="17" t="s">
        <v>3901</v>
      </c>
      <c r="CR4345" s="17" t="s">
        <v>21</v>
      </c>
      <c r="CU4345" s="17" t="s">
        <v>3901</v>
      </c>
      <c r="DN4345" s="17">
        <f>COUNTIF(AU4345:DM4345, "X")</f>
        <v>4</v>
      </c>
    </row>
    <row r="4346" spans="1:118" s="17" customFormat="1">
      <c r="A4346" s="17" t="s">
        <v>17620</v>
      </c>
      <c r="B4346" s="17">
        <v>55</v>
      </c>
      <c r="C4346" s="17">
        <v>164690</v>
      </c>
      <c r="D4346" s="17" t="s">
        <v>322</v>
      </c>
      <c r="E4346" s="17" t="s">
        <v>160</v>
      </c>
      <c r="F4346" s="17" t="s">
        <v>56</v>
      </c>
      <c r="H4346" s="309">
        <v>29225</v>
      </c>
      <c r="I4346" s="309">
        <v>41464</v>
      </c>
      <c r="J4346" s="17" t="s">
        <v>3888</v>
      </c>
      <c r="L4346" s="17" t="s">
        <v>17621</v>
      </c>
      <c r="N4346" s="17" t="s">
        <v>50</v>
      </c>
      <c r="O4346" s="17" t="s">
        <v>15</v>
      </c>
      <c r="P4346" s="17">
        <v>45344</v>
      </c>
      <c r="AF4346" s="17">
        <v>8</v>
      </c>
      <c r="AG4346" s="17">
        <v>2</v>
      </c>
      <c r="AH4346" s="17" t="s">
        <v>11926</v>
      </c>
      <c r="AK4346" s="17" t="s">
        <v>17298</v>
      </c>
      <c r="AM4346" s="17" t="s">
        <v>46</v>
      </c>
      <c r="AN4346" s="17" t="s">
        <v>17553</v>
      </c>
      <c r="AO4346" s="17">
        <v>3</v>
      </c>
      <c r="AP4346" s="17">
        <v>80</v>
      </c>
      <c r="AQ4346" s="17">
        <v>5</v>
      </c>
      <c r="AR4346" s="17" t="s">
        <v>17300</v>
      </c>
      <c r="BD4346" s="17" t="s">
        <v>3901</v>
      </c>
      <c r="BH4346" s="17" t="s">
        <v>3901</v>
      </c>
      <c r="BK4346" s="17" t="s">
        <v>3901</v>
      </c>
      <c r="DN4346" s="17">
        <f>COUNTIF(AU4346:DM4346, "X")</f>
        <v>3</v>
      </c>
    </row>
    <row r="4347" spans="1:118" s="17" customFormat="1">
      <c r="A4347" s="17" t="s">
        <v>24227</v>
      </c>
      <c r="B4347" s="17">
        <v>55</v>
      </c>
      <c r="C4347" s="17">
        <v>164694</v>
      </c>
      <c r="D4347" s="17" t="s">
        <v>5079</v>
      </c>
      <c r="E4347" s="17" t="s">
        <v>24228</v>
      </c>
      <c r="F4347" s="17" t="s">
        <v>43</v>
      </c>
      <c r="H4347" s="309">
        <v>33065</v>
      </c>
      <c r="I4347" s="309">
        <v>41466</v>
      </c>
      <c r="J4347" s="17" t="s">
        <v>3888</v>
      </c>
      <c r="L4347" s="17" t="s">
        <v>24181</v>
      </c>
      <c r="M4347" s="17" t="s">
        <v>97</v>
      </c>
      <c r="N4347" s="17" t="s">
        <v>126</v>
      </c>
      <c r="O4347" s="17" t="s">
        <v>15</v>
      </c>
      <c r="P4347" s="17">
        <v>45383</v>
      </c>
      <c r="AF4347" s="17">
        <v>8</v>
      </c>
      <c r="AG4347" s="17">
        <v>2</v>
      </c>
      <c r="AI4347" s="17" t="s">
        <v>20542</v>
      </c>
      <c r="AM4347" s="17" t="s">
        <v>239</v>
      </c>
      <c r="AN4347" s="17" t="s">
        <v>24146</v>
      </c>
      <c r="AO4347" s="17">
        <v>3</v>
      </c>
      <c r="AP4347" s="17">
        <v>80</v>
      </c>
      <c r="AQ4347" s="17">
        <v>5</v>
      </c>
      <c r="AR4347" s="17" t="s">
        <v>22585</v>
      </c>
      <c r="AS4347" s="17" t="s">
        <v>23503</v>
      </c>
      <c r="BS4347" s="17" t="s">
        <v>3901</v>
      </c>
      <c r="BY4347" s="17" t="s">
        <v>3901</v>
      </c>
      <c r="CC4347" s="17" t="s">
        <v>3901</v>
      </c>
      <c r="CH4347" s="17" t="s">
        <v>3901</v>
      </c>
      <c r="CQ4347" s="17" t="s">
        <v>3901</v>
      </c>
      <c r="DN4347" s="17">
        <f>COUNTIF(AU4347:DM4347, "X")</f>
        <v>5</v>
      </c>
    </row>
    <row r="4348" spans="1:118" s="17" customFormat="1">
      <c r="A4348" s="17" t="s">
        <v>21436</v>
      </c>
      <c r="B4348" s="17">
        <v>55</v>
      </c>
      <c r="C4348" s="17">
        <v>164697</v>
      </c>
      <c r="D4348" s="17" t="s">
        <v>21437</v>
      </c>
      <c r="E4348" s="17" t="s">
        <v>21438</v>
      </c>
      <c r="F4348" s="17" t="s">
        <v>373</v>
      </c>
      <c r="H4348" s="309">
        <v>31591</v>
      </c>
      <c r="I4348" s="309">
        <v>41467</v>
      </c>
      <c r="J4348" s="17" t="s">
        <v>3888</v>
      </c>
      <c r="L4348" s="17" t="s">
        <v>21439</v>
      </c>
      <c r="N4348" s="17" t="s">
        <v>26</v>
      </c>
      <c r="O4348" s="17" t="s">
        <v>15</v>
      </c>
      <c r="P4348" s="17">
        <v>45318</v>
      </c>
      <c r="AF4348" s="17">
        <v>15</v>
      </c>
      <c r="AG4348" s="17">
        <v>2</v>
      </c>
      <c r="AI4348" s="17" t="s">
        <v>20669</v>
      </c>
      <c r="AM4348" s="17" t="s">
        <v>2616</v>
      </c>
      <c r="AN4348" s="17" t="s">
        <v>21221</v>
      </c>
      <c r="AO4348" s="17">
        <v>3</v>
      </c>
      <c r="AP4348" s="17">
        <v>80</v>
      </c>
      <c r="AQ4348" s="17">
        <v>5</v>
      </c>
      <c r="AR4348" s="17" t="s">
        <v>20671</v>
      </c>
      <c r="AS4348" s="17" t="s">
        <v>21222</v>
      </c>
      <c r="DN4348" s="17">
        <f>COUNTIF(AU4348:DM4348, "X")</f>
        <v>0</v>
      </c>
    </row>
    <row r="4349" spans="1:118" s="17" customFormat="1">
      <c r="A4349" s="17" t="s">
        <v>14451</v>
      </c>
      <c r="B4349" s="17">
        <v>55</v>
      </c>
      <c r="C4349" s="17">
        <v>164706</v>
      </c>
      <c r="D4349" s="17" t="s">
        <v>6723</v>
      </c>
      <c r="E4349" s="17" t="s">
        <v>14452</v>
      </c>
      <c r="F4349" s="17" t="s">
        <v>82</v>
      </c>
      <c r="H4349" s="309">
        <v>33780</v>
      </c>
      <c r="I4349" s="309">
        <v>41456</v>
      </c>
      <c r="J4349" s="17" t="s">
        <v>3888</v>
      </c>
      <c r="L4349" s="17" t="s">
        <v>14453</v>
      </c>
      <c r="N4349" s="17" t="s">
        <v>31</v>
      </c>
      <c r="O4349" s="17" t="s">
        <v>15</v>
      </c>
      <c r="P4349" s="17">
        <v>45373</v>
      </c>
      <c r="AC4349" s="17" t="s">
        <v>9895</v>
      </c>
      <c r="AD4349" s="17" t="s">
        <v>9896</v>
      </c>
      <c r="AF4349" s="17">
        <v>8</v>
      </c>
      <c r="AG4349" s="17">
        <v>2</v>
      </c>
      <c r="AM4349" s="17" t="s">
        <v>108</v>
      </c>
      <c r="AN4349" s="17" t="s">
        <v>14364</v>
      </c>
      <c r="AO4349" s="17">
        <v>3</v>
      </c>
      <c r="AP4349" s="17">
        <v>80</v>
      </c>
      <c r="AQ4349" s="17">
        <v>5</v>
      </c>
      <c r="AR4349" s="17" t="s">
        <v>9898</v>
      </c>
      <c r="AT4349" s="17" t="s">
        <v>14152</v>
      </c>
      <c r="DN4349" s="17">
        <f>COUNTIF(AU4349:DM4349, "X")</f>
        <v>0</v>
      </c>
    </row>
    <row r="4350" spans="1:118" s="17" customFormat="1">
      <c r="A4350" s="17" t="s">
        <v>5681</v>
      </c>
      <c r="B4350" s="17">
        <v>55</v>
      </c>
      <c r="C4350" s="17">
        <v>164707</v>
      </c>
      <c r="D4350" s="17" t="s">
        <v>5682</v>
      </c>
      <c r="E4350" s="17" t="s">
        <v>388</v>
      </c>
      <c r="F4350" s="17" t="s">
        <v>75</v>
      </c>
      <c r="H4350" s="309">
        <v>34837</v>
      </c>
      <c r="I4350" s="309">
        <v>41456</v>
      </c>
      <c r="J4350" s="17" t="s">
        <v>3888</v>
      </c>
      <c r="L4350" s="17" t="s">
        <v>5683</v>
      </c>
      <c r="N4350" s="17" t="s">
        <v>19</v>
      </c>
      <c r="O4350" s="17" t="s">
        <v>15</v>
      </c>
      <c r="P4350" s="17">
        <v>45356</v>
      </c>
      <c r="AC4350" s="17" t="s">
        <v>3890</v>
      </c>
      <c r="AD4350" s="17" t="s">
        <v>3891</v>
      </c>
      <c r="AF4350" s="17">
        <v>8</v>
      </c>
      <c r="AG4350" s="17">
        <v>2</v>
      </c>
      <c r="AM4350" s="17" t="s">
        <v>105</v>
      </c>
      <c r="AN4350" s="17" t="s">
        <v>5515</v>
      </c>
      <c r="AO4350" s="17">
        <v>3</v>
      </c>
      <c r="AP4350" s="17">
        <v>80</v>
      </c>
      <c r="AQ4350" s="17">
        <v>5</v>
      </c>
      <c r="AT4350" s="17" t="s">
        <v>5516</v>
      </c>
      <c r="DN4350" s="17">
        <f>COUNTIF(AU4350:DM4350, "X")</f>
        <v>0</v>
      </c>
    </row>
    <row r="4351" spans="1:118" s="17" customFormat="1">
      <c r="A4351" s="17" t="s">
        <v>19207</v>
      </c>
      <c r="B4351" s="17">
        <v>55</v>
      </c>
      <c r="C4351" s="17">
        <v>164737</v>
      </c>
      <c r="D4351" s="17" t="s">
        <v>4154</v>
      </c>
      <c r="E4351" s="17" t="s">
        <v>4129</v>
      </c>
      <c r="F4351" s="17" t="s">
        <v>48</v>
      </c>
      <c r="H4351" s="309">
        <v>28467</v>
      </c>
      <c r="I4351" s="309">
        <v>41463</v>
      </c>
      <c r="J4351" s="17" t="s">
        <v>3888</v>
      </c>
      <c r="L4351" s="17" t="s">
        <v>19142</v>
      </c>
      <c r="N4351" s="17" t="s">
        <v>31</v>
      </c>
      <c r="O4351" s="17" t="s">
        <v>15</v>
      </c>
      <c r="P4351" s="17">
        <v>45373</v>
      </c>
      <c r="AD4351" s="17" t="s">
        <v>9896</v>
      </c>
      <c r="AF4351" s="17">
        <v>8</v>
      </c>
      <c r="AG4351" s="17">
        <v>2</v>
      </c>
      <c r="AM4351" s="17" t="s">
        <v>337</v>
      </c>
      <c r="AN4351" s="17" t="s">
        <v>19113</v>
      </c>
      <c r="AO4351" s="17">
        <v>3</v>
      </c>
      <c r="AP4351" s="17">
        <v>80</v>
      </c>
      <c r="AQ4351" s="17">
        <v>5</v>
      </c>
      <c r="AR4351" s="17" t="s">
        <v>9898</v>
      </c>
      <c r="BD4351" s="17" t="s">
        <v>3901</v>
      </c>
      <c r="BS4351" s="17" t="s">
        <v>3901</v>
      </c>
      <c r="BY4351" s="17" t="s">
        <v>3901</v>
      </c>
      <c r="CF4351" s="17" t="s">
        <v>3901</v>
      </c>
      <c r="DN4351" s="17">
        <f>COUNTIF(AU4351:DM4351, "X")</f>
        <v>4</v>
      </c>
    </row>
    <row r="4352" spans="1:118" s="17" customFormat="1">
      <c r="A4352" s="17" t="s">
        <v>10516</v>
      </c>
      <c r="B4352" s="17">
        <v>55</v>
      </c>
      <c r="C4352" s="17">
        <v>164753</v>
      </c>
      <c r="D4352" s="17" t="s">
        <v>10517</v>
      </c>
      <c r="E4352" s="17" t="s">
        <v>10518</v>
      </c>
      <c r="F4352" s="17" t="s">
        <v>58</v>
      </c>
      <c r="H4352" s="309">
        <v>29431</v>
      </c>
      <c r="I4352" s="309">
        <v>41472</v>
      </c>
      <c r="J4352" s="17" t="s">
        <v>3888</v>
      </c>
      <c r="L4352" s="17" t="s">
        <v>10422</v>
      </c>
      <c r="M4352" s="17" t="s">
        <v>192</v>
      </c>
      <c r="N4352" s="17" t="s">
        <v>14</v>
      </c>
      <c r="O4352" s="17" t="s">
        <v>15</v>
      </c>
      <c r="P4352" s="17">
        <v>45371</v>
      </c>
      <c r="AC4352" s="17" t="s">
        <v>14</v>
      </c>
      <c r="AF4352" s="17">
        <v>15</v>
      </c>
      <c r="AG4352" s="17">
        <v>2</v>
      </c>
      <c r="AI4352" s="17" t="s">
        <v>10178</v>
      </c>
      <c r="AM4352" s="17" t="s">
        <v>193</v>
      </c>
      <c r="AN4352" s="17" t="s">
        <v>10381</v>
      </c>
      <c r="AO4352" s="17">
        <v>3</v>
      </c>
      <c r="AP4352" s="17">
        <v>80</v>
      </c>
      <c r="AQ4352" s="17">
        <v>5</v>
      </c>
      <c r="AR4352" s="17" t="s">
        <v>10180</v>
      </c>
      <c r="CU4352" s="17" t="s">
        <v>3901</v>
      </c>
      <c r="DN4352" s="17">
        <f>COUNTIF(AU4352:DM4352, "X")</f>
        <v>1</v>
      </c>
    </row>
    <row r="4353" spans="1:118" s="17" customFormat="1">
      <c r="A4353" s="17" t="s">
        <v>14763</v>
      </c>
      <c r="B4353" s="17">
        <v>55</v>
      </c>
      <c r="C4353" s="17">
        <v>113824</v>
      </c>
      <c r="D4353" s="17" t="s">
        <v>14764</v>
      </c>
      <c r="E4353" s="17" t="s">
        <v>466</v>
      </c>
      <c r="F4353" s="17" t="s">
        <v>317</v>
      </c>
      <c r="G4353" s="17" t="s">
        <v>12386</v>
      </c>
      <c r="H4353" s="309">
        <v>30007</v>
      </c>
      <c r="I4353" s="309">
        <v>41474</v>
      </c>
      <c r="J4353" s="17" t="s">
        <v>3888</v>
      </c>
      <c r="L4353" s="17" t="s">
        <v>14765</v>
      </c>
      <c r="N4353" s="17" t="s">
        <v>31</v>
      </c>
      <c r="O4353" s="17" t="s">
        <v>15</v>
      </c>
      <c r="P4353" s="17">
        <v>45373</v>
      </c>
      <c r="AC4353" s="17" t="s">
        <v>9895</v>
      </c>
      <c r="AD4353" s="17" t="s">
        <v>9896</v>
      </c>
      <c r="AF4353" s="17">
        <v>8</v>
      </c>
      <c r="AG4353" s="17">
        <v>2</v>
      </c>
      <c r="AM4353" s="17" t="s">
        <v>335</v>
      </c>
      <c r="AN4353" s="17" t="s">
        <v>14693</v>
      </c>
      <c r="AO4353" s="17">
        <v>3</v>
      </c>
      <c r="AP4353" s="17">
        <v>80</v>
      </c>
      <c r="AQ4353" s="17">
        <v>5</v>
      </c>
      <c r="AR4353" s="17" t="s">
        <v>9898</v>
      </c>
      <c r="AT4353" s="17" t="s">
        <v>14152</v>
      </c>
      <c r="AV4353" s="17" t="s">
        <v>3901</v>
      </c>
      <c r="DN4353" s="17">
        <f>COUNTIF(AU4353:DM4353, "X")</f>
        <v>1</v>
      </c>
    </row>
    <row r="4354" spans="1:118" s="17" customFormat="1">
      <c r="A4354" s="17" t="s">
        <v>17056</v>
      </c>
      <c r="B4354" s="17">
        <v>55</v>
      </c>
      <c r="C4354" s="17">
        <v>164786</v>
      </c>
      <c r="D4354" s="17" t="s">
        <v>286</v>
      </c>
      <c r="E4354" s="17" t="s">
        <v>17057</v>
      </c>
      <c r="F4354" s="17" t="s">
        <v>30</v>
      </c>
      <c r="H4354" s="309">
        <v>33542</v>
      </c>
      <c r="I4354" s="309">
        <v>41458</v>
      </c>
      <c r="J4354" s="17" t="s">
        <v>3888</v>
      </c>
      <c r="L4354" s="17" t="s">
        <v>17058</v>
      </c>
      <c r="M4354" s="17" t="s">
        <v>97</v>
      </c>
      <c r="N4354" s="17" t="s">
        <v>31</v>
      </c>
      <c r="O4354" s="17" t="s">
        <v>15</v>
      </c>
      <c r="P4354" s="17">
        <v>45373</v>
      </c>
      <c r="AC4354" s="17" t="s">
        <v>9895</v>
      </c>
      <c r="AD4354" s="17" t="s">
        <v>9896</v>
      </c>
      <c r="AF4354" s="17">
        <v>15</v>
      </c>
      <c r="AG4354" s="17">
        <v>2</v>
      </c>
      <c r="AM4354" s="17" t="s">
        <v>220</v>
      </c>
      <c r="AN4354" s="17" t="s">
        <v>16782</v>
      </c>
      <c r="AO4354" s="17">
        <v>3</v>
      </c>
      <c r="AP4354" s="17">
        <v>80</v>
      </c>
      <c r="AQ4354" s="17">
        <v>5</v>
      </c>
      <c r="AR4354" s="17" t="s">
        <v>9898</v>
      </c>
      <c r="AT4354" s="17" t="s">
        <v>9899</v>
      </c>
      <c r="CU4354" s="17" t="s">
        <v>3901</v>
      </c>
      <c r="DA4354" s="17" t="s">
        <v>3901</v>
      </c>
      <c r="DN4354" s="17">
        <f>COUNTIF(AU4354:DM4354, "X")</f>
        <v>2</v>
      </c>
    </row>
    <row r="4355" spans="1:118" s="17" customFormat="1">
      <c r="A4355" s="17" t="s">
        <v>22539</v>
      </c>
      <c r="B4355" s="17">
        <v>55</v>
      </c>
      <c r="C4355" s="17">
        <v>164792</v>
      </c>
      <c r="D4355" s="17" t="s">
        <v>22540</v>
      </c>
      <c r="E4355" s="17" t="s">
        <v>52</v>
      </c>
      <c r="F4355" s="17" t="s">
        <v>7820</v>
      </c>
      <c r="H4355" s="309">
        <v>23212</v>
      </c>
      <c r="I4355" s="309">
        <v>41464</v>
      </c>
      <c r="J4355" s="17" t="s">
        <v>3888</v>
      </c>
      <c r="L4355" s="17" t="s">
        <v>22541</v>
      </c>
      <c r="N4355" s="17" t="s">
        <v>31</v>
      </c>
      <c r="O4355" s="17" t="s">
        <v>15</v>
      </c>
      <c r="P4355" s="17">
        <v>45373</v>
      </c>
      <c r="AF4355" s="17">
        <v>15</v>
      </c>
      <c r="AG4355" s="17">
        <v>2</v>
      </c>
      <c r="AH4355" s="17" t="s">
        <v>11926</v>
      </c>
      <c r="AK4355" s="17" t="s">
        <v>11927</v>
      </c>
      <c r="AM4355" s="17" t="s">
        <v>177</v>
      </c>
      <c r="AN4355" s="17" t="s">
        <v>22466</v>
      </c>
      <c r="AO4355" s="17">
        <v>3</v>
      </c>
      <c r="AP4355" s="17">
        <v>80</v>
      </c>
      <c r="AQ4355" s="17">
        <v>5</v>
      </c>
      <c r="AR4355" s="17" t="s">
        <v>11941</v>
      </c>
      <c r="DN4355" s="17">
        <f>COUNTIF(AU4355:DM4355, "X")</f>
        <v>0</v>
      </c>
    </row>
    <row r="4356" spans="1:118" s="17" customFormat="1">
      <c r="A4356" s="17" t="s">
        <v>20768</v>
      </c>
      <c r="B4356" s="17">
        <v>55</v>
      </c>
      <c r="C4356" s="17">
        <v>164793</v>
      </c>
      <c r="D4356" s="17" t="s">
        <v>20769</v>
      </c>
      <c r="E4356" s="17" t="s">
        <v>382</v>
      </c>
      <c r="F4356" s="17" t="s">
        <v>354</v>
      </c>
      <c r="H4356" s="309">
        <v>34877</v>
      </c>
      <c r="I4356" s="309">
        <v>41465</v>
      </c>
      <c r="J4356" s="17" t="s">
        <v>3888</v>
      </c>
      <c r="L4356" s="17" t="s">
        <v>20770</v>
      </c>
      <c r="N4356" s="17" t="s">
        <v>26</v>
      </c>
      <c r="O4356" s="17" t="s">
        <v>15</v>
      </c>
      <c r="P4356" s="17">
        <v>45318</v>
      </c>
      <c r="AF4356" s="17">
        <v>8</v>
      </c>
      <c r="AG4356" s="17">
        <v>2</v>
      </c>
      <c r="AI4356" s="17" t="s">
        <v>20669</v>
      </c>
      <c r="AM4356" s="17" t="s">
        <v>53</v>
      </c>
      <c r="AN4356" s="17" t="s">
        <v>20670</v>
      </c>
      <c r="AO4356" s="17">
        <v>3</v>
      </c>
      <c r="AP4356" s="17">
        <v>80</v>
      </c>
      <c r="AQ4356" s="17">
        <v>5</v>
      </c>
      <c r="AR4356" s="17" t="s">
        <v>20671</v>
      </c>
      <c r="DN4356" s="17">
        <f>COUNTIF(AU4356:DM4356, "X")</f>
        <v>0</v>
      </c>
    </row>
    <row r="4357" spans="1:118" s="17" customFormat="1">
      <c r="A4357" s="17" t="s">
        <v>8920</v>
      </c>
      <c r="B4357" s="17">
        <v>55</v>
      </c>
      <c r="C4357" s="17">
        <v>164802</v>
      </c>
      <c r="D4357" s="17" t="s">
        <v>5369</v>
      </c>
      <c r="E4357" s="17" t="s">
        <v>224</v>
      </c>
      <c r="F4357" s="17" t="s">
        <v>229</v>
      </c>
      <c r="H4357" s="309">
        <v>31901</v>
      </c>
      <c r="I4357" s="309">
        <v>41480</v>
      </c>
      <c r="J4357" s="17" t="s">
        <v>3888</v>
      </c>
      <c r="L4357" s="17" t="s">
        <v>8822</v>
      </c>
      <c r="N4357" s="17" t="s">
        <v>19</v>
      </c>
      <c r="O4357" s="17" t="s">
        <v>15</v>
      </c>
      <c r="P4357" s="17">
        <v>45356</v>
      </c>
      <c r="Q4357" s="17">
        <v>3930</v>
      </c>
      <c r="AC4357" s="17" t="s">
        <v>3890</v>
      </c>
      <c r="AD4357" s="17" t="s">
        <v>3891</v>
      </c>
      <c r="AF4357" s="17">
        <v>8</v>
      </c>
      <c r="AG4357" s="17">
        <v>2</v>
      </c>
      <c r="AM4357" s="17" t="s">
        <v>2608</v>
      </c>
      <c r="AN4357" s="17" t="s">
        <v>8704</v>
      </c>
      <c r="AO4357" s="17">
        <v>3</v>
      </c>
      <c r="AP4357" s="17">
        <v>80</v>
      </c>
      <c r="AQ4357" s="17">
        <v>5</v>
      </c>
      <c r="AT4357" s="17" t="s">
        <v>7979</v>
      </c>
      <c r="CU4357" s="17" t="s">
        <v>3901</v>
      </c>
      <c r="DN4357" s="17">
        <f>COUNTIF(AU4357:DM4357, "X")</f>
        <v>1</v>
      </c>
    </row>
    <row r="4358" spans="1:118" s="17" customFormat="1">
      <c r="A4358" s="523" t="s">
        <v>2225</v>
      </c>
      <c r="B4358" s="17">
        <v>55</v>
      </c>
      <c r="C4358" s="17">
        <v>83967</v>
      </c>
      <c r="D4358" s="17" t="s">
        <v>327</v>
      </c>
      <c r="E4358" s="17" t="s">
        <v>130</v>
      </c>
      <c r="F4358" s="17" t="s">
        <v>970</v>
      </c>
      <c r="H4358" s="309">
        <v>19951</v>
      </c>
      <c r="I4358" s="309">
        <v>41481</v>
      </c>
      <c r="J4358" s="17" t="s">
        <v>3888</v>
      </c>
      <c r="K4358" s="17" t="s">
        <v>21</v>
      </c>
      <c r="L4358" s="17" t="s">
        <v>2226</v>
      </c>
      <c r="N4358" s="17" t="s">
        <v>19</v>
      </c>
      <c r="O4358" s="17" t="s">
        <v>15</v>
      </c>
      <c r="P4358" s="17">
        <v>45356</v>
      </c>
      <c r="AC4358" s="17" t="s">
        <v>3890</v>
      </c>
      <c r="AD4358" s="17" t="s">
        <v>3891</v>
      </c>
      <c r="AF4358" s="17">
        <v>15</v>
      </c>
      <c r="AG4358" s="17">
        <v>2</v>
      </c>
      <c r="AM4358" s="17" t="s">
        <v>105</v>
      </c>
      <c r="AN4358" s="17" t="s">
        <v>5515</v>
      </c>
      <c r="AO4358" s="17">
        <v>3</v>
      </c>
      <c r="AP4358" s="17">
        <v>80</v>
      </c>
      <c r="AQ4358" s="17">
        <v>5</v>
      </c>
      <c r="AT4358" s="17" t="s">
        <v>5516</v>
      </c>
      <c r="BQ4358" s="17" t="s">
        <v>30</v>
      </c>
      <c r="BS4358" s="17" t="s">
        <v>3901</v>
      </c>
      <c r="BY4358" s="17" t="s">
        <v>3901</v>
      </c>
      <c r="CC4358" s="17" t="s">
        <v>3901</v>
      </c>
      <c r="CF4358" s="17" t="s">
        <v>3901</v>
      </c>
      <c r="CH4358" s="17" t="s">
        <v>3901</v>
      </c>
      <c r="CM4358" s="17" t="s">
        <v>21</v>
      </c>
      <c r="CN4358" s="17" t="s">
        <v>3901</v>
      </c>
      <c r="CQ4358" s="17" t="s">
        <v>3901</v>
      </c>
      <c r="CR4358" s="17" t="s">
        <v>21</v>
      </c>
      <c r="CS4358" s="17" t="s">
        <v>3901</v>
      </c>
      <c r="CU4358" s="17" t="s">
        <v>3901</v>
      </c>
      <c r="DA4358" s="17" t="s">
        <v>3901</v>
      </c>
      <c r="DE4358" s="17" t="s">
        <v>21</v>
      </c>
      <c r="DF4358" s="17" t="s">
        <v>3901</v>
      </c>
      <c r="DN4358" s="17">
        <f>COUNTIF(AU4358:DM4358, "X")</f>
        <v>11</v>
      </c>
    </row>
    <row r="4359" spans="1:118" s="17" customFormat="1">
      <c r="A4359" s="17" t="s">
        <v>14667</v>
      </c>
      <c r="B4359" s="17">
        <v>55</v>
      </c>
      <c r="C4359" s="17">
        <v>164823</v>
      </c>
      <c r="D4359" s="17" t="s">
        <v>178</v>
      </c>
      <c r="E4359" s="17" t="s">
        <v>14668</v>
      </c>
      <c r="F4359" s="17" t="s">
        <v>65</v>
      </c>
      <c r="H4359" s="309">
        <v>33864</v>
      </c>
      <c r="I4359" s="309">
        <v>41437</v>
      </c>
      <c r="J4359" s="17" t="s">
        <v>3888</v>
      </c>
      <c r="L4359" s="17" t="s">
        <v>14545</v>
      </c>
      <c r="N4359" s="17" t="s">
        <v>31</v>
      </c>
      <c r="O4359" s="17" t="s">
        <v>15</v>
      </c>
      <c r="P4359" s="17">
        <v>45373</v>
      </c>
      <c r="AC4359" s="17" t="s">
        <v>9895</v>
      </c>
      <c r="AD4359" s="17" t="s">
        <v>9896</v>
      </c>
      <c r="AF4359" s="17">
        <v>15</v>
      </c>
      <c r="AG4359" s="17">
        <v>2</v>
      </c>
      <c r="AM4359" s="17" t="s">
        <v>108</v>
      </c>
      <c r="AN4359" s="17" t="s">
        <v>14364</v>
      </c>
      <c r="AO4359" s="17">
        <v>3</v>
      </c>
      <c r="AP4359" s="17">
        <v>80</v>
      </c>
      <c r="AQ4359" s="17">
        <v>5</v>
      </c>
      <c r="AR4359" s="17" t="s">
        <v>9898</v>
      </c>
      <c r="AT4359" s="17" t="s">
        <v>14152</v>
      </c>
      <c r="CQ4359" s="17" t="s">
        <v>3901</v>
      </c>
      <c r="CR4359" s="17" t="s">
        <v>30</v>
      </c>
      <c r="CU4359" s="17" t="s">
        <v>3901</v>
      </c>
      <c r="DN4359" s="17">
        <f>COUNTIF(AU4359:DM4359, "X")</f>
        <v>2</v>
      </c>
    </row>
    <row r="4360" spans="1:118" s="17" customFormat="1">
      <c r="A4360" s="17" t="s">
        <v>4590</v>
      </c>
      <c r="B4360" s="17">
        <v>55</v>
      </c>
      <c r="C4360" s="17">
        <v>164824</v>
      </c>
      <c r="D4360" s="17" t="s">
        <v>4591</v>
      </c>
      <c r="E4360" s="17" t="s">
        <v>4592</v>
      </c>
      <c r="F4360" s="17" t="s">
        <v>350</v>
      </c>
      <c r="H4360" s="309">
        <v>26412</v>
      </c>
      <c r="I4360" s="309">
        <v>41472</v>
      </c>
      <c r="J4360" s="17" t="s">
        <v>3888</v>
      </c>
      <c r="L4360" s="17" t="s">
        <v>4593</v>
      </c>
      <c r="N4360" s="17" t="s">
        <v>19</v>
      </c>
      <c r="O4360" s="17" t="s">
        <v>15</v>
      </c>
      <c r="P4360" s="17">
        <v>45356</v>
      </c>
      <c r="AC4360" s="17" t="s">
        <v>3890</v>
      </c>
      <c r="AD4360" s="17" t="s">
        <v>3891</v>
      </c>
      <c r="AF4360" s="17">
        <v>8</v>
      </c>
      <c r="AG4360" s="17">
        <v>2</v>
      </c>
      <c r="AM4360" s="17" t="s">
        <v>2602</v>
      </c>
      <c r="AN4360" s="17" t="s">
        <v>4371</v>
      </c>
      <c r="AO4360" s="17">
        <v>3</v>
      </c>
      <c r="AP4360" s="17">
        <v>80</v>
      </c>
      <c r="AQ4360" s="17">
        <v>5</v>
      </c>
      <c r="AT4360" s="17" t="s">
        <v>3893</v>
      </c>
      <c r="DN4360" s="17">
        <f>COUNTIF(AU4360:DM4360, "X")</f>
        <v>0</v>
      </c>
    </row>
    <row r="4361" spans="1:118" s="17" customFormat="1">
      <c r="A4361" s="17" t="s">
        <v>6023</v>
      </c>
      <c r="B4361" s="17">
        <v>55</v>
      </c>
      <c r="C4361" s="17">
        <v>164826</v>
      </c>
      <c r="D4361" s="17" t="s">
        <v>4234</v>
      </c>
      <c r="E4361" s="17" t="s">
        <v>11</v>
      </c>
      <c r="F4361" s="17" t="s">
        <v>397</v>
      </c>
      <c r="H4361" s="309">
        <v>30865</v>
      </c>
      <c r="I4361" s="309">
        <v>41467</v>
      </c>
      <c r="J4361" s="17" t="s">
        <v>3888</v>
      </c>
      <c r="L4361" s="17" t="s">
        <v>6024</v>
      </c>
      <c r="M4361" s="17" t="s">
        <v>6014</v>
      </c>
      <c r="N4361" s="17" t="s">
        <v>19</v>
      </c>
      <c r="O4361" s="17" t="s">
        <v>15</v>
      </c>
      <c r="P4361" s="17">
        <v>45356</v>
      </c>
      <c r="AC4361" s="17" t="s">
        <v>3890</v>
      </c>
      <c r="AD4361" s="17" t="s">
        <v>3891</v>
      </c>
      <c r="AF4361" s="17">
        <v>15</v>
      </c>
      <c r="AG4361" s="17">
        <v>2</v>
      </c>
      <c r="AM4361" s="17" t="s">
        <v>2604</v>
      </c>
      <c r="AN4361" s="17" t="s">
        <v>5966</v>
      </c>
      <c r="AO4361" s="17">
        <v>3</v>
      </c>
      <c r="AP4361" s="17">
        <v>80</v>
      </c>
      <c r="AQ4361" s="17">
        <v>5</v>
      </c>
      <c r="AT4361" s="17" t="s">
        <v>5516</v>
      </c>
      <c r="CU4361" s="17" t="s">
        <v>3901</v>
      </c>
      <c r="DF4361" s="17" t="s">
        <v>3901</v>
      </c>
      <c r="DN4361" s="17">
        <f>COUNTIF(AU4361:DM4361, "X")</f>
        <v>2</v>
      </c>
    </row>
    <row r="4362" spans="1:118" s="17" customFormat="1">
      <c r="A4362" s="17" t="s">
        <v>12403</v>
      </c>
      <c r="B4362" s="17">
        <v>55</v>
      </c>
      <c r="C4362" s="17">
        <v>164835</v>
      </c>
      <c r="D4362" s="17" t="s">
        <v>3966</v>
      </c>
      <c r="E4362" s="17" t="s">
        <v>75</v>
      </c>
      <c r="H4362" s="309">
        <v>31614</v>
      </c>
      <c r="I4362" s="309">
        <v>41437</v>
      </c>
      <c r="J4362" s="17" t="s">
        <v>3888</v>
      </c>
      <c r="L4362" s="17" t="s">
        <v>12176</v>
      </c>
      <c r="M4362" s="17" t="s">
        <v>478</v>
      </c>
      <c r="N4362" s="17" t="s">
        <v>31</v>
      </c>
      <c r="O4362" s="17" t="s">
        <v>15</v>
      </c>
      <c r="P4362" s="17">
        <v>45373</v>
      </c>
      <c r="Q4362" s="17">
        <v>3273</v>
      </c>
      <c r="AC4362" s="17" t="s">
        <v>9895</v>
      </c>
      <c r="AD4362" s="17" t="s">
        <v>9896</v>
      </c>
      <c r="AF4362" s="17">
        <v>8</v>
      </c>
      <c r="AG4362" s="17">
        <v>2</v>
      </c>
      <c r="AM4362" s="17" t="s">
        <v>295</v>
      </c>
      <c r="AN4362" s="17" t="s">
        <v>12166</v>
      </c>
      <c r="AO4362" s="17">
        <v>3</v>
      </c>
      <c r="AP4362" s="17">
        <v>80</v>
      </c>
      <c r="AQ4362" s="17">
        <v>5</v>
      </c>
      <c r="AR4362" s="17" t="s">
        <v>9898</v>
      </c>
      <c r="AT4362" s="17" t="s">
        <v>11929</v>
      </c>
      <c r="DN4362" s="17">
        <f>COUNTIF(AU4362:DM4362, "X")</f>
        <v>0</v>
      </c>
    </row>
    <row r="4363" spans="1:118" s="17" customFormat="1">
      <c r="A4363" s="17" t="s">
        <v>7469</v>
      </c>
      <c r="B4363" s="17">
        <v>55</v>
      </c>
      <c r="C4363" s="17">
        <v>164840</v>
      </c>
      <c r="D4363" s="17" t="s">
        <v>7305</v>
      </c>
      <c r="E4363" s="17" t="s">
        <v>194</v>
      </c>
      <c r="H4363" s="309">
        <v>28601</v>
      </c>
      <c r="I4363" s="309">
        <v>41437</v>
      </c>
      <c r="J4363" s="17" t="s">
        <v>3888</v>
      </c>
      <c r="L4363" s="17" t="s">
        <v>7306</v>
      </c>
      <c r="N4363" s="17" t="s">
        <v>19</v>
      </c>
      <c r="O4363" s="17" t="s">
        <v>15</v>
      </c>
      <c r="P4363" s="17">
        <v>45356</v>
      </c>
      <c r="AC4363" s="17" t="s">
        <v>3890</v>
      </c>
      <c r="AD4363" s="17" t="s">
        <v>3891</v>
      </c>
      <c r="AF4363" s="17">
        <v>8</v>
      </c>
      <c r="AG4363" s="17">
        <v>2</v>
      </c>
      <c r="AM4363" s="17" t="s">
        <v>2605</v>
      </c>
      <c r="AN4363" s="17" t="s">
        <v>7253</v>
      </c>
      <c r="AO4363" s="17">
        <v>3</v>
      </c>
      <c r="AP4363" s="17">
        <v>80</v>
      </c>
      <c r="AQ4363" s="17">
        <v>5</v>
      </c>
      <c r="AT4363" s="17" t="s">
        <v>6589</v>
      </c>
      <c r="CR4363" s="17" t="s">
        <v>21</v>
      </c>
      <c r="CU4363" s="17" t="s">
        <v>3901</v>
      </c>
      <c r="DN4363" s="17">
        <f>COUNTIF(AU4363:DM4363, "X")</f>
        <v>1</v>
      </c>
    </row>
    <row r="4364" spans="1:118" s="17" customFormat="1">
      <c r="A4364" s="17" t="s">
        <v>24996</v>
      </c>
      <c r="B4364" s="17">
        <v>55</v>
      </c>
      <c r="C4364" s="17">
        <v>164868</v>
      </c>
      <c r="D4364" s="17" t="s">
        <v>11644</v>
      </c>
      <c r="E4364" s="17" t="s">
        <v>178</v>
      </c>
      <c r="F4364" s="17" t="s">
        <v>508</v>
      </c>
      <c r="H4364" s="309">
        <v>34847</v>
      </c>
      <c r="I4364" s="309">
        <v>41473</v>
      </c>
      <c r="J4364" s="17" t="s">
        <v>3888</v>
      </c>
      <c r="L4364" s="17" t="s">
        <v>24997</v>
      </c>
      <c r="M4364" s="17" t="s">
        <v>363</v>
      </c>
      <c r="N4364" s="17" t="s">
        <v>31</v>
      </c>
      <c r="O4364" s="17" t="s">
        <v>15</v>
      </c>
      <c r="P4364" s="17">
        <v>45373</v>
      </c>
      <c r="Q4364" s="17">
        <v>3677</v>
      </c>
      <c r="AC4364" s="17" t="s">
        <v>9895</v>
      </c>
      <c r="AD4364" s="17" t="s">
        <v>9896</v>
      </c>
      <c r="AF4364" s="17">
        <v>8</v>
      </c>
      <c r="AG4364" s="17">
        <v>2</v>
      </c>
      <c r="AM4364" s="17" t="s">
        <v>268</v>
      </c>
      <c r="AN4364" s="17" t="s">
        <v>24751</v>
      </c>
      <c r="AO4364" s="17">
        <v>3</v>
      </c>
      <c r="AP4364" s="17">
        <v>80</v>
      </c>
      <c r="AQ4364" s="17">
        <v>5</v>
      </c>
      <c r="AR4364" s="17" t="s">
        <v>9898</v>
      </c>
      <c r="AT4364" s="17" t="s">
        <v>14152</v>
      </c>
      <c r="CL4364" s="17" t="s">
        <v>3901</v>
      </c>
      <c r="DN4364" s="17">
        <f>COUNTIF(AU4364:DM4364, "X")</f>
        <v>1</v>
      </c>
    </row>
    <row r="4365" spans="1:118" s="17" customFormat="1">
      <c r="A4365" s="17" t="s">
        <v>11275</v>
      </c>
      <c r="B4365" s="17">
        <v>55</v>
      </c>
      <c r="C4365" s="17">
        <v>164875</v>
      </c>
      <c r="D4365" s="17" t="s">
        <v>11276</v>
      </c>
      <c r="E4365" s="17" t="s">
        <v>38</v>
      </c>
      <c r="F4365" s="17" t="s">
        <v>58</v>
      </c>
      <c r="H4365" s="309">
        <v>28249</v>
      </c>
      <c r="I4365" s="309">
        <v>41475</v>
      </c>
      <c r="J4365" s="17" t="s">
        <v>3888</v>
      </c>
      <c r="L4365" s="17" t="s">
        <v>11277</v>
      </c>
      <c r="N4365" s="17" t="s">
        <v>14</v>
      </c>
      <c r="O4365" s="17" t="s">
        <v>15</v>
      </c>
      <c r="P4365" s="17">
        <v>45371</v>
      </c>
      <c r="AC4365" s="17" t="s">
        <v>14</v>
      </c>
      <c r="AF4365" s="17">
        <v>8</v>
      </c>
      <c r="AG4365" s="17">
        <v>2</v>
      </c>
      <c r="AI4365" s="17" t="s">
        <v>10178</v>
      </c>
      <c r="AM4365" s="17" t="s">
        <v>151</v>
      </c>
      <c r="AN4365" s="17" t="s">
        <v>11216</v>
      </c>
      <c r="AO4365" s="17">
        <v>3</v>
      </c>
      <c r="AP4365" s="17">
        <v>80</v>
      </c>
      <c r="AQ4365" s="17">
        <v>5</v>
      </c>
      <c r="AR4365" s="17" t="s">
        <v>10180</v>
      </c>
      <c r="DN4365" s="17">
        <f>COUNTIF(AU4365:DM4365, "X")</f>
        <v>0</v>
      </c>
    </row>
    <row r="4366" spans="1:118" s="17" customFormat="1">
      <c r="A4366" s="17" t="s">
        <v>16724</v>
      </c>
      <c r="B4366" s="17">
        <v>55</v>
      </c>
      <c r="C4366" s="17">
        <v>164873</v>
      </c>
      <c r="D4366" s="17" t="s">
        <v>16725</v>
      </c>
      <c r="E4366" s="17" t="s">
        <v>16726</v>
      </c>
      <c r="F4366" s="17" t="s">
        <v>16727</v>
      </c>
      <c r="H4366" s="309">
        <v>26078</v>
      </c>
      <c r="I4366" s="309">
        <v>41475</v>
      </c>
      <c r="J4366" s="17" t="s">
        <v>3888</v>
      </c>
      <c r="L4366" s="17" t="s">
        <v>16709</v>
      </c>
      <c r="N4366" s="17" t="s">
        <v>31</v>
      </c>
      <c r="O4366" s="17" t="s">
        <v>15</v>
      </c>
      <c r="P4366" s="17">
        <v>45373</v>
      </c>
      <c r="AC4366" s="17" t="s">
        <v>9895</v>
      </c>
      <c r="AD4366" s="17" t="s">
        <v>9896</v>
      </c>
      <c r="AF4366" s="17">
        <v>8</v>
      </c>
      <c r="AG4366" s="17">
        <v>2</v>
      </c>
      <c r="AM4366" s="17" t="s">
        <v>124</v>
      </c>
      <c r="AN4366" s="17" t="s">
        <v>16646</v>
      </c>
      <c r="AO4366" s="17">
        <v>3</v>
      </c>
      <c r="AP4366" s="17">
        <v>80</v>
      </c>
      <c r="AQ4366" s="17">
        <v>5</v>
      </c>
      <c r="AR4366" s="17" t="s">
        <v>9898</v>
      </c>
      <c r="AT4366" s="17" t="s">
        <v>9899</v>
      </c>
      <c r="CN4366" s="17" t="s">
        <v>3901</v>
      </c>
      <c r="CU4366" s="17" t="s">
        <v>3901</v>
      </c>
      <c r="CX4366" s="17" t="s">
        <v>3901</v>
      </c>
      <c r="CY4366" s="17" t="s">
        <v>30</v>
      </c>
      <c r="DA4366" s="17" t="s">
        <v>3901</v>
      </c>
      <c r="DD4366" s="17" t="s">
        <v>3901</v>
      </c>
      <c r="DN4366" s="17">
        <f>COUNTIF(AU4366:DM4366, "X")</f>
        <v>5</v>
      </c>
    </row>
    <row r="4367" spans="1:118" s="17" customFormat="1">
      <c r="A4367" s="17" t="s">
        <v>14602</v>
      </c>
      <c r="B4367" s="17">
        <v>55</v>
      </c>
      <c r="C4367" s="17">
        <v>164874</v>
      </c>
      <c r="D4367" s="17" t="s">
        <v>702</v>
      </c>
      <c r="E4367" s="17" t="s">
        <v>389</v>
      </c>
      <c r="F4367" s="17" t="s">
        <v>35</v>
      </c>
      <c r="H4367" s="309">
        <v>34207</v>
      </c>
      <c r="I4367" s="309">
        <v>41475</v>
      </c>
      <c r="J4367" s="17" t="s">
        <v>3888</v>
      </c>
      <c r="L4367" s="17" t="s">
        <v>14603</v>
      </c>
      <c r="N4367" s="17" t="s">
        <v>31</v>
      </c>
      <c r="O4367" s="17" t="s">
        <v>15</v>
      </c>
      <c r="P4367" s="17">
        <v>45373</v>
      </c>
      <c r="AC4367" s="17" t="s">
        <v>9895</v>
      </c>
      <c r="AD4367" s="17" t="s">
        <v>9896</v>
      </c>
      <c r="AF4367" s="17">
        <v>8</v>
      </c>
      <c r="AG4367" s="17">
        <v>2</v>
      </c>
      <c r="AM4367" s="17" t="s">
        <v>108</v>
      </c>
      <c r="AN4367" s="17" t="s">
        <v>14364</v>
      </c>
      <c r="AO4367" s="17">
        <v>3</v>
      </c>
      <c r="AP4367" s="17">
        <v>80</v>
      </c>
      <c r="AQ4367" s="17">
        <v>5</v>
      </c>
      <c r="AR4367" s="17" t="s">
        <v>9898</v>
      </c>
      <c r="AT4367" s="17" t="s">
        <v>14152</v>
      </c>
      <c r="DN4367" s="17">
        <f>COUNTIF(AU4367:DM4367, "X")</f>
        <v>0</v>
      </c>
    </row>
    <row r="4368" spans="1:118" s="17" customFormat="1">
      <c r="A4368" s="17" t="s">
        <v>25917</v>
      </c>
      <c r="B4368" s="17">
        <v>55</v>
      </c>
      <c r="C4368" s="17">
        <v>164878</v>
      </c>
      <c r="D4368" s="17" t="s">
        <v>539</v>
      </c>
      <c r="E4368" s="17" t="s">
        <v>116</v>
      </c>
      <c r="F4368" s="17" t="s">
        <v>4387</v>
      </c>
      <c r="G4368" s="17" t="s">
        <v>203</v>
      </c>
      <c r="H4368" s="309">
        <v>30114</v>
      </c>
      <c r="I4368" s="309">
        <v>41475</v>
      </c>
      <c r="J4368" s="17" t="s">
        <v>3888</v>
      </c>
      <c r="L4368" s="17" t="s">
        <v>25918</v>
      </c>
      <c r="N4368" s="17" t="s">
        <v>14</v>
      </c>
      <c r="O4368" s="17" t="s">
        <v>15</v>
      </c>
      <c r="P4368" s="17">
        <v>45371</v>
      </c>
      <c r="AC4368" s="17" t="s">
        <v>17772</v>
      </c>
      <c r="AF4368" s="17">
        <v>8</v>
      </c>
      <c r="AG4368" s="17">
        <v>2</v>
      </c>
      <c r="AH4368" s="17" t="s">
        <v>11926</v>
      </c>
      <c r="AK4368" s="17" t="s">
        <v>17298</v>
      </c>
      <c r="AM4368" s="17" t="s">
        <v>39</v>
      </c>
      <c r="AN4368" s="17" t="s">
        <v>25609</v>
      </c>
      <c r="AO4368" s="17">
        <v>3</v>
      </c>
      <c r="AP4368" s="17">
        <v>80</v>
      </c>
      <c r="AQ4368" s="17">
        <v>5</v>
      </c>
      <c r="AT4368" s="17" t="s">
        <v>25610</v>
      </c>
      <c r="DN4368" s="17">
        <f>COUNTIF(AU4368:DM4368, "X")</f>
        <v>0</v>
      </c>
    </row>
    <row r="4369" spans="1:118" s="17" customFormat="1">
      <c r="A4369" s="17" t="s">
        <v>14612</v>
      </c>
      <c r="B4369" s="17">
        <v>55</v>
      </c>
      <c r="C4369" s="17">
        <v>164888</v>
      </c>
      <c r="D4369" s="17" t="s">
        <v>10010</v>
      </c>
      <c r="E4369" s="17" t="s">
        <v>14613</v>
      </c>
      <c r="F4369" s="17" t="s">
        <v>131</v>
      </c>
      <c r="H4369" s="309">
        <v>33184</v>
      </c>
      <c r="I4369" s="309">
        <v>41479</v>
      </c>
      <c r="J4369" s="17" t="s">
        <v>3888</v>
      </c>
      <c r="L4369" s="17" t="s">
        <v>14551</v>
      </c>
      <c r="N4369" s="17" t="s">
        <v>31</v>
      </c>
      <c r="O4369" s="17" t="s">
        <v>15</v>
      </c>
      <c r="P4369" s="17">
        <v>45373</v>
      </c>
      <c r="AC4369" s="17" t="s">
        <v>9895</v>
      </c>
      <c r="AD4369" s="17" t="s">
        <v>9896</v>
      </c>
      <c r="AF4369" s="17">
        <v>8</v>
      </c>
      <c r="AG4369" s="17">
        <v>2</v>
      </c>
      <c r="AM4369" s="17" t="s">
        <v>108</v>
      </c>
      <c r="AN4369" s="17" t="s">
        <v>14364</v>
      </c>
      <c r="AO4369" s="17">
        <v>3</v>
      </c>
      <c r="AP4369" s="17">
        <v>80</v>
      </c>
      <c r="AQ4369" s="17">
        <v>5</v>
      </c>
      <c r="AR4369" s="17" t="s">
        <v>9898</v>
      </c>
      <c r="AT4369" s="17" t="s">
        <v>14152</v>
      </c>
      <c r="DN4369" s="17">
        <f>COUNTIF(AU4369:DM4369, "X")</f>
        <v>0</v>
      </c>
    </row>
    <row r="4370" spans="1:118" s="17" customFormat="1">
      <c r="A4370" s="17" t="s">
        <v>13467</v>
      </c>
      <c r="B4370" s="17">
        <v>55</v>
      </c>
      <c r="C4370" s="17">
        <v>164899</v>
      </c>
      <c r="D4370" s="17" t="s">
        <v>12928</v>
      </c>
      <c r="E4370" s="17" t="s">
        <v>13468</v>
      </c>
      <c r="F4370" s="17" t="s">
        <v>5207</v>
      </c>
      <c r="H4370" s="309">
        <v>17916</v>
      </c>
      <c r="I4370" s="309">
        <v>41477</v>
      </c>
      <c r="J4370" s="17" t="s">
        <v>3888</v>
      </c>
      <c r="L4370" s="17" t="s">
        <v>13469</v>
      </c>
      <c r="M4370" s="17" t="s">
        <v>192</v>
      </c>
      <c r="N4370" s="17" t="s">
        <v>31</v>
      </c>
      <c r="O4370" s="17" t="s">
        <v>15</v>
      </c>
      <c r="P4370" s="17">
        <v>45373</v>
      </c>
      <c r="AC4370" s="17" t="s">
        <v>9895</v>
      </c>
      <c r="AD4370" s="17" t="s">
        <v>9896</v>
      </c>
      <c r="AF4370" s="17">
        <v>8</v>
      </c>
      <c r="AG4370" s="17">
        <v>2</v>
      </c>
      <c r="AM4370" s="17" t="s">
        <v>115</v>
      </c>
      <c r="AN4370" s="17" t="s">
        <v>13186</v>
      </c>
      <c r="AO4370" s="17">
        <v>3</v>
      </c>
      <c r="AP4370" s="17">
        <v>80</v>
      </c>
      <c r="AQ4370" s="17">
        <v>5</v>
      </c>
      <c r="AR4370" s="17" t="s">
        <v>9898</v>
      </c>
      <c r="AT4370" s="17" t="s">
        <v>12990</v>
      </c>
      <c r="DA4370" s="17" t="s">
        <v>3901</v>
      </c>
      <c r="DF4370" s="17" t="s">
        <v>3901</v>
      </c>
      <c r="DN4370" s="17">
        <f>COUNTIF(AU4370:DM4370, "X")</f>
        <v>2</v>
      </c>
    </row>
    <row r="4371" spans="1:118" s="17" customFormat="1">
      <c r="A4371" s="17" t="s">
        <v>5592</v>
      </c>
      <c r="B4371" s="17">
        <v>55</v>
      </c>
      <c r="C4371" s="17">
        <v>164910</v>
      </c>
      <c r="D4371" s="17" t="s">
        <v>889</v>
      </c>
      <c r="E4371" s="17" t="s">
        <v>5593</v>
      </c>
      <c r="F4371" s="17" t="s">
        <v>817</v>
      </c>
      <c r="H4371" s="309">
        <v>33448</v>
      </c>
      <c r="I4371" s="309">
        <v>41488</v>
      </c>
      <c r="J4371" s="17" t="s">
        <v>3888</v>
      </c>
      <c r="L4371" s="17" t="s">
        <v>5594</v>
      </c>
      <c r="N4371" s="17" t="s">
        <v>19</v>
      </c>
      <c r="O4371" s="17" t="s">
        <v>15</v>
      </c>
      <c r="P4371" s="17">
        <v>45356</v>
      </c>
      <c r="Q4371" s="17">
        <v>2022</v>
      </c>
      <c r="AC4371" s="17" t="s">
        <v>3890</v>
      </c>
      <c r="AD4371" s="17" t="s">
        <v>3891</v>
      </c>
      <c r="AF4371" s="17">
        <v>8</v>
      </c>
      <c r="AG4371" s="17">
        <v>2</v>
      </c>
      <c r="AM4371" s="17" t="s">
        <v>105</v>
      </c>
      <c r="AN4371" s="17" t="s">
        <v>5515</v>
      </c>
      <c r="AO4371" s="17">
        <v>3</v>
      </c>
      <c r="AP4371" s="17">
        <v>80</v>
      </c>
      <c r="AQ4371" s="17">
        <v>5</v>
      </c>
      <c r="AT4371" s="17" t="s">
        <v>5516</v>
      </c>
      <c r="DN4371" s="17">
        <f>COUNTIF(AU4371:DM4371, "X")</f>
        <v>0</v>
      </c>
    </row>
    <row r="4372" spans="1:118" s="17" customFormat="1">
      <c r="A4372" s="17" t="s">
        <v>20532</v>
      </c>
      <c r="B4372" s="17">
        <v>55</v>
      </c>
      <c r="C4372" s="17">
        <v>164927</v>
      </c>
      <c r="D4372" s="17" t="s">
        <v>785</v>
      </c>
      <c r="E4372" s="17" t="s">
        <v>9344</v>
      </c>
      <c r="F4372" s="17" t="s">
        <v>8996</v>
      </c>
      <c r="H4372" s="309">
        <v>27560</v>
      </c>
      <c r="I4372" s="309">
        <v>41471</v>
      </c>
      <c r="J4372" s="17" t="s">
        <v>3888</v>
      </c>
      <c r="L4372" s="17" t="s">
        <v>20533</v>
      </c>
      <c r="N4372" s="17" t="s">
        <v>14</v>
      </c>
      <c r="O4372" s="17" t="s">
        <v>15</v>
      </c>
      <c r="P4372" s="17">
        <v>45371</v>
      </c>
      <c r="AF4372" s="17">
        <v>8</v>
      </c>
      <c r="AG4372" s="17">
        <v>2</v>
      </c>
      <c r="AI4372" s="17" t="s">
        <v>10178</v>
      </c>
      <c r="AM4372" s="17" t="s">
        <v>94</v>
      </c>
      <c r="AN4372" s="17" t="s">
        <v>20471</v>
      </c>
      <c r="AO4372" s="17">
        <v>3</v>
      </c>
      <c r="AP4372" s="17">
        <v>80</v>
      </c>
      <c r="AQ4372" s="17">
        <v>5</v>
      </c>
      <c r="AR4372" s="17" t="s">
        <v>10180</v>
      </c>
      <c r="CR4372" s="17" t="s">
        <v>21</v>
      </c>
      <c r="CU4372" s="17" t="s">
        <v>3901</v>
      </c>
      <c r="DN4372" s="17">
        <f>COUNTIF(AU4372:DM4372, "X")</f>
        <v>1</v>
      </c>
    </row>
    <row r="4373" spans="1:118" s="17" customFormat="1">
      <c r="A4373" s="17" t="s">
        <v>17727</v>
      </c>
      <c r="B4373" s="17">
        <v>55</v>
      </c>
      <c r="C4373" s="17">
        <v>164929</v>
      </c>
      <c r="D4373" s="17" t="s">
        <v>474</v>
      </c>
      <c r="E4373" s="17" t="s">
        <v>291</v>
      </c>
      <c r="F4373" s="17" t="s">
        <v>63</v>
      </c>
      <c r="H4373" s="309">
        <v>13767</v>
      </c>
      <c r="I4373" s="309">
        <v>41471</v>
      </c>
      <c r="J4373" s="17" t="s">
        <v>3888</v>
      </c>
      <c r="L4373" s="17" t="s">
        <v>17728</v>
      </c>
      <c r="M4373" s="17" t="s">
        <v>6014</v>
      </c>
      <c r="N4373" s="17" t="s">
        <v>17568</v>
      </c>
      <c r="O4373" s="17" t="s">
        <v>15</v>
      </c>
      <c r="P4373" s="17">
        <v>45424</v>
      </c>
      <c r="AF4373" s="17">
        <v>8</v>
      </c>
      <c r="AG4373" s="17">
        <v>2</v>
      </c>
      <c r="AH4373" s="17" t="s">
        <v>11926</v>
      </c>
      <c r="AK4373" s="17" t="s">
        <v>17298</v>
      </c>
      <c r="AM4373" s="17" t="s">
        <v>46</v>
      </c>
      <c r="AN4373" s="17" t="s">
        <v>17553</v>
      </c>
      <c r="AO4373" s="17">
        <v>3</v>
      </c>
      <c r="AP4373" s="17">
        <v>80</v>
      </c>
      <c r="AQ4373" s="17">
        <v>5</v>
      </c>
      <c r="AR4373" s="17" t="s">
        <v>17300</v>
      </c>
      <c r="DN4373" s="17">
        <f>COUNTIF(AU4373:DM4373, "X")</f>
        <v>0</v>
      </c>
    </row>
    <row r="4374" spans="1:118" s="17" customFormat="1">
      <c r="A4374" s="17" t="s">
        <v>8678</v>
      </c>
      <c r="B4374" s="17">
        <v>55</v>
      </c>
      <c r="C4374" s="17">
        <v>164931</v>
      </c>
      <c r="D4374" s="17" t="s">
        <v>8443</v>
      </c>
      <c r="E4374" s="17" t="s">
        <v>651</v>
      </c>
      <c r="F4374" s="17" t="s">
        <v>48</v>
      </c>
      <c r="H4374" s="309">
        <v>26004</v>
      </c>
      <c r="I4374" s="309">
        <v>41493</v>
      </c>
      <c r="J4374" s="17" t="s">
        <v>3888</v>
      </c>
      <c r="L4374" s="17" t="s">
        <v>8445</v>
      </c>
      <c r="M4374" s="17" t="s">
        <v>6014</v>
      </c>
      <c r="N4374" s="17" t="s">
        <v>19</v>
      </c>
      <c r="O4374" s="17" t="s">
        <v>15</v>
      </c>
      <c r="P4374" s="17">
        <v>45356</v>
      </c>
      <c r="AC4374" s="17" t="s">
        <v>3890</v>
      </c>
      <c r="AD4374" s="17" t="s">
        <v>3891</v>
      </c>
      <c r="AF4374" s="17">
        <v>8</v>
      </c>
      <c r="AG4374" s="17">
        <v>2</v>
      </c>
      <c r="AM4374" s="17" t="s">
        <v>2607</v>
      </c>
      <c r="AN4374" s="17" t="s">
        <v>8305</v>
      </c>
      <c r="AO4374" s="17">
        <v>3</v>
      </c>
      <c r="AP4374" s="17">
        <v>80</v>
      </c>
      <c r="AQ4374" s="17">
        <v>5</v>
      </c>
      <c r="AT4374" s="17" t="s">
        <v>7979</v>
      </c>
      <c r="DN4374" s="17">
        <f>COUNTIF(AU4374:DM4374, "X")</f>
        <v>0</v>
      </c>
    </row>
    <row r="4375" spans="1:118" s="17" customFormat="1">
      <c r="A4375" s="17" t="s">
        <v>20852</v>
      </c>
      <c r="B4375" s="17">
        <v>55</v>
      </c>
      <c r="C4375" s="17">
        <v>164932</v>
      </c>
      <c r="D4375" s="17" t="s">
        <v>7559</v>
      </c>
      <c r="E4375" s="17" t="s">
        <v>499</v>
      </c>
      <c r="F4375" s="17" t="s">
        <v>48</v>
      </c>
      <c r="H4375" s="309">
        <v>34739</v>
      </c>
      <c r="I4375" s="309">
        <v>41488</v>
      </c>
      <c r="J4375" s="17" t="s">
        <v>3888</v>
      </c>
      <c r="L4375" s="17" t="s">
        <v>20853</v>
      </c>
      <c r="N4375" s="17" t="s">
        <v>80</v>
      </c>
      <c r="O4375" s="17" t="s">
        <v>15</v>
      </c>
      <c r="P4375" s="17">
        <v>45308</v>
      </c>
      <c r="Q4375" s="17">
        <v>9725</v>
      </c>
      <c r="AF4375" s="17">
        <v>8</v>
      </c>
      <c r="AG4375" s="17">
        <v>2</v>
      </c>
      <c r="AI4375" s="17" t="s">
        <v>20851</v>
      </c>
      <c r="AM4375" s="17" t="s">
        <v>27</v>
      </c>
      <c r="AN4375" s="17" t="s">
        <v>20847</v>
      </c>
      <c r="AO4375" s="17">
        <v>3</v>
      </c>
      <c r="AP4375" s="17">
        <v>80</v>
      </c>
      <c r="AQ4375" s="17">
        <v>5</v>
      </c>
      <c r="AR4375" s="17" t="s">
        <v>20671</v>
      </c>
      <c r="DN4375" s="17">
        <f>COUNTIF(AU4375:DM4375, "X")</f>
        <v>0</v>
      </c>
    </row>
    <row r="4376" spans="1:118" s="17" customFormat="1">
      <c r="A4376" s="17" t="s">
        <v>5059</v>
      </c>
      <c r="B4376" s="17">
        <v>55</v>
      </c>
      <c r="C4376" s="17">
        <v>164934</v>
      </c>
      <c r="D4376" s="17" t="s">
        <v>4451</v>
      </c>
      <c r="E4376" s="17" t="s">
        <v>109</v>
      </c>
      <c r="F4376" s="17" t="s">
        <v>82</v>
      </c>
      <c r="H4376" s="309">
        <v>27057</v>
      </c>
      <c r="I4376" s="309">
        <v>41477</v>
      </c>
      <c r="J4376" s="17" t="s">
        <v>3888</v>
      </c>
      <c r="L4376" s="17" t="s">
        <v>5060</v>
      </c>
      <c r="N4376" s="17" t="s">
        <v>19</v>
      </c>
      <c r="O4376" s="17" t="s">
        <v>15</v>
      </c>
      <c r="P4376" s="17">
        <v>45356</v>
      </c>
      <c r="AC4376" s="17" t="s">
        <v>3890</v>
      </c>
      <c r="AD4376" s="17" t="s">
        <v>3891</v>
      </c>
      <c r="AF4376" s="17">
        <v>8</v>
      </c>
      <c r="AG4376" s="17">
        <v>2</v>
      </c>
      <c r="AM4376" s="17" t="s">
        <v>2603</v>
      </c>
      <c r="AN4376" s="17" t="s">
        <v>5023</v>
      </c>
      <c r="AO4376" s="17">
        <v>3</v>
      </c>
      <c r="AP4376" s="17">
        <v>80</v>
      </c>
      <c r="AQ4376" s="17">
        <v>5</v>
      </c>
      <c r="AT4376" s="17" t="s">
        <v>3893</v>
      </c>
      <c r="CH4376" s="17" t="s">
        <v>3901</v>
      </c>
      <c r="DN4376" s="17">
        <f>COUNTIF(AU4376:DM4376, "X")</f>
        <v>1</v>
      </c>
    </row>
    <row r="4377" spans="1:118" s="17" customFormat="1">
      <c r="A4377" s="17" t="s">
        <v>15144</v>
      </c>
      <c r="B4377" s="17">
        <v>55</v>
      </c>
      <c r="C4377" s="17">
        <v>164941</v>
      </c>
      <c r="D4377" s="17" t="s">
        <v>15145</v>
      </c>
      <c r="E4377" s="17" t="s">
        <v>443</v>
      </c>
      <c r="F4377" s="17" t="s">
        <v>21</v>
      </c>
      <c r="H4377" s="309">
        <v>27619</v>
      </c>
      <c r="I4377" s="309">
        <v>41495</v>
      </c>
      <c r="J4377" s="17" t="s">
        <v>3888</v>
      </c>
      <c r="L4377" s="17" t="s">
        <v>15146</v>
      </c>
      <c r="N4377" s="17" t="s">
        <v>31</v>
      </c>
      <c r="O4377" s="17" t="s">
        <v>15</v>
      </c>
      <c r="P4377" s="17">
        <v>45373</v>
      </c>
      <c r="Q4377" s="17">
        <v>8487</v>
      </c>
      <c r="AC4377" s="17" t="s">
        <v>9895</v>
      </c>
      <c r="AD4377" s="17" t="s">
        <v>9896</v>
      </c>
      <c r="AF4377" s="17">
        <v>15</v>
      </c>
      <c r="AG4377" s="17">
        <v>2</v>
      </c>
      <c r="AM4377" s="17" t="s">
        <v>62</v>
      </c>
      <c r="AN4377" s="17" t="s">
        <v>15056</v>
      </c>
      <c r="AO4377" s="17">
        <v>3</v>
      </c>
      <c r="AP4377" s="17">
        <v>80</v>
      </c>
      <c r="AQ4377" s="17">
        <v>5</v>
      </c>
      <c r="AR4377" s="17" t="s">
        <v>9898</v>
      </c>
      <c r="AT4377" s="17" t="s">
        <v>15057</v>
      </c>
      <c r="DN4377" s="17">
        <f>COUNTIF(AU4377:DM4377, "X")</f>
        <v>0</v>
      </c>
    </row>
    <row r="4378" spans="1:118" s="17" customFormat="1">
      <c r="A4378" s="17" t="s">
        <v>12347</v>
      </c>
      <c r="B4378" s="17">
        <v>55</v>
      </c>
      <c r="C4378" s="17">
        <v>164948</v>
      </c>
      <c r="D4378" s="17" t="s">
        <v>12348</v>
      </c>
      <c r="E4378" s="17" t="s">
        <v>324</v>
      </c>
      <c r="F4378" s="17" t="s">
        <v>147</v>
      </c>
      <c r="H4378" s="309">
        <v>26795</v>
      </c>
      <c r="I4378" s="309">
        <v>41494</v>
      </c>
      <c r="J4378" s="17" t="s">
        <v>3888</v>
      </c>
      <c r="L4378" s="17" t="s">
        <v>12349</v>
      </c>
      <c r="N4378" s="17" t="s">
        <v>31</v>
      </c>
      <c r="O4378" s="17" t="s">
        <v>15</v>
      </c>
      <c r="P4378" s="17">
        <v>45373</v>
      </c>
      <c r="AC4378" s="17" t="s">
        <v>9895</v>
      </c>
      <c r="AD4378" s="17" t="s">
        <v>9896</v>
      </c>
      <c r="AF4378" s="17">
        <v>15</v>
      </c>
      <c r="AG4378" s="17">
        <v>2</v>
      </c>
      <c r="AM4378" s="17" t="s">
        <v>295</v>
      </c>
      <c r="AN4378" s="17" t="s">
        <v>12166</v>
      </c>
      <c r="AO4378" s="17">
        <v>3</v>
      </c>
      <c r="AP4378" s="17">
        <v>80</v>
      </c>
      <c r="AQ4378" s="17">
        <v>5</v>
      </c>
      <c r="AR4378" s="17" t="s">
        <v>9898</v>
      </c>
      <c r="AT4378" s="17" t="s">
        <v>11929</v>
      </c>
      <c r="BK4378" s="17" t="s">
        <v>3901</v>
      </c>
      <c r="CH4378" s="17" t="s">
        <v>3901</v>
      </c>
      <c r="CM4378" s="17" t="s">
        <v>21</v>
      </c>
      <c r="CN4378" s="17" t="s">
        <v>3901</v>
      </c>
      <c r="CR4378" s="17" t="s">
        <v>21</v>
      </c>
      <c r="CU4378" s="17" t="s">
        <v>3901</v>
      </c>
      <c r="DA4378" s="17" t="s">
        <v>3901</v>
      </c>
      <c r="DF4378" s="17" t="s">
        <v>3901</v>
      </c>
      <c r="DN4378" s="17">
        <f>COUNTIF(AU4378:DM4378, "X")</f>
        <v>6</v>
      </c>
    </row>
    <row r="4379" spans="1:118" s="17" customFormat="1">
      <c r="A4379" s="17" t="s">
        <v>14539</v>
      </c>
      <c r="B4379" s="17">
        <v>55</v>
      </c>
      <c r="C4379" s="17">
        <v>147509</v>
      </c>
      <c r="D4379" s="17" t="s">
        <v>5408</v>
      </c>
      <c r="E4379" s="17" t="s">
        <v>212</v>
      </c>
      <c r="F4379" s="17" t="s">
        <v>36</v>
      </c>
      <c r="H4379" s="309">
        <v>27616</v>
      </c>
      <c r="I4379" s="309">
        <v>41492</v>
      </c>
      <c r="J4379" s="17" t="s">
        <v>3888</v>
      </c>
      <c r="L4379" s="17" t="s">
        <v>14540</v>
      </c>
      <c r="N4379" s="17" t="s">
        <v>31</v>
      </c>
      <c r="O4379" s="17" t="s">
        <v>15</v>
      </c>
      <c r="P4379" s="17">
        <v>45373</v>
      </c>
      <c r="AC4379" s="17" t="s">
        <v>9895</v>
      </c>
      <c r="AD4379" s="17" t="s">
        <v>9896</v>
      </c>
      <c r="AF4379" s="17">
        <v>15</v>
      </c>
      <c r="AG4379" s="17">
        <v>2</v>
      </c>
      <c r="AM4379" s="17" t="s">
        <v>108</v>
      </c>
      <c r="AN4379" s="17" t="s">
        <v>14364</v>
      </c>
      <c r="AO4379" s="17">
        <v>3</v>
      </c>
      <c r="AP4379" s="17">
        <v>80</v>
      </c>
      <c r="AQ4379" s="17">
        <v>5</v>
      </c>
      <c r="AR4379" s="17" t="s">
        <v>9898</v>
      </c>
      <c r="AT4379" s="17" t="s">
        <v>14152</v>
      </c>
      <c r="DN4379" s="17">
        <f>COUNTIF(AU4379:DM4379, "X")</f>
        <v>0</v>
      </c>
    </row>
    <row r="4380" spans="1:118" s="17" customFormat="1">
      <c r="A4380" s="17" t="s">
        <v>21123</v>
      </c>
      <c r="B4380" s="17">
        <v>55</v>
      </c>
      <c r="C4380" s="17">
        <v>101996</v>
      </c>
      <c r="D4380" s="17" t="s">
        <v>215</v>
      </c>
      <c r="E4380" s="17" t="s">
        <v>263</v>
      </c>
      <c r="F4380" s="17" t="s">
        <v>135</v>
      </c>
      <c r="H4380" s="309">
        <v>25420</v>
      </c>
      <c r="I4380" s="309">
        <v>41492</v>
      </c>
      <c r="J4380" s="17" t="s">
        <v>3888</v>
      </c>
      <c r="L4380" s="17" t="s">
        <v>14005</v>
      </c>
      <c r="N4380" s="17" t="s">
        <v>80</v>
      </c>
      <c r="O4380" s="17" t="s">
        <v>15</v>
      </c>
      <c r="P4380" s="17">
        <v>45308</v>
      </c>
      <c r="AF4380" s="17">
        <v>8</v>
      </c>
      <c r="AG4380" s="17">
        <v>2</v>
      </c>
      <c r="AI4380" s="17" t="s">
        <v>20851</v>
      </c>
      <c r="AM4380" s="17" t="s">
        <v>81</v>
      </c>
      <c r="AN4380" s="17" t="s">
        <v>21035</v>
      </c>
      <c r="AO4380" s="17">
        <v>3</v>
      </c>
      <c r="AP4380" s="17">
        <v>80</v>
      </c>
      <c r="AQ4380" s="17">
        <v>5</v>
      </c>
      <c r="AR4380" s="17" t="s">
        <v>20671</v>
      </c>
      <c r="AS4380" s="17" t="s">
        <v>21036</v>
      </c>
      <c r="AV4380" s="17" t="s">
        <v>3901</v>
      </c>
      <c r="AZ4380" s="17" t="s">
        <v>3901</v>
      </c>
      <c r="BB4380" s="17" t="s">
        <v>3901</v>
      </c>
      <c r="BD4380" s="17" t="s">
        <v>3901</v>
      </c>
      <c r="BS4380" s="17" t="s">
        <v>3901</v>
      </c>
      <c r="CU4380" s="17" t="s">
        <v>3901</v>
      </c>
      <c r="DN4380" s="17">
        <f>COUNTIF(AU4380:DM4380, "X")</f>
        <v>6</v>
      </c>
    </row>
    <row r="4381" spans="1:118" s="17" customFormat="1">
      <c r="A4381" s="17" t="s">
        <v>21477</v>
      </c>
      <c r="B4381" s="17">
        <v>55</v>
      </c>
      <c r="C4381" s="17">
        <v>164964</v>
      </c>
      <c r="D4381" s="17" t="s">
        <v>21478</v>
      </c>
      <c r="E4381" s="17" t="s">
        <v>530</v>
      </c>
      <c r="F4381" s="17" t="s">
        <v>82</v>
      </c>
      <c r="H4381" s="309">
        <v>33479</v>
      </c>
      <c r="I4381" s="309">
        <v>41473</v>
      </c>
      <c r="J4381" s="17" t="s">
        <v>3888</v>
      </c>
      <c r="L4381" s="17" t="s">
        <v>21479</v>
      </c>
      <c r="N4381" s="17" t="s">
        <v>26</v>
      </c>
      <c r="O4381" s="17" t="s">
        <v>15</v>
      </c>
      <c r="P4381" s="17">
        <v>45318</v>
      </c>
      <c r="AF4381" s="17">
        <v>8</v>
      </c>
      <c r="AG4381" s="17">
        <v>2</v>
      </c>
      <c r="AI4381" s="17" t="s">
        <v>20669</v>
      </c>
      <c r="AM4381" s="17" t="s">
        <v>2617</v>
      </c>
      <c r="AN4381" s="17" t="s">
        <v>21447</v>
      </c>
      <c r="AO4381" s="17">
        <v>3</v>
      </c>
      <c r="AP4381" s="17">
        <v>80</v>
      </c>
      <c r="AQ4381" s="17">
        <v>5</v>
      </c>
      <c r="AR4381" s="17" t="s">
        <v>20671</v>
      </c>
      <c r="AS4381" s="17" t="s">
        <v>21222</v>
      </c>
      <c r="DN4381" s="17">
        <f>COUNTIF(AU4381:DM4381, "X")</f>
        <v>0</v>
      </c>
    </row>
    <row r="4382" spans="1:118" s="17" customFormat="1">
      <c r="A4382" s="17" t="s">
        <v>19851</v>
      </c>
      <c r="B4382" s="17">
        <v>55</v>
      </c>
      <c r="C4382" s="17">
        <v>164966</v>
      </c>
      <c r="D4382" s="17" t="s">
        <v>19852</v>
      </c>
      <c r="E4382" s="17" t="s">
        <v>13160</v>
      </c>
      <c r="F4382" s="17" t="s">
        <v>21</v>
      </c>
      <c r="H4382" s="309">
        <v>34750</v>
      </c>
      <c r="I4382" s="309">
        <v>41487</v>
      </c>
      <c r="J4382" s="17" t="s">
        <v>3888</v>
      </c>
      <c r="L4382" s="17" t="s">
        <v>19853</v>
      </c>
      <c r="N4382" s="17" t="s">
        <v>14</v>
      </c>
      <c r="O4382" s="17" t="s">
        <v>15</v>
      </c>
      <c r="P4382" s="17">
        <v>45371</v>
      </c>
      <c r="AF4382" s="17">
        <v>15</v>
      </c>
      <c r="AG4382" s="17">
        <v>2</v>
      </c>
      <c r="AI4382" s="17" t="s">
        <v>10178</v>
      </c>
      <c r="AM4382" s="17" t="s">
        <v>148</v>
      </c>
      <c r="AN4382" s="17" t="s">
        <v>19836</v>
      </c>
      <c r="AO4382" s="17">
        <v>3</v>
      </c>
      <c r="AP4382" s="17">
        <v>80</v>
      </c>
      <c r="AQ4382" s="17">
        <v>5</v>
      </c>
      <c r="AR4382" s="17" t="s">
        <v>10180</v>
      </c>
      <c r="DN4382" s="17">
        <f>COUNTIF(AU4382:DM4382, "X")</f>
        <v>0</v>
      </c>
    </row>
    <row r="4383" spans="1:118" s="17" customFormat="1">
      <c r="A4383" s="17" t="s">
        <v>8795</v>
      </c>
      <c r="B4383" s="17">
        <v>55</v>
      </c>
      <c r="C4383" s="17">
        <v>164970</v>
      </c>
      <c r="D4383" s="17" t="s">
        <v>8796</v>
      </c>
      <c r="E4383" s="17" t="s">
        <v>77</v>
      </c>
      <c r="F4383" s="17" t="s">
        <v>174</v>
      </c>
      <c r="H4383" s="309">
        <v>34898</v>
      </c>
      <c r="I4383" s="309">
        <v>41486</v>
      </c>
      <c r="J4383" s="17" t="s">
        <v>3888</v>
      </c>
      <c r="L4383" s="17" t="s">
        <v>8797</v>
      </c>
      <c r="N4383" s="17" t="s">
        <v>19</v>
      </c>
      <c r="O4383" s="17" t="s">
        <v>15</v>
      </c>
      <c r="P4383" s="17">
        <v>45356</v>
      </c>
      <c r="AC4383" s="17" t="s">
        <v>3890</v>
      </c>
      <c r="AD4383" s="17" t="s">
        <v>3891</v>
      </c>
      <c r="AF4383" s="17">
        <v>15</v>
      </c>
      <c r="AG4383" s="17">
        <v>2</v>
      </c>
      <c r="AM4383" s="17" t="s">
        <v>2608</v>
      </c>
      <c r="AN4383" s="17" t="s">
        <v>8704</v>
      </c>
      <c r="AO4383" s="17">
        <v>3</v>
      </c>
      <c r="AP4383" s="17">
        <v>80</v>
      </c>
      <c r="AQ4383" s="17">
        <v>5</v>
      </c>
      <c r="AT4383" s="17" t="s">
        <v>7979</v>
      </c>
      <c r="DN4383" s="17">
        <f>COUNTIF(AU4383:DM4383, "X")</f>
        <v>0</v>
      </c>
    </row>
    <row r="4384" spans="1:118" s="17" customFormat="1">
      <c r="A4384" s="17" t="s">
        <v>19044</v>
      </c>
      <c r="B4384" s="17">
        <v>55</v>
      </c>
      <c r="C4384" s="17">
        <v>164982</v>
      </c>
      <c r="D4384" s="17" t="s">
        <v>1078</v>
      </c>
      <c r="E4384" s="17" t="s">
        <v>8759</v>
      </c>
      <c r="F4384" s="17" t="s">
        <v>65</v>
      </c>
      <c r="H4384" s="309">
        <v>34914</v>
      </c>
      <c r="I4384" s="309">
        <v>41494</v>
      </c>
      <c r="J4384" s="17" t="s">
        <v>3888</v>
      </c>
      <c r="L4384" s="17" t="s">
        <v>19045</v>
      </c>
      <c r="N4384" s="17" t="s">
        <v>31</v>
      </c>
      <c r="O4384" s="17" t="s">
        <v>15</v>
      </c>
      <c r="P4384" s="17">
        <v>45373</v>
      </c>
      <c r="AD4384" s="17" t="s">
        <v>9896</v>
      </c>
      <c r="AF4384" s="17">
        <v>8</v>
      </c>
      <c r="AG4384" s="17">
        <v>2</v>
      </c>
      <c r="AM4384" s="17" t="s">
        <v>314</v>
      </c>
      <c r="AN4384" s="17" t="s">
        <v>18984</v>
      </c>
      <c r="AO4384" s="17">
        <v>3</v>
      </c>
      <c r="AP4384" s="17">
        <v>80</v>
      </c>
      <c r="AQ4384" s="17">
        <v>5</v>
      </c>
      <c r="AR4384" s="17" t="s">
        <v>9898</v>
      </c>
      <c r="CR4384" s="17" t="s">
        <v>21</v>
      </c>
      <c r="CU4384" s="17" t="s">
        <v>3901</v>
      </c>
      <c r="DA4384" s="17" t="s">
        <v>3901</v>
      </c>
      <c r="DN4384" s="17">
        <f>COUNTIF(AU4384:DM4384, "X")</f>
        <v>2</v>
      </c>
    </row>
    <row r="4385" spans="1:118" s="17" customFormat="1">
      <c r="A4385" s="17" t="s">
        <v>7800</v>
      </c>
      <c r="B4385" s="17">
        <v>55</v>
      </c>
      <c r="C4385" s="17">
        <v>164995</v>
      </c>
      <c r="D4385" s="17" t="s">
        <v>4033</v>
      </c>
      <c r="E4385" s="17" t="s">
        <v>7801</v>
      </c>
      <c r="F4385" s="17" t="s">
        <v>58</v>
      </c>
      <c r="H4385" s="309">
        <v>32346</v>
      </c>
      <c r="I4385" s="309">
        <v>41500</v>
      </c>
      <c r="J4385" s="17" t="s">
        <v>3888</v>
      </c>
      <c r="L4385" s="17" t="s">
        <v>7802</v>
      </c>
      <c r="N4385" s="17" t="s">
        <v>19</v>
      </c>
      <c r="O4385" s="17" t="s">
        <v>15</v>
      </c>
      <c r="P4385" s="17">
        <v>45356</v>
      </c>
      <c r="AC4385" s="17" t="s">
        <v>3890</v>
      </c>
      <c r="AD4385" s="17" t="s">
        <v>3891</v>
      </c>
      <c r="AF4385" s="17">
        <v>8</v>
      </c>
      <c r="AG4385" s="17">
        <v>2</v>
      </c>
      <c r="AM4385" s="17" t="s">
        <v>2606</v>
      </c>
      <c r="AN4385" s="17" t="s">
        <v>7570</v>
      </c>
      <c r="AO4385" s="17">
        <v>3</v>
      </c>
      <c r="AP4385" s="17">
        <v>80</v>
      </c>
      <c r="AQ4385" s="17">
        <v>5</v>
      </c>
      <c r="AT4385" s="17" t="s">
        <v>6589</v>
      </c>
      <c r="CQ4385" s="17" t="s">
        <v>3901</v>
      </c>
      <c r="CR4385" s="17" t="s">
        <v>21</v>
      </c>
      <c r="DN4385" s="17">
        <f>COUNTIF(AU4385:DM4385, "X")</f>
        <v>1</v>
      </c>
    </row>
    <row r="4386" spans="1:118" s="17" customFormat="1">
      <c r="A4386" s="17" t="s">
        <v>10858</v>
      </c>
      <c r="B4386" s="17">
        <v>55</v>
      </c>
      <c r="C4386" s="17">
        <v>165004</v>
      </c>
      <c r="D4386" s="17" t="s">
        <v>10859</v>
      </c>
      <c r="E4386" s="17" t="s">
        <v>199</v>
      </c>
      <c r="F4386" s="17" t="s">
        <v>10860</v>
      </c>
      <c r="H4386" s="309">
        <v>34909</v>
      </c>
      <c r="I4386" s="309">
        <v>41493</v>
      </c>
      <c r="J4386" s="17" t="s">
        <v>3888</v>
      </c>
      <c r="L4386" s="17" t="s">
        <v>10861</v>
      </c>
      <c r="M4386" s="17" t="s">
        <v>97</v>
      </c>
      <c r="N4386" s="17" t="s">
        <v>14</v>
      </c>
      <c r="O4386" s="17" t="s">
        <v>15</v>
      </c>
      <c r="P4386" s="17">
        <v>45371</v>
      </c>
      <c r="Q4386" s="17">
        <v>1578</v>
      </c>
      <c r="AC4386" s="17" t="s">
        <v>14</v>
      </c>
      <c r="AF4386" s="17">
        <v>8</v>
      </c>
      <c r="AG4386" s="17">
        <v>2</v>
      </c>
      <c r="AI4386" s="17" t="s">
        <v>10178</v>
      </c>
      <c r="AM4386" s="17" t="s">
        <v>16</v>
      </c>
      <c r="AN4386" s="17" t="s">
        <v>10763</v>
      </c>
      <c r="AO4386" s="17">
        <v>3</v>
      </c>
      <c r="AP4386" s="17">
        <v>80</v>
      </c>
      <c r="AQ4386" s="17">
        <v>5</v>
      </c>
      <c r="AR4386" s="17" t="s">
        <v>10180</v>
      </c>
      <c r="CR4386" s="17" t="s">
        <v>21</v>
      </c>
      <c r="DN4386" s="17">
        <f>COUNTIF(AU4386:DM4386, "X")</f>
        <v>0</v>
      </c>
    </row>
    <row r="4387" spans="1:118" s="17" customFormat="1">
      <c r="A4387" s="17" t="s">
        <v>12579</v>
      </c>
      <c r="B4387" s="17">
        <v>55</v>
      </c>
      <c r="C4387" s="17">
        <v>165005</v>
      </c>
      <c r="D4387" s="17" t="s">
        <v>844</v>
      </c>
      <c r="E4387" s="17" t="s">
        <v>639</v>
      </c>
      <c r="F4387" s="17" t="s">
        <v>12580</v>
      </c>
      <c r="H4387" s="309">
        <v>34843</v>
      </c>
      <c r="I4387" s="309">
        <v>42167</v>
      </c>
      <c r="J4387" s="17" t="s">
        <v>3888</v>
      </c>
      <c r="L4387" s="17" t="s">
        <v>12581</v>
      </c>
      <c r="N4387" s="17" t="s">
        <v>31</v>
      </c>
      <c r="O4387" s="17" t="s">
        <v>15</v>
      </c>
      <c r="P4387" s="17">
        <v>45373</v>
      </c>
      <c r="AC4387" s="17" t="s">
        <v>9895</v>
      </c>
      <c r="AD4387" s="17" t="s">
        <v>9896</v>
      </c>
      <c r="AF4387" s="17">
        <v>8</v>
      </c>
      <c r="AG4387" s="17">
        <v>2</v>
      </c>
      <c r="AM4387" s="17" t="s">
        <v>222</v>
      </c>
      <c r="AN4387" s="17" t="s">
        <v>12432</v>
      </c>
      <c r="AO4387" s="17">
        <v>3</v>
      </c>
      <c r="AP4387" s="17">
        <v>80</v>
      </c>
      <c r="AQ4387" s="17">
        <v>5</v>
      </c>
      <c r="AR4387" s="17" t="s">
        <v>9898</v>
      </c>
      <c r="AT4387" s="17" t="s">
        <v>11929</v>
      </c>
      <c r="CQ4387" s="17" t="s">
        <v>3901</v>
      </c>
      <c r="CU4387" s="17" t="s">
        <v>3901</v>
      </c>
      <c r="DN4387" s="17">
        <f>COUNTIF(AU4387:DM4387, "X")</f>
        <v>2</v>
      </c>
    </row>
    <row r="4388" spans="1:118" s="17" customFormat="1">
      <c r="A4388" s="17" t="s">
        <v>23033</v>
      </c>
      <c r="B4388" s="17">
        <v>55</v>
      </c>
      <c r="C4388" s="17">
        <v>165012</v>
      </c>
      <c r="D4388" s="17" t="s">
        <v>23034</v>
      </c>
      <c r="E4388" s="17" t="s">
        <v>392</v>
      </c>
      <c r="F4388" s="17" t="s">
        <v>23035</v>
      </c>
      <c r="H4388" s="309">
        <v>34017</v>
      </c>
      <c r="I4388" s="309">
        <v>41495</v>
      </c>
      <c r="J4388" s="17" t="s">
        <v>3888</v>
      </c>
      <c r="L4388" s="17" t="s">
        <v>23036</v>
      </c>
      <c r="N4388" s="17" t="s">
        <v>89</v>
      </c>
      <c r="O4388" s="17" t="s">
        <v>15</v>
      </c>
      <c r="P4388" s="17">
        <v>45339</v>
      </c>
      <c r="AF4388" s="17">
        <v>8</v>
      </c>
      <c r="AG4388" s="17">
        <v>2</v>
      </c>
      <c r="AI4388" s="17" t="s">
        <v>20542</v>
      </c>
      <c r="AM4388" s="17" t="s">
        <v>90</v>
      </c>
      <c r="AN4388" s="17" t="s">
        <v>23025</v>
      </c>
      <c r="AO4388" s="17">
        <v>3</v>
      </c>
      <c r="AP4388" s="17">
        <v>80</v>
      </c>
      <c r="AQ4388" s="17">
        <v>5</v>
      </c>
      <c r="AR4388" s="17" t="s">
        <v>22585</v>
      </c>
      <c r="DN4388" s="17">
        <f>COUNTIF(AU4388:DM4388, "X")</f>
        <v>0</v>
      </c>
    </row>
    <row r="4389" spans="1:118" s="17" customFormat="1">
      <c r="A4389" s="17" t="s">
        <v>11817</v>
      </c>
      <c r="B4389" s="17">
        <v>55</v>
      </c>
      <c r="C4389" s="17">
        <v>165016</v>
      </c>
      <c r="D4389" s="17" t="s">
        <v>474</v>
      </c>
      <c r="E4389" s="17" t="s">
        <v>118</v>
      </c>
      <c r="F4389" s="17" t="s">
        <v>12</v>
      </c>
      <c r="H4389" s="309">
        <v>33378</v>
      </c>
      <c r="I4389" s="309">
        <v>41502</v>
      </c>
      <c r="J4389" s="17" t="s">
        <v>3888</v>
      </c>
      <c r="L4389" s="17" t="s">
        <v>11818</v>
      </c>
      <c r="N4389" s="17" t="s">
        <v>14</v>
      </c>
      <c r="O4389" s="17" t="s">
        <v>15</v>
      </c>
      <c r="P4389" s="17">
        <v>45371</v>
      </c>
      <c r="Q4389" s="17">
        <v>1830</v>
      </c>
      <c r="AC4389" s="17" t="s">
        <v>14</v>
      </c>
      <c r="AF4389" s="17">
        <v>8</v>
      </c>
      <c r="AG4389" s="17">
        <v>2</v>
      </c>
      <c r="AI4389" s="17" t="s">
        <v>10178</v>
      </c>
      <c r="AM4389" s="17" t="s">
        <v>173</v>
      </c>
      <c r="AN4389" s="17" t="s">
        <v>11705</v>
      </c>
      <c r="AO4389" s="17">
        <v>3</v>
      </c>
      <c r="AP4389" s="17">
        <v>80</v>
      </c>
      <c r="AQ4389" s="17">
        <v>5</v>
      </c>
      <c r="AR4389" s="17" t="s">
        <v>10180</v>
      </c>
      <c r="CH4389" s="17" t="s">
        <v>3901</v>
      </c>
      <c r="DN4389" s="17">
        <f>COUNTIF(AU4389:DM4389, "X")</f>
        <v>1</v>
      </c>
    </row>
    <row r="4390" spans="1:118" s="17" customFormat="1">
      <c r="A4390" s="17" t="s">
        <v>24671</v>
      </c>
      <c r="B4390" s="17">
        <v>55</v>
      </c>
      <c r="C4390" s="17">
        <v>94997</v>
      </c>
      <c r="D4390" s="17" t="s">
        <v>104</v>
      </c>
      <c r="E4390" s="17" t="s">
        <v>24672</v>
      </c>
      <c r="F4390" s="17" t="s">
        <v>48</v>
      </c>
      <c r="H4390" s="309">
        <v>25426</v>
      </c>
      <c r="I4390" s="309">
        <v>41504</v>
      </c>
      <c r="J4390" s="17" t="s">
        <v>3888</v>
      </c>
      <c r="L4390" s="17" t="s">
        <v>24673</v>
      </c>
      <c r="N4390" s="17" t="s">
        <v>19</v>
      </c>
      <c r="O4390" s="17" t="s">
        <v>15</v>
      </c>
      <c r="P4390" s="17">
        <v>45356</v>
      </c>
      <c r="AF4390" s="17">
        <v>8</v>
      </c>
      <c r="AG4390" s="17">
        <v>2</v>
      </c>
      <c r="AI4390" s="17" t="s">
        <v>20669</v>
      </c>
      <c r="AM4390" s="17" t="s">
        <v>141</v>
      </c>
      <c r="AN4390" s="17" t="s">
        <v>24484</v>
      </c>
      <c r="AO4390" s="17">
        <v>3</v>
      </c>
      <c r="AP4390" s="17">
        <v>80</v>
      </c>
      <c r="AQ4390" s="17">
        <v>5</v>
      </c>
      <c r="AR4390" s="17" t="s">
        <v>24485</v>
      </c>
      <c r="CU4390" s="17" t="s">
        <v>3901</v>
      </c>
      <c r="DN4390" s="17">
        <f>COUNTIF(AU4390:DM4390, "X")</f>
        <v>1</v>
      </c>
    </row>
    <row r="4391" spans="1:118" s="17" customFormat="1">
      <c r="A4391" s="17" t="s">
        <v>23895</v>
      </c>
      <c r="B4391" s="17">
        <v>55</v>
      </c>
      <c r="C4391" s="17">
        <v>165038</v>
      </c>
      <c r="D4391" s="17" t="s">
        <v>54</v>
      </c>
      <c r="E4391" s="17" t="s">
        <v>23896</v>
      </c>
      <c r="F4391" s="17" t="s">
        <v>8409</v>
      </c>
      <c r="H4391" s="309">
        <v>21061</v>
      </c>
      <c r="I4391" s="309">
        <v>41506</v>
      </c>
      <c r="J4391" s="17" t="s">
        <v>3888</v>
      </c>
      <c r="L4391" s="17" t="s">
        <v>23897</v>
      </c>
      <c r="N4391" s="17" t="s">
        <v>126</v>
      </c>
      <c r="O4391" s="17" t="s">
        <v>15</v>
      </c>
      <c r="P4391" s="17">
        <v>45383</v>
      </c>
      <c r="AF4391" s="17">
        <v>8</v>
      </c>
      <c r="AG4391" s="17">
        <v>2</v>
      </c>
      <c r="AI4391" s="17" t="s">
        <v>20542</v>
      </c>
      <c r="AM4391" s="17" t="s">
        <v>127</v>
      </c>
      <c r="AN4391" s="17" t="s">
        <v>23839</v>
      </c>
      <c r="AO4391" s="17">
        <v>3</v>
      </c>
      <c r="AP4391" s="17">
        <v>80</v>
      </c>
      <c r="AQ4391" s="17">
        <v>5</v>
      </c>
      <c r="AR4391" s="17" t="s">
        <v>22585</v>
      </c>
      <c r="AS4391" s="17" t="s">
        <v>23503</v>
      </c>
      <c r="AZ4391" s="17" t="s">
        <v>3901</v>
      </c>
      <c r="BD4391" s="17" t="s">
        <v>3901</v>
      </c>
      <c r="BH4391" s="17" t="s">
        <v>3901</v>
      </c>
      <c r="BK4391" s="17" t="s">
        <v>3901</v>
      </c>
      <c r="BS4391" s="17" t="s">
        <v>3901</v>
      </c>
      <c r="CH4391" s="17" t="s">
        <v>3901</v>
      </c>
      <c r="CN4391" s="17" t="s">
        <v>3901</v>
      </c>
      <c r="CR4391" s="17" t="s">
        <v>21</v>
      </c>
      <c r="CU4391" s="17" t="s">
        <v>3901</v>
      </c>
      <c r="DN4391" s="17">
        <f>COUNTIF(AU4391:DM4391, "X")</f>
        <v>8</v>
      </c>
    </row>
    <row r="4392" spans="1:118" s="17" customFormat="1">
      <c r="A4392" s="17" t="s">
        <v>7521</v>
      </c>
      <c r="B4392" s="17">
        <v>55</v>
      </c>
      <c r="C4392" s="17">
        <v>165043</v>
      </c>
      <c r="D4392" s="17" t="s">
        <v>106</v>
      </c>
      <c r="E4392" s="17" t="s">
        <v>147</v>
      </c>
      <c r="F4392" s="17" t="s">
        <v>858</v>
      </c>
      <c r="H4392" s="309">
        <v>24806</v>
      </c>
      <c r="I4392" s="309">
        <v>41508</v>
      </c>
      <c r="J4392" s="17" t="s">
        <v>3888</v>
      </c>
      <c r="L4392" s="17" t="s">
        <v>7522</v>
      </c>
      <c r="N4392" s="17" t="s">
        <v>19</v>
      </c>
      <c r="O4392" s="17" t="s">
        <v>15</v>
      </c>
      <c r="P4392" s="17">
        <v>45356</v>
      </c>
      <c r="AC4392" s="17" t="s">
        <v>3890</v>
      </c>
      <c r="AD4392" s="17" t="s">
        <v>3891</v>
      </c>
      <c r="AF4392" s="17">
        <v>15</v>
      </c>
      <c r="AG4392" s="17">
        <v>2</v>
      </c>
      <c r="AM4392" s="17" t="s">
        <v>2605</v>
      </c>
      <c r="AN4392" s="17" t="s">
        <v>7253</v>
      </c>
      <c r="AO4392" s="17">
        <v>3</v>
      </c>
      <c r="AP4392" s="17">
        <v>80</v>
      </c>
      <c r="AQ4392" s="17">
        <v>5</v>
      </c>
      <c r="AT4392" s="17" t="s">
        <v>6589</v>
      </c>
      <c r="DN4392" s="17">
        <f>COUNTIF(AU4392:DM4392, "X")</f>
        <v>0</v>
      </c>
    </row>
    <row r="4393" spans="1:118" s="17" customFormat="1">
      <c r="A4393" s="17" t="s">
        <v>22079</v>
      </c>
      <c r="B4393" s="17">
        <v>55</v>
      </c>
      <c r="C4393" s="17">
        <v>165060</v>
      </c>
      <c r="D4393" s="17" t="s">
        <v>297</v>
      </c>
      <c r="E4393" s="17" t="s">
        <v>194</v>
      </c>
      <c r="F4393" s="17" t="s">
        <v>397</v>
      </c>
      <c r="H4393" s="309">
        <v>33643</v>
      </c>
      <c r="I4393" s="309">
        <v>41500</v>
      </c>
      <c r="J4393" s="17" t="s">
        <v>3888</v>
      </c>
      <c r="L4393" s="17" t="s">
        <v>22080</v>
      </c>
      <c r="N4393" s="17" t="s">
        <v>196</v>
      </c>
      <c r="O4393" s="17" t="s">
        <v>15</v>
      </c>
      <c r="P4393" s="17">
        <v>45359</v>
      </c>
      <c r="AF4393" s="17">
        <v>8</v>
      </c>
      <c r="AG4393" s="17">
        <v>2</v>
      </c>
      <c r="AH4393" s="17" t="s">
        <v>11926</v>
      </c>
      <c r="AK4393" s="17" t="s">
        <v>21650</v>
      </c>
      <c r="AM4393" s="17" t="s">
        <v>255</v>
      </c>
      <c r="AN4393" s="17" t="s">
        <v>21914</v>
      </c>
      <c r="AO4393" s="17">
        <v>3</v>
      </c>
      <c r="AP4393" s="17">
        <v>80</v>
      </c>
      <c r="AQ4393" s="17">
        <v>5</v>
      </c>
      <c r="AR4393" s="17" t="s">
        <v>21652</v>
      </c>
      <c r="AS4393" s="17" t="s">
        <v>21915</v>
      </c>
      <c r="DN4393" s="17">
        <f>COUNTIF(AU4393:DM4393, "X")</f>
        <v>0</v>
      </c>
    </row>
    <row r="4394" spans="1:118" s="17" customFormat="1">
      <c r="A4394" s="17" t="s">
        <v>25536</v>
      </c>
      <c r="B4394" s="17">
        <v>55</v>
      </c>
      <c r="C4394" s="17">
        <v>165063</v>
      </c>
      <c r="D4394" s="17" t="s">
        <v>25537</v>
      </c>
      <c r="E4394" s="17" t="s">
        <v>149</v>
      </c>
      <c r="F4394" s="17" t="s">
        <v>5822</v>
      </c>
      <c r="H4394" s="309">
        <v>21610</v>
      </c>
      <c r="I4394" s="309">
        <v>41501</v>
      </c>
      <c r="J4394" s="17" t="s">
        <v>3888</v>
      </c>
      <c r="L4394" s="17" t="s">
        <v>25538</v>
      </c>
      <c r="N4394" s="17" t="s">
        <v>31</v>
      </c>
      <c r="O4394" s="17" t="s">
        <v>15</v>
      </c>
      <c r="P4394" s="17">
        <v>45373</v>
      </c>
      <c r="AC4394" s="17" t="s">
        <v>9895</v>
      </c>
      <c r="AD4394" s="17" t="s">
        <v>9896</v>
      </c>
      <c r="AF4394" s="17">
        <v>15</v>
      </c>
      <c r="AG4394" s="17">
        <v>2</v>
      </c>
      <c r="AM4394" s="17" t="s">
        <v>76</v>
      </c>
      <c r="AN4394" s="17" t="s">
        <v>25452</v>
      </c>
      <c r="AO4394" s="17">
        <v>3</v>
      </c>
      <c r="AP4394" s="17">
        <v>80</v>
      </c>
      <c r="AQ4394" s="17">
        <v>5</v>
      </c>
      <c r="AR4394" s="17" t="s">
        <v>9898</v>
      </c>
      <c r="AT4394" s="17" t="s">
        <v>9899</v>
      </c>
      <c r="CM4394" s="17" t="s">
        <v>21</v>
      </c>
      <c r="CN4394" s="17" t="s">
        <v>3901</v>
      </c>
      <c r="CQ4394" s="17" t="s">
        <v>3901</v>
      </c>
      <c r="CR4394" s="17" t="s">
        <v>21</v>
      </c>
      <c r="CU4394" s="17" t="s">
        <v>3901</v>
      </c>
      <c r="DN4394" s="17">
        <f>COUNTIF(AU4394:DM4394, "X")</f>
        <v>3</v>
      </c>
    </row>
    <row r="4395" spans="1:118" s="17" customFormat="1">
      <c r="A4395" s="17" t="s">
        <v>20576</v>
      </c>
      <c r="B4395" s="17">
        <v>55</v>
      </c>
      <c r="C4395" s="17">
        <v>165067</v>
      </c>
      <c r="D4395" s="17" t="s">
        <v>13293</v>
      </c>
      <c r="E4395" s="17" t="s">
        <v>299</v>
      </c>
      <c r="F4395" s="17" t="s">
        <v>16909</v>
      </c>
      <c r="H4395" s="309">
        <v>14871</v>
      </c>
      <c r="I4395" s="309">
        <v>41502</v>
      </c>
      <c r="J4395" s="17" t="s">
        <v>3888</v>
      </c>
      <c r="L4395" s="17" t="s">
        <v>20577</v>
      </c>
      <c r="N4395" s="17" t="s">
        <v>14</v>
      </c>
      <c r="O4395" s="17" t="s">
        <v>15</v>
      </c>
      <c r="P4395" s="17">
        <v>45371</v>
      </c>
      <c r="Q4395" s="17">
        <v>7609</v>
      </c>
      <c r="AF4395" s="17">
        <v>8</v>
      </c>
      <c r="AG4395" s="17">
        <v>2</v>
      </c>
      <c r="AI4395" s="17" t="s">
        <v>10178</v>
      </c>
      <c r="AM4395" s="17" t="s">
        <v>94</v>
      </c>
      <c r="AN4395" s="17" t="s">
        <v>20471</v>
      </c>
      <c r="AO4395" s="17">
        <v>3</v>
      </c>
      <c r="AP4395" s="17">
        <v>80</v>
      </c>
      <c r="AQ4395" s="17">
        <v>5</v>
      </c>
      <c r="AR4395" s="17" t="s">
        <v>10180</v>
      </c>
      <c r="CM4395" s="17" t="s">
        <v>21</v>
      </c>
      <c r="CQ4395" s="17" t="s">
        <v>3901</v>
      </c>
      <c r="CU4395" s="17" t="s">
        <v>3901</v>
      </c>
      <c r="DN4395" s="17">
        <f>COUNTIF(AU4395:DM4395, "X")</f>
        <v>2</v>
      </c>
    </row>
    <row r="4396" spans="1:118" s="17" customFormat="1">
      <c r="A4396" s="17" t="s">
        <v>9923</v>
      </c>
      <c r="B4396" s="17">
        <v>55</v>
      </c>
      <c r="C4396" s="17">
        <v>160569</v>
      </c>
      <c r="D4396" s="17" t="s">
        <v>286</v>
      </c>
      <c r="E4396" s="17" t="s">
        <v>9924</v>
      </c>
      <c r="F4396" s="17" t="s">
        <v>9925</v>
      </c>
      <c r="H4396" s="309">
        <v>33859</v>
      </c>
      <c r="I4396" s="309">
        <v>41502</v>
      </c>
      <c r="J4396" s="17" t="s">
        <v>3888</v>
      </c>
      <c r="L4396" s="17" t="s">
        <v>9926</v>
      </c>
      <c r="N4396" s="17" t="s">
        <v>31</v>
      </c>
      <c r="O4396" s="17" t="s">
        <v>15</v>
      </c>
      <c r="P4396" s="17">
        <v>45373</v>
      </c>
      <c r="AC4396" s="17" t="s">
        <v>9895</v>
      </c>
      <c r="AD4396" s="17" t="s">
        <v>9896</v>
      </c>
      <c r="AF4396" s="17">
        <v>8</v>
      </c>
      <c r="AG4396" s="17">
        <v>2</v>
      </c>
      <c r="AM4396" s="17" t="s">
        <v>216</v>
      </c>
      <c r="AN4396" s="17" t="s">
        <v>9897</v>
      </c>
      <c r="AO4396" s="17">
        <v>3</v>
      </c>
      <c r="AP4396" s="17">
        <v>80</v>
      </c>
      <c r="AQ4396" s="17">
        <v>5</v>
      </c>
      <c r="AR4396" s="17" t="s">
        <v>9898</v>
      </c>
      <c r="AT4396" s="17" t="s">
        <v>9899</v>
      </c>
      <c r="CH4396" s="17" t="s">
        <v>3901</v>
      </c>
      <c r="CU4396" s="17" t="s">
        <v>3901</v>
      </c>
      <c r="DN4396" s="17">
        <f>COUNTIF(AU4396:DM4396, "X")</f>
        <v>2</v>
      </c>
    </row>
    <row r="4397" spans="1:118" s="17" customFormat="1">
      <c r="A4397" s="17" t="s">
        <v>13731</v>
      </c>
      <c r="B4397" s="17">
        <v>55</v>
      </c>
      <c r="C4397" s="17">
        <v>165083</v>
      </c>
      <c r="D4397" s="17" t="s">
        <v>13732</v>
      </c>
      <c r="E4397" s="17" t="s">
        <v>13733</v>
      </c>
      <c r="F4397" s="17" t="s">
        <v>21</v>
      </c>
      <c r="H4397" s="309">
        <v>30538</v>
      </c>
      <c r="I4397" s="309">
        <v>41514</v>
      </c>
      <c r="J4397" s="17" t="s">
        <v>3888</v>
      </c>
      <c r="L4397" s="17" t="s">
        <v>13734</v>
      </c>
      <c r="N4397" s="17" t="s">
        <v>31</v>
      </c>
      <c r="O4397" s="17" t="s">
        <v>15</v>
      </c>
      <c r="P4397" s="17">
        <v>45373</v>
      </c>
      <c r="Q4397" s="17">
        <v>3615</v>
      </c>
      <c r="AC4397" s="17" t="s">
        <v>9895</v>
      </c>
      <c r="AD4397" s="17" t="s">
        <v>9896</v>
      </c>
      <c r="AF4397" s="17">
        <v>8</v>
      </c>
      <c r="AG4397" s="17">
        <v>2</v>
      </c>
      <c r="AM4397" s="17" t="s">
        <v>240</v>
      </c>
      <c r="AN4397" s="17" t="s">
        <v>13567</v>
      </c>
      <c r="AO4397" s="17">
        <v>3</v>
      </c>
      <c r="AP4397" s="17">
        <v>80</v>
      </c>
      <c r="AQ4397" s="17">
        <v>5</v>
      </c>
      <c r="AR4397" s="17" t="s">
        <v>9898</v>
      </c>
      <c r="AT4397" s="17" t="s">
        <v>12990</v>
      </c>
      <c r="DN4397" s="17">
        <f>COUNTIF(AU4397:DM4397, "X")</f>
        <v>0</v>
      </c>
    </row>
    <row r="4398" spans="1:118" s="17" customFormat="1">
      <c r="A4398" s="17" t="s">
        <v>21211</v>
      </c>
      <c r="B4398" s="17">
        <v>55</v>
      </c>
      <c r="C4398" s="17">
        <v>165097</v>
      </c>
      <c r="D4398" s="17" t="s">
        <v>353</v>
      </c>
      <c r="E4398" s="17" t="s">
        <v>263</v>
      </c>
      <c r="F4398" s="17" t="s">
        <v>135</v>
      </c>
      <c r="H4398" s="309">
        <v>22890</v>
      </c>
      <c r="I4398" s="309">
        <v>41518</v>
      </c>
      <c r="J4398" s="17" t="s">
        <v>3888</v>
      </c>
      <c r="L4398" s="17" t="s">
        <v>21212</v>
      </c>
      <c r="N4398" s="17" t="s">
        <v>80</v>
      </c>
      <c r="O4398" s="17" t="s">
        <v>15</v>
      </c>
      <c r="P4398" s="17">
        <v>45308</v>
      </c>
      <c r="AF4398" s="17">
        <v>15</v>
      </c>
      <c r="AG4398" s="17">
        <v>2</v>
      </c>
      <c r="AI4398" s="17" t="s">
        <v>20851</v>
      </c>
      <c r="AM4398" s="17" t="s">
        <v>81</v>
      </c>
      <c r="AN4398" s="17" t="s">
        <v>21035</v>
      </c>
      <c r="AO4398" s="17">
        <v>3</v>
      </c>
      <c r="AP4398" s="17">
        <v>80</v>
      </c>
      <c r="AQ4398" s="17">
        <v>5</v>
      </c>
      <c r="AR4398" s="17" t="s">
        <v>20671</v>
      </c>
      <c r="AS4398" s="17" t="s">
        <v>21036</v>
      </c>
      <c r="BK4398" s="17" t="s">
        <v>3901</v>
      </c>
      <c r="BQ4398" s="17" t="s">
        <v>30</v>
      </c>
      <c r="DN4398" s="17">
        <f>COUNTIF(AU4398:DM4398, "X")</f>
        <v>1</v>
      </c>
    </row>
    <row r="4399" spans="1:118" s="17" customFormat="1">
      <c r="A4399" s="17" t="s">
        <v>11890</v>
      </c>
      <c r="B4399" s="17">
        <v>55</v>
      </c>
      <c r="C4399" s="17">
        <v>165099</v>
      </c>
      <c r="D4399" s="17" t="s">
        <v>11891</v>
      </c>
      <c r="E4399" s="17" t="s">
        <v>374</v>
      </c>
      <c r="F4399" s="17" t="s">
        <v>63</v>
      </c>
      <c r="H4399" s="309">
        <v>32598</v>
      </c>
      <c r="I4399" s="309">
        <v>41520</v>
      </c>
      <c r="J4399" s="17" t="s">
        <v>3888</v>
      </c>
      <c r="L4399" s="17" t="s">
        <v>11762</v>
      </c>
      <c r="N4399" s="17" t="s">
        <v>14</v>
      </c>
      <c r="O4399" s="17" t="s">
        <v>15</v>
      </c>
      <c r="P4399" s="17">
        <v>45371</v>
      </c>
      <c r="Q4399" s="17">
        <v>3709</v>
      </c>
      <c r="AC4399" s="17" t="s">
        <v>14</v>
      </c>
      <c r="AF4399" s="17">
        <v>8</v>
      </c>
      <c r="AG4399" s="17">
        <v>2</v>
      </c>
      <c r="AI4399" s="17" t="s">
        <v>10178</v>
      </c>
      <c r="AM4399" s="17" t="s">
        <v>173</v>
      </c>
      <c r="AN4399" s="17" t="s">
        <v>11705</v>
      </c>
      <c r="AO4399" s="17">
        <v>3</v>
      </c>
      <c r="AP4399" s="17">
        <v>80</v>
      </c>
      <c r="AQ4399" s="17">
        <v>5</v>
      </c>
      <c r="AR4399" s="17" t="s">
        <v>10180</v>
      </c>
      <c r="DN4399" s="17">
        <f>COUNTIF(AU4399:DM4399, "X")</f>
        <v>0</v>
      </c>
    </row>
    <row r="4400" spans="1:118" s="17" customFormat="1">
      <c r="A4400" s="523" t="s">
        <v>1450</v>
      </c>
      <c r="B4400" s="17">
        <v>55</v>
      </c>
      <c r="C4400" s="17">
        <v>165122</v>
      </c>
      <c r="D4400" s="17" t="s">
        <v>1451</v>
      </c>
      <c r="E4400" s="17" t="s">
        <v>392</v>
      </c>
      <c r="F4400" s="17" t="s">
        <v>82</v>
      </c>
      <c r="H4400" s="309">
        <v>25468</v>
      </c>
      <c r="I4400" s="309">
        <v>41506</v>
      </c>
      <c r="J4400" s="17" t="s">
        <v>3888</v>
      </c>
      <c r="L4400" s="17" t="s">
        <v>1452</v>
      </c>
      <c r="N4400" s="17" t="s">
        <v>14</v>
      </c>
      <c r="O4400" s="17" t="s">
        <v>15</v>
      </c>
      <c r="P4400" s="17">
        <v>45371</v>
      </c>
      <c r="AC4400" s="17" t="s">
        <v>14</v>
      </c>
      <c r="AF4400" s="17">
        <v>15</v>
      </c>
      <c r="AG4400" s="17">
        <v>2</v>
      </c>
      <c r="AI4400" s="17" t="s">
        <v>10178</v>
      </c>
      <c r="AM4400" s="17" t="s">
        <v>68</v>
      </c>
      <c r="AN4400" s="17" t="s">
        <v>11517</v>
      </c>
      <c r="AO4400" s="17">
        <v>3</v>
      </c>
      <c r="AP4400" s="17">
        <v>80</v>
      </c>
      <c r="AQ4400" s="17">
        <v>5</v>
      </c>
      <c r="AR4400" s="17" t="s">
        <v>10180</v>
      </c>
      <c r="CO4400" s="17" t="s">
        <v>3901</v>
      </c>
      <c r="CR4400" s="17" t="s">
        <v>21</v>
      </c>
      <c r="CU4400" s="17" t="s">
        <v>3901</v>
      </c>
      <c r="DA4400" s="17" t="s">
        <v>3901</v>
      </c>
      <c r="DB4400" s="17" t="s">
        <v>3901</v>
      </c>
      <c r="DF4400" s="17" t="s">
        <v>3901</v>
      </c>
      <c r="DN4400" s="17">
        <f>COUNTIF(AU4400:DM4400, "X")</f>
        <v>5</v>
      </c>
    </row>
    <row r="4401" spans="1:118" s="17" customFormat="1">
      <c r="A4401" s="523" t="s">
        <v>1898</v>
      </c>
      <c r="B4401" s="17">
        <v>55</v>
      </c>
      <c r="C4401" s="17">
        <v>165123</v>
      </c>
      <c r="D4401" s="17" t="s">
        <v>1451</v>
      </c>
      <c r="E4401" s="17" t="s">
        <v>580</v>
      </c>
      <c r="F4401" s="17" t="s">
        <v>565</v>
      </c>
      <c r="H4401" s="309">
        <v>24855</v>
      </c>
      <c r="I4401" s="309">
        <v>41506</v>
      </c>
      <c r="J4401" s="17" t="s">
        <v>3888</v>
      </c>
      <c r="L4401" s="17" t="s">
        <v>1452</v>
      </c>
      <c r="N4401" s="17" t="s">
        <v>14</v>
      </c>
      <c r="O4401" s="17" t="s">
        <v>15</v>
      </c>
      <c r="P4401" s="17">
        <v>45371</v>
      </c>
      <c r="AC4401" s="17" t="s">
        <v>14</v>
      </c>
      <c r="AF4401" s="17">
        <v>15</v>
      </c>
      <c r="AG4401" s="17">
        <v>2</v>
      </c>
      <c r="AI4401" s="17" t="s">
        <v>10178</v>
      </c>
      <c r="AM4401" s="17" t="s">
        <v>68</v>
      </c>
      <c r="AN4401" s="17" t="s">
        <v>11517</v>
      </c>
      <c r="AO4401" s="17">
        <v>3</v>
      </c>
      <c r="AP4401" s="17">
        <v>80</v>
      </c>
      <c r="AQ4401" s="17">
        <v>5</v>
      </c>
      <c r="AR4401" s="17" t="s">
        <v>10180</v>
      </c>
      <c r="CO4401" s="17" t="s">
        <v>3901</v>
      </c>
      <c r="CU4401" s="17" t="s">
        <v>3901</v>
      </c>
      <c r="CV4401" s="17" t="s">
        <v>3901</v>
      </c>
      <c r="CX4401" s="17" t="s">
        <v>3901</v>
      </c>
      <c r="DA4401" s="17" t="s">
        <v>3901</v>
      </c>
      <c r="DB4401" s="17" t="s">
        <v>3901</v>
      </c>
      <c r="DF4401" s="17" t="s">
        <v>3901</v>
      </c>
      <c r="DN4401" s="17">
        <f>COUNTIF(AU4401:DM4401, "X")</f>
        <v>7</v>
      </c>
    </row>
    <row r="4402" spans="1:118" s="17" customFormat="1">
      <c r="A4402" s="17" t="s">
        <v>21362</v>
      </c>
      <c r="B4402" s="17">
        <v>55</v>
      </c>
      <c r="C4402" s="17">
        <v>120976</v>
      </c>
      <c r="D4402" s="17" t="s">
        <v>21363</v>
      </c>
      <c r="E4402" s="17" t="s">
        <v>21364</v>
      </c>
      <c r="F4402" s="17" t="s">
        <v>21365</v>
      </c>
      <c r="H4402" s="309">
        <v>30487</v>
      </c>
      <c r="I4402" s="309">
        <v>41522</v>
      </c>
      <c r="J4402" s="17" t="s">
        <v>3888</v>
      </c>
      <c r="L4402" s="17" t="s">
        <v>21366</v>
      </c>
      <c r="N4402" s="17" t="s">
        <v>26</v>
      </c>
      <c r="O4402" s="17" t="s">
        <v>15</v>
      </c>
      <c r="P4402" s="17">
        <v>45318</v>
      </c>
      <c r="AF4402" s="17">
        <v>8</v>
      </c>
      <c r="AG4402" s="17">
        <v>2</v>
      </c>
      <c r="AI4402" s="17" t="s">
        <v>20669</v>
      </c>
      <c r="AM4402" s="17" t="s">
        <v>2616</v>
      </c>
      <c r="AN4402" s="17" t="s">
        <v>21221</v>
      </c>
      <c r="AO4402" s="17">
        <v>3</v>
      </c>
      <c r="AP4402" s="17">
        <v>80</v>
      </c>
      <c r="AQ4402" s="17">
        <v>5</v>
      </c>
      <c r="AR4402" s="17" t="s">
        <v>20671</v>
      </c>
      <c r="AS4402" s="17" t="s">
        <v>21222</v>
      </c>
      <c r="CH4402" s="17" t="s">
        <v>3901</v>
      </c>
      <c r="CR4402" s="17" t="s">
        <v>21</v>
      </c>
      <c r="DN4402" s="17">
        <f>COUNTIF(AU4402:DM4402, "X")</f>
        <v>1</v>
      </c>
    </row>
    <row r="4403" spans="1:118" s="17" customFormat="1">
      <c r="A4403" s="17" t="s">
        <v>25900</v>
      </c>
      <c r="B4403" s="17">
        <v>55</v>
      </c>
      <c r="C4403" s="17">
        <v>165177</v>
      </c>
      <c r="D4403" s="17" t="s">
        <v>9210</v>
      </c>
      <c r="E4403" s="17" t="s">
        <v>307</v>
      </c>
      <c r="F4403" s="17" t="s">
        <v>12</v>
      </c>
      <c r="H4403" s="309">
        <v>32313</v>
      </c>
      <c r="I4403" s="309">
        <v>41526</v>
      </c>
      <c r="J4403" s="17" t="s">
        <v>3888</v>
      </c>
      <c r="L4403" s="17" t="s">
        <v>25650</v>
      </c>
      <c r="N4403" s="17" t="s">
        <v>14</v>
      </c>
      <c r="O4403" s="17" t="s">
        <v>15</v>
      </c>
      <c r="P4403" s="17">
        <v>45371</v>
      </c>
      <c r="AC4403" s="17" t="s">
        <v>17772</v>
      </c>
      <c r="AF4403" s="17">
        <v>8</v>
      </c>
      <c r="AG4403" s="17">
        <v>2</v>
      </c>
      <c r="AH4403" s="17" t="s">
        <v>11926</v>
      </c>
      <c r="AK4403" s="17" t="s">
        <v>17298</v>
      </c>
      <c r="AM4403" s="17" t="s">
        <v>39</v>
      </c>
      <c r="AN4403" s="17" t="s">
        <v>25609</v>
      </c>
      <c r="AO4403" s="17">
        <v>3</v>
      </c>
      <c r="AP4403" s="17">
        <v>80</v>
      </c>
      <c r="AQ4403" s="17">
        <v>5</v>
      </c>
      <c r="AT4403" s="17" t="s">
        <v>25610</v>
      </c>
      <c r="CH4403" s="17" t="s">
        <v>3901</v>
      </c>
      <c r="CQ4403" s="17" t="s">
        <v>3901</v>
      </c>
      <c r="CR4403" s="17" t="s">
        <v>21</v>
      </c>
      <c r="CU4403" s="17" t="s">
        <v>3901</v>
      </c>
      <c r="DN4403" s="17">
        <f>COUNTIF(AU4403:DM4403, "X")</f>
        <v>3</v>
      </c>
    </row>
    <row r="4404" spans="1:118" s="17" customFormat="1">
      <c r="A4404" s="17" t="s">
        <v>26336</v>
      </c>
      <c r="B4404" s="17">
        <v>55</v>
      </c>
      <c r="C4404" s="17">
        <v>165191</v>
      </c>
      <c r="D4404" s="17" t="s">
        <v>10368</v>
      </c>
      <c r="E4404" s="17" t="s">
        <v>26337</v>
      </c>
      <c r="F4404" s="17" t="s">
        <v>135</v>
      </c>
      <c r="H4404" s="309">
        <v>30109</v>
      </c>
      <c r="I4404" s="309">
        <v>41516</v>
      </c>
      <c r="J4404" s="17" t="s">
        <v>3888</v>
      </c>
      <c r="L4404" s="17" t="s">
        <v>26338</v>
      </c>
      <c r="N4404" s="17" t="s">
        <v>14</v>
      </c>
      <c r="O4404" s="17" t="s">
        <v>15</v>
      </c>
      <c r="P4404" s="17">
        <v>45371</v>
      </c>
      <c r="Q4404" s="17">
        <v>2571</v>
      </c>
      <c r="AC4404" s="17" t="s">
        <v>17772</v>
      </c>
      <c r="AF4404" s="17">
        <v>8</v>
      </c>
      <c r="AG4404" s="17">
        <v>2</v>
      </c>
      <c r="AH4404" s="17" t="s">
        <v>11926</v>
      </c>
      <c r="AK4404" s="17" t="s">
        <v>17298</v>
      </c>
      <c r="AM4404" s="17" t="s">
        <v>78</v>
      </c>
      <c r="AN4404" s="17" t="s">
        <v>26289</v>
      </c>
      <c r="AO4404" s="17">
        <v>3</v>
      </c>
      <c r="AP4404" s="17">
        <v>80</v>
      </c>
      <c r="AQ4404" s="17">
        <v>5</v>
      </c>
      <c r="AT4404" s="17" t="s">
        <v>25610</v>
      </c>
      <c r="CU4404" s="17" t="s">
        <v>3901</v>
      </c>
      <c r="DN4404" s="17">
        <f>COUNTIF(AU4404:DM4404, "X")</f>
        <v>1</v>
      </c>
    </row>
    <row r="4405" spans="1:118" s="17" customFormat="1">
      <c r="A4405" s="523" t="s">
        <v>2258</v>
      </c>
      <c r="B4405" s="17">
        <v>55</v>
      </c>
      <c r="C4405" s="17">
        <v>165202</v>
      </c>
      <c r="D4405" s="17" t="s">
        <v>209</v>
      </c>
      <c r="E4405" s="17" t="s">
        <v>45</v>
      </c>
      <c r="F4405" s="17" t="s">
        <v>82</v>
      </c>
      <c r="H4405" s="309">
        <v>26983</v>
      </c>
      <c r="I4405" s="309">
        <v>41521</v>
      </c>
      <c r="J4405" s="17" t="s">
        <v>3888</v>
      </c>
      <c r="L4405" s="17" t="s">
        <v>1091</v>
      </c>
      <c r="N4405" s="17" t="s">
        <v>19</v>
      </c>
      <c r="O4405" s="17" t="s">
        <v>15</v>
      </c>
      <c r="P4405" s="17">
        <v>45356</v>
      </c>
      <c r="AC4405" s="17" t="s">
        <v>3890</v>
      </c>
      <c r="AD4405" s="17" t="s">
        <v>3891</v>
      </c>
      <c r="AF4405" s="17">
        <v>15</v>
      </c>
      <c r="AG4405" s="17">
        <v>2</v>
      </c>
      <c r="AM4405" s="17" t="s">
        <v>2606</v>
      </c>
      <c r="AN4405" s="17" t="s">
        <v>7570</v>
      </c>
      <c r="AO4405" s="17">
        <v>3</v>
      </c>
      <c r="AP4405" s="17">
        <v>80</v>
      </c>
      <c r="AQ4405" s="17">
        <v>5</v>
      </c>
      <c r="AT4405" s="17" t="s">
        <v>6589</v>
      </c>
      <c r="CU4405" s="17" t="s">
        <v>3901</v>
      </c>
      <c r="DN4405" s="17">
        <f>COUNTIF(AU4405:DM4405, "X")</f>
        <v>1</v>
      </c>
    </row>
    <row r="4406" spans="1:118" s="17" customFormat="1">
      <c r="A4406" s="17" t="s">
        <v>11326</v>
      </c>
      <c r="B4406" s="17">
        <v>55</v>
      </c>
      <c r="C4406" s="17">
        <v>165213</v>
      </c>
      <c r="D4406" s="17" t="s">
        <v>3898</v>
      </c>
      <c r="E4406" s="17" t="s">
        <v>11327</v>
      </c>
      <c r="F4406" s="17" t="s">
        <v>70</v>
      </c>
      <c r="H4406" s="309">
        <v>29556</v>
      </c>
      <c r="I4406" s="309">
        <v>41521</v>
      </c>
      <c r="J4406" s="17" t="s">
        <v>3888</v>
      </c>
      <c r="L4406" s="17" t="s">
        <v>11317</v>
      </c>
      <c r="N4406" s="17" t="s">
        <v>14</v>
      </c>
      <c r="O4406" s="17" t="s">
        <v>15</v>
      </c>
      <c r="P4406" s="17">
        <v>45371</v>
      </c>
      <c r="AC4406" s="17" t="s">
        <v>14</v>
      </c>
      <c r="AF4406" s="17">
        <v>15</v>
      </c>
      <c r="AG4406" s="17">
        <v>2</v>
      </c>
      <c r="AI4406" s="17" t="s">
        <v>10178</v>
      </c>
      <c r="AM4406" s="17" t="s">
        <v>151</v>
      </c>
      <c r="AN4406" s="17" t="s">
        <v>11216</v>
      </c>
      <c r="AO4406" s="17">
        <v>3</v>
      </c>
      <c r="AP4406" s="17">
        <v>80</v>
      </c>
      <c r="AQ4406" s="17">
        <v>5</v>
      </c>
      <c r="AR4406" s="17" t="s">
        <v>10180</v>
      </c>
      <c r="CU4406" s="17" t="s">
        <v>3901</v>
      </c>
      <c r="DN4406" s="17">
        <f>COUNTIF(AU4406:DM4406, "X")</f>
        <v>1</v>
      </c>
    </row>
    <row r="4407" spans="1:118" s="17" customFormat="1">
      <c r="A4407" s="17" t="s">
        <v>9752</v>
      </c>
      <c r="B4407" s="17">
        <v>55</v>
      </c>
      <c r="C4407" s="17">
        <v>165226</v>
      </c>
      <c r="D4407" s="17" t="s">
        <v>93</v>
      </c>
      <c r="E4407" s="17" t="s">
        <v>482</v>
      </c>
      <c r="H4407" s="309">
        <v>14900</v>
      </c>
      <c r="I4407" s="309">
        <v>41529</v>
      </c>
      <c r="J4407" s="17" t="s">
        <v>3888</v>
      </c>
      <c r="L4407" s="17" t="s">
        <v>9753</v>
      </c>
      <c r="N4407" s="17" t="s">
        <v>19</v>
      </c>
      <c r="O4407" s="17" t="s">
        <v>15</v>
      </c>
      <c r="P4407" s="17">
        <v>45356</v>
      </c>
      <c r="AC4407" s="17" t="s">
        <v>3890</v>
      </c>
      <c r="AD4407" s="17" t="s">
        <v>3891</v>
      </c>
      <c r="AF4407" s="17">
        <v>8</v>
      </c>
      <c r="AG4407" s="17">
        <v>2</v>
      </c>
      <c r="AM4407" s="17" t="s">
        <v>285</v>
      </c>
      <c r="AN4407" s="17" t="s">
        <v>9737</v>
      </c>
      <c r="AO4407" s="17">
        <v>3</v>
      </c>
      <c r="AP4407" s="17">
        <v>80</v>
      </c>
      <c r="AQ4407" s="17">
        <v>5</v>
      </c>
      <c r="AT4407" s="17" t="s">
        <v>9082</v>
      </c>
      <c r="CQ4407" s="17" t="s">
        <v>3901</v>
      </c>
      <c r="CR4407" s="17" t="s">
        <v>21</v>
      </c>
      <c r="CU4407" s="17" t="s">
        <v>3901</v>
      </c>
      <c r="DN4407" s="17">
        <f>COUNTIF(AU4407:DM4407, "X")</f>
        <v>2</v>
      </c>
    </row>
    <row r="4408" spans="1:118" s="17" customFormat="1">
      <c r="A4408" s="17" t="s">
        <v>19578</v>
      </c>
      <c r="B4408" s="17">
        <v>55</v>
      </c>
      <c r="C4408" s="17">
        <v>165249</v>
      </c>
      <c r="D4408" s="17" t="s">
        <v>250</v>
      </c>
      <c r="E4408" s="17" t="s">
        <v>194</v>
      </c>
      <c r="F4408" s="17" t="s">
        <v>82</v>
      </c>
      <c r="H4408" s="309">
        <v>30952</v>
      </c>
      <c r="I4408" s="309">
        <v>41534</v>
      </c>
      <c r="J4408" s="17" t="s">
        <v>3888</v>
      </c>
      <c r="L4408" s="17" t="s">
        <v>19579</v>
      </c>
      <c r="N4408" s="17" t="s">
        <v>163</v>
      </c>
      <c r="O4408" s="17" t="s">
        <v>15</v>
      </c>
      <c r="P4408" s="17">
        <v>45312</v>
      </c>
      <c r="AF4408" s="17">
        <v>15</v>
      </c>
      <c r="AG4408" s="17">
        <v>2</v>
      </c>
      <c r="AH4408" s="17" t="s">
        <v>11926</v>
      </c>
      <c r="AK4408" s="17" t="s">
        <v>11927</v>
      </c>
      <c r="AM4408" s="17" t="s">
        <v>2615</v>
      </c>
      <c r="AN4408" s="17" t="s">
        <v>19445</v>
      </c>
      <c r="AO4408" s="17">
        <v>3</v>
      </c>
      <c r="AP4408" s="17">
        <v>80</v>
      </c>
      <c r="AQ4408" s="17">
        <v>5</v>
      </c>
      <c r="AR4408" s="17" t="s">
        <v>19446</v>
      </c>
      <c r="AS4408" s="17" t="s">
        <v>19447</v>
      </c>
      <c r="BD4408" s="17" t="s">
        <v>3901</v>
      </c>
      <c r="DN4408" s="17">
        <f>COUNTIF(AU4408:DM4408, "X")</f>
        <v>1</v>
      </c>
    </row>
    <row r="4409" spans="1:118" s="17" customFormat="1">
      <c r="A4409" s="17" t="s">
        <v>21106</v>
      </c>
      <c r="B4409" s="17">
        <v>55</v>
      </c>
      <c r="C4409" s="17">
        <v>136346</v>
      </c>
      <c r="D4409" s="17" t="s">
        <v>5637</v>
      </c>
      <c r="E4409" s="17" t="s">
        <v>61</v>
      </c>
      <c r="F4409" s="17" t="s">
        <v>135</v>
      </c>
      <c r="H4409" s="309">
        <v>31882</v>
      </c>
      <c r="I4409" s="309">
        <v>41534</v>
      </c>
      <c r="J4409" s="17" t="s">
        <v>3888</v>
      </c>
      <c r="L4409" s="17" t="s">
        <v>21081</v>
      </c>
      <c r="N4409" s="17" t="s">
        <v>80</v>
      </c>
      <c r="O4409" s="17" t="s">
        <v>15</v>
      </c>
      <c r="P4409" s="17">
        <v>45308</v>
      </c>
      <c r="AF4409" s="17">
        <v>8</v>
      </c>
      <c r="AG4409" s="17">
        <v>2</v>
      </c>
      <c r="AI4409" s="17" t="s">
        <v>20851</v>
      </c>
      <c r="AM4409" s="17" t="s">
        <v>81</v>
      </c>
      <c r="AN4409" s="17" t="s">
        <v>21035</v>
      </c>
      <c r="AO4409" s="17">
        <v>3</v>
      </c>
      <c r="AP4409" s="17">
        <v>80</v>
      </c>
      <c r="AQ4409" s="17">
        <v>5</v>
      </c>
      <c r="AR4409" s="17" t="s">
        <v>20671</v>
      </c>
      <c r="AS4409" s="17" t="s">
        <v>21036</v>
      </c>
      <c r="CN4409" s="17" t="s">
        <v>3901</v>
      </c>
      <c r="CU4409" s="17" t="s">
        <v>3901</v>
      </c>
      <c r="DN4409" s="17">
        <f>COUNTIF(AU4409:DM4409, "X")</f>
        <v>2</v>
      </c>
    </row>
    <row r="4410" spans="1:118" s="17" customFormat="1">
      <c r="A4410" s="17" t="s">
        <v>4298</v>
      </c>
      <c r="B4410" s="17">
        <v>55</v>
      </c>
      <c r="C4410" s="17">
        <v>165253</v>
      </c>
      <c r="D4410" s="17" t="s">
        <v>4299</v>
      </c>
      <c r="E4410" s="17" t="s">
        <v>194</v>
      </c>
      <c r="F4410" s="17" t="s">
        <v>4300</v>
      </c>
      <c r="H4410" s="309">
        <v>27271</v>
      </c>
      <c r="I4410" s="309">
        <v>41534</v>
      </c>
      <c r="J4410" s="17" t="s">
        <v>3888</v>
      </c>
      <c r="L4410" s="17" t="s">
        <v>4301</v>
      </c>
      <c r="N4410" s="17" t="s">
        <v>19</v>
      </c>
      <c r="O4410" s="17" t="s">
        <v>15</v>
      </c>
      <c r="P4410" s="17">
        <v>45356</v>
      </c>
      <c r="AC4410" s="17" t="s">
        <v>3890</v>
      </c>
      <c r="AD4410" s="17" t="s">
        <v>3891</v>
      </c>
      <c r="AF4410" s="17">
        <v>15</v>
      </c>
      <c r="AG4410" s="17">
        <v>2</v>
      </c>
      <c r="AM4410" s="17" t="s">
        <v>172</v>
      </c>
      <c r="AN4410" s="17" t="s">
        <v>3892</v>
      </c>
      <c r="AO4410" s="17">
        <v>3</v>
      </c>
      <c r="AP4410" s="17">
        <v>80</v>
      </c>
      <c r="AQ4410" s="17">
        <v>5</v>
      </c>
      <c r="AT4410" s="17" t="s">
        <v>3893</v>
      </c>
      <c r="BS4410" s="17" t="s">
        <v>3901</v>
      </c>
      <c r="DN4410" s="17">
        <f>COUNTIF(AU4410:DM4410, "X")</f>
        <v>1</v>
      </c>
    </row>
    <row r="4411" spans="1:118" s="17" customFormat="1">
      <c r="A4411" s="17" t="s">
        <v>19865</v>
      </c>
      <c r="B4411" s="17">
        <v>55</v>
      </c>
      <c r="C4411" s="17">
        <v>165275</v>
      </c>
      <c r="D4411" s="17" t="s">
        <v>8185</v>
      </c>
      <c r="E4411" s="17" t="s">
        <v>368</v>
      </c>
      <c r="F4411" s="17" t="s">
        <v>174</v>
      </c>
      <c r="H4411" s="309">
        <v>25200</v>
      </c>
      <c r="I4411" s="309">
        <v>41536</v>
      </c>
      <c r="J4411" s="17" t="s">
        <v>3888</v>
      </c>
      <c r="L4411" s="17" t="s">
        <v>19866</v>
      </c>
      <c r="N4411" s="17" t="s">
        <v>14</v>
      </c>
      <c r="O4411" s="17" t="s">
        <v>15</v>
      </c>
      <c r="P4411" s="17">
        <v>45371</v>
      </c>
      <c r="Q4411" s="17">
        <v>2529</v>
      </c>
      <c r="AF4411" s="17">
        <v>8</v>
      </c>
      <c r="AG4411" s="17">
        <v>2</v>
      </c>
      <c r="AI4411" s="17" t="s">
        <v>10178</v>
      </c>
      <c r="AM4411" s="17" t="s">
        <v>148</v>
      </c>
      <c r="AN4411" s="17" t="s">
        <v>19836</v>
      </c>
      <c r="AO4411" s="17">
        <v>3</v>
      </c>
      <c r="AP4411" s="17">
        <v>80</v>
      </c>
      <c r="AQ4411" s="17">
        <v>5</v>
      </c>
      <c r="AR4411" s="17" t="s">
        <v>10180</v>
      </c>
      <c r="DN4411" s="17">
        <f>COUNTIF(AU4411:DM4411, "X")</f>
        <v>0</v>
      </c>
    </row>
    <row r="4412" spans="1:118" s="17" customFormat="1">
      <c r="A4412" s="17" t="s">
        <v>5788</v>
      </c>
      <c r="B4412" s="17">
        <v>55</v>
      </c>
      <c r="C4412" s="17">
        <v>165287</v>
      </c>
      <c r="D4412" s="17" t="s">
        <v>4670</v>
      </c>
      <c r="E4412" s="17" t="s">
        <v>5789</v>
      </c>
      <c r="F4412" s="17" t="s">
        <v>147</v>
      </c>
      <c r="H4412" s="309">
        <v>34876</v>
      </c>
      <c r="I4412" s="309">
        <v>41522</v>
      </c>
      <c r="J4412" s="17" t="s">
        <v>3888</v>
      </c>
      <c r="L4412" s="17" t="s">
        <v>5790</v>
      </c>
      <c r="N4412" s="17" t="s">
        <v>19</v>
      </c>
      <c r="O4412" s="17" t="s">
        <v>15</v>
      </c>
      <c r="P4412" s="17">
        <v>45356</v>
      </c>
      <c r="Q4412" s="17">
        <v>3136</v>
      </c>
      <c r="AC4412" s="17" t="s">
        <v>3890</v>
      </c>
      <c r="AD4412" s="17" t="s">
        <v>3891</v>
      </c>
      <c r="AF4412" s="17">
        <v>8</v>
      </c>
      <c r="AG4412" s="17">
        <v>2</v>
      </c>
      <c r="AM4412" s="17" t="s">
        <v>105</v>
      </c>
      <c r="AN4412" s="17" t="s">
        <v>5515</v>
      </c>
      <c r="AO4412" s="17">
        <v>3</v>
      </c>
      <c r="AP4412" s="17">
        <v>80</v>
      </c>
      <c r="AQ4412" s="17">
        <v>5</v>
      </c>
      <c r="AT4412" s="17" t="s">
        <v>5516</v>
      </c>
      <c r="DN4412" s="17">
        <f>COUNTIF(AU4412:DM4412, "X")</f>
        <v>0</v>
      </c>
    </row>
    <row r="4413" spans="1:118" s="17" customFormat="1">
      <c r="A4413" s="17" t="s">
        <v>26100</v>
      </c>
      <c r="B4413" s="17">
        <v>55</v>
      </c>
      <c r="C4413" s="17">
        <v>165302</v>
      </c>
      <c r="D4413" s="17" t="s">
        <v>6418</v>
      </c>
      <c r="E4413" s="17" t="s">
        <v>771</v>
      </c>
      <c r="F4413" s="17" t="s">
        <v>99</v>
      </c>
      <c r="H4413" s="309">
        <v>28197</v>
      </c>
      <c r="I4413" s="309">
        <v>41538</v>
      </c>
      <c r="J4413" s="17" t="s">
        <v>3888</v>
      </c>
      <c r="L4413" s="17" t="s">
        <v>26073</v>
      </c>
      <c r="N4413" s="17" t="s">
        <v>19</v>
      </c>
      <c r="O4413" s="17" t="s">
        <v>15</v>
      </c>
      <c r="P4413" s="17">
        <v>45356</v>
      </c>
      <c r="AD4413" s="17" t="s">
        <v>3891</v>
      </c>
      <c r="AF4413" s="17">
        <v>8</v>
      </c>
      <c r="AG4413" s="17">
        <v>2</v>
      </c>
      <c r="AM4413" s="17" t="s">
        <v>20</v>
      </c>
      <c r="AN4413" s="17" t="s">
        <v>26023</v>
      </c>
      <c r="AO4413" s="17">
        <v>3</v>
      </c>
      <c r="AP4413" s="17">
        <v>80</v>
      </c>
      <c r="AQ4413" s="17">
        <v>5</v>
      </c>
      <c r="AR4413" s="17" t="s">
        <v>22150</v>
      </c>
      <c r="BC4413" s="17" t="s">
        <v>21</v>
      </c>
      <c r="DN4413" s="17">
        <f>COUNTIF(AU4413:DM4413, "X")</f>
        <v>0</v>
      </c>
    </row>
    <row r="4414" spans="1:118" s="17" customFormat="1">
      <c r="A4414" s="17" t="s">
        <v>5801</v>
      </c>
      <c r="B4414" s="17">
        <v>55</v>
      </c>
      <c r="C4414" s="17">
        <v>165327</v>
      </c>
      <c r="D4414" s="17" t="s">
        <v>277</v>
      </c>
      <c r="E4414" s="17" t="s">
        <v>279</v>
      </c>
      <c r="F4414" s="17" t="s">
        <v>4387</v>
      </c>
      <c r="H4414" s="309">
        <v>29830</v>
      </c>
      <c r="I4414" s="309">
        <v>41531</v>
      </c>
      <c r="J4414" s="17" t="s">
        <v>3888</v>
      </c>
      <c r="L4414" s="17" t="s">
        <v>5802</v>
      </c>
      <c r="N4414" s="17" t="s">
        <v>19</v>
      </c>
      <c r="O4414" s="17" t="s">
        <v>15</v>
      </c>
      <c r="P4414" s="17">
        <v>45356</v>
      </c>
      <c r="AC4414" s="17" t="s">
        <v>3890</v>
      </c>
      <c r="AD4414" s="17" t="s">
        <v>3891</v>
      </c>
      <c r="AF4414" s="17">
        <v>15</v>
      </c>
      <c r="AG4414" s="17">
        <v>2</v>
      </c>
      <c r="AM4414" s="17" t="s">
        <v>105</v>
      </c>
      <c r="AN4414" s="17" t="s">
        <v>5515</v>
      </c>
      <c r="AO4414" s="17">
        <v>3</v>
      </c>
      <c r="AP4414" s="17">
        <v>80</v>
      </c>
      <c r="AQ4414" s="17">
        <v>5</v>
      </c>
      <c r="AT4414" s="17" t="s">
        <v>5516</v>
      </c>
      <c r="DN4414" s="17">
        <f>COUNTIF(AU4414:DM4414, "X")</f>
        <v>0</v>
      </c>
    </row>
    <row r="4415" spans="1:118" s="17" customFormat="1">
      <c r="A4415" s="17" t="s">
        <v>10875</v>
      </c>
      <c r="B4415" s="17">
        <v>55</v>
      </c>
      <c r="C4415" s="17">
        <v>165340</v>
      </c>
      <c r="D4415" s="17" t="s">
        <v>10876</v>
      </c>
      <c r="E4415" s="17" t="s">
        <v>434</v>
      </c>
      <c r="F4415" s="17" t="s">
        <v>93</v>
      </c>
      <c r="H4415" s="309">
        <v>33255</v>
      </c>
      <c r="I4415" s="309">
        <v>41542</v>
      </c>
      <c r="J4415" s="17" t="s">
        <v>3888</v>
      </c>
      <c r="L4415" s="17" t="s">
        <v>10877</v>
      </c>
      <c r="N4415" s="17" t="s">
        <v>14</v>
      </c>
      <c r="O4415" s="17" t="s">
        <v>15</v>
      </c>
      <c r="P4415" s="17">
        <v>45371</v>
      </c>
      <c r="AC4415" s="17" t="s">
        <v>14</v>
      </c>
      <c r="AF4415" s="17">
        <v>8</v>
      </c>
      <c r="AG4415" s="17">
        <v>2</v>
      </c>
      <c r="AI4415" s="17" t="s">
        <v>10178</v>
      </c>
      <c r="AM4415" s="17" t="s">
        <v>16</v>
      </c>
      <c r="AN4415" s="17" t="s">
        <v>10763</v>
      </c>
      <c r="AO4415" s="17">
        <v>3</v>
      </c>
      <c r="AP4415" s="17">
        <v>80</v>
      </c>
      <c r="AQ4415" s="17">
        <v>5</v>
      </c>
      <c r="AR4415" s="17" t="s">
        <v>10180</v>
      </c>
      <c r="DN4415" s="17">
        <f>COUNTIF(AU4415:DM4415, "X")</f>
        <v>0</v>
      </c>
    </row>
    <row r="4416" spans="1:118" s="17" customFormat="1">
      <c r="A4416" s="17" t="s">
        <v>22184</v>
      </c>
      <c r="B4416" s="17">
        <v>55</v>
      </c>
      <c r="C4416" s="17">
        <v>108066</v>
      </c>
      <c r="D4416" s="17" t="s">
        <v>474</v>
      </c>
      <c r="E4416" s="17" t="s">
        <v>212</v>
      </c>
      <c r="F4416" s="17" t="s">
        <v>17</v>
      </c>
      <c r="H4416" s="309">
        <v>27888</v>
      </c>
      <c r="I4416" s="309">
        <v>41543</v>
      </c>
      <c r="J4416" s="17" t="s">
        <v>3888</v>
      </c>
      <c r="L4416" s="17" t="s">
        <v>22147</v>
      </c>
      <c r="M4416" s="17" t="s">
        <v>17766</v>
      </c>
      <c r="N4416" s="17" t="s">
        <v>19</v>
      </c>
      <c r="O4416" s="17" t="s">
        <v>15</v>
      </c>
      <c r="P4416" s="17">
        <v>45356</v>
      </c>
      <c r="AD4416" s="17" t="s">
        <v>3891</v>
      </c>
      <c r="AF4416" s="17">
        <v>8</v>
      </c>
      <c r="AG4416" s="17">
        <v>2</v>
      </c>
      <c r="AM4416" s="17" t="s">
        <v>246</v>
      </c>
      <c r="AN4416" s="17" t="s">
        <v>22149</v>
      </c>
      <c r="AO4416" s="17">
        <v>3</v>
      </c>
      <c r="AP4416" s="17">
        <v>80</v>
      </c>
      <c r="AQ4416" s="17">
        <v>5</v>
      </c>
      <c r="AR4416" s="17" t="s">
        <v>22150</v>
      </c>
      <c r="CX4416" s="17" t="s">
        <v>3901</v>
      </c>
      <c r="DN4416" s="17">
        <f>COUNTIF(AU4416:DM4416, "X")</f>
        <v>1</v>
      </c>
    </row>
    <row r="4417" spans="1:118" s="17" customFormat="1">
      <c r="A4417" s="17" t="s">
        <v>18191</v>
      </c>
      <c r="B4417" s="17">
        <v>55</v>
      </c>
      <c r="C4417" s="17">
        <v>47266</v>
      </c>
      <c r="D4417" s="17" t="s">
        <v>5398</v>
      </c>
      <c r="E4417" s="17" t="s">
        <v>109</v>
      </c>
      <c r="F4417" s="17" t="s">
        <v>91</v>
      </c>
      <c r="H4417" s="309">
        <v>22202</v>
      </c>
      <c r="I4417" s="309">
        <v>41537</v>
      </c>
      <c r="J4417" s="17" t="s">
        <v>3888</v>
      </c>
      <c r="L4417" s="17" t="s">
        <v>18178</v>
      </c>
      <c r="N4417" s="17" t="s">
        <v>31</v>
      </c>
      <c r="O4417" s="17" t="s">
        <v>15</v>
      </c>
      <c r="P4417" s="17">
        <v>45373</v>
      </c>
      <c r="AD4417" s="17" t="s">
        <v>9896</v>
      </c>
      <c r="AF4417" s="17">
        <v>15</v>
      </c>
      <c r="AG4417" s="17">
        <v>2</v>
      </c>
      <c r="AM4417" s="17" t="s">
        <v>32</v>
      </c>
      <c r="AN4417" s="17" t="s">
        <v>18168</v>
      </c>
      <c r="AO4417" s="17">
        <v>3</v>
      </c>
      <c r="AP4417" s="17">
        <v>80</v>
      </c>
      <c r="AQ4417" s="17">
        <v>5</v>
      </c>
      <c r="AR4417" s="17" t="s">
        <v>9898</v>
      </c>
      <c r="CM4417" s="17" t="s">
        <v>21</v>
      </c>
      <c r="DN4417" s="17">
        <f>COUNTIF(AU4417:DM4417, "X")</f>
        <v>0</v>
      </c>
    </row>
    <row r="4418" spans="1:118" s="17" customFormat="1">
      <c r="A4418" s="17" t="s">
        <v>16605</v>
      </c>
      <c r="B4418" s="17">
        <v>55</v>
      </c>
      <c r="C4418" s="17">
        <v>165364</v>
      </c>
      <c r="D4418" s="17" t="s">
        <v>7544</v>
      </c>
      <c r="E4418" s="17" t="s">
        <v>165</v>
      </c>
      <c r="F4418" s="17" t="s">
        <v>291</v>
      </c>
      <c r="H4418" s="309">
        <v>31534</v>
      </c>
      <c r="I4418" s="309">
        <v>41505</v>
      </c>
      <c r="J4418" s="17" t="s">
        <v>3888</v>
      </c>
      <c r="L4418" s="17" t="s">
        <v>16606</v>
      </c>
      <c r="M4418" s="17" t="s">
        <v>16607</v>
      </c>
      <c r="N4418" s="17" t="s">
        <v>31</v>
      </c>
      <c r="O4418" s="17" t="s">
        <v>15</v>
      </c>
      <c r="P4418" s="17">
        <v>45373</v>
      </c>
      <c r="AC4418" s="17" t="s">
        <v>9895</v>
      </c>
      <c r="AD4418" s="17" t="s">
        <v>9896</v>
      </c>
      <c r="AF4418" s="17">
        <v>8</v>
      </c>
      <c r="AG4418" s="17">
        <v>2</v>
      </c>
      <c r="AM4418" s="17" t="s">
        <v>41</v>
      </c>
      <c r="AN4418" s="17" t="s">
        <v>16339</v>
      </c>
      <c r="AO4418" s="17">
        <v>3</v>
      </c>
      <c r="AP4418" s="17">
        <v>80</v>
      </c>
      <c r="AQ4418" s="17">
        <v>5</v>
      </c>
      <c r="AR4418" s="17" t="s">
        <v>9898</v>
      </c>
      <c r="AT4418" s="17" t="s">
        <v>16072</v>
      </c>
      <c r="CU4418" s="17" t="s">
        <v>3901</v>
      </c>
      <c r="DN4418" s="17">
        <f>COUNTIF(AU4418:DM4418, "X")</f>
        <v>1</v>
      </c>
    </row>
    <row r="4419" spans="1:118" s="17" customFormat="1">
      <c r="A4419" s="17" t="s">
        <v>21755</v>
      </c>
      <c r="B4419" s="17">
        <v>55</v>
      </c>
      <c r="C4419" s="17">
        <v>165453</v>
      </c>
      <c r="D4419" s="17" t="s">
        <v>7106</v>
      </c>
      <c r="E4419" s="17" t="s">
        <v>21756</v>
      </c>
      <c r="F4419" s="17" t="s">
        <v>7437</v>
      </c>
      <c r="H4419" s="309">
        <v>34747</v>
      </c>
      <c r="I4419" s="309">
        <v>41513</v>
      </c>
      <c r="J4419" s="17" t="s">
        <v>3888</v>
      </c>
      <c r="L4419" s="17" t="s">
        <v>21757</v>
      </c>
      <c r="N4419" s="17" t="s">
        <v>196</v>
      </c>
      <c r="O4419" s="17" t="s">
        <v>15</v>
      </c>
      <c r="P4419" s="17">
        <v>45359</v>
      </c>
      <c r="AF4419" s="17">
        <v>8</v>
      </c>
      <c r="AG4419" s="17">
        <v>2</v>
      </c>
      <c r="AH4419" s="17" t="s">
        <v>11926</v>
      </c>
      <c r="AK4419" s="17" t="s">
        <v>21650</v>
      </c>
      <c r="AM4419" s="17" t="s">
        <v>197</v>
      </c>
      <c r="AN4419" s="17" t="s">
        <v>21651</v>
      </c>
      <c r="AO4419" s="17">
        <v>3</v>
      </c>
      <c r="AP4419" s="17">
        <v>80</v>
      </c>
      <c r="AQ4419" s="17">
        <v>5</v>
      </c>
      <c r="AR4419" s="17" t="s">
        <v>21652</v>
      </c>
      <c r="CQ4419" s="17" t="s">
        <v>3901</v>
      </c>
      <c r="CR4419" s="17" t="s">
        <v>21</v>
      </c>
      <c r="CU4419" s="17" t="s">
        <v>3901</v>
      </c>
      <c r="DN4419" s="17">
        <f>COUNTIF(AU4419:DM4419, "X")</f>
        <v>2</v>
      </c>
    </row>
    <row r="4420" spans="1:118" s="17" customFormat="1">
      <c r="A4420" s="17" t="s">
        <v>21703</v>
      </c>
      <c r="B4420" s="17">
        <v>55</v>
      </c>
      <c r="C4420" s="17">
        <v>165455</v>
      </c>
      <c r="D4420" s="17" t="s">
        <v>15577</v>
      </c>
      <c r="E4420" s="17" t="s">
        <v>6269</v>
      </c>
      <c r="F4420" s="17" t="s">
        <v>48</v>
      </c>
      <c r="H4420" s="309">
        <v>34907</v>
      </c>
      <c r="I4420" s="309">
        <v>41530</v>
      </c>
      <c r="J4420" s="17" t="s">
        <v>3888</v>
      </c>
      <c r="L4420" s="17" t="s">
        <v>21704</v>
      </c>
      <c r="N4420" s="17" t="s">
        <v>196</v>
      </c>
      <c r="O4420" s="17" t="s">
        <v>15</v>
      </c>
      <c r="P4420" s="17">
        <v>45359</v>
      </c>
      <c r="AF4420" s="17">
        <v>8</v>
      </c>
      <c r="AG4420" s="17">
        <v>2</v>
      </c>
      <c r="AH4420" s="17" t="s">
        <v>11926</v>
      </c>
      <c r="AK4420" s="17" t="s">
        <v>21650</v>
      </c>
      <c r="AM4420" s="17" t="s">
        <v>197</v>
      </c>
      <c r="AN4420" s="17" t="s">
        <v>21651</v>
      </c>
      <c r="AO4420" s="17">
        <v>3</v>
      </c>
      <c r="AP4420" s="17">
        <v>80</v>
      </c>
      <c r="AQ4420" s="17">
        <v>5</v>
      </c>
      <c r="AR4420" s="17" t="s">
        <v>21652</v>
      </c>
      <c r="CL4420" s="17" t="s">
        <v>3901</v>
      </c>
      <c r="CR4420" s="17" t="s">
        <v>21</v>
      </c>
      <c r="CU4420" s="17" t="s">
        <v>3901</v>
      </c>
      <c r="DN4420" s="17">
        <f>COUNTIF(AU4420:DM4420, "X")</f>
        <v>2</v>
      </c>
    </row>
    <row r="4421" spans="1:118" s="17" customFormat="1">
      <c r="A4421" s="17" t="s">
        <v>13754</v>
      </c>
      <c r="B4421" s="17">
        <v>55</v>
      </c>
      <c r="C4421" s="17">
        <v>165217</v>
      </c>
      <c r="D4421" s="17" t="s">
        <v>209</v>
      </c>
      <c r="E4421" s="17" t="s">
        <v>278</v>
      </c>
      <c r="F4421" s="17" t="s">
        <v>58</v>
      </c>
      <c r="H4421" s="309">
        <v>25456</v>
      </c>
      <c r="I4421" s="309">
        <v>41520</v>
      </c>
      <c r="J4421" s="17" t="s">
        <v>3888</v>
      </c>
      <c r="L4421" s="17" t="s">
        <v>13755</v>
      </c>
      <c r="N4421" s="17" t="s">
        <v>31</v>
      </c>
      <c r="O4421" s="17" t="s">
        <v>15</v>
      </c>
      <c r="P4421" s="17">
        <v>45373</v>
      </c>
      <c r="AC4421" s="17" t="s">
        <v>9895</v>
      </c>
      <c r="AD4421" s="17" t="s">
        <v>9896</v>
      </c>
      <c r="AF4421" s="17">
        <v>8</v>
      </c>
      <c r="AG4421" s="17">
        <v>2</v>
      </c>
      <c r="AM4421" s="17" t="s">
        <v>240</v>
      </c>
      <c r="AN4421" s="17" t="s">
        <v>13567</v>
      </c>
      <c r="AO4421" s="17">
        <v>3</v>
      </c>
      <c r="AP4421" s="17">
        <v>80</v>
      </c>
      <c r="AQ4421" s="17">
        <v>5</v>
      </c>
      <c r="AR4421" s="17" t="s">
        <v>9898</v>
      </c>
      <c r="AT4421" s="17" t="s">
        <v>12990</v>
      </c>
      <c r="DN4421" s="17">
        <f>COUNTIF(AU4421:DM4421, "X")</f>
        <v>0</v>
      </c>
    </row>
    <row r="4422" spans="1:118" s="17" customFormat="1">
      <c r="A4422" s="17" t="s">
        <v>14521</v>
      </c>
      <c r="B4422" s="17">
        <v>55</v>
      </c>
      <c r="C4422" s="17">
        <v>96706</v>
      </c>
      <c r="D4422" s="17" t="s">
        <v>106</v>
      </c>
      <c r="E4422" s="17" t="s">
        <v>332</v>
      </c>
      <c r="F4422" s="17" t="s">
        <v>22</v>
      </c>
      <c r="H4422" s="309">
        <v>21111</v>
      </c>
      <c r="I4422" s="309">
        <v>41554</v>
      </c>
      <c r="J4422" s="17" t="s">
        <v>3888</v>
      </c>
      <c r="L4422" s="17" t="s">
        <v>14514</v>
      </c>
      <c r="N4422" s="17" t="s">
        <v>31</v>
      </c>
      <c r="O4422" s="17" t="s">
        <v>15</v>
      </c>
      <c r="P4422" s="17">
        <v>45373</v>
      </c>
      <c r="Q4422" s="17">
        <v>4126</v>
      </c>
      <c r="AC4422" s="17" t="s">
        <v>9895</v>
      </c>
      <c r="AD4422" s="17" t="s">
        <v>9896</v>
      </c>
      <c r="AF4422" s="17">
        <v>8</v>
      </c>
      <c r="AG4422" s="17">
        <v>2</v>
      </c>
      <c r="AM4422" s="17" t="s">
        <v>108</v>
      </c>
      <c r="AN4422" s="17" t="s">
        <v>14364</v>
      </c>
      <c r="AO4422" s="17">
        <v>3</v>
      </c>
      <c r="AP4422" s="17">
        <v>80</v>
      </c>
      <c r="AQ4422" s="17">
        <v>5</v>
      </c>
      <c r="AR4422" s="17" t="s">
        <v>9898</v>
      </c>
      <c r="AT4422" s="17" t="s">
        <v>14152</v>
      </c>
      <c r="AV4422" s="17" t="s">
        <v>3901</v>
      </c>
      <c r="AZ4422" s="17" t="s">
        <v>3901</v>
      </c>
      <c r="BD4422" s="17" t="s">
        <v>3901</v>
      </c>
      <c r="CH4422" s="17" t="s">
        <v>3901</v>
      </c>
      <c r="DN4422" s="17">
        <f>COUNTIF(AU4422:DM4422, "X")</f>
        <v>4</v>
      </c>
    </row>
    <row r="4423" spans="1:118" s="17" customFormat="1">
      <c r="A4423" s="17" t="s">
        <v>19880</v>
      </c>
      <c r="B4423" s="17">
        <v>55</v>
      </c>
      <c r="C4423" s="17">
        <v>165271</v>
      </c>
      <c r="D4423" s="17" t="s">
        <v>556</v>
      </c>
      <c r="E4423" s="17" t="s">
        <v>144</v>
      </c>
      <c r="F4423" s="17" t="s">
        <v>58</v>
      </c>
      <c r="H4423" s="309">
        <v>25464</v>
      </c>
      <c r="I4423" s="309">
        <v>41535</v>
      </c>
      <c r="J4423" s="17" t="s">
        <v>3888</v>
      </c>
      <c r="L4423" s="17" t="s">
        <v>19881</v>
      </c>
      <c r="N4423" s="17" t="s">
        <v>14</v>
      </c>
      <c r="O4423" s="17" t="s">
        <v>15</v>
      </c>
      <c r="P4423" s="17">
        <v>45371</v>
      </c>
      <c r="AF4423" s="17">
        <v>8</v>
      </c>
      <c r="AG4423" s="17">
        <v>2</v>
      </c>
      <c r="AI4423" s="17" t="s">
        <v>10178</v>
      </c>
      <c r="AM4423" s="17" t="s">
        <v>148</v>
      </c>
      <c r="AN4423" s="17" t="s">
        <v>19836</v>
      </c>
      <c r="AO4423" s="17">
        <v>3</v>
      </c>
      <c r="AP4423" s="17">
        <v>80</v>
      </c>
      <c r="AQ4423" s="17">
        <v>5</v>
      </c>
      <c r="AR4423" s="17" t="s">
        <v>10180</v>
      </c>
      <c r="BS4423" s="17" t="s">
        <v>3901</v>
      </c>
      <c r="DN4423" s="17">
        <f>COUNTIF(AU4423:DM4423, "X")</f>
        <v>1</v>
      </c>
    </row>
    <row r="4424" spans="1:118" s="17" customFormat="1">
      <c r="A4424" s="17" t="s">
        <v>17923</v>
      </c>
      <c r="B4424" s="17">
        <v>55</v>
      </c>
      <c r="C4424" s="17">
        <v>165529</v>
      </c>
      <c r="D4424" s="17" t="s">
        <v>885</v>
      </c>
      <c r="E4424" s="17" t="s">
        <v>6754</v>
      </c>
      <c r="F4424" s="17" t="s">
        <v>99</v>
      </c>
      <c r="H4424" s="309">
        <v>21333</v>
      </c>
      <c r="I4424" s="309">
        <v>41544</v>
      </c>
      <c r="J4424" s="17" t="s">
        <v>3888</v>
      </c>
      <c r="L4424" s="17" t="s">
        <v>3186</v>
      </c>
      <c r="N4424" s="17" t="s">
        <v>14</v>
      </c>
      <c r="O4424" s="17" t="s">
        <v>15</v>
      </c>
      <c r="P4424" s="17">
        <v>45371</v>
      </c>
      <c r="AF4424" s="17">
        <v>15</v>
      </c>
      <c r="AG4424" s="17">
        <v>2</v>
      </c>
      <c r="AH4424" s="17" t="s">
        <v>11926</v>
      </c>
      <c r="AK4424" s="17" t="s">
        <v>17298</v>
      </c>
      <c r="AM4424" s="17" t="s">
        <v>71</v>
      </c>
      <c r="AN4424" s="17" t="s">
        <v>17760</v>
      </c>
      <c r="AO4424" s="17">
        <v>3</v>
      </c>
      <c r="AP4424" s="17">
        <v>80</v>
      </c>
      <c r="AQ4424" s="17">
        <v>5</v>
      </c>
      <c r="AR4424" s="17" t="s">
        <v>17300</v>
      </c>
      <c r="DN4424" s="17">
        <f>COUNTIF(AU4424:DM4424, "X")</f>
        <v>0</v>
      </c>
    </row>
    <row r="4425" spans="1:118" s="17" customFormat="1">
      <c r="A4425" s="17" t="s">
        <v>26611</v>
      </c>
      <c r="B4425" s="17">
        <v>55</v>
      </c>
      <c r="C4425" s="17">
        <v>165539</v>
      </c>
      <c r="D4425" s="17" t="s">
        <v>26612</v>
      </c>
      <c r="E4425" s="17" t="s">
        <v>333</v>
      </c>
      <c r="F4425" s="17" t="s">
        <v>17</v>
      </c>
      <c r="H4425" s="309">
        <v>29530</v>
      </c>
      <c r="I4425" s="309">
        <v>41472</v>
      </c>
      <c r="J4425" s="17" t="s">
        <v>3888</v>
      </c>
      <c r="L4425" s="17" t="s">
        <v>26613</v>
      </c>
      <c r="N4425" s="17" t="s">
        <v>14</v>
      </c>
      <c r="O4425" s="17" t="s">
        <v>15</v>
      </c>
      <c r="P4425" s="17">
        <v>45371</v>
      </c>
      <c r="AC4425" s="17" t="s">
        <v>17772</v>
      </c>
      <c r="AF4425" s="17">
        <v>8</v>
      </c>
      <c r="AG4425" s="17">
        <v>2</v>
      </c>
      <c r="AH4425" s="17" t="s">
        <v>11926</v>
      </c>
      <c r="AK4425" s="17" t="s">
        <v>17298</v>
      </c>
      <c r="AM4425" s="17" t="s">
        <v>78</v>
      </c>
      <c r="AN4425" s="17" t="s">
        <v>26289</v>
      </c>
      <c r="AO4425" s="17">
        <v>3</v>
      </c>
      <c r="AP4425" s="17">
        <v>80</v>
      </c>
      <c r="AQ4425" s="17">
        <v>5</v>
      </c>
      <c r="AT4425" s="17" t="s">
        <v>25610</v>
      </c>
      <c r="DN4425" s="17">
        <f>COUNTIF(AU4425:DM4425, "X")</f>
        <v>0</v>
      </c>
    </row>
    <row r="4426" spans="1:118" s="17" customFormat="1">
      <c r="A4426" s="17" t="s">
        <v>11732</v>
      </c>
      <c r="B4426" s="17">
        <v>55</v>
      </c>
      <c r="C4426" s="17">
        <v>165552</v>
      </c>
      <c r="D4426" s="17" t="s">
        <v>11733</v>
      </c>
      <c r="E4426" s="17" t="s">
        <v>11734</v>
      </c>
      <c r="F4426" s="17" t="s">
        <v>11735</v>
      </c>
      <c r="H4426" s="309">
        <v>34965</v>
      </c>
      <c r="I4426" s="309">
        <v>41547</v>
      </c>
      <c r="J4426" s="17" t="s">
        <v>3888</v>
      </c>
      <c r="L4426" s="17" t="s">
        <v>11736</v>
      </c>
      <c r="N4426" s="17" t="s">
        <v>14</v>
      </c>
      <c r="O4426" s="17" t="s">
        <v>15</v>
      </c>
      <c r="P4426" s="17">
        <v>45371</v>
      </c>
      <c r="AC4426" s="17" t="s">
        <v>14</v>
      </c>
      <c r="AF4426" s="17">
        <v>15</v>
      </c>
      <c r="AG4426" s="17">
        <v>2</v>
      </c>
      <c r="AI4426" s="17" t="s">
        <v>10178</v>
      </c>
      <c r="AM4426" s="17" t="s">
        <v>173</v>
      </c>
      <c r="AN4426" s="17" t="s">
        <v>11705</v>
      </c>
      <c r="AO4426" s="17">
        <v>3</v>
      </c>
      <c r="AP4426" s="17">
        <v>80</v>
      </c>
      <c r="AQ4426" s="17">
        <v>5</v>
      </c>
      <c r="AR4426" s="17" t="s">
        <v>10180</v>
      </c>
      <c r="CQ4426" s="17" t="s">
        <v>3901</v>
      </c>
      <c r="DN4426" s="17">
        <f>COUNTIF(AU4426:DM4426, "X")</f>
        <v>1</v>
      </c>
    </row>
    <row r="4427" spans="1:118" s="17" customFormat="1">
      <c r="A4427" s="17" t="s">
        <v>25303</v>
      </c>
      <c r="B4427" s="17">
        <v>55</v>
      </c>
      <c r="C4427" s="17">
        <v>165562</v>
      </c>
      <c r="D4427" s="17" t="s">
        <v>25304</v>
      </c>
      <c r="E4427" s="17" t="s">
        <v>112</v>
      </c>
      <c r="F4427" s="17" t="s">
        <v>22</v>
      </c>
      <c r="H4427" s="309">
        <v>25460</v>
      </c>
      <c r="I4427" s="309">
        <v>41547</v>
      </c>
      <c r="J4427" s="17" t="s">
        <v>3888</v>
      </c>
      <c r="L4427" s="17" t="s">
        <v>25305</v>
      </c>
      <c r="N4427" s="17" t="s">
        <v>31</v>
      </c>
      <c r="O4427" s="17" t="s">
        <v>15</v>
      </c>
      <c r="P4427" s="17">
        <v>45373</v>
      </c>
      <c r="AC4427" s="17" t="s">
        <v>9895</v>
      </c>
      <c r="AD4427" s="17" t="s">
        <v>9896</v>
      </c>
      <c r="AF4427" s="17">
        <v>8</v>
      </c>
      <c r="AG4427" s="17">
        <v>2</v>
      </c>
      <c r="AM4427" s="17" t="s">
        <v>67</v>
      </c>
      <c r="AN4427" s="17" t="s">
        <v>25087</v>
      </c>
      <c r="AO4427" s="17">
        <v>3</v>
      </c>
      <c r="AP4427" s="17">
        <v>80</v>
      </c>
      <c r="AQ4427" s="17">
        <v>5</v>
      </c>
      <c r="AR4427" s="17" t="s">
        <v>9898</v>
      </c>
      <c r="AT4427" s="17" t="s">
        <v>16072</v>
      </c>
      <c r="CU4427" s="17" t="s">
        <v>3901</v>
      </c>
      <c r="DN4427" s="17">
        <f>COUNTIF(AU4427:DM4427, "X")</f>
        <v>1</v>
      </c>
    </row>
    <row r="4428" spans="1:118" s="17" customFormat="1">
      <c r="A4428" s="523" t="s">
        <v>1782</v>
      </c>
      <c r="B4428" s="17">
        <v>55</v>
      </c>
      <c r="C4428" s="17">
        <v>165563</v>
      </c>
      <c r="D4428" s="17" t="s">
        <v>1783</v>
      </c>
      <c r="E4428" s="17" t="s">
        <v>333</v>
      </c>
      <c r="F4428" s="17" t="s">
        <v>140</v>
      </c>
      <c r="H4428" s="309">
        <v>31169</v>
      </c>
      <c r="I4428" s="309">
        <v>41548</v>
      </c>
      <c r="J4428" s="17" t="s">
        <v>3888</v>
      </c>
      <c r="L4428" s="17" t="s">
        <v>1784</v>
      </c>
      <c r="N4428" s="17" t="s">
        <v>31</v>
      </c>
      <c r="O4428" s="17" t="s">
        <v>15</v>
      </c>
      <c r="P4428" s="17">
        <v>45373</v>
      </c>
      <c r="AC4428" s="17" t="s">
        <v>9895</v>
      </c>
      <c r="AD4428" s="17" t="s">
        <v>9896</v>
      </c>
      <c r="AF4428" s="17">
        <v>15</v>
      </c>
      <c r="AG4428" s="17">
        <v>2</v>
      </c>
      <c r="AM4428" s="17" t="s">
        <v>62</v>
      </c>
      <c r="AN4428" s="17" t="s">
        <v>15056</v>
      </c>
      <c r="AO4428" s="17">
        <v>3</v>
      </c>
      <c r="AP4428" s="17">
        <v>80</v>
      </c>
      <c r="AQ4428" s="17">
        <v>5</v>
      </c>
      <c r="AR4428" s="17" t="s">
        <v>9898</v>
      </c>
      <c r="AT4428" s="17" t="s">
        <v>15057</v>
      </c>
      <c r="CU4428" s="17" t="s">
        <v>3901</v>
      </c>
      <c r="DF4428" s="17" t="s">
        <v>3901</v>
      </c>
      <c r="DN4428" s="17">
        <f>COUNTIF(AU4428:DM4428, "X")</f>
        <v>2</v>
      </c>
    </row>
    <row r="4429" spans="1:118" s="17" customFormat="1">
      <c r="A4429" s="17" t="s">
        <v>11141</v>
      </c>
      <c r="B4429" s="17">
        <v>55</v>
      </c>
      <c r="C4429" s="17">
        <v>165564</v>
      </c>
      <c r="D4429" s="17" t="s">
        <v>102</v>
      </c>
      <c r="E4429" s="17" t="s">
        <v>9531</v>
      </c>
      <c r="F4429" s="17" t="s">
        <v>371</v>
      </c>
      <c r="H4429" s="309">
        <v>34718</v>
      </c>
      <c r="I4429" s="309">
        <v>41548</v>
      </c>
      <c r="J4429" s="17" t="s">
        <v>3888</v>
      </c>
      <c r="L4429" s="17" t="s">
        <v>11142</v>
      </c>
      <c r="N4429" s="17" t="s">
        <v>14</v>
      </c>
      <c r="O4429" s="17" t="s">
        <v>15</v>
      </c>
      <c r="P4429" s="17">
        <v>45371</v>
      </c>
      <c r="Q4429" s="17">
        <v>1416</v>
      </c>
      <c r="AC4429" s="17" t="s">
        <v>14</v>
      </c>
      <c r="AF4429" s="17">
        <v>8</v>
      </c>
      <c r="AG4429" s="17">
        <v>2</v>
      </c>
      <c r="AI4429" s="17" t="s">
        <v>10178</v>
      </c>
      <c r="AM4429" s="17" t="s">
        <v>16</v>
      </c>
      <c r="AN4429" s="17" t="s">
        <v>10763</v>
      </c>
      <c r="AO4429" s="17">
        <v>3</v>
      </c>
      <c r="AP4429" s="17">
        <v>80</v>
      </c>
      <c r="AQ4429" s="17">
        <v>5</v>
      </c>
      <c r="AR4429" s="17" t="s">
        <v>10180</v>
      </c>
      <c r="CU4429" s="17" t="s">
        <v>3901</v>
      </c>
      <c r="DN4429" s="17">
        <f>COUNTIF(AU4429:DM4429, "X")</f>
        <v>1</v>
      </c>
    </row>
    <row r="4430" spans="1:118" s="17" customFormat="1">
      <c r="A4430" s="523" t="s">
        <v>2227</v>
      </c>
      <c r="B4430" s="17">
        <v>55</v>
      </c>
      <c r="C4430" s="17">
        <v>165566</v>
      </c>
      <c r="D4430" s="17" t="s">
        <v>1783</v>
      </c>
      <c r="E4430" s="17" t="s">
        <v>313</v>
      </c>
      <c r="F4430" s="17" t="s">
        <v>2228</v>
      </c>
      <c r="H4430" s="309">
        <v>31700</v>
      </c>
      <c r="I4430" s="309">
        <v>41548</v>
      </c>
      <c r="J4430" s="17" t="s">
        <v>3888</v>
      </c>
      <c r="L4430" s="17" t="s">
        <v>1784</v>
      </c>
      <c r="N4430" s="17" t="s">
        <v>31</v>
      </c>
      <c r="O4430" s="17" t="s">
        <v>15</v>
      </c>
      <c r="P4430" s="17">
        <v>45373</v>
      </c>
      <c r="Q4430" s="17">
        <v>8452</v>
      </c>
      <c r="AC4430" s="17" t="s">
        <v>9895</v>
      </c>
      <c r="AD4430" s="17" t="s">
        <v>9896</v>
      </c>
      <c r="AF4430" s="17">
        <v>15</v>
      </c>
      <c r="AG4430" s="17">
        <v>2</v>
      </c>
      <c r="AM4430" s="17" t="s">
        <v>62</v>
      </c>
      <c r="AN4430" s="17" t="s">
        <v>15056</v>
      </c>
      <c r="AO4430" s="17">
        <v>3</v>
      </c>
      <c r="AP4430" s="17">
        <v>80</v>
      </c>
      <c r="AQ4430" s="17">
        <v>5</v>
      </c>
      <c r="AR4430" s="17" t="s">
        <v>9898</v>
      </c>
      <c r="AT4430" s="17" t="s">
        <v>15057</v>
      </c>
      <c r="CU4430" s="17" t="s">
        <v>3901</v>
      </c>
      <c r="DA4430" s="17" t="s">
        <v>3901</v>
      </c>
      <c r="DF4430" s="17" t="s">
        <v>3901</v>
      </c>
      <c r="DN4430" s="17">
        <f>COUNTIF(AU4430:DM4430, "X")</f>
        <v>3</v>
      </c>
    </row>
    <row r="4431" spans="1:118" s="17" customFormat="1">
      <c r="A4431" s="17" t="s">
        <v>20374</v>
      </c>
      <c r="B4431" s="17">
        <v>55</v>
      </c>
      <c r="C4431" s="17">
        <v>165567</v>
      </c>
      <c r="D4431" s="17" t="s">
        <v>4003</v>
      </c>
      <c r="E4431" s="17" t="s">
        <v>20375</v>
      </c>
      <c r="F4431" s="17" t="s">
        <v>147</v>
      </c>
      <c r="H4431" s="309">
        <v>25545</v>
      </c>
      <c r="I4431" s="309">
        <v>41548</v>
      </c>
      <c r="J4431" s="17" t="s">
        <v>3888</v>
      </c>
      <c r="L4431" s="17" t="s">
        <v>20376</v>
      </c>
      <c r="N4431" s="17" t="s">
        <v>14</v>
      </c>
      <c r="O4431" s="17" t="s">
        <v>15</v>
      </c>
      <c r="P4431" s="17">
        <v>45371</v>
      </c>
      <c r="Q4431" s="17">
        <v>9165</v>
      </c>
      <c r="AF4431" s="17">
        <v>15</v>
      </c>
      <c r="AG4431" s="17">
        <v>2</v>
      </c>
      <c r="AI4431" s="17" t="s">
        <v>10178</v>
      </c>
      <c r="AM4431" s="17" t="s">
        <v>85</v>
      </c>
      <c r="AN4431" s="17" t="s">
        <v>20273</v>
      </c>
      <c r="AO4431" s="17">
        <v>3</v>
      </c>
      <c r="AP4431" s="17">
        <v>80</v>
      </c>
      <c r="AQ4431" s="17">
        <v>5</v>
      </c>
      <c r="AR4431" s="17" t="s">
        <v>10180</v>
      </c>
      <c r="CM4431" s="17" t="s">
        <v>21</v>
      </c>
      <c r="CN4431" s="17" t="s">
        <v>3901</v>
      </c>
      <c r="CQ4431" s="17" t="s">
        <v>3901</v>
      </c>
      <c r="CR4431" s="17" t="s">
        <v>21</v>
      </c>
      <c r="CU4431" s="17" t="s">
        <v>3901</v>
      </c>
      <c r="CX4431" s="17" t="s">
        <v>3901</v>
      </c>
      <c r="DN4431" s="17">
        <f>COUNTIF(AU4431:DM4431, "X")</f>
        <v>4</v>
      </c>
    </row>
    <row r="4432" spans="1:118" s="17" customFormat="1">
      <c r="A4432" s="17" t="s">
        <v>16014</v>
      </c>
      <c r="B4432" s="17">
        <v>55</v>
      </c>
      <c r="C4432" s="17">
        <v>165568</v>
      </c>
      <c r="D4432" s="17" t="s">
        <v>15547</v>
      </c>
      <c r="E4432" s="17" t="s">
        <v>11327</v>
      </c>
      <c r="F4432" s="17" t="s">
        <v>289</v>
      </c>
      <c r="H4432" s="309">
        <v>33831</v>
      </c>
      <c r="I4432" s="309">
        <v>41548</v>
      </c>
      <c r="J4432" s="17" t="s">
        <v>3888</v>
      </c>
      <c r="L4432" s="17" t="s">
        <v>15548</v>
      </c>
      <c r="N4432" s="17" t="s">
        <v>31</v>
      </c>
      <c r="O4432" s="17" t="s">
        <v>15</v>
      </c>
      <c r="P4432" s="17">
        <v>45373</v>
      </c>
      <c r="AC4432" s="17" t="s">
        <v>9895</v>
      </c>
      <c r="AD4432" s="17" t="s">
        <v>9896</v>
      </c>
      <c r="AF4432" s="17">
        <v>15</v>
      </c>
      <c r="AG4432" s="17">
        <v>2</v>
      </c>
      <c r="AM4432" s="17" t="s">
        <v>121</v>
      </c>
      <c r="AN4432" s="17" t="s">
        <v>15516</v>
      </c>
      <c r="AO4432" s="17">
        <v>3</v>
      </c>
      <c r="AP4432" s="17">
        <v>80</v>
      </c>
      <c r="AQ4432" s="17">
        <v>5</v>
      </c>
      <c r="AR4432" s="17" t="s">
        <v>9898</v>
      </c>
      <c r="AT4432" s="17" t="s">
        <v>15057</v>
      </c>
      <c r="CR4432" s="17" t="s">
        <v>21</v>
      </c>
      <c r="CU4432" s="17" t="s">
        <v>3901</v>
      </c>
      <c r="CX4432" s="17" t="s">
        <v>3901</v>
      </c>
      <c r="DN4432" s="17">
        <f>COUNTIF(AU4432:DM4432, "X")</f>
        <v>2</v>
      </c>
    </row>
    <row r="4433" spans="1:118" s="17" customFormat="1">
      <c r="A4433" s="17" t="s">
        <v>3925</v>
      </c>
      <c r="B4433" s="17">
        <v>55</v>
      </c>
      <c r="C4433" s="17">
        <v>165578</v>
      </c>
      <c r="D4433" s="17" t="s">
        <v>483</v>
      </c>
      <c r="E4433" s="17" t="s">
        <v>3926</v>
      </c>
      <c r="F4433" s="17" t="s">
        <v>131</v>
      </c>
      <c r="H4433" s="309">
        <v>34912</v>
      </c>
      <c r="I4433" s="309">
        <v>41534</v>
      </c>
      <c r="J4433" s="17" t="s">
        <v>3888</v>
      </c>
      <c r="L4433" s="17" t="s">
        <v>3927</v>
      </c>
      <c r="N4433" s="17" t="s">
        <v>19</v>
      </c>
      <c r="O4433" s="17" t="s">
        <v>15</v>
      </c>
      <c r="P4433" s="17">
        <v>45356</v>
      </c>
      <c r="Q4433" s="17">
        <v>4005</v>
      </c>
      <c r="AC4433" s="17" t="s">
        <v>3890</v>
      </c>
      <c r="AD4433" s="17" t="s">
        <v>3891</v>
      </c>
      <c r="AF4433" s="17">
        <v>8</v>
      </c>
      <c r="AG4433" s="17">
        <v>2</v>
      </c>
      <c r="AM4433" s="17" t="s">
        <v>172</v>
      </c>
      <c r="AN4433" s="17" t="s">
        <v>3892</v>
      </c>
      <c r="AO4433" s="17">
        <v>3</v>
      </c>
      <c r="AP4433" s="17">
        <v>80</v>
      </c>
      <c r="AQ4433" s="17">
        <v>5</v>
      </c>
      <c r="AT4433" s="17" t="s">
        <v>3893</v>
      </c>
      <c r="DN4433" s="17">
        <f>COUNTIF(AU4433:DM4433, "X")</f>
        <v>0</v>
      </c>
    </row>
    <row r="4434" spans="1:118" s="17" customFormat="1">
      <c r="A4434" s="17" t="s">
        <v>4330</v>
      </c>
      <c r="B4434" s="17">
        <v>55</v>
      </c>
      <c r="C4434" s="17">
        <v>165579</v>
      </c>
      <c r="D4434" s="17" t="s">
        <v>4331</v>
      </c>
      <c r="E4434" s="17" t="s">
        <v>4069</v>
      </c>
      <c r="F4434" s="17" t="s">
        <v>30</v>
      </c>
      <c r="H4434" s="309">
        <v>34938</v>
      </c>
      <c r="I4434" s="309">
        <v>41534</v>
      </c>
      <c r="J4434" s="17" t="s">
        <v>3888</v>
      </c>
      <c r="L4434" s="17" t="s">
        <v>4332</v>
      </c>
      <c r="N4434" s="17" t="s">
        <v>19</v>
      </c>
      <c r="O4434" s="17" t="s">
        <v>15</v>
      </c>
      <c r="P4434" s="17">
        <v>45356</v>
      </c>
      <c r="AC4434" s="17" t="s">
        <v>3890</v>
      </c>
      <c r="AD4434" s="17" t="s">
        <v>3891</v>
      </c>
      <c r="AF4434" s="17">
        <v>8</v>
      </c>
      <c r="AG4434" s="17">
        <v>2</v>
      </c>
      <c r="AM4434" s="17" t="s">
        <v>172</v>
      </c>
      <c r="AN4434" s="17" t="s">
        <v>3892</v>
      </c>
      <c r="AO4434" s="17">
        <v>3</v>
      </c>
      <c r="AP4434" s="17">
        <v>80</v>
      </c>
      <c r="AQ4434" s="17">
        <v>5</v>
      </c>
      <c r="AT4434" s="17" t="s">
        <v>3893</v>
      </c>
      <c r="CU4434" s="17" t="s">
        <v>3901</v>
      </c>
      <c r="DA4434" s="17" t="s">
        <v>3901</v>
      </c>
      <c r="DN4434" s="17">
        <f>COUNTIF(AU4434:DM4434, "X")</f>
        <v>2</v>
      </c>
    </row>
    <row r="4435" spans="1:118" s="17" customFormat="1">
      <c r="A4435" s="17" t="s">
        <v>21916</v>
      </c>
      <c r="B4435" s="17">
        <v>55</v>
      </c>
      <c r="C4435" s="17">
        <v>165581</v>
      </c>
      <c r="D4435" s="17" t="s">
        <v>215</v>
      </c>
      <c r="E4435" s="17" t="s">
        <v>343</v>
      </c>
      <c r="F4435" s="17" t="s">
        <v>70</v>
      </c>
      <c r="H4435" s="309">
        <v>34962</v>
      </c>
      <c r="I4435" s="309">
        <v>41537</v>
      </c>
      <c r="J4435" s="17" t="s">
        <v>3888</v>
      </c>
      <c r="L4435" s="17" t="s">
        <v>21917</v>
      </c>
      <c r="N4435" s="17" t="s">
        <v>196</v>
      </c>
      <c r="O4435" s="17" t="s">
        <v>15</v>
      </c>
      <c r="P4435" s="17">
        <v>45359</v>
      </c>
      <c r="AF4435" s="17">
        <v>8</v>
      </c>
      <c r="AG4435" s="17">
        <v>2</v>
      </c>
      <c r="AH4435" s="17" t="s">
        <v>11926</v>
      </c>
      <c r="AK4435" s="17" t="s">
        <v>21650</v>
      </c>
      <c r="AM4435" s="17" t="s">
        <v>255</v>
      </c>
      <c r="AN4435" s="17" t="s">
        <v>21914</v>
      </c>
      <c r="AO4435" s="17">
        <v>3</v>
      </c>
      <c r="AP4435" s="17">
        <v>80</v>
      </c>
      <c r="AQ4435" s="17">
        <v>5</v>
      </c>
      <c r="AR4435" s="17" t="s">
        <v>21652</v>
      </c>
      <c r="AS4435" s="17" t="s">
        <v>21915</v>
      </c>
      <c r="DN4435" s="17">
        <f>COUNTIF(AU4435:DM4435, "X")</f>
        <v>0</v>
      </c>
    </row>
    <row r="4436" spans="1:118" s="17" customFormat="1">
      <c r="A4436" s="17" t="s">
        <v>19333</v>
      </c>
      <c r="B4436" s="17">
        <v>55</v>
      </c>
      <c r="C4436" s="17">
        <v>165586</v>
      </c>
      <c r="D4436" s="17" t="s">
        <v>19248</v>
      </c>
      <c r="E4436" s="17" t="s">
        <v>265</v>
      </c>
      <c r="F4436" s="17" t="s">
        <v>270</v>
      </c>
      <c r="H4436" s="309">
        <v>34607</v>
      </c>
      <c r="I4436" s="309">
        <v>41552</v>
      </c>
      <c r="J4436" s="17" t="s">
        <v>3888</v>
      </c>
      <c r="L4436" s="17" t="s">
        <v>19334</v>
      </c>
      <c r="N4436" s="17" t="s">
        <v>31</v>
      </c>
      <c r="O4436" s="17" t="s">
        <v>15</v>
      </c>
      <c r="P4436" s="17">
        <v>45373</v>
      </c>
      <c r="AF4436" s="17">
        <v>8</v>
      </c>
      <c r="AG4436" s="17">
        <v>2</v>
      </c>
      <c r="AH4436" s="17" t="s">
        <v>11926</v>
      </c>
      <c r="AK4436" s="17" t="s">
        <v>11927</v>
      </c>
      <c r="AM4436" s="17" t="s">
        <v>34</v>
      </c>
      <c r="AN4436" s="17" t="s">
        <v>19238</v>
      </c>
      <c r="AO4436" s="17">
        <v>3</v>
      </c>
      <c r="AP4436" s="17">
        <v>80</v>
      </c>
      <c r="AQ4436" s="17">
        <v>5</v>
      </c>
      <c r="AR4436" s="17" t="s">
        <v>19239</v>
      </c>
      <c r="CR4436" s="17" t="s">
        <v>21</v>
      </c>
      <c r="DN4436" s="17">
        <f>COUNTIF(AU4436:DM4436, "X")</f>
        <v>0</v>
      </c>
    </row>
    <row r="4437" spans="1:118" s="17" customFormat="1">
      <c r="A4437" s="17" t="s">
        <v>25691</v>
      </c>
      <c r="B4437" s="17">
        <v>55</v>
      </c>
      <c r="C4437" s="17">
        <v>165587</v>
      </c>
      <c r="D4437" s="17" t="s">
        <v>21716</v>
      </c>
      <c r="E4437" s="17" t="s">
        <v>18</v>
      </c>
      <c r="F4437" s="17" t="s">
        <v>48</v>
      </c>
      <c r="H4437" s="309">
        <v>25272</v>
      </c>
      <c r="I4437" s="309">
        <v>41553</v>
      </c>
      <c r="J4437" s="17" t="s">
        <v>3888</v>
      </c>
      <c r="L4437" s="17" t="s">
        <v>25692</v>
      </c>
      <c r="N4437" s="17" t="s">
        <v>14</v>
      </c>
      <c r="O4437" s="17" t="s">
        <v>15</v>
      </c>
      <c r="P4437" s="17">
        <v>45371</v>
      </c>
      <c r="AC4437" s="17" t="s">
        <v>17772</v>
      </c>
      <c r="AF4437" s="17">
        <v>8</v>
      </c>
      <c r="AG4437" s="17">
        <v>2</v>
      </c>
      <c r="AH4437" s="17" t="s">
        <v>11926</v>
      </c>
      <c r="AK4437" s="17" t="s">
        <v>17298</v>
      </c>
      <c r="AM4437" s="17" t="s">
        <v>39</v>
      </c>
      <c r="AN4437" s="17" t="s">
        <v>25609</v>
      </c>
      <c r="AO4437" s="17">
        <v>3</v>
      </c>
      <c r="AP4437" s="17">
        <v>80</v>
      </c>
      <c r="AQ4437" s="17">
        <v>5</v>
      </c>
      <c r="AT4437" s="17" t="s">
        <v>25610</v>
      </c>
      <c r="BD4437" s="17" t="s">
        <v>3901</v>
      </c>
      <c r="CL4437" s="17" t="s">
        <v>3901</v>
      </c>
      <c r="CM4437" s="17" t="s">
        <v>21</v>
      </c>
      <c r="CN4437" s="17" t="s">
        <v>3901</v>
      </c>
      <c r="CO4437" s="17" t="s">
        <v>3901</v>
      </c>
      <c r="CQ4437" s="17" t="s">
        <v>3901</v>
      </c>
      <c r="CR4437" s="17" t="s">
        <v>21</v>
      </c>
      <c r="CU4437" s="17" t="s">
        <v>3901</v>
      </c>
      <c r="CV4437" s="17" t="s">
        <v>3901</v>
      </c>
      <c r="CX4437" s="17" t="s">
        <v>3901</v>
      </c>
      <c r="DA4437" s="17" t="s">
        <v>3901</v>
      </c>
      <c r="DN4437" s="17">
        <f>COUNTIF(AU4437:DM4437, "X")</f>
        <v>9</v>
      </c>
    </row>
    <row r="4438" spans="1:118" s="17" customFormat="1">
      <c r="A4438" s="17" t="s">
        <v>24682</v>
      </c>
      <c r="B4438" s="17">
        <v>55</v>
      </c>
      <c r="C4438" s="17">
        <v>165595</v>
      </c>
      <c r="D4438" s="17" t="s">
        <v>14307</v>
      </c>
      <c r="E4438" s="17" t="s">
        <v>6107</v>
      </c>
      <c r="F4438" s="17" t="s">
        <v>22</v>
      </c>
      <c r="H4438" s="309">
        <v>33990</v>
      </c>
      <c r="I4438" s="309">
        <v>41554</v>
      </c>
      <c r="J4438" s="17" t="s">
        <v>3888</v>
      </c>
      <c r="L4438" s="17" t="s">
        <v>24683</v>
      </c>
      <c r="N4438" s="17" t="s">
        <v>19</v>
      </c>
      <c r="O4438" s="17" t="s">
        <v>15</v>
      </c>
      <c r="P4438" s="17">
        <v>45356</v>
      </c>
      <c r="AD4438" s="17" t="s">
        <v>3891</v>
      </c>
      <c r="AF4438" s="17">
        <v>8</v>
      </c>
      <c r="AG4438" s="17">
        <v>2</v>
      </c>
      <c r="AM4438" s="17" t="s">
        <v>141</v>
      </c>
      <c r="AN4438" s="17" t="s">
        <v>24484</v>
      </c>
      <c r="AO4438" s="17">
        <v>3</v>
      </c>
      <c r="AP4438" s="17">
        <v>80</v>
      </c>
      <c r="AQ4438" s="17">
        <v>5</v>
      </c>
      <c r="AR4438" s="17" t="s">
        <v>24485</v>
      </c>
      <c r="DN4438" s="17">
        <f>COUNTIF(AU4438:DM4438, "X")</f>
        <v>0</v>
      </c>
    </row>
    <row r="4439" spans="1:118" s="17" customFormat="1">
      <c r="A4439" s="17" t="s">
        <v>7631</v>
      </c>
      <c r="B4439" s="17">
        <v>55</v>
      </c>
      <c r="C4439" s="17">
        <v>165598</v>
      </c>
      <c r="D4439" s="17" t="s">
        <v>99</v>
      </c>
      <c r="E4439" s="17" t="s">
        <v>7632</v>
      </c>
      <c r="F4439" s="17" t="s">
        <v>397</v>
      </c>
      <c r="H4439" s="309">
        <v>33282</v>
      </c>
      <c r="I4439" s="309">
        <v>41546</v>
      </c>
      <c r="J4439" s="17" t="s">
        <v>3888</v>
      </c>
      <c r="L4439" s="17" t="s">
        <v>7633</v>
      </c>
      <c r="N4439" s="17" t="s">
        <v>19</v>
      </c>
      <c r="O4439" s="17" t="s">
        <v>15</v>
      </c>
      <c r="P4439" s="17">
        <v>45356</v>
      </c>
      <c r="AC4439" s="17" t="s">
        <v>3890</v>
      </c>
      <c r="AD4439" s="17" t="s">
        <v>3891</v>
      </c>
      <c r="AF4439" s="17">
        <v>15</v>
      </c>
      <c r="AG4439" s="17">
        <v>2</v>
      </c>
      <c r="AM4439" s="17" t="s">
        <v>2606</v>
      </c>
      <c r="AN4439" s="17" t="s">
        <v>7570</v>
      </c>
      <c r="AO4439" s="17">
        <v>3</v>
      </c>
      <c r="AP4439" s="17">
        <v>80</v>
      </c>
      <c r="AQ4439" s="17">
        <v>5</v>
      </c>
      <c r="AT4439" s="17" t="s">
        <v>6589</v>
      </c>
      <c r="DN4439" s="17">
        <f>COUNTIF(AU4439:DM4439, "X")</f>
        <v>0</v>
      </c>
    </row>
    <row r="4440" spans="1:118" s="17" customFormat="1">
      <c r="A4440" s="17" t="s">
        <v>18274</v>
      </c>
      <c r="B4440" s="17">
        <v>55</v>
      </c>
      <c r="C4440" s="17">
        <v>165288</v>
      </c>
      <c r="D4440" s="17" t="s">
        <v>14573</v>
      </c>
      <c r="E4440" s="17" t="s">
        <v>324</v>
      </c>
      <c r="F4440" s="17" t="s">
        <v>18</v>
      </c>
      <c r="H4440" s="309">
        <v>30996</v>
      </c>
      <c r="I4440" s="309">
        <v>41522</v>
      </c>
      <c r="J4440" s="17" t="s">
        <v>3888</v>
      </c>
      <c r="L4440" s="17" t="s">
        <v>18275</v>
      </c>
      <c r="N4440" s="17" t="s">
        <v>31</v>
      </c>
      <c r="O4440" s="17" t="s">
        <v>15</v>
      </c>
      <c r="P4440" s="17">
        <v>45373</v>
      </c>
      <c r="AD4440" s="17" t="s">
        <v>9896</v>
      </c>
      <c r="AF4440" s="17">
        <v>8</v>
      </c>
      <c r="AG4440" s="17">
        <v>2</v>
      </c>
      <c r="AM4440" s="17" t="s">
        <v>32</v>
      </c>
      <c r="AN4440" s="17" t="s">
        <v>18168</v>
      </c>
      <c r="AO4440" s="17">
        <v>3</v>
      </c>
      <c r="AP4440" s="17">
        <v>80</v>
      </c>
      <c r="AQ4440" s="17">
        <v>5</v>
      </c>
      <c r="AR4440" s="17" t="s">
        <v>9898</v>
      </c>
      <c r="BS4440" s="17" t="s">
        <v>3901</v>
      </c>
      <c r="DN4440" s="17">
        <f>COUNTIF(AU4440:DM4440, "X")</f>
        <v>1</v>
      </c>
    </row>
    <row r="4441" spans="1:118" s="17" customFormat="1">
      <c r="A4441" s="17" t="s">
        <v>18854</v>
      </c>
      <c r="B4441" s="17">
        <v>55</v>
      </c>
      <c r="C4441" s="17">
        <v>165390</v>
      </c>
      <c r="D4441" s="17" t="s">
        <v>6342</v>
      </c>
      <c r="E4441" s="17" t="s">
        <v>191</v>
      </c>
      <c r="F4441" s="17" t="s">
        <v>22</v>
      </c>
      <c r="H4441" s="309">
        <v>35004</v>
      </c>
      <c r="I4441" s="309">
        <v>41523</v>
      </c>
      <c r="J4441" s="17" t="s">
        <v>3888</v>
      </c>
      <c r="L4441" s="17" t="s">
        <v>18855</v>
      </c>
      <c r="N4441" s="17" t="s">
        <v>31</v>
      </c>
      <c r="O4441" s="17" t="s">
        <v>15</v>
      </c>
      <c r="P4441" s="17">
        <v>45373</v>
      </c>
      <c r="AD4441" s="17" t="s">
        <v>9896</v>
      </c>
      <c r="AF4441" s="17">
        <v>8</v>
      </c>
      <c r="AG4441" s="17">
        <v>2</v>
      </c>
      <c r="AM4441" s="17" t="s">
        <v>136</v>
      </c>
      <c r="AN4441" s="17" t="s">
        <v>18697</v>
      </c>
      <c r="AO4441" s="17">
        <v>3</v>
      </c>
      <c r="AP4441" s="17">
        <v>80</v>
      </c>
      <c r="AQ4441" s="17">
        <v>5</v>
      </c>
      <c r="AR4441" s="17" t="s">
        <v>9898</v>
      </c>
      <c r="CL4441" s="17" t="s">
        <v>3901</v>
      </c>
      <c r="CR4441" s="17" t="s">
        <v>30</v>
      </c>
      <c r="CU4441" s="17" t="s">
        <v>3901</v>
      </c>
      <c r="DA4441" s="17" t="s">
        <v>3901</v>
      </c>
      <c r="DN4441" s="17">
        <f>COUNTIF(AU4441:DM4441, "X")</f>
        <v>3</v>
      </c>
    </row>
    <row r="4442" spans="1:118" s="17" customFormat="1">
      <c r="A4442" s="17" t="s">
        <v>24265</v>
      </c>
      <c r="B4442" s="17">
        <v>55</v>
      </c>
      <c r="C4442" s="17">
        <v>165599</v>
      </c>
      <c r="D4442" s="17" t="s">
        <v>24266</v>
      </c>
      <c r="E4442" s="17" t="s">
        <v>24267</v>
      </c>
      <c r="H4442" s="309">
        <v>25994</v>
      </c>
      <c r="I4442" s="309">
        <v>41485</v>
      </c>
      <c r="J4442" s="17" t="s">
        <v>3888</v>
      </c>
      <c r="L4442" s="17" t="s">
        <v>24268</v>
      </c>
      <c r="N4442" s="17" t="s">
        <v>126</v>
      </c>
      <c r="O4442" s="17" t="s">
        <v>15</v>
      </c>
      <c r="P4442" s="17">
        <v>45383</v>
      </c>
      <c r="AF4442" s="17">
        <v>8</v>
      </c>
      <c r="AG4442" s="17">
        <v>2</v>
      </c>
      <c r="AI4442" s="17" t="s">
        <v>20542</v>
      </c>
      <c r="AM4442" s="17" t="s">
        <v>239</v>
      </c>
      <c r="AN4442" s="17" t="s">
        <v>24146</v>
      </c>
      <c r="AO4442" s="17">
        <v>3</v>
      </c>
      <c r="AP4442" s="17">
        <v>80</v>
      </c>
      <c r="AQ4442" s="17">
        <v>5</v>
      </c>
      <c r="AR4442" s="17" t="s">
        <v>22585</v>
      </c>
      <c r="AS4442" s="17" t="s">
        <v>23503</v>
      </c>
      <c r="DN4442" s="17">
        <f>COUNTIF(AU4442:DM4442, "X")</f>
        <v>0</v>
      </c>
    </row>
    <row r="4443" spans="1:118" s="17" customFormat="1">
      <c r="A4443" s="17" t="s">
        <v>7908</v>
      </c>
      <c r="B4443" s="17">
        <v>55</v>
      </c>
      <c r="C4443" s="17">
        <v>165605</v>
      </c>
      <c r="D4443" s="17" t="s">
        <v>750</v>
      </c>
      <c r="E4443" s="17" t="s">
        <v>7909</v>
      </c>
      <c r="F4443" s="17" t="s">
        <v>4417</v>
      </c>
      <c r="H4443" s="309">
        <v>27246</v>
      </c>
      <c r="I4443" s="309">
        <v>41556</v>
      </c>
      <c r="J4443" s="17" t="s">
        <v>3888</v>
      </c>
      <c r="L4443" s="17" t="s">
        <v>7910</v>
      </c>
      <c r="N4443" s="17" t="s">
        <v>19</v>
      </c>
      <c r="O4443" s="17" t="s">
        <v>15</v>
      </c>
      <c r="P4443" s="17">
        <v>45356</v>
      </c>
      <c r="AC4443" s="17" t="s">
        <v>3890</v>
      </c>
      <c r="AD4443" s="17" t="s">
        <v>3891</v>
      </c>
      <c r="AF4443" s="17">
        <v>15</v>
      </c>
      <c r="AG4443" s="17">
        <v>2</v>
      </c>
      <c r="AM4443" s="17" t="s">
        <v>2606</v>
      </c>
      <c r="AN4443" s="17" t="s">
        <v>7570</v>
      </c>
      <c r="AO4443" s="17">
        <v>3</v>
      </c>
      <c r="AP4443" s="17">
        <v>80</v>
      </c>
      <c r="AQ4443" s="17">
        <v>5</v>
      </c>
      <c r="AT4443" s="17" t="s">
        <v>6589</v>
      </c>
      <c r="DN4443" s="17">
        <f>COUNTIF(AU4443:DM4443, "X")</f>
        <v>0</v>
      </c>
    </row>
    <row r="4444" spans="1:118" s="17" customFormat="1">
      <c r="A4444" s="17" t="s">
        <v>17565</v>
      </c>
      <c r="B4444" s="17">
        <v>55</v>
      </c>
      <c r="C4444" s="17">
        <v>165621</v>
      </c>
      <c r="D4444" s="17" t="s">
        <v>17566</v>
      </c>
      <c r="E4444" s="17" t="s">
        <v>61</v>
      </c>
      <c r="F4444" s="17" t="s">
        <v>99</v>
      </c>
      <c r="H4444" s="309">
        <v>32273</v>
      </c>
      <c r="I4444" s="309">
        <v>41565</v>
      </c>
      <c r="J4444" s="17" t="s">
        <v>3888</v>
      </c>
      <c r="L4444" s="17" t="s">
        <v>17567</v>
      </c>
      <c r="N4444" s="17" t="s">
        <v>17568</v>
      </c>
      <c r="O4444" s="17" t="s">
        <v>15</v>
      </c>
      <c r="P4444" s="17">
        <v>45424</v>
      </c>
      <c r="Q4444" s="17">
        <v>1631</v>
      </c>
      <c r="AF4444" s="17">
        <v>8</v>
      </c>
      <c r="AG4444" s="17">
        <v>2</v>
      </c>
      <c r="AH4444" s="17" t="s">
        <v>11926</v>
      </c>
      <c r="AK4444" s="17" t="s">
        <v>17298</v>
      </c>
      <c r="AM4444" s="17" t="s">
        <v>46</v>
      </c>
      <c r="AN4444" s="17" t="s">
        <v>17553</v>
      </c>
      <c r="AO4444" s="17">
        <v>3</v>
      </c>
      <c r="AP4444" s="17">
        <v>80</v>
      </c>
      <c r="AQ4444" s="17">
        <v>5</v>
      </c>
      <c r="AR4444" s="17" t="s">
        <v>17300</v>
      </c>
      <c r="BN4444" s="17" t="s">
        <v>3901</v>
      </c>
      <c r="BS4444" s="17" t="s">
        <v>3901</v>
      </c>
      <c r="DN4444" s="17">
        <f>COUNTIF(AU4444:DM4444, "X")</f>
        <v>2</v>
      </c>
    </row>
    <row r="4445" spans="1:118" s="17" customFormat="1">
      <c r="A4445" s="523" t="s">
        <v>1363</v>
      </c>
      <c r="B4445" s="17">
        <v>55</v>
      </c>
      <c r="C4445" s="17">
        <v>139831</v>
      </c>
      <c r="D4445" s="17" t="s">
        <v>908</v>
      </c>
      <c r="E4445" s="17" t="s">
        <v>332</v>
      </c>
      <c r="F4445" s="17" t="s">
        <v>43</v>
      </c>
      <c r="H4445" s="309">
        <v>31523</v>
      </c>
      <c r="I4445" s="309">
        <v>41565</v>
      </c>
      <c r="J4445" s="17" t="s">
        <v>3888</v>
      </c>
      <c r="L4445" s="17" t="s">
        <v>1364</v>
      </c>
      <c r="M4445" s="17" t="s">
        <v>448</v>
      </c>
      <c r="N4445" s="17" t="s">
        <v>19</v>
      </c>
      <c r="O4445" s="17" t="s">
        <v>15</v>
      </c>
      <c r="P4445" s="17">
        <v>45356</v>
      </c>
      <c r="Q4445" s="17">
        <v>1981</v>
      </c>
      <c r="AC4445" s="17" t="s">
        <v>3890</v>
      </c>
      <c r="AD4445" s="17" t="s">
        <v>3891</v>
      </c>
      <c r="AF4445" s="17">
        <v>15</v>
      </c>
      <c r="AG4445" s="17">
        <v>2</v>
      </c>
      <c r="AM4445" s="17" t="s">
        <v>2606</v>
      </c>
      <c r="AN4445" s="17" t="s">
        <v>7570</v>
      </c>
      <c r="AO4445" s="17">
        <v>3</v>
      </c>
      <c r="AP4445" s="17">
        <v>80</v>
      </c>
      <c r="AQ4445" s="17">
        <v>5</v>
      </c>
      <c r="AT4445" s="17" t="s">
        <v>6589</v>
      </c>
      <c r="CH4445" s="17" t="s">
        <v>3901</v>
      </c>
      <c r="DN4445" s="17">
        <f>COUNTIF(AU4445:DM4445, "X")</f>
        <v>1</v>
      </c>
    </row>
    <row r="4446" spans="1:118" s="17" customFormat="1">
      <c r="A4446" s="17" t="s">
        <v>23083</v>
      </c>
      <c r="B4446" s="17">
        <v>55</v>
      </c>
      <c r="C4446" s="17">
        <v>165622</v>
      </c>
      <c r="D4446" s="17" t="s">
        <v>209</v>
      </c>
      <c r="E4446" s="17" t="s">
        <v>4069</v>
      </c>
      <c r="F4446" s="17" t="s">
        <v>30</v>
      </c>
      <c r="H4446" s="309">
        <v>32800</v>
      </c>
      <c r="I4446" s="309">
        <v>41566</v>
      </c>
      <c r="J4446" s="17" t="s">
        <v>3888</v>
      </c>
      <c r="L4446" s="17" t="s">
        <v>23084</v>
      </c>
      <c r="N4446" s="17" t="s">
        <v>89</v>
      </c>
      <c r="O4446" s="17" t="s">
        <v>15</v>
      </c>
      <c r="P4446" s="17">
        <v>45339</v>
      </c>
      <c r="AF4446" s="17">
        <v>8</v>
      </c>
      <c r="AG4446" s="17">
        <v>2</v>
      </c>
      <c r="AI4446" s="17" t="s">
        <v>20542</v>
      </c>
      <c r="AM4446" s="17" t="s">
        <v>90</v>
      </c>
      <c r="AN4446" s="17" t="s">
        <v>23025</v>
      </c>
      <c r="AO4446" s="17">
        <v>3</v>
      </c>
      <c r="AP4446" s="17">
        <v>80</v>
      </c>
      <c r="AQ4446" s="17">
        <v>5</v>
      </c>
      <c r="AR4446" s="17" t="s">
        <v>22585</v>
      </c>
      <c r="AS4446" s="17" t="s">
        <v>23026</v>
      </c>
      <c r="DN4446" s="17">
        <f>COUNTIF(AU4446:DM4446, "X")</f>
        <v>0</v>
      </c>
    </row>
    <row r="4447" spans="1:118" s="17" customFormat="1">
      <c r="A4447" s="17" t="s">
        <v>5860</v>
      </c>
      <c r="B4447" s="17">
        <v>55</v>
      </c>
      <c r="C4447" s="17">
        <v>165635</v>
      </c>
      <c r="D4447" s="17" t="s">
        <v>5861</v>
      </c>
      <c r="E4447" s="17" t="s">
        <v>451</v>
      </c>
      <c r="F4447" s="17" t="s">
        <v>125</v>
      </c>
      <c r="H4447" s="309">
        <v>32688</v>
      </c>
      <c r="I4447" s="309">
        <v>41569</v>
      </c>
      <c r="J4447" s="17" t="s">
        <v>3888</v>
      </c>
      <c r="L4447" s="17" t="s">
        <v>5862</v>
      </c>
      <c r="N4447" s="17" t="s">
        <v>19</v>
      </c>
      <c r="O4447" s="17" t="s">
        <v>15</v>
      </c>
      <c r="P4447" s="17">
        <v>45356</v>
      </c>
      <c r="AC4447" s="17" t="s">
        <v>3890</v>
      </c>
      <c r="AD4447" s="17" t="s">
        <v>3891</v>
      </c>
      <c r="AF4447" s="17">
        <v>8</v>
      </c>
      <c r="AG4447" s="17">
        <v>2</v>
      </c>
      <c r="AM4447" s="17" t="s">
        <v>105</v>
      </c>
      <c r="AN4447" s="17" t="s">
        <v>5515</v>
      </c>
      <c r="AO4447" s="17">
        <v>3</v>
      </c>
      <c r="AP4447" s="17">
        <v>80</v>
      </c>
      <c r="AQ4447" s="17">
        <v>5</v>
      </c>
      <c r="AT4447" s="17" t="s">
        <v>5516</v>
      </c>
      <c r="DN4447" s="17">
        <f>COUNTIF(AU4447:DM4447, "X")</f>
        <v>0</v>
      </c>
    </row>
    <row r="4448" spans="1:118" s="17" customFormat="1">
      <c r="A4448" s="17" t="s">
        <v>15562</v>
      </c>
      <c r="B4448" s="17">
        <v>55</v>
      </c>
      <c r="C4448" s="17">
        <v>127805</v>
      </c>
      <c r="D4448" s="17" t="s">
        <v>7884</v>
      </c>
      <c r="E4448" s="17" t="s">
        <v>17</v>
      </c>
      <c r="F4448" s="17" t="s">
        <v>99</v>
      </c>
      <c r="G4448" s="17" t="s">
        <v>203</v>
      </c>
      <c r="H4448" s="309">
        <v>30289</v>
      </c>
      <c r="I4448" s="309">
        <v>41571</v>
      </c>
      <c r="J4448" s="17" t="s">
        <v>3888</v>
      </c>
      <c r="L4448" s="17" t="s">
        <v>15514</v>
      </c>
      <c r="M4448" s="17" t="s">
        <v>15563</v>
      </c>
      <c r="N4448" s="17" t="s">
        <v>31</v>
      </c>
      <c r="O4448" s="17" t="s">
        <v>15</v>
      </c>
      <c r="P4448" s="17">
        <v>45373</v>
      </c>
      <c r="AC4448" s="17" t="s">
        <v>9895</v>
      </c>
      <c r="AD4448" s="17" t="s">
        <v>9896</v>
      </c>
      <c r="AF4448" s="17">
        <v>8</v>
      </c>
      <c r="AG4448" s="17">
        <v>2</v>
      </c>
      <c r="AM4448" s="17" t="s">
        <v>121</v>
      </c>
      <c r="AN4448" s="17" t="s">
        <v>15516</v>
      </c>
      <c r="AO4448" s="17">
        <v>3</v>
      </c>
      <c r="AP4448" s="17">
        <v>80</v>
      </c>
      <c r="AQ4448" s="17">
        <v>5</v>
      </c>
      <c r="AR4448" s="17" t="s">
        <v>9898</v>
      </c>
      <c r="AT4448" s="17" t="s">
        <v>15057</v>
      </c>
      <c r="BD4448" s="17" t="s">
        <v>3901</v>
      </c>
      <c r="CH4448" s="17" t="s">
        <v>3901</v>
      </c>
      <c r="CU4448" s="17" t="s">
        <v>3901</v>
      </c>
      <c r="DN4448" s="17">
        <f>COUNTIF(AU4448:DM4448, "X")</f>
        <v>3</v>
      </c>
    </row>
    <row r="4449" spans="1:118" s="17" customFormat="1">
      <c r="A4449" s="17" t="s">
        <v>12297</v>
      </c>
      <c r="B4449" s="17">
        <v>55</v>
      </c>
      <c r="C4449" s="17">
        <v>165148</v>
      </c>
      <c r="D4449" s="17" t="s">
        <v>12298</v>
      </c>
      <c r="E4449" s="17" t="s">
        <v>212</v>
      </c>
      <c r="F4449" s="17" t="s">
        <v>22</v>
      </c>
      <c r="H4449" s="309">
        <v>27421</v>
      </c>
      <c r="I4449" s="309">
        <v>41523</v>
      </c>
      <c r="J4449" s="17" t="s">
        <v>3888</v>
      </c>
      <c r="L4449" s="17" t="s">
        <v>12199</v>
      </c>
      <c r="N4449" s="17" t="s">
        <v>31</v>
      </c>
      <c r="O4449" s="17" t="s">
        <v>15</v>
      </c>
      <c r="P4449" s="17">
        <v>45373</v>
      </c>
      <c r="Q4449" s="17">
        <v>3621</v>
      </c>
      <c r="AC4449" s="17" t="s">
        <v>9895</v>
      </c>
      <c r="AD4449" s="17" t="s">
        <v>9896</v>
      </c>
      <c r="AF4449" s="17">
        <v>8</v>
      </c>
      <c r="AG4449" s="17">
        <v>2</v>
      </c>
      <c r="AM4449" s="17" t="s">
        <v>295</v>
      </c>
      <c r="AN4449" s="17" t="s">
        <v>12166</v>
      </c>
      <c r="AO4449" s="17">
        <v>3</v>
      </c>
      <c r="AP4449" s="17">
        <v>80</v>
      </c>
      <c r="AQ4449" s="17">
        <v>5</v>
      </c>
      <c r="AR4449" s="17" t="s">
        <v>9898</v>
      </c>
      <c r="AT4449" s="17" t="s">
        <v>11929</v>
      </c>
      <c r="DN4449" s="17">
        <f>COUNTIF(AU4449:DM4449, "X")</f>
        <v>0</v>
      </c>
    </row>
    <row r="4450" spans="1:118" s="17" customFormat="1">
      <c r="A4450" s="17" t="s">
        <v>7526</v>
      </c>
      <c r="B4450" s="17">
        <v>55</v>
      </c>
      <c r="C4450" s="17">
        <v>165650</v>
      </c>
      <c r="D4450" s="17" t="s">
        <v>7527</v>
      </c>
      <c r="E4450" s="17" t="s">
        <v>7528</v>
      </c>
      <c r="F4450" s="17" t="s">
        <v>30</v>
      </c>
      <c r="H4450" s="309">
        <v>32962</v>
      </c>
      <c r="I4450" s="309">
        <v>41573</v>
      </c>
      <c r="J4450" s="17" t="s">
        <v>3888</v>
      </c>
      <c r="L4450" s="17" t="s">
        <v>7529</v>
      </c>
      <c r="N4450" s="17" t="s">
        <v>19</v>
      </c>
      <c r="O4450" s="17" t="s">
        <v>15</v>
      </c>
      <c r="P4450" s="17">
        <v>45356</v>
      </c>
      <c r="Q4450" s="17">
        <v>2123</v>
      </c>
      <c r="AC4450" s="17" t="s">
        <v>3890</v>
      </c>
      <c r="AD4450" s="17" t="s">
        <v>3891</v>
      </c>
      <c r="AF4450" s="17">
        <v>8</v>
      </c>
      <c r="AG4450" s="17">
        <v>2</v>
      </c>
      <c r="AM4450" s="17" t="s">
        <v>2605</v>
      </c>
      <c r="AN4450" s="17" t="s">
        <v>7253</v>
      </c>
      <c r="AO4450" s="17">
        <v>3</v>
      </c>
      <c r="AP4450" s="17">
        <v>80</v>
      </c>
      <c r="AQ4450" s="17">
        <v>5</v>
      </c>
      <c r="AT4450" s="17" t="s">
        <v>6589</v>
      </c>
      <c r="CH4450" s="17" t="s">
        <v>3901</v>
      </c>
      <c r="CX4450" s="17" t="s">
        <v>3901</v>
      </c>
      <c r="DN4450" s="17">
        <f>COUNTIF(AU4450:DM4450, "X")</f>
        <v>2</v>
      </c>
    </row>
    <row r="4451" spans="1:118" s="17" customFormat="1">
      <c r="A4451" s="17" t="s">
        <v>25702</v>
      </c>
      <c r="B4451" s="17">
        <v>55</v>
      </c>
      <c r="C4451" s="17">
        <v>165651</v>
      </c>
      <c r="D4451" s="17" t="s">
        <v>4231</v>
      </c>
      <c r="E4451" s="17" t="s">
        <v>655</v>
      </c>
      <c r="F4451" s="17" t="s">
        <v>397</v>
      </c>
      <c r="H4451" s="309">
        <v>15281</v>
      </c>
      <c r="I4451" s="309">
        <v>41573</v>
      </c>
      <c r="J4451" s="17" t="s">
        <v>3888</v>
      </c>
      <c r="L4451" s="17" t="s">
        <v>25703</v>
      </c>
      <c r="N4451" s="17" t="s">
        <v>14</v>
      </c>
      <c r="O4451" s="17" t="s">
        <v>15</v>
      </c>
      <c r="P4451" s="17">
        <v>45371</v>
      </c>
      <c r="AC4451" s="17" t="s">
        <v>17772</v>
      </c>
      <c r="AF4451" s="17">
        <v>15</v>
      </c>
      <c r="AG4451" s="17">
        <v>2</v>
      </c>
      <c r="AH4451" s="17" t="s">
        <v>11926</v>
      </c>
      <c r="AK4451" s="17" t="s">
        <v>17298</v>
      </c>
      <c r="AM4451" s="17" t="s">
        <v>39</v>
      </c>
      <c r="AN4451" s="17" t="s">
        <v>25609</v>
      </c>
      <c r="AO4451" s="17">
        <v>3</v>
      </c>
      <c r="AP4451" s="17">
        <v>80</v>
      </c>
      <c r="AQ4451" s="17">
        <v>5</v>
      </c>
      <c r="AT4451" s="17" t="s">
        <v>25610</v>
      </c>
      <c r="AU4451" s="17" t="s">
        <v>21</v>
      </c>
      <c r="AV4451" s="17" t="s">
        <v>3901</v>
      </c>
      <c r="AX4451" s="17" t="s">
        <v>3901</v>
      </c>
      <c r="AZ4451" s="17" t="s">
        <v>3901</v>
      </c>
      <c r="BB4451" s="17" t="s">
        <v>3901</v>
      </c>
      <c r="BC4451" s="17" t="s">
        <v>21</v>
      </c>
      <c r="BD4451" s="17" t="s">
        <v>3901</v>
      </c>
      <c r="BH4451" s="17" t="s">
        <v>3901</v>
      </c>
      <c r="BJ4451" s="17" t="s">
        <v>21</v>
      </c>
      <c r="BK4451" s="17" t="s">
        <v>3901</v>
      </c>
      <c r="BN4451" s="17" t="s">
        <v>3901</v>
      </c>
      <c r="BQ4451" s="17" t="s">
        <v>21</v>
      </c>
      <c r="BS4451" s="17" t="s">
        <v>3901</v>
      </c>
      <c r="BY4451" s="17" t="s">
        <v>3901</v>
      </c>
      <c r="BZ4451" s="17" t="s">
        <v>21</v>
      </c>
      <c r="CC4451" s="17" t="s">
        <v>3901</v>
      </c>
      <c r="CF4451" s="17" t="s">
        <v>3901</v>
      </c>
      <c r="CH4451" s="17" t="s">
        <v>3901</v>
      </c>
      <c r="CN4451" s="17" t="s">
        <v>3901</v>
      </c>
      <c r="CU4451" s="17" t="s">
        <v>3901</v>
      </c>
      <c r="CX4451" s="17" t="s">
        <v>3901</v>
      </c>
      <c r="DA4451" s="17" t="s">
        <v>3901</v>
      </c>
      <c r="DF4451" s="17" t="s">
        <v>3901</v>
      </c>
      <c r="DN4451" s="17">
        <f>COUNTIF(AU4451:DM4451, "X")</f>
        <v>18</v>
      </c>
    </row>
    <row r="4452" spans="1:118" s="17" customFormat="1">
      <c r="A4452" s="17" t="s">
        <v>13903</v>
      </c>
      <c r="B4452" s="17">
        <v>55</v>
      </c>
      <c r="C4452" s="17">
        <v>81431</v>
      </c>
      <c r="D4452" s="17" t="s">
        <v>13904</v>
      </c>
      <c r="E4452" s="17" t="s">
        <v>152</v>
      </c>
      <c r="F4452" s="17" t="s">
        <v>21</v>
      </c>
      <c r="H4452" s="309">
        <v>26899</v>
      </c>
      <c r="I4452" s="309">
        <v>41579</v>
      </c>
      <c r="J4452" s="17" t="s">
        <v>3888</v>
      </c>
      <c r="L4452" s="17" t="s">
        <v>13905</v>
      </c>
      <c r="N4452" s="17" t="s">
        <v>31</v>
      </c>
      <c r="O4452" s="17" t="s">
        <v>15</v>
      </c>
      <c r="P4452" s="17">
        <v>45373</v>
      </c>
      <c r="AC4452" s="17" t="s">
        <v>9895</v>
      </c>
      <c r="AD4452" s="17" t="s">
        <v>9896</v>
      </c>
      <c r="AF4452" s="17">
        <v>8</v>
      </c>
      <c r="AG4452" s="17">
        <v>2</v>
      </c>
      <c r="AM4452" s="17" t="s">
        <v>240</v>
      </c>
      <c r="AN4452" s="17" t="s">
        <v>13567</v>
      </c>
      <c r="AO4452" s="17">
        <v>3</v>
      </c>
      <c r="AP4452" s="17">
        <v>80</v>
      </c>
      <c r="AQ4452" s="17">
        <v>5</v>
      </c>
      <c r="AR4452" s="17" t="s">
        <v>9898</v>
      </c>
      <c r="AT4452" s="17" t="s">
        <v>12990</v>
      </c>
      <c r="DN4452" s="17">
        <f>COUNTIF(AU4452:DM4452, "X")</f>
        <v>0</v>
      </c>
    </row>
    <row r="4453" spans="1:118" s="17" customFormat="1">
      <c r="A4453" s="17" t="s">
        <v>10441</v>
      </c>
      <c r="B4453" s="17">
        <v>55</v>
      </c>
      <c r="C4453" s="17">
        <v>165678</v>
      </c>
      <c r="D4453" s="17" t="s">
        <v>10442</v>
      </c>
      <c r="E4453" s="17" t="s">
        <v>174</v>
      </c>
      <c r="F4453" s="17" t="s">
        <v>284</v>
      </c>
      <c r="H4453" s="309">
        <v>24443</v>
      </c>
      <c r="I4453" s="309">
        <v>41580</v>
      </c>
      <c r="J4453" s="17" t="s">
        <v>3888</v>
      </c>
      <c r="K4453" s="17" t="s">
        <v>21</v>
      </c>
      <c r="L4453" s="17" t="s">
        <v>10443</v>
      </c>
      <c r="N4453" s="17" t="s">
        <v>14</v>
      </c>
      <c r="O4453" s="17" t="s">
        <v>15</v>
      </c>
      <c r="P4453" s="17">
        <v>45371</v>
      </c>
      <c r="AC4453" s="17" t="s">
        <v>14</v>
      </c>
      <c r="AF4453" s="17">
        <v>15</v>
      </c>
      <c r="AG4453" s="17">
        <v>2</v>
      </c>
      <c r="AI4453" s="17" t="s">
        <v>10178</v>
      </c>
      <c r="AM4453" s="17" t="s">
        <v>193</v>
      </c>
      <c r="AN4453" s="17" t="s">
        <v>10381</v>
      </c>
      <c r="AO4453" s="17">
        <v>3</v>
      </c>
      <c r="AP4453" s="17">
        <v>80</v>
      </c>
      <c r="AQ4453" s="17">
        <v>5</v>
      </c>
      <c r="AR4453" s="17" t="s">
        <v>10180</v>
      </c>
      <c r="BD4453" s="17" t="s">
        <v>3901</v>
      </c>
      <c r="BS4453" s="17" t="s">
        <v>3901</v>
      </c>
      <c r="CH4453" s="17" t="s">
        <v>3901</v>
      </c>
      <c r="CR4453" s="17" t="s">
        <v>21</v>
      </c>
      <c r="CU4453" s="17" t="s">
        <v>3901</v>
      </c>
      <c r="CY4453" s="17" t="s">
        <v>21</v>
      </c>
      <c r="DA4453" s="17" t="s">
        <v>3901</v>
      </c>
      <c r="DD4453" s="17" t="s">
        <v>3901</v>
      </c>
      <c r="DE4453" s="17" t="s">
        <v>21</v>
      </c>
      <c r="DF4453" s="17" t="s">
        <v>3901</v>
      </c>
      <c r="DN4453" s="17">
        <f>COUNTIF(AU4453:DM4453, "X")</f>
        <v>7</v>
      </c>
    </row>
    <row r="4454" spans="1:118" s="17" customFormat="1">
      <c r="A4454" s="17" t="s">
        <v>24886</v>
      </c>
      <c r="B4454" s="17">
        <v>55</v>
      </c>
      <c r="C4454" s="17">
        <v>165679</v>
      </c>
      <c r="D4454" s="17" t="s">
        <v>6459</v>
      </c>
      <c r="E4454" s="17" t="s">
        <v>648</v>
      </c>
      <c r="F4454" s="17" t="s">
        <v>618</v>
      </c>
      <c r="H4454" s="309">
        <v>20405</v>
      </c>
      <c r="I4454" s="309">
        <v>41581</v>
      </c>
      <c r="J4454" s="17" t="s">
        <v>3888</v>
      </c>
      <c r="L4454" s="17" t="s">
        <v>24887</v>
      </c>
      <c r="N4454" s="17" t="s">
        <v>31</v>
      </c>
      <c r="O4454" s="17" t="s">
        <v>15</v>
      </c>
      <c r="P4454" s="17">
        <v>45373</v>
      </c>
      <c r="AC4454" s="17" t="s">
        <v>9895</v>
      </c>
      <c r="AD4454" s="17" t="s">
        <v>9896</v>
      </c>
      <c r="AF4454" s="17">
        <v>15</v>
      </c>
      <c r="AG4454" s="17">
        <v>2</v>
      </c>
      <c r="AM4454" s="17" t="s">
        <v>268</v>
      </c>
      <c r="AN4454" s="17" t="s">
        <v>24751</v>
      </c>
      <c r="AO4454" s="17">
        <v>3</v>
      </c>
      <c r="AP4454" s="17">
        <v>80</v>
      </c>
      <c r="AQ4454" s="17">
        <v>5</v>
      </c>
      <c r="AR4454" s="17" t="s">
        <v>9898</v>
      </c>
      <c r="AT4454" s="17" t="s">
        <v>14152</v>
      </c>
      <c r="DN4454" s="17">
        <f>COUNTIF(AU4454:DM4454, "X")</f>
        <v>0</v>
      </c>
    </row>
    <row r="4455" spans="1:118" s="17" customFormat="1">
      <c r="A4455" s="17" t="s">
        <v>15984</v>
      </c>
      <c r="B4455" s="17">
        <v>55</v>
      </c>
      <c r="C4455" s="17">
        <v>43564</v>
      </c>
      <c r="D4455" s="17" t="s">
        <v>15985</v>
      </c>
      <c r="E4455" s="17" t="s">
        <v>52</v>
      </c>
      <c r="F4455" s="17" t="s">
        <v>235</v>
      </c>
      <c r="G4455" s="17" t="s">
        <v>203</v>
      </c>
      <c r="H4455" s="309">
        <v>16623</v>
      </c>
      <c r="I4455" s="309">
        <v>41582</v>
      </c>
      <c r="J4455" s="17" t="s">
        <v>3888</v>
      </c>
      <c r="L4455" s="17" t="s">
        <v>15986</v>
      </c>
      <c r="N4455" s="17" t="s">
        <v>31</v>
      </c>
      <c r="O4455" s="17" t="s">
        <v>15</v>
      </c>
      <c r="P4455" s="17">
        <v>45373</v>
      </c>
      <c r="Q4455" s="17">
        <v>2710</v>
      </c>
      <c r="AC4455" s="17" t="s">
        <v>9895</v>
      </c>
      <c r="AD4455" s="17" t="s">
        <v>9896</v>
      </c>
      <c r="AF4455" s="17">
        <v>8</v>
      </c>
      <c r="AG4455" s="17">
        <v>2</v>
      </c>
      <c r="AM4455" s="17" t="s">
        <v>121</v>
      </c>
      <c r="AN4455" s="17" t="s">
        <v>15516</v>
      </c>
      <c r="AO4455" s="17">
        <v>3</v>
      </c>
      <c r="AP4455" s="17">
        <v>80</v>
      </c>
      <c r="AQ4455" s="17">
        <v>5</v>
      </c>
      <c r="AR4455" s="17" t="s">
        <v>9898</v>
      </c>
      <c r="AT4455" s="17" t="s">
        <v>15057</v>
      </c>
      <c r="AX4455" s="17" t="s">
        <v>3901</v>
      </c>
      <c r="AY4455" s="17" t="s">
        <v>30</v>
      </c>
      <c r="AZ4455" s="17" t="s">
        <v>3901</v>
      </c>
      <c r="BB4455" s="17" t="s">
        <v>3901</v>
      </c>
      <c r="BC4455" s="17" t="s">
        <v>30</v>
      </c>
      <c r="BD4455" s="17" t="s">
        <v>3901</v>
      </c>
      <c r="BH4455" s="17" t="s">
        <v>3901</v>
      </c>
      <c r="BI4455" s="17" t="s">
        <v>3901</v>
      </c>
      <c r="BJ4455" s="17" t="s">
        <v>30</v>
      </c>
      <c r="BK4455" s="17" t="s">
        <v>3901</v>
      </c>
      <c r="BN4455" s="17" t="s">
        <v>3901</v>
      </c>
      <c r="BQ4455" s="17" t="s">
        <v>30</v>
      </c>
      <c r="BS4455" s="17" t="s">
        <v>3901</v>
      </c>
      <c r="BY4455" s="17" t="s">
        <v>3901</v>
      </c>
      <c r="BZ4455" s="17" t="s">
        <v>30</v>
      </c>
      <c r="CC4455" s="17" t="s">
        <v>3901</v>
      </c>
      <c r="CF4455" s="17" t="s">
        <v>3901</v>
      </c>
      <c r="CG4455" s="17" t="s">
        <v>30</v>
      </c>
      <c r="CH4455" s="17" t="s">
        <v>3901</v>
      </c>
      <c r="CO4455" s="17" t="s">
        <v>21</v>
      </c>
      <c r="CU4455" s="17" t="s">
        <v>3901</v>
      </c>
      <c r="DN4455" s="17">
        <f>COUNTIF(AU4455:DM4455, "X")</f>
        <v>14</v>
      </c>
    </row>
    <row r="4456" spans="1:118" s="17" customFormat="1">
      <c r="A4456" s="523" t="s">
        <v>1842</v>
      </c>
      <c r="B4456" s="17">
        <v>55</v>
      </c>
      <c r="C4456" s="17">
        <v>165681</v>
      </c>
      <c r="D4456" s="17" t="s">
        <v>754</v>
      </c>
      <c r="E4456" s="17" t="s">
        <v>307</v>
      </c>
      <c r="F4456" s="17" t="s">
        <v>96</v>
      </c>
      <c r="H4456" s="309">
        <v>33431</v>
      </c>
      <c r="I4456" s="309">
        <v>41582</v>
      </c>
      <c r="J4456" s="17" t="s">
        <v>3888</v>
      </c>
      <c r="L4456" s="17" t="s">
        <v>1309</v>
      </c>
      <c r="N4456" s="17" t="s">
        <v>31</v>
      </c>
      <c r="O4456" s="17" t="s">
        <v>15</v>
      </c>
      <c r="P4456" s="17">
        <v>45373</v>
      </c>
      <c r="Q4456" s="17">
        <v>4228</v>
      </c>
      <c r="AC4456" s="17" t="s">
        <v>9895</v>
      </c>
      <c r="AD4456" s="17" t="s">
        <v>9896</v>
      </c>
      <c r="AF4456" s="17">
        <v>15</v>
      </c>
      <c r="AG4456" s="17">
        <v>2</v>
      </c>
      <c r="AM4456" s="17" t="s">
        <v>157</v>
      </c>
      <c r="AN4456" s="17" t="s">
        <v>14151</v>
      </c>
      <c r="AO4456" s="17">
        <v>3</v>
      </c>
      <c r="AP4456" s="17">
        <v>80</v>
      </c>
      <c r="AQ4456" s="17">
        <v>5</v>
      </c>
      <c r="AR4456" s="17" t="s">
        <v>9898</v>
      </c>
      <c r="AT4456" s="17" t="s">
        <v>14152</v>
      </c>
      <c r="DF4456" s="17" t="s">
        <v>3901</v>
      </c>
      <c r="DN4456" s="17">
        <f>COUNTIF(AU4456:DM4456, "X")</f>
        <v>1</v>
      </c>
    </row>
    <row r="4457" spans="1:118" s="17" customFormat="1">
      <c r="A4457" s="17" t="s">
        <v>22574</v>
      </c>
      <c r="B4457" s="17">
        <v>55</v>
      </c>
      <c r="C4457" s="17">
        <v>165691</v>
      </c>
      <c r="D4457" s="17" t="s">
        <v>5344</v>
      </c>
      <c r="E4457" s="17" t="s">
        <v>165</v>
      </c>
      <c r="F4457" s="17" t="s">
        <v>70</v>
      </c>
      <c r="H4457" s="309">
        <v>24204</v>
      </c>
      <c r="I4457" s="309">
        <v>41583</v>
      </c>
      <c r="J4457" s="17" t="s">
        <v>3888</v>
      </c>
      <c r="L4457" s="17" t="s">
        <v>22472</v>
      </c>
      <c r="N4457" s="17" t="s">
        <v>31</v>
      </c>
      <c r="O4457" s="17" t="s">
        <v>15</v>
      </c>
      <c r="P4457" s="17">
        <v>45373</v>
      </c>
      <c r="Q4457" s="17">
        <v>2027</v>
      </c>
      <c r="AF4457" s="17">
        <v>8</v>
      </c>
      <c r="AG4457" s="17">
        <v>2</v>
      </c>
      <c r="AH4457" s="17" t="s">
        <v>11926</v>
      </c>
      <c r="AK4457" s="17" t="s">
        <v>11927</v>
      </c>
      <c r="AM4457" s="17" t="s">
        <v>177</v>
      </c>
      <c r="AN4457" s="17" t="s">
        <v>22466</v>
      </c>
      <c r="AO4457" s="17">
        <v>3</v>
      </c>
      <c r="AP4457" s="17">
        <v>80</v>
      </c>
      <c r="AQ4457" s="17">
        <v>5</v>
      </c>
      <c r="AR4457" s="17" t="s">
        <v>11941</v>
      </c>
      <c r="CU4457" s="17" t="s">
        <v>3901</v>
      </c>
      <c r="DN4457" s="17">
        <f>COUNTIF(AU4457:DM4457, "X")</f>
        <v>1</v>
      </c>
    </row>
    <row r="4458" spans="1:118" s="17" customFormat="1">
      <c r="A4458" s="17" t="s">
        <v>24276</v>
      </c>
      <c r="B4458" s="17">
        <v>55</v>
      </c>
      <c r="C4458" s="17">
        <v>165706</v>
      </c>
      <c r="D4458" s="17" t="s">
        <v>164</v>
      </c>
      <c r="E4458" s="17" t="s">
        <v>224</v>
      </c>
      <c r="F4458" s="17" t="s">
        <v>33</v>
      </c>
      <c r="H4458" s="309">
        <v>28126</v>
      </c>
      <c r="I4458" s="309">
        <v>41584</v>
      </c>
      <c r="J4458" s="17" t="s">
        <v>3888</v>
      </c>
      <c r="L4458" s="17" t="s">
        <v>24277</v>
      </c>
      <c r="M4458" s="17" t="s">
        <v>401</v>
      </c>
      <c r="N4458" s="17" t="s">
        <v>126</v>
      </c>
      <c r="O4458" s="17" t="s">
        <v>15</v>
      </c>
      <c r="P4458" s="17">
        <v>45383</v>
      </c>
      <c r="AF4458" s="17">
        <v>8</v>
      </c>
      <c r="AG4458" s="17">
        <v>2</v>
      </c>
      <c r="AI4458" s="17" t="s">
        <v>20542</v>
      </c>
      <c r="AM4458" s="17" t="s">
        <v>239</v>
      </c>
      <c r="AN4458" s="17" t="s">
        <v>24146</v>
      </c>
      <c r="AO4458" s="17">
        <v>3</v>
      </c>
      <c r="AP4458" s="17">
        <v>80</v>
      </c>
      <c r="AQ4458" s="17">
        <v>5</v>
      </c>
      <c r="AR4458" s="17" t="s">
        <v>22585</v>
      </c>
      <c r="AS4458" s="17" t="s">
        <v>23503</v>
      </c>
      <c r="DN4458" s="17">
        <f>COUNTIF(AU4458:DM4458, "X")</f>
        <v>0</v>
      </c>
    </row>
    <row r="4459" spans="1:118" s="17" customFormat="1">
      <c r="A4459" s="17" t="s">
        <v>24959</v>
      </c>
      <c r="B4459" s="17">
        <v>55</v>
      </c>
      <c r="C4459" s="17">
        <v>165721</v>
      </c>
      <c r="D4459" s="17" t="s">
        <v>174</v>
      </c>
      <c r="E4459" s="17" t="s">
        <v>176</v>
      </c>
      <c r="F4459" s="17" t="s">
        <v>30</v>
      </c>
      <c r="H4459" s="309">
        <v>31567</v>
      </c>
      <c r="I4459" s="309">
        <v>41559</v>
      </c>
      <c r="J4459" s="17" t="s">
        <v>3888</v>
      </c>
      <c r="L4459" s="17" t="s">
        <v>24960</v>
      </c>
      <c r="N4459" s="17" t="s">
        <v>31</v>
      </c>
      <c r="O4459" s="17" t="s">
        <v>15</v>
      </c>
      <c r="P4459" s="17">
        <v>45373</v>
      </c>
      <c r="Q4459" s="17">
        <v>1624</v>
      </c>
      <c r="AC4459" s="17" t="s">
        <v>9895</v>
      </c>
      <c r="AD4459" s="17" t="s">
        <v>9896</v>
      </c>
      <c r="AF4459" s="17">
        <v>8</v>
      </c>
      <c r="AG4459" s="17">
        <v>2</v>
      </c>
      <c r="AM4459" s="17" t="s">
        <v>268</v>
      </c>
      <c r="AN4459" s="17" t="s">
        <v>24751</v>
      </c>
      <c r="AO4459" s="17">
        <v>3</v>
      </c>
      <c r="AP4459" s="17">
        <v>80</v>
      </c>
      <c r="AQ4459" s="17">
        <v>5</v>
      </c>
      <c r="AR4459" s="17" t="s">
        <v>9898</v>
      </c>
      <c r="AT4459" s="17" t="s">
        <v>14152</v>
      </c>
      <c r="DN4459" s="17">
        <f>COUNTIF(AU4459:DM4459, "X")</f>
        <v>0</v>
      </c>
    </row>
    <row r="4460" spans="1:118" s="17" customFormat="1">
      <c r="A4460" s="523" t="s">
        <v>962</v>
      </c>
      <c r="B4460" s="17">
        <v>55</v>
      </c>
      <c r="C4460" s="17">
        <v>165726</v>
      </c>
      <c r="D4460" s="17" t="s">
        <v>931</v>
      </c>
      <c r="E4460" s="17" t="s">
        <v>437</v>
      </c>
      <c r="F4460" s="17" t="s">
        <v>22</v>
      </c>
      <c r="H4460" s="309">
        <v>29586</v>
      </c>
      <c r="I4460" s="309">
        <v>41600</v>
      </c>
      <c r="J4460" s="17" t="s">
        <v>3888</v>
      </c>
      <c r="L4460" s="17" t="s">
        <v>729</v>
      </c>
      <c r="M4460" s="17" t="s">
        <v>706</v>
      </c>
      <c r="N4460" s="17" t="s">
        <v>31</v>
      </c>
      <c r="O4460" s="17" t="s">
        <v>15</v>
      </c>
      <c r="P4460" s="17">
        <v>45373</v>
      </c>
      <c r="AC4460" s="17" t="s">
        <v>9895</v>
      </c>
      <c r="AD4460" s="17" t="s">
        <v>9896</v>
      </c>
      <c r="AF4460" s="17">
        <v>15</v>
      </c>
      <c r="AG4460" s="17">
        <v>2</v>
      </c>
      <c r="AM4460" s="17" t="s">
        <v>156</v>
      </c>
      <c r="AN4460" s="17" t="s">
        <v>12693</v>
      </c>
      <c r="AO4460" s="17">
        <v>3</v>
      </c>
      <c r="AP4460" s="17">
        <v>80</v>
      </c>
      <c r="AQ4460" s="17">
        <v>5</v>
      </c>
      <c r="AR4460" s="17" t="s">
        <v>9898</v>
      </c>
      <c r="AT4460" s="17" t="s">
        <v>11929</v>
      </c>
      <c r="BD4460" s="17" t="s">
        <v>3901</v>
      </c>
      <c r="BK4460" s="17" t="s">
        <v>3901</v>
      </c>
      <c r="BQ4460" s="17" t="s">
        <v>21</v>
      </c>
      <c r="BS4460" s="17" t="s">
        <v>3901</v>
      </c>
      <c r="DN4460" s="17">
        <f>COUNTIF(AU4460:DM4460, "X")</f>
        <v>3</v>
      </c>
    </row>
    <row r="4461" spans="1:118" s="17" customFormat="1">
      <c r="A4461" s="17" t="s">
        <v>21989</v>
      </c>
      <c r="B4461" s="17">
        <v>55</v>
      </c>
      <c r="C4461" s="17">
        <v>165727</v>
      </c>
      <c r="D4461" s="17" t="s">
        <v>5053</v>
      </c>
      <c r="E4461" s="17" t="s">
        <v>4113</v>
      </c>
      <c r="F4461" s="17" t="s">
        <v>30</v>
      </c>
      <c r="H4461" s="309">
        <v>21509</v>
      </c>
      <c r="I4461" s="309">
        <v>41593</v>
      </c>
      <c r="J4461" s="17" t="s">
        <v>3888</v>
      </c>
      <c r="L4461" s="17" t="s">
        <v>21990</v>
      </c>
      <c r="N4461" s="17" t="s">
        <v>196</v>
      </c>
      <c r="O4461" s="17" t="s">
        <v>15</v>
      </c>
      <c r="P4461" s="17">
        <v>45359</v>
      </c>
      <c r="T4461" s="17" t="s">
        <v>21991</v>
      </c>
      <c r="V4461" s="17" t="s">
        <v>196</v>
      </c>
      <c r="W4461" s="17" t="s">
        <v>15</v>
      </c>
      <c r="X4461" s="17">
        <v>45359</v>
      </c>
      <c r="AF4461" s="17">
        <v>8</v>
      </c>
      <c r="AG4461" s="17">
        <v>2</v>
      </c>
      <c r="AH4461" s="17" t="s">
        <v>11926</v>
      </c>
      <c r="AK4461" s="17" t="s">
        <v>21650</v>
      </c>
      <c r="AM4461" s="17" t="s">
        <v>255</v>
      </c>
      <c r="AN4461" s="17" t="s">
        <v>21914</v>
      </c>
      <c r="AO4461" s="17">
        <v>3</v>
      </c>
      <c r="AP4461" s="17">
        <v>80</v>
      </c>
      <c r="AQ4461" s="17">
        <v>5</v>
      </c>
      <c r="AR4461" s="17" t="s">
        <v>21652</v>
      </c>
      <c r="AS4461" s="17" t="s">
        <v>21915</v>
      </c>
      <c r="BD4461" s="17" t="s">
        <v>3901</v>
      </c>
      <c r="BQ4461" s="17" t="s">
        <v>30</v>
      </c>
      <c r="BS4461" s="17" t="s">
        <v>3901</v>
      </c>
      <c r="CD4461" s="17" t="s">
        <v>3901</v>
      </c>
      <c r="CH4461" s="17" t="s">
        <v>3901</v>
      </c>
      <c r="DN4461" s="17">
        <f>COUNTIF(AU4461:DM4461, "X")</f>
        <v>4</v>
      </c>
    </row>
    <row r="4462" spans="1:118" s="17" customFormat="1">
      <c r="A4462" s="17" t="s">
        <v>9713</v>
      </c>
      <c r="B4462" s="17">
        <v>55</v>
      </c>
      <c r="C4462" s="17">
        <v>122511</v>
      </c>
      <c r="D4462" s="17" t="s">
        <v>9714</v>
      </c>
      <c r="E4462" s="17" t="s">
        <v>340</v>
      </c>
      <c r="F4462" s="17" t="s">
        <v>43</v>
      </c>
      <c r="H4462" s="309">
        <v>31007</v>
      </c>
      <c r="I4462" s="309">
        <v>41599</v>
      </c>
      <c r="J4462" s="17" t="s">
        <v>3888</v>
      </c>
      <c r="L4462" s="17" t="s">
        <v>9715</v>
      </c>
      <c r="N4462" s="17" t="s">
        <v>19</v>
      </c>
      <c r="O4462" s="17" t="s">
        <v>15</v>
      </c>
      <c r="P4462" s="17">
        <v>45356</v>
      </c>
      <c r="Q4462" s="17">
        <v>8400</v>
      </c>
      <c r="AC4462" s="17" t="s">
        <v>3890</v>
      </c>
      <c r="AD4462" s="17" t="s">
        <v>3891</v>
      </c>
      <c r="AF4462" s="17">
        <v>8</v>
      </c>
      <c r="AG4462" s="17">
        <v>2</v>
      </c>
      <c r="AM4462" s="17" t="s">
        <v>218</v>
      </c>
      <c r="AN4462" s="17" t="s">
        <v>9598</v>
      </c>
      <c r="AO4462" s="17">
        <v>3</v>
      </c>
      <c r="AP4462" s="17">
        <v>80</v>
      </c>
      <c r="AQ4462" s="17">
        <v>5</v>
      </c>
      <c r="AT4462" s="17" t="s">
        <v>9082</v>
      </c>
      <c r="BD4462" s="17" t="s">
        <v>3901</v>
      </c>
      <c r="BK4462" s="17" t="s">
        <v>3901</v>
      </c>
      <c r="BQ4462" s="17" t="s">
        <v>30</v>
      </c>
      <c r="BS4462" s="17" t="s">
        <v>3901</v>
      </c>
      <c r="CG4462" s="17" t="s">
        <v>21</v>
      </c>
      <c r="CH4462" s="17" t="s">
        <v>3901</v>
      </c>
      <c r="DN4462" s="17">
        <f>COUNTIF(AU4462:DM4462, "X")</f>
        <v>4</v>
      </c>
    </row>
    <row r="4463" spans="1:118" s="17" customFormat="1">
      <c r="A4463" s="17" t="s">
        <v>10878</v>
      </c>
      <c r="B4463" s="17">
        <v>55</v>
      </c>
      <c r="C4463" s="17">
        <v>165736</v>
      </c>
      <c r="D4463" s="17" t="s">
        <v>506</v>
      </c>
      <c r="E4463" s="17" t="s">
        <v>741</v>
      </c>
      <c r="F4463" s="17" t="s">
        <v>225</v>
      </c>
      <c r="H4463" s="309">
        <v>22930</v>
      </c>
      <c r="I4463" s="309">
        <v>41557</v>
      </c>
      <c r="J4463" s="17" t="s">
        <v>3888</v>
      </c>
      <c r="L4463" s="17" t="s">
        <v>10879</v>
      </c>
      <c r="N4463" s="17" t="s">
        <v>14</v>
      </c>
      <c r="O4463" s="17" t="s">
        <v>15</v>
      </c>
      <c r="P4463" s="17">
        <v>45371</v>
      </c>
      <c r="Q4463" s="17">
        <v>1438</v>
      </c>
      <c r="AC4463" s="17" t="s">
        <v>14</v>
      </c>
      <c r="AF4463" s="17">
        <v>8</v>
      </c>
      <c r="AG4463" s="17">
        <v>2</v>
      </c>
      <c r="AI4463" s="17" t="s">
        <v>10178</v>
      </c>
      <c r="AM4463" s="17" t="s">
        <v>16</v>
      </c>
      <c r="AN4463" s="17" t="s">
        <v>10763</v>
      </c>
      <c r="AO4463" s="17">
        <v>3</v>
      </c>
      <c r="AP4463" s="17">
        <v>80</v>
      </c>
      <c r="AQ4463" s="17">
        <v>5</v>
      </c>
      <c r="AR4463" s="17" t="s">
        <v>10180</v>
      </c>
      <c r="AU4463" s="17" t="s">
        <v>21</v>
      </c>
      <c r="AV4463" s="17" t="s">
        <v>3901</v>
      </c>
      <c r="AX4463" s="17" t="s">
        <v>3901</v>
      </c>
      <c r="BS4463" s="17" t="s">
        <v>3901</v>
      </c>
      <c r="CU4463" s="17" t="s">
        <v>3901</v>
      </c>
      <c r="DN4463" s="17">
        <f>COUNTIF(AU4463:DM4463, "X")</f>
        <v>4</v>
      </c>
    </row>
    <row r="4464" spans="1:118" s="17" customFormat="1">
      <c r="A4464" s="17" t="s">
        <v>7170</v>
      </c>
      <c r="B4464" s="17">
        <v>55</v>
      </c>
      <c r="C4464" s="17">
        <v>165753</v>
      </c>
      <c r="D4464" s="17" t="s">
        <v>262</v>
      </c>
      <c r="E4464" s="17" t="s">
        <v>7171</v>
      </c>
      <c r="F4464" s="17" t="s">
        <v>65</v>
      </c>
      <c r="H4464" s="309">
        <v>26623</v>
      </c>
      <c r="I4464" s="309">
        <v>41592</v>
      </c>
      <c r="J4464" s="17" t="s">
        <v>3888</v>
      </c>
      <c r="L4464" s="17" t="s">
        <v>6839</v>
      </c>
      <c r="M4464" s="17" t="s">
        <v>381</v>
      </c>
      <c r="N4464" s="17" t="s">
        <v>19</v>
      </c>
      <c r="O4464" s="17" t="s">
        <v>15</v>
      </c>
      <c r="P4464" s="17">
        <v>45356</v>
      </c>
      <c r="Q4464" s="17">
        <v>2345</v>
      </c>
      <c r="AC4464" s="17" t="s">
        <v>3890</v>
      </c>
      <c r="AD4464" s="17" t="s">
        <v>3891</v>
      </c>
      <c r="AF4464" s="17">
        <v>8</v>
      </c>
      <c r="AG4464" s="17">
        <v>2</v>
      </c>
      <c r="AM4464" s="17" t="s">
        <v>248</v>
      </c>
      <c r="AN4464" s="17" t="s">
        <v>6588</v>
      </c>
      <c r="AO4464" s="17">
        <v>3</v>
      </c>
      <c r="AP4464" s="17">
        <v>80</v>
      </c>
      <c r="AQ4464" s="17">
        <v>5</v>
      </c>
      <c r="AT4464" s="17" t="s">
        <v>6589</v>
      </c>
      <c r="BD4464" s="17" t="s">
        <v>3901</v>
      </c>
      <c r="BK4464" s="17" t="s">
        <v>3901</v>
      </c>
      <c r="BS4464" s="17" t="s">
        <v>3901</v>
      </c>
      <c r="BY4464" s="17" t="s">
        <v>3901</v>
      </c>
      <c r="CH4464" s="17" t="s">
        <v>3901</v>
      </c>
      <c r="CU4464" s="17" t="s">
        <v>3901</v>
      </c>
      <c r="DN4464" s="17">
        <f>COUNTIF(AU4464:DM4464, "X")</f>
        <v>6</v>
      </c>
    </row>
    <row r="4465" spans="1:118" s="17" customFormat="1">
      <c r="A4465" s="17" t="s">
        <v>25519</v>
      </c>
      <c r="B4465" s="17">
        <v>55</v>
      </c>
      <c r="C4465" s="17">
        <v>165757</v>
      </c>
      <c r="D4465" s="17" t="s">
        <v>439</v>
      </c>
      <c r="E4465" s="17" t="s">
        <v>25520</v>
      </c>
      <c r="F4465" s="17" t="s">
        <v>63</v>
      </c>
      <c r="H4465" s="309">
        <v>25952</v>
      </c>
      <c r="I4465" s="309">
        <v>41596</v>
      </c>
      <c r="J4465" s="17" t="s">
        <v>3888</v>
      </c>
      <c r="L4465" s="17" t="s">
        <v>25521</v>
      </c>
      <c r="N4465" s="17" t="s">
        <v>31</v>
      </c>
      <c r="O4465" s="17" t="s">
        <v>15</v>
      </c>
      <c r="P4465" s="17">
        <v>45373</v>
      </c>
      <c r="Q4465" s="17">
        <v>5400</v>
      </c>
      <c r="AC4465" s="17" t="s">
        <v>9895</v>
      </c>
      <c r="AD4465" s="17" t="s">
        <v>9896</v>
      </c>
      <c r="AF4465" s="17">
        <v>15</v>
      </c>
      <c r="AG4465" s="17">
        <v>2</v>
      </c>
      <c r="AM4465" s="17" t="s">
        <v>76</v>
      </c>
      <c r="AN4465" s="17" t="s">
        <v>25452</v>
      </c>
      <c r="AO4465" s="17">
        <v>3</v>
      </c>
      <c r="AP4465" s="17">
        <v>80</v>
      </c>
      <c r="AQ4465" s="17">
        <v>5</v>
      </c>
      <c r="AR4465" s="17" t="s">
        <v>9898</v>
      </c>
      <c r="AT4465" s="17" t="s">
        <v>9899</v>
      </c>
      <c r="BA4465" s="17" t="s">
        <v>3901</v>
      </c>
      <c r="BD4465" s="17" t="s">
        <v>3901</v>
      </c>
      <c r="BQ4465" s="17" t="s">
        <v>30</v>
      </c>
      <c r="BS4465" s="17" t="s">
        <v>3901</v>
      </c>
      <c r="CM4465" s="17" t="s">
        <v>21</v>
      </c>
      <c r="CU4465" s="17" t="s">
        <v>3901</v>
      </c>
      <c r="DA4465" s="17" t="s">
        <v>3901</v>
      </c>
      <c r="DF4465" s="17" t="s">
        <v>3901</v>
      </c>
      <c r="DN4465" s="17">
        <f>COUNTIF(AU4465:DM4465, "X")</f>
        <v>6</v>
      </c>
    </row>
    <row r="4466" spans="1:118" s="17" customFormat="1">
      <c r="A4466" s="17" t="s">
        <v>25568</v>
      </c>
      <c r="B4466" s="17">
        <v>55</v>
      </c>
      <c r="C4466" s="17">
        <v>165767</v>
      </c>
      <c r="D4466" s="17" t="s">
        <v>439</v>
      </c>
      <c r="E4466" s="17" t="s">
        <v>158</v>
      </c>
      <c r="F4466" s="17" t="s">
        <v>58</v>
      </c>
      <c r="G4466" s="17" t="s">
        <v>100</v>
      </c>
      <c r="H4466" s="309">
        <v>26623</v>
      </c>
      <c r="I4466" s="309">
        <v>41598</v>
      </c>
      <c r="J4466" s="17" t="s">
        <v>3888</v>
      </c>
      <c r="L4466" s="17" t="s">
        <v>25521</v>
      </c>
      <c r="N4466" s="17" t="s">
        <v>31</v>
      </c>
      <c r="O4466" s="17" t="s">
        <v>15</v>
      </c>
      <c r="P4466" s="17">
        <v>45373</v>
      </c>
      <c r="Q4466" s="17">
        <v>5400</v>
      </c>
      <c r="AC4466" s="17" t="s">
        <v>9895</v>
      </c>
      <c r="AD4466" s="17" t="s">
        <v>9896</v>
      </c>
      <c r="AF4466" s="17">
        <v>15</v>
      </c>
      <c r="AG4466" s="17">
        <v>2</v>
      </c>
      <c r="AM4466" s="17" t="s">
        <v>76</v>
      </c>
      <c r="AN4466" s="17" t="s">
        <v>25452</v>
      </c>
      <c r="AO4466" s="17">
        <v>3</v>
      </c>
      <c r="AP4466" s="17">
        <v>80</v>
      </c>
      <c r="AQ4466" s="17">
        <v>5</v>
      </c>
      <c r="AR4466" s="17" t="s">
        <v>9898</v>
      </c>
      <c r="AT4466" s="17" t="s">
        <v>9899</v>
      </c>
      <c r="BD4466" s="17" t="s">
        <v>3901</v>
      </c>
      <c r="BK4466" s="17" t="s">
        <v>3901</v>
      </c>
      <c r="BS4466" s="17" t="s">
        <v>3901</v>
      </c>
      <c r="CM4466" s="17" t="s">
        <v>21</v>
      </c>
      <c r="CU4466" s="17" t="s">
        <v>3901</v>
      </c>
      <c r="DA4466" s="17" t="s">
        <v>3901</v>
      </c>
      <c r="DF4466" s="17" t="s">
        <v>3901</v>
      </c>
      <c r="DN4466" s="17">
        <f>COUNTIF(AU4466:DM4466, "X")</f>
        <v>6</v>
      </c>
    </row>
    <row r="4467" spans="1:118" s="17" customFormat="1">
      <c r="A4467" s="17" t="s">
        <v>20990</v>
      </c>
      <c r="B4467" s="17">
        <v>55</v>
      </c>
      <c r="C4467" s="17">
        <v>165781</v>
      </c>
      <c r="D4467" s="17" t="s">
        <v>4381</v>
      </c>
      <c r="E4467" s="17" t="s">
        <v>367</v>
      </c>
      <c r="F4467" s="17" t="s">
        <v>65</v>
      </c>
      <c r="H4467" s="309">
        <v>23323</v>
      </c>
      <c r="I4467" s="309">
        <v>41587</v>
      </c>
      <c r="J4467" s="17" t="s">
        <v>3888</v>
      </c>
      <c r="L4467" s="17" t="s">
        <v>20991</v>
      </c>
      <c r="N4467" s="17" t="s">
        <v>26</v>
      </c>
      <c r="O4467" s="17" t="s">
        <v>15</v>
      </c>
      <c r="P4467" s="17">
        <v>45318</v>
      </c>
      <c r="Q4467" s="17">
        <v>1631</v>
      </c>
      <c r="AF4467" s="17">
        <v>8</v>
      </c>
      <c r="AG4467" s="17">
        <v>2</v>
      </c>
      <c r="AI4467" s="17" t="s">
        <v>20669</v>
      </c>
      <c r="AM4467" s="17" t="s">
        <v>27</v>
      </c>
      <c r="AN4467" s="17" t="s">
        <v>20847</v>
      </c>
      <c r="AO4467" s="17">
        <v>3</v>
      </c>
      <c r="AP4467" s="17">
        <v>80</v>
      </c>
      <c r="AQ4467" s="17">
        <v>5</v>
      </c>
      <c r="AR4467" s="17" t="s">
        <v>20671</v>
      </c>
      <c r="CR4467" s="17" t="s">
        <v>30</v>
      </c>
      <c r="CU4467" s="17" t="s">
        <v>3901</v>
      </c>
      <c r="DN4467" s="17">
        <f>COUNTIF(AU4467:DM4467, "X")</f>
        <v>1</v>
      </c>
    </row>
    <row r="4468" spans="1:118" s="17" customFormat="1">
      <c r="A4468" s="17" t="s">
        <v>11254</v>
      </c>
      <c r="B4468" s="17">
        <v>55</v>
      </c>
      <c r="C4468" s="17">
        <v>163759</v>
      </c>
      <c r="D4468" s="17" t="s">
        <v>450</v>
      </c>
      <c r="E4468" s="17" t="s">
        <v>388</v>
      </c>
      <c r="F4468" s="17" t="s">
        <v>304</v>
      </c>
      <c r="H4468" s="309">
        <v>34300</v>
      </c>
      <c r="I4468" s="309">
        <v>41606</v>
      </c>
      <c r="J4468" s="17" t="s">
        <v>3888</v>
      </c>
      <c r="L4468" s="17" t="s">
        <v>11255</v>
      </c>
      <c r="M4468" s="17" t="s">
        <v>11256</v>
      </c>
      <c r="N4468" s="17" t="s">
        <v>14</v>
      </c>
      <c r="O4468" s="17" t="s">
        <v>15</v>
      </c>
      <c r="P4468" s="17">
        <v>45371</v>
      </c>
      <c r="AC4468" s="17" t="s">
        <v>14</v>
      </c>
      <c r="AF4468" s="17">
        <v>8</v>
      </c>
      <c r="AG4468" s="17">
        <v>2</v>
      </c>
      <c r="AI4468" s="17" t="s">
        <v>10178</v>
      </c>
      <c r="AM4468" s="17" t="s">
        <v>151</v>
      </c>
      <c r="AN4468" s="17" t="s">
        <v>11216</v>
      </c>
      <c r="AO4468" s="17">
        <v>3</v>
      </c>
      <c r="AP4468" s="17">
        <v>80</v>
      </c>
      <c r="AQ4468" s="17">
        <v>5</v>
      </c>
      <c r="AR4468" s="17" t="s">
        <v>10180</v>
      </c>
      <c r="CQ4468" s="17" t="s">
        <v>3901</v>
      </c>
      <c r="CR4468" s="17" t="s">
        <v>21</v>
      </c>
      <c r="DN4468" s="17">
        <f>COUNTIF(AU4468:DM4468, "X")</f>
        <v>1</v>
      </c>
    </row>
    <row r="4469" spans="1:118" s="17" customFormat="1">
      <c r="A4469" s="17" t="s">
        <v>24421</v>
      </c>
      <c r="B4469" s="17">
        <v>55</v>
      </c>
      <c r="C4469" s="17">
        <v>165798</v>
      </c>
      <c r="D4469" s="17" t="s">
        <v>24422</v>
      </c>
      <c r="E4469" s="17" t="s">
        <v>14948</v>
      </c>
      <c r="F4469" s="17" t="s">
        <v>58</v>
      </c>
      <c r="G4469" s="17" t="s">
        <v>203</v>
      </c>
      <c r="H4469" s="309">
        <v>26625</v>
      </c>
      <c r="I4469" s="309">
        <v>41609</v>
      </c>
      <c r="J4469" s="17" t="s">
        <v>3888</v>
      </c>
      <c r="L4469" s="17" t="s">
        <v>24423</v>
      </c>
      <c r="N4469" s="17" t="s">
        <v>126</v>
      </c>
      <c r="O4469" s="17" t="s">
        <v>15</v>
      </c>
      <c r="P4469" s="17">
        <v>45383</v>
      </c>
      <c r="AF4469" s="17">
        <v>8</v>
      </c>
      <c r="AG4469" s="17">
        <v>2</v>
      </c>
      <c r="AI4469" s="17" t="s">
        <v>20542</v>
      </c>
      <c r="AM4469" s="17" t="s">
        <v>239</v>
      </c>
      <c r="AN4469" s="17" t="s">
        <v>24146</v>
      </c>
      <c r="AO4469" s="17">
        <v>3</v>
      </c>
      <c r="AP4469" s="17">
        <v>80</v>
      </c>
      <c r="AQ4469" s="17">
        <v>5</v>
      </c>
      <c r="AR4469" s="17" t="s">
        <v>22585</v>
      </c>
      <c r="AS4469" s="17" t="s">
        <v>23503</v>
      </c>
      <c r="DN4469" s="17">
        <f>COUNTIF(AU4469:DM4469, "X")</f>
        <v>0</v>
      </c>
    </row>
    <row r="4470" spans="1:118" s="17" customFormat="1">
      <c r="A4470" s="17" t="s">
        <v>27071</v>
      </c>
      <c r="B4470" s="17">
        <v>55</v>
      </c>
      <c r="C4470" s="17">
        <v>165804</v>
      </c>
      <c r="D4470" s="17" t="s">
        <v>27072</v>
      </c>
      <c r="E4470" s="17" t="s">
        <v>9787</v>
      </c>
      <c r="F4470" s="17" t="s">
        <v>22</v>
      </c>
      <c r="H4470" s="309">
        <v>23039</v>
      </c>
      <c r="I4470" s="309">
        <v>41610</v>
      </c>
      <c r="J4470" s="17" t="s">
        <v>3888</v>
      </c>
      <c r="L4470" s="17" t="s">
        <v>27073</v>
      </c>
      <c r="N4470" s="17" t="s">
        <v>14</v>
      </c>
      <c r="O4470" s="17" t="s">
        <v>15</v>
      </c>
      <c r="P4470" s="17">
        <v>45371</v>
      </c>
      <c r="AC4470" s="17" t="s">
        <v>17772</v>
      </c>
      <c r="AF4470" s="17">
        <v>8</v>
      </c>
      <c r="AG4470" s="17">
        <v>2</v>
      </c>
      <c r="AH4470" s="17" t="s">
        <v>11926</v>
      </c>
      <c r="AK4470" s="17" t="s">
        <v>17298</v>
      </c>
      <c r="AM4470" s="17" t="s">
        <v>2621</v>
      </c>
      <c r="AN4470" s="17" t="s">
        <v>26940</v>
      </c>
      <c r="AO4470" s="17">
        <v>3</v>
      </c>
      <c r="AP4470" s="17">
        <v>80</v>
      </c>
      <c r="AQ4470" s="17">
        <v>5</v>
      </c>
      <c r="AT4470" s="17" t="s">
        <v>25610</v>
      </c>
      <c r="CH4470" s="17" t="s">
        <v>3901</v>
      </c>
      <c r="CU4470" s="17" t="s">
        <v>3901</v>
      </c>
      <c r="DN4470" s="17">
        <f>COUNTIF(AU4470:DM4470, "X")</f>
        <v>2</v>
      </c>
    </row>
    <row r="4471" spans="1:118" s="17" customFormat="1">
      <c r="A4471" s="17" t="s">
        <v>26567</v>
      </c>
      <c r="B4471" s="17">
        <v>55</v>
      </c>
      <c r="C4471" s="17">
        <v>165805</v>
      </c>
      <c r="D4471" s="17" t="s">
        <v>26568</v>
      </c>
      <c r="E4471" s="17" t="s">
        <v>283</v>
      </c>
      <c r="F4471" s="17" t="s">
        <v>33</v>
      </c>
      <c r="H4471" s="309">
        <v>21182</v>
      </c>
      <c r="I4471" s="309">
        <v>41610</v>
      </c>
      <c r="J4471" s="17" t="s">
        <v>3888</v>
      </c>
      <c r="L4471" s="17" t="s">
        <v>26569</v>
      </c>
      <c r="N4471" s="17" t="s">
        <v>14</v>
      </c>
      <c r="O4471" s="17" t="s">
        <v>15</v>
      </c>
      <c r="P4471" s="17">
        <v>45371</v>
      </c>
      <c r="AC4471" s="17" t="s">
        <v>17772</v>
      </c>
      <c r="AF4471" s="17">
        <v>8</v>
      </c>
      <c r="AG4471" s="17">
        <v>2</v>
      </c>
      <c r="AH4471" s="17" t="s">
        <v>11926</v>
      </c>
      <c r="AK4471" s="17" t="s">
        <v>17298</v>
      </c>
      <c r="AM4471" s="17" t="s">
        <v>78</v>
      </c>
      <c r="AN4471" s="17" t="s">
        <v>26289</v>
      </c>
      <c r="AO4471" s="17">
        <v>3</v>
      </c>
      <c r="AP4471" s="17">
        <v>80</v>
      </c>
      <c r="AQ4471" s="17">
        <v>5</v>
      </c>
      <c r="AT4471" s="17" t="s">
        <v>25610</v>
      </c>
      <c r="AZ4471" s="17" t="s">
        <v>3901</v>
      </c>
      <c r="BD4471" s="17" t="s">
        <v>3901</v>
      </c>
      <c r="BF4471" s="17" t="s">
        <v>3901</v>
      </c>
      <c r="BH4471" s="17" t="s">
        <v>3901</v>
      </c>
      <c r="BJ4471" s="17" t="s">
        <v>30</v>
      </c>
      <c r="BK4471" s="17" t="s">
        <v>3901</v>
      </c>
      <c r="BQ4471" s="17" t="s">
        <v>30</v>
      </c>
      <c r="BS4471" s="17" t="s">
        <v>3901</v>
      </c>
      <c r="BZ4471" s="17" t="s">
        <v>21</v>
      </c>
      <c r="CC4471" s="17" t="s">
        <v>3901</v>
      </c>
      <c r="CF4471" s="17" t="s">
        <v>3901</v>
      </c>
      <c r="CG4471" s="17" t="s">
        <v>21</v>
      </c>
      <c r="CH4471" s="17" t="s">
        <v>3901</v>
      </c>
      <c r="CN4471" s="17" t="s">
        <v>3901</v>
      </c>
      <c r="CO4471" s="17" t="s">
        <v>3901</v>
      </c>
      <c r="CQ4471" s="17" t="s">
        <v>3901</v>
      </c>
      <c r="CR4471" s="17" t="s">
        <v>21</v>
      </c>
      <c r="CS4471" s="17" t="s">
        <v>3901</v>
      </c>
      <c r="CU4471" s="17" t="s">
        <v>3901</v>
      </c>
      <c r="CV4471" s="17" t="s">
        <v>3901</v>
      </c>
      <c r="DA4471" s="17" t="s">
        <v>3901</v>
      </c>
      <c r="DN4471" s="17">
        <f>COUNTIF(AU4471:DM4471, "X")</f>
        <v>16</v>
      </c>
    </row>
    <row r="4472" spans="1:118" s="17" customFormat="1">
      <c r="A4472" s="17" t="s">
        <v>16624</v>
      </c>
      <c r="B4472" s="17">
        <v>55</v>
      </c>
      <c r="C4472" s="17">
        <v>165806</v>
      </c>
      <c r="D4472" s="17" t="s">
        <v>10722</v>
      </c>
      <c r="E4472" s="17" t="s">
        <v>138</v>
      </c>
      <c r="F4472" s="17" t="s">
        <v>58</v>
      </c>
      <c r="H4472" s="309">
        <v>34901</v>
      </c>
      <c r="I4472" s="309">
        <v>41582</v>
      </c>
      <c r="J4472" s="17" t="s">
        <v>3888</v>
      </c>
      <c r="L4472" s="17" t="s">
        <v>16625</v>
      </c>
      <c r="N4472" s="17" t="s">
        <v>31</v>
      </c>
      <c r="O4472" s="17" t="s">
        <v>15</v>
      </c>
      <c r="P4472" s="17">
        <v>45373</v>
      </c>
      <c r="AC4472" s="17" t="s">
        <v>9895</v>
      </c>
      <c r="AD4472" s="17" t="s">
        <v>9896</v>
      </c>
      <c r="AF4472" s="17">
        <v>15</v>
      </c>
      <c r="AG4472" s="17">
        <v>2</v>
      </c>
      <c r="AM4472" s="17" t="s">
        <v>41</v>
      </c>
      <c r="AN4472" s="17" t="s">
        <v>16339</v>
      </c>
      <c r="AO4472" s="17">
        <v>3</v>
      </c>
      <c r="AP4472" s="17">
        <v>80</v>
      </c>
      <c r="AQ4472" s="17">
        <v>5</v>
      </c>
      <c r="AR4472" s="17" t="s">
        <v>9898</v>
      </c>
      <c r="AT4472" s="17" t="s">
        <v>16072</v>
      </c>
      <c r="CO4472" s="17" t="s">
        <v>21</v>
      </c>
      <c r="DN4472" s="17">
        <f>COUNTIF(AU4472:DM4472, "X")</f>
        <v>0</v>
      </c>
    </row>
    <row r="4473" spans="1:118" s="17" customFormat="1">
      <c r="A4473" s="17" t="s">
        <v>9131</v>
      </c>
      <c r="B4473" s="17">
        <v>55</v>
      </c>
      <c r="C4473" s="17">
        <v>165809</v>
      </c>
      <c r="D4473" s="17" t="s">
        <v>378</v>
      </c>
      <c r="E4473" s="17" t="s">
        <v>6269</v>
      </c>
      <c r="F4473" s="17" t="s">
        <v>9132</v>
      </c>
      <c r="H4473" s="309">
        <v>34062</v>
      </c>
      <c r="I4473" s="309">
        <v>41611</v>
      </c>
      <c r="J4473" s="17" t="s">
        <v>3888</v>
      </c>
      <c r="L4473" s="17" t="s">
        <v>398</v>
      </c>
      <c r="M4473" s="17" t="s">
        <v>9133</v>
      </c>
      <c r="N4473" s="17" t="s">
        <v>19</v>
      </c>
      <c r="O4473" s="17" t="s">
        <v>15</v>
      </c>
      <c r="P4473" s="17">
        <v>45356</v>
      </c>
      <c r="AC4473" s="17" t="s">
        <v>3890</v>
      </c>
      <c r="AD4473" s="17" t="s">
        <v>3891</v>
      </c>
      <c r="AF4473" s="17">
        <v>8</v>
      </c>
      <c r="AG4473" s="17">
        <v>2</v>
      </c>
      <c r="AM4473" s="17" t="s">
        <v>29</v>
      </c>
      <c r="AN4473" s="17" t="s">
        <v>9081</v>
      </c>
      <c r="AO4473" s="17">
        <v>3</v>
      </c>
      <c r="AP4473" s="17">
        <v>80</v>
      </c>
      <c r="AQ4473" s="17">
        <v>5</v>
      </c>
      <c r="AT4473" s="17" t="s">
        <v>9082</v>
      </c>
      <c r="DN4473" s="17">
        <f>COUNTIF(AU4473:DM4473, "X")</f>
        <v>0</v>
      </c>
    </row>
    <row r="4474" spans="1:118" s="17" customFormat="1">
      <c r="A4474" s="17" t="s">
        <v>22673</v>
      </c>
      <c r="B4474" s="17">
        <v>55</v>
      </c>
      <c r="C4474" s="17">
        <v>165810</v>
      </c>
      <c r="D4474" s="17" t="s">
        <v>150</v>
      </c>
      <c r="E4474" s="17" t="s">
        <v>396</v>
      </c>
      <c r="F4474" s="17" t="s">
        <v>22</v>
      </c>
      <c r="H4474" s="309">
        <v>23037</v>
      </c>
      <c r="I4474" s="309">
        <v>41611</v>
      </c>
      <c r="J4474" s="17" t="s">
        <v>3888</v>
      </c>
      <c r="L4474" s="17" t="s">
        <v>22674</v>
      </c>
      <c r="N4474" s="17" t="s">
        <v>126</v>
      </c>
      <c r="O4474" s="17" t="s">
        <v>15</v>
      </c>
      <c r="P4474" s="17">
        <v>45383</v>
      </c>
      <c r="Q4474" s="17">
        <v>9713</v>
      </c>
      <c r="AF4474" s="17">
        <v>8</v>
      </c>
      <c r="AG4474" s="17">
        <v>2</v>
      </c>
      <c r="AI4474" s="17" t="s">
        <v>20542</v>
      </c>
      <c r="AM4474" s="17" t="s">
        <v>133</v>
      </c>
      <c r="AN4474" s="17" t="s">
        <v>22584</v>
      </c>
      <c r="AO4474" s="17">
        <v>3</v>
      </c>
      <c r="AP4474" s="17">
        <v>80</v>
      </c>
      <c r="AQ4474" s="17">
        <v>5</v>
      </c>
      <c r="AR4474" s="17" t="s">
        <v>22585</v>
      </c>
      <c r="BQ4474" s="17" t="s">
        <v>30</v>
      </c>
      <c r="BS4474" s="17" t="s">
        <v>3901</v>
      </c>
      <c r="CC4474" s="17" t="s">
        <v>3901</v>
      </c>
      <c r="CF4474" s="17" t="s">
        <v>3901</v>
      </c>
      <c r="CG4474" s="17" t="s">
        <v>3901</v>
      </c>
      <c r="CH4474" s="17" t="s">
        <v>3901</v>
      </c>
      <c r="CN4474" s="17" t="s">
        <v>3901</v>
      </c>
      <c r="CU4474" s="17" t="s">
        <v>3901</v>
      </c>
      <c r="DA4474" s="17" t="s">
        <v>3901</v>
      </c>
      <c r="DF4474" s="17" t="s">
        <v>3901</v>
      </c>
      <c r="DN4474" s="17">
        <f>COUNTIF(AU4474:DM4474, "X")</f>
        <v>9</v>
      </c>
    </row>
    <row r="4475" spans="1:118" s="17" customFormat="1">
      <c r="A4475" s="17" t="s">
        <v>12737</v>
      </c>
      <c r="B4475" s="17">
        <v>55</v>
      </c>
      <c r="C4475" s="17">
        <v>165815</v>
      </c>
      <c r="D4475" s="17" t="s">
        <v>9964</v>
      </c>
      <c r="E4475" s="17" t="s">
        <v>12738</v>
      </c>
      <c r="F4475" s="17" t="s">
        <v>12739</v>
      </c>
      <c r="H4475" s="309">
        <v>34983</v>
      </c>
      <c r="I4475" s="309">
        <v>41603</v>
      </c>
      <c r="J4475" s="17" t="s">
        <v>3888</v>
      </c>
      <c r="L4475" s="17" t="s">
        <v>12713</v>
      </c>
      <c r="M4475" s="17" t="s">
        <v>12740</v>
      </c>
      <c r="N4475" s="17" t="s">
        <v>31</v>
      </c>
      <c r="O4475" s="17" t="s">
        <v>15</v>
      </c>
      <c r="P4475" s="17">
        <v>45373</v>
      </c>
      <c r="AC4475" s="17" t="s">
        <v>9895</v>
      </c>
      <c r="AD4475" s="17" t="s">
        <v>9896</v>
      </c>
      <c r="AF4475" s="17">
        <v>8</v>
      </c>
      <c r="AG4475" s="17">
        <v>2</v>
      </c>
      <c r="AM4475" s="17" t="s">
        <v>156</v>
      </c>
      <c r="AN4475" s="17" t="s">
        <v>12693</v>
      </c>
      <c r="AO4475" s="17">
        <v>3</v>
      </c>
      <c r="AP4475" s="17">
        <v>80</v>
      </c>
      <c r="AQ4475" s="17">
        <v>5</v>
      </c>
      <c r="AR4475" s="17" t="s">
        <v>9898</v>
      </c>
      <c r="AT4475" s="17" t="s">
        <v>11929</v>
      </c>
      <c r="CQ4475" s="17" t="s">
        <v>3901</v>
      </c>
      <c r="CR4475" s="17" t="s">
        <v>21</v>
      </c>
      <c r="CU4475" s="17" t="s">
        <v>3901</v>
      </c>
      <c r="DN4475" s="17">
        <f>COUNTIF(AU4475:DM4475, "X")</f>
        <v>2</v>
      </c>
    </row>
    <row r="4476" spans="1:118" s="17" customFormat="1">
      <c r="A4476" s="17" t="s">
        <v>25279</v>
      </c>
      <c r="B4476" s="17">
        <v>55</v>
      </c>
      <c r="C4476" s="17">
        <v>165818</v>
      </c>
      <c r="D4476" s="17" t="s">
        <v>24579</v>
      </c>
      <c r="E4476" s="17" t="s">
        <v>25280</v>
      </c>
      <c r="F4476" s="17" t="s">
        <v>270</v>
      </c>
      <c r="H4476" s="309">
        <v>23035</v>
      </c>
      <c r="I4476" s="309">
        <v>41604</v>
      </c>
      <c r="J4476" s="17" t="s">
        <v>3888</v>
      </c>
      <c r="L4476" s="17" t="s">
        <v>25182</v>
      </c>
      <c r="N4476" s="17" t="s">
        <v>31</v>
      </c>
      <c r="O4476" s="17" t="s">
        <v>15</v>
      </c>
      <c r="P4476" s="17">
        <v>45373</v>
      </c>
      <c r="AC4476" s="17" t="s">
        <v>9895</v>
      </c>
      <c r="AD4476" s="17" t="s">
        <v>9896</v>
      </c>
      <c r="AF4476" s="17">
        <v>8</v>
      </c>
      <c r="AG4476" s="17">
        <v>2</v>
      </c>
      <c r="AM4476" s="17" t="s">
        <v>67</v>
      </c>
      <c r="AN4476" s="17" t="s">
        <v>25087</v>
      </c>
      <c r="AO4476" s="17">
        <v>3</v>
      </c>
      <c r="AP4476" s="17">
        <v>80</v>
      </c>
      <c r="AQ4476" s="17">
        <v>5</v>
      </c>
      <c r="AR4476" s="17" t="s">
        <v>9898</v>
      </c>
      <c r="AT4476" s="17" t="s">
        <v>16072</v>
      </c>
      <c r="BD4476" s="17" t="s">
        <v>3901</v>
      </c>
      <c r="DN4476" s="17">
        <f>COUNTIF(AU4476:DM4476, "X")</f>
        <v>1</v>
      </c>
    </row>
    <row r="4477" spans="1:118" s="17" customFormat="1">
      <c r="A4477" s="17" t="s">
        <v>23674</v>
      </c>
      <c r="B4477" s="17">
        <v>55</v>
      </c>
      <c r="C4477" s="17">
        <v>165828</v>
      </c>
      <c r="D4477" s="17" t="s">
        <v>23554</v>
      </c>
      <c r="E4477" s="17" t="s">
        <v>4155</v>
      </c>
      <c r="F4477" s="17" t="s">
        <v>70</v>
      </c>
      <c r="H4477" s="309">
        <v>30999</v>
      </c>
      <c r="I4477" s="309">
        <v>41591</v>
      </c>
      <c r="J4477" s="17" t="s">
        <v>3888</v>
      </c>
      <c r="L4477" s="17" t="s">
        <v>23555</v>
      </c>
      <c r="N4477" s="17" t="s">
        <v>126</v>
      </c>
      <c r="O4477" s="17" t="s">
        <v>15</v>
      </c>
      <c r="P4477" s="17">
        <v>45383</v>
      </c>
      <c r="AF4477" s="17">
        <v>8</v>
      </c>
      <c r="AG4477" s="17">
        <v>2</v>
      </c>
      <c r="AI4477" s="17" t="s">
        <v>20542</v>
      </c>
      <c r="AM4477" s="17" t="s">
        <v>303</v>
      </c>
      <c r="AN4477" s="17" t="s">
        <v>23502</v>
      </c>
      <c r="AO4477" s="17">
        <v>3</v>
      </c>
      <c r="AP4477" s="17">
        <v>80</v>
      </c>
      <c r="AQ4477" s="17">
        <v>5</v>
      </c>
      <c r="AR4477" s="17" t="s">
        <v>22585</v>
      </c>
      <c r="AS4477" s="17" t="s">
        <v>23503</v>
      </c>
      <c r="BA4477" s="17" t="s">
        <v>3901</v>
      </c>
      <c r="CQ4477" s="17" t="s">
        <v>3901</v>
      </c>
      <c r="CU4477" s="17" t="s">
        <v>3901</v>
      </c>
      <c r="DF4477" s="17" t="s">
        <v>3901</v>
      </c>
      <c r="DN4477" s="17">
        <f>COUNTIF(AU4477:DM4477, "X")</f>
        <v>4</v>
      </c>
    </row>
    <row r="4478" spans="1:118" s="17" customFormat="1">
      <c r="A4478" s="17" t="s">
        <v>5578</v>
      </c>
      <c r="B4478" s="17">
        <v>55</v>
      </c>
      <c r="C4478" s="17">
        <v>165829</v>
      </c>
      <c r="D4478" s="17" t="s">
        <v>5579</v>
      </c>
      <c r="E4478" s="17" t="s">
        <v>3983</v>
      </c>
      <c r="F4478" s="17" t="s">
        <v>135</v>
      </c>
      <c r="H4478" s="309">
        <v>22180</v>
      </c>
      <c r="I4478" s="309">
        <v>41591</v>
      </c>
      <c r="J4478" s="17" t="s">
        <v>3888</v>
      </c>
      <c r="L4478" s="17" t="s">
        <v>5580</v>
      </c>
      <c r="N4478" s="17" t="s">
        <v>19</v>
      </c>
      <c r="O4478" s="17" t="s">
        <v>15</v>
      </c>
      <c r="P4478" s="17">
        <v>45356</v>
      </c>
      <c r="AC4478" s="17" t="s">
        <v>3890</v>
      </c>
      <c r="AD4478" s="17" t="s">
        <v>3891</v>
      </c>
      <c r="AF4478" s="17">
        <v>8</v>
      </c>
      <c r="AG4478" s="17">
        <v>2</v>
      </c>
      <c r="AM4478" s="17" t="s">
        <v>105</v>
      </c>
      <c r="AN4478" s="17" t="s">
        <v>5515</v>
      </c>
      <c r="AO4478" s="17">
        <v>3</v>
      </c>
      <c r="AP4478" s="17">
        <v>80</v>
      </c>
      <c r="AQ4478" s="17">
        <v>5</v>
      </c>
      <c r="AT4478" s="17" t="s">
        <v>5516</v>
      </c>
      <c r="DN4478" s="17">
        <f>COUNTIF(AU4478:DM4478, "X")</f>
        <v>0</v>
      </c>
    </row>
    <row r="4479" spans="1:118" s="17" customFormat="1">
      <c r="A4479" s="17" t="s">
        <v>20828</v>
      </c>
      <c r="B4479" s="17">
        <v>55</v>
      </c>
      <c r="C4479" s="17">
        <v>165832</v>
      </c>
      <c r="D4479" s="17" t="s">
        <v>682</v>
      </c>
      <c r="E4479" s="17" t="s">
        <v>147</v>
      </c>
      <c r="F4479" s="17" t="s">
        <v>48</v>
      </c>
      <c r="H4479" s="309">
        <v>20917</v>
      </c>
      <c r="I4479" s="309">
        <v>41612</v>
      </c>
      <c r="J4479" s="17" t="s">
        <v>3888</v>
      </c>
      <c r="K4479" s="17" t="s">
        <v>30</v>
      </c>
      <c r="L4479" s="17" t="s">
        <v>20829</v>
      </c>
      <c r="N4479" s="17" t="s">
        <v>26</v>
      </c>
      <c r="O4479" s="17" t="s">
        <v>15</v>
      </c>
      <c r="P4479" s="17">
        <v>45318</v>
      </c>
      <c r="AF4479" s="17">
        <v>15</v>
      </c>
      <c r="AG4479" s="17">
        <v>2</v>
      </c>
      <c r="AI4479" s="17" t="s">
        <v>20669</v>
      </c>
      <c r="AM4479" s="17" t="s">
        <v>53</v>
      </c>
      <c r="AN4479" s="17" t="s">
        <v>20670</v>
      </c>
      <c r="AO4479" s="17">
        <v>3</v>
      </c>
      <c r="AP4479" s="17">
        <v>80</v>
      </c>
      <c r="AQ4479" s="17">
        <v>5</v>
      </c>
      <c r="AR4479" s="17" t="s">
        <v>20671</v>
      </c>
      <c r="BK4479" s="17" t="s">
        <v>3901</v>
      </c>
      <c r="BS4479" s="17" t="s">
        <v>3901</v>
      </c>
      <c r="CD4479" s="17" t="s">
        <v>3901</v>
      </c>
      <c r="CH4479" s="17" t="s">
        <v>3901</v>
      </c>
      <c r="DA4479" s="17" t="s">
        <v>3901</v>
      </c>
      <c r="DE4479" s="17" t="s">
        <v>30</v>
      </c>
      <c r="DN4479" s="17">
        <f>COUNTIF(AU4479:DM4479, "X")</f>
        <v>5</v>
      </c>
    </row>
    <row r="4480" spans="1:118" s="17" customFormat="1">
      <c r="A4480" s="17" t="s">
        <v>19871</v>
      </c>
      <c r="B4480" s="17">
        <v>55</v>
      </c>
      <c r="C4480" s="17">
        <v>165837</v>
      </c>
      <c r="D4480" s="17" t="s">
        <v>19872</v>
      </c>
      <c r="E4480" s="17" t="s">
        <v>249</v>
      </c>
      <c r="F4480" s="17" t="s">
        <v>52</v>
      </c>
      <c r="H4480" s="309">
        <v>34841</v>
      </c>
      <c r="I4480" s="309">
        <v>41596</v>
      </c>
      <c r="J4480" s="17" t="s">
        <v>3888</v>
      </c>
      <c r="L4480" s="17" t="s">
        <v>19873</v>
      </c>
      <c r="N4480" s="17" t="s">
        <v>14</v>
      </c>
      <c r="O4480" s="17" t="s">
        <v>15</v>
      </c>
      <c r="P4480" s="17">
        <v>45371</v>
      </c>
      <c r="AF4480" s="17">
        <v>8</v>
      </c>
      <c r="AG4480" s="17">
        <v>2</v>
      </c>
      <c r="AI4480" s="17" t="s">
        <v>10178</v>
      </c>
      <c r="AM4480" s="17" t="s">
        <v>148</v>
      </c>
      <c r="AN4480" s="17" t="s">
        <v>19836</v>
      </c>
      <c r="AO4480" s="17">
        <v>3</v>
      </c>
      <c r="AP4480" s="17">
        <v>80</v>
      </c>
      <c r="AQ4480" s="17">
        <v>5</v>
      </c>
      <c r="AR4480" s="17" t="s">
        <v>10180</v>
      </c>
      <c r="CM4480" s="17" t="s">
        <v>21</v>
      </c>
      <c r="DN4480" s="17">
        <f>COUNTIF(AU4480:DM4480, "X")</f>
        <v>0</v>
      </c>
    </row>
    <row r="4481" spans="1:118" s="17" customFormat="1">
      <c r="A4481" s="17" t="s">
        <v>3928</v>
      </c>
      <c r="B4481" s="17">
        <v>55</v>
      </c>
      <c r="C4481" s="17">
        <v>165845</v>
      </c>
      <c r="D4481" s="17" t="s">
        <v>702</v>
      </c>
      <c r="E4481" s="17" t="s">
        <v>847</v>
      </c>
      <c r="F4481" s="17" t="s">
        <v>3929</v>
      </c>
      <c r="H4481" s="309">
        <v>35002</v>
      </c>
      <c r="I4481" s="309">
        <v>41598</v>
      </c>
      <c r="J4481" s="17" t="s">
        <v>3888</v>
      </c>
      <c r="L4481" s="17" t="s">
        <v>3930</v>
      </c>
      <c r="N4481" s="17" t="s">
        <v>19</v>
      </c>
      <c r="O4481" s="17" t="s">
        <v>15</v>
      </c>
      <c r="P4481" s="17">
        <v>45356</v>
      </c>
      <c r="AC4481" s="17" t="s">
        <v>3890</v>
      </c>
      <c r="AD4481" s="17" t="s">
        <v>3891</v>
      </c>
      <c r="AF4481" s="17">
        <v>8</v>
      </c>
      <c r="AG4481" s="17">
        <v>2</v>
      </c>
      <c r="AM4481" s="17" t="s">
        <v>172</v>
      </c>
      <c r="AN4481" s="17" t="s">
        <v>3892</v>
      </c>
      <c r="AO4481" s="17">
        <v>3</v>
      </c>
      <c r="AP4481" s="17">
        <v>80</v>
      </c>
      <c r="AQ4481" s="17">
        <v>5</v>
      </c>
      <c r="AT4481" s="17" t="s">
        <v>3893</v>
      </c>
      <c r="DN4481" s="17">
        <f>COUNTIF(AU4481:DM4481, "X")</f>
        <v>0</v>
      </c>
    </row>
    <row r="4482" spans="1:118" s="17" customFormat="1">
      <c r="A4482" s="17" t="s">
        <v>12136</v>
      </c>
      <c r="B4482" s="17">
        <v>55</v>
      </c>
      <c r="C4482" s="17">
        <v>165847</v>
      </c>
      <c r="D4482" s="17" t="s">
        <v>102</v>
      </c>
      <c r="E4482" s="17" t="s">
        <v>12137</v>
      </c>
      <c r="F4482" s="17" t="s">
        <v>5809</v>
      </c>
      <c r="H4482" s="309">
        <v>35013</v>
      </c>
      <c r="I4482" s="309">
        <v>41598</v>
      </c>
      <c r="J4482" s="17" t="s">
        <v>3888</v>
      </c>
      <c r="L4482" s="17" t="s">
        <v>11945</v>
      </c>
      <c r="M4482" s="17" t="s">
        <v>97</v>
      </c>
      <c r="N4482" s="17" t="s">
        <v>31</v>
      </c>
      <c r="O4482" s="17" t="s">
        <v>15</v>
      </c>
      <c r="P4482" s="17">
        <v>45373</v>
      </c>
      <c r="AC4482" s="17" t="s">
        <v>9895</v>
      </c>
      <c r="AD4482" s="17" t="s">
        <v>9896</v>
      </c>
      <c r="AF4482" s="17">
        <v>15</v>
      </c>
      <c r="AG4482" s="17">
        <v>2</v>
      </c>
      <c r="AM4482" s="17" t="s">
        <v>227</v>
      </c>
      <c r="AN4482" s="17" t="s">
        <v>11928</v>
      </c>
      <c r="AO4482" s="17">
        <v>3</v>
      </c>
      <c r="AP4482" s="17">
        <v>80</v>
      </c>
      <c r="AQ4482" s="17">
        <v>5</v>
      </c>
      <c r="AR4482" s="17" t="s">
        <v>9898</v>
      </c>
      <c r="AT4482" s="17" t="s">
        <v>11929</v>
      </c>
      <c r="DN4482" s="17">
        <f>COUNTIF(AU4482:DM4482, "X")</f>
        <v>0</v>
      </c>
    </row>
    <row r="4483" spans="1:118" s="17" customFormat="1">
      <c r="A4483" s="17" t="s">
        <v>1877</v>
      </c>
      <c r="B4483" s="17">
        <v>55</v>
      </c>
      <c r="C4483" s="17">
        <v>165849</v>
      </c>
      <c r="D4483" s="17" t="s">
        <v>159</v>
      </c>
      <c r="E4483" s="17" t="s">
        <v>17</v>
      </c>
      <c r="F4483" s="17" t="s">
        <v>428</v>
      </c>
      <c r="H4483" s="309">
        <v>21924</v>
      </c>
      <c r="I4483" s="309">
        <v>41597</v>
      </c>
      <c r="J4483" s="17" t="s">
        <v>3888</v>
      </c>
      <c r="L4483" s="17" t="s">
        <v>1878</v>
      </c>
      <c r="N4483" s="17" t="s">
        <v>19</v>
      </c>
      <c r="O4483" s="17" t="s">
        <v>15</v>
      </c>
      <c r="P4483" s="17">
        <v>45356</v>
      </c>
      <c r="AD4483" s="17" t="s">
        <v>3891</v>
      </c>
      <c r="AF4483" s="17">
        <v>15</v>
      </c>
      <c r="AG4483" s="17">
        <v>2</v>
      </c>
      <c r="AM4483" s="17" t="s">
        <v>20</v>
      </c>
      <c r="AN4483" s="17" t="s">
        <v>26023</v>
      </c>
      <c r="AO4483" s="17">
        <v>3</v>
      </c>
      <c r="AP4483" s="17">
        <v>80</v>
      </c>
      <c r="AQ4483" s="17">
        <v>5</v>
      </c>
      <c r="AR4483" s="17" t="s">
        <v>22150</v>
      </c>
      <c r="CN4483" s="17" t="s">
        <v>3901</v>
      </c>
      <c r="CQ4483" s="17" t="s">
        <v>3901</v>
      </c>
      <c r="CR4483" s="17" t="s">
        <v>21</v>
      </c>
      <c r="CU4483" s="17" t="s">
        <v>3901</v>
      </c>
      <c r="CX4483" s="17" t="s">
        <v>3901</v>
      </c>
      <c r="DA4483" s="17" t="s">
        <v>3901</v>
      </c>
      <c r="DF4483" s="17" t="s">
        <v>3901</v>
      </c>
      <c r="DN4483" s="17">
        <f>COUNTIF(AU4483:DM4483, "X")</f>
        <v>6</v>
      </c>
    </row>
    <row r="4484" spans="1:118" s="17" customFormat="1">
      <c r="A4484" s="17" t="s">
        <v>25745</v>
      </c>
      <c r="B4484" s="17">
        <v>55</v>
      </c>
      <c r="C4484" s="17">
        <v>165861</v>
      </c>
      <c r="D4484" s="17" t="s">
        <v>763</v>
      </c>
      <c r="E4484" s="17" t="s">
        <v>125</v>
      </c>
      <c r="F4484" s="17" t="s">
        <v>56</v>
      </c>
      <c r="H4484" s="309">
        <v>15771</v>
      </c>
      <c r="I4484" s="309">
        <v>41616</v>
      </c>
      <c r="J4484" s="17" t="s">
        <v>3888</v>
      </c>
      <c r="L4484" s="17" t="s">
        <v>25746</v>
      </c>
      <c r="N4484" s="17" t="s">
        <v>14</v>
      </c>
      <c r="O4484" s="17" t="s">
        <v>15</v>
      </c>
      <c r="P4484" s="17">
        <v>45371</v>
      </c>
      <c r="AC4484" s="17" t="s">
        <v>17772</v>
      </c>
      <c r="AF4484" s="17">
        <v>8</v>
      </c>
      <c r="AG4484" s="17">
        <v>2</v>
      </c>
      <c r="AH4484" s="17" t="s">
        <v>11926</v>
      </c>
      <c r="AK4484" s="17" t="s">
        <v>17298</v>
      </c>
      <c r="AM4484" s="17" t="s">
        <v>39</v>
      </c>
      <c r="AN4484" s="17" t="s">
        <v>25609</v>
      </c>
      <c r="AO4484" s="17">
        <v>3</v>
      </c>
      <c r="AP4484" s="17">
        <v>80</v>
      </c>
      <c r="AQ4484" s="17">
        <v>5</v>
      </c>
      <c r="AT4484" s="17" t="s">
        <v>25610</v>
      </c>
      <c r="AV4484" s="17" t="s">
        <v>3901</v>
      </c>
      <c r="BB4484" s="17" t="s">
        <v>3901</v>
      </c>
      <c r="BD4484" s="17" t="s">
        <v>3901</v>
      </c>
      <c r="BK4484" s="17" t="s">
        <v>3901</v>
      </c>
      <c r="BN4484" s="17" t="s">
        <v>3901</v>
      </c>
      <c r="BQ4484" s="17" t="s">
        <v>30</v>
      </c>
      <c r="BS4484" s="17" t="s">
        <v>3901</v>
      </c>
      <c r="CH4484" s="17" t="s">
        <v>3901</v>
      </c>
      <c r="DN4484" s="17">
        <f>COUNTIF(AU4484:DM4484, "X")</f>
        <v>7</v>
      </c>
    </row>
    <row r="4485" spans="1:118" s="17" customFormat="1">
      <c r="A4485" s="17" t="s">
        <v>5326</v>
      </c>
      <c r="B4485" s="17">
        <v>55</v>
      </c>
      <c r="C4485" s="17">
        <v>165872</v>
      </c>
      <c r="D4485" s="17" t="s">
        <v>5327</v>
      </c>
      <c r="E4485" s="17" t="s">
        <v>443</v>
      </c>
      <c r="F4485" s="17" t="s">
        <v>70</v>
      </c>
      <c r="H4485" s="309">
        <v>34107</v>
      </c>
      <c r="I4485" s="309">
        <v>41578</v>
      </c>
      <c r="J4485" s="17" t="s">
        <v>3888</v>
      </c>
      <c r="L4485" s="17" t="s">
        <v>5146</v>
      </c>
      <c r="N4485" s="17" t="s">
        <v>19</v>
      </c>
      <c r="O4485" s="17" t="s">
        <v>15</v>
      </c>
      <c r="P4485" s="17">
        <v>45356</v>
      </c>
      <c r="AC4485" s="17" t="s">
        <v>3890</v>
      </c>
      <c r="AD4485" s="17" t="s">
        <v>3891</v>
      </c>
      <c r="AF4485" s="17">
        <v>8</v>
      </c>
      <c r="AG4485" s="17">
        <v>2</v>
      </c>
      <c r="AM4485" s="17" t="s">
        <v>2603</v>
      </c>
      <c r="AN4485" s="17" t="s">
        <v>5023</v>
      </c>
      <c r="AO4485" s="17">
        <v>3</v>
      </c>
      <c r="AP4485" s="17">
        <v>80</v>
      </c>
      <c r="AQ4485" s="17">
        <v>5</v>
      </c>
      <c r="AT4485" s="17" t="s">
        <v>3893</v>
      </c>
      <c r="DN4485" s="17">
        <f>COUNTIF(AU4485:DM4485, "X")</f>
        <v>0</v>
      </c>
    </row>
    <row r="4486" spans="1:118" s="17" customFormat="1">
      <c r="A4486" s="17" t="s">
        <v>15815</v>
      </c>
      <c r="B4486" s="17">
        <v>55</v>
      </c>
      <c r="C4486" s="17">
        <v>165873</v>
      </c>
      <c r="D4486" s="17" t="s">
        <v>7607</v>
      </c>
      <c r="E4486" s="17" t="s">
        <v>15816</v>
      </c>
      <c r="F4486" s="17" t="s">
        <v>15817</v>
      </c>
      <c r="H4486" s="309">
        <v>31354</v>
      </c>
      <c r="I4486" s="309">
        <v>41579</v>
      </c>
      <c r="J4486" s="17" t="s">
        <v>3888</v>
      </c>
      <c r="L4486" s="17" t="s">
        <v>15520</v>
      </c>
      <c r="M4486" s="17" t="s">
        <v>192</v>
      </c>
      <c r="N4486" s="17" t="s">
        <v>31</v>
      </c>
      <c r="O4486" s="17" t="s">
        <v>15</v>
      </c>
      <c r="P4486" s="17">
        <v>45373</v>
      </c>
      <c r="AC4486" s="17" t="s">
        <v>9895</v>
      </c>
      <c r="AD4486" s="17" t="s">
        <v>9896</v>
      </c>
      <c r="AF4486" s="17">
        <v>8</v>
      </c>
      <c r="AG4486" s="17">
        <v>2</v>
      </c>
      <c r="AM4486" s="17" t="s">
        <v>121</v>
      </c>
      <c r="AN4486" s="17" t="s">
        <v>15516</v>
      </c>
      <c r="AO4486" s="17">
        <v>3</v>
      </c>
      <c r="AP4486" s="17">
        <v>80</v>
      </c>
      <c r="AQ4486" s="17">
        <v>5</v>
      </c>
      <c r="AR4486" s="17" t="s">
        <v>9898</v>
      </c>
      <c r="AT4486" s="17" t="s">
        <v>15057</v>
      </c>
      <c r="BD4486" s="17" t="s">
        <v>3901</v>
      </c>
      <c r="BS4486" s="17" t="s">
        <v>3901</v>
      </c>
      <c r="DN4486" s="17">
        <f>COUNTIF(AU4486:DM4486, "X")</f>
        <v>2</v>
      </c>
    </row>
    <row r="4487" spans="1:118" s="17" customFormat="1">
      <c r="A4487" s="17" t="s">
        <v>19725</v>
      </c>
      <c r="B4487" s="17">
        <v>55</v>
      </c>
      <c r="C4487" s="17">
        <v>165895</v>
      </c>
      <c r="D4487" s="17" t="s">
        <v>19726</v>
      </c>
      <c r="E4487" s="17" t="s">
        <v>18</v>
      </c>
      <c r="F4487" s="17" t="s">
        <v>52</v>
      </c>
      <c r="H4487" s="309">
        <v>25400</v>
      </c>
      <c r="I4487" s="309">
        <v>41583</v>
      </c>
      <c r="J4487" s="17" t="s">
        <v>3888</v>
      </c>
      <c r="L4487" s="17" t="s">
        <v>19727</v>
      </c>
      <c r="N4487" s="17" t="s">
        <v>14</v>
      </c>
      <c r="O4487" s="17" t="s">
        <v>15</v>
      </c>
      <c r="P4487" s="17">
        <v>45371</v>
      </c>
      <c r="AF4487" s="17">
        <v>15</v>
      </c>
      <c r="AG4487" s="17">
        <v>2</v>
      </c>
      <c r="AI4487" s="17" t="s">
        <v>10178</v>
      </c>
      <c r="AM4487" s="17" t="s">
        <v>219</v>
      </c>
      <c r="AN4487" s="17" t="s">
        <v>19675</v>
      </c>
      <c r="AO4487" s="17">
        <v>3</v>
      </c>
      <c r="AP4487" s="17">
        <v>80</v>
      </c>
      <c r="AQ4487" s="17">
        <v>5</v>
      </c>
      <c r="AR4487" s="17" t="s">
        <v>10180</v>
      </c>
      <c r="CN4487" s="17" t="s">
        <v>3901</v>
      </c>
      <c r="CR4487" s="17" t="s">
        <v>21</v>
      </c>
      <c r="DN4487" s="17">
        <f>COUNTIF(AU4487:DM4487, "X")</f>
        <v>1</v>
      </c>
    </row>
    <row r="4488" spans="1:118" s="17" customFormat="1">
      <c r="A4488" s="17" t="s">
        <v>4149</v>
      </c>
      <c r="B4488" s="17">
        <v>55</v>
      </c>
      <c r="C4488" s="17">
        <v>165907</v>
      </c>
      <c r="D4488" s="17" t="s">
        <v>4150</v>
      </c>
      <c r="E4488" s="17" t="s">
        <v>4151</v>
      </c>
      <c r="F4488" s="17" t="s">
        <v>618</v>
      </c>
      <c r="H4488" s="309">
        <v>32441</v>
      </c>
      <c r="I4488" s="309">
        <v>41618</v>
      </c>
      <c r="J4488" s="17" t="s">
        <v>3888</v>
      </c>
      <c r="L4488" s="17" t="s">
        <v>4152</v>
      </c>
      <c r="N4488" s="17" t="s">
        <v>19</v>
      </c>
      <c r="O4488" s="17" t="s">
        <v>15</v>
      </c>
      <c r="P4488" s="17">
        <v>45356</v>
      </c>
      <c r="Q4488" s="17">
        <v>4025</v>
      </c>
      <c r="AC4488" s="17" t="s">
        <v>3890</v>
      </c>
      <c r="AD4488" s="17" t="s">
        <v>3891</v>
      </c>
      <c r="AF4488" s="17">
        <v>8</v>
      </c>
      <c r="AG4488" s="17">
        <v>2</v>
      </c>
      <c r="AM4488" s="17" t="s">
        <v>172</v>
      </c>
      <c r="AN4488" s="17" t="s">
        <v>3892</v>
      </c>
      <c r="AO4488" s="17">
        <v>3</v>
      </c>
      <c r="AP4488" s="17">
        <v>80</v>
      </c>
      <c r="AQ4488" s="17">
        <v>5</v>
      </c>
      <c r="AT4488" s="17" t="s">
        <v>3893</v>
      </c>
      <c r="DN4488" s="17">
        <f>COUNTIF(AU4488:DM4488, "X")</f>
        <v>0</v>
      </c>
    </row>
    <row r="4489" spans="1:118" s="17" customFormat="1">
      <c r="A4489" s="17" t="s">
        <v>24092</v>
      </c>
      <c r="B4489" s="17">
        <v>55</v>
      </c>
      <c r="C4489" s="17">
        <v>165927</v>
      </c>
      <c r="D4489" s="17" t="s">
        <v>6418</v>
      </c>
      <c r="E4489" s="17" t="s">
        <v>38</v>
      </c>
      <c r="F4489" s="17" t="s">
        <v>70</v>
      </c>
      <c r="H4489" s="309">
        <v>35018</v>
      </c>
      <c r="I4489" s="309">
        <v>41558</v>
      </c>
      <c r="J4489" s="17" t="s">
        <v>3888</v>
      </c>
      <c r="L4489" s="17" t="s">
        <v>24093</v>
      </c>
      <c r="N4489" s="17" t="s">
        <v>126</v>
      </c>
      <c r="O4489" s="17" t="s">
        <v>15</v>
      </c>
      <c r="P4489" s="17">
        <v>45383</v>
      </c>
      <c r="AF4489" s="17">
        <v>8</v>
      </c>
      <c r="AG4489" s="17">
        <v>2</v>
      </c>
      <c r="AI4489" s="17" t="s">
        <v>20542</v>
      </c>
      <c r="AM4489" s="17" t="s">
        <v>127</v>
      </c>
      <c r="AN4489" s="17" t="s">
        <v>23839</v>
      </c>
      <c r="AO4489" s="17">
        <v>3</v>
      </c>
      <c r="AP4489" s="17">
        <v>80</v>
      </c>
      <c r="AQ4489" s="17">
        <v>5</v>
      </c>
      <c r="AR4489" s="17" t="s">
        <v>22585</v>
      </c>
      <c r="AS4489" s="17" t="s">
        <v>23503</v>
      </c>
      <c r="DN4489" s="17">
        <f>COUNTIF(AU4489:DM4489, "X")</f>
        <v>0</v>
      </c>
    </row>
    <row r="4490" spans="1:118" s="17" customFormat="1">
      <c r="A4490" s="17" t="s">
        <v>23281</v>
      </c>
      <c r="B4490" s="17">
        <v>55</v>
      </c>
      <c r="C4490" s="17">
        <v>165931</v>
      </c>
      <c r="D4490" s="17" t="s">
        <v>19778</v>
      </c>
      <c r="E4490" s="17" t="s">
        <v>230</v>
      </c>
      <c r="F4490" s="17" t="s">
        <v>6616</v>
      </c>
      <c r="H4490" s="309">
        <v>34988</v>
      </c>
      <c r="I4490" s="309">
        <v>41558</v>
      </c>
      <c r="J4490" s="17" t="s">
        <v>3888</v>
      </c>
      <c r="L4490" s="17" t="s">
        <v>23282</v>
      </c>
      <c r="N4490" s="17" t="s">
        <v>126</v>
      </c>
      <c r="O4490" s="17" t="s">
        <v>15</v>
      </c>
      <c r="P4490" s="17">
        <v>45383</v>
      </c>
      <c r="AD4490" s="17" t="s">
        <v>23209</v>
      </c>
      <c r="AF4490" s="17">
        <v>8</v>
      </c>
      <c r="AG4490" s="17">
        <v>2</v>
      </c>
      <c r="AM4490" s="17" t="s">
        <v>259</v>
      </c>
      <c r="AN4490" s="17" t="s">
        <v>23210</v>
      </c>
      <c r="AO4490" s="17">
        <v>3</v>
      </c>
      <c r="AP4490" s="17">
        <v>80</v>
      </c>
      <c r="AQ4490" s="17">
        <v>5</v>
      </c>
      <c r="AR4490" s="17" t="s">
        <v>22585</v>
      </c>
      <c r="CN4490" s="17" t="s">
        <v>3901</v>
      </c>
      <c r="CQ4490" s="17" t="s">
        <v>3901</v>
      </c>
      <c r="CU4490" s="17" t="s">
        <v>3901</v>
      </c>
      <c r="DN4490" s="17">
        <f>COUNTIF(AU4490:DM4490, "X")</f>
        <v>3</v>
      </c>
    </row>
    <row r="4491" spans="1:118" s="17" customFormat="1">
      <c r="A4491" s="17" t="s">
        <v>14676</v>
      </c>
      <c r="B4491" s="17">
        <v>55</v>
      </c>
      <c r="C4491" s="17">
        <v>165944</v>
      </c>
      <c r="D4491" s="17" t="s">
        <v>714</v>
      </c>
      <c r="E4491" s="17" t="s">
        <v>639</v>
      </c>
      <c r="F4491" s="17" t="s">
        <v>99</v>
      </c>
      <c r="H4491" s="309">
        <v>35063</v>
      </c>
      <c r="I4491" s="309">
        <v>41547</v>
      </c>
      <c r="J4491" s="17" t="s">
        <v>3888</v>
      </c>
      <c r="L4491" s="17" t="s">
        <v>14677</v>
      </c>
      <c r="N4491" s="17" t="s">
        <v>31</v>
      </c>
      <c r="O4491" s="17" t="s">
        <v>15</v>
      </c>
      <c r="P4491" s="17">
        <v>45373</v>
      </c>
      <c r="Q4491" s="17">
        <v>3938</v>
      </c>
      <c r="AC4491" s="17" t="s">
        <v>9895</v>
      </c>
      <c r="AD4491" s="17" t="s">
        <v>9896</v>
      </c>
      <c r="AF4491" s="17">
        <v>15</v>
      </c>
      <c r="AG4491" s="17">
        <v>2</v>
      </c>
      <c r="AM4491" s="17" t="s">
        <v>108</v>
      </c>
      <c r="AN4491" s="17" t="s">
        <v>14364</v>
      </c>
      <c r="AO4491" s="17">
        <v>3</v>
      </c>
      <c r="AP4491" s="17">
        <v>80</v>
      </c>
      <c r="AQ4491" s="17">
        <v>5</v>
      </c>
      <c r="AR4491" s="17" t="s">
        <v>9898</v>
      </c>
      <c r="AT4491" s="17" t="s">
        <v>14152</v>
      </c>
      <c r="DN4491" s="17">
        <f>COUNTIF(AU4491:DM4491, "X")</f>
        <v>0</v>
      </c>
    </row>
    <row r="4492" spans="1:118" s="17" customFormat="1">
      <c r="A4492" s="17" t="s">
        <v>12249</v>
      </c>
      <c r="B4492" s="17">
        <v>55</v>
      </c>
      <c r="C4492" s="17">
        <v>165955</v>
      </c>
      <c r="D4492" s="17" t="s">
        <v>12250</v>
      </c>
      <c r="E4492" s="17" t="s">
        <v>249</v>
      </c>
      <c r="F4492" s="17" t="s">
        <v>58</v>
      </c>
      <c r="H4492" s="309">
        <v>35019</v>
      </c>
      <c r="I4492" s="309">
        <v>41523</v>
      </c>
      <c r="J4492" s="17" t="s">
        <v>3888</v>
      </c>
      <c r="L4492" s="17" t="s">
        <v>12251</v>
      </c>
      <c r="N4492" s="17" t="s">
        <v>31</v>
      </c>
      <c r="O4492" s="17" t="s">
        <v>15</v>
      </c>
      <c r="P4492" s="17">
        <v>45373</v>
      </c>
      <c r="AC4492" s="17" t="s">
        <v>9895</v>
      </c>
      <c r="AD4492" s="17" t="s">
        <v>9896</v>
      </c>
      <c r="AF4492" s="17">
        <v>8</v>
      </c>
      <c r="AG4492" s="17">
        <v>2</v>
      </c>
      <c r="AM4492" s="17" t="s">
        <v>295</v>
      </c>
      <c r="AN4492" s="17" t="s">
        <v>12166</v>
      </c>
      <c r="AO4492" s="17">
        <v>3</v>
      </c>
      <c r="AP4492" s="17">
        <v>80</v>
      </c>
      <c r="AQ4492" s="17">
        <v>5</v>
      </c>
      <c r="AR4492" s="17" t="s">
        <v>9898</v>
      </c>
      <c r="AT4492" s="17" t="s">
        <v>11929</v>
      </c>
      <c r="CM4492" s="17" t="s">
        <v>21</v>
      </c>
      <c r="CN4492" s="17" t="s">
        <v>3901</v>
      </c>
      <c r="CO4492" s="17" t="s">
        <v>21</v>
      </c>
      <c r="CQ4492" s="17" t="s">
        <v>3901</v>
      </c>
      <c r="CR4492" s="17" t="s">
        <v>30</v>
      </c>
      <c r="CU4492" s="17" t="s">
        <v>3901</v>
      </c>
      <c r="CY4492" s="17" t="s">
        <v>30</v>
      </c>
      <c r="DN4492" s="17">
        <f>COUNTIF(AU4492:DM4492, "X")</f>
        <v>3</v>
      </c>
    </row>
    <row r="4493" spans="1:118" s="17" customFormat="1">
      <c r="A4493" s="17" t="s">
        <v>5779</v>
      </c>
      <c r="B4493" s="17">
        <v>55</v>
      </c>
      <c r="C4493" s="17">
        <v>165959</v>
      </c>
      <c r="D4493" s="17" t="s">
        <v>908</v>
      </c>
      <c r="E4493" s="17" t="s">
        <v>496</v>
      </c>
      <c r="F4493" s="17" t="s">
        <v>21</v>
      </c>
      <c r="H4493" s="309">
        <v>24456</v>
      </c>
      <c r="I4493" s="309">
        <v>41620</v>
      </c>
      <c r="J4493" s="17" t="s">
        <v>3888</v>
      </c>
      <c r="L4493" s="17" t="s">
        <v>5780</v>
      </c>
      <c r="N4493" s="17" t="s">
        <v>19</v>
      </c>
      <c r="O4493" s="17" t="s">
        <v>15</v>
      </c>
      <c r="P4493" s="17">
        <v>45356</v>
      </c>
      <c r="AC4493" s="17" t="s">
        <v>3890</v>
      </c>
      <c r="AD4493" s="17" t="s">
        <v>3891</v>
      </c>
      <c r="AF4493" s="17">
        <v>8</v>
      </c>
      <c r="AG4493" s="17">
        <v>2</v>
      </c>
      <c r="AM4493" s="17" t="s">
        <v>105</v>
      </c>
      <c r="AN4493" s="17" t="s">
        <v>5515</v>
      </c>
      <c r="AO4493" s="17">
        <v>3</v>
      </c>
      <c r="AP4493" s="17">
        <v>80</v>
      </c>
      <c r="AQ4493" s="17">
        <v>5</v>
      </c>
      <c r="AT4493" s="17" t="s">
        <v>5516</v>
      </c>
      <c r="BS4493" s="17" t="s">
        <v>3901</v>
      </c>
      <c r="BY4493" s="17" t="s">
        <v>3901</v>
      </c>
      <c r="DN4493" s="17">
        <f>COUNTIF(AU4493:DM4493, "X")</f>
        <v>2</v>
      </c>
    </row>
    <row r="4494" spans="1:118" s="17" customFormat="1">
      <c r="A4494" s="17" t="s">
        <v>26154</v>
      </c>
      <c r="B4494" s="17">
        <v>55</v>
      </c>
      <c r="C4494" s="17">
        <v>156613</v>
      </c>
      <c r="D4494" s="17" t="s">
        <v>9986</v>
      </c>
      <c r="E4494" s="17" t="s">
        <v>10490</v>
      </c>
      <c r="F4494" s="17" t="s">
        <v>10572</v>
      </c>
      <c r="H4494" s="309">
        <v>25185</v>
      </c>
      <c r="I4494" s="309">
        <v>41622</v>
      </c>
      <c r="J4494" s="17" t="s">
        <v>3888</v>
      </c>
      <c r="L4494" s="17" t="s">
        <v>26073</v>
      </c>
      <c r="N4494" s="17" t="s">
        <v>19</v>
      </c>
      <c r="O4494" s="17" t="s">
        <v>15</v>
      </c>
      <c r="P4494" s="17">
        <v>45356</v>
      </c>
      <c r="AD4494" s="17" t="s">
        <v>3891</v>
      </c>
      <c r="AF4494" s="17">
        <v>15</v>
      </c>
      <c r="AG4494" s="17">
        <v>2</v>
      </c>
      <c r="AM4494" s="17" t="s">
        <v>20</v>
      </c>
      <c r="AN4494" s="17" t="s">
        <v>26023</v>
      </c>
      <c r="AO4494" s="17">
        <v>3</v>
      </c>
      <c r="AP4494" s="17">
        <v>80</v>
      </c>
      <c r="AQ4494" s="17">
        <v>5</v>
      </c>
      <c r="AR4494" s="17" t="s">
        <v>22150</v>
      </c>
      <c r="AV4494" s="17" t="s">
        <v>3901</v>
      </c>
      <c r="AY4494" s="17" t="s">
        <v>21</v>
      </c>
      <c r="AZ4494" s="17" t="s">
        <v>3901</v>
      </c>
      <c r="BB4494" s="17" t="s">
        <v>3901</v>
      </c>
      <c r="BC4494" s="17" t="s">
        <v>21</v>
      </c>
      <c r="BD4494" s="17" t="s">
        <v>3901</v>
      </c>
      <c r="BK4494" s="17" t="s">
        <v>3901</v>
      </c>
      <c r="BL4494" s="17" t="s">
        <v>3901</v>
      </c>
      <c r="DN4494" s="17">
        <f>COUNTIF(AU4494:DM4494, "X")</f>
        <v>6</v>
      </c>
    </row>
    <row r="4495" spans="1:118" s="17" customFormat="1">
      <c r="A4495" s="17" t="s">
        <v>4919</v>
      </c>
      <c r="B4495" s="17">
        <v>55</v>
      </c>
      <c r="C4495" s="17">
        <v>165973</v>
      </c>
      <c r="D4495" s="17" t="s">
        <v>4920</v>
      </c>
      <c r="E4495" s="17" t="s">
        <v>264</v>
      </c>
      <c r="F4495" s="17" t="s">
        <v>378</v>
      </c>
      <c r="G4495" s="17" t="s">
        <v>49</v>
      </c>
      <c r="H4495" s="309">
        <v>34826</v>
      </c>
      <c r="I4495" s="309">
        <v>41611</v>
      </c>
      <c r="J4495" s="17" t="s">
        <v>3888</v>
      </c>
      <c r="L4495" s="17" t="s">
        <v>4921</v>
      </c>
      <c r="N4495" s="17" t="s">
        <v>19</v>
      </c>
      <c r="O4495" s="17" t="s">
        <v>15</v>
      </c>
      <c r="P4495" s="17">
        <v>45356</v>
      </c>
      <c r="AC4495" s="17" t="s">
        <v>3890</v>
      </c>
      <c r="AD4495" s="17" t="s">
        <v>3891</v>
      </c>
      <c r="AF4495" s="17">
        <v>15</v>
      </c>
      <c r="AG4495" s="17">
        <v>2</v>
      </c>
      <c r="AM4495" s="17" t="s">
        <v>2602</v>
      </c>
      <c r="AN4495" s="17" t="s">
        <v>4371</v>
      </c>
      <c r="AO4495" s="17">
        <v>3</v>
      </c>
      <c r="AP4495" s="17">
        <v>80</v>
      </c>
      <c r="AQ4495" s="17">
        <v>5</v>
      </c>
      <c r="AT4495" s="17" t="s">
        <v>3893</v>
      </c>
      <c r="DN4495" s="17">
        <f>COUNTIF(AU4495:DM4495, "X")</f>
        <v>0</v>
      </c>
    </row>
    <row r="4496" spans="1:118" s="17" customFormat="1">
      <c r="A4496" s="17" t="s">
        <v>5089</v>
      </c>
      <c r="B4496" s="17">
        <v>55</v>
      </c>
      <c r="C4496" s="17">
        <v>165974</v>
      </c>
      <c r="D4496" s="17" t="s">
        <v>5090</v>
      </c>
      <c r="E4496" s="17" t="s">
        <v>119</v>
      </c>
      <c r="F4496" s="17" t="s">
        <v>199</v>
      </c>
      <c r="H4496" s="309">
        <v>35018</v>
      </c>
      <c r="I4496" s="309">
        <v>41612</v>
      </c>
      <c r="J4496" s="17" t="s">
        <v>3888</v>
      </c>
      <c r="L4496" s="17" t="s">
        <v>5091</v>
      </c>
      <c r="N4496" s="17" t="s">
        <v>19</v>
      </c>
      <c r="O4496" s="17" t="s">
        <v>15</v>
      </c>
      <c r="P4496" s="17">
        <v>45356</v>
      </c>
      <c r="AC4496" s="17" t="s">
        <v>3890</v>
      </c>
      <c r="AD4496" s="17" t="s">
        <v>3891</v>
      </c>
      <c r="AF4496" s="17">
        <v>8</v>
      </c>
      <c r="AG4496" s="17">
        <v>2</v>
      </c>
      <c r="AM4496" s="17" t="s">
        <v>2603</v>
      </c>
      <c r="AN4496" s="17" t="s">
        <v>5023</v>
      </c>
      <c r="AO4496" s="17">
        <v>3</v>
      </c>
      <c r="AP4496" s="17">
        <v>80</v>
      </c>
      <c r="AQ4496" s="17">
        <v>5</v>
      </c>
      <c r="AT4496" s="17" t="s">
        <v>3893</v>
      </c>
      <c r="CQ4496" s="17" t="s">
        <v>3901</v>
      </c>
      <c r="DN4496" s="17">
        <f>COUNTIF(AU4496:DM4496, "X")</f>
        <v>1</v>
      </c>
    </row>
    <row r="4497" spans="1:118" s="17" customFormat="1">
      <c r="A4497" s="17" t="s">
        <v>13376</v>
      </c>
      <c r="B4497" s="17">
        <v>55</v>
      </c>
      <c r="C4497" s="17">
        <v>165982</v>
      </c>
      <c r="D4497" s="17" t="s">
        <v>13200</v>
      </c>
      <c r="E4497" s="17" t="s">
        <v>13377</v>
      </c>
      <c r="F4497" s="17" t="s">
        <v>24</v>
      </c>
      <c r="H4497" s="309">
        <v>33212</v>
      </c>
      <c r="I4497" s="309">
        <v>41612</v>
      </c>
      <c r="J4497" s="17" t="s">
        <v>3888</v>
      </c>
      <c r="L4497" s="17" t="s">
        <v>13201</v>
      </c>
      <c r="N4497" s="17" t="s">
        <v>31</v>
      </c>
      <c r="O4497" s="17" t="s">
        <v>15</v>
      </c>
      <c r="P4497" s="17">
        <v>45373</v>
      </c>
      <c r="Q4497" s="17">
        <v>2125</v>
      </c>
      <c r="AC4497" s="17" t="s">
        <v>9895</v>
      </c>
      <c r="AD4497" s="17" t="s">
        <v>9896</v>
      </c>
      <c r="AF4497" s="17">
        <v>15</v>
      </c>
      <c r="AG4497" s="17">
        <v>2</v>
      </c>
      <c r="AM4497" s="17" t="s">
        <v>115</v>
      </c>
      <c r="AN4497" s="17" t="s">
        <v>13186</v>
      </c>
      <c r="AO4497" s="17">
        <v>3</v>
      </c>
      <c r="AP4497" s="17">
        <v>80</v>
      </c>
      <c r="AQ4497" s="17">
        <v>5</v>
      </c>
      <c r="AR4497" s="17" t="s">
        <v>9898</v>
      </c>
      <c r="AT4497" s="17" t="s">
        <v>12990</v>
      </c>
      <c r="CU4497" s="17" t="s">
        <v>3901</v>
      </c>
      <c r="DN4497" s="17">
        <f>COUNTIF(AU4497:DM4497, "X")</f>
        <v>1</v>
      </c>
    </row>
    <row r="4498" spans="1:118" s="17" customFormat="1">
      <c r="A4498" s="17" t="s">
        <v>12537</v>
      </c>
      <c r="B4498" s="17">
        <v>55</v>
      </c>
      <c r="C4498" s="17">
        <v>166014</v>
      </c>
      <c r="D4498" s="17" t="s">
        <v>6418</v>
      </c>
      <c r="E4498" s="17" t="s">
        <v>249</v>
      </c>
      <c r="F4498" s="17" t="s">
        <v>247</v>
      </c>
      <c r="H4498" s="309">
        <v>35198</v>
      </c>
      <c r="I4498" s="309">
        <v>41547</v>
      </c>
      <c r="J4498" s="17" t="s">
        <v>3888</v>
      </c>
      <c r="L4498" s="17" t="s">
        <v>12538</v>
      </c>
      <c r="N4498" s="17" t="s">
        <v>31</v>
      </c>
      <c r="O4498" s="17" t="s">
        <v>15</v>
      </c>
      <c r="P4498" s="17">
        <v>45373</v>
      </c>
      <c r="AC4498" s="17" t="s">
        <v>9895</v>
      </c>
      <c r="AD4498" s="17" t="s">
        <v>9896</v>
      </c>
      <c r="AF4498" s="17">
        <v>15</v>
      </c>
      <c r="AG4498" s="17">
        <v>2</v>
      </c>
      <c r="AM4498" s="17" t="s">
        <v>222</v>
      </c>
      <c r="AN4498" s="17" t="s">
        <v>12432</v>
      </c>
      <c r="AO4498" s="17">
        <v>3</v>
      </c>
      <c r="AP4498" s="17">
        <v>80</v>
      </c>
      <c r="AQ4498" s="17">
        <v>5</v>
      </c>
      <c r="AR4498" s="17" t="s">
        <v>9898</v>
      </c>
      <c r="AT4498" s="17" t="s">
        <v>11929</v>
      </c>
      <c r="CQ4498" s="17" t="s">
        <v>3901</v>
      </c>
      <c r="CR4498" s="17" t="s">
        <v>30</v>
      </c>
      <c r="DA4498" s="17" t="s">
        <v>3901</v>
      </c>
      <c r="DN4498" s="17">
        <f>COUNTIF(AU4498:DM4498, "X")</f>
        <v>2</v>
      </c>
    </row>
    <row r="4499" spans="1:118" s="17" customFormat="1">
      <c r="A4499" s="17" t="s">
        <v>14272</v>
      </c>
      <c r="B4499" s="17">
        <v>55</v>
      </c>
      <c r="C4499" s="17">
        <v>166019</v>
      </c>
      <c r="D4499" s="17" t="s">
        <v>284</v>
      </c>
      <c r="E4499" s="17" t="s">
        <v>280</v>
      </c>
      <c r="F4499" s="17" t="s">
        <v>14273</v>
      </c>
      <c r="H4499" s="309">
        <v>35175</v>
      </c>
      <c r="I4499" s="309">
        <v>41547</v>
      </c>
      <c r="J4499" s="17" t="s">
        <v>3888</v>
      </c>
      <c r="L4499" s="17" t="s">
        <v>504</v>
      </c>
      <c r="M4499" s="17" t="s">
        <v>14274</v>
      </c>
      <c r="N4499" s="17" t="s">
        <v>31</v>
      </c>
      <c r="O4499" s="17" t="s">
        <v>15</v>
      </c>
      <c r="P4499" s="17">
        <v>45373</v>
      </c>
      <c r="AC4499" s="17" t="s">
        <v>9895</v>
      </c>
      <c r="AD4499" s="17" t="s">
        <v>9896</v>
      </c>
      <c r="AF4499" s="17">
        <v>15</v>
      </c>
      <c r="AG4499" s="17">
        <v>2</v>
      </c>
      <c r="AM4499" s="17" t="s">
        <v>157</v>
      </c>
      <c r="AN4499" s="17" t="s">
        <v>14151</v>
      </c>
      <c r="AO4499" s="17">
        <v>3</v>
      </c>
      <c r="AP4499" s="17">
        <v>80</v>
      </c>
      <c r="AQ4499" s="17">
        <v>5</v>
      </c>
      <c r="AR4499" s="17" t="s">
        <v>9898</v>
      </c>
      <c r="AT4499" s="17" t="s">
        <v>14152</v>
      </c>
      <c r="DN4499" s="17">
        <f>COUNTIF(AU4499:DM4499, "X")</f>
        <v>0</v>
      </c>
    </row>
    <row r="4500" spans="1:118" s="17" customFormat="1">
      <c r="A4500" s="17" t="s">
        <v>16689</v>
      </c>
      <c r="B4500" s="17">
        <v>55</v>
      </c>
      <c r="C4500" s="17">
        <v>166023</v>
      </c>
      <c r="D4500" s="17" t="s">
        <v>9943</v>
      </c>
      <c r="E4500" s="17" t="s">
        <v>315</v>
      </c>
      <c r="F4500" s="17" t="s">
        <v>16690</v>
      </c>
      <c r="H4500" s="309">
        <v>35154</v>
      </c>
      <c r="I4500" s="309">
        <v>41547</v>
      </c>
      <c r="J4500" s="17" t="s">
        <v>3888</v>
      </c>
      <c r="L4500" s="17" t="s">
        <v>16691</v>
      </c>
      <c r="N4500" s="17" t="s">
        <v>31</v>
      </c>
      <c r="O4500" s="17" t="s">
        <v>15</v>
      </c>
      <c r="P4500" s="17">
        <v>45373</v>
      </c>
      <c r="AC4500" s="17" t="s">
        <v>9895</v>
      </c>
      <c r="AD4500" s="17" t="s">
        <v>9896</v>
      </c>
      <c r="AF4500" s="17">
        <v>8</v>
      </c>
      <c r="AG4500" s="17">
        <v>2</v>
      </c>
      <c r="AM4500" s="17" t="s">
        <v>124</v>
      </c>
      <c r="AN4500" s="17" t="s">
        <v>16646</v>
      </c>
      <c r="AO4500" s="17">
        <v>3</v>
      </c>
      <c r="AP4500" s="17">
        <v>80</v>
      </c>
      <c r="AQ4500" s="17">
        <v>5</v>
      </c>
      <c r="AR4500" s="17" t="s">
        <v>9898</v>
      </c>
      <c r="AT4500" s="17" t="s">
        <v>9899</v>
      </c>
      <c r="DN4500" s="17">
        <f>COUNTIF(AU4500:DM4500, "X")</f>
        <v>0</v>
      </c>
    </row>
    <row r="4501" spans="1:118" s="17" customFormat="1">
      <c r="A4501" s="17" t="s">
        <v>12521</v>
      </c>
      <c r="B4501" s="17">
        <v>55</v>
      </c>
      <c r="C4501" s="17">
        <v>166026</v>
      </c>
      <c r="D4501" s="17" t="s">
        <v>353</v>
      </c>
      <c r="E4501" s="17" t="s">
        <v>508</v>
      </c>
      <c r="F4501" s="17" t="s">
        <v>33</v>
      </c>
      <c r="H4501" s="309">
        <v>35072</v>
      </c>
      <c r="I4501" s="309">
        <v>41547</v>
      </c>
      <c r="J4501" s="17" t="s">
        <v>3888</v>
      </c>
      <c r="L4501" s="17" t="s">
        <v>12522</v>
      </c>
      <c r="N4501" s="17" t="s">
        <v>31</v>
      </c>
      <c r="O4501" s="17" t="s">
        <v>15</v>
      </c>
      <c r="P4501" s="17">
        <v>45373</v>
      </c>
      <c r="AC4501" s="17" t="s">
        <v>9895</v>
      </c>
      <c r="AD4501" s="17" t="s">
        <v>9896</v>
      </c>
      <c r="AF4501" s="17">
        <v>8</v>
      </c>
      <c r="AG4501" s="17">
        <v>2</v>
      </c>
      <c r="AM4501" s="17" t="s">
        <v>222</v>
      </c>
      <c r="AN4501" s="17" t="s">
        <v>12432</v>
      </c>
      <c r="AO4501" s="17">
        <v>3</v>
      </c>
      <c r="AP4501" s="17">
        <v>80</v>
      </c>
      <c r="AQ4501" s="17">
        <v>5</v>
      </c>
      <c r="AR4501" s="17" t="s">
        <v>9898</v>
      </c>
      <c r="AT4501" s="17" t="s">
        <v>11929</v>
      </c>
      <c r="DN4501" s="17">
        <f>COUNTIF(AU4501:DM4501, "X")</f>
        <v>0</v>
      </c>
    </row>
    <row r="4502" spans="1:118" s="17" customFormat="1">
      <c r="A4502" s="17" t="s">
        <v>25438</v>
      </c>
      <c r="B4502" s="17">
        <v>55</v>
      </c>
      <c r="C4502" s="17">
        <v>166031</v>
      </c>
      <c r="D4502" s="17" t="s">
        <v>102</v>
      </c>
      <c r="E4502" s="17" t="s">
        <v>324</v>
      </c>
      <c r="F4502" s="17" t="s">
        <v>132</v>
      </c>
      <c r="H4502" s="309">
        <v>35136</v>
      </c>
      <c r="I4502" s="309">
        <v>41547</v>
      </c>
      <c r="J4502" s="17" t="s">
        <v>3888</v>
      </c>
      <c r="L4502" s="17" t="s">
        <v>25439</v>
      </c>
      <c r="N4502" s="17" t="s">
        <v>31</v>
      </c>
      <c r="O4502" s="17" t="s">
        <v>15</v>
      </c>
      <c r="P4502" s="17">
        <v>45373</v>
      </c>
      <c r="AC4502" s="17" t="s">
        <v>9895</v>
      </c>
      <c r="AD4502" s="17" t="s">
        <v>9896</v>
      </c>
      <c r="AF4502" s="17">
        <v>15</v>
      </c>
      <c r="AG4502" s="17">
        <v>2</v>
      </c>
      <c r="AM4502" s="17" t="s">
        <v>67</v>
      </c>
      <c r="AN4502" s="17" t="s">
        <v>25087</v>
      </c>
      <c r="AO4502" s="17">
        <v>3</v>
      </c>
      <c r="AP4502" s="17">
        <v>80</v>
      </c>
      <c r="AQ4502" s="17">
        <v>5</v>
      </c>
      <c r="AR4502" s="17" t="s">
        <v>9898</v>
      </c>
      <c r="AT4502" s="17" t="s">
        <v>16072</v>
      </c>
      <c r="DN4502" s="17">
        <f>COUNTIF(AU4502:DM4502, "X")</f>
        <v>0</v>
      </c>
    </row>
    <row r="4503" spans="1:118" s="17" customFormat="1">
      <c r="A4503" s="17" t="s">
        <v>16733</v>
      </c>
      <c r="B4503" s="17">
        <v>55</v>
      </c>
      <c r="C4503" s="17">
        <v>166066</v>
      </c>
      <c r="D4503" s="17" t="s">
        <v>215</v>
      </c>
      <c r="E4503" s="17" t="s">
        <v>467</v>
      </c>
      <c r="F4503" s="17" t="s">
        <v>125</v>
      </c>
      <c r="H4503" s="309">
        <v>35354</v>
      </c>
      <c r="I4503" s="309">
        <v>41523</v>
      </c>
      <c r="J4503" s="17" t="s">
        <v>3888</v>
      </c>
      <c r="L4503" s="17" t="s">
        <v>16734</v>
      </c>
      <c r="N4503" s="17" t="s">
        <v>31</v>
      </c>
      <c r="O4503" s="17" t="s">
        <v>15</v>
      </c>
      <c r="P4503" s="17">
        <v>45373</v>
      </c>
      <c r="AC4503" s="17" t="s">
        <v>9895</v>
      </c>
      <c r="AD4503" s="17" t="s">
        <v>9896</v>
      </c>
      <c r="AF4503" s="17">
        <v>15</v>
      </c>
      <c r="AG4503" s="17">
        <v>2</v>
      </c>
      <c r="AM4503" s="17" t="s">
        <v>124</v>
      </c>
      <c r="AN4503" s="17" t="s">
        <v>16646</v>
      </c>
      <c r="AO4503" s="17">
        <v>3</v>
      </c>
      <c r="AP4503" s="17">
        <v>80</v>
      </c>
      <c r="AQ4503" s="17">
        <v>5</v>
      </c>
      <c r="AR4503" s="17" t="s">
        <v>9898</v>
      </c>
      <c r="AT4503" s="17" t="s">
        <v>9899</v>
      </c>
      <c r="CN4503" s="17" t="s">
        <v>3901</v>
      </c>
      <c r="CU4503" s="17" t="s">
        <v>3901</v>
      </c>
      <c r="DN4503" s="17">
        <f>COUNTIF(AU4503:DM4503, "X")</f>
        <v>2</v>
      </c>
    </row>
    <row r="4504" spans="1:118" s="17" customFormat="1">
      <c r="A4504" s="17" t="s">
        <v>16240</v>
      </c>
      <c r="B4504" s="17">
        <v>55</v>
      </c>
      <c r="C4504" s="17">
        <v>166067</v>
      </c>
      <c r="D4504" s="17" t="s">
        <v>10792</v>
      </c>
      <c r="E4504" s="17" t="s">
        <v>16241</v>
      </c>
      <c r="F4504" s="17" t="s">
        <v>6085</v>
      </c>
      <c r="H4504" s="309">
        <v>34993</v>
      </c>
      <c r="I4504" s="309">
        <v>41620</v>
      </c>
      <c r="J4504" s="17" t="s">
        <v>3888</v>
      </c>
      <c r="L4504" s="17" t="s">
        <v>16242</v>
      </c>
      <c r="N4504" s="17" t="s">
        <v>31</v>
      </c>
      <c r="O4504" s="17" t="s">
        <v>15</v>
      </c>
      <c r="P4504" s="17">
        <v>45373</v>
      </c>
      <c r="Q4504" s="17">
        <v>1223</v>
      </c>
      <c r="AC4504" s="17" t="s">
        <v>9895</v>
      </c>
      <c r="AD4504" s="17" t="s">
        <v>9896</v>
      </c>
      <c r="AF4504" s="17">
        <v>8</v>
      </c>
      <c r="AG4504" s="17">
        <v>2</v>
      </c>
      <c r="AM4504" s="17" t="s">
        <v>37</v>
      </c>
      <c r="AN4504" s="17" t="s">
        <v>16071</v>
      </c>
      <c r="AO4504" s="17">
        <v>3</v>
      </c>
      <c r="AP4504" s="17">
        <v>80</v>
      </c>
      <c r="AQ4504" s="17">
        <v>5</v>
      </c>
      <c r="AR4504" s="17" t="s">
        <v>9898</v>
      </c>
      <c r="AT4504" s="17" t="s">
        <v>16072</v>
      </c>
      <c r="DN4504" s="17">
        <f>COUNTIF(AU4504:DM4504, "X")</f>
        <v>0</v>
      </c>
    </row>
    <row r="4505" spans="1:118" s="17" customFormat="1">
      <c r="A4505" s="17" t="s">
        <v>5000</v>
      </c>
      <c r="B4505" s="17">
        <v>55</v>
      </c>
      <c r="C4505" s="17">
        <v>104719</v>
      </c>
      <c r="D4505" s="17" t="s">
        <v>4961</v>
      </c>
      <c r="E4505" s="17" t="s">
        <v>463</v>
      </c>
      <c r="F4505" s="17" t="s">
        <v>65</v>
      </c>
      <c r="H4505" s="309">
        <v>29213</v>
      </c>
      <c r="I4505" s="309">
        <v>41628</v>
      </c>
      <c r="J4505" s="17" t="s">
        <v>3888</v>
      </c>
      <c r="L4505" s="17" t="s">
        <v>4801</v>
      </c>
      <c r="N4505" s="17" t="s">
        <v>19</v>
      </c>
      <c r="O4505" s="17" t="s">
        <v>15</v>
      </c>
      <c r="P4505" s="17">
        <v>45356</v>
      </c>
      <c r="Q4505" s="17">
        <v>3569</v>
      </c>
      <c r="AC4505" s="17" t="s">
        <v>3890</v>
      </c>
      <c r="AD4505" s="17" t="s">
        <v>3891</v>
      </c>
      <c r="AF4505" s="17">
        <v>8</v>
      </c>
      <c r="AG4505" s="17">
        <v>2</v>
      </c>
      <c r="AM4505" s="17" t="s">
        <v>2602</v>
      </c>
      <c r="AN4505" s="17" t="s">
        <v>4371</v>
      </c>
      <c r="AO4505" s="17">
        <v>3</v>
      </c>
      <c r="AP4505" s="17">
        <v>80</v>
      </c>
      <c r="AQ4505" s="17">
        <v>5</v>
      </c>
      <c r="AT4505" s="17" t="s">
        <v>3893</v>
      </c>
      <c r="AV4505" s="17" t="s">
        <v>3901</v>
      </c>
      <c r="AX4505" s="17" t="s">
        <v>3901</v>
      </c>
      <c r="BB4505" s="17" t="s">
        <v>3901</v>
      </c>
      <c r="BD4505" s="17" t="s">
        <v>3901</v>
      </c>
      <c r="BK4505" s="17" t="s">
        <v>3901</v>
      </c>
      <c r="BQ4505" s="17" t="s">
        <v>30</v>
      </c>
      <c r="CU4505" s="17" t="s">
        <v>3901</v>
      </c>
      <c r="DN4505" s="17">
        <f>COUNTIF(AU4505:DM4505, "X")</f>
        <v>6</v>
      </c>
    </row>
    <row r="4506" spans="1:118" s="17" customFormat="1">
      <c r="A4506" s="17" t="s">
        <v>13363</v>
      </c>
      <c r="B4506" s="17">
        <v>55</v>
      </c>
      <c r="C4506" s="17">
        <v>166091</v>
      </c>
      <c r="D4506" s="17" t="s">
        <v>703</v>
      </c>
      <c r="E4506" s="17" t="s">
        <v>252</v>
      </c>
      <c r="F4506" s="17" t="s">
        <v>13364</v>
      </c>
      <c r="H4506" s="309">
        <v>33952</v>
      </c>
      <c r="I4506" s="309">
        <v>41622</v>
      </c>
      <c r="J4506" s="17" t="s">
        <v>3888</v>
      </c>
      <c r="L4506" s="17" t="s">
        <v>1374</v>
      </c>
      <c r="N4506" s="17" t="s">
        <v>31</v>
      </c>
      <c r="O4506" s="17" t="s">
        <v>15</v>
      </c>
      <c r="P4506" s="17">
        <v>45373</v>
      </c>
      <c r="AC4506" s="17" t="s">
        <v>9895</v>
      </c>
      <c r="AD4506" s="17" t="s">
        <v>9896</v>
      </c>
      <c r="AF4506" s="17">
        <v>15</v>
      </c>
      <c r="AG4506" s="17">
        <v>2</v>
      </c>
      <c r="AM4506" s="17" t="s">
        <v>115</v>
      </c>
      <c r="AN4506" s="17" t="s">
        <v>13186</v>
      </c>
      <c r="AO4506" s="17">
        <v>3</v>
      </c>
      <c r="AP4506" s="17">
        <v>80</v>
      </c>
      <c r="AQ4506" s="17">
        <v>5</v>
      </c>
      <c r="AR4506" s="17" t="s">
        <v>9898</v>
      </c>
      <c r="AT4506" s="17" t="s">
        <v>12990</v>
      </c>
      <c r="CO4506" s="17" t="s">
        <v>21</v>
      </c>
      <c r="DN4506" s="17">
        <f>COUNTIF(AU4506:DM4506, "X")</f>
        <v>0</v>
      </c>
    </row>
    <row r="4507" spans="1:118" s="17" customFormat="1">
      <c r="A4507" s="17" t="s">
        <v>14847</v>
      </c>
      <c r="B4507" s="17">
        <v>55</v>
      </c>
      <c r="C4507" s="17">
        <v>166092</v>
      </c>
      <c r="D4507" s="17" t="s">
        <v>6784</v>
      </c>
      <c r="E4507" s="17" t="s">
        <v>125</v>
      </c>
      <c r="F4507" s="17" t="s">
        <v>1600</v>
      </c>
      <c r="H4507" s="309">
        <v>28524</v>
      </c>
      <c r="I4507" s="309">
        <v>41621</v>
      </c>
      <c r="J4507" s="17" t="s">
        <v>3888</v>
      </c>
      <c r="L4507" s="17" t="s">
        <v>14848</v>
      </c>
      <c r="N4507" s="17" t="s">
        <v>31</v>
      </c>
      <c r="O4507" s="17" t="s">
        <v>15</v>
      </c>
      <c r="P4507" s="17">
        <v>45373</v>
      </c>
      <c r="AC4507" s="17" t="s">
        <v>9895</v>
      </c>
      <c r="AD4507" s="17" t="s">
        <v>9896</v>
      </c>
      <c r="AF4507" s="17">
        <v>15</v>
      </c>
      <c r="AG4507" s="17">
        <v>2</v>
      </c>
      <c r="AM4507" s="17" t="s">
        <v>335</v>
      </c>
      <c r="AN4507" s="17" t="s">
        <v>14693</v>
      </c>
      <c r="AO4507" s="17">
        <v>3</v>
      </c>
      <c r="AP4507" s="17">
        <v>80</v>
      </c>
      <c r="AQ4507" s="17">
        <v>5</v>
      </c>
      <c r="AR4507" s="17" t="s">
        <v>9898</v>
      </c>
      <c r="AT4507" s="17" t="s">
        <v>14152</v>
      </c>
      <c r="BC4507" s="17" t="s">
        <v>30</v>
      </c>
      <c r="BD4507" s="17" t="s">
        <v>3901</v>
      </c>
      <c r="BF4507" s="17" t="s">
        <v>30</v>
      </c>
      <c r="BH4507" s="17" t="s">
        <v>3901</v>
      </c>
      <c r="BJ4507" s="17" t="s">
        <v>30</v>
      </c>
      <c r="BK4507" s="17" t="s">
        <v>3901</v>
      </c>
      <c r="CN4507" s="17" t="s">
        <v>3901</v>
      </c>
      <c r="CQ4507" s="17" t="s">
        <v>3901</v>
      </c>
      <c r="CR4507" s="17" t="s">
        <v>30</v>
      </c>
      <c r="CU4507" s="17" t="s">
        <v>3901</v>
      </c>
      <c r="CV4507" s="17" t="s">
        <v>3901</v>
      </c>
      <c r="CX4507" s="17" t="s">
        <v>3901</v>
      </c>
      <c r="DN4507" s="17">
        <f>COUNTIF(AU4507:DM4507, "X")</f>
        <v>8</v>
      </c>
    </row>
    <row r="4508" spans="1:118" s="17" customFormat="1">
      <c r="A4508" s="17" t="s">
        <v>16477</v>
      </c>
      <c r="B4508" s="17">
        <v>55</v>
      </c>
      <c r="C4508" s="17">
        <v>166093</v>
      </c>
      <c r="D4508" s="17" t="s">
        <v>16478</v>
      </c>
      <c r="E4508" s="17" t="s">
        <v>463</v>
      </c>
      <c r="H4508" s="309">
        <v>34277</v>
      </c>
      <c r="I4508" s="309">
        <v>41621</v>
      </c>
      <c r="J4508" s="17" t="s">
        <v>3888</v>
      </c>
      <c r="L4508" s="17" t="s">
        <v>16479</v>
      </c>
      <c r="N4508" s="17" t="s">
        <v>31</v>
      </c>
      <c r="O4508" s="17" t="s">
        <v>15</v>
      </c>
      <c r="P4508" s="17">
        <v>45373</v>
      </c>
      <c r="AC4508" s="17" t="s">
        <v>9895</v>
      </c>
      <c r="AD4508" s="17" t="s">
        <v>9896</v>
      </c>
      <c r="AF4508" s="17">
        <v>15</v>
      </c>
      <c r="AG4508" s="17">
        <v>2</v>
      </c>
      <c r="AM4508" s="17" t="s">
        <v>41</v>
      </c>
      <c r="AN4508" s="17" t="s">
        <v>16339</v>
      </c>
      <c r="AO4508" s="17">
        <v>3</v>
      </c>
      <c r="AP4508" s="17">
        <v>80</v>
      </c>
      <c r="AQ4508" s="17">
        <v>5</v>
      </c>
      <c r="AR4508" s="17" t="s">
        <v>9898</v>
      </c>
      <c r="AT4508" s="17" t="s">
        <v>16072</v>
      </c>
      <c r="DF4508" s="17" t="s">
        <v>3901</v>
      </c>
      <c r="DN4508" s="17">
        <f>COUNTIF(AU4508:DM4508, "X")</f>
        <v>1</v>
      </c>
    </row>
    <row r="4509" spans="1:118" s="17" customFormat="1">
      <c r="A4509" s="17" t="s">
        <v>21091</v>
      </c>
      <c r="B4509" s="17">
        <v>55</v>
      </c>
      <c r="C4509" s="17">
        <v>166102</v>
      </c>
      <c r="D4509" s="17" t="s">
        <v>21092</v>
      </c>
      <c r="E4509" s="17" t="s">
        <v>75</v>
      </c>
      <c r="F4509" s="17" t="s">
        <v>70</v>
      </c>
      <c r="G4509" s="17" t="s">
        <v>203</v>
      </c>
      <c r="H4509" s="309">
        <v>32196</v>
      </c>
      <c r="I4509" s="309">
        <v>41624</v>
      </c>
      <c r="J4509" s="17" t="s">
        <v>3888</v>
      </c>
      <c r="L4509" s="17" t="s">
        <v>21093</v>
      </c>
      <c r="N4509" s="17" t="s">
        <v>80</v>
      </c>
      <c r="O4509" s="17" t="s">
        <v>15</v>
      </c>
      <c r="P4509" s="17">
        <v>45308</v>
      </c>
      <c r="Q4509" s="17">
        <v>1159</v>
      </c>
      <c r="AF4509" s="17">
        <v>8</v>
      </c>
      <c r="AG4509" s="17">
        <v>2</v>
      </c>
      <c r="AI4509" s="17" t="s">
        <v>20851</v>
      </c>
      <c r="AM4509" s="17" t="s">
        <v>81</v>
      </c>
      <c r="AN4509" s="17" t="s">
        <v>21035</v>
      </c>
      <c r="AO4509" s="17">
        <v>3</v>
      </c>
      <c r="AP4509" s="17">
        <v>80</v>
      </c>
      <c r="AQ4509" s="17">
        <v>5</v>
      </c>
      <c r="AR4509" s="17" t="s">
        <v>20671</v>
      </c>
      <c r="AS4509" s="17" t="s">
        <v>21036</v>
      </c>
      <c r="DN4509" s="17">
        <f>COUNTIF(AU4509:DM4509, "X")</f>
        <v>0</v>
      </c>
    </row>
    <row r="4510" spans="1:118" s="17" customFormat="1">
      <c r="A4510" s="17" t="s">
        <v>4204</v>
      </c>
      <c r="B4510" s="17">
        <v>55</v>
      </c>
      <c r="C4510" s="17">
        <v>166104</v>
      </c>
      <c r="D4510" s="17" t="s">
        <v>4205</v>
      </c>
      <c r="E4510" s="17" t="s">
        <v>17</v>
      </c>
      <c r="F4510" s="17" t="s">
        <v>21</v>
      </c>
      <c r="H4510" s="309">
        <v>22455</v>
      </c>
      <c r="I4510" s="309">
        <v>41610</v>
      </c>
      <c r="J4510" s="17" t="s">
        <v>3888</v>
      </c>
      <c r="L4510" s="17" t="s">
        <v>4206</v>
      </c>
      <c r="N4510" s="17" t="s">
        <v>19</v>
      </c>
      <c r="O4510" s="17" t="s">
        <v>15</v>
      </c>
      <c r="P4510" s="17">
        <v>45356</v>
      </c>
      <c r="Q4510" s="17">
        <v>3515</v>
      </c>
      <c r="AC4510" s="17" t="s">
        <v>3890</v>
      </c>
      <c r="AD4510" s="17" t="s">
        <v>3891</v>
      </c>
      <c r="AF4510" s="17">
        <v>15</v>
      </c>
      <c r="AG4510" s="17">
        <v>2</v>
      </c>
      <c r="AM4510" s="17" t="s">
        <v>172</v>
      </c>
      <c r="AN4510" s="17" t="s">
        <v>3892</v>
      </c>
      <c r="AO4510" s="17">
        <v>3</v>
      </c>
      <c r="AP4510" s="17">
        <v>80</v>
      </c>
      <c r="AQ4510" s="17">
        <v>5</v>
      </c>
      <c r="AT4510" s="17" t="s">
        <v>3893</v>
      </c>
      <c r="CU4510" s="17" t="s">
        <v>3901</v>
      </c>
      <c r="CX4510" s="17" t="s">
        <v>3901</v>
      </c>
      <c r="DN4510" s="17">
        <f>COUNTIF(AU4510:DM4510, "X")</f>
        <v>2</v>
      </c>
    </row>
    <row r="4511" spans="1:118" s="17" customFormat="1">
      <c r="A4511" s="17" t="s">
        <v>9778</v>
      </c>
      <c r="B4511" s="17">
        <v>55</v>
      </c>
      <c r="C4511" s="17">
        <v>166107</v>
      </c>
      <c r="D4511" s="17" t="s">
        <v>9776</v>
      </c>
      <c r="E4511" s="17" t="s">
        <v>7873</v>
      </c>
      <c r="F4511" s="17" t="s">
        <v>70</v>
      </c>
      <c r="H4511" s="309">
        <v>21174</v>
      </c>
      <c r="I4511" s="309">
        <v>41621</v>
      </c>
      <c r="J4511" s="17" t="s">
        <v>3888</v>
      </c>
      <c r="L4511" s="17" t="s">
        <v>9777</v>
      </c>
      <c r="N4511" s="17" t="s">
        <v>19</v>
      </c>
      <c r="O4511" s="17" t="s">
        <v>15</v>
      </c>
      <c r="P4511" s="17">
        <v>45356</v>
      </c>
      <c r="AC4511" s="17" t="s">
        <v>3890</v>
      </c>
      <c r="AD4511" s="17" t="s">
        <v>3891</v>
      </c>
      <c r="AF4511" s="17">
        <v>8</v>
      </c>
      <c r="AG4511" s="17">
        <v>2</v>
      </c>
      <c r="AM4511" s="17" t="s">
        <v>285</v>
      </c>
      <c r="AN4511" s="17" t="s">
        <v>9737</v>
      </c>
      <c r="AO4511" s="17">
        <v>3</v>
      </c>
      <c r="AP4511" s="17">
        <v>80</v>
      </c>
      <c r="AQ4511" s="17">
        <v>5</v>
      </c>
      <c r="AT4511" s="17" t="s">
        <v>9082</v>
      </c>
      <c r="CU4511" s="17" t="s">
        <v>3901</v>
      </c>
      <c r="DN4511" s="17">
        <f>COUNTIF(AU4511:DM4511, "X")</f>
        <v>1</v>
      </c>
    </row>
    <row r="4512" spans="1:118" s="17" customFormat="1">
      <c r="A4512" s="17" t="s">
        <v>8580</v>
      </c>
      <c r="B4512" s="17">
        <v>55</v>
      </c>
      <c r="C4512" s="17">
        <v>166108</v>
      </c>
      <c r="D4512" s="17" t="s">
        <v>8581</v>
      </c>
      <c r="E4512" s="17" t="s">
        <v>8582</v>
      </c>
      <c r="H4512" s="309">
        <v>32618</v>
      </c>
      <c r="I4512" s="309">
        <v>41621</v>
      </c>
      <c r="J4512" s="17" t="s">
        <v>3888</v>
      </c>
      <c r="L4512" s="17" t="s">
        <v>8583</v>
      </c>
      <c r="N4512" s="17" t="s">
        <v>19</v>
      </c>
      <c r="O4512" s="17" t="s">
        <v>15</v>
      </c>
      <c r="P4512" s="17">
        <v>45356</v>
      </c>
      <c r="AC4512" s="17" t="s">
        <v>3890</v>
      </c>
      <c r="AD4512" s="17" t="s">
        <v>3891</v>
      </c>
      <c r="AF4512" s="17">
        <v>8</v>
      </c>
      <c r="AG4512" s="17">
        <v>2</v>
      </c>
      <c r="AM4512" s="17" t="s">
        <v>2607</v>
      </c>
      <c r="AN4512" s="17" t="s">
        <v>8305</v>
      </c>
      <c r="AO4512" s="17">
        <v>3</v>
      </c>
      <c r="AP4512" s="17">
        <v>80</v>
      </c>
      <c r="AQ4512" s="17">
        <v>5</v>
      </c>
      <c r="AT4512" s="17" t="s">
        <v>7979</v>
      </c>
      <c r="DN4512" s="17">
        <f>COUNTIF(AU4512:DM4512, "X")</f>
        <v>0</v>
      </c>
    </row>
    <row r="4513" spans="1:118" s="17" customFormat="1">
      <c r="A4513" s="17" t="s">
        <v>9772</v>
      </c>
      <c r="B4513" s="17">
        <v>55</v>
      </c>
      <c r="C4513" s="17">
        <v>166109</v>
      </c>
      <c r="D4513" s="17" t="s">
        <v>9773</v>
      </c>
      <c r="E4513" s="17" t="s">
        <v>611</v>
      </c>
      <c r="F4513" s="17" t="s">
        <v>48</v>
      </c>
      <c r="H4513" s="309">
        <v>22937</v>
      </c>
      <c r="I4513" s="309">
        <v>41620</v>
      </c>
      <c r="J4513" s="17" t="s">
        <v>3888</v>
      </c>
      <c r="L4513" s="17" t="s">
        <v>9774</v>
      </c>
      <c r="N4513" s="17" t="s">
        <v>19</v>
      </c>
      <c r="O4513" s="17" t="s">
        <v>15</v>
      </c>
      <c r="P4513" s="17">
        <v>45356</v>
      </c>
      <c r="AC4513" s="17" t="s">
        <v>3890</v>
      </c>
      <c r="AD4513" s="17" t="s">
        <v>3891</v>
      </c>
      <c r="AF4513" s="17">
        <v>8</v>
      </c>
      <c r="AG4513" s="17">
        <v>2</v>
      </c>
      <c r="AM4513" s="17" t="s">
        <v>285</v>
      </c>
      <c r="AN4513" s="17" t="s">
        <v>9737</v>
      </c>
      <c r="AO4513" s="17">
        <v>3</v>
      </c>
      <c r="AP4513" s="17">
        <v>80</v>
      </c>
      <c r="AQ4513" s="17">
        <v>5</v>
      </c>
      <c r="AT4513" s="17" t="s">
        <v>9082</v>
      </c>
      <c r="DN4513" s="17">
        <f>COUNTIF(AU4513:DM4513, "X")</f>
        <v>0</v>
      </c>
    </row>
    <row r="4514" spans="1:118" s="17" customFormat="1">
      <c r="A4514" s="17" t="s">
        <v>10514</v>
      </c>
      <c r="B4514" s="17">
        <v>55</v>
      </c>
      <c r="C4514" s="17">
        <v>166112</v>
      </c>
      <c r="D4514" s="17" t="s">
        <v>54</v>
      </c>
      <c r="E4514" s="17" t="s">
        <v>7086</v>
      </c>
      <c r="F4514" s="17" t="s">
        <v>22</v>
      </c>
      <c r="H4514" s="309">
        <v>33914</v>
      </c>
      <c r="I4514" s="309">
        <v>41572</v>
      </c>
      <c r="J4514" s="17" t="s">
        <v>3888</v>
      </c>
      <c r="L4514" s="17" t="s">
        <v>10515</v>
      </c>
      <c r="M4514" s="17" t="s">
        <v>7244</v>
      </c>
      <c r="N4514" s="17" t="s">
        <v>14</v>
      </c>
      <c r="O4514" s="17" t="s">
        <v>15</v>
      </c>
      <c r="P4514" s="17">
        <v>45371</v>
      </c>
      <c r="AC4514" s="17" t="s">
        <v>14</v>
      </c>
      <c r="AF4514" s="17">
        <v>15</v>
      </c>
      <c r="AG4514" s="17">
        <v>2</v>
      </c>
      <c r="AI4514" s="17" t="s">
        <v>10178</v>
      </c>
      <c r="AM4514" s="17" t="s">
        <v>193</v>
      </c>
      <c r="AN4514" s="17" t="s">
        <v>10381</v>
      </c>
      <c r="AO4514" s="17">
        <v>3</v>
      </c>
      <c r="AP4514" s="17">
        <v>80</v>
      </c>
      <c r="AQ4514" s="17">
        <v>5</v>
      </c>
      <c r="AR4514" s="17" t="s">
        <v>10180</v>
      </c>
      <c r="DN4514" s="17">
        <f>COUNTIF(AU4514:DM4514, "X")</f>
        <v>0</v>
      </c>
    </row>
    <row r="4515" spans="1:118" s="17" customFormat="1">
      <c r="A4515" s="17" t="s">
        <v>26264</v>
      </c>
      <c r="B4515" s="17">
        <v>55</v>
      </c>
      <c r="C4515" s="17">
        <v>166121</v>
      </c>
      <c r="D4515" s="17" t="s">
        <v>54</v>
      </c>
      <c r="E4515" s="17" t="s">
        <v>1217</v>
      </c>
      <c r="F4515" s="17" t="s">
        <v>171</v>
      </c>
      <c r="H4515" s="309">
        <v>34838</v>
      </c>
      <c r="I4515" s="309">
        <v>41625</v>
      </c>
      <c r="J4515" s="17" t="s">
        <v>3888</v>
      </c>
      <c r="L4515" s="17" t="s">
        <v>26265</v>
      </c>
      <c r="N4515" s="17" t="s">
        <v>14</v>
      </c>
      <c r="O4515" s="17" t="s">
        <v>15</v>
      </c>
      <c r="P4515" s="17">
        <v>45371</v>
      </c>
      <c r="AC4515" s="17" t="s">
        <v>14</v>
      </c>
      <c r="AF4515" s="17">
        <v>8</v>
      </c>
      <c r="AG4515" s="17">
        <v>2</v>
      </c>
      <c r="AI4515" s="17" t="s">
        <v>10178</v>
      </c>
      <c r="AM4515" s="17" t="s">
        <v>101</v>
      </c>
      <c r="AN4515" s="17" t="s">
        <v>26168</v>
      </c>
      <c r="AO4515" s="17">
        <v>3</v>
      </c>
      <c r="AP4515" s="17">
        <v>80</v>
      </c>
      <c r="AQ4515" s="17">
        <v>5</v>
      </c>
      <c r="AR4515" s="17" t="s">
        <v>10180</v>
      </c>
      <c r="CM4515" s="17" t="s">
        <v>21</v>
      </c>
      <c r="CN4515" s="17" t="s">
        <v>3901</v>
      </c>
      <c r="CO4515" s="17" t="s">
        <v>3901</v>
      </c>
      <c r="CU4515" s="17" t="s">
        <v>3901</v>
      </c>
      <c r="CV4515" s="17" t="s">
        <v>3901</v>
      </c>
      <c r="DA4515" s="17" t="s">
        <v>3901</v>
      </c>
      <c r="DN4515" s="17">
        <f>COUNTIF(AU4515:DM4515, "X")</f>
        <v>5</v>
      </c>
    </row>
    <row r="4516" spans="1:118" s="17" customFormat="1">
      <c r="A4516" s="17" t="s">
        <v>24369</v>
      </c>
      <c r="B4516" s="17">
        <v>55</v>
      </c>
      <c r="C4516" s="17">
        <v>166137</v>
      </c>
      <c r="D4516" s="17" t="s">
        <v>297</v>
      </c>
      <c r="E4516" s="17" t="s">
        <v>354</v>
      </c>
      <c r="F4516" s="17" t="s">
        <v>52</v>
      </c>
      <c r="H4516" s="309">
        <v>23363</v>
      </c>
      <c r="I4516" s="309">
        <v>41636</v>
      </c>
      <c r="J4516" s="17" t="s">
        <v>3888</v>
      </c>
      <c r="L4516" s="17" t="s">
        <v>24363</v>
      </c>
      <c r="N4516" s="17" t="s">
        <v>126</v>
      </c>
      <c r="O4516" s="17" t="s">
        <v>15</v>
      </c>
      <c r="P4516" s="17">
        <v>45383</v>
      </c>
      <c r="AF4516" s="17">
        <v>8</v>
      </c>
      <c r="AG4516" s="17">
        <v>2</v>
      </c>
      <c r="AI4516" s="17" t="s">
        <v>20542</v>
      </c>
      <c r="AM4516" s="17" t="s">
        <v>239</v>
      </c>
      <c r="AN4516" s="17" t="s">
        <v>24146</v>
      </c>
      <c r="AO4516" s="17">
        <v>3</v>
      </c>
      <c r="AP4516" s="17">
        <v>80</v>
      </c>
      <c r="AQ4516" s="17">
        <v>5</v>
      </c>
      <c r="AR4516" s="17" t="s">
        <v>22585</v>
      </c>
      <c r="AS4516" s="17" t="s">
        <v>23503</v>
      </c>
      <c r="BS4516" s="17" t="s">
        <v>3901</v>
      </c>
      <c r="CU4516" s="17" t="s">
        <v>3901</v>
      </c>
      <c r="DN4516" s="17">
        <f>COUNTIF(AU4516:DM4516, "X")</f>
        <v>2</v>
      </c>
    </row>
    <row r="4517" spans="1:118" s="17" customFormat="1">
      <c r="A4517" s="17" t="s">
        <v>18031</v>
      </c>
      <c r="B4517" s="17">
        <v>55</v>
      </c>
      <c r="C4517" s="17">
        <v>155511</v>
      </c>
      <c r="D4517" s="17" t="s">
        <v>18032</v>
      </c>
      <c r="E4517" s="17" t="s">
        <v>467</v>
      </c>
      <c r="F4517" s="17" t="s">
        <v>43</v>
      </c>
      <c r="H4517" s="309">
        <v>33976</v>
      </c>
      <c r="I4517" s="309">
        <v>41636</v>
      </c>
      <c r="J4517" s="17" t="s">
        <v>3888</v>
      </c>
      <c r="L4517" s="17" t="s">
        <v>18033</v>
      </c>
      <c r="N4517" s="17" t="s">
        <v>50</v>
      </c>
      <c r="O4517" s="17" t="s">
        <v>15</v>
      </c>
      <c r="P4517" s="17">
        <v>45344</v>
      </c>
      <c r="Q4517" s="17">
        <v>9618</v>
      </c>
      <c r="AF4517" s="17">
        <v>8</v>
      </c>
      <c r="AG4517" s="17">
        <v>2</v>
      </c>
      <c r="AH4517" s="17" t="s">
        <v>11926</v>
      </c>
      <c r="AK4517" s="17" t="s">
        <v>17298</v>
      </c>
      <c r="AM4517" s="17" t="s">
        <v>51</v>
      </c>
      <c r="AN4517" s="17" t="s">
        <v>17933</v>
      </c>
      <c r="AO4517" s="17">
        <v>3</v>
      </c>
      <c r="AP4517" s="17">
        <v>80</v>
      </c>
      <c r="AQ4517" s="17">
        <v>5</v>
      </c>
      <c r="AR4517" s="17" t="s">
        <v>17300</v>
      </c>
      <c r="DN4517" s="17">
        <f>COUNTIF(AU4517:DM4517, "X")</f>
        <v>0</v>
      </c>
    </row>
    <row r="4518" spans="1:118" s="17" customFormat="1">
      <c r="A4518" s="17" t="s">
        <v>3931</v>
      </c>
      <c r="B4518" s="17">
        <v>55</v>
      </c>
      <c r="C4518" s="17">
        <v>166143</v>
      </c>
      <c r="D4518" s="17" t="s">
        <v>3932</v>
      </c>
      <c r="E4518" s="17" t="s">
        <v>333</v>
      </c>
      <c r="F4518" s="17" t="s">
        <v>75</v>
      </c>
      <c r="H4518" s="309">
        <v>34988</v>
      </c>
      <c r="I4518" s="309">
        <v>41628</v>
      </c>
      <c r="J4518" s="17" t="s">
        <v>3888</v>
      </c>
      <c r="L4518" s="17" t="s">
        <v>3933</v>
      </c>
      <c r="N4518" s="17" t="s">
        <v>19</v>
      </c>
      <c r="O4518" s="17" t="s">
        <v>15</v>
      </c>
      <c r="P4518" s="17">
        <v>45356</v>
      </c>
      <c r="AC4518" s="17" t="s">
        <v>3890</v>
      </c>
      <c r="AD4518" s="17" t="s">
        <v>3891</v>
      </c>
      <c r="AF4518" s="17">
        <v>15</v>
      </c>
      <c r="AG4518" s="17">
        <v>2</v>
      </c>
      <c r="AM4518" s="17" t="s">
        <v>172</v>
      </c>
      <c r="AN4518" s="17" t="s">
        <v>3892</v>
      </c>
      <c r="AO4518" s="17">
        <v>3</v>
      </c>
      <c r="AP4518" s="17">
        <v>80</v>
      </c>
      <c r="AQ4518" s="17">
        <v>5</v>
      </c>
      <c r="AT4518" s="17" t="s">
        <v>3893</v>
      </c>
      <c r="DN4518" s="17">
        <f>COUNTIF(AU4518:DM4518, "X")</f>
        <v>0</v>
      </c>
    </row>
    <row r="4519" spans="1:118" s="17" customFormat="1">
      <c r="A4519" s="17" t="s">
        <v>11192</v>
      </c>
      <c r="B4519" s="17">
        <v>55</v>
      </c>
      <c r="C4519" s="17">
        <v>147372</v>
      </c>
      <c r="D4519" s="17" t="s">
        <v>11193</v>
      </c>
      <c r="E4519" s="17" t="s">
        <v>467</v>
      </c>
      <c r="F4519" s="17" t="s">
        <v>397</v>
      </c>
      <c r="H4519" s="309">
        <v>33126</v>
      </c>
      <c r="I4519" s="309">
        <v>41638</v>
      </c>
      <c r="J4519" s="17" t="s">
        <v>3888</v>
      </c>
      <c r="L4519" s="17" t="s">
        <v>11194</v>
      </c>
      <c r="N4519" s="17" t="s">
        <v>14</v>
      </c>
      <c r="O4519" s="17" t="s">
        <v>15</v>
      </c>
      <c r="P4519" s="17">
        <v>45371</v>
      </c>
      <c r="Q4519" s="17">
        <v>1308</v>
      </c>
      <c r="AC4519" s="17" t="s">
        <v>14</v>
      </c>
      <c r="AF4519" s="17">
        <v>8</v>
      </c>
      <c r="AG4519" s="17">
        <v>2</v>
      </c>
      <c r="AI4519" s="17" t="s">
        <v>10178</v>
      </c>
      <c r="AM4519" s="17" t="s">
        <v>16</v>
      </c>
      <c r="AN4519" s="17" t="s">
        <v>10763</v>
      </c>
      <c r="AO4519" s="17">
        <v>3</v>
      </c>
      <c r="AP4519" s="17">
        <v>80</v>
      </c>
      <c r="AQ4519" s="17">
        <v>5</v>
      </c>
      <c r="AR4519" s="17" t="s">
        <v>10180</v>
      </c>
      <c r="BS4519" s="17" t="s">
        <v>3901</v>
      </c>
      <c r="CH4519" s="17" t="s">
        <v>3901</v>
      </c>
      <c r="DN4519" s="17">
        <f>COUNTIF(AU4519:DM4519, "X")</f>
        <v>2</v>
      </c>
    </row>
    <row r="4520" spans="1:118" s="17" customFormat="1">
      <c r="A4520" s="17" t="s">
        <v>21024</v>
      </c>
      <c r="B4520" s="17">
        <v>55</v>
      </c>
      <c r="C4520" s="17">
        <v>166150</v>
      </c>
      <c r="D4520" s="17" t="s">
        <v>4253</v>
      </c>
      <c r="E4520" s="17" t="s">
        <v>52</v>
      </c>
      <c r="F4520" s="17" t="s">
        <v>394</v>
      </c>
      <c r="H4520" s="309">
        <v>33982</v>
      </c>
      <c r="I4520" s="309">
        <v>41624</v>
      </c>
      <c r="J4520" s="17" t="s">
        <v>3888</v>
      </c>
      <c r="L4520" s="17" t="s">
        <v>21025</v>
      </c>
      <c r="N4520" s="17" t="s">
        <v>80</v>
      </c>
      <c r="O4520" s="17" t="s">
        <v>15</v>
      </c>
      <c r="P4520" s="17">
        <v>45308</v>
      </c>
      <c r="AF4520" s="17">
        <v>8</v>
      </c>
      <c r="AG4520" s="17">
        <v>2</v>
      </c>
      <c r="AI4520" s="17" t="s">
        <v>20851</v>
      </c>
      <c r="AM4520" s="17" t="s">
        <v>27</v>
      </c>
      <c r="AN4520" s="17" t="s">
        <v>20847</v>
      </c>
      <c r="AO4520" s="17">
        <v>3</v>
      </c>
      <c r="AP4520" s="17">
        <v>80</v>
      </c>
      <c r="AQ4520" s="17">
        <v>5</v>
      </c>
      <c r="AR4520" s="17" t="s">
        <v>20671</v>
      </c>
      <c r="CU4520" s="17" t="s">
        <v>3901</v>
      </c>
      <c r="DN4520" s="17">
        <f>COUNTIF(AU4520:DM4520, "X")</f>
        <v>1</v>
      </c>
    </row>
    <row r="4521" spans="1:118" s="17" customFormat="1">
      <c r="A4521" s="17" t="s">
        <v>11234</v>
      </c>
      <c r="B4521" s="17">
        <v>55</v>
      </c>
      <c r="C4521" s="17">
        <v>166156</v>
      </c>
      <c r="D4521" s="17" t="s">
        <v>11235</v>
      </c>
      <c r="E4521" s="17" t="s">
        <v>318</v>
      </c>
      <c r="F4521" s="17" t="s">
        <v>5985</v>
      </c>
      <c r="H4521" s="309">
        <v>31096</v>
      </c>
      <c r="I4521" s="309">
        <v>41625</v>
      </c>
      <c r="J4521" s="17" t="s">
        <v>3888</v>
      </c>
      <c r="L4521" s="17" t="s">
        <v>11236</v>
      </c>
      <c r="N4521" s="17" t="s">
        <v>14</v>
      </c>
      <c r="O4521" s="17" t="s">
        <v>15</v>
      </c>
      <c r="P4521" s="17">
        <v>45371</v>
      </c>
      <c r="AC4521" s="17" t="s">
        <v>14</v>
      </c>
      <c r="AF4521" s="17">
        <v>15</v>
      </c>
      <c r="AG4521" s="17">
        <v>2</v>
      </c>
      <c r="AI4521" s="17" t="s">
        <v>10178</v>
      </c>
      <c r="AM4521" s="17" t="s">
        <v>151</v>
      </c>
      <c r="AN4521" s="17" t="s">
        <v>11216</v>
      </c>
      <c r="AO4521" s="17">
        <v>3</v>
      </c>
      <c r="AP4521" s="17">
        <v>80</v>
      </c>
      <c r="AQ4521" s="17">
        <v>5</v>
      </c>
      <c r="AR4521" s="17" t="s">
        <v>10180</v>
      </c>
      <c r="CQ4521" s="17" t="s">
        <v>3901</v>
      </c>
      <c r="CR4521" s="17" t="s">
        <v>30</v>
      </c>
      <c r="CU4521" s="17" t="s">
        <v>3901</v>
      </c>
      <c r="CX4521" s="17" t="s">
        <v>3901</v>
      </c>
      <c r="CY4521" s="17" t="s">
        <v>30</v>
      </c>
      <c r="DA4521" s="17" t="s">
        <v>3901</v>
      </c>
      <c r="DB4521" s="17" t="s">
        <v>3901</v>
      </c>
      <c r="DD4521" s="17" t="s">
        <v>3901</v>
      </c>
      <c r="DN4521" s="17">
        <f>COUNTIF(AU4521:DM4521, "X")</f>
        <v>6</v>
      </c>
    </row>
    <row r="4522" spans="1:118" s="17" customFormat="1">
      <c r="A4522" s="17" t="s">
        <v>23686</v>
      </c>
      <c r="B4522" s="17">
        <v>55</v>
      </c>
      <c r="C4522" s="17">
        <v>166168</v>
      </c>
      <c r="D4522" s="17" t="s">
        <v>23687</v>
      </c>
      <c r="E4522" s="17" t="s">
        <v>422</v>
      </c>
      <c r="F4522" s="17" t="s">
        <v>235</v>
      </c>
      <c r="H4522" s="309">
        <v>34987</v>
      </c>
      <c r="I4522" s="309">
        <v>41551</v>
      </c>
      <c r="J4522" s="17" t="s">
        <v>3888</v>
      </c>
      <c r="L4522" s="17" t="s">
        <v>23688</v>
      </c>
      <c r="N4522" s="17" t="s">
        <v>126</v>
      </c>
      <c r="O4522" s="17" t="s">
        <v>15</v>
      </c>
      <c r="P4522" s="17">
        <v>45383</v>
      </c>
      <c r="Q4522" s="17">
        <v>1733</v>
      </c>
      <c r="AF4522" s="17">
        <v>8</v>
      </c>
      <c r="AG4522" s="17">
        <v>2</v>
      </c>
      <c r="AI4522" s="17" t="s">
        <v>20542</v>
      </c>
      <c r="AM4522" s="17" t="s">
        <v>303</v>
      </c>
      <c r="AN4522" s="17" t="s">
        <v>23502</v>
      </c>
      <c r="AO4522" s="17">
        <v>3</v>
      </c>
      <c r="AP4522" s="17">
        <v>80</v>
      </c>
      <c r="AQ4522" s="17">
        <v>5</v>
      </c>
      <c r="AR4522" s="17" t="s">
        <v>22585</v>
      </c>
      <c r="AS4522" s="17" t="s">
        <v>23503</v>
      </c>
      <c r="CQ4522" s="17" t="s">
        <v>3901</v>
      </c>
      <c r="CR4522" s="17" t="s">
        <v>30</v>
      </c>
      <c r="DN4522" s="17">
        <f>COUNTIF(AU4522:DM4522, "X")</f>
        <v>1</v>
      </c>
    </row>
    <row r="4523" spans="1:118" s="17" customFormat="1">
      <c r="A4523" s="17" t="s">
        <v>20984</v>
      </c>
      <c r="B4523" s="17">
        <v>55</v>
      </c>
      <c r="C4523" s="17">
        <v>166169</v>
      </c>
      <c r="D4523" s="17" t="s">
        <v>20985</v>
      </c>
      <c r="E4523" s="17" t="s">
        <v>994</v>
      </c>
      <c r="F4523" s="17" t="s">
        <v>65</v>
      </c>
      <c r="H4523" s="309">
        <v>26079</v>
      </c>
      <c r="I4523" s="309">
        <v>41575</v>
      </c>
      <c r="J4523" s="17" t="s">
        <v>3888</v>
      </c>
      <c r="L4523" s="17" t="s">
        <v>20986</v>
      </c>
      <c r="N4523" s="17" t="s">
        <v>80</v>
      </c>
      <c r="O4523" s="17" t="s">
        <v>15</v>
      </c>
      <c r="P4523" s="17">
        <v>45308</v>
      </c>
      <c r="AF4523" s="17">
        <v>8</v>
      </c>
      <c r="AG4523" s="17">
        <v>2</v>
      </c>
      <c r="AI4523" s="17" t="s">
        <v>20851</v>
      </c>
      <c r="AM4523" s="17" t="s">
        <v>27</v>
      </c>
      <c r="AN4523" s="17" t="s">
        <v>20847</v>
      </c>
      <c r="AO4523" s="17">
        <v>3</v>
      </c>
      <c r="AP4523" s="17">
        <v>80</v>
      </c>
      <c r="AQ4523" s="17">
        <v>5</v>
      </c>
      <c r="AR4523" s="17" t="s">
        <v>20671</v>
      </c>
      <c r="CC4523" s="17" t="s">
        <v>3901</v>
      </c>
      <c r="DN4523" s="17">
        <f>COUNTIF(AU4523:DM4523, "X")</f>
        <v>1</v>
      </c>
    </row>
    <row r="4524" spans="1:118" s="17" customFormat="1">
      <c r="A4524" s="17" t="s">
        <v>4830</v>
      </c>
      <c r="B4524" s="17">
        <v>55</v>
      </c>
      <c r="C4524" s="17">
        <v>166170</v>
      </c>
      <c r="D4524" s="17" t="s">
        <v>262</v>
      </c>
      <c r="E4524" s="17" t="s">
        <v>600</v>
      </c>
      <c r="F4524" s="17" t="s">
        <v>58</v>
      </c>
      <c r="G4524" s="17" t="s">
        <v>203</v>
      </c>
      <c r="H4524" s="309">
        <v>22345</v>
      </c>
      <c r="I4524" s="309">
        <v>41578</v>
      </c>
      <c r="J4524" s="17" t="s">
        <v>3888</v>
      </c>
      <c r="L4524" s="17" t="s">
        <v>4831</v>
      </c>
      <c r="N4524" s="17" t="s">
        <v>19</v>
      </c>
      <c r="O4524" s="17" t="s">
        <v>15</v>
      </c>
      <c r="P4524" s="17">
        <v>45356</v>
      </c>
      <c r="AC4524" s="17" t="s">
        <v>3890</v>
      </c>
      <c r="AD4524" s="17" t="s">
        <v>3891</v>
      </c>
      <c r="AF4524" s="17">
        <v>8</v>
      </c>
      <c r="AG4524" s="17">
        <v>2</v>
      </c>
      <c r="AM4524" s="17" t="s">
        <v>2602</v>
      </c>
      <c r="AN4524" s="17" t="s">
        <v>4371</v>
      </c>
      <c r="AO4524" s="17">
        <v>3</v>
      </c>
      <c r="AP4524" s="17">
        <v>80</v>
      </c>
      <c r="AQ4524" s="17">
        <v>5</v>
      </c>
      <c r="AT4524" s="17" t="s">
        <v>3893</v>
      </c>
      <c r="CU4524" s="17" t="s">
        <v>3901</v>
      </c>
      <c r="DN4524" s="17">
        <f>COUNTIF(AU4524:DM4524, "X")</f>
        <v>1</v>
      </c>
    </row>
    <row r="4525" spans="1:118" s="17" customFormat="1">
      <c r="A4525" s="17" t="s">
        <v>13453</v>
      </c>
      <c r="B4525" s="17">
        <v>55</v>
      </c>
      <c r="C4525" s="17">
        <v>166180</v>
      </c>
      <c r="D4525" s="17" t="s">
        <v>13454</v>
      </c>
      <c r="E4525" s="17" t="s">
        <v>270</v>
      </c>
      <c r="F4525" s="17" t="s">
        <v>125</v>
      </c>
      <c r="H4525" s="309">
        <v>27817</v>
      </c>
      <c r="I4525" s="309">
        <v>41554</v>
      </c>
      <c r="J4525" s="17" t="s">
        <v>3888</v>
      </c>
      <c r="L4525" s="17" t="s">
        <v>13455</v>
      </c>
      <c r="N4525" s="17" t="s">
        <v>31</v>
      </c>
      <c r="O4525" s="17" t="s">
        <v>15</v>
      </c>
      <c r="P4525" s="17">
        <v>45373</v>
      </c>
      <c r="AC4525" s="17" t="s">
        <v>9895</v>
      </c>
      <c r="AD4525" s="17" t="s">
        <v>9896</v>
      </c>
      <c r="AF4525" s="17">
        <v>15</v>
      </c>
      <c r="AG4525" s="17">
        <v>2</v>
      </c>
      <c r="AM4525" s="17" t="s">
        <v>115</v>
      </c>
      <c r="AN4525" s="17" t="s">
        <v>13186</v>
      </c>
      <c r="AO4525" s="17">
        <v>3</v>
      </c>
      <c r="AP4525" s="17">
        <v>80</v>
      </c>
      <c r="AQ4525" s="17">
        <v>5</v>
      </c>
      <c r="AR4525" s="17" t="s">
        <v>9898</v>
      </c>
      <c r="AT4525" s="17" t="s">
        <v>12990</v>
      </c>
      <c r="CM4525" s="17" t="s">
        <v>30</v>
      </c>
      <c r="CN4525" s="17" t="s">
        <v>3901</v>
      </c>
      <c r="CO4525" s="17" t="s">
        <v>3901</v>
      </c>
      <c r="CQ4525" s="17" t="s">
        <v>3901</v>
      </c>
      <c r="CR4525" s="17" t="s">
        <v>30</v>
      </c>
      <c r="CS4525" s="17" t="s">
        <v>3901</v>
      </c>
      <c r="CT4525" s="17" t="s">
        <v>3901</v>
      </c>
      <c r="CU4525" s="17" t="s">
        <v>3901</v>
      </c>
      <c r="CX4525" s="17" t="s">
        <v>3901</v>
      </c>
      <c r="CY4525" s="17" t="s">
        <v>30</v>
      </c>
      <c r="DA4525" s="17" t="s">
        <v>3901</v>
      </c>
      <c r="DN4525" s="17">
        <f>COUNTIF(AU4525:DM4525, "X")</f>
        <v>8</v>
      </c>
    </row>
    <row r="4526" spans="1:118" s="17" customFormat="1">
      <c r="A4526" s="17" t="s">
        <v>24884</v>
      </c>
      <c r="B4526" s="17">
        <v>55</v>
      </c>
      <c r="C4526" s="17">
        <v>166185</v>
      </c>
      <c r="D4526" s="17" t="s">
        <v>102</v>
      </c>
      <c r="E4526" s="17" t="s">
        <v>92</v>
      </c>
      <c r="F4526" s="17" t="s">
        <v>30</v>
      </c>
      <c r="H4526" s="309">
        <v>33640</v>
      </c>
      <c r="I4526" s="309">
        <v>41596</v>
      </c>
      <c r="J4526" s="17" t="s">
        <v>3888</v>
      </c>
      <c r="L4526" s="17" t="s">
        <v>24753</v>
      </c>
      <c r="N4526" s="17" t="s">
        <v>31</v>
      </c>
      <c r="O4526" s="17" t="s">
        <v>15</v>
      </c>
      <c r="P4526" s="17">
        <v>45373</v>
      </c>
      <c r="AC4526" s="17" t="s">
        <v>9895</v>
      </c>
      <c r="AD4526" s="17" t="s">
        <v>9896</v>
      </c>
      <c r="AF4526" s="17">
        <v>8</v>
      </c>
      <c r="AG4526" s="17">
        <v>2</v>
      </c>
      <c r="AM4526" s="17" t="s">
        <v>268</v>
      </c>
      <c r="AN4526" s="17" t="s">
        <v>24751</v>
      </c>
      <c r="AO4526" s="17">
        <v>3</v>
      </c>
      <c r="AP4526" s="17">
        <v>80</v>
      </c>
      <c r="AQ4526" s="17">
        <v>5</v>
      </c>
      <c r="AR4526" s="17" t="s">
        <v>9898</v>
      </c>
      <c r="AT4526" s="17" t="s">
        <v>14152</v>
      </c>
      <c r="DN4526" s="17">
        <f>COUNTIF(AU4526:DM4526, "X")</f>
        <v>0</v>
      </c>
    </row>
    <row r="4527" spans="1:118" s="17" customFormat="1">
      <c r="A4527" s="17" t="s">
        <v>12651</v>
      </c>
      <c r="B4527" s="17">
        <v>55</v>
      </c>
      <c r="C4527" s="17">
        <v>166190</v>
      </c>
      <c r="D4527" s="17" t="s">
        <v>250</v>
      </c>
      <c r="E4527" s="17" t="s">
        <v>9268</v>
      </c>
      <c r="F4527" s="17" t="s">
        <v>70</v>
      </c>
      <c r="H4527" s="309">
        <v>22650</v>
      </c>
      <c r="I4527" s="309">
        <v>41642</v>
      </c>
      <c r="J4527" s="17" t="s">
        <v>3888</v>
      </c>
      <c r="L4527" s="17" t="s">
        <v>12632</v>
      </c>
      <c r="N4527" s="17" t="s">
        <v>31</v>
      </c>
      <c r="O4527" s="17" t="s">
        <v>15</v>
      </c>
      <c r="P4527" s="17">
        <v>45373</v>
      </c>
      <c r="AC4527" s="17" t="s">
        <v>9895</v>
      </c>
      <c r="AD4527" s="17" t="s">
        <v>9896</v>
      </c>
      <c r="AF4527" s="17">
        <v>8</v>
      </c>
      <c r="AG4527" s="17">
        <v>2</v>
      </c>
      <c r="AM4527" s="17" t="s">
        <v>222</v>
      </c>
      <c r="AN4527" s="17" t="s">
        <v>12432</v>
      </c>
      <c r="AO4527" s="17">
        <v>3</v>
      </c>
      <c r="AP4527" s="17">
        <v>80</v>
      </c>
      <c r="AQ4527" s="17">
        <v>5</v>
      </c>
      <c r="AR4527" s="17" t="s">
        <v>9898</v>
      </c>
      <c r="AT4527" s="17" t="s">
        <v>11929</v>
      </c>
      <c r="CU4527" s="17" t="s">
        <v>3901</v>
      </c>
      <c r="DN4527" s="17">
        <f>COUNTIF(AU4527:DM4527, "X")</f>
        <v>1</v>
      </c>
    </row>
    <row r="4528" spans="1:118" s="17" customFormat="1">
      <c r="A4528" s="17" t="s">
        <v>23769</v>
      </c>
      <c r="B4528" s="17">
        <v>55</v>
      </c>
      <c r="C4528" s="17">
        <v>166193</v>
      </c>
      <c r="D4528" s="17" t="s">
        <v>15950</v>
      </c>
      <c r="E4528" s="17" t="s">
        <v>147</v>
      </c>
      <c r="F4528" s="17" t="s">
        <v>23770</v>
      </c>
      <c r="H4528" s="309">
        <v>31927</v>
      </c>
      <c r="I4528" s="309">
        <v>41641</v>
      </c>
      <c r="J4528" s="17" t="s">
        <v>3888</v>
      </c>
      <c r="L4528" s="17" t="s">
        <v>23771</v>
      </c>
      <c r="N4528" s="17" t="s">
        <v>126</v>
      </c>
      <c r="O4528" s="17" t="s">
        <v>15</v>
      </c>
      <c r="P4528" s="17">
        <v>45383</v>
      </c>
      <c r="AF4528" s="17">
        <v>8</v>
      </c>
      <c r="AG4528" s="17">
        <v>2</v>
      </c>
      <c r="AI4528" s="17" t="s">
        <v>20542</v>
      </c>
      <c r="AM4528" s="17" t="s">
        <v>303</v>
      </c>
      <c r="AN4528" s="17" t="s">
        <v>23502</v>
      </c>
      <c r="AO4528" s="17">
        <v>3</v>
      </c>
      <c r="AP4528" s="17">
        <v>80</v>
      </c>
      <c r="AQ4528" s="17">
        <v>5</v>
      </c>
      <c r="AR4528" s="17" t="s">
        <v>22585</v>
      </c>
      <c r="AS4528" s="17" t="s">
        <v>23503</v>
      </c>
      <c r="DN4528" s="17">
        <f>COUNTIF(AU4528:DM4528, "X")</f>
        <v>0</v>
      </c>
    </row>
    <row r="4529" spans="1:118" s="17" customFormat="1">
      <c r="A4529" s="17" t="s">
        <v>6038</v>
      </c>
      <c r="B4529" s="17">
        <v>55</v>
      </c>
      <c r="C4529" s="17">
        <v>166198</v>
      </c>
      <c r="D4529" s="17" t="s">
        <v>6039</v>
      </c>
      <c r="E4529" s="17" t="s">
        <v>378</v>
      </c>
      <c r="F4529" s="17" t="s">
        <v>22</v>
      </c>
      <c r="H4529" s="309">
        <v>20843</v>
      </c>
      <c r="I4529" s="309">
        <v>41641</v>
      </c>
      <c r="J4529" s="17" t="s">
        <v>3888</v>
      </c>
      <c r="L4529" s="17" t="s">
        <v>6040</v>
      </c>
      <c r="N4529" s="17" t="s">
        <v>19</v>
      </c>
      <c r="O4529" s="17" t="s">
        <v>15</v>
      </c>
      <c r="P4529" s="17">
        <v>45356</v>
      </c>
      <c r="AC4529" s="17" t="s">
        <v>3890</v>
      </c>
      <c r="AD4529" s="17" t="s">
        <v>3891</v>
      </c>
      <c r="AF4529" s="17">
        <v>8</v>
      </c>
      <c r="AG4529" s="17">
        <v>2</v>
      </c>
      <c r="AM4529" s="17" t="s">
        <v>2604</v>
      </c>
      <c r="AN4529" s="17" t="s">
        <v>5966</v>
      </c>
      <c r="AO4529" s="17">
        <v>3</v>
      </c>
      <c r="AP4529" s="17">
        <v>80</v>
      </c>
      <c r="AQ4529" s="17">
        <v>5</v>
      </c>
      <c r="AT4529" s="17" t="s">
        <v>5516</v>
      </c>
      <c r="DN4529" s="17">
        <f>COUNTIF(AU4529:DM4529, "X")</f>
        <v>0</v>
      </c>
    </row>
    <row r="4530" spans="1:118" s="17" customFormat="1">
      <c r="A4530" s="17" t="s">
        <v>4005</v>
      </c>
      <c r="B4530" s="17">
        <v>55</v>
      </c>
      <c r="C4530" s="17">
        <v>166200</v>
      </c>
      <c r="D4530" s="17" t="s">
        <v>273</v>
      </c>
      <c r="E4530" s="17" t="s">
        <v>61</v>
      </c>
      <c r="F4530" s="17" t="s">
        <v>22</v>
      </c>
      <c r="H4530" s="309">
        <v>32127</v>
      </c>
      <c r="I4530" s="309">
        <v>41642</v>
      </c>
      <c r="J4530" s="17" t="s">
        <v>3888</v>
      </c>
      <c r="L4530" s="17" t="s">
        <v>4006</v>
      </c>
      <c r="N4530" s="17" t="s">
        <v>19</v>
      </c>
      <c r="O4530" s="17" t="s">
        <v>15</v>
      </c>
      <c r="P4530" s="17">
        <v>45356</v>
      </c>
      <c r="AC4530" s="17" t="s">
        <v>3890</v>
      </c>
      <c r="AD4530" s="17" t="s">
        <v>3891</v>
      </c>
      <c r="AF4530" s="17">
        <v>8</v>
      </c>
      <c r="AG4530" s="17">
        <v>2</v>
      </c>
      <c r="AM4530" s="17" t="s">
        <v>172</v>
      </c>
      <c r="AN4530" s="17" t="s">
        <v>3892</v>
      </c>
      <c r="AO4530" s="17">
        <v>3</v>
      </c>
      <c r="AP4530" s="17">
        <v>80</v>
      </c>
      <c r="AQ4530" s="17">
        <v>5</v>
      </c>
      <c r="AT4530" s="17" t="s">
        <v>3893</v>
      </c>
      <c r="DN4530" s="17">
        <f>COUNTIF(AU4530:DM4530, "X")</f>
        <v>0</v>
      </c>
    </row>
    <row r="4531" spans="1:118" s="17" customFormat="1">
      <c r="A4531" s="523" t="s">
        <v>2163</v>
      </c>
      <c r="B4531" s="17">
        <v>55</v>
      </c>
      <c r="C4531" s="17">
        <v>97855</v>
      </c>
      <c r="D4531" s="17" t="s">
        <v>519</v>
      </c>
      <c r="E4531" s="17" t="s">
        <v>651</v>
      </c>
      <c r="F4531" s="17" t="s">
        <v>510</v>
      </c>
      <c r="H4531" s="309">
        <v>24843</v>
      </c>
      <c r="I4531" s="309">
        <v>41642</v>
      </c>
      <c r="J4531" s="17" t="s">
        <v>3888</v>
      </c>
      <c r="L4531" s="17" t="s">
        <v>2136</v>
      </c>
      <c r="N4531" s="17" t="s">
        <v>19</v>
      </c>
      <c r="O4531" s="17" t="s">
        <v>15</v>
      </c>
      <c r="P4531" s="17">
        <v>45356</v>
      </c>
      <c r="Q4531" s="17">
        <v>3110</v>
      </c>
      <c r="AC4531" s="17" t="s">
        <v>3890</v>
      </c>
      <c r="AD4531" s="17" t="s">
        <v>3891</v>
      </c>
      <c r="AF4531" s="17">
        <v>15</v>
      </c>
      <c r="AG4531" s="17">
        <v>2</v>
      </c>
      <c r="AM4531" s="17" t="s">
        <v>105</v>
      </c>
      <c r="AN4531" s="17" t="s">
        <v>5515</v>
      </c>
      <c r="AO4531" s="17">
        <v>3</v>
      </c>
      <c r="AP4531" s="17">
        <v>80</v>
      </c>
      <c r="AQ4531" s="17">
        <v>5</v>
      </c>
      <c r="AT4531" s="17" t="s">
        <v>5516</v>
      </c>
      <c r="AV4531" s="17" t="s">
        <v>3901</v>
      </c>
      <c r="BD4531" s="17" t="s">
        <v>3901</v>
      </c>
      <c r="CH4531" s="17" t="s">
        <v>3901</v>
      </c>
      <c r="CR4531" s="17" t="s">
        <v>21</v>
      </c>
      <c r="DF4531" s="17" t="s">
        <v>3901</v>
      </c>
      <c r="DN4531" s="17">
        <f>COUNTIF(AU4531:DM4531, "X")</f>
        <v>4</v>
      </c>
    </row>
    <row r="4532" spans="1:118" s="17" customFormat="1">
      <c r="A4532" s="17" t="s">
        <v>10503</v>
      </c>
      <c r="B4532" s="17">
        <v>55</v>
      </c>
      <c r="C4532" s="17">
        <v>166202</v>
      </c>
      <c r="D4532" s="17" t="s">
        <v>334</v>
      </c>
      <c r="E4532" s="17" t="s">
        <v>10270</v>
      </c>
      <c r="F4532" s="17" t="s">
        <v>199</v>
      </c>
      <c r="H4532" s="309">
        <v>34986</v>
      </c>
      <c r="I4532" s="309">
        <v>41639</v>
      </c>
      <c r="J4532" s="17" t="s">
        <v>3888</v>
      </c>
      <c r="L4532" s="17" t="s">
        <v>10504</v>
      </c>
      <c r="M4532" s="17" t="s">
        <v>363</v>
      </c>
      <c r="N4532" s="17" t="s">
        <v>14</v>
      </c>
      <c r="O4532" s="17" t="s">
        <v>15</v>
      </c>
      <c r="P4532" s="17">
        <v>45371</v>
      </c>
      <c r="Q4532" s="17">
        <v>2864</v>
      </c>
      <c r="AC4532" s="17" t="s">
        <v>14</v>
      </c>
      <c r="AF4532" s="17">
        <v>15</v>
      </c>
      <c r="AG4532" s="17">
        <v>2</v>
      </c>
      <c r="AI4532" s="17" t="s">
        <v>10178</v>
      </c>
      <c r="AM4532" s="17" t="s">
        <v>193</v>
      </c>
      <c r="AN4532" s="17" t="s">
        <v>10381</v>
      </c>
      <c r="AO4532" s="17">
        <v>3</v>
      </c>
      <c r="AP4532" s="17">
        <v>80</v>
      </c>
      <c r="AQ4532" s="17">
        <v>5</v>
      </c>
      <c r="AR4532" s="17" t="s">
        <v>10180</v>
      </c>
      <c r="DN4532" s="17">
        <f>COUNTIF(AU4532:DM4532, "X")</f>
        <v>0</v>
      </c>
    </row>
    <row r="4533" spans="1:118" s="17" customFormat="1">
      <c r="A4533" s="17" t="s">
        <v>20873</v>
      </c>
      <c r="B4533" s="17">
        <v>55</v>
      </c>
      <c r="C4533" s="17">
        <v>166210</v>
      </c>
      <c r="D4533" s="17" t="s">
        <v>11115</v>
      </c>
      <c r="E4533" s="17" t="s">
        <v>280</v>
      </c>
      <c r="F4533" s="17" t="s">
        <v>22</v>
      </c>
      <c r="H4533" s="309">
        <v>33568</v>
      </c>
      <c r="I4533" s="309">
        <v>41558</v>
      </c>
      <c r="J4533" s="17" t="s">
        <v>3888</v>
      </c>
      <c r="L4533" s="17" t="s">
        <v>20874</v>
      </c>
      <c r="N4533" s="17" t="s">
        <v>80</v>
      </c>
      <c r="O4533" s="17" t="s">
        <v>15</v>
      </c>
      <c r="P4533" s="17">
        <v>45308</v>
      </c>
      <c r="AF4533" s="17">
        <v>8</v>
      </c>
      <c r="AG4533" s="17">
        <v>2</v>
      </c>
      <c r="AI4533" s="17" t="s">
        <v>20851</v>
      </c>
      <c r="AM4533" s="17" t="s">
        <v>27</v>
      </c>
      <c r="AN4533" s="17" t="s">
        <v>20847</v>
      </c>
      <c r="AO4533" s="17">
        <v>3</v>
      </c>
      <c r="AP4533" s="17">
        <v>80</v>
      </c>
      <c r="AQ4533" s="17">
        <v>5</v>
      </c>
      <c r="AR4533" s="17" t="s">
        <v>20671</v>
      </c>
      <c r="CU4533" s="17" t="s">
        <v>3901</v>
      </c>
      <c r="DN4533" s="17">
        <f>COUNTIF(AU4533:DM4533, "X")</f>
        <v>1</v>
      </c>
    </row>
    <row r="4534" spans="1:118" s="17" customFormat="1">
      <c r="A4534" s="17" t="s">
        <v>9443</v>
      </c>
      <c r="B4534" s="17">
        <v>55</v>
      </c>
      <c r="C4534" s="17">
        <v>166213</v>
      </c>
      <c r="D4534" s="17" t="s">
        <v>8883</v>
      </c>
      <c r="E4534" s="17" t="s">
        <v>356</v>
      </c>
      <c r="F4534" s="17" t="s">
        <v>65</v>
      </c>
      <c r="H4534" s="309">
        <v>18215</v>
      </c>
      <c r="I4534" s="309">
        <v>41643</v>
      </c>
      <c r="J4534" s="17" t="s">
        <v>3888</v>
      </c>
      <c r="L4534" s="17" t="s">
        <v>9085</v>
      </c>
      <c r="M4534" s="17" t="s">
        <v>6999</v>
      </c>
      <c r="N4534" s="17" t="s">
        <v>19</v>
      </c>
      <c r="O4534" s="17" t="s">
        <v>15</v>
      </c>
      <c r="P4534" s="17">
        <v>45356</v>
      </c>
      <c r="Q4534" s="17">
        <v>2859</v>
      </c>
      <c r="AC4534" s="17" t="s">
        <v>3890</v>
      </c>
      <c r="AD4534" s="17" t="s">
        <v>3891</v>
      </c>
      <c r="AF4534" s="17">
        <v>15</v>
      </c>
      <c r="AG4534" s="17">
        <v>2</v>
      </c>
      <c r="AM4534" s="17" t="s">
        <v>29</v>
      </c>
      <c r="AN4534" s="17" t="s">
        <v>9081</v>
      </c>
      <c r="AO4534" s="17">
        <v>3</v>
      </c>
      <c r="AP4534" s="17">
        <v>80</v>
      </c>
      <c r="AQ4534" s="17">
        <v>5</v>
      </c>
      <c r="AT4534" s="17" t="s">
        <v>9082</v>
      </c>
      <c r="DN4534" s="17">
        <f>COUNTIF(AU4534:DM4534, "X")</f>
        <v>0</v>
      </c>
    </row>
    <row r="4535" spans="1:118" s="17" customFormat="1">
      <c r="A4535" s="17" t="s">
        <v>10526</v>
      </c>
      <c r="B4535" s="17">
        <v>55</v>
      </c>
      <c r="C4535" s="17">
        <v>166216</v>
      </c>
      <c r="D4535" s="17" t="s">
        <v>318</v>
      </c>
      <c r="E4535" s="17" t="s">
        <v>10527</v>
      </c>
      <c r="F4535" s="17" t="s">
        <v>48</v>
      </c>
      <c r="G4535" s="17" t="s">
        <v>203</v>
      </c>
      <c r="H4535" s="309">
        <v>25203</v>
      </c>
      <c r="I4535" s="309">
        <v>41639</v>
      </c>
      <c r="J4535" s="17" t="s">
        <v>3888</v>
      </c>
      <c r="L4535" s="17" t="s">
        <v>10451</v>
      </c>
      <c r="M4535" s="17" t="s">
        <v>387</v>
      </c>
      <c r="N4535" s="17" t="s">
        <v>14</v>
      </c>
      <c r="O4535" s="17" t="s">
        <v>15</v>
      </c>
      <c r="P4535" s="17">
        <v>45371</v>
      </c>
      <c r="Q4535" s="17">
        <v>2851</v>
      </c>
      <c r="AC4535" s="17" t="s">
        <v>14</v>
      </c>
      <c r="AF4535" s="17">
        <v>8</v>
      </c>
      <c r="AG4535" s="17">
        <v>2</v>
      </c>
      <c r="AI4535" s="17" t="s">
        <v>10178</v>
      </c>
      <c r="AM4535" s="17" t="s">
        <v>193</v>
      </c>
      <c r="AN4535" s="17" t="s">
        <v>10381</v>
      </c>
      <c r="AO4535" s="17">
        <v>3</v>
      </c>
      <c r="AP4535" s="17">
        <v>80</v>
      </c>
      <c r="AQ4535" s="17">
        <v>5</v>
      </c>
      <c r="AR4535" s="17" t="s">
        <v>10180</v>
      </c>
      <c r="BQ4535" s="17" t="s">
        <v>21</v>
      </c>
      <c r="BS4535" s="17" t="s">
        <v>3901</v>
      </c>
      <c r="BZ4535" s="17" t="s">
        <v>21</v>
      </c>
      <c r="CC4535" s="17" t="s">
        <v>3901</v>
      </c>
      <c r="CH4535" s="17" t="s">
        <v>3901</v>
      </c>
      <c r="DN4535" s="17">
        <f>COUNTIF(AU4535:DM4535, "X")</f>
        <v>3</v>
      </c>
    </row>
    <row r="4536" spans="1:118" s="17" customFormat="1">
      <c r="A4536" s="17" t="s">
        <v>15496</v>
      </c>
      <c r="B4536" s="17">
        <v>55</v>
      </c>
      <c r="C4536" s="17">
        <v>166232</v>
      </c>
      <c r="D4536" s="17" t="s">
        <v>15497</v>
      </c>
      <c r="E4536" s="17" t="s">
        <v>9052</v>
      </c>
      <c r="F4536" s="17" t="s">
        <v>58</v>
      </c>
      <c r="H4536" s="309">
        <v>32141</v>
      </c>
      <c r="I4536" s="309">
        <v>41643</v>
      </c>
      <c r="J4536" s="17" t="s">
        <v>3888</v>
      </c>
      <c r="L4536" s="17" t="s">
        <v>15498</v>
      </c>
      <c r="N4536" s="17" t="s">
        <v>31</v>
      </c>
      <c r="O4536" s="17" t="s">
        <v>15</v>
      </c>
      <c r="P4536" s="17">
        <v>45373</v>
      </c>
      <c r="AC4536" s="17" t="s">
        <v>9895</v>
      </c>
      <c r="AD4536" s="17" t="s">
        <v>9896</v>
      </c>
      <c r="AF4536" s="17">
        <v>15</v>
      </c>
      <c r="AG4536" s="17">
        <v>2</v>
      </c>
      <c r="AM4536" s="17" t="s">
        <v>44</v>
      </c>
      <c r="AN4536" s="17" t="s">
        <v>15244</v>
      </c>
      <c r="AO4536" s="17">
        <v>3</v>
      </c>
      <c r="AP4536" s="17">
        <v>80</v>
      </c>
      <c r="AQ4536" s="17">
        <v>5</v>
      </c>
      <c r="AR4536" s="17" t="s">
        <v>9898</v>
      </c>
      <c r="AT4536" s="17" t="s">
        <v>15057</v>
      </c>
      <c r="DN4536" s="17">
        <f>COUNTIF(AU4536:DM4536, "X")</f>
        <v>0</v>
      </c>
    </row>
    <row r="4537" spans="1:118" s="17" customFormat="1">
      <c r="A4537" s="17" t="s">
        <v>24539</v>
      </c>
      <c r="B4537" s="17">
        <v>55</v>
      </c>
      <c r="C4537" s="17">
        <v>166233</v>
      </c>
      <c r="D4537" s="17" t="s">
        <v>24540</v>
      </c>
      <c r="E4537" s="17" t="s">
        <v>318</v>
      </c>
      <c r="F4537" s="17" t="s">
        <v>7339</v>
      </c>
      <c r="H4537" s="309">
        <v>34957</v>
      </c>
      <c r="I4537" s="309">
        <v>41634</v>
      </c>
      <c r="J4537" s="17" t="s">
        <v>3888</v>
      </c>
      <c r="L4537" s="17" t="s">
        <v>24541</v>
      </c>
      <c r="N4537" s="17" t="s">
        <v>19</v>
      </c>
      <c r="O4537" s="17" t="s">
        <v>15</v>
      </c>
      <c r="P4537" s="17">
        <v>45356</v>
      </c>
      <c r="AD4537" s="17" t="s">
        <v>3891</v>
      </c>
      <c r="AF4537" s="17">
        <v>15</v>
      </c>
      <c r="AG4537" s="17">
        <v>2</v>
      </c>
      <c r="AM4537" s="17" t="s">
        <v>141</v>
      </c>
      <c r="AN4537" s="17" t="s">
        <v>24484</v>
      </c>
      <c r="AO4537" s="17">
        <v>3</v>
      </c>
      <c r="AP4537" s="17">
        <v>80</v>
      </c>
      <c r="AQ4537" s="17">
        <v>5</v>
      </c>
      <c r="AR4537" s="17" t="s">
        <v>24485</v>
      </c>
      <c r="DN4537" s="17">
        <f>COUNTIF(AU4537:DM4537, "X")</f>
        <v>0</v>
      </c>
    </row>
    <row r="4538" spans="1:118" s="17" customFormat="1">
      <c r="A4538" s="17" t="s">
        <v>8571</v>
      </c>
      <c r="B4538" s="17">
        <v>55</v>
      </c>
      <c r="C4538" s="17">
        <v>166240</v>
      </c>
      <c r="D4538" s="17" t="s">
        <v>8572</v>
      </c>
      <c r="E4538" s="17" t="s">
        <v>283</v>
      </c>
      <c r="F4538" s="17" t="s">
        <v>52</v>
      </c>
      <c r="H4538" s="309">
        <v>21624</v>
      </c>
      <c r="I4538" s="309">
        <v>41648</v>
      </c>
      <c r="J4538" s="17" t="s">
        <v>3888</v>
      </c>
      <c r="L4538" s="17" t="s">
        <v>8573</v>
      </c>
      <c r="N4538" s="17" t="s">
        <v>19</v>
      </c>
      <c r="O4538" s="17" t="s">
        <v>15</v>
      </c>
      <c r="P4538" s="17">
        <v>45356</v>
      </c>
      <c r="AC4538" s="17" t="s">
        <v>3890</v>
      </c>
      <c r="AD4538" s="17" t="s">
        <v>3891</v>
      </c>
      <c r="AF4538" s="17">
        <v>8</v>
      </c>
      <c r="AG4538" s="17">
        <v>2</v>
      </c>
      <c r="AM4538" s="17" t="s">
        <v>2607</v>
      </c>
      <c r="AN4538" s="17" t="s">
        <v>8305</v>
      </c>
      <c r="AO4538" s="17">
        <v>3</v>
      </c>
      <c r="AP4538" s="17">
        <v>80</v>
      </c>
      <c r="AQ4538" s="17">
        <v>5</v>
      </c>
      <c r="AT4538" s="17" t="s">
        <v>7979</v>
      </c>
      <c r="AV4538" s="17" t="s">
        <v>3901</v>
      </c>
      <c r="BD4538" s="17" t="s">
        <v>3901</v>
      </c>
      <c r="BQ4538" s="17" t="s">
        <v>30</v>
      </c>
      <c r="BS4538" s="17" t="s">
        <v>3901</v>
      </c>
      <c r="BY4538" s="17" t="s">
        <v>3901</v>
      </c>
      <c r="CH4538" s="17" t="s">
        <v>3901</v>
      </c>
      <c r="DN4538" s="17">
        <f>COUNTIF(AU4538:DM4538, "X")</f>
        <v>5</v>
      </c>
    </row>
    <row r="4539" spans="1:118" s="17" customFormat="1">
      <c r="A4539" s="17" t="s">
        <v>5290</v>
      </c>
      <c r="B4539" s="17">
        <v>55</v>
      </c>
      <c r="C4539" s="17">
        <v>166244</v>
      </c>
      <c r="D4539" s="17" t="s">
        <v>5291</v>
      </c>
      <c r="E4539" s="17" t="s">
        <v>5292</v>
      </c>
      <c r="F4539" s="17" t="s">
        <v>3962</v>
      </c>
      <c r="H4539" s="309">
        <v>29304</v>
      </c>
      <c r="I4539" s="309">
        <v>41649</v>
      </c>
      <c r="J4539" s="17" t="s">
        <v>3888</v>
      </c>
      <c r="L4539" s="17" t="s">
        <v>5293</v>
      </c>
      <c r="N4539" s="17" t="s">
        <v>19</v>
      </c>
      <c r="O4539" s="17" t="s">
        <v>15</v>
      </c>
      <c r="P4539" s="17">
        <v>45356</v>
      </c>
      <c r="Q4539" s="17">
        <v>3724</v>
      </c>
      <c r="AC4539" s="17" t="s">
        <v>3890</v>
      </c>
      <c r="AD4539" s="17" t="s">
        <v>3891</v>
      </c>
      <c r="AF4539" s="17">
        <v>15</v>
      </c>
      <c r="AG4539" s="17">
        <v>2</v>
      </c>
      <c r="AM4539" s="17" t="s">
        <v>2603</v>
      </c>
      <c r="AN4539" s="17" t="s">
        <v>5023</v>
      </c>
      <c r="AO4539" s="17">
        <v>3</v>
      </c>
      <c r="AP4539" s="17">
        <v>80</v>
      </c>
      <c r="AQ4539" s="17">
        <v>5</v>
      </c>
      <c r="AT4539" s="17" t="s">
        <v>3893</v>
      </c>
      <c r="BS4539" s="17" t="s">
        <v>3901</v>
      </c>
      <c r="BY4539" s="17" t="s">
        <v>3901</v>
      </c>
      <c r="CF4539" s="17" t="s">
        <v>3901</v>
      </c>
      <c r="CH4539" s="17" t="s">
        <v>3901</v>
      </c>
      <c r="DN4539" s="17">
        <f>COUNTIF(AU4539:DM4539, "X")</f>
        <v>4</v>
      </c>
    </row>
    <row r="4540" spans="1:118" s="17" customFormat="1">
      <c r="A4540" s="17" t="s">
        <v>24926</v>
      </c>
      <c r="B4540" s="17">
        <v>55</v>
      </c>
      <c r="C4540" s="17">
        <v>136770</v>
      </c>
      <c r="D4540" s="17" t="s">
        <v>419</v>
      </c>
      <c r="E4540" s="17" t="s">
        <v>377</v>
      </c>
      <c r="F4540" s="17" t="s">
        <v>210</v>
      </c>
      <c r="H4540" s="309">
        <v>12474</v>
      </c>
      <c r="I4540" s="309">
        <v>41649</v>
      </c>
      <c r="J4540" s="17" t="s">
        <v>3888</v>
      </c>
      <c r="L4540" s="17" t="s">
        <v>24761</v>
      </c>
      <c r="N4540" s="17" t="s">
        <v>31</v>
      </c>
      <c r="O4540" s="17" t="s">
        <v>15</v>
      </c>
      <c r="P4540" s="17">
        <v>45373</v>
      </c>
      <c r="AC4540" s="17" t="s">
        <v>9895</v>
      </c>
      <c r="AD4540" s="17" t="s">
        <v>9896</v>
      </c>
      <c r="AF4540" s="17">
        <v>8</v>
      </c>
      <c r="AG4540" s="17">
        <v>2</v>
      </c>
      <c r="AM4540" s="17" t="s">
        <v>268</v>
      </c>
      <c r="AN4540" s="17" t="s">
        <v>24751</v>
      </c>
      <c r="AO4540" s="17">
        <v>3</v>
      </c>
      <c r="AP4540" s="17">
        <v>80</v>
      </c>
      <c r="AQ4540" s="17">
        <v>5</v>
      </c>
      <c r="AR4540" s="17" t="s">
        <v>9898</v>
      </c>
      <c r="AT4540" s="17" t="s">
        <v>14152</v>
      </c>
      <c r="DN4540" s="17">
        <f>COUNTIF(AU4540:DM4540, "X")</f>
        <v>0</v>
      </c>
    </row>
    <row r="4541" spans="1:118" s="17" customFormat="1">
      <c r="A4541" s="17" t="s">
        <v>22433</v>
      </c>
      <c r="B4541" s="17">
        <v>55</v>
      </c>
      <c r="C4541" s="17">
        <v>136823</v>
      </c>
      <c r="D4541" s="17" t="s">
        <v>22434</v>
      </c>
      <c r="E4541" s="17" t="s">
        <v>164</v>
      </c>
      <c r="F4541" s="17" t="s">
        <v>371</v>
      </c>
      <c r="H4541" s="309">
        <v>26315</v>
      </c>
      <c r="I4541" s="309">
        <v>41650</v>
      </c>
      <c r="J4541" s="17" t="s">
        <v>3888</v>
      </c>
      <c r="L4541" s="17" t="s">
        <v>22338</v>
      </c>
      <c r="N4541" s="17" t="s">
        <v>31</v>
      </c>
      <c r="O4541" s="17" t="s">
        <v>15</v>
      </c>
      <c r="P4541" s="17">
        <v>45373</v>
      </c>
      <c r="Q4541" s="17">
        <v>3022</v>
      </c>
      <c r="AF4541" s="17">
        <v>15</v>
      </c>
      <c r="AG4541" s="17">
        <v>2</v>
      </c>
      <c r="AH4541" s="17" t="s">
        <v>11926</v>
      </c>
      <c r="AK4541" s="17" t="s">
        <v>11927</v>
      </c>
      <c r="AM4541" s="17" t="s">
        <v>200</v>
      </c>
      <c r="AN4541" s="17" t="s">
        <v>22312</v>
      </c>
      <c r="AO4541" s="17">
        <v>3</v>
      </c>
      <c r="AP4541" s="17">
        <v>80</v>
      </c>
      <c r="AQ4541" s="17">
        <v>5</v>
      </c>
      <c r="AR4541" s="17" t="s">
        <v>11941</v>
      </c>
      <c r="BJ4541" s="17" t="s">
        <v>21</v>
      </c>
      <c r="BK4541" s="17" t="s">
        <v>3901</v>
      </c>
      <c r="DN4541" s="17">
        <f>COUNTIF(AU4541:DM4541, "X")</f>
        <v>1</v>
      </c>
    </row>
    <row r="4542" spans="1:118" s="17" customFormat="1">
      <c r="A4542" s="17" t="s">
        <v>15854</v>
      </c>
      <c r="B4542" s="17">
        <v>55</v>
      </c>
      <c r="C4542" s="17">
        <v>166249</v>
      </c>
      <c r="D4542" s="17" t="s">
        <v>304</v>
      </c>
      <c r="E4542" s="17" t="s">
        <v>4588</v>
      </c>
      <c r="H4542" s="309">
        <v>24166</v>
      </c>
      <c r="I4542" s="309">
        <v>41650</v>
      </c>
      <c r="J4542" s="17" t="s">
        <v>3888</v>
      </c>
      <c r="L4542" s="17" t="s">
        <v>15514</v>
      </c>
      <c r="M4542" s="17" t="s">
        <v>15855</v>
      </c>
      <c r="N4542" s="17" t="s">
        <v>31</v>
      </c>
      <c r="O4542" s="17" t="s">
        <v>15</v>
      </c>
      <c r="P4542" s="17">
        <v>45373</v>
      </c>
      <c r="AC4542" s="17" t="s">
        <v>9895</v>
      </c>
      <c r="AD4542" s="17" t="s">
        <v>9896</v>
      </c>
      <c r="AF4542" s="17">
        <v>8</v>
      </c>
      <c r="AG4542" s="17">
        <v>2</v>
      </c>
      <c r="AM4542" s="17" t="s">
        <v>121</v>
      </c>
      <c r="AN4542" s="17" t="s">
        <v>15516</v>
      </c>
      <c r="AO4542" s="17">
        <v>3</v>
      </c>
      <c r="AP4542" s="17">
        <v>80</v>
      </c>
      <c r="AQ4542" s="17">
        <v>5</v>
      </c>
      <c r="AR4542" s="17" t="s">
        <v>9898</v>
      </c>
      <c r="AT4542" s="17" t="s">
        <v>15057</v>
      </c>
      <c r="CH4542" s="17" t="s">
        <v>3901</v>
      </c>
      <c r="DN4542" s="17">
        <f>COUNTIF(AU4542:DM4542, "X")</f>
        <v>1</v>
      </c>
    </row>
    <row r="4543" spans="1:118" s="17" customFormat="1">
      <c r="A4543" s="17" t="s">
        <v>9779</v>
      </c>
      <c r="B4543" s="17">
        <v>55</v>
      </c>
      <c r="C4543" s="17">
        <v>166253</v>
      </c>
      <c r="D4543" s="17" t="s">
        <v>327</v>
      </c>
      <c r="E4543" s="17" t="s">
        <v>212</v>
      </c>
      <c r="F4543" s="17" t="s">
        <v>70</v>
      </c>
      <c r="H4543" s="309">
        <v>29757</v>
      </c>
      <c r="I4543" s="309">
        <v>41651</v>
      </c>
      <c r="J4543" s="17" t="s">
        <v>3888</v>
      </c>
      <c r="L4543" s="17" t="s">
        <v>9780</v>
      </c>
      <c r="N4543" s="17" t="s">
        <v>19</v>
      </c>
      <c r="O4543" s="17" t="s">
        <v>15</v>
      </c>
      <c r="P4543" s="17">
        <v>45356</v>
      </c>
      <c r="AC4543" s="17" t="s">
        <v>3890</v>
      </c>
      <c r="AD4543" s="17" t="s">
        <v>3891</v>
      </c>
      <c r="AF4543" s="17">
        <v>8</v>
      </c>
      <c r="AG4543" s="17">
        <v>2</v>
      </c>
      <c r="AM4543" s="17" t="s">
        <v>285</v>
      </c>
      <c r="AN4543" s="17" t="s">
        <v>9737</v>
      </c>
      <c r="AO4543" s="17">
        <v>3</v>
      </c>
      <c r="AP4543" s="17">
        <v>80</v>
      </c>
      <c r="AQ4543" s="17">
        <v>5</v>
      </c>
      <c r="AT4543" s="17" t="s">
        <v>9082</v>
      </c>
      <c r="CM4543" s="17" t="s">
        <v>21</v>
      </c>
      <c r="DN4543" s="17">
        <f>COUNTIF(AU4543:DM4543, "X")</f>
        <v>0</v>
      </c>
    </row>
    <row r="4544" spans="1:118" s="17" customFormat="1">
      <c r="A4544" s="17" t="s">
        <v>23741</v>
      </c>
      <c r="B4544" s="17">
        <v>55</v>
      </c>
      <c r="C4544" s="17">
        <v>166257</v>
      </c>
      <c r="D4544" s="17" t="s">
        <v>591</v>
      </c>
      <c r="E4544" s="17" t="s">
        <v>389</v>
      </c>
      <c r="F4544" s="17" t="s">
        <v>428</v>
      </c>
      <c r="H4544" s="309">
        <v>31060</v>
      </c>
      <c r="I4544" s="309">
        <v>41652</v>
      </c>
      <c r="J4544" s="17" t="s">
        <v>3888</v>
      </c>
      <c r="L4544" s="17" t="s">
        <v>23742</v>
      </c>
      <c r="N4544" s="17" t="s">
        <v>126</v>
      </c>
      <c r="O4544" s="17" t="s">
        <v>15</v>
      </c>
      <c r="P4544" s="17">
        <v>45383</v>
      </c>
      <c r="AF4544" s="17">
        <v>8</v>
      </c>
      <c r="AG4544" s="17">
        <v>2</v>
      </c>
      <c r="AI4544" s="17" t="s">
        <v>20542</v>
      </c>
      <c r="AM4544" s="17" t="s">
        <v>303</v>
      </c>
      <c r="AN4544" s="17" t="s">
        <v>23502</v>
      </c>
      <c r="AO4544" s="17">
        <v>3</v>
      </c>
      <c r="AP4544" s="17">
        <v>80</v>
      </c>
      <c r="AQ4544" s="17">
        <v>5</v>
      </c>
      <c r="AR4544" s="17" t="s">
        <v>22585</v>
      </c>
      <c r="AS4544" s="17" t="s">
        <v>23503</v>
      </c>
      <c r="BC4544" s="17" t="s">
        <v>30</v>
      </c>
      <c r="BD4544" s="17" t="s">
        <v>3901</v>
      </c>
      <c r="BK4544" s="17" t="s">
        <v>3901</v>
      </c>
      <c r="BN4544" s="17" t="s">
        <v>3901</v>
      </c>
      <c r="BQ4544" s="17" t="s">
        <v>21</v>
      </c>
      <c r="BS4544" s="17" t="s">
        <v>3901</v>
      </c>
      <c r="BY4544" s="17" t="s">
        <v>3901</v>
      </c>
      <c r="CC4544" s="17" t="s">
        <v>3901</v>
      </c>
      <c r="CH4544" s="17" t="s">
        <v>3901</v>
      </c>
      <c r="CN4544" s="17" t="s">
        <v>3901</v>
      </c>
      <c r="CQ4544" s="17" t="s">
        <v>3901</v>
      </c>
      <c r="CU4544" s="17" t="s">
        <v>3901</v>
      </c>
      <c r="DN4544" s="17">
        <f>COUNTIF(AU4544:DM4544, "X")</f>
        <v>10</v>
      </c>
    </row>
    <row r="4545" spans="1:118" s="17" customFormat="1">
      <c r="A4545" s="17" t="s">
        <v>22956</v>
      </c>
      <c r="B4545" s="17">
        <v>55</v>
      </c>
      <c r="C4545" s="17">
        <v>108095</v>
      </c>
      <c r="D4545" s="17" t="s">
        <v>7317</v>
      </c>
      <c r="E4545" s="17" t="s">
        <v>158</v>
      </c>
      <c r="F4545" s="17" t="s">
        <v>122</v>
      </c>
      <c r="G4545" s="17" t="s">
        <v>203</v>
      </c>
      <c r="H4545" s="309">
        <v>28641</v>
      </c>
      <c r="I4545" s="309">
        <v>41619</v>
      </c>
      <c r="J4545" s="17" t="s">
        <v>3888</v>
      </c>
      <c r="L4545" s="17" t="s">
        <v>22957</v>
      </c>
      <c r="N4545" s="17" t="s">
        <v>205</v>
      </c>
      <c r="O4545" s="17" t="s">
        <v>15</v>
      </c>
      <c r="P4545" s="17">
        <v>45337</v>
      </c>
      <c r="Q4545" s="17">
        <v>9767</v>
      </c>
      <c r="AF4545" s="17">
        <v>8</v>
      </c>
      <c r="AG4545" s="17">
        <v>2</v>
      </c>
      <c r="AI4545" s="17" t="s">
        <v>20542</v>
      </c>
      <c r="AM4545" s="17" t="s">
        <v>253</v>
      </c>
      <c r="AN4545" s="17" t="s">
        <v>22821</v>
      </c>
      <c r="AO4545" s="17">
        <v>3</v>
      </c>
      <c r="AP4545" s="17">
        <v>80</v>
      </c>
      <c r="AQ4545" s="17">
        <v>5</v>
      </c>
      <c r="AR4545" s="17" t="s">
        <v>22585</v>
      </c>
      <c r="BD4545" s="17" t="s">
        <v>3901</v>
      </c>
      <c r="BK4545" s="17" t="s">
        <v>3901</v>
      </c>
      <c r="BN4545" s="17" t="s">
        <v>3901</v>
      </c>
      <c r="BS4545" s="17" t="s">
        <v>3901</v>
      </c>
      <c r="CU4545" s="17" t="s">
        <v>3901</v>
      </c>
      <c r="DN4545" s="17">
        <f>COUNTIF(AU4545:DM4545, "X")</f>
        <v>5</v>
      </c>
    </row>
    <row r="4546" spans="1:118" s="17" customFormat="1">
      <c r="A4546" s="17" t="s">
        <v>15226</v>
      </c>
      <c r="B4546" s="17">
        <v>55</v>
      </c>
      <c r="C4546" s="17">
        <v>166268</v>
      </c>
      <c r="D4546" s="17" t="s">
        <v>15182</v>
      </c>
      <c r="E4546" s="17" t="s">
        <v>104</v>
      </c>
      <c r="F4546" s="17" t="s">
        <v>140</v>
      </c>
      <c r="H4546" s="309">
        <v>26676</v>
      </c>
      <c r="I4546" s="309">
        <v>41654</v>
      </c>
      <c r="J4546" s="17" t="s">
        <v>3888</v>
      </c>
      <c r="L4546" s="17" t="s">
        <v>15183</v>
      </c>
      <c r="N4546" s="17" t="s">
        <v>31</v>
      </c>
      <c r="O4546" s="17" t="s">
        <v>15</v>
      </c>
      <c r="P4546" s="17">
        <v>45373</v>
      </c>
      <c r="Q4546" s="17">
        <v>6503</v>
      </c>
      <c r="AC4546" s="17" t="s">
        <v>9895</v>
      </c>
      <c r="AD4546" s="17" t="s">
        <v>9896</v>
      </c>
      <c r="AF4546" s="17">
        <v>8</v>
      </c>
      <c r="AG4546" s="17">
        <v>2</v>
      </c>
      <c r="AM4546" s="17" t="s">
        <v>62</v>
      </c>
      <c r="AN4546" s="17" t="s">
        <v>15056</v>
      </c>
      <c r="AO4546" s="17">
        <v>3</v>
      </c>
      <c r="AP4546" s="17">
        <v>80</v>
      </c>
      <c r="AQ4546" s="17">
        <v>5</v>
      </c>
      <c r="AR4546" s="17" t="s">
        <v>9898</v>
      </c>
      <c r="AT4546" s="17" t="s">
        <v>15057</v>
      </c>
      <c r="CU4546" s="17" t="s">
        <v>3901</v>
      </c>
      <c r="DN4546" s="17">
        <f>COUNTIF(AU4546:DM4546, "X")</f>
        <v>1</v>
      </c>
    </row>
    <row r="4547" spans="1:118" s="17" customFormat="1">
      <c r="A4547" s="17" t="s">
        <v>12072</v>
      </c>
      <c r="B4547" s="17">
        <v>55</v>
      </c>
      <c r="C4547" s="17">
        <v>166270</v>
      </c>
      <c r="D4547" s="17" t="s">
        <v>12073</v>
      </c>
      <c r="E4547" s="17" t="s">
        <v>668</v>
      </c>
      <c r="F4547" s="17" t="s">
        <v>84</v>
      </c>
      <c r="H4547" s="309">
        <v>19719</v>
      </c>
      <c r="I4547" s="309">
        <v>41654</v>
      </c>
      <c r="J4547" s="17" t="s">
        <v>3888</v>
      </c>
      <c r="L4547" s="17" t="s">
        <v>12074</v>
      </c>
      <c r="M4547" s="17" t="s">
        <v>97</v>
      </c>
      <c r="N4547" s="17" t="s">
        <v>31</v>
      </c>
      <c r="O4547" s="17" t="s">
        <v>15</v>
      </c>
      <c r="P4547" s="17">
        <v>45373</v>
      </c>
      <c r="Q4547" s="17">
        <v>1697</v>
      </c>
      <c r="AC4547" s="17" t="s">
        <v>9895</v>
      </c>
      <c r="AF4547" s="17">
        <v>8</v>
      </c>
      <c r="AG4547" s="17">
        <v>2</v>
      </c>
      <c r="AH4547" s="17" t="s">
        <v>11926</v>
      </c>
      <c r="AK4547" s="17" t="s">
        <v>11927</v>
      </c>
      <c r="AM4547" s="17" t="s">
        <v>227</v>
      </c>
      <c r="AN4547" s="17" t="s">
        <v>11928</v>
      </c>
      <c r="AO4547" s="17">
        <v>3</v>
      </c>
      <c r="AP4547" s="17">
        <v>80</v>
      </c>
      <c r="AQ4547" s="17">
        <v>5</v>
      </c>
      <c r="AR4547" s="17" t="s">
        <v>9898</v>
      </c>
      <c r="AT4547" s="17" t="s">
        <v>11929</v>
      </c>
      <c r="DN4547" s="17">
        <f>COUNTIF(AU4547:DM4547, "X")</f>
        <v>0</v>
      </c>
    </row>
    <row r="4548" spans="1:118" s="17" customFormat="1">
      <c r="A4548" s="17" t="s">
        <v>17865</v>
      </c>
      <c r="B4548" s="17">
        <v>55</v>
      </c>
      <c r="C4548" s="17">
        <v>166276</v>
      </c>
      <c r="D4548" s="17" t="s">
        <v>7122</v>
      </c>
      <c r="E4548" s="17" t="s">
        <v>555</v>
      </c>
      <c r="F4548" s="17" t="s">
        <v>206</v>
      </c>
      <c r="H4548" s="309">
        <v>35038</v>
      </c>
      <c r="I4548" s="309">
        <v>41627</v>
      </c>
      <c r="J4548" s="17" t="s">
        <v>3888</v>
      </c>
      <c r="L4548" s="17" t="s">
        <v>17866</v>
      </c>
      <c r="N4548" s="17" t="s">
        <v>14</v>
      </c>
      <c r="O4548" s="17" t="s">
        <v>15</v>
      </c>
      <c r="P4548" s="17">
        <v>45371</v>
      </c>
      <c r="AF4548" s="17">
        <v>8</v>
      </c>
      <c r="AG4548" s="17">
        <v>2</v>
      </c>
      <c r="AH4548" s="17" t="s">
        <v>11926</v>
      </c>
      <c r="AK4548" s="17" t="s">
        <v>17298</v>
      </c>
      <c r="AM4548" s="17" t="s">
        <v>71</v>
      </c>
      <c r="AN4548" s="17" t="s">
        <v>17760</v>
      </c>
      <c r="AO4548" s="17">
        <v>3</v>
      </c>
      <c r="AP4548" s="17">
        <v>80</v>
      </c>
      <c r="AQ4548" s="17">
        <v>5</v>
      </c>
      <c r="AR4548" s="17" t="s">
        <v>17300</v>
      </c>
      <c r="DN4548" s="17">
        <f>COUNTIF(AU4548:DM4548, "X")</f>
        <v>0</v>
      </c>
    </row>
    <row r="4549" spans="1:118" s="17" customFormat="1">
      <c r="A4549" s="17" t="s">
        <v>11444</v>
      </c>
      <c r="B4549" s="17">
        <v>55</v>
      </c>
      <c r="C4549" s="17">
        <v>166282</v>
      </c>
      <c r="D4549" s="17" t="s">
        <v>215</v>
      </c>
      <c r="E4549" s="17" t="s">
        <v>4745</v>
      </c>
      <c r="F4549" s="17" t="s">
        <v>70</v>
      </c>
      <c r="H4549" s="309">
        <v>29075</v>
      </c>
      <c r="I4549" s="309">
        <v>41649</v>
      </c>
      <c r="J4549" s="17" t="s">
        <v>3888</v>
      </c>
      <c r="L4549" s="17" t="s">
        <v>11445</v>
      </c>
      <c r="N4549" s="17" t="s">
        <v>14</v>
      </c>
      <c r="O4549" s="17" t="s">
        <v>15</v>
      </c>
      <c r="P4549" s="17">
        <v>45371</v>
      </c>
      <c r="AC4549" s="17" t="s">
        <v>14</v>
      </c>
      <c r="AF4549" s="17">
        <v>15</v>
      </c>
      <c r="AG4549" s="17">
        <v>2</v>
      </c>
      <c r="AI4549" s="17" t="s">
        <v>10178</v>
      </c>
      <c r="AM4549" s="17" t="s">
        <v>151</v>
      </c>
      <c r="AN4549" s="17" t="s">
        <v>11216</v>
      </c>
      <c r="AO4549" s="17">
        <v>3</v>
      </c>
      <c r="AP4549" s="17">
        <v>80</v>
      </c>
      <c r="AQ4549" s="17">
        <v>5</v>
      </c>
      <c r="AR4549" s="17" t="s">
        <v>10180</v>
      </c>
      <c r="DN4549" s="17">
        <f>COUNTIF(AU4549:DM4549, "X")</f>
        <v>0</v>
      </c>
    </row>
    <row r="4550" spans="1:118" s="17" customFormat="1">
      <c r="A4550" s="17" t="s">
        <v>14770</v>
      </c>
      <c r="B4550" s="17">
        <v>55</v>
      </c>
      <c r="C4550" s="17">
        <v>166296</v>
      </c>
      <c r="D4550" s="17" t="s">
        <v>14771</v>
      </c>
      <c r="E4550" s="17" t="s">
        <v>112</v>
      </c>
      <c r="F4550" s="17" t="s">
        <v>65</v>
      </c>
      <c r="G4550" s="17" t="s">
        <v>203</v>
      </c>
      <c r="H4550" s="309">
        <v>33987</v>
      </c>
      <c r="I4550" s="309">
        <v>41657</v>
      </c>
      <c r="J4550" s="17" t="s">
        <v>3888</v>
      </c>
      <c r="L4550" s="17" t="s">
        <v>14772</v>
      </c>
      <c r="N4550" s="17" t="s">
        <v>31</v>
      </c>
      <c r="O4550" s="17" t="s">
        <v>15</v>
      </c>
      <c r="P4550" s="17">
        <v>45373</v>
      </c>
      <c r="AC4550" s="17" t="s">
        <v>9895</v>
      </c>
      <c r="AD4550" s="17" t="s">
        <v>9896</v>
      </c>
      <c r="AF4550" s="17">
        <v>8</v>
      </c>
      <c r="AG4550" s="17">
        <v>2</v>
      </c>
      <c r="AM4550" s="17" t="s">
        <v>335</v>
      </c>
      <c r="AN4550" s="17" t="s">
        <v>14693</v>
      </c>
      <c r="AO4550" s="17">
        <v>3</v>
      </c>
      <c r="AP4550" s="17">
        <v>80</v>
      </c>
      <c r="AQ4550" s="17">
        <v>5</v>
      </c>
      <c r="AR4550" s="17" t="s">
        <v>9898</v>
      </c>
      <c r="AT4550" s="17" t="s">
        <v>14152</v>
      </c>
      <c r="DN4550" s="17">
        <f>COUNTIF(AU4550:DM4550, "X")</f>
        <v>0</v>
      </c>
    </row>
    <row r="4551" spans="1:118" s="17" customFormat="1">
      <c r="A4551" s="17" t="s">
        <v>18868</v>
      </c>
      <c r="B4551" s="17">
        <v>55</v>
      </c>
      <c r="C4551" s="17">
        <v>136934</v>
      </c>
      <c r="D4551" s="17" t="s">
        <v>18869</v>
      </c>
      <c r="E4551" s="17" t="s">
        <v>194</v>
      </c>
      <c r="F4551" s="17" t="s">
        <v>22</v>
      </c>
      <c r="H4551" s="309">
        <v>32274</v>
      </c>
      <c r="I4551" s="309">
        <v>41656</v>
      </c>
      <c r="J4551" s="17" t="s">
        <v>3888</v>
      </c>
      <c r="L4551" s="17" t="s">
        <v>18870</v>
      </c>
      <c r="N4551" s="17" t="s">
        <v>31</v>
      </c>
      <c r="O4551" s="17" t="s">
        <v>15</v>
      </c>
      <c r="P4551" s="17">
        <v>45373</v>
      </c>
      <c r="Q4551" s="17">
        <v>4313</v>
      </c>
      <c r="AD4551" s="17" t="s">
        <v>9896</v>
      </c>
      <c r="AF4551" s="17">
        <v>8</v>
      </c>
      <c r="AG4551" s="17">
        <v>2</v>
      </c>
      <c r="AM4551" s="17" t="s">
        <v>136</v>
      </c>
      <c r="AN4551" s="17" t="s">
        <v>18697</v>
      </c>
      <c r="AO4551" s="17">
        <v>3</v>
      </c>
      <c r="AP4551" s="17">
        <v>80</v>
      </c>
      <c r="AQ4551" s="17">
        <v>5</v>
      </c>
      <c r="AR4551" s="17" t="s">
        <v>9898</v>
      </c>
      <c r="DN4551" s="17">
        <f>COUNTIF(AU4551:DM4551, "X")</f>
        <v>0</v>
      </c>
    </row>
    <row r="4552" spans="1:118" s="17" customFormat="1">
      <c r="A4552" s="17" t="s">
        <v>13559</v>
      </c>
      <c r="B4552" s="17">
        <v>55</v>
      </c>
      <c r="C4552" s="17">
        <v>166301</v>
      </c>
      <c r="D4552" s="17" t="s">
        <v>353</v>
      </c>
      <c r="E4552" s="17" t="s">
        <v>443</v>
      </c>
      <c r="F4552" s="17" t="s">
        <v>18</v>
      </c>
      <c r="H4552" s="309">
        <v>32561</v>
      </c>
      <c r="I4552" s="309">
        <v>41658</v>
      </c>
      <c r="J4552" s="17" t="s">
        <v>3888</v>
      </c>
      <c r="L4552" s="17" t="s">
        <v>13201</v>
      </c>
      <c r="N4552" s="17" t="s">
        <v>31</v>
      </c>
      <c r="O4552" s="17" t="s">
        <v>15</v>
      </c>
      <c r="P4552" s="17">
        <v>45373</v>
      </c>
      <c r="Q4552" s="17">
        <v>2125</v>
      </c>
      <c r="AC4552" s="17" t="s">
        <v>9895</v>
      </c>
      <c r="AD4552" s="17" t="s">
        <v>9896</v>
      </c>
      <c r="AF4552" s="17">
        <v>8</v>
      </c>
      <c r="AG4552" s="17">
        <v>2</v>
      </c>
      <c r="AM4552" s="17" t="s">
        <v>115</v>
      </c>
      <c r="AN4552" s="17" t="s">
        <v>13186</v>
      </c>
      <c r="AO4552" s="17">
        <v>3</v>
      </c>
      <c r="AP4552" s="17">
        <v>80</v>
      </c>
      <c r="AQ4552" s="17">
        <v>5</v>
      </c>
      <c r="AR4552" s="17" t="s">
        <v>9898</v>
      </c>
      <c r="AT4552" s="17" t="s">
        <v>12990</v>
      </c>
      <c r="CH4552" s="17" t="s">
        <v>3901</v>
      </c>
      <c r="DN4552" s="17">
        <f>COUNTIF(AU4552:DM4552, "X")</f>
        <v>1</v>
      </c>
    </row>
    <row r="4553" spans="1:118" s="17" customFormat="1">
      <c r="A4553" s="17" t="s">
        <v>6736</v>
      </c>
      <c r="B4553" s="17">
        <v>55</v>
      </c>
      <c r="C4553" s="17">
        <v>143091</v>
      </c>
      <c r="D4553" s="17" t="s">
        <v>5215</v>
      </c>
      <c r="E4553" s="17" t="s">
        <v>112</v>
      </c>
      <c r="F4553" s="17" t="s">
        <v>48</v>
      </c>
      <c r="G4553" s="17" t="s">
        <v>203</v>
      </c>
      <c r="H4553" s="309">
        <v>30597</v>
      </c>
      <c r="I4553" s="309">
        <v>41660</v>
      </c>
      <c r="J4553" s="17" t="s">
        <v>3888</v>
      </c>
      <c r="L4553" s="17" t="s">
        <v>6607</v>
      </c>
      <c r="M4553" s="17" t="s">
        <v>6737</v>
      </c>
      <c r="N4553" s="17" t="s">
        <v>19</v>
      </c>
      <c r="O4553" s="17" t="s">
        <v>15</v>
      </c>
      <c r="P4553" s="17">
        <v>45356</v>
      </c>
      <c r="Q4553" s="17">
        <v>1455</v>
      </c>
      <c r="AC4553" s="17" t="s">
        <v>3890</v>
      </c>
      <c r="AD4553" s="17" t="s">
        <v>3891</v>
      </c>
      <c r="AF4553" s="17">
        <v>15</v>
      </c>
      <c r="AG4553" s="17">
        <v>2</v>
      </c>
      <c r="AM4553" s="17" t="s">
        <v>248</v>
      </c>
      <c r="AN4553" s="17" t="s">
        <v>6588</v>
      </c>
      <c r="AO4553" s="17">
        <v>3</v>
      </c>
      <c r="AP4553" s="17">
        <v>80</v>
      </c>
      <c r="AQ4553" s="17">
        <v>5</v>
      </c>
      <c r="AT4553" s="17" t="s">
        <v>6589</v>
      </c>
      <c r="DN4553" s="17">
        <f>COUNTIF(AU4553:DM4553, "X")</f>
        <v>0</v>
      </c>
    </row>
    <row r="4554" spans="1:118" s="17" customFormat="1">
      <c r="A4554" s="17" t="s">
        <v>17918</v>
      </c>
      <c r="B4554" s="17">
        <v>55</v>
      </c>
      <c r="C4554" s="17">
        <v>166317</v>
      </c>
      <c r="D4554" s="17" t="s">
        <v>7279</v>
      </c>
      <c r="E4554" s="17" t="s">
        <v>281</v>
      </c>
      <c r="F4554" s="17" t="s">
        <v>56</v>
      </c>
      <c r="H4554" s="309">
        <v>20532</v>
      </c>
      <c r="I4554" s="309">
        <v>41626</v>
      </c>
      <c r="J4554" s="17" t="s">
        <v>3888</v>
      </c>
      <c r="L4554" s="17" t="s">
        <v>17765</v>
      </c>
      <c r="M4554" s="17" t="s">
        <v>17919</v>
      </c>
      <c r="N4554" s="17" t="s">
        <v>14</v>
      </c>
      <c r="O4554" s="17" t="s">
        <v>15</v>
      </c>
      <c r="P4554" s="17">
        <v>45371</v>
      </c>
      <c r="AF4554" s="17">
        <v>15</v>
      </c>
      <c r="AG4554" s="17">
        <v>2</v>
      </c>
      <c r="AH4554" s="17" t="s">
        <v>11926</v>
      </c>
      <c r="AK4554" s="17" t="s">
        <v>17298</v>
      </c>
      <c r="AM4554" s="17" t="s">
        <v>71</v>
      </c>
      <c r="AN4554" s="17" t="s">
        <v>17760</v>
      </c>
      <c r="AO4554" s="17">
        <v>3</v>
      </c>
      <c r="AP4554" s="17">
        <v>80</v>
      </c>
      <c r="AQ4554" s="17">
        <v>5</v>
      </c>
      <c r="AR4554" s="17" t="s">
        <v>17300</v>
      </c>
      <c r="DN4554" s="17">
        <f>COUNTIF(AU4554:DM4554, "X")</f>
        <v>0</v>
      </c>
    </row>
    <row r="4555" spans="1:118" s="17" customFormat="1">
      <c r="A4555" s="17" t="s">
        <v>9957</v>
      </c>
      <c r="B4555" s="17">
        <v>55</v>
      </c>
      <c r="C4555" s="17">
        <v>166320</v>
      </c>
      <c r="D4555" s="17" t="s">
        <v>8238</v>
      </c>
      <c r="E4555" s="17" t="s">
        <v>147</v>
      </c>
      <c r="F4555" s="17" t="s">
        <v>63</v>
      </c>
      <c r="H4555" s="309">
        <v>27475</v>
      </c>
      <c r="I4555" s="309">
        <v>41652</v>
      </c>
      <c r="J4555" s="17" t="s">
        <v>3888</v>
      </c>
      <c r="L4555" s="17" t="s">
        <v>9958</v>
      </c>
      <c r="N4555" s="17" t="s">
        <v>31</v>
      </c>
      <c r="O4555" s="17" t="s">
        <v>15</v>
      </c>
      <c r="P4555" s="17">
        <v>45373</v>
      </c>
      <c r="AC4555" s="17" t="s">
        <v>9895</v>
      </c>
      <c r="AD4555" s="17" t="s">
        <v>9896</v>
      </c>
      <c r="AF4555" s="17">
        <v>15</v>
      </c>
      <c r="AG4555" s="17">
        <v>2</v>
      </c>
      <c r="AM4555" s="17" t="s">
        <v>216</v>
      </c>
      <c r="AN4555" s="17" t="s">
        <v>9897</v>
      </c>
      <c r="AO4555" s="17">
        <v>3</v>
      </c>
      <c r="AP4555" s="17">
        <v>80</v>
      </c>
      <c r="AQ4555" s="17">
        <v>5</v>
      </c>
      <c r="AR4555" s="17" t="s">
        <v>9898</v>
      </c>
      <c r="AT4555" s="17" t="s">
        <v>9899</v>
      </c>
      <c r="DN4555" s="17">
        <f>COUNTIF(AU4555:DM4555, "X")</f>
        <v>0</v>
      </c>
    </row>
    <row r="4556" spans="1:118" s="17" customFormat="1">
      <c r="A4556" s="17" t="s">
        <v>8889</v>
      </c>
      <c r="B4556" s="17">
        <v>55</v>
      </c>
      <c r="C4556" s="17">
        <v>166321</v>
      </c>
      <c r="D4556" s="17" t="s">
        <v>8890</v>
      </c>
      <c r="E4556" s="17" t="s">
        <v>5747</v>
      </c>
      <c r="F4556" s="17" t="s">
        <v>22</v>
      </c>
      <c r="H4556" s="309">
        <v>34415</v>
      </c>
      <c r="I4556" s="309">
        <v>41638</v>
      </c>
      <c r="J4556" s="17" t="s">
        <v>3888</v>
      </c>
      <c r="L4556" s="17" t="s">
        <v>8891</v>
      </c>
      <c r="N4556" s="17" t="s">
        <v>19</v>
      </c>
      <c r="O4556" s="17" t="s">
        <v>15</v>
      </c>
      <c r="P4556" s="17">
        <v>45356</v>
      </c>
      <c r="AC4556" s="17" t="s">
        <v>3890</v>
      </c>
      <c r="AD4556" s="17" t="s">
        <v>3891</v>
      </c>
      <c r="AF4556" s="17">
        <v>15</v>
      </c>
      <c r="AG4556" s="17">
        <v>2</v>
      </c>
      <c r="AM4556" s="17" t="s">
        <v>2608</v>
      </c>
      <c r="AN4556" s="17" t="s">
        <v>8704</v>
      </c>
      <c r="AO4556" s="17">
        <v>3</v>
      </c>
      <c r="AP4556" s="17">
        <v>80</v>
      </c>
      <c r="AQ4556" s="17">
        <v>5</v>
      </c>
      <c r="AT4556" s="17" t="s">
        <v>7979</v>
      </c>
      <c r="CQ4556" s="17" t="s">
        <v>3901</v>
      </c>
      <c r="DN4556" s="17">
        <f>COUNTIF(AU4556:DM4556, "X")</f>
        <v>1</v>
      </c>
    </row>
    <row r="4557" spans="1:118" s="17" customFormat="1">
      <c r="A4557" s="17" t="s">
        <v>10724</v>
      </c>
      <c r="B4557" s="17">
        <v>55</v>
      </c>
      <c r="C4557" s="17">
        <v>166333</v>
      </c>
      <c r="D4557" s="17" t="s">
        <v>439</v>
      </c>
      <c r="E4557" s="17" t="s">
        <v>167</v>
      </c>
      <c r="F4557" s="17" t="s">
        <v>22</v>
      </c>
      <c r="H4557" s="309">
        <v>32349</v>
      </c>
      <c r="I4557" s="309">
        <v>41653</v>
      </c>
      <c r="J4557" s="17" t="s">
        <v>3888</v>
      </c>
      <c r="L4557" s="17" t="s">
        <v>10725</v>
      </c>
      <c r="N4557" s="17" t="s">
        <v>14</v>
      </c>
      <c r="O4557" s="17" t="s">
        <v>15</v>
      </c>
      <c r="P4557" s="17">
        <v>45371</v>
      </c>
      <c r="AC4557" s="17" t="s">
        <v>14</v>
      </c>
      <c r="AF4557" s="17">
        <v>8</v>
      </c>
      <c r="AG4557" s="17">
        <v>2</v>
      </c>
      <c r="AI4557" s="17" t="s">
        <v>10178</v>
      </c>
      <c r="AM4557" s="17" t="s">
        <v>193</v>
      </c>
      <c r="AN4557" s="17" t="s">
        <v>10381</v>
      </c>
      <c r="AO4557" s="17">
        <v>3</v>
      </c>
      <c r="AP4557" s="17">
        <v>80</v>
      </c>
      <c r="AQ4557" s="17">
        <v>5</v>
      </c>
      <c r="AR4557" s="17" t="s">
        <v>10180</v>
      </c>
      <c r="CR4557" s="17" t="s">
        <v>21</v>
      </c>
      <c r="DN4557" s="17">
        <f>COUNTIF(AU4557:DM4557, "X")</f>
        <v>0</v>
      </c>
    </row>
    <row r="4558" spans="1:118" s="17" customFormat="1">
      <c r="A4558" s="17" t="s">
        <v>4931</v>
      </c>
      <c r="B4558" s="17">
        <v>55</v>
      </c>
      <c r="C4558" s="17">
        <v>146335</v>
      </c>
      <c r="D4558" s="17" t="s">
        <v>215</v>
      </c>
      <c r="E4558" s="17" t="s">
        <v>4932</v>
      </c>
      <c r="F4558" s="17" t="s">
        <v>4933</v>
      </c>
      <c r="H4558" s="309">
        <v>27156</v>
      </c>
      <c r="I4558" s="309">
        <v>41663</v>
      </c>
      <c r="J4558" s="17" t="s">
        <v>3888</v>
      </c>
      <c r="L4558" s="17" t="s">
        <v>4934</v>
      </c>
      <c r="N4558" s="17" t="s">
        <v>19</v>
      </c>
      <c r="O4558" s="17" t="s">
        <v>15</v>
      </c>
      <c r="P4558" s="17">
        <v>45356</v>
      </c>
      <c r="Q4558" s="17">
        <v>3447</v>
      </c>
      <c r="AC4558" s="17" t="s">
        <v>3890</v>
      </c>
      <c r="AD4558" s="17" t="s">
        <v>3891</v>
      </c>
      <c r="AF4558" s="17">
        <v>8</v>
      </c>
      <c r="AG4558" s="17">
        <v>2</v>
      </c>
      <c r="AM4558" s="17" t="s">
        <v>2602</v>
      </c>
      <c r="AN4558" s="17" t="s">
        <v>4371</v>
      </c>
      <c r="AO4558" s="17">
        <v>3</v>
      </c>
      <c r="AP4558" s="17">
        <v>80</v>
      </c>
      <c r="AQ4558" s="17">
        <v>5</v>
      </c>
      <c r="AT4558" s="17" t="s">
        <v>3893</v>
      </c>
      <c r="DN4558" s="17">
        <f>COUNTIF(AU4558:DM4558, "X")</f>
        <v>0</v>
      </c>
    </row>
    <row r="4559" spans="1:118" s="17" customFormat="1">
      <c r="A4559" s="17" t="s">
        <v>22677</v>
      </c>
      <c r="B4559" s="17">
        <v>55</v>
      </c>
      <c r="C4559" s="17">
        <v>166341</v>
      </c>
      <c r="D4559" s="17" t="s">
        <v>150</v>
      </c>
      <c r="E4559" s="17" t="s">
        <v>7194</v>
      </c>
      <c r="F4559" s="17" t="s">
        <v>30</v>
      </c>
      <c r="H4559" s="309">
        <v>26793</v>
      </c>
      <c r="I4559" s="309">
        <v>41663</v>
      </c>
      <c r="J4559" s="17" t="s">
        <v>3888</v>
      </c>
      <c r="L4559" s="17" t="s">
        <v>22674</v>
      </c>
      <c r="N4559" s="17" t="s">
        <v>126</v>
      </c>
      <c r="O4559" s="17" t="s">
        <v>15</v>
      </c>
      <c r="P4559" s="17">
        <v>45383</v>
      </c>
      <c r="AF4559" s="17">
        <v>8</v>
      </c>
      <c r="AG4559" s="17">
        <v>2</v>
      </c>
      <c r="AI4559" s="17" t="s">
        <v>20542</v>
      </c>
      <c r="AM4559" s="17" t="s">
        <v>133</v>
      </c>
      <c r="AN4559" s="17" t="s">
        <v>22584</v>
      </c>
      <c r="AO4559" s="17">
        <v>3</v>
      </c>
      <c r="AP4559" s="17">
        <v>80</v>
      </c>
      <c r="AQ4559" s="17">
        <v>5</v>
      </c>
      <c r="AR4559" s="17" t="s">
        <v>22585</v>
      </c>
      <c r="BQ4559" s="17" t="s">
        <v>30</v>
      </c>
      <c r="BS4559" s="17" t="s">
        <v>3901</v>
      </c>
      <c r="CU4559" s="17" t="s">
        <v>3901</v>
      </c>
      <c r="DA4559" s="17" t="s">
        <v>3901</v>
      </c>
      <c r="DF4559" s="17" t="s">
        <v>3901</v>
      </c>
      <c r="DN4559" s="17">
        <f>COUNTIF(AU4559:DM4559, "X")</f>
        <v>4</v>
      </c>
    </row>
    <row r="4560" spans="1:118" s="17" customFormat="1">
      <c r="A4560" s="17" t="s">
        <v>12664</v>
      </c>
      <c r="B4560" s="17">
        <v>55</v>
      </c>
      <c r="C4560" s="17">
        <v>166356</v>
      </c>
      <c r="D4560" s="17" t="s">
        <v>8001</v>
      </c>
      <c r="E4560" s="17" t="s">
        <v>8061</v>
      </c>
      <c r="F4560" s="17" t="s">
        <v>65</v>
      </c>
      <c r="H4560" s="309">
        <v>34444</v>
      </c>
      <c r="I4560" s="309">
        <v>41652</v>
      </c>
      <c r="J4560" s="17" t="s">
        <v>3888</v>
      </c>
      <c r="L4560" s="17" t="s">
        <v>12528</v>
      </c>
      <c r="N4560" s="17" t="s">
        <v>31</v>
      </c>
      <c r="O4560" s="17" t="s">
        <v>15</v>
      </c>
      <c r="P4560" s="17">
        <v>45373</v>
      </c>
      <c r="AC4560" s="17" t="s">
        <v>9895</v>
      </c>
      <c r="AD4560" s="17" t="s">
        <v>9896</v>
      </c>
      <c r="AF4560" s="17">
        <v>8</v>
      </c>
      <c r="AG4560" s="17">
        <v>2</v>
      </c>
      <c r="AM4560" s="17" t="s">
        <v>222</v>
      </c>
      <c r="AN4560" s="17" t="s">
        <v>12432</v>
      </c>
      <c r="AO4560" s="17">
        <v>3</v>
      </c>
      <c r="AP4560" s="17">
        <v>80</v>
      </c>
      <c r="AQ4560" s="17">
        <v>5</v>
      </c>
      <c r="AR4560" s="17" t="s">
        <v>9898</v>
      </c>
      <c r="AT4560" s="17" t="s">
        <v>11929</v>
      </c>
      <c r="DN4560" s="17">
        <f>COUNTIF(AU4560:DM4560, "X")</f>
        <v>0</v>
      </c>
    </row>
    <row r="4561" spans="1:118" s="17" customFormat="1">
      <c r="A4561" s="17" t="s">
        <v>18256</v>
      </c>
      <c r="B4561" s="17">
        <v>55</v>
      </c>
      <c r="C4561" s="17">
        <v>166381</v>
      </c>
      <c r="D4561" s="17" t="s">
        <v>6180</v>
      </c>
      <c r="E4561" s="17" t="s">
        <v>10981</v>
      </c>
      <c r="F4561" s="17" t="s">
        <v>18257</v>
      </c>
      <c r="H4561" s="309">
        <v>22827</v>
      </c>
      <c r="I4561" s="309">
        <v>41661</v>
      </c>
      <c r="J4561" s="17" t="s">
        <v>3888</v>
      </c>
      <c r="L4561" s="17" t="s">
        <v>18181</v>
      </c>
      <c r="N4561" s="17" t="s">
        <v>31</v>
      </c>
      <c r="O4561" s="17" t="s">
        <v>15</v>
      </c>
      <c r="P4561" s="17">
        <v>45373</v>
      </c>
      <c r="AD4561" s="17" t="s">
        <v>9896</v>
      </c>
      <c r="AF4561" s="17">
        <v>15</v>
      </c>
      <c r="AG4561" s="17">
        <v>2</v>
      </c>
      <c r="AM4561" s="17" t="s">
        <v>32</v>
      </c>
      <c r="AN4561" s="17" t="s">
        <v>18168</v>
      </c>
      <c r="AO4561" s="17">
        <v>3</v>
      </c>
      <c r="AP4561" s="17">
        <v>80</v>
      </c>
      <c r="AQ4561" s="17">
        <v>5</v>
      </c>
      <c r="AR4561" s="17" t="s">
        <v>9898</v>
      </c>
      <c r="DN4561" s="17">
        <f>COUNTIF(AU4561:DM4561, "X")</f>
        <v>0</v>
      </c>
    </row>
    <row r="4562" spans="1:118" s="17" customFormat="1">
      <c r="A4562" s="17" t="s">
        <v>16982</v>
      </c>
      <c r="B4562" s="17">
        <v>55</v>
      </c>
      <c r="C4562" s="17">
        <v>166390</v>
      </c>
      <c r="D4562" s="17" t="s">
        <v>634</v>
      </c>
      <c r="E4562" s="17" t="s">
        <v>16983</v>
      </c>
      <c r="F4562" s="17" t="s">
        <v>30</v>
      </c>
      <c r="H4562" s="309">
        <v>29555</v>
      </c>
      <c r="I4562" s="309">
        <v>41669</v>
      </c>
      <c r="J4562" s="17" t="s">
        <v>3888</v>
      </c>
      <c r="K4562" s="17" t="s">
        <v>21</v>
      </c>
      <c r="L4562" s="17" t="s">
        <v>16984</v>
      </c>
      <c r="N4562" s="17" t="s">
        <v>31</v>
      </c>
      <c r="O4562" s="17" t="s">
        <v>15</v>
      </c>
      <c r="P4562" s="17">
        <v>45373</v>
      </c>
      <c r="AC4562" s="17" t="s">
        <v>9895</v>
      </c>
      <c r="AD4562" s="17" t="s">
        <v>9896</v>
      </c>
      <c r="AF4562" s="17">
        <v>8</v>
      </c>
      <c r="AG4562" s="17">
        <v>2</v>
      </c>
      <c r="AM4562" s="17" t="s">
        <v>220</v>
      </c>
      <c r="AN4562" s="17" t="s">
        <v>16782</v>
      </c>
      <c r="AO4562" s="17">
        <v>3</v>
      </c>
      <c r="AP4562" s="17">
        <v>80</v>
      </c>
      <c r="AQ4562" s="17">
        <v>5</v>
      </c>
      <c r="AR4562" s="17" t="s">
        <v>9898</v>
      </c>
      <c r="AT4562" s="17" t="s">
        <v>9899</v>
      </c>
      <c r="BS4562" s="17" t="s">
        <v>3901</v>
      </c>
      <c r="CH4562" s="17" t="s">
        <v>3901</v>
      </c>
      <c r="CQ4562" s="17" t="s">
        <v>3901</v>
      </c>
      <c r="DE4562" s="17" t="s">
        <v>21</v>
      </c>
      <c r="DF4562" s="17" t="s">
        <v>3901</v>
      </c>
      <c r="DN4562" s="17">
        <f>COUNTIF(AU4562:DM4562, "X")</f>
        <v>4</v>
      </c>
    </row>
    <row r="4563" spans="1:118" s="17" customFormat="1">
      <c r="A4563" s="17" t="s">
        <v>18624</v>
      </c>
      <c r="B4563" s="17">
        <v>55</v>
      </c>
      <c r="C4563" s="17">
        <v>166407</v>
      </c>
      <c r="D4563" s="17" t="s">
        <v>11947</v>
      </c>
      <c r="E4563" s="17" t="s">
        <v>61</v>
      </c>
      <c r="F4563" s="17" t="s">
        <v>65</v>
      </c>
      <c r="H4563" s="309">
        <v>34866</v>
      </c>
      <c r="I4563" s="309">
        <v>41568</v>
      </c>
      <c r="J4563" s="17" t="s">
        <v>3888</v>
      </c>
      <c r="L4563" s="17" t="s">
        <v>18625</v>
      </c>
      <c r="N4563" s="17" t="s">
        <v>31</v>
      </c>
      <c r="O4563" s="17" t="s">
        <v>15</v>
      </c>
      <c r="P4563" s="17">
        <v>45373</v>
      </c>
      <c r="AD4563" s="17" t="s">
        <v>9896</v>
      </c>
      <c r="AF4563" s="17">
        <v>8</v>
      </c>
      <c r="AG4563" s="17">
        <v>2</v>
      </c>
      <c r="AM4563" s="17" t="s">
        <v>87</v>
      </c>
      <c r="AN4563" s="17" t="s">
        <v>18599</v>
      </c>
      <c r="AO4563" s="17">
        <v>3</v>
      </c>
      <c r="AP4563" s="17">
        <v>80</v>
      </c>
      <c r="AQ4563" s="17">
        <v>5</v>
      </c>
      <c r="AR4563" s="17" t="s">
        <v>9898</v>
      </c>
      <c r="CM4563" s="17" t="s">
        <v>21</v>
      </c>
      <c r="CQ4563" s="17" t="s">
        <v>3901</v>
      </c>
      <c r="CR4563" s="17" t="s">
        <v>21</v>
      </c>
      <c r="CU4563" s="17" t="s">
        <v>3901</v>
      </c>
      <c r="CY4563" s="17" t="s">
        <v>30</v>
      </c>
      <c r="DN4563" s="17">
        <f>COUNTIF(AU4563:DM4563, "X")</f>
        <v>2</v>
      </c>
    </row>
    <row r="4564" spans="1:118" s="17" customFormat="1">
      <c r="A4564" s="17" t="s">
        <v>17452</v>
      </c>
      <c r="B4564" s="17">
        <v>55</v>
      </c>
      <c r="C4564" s="17">
        <v>166410</v>
      </c>
      <c r="D4564" s="17" t="s">
        <v>627</v>
      </c>
      <c r="E4564" s="17" t="s">
        <v>18</v>
      </c>
      <c r="F4564" s="17" t="s">
        <v>65</v>
      </c>
      <c r="H4564" s="309">
        <v>34955</v>
      </c>
      <c r="I4564" s="309">
        <v>41562</v>
      </c>
      <c r="J4564" s="17" t="s">
        <v>3888</v>
      </c>
      <c r="L4564" s="17" t="s">
        <v>17453</v>
      </c>
      <c r="N4564" s="17" t="s">
        <v>14</v>
      </c>
      <c r="O4564" s="17" t="s">
        <v>15</v>
      </c>
      <c r="P4564" s="17">
        <v>45371</v>
      </c>
      <c r="AF4564" s="17">
        <v>15</v>
      </c>
      <c r="AG4564" s="17">
        <v>2</v>
      </c>
      <c r="AH4564" s="17" t="s">
        <v>11926</v>
      </c>
      <c r="AK4564" s="17" t="s">
        <v>17298</v>
      </c>
      <c r="AM4564" s="17" t="s">
        <v>88</v>
      </c>
      <c r="AN4564" s="17" t="s">
        <v>17299</v>
      </c>
      <c r="AO4564" s="17">
        <v>3</v>
      </c>
      <c r="AP4564" s="17">
        <v>80</v>
      </c>
      <c r="AQ4564" s="17">
        <v>5</v>
      </c>
      <c r="AR4564" s="17" t="s">
        <v>17300</v>
      </c>
      <c r="DN4564" s="17">
        <f>COUNTIF(AU4564:DM4564, "X")</f>
        <v>0</v>
      </c>
    </row>
    <row r="4565" spans="1:118" s="17" customFormat="1">
      <c r="A4565" s="17" t="s">
        <v>17795</v>
      </c>
      <c r="B4565" s="17">
        <v>55</v>
      </c>
      <c r="C4565" s="17">
        <v>166411</v>
      </c>
      <c r="D4565" s="17" t="s">
        <v>12583</v>
      </c>
      <c r="E4565" s="17" t="s">
        <v>122</v>
      </c>
      <c r="F4565" s="17" t="s">
        <v>47</v>
      </c>
      <c r="H4565" s="309">
        <v>34837</v>
      </c>
      <c r="I4565" s="309">
        <v>41558</v>
      </c>
      <c r="J4565" s="17" t="s">
        <v>3888</v>
      </c>
      <c r="L4565" s="17" t="s">
        <v>17796</v>
      </c>
      <c r="N4565" s="17" t="s">
        <v>14</v>
      </c>
      <c r="O4565" s="17" t="s">
        <v>15</v>
      </c>
      <c r="P4565" s="17">
        <v>45371</v>
      </c>
      <c r="AF4565" s="17">
        <v>8</v>
      </c>
      <c r="AG4565" s="17">
        <v>2</v>
      </c>
      <c r="AH4565" s="17" t="s">
        <v>11926</v>
      </c>
      <c r="AK4565" s="17" t="s">
        <v>17298</v>
      </c>
      <c r="AM4565" s="17" t="s">
        <v>71</v>
      </c>
      <c r="AN4565" s="17" t="s">
        <v>17760</v>
      </c>
      <c r="AO4565" s="17">
        <v>3</v>
      </c>
      <c r="AP4565" s="17">
        <v>80</v>
      </c>
      <c r="AQ4565" s="17">
        <v>5</v>
      </c>
      <c r="AR4565" s="17" t="s">
        <v>17300</v>
      </c>
      <c r="DN4565" s="17">
        <f>COUNTIF(AU4565:DM4565, "X")</f>
        <v>0</v>
      </c>
    </row>
    <row r="4566" spans="1:118" s="17" customFormat="1">
      <c r="A4566" s="17" t="s">
        <v>24803</v>
      </c>
      <c r="B4566" s="17">
        <v>55</v>
      </c>
      <c r="C4566" s="17">
        <v>166412</v>
      </c>
      <c r="D4566" s="17" t="s">
        <v>382</v>
      </c>
      <c r="E4566" s="17" t="s">
        <v>425</v>
      </c>
      <c r="F4566" s="17" t="s">
        <v>21</v>
      </c>
      <c r="H4566" s="309">
        <v>34960</v>
      </c>
      <c r="I4566" s="309">
        <v>41559</v>
      </c>
      <c r="J4566" s="17" t="s">
        <v>3888</v>
      </c>
      <c r="L4566" s="17" t="s">
        <v>24804</v>
      </c>
      <c r="N4566" s="17" t="s">
        <v>31</v>
      </c>
      <c r="O4566" s="17" t="s">
        <v>15</v>
      </c>
      <c r="P4566" s="17">
        <v>45373</v>
      </c>
      <c r="Q4566" s="17">
        <v>3574</v>
      </c>
      <c r="AC4566" s="17" t="s">
        <v>9895</v>
      </c>
      <c r="AD4566" s="17" t="s">
        <v>9896</v>
      </c>
      <c r="AF4566" s="17">
        <v>8</v>
      </c>
      <c r="AG4566" s="17">
        <v>2</v>
      </c>
      <c r="AM4566" s="17" t="s">
        <v>268</v>
      </c>
      <c r="AN4566" s="17" t="s">
        <v>24751</v>
      </c>
      <c r="AO4566" s="17">
        <v>3</v>
      </c>
      <c r="AP4566" s="17">
        <v>80</v>
      </c>
      <c r="AQ4566" s="17">
        <v>5</v>
      </c>
      <c r="AR4566" s="17" t="s">
        <v>9898</v>
      </c>
      <c r="AT4566" s="17" t="s">
        <v>14152</v>
      </c>
      <c r="DN4566" s="17">
        <f>COUNTIF(AU4566:DM4566, "X")</f>
        <v>0</v>
      </c>
    </row>
    <row r="4567" spans="1:118" s="17" customFormat="1">
      <c r="A4567" s="17" t="s">
        <v>15834</v>
      </c>
      <c r="B4567" s="17">
        <v>55</v>
      </c>
      <c r="C4567" s="17">
        <v>166425</v>
      </c>
      <c r="D4567" s="17" t="s">
        <v>15835</v>
      </c>
      <c r="E4567" s="17" t="s">
        <v>15836</v>
      </c>
      <c r="H4567" s="309">
        <v>27248</v>
      </c>
      <c r="I4567" s="309">
        <v>41673</v>
      </c>
      <c r="J4567" s="17" t="s">
        <v>3888</v>
      </c>
      <c r="L4567" s="17" t="s">
        <v>15837</v>
      </c>
      <c r="M4567" s="17" t="s">
        <v>387</v>
      </c>
      <c r="N4567" s="17" t="s">
        <v>31</v>
      </c>
      <c r="O4567" s="17" t="s">
        <v>15</v>
      </c>
      <c r="P4567" s="17">
        <v>45373</v>
      </c>
      <c r="Q4567" s="17">
        <v>4711</v>
      </c>
      <c r="AC4567" s="17" t="s">
        <v>9895</v>
      </c>
      <c r="AD4567" s="17" t="s">
        <v>9896</v>
      </c>
      <c r="AF4567" s="17">
        <v>8</v>
      </c>
      <c r="AG4567" s="17">
        <v>2</v>
      </c>
      <c r="AM4567" s="17" t="s">
        <v>121</v>
      </c>
      <c r="AN4567" s="17" t="s">
        <v>15516</v>
      </c>
      <c r="AO4567" s="17">
        <v>3</v>
      </c>
      <c r="AP4567" s="17">
        <v>80</v>
      </c>
      <c r="AQ4567" s="17">
        <v>5</v>
      </c>
      <c r="AR4567" s="17" t="s">
        <v>9898</v>
      </c>
      <c r="AT4567" s="17" t="s">
        <v>15057</v>
      </c>
      <c r="AV4567" s="17" t="s">
        <v>3901</v>
      </c>
      <c r="AZ4567" s="17" t="s">
        <v>3901</v>
      </c>
      <c r="BA4567" s="17" t="s">
        <v>3901</v>
      </c>
      <c r="DN4567" s="17">
        <f>COUNTIF(AU4567:DM4567, "X")</f>
        <v>3</v>
      </c>
    </row>
    <row r="4568" spans="1:118" s="17" customFormat="1">
      <c r="A4568" s="17" t="s">
        <v>26482</v>
      </c>
      <c r="B4568" s="17">
        <v>55</v>
      </c>
      <c r="C4568" s="17">
        <v>166431</v>
      </c>
      <c r="D4568" s="17" t="s">
        <v>10787</v>
      </c>
      <c r="E4568" s="17" t="s">
        <v>13160</v>
      </c>
      <c r="F4568" s="17" t="s">
        <v>26483</v>
      </c>
      <c r="H4568" s="309">
        <v>35037</v>
      </c>
      <c r="I4568" s="309">
        <v>41669</v>
      </c>
      <c r="J4568" s="17" t="s">
        <v>3888</v>
      </c>
      <c r="L4568" s="17" t="s">
        <v>26484</v>
      </c>
      <c r="N4568" s="17" t="s">
        <v>14</v>
      </c>
      <c r="O4568" s="17" t="s">
        <v>15</v>
      </c>
      <c r="P4568" s="17">
        <v>45371</v>
      </c>
      <c r="AC4568" s="17" t="s">
        <v>17772</v>
      </c>
      <c r="AF4568" s="17">
        <v>8</v>
      </c>
      <c r="AG4568" s="17">
        <v>2</v>
      </c>
      <c r="AH4568" s="17" t="s">
        <v>11926</v>
      </c>
      <c r="AK4568" s="17" t="s">
        <v>17298</v>
      </c>
      <c r="AM4568" s="17" t="s">
        <v>78</v>
      </c>
      <c r="AN4568" s="17" t="s">
        <v>26289</v>
      </c>
      <c r="AO4568" s="17">
        <v>3</v>
      </c>
      <c r="AP4568" s="17">
        <v>80</v>
      </c>
      <c r="AQ4568" s="17">
        <v>5</v>
      </c>
      <c r="AT4568" s="17" t="s">
        <v>25610</v>
      </c>
      <c r="DN4568" s="17">
        <f>COUNTIF(AU4568:DM4568, "X")</f>
        <v>0</v>
      </c>
    </row>
    <row r="4569" spans="1:118" s="17" customFormat="1">
      <c r="A4569" s="17" t="s">
        <v>8990</v>
      </c>
      <c r="B4569" s="17">
        <v>55</v>
      </c>
      <c r="C4569" s="17">
        <v>166432</v>
      </c>
      <c r="D4569" s="17" t="s">
        <v>8991</v>
      </c>
      <c r="E4569" s="17" t="s">
        <v>508</v>
      </c>
      <c r="F4569" s="17" t="s">
        <v>99</v>
      </c>
      <c r="H4569" s="309">
        <v>35146</v>
      </c>
      <c r="I4569" s="309">
        <v>41654</v>
      </c>
      <c r="J4569" s="17" t="s">
        <v>3888</v>
      </c>
      <c r="L4569" s="17" t="s">
        <v>8829</v>
      </c>
      <c r="N4569" s="17" t="s">
        <v>19</v>
      </c>
      <c r="O4569" s="17" t="s">
        <v>15</v>
      </c>
      <c r="P4569" s="17">
        <v>45356</v>
      </c>
      <c r="AC4569" s="17" t="s">
        <v>3890</v>
      </c>
      <c r="AD4569" s="17" t="s">
        <v>3891</v>
      </c>
      <c r="AF4569" s="17">
        <v>15</v>
      </c>
      <c r="AG4569" s="17">
        <v>2</v>
      </c>
      <c r="AM4569" s="17" t="s">
        <v>2608</v>
      </c>
      <c r="AN4569" s="17" t="s">
        <v>8704</v>
      </c>
      <c r="AO4569" s="17">
        <v>3</v>
      </c>
      <c r="AP4569" s="17">
        <v>80</v>
      </c>
      <c r="AQ4569" s="17">
        <v>5</v>
      </c>
      <c r="AT4569" s="17" t="s">
        <v>7979</v>
      </c>
      <c r="DN4569" s="17">
        <f>COUNTIF(AU4569:DM4569, "X")</f>
        <v>0</v>
      </c>
    </row>
    <row r="4570" spans="1:118" s="17" customFormat="1">
      <c r="A4570" s="17" t="s">
        <v>4122</v>
      </c>
      <c r="B4570" s="17">
        <v>55</v>
      </c>
      <c r="C4570" s="17">
        <v>166435</v>
      </c>
      <c r="D4570" s="17" t="s">
        <v>399</v>
      </c>
      <c r="E4570" s="17" t="s">
        <v>4123</v>
      </c>
      <c r="F4570" s="17" t="s">
        <v>4124</v>
      </c>
      <c r="H4570" s="309">
        <v>35073</v>
      </c>
      <c r="I4570" s="309">
        <v>41660</v>
      </c>
      <c r="J4570" s="17" t="s">
        <v>3888</v>
      </c>
      <c r="L4570" s="17" t="s">
        <v>3896</v>
      </c>
      <c r="N4570" s="17" t="s">
        <v>19</v>
      </c>
      <c r="O4570" s="17" t="s">
        <v>15</v>
      </c>
      <c r="P4570" s="17">
        <v>45356</v>
      </c>
      <c r="AC4570" s="17" t="s">
        <v>3890</v>
      </c>
      <c r="AD4570" s="17" t="s">
        <v>3891</v>
      </c>
      <c r="AF4570" s="17">
        <v>8</v>
      </c>
      <c r="AG4570" s="17">
        <v>2</v>
      </c>
      <c r="AM4570" s="17" t="s">
        <v>172</v>
      </c>
      <c r="AN4570" s="17" t="s">
        <v>3892</v>
      </c>
      <c r="AO4570" s="17">
        <v>3</v>
      </c>
      <c r="AP4570" s="17">
        <v>80</v>
      </c>
      <c r="AQ4570" s="17">
        <v>5</v>
      </c>
      <c r="AT4570" s="17" t="s">
        <v>3893</v>
      </c>
      <c r="CQ4570" s="17" t="s">
        <v>3901</v>
      </c>
      <c r="DN4570" s="17">
        <f>COUNTIF(AU4570:DM4570, "X")</f>
        <v>1</v>
      </c>
    </row>
    <row r="4571" spans="1:118" s="17" customFormat="1">
      <c r="A4571" s="17" t="s">
        <v>15532</v>
      </c>
      <c r="B4571" s="17">
        <v>55</v>
      </c>
      <c r="C4571" s="17">
        <v>166446</v>
      </c>
      <c r="D4571" s="17" t="s">
        <v>8848</v>
      </c>
      <c r="E4571" s="17" t="s">
        <v>11</v>
      </c>
      <c r="F4571" s="17" t="s">
        <v>437</v>
      </c>
      <c r="H4571" s="309">
        <v>33886</v>
      </c>
      <c r="I4571" s="309">
        <v>41556</v>
      </c>
      <c r="J4571" s="17" t="s">
        <v>3888</v>
      </c>
      <c r="L4571" s="17" t="s">
        <v>15533</v>
      </c>
      <c r="M4571" s="17" t="s">
        <v>97</v>
      </c>
      <c r="N4571" s="17" t="s">
        <v>31</v>
      </c>
      <c r="O4571" s="17" t="s">
        <v>15</v>
      </c>
      <c r="P4571" s="17">
        <v>45373</v>
      </c>
      <c r="Q4571" s="17">
        <v>5633</v>
      </c>
      <c r="AC4571" s="17" t="s">
        <v>9895</v>
      </c>
      <c r="AD4571" s="17" t="s">
        <v>9896</v>
      </c>
      <c r="AF4571" s="17">
        <v>8</v>
      </c>
      <c r="AG4571" s="17">
        <v>2</v>
      </c>
      <c r="AM4571" s="17" t="s">
        <v>121</v>
      </c>
      <c r="AN4571" s="17" t="s">
        <v>15516</v>
      </c>
      <c r="AO4571" s="17">
        <v>3</v>
      </c>
      <c r="AP4571" s="17">
        <v>80</v>
      </c>
      <c r="AQ4571" s="17">
        <v>5</v>
      </c>
      <c r="AR4571" s="17" t="s">
        <v>9898</v>
      </c>
      <c r="AT4571" s="17" t="s">
        <v>15057</v>
      </c>
      <c r="DN4571" s="17">
        <f>COUNTIF(AU4571:DM4571, "X")</f>
        <v>0</v>
      </c>
    </row>
    <row r="4572" spans="1:118" s="17" customFormat="1">
      <c r="A4572" s="17" t="s">
        <v>24970</v>
      </c>
      <c r="B4572" s="17">
        <v>55</v>
      </c>
      <c r="C4572" s="17">
        <v>166439</v>
      </c>
      <c r="D4572" s="17" t="s">
        <v>6459</v>
      </c>
      <c r="E4572" s="17" t="s">
        <v>4585</v>
      </c>
      <c r="F4572" s="17" t="s">
        <v>620</v>
      </c>
      <c r="G4572" s="17" t="s">
        <v>203</v>
      </c>
      <c r="H4572" s="309">
        <v>29167</v>
      </c>
      <c r="I4572" s="309">
        <v>41555</v>
      </c>
      <c r="J4572" s="17" t="s">
        <v>3888</v>
      </c>
      <c r="L4572" s="17" t="s">
        <v>24887</v>
      </c>
      <c r="N4572" s="17" t="s">
        <v>31</v>
      </c>
      <c r="O4572" s="17" t="s">
        <v>15</v>
      </c>
      <c r="P4572" s="17">
        <v>45373</v>
      </c>
      <c r="AC4572" s="17" t="s">
        <v>9895</v>
      </c>
      <c r="AD4572" s="17" t="s">
        <v>9896</v>
      </c>
      <c r="AF4572" s="17">
        <v>15</v>
      </c>
      <c r="AG4572" s="17">
        <v>2</v>
      </c>
      <c r="AM4572" s="17" t="s">
        <v>268</v>
      </c>
      <c r="AN4572" s="17" t="s">
        <v>24751</v>
      </c>
      <c r="AO4572" s="17">
        <v>3</v>
      </c>
      <c r="AP4572" s="17">
        <v>80</v>
      </c>
      <c r="AQ4572" s="17">
        <v>5</v>
      </c>
      <c r="AR4572" s="17" t="s">
        <v>9898</v>
      </c>
      <c r="AT4572" s="17" t="s">
        <v>14152</v>
      </c>
      <c r="DN4572" s="17">
        <f>COUNTIF(AU4572:DM4572, "X")</f>
        <v>0</v>
      </c>
    </row>
    <row r="4573" spans="1:118" s="17" customFormat="1">
      <c r="A4573" s="17" t="s">
        <v>15630</v>
      </c>
      <c r="B4573" s="17">
        <v>55</v>
      </c>
      <c r="C4573" s="17">
        <v>166443</v>
      </c>
      <c r="D4573" s="17" t="s">
        <v>15631</v>
      </c>
      <c r="E4573" s="17" t="s">
        <v>392</v>
      </c>
      <c r="F4573" s="17" t="s">
        <v>43</v>
      </c>
      <c r="H4573" s="309">
        <v>24779</v>
      </c>
      <c r="I4573" s="309">
        <v>41570</v>
      </c>
      <c r="J4573" s="17" t="s">
        <v>3888</v>
      </c>
      <c r="L4573" s="17" t="s">
        <v>15632</v>
      </c>
      <c r="N4573" s="17" t="s">
        <v>31</v>
      </c>
      <c r="O4573" s="17" t="s">
        <v>15</v>
      </c>
      <c r="P4573" s="17">
        <v>45373</v>
      </c>
      <c r="AC4573" s="17" t="s">
        <v>9895</v>
      </c>
      <c r="AD4573" s="17" t="s">
        <v>9896</v>
      </c>
      <c r="AF4573" s="17">
        <v>15</v>
      </c>
      <c r="AG4573" s="17">
        <v>2</v>
      </c>
      <c r="AM4573" s="17" t="s">
        <v>121</v>
      </c>
      <c r="AN4573" s="17" t="s">
        <v>15516</v>
      </c>
      <c r="AO4573" s="17">
        <v>3</v>
      </c>
      <c r="AP4573" s="17">
        <v>80</v>
      </c>
      <c r="AQ4573" s="17">
        <v>5</v>
      </c>
      <c r="AR4573" s="17" t="s">
        <v>9898</v>
      </c>
      <c r="AT4573" s="17" t="s">
        <v>15057</v>
      </c>
      <c r="DN4573" s="17">
        <f>COUNTIF(AU4573:DM4573, "X")</f>
        <v>0</v>
      </c>
    </row>
    <row r="4574" spans="1:118" s="17" customFormat="1">
      <c r="A4574" s="523" t="s">
        <v>2179</v>
      </c>
      <c r="B4574" s="17">
        <v>55</v>
      </c>
      <c r="C4574" s="17">
        <v>166460</v>
      </c>
      <c r="D4574" s="17" t="s">
        <v>646</v>
      </c>
      <c r="E4574" s="17" t="s">
        <v>523</v>
      </c>
      <c r="F4574" s="17" t="s">
        <v>12</v>
      </c>
      <c r="H4574" s="309">
        <v>34961</v>
      </c>
      <c r="I4574" s="309">
        <v>41557</v>
      </c>
      <c r="J4574" s="17" t="s">
        <v>3888</v>
      </c>
      <c r="L4574" s="17" t="s">
        <v>2081</v>
      </c>
      <c r="N4574" s="17" t="s">
        <v>31</v>
      </c>
      <c r="O4574" s="17" t="s">
        <v>15</v>
      </c>
      <c r="P4574" s="17">
        <v>45373</v>
      </c>
      <c r="AC4574" s="17" t="s">
        <v>9895</v>
      </c>
      <c r="AD4574" s="17" t="s">
        <v>9896</v>
      </c>
      <c r="AF4574" s="17">
        <v>15</v>
      </c>
      <c r="AG4574" s="17">
        <v>2</v>
      </c>
      <c r="AM4574" s="17" t="s">
        <v>335</v>
      </c>
      <c r="AN4574" s="17" t="s">
        <v>14693</v>
      </c>
      <c r="AO4574" s="17">
        <v>3</v>
      </c>
      <c r="AP4574" s="17">
        <v>80</v>
      </c>
      <c r="AQ4574" s="17">
        <v>5</v>
      </c>
      <c r="AR4574" s="17" t="s">
        <v>9898</v>
      </c>
      <c r="AT4574" s="17" t="s">
        <v>14152</v>
      </c>
      <c r="DN4574" s="17">
        <f>COUNTIF(AU4574:DM4574, "X")</f>
        <v>0</v>
      </c>
    </row>
    <row r="4575" spans="1:118" s="17" customFormat="1">
      <c r="A4575" s="17" t="s">
        <v>13215</v>
      </c>
      <c r="B4575" s="17">
        <v>55</v>
      </c>
      <c r="C4575" s="17">
        <v>166462</v>
      </c>
      <c r="D4575" s="17" t="s">
        <v>13216</v>
      </c>
      <c r="E4575" s="17" t="s">
        <v>199</v>
      </c>
      <c r="F4575" s="17" t="s">
        <v>371</v>
      </c>
      <c r="H4575" s="309">
        <v>34997</v>
      </c>
      <c r="I4575" s="309">
        <v>41572</v>
      </c>
      <c r="J4575" s="17" t="s">
        <v>3888</v>
      </c>
      <c r="L4575" s="17" t="s">
        <v>13217</v>
      </c>
      <c r="N4575" s="17" t="s">
        <v>31</v>
      </c>
      <c r="O4575" s="17" t="s">
        <v>15</v>
      </c>
      <c r="P4575" s="17">
        <v>45373</v>
      </c>
      <c r="AC4575" s="17" t="s">
        <v>9895</v>
      </c>
      <c r="AD4575" s="17" t="s">
        <v>9896</v>
      </c>
      <c r="AF4575" s="17">
        <v>15</v>
      </c>
      <c r="AG4575" s="17">
        <v>2</v>
      </c>
      <c r="AM4575" s="17" t="s">
        <v>115</v>
      </c>
      <c r="AN4575" s="17" t="s">
        <v>13186</v>
      </c>
      <c r="AO4575" s="17">
        <v>3</v>
      </c>
      <c r="AP4575" s="17">
        <v>80</v>
      </c>
      <c r="AQ4575" s="17">
        <v>5</v>
      </c>
      <c r="AR4575" s="17" t="s">
        <v>9898</v>
      </c>
      <c r="AT4575" s="17" t="s">
        <v>12990</v>
      </c>
      <c r="DN4575" s="17">
        <f>COUNTIF(AU4575:DM4575, "X")</f>
        <v>0</v>
      </c>
    </row>
    <row r="4576" spans="1:118" s="17" customFormat="1">
      <c r="A4576" s="523" t="s">
        <v>1347</v>
      </c>
      <c r="B4576" s="17">
        <v>55</v>
      </c>
      <c r="C4576" s="17">
        <v>166472</v>
      </c>
      <c r="D4576" s="17" t="s">
        <v>286</v>
      </c>
      <c r="E4576" s="17" t="s">
        <v>1171</v>
      </c>
      <c r="F4576" s="17" t="s">
        <v>1348</v>
      </c>
      <c r="H4576" s="309">
        <v>25730</v>
      </c>
      <c r="I4576" s="309">
        <v>41566</v>
      </c>
      <c r="J4576" s="17" t="s">
        <v>3888</v>
      </c>
      <c r="L4576" s="17" t="s">
        <v>1172</v>
      </c>
      <c r="N4576" s="17" t="s">
        <v>31</v>
      </c>
      <c r="O4576" s="17" t="s">
        <v>15</v>
      </c>
      <c r="P4576" s="17">
        <v>45373</v>
      </c>
      <c r="AC4576" s="17" t="s">
        <v>9895</v>
      </c>
      <c r="AD4576" s="17" t="s">
        <v>9896</v>
      </c>
      <c r="AF4576" s="17">
        <v>15</v>
      </c>
      <c r="AG4576" s="17">
        <v>2</v>
      </c>
      <c r="AM4576" s="17" t="s">
        <v>76</v>
      </c>
      <c r="AN4576" s="17" t="s">
        <v>25452</v>
      </c>
      <c r="AO4576" s="17">
        <v>3</v>
      </c>
      <c r="AP4576" s="17">
        <v>80</v>
      </c>
      <c r="AQ4576" s="17">
        <v>5</v>
      </c>
      <c r="AR4576" s="17" t="s">
        <v>9898</v>
      </c>
      <c r="AT4576" s="17" t="s">
        <v>9899</v>
      </c>
      <c r="CU4576" s="17" t="s">
        <v>3901</v>
      </c>
      <c r="DF4576" s="17" t="s">
        <v>3901</v>
      </c>
      <c r="DN4576" s="17">
        <f>COUNTIF(AU4576:DM4576, "X")</f>
        <v>2</v>
      </c>
    </row>
    <row r="4577" spans="1:118" s="17" customFormat="1">
      <c r="A4577" s="17" t="s">
        <v>6815</v>
      </c>
      <c r="B4577" s="17">
        <v>55</v>
      </c>
      <c r="C4577" s="17">
        <v>166473</v>
      </c>
      <c r="D4577" s="17" t="s">
        <v>209</v>
      </c>
      <c r="E4577" s="17" t="s">
        <v>307</v>
      </c>
      <c r="F4577" s="17" t="s">
        <v>65</v>
      </c>
      <c r="H4577" s="309">
        <v>33868</v>
      </c>
      <c r="I4577" s="309">
        <v>41571</v>
      </c>
      <c r="J4577" s="17" t="s">
        <v>3888</v>
      </c>
      <c r="L4577" s="17" t="s">
        <v>6816</v>
      </c>
      <c r="N4577" s="17" t="s">
        <v>19</v>
      </c>
      <c r="O4577" s="17" t="s">
        <v>15</v>
      </c>
      <c r="P4577" s="17">
        <v>45356</v>
      </c>
      <c r="AC4577" s="17" t="s">
        <v>3890</v>
      </c>
      <c r="AD4577" s="17" t="s">
        <v>3891</v>
      </c>
      <c r="AF4577" s="17">
        <v>8</v>
      </c>
      <c r="AG4577" s="17">
        <v>2</v>
      </c>
      <c r="AM4577" s="17" t="s">
        <v>248</v>
      </c>
      <c r="AN4577" s="17" t="s">
        <v>6588</v>
      </c>
      <c r="AO4577" s="17">
        <v>3</v>
      </c>
      <c r="AP4577" s="17">
        <v>80</v>
      </c>
      <c r="AQ4577" s="17">
        <v>5</v>
      </c>
      <c r="AT4577" s="17" t="s">
        <v>6589</v>
      </c>
      <c r="DN4577" s="17">
        <f>COUNTIF(AU4577:DM4577, "X")</f>
        <v>0</v>
      </c>
    </row>
    <row r="4578" spans="1:118" s="17" customFormat="1">
      <c r="A4578" s="17" t="s">
        <v>22660</v>
      </c>
      <c r="B4578" s="17">
        <v>55</v>
      </c>
      <c r="C4578" s="17">
        <v>98650</v>
      </c>
      <c r="D4578" s="17" t="s">
        <v>22661</v>
      </c>
      <c r="E4578" s="17" t="s">
        <v>390</v>
      </c>
      <c r="F4578" s="17" t="s">
        <v>70</v>
      </c>
      <c r="H4578" s="309">
        <v>21227</v>
      </c>
      <c r="I4578" s="309">
        <v>41680</v>
      </c>
      <c r="J4578" s="17" t="s">
        <v>3888</v>
      </c>
      <c r="L4578" s="17" t="s">
        <v>22662</v>
      </c>
      <c r="N4578" s="17" t="s">
        <v>31</v>
      </c>
      <c r="O4578" s="17" t="s">
        <v>15</v>
      </c>
      <c r="P4578" s="17">
        <v>45373</v>
      </c>
      <c r="Q4578" s="17">
        <v>9256</v>
      </c>
      <c r="AF4578" s="17">
        <v>8</v>
      </c>
      <c r="AG4578" s="17">
        <v>2</v>
      </c>
      <c r="AI4578" s="17" t="s">
        <v>20542</v>
      </c>
      <c r="AM4578" s="17" t="s">
        <v>133</v>
      </c>
      <c r="AN4578" s="17" t="s">
        <v>22584</v>
      </c>
      <c r="AO4578" s="17">
        <v>3</v>
      </c>
      <c r="AP4578" s="17">
        <v>80</v>
      </c>
      <c r="AQ4578" s="17">
        <v>5</v>
      </c>
      <c r="AR4578" s="17" t="s">
        <v>22585</v>
      </c>
      <c r="AV4578" s="17" t="s">
        <v>3901</v>
      </c>
      <c r="DN4578" s="17">
        <f>COUNTIF(AU4578:DM4578, "X")</f>
        <v>1</v>
      </c>
    </row>
    <row r="4579" spans="1:118" s="17" customFormat="1">
      <c r="A4579" s="17" t="s">
        <v>20348</v>
      </c>
      <c r="B4579" s="17">
        <v>55</v>
      </c>
      <c r="C4579" s="17">
        <v>166485</v>
      </c>
      <c r="D4579" s="17" t="s">
        <v>20349</v>
      </c>
      <c r="E4579" s="17" t="s">
        <v>315</v>
      </c>
      <c r="F4579" s="17" t="s">
        <v>10232</v>
      </c>
      <c r="H4579" s="309">
        <v>31818</v>
      </c>
      <c r="I4579" s="309">
        <v>41680</v>
      </c>
      <c r="J4579" s="17" t="s">
        <v>3888</v>
      </c>
      <c r="L4579" s="17" t="s">
        <v>20350</v>
      </c>
      <c r="N4579" s="17" t="s">
        <v>14</v>
      </c>
      <c r="O4579" s="17" t="s">
        <v>15</v>
      </c>
      <c r="P4579" s="17">
        <v>45371</v>
      </c>
      <c r="Q4579" s="17">
        <v>9206</v>
      </c>
      <c r="AF4579" s="17">
        <v>8</v>
      </c>
      <c r="AG4579" s="17">
        <v>2</v>
      </c>
      <c r="AI4579" s="17" t="s">
        <v>10178</v>
      </c>
      <c r="AM4579" s="17" t="s">
        <v>85</v>
      </c>
      <c r="AN4579" s="17" t="s">
        <v>20273</v>
      </c>
      <c r="AO4579" s="17">
        <v>3</v>
      </c>
      <c r="AP4579" s="17">
        <v>80</v>
      </c>
      <c r="AQ4579" s="17">
        <v>5</v>
      </c>
      <c r="AR4579" s="17" t="s">
        <v>10180</v>
      </c>
      <c r="BY4579" s="17" t="s">
        <v>3901</v>
      </c>
      <c r="CH4579" s="17" t="s">
        <v>3901</v>
      </c>
      <c r="DN4579" s="17">
        <f>COUNTIF(AU4579:DM4579, "X")</f>
        <v>2</v>
      </c>
    </row>
    <row r="4580" spans="1:118" s="17" customFormat="1">
      <c r="A4580" s="17" t="s">
        <v>6743</v>
      </c>
      <c r="B4580" s="17">
        <v>55</v>
      </c>
      <c r="C4580" s="17">
        <v>166500</v>
      </c>
      <c r="D4580" s="17" t="s">
        <v>102</v>
      </c>
      <c r="E4580" s="17" t="s">
        <v>6744</v>
      </c>
      <c r="F4580" s="17" t="s">
        <v>6745</v>
      </c>
      <c r="H4580" s="309">
        <v>34984</v>
      </c>
      <c r="I4580" s="309">
        <v>41559</v>
      </c>
      <c r="J4580" s="17" t="s">
        <v>3888</v>
      </c>
      <c r="L4580" s="17" t="s">
        <v>6746</v>
      </c>
      <c r="N4580" s="17" t="s">
        <v>19</v>
      </c>
      <c r="O4580" s="17" t="s">
        <v>15</v>
      </c>
      <c r="P4580" s="17">
        <v>45356</v>
      </c>
      <c r="AC4580" s="17" t="s">
        <v>3890</v>
      </c>
      <c r="AD4580" s="17" t="s">
        <v>3891</v>
      </c>
      <c r="AF4580" s="17">
        <v>8</v>
      </c>
      <c r="AG4580" s="17">
        <v>2</v>
      </c>
      <c r="AM4580" s="17" t="s">
        <v>248</v>
      </c>
      <c r="AN4580" s="17" t="s">
        <v>6588</v>
      </c>
      <c r="AO4580" s="17">
        <v>3</v>
      </c>
      <c r="AP4580" s="17">
        <v>80</v>
      </c>
      <c r="AQ4580" s="17">
        <v>5</v>
      </c>
      <c r="AT4580" s="17" t="s">
        <v>6589</v>
      </c>
      <c r="DN4580" s="17">
        <f>COUNTIF(AU4580:DM4580, "X")</f>
        <v>0</v>
      </c>
    </row>
    <row r="4581" spans="1:118" s="17" customFormat="1">
      <c r="A4581" s="17" t="s">
        <v>16336</v>
      </c>
      <c r="B4581" s="17">
        <v>55</v>
      </c>
      <c r="C4581" s="17">
        <v>166501</v>
      </c>
      <c r="D4581" s="17" t="s">
        <v>855</v>
      </c>
      <c r="E4581" s="17" t="s">
        <v>323</v>
      </c>
      <c r="F4581" s="17" t="s">
        <v>18</v>
      </c>
      <c r="H4581" s="309">
        <v>33851</v>
      </c>
      <c r="I4581" s="309">
        <v>41557</v>
      </c>
      <c r="J4581" s="17" t="s">
        <v>3888</v>
      </c>
      <c r="L4581" s="17" t="s">
        <v>700</v>
      </c>
      <c r="M4581" s="17" t="s">
        <v>4925</v>
      </c>
      <c r="N4581" s="17" t="s">
        <v>31</v>
      </c>
      <c r="O4581" s="17" t="s">
        <v>15</v>
      </c>
      <c r="P4581" s="17">
        <v>45373</v>
      </c>
      <c r="Q4581" s="17">
        <v>2530</v>
      </c>
      <c r="AC4581" s="17" t="s">
        <v>9895</v>
      </c>
      <c r="AD4581" s="17" t="s">
        <v>9896</v>
      </c>
      <c r="AF4581" s="17">
        <v>8</v>
      </c>
      <c r="AG4581" s="17">
        <v>2</v>
      </c>
      <c r="AM4581" s="17" t="s">
        <v>37</v>
      </c>
      <c r="AN4581" s="17" t="s">
        <v>16071</v>
      </c>
      <c r="AO4581" s="17">
        <v>3</v>
      </c>
      <c r="AP4581" s="17">
        <v>80</v>
      </c>
      <c r="AQ4581" s="17">
        <v>5</v>
      </c>
      <c r="AR4581" s="17" t="s">
        <v>9898</v>
      </c>
      <c r="AT4581" s="17" t="s">
        <v>16072</v>
      </c>
      <c r="DN4581" s="17">
        <f>COUNTIF(AU4581:DM4581, "X")</f>
        <v>0</v>
      </c>
    </row>
    <row r="4582" spans="1:118" s="17" customFormat="1">
      <c r="A4582" s="17" t="s">
        <v>19215</v>
      </c>
      <c r="B4582" s="17">
        <v>55</v>
      </c>
      <c r="C4582" s="17">
        <v>166510</v>
      </c>
      <c r="D4582" s="17" t="s">
        <v>12691</v>
      </c>
      <c r="E4582" s="17" t="s">
        <v>140</v>
      </c>
      <c r="F4582" s="17" t="s">
        <v>229</v>
      </c>
      <c r="H4582" s="309">
        <v>26102</v>
      </c>
      <c r="I4582" s="309">
        <v>41679</v>
      </c>
      <c r="J4582" s="17" t="s">
        <v>3888</v>
      </c>
      <c r="L4582" s="17" t="s">
        <v>19127</v>
      </c>
      <c r="N4582" s="17" t="s">
        <v>31</v>
      </c>
      <c r="O4582" s="17" t="s">
        <v>15</v>
      </c>
      <c r="P4582" s="17">
        <v>45373</v>
      </c>
      <c r="AD4582" s="17" t="s">
        <v>9896</v>
      </c>
      <c r="AF4582" s="17">
        <v>8</v>
      </c>
      <c r="AG4582" s="17">
        <v>2</v>
      </c>
      <c r="AM4582" s="17" t="s">
        <v>337</v>
      </c>
      <c r="AN4582" s="17" t="s">
        <v>19113</v>
      </c>
      <c r="AO4582" s="17">
        <v>3</v>
      </c>
      <c r="AP4582" s="17">
        <v>80</v>
      </c>
      <c r="AQ4582" s="17">
        <v>5</v>
      </c>
      <c r="AR4582" s="17" t="s">
        <v>9898</v>
      </c>
      <c r="AV4582" s="17" t="s">
        <v>3901</v>
      </c>
      <c r="BD4582" s="17" t="s">
        <v>3901</v>
      </c>
      <c r="BK4582" s="17" t="s">
        <v>3901</v>
      </c>
      <c r="BS4582" s="17" t="s">
        <v>3901</v>
      </c>
      <c r="CF4582" s="17" t="s">
        <v>3901</v>
      </c>
      <c r="CH4582" s="17" t="s">
        <v>3901</v>
      </c>
      <c r="CR4582" s="17" t="s">
        <v>21</v>
      </c>
      <c r="DN4582" s="17">
        <f>COUNTIF(AU4582:DM4582, "X")</f>
        <v>6</v>
      </c>
    </row>
    <row r="4583" spans="1:118" s="17" customFormat="1">
      <c r="A4583" s="17" t="s">
        <v>12696</v>
      </c>
      <c r="B4583" s="17">
        <v>55</v>
      </c>
      <c r="C4583" s="17">
        <v>166512</v>
      </c>
      <c r="D4583" s="17" t="s">
        <v>12697</v>
      </c>
      <c r="E4583" s="17" t="s">
        <v>4839</v>
      </c>
      <c r="F4583" s="17" t="s">
        <v>22</v>
      </c>
      <c r="H4583" s="309">
        <v>26558</v>
      </c>
      <c r="I4583" s="309">
        <v>41683</v>
      </c>
      <c r="J4583" s="17" t="s">
        <v>3888</v>
      </c>
      <c r="L4583" s="17" t="s">
        <v>12698</v>
      </c>
      <c r="N4583" s="17" t="s">
        <v>31</v>
      </c>
      <c r="O4583" s="17" t="s">
        <v>15</v>
      </c>
      <c r="P4583" s="17">
        <v>45373</v>
      </c>
      <c r="Q4583" s="17">
        <v>1863</v>
      </c>
      <c r="AC4583" s="17" t="s">
        <v>9895</v>
      </c>
      <c r="AD4583" s="17" t="s">
        <v>9896</v>
      </c>
      <c r="AF4583" s="17">
        <v>8</v>
      </c>
      <c r="AG4583" s="17">
        <v>2</v>
      </c>
      <c r="AM4583" s="17" t="s">
        <v>156</v>
      </c>
      <c r="AN4583" s="17" t="s">
        <v>12693</v>
      </c>
      <c r="AO4583" s="17">
        <v>3</v>
      </c>
      <c r="AP4583" s="17">
        <v>80</v>
      </c>
      <c r="AQ4583" s="17">
        <v>5</v>
      </c>
      <c r="AR4583" s="17" t="s">
        <v>9898</v>
      </c>
      <c r="AT4583" s="17" t="s">
        <v>11929</v>
      </c>
      <c r="AV4583" s="17" t="s">
        <v>3901</v>
      </c>
      <c r="AX4583" s="17" t="s">
        <v>3901</v>
      </c>
      <c r="BB4583" s="17" t="s">
        <v>3901</v>
      </c>
      <c r="BD4583" s="17" t="s">
        <v>3901</v>
      </c>
      <c r="BK4583" s="17" t="s">
        <v>3901</v>
      </c>
      <c r="BN4583" s="17" t="s">
        <v>3901</v>
      </c>
      <c r="BQ4583" s="17" t="s">
        <v>30</v>
      </c>
      <c r="BS4583" s="17" t="s">
        <v>3901</v>
      </c>
      <c r="CN4583" s="17" t="s">
        <v>3901</v>
      </c>
      <c r="DN4583" s="17">
        <f>COUNTIF(AU4583:DM4583, "X")</f>
        <v>8</v>
      </c>
    </row>
    <row r="4584" spans="1:118" s="17" customFormat="1">
      <c r="A4584" s="17" t="s">
        <v>5468</v>
      </c>
      <c r="B4584" s="17">
        <v>55</v>
      </c>
      <c r="C4584" s="17">
        <v>166535</v>
      </c>
      <c r="D4584" s="17" t="s">
        <v>5469</v>
      </c>
      <c r="E4584" s="17" t="s">
        <v>140</v>
      </c>
      <c r="F4584" s="17" t="s">
        <v>48</v>
      </c>
      <c r="G4584" s="17" t="s">
        <v>100</v>
      </c>
      <c r="H4584" s="309">
        <v>33635</v>
      </c>
      <c r="I4584" s="309">
        <v>41667</v>
      </c>
      <c r="J4584" s="17" t="s">
        <v>3888</v>
      </c>
      <c r="L4584" s="17" t="s">
        <v>5183</v>
      </c>
      <c r="N4584" s="17" t="s">
        <v>19</v>
      </c>
      <c r="O4584" s="17" t="s">
        <v>15</v>
      </c>
      <c r="P4584" s="17">
        <v>45356</v>
      </c>
      <c r="AC4584" s="17" t="s">
        <v>3890</v>
      </c>
      <c r="AD4584" s="17" t="s">
        <v>3891</v>
      </c>
      <c r="AF4584" s="17">
        <v>8</v>
      </c>
      <c r="AG4584" s="17">
        <v>2</v>
      </c>
      <c r="AM4584" s="17" t="s">
        <v>2603</v>
      </c>
      <c r="AN4584" s="17" t="s">
        <v>5023</v>
      </c>
      <c r="AO4584" s="17">
        <v>3</v>
      </c>
      <c r="AP4584" s="17">
        <v>80</v>
      </c>
      <c r="AQ4584" s="17">
        <v>5</v>
      </c>
      <c r="AT4584" s="17" t="s">
        <v>3893</v>
      </c>
      <c r="DN4584" s="17">
        <f>COUNTIF(AU4584:DM4584, "X")</f>
        <v>0</v>
      </c>
    </row>
    <row r="4585" spans="1:118" s="17" customFormat="1">
      <c r="A4585" s="17" t="s">
        <v>10492</v>
      </c>
      <c r="B4585" s="17">
        <v>55</v>
      </c>
      <c r="C4585" s="17">
        <v>166556</v>
      </c>
      <c r="D4585" s="17" t="s">
        <v>10493</v>
      </c>
      <c r="E4585" s="17" t="s">
        <v>451</v>
      </c>
      <c r="H4585" s="309">
        <v>35066</v>
      </c>
      <c r="I4585" s="309">
        <v>41689</v>
      </c>
      <c r="J4585" s="17" t="s">
        <v>3888</v>
      </c>
      <c r="L4585" s="17" t="s">
        <v>10494</v>
      </c>
      <c r="N4585" s="17" t="s">
        <v>14</v>
      </c>
      <c r="O4585" s="17" t="s">
        <v>15</v>
      </c>
      <c r="P4585" s="17">
        <v>45371</v>
      </c>
      <c r="AC4585" s="17" t="s">
        <v>14</v>
      </c>
      <c r="AF4585" s="17">
        <v>15</v>
      </c>
      <c r="AG4585" s="17">
        <v>2</v>
      </c>
      <c r="AI4585" s="17" t="s">
        <v>10178</v>
      </c>
      <c r="AM4585" s="17" t="s">
        <v>193</v>
      </c>
      <c r="AN4585" s="17" t="s">
        <v>10381</v>
      </c>
      <c r="AO4585" s="17">
        <v>3</v>
      </c>
      <c r="AP4585" s="17">
        <v>80</v>
      </c>
      <c r="AQ4585" s="17">
        <v>5</v>
      </c>
      <c r="AR4585" s="17" t="s">
        <v>10180</v>
      </c>
      <c r="CM4585" s="17" t="s">
        <v>21</v>
      </c>
      <c r="CU4585" s="17" t="s">
        <v>3901</v>
      </c>
      <c r="DN4585" s="17">
        <f>COUNTIF(AU4585:DM4585, "X")</f>
        <v>1</v>
      </c>
    </row>
    <row r="4586" spans="1:118" s="17" customFormat="1">
      <c r="A4586" s="17" t="s">
        <v>20118</v>
      </c>
      <c r="B4586" s="17">
        <v>55</v>
      </c>
      <c r="C4586" s="17">
        <v>166557</v>
      </c>
      <c r="D4586" s="17" t="s">
        <v>95</v>
      </c>
      <c r="E4586" s="17" t="s">
        <v>214</v>
      </c>
      <c r="F4586" s="17" t="s">
        <v>341</v>
      </c>
      <c r="H4586" s="309">
        <v>12460</v>
      </c>
      <c r="I4586" s="309">
        <v>41683</v>
      </c>
      <c r="J4586" s="17" t="s">
        <v>3888</v>
      </c>
      <c r="L4586" s="17" t="s">
        <v>20119</v>
      </c>
      <c r="N4586" s="17" t="s">
        <v>14</v>
      </c>
      <c r="O4586" s="17" t="s">
        <v>15</v>
      </c>
      <c r="P4586" s="17">
        <v>45371</v>
      </c>
      <c r="AF4586" s="17">
        <v>8</v>
      </c>
      <c r="AG4586" s="17">
        <v>2</v>
      </c>
      <c r="AI4586" s="17" t="s">
        <v>10178</v>
      </c>
      <c r="AM4586" s="17" t="s">
        <v>180</v>
      </c>
      <c r="AN4586" s="17" t="s">
        <v>20012</v>
      </c>
      <c r="AO4586" s="17">
        <v>3</v>
      </c>
      <c r="AP4586" s="17">
        <v>80</v>
      </c>
      <c r="AQ4586" s="17">
        <v>5</v>
      </c>
      <c r="AR4586" s="17" t="s">
        <v>10180</v>
      </c>
      <c r="BD4586" s="17" t="s">
        <v>3901</v>
      </c>
      <c r="BK4586" s="17" t="s">
        <v>3901</v>
      </c>
      <c r="BQ4586" s="17" t="s">
        <v>30</v>
      </c>
      <c r="BS4586" s="17" t="s">
        <v>3901</v>
      </c>
      <c r="BY4586" s="17" t="s">
        <v>3901</v>
      </c>
      <c r="BZ4586" s="17" t="s">
        <v>30</v>
      </c>
      <c r="CC4586" s="17" t="s">
        <v>3901</v>
      </c>
      <c r="CH4586" s="17" t="s">
        <v>3901</v>
      </c>
      <c r="CU4586" s="17" t="s">
        <v>3901</v>
      </c>
      <c r="DN4586" s="17">
        <f>COUNTIF(AU4586:DM4586, "X")</f>
        <v>7</v>
      </c>
    </row>
    <row r="4587" spans="1:118" s="17" customFormat="1">
      <c r="A4587" s="17" t="s">
        <v>17804</v>
      </c>
      <c r="B4587" s="17">
        <v>55</v>
      </c>
      <c r="C4587" s="17">
        <v>166562</v>
      </c>
      <c r="D4587" s="17" t="s">
        <v>106</v>
      </c>
      <c r="E4587" s="17" t="s">
        <v>332</v>
      </c>
      <c r="F4587" s="17" t="s">
        <v>56</v>
      </c>
      <c r="H4587" s="309">
        <v>29583</v>
      </c>
      <c r="I4587" s="309">
        <v>41690</v>
      </c>
      <c r="J4587" s="17" t="s">
        <v>3888</v>
      </c>
      <c r="L4587" s="17" t="s">
        <v>17805</v>
      </c>
      <c r="M4587" s="17" t="s">
        <v>17806</v>
      </c>
      <c r="N4587" s="17" t="s">
        <v>14</v>
      </c>
      <c r="O4587" s="17" t="s">
        <v>15</v>
      </c>
      <c r="P4587" s="17">
        <v>45371</v>
      </c>
      <c r="AF4587" s="17">
        <v>15</v>
      </c>
      <c r="AG4587" s="17">
        <v>2</v>
      </c>
      <c r="AH4587" s="17" t="s">
        <v>11926</v>
      </c>
      <c r="AK4587" s="17" t="s">
        <v>17298</v>
      </c>
      <c r="AM4587" s="17" t="s">
        <v>71</v>
      </c>
      <c r="AN4587" s="17" t="s">
        <v>17760</v>
      </c>
      <c r="AO4587" s="17">
        <v>3</v>
      </c>
      <c r="AP4587" s="17">
        <v>80</v>
      </c>
      <c r="AQ4587" s="17">
        <v>5</v>
      </c>
      <c r="AR4587" s="17" t="s">
        <v>17300</v>
      </c>
      <c r="DN4587" s="17">
        <f>COUNTIF(AU4587:DM4587, "X")</f>
        <v>0</v>
      </c>
    </row>
    <row r="4588" spans="1:118" s="17" customFormat="1">
      <c r="A4588" s="17" t="s">
        <v>18680</v>
      </c>
      <c r="B4588" s="17">
        <v>55</v>
      </c>
      <c r="C4588" s="17">
        <v>166572</v>
      </c>
      <c r="D4588" s="17" t="s">
        <v>18681</v>
      </c>
      <c r="E4588" s="17" t="s">
        <v>523</v>
      </c>
      <c r="F4588" s="17" t="s">
        <v>316</v>
      </c>
      <c r="H4588" s="309">
        <v>27717</v>
      </c>
      <c r="I4588" s="309">
        <v>41670</v>
      </c>
      <c r="J4588" s="17" t="s">
        <v>3888</v>
      </c>
      <c r="L4588" s="17" t="s">
        <v>18682</v>
      </c>
      <c r="N4588" s="17" t="s">
        <v>31</v>
      </c>
      <c r="O4588" s="17" t="s">
        <v>15</v>
      </c>
      <c r="P4588" s="17">
        <v>45373</v>
      </c>
      <c r="AD4588" s="17" t="s">
        <v>9896</v>
      </c>
      <c r="AF4588" s="17">
        <v>8</v>
      </c>
      <c r="AG4588" s="17">
        <v>2</v>
      </c>
      <c r="AM4588" s="17" t="s">
        <v>87</v>
      </c>
      <c r="AN4588" s="17" t="s">
        <v>18599</v>
      </c>
      <c r="AO4588" s="17">
        <v>3</v>
      </c>
      <c r="AP4588" s="17">
        <v>80</v>
      </c>
      <c r="AQ4588" s="17">
        <v>5</v>
      </c>
      <c r="AR4588" s="17" t="s">
        <v>9898</v>
      </c>
      <c r="AZ4588" s="17" t="s">
        <v>3901</v>
      </c>
      <c r="BD4588" s="17" t="s">
        <v>3901</v>
      </c>
      <c r="BK4588" s="17" t="s">
        <v>3901</v>
      </c>
      <c r="BQ4588" s="17" t="s">
        <v>30</v>
      </c>
      <c r="CN4588" s="17" t="s">
        <v>3901</v>
      </c>
      <c r="CQ4588" s="17" t="s">
        <v>3901</v>
      </c>
      <c r="CR4588" s="17" t="s">
        <v>30</v>
      </c>
      <c r="CU4588" s="17" t="s">
        <v>3901</v>
      </c>
      <c r="DN4588" s="17">
        <f>COUNTIF(AU4588:DM4588, "X")</f>
        <v>6</v>
      </c>
    </row>
    <row r="4589" spans="1:118" s="17" customFormat="1">
      <c r="A4589" s="17" t="s">
        <v>20737</v>
      </c>
      <c r="B4589" s="17">
        <v>55</v>
      </c>
      <c r="C4589" s="17">
        <v>166585</v>
      </c>
      <c r="D4589" s="17" t="s">
        <v>4656</v>
      </c>
      <c r="E4589" s="17" t="s">
        <v>315</v>
      </c>
      <c r="F4589" s="17" t="s">
        <v>58</v>
      </c>
      <c r="H4589" s="309">
        <v>24161</v>
      </c>
      <c r="I4589" s="309">
        <v>41694</v>
      </c>
      <c r="J4589" s="17" t="s">
        <v>3888</v>
      </c>
      <c r="L4589" s="17" t="s">
        <v>20738</v>
      </c>
      <c r="N4589" s="17" t="s">
        <v>26</v>
      </c>
      <c r="O4589" s="17" t="s">
        <v>15</v>
      </c>
      <c r="P4589" s="17">
        <v>45318</v>
      </c>
      <c r="AF4589" s="17">
        <v>8</v>
      </c>
      <c r="AG4589" s="17">
        <v>2</v>
      </c>
      <c r="AI4589" s="17" t="s">
        <v>20669</v>
      </c>
      <c r="AM4589" s="17" t="s">
        <v>53</v>
      </c>
      <c r="AN4589" s="17" t="s">
        <v>20670</v>
      </c>
      <c r="AO4589" s="17">
        <v>3</v>
      </c>
      <c r="AP4589" s="17">
        <v>80</v>
      </c>
      <c r="AQ4589" s="17">
        <v>5</v>
      </c>
      <c r="AR4589" s="17" t="s">
        <v>20671</v>
      </c>
      <c r="DN4589" s="17">
        <f>COUNTIF(AU4589:DM4589, "X")</f>
        <v>0</v>
      </c>
    </row>
    <row r="4590" spans="1:118" s="17" customFormat="1">
      <c r="A4590" s="17" t="s">
        <v>14354</v>
      </c>
      <c r="B4590" s="17">
        <v>55</v>
      </c>
      <c r="C4590" s="17">
        <v>166590</v>
      </c>
      <c r="D4590" s="17" t="s">
        <v>9871</v>
      </c>
      <c r="E4590" s="17" t="s">
        <v>18</v>
      </c>
      <c r="F4590" s="17" t="s">
        <v>21</v>
      </c>
      <c r="H4590" s="309">
        <v>32528</v>
      </c>
      <c r="I4590" s="309">
        <v>41695</v>
      </c>
      <c r="J4590" s="17" t="s">
        <v>3888</v>
      </c>
      <c r="L4590" s="17" t="s">
        <v>14355</v>
      </c>
      <c r="N4590" s="17" t="s">
        <v>31</v>
      </c>
      <c r="O4590" s="17" t="s">
        <v>15</v>
      </c>
      <c r="P4590" s="17">
        <v>45373</v>
      </c>
      <c r="Q4590" s="17">
        <v>3732</v>
      </c>
      <c r="AC4590" s="17" t="s">
        <v>9895</v>
      </c>
      <c r="AD4590" s="17" t="s">
        <v>9896</v>
      </c>
      <c r="AF4590" s="17">
        <v>8</v>
      </c>
      <c r="AG4590" s="17">
        <v>2</v>
      </c>
      <c r="AM4590" s="17" t="s">
        <v>157</v>
      </c>
      <c r="AN4590" s="17" t="s">
        <v>14151</v>
      </c>
      <c r="AO4590" s="17">
        <v>3</v>
      </c>
      <c r="AP4590" s="17">
        <v>80</v>
      </c>
      <c r="AQ4590" s="17">
        <v>5</v>
      </c>
      <c r="AR4590" s="17" t="s">
        <v>9898</v>
      </c>
      <c r="AT4590" s="17" t="s">
        <v>14152</v>
      </c>
      <c r="DN4590" s="17">
        <f>COUNTIF(AU4590:DM4590, "X")</f>
        <v>0</v>
      </c>
    </row>
    <row r="4591" spans="1:118" s="17" customFormat="1">
      <c r="A4591" s="523" t="s">
        <v>1469</v>
      </c>
      <c r="B4591" s="17">
        <v>55</v>
      </c>
      <c r="C4591" s="17">
        <v>166601</v>
      </c>
      <c r="D4591" s="17" t="s">
        <v>1295</v>
      </c>
      <c r="E4591" s="17" t="s">
        <v>1470</v>
      </c>
      <c r="F4591" s="17" t="s">
        <v>302</v>
      </c>
      <c r="H4591" s="309">
        <v>33362</v>
      </c>
      <c r="I4591" s="309">
        <v>41698</v>
      </c>
      <c r="J4591" s="17" t="s">
        <v>3888</v>
      </c>
      <c r="L4591" s="17" t="s">
        <v>1296</v>
      </c>
      <c r="N4591" s="17" t="s">
        <v>126</v>
      </c>
      <c r="O4591" s="17" t="s">
        <v>15</v>
      </c>
      <c r="P4591" s="17">
        <v>45383</v>
      </c>
      <c r="AF4591" s="17">
        <v>8</v>
      </c>
      <c r="AG4591" s="17">
        <v>2</v>
      </c>
      <c r="AI4591" s="17" t="s">
        <v>20542</v>
      </c>
      <c r="AM4591" s="17" t="s">
        <v>133</v>
      </c>
      <c r="AN4591" s="17" t="s">
        <v>22584</v>
      </c>
      <c r="AO4591" s="17">
        <v>3</v>
      </c>
      <c r="AP4591" s="17">
        <v>80</v>
      </c>
      <c r="AQ4591" s="17">
        <v>5</v>
      </c>
      <c r="AR4591" s="17" t="s">
        <v>22585</v>
      </c>
      <c r="CU4591" s="17" t="s">
        <v>3901</v>
      </c>
      <c r="DA4591" s="17" t="s">
        <v>3901</v>
      </c>
      <c r="DF4591" s="17" t="s">
        <v>3901</v>
      </c>
      <c r="DN4591" s="17">
        <f>COUNTIF(AU4591:DM4591, "X")</f>
        <v>3</v>
      </c>
    </row>
    <row r="4592" spans="1:118" s="17" customFormat="1">
      <c r="A4592" s="17" t="s">
        <v>16046</v>
      </c>
      <c r="B4592" s="17">
        <v>55</v>
      </c>
      <c r="C4592" s="17">
        <v>166612</v>
      </c>
      <c r="D4592" s="17" t="s">
        <v>16047</v>
      </c>
      <c r="E4592" s="17" t="s">
        <v>4123</v>
      </c>
      <c r="F4592" s="17" t="s">
        <v>61</v>
      </c>
      <c r="H4592" s="309">
        <v>26507</v>
      </c>
      <c r="I4592" s="309">
        <v>41694</v>
      </c>
      <c r="J4592" s="17" t="s">
        <v>3888</v>
      </c>
      <c r="L4592" s="17" t="s">
        <v>16048</v>
      </c>
      <c r="M4592" s="17" t="s">
        <v>192</v>
      </c>
      <c r="N4592" s="17" t="s">
        <v>31</v>
      </c>
      <c r="O4592" s="17" t="s">
        <v>15</v>
      </c>
      <c r="P4592" s="17">
        <v>45373</v>
      </c>
      <c r="Q4592" s="17">
        <v>3890</v>
      </c>
      <c r="AC4592" s="17" t="s">
        <v>9895</v>
      </c>
      <c r="AD4592" s="17" t="s">
        <v>9896</v>
      </c>
      <c r="AF4592" s="17">
        <v>8</v>
      </c>
      <c r="AG4592" s="17">
        <v>2</v>
      </c>
      <c r="AM4592" s="17" t="s">
        <v>121</v>
      </c>
      <c r="AN4592" s="17" t="s">
        <v>15516</v>
      </c>
      <c r="AO4592" s="17">
        <v>3</v>
      </c>
      <c r="AP4592" s="17">
        <v>80</v>
      </c>
      <c r="AQ4592" s="17">
        <v>5</v>
      </c>
      <c r="AR4592" s="17" t="s">
        <v>9898</v>
      </c>
      <c r="AT4592" s="17" t="s">
        <v>15057</v>
      </c>
      <c r="BS4592" s="17" t="s">
        <v>3901</v>
      </c>
      <c r="DN4592" s="17">
        <f>COUNTIF(AU4592:DM4592, "X")</f>
        <v>1</v>
      </c>
    </row>
    <row r="4593" spans="1:118" s="17" customFormat="1">
      <c r="A4593" s="17" t="s">
        <v>7935</v>
      </c>
      <c r="B4593" s="17">
        <v>55</v>
      </c>
      <c r="C4593" s="17">
        <v>165356</v>
      </c>
      <c r="D4593" s="17" t="s">
        <v>10</v>
      </c>
      <c r="E4593" s="17" t="s">
        <v>7936</v>
      </c>
      <c r="F4593" s="17" t="s">
        <v>30</v>
      </c>
      <c r="H4593" s="309">
        <v>34591</v>
      </c>
      <c r="I4593" s="309">
        <v>41535</v>
      </c>
      <c r="J4593" s="17" t="s">
        <v>3888</v>
      </c>
      <c r="L4593" s="17" t="s">
        <v>7702</v>
      </c>
      <c r="N4593" s="17" t="s">
        <v>19</v>
      </c>
      <c r="O4593" s="17" t="s">
        <v>15</v>
      </c>
      <c r="P4593" s="17">
        <v>45356</v>
      </c>
      <c r="AC4593" s="17" t="s">
        <v>3890</v>
      </c>
      <c r="AD4593" s="17" t="s">
        <v>3891</v>
      </c>
      <c r="AF4593" s="17">
        <v>15</v>
      </c>
      <c r="AG4593" s="17">
        <v>2</v>
      </c>
      <c r="AM4593" s="17" t="s">
        <v>2606</v>
      </c>
      <c r="AN4593" s="17" t="s">
        <v>7570</v>
      </c>
      <c r="AO4593" s="17">
        <v>3</v>
      </c>
      <c r="AP4593" s="17">
        <v>80</v>
      </c>
      <c r="AQ4593" s="17">
        <v>5</v>
      </c>
      <c r="AT4593" s="17" t="s">
        <v>6589</v>
      </c>
      <c r="DN4593" s="17">
        <f>COUNTIF(AU4593:DM4593, "X")</f>
        <v>0</v>
      </c>
    </row>
    <row r="4594" spans="1:118" s="17" customFormat="1">
      <c r="A4594" s="17" t="s">
        <v>23729</v>
      </c>
      <c r="B4594" s="17">
        <v>55</v>
      </c>
      <c r="C4594" s="17">
        <v>166626</v>
      </c>
      <c r="D4594" s="17" t="s">
        <v>327</v>
      </c>
      <c r="E4594" s="17" t="s">
        <v>771</v>
      </c>
      <c r="F4594" s="17" t="s">
        <v>58</v>
      </c>
      <c r="H4594" s="309">
        <v>33016</v>
      </c>
      <c r="I4594" s="309">
        <v>41702</v>
      </c>
      <c r="J4594" s="17" t="s">
        <v>3888</v>
      </c>
      <c r="L4594" s="17" t="s">
        <v>23595</v>
      </c>
      <c r="N4594" s="17" t="s">
        <v>126</v>
      </c>
      <c r="O4594" s="17" t="s">
        <v>15</v>
      </c>
      <c r="P4594" s="17">
        <v>45383</v>
      </c>
      <c r="Q4594" s="17">
        <v>1734</v>
      </c>
      <c r="AF4594" s="17">
        <v>8</v>
      </c>
      <c r="AG4594" s="17">
        <v>2</v>
      </c>
      <c r="AI4594" s="17" t="s">
        <v>20542</v>
      </c>
      <c r="AM4594" s="17" t="s">
        <v>303</v>
      </c>
      <c r="AN4594" s="17" t="s">
        <v>23502</v>
      </c>
      <c r="AO4594" s="17">
        <v>3</v>
      </c>
      <c r="AP4594" s="17">
        <v>80</v>
      </c>
      <c r="AQ4594" s="17">
        <v>5</v>
      </c>
      <c r="AR4594" s="17" t="s">
        <v>22585</v>
      </c>
      <c r="AS4594" s="17" t="s">
        <v>23503</v>
      </c>
      <c r="DN4594" s="17">
        <f>COUNTIF(AU4594:DM4594, "X")</f>
        <v>0</v>
      </c>
    </row>
    <row r="4595" spans="1:118" s="17" customFormat="1">
      <c r="A4595" s="17" t="s">
        <v>21822</v>
      </c>
      <c r="B4595" s="17">
        <v>55</v>
      </c>
      <c r="C4595" s="17">
        <v>166633</v>
      </c>
      <c r="D4595" s="17" t="s">
        <v>1429</v>
      </c>
      <c r="E4595" s="17" t="s">
        <v>21823</v>
      </c>
      <c r="F4595" s="17" t="s">
        <v>58</v>
      </c>
      <c r="H4595" s="309">
        <v>35130</v>
      </c>
      <c r="I4595" s="309">
        <v>41675</v>
      </c>
      <c r="J4595" s="17" t="s">
        <v>3888</v>
      </c>
      <c r="L4595" s="17" t="s">
        <v>21824</v>
      </c>
      <c r="N4595" s="17" t="s">
        <v>196</v>
      </c>
      <c r="O4595" s="17" t="s">
        <v>15</v>
      </c>
      <c r="P4595" s="17">
        <v>45359</v>
      </c>
      <c r="AF4595" s="17">
        <v>8</v>
      </c>
      <c r="AG4595" s="17">
        <v>2</v>
      </c>
      <c r="AH4595" s="17" t="s">
        <v>11926</v>
      </c>
      <c r="AK4595" s="17" t="s">
        <v>21650</v>
      </c>
      <c r="AM4595" s="17" t="s">
        <v>145</v>
      </c>
      <c r="AN4595" s="17" t="s">
        <v>21819</v>
      </c>
      <c r="AO4595" s="17">
        <v>3</v>
      </c>
      <c r="AP4595" s="17">
        <v>80</v>
      </c>
      <c r="AQ4595" s="17">
        <v>5</v>
      </c>
      <c r="AR4595" s="17" t="s">
        <v>21652</v>
      </c>
      <c r="CN4595" s="17" t="s">
        <v>3901</v>
      </c>
      <c r="CQ4595" s="17" t="s">
        <v>3901</v>
      </c>
      <c r="CR4595" s="17" t="s">
        <v>21</v>
      </c>
      <c r="CU4595" s="17" t="s">
        <v>3901</v>
      </c>
      <c r="CY4595" s="17" t="s">
        <v>21</v>
      </c>
      <c r="DA4595" s="17" t="s">
        <v>3901</v>
      </c>
      <c r="DN4595" s="17">
        <f>COUNTIF(AU4595:DM4595, "X")</f>
        <v>4</v>
      </c>
    </row>
    <row r="4596" spans="1:118" s="17" customFormat="1">
      <c r="A4596" s="17" t="s">
        <v>4021</v>
      </c>
      <c r="B4596" s="17">
        <v>55</v>
      </c>
      <c r="C4596" s="17">
        <v>166651</v>
      </c>
      <c r="D4596" s="17" t="s">
        <v>4022</v>
      </c>
      <c r="E4596" s="17" t="s">
        <v>4023</v>
      </c>
      <c r="F4596" s="17" t="s">
        <v>289</v>
      </c>
      <c r="H4596" s="309">
        <v>34793</v>
      </c>
      <c r="I4596" s="309">
        <v>41682</v>
      </c>
      <c r="J4596" s="17" t="s">
        <v>3888</v>
      </c>
      <c r="L4596" s="17" t="s">
        <v>4024</v>
      </c>
      <c r="N4596" s="17" t="s">
        <v>19</v>
      </c>
      <c r="O4596" s="17" t="s">
        <v>15</v>
      </c>
      <c r="P4596" s="17">
        <v>45356</v>
      </c>
      <c r="AC4596" s="17" t="s">
        <v>3890</v>
      </c>
      <c r="AD4596" s="17" t="s">
        <v>3891</v>
      </c>
      <c r="AF4596" s="17">
        <v>8</v>
      </c>
      <c r="AG4596" s="17">
        <v>2</v>
      </c>
      <c r="AM4596" s="17" t="s">
        <v>172</v>
      </c>
      <c r="AN4596" s="17" t="s">
        <v>3892</v>
      </c>
      <c r="AO4596" s="17">
        <v>3</v>
      </c>
      <c r="AP4596" s="17">
        <v>80</v>
      </c>
      <c r="AQ4596" s="17">
        <v>5</v>
      </c>
      <c r="AT4596" s="17" t="s">
        <v>3893</v>
      </c>
      <c r="DN4596" s="17">
        <f>COUNTIF(AU4596:DM4596, "X")</f>
        <v>0</v>
      </c>
    </row>
    <row r="4597" spans="1:118" s="17" customFormat="1">
      <c r="A4597" s="17" t="s">
        <v>9945</v>
      </c>
      <c r="B4597" s="17">
        <v>55</v>
      </c>
      <c r="C4597" s="17">
        <v>166655</v>
      </c>
      <c r="D4597" s="17" t="s">
        <v>9946</v>
      </c>
      <c r="E4597" s="17" t="s">
        <v>61</v>
      </c>
      <c r="F4597" s="17" t="s">
        <v>492</v>
      </c>
      <c r="H4597" s="309">
        <v>28942</v>
      </c>
      <c r="I4597" s="309">
        <v>41681</v>
      </c>
      <c r="J4597" s="17" t="s">
        <v>3888</v>
      </c>
      <c r="L4597" s="17" t="s">
        <v>9947</v>
      </c>
      <c r="N4597" s="17" t="s">
        <v>31</v>
      </c>
      <c r="O4597" s="17" t="s">
        <v>15</v>
      </c>
      <c r="P4597" s="17">
        <v>45373</v>
      </c>
      <c r="AC4597" s="17" t="s">
        <v>9895</v>
      </c>
      <c r="AD4597" s="17" t="s">
        <v>9896</v>
      </c>
      <c r="AF4597" s="17">
        <v>8</v>
      </c>
      <c r="AG4597" s="17">
        <v>2</v>
      </c>
      <c r="AM4597" s="17" t="s">
        <v>216</v>
      </c>
      <c r="AN4597" s="17" t="s">
        <v>9897</v>
      </c>
      <c r="AO4597" s="17">
        <v>3</v>
      </c>
      <c r="AP4597" s="17">
        <v>80</v>
      </c>
      <c r="AQ4597" s="17">
        <v>5</v>
      </c>
      <c r="AR4597" s="17" t="s">
        <v>9898</v>
      </c>
      <c r="AT4597" s="17" t="s">
        <v>9899</v>
      </c>
      <c r="DN4597" s="17">
        <f>COUNTIF(AU4597:DM4597, "X")</f>
        <v>0</v>
      </c>
    </row>
    <row r="4598" spans="1:118" s="17" customFormat="1">
      <c r="A4598" s="17" t="s">
        <v>16320</v>
      </c>
      <c r="B4598" s="17">
        <v>55</v>
      </c>
      <c r="C4598" s="17">
        <v>166656</v>
      </c>
      <c r="D4598" s="17" t="s">
        <v>16321</v>
      </c>
      <c r="E4598" s="17" t="s">
        <v>287</v>
      </c>
      <c r="F4598" s="17" t="s">
        <v>21</v>
      </c>
      <c r="H4598" s="309">
        <v>20729</v>
      </c>
      <c r="I4598" s="309">
        <v>41688</v>
      </c>
      <c r="J4598" s="17" t="s">
        <v>3888</v>
      </c>
      <c r="L4598" s="17" t="s">
        <v>700</v>
      </c>
      <c r="M4598" s="17" t="s">
        <v>16322</v>
      </c>
      <c r="N4598" s="17" t="s">
        <v>31</v>
      </c>
      <c r="O4598" s="17" t="s">
        <v>15</v>
      </c>
      <c r="P4598" s="17">
        <v>45373</v>
      </c>
      <c r="AC4598" s="17" t="s">
        <v>9895</v>
      </c>
      <c r="AD4598" s="17" t="s">
        <v>9896</v>
      </c>
      <c r="AF4598" s="17">
        <v>8</v>
      </c>
      <c r="AG4598" s="17">
        <v>2</v>
      </c>
      <c r="AM4598" s="17" t="s">
        <v>37</v>
      </c>
      <c r="AN4598" s="17" t="s">
        <v>16071</v>
      </c>
      <c r="AO4598" s="17">
        <v>3</v>
      </c>
      <c r="AP4598" s="17">
        <v>80</v>
      </c>
      <c r="AQ4598" s="17">
        <v>5</v>
      </c>
      <c r="AR4598" s="17" t="s">
        <v>9898</v>
      </c>
      <c r="AT4598" s="17" t="s">
        <v>16072</v>
      </c>
      <c r="CN4598" s="17" t="s">
        <v>3901</v>
      </c>
      <c r="CO4598" s="17" t="s">
        <v>21</v>
      </c>
      <c r="CQ4598" s="17" t="s">
        <v>3901</v>
      </c>
      <c r="CR4598" s="17" t="s">
        <v>21</v>
      </c>
      <c r="CU4598" s="17" t="s">
        <v>3901</v>
      </c>
      <c r="CY4598" s="17" t="s">
        <v>30</v>
      </c>
      <c r="DA4598" s="17" t="s">
        <v>3901</v>
      </c>
      <c r="DN4598" s="17">
        <f>COUNTIF(AU4598:DM4598, "X")</f>
        <v>4</v>
      </c>
    </row>
    <row r="4599" spans="1:118" s="17" customFormat="1">
      <c r="A4599" s="17" t="s">
        <v>23759</v>
      </c>
      <c r="B4599" s="17">
        <v>55</v>
      </c>
      <c r="C4599" s="17">
        <v>166664</v>
      </c>
      <c r="D4599" s="17" t="s">
        <v>20713</v>
      </c>
      <c r="E4599" s="17" t="s">
        <v>426</v>
      </c>
      <c r="F4599" s="17" t="s">
        <v>21</v>
      </c>
      <c r="H4599" s="309">
        <v>29260</v>
      </c>
      <c r="I4599" s="309">
        <v>41704</v>
      </c>
      <c r="J4599" s="17" t="s">
        <v>3888</v>
      </c>
      <c r="L4599" s="17" t="s">
        <v>23760</v>
      </c>
      <c r="N4599" s="17" t="s">
        <v>126</v>
      </c>
      <c r="O4599" s="17" t="s">
        <v>15</v>
      </c>
      <c r="P4599" s="17">
        <v>45383</v>
      </c>
      <c r="AF4599" s="17">
        <v>8</v>
      </c>
      <c r="AG4599" s="17">
        <v>2</v>
      </c>
      <c r="AI4599" s="17" t="s">
        <v>20542</v>
      </c>
      <c r="AM4599" s="17" t="s">
        <v>303</v>
      </c>
      <c r="AN4599" s="17" t="s">
        <v>23502</v>
      </c>
      <c r="AO4599" s="17">
        <v>3</v>
      </c>
      <c r="AP4599" s="17">
        <v>80</v>
      </c>
      <c r="AQ4599" s="17">
        <v>5</v>
      </c>
      <c r="AR4599" s="17" t="s">
        <v>22585</v>
      </c>
      <c r="AS4599" s="17" t="s">
        <v>23503</v>
      </c>
      <c r="DN4599" s="17">
        <f>COUNTIF(AU4599:DM4599, "X")</f>
        <v>0</v>
      </c>
    </row>
    <row r="4600" spans="1:118" s="17" customFormat="1">
      <c r="A4600" s="17" t="s">
        <v>17672</v>
      </c>
      <c r="B4600" s="17">
        <v>55</v>
      </c>
      <c r="C4600" s="17">
        <v>166665</v>
      </c>
      <c r="D4600" s="17" t="s">
        <v>17673</v>
      </c>
      <c r="E4600" s="17" t="s">
        <v>5210</v>
      </c>
      <c r="F4600" s="17" t="s">
        <v>22</v>
      </c>
      <c r="H4600" s="309">
        <v>32588</v>
      </c>
      <c r="I4600" s="309">
        <v>41704</v>
      </c>
      <c r="J4600" s="17" t="s">
        <v>3888</v>
      </c>
      <c r="L4600" s="17" t="s">
        <v>17674</v>
      </c>
      <c r="N4600" s="17" t="s">
        <v>17568</v>
      </c>
      <c r="O4600" s="17" t="s">
        <v>15</v>
      </c>
      <c r="P4600" s="17">
        <v>45424</v>
      </c>
      <c r="AF4600" s="17">
        <v>8</v>
      </c>
      <c r="AG4600" s="17">
        <v>2</v>
      </c>
      <c r="AH4600" s="17" t="s">
        <v>11926</v>
      </c>
      <c r="AK4600" s="17" t="s">
        <v>17298</v>
      </c>
      <c r="AM4600" s="17" t="s">
        <v>46</v>
      </c>
      <c r="AN4600" s="17" t="s">
        <v>17553</v>
      </c>
      <c r="AO4600" s="17">
        <v>3</v>
      </c>
      <c r="AP4600" s="17">
        <v>80</v>
      </c>
      <c r="AQ4600" s="17">
        <v>5</v>
      </c>
      <c r="AR4600" s="17" t="s">
        <v>17300</v>
      </c>
      <c r="DN4600" s="17">
        <f>COUNTIF(AU4600:DM4600, "X")</f>
        <v>0</v>
      </c>
    </row>
    <row r="4601" spans="1:118" s="17" customFormat="1">
      <c r="A4601" s="17" t="s">
        <v>16527</v>
      </c>
      <c r="B4601" s="17">
        <v>55</v>
      </c>
      <c r="C4601" s="17">
        <v>165178</v>
      </c>
      <c r="D4601" s="17" t="s">
        <v>10590</v>
      </c>
      <c r="E4601" s="17" t="s">
        <v>11965</v>
      </c>
      <c r="F4601" s="17" t="s">
        <v>118</v>
      </c>
      <c r="H4601" s="309">
        <v>34582</v>
      </c>
      <c r="I4601" s="309">
        <v>41509</v>
      </c>
      <c r="J4601" s="17" t="s">
        <v>3888</v>
      </c>
      <c r="L4601" s="17" t="s">
        <v>16510</v>
      </c>
      <c r="N4601" s="17" t="s">
        <v>31</v>
      </c>
      <c r="O4601" s="17" t="s">
        <v>15</v>
      </c>
      <c r="P4601" s="17">
        <v>45373</v>
      </c>
      <c r="AC4601" s="17" t="s">
        <v>9895</v>
      </c>
      <c r="AD4601" s="17" t="s">
        <v>9896</v>
      </c>
      <c r="AF4601" s="17">
        <v>15</v>
      </c>
      <c r="AG4601" s="17">
        <v>2</v>
      </c>
      <c r="AM4601" s="17" t="s">
        <v>41</v>
      </c>
      <c r="AN4601" s="17" t="s">
        <v>16339</v>
      </c>
      <c r="AO4601" s="17">
        <v>3</v>
      </c>
      <c r="AP4601" s="17">
        <v>80</v>
      </c>
      <c r="AQ4601" s="17">
        <v>5</v>
      </c>
      <c r="AR4601" s="17" t="s">
        <v>9898</v>
      </c>
      <c r="AT4601" s="17" t="s">
        <v>16072</v>
      </c>
      <c r="DN4601" s="17">
        <f>COUNTIF(AU4601:DM4601, "X")</f>
        <v>0</v>
      </c>
    </row>
    <row r="4602" spans="1:118" s="17" customFormat="1">
      <c r="A4602" s="523" t="s">
        <v>1781</v>
      </c>
      <c r="B4602" s="17">
        <v>55</v>
      </c>
      <c r="C4602" s="17">
        <v>165435</v>
      </c>
      <c r="D4602" s="17" t="s">
        <v>286</v>
      </c>
      <c r="E4602" s="17" t="s">
        <v>950</v>
      </c>
      <c r="F4602" s="17" t="s">
        <v>618</v>
      </c>
      <c r="H4602" s="309">
        <v>23203</v>
      </c>
      <c r="I4602" s="309">
        <v>41542</v>
      </c>
      <c r="J4602" s="17" t="s">
        <v>3888</v>
      </c>
      <c r="L4602" s="17" t="s">
        <v>951</v>
      </c>
      <c r="N4602" s="17" t="s">
        <v>31</v>
      </c>
      <c r="O4602" s="17" t="s">
        <v>15</v>
      </c>
      <c r="P4602" s="17">
        <v>45373</v>
      </c>
      <c r="AC4602" s="17" t="s">
        <v>9895</v>
      </c>
      <c r="AD4602" s="17" t="s">
        <v>9896</v>
      </c>
      <c r="AF4602" s="17">
        <v>15</v>
      </c>
      <c r="AG4602" s="17">
        <v>2</v>
      </c>
      <c r="AM4602" s="17" t="s">
        <v>220</v>
      </c>
      <c r="AN4602" s="17" t="s">
        <v>16782</v>
      </c>
      <c r="AO4602" s="17">
        <v>3</v>
      </c>
      <c r="AP4602" s="17">
        <v>80</v>
      </c>
      <c r="AQ4602" s="17">
        <v>5</v>
      </c>
      <c r="AR4602" s="17" t="s">
        <v>9898</v>
      </c>
      <c r="AT4602" s="17" t="s">
        <v>9899</v>
      </c>
      <c r="CU4602" s="17" t="s">
        <v>3901</v>
      </c>
      <c r="DF4602" s="17" t="s">
        <v>3901</v>
      </c>
      <c r="DN4602" s="17">
        <f>COUNTIF(AU4602:DM4602, "X")</f>
        <v>2</v>
      </c>
    </row>
    <row r="4603" spans="1:118" s="17" customFormat="1">
      <c r="A4603" s="523" t="s">
        <v>948</v>
      </c>
      <c r="B4603" s="17">
        <v>55</v>
      </c>
      <c r="C4603" s="17">
        <v>165430</v>
      </c>
      <c r="D4603" s="17" t="s">
        <v>286</v>
      </c>
      <c r="E4603" s="17" t="s">
        <v>949</v>
      </c>
      <c r="F4603" s="17" t="s">
        <v>950</v>
      </c>
      <c r="H4603" s="309">
        <v>22932</v>
      </c>
      <c r="I4603" s="309">
        <v>41542</v>
      </c>
      <c r="J4603" s="17" t="s">
        <v>3888</v>
      </c>
      <c r="L4603" s="17" t="s">
        <v>951</v>
      </c>
      <c r="N4603" s="17" t="s">
        <v>31</v>
      </c>
      <c r="O4603" s="17" t="s">
        <v>15</v>
      </c>
      <c r="P4603" s="17">
        <v>45373</v>
      </c>
      <c r="AC4603" s="17" t="s">
        <v>9895</v>
      </c>
      <c r="AD4603" s="17" t="s">
        <v>9896</v>
      </c>
      <c r="AF4603" s="17">
        <v>15</v>
      </c>
      <c r="AG4603" s="17">
        <v>2</v>
      </c>
      <c r="AM4603" s="17" t="s">
        <v>220</v>
      </c>
      <c r="AN4603" s="17" t="s">
        <v>16782</v>
      </c>
      <c r="AO4603" s="17">
        <v>3</v>
      </c>
      <c r="AP4603" s="17">
        <v>80</v>
      </c>
      <c r="AQ4603" s="17">
        <v>5</v>
      </c>
      <c r="AR4603" s="17" t="s">
        <v>9898</v>
      </c>
      <c r="AT4603" s="17" t="s">
        <v>9899</v>
      </c>
      <c r="CU4603" s="17" t="s">
        <v>3901</v>
      </c>
      <c r="DF4603" s="17" t="s">
        <v>3901</v>
      </c>
      <c r="DN4603" s="17">
        <f>COUNTIF(AU4603:DM4603, "X")</f>
        <v>2</v>
      </c>
    </row>
    <row r="4604" spans="1:118" s="17" customFormat="1">
      <c r="A4604" s="17" t="s">
        <v>16492</v>
      </c>
      <c r="B4604" s="17">
        <v>55</v>
      </c>
      <c r="C4604" s="17">
        <v>165466</v>
      </c>
      <c r="D4604" s="17" t="s">
        <v>11127</v>
      </c>
      <c r="E4604" s="17" t="s">
        <v>16493</v>
      </c>
      <c r="F4604" s="17" t="s">
        <v>16494</v>
      </c>
      <c r="H4604" s="309">
        <v>34968</v>
      </c>
      <c r="I4604" s="309">
        <v>41547</v>
      </c>
      <c r="J4604" s="17" t="s">
        <v>3888</v>
      </c>
      <c r="L4604" s="17" t="s">
        <v>16495</v>
      </c>
      <c r="N4604" s="17" t="s">
        <v>31</v>
      </c>
      <c r="O4604" s="17" t="s">
        <v>15</v>
      </c>
      <c r="P4604" s="17">
        <v>45373</v>
      </c>
      <c r="AC4604" s="17" t="s">
        <v>9895</v>
      </c>
      <c r="AD4604" s="17" t="s">
        <v>9896</v>
      </c>
      <c r="AF4604" s="17">
        <v>8</v>
      </c>
      <c r="AG4604" s="17">
        <v>2</v>
      </c>
      <c r="AM4604" s="17" t="s">
        <v>41</v>
      </c>
      <c r="AN4604" s="17" t="s">
        <v>16339</v>
      </c>
      <c r="AO4604" s="17">
        <v>3</v>
      </c>
      <c r="AP4604" s="17">
        <v>80</v>
      </c>
      <c r="AQ4604" s="17">
        <v>5</v>
      </c>
      <c r="AR4604" s="17" t="s">
        <v>9898</v>
      </c>
      <c r="AT4604" s="17" t="s">
        <v>16072</v>
      </c>
      <c r="CU4604" s="17" t="s">
        <v>3901</v>
      </c>
      <c r="DN4604" s="17">
        <f>COUNTIF(AU4604:DM4604, "X")</f>
        <v>1</v>
      </c>
    </row>
    <row r="4605" spans="1:118" s="17" customFormat="1">
      <c r="A4605" s="17" t="s">
        <v>18883</v>
      </c>
      <c r="B4605" s="17">
        <v>55</v>
      </c>
      <c r="C4605" s="17">
        <v>165193</v>
      </c>
      <c r="D4605" s="17" t="s">
        <v>4628</v>
      </c>
      <c r="E4605" s="17" t="s">
        <v>8249</v>
      </c>
      <c r="F4605" s="17" t="s">
        <v>55</v>
      </c>
      <c r="H4605" s="309">
        <v>28261</v>
      </c>
      <c r="I4605" s="309">
        <v>41517</v>
      </c>
      <c r="J4605" s="17" t="s">
        <v>3888</v>
      </c>
      <c r="L4605" s="17" t="s">
        <v>18884</v>
      </c>
      <c r="N4605" s="17" t="s">
        <v>31</v>
      </c>
      <c r="O4605" s="17" t="s">
        <v>15</v>
      </c>
      <c r="P4605" s="17">
        <v>45373</v>
      </c>
      <c r="AD4605" s="17" t="s">
        <v>9896</v>
      </c>
      <c r="AF4605" s="17">
        <v>8</v>
      </c>
      <c r="AG4605" s="17">
        <v>2</v>
      </c>
      <c r="AM4605" s="17" t="s">
        <v>136</v>
      </c>
      <c r="AN4605" s="17" t="s">
        <v>18697</v>
      </c>
      <c r="AO4605" s="17">
        <v>3</v>
      </c>
      <c r="AP4605" s="17">
        <v>80</v>
      </c>
      <c r="AQ4605" s="17">
        <v>5</v>
      </c>
      <c r="AR4605" s="17" t="s">
        <v>9898</v>
      </c>
      <c r="CN4605" s="17" t="s">
        <v>3901</v>
      </c>
      <c r="CR4605" s="17" t="s">
        <v>30</v>
      </c>
      <c r="CU4605" s="17" t="s">
        <v>3901</v>
      </c>
      <c r="DA4605" s="17" t="s">
        <v>3901</v>
      </c>
      <c r="DF4605" s="17" t="s">
        <v>3901</v>
      </c>
      <c r="DN4605" s="17">
        <f>COUNTIF(AU4605:DM4605, "X")</f>
        <v>4</v>
      </c>
    </row>
    <row r="4606" spans="1:118" s="17" customFormat="1">
      <c r="A4606" s="17" t="s">
        <v>25114</v>
      </c>
      <c r="B4606" s="17">
        <v>55</v>
      </c>
      <c r="C4606" s="17">
        <v>163392</v>
      </c>
      <c r="D4606" s="17" t="s">
        <v>25115</v>
      </c>
      <c r="E4606" s="17" t="s">
        <v>10004</v>
      </c>
      <c r="F4606" s="17" t="s">
        <v>104</v>
      </c>
      <c r="H4606" s="309">
        <v>32275</v>
      </c>
      <c r="I4606" s="309">
        <v>41216</v>
      </c>
      <c r="J4606" s="17" t="s">
        <v>3888</v>
      </c>
      <c r="L4606" s="17" t="s">
        <v>123</v>
      </c>
      <c r="M4606" s="17" t="s">
        <v>14288</v>
      </c>
      <c r="N4606" s="17" t="s">
        <v>31</v>
      </c>
      <c r="O4606" s="17" t="s">
        <v>15</v>
      </c>
      <c r="P4606" s="17">
        <v>45373</v>
      </c>
      <c r="AC4606" s="17" t="s">
        <v>9895</v>
      </c>
      <c r="AD4606" s="17" t="s">
        <v>9896</v>
      </c>
      <c r="AF4606" s="17">
        <v>8</v>
      </c>
      <c r="AG4606" s="17">
        <v>2</v>
      </c>
      <c r="AM4606" s="17" t="s">
        <v>67</v>
      </c>
      <c r="AN4606" s="17" t="s">
        <v>25087</v>
      </c>
      <c r="AO4606" s="17">
        <v>3</v>
      </c>
      <c r="AP4606" s="17">
        <v>80</v>
      </c>
      <c r="AQ4606" s="17">
        <v>5</v>
      </c>
      <c r="AR4606" s="17" t="s">
        <v>9898</v>
      </c>
      <c r="AT4606" s="17" t="s">
        <v>16072</v>
      </c>
      <c r="DN4606" s="17">
        <f>COUNTIF(AU4606:DM4606, "X")</f>
        <v>0</v>
      </c>
    </row>
    <row r="4607" spans="1:118" s="17" customFormat="1">
      <c r="A4607" s="17" t="s">
        <v>16885</v>
      </c>
      <c r="B4607" s="17">
        <v>55</v>
      </c>
      <c r="C4607" s="17">
        <v>165379</v>
      </c>
      <c r="D4607" s="17" t="s">
        <v>5160</v>
      </c>
      <c r="E4607" s="17" t="s">
        <v>323</v>
      </c>
      <c r="F4607" s="17" t="s">
        <v>61</v>
      </c>
      <c r="H4607" s="309">
        <v>34928</v>
      </c>
      <c r="I4607" s="309">
        <v>41523</v>
      </c>
      <c r="J4607" s="17" t="s">
        <v>3888</v>
      </c>
      <c r="L4607" s="17" t="s">
        <v>16886</v>
      </c>
      <c r="N4607" s="17" t="s">
        <v>31</v>
      </c>
      <c r="O4607" s="17" t="s">
        <v>15</v>
      </c>
      <c r="P4607" s="17">
        <v>45373</v>
      </c>
      <c r="AC4607" s="17" t="s">
        <v>9895</v>
      </c>
      <c r="AD4607" s="17" t="s">
        <v>9896</v>
      </c>
      <c r="AF4607" s="17">
        <v>8</v>
      </c>
      <c r="AG4607" s="17">
        <v>2</v>
      </c>
      <c r="AM4607" s="17" t="s">
        <v>220</v>
      </c>
      <c r="AN4607" s="17" t="s">
        <v>16782</v>
      </c>
      <c r="AO4607" s="17">
        <v>3</v>
      </c>
      <c r="AP4607" s="17">
        <v>80</v>
      </c>
      <c r="AQ4607" s="17">
        <v>5</v>
      </c>
      <c r="AR4607" s="17" t="s">
        <v>9898</v>
      </c>
      <c r="AT4607" s="17" t="s">
        <v>9899</v>
      </c>
      <c r="DN4607" s="17">
        <f>COUNTIF(AU4607:DM4607, "X")</f>
        <v>0</v>
      </c>
    </row>
    <row r="4608" spans="1:118" s="17" customFormat="1">
      <c r="A4608" s="17" t="s">
        <v>16854</v>
      </c>
      <c r="B4608" s="17">
        <v>55</v>
      </c>
      <c r="C4608" s="17">
        <v>165164</v>
      </c>
      <c r="D4608" s="17" t="s">
        <v>16766</v>
      </c>
      <c r="E4608" s="17" t="s">
        <v>651</v>
      </c>
      <c r="F4608" s="17" t="s">
        <v>235</v>
      </c>
      <c r="H4608" s="309">
        <v>20000</v>
      </c>
      <c r="I4608" s="309">
        <v>41498</v>
      </c>
      <c r="J4608" s="17" t="s">
        <v>3888</v>
      </c>
      <c r="L4608" s="17" t="s">
        <v>16855</v>
      </c>
      <c r="N4608" s="17" t="s">
        <v>31</v>
      </c>
      <c r="O4608" s="17" t="s">
        <v>15</v>
      </c>
      <c r="P4608" s="17">
        <v>45373</v>
      </c>
      <c r="AC4608" s="17" t="s">
        <v>9895</v>
      </c>
      <c r="AD4608" s="17" t="s">
        <v>9896</v>
      </c>
      <c r="AF4608" s="17">
        <v>8</v>
      </c>
      <c r="AG4608" s="17">
        <v>2</v>
      </c>
      <c r="AM4608" s="17" t="s">
        <v>220</v>
      </c>
      <c r="AN4608" s="17" t="s">
        <v>16782</v>
      </c>
      <c r="AO4608" s="17">
        <v>3</v>
      </c>
      <c r="AP4608" s="17">
        <v>80</v>
      </c>
      <c r="AQ4608" s="17">
        <v>5</v>
      </c>
      <c r="AR4608" s="17" t="s">
        <v>9898</v>
      </c>
      <c r="AT4608" s="17" t="s">
        <v>9899</v>
      </c>
      <c r="DN4608" s="17">
        <f>COUNTIF(AU4608:DM4608, "X")</f>
        <v>0</v>
      </c>
    </row>
    <row r="4609" spans="1:118" s="17" customFormat="1">
      <c r="A4609" s="17" t="s">
        <v>20629</v>
      </c>
      <c r="B4609" s="17">
        <v>55</v>
      </c>
      <c r="C4609" s="17">
        <v>166670</v>
      </c>
      <c r="D4609" s="17" t="s">
        <v>593</v>
      </c>
      <c r="E4609" s="17" t="s">
        <v>8598</v>
      </c>
      <c r="F4609" s="17" t="s">
        <v>70</v>
      </c>
      <c r="H4609" s="309">
        <v>17143</v>
      </c>
      <c r="I4609" s="309">
        <v>41705</v>
      </c>
      <c r="J4609" s="17" t="s">
        <v>3888</v>
      </c>
      <c r="L4609" s="17" t="s">
        <v>20630</v>
      </c>
      <c r="N4609" s="17" t="s">
        <v>14</v>
      </c>
      <c r="O4609" s="17" t="s">
        <v>15</v>
      </c>
      <c r="P4609" s="17">
        <v>45371</v>
      </c>
      <c r="Q4609" s="17">
        <v>7623</v>
      </c>
      <c r="AF4609" s="17">
        <v>8</v>
      </c>
      <c r="AG4609" s="17">
        <v>2</v>
      </c>
      <c r="AI4609" s="17" t="s">
        <v>10178</v>
      </c>
      <c r="AM4609" s="17" t="s">
        <v>94</v>
      </c>
      <c r="AN4609" s="17" t="s">
        <v>20471</v>
      </c>
      <c r="AO4609" s="17">
        <v>3</v>
      </c>
      <c r="AP4609" s="17">
        <v>80</v>
      </c>
      <c r="AQ4609" s="17">
        <v>5</v>
      </c>
      <c r="AR4609" s="17" t="s">
        <v>10180</v>
      </c>
      <c r="BS4609" s="17" t="s">
        <v>3901</v>
      </c>
      <c r="CH4609" s="17" t="s">
        <v>3901</v>
      </c>
      <c r="CU4609" s="17" t="s">
        <v>3901</v>
      </c>
      <c r="DN4609" s="17">
        <f>COUNTIF(AU4609:DM4609, "X")</f>
        <v>3</v>
      </c>
    </row>
    <row r="4610" spans="1:118" s="17" customFormat="1">
      <c r="A4610" s="17" t="s">
        <v>9749</v>
      </c>
      <c r="B4610" s="17">
        <v>55</v>
      </c>
      <c r="C4610" s="17">
        <v>166671</v>
      </c>
      <c r="D4610" s="17" t="s">
        <v>9750</v>
      </c>
      <c r="E4610" s="17" t="s">
        <v>129</v>
      </c>
      <c r="F4610" s="17" t="s">
        <v>48</v>
      </c>
      <c r="H4610" s="309">
        <v>24936</v>
      </c>
      <c r="I4610" s="309">
        <v>41705</v>
      </c>
      <c r="J4610" s="17" t="s">
        <v>3888</v>
      </c>
      <c r="L4610" s="17" t="s">
        <v>9751</v>
      </c>
      <c r="N4610" s="17" t="s">
        <v>19</v>
      </c>
      <c r="O4610" s="17" t="s">
        <v>15</v>
      </c>
      <c r="P4610" s="17">
        <v>45356</v>
      </c>
      <c r="AC4610" s="17" t="s">
        <v>3890</v>
      </c>
      <c r="AD4610" s="17" t="s">
        <v>3891</v>
      </c>
      <c r="AF4610" s="17">
        <v>15</v>
      </c>
      <c r="AG4610" s="17">
        <v>2</v>
      </c>
      <c r="AM4610" s="17" t="s">
        <v>285</v>
      </c>
      <c r="AN4610" s="17" t="s">
        <v>9737</v>
      </c>
      <c r="AO4610" s="17">
        <v>3</v>
      </c>
      <c r="AP4610" s="17">
        <v>80</v>
      </c>
      <c r="AQ4610" s="17">
        <v>5</v>
      </c>
      <c r="AT4610" s="17" t="s">
        <v>9082</v>
      </c>
      <c r="BS4610" s="17" t="s">
        <v>3901</v>
      </c>
      <c r="CF4610" s="17" t="s">
        <v>3901</v>
      </c>
      <c r="CH4610" s="17" t="s">
        <v>3901</v>
      </c>
      <c r="DN4610" s="17">
        <f>COUNTIF(AU4610:DM4610, "X")</f>
        <v>3</v>
      </c>
    </row>
    <row r="4611" spans="1:118" s="17" customFormat="1">
      <c r="A4611" s="17" t="s">
        <v>6970</v>
      </c>
      <c r="B4611" s="17">
        <v>55</v>
      </c>
      <c r="C4611" s="17">
        <v>166677</v>
      </c>
      <c r="D4611" s="17" t="s">
        <v>6971</v>
      </c>
      <c r="E4611" s="17" t="s">
        <v>324</v>
      </c>
      <c r="F4611" s="17" t="s">
        <v>30</v>
      </c>
      <c r="H4611" s="309">
        <v>24880</v>
      </c>
      <c r="I4611" s="309">
        <v>41705</v>
      </c>
      <c r="J4611" s="17" t="s">
        <v>3888</v>
      </c>
      <c r="L4611" s="17" t="s">
        <v>6725</v>
      </c>
      <c r="N4611" s="17" t="s">
        <v>19</v>
      </c>
      <c r="O4611" s="17" t="s">
        <v>15</v>
      </c>
      <c r="P4611" s="17">
        <v>45356</v>
      </c>
      <c r="AC4611" s="17" t="s">
        <v>3890</v>
      </c>
      <c r="AD4611" s="17" t="s">
        <v>3891</v>
      </c>
      <c r="AF4611" s="17">
        <v>15</v>
      </c>
      <c r="AG4611" s="17">
        <v>2</v>
      </c>
      <c r="AM4611" s="17" t="s">
        <v>248</v>
      </c>
      <c r="AN4611" s="17" t="s">
        <v>6588</v>
      </c>
      <c r="AO4611" s="17">
        <v>3</v>
      </c>
      <c r="AP4611" s="17">
        <v>80</v>
      </c>
      <c r="AQ4611" s="17">
        <v>5</v>
      </c>
      <c r="AT4611" s="17" t="s">
        <v>6589</v>
      </c>
      <c r="DN4611" s="17">
        <f>COUNTIF(AU4611:DM4611, "X")</f>
        <v>0</v>
      </c>
    </row>
    <row r="4612" spans="1:118" s="17" customFormat="1">
      <c r="A4612" s="17" t="s">
        <v>16832</v>
      </c>
      <c r="B4612" s="17">
        <v>55</v>
      </c>
      <c r="C4612" s="17">
        <v>166681</v>
      </c>
      <c r="D4612" s="17" t="s">
        <v>565</v>
      </c>
      <c r="E4612" s="17" t="s">
        <v>410</v>
      </c>
      <c r="F4612" s="17" t="s">
        <v>48</v>
      </c>
      <c r="H4612" s="309">
        <v>21507</v>
      </c>
      <c r="I4612" s="309">
        <v>41706</v>
      </c>
      <c r="J4612" s="17" t="s">
        <v>3888</v>
      </c>
      <c r="K4612" s="17" t="s">
        <v>21</v>
      </c>
      <c r="L4612" s="17" t="s">
        <v>16833</v>
      </c>
      <c r="N4612" s="17" t="s">
        <v>31</v>
      </c>
      <c r="O4612" s="17" t="s">
        <v>15</v>
      </c>
      <c r="P4612" s="17">
        <v>45373</v>
      </c>
      <c r="AC4612" s="17" t="s">
        <v>9895</v>
      </c>
      <c r="AD4612" s="17" t="s">
        <v>9896</v>
      </c>
      <c r="AF4612" s="17">
        <v>15</v>
      </c>
      <c r="AG4612" s="17">
        <v>2</v>
      </c>
      <c r="AM4612" s="17" t="s">
        <v>220</v>
      </c>
      <c r="AN4612" s="17" t="s">
        <v>16782</v>
      </c>
      <c r="AO4612" s="17">
        <v>3</v>
      </c>
      <c r="AP4612" s="17">
        <v>80</v>
      </c>
      <c r="AQ4612" s="17">
        <v>5</v>
      </c>
      <c r="AR4612" s="17" t="s">
        <v>9898</v>
      </c>
      <c r="AT4612" s="17" t="s">
        <v>9899</v>
      </c>
      <c r="BC4612" s="17" t="s">
        <v>30</v>
      </c>
      <c r="BS4612" s="17" t="s">
        <v>3901</v>
      </c>
      <c r="BY4612" s="17" t="s">
        <v>3901</v>
      </c>
      <c r="CC4612" s="17" t="s">
        <v>3901</v>
      </c>
      <c r="CF4612" s="17" t="s">
        <v>3901</v>
      </c>
      <c r="CG4612" s="17" t="s">
        <v>30</v>
      </c>
      <c r="CH4612" s="17" t="s">
        <v>3901</v>
      </c>
      <c r="CQ4612" s="17" t="s">
        <v>3901</v>
      </c>
      <c r="CT4612" s="17" t="s">
        <v>3901</v>
      </c>
      <c r="CU4612" s="17" t="s">
        <v>3901</v>
      </c>
      <c r="DA4612" s="17" t="s">
        <v>3901</v>
      </c>
      <c r="DE4612" s="17" t="s">
        <v>21</v>
      </c>
      <c r="DF4612" s="17" t="s">
        <v>3901</v>
      </c>
      <c r="DJ4612" s="17" t="s">
        <v>3901</v>
      </c>
      <c r="DK4612" s="17" t="s">
        <v>21</v>
      </c>
      <c r="DN4612" s="17">
        <f>COUNTIF(AU4612:DM4612, "X")</f>
        <v>11</v>
      </c>
    </row>
    <row r="4613" spans="1:118" s="17" customFormat="1">
      <c r="A4613" s="17" t="s">
        <v>18847</v>
      </c>
      <c r="B4613" s="17">
        <v>55</v>
      </c>
      <c r="C4613" s="17">
        <v>166683</v>
      </c>
      <c r="D4613" s="17" t="s">
        <v>18848</v>
      </c>
      <c r="E4613" s="17" t="s">
        <v>131</v>
      </c>
      <c r="F4613" s="17" t="s">
        <v>129</v>
      </c>
      <c r="H4613" s="309">
        <v>33274</v>
      </c>
      <c r="I4613" s="309">
        <v>41708</v>
      </c>
      <c r="J4613" s="17" t="s">
        <v>3888</v>
      </c>
      <c r="L4613" s="17" t="s">
        <v>18849</v>
      </c>
      <c r="N4613" s="17" t="s">
        <v>31</v>
      </c>
      <c r="O4613" s="17" t="s">
        <v>15</v>
      </c>
      <c r="P4613" s="17">
        <v>45373</v>
      </c>
      <c r="Q4613" s="17">
        <v>4506</v>
      </c>
      <c r="AD4613" s="17" t="s">
        <v>9896</v>
      </c>
      <c r="AF4613" s="17">
        <v>8</v>
      </c>
      <c r="AG4613" s="17">
        <v>2</v>
      </c>
      <c r="AM4613" s="17" t="s">
        <v>136</v>
      </c>
      <c r="AN4613" s="17" t="s">
        <v>18697</v>
      </c>
      <c r="AO4613" s="17">
        <v>3</v>
      </c>
      <c r="AP4613" s="17">
        <v>80</v>
      </c>
      <c r="AQ4613" s="17">
        <v>5</v>
      </c>
      <c r="AR4613" s="17" t="s">
        <v>9898</v>
      </c>
      <c r="CH4613" s="17" t="s">
        <v>3901</v>
      </c>
      <c r="CN4613" s="17" t="s">
        <v>3901</v>
      </c>
      <c r="CQ4613" s="17" t="s">
        <v>3901</v>
      </c>
      <c r="CR4613" s="17" t="s">
        <v>30</v>
      </c>
      <c r="CU4613" s="17" t="s">
        <v>3901</v>
      </c>
      <c r="DN4613" s="17">
        <f>COUNTIF(AU4613:DM4613, "X")</f>
        <v>4</v>
      </c>
    </row>
    <row r="4614" spans="1:118" s="17" customFormat="1">
      <c r="A4614" s="523" t="s">
        <v>674</v>
      </c>
      <c r="B4614" s="17">
        <v>55</v>
      </c>
      <c r="C4614" s="17">
        <v>166691</v>
      </c>
      <c r="D4614" s="17" t="s">
        <v>675</v>
      </c>
      <c r="E4614" s="17" t="s">
        <v>160</v>
      </c>
      <c r="F4614" s="17" t="s">
        <v>676</v>
      </c>
      <c r="H4614" s="309">
        <v>29291</v>
      </c>
      <c r="I4614" s="309">
        <v>41709</v>
      </c>
      <c r="J4614" s="17" t="s">
        <v>3888</v>
      </c>
      <c r="L4614" s="17" t="s">
        <v>677</v>
      </c>
      <c r="M4614" s="17" t="s">
        <v>387</v>
      </c>
      <c r="N4614" s="17" t="s">
        <v>31</v>
      </c>
      <c r="O4614" s="17" t="s">
        <v>15</v>
      </c>
      <c r="P4614" s="17">
        <v>45373</v>
      </c>
      <c r="AC4614" s="17" t="s">
        <v>9895</v>
      </c>
      <c r="AD4614" s="17" t="s">
        <v>9896</v>
      </c>
      <c r="AF4614" s="17">
        <v>15</v>
      </c>
      <c r="AG4614" s="17">
        <v>2</v>
      </c>
      <c r="AM4614" s="17" t="s">
        <v>121</v>
      </c>
      <c r="AN4614" s="17" t="s">
        <v>15516</v>
      </c>
      <c r="AO4614" s="17">
        <v>3</v>
      </c>
      <c r="AP4614" s="17">
        <v>80</v>
      </c>
      <c r="AQ4614" s="17">
        <v>5</v>
      </c>
      <c r="AR4614" s="17" t="s">
        <v>9898</v>
      </c>
      <c r="AT4614" s="17" t="s">
        <v>15057</v>
      </c>
      <c r="BC4614" s="17" t="s">
        <v>21</v>
      </c>
      <c r="BD4614" s="17" t="s">
        <v>3901</v>
      </c>
      <c r="BF4614" s="17" t="s">
        <v>3901</v>
      </c>
      <c r="BK4614" s="17" t="s">
        <v>3901</v>
      </c>
      <c r="BS4614" s="17" t="s">
        <v>3901</v>
      </c>
      <c r="CC4614" s="17" t="s">
        <v>3901</v>
      </c>
      <c r="CF4614" s="17" t="s">
        <v>3901</v>
      </c>
      <c r="CG4614" s="17" t="s">
        <v>21</v>
      </c>
      <c r="CH4614" s="17" t="s">
        <v>3901</v>
      </c>
      <c r="CM4614" s="17" t="s">
        <v>21</v>
      </c>
      <c r="CN4614" s="17" t="s">
        <v>3901</v>
      </c>
      <c r="CQ4614" s="17" t="s">
        <v>3901</v>
      </c>
      <c r="CR4614" s="17" t="s">
        <v>21</v>
      </c>
      <c r="CU4614" s="17" t="s">
        <v>3901</v>
      </c>
      <c r="DA4614" s="17" t="s">
        <v>3901</v>
      </c>
      <c r="DF4614" s="17" t="s">
        <v>3901</v>
      </c>
      <c r="DN4614" s="17">
        <f>COUNTIF(AU4614:DM4614, "X")</f>
        <v>12</v>
      </c>
    </row>
    <row r="4615" spans="1:118" s="17" customFormat="1">
      <c r="A4615" s="17" t="s">
        <v>10713</v>
      </c>
      <c r="B4615" s="17">
        <v>55</v>
      </c>
      <c r="C4615" s="17">
        <v>166693</v>
      </c>
      <c r="D4615" s="17" t="s">
        <v>327</v>
      </c>
      <c r="E4615" s="17" t="s">
        <v>4448</v>
      </c>
      <c r="F4615" s="17" t="s">
        <v>58</v>
      </c>
      <c r="H4615" s="309">
        <v>32289</v>
      </c>
      <c r="I4615" s="309">
        <v>41709</v>
      </c>
      <c r="J4615" s="17" t="s">
        <v>3888</v>
      </c>
      <c r="L4615" s="17" t="s">
        <v>10451</v>
      </c>
      <c r="M4615" s="17" t="s">
        <v>363</v>
      </c>
      <c r="N4615" s="17" t="s">
        <v>14</v>
      </c>
      <c r="O4615" s="17" t="s">
        <v>15</v>
      </c>
      <c r="P4615" s="17">
        <v>45371</v>
      </c>
      <c r="Q4615" s="17">
        <v>2851</v>
      </c>
      <c r="AC4615" s="17" t="s">
        <v>14</v>
      </c>
      <c r="AF4615" s="17">
        <v>15</v>
      </c>
      <c r="AG4615" s="17">
        <v>2</v>
      </c>
      <c r="AI4615" s="17" t="s">
        <v>10178</v>
      </c>
      <c r="AM4615" s="17" t="s">
        <v>193</v>
      </c>
      <c r="AN4615" s="17" t="s">
        <v>10381</v>
      </c>
      <c r="AO4615" s="17">
        <v>3</v>
      </c>
      <c r="AP4615" s="17">
        <v>80</v>
      </c>
      <c r="AQ4615" s="17">
        <v>5</v>
      </c>
      <c r="AR4615" s="17" t="s">
        <v>10180</v>
      </c>
      <c r="CU4615" s="17" t="s">
        <v>3901</v>
      </c>
      <c r="DF4615" s="17" t="s">
        <v>3901</v>
      </c>
      <c r="DN4615" s="17">
        <f>COUNTIF(AU4615:DM4615, "X")</f>
        <v>2</v>
      </c>
    </row>
    <row r="4616" spans="1:118" s="17" customFormat="1">
      <c r="A4616" s="17" t="s">
        <v>15425</v>
      </c>
      <c r="B4616" s="17">
        <v>55</v>
      </c>
      <c r="C4616" s="17">
        <v>166694</v>
      </c>
      <c r="D4616" s="17" t="s">
        <v>15426</v>
      </c>
      <c r="E4616" s="17" t="s">
        <v>15427</v>
      </c>
      <c r="F4616" s="17" t="s">
        <v>15428</v>
      </c>
      <c r="H4616" s="309">
        <v>31124</v>
      </c>
      <c r="I4616" s="309">
        <v>41709</v>
      </c>
      <c r="J4616" s="17" t="s">
        <v>3888</v>
      </c>
      <c r="L4616" s="17" t="s">
        <v>15429</v>
      </c>
      <c r="N4616" s="17" t="s">
        <v>31</v>
      </c>
      <c r="O4616" s="17" t="s">
        <v>15</v>
      </c>
      <c r="P4616" s="17">
        <v>45373</v>
      </c>
      <c r="Q4616" s="17">
        <v>3875</v>
      </c>
      <c r="AC4616" s="17" t="s">
        <v>9895</v>
      </c>
      <c r="AD4616" s="17" t="s">
        <v>9896</v>
      </c>
      <c r="AF4616" s="17">
        <v>15</v>
      </c>
      <c r="AG4616" s="17">
        <v>2</v>
      </c>
      <c r="AM4616" s="17" t="s">
        <v>44</v>
      </c>
      <c r="AN4616" s="17" t="s">
        <v>15244</v>
      </c>
      <c r="AO4616" s="17">
        <v>3</v>
      </c>
      <c r="AP4616" s="17">
        <v>80</v>
      </c>
      <c r="AQ4616" s="17">
        <v>5</v>
      </c>
      <c r="AR4616" s="17" t="s">
        <v>9898</v>
      </c>
      <c r="AT4616" s="17" t="s">
        <v>15057</v>
      </c>
      <c r="BD4616" s="17" t="s">
        <v>3901</v>
      </c>
      <c r="BS4616" s="17" t="s">
        <v>3901</v>
      </c>
      <c r="CH4616" s="17" t="s">
        <v>3901</v>
      </c>
      <c r="DN4616" s="17">
        <f>COUNTIF(AU4616:DM4616, "X")</f>
        <v>3</v>
      </c>
    </row>
    <row r="4617" spans="1:118" s="17" customFormat="1">
      <c r="A4617" s="17" t="s">
        <v>11642</v>
      </c>
      <c r="B4617" s="17">
        <v>55</v>
      </c>
      <c r="C4617" s="17">
        <v>166719</v>
      </c>
      <c r="D4617" s="17" t="s">
        <v>11607</v>
      </c>
      <c r="E4617" s="17" t="s">
        <v>427</v>
      </c>
      <c r="F4617" s="17" t="s">
        <v>247</v>
      </c>
      <c r="H4617" s="309">
        <v>34890</v>
      </c>
      <c r="I4617" s="309">
        <v>41691</v>
      </c>
      <c r="J4617" s="17" t="s">
        <v>3888</v>
      </c>
      <c r="L4617" s="17" t="s">
        <v>11608</v>
      </c>
      <c r="N4617" s="17" t="s">
        <v>14</v>
      </c>
      <c r="O4617" s="17" t="s">
        <v>15</v>
      </c>
      <c r="P4617" s="17">
        <v>45371</v>
      </c>
      <c r="AC4617" s="17" t="s">
        <v>14</v>
      </c>
      <c r="AF4617" s="17">
        <v>8</v>
      </c>
      <c r="AG4617" s="17">
        <v>2</v>
      </c>
      <c r="AI4617" s="17" t="s">
        <v>10178</v>
      </c>
      <c r="AM4617" s="17" t="s">
        <v>68</v>
      </c>
      <c r="AN4617" s="17" t="s">
        <v>11517</v>
      </c>
      <c r="AO4617" s="17">
        <v>3</v>
      </c>
      <c r="AP4617" s="17">
        <v>80</v>
      </c>
      <c r="AQ4617" s="17">
        <v>5</v>
      </c>
      <c r="AR4617" s="17" t="s">
        <v>10180</v>
      </c>
      <c r="CM4617" s="17" t="s">
        <v>21</v>
      </c>
      <c r="CN4617" s="17" t="s">
        <v>3901</v>
      </c>
      <c r="CO4617" s="17" t="s">
        <v>3901</v>
      </c>
      <c r="CQ4617" s="17" t="s">
        <v>3901</v>
      </c>
      <c r="CR4617" s="17" t="s">
        <v>21</v>
      </c>
      <c r="CU4617" s="17" t="s">
        <v>3901</v>
      </c>
      <c r="CV4617" s="17" t="s">
        <v>3901</v>
      </c>
      <c r="DA4617" s="17" t="s">
        <v>3901</v>
      </c>
      <c r="DN4617" s="17">
        <f>COUNTIF(AU4617:DM4617, "X")</f>
        <v>6</v>
      </c>
    </row>
    <row r="4618" spans="1:118" s="17" customFormat="1">
      <c r="A4618" s="17" t="s">
        <v>20552</v>
      </c>
      <c r="B4618" s="17">
        <v>55</v>
      </c>
      <c r="C4618" s="17">
        <v>166731</v>
      </c>
      <c r="D4618" s="17" t="s">
        <v>250</v>
      </c>
      <c r="E4618" s="17" t="s">
        <v>467</v>
      </c>
      <c r="F4618" s="17" t="s">
        <v>249</v>
      </c>
      <c r="H4618" s="309">
        <v>34995</v>
      </c>
      <c r="I4618" s="309">
        <v>41695</v>
      </c>
      <c r="J4618" s="17" t="s">
        <v>3888</v>
      </c>
      <c r="L4618" s="17" t="s">
        <v>20553</v>
      </c>
      <c r="N4618" s="17" t="s">
        <v>14</v>
      </c>
      <c r="O4618" s="17" t="s">
        <v>15</v>
      </c>
      <c r="P4618" s="17">
        <v>45371</v>
      </c>
      <c r="AF4618" s="17">
        <v>8</v>
      </c>
      <c r="AG4618" s="17">
        <v>2</v>
      </c>
      <c r="AI4618" s="17" t="s">
        <v>10178</v>
      </c>
      <c r="AM4618" s="17" t="s">
        <v>94</v>
      </c>
      <c r="AN4618" s="17" t="s">
        <v>20471</v>
      </c>
      <c r="AO4618" s="17">
        <v>3</v>
      </c>
      <c r="AP4618" s="17">
        <v>80</v>
      </c>
      <c r="AQ4618" s="17">
        <v>5</v>
      </c>
      <c r="AR4618" s="17" t="s">
        <v>10180</v>
      </c>
      <c r="CQ4618" s="17" t="s">
        <v>3901</v>
      </c>
      <c r="CR4618" s="17" t="s">
        <v>21</v>
      </c>
      <c r="CU4618" s="17" t="s">
        <v>3901</v>
      </c>
      <c r="DN4618" s="17">
        <f>COUNTIF(AU4618:DM4618, "X")</f>
        <v>2</v>
      </c>
    </row>
    <row r="4619" spans="1:118" s="17" customFormat="1">
      <c r="A4619" s="17" t="s">
        <v>15469</v>
      </c>
      <c r="B4619" s="17">
        <v>55</v>
      </c>
      <c r="C4619" s="17">
        <v>166746</v>
      </c>
      <c r="D4619" s="17" t="s">
        <v>10411</v>
      </c>
      <c r="E4619" s="17" t="s">
        <v>9711</v>
      </c>
      <c r="F4619" s="17" t="s">
        <v>590</v>
      </c>
      <c r="H4619" s="309">
        <v>34964</v>
      </c>
      <c r="I4619" s="309">
        <v>41695</v>
      </c>
      <c r="J4619" s="17" t="s">
        <v>3888</v>
      </c>
      <c r="L4619" s="17" t="s">
        <v>15470</v>
      </c>
      <c r="N4619" s="17" t="s">
        <v>31</v>
      </c>
      <c r="O4619" s="17" t="s">
        <v>15</v>
      </c>
      <c r="P4619" s="17">
        <v>45373</v>
      </c>
      <c r="AC4619" s="17" t="s">
        <v>9895</v>
      </c>
      <c r="AD4619" s="17" t="s">
        <v>9896</v>
      </c>
      <c r="AF4619" s="17">
        <v>15</v>
      </c>
      <c r="AG4619" s="17">
        <v>2</v>
      </c>
      <c r="AM4619" s="17" t="s">
        <v>44</v>
      </c>
      <c r="AN4619" s="17" t="s">
        <v>15244</v>
      </c>
      <c r="AO4619" s="17">
        <v>3</v>
      </c>
      <c r="AP4619" s="17">
        <v>80</v>
      </c>
      <c r="AQ4619" s="17">
        <v>5</v>
      </c>
      <c r="AR4619" s="17" t="s">
        <v>9898</v>
      </c>
      <c r="AT4619" s="17" t="s">
        <v>15057</v>
      </c>
      <c r="DN4619" s="17">
        <f>COUNTIF(AU4619:DM4619, "X")</f>
        <v>0</v>
      </c>
    </row>
    <row r="4620" spans="1:118" s="17" customFormat="1">
      <c r="A4620" s="17" t="s">
        <v>20316</v>
      </c>
      <c r="B4620" s="17">
        <v>55</v>
      </c>
      <c r="C4620" s="17">
        <v>166772</v>
      </c>
      <c r="D4620" s="17" t="s">
        <v>20317</v>
      </c>
      <c r="E4620" s="17" t="s">
        <v>35</v>
      </c>
      <c r="F4620" s="17" t="s">
        <v>179</v>
      </c>
      <c r="H4620" s="309">
        <v>35185</v>
      </c>
      <c r="I4620" s="309">
        <v>41701</v>
      </c>
      <c r="J4620" s="17" t="s">
        <v>3888</v>
      </c>
      <c r="L4620" s="17" t="s">
        <v>20318</v>
      </c>
      <c r="N4620" s="17" t="s">
        <v>14</v>
      </c>
      <c r="O4620" s="17" t="s">
        <v>15</v>
      </c>
      <c r="P4620" s="17">
        <v>45371</v>
      </c>
      <c r="AF4620" s="17">
        <v>8</v>
      </c>
      <c r="AG4620" s="17">
        <v>2</v>
      </c>
      <c r="AI4620" s="17" t="s">
        <v>10178</v>
      </c>
      <c r="AM4620" s="17" t="s">
        <v>85</v>
      </c>
      <c r="AN4620" s="17" t="s">
        <v>20273</v>
      </c>
      <c r="AO4620" s="17">
        <v>3</v>
      </c>
      <c r="AP4620" s="17">
        <v>80</v>
      </c>
      <c r="AQ4620" s="17">
        <v>5</v>
      </c>
      <c r="AR4620" s="17" t="s">
        <v>10180</v>
      </c>
      <c r="DN4620" s="17">
        <f>COUNTIF(AU4620:DM4620, "X")</f>
        <v>0</v>
      </c>
    </row>
    <row r="4621" spans="1:118" s="17" customFormat="1">
      <c r="A4621" s="17" t="s">
        <v>19951</v>
      </c>
      <c r="B4621" s="17">
        <v>55</v>
      </c>
      <c r="C4621" s="17">
        <v>166782</v>
      </c>
      <c r="D4621" s="17" t="s">
        <v>490</v>
      </c>
      <c r="E4621" s="17" t="s">
        <v>757</v>
      </c>
      <c r="F4621" s="17" t="s">
        <v>12</v>
      </c>
      <c r="H4621" s="309">
        <v>34929</v>
      </c>
      <c r="I4621" s="309">
        <v>41696</v>
      </c>
      <c r="J4621" s="17" t="s">
        <v>3888</v>
      </c>
      <c r="K4621" s="17" t="s">
        <v>30</v>
      </c>
      <c r="L4621" s="17" t="s">
        <v>19952</v>
      </c>
      <c r="N4621" s="17" t="s">
        <v>14</v>
      </c>
      <c r="O4621" s="17" t="s">
        <v>15</v>
      </c>
      <c r="P4621" s="17">
        <v>45371</v>
      </c>
      <c r="AF4621" s="17">
        <v>15</v>
      </c>
      <c r="AG4621" s="17">
        <v>2</v>
      </c>
      <c r="AI4621" s="17" t="s">
        <v>10178</v>
      </c>
      <c r="AM4621" s="17" t="s">
        <v>148</v>
      </c>
      <c r="AN4621" s="17" t="s">
        <v>19836</v>
      </c>
      <c r="AO4621" s="17">
        <v>3</v>
      </c>
      <c r="AP4621" s="17">
        <v>80</v>
      </c>
      <c r="AQ4621" s="17">
        <v>5</v>
      </c>
      <c r="AR4621" s="17" t="s">
        <v>10180</v>
      </c>
      <c r="CM4621" s="17" t="s">
        <v>30</v>
      </c>
      <c r="CU4621" s="17" t="s">
        <v>3901</v>
      </c>
      <c r="CV4621" s="17" t="s">
        <v>3901</v>
      </c>
      <c r="DE4621" s="17" t="s">
        <v>30</v>
      </c>
      <c r="DN4621" s="17">
        <f>COUNTIF(AU4621:DM4621, "X")</f>
        <v>2</v>
      </c>
    </row>
    <row r="4622" spans="1:118" s="17" customFormat="1">
      <c r="A4622" s="17" t="s">
        <v>11571</v>
      </c>
      <c r="B4622" s="17">
        <v>55</v>
      </c>
      <c r="C4622" s="17">
        <v>166799</v>
      </c>
      <c r="D4622" s="17" t="s">
        <v>11572</v>
      </c>
      <c r="E4622" s="17" t="s">
        <v>11573</v>
      </c>
      <c r="F4622" s="17" t="s">
        <v>140</v>
      </c>
      <c r="H4622" s="309">
        <v>35056</v>
      </c>
      <c r="I4622" s="309">
        <v>41695</v>
      </c>
      <c r="J4622" s="17" t="s">
        <v>3888</v>
      </c>
      <c r="L4622" s="17" t="s">
        <v>11574</v>
      </c>
      <c r="N4622" s="17" t="s">
        <v>14</v>
      </c>
      <c r="O4622" s="17" t="s">
        <v>15</v>
      </c>
      <c r="P4622" s="17">
        <v>45371</v>
      </c>
      <c r="AC4622" s="17" t="s">
        <v>14</v>
      </c>
      <c r="AF4622" s="17">
        <v>8</v>
      </c>
      <c r="AG4622" s="17">
        <v>2</v>
      </c>
      <c r="AI4622" s="17" t="s">
        <v>10178</v>
      </c>
      <c r="AM4622" s="17" t="s">
        <v>68</v>
      </c>
      <c r="AN4622" s="17" t="s">
        <v>11517</v>
      </c>
      <c r="AO4622" s="17">
        <v>3</v>
      </c>
      <c r="AP4622" s="17">
        <v>80</v>
      </c>
      <c r="AQ4622" s="17">
        <v>5</v>
      </c>
      <c r="AR4622" s="17" t="s">
        <v>10180</v>
      </c>
      <c r="CU4622" s="17" t="s">
        <v>3901</v>
      </c>
      <c r="DN4622" s="17">
        <f>COUNTIF(AU4622:DM4622, "X")</f>
        <v>1</v>
      </c>
    </row>
    <row r="4623" spans="1:118" s="17" customFormat="1">
      <c r="A4623" s="17" t="s">
        <v>20005</v>
      </c>
      <c r="B4623" s="17">
        <v>55</v>
      </c>
      <c r="C4623" s="17">
        <v>166802</v>
      </c>
      <c r="D4623" s="17" t="s">
        <v>18897</v>
      </c>
      <c r="E4623" s="17" t="s">
        <v>307</v>
      </c>
      <c r="F4623" s="17" t="s">
        <v>12</v>
      </c>
      <c r="H4623" s="309">
        <v>35121</v>
      </c>
      <c r="I4623" s="309">
        <v>41695</v>
      </c>
      <c r="J4623" s="17" t="s">
        <v>3888</v>
      </c>
      <c r="L4623" s="17" t="s">
        <v>20006</v>
      </c>
      <c r="N4623" s="17" t="s">
        <v>14</v>
      </c>
      <c r="O4623" s="17" t="s">
        <v>15</v>
      </c>
      <c r="P4623" s="17">
        <v>45371</v>
      </c>
      <c r="AF4623" s="17">
        <v>15</v>
      </c>
      <c r="AG4623" s="17">
        <v>2</v>
      </c>
      <c r="AI4623" s="17" t="s">
        <v>10178</v>
      </c>
      <c r="AM4623" s="17" t="s">
        <v>148</v>
      </c>
      <c r="AN4623" s="17" t="s">
        <v>19836</v>
      </c>
      <c r="AO4623" s="17">
        <v>3</v>
      </c>
      <c r="AP4623" s="17">
        <v>80</v>
      </c>
      <c r="AQ4623" s="17">
        <v>5</v>
      </c>
      <c r="AR4623" s="17" t="s">
        <v>10180</v>
      </c>
      <c r="DN4623" s="17">
        <f>COUNTIF(AU4623:DM4623, "X")</f>
        <v>0</v>
      </c>
    </row>
    <row r="4624" spans="1:118" s="17" customFormat="1">
      <c r="A4624" s="17" t="s">
        <v>20047</v>
      </c>
      <c r="B4624" s="17">
        <v>55</v>
      </c>
      <c r="C4624" s="17">
        <v>166808</v>
      </c>
      <c r="D4624" s="17" t="s">
        <v>9480</v>
      </c>
      <c r="E4624" s="17" t="s">
        <v>508</v>
      </c>
      <c r="F4624" s="17" t="s">
        <v>70</v>
      </c>
      <c r="H4624" s="309">
        <v>35101</v>
      </c>
      <c r="I4624" s="309">
        <v>41702</v>
      </c>
      <c r="J4624" s="17" t="s">
        <v>3888</v>
      </c>
      <c r="L4624" s="17" t="s">
        <v>20048</v>
      </c>
      <c r="N4624" s="17" t="s">
        <v>31</v>
      </c>
      <c r="O4624" s="17" t="s">
        <v>15</v>
      </c>
      <c r="P4624" s="17">
        <v>45373</v>
      </c>
      <c r="Q4624" s="17">
        <v>8805</v>
      </c>
      <c r="AD4624" s="17" t="s">
        <v>9896</v>
      </c>
      <c r="AF4624" s="17">
        <v>15</v>
      </c>
      <c r="AG4624" s="17">
        <v>2</v>
      </c>
      <c r="AM4624" s="17" t="s">
        <v>180</v>
      </c>
      <c r="AN4624" s="17" t="s">
        <v>20012</v>
      </c>
      <c r="AO4624" s="17">
        <v>3</v>
      </c>
      <c r="AP4624" s="17">
        <v>80</v>
      </c>
      <c r="AQ4624" s="17">
        <v>5</v>
      </c>
      <c r="AR4624" s="17" t="s">
        <v>10180</v>
      </c>
      <c r="DN4624" s="17">
        <f>COUNTIF(AU4624:DM4624, "X")</f>
        <v>0</v>
      </c>
    </row>
    <row r="4625" spans="1:118" s="17" customFormat="1">
      <c r="A4625" s="17" t="s">
        <v>19945</v>
      </c>
      <c r="B4625" s="17">
        <v>55</v>
      </c>
      <c r="C4625" s="17">
        <v>166809</v>
      </c>
      <c r="D4625" s="17" t="s">
        <v>19930</v>
      </c>
      <c r="E4625" s="17" t="s">
        <v>278</v>
      </c>
      <c r="F4625" s="17" t="s">
        <v>22</v>
      </c>
      <c r="H4625" s="309">
        <v>35160</v>
      </c>
      <c r="I4625" s="309">
        <v>41696</v>
      </c>
      <c r="J4625" s="17" t="s">
        <v>3888</v>
      </c>
      <c r="L4625" s="17" t="s">
        <v>19931</v>
      </c>
      <c r="N4625" s="17" t="s">
        <v>14</v>
      </c>
      <c r="O4625" s="17" t="s">
        <v>15</v>
      </c>
      <c r="P4625" s="17">
        <v>45371</v>
      </c>
      <c r="AF4625" s="17">
        <v>8</v>
      </c>
      <c r="AG4625" s="17">
        <v>2</v>
      </c>
      <c r="AI4625" s="17" t="s">
        <v>10178</v>
      </c>
      <c r="AM4625" s="17" t="s">
        <v>148</v>
      </c>
      <c r="AN4625" s="17" t="s">
        <v>19836</v>
      </c>
      <c r="AO4625" s="17">
        <v>3</v>
      </c>
      <c r="AP4625" s="17">
        <v>80</v>
      </c>
      <c r="AQ4625" s="17">
        <v>5</v>
      </c>
      <c r="AR4625" s="17" t="s">
        <v>10180</v>
      </c>
      <c r="CM4625" s="17" t="s">
        <v>21</v>
      </c>
      <c r="CO4625" s="17" t="s">
        <v>3901</v>
      </c>
      <c r="CV4625" s="17" t="s">
        <v>3901</v>
      </c>
      <c r="DN4625" s="17">
        <f>COUNTIF(AU4625:DM4625, "X")</f>
        <v>2</v>
      </c>
    </row>
    <row r="4626" spans="1:118" s="17" customFormat="1">
      <c r="A4626" s="17" t="s">
        <v>18633</v>
      </c>
      <c r="B4626" s="17">
        <v>55</v>
      </c>
      <c r="C4626" s="17">
        <v>166819</v>
      </c>
      <c r="D4626" s="17" t="s">
        <v>18634</v>
      </c>
      <c r="E4626" s="17" t="s">
        <v>431</v>
      </c>
      <c r="F4626" s="17" t="s">
        <v>21</v>
      </c>
      <c r="H4626" s="309">
        <v>30033</v>
      </c>
      <c r="I4626" s="309">
        <v>41716</v>
      </c>
      <c r="J4626" s="17" t="s">
        <v>3888</v>
      </c>
      <c r="L4626" s="17" t="s">
        <v>18635</v>
      </c>
      <c r="N4626" s="17" t="s">
        <v>31</v>
      </c>
      <c r="O4626" s="17" t="s">
        <v>15</v>
      </c>
      <c r="P4626" s="17">
        <v>45373</v>
      </c>
      <c r="Q4626" s="17">
        <v>9400</v>
      </c>
      <c r="AD4626" s="17" t="s">
        <v>9896</v>
      </c>
      <c r="AF4626" s="17">
        <v>8</v>
      </c>
      <c r="AG4626" s="17">
        <v>2</v>
      </c>
      <c r="AM4626" s="17" t="s">
        <v>87</v>
      </c>
      <c r="AN4626" s="17" t="s">
        <v>18599</v>
      </c>
      <c r="AO4626" s="17">
        <v>3</v>
      </c>
      <c r="AP4626" s="17">
        <v>80</v>
      </c>
      <c r="AQ4626" s="17">
        <v>5</v>
      </c>
      <c r="AR4626" s="17" t="s">
        <v>9898</v>
      </c>
      <c r="BC4626" s="17" t="s">
        <v>30</v>
      </c>
      <c r="DN4626" s="17">
        <f>COUNTIF(AU4626:DM4626, "X")</f>
        <v>0</v>
      </c>
    </row>
    <row r="4627" spans="1:118" s="17" customFormat="1">
      <c r="A4627" s="17" t="s">
        <v>8904</v>
      </c>
      <c r="B4627" s="17">
        <v>55</v>
      </c>
      <c r="C4627" s="17">
        <v>148246</v>
      </c>
      <c r="D4627" s="17" t="s">
        <v>6045</v>
      </c>
      <c r="E4627" s="17" t="s">
        <v>567</v>
      </c>
      <c r="F4627" s="17" t="s">
        <v>110</v>
      </c>
      <c r="H4627" s="309">
        <v>33265</v>
      </c>
      <c r="I4627" s="309">
        <v>41717</v>
      </c>
      <c r="J4627" s="17" t="s">
        <v>3888</v>
      </c>
      <c r="L4627" s="17" t="s">
        <v>8905</v>
      </c>
      <c r="N4627" s="17" t="s">
        <v>19</v>
      </c>
      <c r="O4627" s="17" t="s">
        <v>15</v>
      </c>
      <c r="P4627" s="17">
        <v>45356</v>
      </c>
      <c r="AC4627" s="17" t="s">
        <v>3890</v>
      </c>
      <c r="AD4627" s="17" t="s">
        <v>3891</v>
      </c>
      <c r="AF4627" s="17">
        <v>8</v>
      </c>
      <c r="AG4627" s="17">
        <v>2</v>
      </c>
      <c r="AM4627" s="17" t="s">
        <v>2608</v>
      </c>
      <c r="AN4627" s="17" t="s">
        <v>8704</v>
      </c>
      <c r="AO4627" s="17">
        <v>3</v>
      </c>
      <c r="AP4627" s="17">
        <v>80</v>
      </c>
      <c r="AQ4627" s="17">
        <v>5</v>
      </c>
      <c r="AT4627" s="17" t="s">
        <v>7979</v>
      </c>
      <c r="DN4627" s="17">
        <f>COUNTIF(AU4627:DM4627, "X")</f>
        <v>0</v>
      </c>
    </row>
    <row r="4628" spans="1:118" s="17" customFormat="1">
      <c r="A4628" s="17" t="s">
        <v>19982</v>
      </c>
      <c r="B4628" s="17">
        <v>55</v>
      </c>
      <c r="C4628" s="17">
        <v>166837</v>
      </c>
      <c r="D4628" s="17" t="s">
        <v>215</v>
      </c>
      <c r="E4628" s="17" t="s">
        <v>523</v>
      </c>
      <c r="F4628" s="17" t="s">
        <v>530</v>
      </c>
      <c r="H4628" s="309">
        <v>35272</v>
      </c>
      <c r="I4628" s="309">
        <v>41695</v>
      </c>
      <c r="J4628" s="17" t="s">
        <v>3888</v>
      </c>
      <c r="L4628" s="17" t="s">
        <v>19983</v>
      </c>
      <c r="N4628" s="17" t="s">
        <v>14</v>
      </c>
      <c r="O4628" s="17" t="s">
        <v>15</v>
      </c>
      <c r="P4628" s="17">
        <v>45371</v>
      </c>
      <c r="AF4628" s="17">
        <v>8</v>
      </c>
      <c r="AG4628" s="17">
        <v>2</v>
      </c>
      <c r="AI4628" s="17" t="s">
        <v>10178</v>
      </c>
      <c r="AM4628" s="17" t="s">
        <v>148</v>
      </c>
      <c r="AN4628" s="17" t="s">
        <v>19836</v>
      </c>
      <c r="AO4628" s="17">
        <v>3</v>
      </c>
      <c r="AP4628" s="17">
        <v>80</v>
      </c>
      <c r="AQ4628" s="17">
        <v>5</v>
      </c>
      <c r="AR4628" s="17" t="s">
        <v>10180</v>
      </c>
      <c r="CU4628" s="17" t="s">
        <v>3901</v>
      </c>
      <c r="DN4628" s="17">
        <f>COUNTIF(AU4628:DM4628, "X")</f>
        <v>1</v>
      </c>
    </row>
    <row r="4629" spans="1:118" s="17" customFormat="1">
      <c r="A4629" s="17" t="s">
        <v>15152</v>
      </c>
      <c r="B4629" s="17">
        <v>55</v>
      </c>
      <c r="C4629" s="17">
        <v>166839</v>
      </c>
      <c r="D4629" s="17" t="s">
        <v>226</v>
      </c>
      <c r="E4629" s="17" t="s">
        <v>1002</v>
      </c>
      <c r="F4629" s="17" t="s">
        <v>22</v>
      </c>
      <c r="H4629" s="309">
        <v>35206</v>
      </c>
      <c r="I4629" s="309">
        <v>41695</v>
      </c>
      <c r="J4629" s="17" t="s">
        <v>3888</v>
      </c>
      <c r="L4629" s="17" t="s">
        <v>15153</v>
      </c>
      <c r="N4629" s="17" t="s">
        <v>31</v>
      </c>
      <c r="O4629" s="17" t="s">
        <v>15</v>
      </c>
      <c r="P4629" s="17">
        <v>45373</v>
      </c>
      <c r="AC4629" s="17" t="s">
        <v>9895</v>
      </c>
      <c r="AD4629" s="17" t="s">
        <v>9896</v>
      </c>
      <c r="AF4629" s="17">
        <v>8</v>
      </c>
      <c r="AG4629" s="17">
        <v>2</v>
      </c>
      <c r="AM4629" s="17" t="s">
        <v>62</v>
      </c>
      <c r="AN4629" s="17" t="s">
        <v>15056</v>
      </c>
      <c r="AO4629" s="17">
        <v>3</v>
      </c>
      <c r="AP4629" s="17">
        <v>80</v>
      </c>
      <c r="AQ4629" s="17">
        <v>5</v>
      </c>
      <c r="AR4629" s="17" t="s">
        <v>9898</v>
      </c>
      <c r="AT4629" s="17" t="s">
        <v>15057</v>
      </c>
      <c r="CU4629" s="17" t="s">
        <v>3901</v>
      </c>
      <c r="DN4629" s="17">
        <f>COUNTIF(AU4629:DM4629, "X")</f>
        <v>1</v>
      </c>
    </row>
    <row r="4630" spans="1:118" s="17" customFormat="1">
      <c r="A4630" s="17" t="s">
        <v>18290</v>
      </c>
      <c r="B4630" s="17">
        <v>55</v>
      </c>
      <c r="C4630" s="17">
        <v>166857</v>
      </c>
      <c r="D4630" s="17" t="s">
        <v>11775</v>
      </c>
      <c r="E4630" s="17" t="s">
        <v>3991</v>
      </c>
      <c r="F4630" s="17" t="s">
        <v>65</v>
      </c>
      <c r="H4630" s="309">
        <v>22851</v>
      </c>
      <c r="I4630" s="309">
        <v>41689</v>
      </c>
      <c r="J4630" s="17" t="s">
        <v>3888</v>
      </c>
      <c r="L4630" s="17" t="s">
        <v>18291</v>
      </c>
      <c r="N4630" s="17" t="s">
        <v>31</v>
      </c>
      <c r="O4630" s="17" t="s">
        <v>15</v>
      </c>
      <c r="P4630" s="17">
        <v>45373</v>
      </c>
      <c r="AD4630" s="17" t="s">
        <v>9896</v>
      </c>
      <c r="AF4630" s="17">
        <v>8</v>
      </c>
      <c r="AG4630" s="17">
        <v>2</v>
      </c>
      <c r="AM4630" s="17" t="s">
        <v>32</v>
      </c>
      <c r="AN4630" s="17" t="s">
        <v>18168</v>
      </c>
      <c r="AO4630" s="17">
        <v>3</v>
      </c>
      <c r="AP4630" s="17">
        <v>80</v>
      </c>
      <c r="AQ4630" s="17">
        <v>5</v>
      </c>
      <c r="AR4630" s="17" t="s">
        <v>9898</v>
      </c>
      <c r="DN4630" s="17">
        <f>COUNTIF(AU4630:DM4630, "X")</f>
        <v>0</v>
      </c>
    </row>
    <row r="4631" spans="1:118" s="17" customFormat="1">
      <c r="A4631" s="17" t="s">
        <v>15008</v>
      </c>
      <c r="B4631" s="17">
        <v>55</v>
      </c>
      <c r="C4631" s="17">
        <v>166863</v>
      </c>
      <c r="D4631" s="17" t="s">
        <v>6383</v>
      </c>
      <c r="E4631" s="17" t="s">
        <v>52</v>
      </c>
      <c r="F4631" s="17" t="s">
        <v>7094</v>
      </c>
      <c r="G4631" s="17" t="s">
        <v>49</v>
      </c>
      <c r="H4631" s="309">
        <v>27816</v>
      </c>
      <c r="I4631" s="309">
        <v>41702</v>
      </c>
      <c r="J4631" s="17" t="s">
        <v>3888</v>
      </c>
      <c r="L4631" s="17" t="s">
        <v>14848</v>
      </c>
      <c r="N4631" s="17" t="s">
        <v>31</v>
      </c>
      <c r="O4631" s="17" t="s">
        <v>15</v>
      </c>
      <c r="P4631" s="17">
        <v>45373</v>
      </c>
      <c r="AC4631" s="17" t="s">
        <v>9895</v>
      </c>
      <c r="AD4631" s="17" t="s">
        <v>9896</v>
      </c>
      <c r="AF4631" s="17">
        <v>15</v>
      </c>
      <c r="AG4631" s="17">
        <v>2</v>
      </c>
      <c r="AM4631" s="17" t="s">
        <v>335</v>
      </c>
      <c r="AN4631" s="17" t="s">
        <v>14693</v>
      </c>
      <c r="AO4631" s="17">
        <v>3</v>
      </c>
      <c r="AP4631" s="17">
        <v>80</v>
      </c>
      <c r="AQ4631" s="17">
        <v>5</v>
      </c>
      <c r="AR4631" s="17" t="s">
        <v>9898</v>
      </c>
      <c r="AT4631" s="17" t="s">
        <v>14152</v>
      </c>
      <c r="BC4631" s="17" t="s">
        <v>30</v>
      </c>
      <c r="BD4631" s="17" t="s">
        <v>3901</v>
      </c>
      <c r="BF4631" s="17" t="s">
        <v>30</v>
      </c>
      <c r="BH4631" s="17" t="s">
        <v>3901</v>
      </c>
      <c r="BJ4631" s="17" t="s">
        <v>30</v>
      </c>
      <c r="CM4631" s="17" t="s">
        <v>30</v>
      </c>
      <c r="CN4631" s="17" t="s">
        <v>3901</v>
      </c>
      <c r="CR4631" s="17" t="s">
        <v>30</v>
      </c>
      <c r="CU4631" s="17" t="s">
        <v>3901</v>
      </c>
      <c r="CV4631" s="17" t="s">
        <v>3901</v>
      </c>
      <c r="CX4631" s="17" t="s">
        <v>3901</v>
      </c>
      <c r="CY4631" s="17" t="s">
        <v>30</v>
      </c>
      <c r="DN4631" s="17">
        <f>COUNTIF(AU4631:DM4631, "X")</f>
        <v>6</v>
      </c>
    </row>
    <row r="4632" spans="1:118" s="17" customFormat="1">
      <c r="A4632" s="17" t="s">
        <v>12851</v>
      </c>
      <c r="B4632" s="17">
        <v>55</v>
      </c>
      <c r="C4632" s="17">
        <v>166864</v>
      </c>
      <c r="D4632" s="17" t="s">
        <v>450</v>
      </c>
      <c r="E4632" s="17" t="s">
        <v>12852</v>
      </c>
      <c r="F4632" s="17" t="s">
        <v>93</v>
      </c>
      <c r="H4632" s="309">
        <v>33976</v>
      </c>
      <c r="I4632" s="309">
        <v>41702</v>
      </c>
      <c r="J4632" s="17" t="s">
        <v>3888</v>
      </c>
      <c r="L4632" s="17" t="s">
        <v>12717</v>
      </c>
      <c r="N4632" s="17" t="s">
        <v>31</v>
      </c>
      <c r="O4632" s="17" t="s">
        <v>15</v>
      </c>
      <c r="P4632" s="17">
        <v>45373</v>
      </c>
      <c r="AC4632" s="17" t="s">
        <v>9895</v>
      </c>
      <c r="AD4632" s="17" t="s">
        <v>9896</v>
      </c>
      <c r="AF4632" s="17">
        <v>15</v>
      </c>
      <c r="AG4632" s="17">
        <v>2</v>
      </c>
      <c r="AM4632" s="17" t="s">
        <v>156</v>
      </c>
      <c r="AN4632" s="17" t="s">
        <v>12693</v>
      </c>
      <c r="AO4632" s="17">
        <v>3</v>
      </c>
      <c r="AP4632" s="17">
        <v>80</v>
      </c>
      <c r="AQ4632" s="17">
        <v>5</v>
      </c>
      <c r="AR4632" s="17" t="s">
        <v>9898</v>
      </c>
      <c r="AT4632" s="17" t="s">
        <v>11929</v>
      </c>
      <c r="DN4632" s="17">
        <f>COUNTIF(AU4632:DM4632, "X")</f>
        <v>0</v>
      </c>
    </row>
    <row r="4633" spans="1:118" s="17" customFormat="1">
      <c r="A4633" s="17" t="s">
        <v>19145</v>
      </c>
      <c r="B4633" s="17">
        <v>55</v>
      </c>
      <c r="C4633" s="17">
        <v>166867</v>
      </c>
      <c r="D4633" s="17" t="s">
        <v>19146</v>
      </c>
      <c r="E4633" s="17" t="s">
        <v>367</v>
      </c>
      <c r="F4633" s="17" t="s">
        <v>344</v>
      </c>
      <c r="H4633" s="309">
        <v>21863</v>
      </c>
      <c r="I4633" s="309">
        <v>41706</v>
      </c>
      <c r="J4633" s="17" t="s">
        <v>3888</v>
      </c>
      <c r="L4633" s="17" t="s">
        <v>19147</v>
      </c>
      <c r="N4633" s="17" t="s">
        <v>31</v>
      </c>
      <c r="O4633" s="17" t="s">
        <v>15</v>
      </c>
      <c r="P4633" s="17">
        <v>45373</v>
      </c>
      <c r="AD4633" s="17" t="s">
        <v>9896</v>
      </c>
      <c r="AF4633" s="17">
        <v>8</v>
      </c>
      <c r="AG4633" s="17">
        <v>2</v>
      </c>
      <c r="AM4633" s="17" t="s">
        <v>337</v>
      </c>
      <c r="AN4633" s="17" t="s">
        <v>19113</v>
      </c>
      <c r="AO4633" s="17">
        <v>3</v>
      </c>
      <c r="AP4633" s="17">
        <v>80</v>
      </c>
      <c r="AQ4633" s="17">
        <v>5</v>
      </c>
      <c r="AR4633" s="17" t="s">
        <v>9898</v>
      </c>
      <c r="CN4633" s="17" t="s">
        <v>3901</v>
      </c>
      <c r="CQ4633" s="17" t="s">
        <v>3901</v>
      </c>
      <c r="CU4633" s="17" t="s">
        <v>3901</v>
      </c>
      <c r="DA4633" s="17" t="s">
        <v>3901</v>
      </c>
      <c r="DN4633" s="17">
        <f>COUNTIF(AU4633:DM4633, "X")</f>
        <v>4</v>
      </c>
    </row>
    <row r="4634" spans="1:118" s="17" customFormat="1">
      <c r="A4634" s="17" t="s">
        <v>22979</v>
      </c>
      <c r="B4634" s="17">
        <v>55</v>
      </c>
      <c r="C4634" s="17">
        <v>166887</v>
      </c>
      <c r="D4634" s="17" t="s">
        <v>5899</v>
      </c>
      <c r="E4634" s="17" t="s">
        <v>4959</v>
      </c>
      <c r="F4634" s="17" t="s">
        <v>63</v>
      </c>
      <c r="H4634" s="309">
        <v>34782</v>
      </c>
      <c r="I4634" s="309">
        <v>41715</v>
      </c>
      <c r="J4634" s="17" t="s">
        <v>3888</v>
      </c>
      <c r="L4634" s="17" t="s">
        <v>22980</v>
      </c>
      <c r="N4634" s="17" t="s">
        <v>205</v>
      </c>
      <c r="O4634" s="17" t="s">
        <v>15</v>
      </c>
      <c r="P4634" s="17">
        <v>45337</v>
      </c>
      <c r="AF4634" s="17">
        <v>8</v>
      </c>
      <c r="AG4634" s="17">
        <v>2</v>
      </c>
      <c r="AI4634" s="17" t="s">
        <v>20542</v>
      </c>
      <c r="AM4634" s="17" t="s">
        <v>253</v>
      </c>
      <c r="AN4634" s="17" t="s">
        <v>22821</v>
      </c>
      <c r="AO4634" s="17">
        <v>3</v>
      </c>
      <c r="AP4634" s="17">
        <v>80</v>
      </c>
      <c r="AQ4634" s="17">
        <v>5</v>
      </c>
      <c r="AR4634" s="17" t="s">
        <v>22585</v>
      </c>
      <c r="DN4634" s="17">
        <f>COUNTIF(AU4634:DM4634, "X")</f>
        <v>0</v>
      </c>
    </row>
    <row r="4635" spans="1:118" s="17" customFormat="1">
      <c r="A4635" s="17" t="s">
        <v>18535</v>
      </c>
      <c r="B4635" s="17">
        <v>55</v>
      </c>
      <c r="C4635" s="17">
        <v>166890</v>
      </c>
      <c r="D4635" s="17" t="s">
        <v>18536</v>
      </c>
      <c r="E4635" s="17" t="s">
        <v>389</v>
      </c>
      <c r="F4635" s="17" t="s">
        <v>18</v>
      </c>
      <c r="H4635" s="309">
        <v>35157</v>
      </c>
      <c r="I4635" s="309">
        <v>41709</v>
      </c>
      <c r="J4635" s="17" t="s">
        <v>3888</v>
      </c>
      <c r="L4635" s="17" t="s">
        <v>18459</v>
      </c>
      <c r="N4635" s="17" t="s">
        <v>18354</v>
      </c>
      <c r="O4635" s="17" t="s">
        <v>15</v>
      </c>
      <c r="P4635" s="17">
        <v>45317</v>
      </c>
      <c r="AF4635" s="17">
        <v>8</v>
      </c>
      <c r="AG4635" s="17">
        <v>2</v>
      </c>
      <c r="AH4635" s="17" t="s">
        <v>11926</v>
      </c>
      <c r="AK4635" s="17" t="s">
        <v>11927</v>
      </c>
      <c r="AM4635" s="17" t="s">
        <v>2614</v>
      </c>
      <c r="AN4635" s="17" t="s">
        <v>18350</v>
      </c>
      <c r="AO4635" s="17">
        <v>3</v>
      </c>
      <c r="AP4635" s="17">
        <v>80</v>
      </c>
      <c r="AQ4635" s="17">
        <v>5</v>
      </c>
      <c r="AR4635" s="17" t="s">
        <v>18351</v>
      </c>
      <c r="DN4635" s="17">
        <f>COUNTIF(AU4635:DM4635, "X")</f>
        <v>0</v>
      </c>
    </row>
    <row r="4636" spans="1:118" s="17" customFormat="1">
      <c r="A4636" s="17" t="s">
        <v>14857</v>
      </c>
      <c r="B4636" s="17">
        <v>55</v>
      </c>
      <c r="C4636" s="17">
        <v>166892</v>
      </c>
      <c r="D4636" s="17" t="s">
        <v>634</v>
      </c>
      <c r="E4636" s="17" t="s">
        <v>734</v>
      </c>
      <c r="F4636" s="17" t="s">
        <v>555</v>
      </c>
      <c r="H4636" s="309">
        <v>35292</v>
      </c>
      <c r="I4636" s="309">
        <v>41709</v>
      </c>
      <c r="J4636" s="17" t="s">
        <v>3888</v>
      </c>
      <c r="L4636" s="17" t="s">
        <v>14695</v>
      </c>
      <c r="N4636" s="17" t="s">
        <v>31</v>
      </c>
      <c r="O4636" s="17" t="s">
        <v>15</v>
      </c>
      <c r="P4636" s="17">
        <v>45373</v>
      </c>
      <c r="Q4636" s="17">
        <v>3129</v>
      </c>
      <c r="AC4636" s="17" t="s">
        <v>9895</v>
      </c>
      <c r="AD4636" s="17" t="s">
        <v>9896</v>
      </c>
      <c r="AF4636" s="17">
        <v>8</v>
      </c>
      <c r="AG4636" s="17">
        <v>2</v>
      </c>
      <c r="AM4636" s="17" t="s">
        <v>335</v>
      </c>
      <c r="AN4636" s="17" t="s">
        <v>14693</v>
      </c>
      <c r="AO4636" s="17">
        <v>3</v>
      </c>
      <c r="AP4636" s="17">
        <v>80</v>
      </c>
      <c r="AQ4636" s="17">
        <v>5</v>
      </c>
      <c r="AR4636" s="17" t="s">
        <v>9898</v>
      </c>
      <c r="AT4636" s="17" t="s">
        <v>14152</v>
      </c>
      <c r="CU4636" s="17" t="s">
        <v>3901</v>
      </c>
      <c r="DN4636" s="17">
        <f>COUNTIF(AU4636:DM4636, "X")</f>
        <v>1</v>
      </c>
    </row>
    <row r="4637" spans="1:118" s="17" customFormat="1">
      <c r="A4637" s="17" t="s">
        <v>4134</v>
      </c>
      <c r="B4637" s="17">
        <v>55</v>
      </c>
      <c r="C4637" s="17">
        <v>166900</v>
      </c>
      <c r="D4637" s="17" t="s">
        <v>297</v>
      </c>
      <c r="E4637" s="17" t="s">
        <v>4135</v>
      </c>
      <c r="F4637" s="17" t="s">
        <v>70</v>
      </c>
      <c r="H4637" s="309">
        <v>35098</v>
      </c>
      <c r="I4637" s="309">
        <v>41709</v>
      </c>
      <c r="J4637" s="17" t="s">
        <v>3888</v>
      </c>
      <c r="L4637" s="17" t="s">
        <v>4136</v>
      </c>
      <c r="N4637" s="17" t="s">
        <v>19</v>
      </c>
      <c r="O4637" s="17" t="s">
        <v>15</v>
      </c>
      <c r="P4637" s="17">
        <v>45356</v>
      </c>
      <c r="AC4637" s="17" t="s">
        <v>3890</v>
      </c>
      <c r="AD4637" s="17" t="s">
        <v>3891</v>
      </c>
      <c r="AF4637" s="17">
        <v>15</v>
      </c>
      <c r="AG4637" s="17">
        <v>2</v>
      </c>
      <c r="AM4637" s="17" t="s">
        <v>172</v>
      </c>
      <c r="AN4637" s="17" t="s">
        <v>3892</v>
      </c>
      <c r="AO4637" s="17">
        <v>3</v>
      </c>
      <c r="AP4637" s="17">
        <v>80</v>
      </c>
      <c r="AQ4637" s="17">
        <v>5</v>
      </c>
      <c r="AT4637" s="17" t="s">
        <v>3893</v>
      </c>
      <c r="DN4637" s="17">
        <f>COUNTIF(AU4637:DM4637, "X")</f>
        <v>0</v>
      </c>
    </row>
    <row r="4638" spans="1:118" s="17" customFormat="1">
      <c r="A4638" s="17" t="s">
        <v>8983</v>
      </c>
      <c r="B4638" s="17">
        <v>55</v>
      </c>
      <c r="C4638" s="17">
        <v>144324</v>
      </c>
      <c r="D4638" s="17" t="s">
        <v>8984</v>
      </c>
      <c r="E4638" s="17" t="s">
        <v>125</v>
      </c>
      <c r="F4638" s="17" t="s">
        <v>21</v>
      </c>
      <c r="H4638" s="309">
        <v>32926</v>
      </c>
      <c r="I4638" s="309">
        <v>41720</v>
      </c>
      <c r="J4638" s="17" t="s">
        <v>3888</v>
      </c>
      <c r="L4638" s="17" t="s">
        <v>8985</v>
      </c>
      <c r="N4638" s="17" t="s">
        <v>19</v>
      </c>
      <c r="O4638" s="17" t="s">
        <v>15</v>
      </c>
      <c r="P4638" s="17">
        <v>45356</v>
      </c>
      <c r="AC4638" s="17" t="s">
        <v>3890</v>
      </c>
      <c r="AD4638" s="17" t="s">
        <v>3891</v>
      </c>
      <c r="AF4638" s="17">
        <v>8</v>
      </c>
      <c r="AG4638" s="17">
        <v>2</v>
      </c>
      <c r="AM4638" s="17" t="s">
        <v>2608</v>
      </c>
      <c r="AN4638" s="17" t="s">
        <v>8704</v>
      </c>
      <c r="AO4638" s="17">
        <v>3</v>
      </c>
      <c r="AP4638" s="17">
        <v>80</v>
      </c>
      <c r="AQ4638" s="17">
        <v>5</v>
      </c>
      <c r="AT4638" s="17" t="s">
        <v>7979</v>
      </c>
      <c r="BS4638" s="17" t="s">
        <v>3901</v>
      </c>
      <c r="BY4638" s="17" t="s">
        <v>3901</v>
      </c>
      <c r="DN4638" s="17">
        <f>COUNTIF(AU4638:DM4638, "X")</f>
        <v>2</v>
      </c>
    </row>
    <row r="4639" spans="1:118" s="17" customFormat="1">
      <c r="A4639" s="17" t="s">
        <v>7196</v>
      </c>
      <c r="B4639" s="17">
        <v>55</v>
      </c>
      <c r="C4639" s="17">
        <v>166905</v>
      </c>
      <c r="D4639" s="17" t="s">
        <v>367</v>
      </c>
      <c r="E4639" s="17" t="s">
        <v>7197</v>
      </c>
      <c r="F4639" s="17" t="s">
        <v>65</v>
      </c>
      <c r="H4639" s="309">
        <v>27673</v>
      </c>
      <c r="I4639" s="309">
        <v>41720</v>
      </c>
      <c r="J4639" s="17" t="s">
        <v>3888</v>
      </c>
      <c r="L4639" s="17" t="s">
        <v>6693</v>
      </c>
      <c r="N4639" s="17" t="s">
        <v>19</v>
      </c>
      <c r="O4639" s="17" t="s">
        <v>15</v>
      </c>
      <c r="P4639" s="17">
        <v>45356</v>
      </c>
      <c r="AC4639" s="17" t="s">
        <v>3890</v>
      </c>
      <c r="AD4639" s="17" t="s">
        <v>3891</v>
      </c>
      <c r="AF4639" s="17">
        <v>8</v>
      </c>
      <c r="AG4639" s="17">
        <v>2</v>
      </c>
      <c r="AM4639" s="17" t="s">
        <v>248</v>
      </c>
      <c r="AN4639" s="17" t="s">
        <v>6588</v>
      </c>
      <c r="AO4639" s="17">
        <v>3</v>
      </c>
      <c r="AP4639" s="17">
        <v>80</v>
      </c>
      <c r="AQ4639" s="17">
        <v>5</v>
      </c>
      <c r="AT4639" s="17" t="s">
        <v>6589</v>
      </c>
      <c r="DN4639" s="17">
        <f>COUNTIF(AU4639:DM4639, "X")</f>
        <v>0</v>
      </c>
    </row>
    <row r="4640" spans="1:118" s="17" customFormat="1">
      <c r="A4640" s="17" t="s">
        <v>13202</v>
      </c>
      <c r="B4640" s="17">
        <v>55</v>
      </c>
      <c r="C4640" s="17">
        <v>166904</v>
      </c>
      <c r="D4640" s="17" t="s">
        <v>353</v>
      </c>
      <c r="E4640" s="17" t="s">
        <v>13203</v>
      </c>
      <c r="F4640" s="17" t="s">
        <v>13204</v>
      </c>
      <c r="H4640" s="309">
        <v>27919</v>
      </c>
      <c r="I4640" s="309">
        <v>41720</v>
      </c>
      <c r="J4640" s="17" t="s">
        <v>3888</v>
      </c>
      <c r="L4640" s="17" t="s">
        <v>13205</v>
      </c>
      <c r="M4640" s="17" t="s">
        <v>514</v>
      </c>
      <c r="N4640" s="17" t="s">
        <v>31</v>
      </c>
      <c r="O4640" s="17" t="s">
        <v>15</v>
      </c>
      <c r="P4640" s="17">
        <v>45373</v>
      </c>
      <c r="AC4640" s="17" t="s">
        <v>9895</v>
      </c>
      <c r="AD4640" s="17" t="s">
        <v>9896</v>
      </c>
      <c r="AF4640" s="17">
        <v>15</v>
      </c>
      <c r="AG4640" s="17">
        <v>2</v>
      </c>
      <c r="AM4640" s="17" t="s">
        <v>115</v>
      </c>
      <c r="AN4640" s="17" t="s">
        <v>13186</v>
      </c>
      <c r="AO4640" s="17">
        <v>3</v>
      </c>
      <c r="AP4640" s="17">
        <v>80</v>
      </c>
      <c r="AQ4640" s="17">
        <v>5</v>
      </c>
      <c r="AR4640" s="17" t="s">
        <v>9898</v>
      </c>
      <c r="AT4640" s="17" t="s">
        <v>12990</v>
      </c>
      <c r="BS4640" s="17" t="s">
        <v>3901</v>
      </c>
      <c r="DN4640" s="17">
        <f>COUNTIF(AU4640:DM4640, "X")</f>
        <v>1</v>
      </c>
    </row>
    <row r="4641" spans="1:118" s="17" customFormat="1">
      <c r="A4641" s="17" t="s">
        <v>24987</v>
      </c>
      <c r="B4641" s="17">
        <v>55</v>
      </c>
      <c r="C4641" s="17">
        <v>166915</v>
      </c>
      <c r="D4641" s="17" t="s">
        <v>339</v>
      </c>
      <c r="E4641" s="17" t="s">
        <v>437</v>
      </c>
      <c r="F4641" s="17" t="s">
        <v>22</v>
      </c>
      <c r="H4641" s="309">
        <v>31122</v>
      </c>
      <c r="I4641" s="309">
        <v>41712</v>
      </c>
      <c r="J4641" s="17" t="s">
        <v>3888</v>
      </c>
      <c r="L4641" s="17" t="s">
        <v>15566</v>
      </c>
      <c r="N4641" s="17" t="s">
        <v>31</v>
      </c>
      <c r="O4641" s="17" t="s">
        <v>15</v>
      </c>
      <c r="P4641" s="17">
        <v>45373</v>
      </c>
      <c r="AC4641" s="17" t="s">
        <v>9895</v>
      </c>
      <c r="AD4641" s="17" t="s">
        <v>9896</v>
      </c>
      <c r="AF4641" s="17">
        <v>8</v>
      </c>
      <c r="AG4641" s="17">
        <v>2</v>
      </c>
      <c r="AM4641" s="17" t="s">
        <v>268</v>
      </c>
      <c r="AN4641" s="17" t="s">
        <v>24751</v>
      </c>
      <c r="AO4641" s="17">
        <v>3</v>
      </c>
      <c r="AP4641" s="17">
        <v>80</v>
      </c>
      <c r="AQ4641" s="17">
        <v>5</v>
      </c>
      <c r="AR4641" s="17" t="s">
        <v>9898</v>
      </c>
      <c r="AT4641" s="17" t="s">
        <v>14152</v>
      </c>
      <c r="DN4641" s="17">
        <f>COUNTIF(AU4641:DM4641, "X")</f>
        <v>0</v>
      </c>
    </row>
    <row r="4642" spans="1:118" s="17" customFormat="1">
      <c r="A4642" s="17" t="s">
        <v>24047</v>
      </c>
      <c r="B4642" s="17">
        <v>55</v>
      </c>
      <c r="C4642" s="17">
        <v>166918</v>
      </c>
      <c r="D4642" s="17" t="s">
        <v>23957</v>
      </c>
      <c r="E4642" s="17" t="s">
        <v>23671</v>
      </c>
      <c r="F4642" s="17" t="s">
        <v>131</v>
      </c>
      <c r="H4642" s="309">
        <v>31659</v>
      </c>
      <c r="I4642" s="309">
        <v>41712</v>
      </c>
      <c r="J4642" s="17" t="s">
        <v>3888</v>
      </c>
      <c r="L4642" s="17" t="s">
        <v>23958</v>
      </c>
      <c r="N4642" s="17" t="s">
        <v>126</v>
      </c>
      <c r="O4642" s="17" t="s">
        <v>15</v>
      </c>
      <c r="P4642" s="17">
        <v>45383</v>
      </c>
      <c r="AF4642" s="17">
        <v>8</v>
      </c>
      <c r="AG4642" s="17">
        <v>2</v>
      </c>
      <c r="AI4642" s="17" t="s">
        <v>20542</v>
      </c>
      <c r="AM4642" s="17" t="s">
        <v>127</v>
      </c>
      <c r="AN4642" s="17" t="s">
        <v>23839</v>
      </c>
      <c r="AO4642" s="17">
        <v>3</v>
      </c>
      <c r="AP4642" s="17">
        <v>80</v>
      </c>
      <c r="AQ4642" s="17">
        <v>5</v>
      </c>
      <c r="AR4642" s="17" t="s">
        <v>22585</v>
      </c>
      <c r="AS4642" s="17" t="s">
        <v>23503</v>
      </c>
      <c r="CN4642" s="17" t="s">
        <v>3901</v>
      </c>
      <c r="CR4642" s="17" t="s">
        <v>21</v>
      </c>
      <c r="CU4642" s="17" t="s">
        <v>3901</v>
      </c>
      <c r="DA4642" s="17" t="s">
        <v>3901</v>
      </c>
      <c r="DN4642" s="17">
        <f>COUNTIF(AU4642:DM4642, "X")</f>
        <v>3</v>
      </c>
    </row>
    <row r="4643" spans="1:118" s="17" customFormat="1">
      <c r="A4643" s="17" t="s">
        <v>23956</v>
      </c>
      <c r="B4643" s="17">
        <v>55</v>
      </c>
      <c r="C4643" s="17">
        <v>166919</v>
      </c>
      <c r="D4643" s="17" t="s">
        <v>23957</v>
      </c>
      <c r="E4643" s="17" t="s">
        <v>18</v>
      </c>
      <c r="F4643" s="17" t="s">
        <v>61</v>
      </c>
      <c r="H4643" s="309">
        <v>31299</v>
      </c>
      <c r="I4643" s="309">
        <v>41712</v>
      </c>
      <c r="J4643" s="17" t="s">
        <v>3888</v>
      </c>
      <c r="L4643" s="17" t="s">
        <v>23958</v>
      </c>
      <c r="N4643" s="17" t="s">
        <v>126</v>
      </c>
      <c r="O4643" s="17" t="s">
        <v>15</v>
      </c>
      <c r="P4643" s="17">
        <v>45383</v>
      </c>
      <c r="AF4643" s="17">
        <v>8</v>
      </c>
      <c r="AG4643" s="17">
        <v>2</v>
      </c>
      <c r="AI4643" s="17" t="s">
        <v>20542</v>
      </c>
      <c r="AM4643" s="17" t="s">
        <v>127</v>
      </c>
      <c r="AN4643" s="17" t="s">
        <v>23839</v>
      </c>
      <c r="AO4643" s="17">
        <v>3</v>
      </c>
      <c r="AP4643" s="17">
        <v>80</v>
      </c>
      <c r="AQ4643" s="17">
        <v>5</v>
      </c>
      <c r="AR4643" s="17" t="s">
        <v>22585</v>
      </c>
      <c r="AS4643" s="17" t="s">
        <v>23503</v>
      </c>
      <c r="CN4643" s="17" t="s">
        <v>3901</v>
      </c>
      <c r="CQ4643" s="17" t="s">
        <v>3901</v>
      </c>
      <c r="CR4643" s="17" t="s">
        <v>21</v>
      </c>
      <c r="CU4643" s="17" t="s">
        <v>3901</v>
      </c>
      <c r="DA4643" s="17" t="s">
        <v>3901</v>
      </c>
      <c r="DN4643" s="17">
        <f>COUNTIF(AU4643:DM4643, "X")</f>
        <v>4</v>
      </c>
    </row>
    <row r="4644" spans="1:118" s="17" customFormat="1">
      <c r="A4644" s="17" t="s">
        <v>17262</v>
      </c>
      <c r="B4644" s="17">
        <v>55</v>
      </c>
      <c r="C4644" s="17">
        <v>166923</v>
      </c>
      <c r="D4644" s="17" t="s">
        <v>17263</v>
      </c>
      <c r="E4644" s="17" t="s">
        <v>150</v>
      </c>
      <c r="F4644" s="17" t="s">
        <v>1342</v>
      </c>
      <c r="H4644" s="309">
        <v>32622</v>
      </c>
      <c r="I4644" s="309">
        <v>41722</v>
      </c>
      <c r="J4644" s="17" t="s">
        <v>3888</v>
      </c>
      <c r="L4644" s="17" t="s">
        <v>17178</v>
      </c>
      <c r="N4644" s="17" t="s">
        <v>14</v>
      </c>
      <c r="O4644" s="17" t="s">
        <v>15</v>
      </c>
      <c r="P4644" s="17">
        <v>45371</v>
      </c>
      <c r="AC4644" s="17" t="s">
        <v>14</v>
      </c>
      <c r="AF4644" s="17">
        <v>8</v>
      </c>
      <c r="AG4644" s="17">
        <v>2</v>
      </c>
      <c r="AI4644" s="17" t="s">
        <v>10178</v>
      </c>
      <c r="AM4644" s="17" t="s">
        <v>213</v>
      </c>
      <c r="AN4644" s="17" t="s">
        <v>17092</v>
      </c>
      <c r="AO4644" s="17">
        <v>3</v>
      </c>
      <c r="AP4644" s="17">
        <v>80</v>
      </c>
      <c r="AQ4644" s="17">
        <v>5</v>
      </c>
      <c r="AR4644" s="17" t="s">
        <v>10180</v>
      </c>
      <c r="BQ4644" s="17" t="s">
        <v>21</v>
      </c>
      <c r="BS4644" s="17" t="s">
        <v>3901</v>
      </c>
      <c r="BY4644" s="17" t="s">
        <v>3901</v>
      </c>
      <c r="BZ4644" s="17" t="s">
        <v>21</v>
      </c>
      <c r="CG4644" s="17" t="s">
        <v>21</v>
      </c>
      <c r="CH4644" s="17" t="s">
        <v>3901</v>
      </c>
      <c r="CL4644" s="17" t="s">
        <v>3901</v>
      </c>
      <c r="CQ4644" s="17" t="s">
        <v>3901</v>
      </c>
      <c r="CR4644" s="17" t="s">
        <v>21</v>
      </c>
      <c r="CU4644" s="17" t="s">
        <v>3901</v>
      </c>
      <c r="CX4644" s="17" t="s">
        <v>3901</v>
      </c>
      <c r="DN4644" s="17">
        <f>COUNTIF(AU4644:DM4644, "X")</f>
        <v>7</v>
      </c>
    </row>
    <row r="4645" spans="1:118" s="17" customFormat="1">
      <c r="A4645" s="17" t="s">
        <v>8958</v>
      </c>
      <c r="B4645" s="17">
        <v>55</v>
      </c>
      <c r="C4645" s="17">
        <v>166924</v>
      </c>
      <c r="D4645" s="17" t="s">
        <v>106</v>
      </c>
      <c r="E4645" s="17" t="s">
        <v>434</v>
      </c>
      <c r="F4645" s="17" t="s">
        <v>174</v>
      </c>
      <c r="H4645" s="309">
        <v>33780</v>
      </c>
      <c r="I4645" s="309">
        <v>41722</v>
      </c>
      <c r="J4645" s="17" t="s">
        <v>3888</v>
      </c>
      <c r="L4645" s="17" t="s">
        <v>8959</v>
      </c>
      <c r="N4645" s="17" t="s">
        <v>19</v>
      </c>
      <c r="O4645" s="17" t="s">
        <v>15</v>
      </c>
      <c r="P4645" s="17">
        <v>45356</v>
      </c>
      <c r="AC4645" s="17" t="s">
        <v>3890</v>
      </c>
      <c r="AD4645" s="17" t="s">
        <v>3891</v>
      </c>
      <c r="AF4645" s="17">
        <v>8</v>
      </c>
      <c r="AG4645" s="17">
        <v>2</v>
      </c>
      <c r="AM4645" s="17" t="s">
        <v>2608</v>
      </c>
      <c r="AN4645" s="17" t="s">
        <v>8704</v>
      </c>
      <c r="AO4645" s="17">
        <v>3</v>
      </c>
      <c r="AP4645" s="17">
        <v>80</v>
      </c>
      <c r="AQ4645" s="17">
        <v>5</v>
      </c>
      <c r="AT4645" s="17" t="s">
        <v>7979</v>
      </c>
      <c r="CF4645" s="17" t="s">
        <v>3901</v>
      </c>
      <c r="CH4645" s="17" t="s">
        <v>3901</v>
      </c>
      <c r="DN4645" s="17">
        <f>COUNTIF(AU4645:DM4645, "X")</f>
        <v>2</v>
      </c>
    </row>
    <row r="4646" spans="1:118" s="17" customFormat="1">
      <c r="A4646" s="17" t="s">
        <v>24810</v>
      </c>
      <c r="B4646" s="17">
        <v>55</v>
      </c>
      <c r="C4646" s="17">
        <v>166933</v>
      </c>
      <c r="D4646" s="17" t="s">
        <v>4565</v>
      </c>
      <c r="E4646" s="17" t="s">
        <v>476</v>
      </c>
      <c r="F4646" s="17" t="s">
        <v>21</v>
      </c>
      <c r="H4646" s="309">
        <v>16152</v>
      </c>
      <c r="I4646" s="309">
        <v>41717</v>
      </c>
      <c r="J4646" s="17" t="s">
        <v>3888</v>
      </c>
      <c r="L4646" s="17" t="s">
        <v>24753</v>
      </c>
      <c r="N4646" s="17" t="s">
        <v>31</v>
      </c>
      <c r="O4646" s="17" t="s">
        <v>15</v>
      </c>
      <c r="P4646" s="17">
        <v>45373</v>
      </c>
      <c r="AC4646" s="17" t="s">
        <v>9895</v>
      </c>
      <c r="AD4646" s="17" t="s">
        <v>9896</v>
      </c>
      <c r="AF4646" s="17">
        <v>8</v>
      </c>
      <c r="AG4646" s="17">
        <v>2</v>
      </c>
      <c r="AM4646" s="17" t="s">
        <v>268</v>
      </c>
      <c r="AN4646" s="17" t="s">
        <v>24751</v>
      </c>
      <c r="AO4646" s="17">
        <v>3</v>
      </c>
      <c r="AP4646" s="17">
        <v>80</v>
      </c>
      <c r="AQ4646" s="17">
        <v>5</v>
      </c>
      <c r="AR4646" s="17" t="s">
        <v>9898</v>
      </c>
      <c r="AT4646" s="17" t="s">
        <v>14152</v>
      </c>
      <c r="DN4646" s="17">
        <f>COUNTIF(AU4646:DM4646, "X")</f>
        <v>0</v>
      </c>
    </row>
    <row r="4647" spans="1:118" s="17" customFormat="1">
      <c r="A4647" s="17" t="s">
        <v>23430</v>
      </c>
      <c r="B4647" s="17">
        <v>55</v>
      </c>
      <c r="C4647" s="17">
        <v>166940</v>
      </c>
      <c r="D4647" s="17" t="s">
        <v>22713</v>
      </c>
      <c r="E4647" s="17" t="s">
        <v>4708</v>
      </c>
      <c r="F4647" s="17" t="s">
        <v>96</v>
      </c>
      <c r="H4647" s="309">
        <v>34679</v>
      </c>
      <c r="I4647" s="309">
        <v>41695</v>
      </c>
      <c r="J4647" s="17" t="s">
        <v>3888</v>
      </c>
      <c r="L4647" s="17" t="s">
        <v>23431</v>
      </c>
      <c r="N4647" s="17" t="s">
        <v>126</v>
      </c>
      <c r="O4647" s="17" t="s">
        <v>15</v>
      </c>
      <c r="P4647" s="17">
        <v>45383</v>
      </c>
      <c r="AF4647" s="17">
        <v>8</v>
      </c>
      <c r="AG4647" s="17">
        <v>2</v>
      </c>
      <c r="AI4647" s="17" t="s">
        <v>20542</v>
      </c>
      <c r="AM4647" s="17" t="s">
        <v>256</v>
      </c>
      <c r="AN4647" s="17" t="s">
        <v>23381</v>
      </c>
      <c r="AO4647" s="17">
        <v>3</v>
      </c>
      <c r="AP4647" s="17">
        <v>80</v>
      </c>
      <c r="AQ4647" s="17">
        <v>5</v>
      </c>
      <c r="AR4647" s="17" t="s">
        <v>22585</v>
      </c>
      <c r="DN4647" s="17">
        <f>COUNTIF(AU4647:DM4647, "X")</f>
        <v>0</v>
      </c>
    </row>
    <row r="4648" spans="1:118" s="17" customFormat="1">
      <c r="A4648" s="17" t="s">
        <v>18859</v>
      </c>
      <c r="B4648" s="17">
        <v>55</v>
      </c>
      <c r="C4648" s="17">
        <v>166946</v>
      </c>
      <c r="D4648" s="17" t="s">
        <v>18860</v>
      </c>
      <c r="E4648" s="17" t="s">
        <v>378</v>
      </c>
      <c r="F4648" s="17" t="s">
        <v>283</v>
      </c>
      <c r="H4648" s="309">
        <v>25733</v>
      </c>
      <c r="I4648" s="309">
        <v>41691</v>
      </c>
      <c r="J4648" s="17" t="s">
        <v>3888</v>
      </c>
      <c r="L4648" s="17" t="s">
        <v>18724</v>
      </c>
      <c r="N4648" s="17" t="s">
        <v>31</v>
      </c>
      <c r="O4648" s="17" t="s">
        <v>15</v>
      </c>
      <c r="P4648" s="17">
        <v>45373</v>
      </c>
      <c r="AD4648" s="17" t="s">
        <v>9896</v>
      </c>
      <c r="AF4648" s="17">
        <v>8</v>
      </c>
      <c r="AG4648" s="17">
        <v>2</v>
      </c>
      <c r="AM4648" s="17" t="s">
        <v>136</v>
      </c>
      <c r="AN4648" s="17" t="s">
        <v>18697</v>
      </c>
      <c r="AO4648" s="17">
        <v>3</v>
      </c>
      <c r="AP4648" s="17">
        <v>80</v>
      </c>
      <c r="AQ4648" s="17">
        <v>5</v>
      </c>
      <c r="AR4648" s="17" t="s">
        <v>9898</v>
      </c>
      <c r="CU4648" s="17" t="s">
        <v>3901</v>
      </c>
      <c r="DA4648" s="17" t="s">
        <v>3901</v>
      </c>
      <c r="DN4648" s="17">
        <f>COUNTIF(AU4648:DM4648, "X")</f>
        <v>2</v>
      </c>
    </row>
    <row r="4649" spans="1:118" s="17" customFormat="1">
      <c r="A4649" s="17" t="s">
        <v>8806</v>
      </c>
      <c r="B4649" s="17">
        <v>55</v>
      </c>
      <c r="C4649" s="17">
        <v>166953</v>
      </c>
      <c r="D4649" s="17" t="s">
        <v>489</v>
      </c>
      <c r="E4649" s="17" t="s">
        <v>17</v>
      </c>
      <c r="F4649" s="17" t="s">
        <v>164</v>
      </c>
      <c r="H4649" s="309">
        <v>32891</v>
      </c>
      <c r="I4649" s="309">
        <v>41690</v>
      </c>
      <c r="J4649" s="17" t="s">
        <v>3888</v>
      </c>
      <c r="L4649" s="17" t="s">
        <v>8807</v>
      </c>
      <c r="N4649" s="17" t="s">
        <v>19</v>
      </c>
      <c r="O4649" s="17" t="s">
        <v>15</v>
      </c>
      <c r="P4649" s="17">
        <v>45356</v>
      </c>
      <c r="AC4649" s="17" t="s">
        <v>3890</v>
      </c>
      <c r="AD4649" s="17" t="s">
        <v>3891</v>
      </c>
      <c r="AF4649" s="17">
        <v>15</v>
      </c>
      <c r="AG4649" s="17">
        <v>2</v>
      </c>
      <c r="AM4649" s="17" t="s">
        <v>2608</v>
      </c>
      <c r="AN4649" s="17" t="s">
        <v>8704</v>
      </c>
      <c r="AO4649" s="17">
        <v>3</v>
      </c>
      <c r="AP4649" s="17">
        <v>80</v>
      </c>
      <c r="AQ4649" s="17">
        <v>5</v>
      </c>
      <c r="AT4649" s="17" t="s">
        <v>7979</v>
      </c>
      <c r="DN4649" s="17">
        <f>COUNTIF(AU4649:DM4649, "X")</f>
        <v>0</v>
      </c>
    </row>
    <row r="4650" spans="1:118" s="17" customFormat="1">
      <c r="A4650" s="17" t="s">
        <v>13535</v>
      </c>
      <c r="B4650" s="17">
        <v>55</v>
      </c>
      <c r="C4650" s="17">
        <v>166956</v>
      </c>
      <c r="D4650" s="17" t="s">
        <v>13207</v>
      </c>
      <c r="E4650" s="17" t="s">
        <v>287</v>
      </c>
      <c r="F4650" s="17" t="s">
        <v>164</v>
      </c>
      <c r="H4650" s="309">
        <v>28644</v>
      </c>
      <c r="I4650" s="309">
        <v>41688</v>
      </c>
      <c r="J4650" s="17" t="s">
        <v>3888</v>
      </c>
      <c r="L4650" s="17" t="s">
        <v>13208</v>
      </c>
      <c r="N4650" s="17" t="s">
        <v>31</v>
      </c>
      <c r="O4650" s="17" t="s">
        <v>15</v>
      </c>
      <c r="P4650" s="17">
        <v>45373</v>
      </c>
      <c r="Q4650" s="17">
        <v>2165</v>
      </c>
      <c r="AC4650" s="17" t="s">
        <v>9895</v>
      </c>
      <c r="AD4650" s="17" t="s">
        <v>9896</v>
      </c>
      <c r="AF4650" s="17">
        <v>8</v>
      </c>
      <c r="AG4650" s="17">
        <v>2</v>
      </c>
      <c r="AM4650" s="17" t="s">
        <v>115</v>
      </c>
      <c r="AN4650" s="17" t="s">
        <v>13186</v>
      </c>
      <c r="AO4650" s="17">
        <v>3</v>
      </c>
      <c r="AP4650" s="17">
        <v>80</v>
      </c>
      <c r="AQ4650" s="17">
        <v>5</v>
      </c>
      <c r="AR4650" s="17" t="s">
        <v>9898</v>
      </c>
      <c r="AT4650" s="17" t="s">
        <v>12990</v>
      </c>
      <c r="CM4650" s="17" t="s">
        <v>21</v>
      </c>
      <c r="CN4650" s="17" t="s">
        <v>3901</v>
      </c>
      <c r="CU4650" s="17" t="s">
        <v>3901</v>
      </c>
      <c r="DN4650" s="17">
        <f>COUNTIF(AU4650:DM4650, "X")</f>
        <v>2</v>
      </c>
    </row>
    <row r="4651" spans="1:118" s="17" customFormat="1">
      <c r="A4651" s="17" t="s">
        <v>13206</v>
      </c>
      <c r="B4651" s="17">
        <v>55</v>
      </c>
      <c r="C4651" s="17">
        <v>166957</v>
      </c>
      <c r="D4651" s="17" t="s">
        <v>13207</v>
      </c>
      <c r="E4651" s="17" t="s">
        <v>4129</v>
      </c>
      <c r="F4651" s="17" t="s">
        <v>99</v>
      </c>
      <c r="H4651" s="309">
        <v>28611</v>
      </c>
      <c r="I4651" s="309">
        <v>41688</v>
      </c>
      <c r="J4651" s="17" t="s">
        <v>3888</v>
      </c>
      <c r="L4651" s="17" t="s">
        <v>13208</v>
      </c>
      <c r="N4651" s="17" t="s">
        <v>31</v>
      </c>
      <c r="O4651" s="17" t="s">
        <v>15</v>
      </c>
      <c r="P4651" s="17">
        <v>45373</v>
      </c>
      <c r="AC4651" s="17" t="s">
        <v>9895</v>
      </c>
      <c r="AD4651" s="17" t="s">
        <v>9896</v>
      </c>
      <c r="AF4651" s="17">
        <v>8</v>
      </c>
      <c r="AG4651" s="17">
        <v>2</v>
      </c>
      <c r="AM4651" s="17" t="s">
        <v>115</v>
      </c>
      <c r="AN4651" s="17" t="s">
        <v>13186</v>
      </c>
      <c r="AO4651" s="17">
        <v>3</v>
      </c>
      <c r="AP4651" s="17">
        <v>80</v>
      </c>
      <c r="AQ4651" s="17">
        <v>5</v>
      </c>
      <c r="AR4651" s="17" t="s">
        <v>9898</v>
      </c>
      <c r="AT4651" s="17" t="s">
        <v>12990</v>
      </c>
      <c r="CU4651" s="17" t="s">
        <v>3901</v>
      </c>
      <c r="DN4651" s="17">
        <f>COUNTIF(AU4651:DM4651, "X")</f>
        <v>1</v>
      </c>
    </row>
    <row r="4652" spans="1:118" s="17" customFormat="1">
      <c r="A4652" s="17" t="s">
        <v>18217</v>
      </c>
      <c r="B4652" s="17">
        <v>55</v>
      </c>
      <c r="C4652" s="17">
        <v>166959</v>
      </c>
      <c r="D4652" s="17" t="s">
        <v>450</v>
      </c>
      <c r="E4652" s="17" t="s">
        <v>13022</v>
      </c>
      <c r="F4652" s="17" t="s">
        <v>33</v>
      </c>
      <c r="H4652" s="309">
        <v>34329</v>
      </c>
      <c r="I4652" s="309">
        <v>41691</v>
      </c>
      <c r="J4652" s="17" t="s">
        <v>3888</v>
      </c>
      <c r="L4652" s="17" t="s">
        <v>18218</v>
      </c>
      <c r="N4652" s="17" t="s">
        <v>31</v>
      </c>
      <c r="O4652" s="17" t="s">
        <v>15</v>
      </c>
      <c r="P4652" s="17">
        <v>45373</v>
      </c>
      <c r="AD4652" s="17" t="s">
        <v>9896</v>
      </c>
      <c r="AF4652" s="17">
        <v>15</v>
      </c>
      <c r="AG4652" s="17">
        <v>2</v>
      </c>
      <c r="AM4652" s="17" t="s">
        <v>32</v>
      </c>
      <c r="AN4652" s="17" t="s">
        <v>18168</v>
      </c>
      <c r="AO4652" s="17">
        <v>3</v>
      </c>
      <c r="AP4652" s="17">
        <v>80</v>
      </c>
      <c r="AQ4652" s="17">
        <v>5</v>
      </c>
      <c r="AR4652" s="17" t="s">
        <v>9898</v>
      </c>
      <c r="DN4652" s="17">
        <f>COUNTIF(AU4652:DM4652, "X")</f>
        <v>0</v>
      </c>
    </row>
    <row r="4653" spans="1:118" s="17" customFormat="1">
      <c r="A4653" s="17" t="s">
        <v>17577</v>
      </c>
      <c r="B4653" s="17">
        <v>55</v>
      </c>
      <c r="C4653" s="17">
        <v>166964</v>
      </c>
      <c r="D4653" s="17" t="s">
        <v>54</v>
      </c>
      <c r="E4653" s="17" t="s">
        <v>422</v>
      </c>
      <c r="F4653" s="17" t="s">
        <v>317</v>
      </c>
      <c r="H4653" s="309">
        <v>35064</v>
      </c>
      <c r="I4653" s="309">
        <v>41691</v>
      </c>
      <c r="J4653" s="17" t="s">
        <v>3888</v>
      </c>
      <c r="L4653" s="17" t="s">
        <v>17578</v>
      </c>
      <c r="N4653" s="17" t="s">
        <v>17568</v>
      </c>
      <c r="O4653" s="17" t="s">
        <v>15</v>
      </c>
      <c r="P4653" s="17">
        <v>45424</v>
      </c>
      <c r="AF4653" s="17">
        <v>8</v>
      </c>
      <c r="AG4653" s="17">
        <v>2</v>
      </c>
      <c r="AH4653" s="17" t="s">
        <v>11926</v>
      </c>
      <c r="AK4653" s="17" t="s">
        <v>17298</v>
      </c>
      <c r="AM4653" s="17" t="s">
        <v>46</v>
      </c>
      <c r="AN4653" s="17" t="s">
        <v>17553</v>
      </c>
      <c r="AO4653" s="17">
        <v>3</v>
      </c>
      <c r="AP4653" s="17">
        <v>80</v>
      </c>
      <c r="AQ4653" s="17">
        <v>5</v>
      </c>
      <c r="AR4653" s="17" t="s">
        <v>17300</v>
      </c>
      <c r="CO4653" s="17" t="s">
        <v>3901</v>
      </c>
      <c r="DN4653" s="17">
        <f>COUNTIF(AU4653:DM4653, "X")</f>
        <v>1</v>
      </c>
    </row>
    <row r="4654" spans="1:118" s="17" customFormat="1">
      <c r="A4654" s="17" t="s">
        <v>22813</v>
      </c>
      <c r="B4654" s="17">
        <v>55</v>
      </c>
      <c r="C4654" s="17">
        <v>166965</v>
      </c>
      <c r="D4654" s="17" t="s">
        <v>4029</v>
      </c>
      <c r="E4654" s="17" t="s">
        <v>22814</v>
      </c>
      <c r="F4654" s="17" t="s">
        <v>195</v>
      </c>
      <c r="H4654" s="309">
        <v>34658</v>
      </c>
      <c r="I4654" s="309">
        <v>41677</v>
      </c>
      <c r="J4654" s="17" t="s">
        <v>3888</v>
      </c>
      <c r="L4654" s="17" t="s">
        <v>22815</v>
      </c>
      <c r="N4654" s="17" t="s">
        <v>126</v>
      </c>
      <c r="O4654" s="17" t="s">
        <v>15</v>
      </c>
      <c r="P4654" s="17">
        <v>45383</v>
      </c>
      <c r="AF4654" s="17">
        <v>8</v>
      </c>
      <c r="AG4654" s="17">
        <v>2</v>
      </c>
      <c r="AI4654" s="17" t="s">
        <v>20542</v>
      </c>
      <c r="AM4654" s="17" t="s">
        <v>133</v>
      </c>
      <c r="AN4654" s="17" t="s">
        <v>22584</v>
      </c>
      <c r="AO4654" s="17">
        <v>3</v>
      </c>
      <c r="AP4654" s="17">
        <v>80</v>
      </c>
      <c r="AQ4654" s="17">
        <v>5</v>
      </c>
      <c r="AR4654" s="17" t="s">
        <v>22585</v>
      </c>
      <c r="CU4654" s="17" t="s">
        <v>3901</v>
      </c>
      <c r="DN4654" s="17">
        <f>COUNTIF(AU4654:DM4654, "X")</f>
        <v>1</v>
      </c>
    </row>
    <row r="4655" spans="1:118" s="17" customFormat="1">
      <c r="A4655" s="17" t="s">
        <v>10678</v>
      </c>
      <c r="B4655" s="17">
        <v>55</v>
      </c>
      <c r="C4655" s="17">
        <v>166972</v>
      </c>
      <c r="D4655" s="17" t="s">
        <v>10679</v>
      </c>
      <c r="E4655" s="17" t="s">
        <v>166</v>
      </c>
      <c r="F4655" s="17" t="s">
        <v>21</v>
      </c>
      <c r="H4655" s="309">
        <v>24016</v>
      </c>
      <c r="I4655" s="309">
        <v>41723</v>
      </c>
      <c r="J4655" s="17" t="s">
        <v>3888</v>
      </c>
      <c r="L4655" s="17" t="s">
        <v>10585</v>
      </c>
      <c r="M4655" s="17" t="s">
        <v>387</v>
      </c>
      <c r="N4655" s="17" t="s">
        <v>14</v>
      </c>
      <c r="O4655" s="17" t="s">
        <v>15</v>
      </c>
      <c r="P4655" s="17">
        <v>45371</v>
      </c>
      <c r="AC4655" s="17" t="s">
        <v>14</v>
      </c>
      <c r="AF4655" s="17">
        <v>8</v>
      </c>
      <c r="AG4655" s="17">
        <v>2</v>
      </c>
      <c r="AI4655" s="17" t="s">
        <v>10178</v>
      </c>
      <c r="AM4655" s="17" t="s">
        <v>193</v>
      </c>
      <c r="AN4655" s="17" t="s">
        <v>10381</v>
      </c>
      <c r="AO4655" s="17">
        <v>3</v>
      </c>
      <c r="AP4655" s="17">
        <v>80</v>
      </c>
      <c r="AQ4655" s="17">
        <v>5</v>
      </c>
      <c r="AR4655" s="17" t="s">
        <v>10180</v>
      </c>
      <c r="DN4655" s="17">
        <f>COUNTIF(AU4655:DM4655, "X")</f>
        <v>0</v>
      </c>
    </row>
    <row r="4656" spans="1:118" s="17" customFormat="1">
      <c r="A4656" s="17" t="s">
        <v>20077</v>
      </c>
      <c r="B4656" s="17">
        <v>55</v>
      </c>
      <c r="C4656" s="17">
        <v>166981</v>
      </c>
      <c r="D4656" s="17" t="s">
        <v>20078</v>
      </c>
      <c r="E4656" s="17" t="s">
        <v>128</v>
      </c>
      <c r="F4656" s="17" t="s">
        <v>22</v>
      </c>
      <c r="H4656" s="309">
        <v>35031</v>
      </c>
      <c r="I4656" s="309">
        <v>41715</v>
      </c>
      <c r="J4656" s="17" t="s">
        <v>3888</v>
      </c>
      <c r="L4656" s="17" t="s">
        <v>20017</v>
      </c>
      <c r="M4656" s="17" t="s">
        <v>351</v>
      </c>
      <c r="N4656" s="17" t="s">
        <v>31</v>
      </c>
      <c r="O4656" s="17" t="s">
        <v>15</v>
      </c>
      <c r="P4656" s="17">
        <v>45373</v>
      </c>
      <c r="AD4656" s="17" t="s">
        <v>9896</v>
      </c>
      <c r="AF4656" s="17">
        <v>8</v>
      </c>
      <c r="AG4656" s="17">
        <v>2</v>
      </c>
      <c r="AM4656" s="17" t="s">
        <v>180</v>
      </c>
      <c r="AN4656" s="17" t="s">
        <v>20012</v>
      </c>
      <c r="AO4656" s="17">
        <v>3</v>
      </c>
      <c r="AP4656" s="17">
        <v>80</v>
      </c>
      <c r="AQ4656" s="17">
        <v>5</v>
      </c>
      <c r="AR4656" s="17" t="s">
        <v>10180</v>
      </c>
      <c r="DN4656" s="17">
        <f>COUNTIF(AU4656:DM4656, "X")</f>
        <v>0</v>
      </c>
    </row>
    <row r="4657" spans="1:118" s="17" customFormat="1">
      <c r="A4657" s="17" t="s">
        <v>8828</v>
      </c>
      <c r="B4657" s="17">
        <v>55</v>
      </c>
      <c r="C4657" s="17">
        <v>166987</v>
      </c>
      <c r="D4657" s="17" t="s">
        <v>4350</v>
      </c>
      <c r="E4657" s="17" t="s">
        <v>5888</v>
      </c>
      <c r="F4657" s="17" t="s">
        <v>82</v>
      </c>
      <c r="H4657" s="309">
        <v>34035</v>
      </c>
      <c r="I4657" s="309">
        <v>41705</v>
      </c>
      <c r="J4657" s="17" t="s">
        <v>3888</v>
      </c>
      <c r="L4657" s="17" t="s">
        <v>8829</v>
      </c>
      <c r="N4657" s="17" t="s">
        <v>19</v>
      </c>
      <c r="O4657" s="17" t="s">
        <v>15</v>
      </c>
      <c r="P4657" s="17">
        <v>45356</v>
      </c>
      <c r="AC4657" s="17" t="s">
        <v>3890</v>
      </c>
      <c r="AD4657" s="17" t="s">
        <v>3891</v>
      </c>
      <c r="AF4657" s="17">
        <v>8</v>
      </c>
      <c r="AG4657" s="17">
        <v>2</v>
      </c>
      <c r="AM4657" s="17" t="s">
        <v>2608</v>
      </c>
      <c r="AN4657" s="17" t="s">
        <v>8704</v>
      </c>
      <c r="AO4657" s="17">
        <v>3</v>
      </c>
      <c r="AP4657" s="17">
        <v>80</v>
      </c>
      <c r="AQ4657" s="17">
        <v>5</v>
      </c>
      <c r="AT4657" s="17" t="s">
        <v>7979</v>
      </c>
      <c r="DN4657" s="17">
        <f>COUNTIF(AU4657:DM4657, "X")</f>
        <v>0</v>
      </c>
    </row>
    <row r="4658" spans="1:118" s="17" customFormat="1">
      <c r="A4658" s="17" t="s">
        <v>13459</v>
      </c>
      <c r="B4658" s="17">
        <v>55</v>
      </c>
      <c r="C4658" s="17">
        <v>167004</v>
      </c>
      <c r="D4658" s="17" t="s">
        <v>4973</v>
      </c>
      <c r="E4658" s="17" t="s">
        <v>299</v>
      </c>
      <c r="F4658" s="17" t="s">
        <v>58</v>
      </c>
      <c r="H4658" s="309">
        <v>31130</v>
      </c>
      <c r="I4658" s="309">
        <v>41717</v>
      </c>
      <c r="J4658" s="17" t="s">
        <v>3888</v>
      </c>
      <c r="L4658" s="17" t="s">
        <v>13460</v>
      </c>
      <c r="N4658" s="17" t="s">
        <v>31</v>
      </c>
      <c r="O4658" s="17" t="s">
        <v>15</v>
      </c>
      <c r="P4658" s="17">
        <v>45373</v>
      </c>
      <c r="AC4658" s="17" t="s">
        <v>9895</v>
      </c>
      <c r="AD4658" s="17" t="s">
        <v>9896</v>
      </c>
      <c r="AF4658" s="17">
        <v>8</v>
      </c>
      <c r="AG4658" s="17">
        <v>2</v>
      </c>
      <c r="AM4658" s="17" t="s">
        <v>115</v>
      </c>
      <c r="AN4658" s="17" t="s">
        <v>13186</v>
      </c>
      <c r="AO4658" s="17">
        <v>3</v>
      </c>
      <c r="AP4658" s="17">
        <v>80</v>
      </c>
      <c r="AQ4658" s="17">
        <v>5</v>
      </c>
      <c r="AR4658" s="17" t="s">
        <v>9898</v>
      </c>
      <c r="AT4658" s="17" t="s">
        <v>12990</v>
      </c>
      <c r="DN4658" s="17">
        <f>COUNTIF(AU4658:DM4658, "X")</f>
        <v>0</v>
      </c>
    </row>
    <row r="4659" spans="1:118" s="17" customFormat="1">
      <c r="A4659" s="17" t="s">
        <v>19425</v>
      </c>
      <c r="B4659" s="17">
        <v>55</v>
      </c>
      <c r="C4659" s="17">
        <v>167005</v>
      </c>
      <c r="D4659" s="17" t="s">
        <v>19426</v>
      </c>
      <c r="E4659" s="17" t="s">
        <v>19427</v>
      </c>
      <c r="F4659" s="17" t="s">
        <v>75</v>
      </c>
      <c r="H4659" s="309">
        <v>35143</v>
      </c>
      <c r="I4659" s="309">
        <v>41717</v>
      </c>
      <c r="J4659" s="17" t="s">
        <v>3888</v>
      </c>
      <c r="K4659" s="17" t="s">
        <v>21</v>
      </c>
      <c r="L4659" s="17" t="s">
        <v>19428</v>
      </c>
      <c r="N4659" s="17" t="s">
        <v>163</v>
      </c>
      <c r="O4659" s="17" t="s">
        <v>15</v>
      </c>
      <c r="P4659" s="17">
        <v>45312</v>
      </c>
      <c r="AF4659" s="17">
        <v>15</v>
      </c>
      <c r="AG4659" s="17">
        <v>2</v>
      </c>
      <c r="AH4659" s="17" t="s">
        <v>11926</v>
      </c>
      <c r="AK4659" s="17" t="s">
        <v>11927</v>
      </c>
      <c r="AM4659" s="17" t="s">
        <v>34</v>
      </c>
      <c r="AN4659" s="17" t="s">
        <v>19238</v>
      </c>
      <c r="AO4659" s="17">
        <v>3</v>
      </c>
      <c r="AP4659" s="17">
        <v>80</v>
      </c>
      <c r="AQ4659" s="17">
        <v>5</v>
      </c>
      <c r="AR4659" s="17" t="s">
        <v>19239</v>
      </c>
      <c r="CR4659" s="17" t="s">
        <v>21</v>
      </c>
      <c r="CS4659" s="17" t="s">
        <v>3901</v>
      </c>
      <c r="CU4659" s="17" t="s">
        <v>3901</v>
      </c>
      <c r="CX4659" s="17" t="s">
        <v>3901</v>
      </c>
      <c r="CY4659" s="17" t="s">
        <v>21</v>
      </c>
      <c r="DA4659" s="17" t="s">
        <v>3901</v>
      </c>
      <c r="DD4659" s="17" t="s">
        <v>3901</v>
      </c>
      <c r="DE4659" s="17" t="s">
        <v>21</v>
      </c>
      <c r="DN4659" s="17">
        <f>COUNTIF(AU4659:DM4659, "X")</f>
        <v>5</v>
      </c>
    </row>
    <row r="4660" spans="1:118" s="17" customFormat="1">
      <c r="A4660" s="17" t="s">
        <v>20882</v>
      </c>
      <c r="B4660" s="17">
        <v>55</v>
      </c>
      <c r="C4660" s="17">
        <v>167006</v>
      </c>
      <c r="D4660" s="17" t="s">
        <v>20883</v>
      </c>
      <c r="E4660" s="17" t="s">
        <v>20884</v>
      </c>
      <c r="F4660" s="17" t="s">
        <v>82</v>
      </c>
      <c r="H4660" s="309">
        <v>31303</v>
      </c>
      <c r="I4660" s="309">
        <v>41717</v>
      </c>
      <c r="J4660" s="17" t="s">
        <v>3888</v>
      </c>
      <c r="L4660" s="17" t="s">
        <v>20885</v>
      </c>
      <c r="N4660" s="17" t="s">
        <v>26</v>
      </c>
      <c r="O4660" s="17" t="s">
        <v>15</v>
      </c>
      <c r="P4660" s="17">
        <v>45318</v>
      </c>
      <c r="AF4660" s="17">
        <v>8</v>
      </c>
      <c r="AG4660" s="17">
        <v>2</v>
      </c>
      <c r="AI4660" s="17" t="s">
        <v>20669</v>
      </c>
      <c r="AM4660" s="17" t="s">
        <v>27</v>
      </c>
      <c r="AN4660" s="17" t="s">
        <v>20847</v>
      </c>
      <c r="AO4660" s="17">
        <v>3</v>
      </c>
      <c r="AP4660" s="17">
        <v>80</v>
      </c>
      <c r="AQ4660" s="17">
        <v>5</v>
      </c>
      <c r="AR4660" s="17" t="s">
        <v>20671</v>
      </c>
      <c r="CN4660" s="17" t="s">
        <v>3901</v>
      </c>
      <c r="CU4660" s="17" t="s">
        <v>3901</v>
      </c>
      <c r="DN4660" s="17">
        <f>COUNTIF(AU4660:DM4660, "X")</f>
        <v>2</v>
      </c>
    </row>
    <row r="4661" spans="1:118" s="17" customFormat="1">
      <c r="A4661" s="17" t="s">
        <v>20965</v>
      </c>
      <c r="B4661" s="17">
        <v>55</v>
      </c>
      <c r="C4661" s="17">
        <v>167009</v>
      </c>
      <c r="D4661" s="17" t="s">
        <v>20883</v>
      </c>
      <c r="E4661" s="17" t="s">
        <v>6787</v>
      </c>
      <c r="F4661" s="17" t="s">
        <v>58</v>
      </c>
      <c r="H4661" s="309">
        <v>30692</v>
      </c>
      <c r="I4661" s="309">
        <v>41717</v>
      </c>
      <c r="J4661" s="17" t="s">
        <v>3888</v>
      </c>
      <c r="L4661" s="17" t="s">
        <v>20885</v>
      </c>
      <c r="N4661" s="17" t="s">
        <v>26</v>
      </c>
      <c r="O4661" s="17" t="s">
        <v>15</v>
      </c>
      <c r="P4661" s="17">
        <v>45318</v>
      </c>
      <c r="Q4661" s="17">
        <v>9646</v>
      </c>
      <c r="AF4661" s="17">
        <v>8</v>
      </c>
      <c r="AG4661" s="17">
        <v>2</v>
      </c>
      <c r="AI4661" s="17" t="s">
        <v>20669</v>
      </c>
      <c r="AM4661" s="17" t="s">
        <v>27</v>
      </c>
      <c r="AN4661" s="17" t="s">
        <v>20847</v>
      </c>
      <c r="AO4661" s="17">
        <v>3</v>
      </c>
      <c r="AP4661" s="17">
        <v>80</v>
      </c>
      <c r="AQ4661" s="17">
        <v>5</v>
      </c>
      <c r="AR4661" s="17" t="s">
        <v>20671</v>
      </c>
      <c r="CN4661" s="17" t="s">
        <v>3901</v>
      </c>
      <c r="CR4661" s="17" t="s">
        <v>21</v>
      </c>
      <c r="CS4661" s="17" t="s">
        <v>3901</v>
      </c>
      <c r="CU4661" s="17" t="s">
        <v>3901</v>
      </c>
      <c r="DN4661" s="17">
        <f>COUNTIF(AU4661:DM4661, "X")</f>
        <v>3</v>
      </c>
    </row>
    <row r="4662" spans="1:118" s="17" customFormat="1">
      <c r="A4662" s="17" t="s">
        <v>18687</v>
      </c>
      <c r="B4662" s="17">
        <v>55</v>
      </c>
      <c r="C4662" s="17">
        <v>167012</v>
      </c>
      <c r="D4662" s="17" t="s">
        <v>18681</v>
      </c>
      <c r="E4662" s="17" t="s">
        <v>35</v>
      </c>
      <c r="F4662" s="17" t="s">
        <v>18688</v>
      </c>
      <c r="H4662" s="309">
        <v>28255</v>
      </c>
      <c r="I4662" s="309">
        <v>41719</v>
      </c>
      <c r="J4662" s="17" t="s">
        <v>3888</v>
      </c>
      <c r="L4662" s="17" t="s">
        <v>18682</v>
      </c>
      <c r="N4662" s="17" t="s">
        <v>31</v>
      </c>
      <c r="O4662" s="17" t="s">
        <v>15</v>
      </c>
      <c r="P4662" s="17">
        <v>45373</v>
      </c>
      <c r="AD4662" s="17" t="s">
        <v>9896</v>
      </c>
      <c r="AF4662" s="17">
        <v>8</v>
      </c>
      <c r="AG4662" s="17">
        <v>2</v>
      </c>
      <c r="AM4662" s="17" t="s">
        <v>87</v>
      </c>
      <c r="AN4662" s="17" t="s">
        <v>18599</v>
      </c>
      <c r="AO4662" s="17">
        <v>3</v>
      </c>
      <c r="AP4662" s="17">
        <v>80</v>
      </c>
      <c r="AQ4662" s="17">
        <v>5</v>
      </c>
      <c r="AR4662" s="17" t="s">
        <v>9898</v>
      </c>
      <c r="BC4662" s="17" t="s">
        <v>30</v>
      </c>
      <c r="BD4662" s="17" t="s">
        <v>3901</v>
      </c>
      <c r="BK4662" s="17" t="s">
        <v>3901</v>
      </c>
      <c r="BQ4662" s="17" t="s">
        <v>30</v>
      </c>
      <c r="CR4662" s="17" t="s">
        <v>30</v>
      </c>
      <c r="CU4662" s="17" t="s">
        <v>3901</v>
      </c>
      <c r="DN4662" s="17">
        <f>COUNTIF(AU4662:DM4662, "X")</f>
        <v>3</v>
      </c>
    </row>
    <row r="4663" spans="1:118" s="17" customFormat="1">
      <c r="A4663" s="17" t="s">
        <v>16332</v>
      </c>
      <c r="B4663" s="17">
        <v>55</v>
      </c>
      <c r="C4663" s="17">
        <v>167013</v>
      </c>
      <c r="D4663" s="17" t="s">
        <v>11586</v>
      </c>
      <c r="E4663" s="17" t="s">
        <v>287</v>
      </c>
      <c r="F4663" s="17" t="s">
        <v>132</v>
      </c>
      <c r="H4663" s="309">
        <v>30383</v>
      </c>
      <c r="I4663" s="309">
        <v>41719</v>
      </c>
      <c r="J4663" s="17" t="s">
        <v>3888</v>
      </c>
      <c r="L4663" s="17" t="s">
        <v>16276</v>
      </c>
      <c r="N4663" s="17" t="s">
        <v>31</v>
      </c>
      <c r="O4663" s="17" t="s">
        <v>15</v>
      </c>
      <c r="P4663" s="17">
        <v>45373</v>
      </c>
      <c r="AC4663" s="17" t="s">
        <v>9895</v>
      </c>
      <c r="AD4663" s="17" t="s">
        <v>9896</v>
      </c>
      <c r="AF4663" s="17">
        <v>8</v>
      </c>
      <c r="AG4663" s="17">
        <v>2</v>
      </c>
      <c r="AM4663" s="17" t="s">
        <v>37</v>
      </c>
      <c r="AN4663" s="17" t="s">
        <v>16071</v>
      </c>
      <c r="AO4663" s="17">
        <v>3</v>
      </c>
      <c r="AP4663" s="17">
        <v>80</v>
      </c>
      <c r="AQ4663" s="17">
        <v>5</v>
      </c>
      <c r="AR4663" s="17" t="s">
        <v>9898</v>
      </c>
      <c r="AT4663" s="17" t="s">
        <v>16072</v>
      </c>
      <c r="DN4663" s="17">
        <f>COUNTIF(AU4663:DM4663, "X")</f>
        <v>0</v>
      </c>
    </row>
    <row r="4664" spans="1:118" s="17" customFormat="1">
      <c r="A4664" s="17" t="s">
        <v>13411</v>
      </c>
      <c r="B4664" s="17">
        <v>55</v>
      </c>
      <c r="C4664" s="17">
        <v>167016</v>
      </c>
      <c r="D4664" s="17" t="s">
        <v>353</v>
      </c>
      <c r="E4664" s="17" t="s">
        <v>11</v>
      </c>
      <c r="F4664" s="17" t="s">
        <v>43</v>
      </c>
      <c r="H4664" s="309">
        <v>32451</v>
      </c>
      <c r="I4664" s="309">
        <v>41719</v>
      </c>
      <c r="J4664" s="17" t="s">
        <v>3888</v>
      </c>
      <c r="L4664" s="17" t="s">
        <v>13201</v>
      </c>
      <c r="N4664" s="17" t="s">
        <v>31</v>
      </c>
      <c r="O4664" s="17" t="s">
        <v>15</v>
      </c>
      <c r="P4664" s="17">
        <v>45373</v>
      </c>
      <c r="Q4664" s="17">
        <v>2125</v>
      </c>
      <c r="AC4664" s="17" t="s">
        <v>9895</v>
      </c>
      <c r="AD4664" s="17" t="s">
        <v>9896</v>
      </c>
      <c r="AF4664" s="17">
        <v>8</v>
      </c>
      <c r="AG4664" s="17">
        <v>2</v>
      </c>
      <c r="AM4664" s="17" t="s">
        <v>115</v>
      </c>
      <c r="AN4664" s="17" t="s">
        <v>13186</v>
      </c>
      <c r="AO4664" s="17">
        <v>3</v>
      </c>
      <c r="AP4664" s="17">
        <v>80</v>
      </c>
      <c r="AQ4664" s="17">
        <v>5</v>
      </c>
      <c r="AR4664" s="17" t="s">
        <v>9898</v>
      </c>
      <c r="AT4664" s="17" t="s">
        <v>12990</v>
      </c>
      <c r="CU4664" s="17" t="s">
        <v>3901</v>
      </c>
      <c r="DN4664" s="17">
        <f>COUNTIF(AU4664:DM4664, "X")</f>
        <v>1</v>
      </c>
    </row>
    <row r="4665" spans="1:118" s="17" customFormat="1">
      <c r="A4665" s="17" t="s">
        <v>14870</v>
      </c>
      <c r="B4665" s="17">
        <v>55</v>
      </c>
      <c r="C4665" s="17">
        <v>167034</v>
      </c>
      <c r="D4665" s="17" t="s">
        <v>445</v>
      </c>
      <c r="E4665" s="17" t="s">
        <v>18</v>
      </c>
      <c r="F4665" s="17" t="s">
        <v>70</v>
      </c>
      <c r="H4665" s="309">
        <v>22337</v>
      </c>
      <c r="I4665" s="309">
        <v>41723</v>
      </c>
      <c r="J4665" s="17" t="s">
        <v>3888</v>
      </c>
      <c r="L4665" s="17" t="s">
        <v>14871</v>
      </c>
      <c r="N4665" s="17" t="s">
        <v>31</v>
      </c>
      <c r="O4665" s="17" t="s">
        <v>15</v>
      </c>
      <c r="P4665" s="17">
        <v>45373</v>
      </c>
      <c r="AC4665" s="17" t="s">
        <v>9895</v>
      </c>
      <c r="AD4665" s="17" t="s">
        <v>9896</v>
      </c>
      <c r="AF4665" s="17">
        <v>8</v>
      </c>
      <c r="AG4665" s="17">
        <v>2</v>
      </c>
      <c r="AM4665" s="17" t="s">
        <v>335</v>
      </c>
      <c r="AN4665" s="17" t="s">
        <v>14693</v>
      </c>
      <c r="AO4665" s="17">
        <v>3</v>
      </c>
      <c r="AP4665" s="17">
        <v>80</v>
      </c>
      <c r="AQ4665" s="17">
        <v>5</v>
      </c>
      <c r="AR4665" s="17" t="s">
        <v>9898</v>
      </c>
      <c r="AT4665" s="17" t="s">
        <v>14152</v>
      </c>
      <c r="CU4665" s="17" t="s">
        <v>3901</v>
      </c>
      <c r="DN4665" s="17">
        <f>COUNTIF(AU4665:DM4665, "X")</f>
        <v>1</v>
      </c>
    </row>
    <row r="4666" spans="1:118" s="17" customFormat="1">
      <c r="A4666" s="17" t="s">
        <v>24273</v>
      </c>
      <c r="B4666" s="17">
        <v>55</v>
      </c>
      <c r="C4666" s="17">
        <v>167045</v>
      </c>
      <c r="D4666" s="17" t="s">
        <v>5387</v>
      </c>
      <c r="E4666" s="17" t="s">
        <v>24274</v>
      </c>
      <c r="F4666" s="17" t="s">
        <v>154</v>
      </c>
      <c r="H4666" s="309">
        <v>35053</v>
      </c>
      <c r="I4666" s="309">
        <v>41724</v>
      </c>
      <c r="J4666" s="17" t="s">
        <v>3888</v>
      </c>
      <c r="L4666" s="17" t="s">
        <v>24275</v>
      </c>
      <c r="N4666" s="17" t="s">
        <v>126</v>
      </c>
      <c r="O4666" s="17" t="s">
        <v>15</v>
      </c>
      <c r="P4666" s="17">
        <v>45383</v>
      </c>
      <c r="AF4666" s="17">
        <v>8</v>
      </c>
      <c r="AG4666" s="17">
        <v>2</v>
      </c>
      <c r="AI4666" s="17" t="s">
        <v>20542</v>
      </c>
      <c r="AM4666" s="17" t="s">
        <v>239</v>
      </c>
      <c r="AN4666" s="17" t="s">
        <v>24146</v>
      </c>
      <c r="AO4666" s="17">
        <v>3</v>
      </c>
      <c r="AP4666" s="17">
        <v>80</v>
      </c>
      <c r="AQ4666" s="17">
        <v>5</v>
      </c>
      <c r="AR4666" s="17" t="s">
        <v>22585</v>
      </c>
      <c r="AS4666" s="17" t="s">
        <v>23503</v>
      </c>
      <c r="CU4666" s="17" t="s">
        <v>3901</v>
      </c>
      <c r="DN4666" s="17">
        <f>COUNTIF(AU4666:DM4666, "X")</f>
        <v>1</v>
      </c>
    </row>
    <row r="4667" spans="1:118" s="17" customFormat="1">
      <c r="A4667" s="17" t="s">
        <v>5975</v>
      </c>
      <c r="B4667" s="17">
        <v>55</v>
      </c>
      <c r="C4667" s="17">
        <v>167049</v>
      </c>
      <c r="D4667" s="17" t="s">
        <v>5976</v>
      </c>
      <c r="E4667" s="17" t="s">
        <v>5977</v>
      </c>
      <c r="F4667" s="17" t="s">
        <v>328</v>
      </c>
      <c r="H4667" s="309">
        <v>33923</v>
      </c>
      <c r="I4667" s="309">
        <v>41719</v>
      </c>
      <c r="J4667" s="17" t="s">
        <v>3888</v>
      </c>
      <c r="L4667" s="17" t="s">
        <v>5978</v>
      </c>
      <c r="N4667" s="17" t="s">
        <v>19</v>
      </c>
      <c r="O4667" s="17" t="s">
        <v>15</v>
      </c>
      <c r="P4667" s="17">
        <v>45356</v>
      </c>
      <c r="AC4667" s="17" t="s">
        <v>3890</v>
      </c>
      <c r="AD4667" s="17" t="s">
        <v>3891</v>
      </c>
      <c r="AF4667" s="17">
        <v>15</v>
      </c>
      <c r="AG4667" s="17">
        <v>2</v>
      </c>
      <c r="AM4667" s="17" t="s">
        <v>2604</v>
      </c>
      <c r="AN4667" s="17" t="s">
        <v>5966</v>
      </c>
      <c r="AO4667" s="17">
        <v>3</v>
      </c>
      <c r="AP4667" s="17">
        <v>80</v>
      </c>
      <c r="AQ4667" s="17">
        <v>5</v>
      </c>
      <c r="AT4667" s="17" t="s">
        <v>5516</v>
      </c>
      <c r="DN4667" s="17">
        <f>COUNTIF(AU4667:DM4667, "X")</f>
        <v>0</v>
      </c>
    </row>
    <row r="4668" spans="1:118" s="17" customFormat="1">
      <c r="A4668" s="17" t="s">
        <v>16584</v>
      </c>
      <c r="B4668" s="17">
        <v>55</v>
      </c>
      <c r="C4668" s="17">
        <v>167052</v>
      </c>
      <c r="D4668" s="17" t="s">
        <v>367</v>
      </c>
      <c r="E4668" s="17" t="s">
        <v>155</v>
      </c>
      <c r="F4668" s="17" t="s">
        <v>70</v>
      </c>
      <c r="H4668" s="309">
        <v>28976</v>
      </c>
      <c r="I4668" s="309">
        <v>41726</v>
      </c>
      <c r="J4668" s="17" t="s">
        <v>3888</v>
      </c>
      <c r="L4668" s="17" t="s">
        <v>16585</v>
      </c>
      <c r="N4668" s="17" t="s">
        <v>31</v>
      </c>
      <c r="O4668" s="17" t="s">
        <v>15</v>
      </c>
      <c r="P4668" s="17">
        <v>45373</v>
      </c>
      <c r="Q4668" s="17">
        <v>2721</v>
      </c>
      <c r="AC4668" s="17" t="s">
        <v>9895</v>
      </c>
      <c r="AD4668" s="17" t="s">
        <v>9896</v>
      </c>
      <c r="AF4668" s="17">
        <v>8</v>
      </c>
      <c r="AG4668" s="17">
        <v>2</v>
      </c>
      <c r="AM4668" s="17" t="s">
        <v>41</v>
      </c>
      <c r="AN4668" s="17" t="s">
        <v>16339</v>
      </c>
      <c r="AO4668" s="17">
        <v>3</v>
      </c>
      <c r="AP4668" s="17">
        <v>80</v>
      </c>
      <c r="AQ4668" s="17">
        <v>5</v>
      </c>
      <c r="AR4668" s="17" t="s">
        <v>9898</v>
      </c>
      <c r="AT4668" s="17" t="s">
        <v>16072</v>
      </c>
      <c r="BD4668" s="17" t="s">
        <v>3901</v>
      </c>
      <c r="BS4668" s="17" t="s">
        <v>3901</v>
      </c>
      <c r="CH4668" s="17" t="s">
        <v>3901</v>
      </c>
      <c r="DN4668" s="17">
        <f>COUNTIF(AU4668:DM4668, "X")</f>
        <v>3</v>
      </c>
    </row>
    <row r="4669" spans="1:118" s="17" customFormat="1">
      <c r="A4669" s="17" t="s">
        <v>12103</v>
      </c>
      <c r="B4669" s="17">
        <v>55</v>
      </c>
      <c r="C4669" s="17">
        <v>50823</v>
      </c>
      <c r="D4669" s="17" t="s">
        <v>12104</v>
      </c>
      <c r="E4669" s="17" t="s">
        <v>582</v>
      </c>
      <c r="F4669" s="17" t="s">
        <v>65</v>
      </c>
      <c r="H4669" s="309">
        <v>16889</v>
      </c>
      <c r="I4669" s="309">
        <v>41726</v>
      </c>
      <c r="J4669" s="17" t="s">
        <v>3888</v>
      </c>
      <c r="L4669" s="17" t="s">
        <v>12105</v>
      </c>
      <c r="N4669" s="17" t="s">
        <v>31</v>
      </c>
      <c r="O4669" s="17" t="s">
        <v>15</v>
      </c>
      <c r="P4669" s="17">
        <v>45373</v>
      </c>
      <c r="Q4669" s="17">
        <v>9726</v>
      </c>
      <c r="AC4669" s="17" t="s">
        <v>9895</v>
      </c>
      <c r="AF4669" s="17">
        <v>8</v>
      </c>
      <c r="AG4669" s="17">
        <v>2</v>
      </c>
      <c r="AH4669" s="17" t="s">
        <v>11926</v>
      </c>
      <c r="AK4669" s="17" t="s">
        <v>11927</v>
      </c>
      <c r="AM4669" s="17" t="s">
        <v>227</v>
      </c>
      <c r="AN4669" s="17" t="s">
        <v>11928</v>
      </c>
      <c r="AO4669" s="17">
        <v>3</v>
      </c>
      <c r="AP4669" s="17">
        <v>80</v>
      </c>
      <c r="AQ4669" s="17">
        <v>5</v>
      </c>
      <c r="AR4669" s="17" t="s">
        <v>11941</v>
      </c>
      <c r="AT4669" s="17" t="s">
        <v>11929</v>
      </c>
      <c r="BD4669" s="17" t="s">
        <v>3901</v>
      </c>
      <c r="BK4669" s="17" t="s">
        <v>3901</v>
      </c>
      <c r="CG4669" s="17" t="s">
        <v>21</v>
      </c>
      <c r="CH4669" s="17" t="s">
        <v>3901</v>
      </c>
      <c r="CQ4669" s="17" t="s">
        <v>3901</v>
      </c>
      <c r="CR4669" s="17" t="s">
        <v>21</v>
      </c>
      <c r="CU4669" s="17" t="s">
        <v>3901</v>
      </c>
      <c r="DA4669" s="17" t="s">
        <v>3901</v>
      </c>
      <c r="DN4669" s="17">
        <f>COUNTIF(AU4669:DM4669, "X")</f>
        <v>6</v>
      </c>
    </row>
    <row r="4670" spans="1:118" s="17" customFormat="1">
      <c r="A4670" s="17" t="s">
        <v>25311</v>
      </c>
      <c r="B4670" s="17">
        <v>55</v>
      </c>
      <c r="C4670" s="17">
        <v>167075</v>
      </c>
      <c r="D4670" s="17" t="s">
        <v>215</v>
      </c>
      <c r="E4670" s="17" t="s">
        <v>150</v>
      </c>
      <c r="F4670" s="17" t="s">
        <v>371</v>
      </c>
      <c r="H4670" s="309">
        <v>32762</v>
      </c>
      <c r="I4670" s="309">
        <v>41719</v>
      </c>
      <c r="J4670" s="17" t="s">
        <v>3888</v>
      </c>
      <c r="L4670" s="17" t="s">
        <v>25312</v>
      </c>
      <c r="N4670" s="17" t="s">
        <v>31</v>
      </c>
      <c r="O4670" s="17" t="s">
        <v>15</v>
      </c>
      <c r="P4670" s="17">
        <v>45373</v>
      </c>
      <c r="AC4670" s="17" t="s">
        <v>9895</v>
      </c>
      <c r="AD4670" s="17" t="s">
        <v>9896</v>
      </c>
      <c r="AF4670" s="17">
        <v>15</v>
      </c>
      <c r="AG4670" s="17">
        <v>2</v>
      </c>
      <c r="AM4670" s="17" t="s">
        <v>67</v>
      </c>
      <c r="AN4670" s="17" t="s">
        <v>25087</v>
      </c>
      <c r="AO4670" s="17">
        <v>3</v>
      </c>
      <c r="AP4670" s="17">
        <v>80</v>
      </c>
      <c r="AQ4670" s="17">
        <v>5</v>
      </c>
      <c r="AR4670" s="17" t="s">
        <v>9898</v>
      </c>
      <c r="AT4670" s="17" t="s">
        <v>16072</v>
      </c>
      <c r="DN4670" s="17">
        <f>COUNTIF(AU4670:DM4670, "X")</f>
        <v>0</v>
      </c>
    </row>
    <row r="4671" spans="1:118" s="17" customFormat="1">
      <c r="A4671" s="17" t="s">
        <v>26924</v>
      </c>
      <c r="B4671" s="17">
        <v>55</v>
      </c>
      <c r="C4671" s="17">
        <v>167078</v>
      </c>
      <c r="D4671" s="17" t="s">
        <v>26925</v>
      </c>
      <c r="E4671" s="17" t="s">
        <v>374</v>
      </c>
      <c r="F4671" s="17" t="s">
        <v>63</v>
      </c>
      <c r="H4671" s="309">
        <v>34971</v>
      </c>
      <c r="I4671" s="309">
        <v>41699</v>
      </c>
      <c r="J4671" s="17" t="s">
        <v>3888</v>
      </c>
      <c r="L4671" s="17" t="s">
        <v>26926</v>
      </c>
      <c r="N4671" s="17" t="s">
        <v>14</v>
      </c>
      <c r="O4671" s="17" t="s">
        <v>15</v>
      </c>
      <c r="P4671" s="17">
        <v>45371</v>
      </c>
      <c r="Q4671" s="17">
        <v>7552</v>
      </c>
      <c r="AC4671" s="17" t="s">
        <v>17772</v>
      </c>
      <c r="AF4671" s="17">
        <v>15</v>
      </c>
      <c r="AG4671" s="17">
        <v>2</v>
      </c>
      <c r="AH4671" s="17" t="s">
        <v>11926</v>
      </c>
      <c r="AK4671" s="17" t="s">
        <v>17298</v>
      </c>
      <c r="AM4671" s="17" t="s">
        <v>2619</v>
      </c>
      <c r="AN4671" s="17" t="s">
        <v>26616</v>
      </c>
      <c r="AO4671" s="17">
        <v>3</v>
      </c>
      <c r="AP4671" s="17">
        <v>80</v>
      </c>
      <c r="AQ4671" s="17">
        <v>5</v>
      </c>
      <c r="AT4671" s="17" t="s">
        <v>26617</v>
      </c>
      <c r="CM4671" s="17" t="s">
        <v>21</v>
      </c>
      <c r="CQ4671" s="17" t="s">
        <v>3901</v>
      </c>
      <c r="CU4671" s="17" t="s">
        <v>3901</v>
      </c>
      <c r="DA4671" s="17" t="s">
        <v>3901</v>
      </c>
      <c r="DF4671" s="17" t="s">
        <v>3901</v>
      </c>
      <c r="DN4671" s="17">
        <f>COUNTIF(AU4671:DM4671, "X")</f>
        <v>4</v>
      </c>
    </row>
    <row r="4672" spans="1:118" s="17" customFormat="1">
      <c r="A4672" s="17" t="s">
        <v>11328</v>
      </c>
      <c r="B4672" s="17">
        <v>55</v>
      </c>
      <c r="C4672" s="17">
        <v>167082</v>
      </c>
      <c r="D4672" s="17" t="s">
        <v>11329</v>
      </c>
      <c r="E4672" s="17" t="s">
        <v>345</v>
      </c>
      <c r="F4672" s="17" t="s">
        <v>129</v>
      </c>
      <c r="H4672" s="309">
        <v>31859</v>
      </c>
      <c r="I4672" s="309">
        <v>41730</v>
      </c>
      <c r="J4672" s="17" t="s">
        <v>3888</v>
      </c>
      <c r="L4672" s="17" t="s">
        <v>11330</v>
      </c>
      <c r="N4672" s="17" t="s">
        <v>14</v>
      </c>
      <c r="O4672" s="17" t="s">
        <v>15</v>
      </c>
      <c r="P4672" s="17">
        <v>45371</v>
      </c>
      <c r="AC4672" s="17" t="s">
        <v>14</v>
      </c>
      <c r="AF4672" s="17">
        <v>8</v>
      </c>
      <c r="AG4672" s="17">
        <v>2</v>
      </c>
      <c r="AI4672" s="17" t="s">
        <v>10178</v>
      </c>
      <c r="AM4672" s="17" t="s">
        <v>151</v>
      </c>
      <c r="AN4672" s="17" t="s">
        <v>11216</v>
      </c>
      <c r="AO4672" s="17">
        <v>3</v>
      </c>
      <c r="AP4672" s="17">
        <v>80</v>
      </c>
      <c r="AQ4672" s="17">
        <v>5</v>
      </c>
      <c r="AR4672" s="17" t="s">
        <v>10180</v>
      </c>
      <c r="BQ4672" s="17" t="s">
        <v>30</v>
      </c>
      <c r="BS4672" s="17" t="s">
        <v>3901</v>
      </c>
      <c r="CH4672" s="17" t="s">
        <v>3901</v>
      </c>
      <c r="DN4672" s="17">
        <f>COUNTIF(AU4672:DM4672, "X")</f>
        <v>2</v>
      </c>
    </row>
    <row r="4673" spans="1:118" s="17" customFormat="1">
      <c r="A4673" s="17" t="s">
        <v>25000</v>
      </c>
      <c r="B4673" s="17">
        <v>55</v>
      </c>
      <c r="C4673" s="17">
        <v>167084</v>
      </c>
      <c r="D4673" s="17" t="s">
        <v>4711</v>
      </c>
      <c r="E4673" s="17" t="s">
        <v>205</v>
      </c>
      <c r="F4673" s="17" t="s">
        <v>125</v>
      </c>
      <c r="H4673" s="309">
        <v>30471</v>
      </c>
      <c r="I4673" s="309">
        <v>41730</v>
      </c>
      <c r="J4673" s="17" t="s">
        <v>3888</v>
      </c>
      <c r="L4673" s="17" t="s">
        <v>24861</v>
      </c>
      <c r="N4673" s="17" t="s">
        <v>31</v>
      </c>
      <c r="O4673" s="17" t="s">
        <v>15</v>
      </c>
      <c r="P4673" s="17">
        <v>45373</v>
      </c>
      <c r="Q4673" s="17">
        <v>3330</v>
      </c>
      <c r="AC4673" s="17" t="s">
        <v>9895</v>
      </c>
      <c r="AD4673" s="17" t="s">
        <v>9896</v>
      </c>
      <c r="AF4673" s="17">
        <v>8</v>
      </c>
      <c r="AG4673" s="17">
        <v>2</v>
      </c>
      <c r="AM4673" s="17" t="s">
        <v>268</v>
      </c>
      <c r="AN4673" s="17" t="s">
        <v>24751</v>
      </c>
      <c r="AO4673" s="17">
        <v>3</v>
      </c>
      <c r="AP4673" s="17">
        <v>80</v>
      </c>
      <c r="AQ4673" s="17">
        <v>5</v>
      </c>
      <c r="AR4673" s="17" t="s">
        <v>9898</v>
      </c>
      <c r="AT4673" s="17" t="s">
        <v>14152</v>
      </c>
      <c r="BD4673" s="17" t="s">
        <v>3901</v>
      </c>
      <c r="CD4673" s="17" t="s">
        <v>3901</v>
      </c>
      <c r="CU4673" s="17" t="s">
        <v>3901</v>
      </c>
      <c r="DN4673" s="17">
        <f>COUNTIF(AU4673:DM4673, "X")</f>
        <v>3</v>
      </c>
    </row>
    <row r="4674" spans="1:118" s="17" customFormat="1">
      <c r="A4674" s="17" t="s">
        <v>19620</v>
      </c>
      <c r="B4674" s="17">
        <v>55</v>
      </c>
      <c r="C4674" s="17">
        <v>167085</v>
      </c>
      <c r="D4674" s="17" t="s">
        <v>19621</v>
      </c>
      <c r="E4674" s="17" t="s">
        <v>6371</v>
      </c>
      <c r="F4674" s="17" t="s">
        <v>70</v>
      </c>
      <c r="H4674" s="309">
        <v>32134</v>
      </c>
      <c r="I4674" s="309">
        <v>41729</v>
      </c>
      <c r="J4674" s="17" t="s">
        <v>3888</v>
      </c>
      <c r="L4674" s="17" t="s">
        <v>19622</v>
      </c>
      <c r="N4674" s="17" t="s">
        <v>18354</v>
      </c>
      <c r="O4674" s="17" t="s">
        <v>15</v>
      </c>
      <c r="P4674" s="17">
        <v>45317</v>
      </c>
      <c r="Q4674" s="17">
        <v>9622</v>
      </c>
      <c r="AF4674" s="17">
        <v>8</v>
      </c>
      <c r="AG4674" s="17">
        <v>2</v>
      </c>
      <c r="AH4674" s="17" t="s">
        <v>11926</v>
      </c>
      <c r="AK4674" s="17" t="s">
        <v>11927</v>
      </c>
      <c r="AM4674" s="17" t="s">
        <v>2615</v>
      </c>
      <c r="AN4674" s="17" t="s">
        <v>19445</v>
      </c>
      <c r="AO4674" s="17">
        <v>3</v>
      </c>
      <c r="AP4674" s="17">
        <v>80</v>
      </c>
      <c r="AQ4674" s="17">
        <v>5</v>
      </c>
      <c r="AR4674" s="17" t="s">
        <v>19446</v>
      </c>
      <c r="DN4674" s="17">
        <f>COUNTIF(AU4674:DM4674, "X")</f>
        <v>0</v>
      </c>
    </row>
    <row r="4675" spans="1:118" s="17" customFormat="1">
      <c r="A4675" s="17" t="s">
        <v>19672</v>
      </c>
      <c r="B4675" s="17">
        <v>55</v>
      </c>
      <c r="C4675" s="17">
        <v>167090</v>
      </c>
      <c r="D4675" s="17" t="s">
        <v>6206</v>
      </c>
      <c r="E4675" s="17" t="s">
        <v>301</v>
      </c>
      <c r="F4675" s="17" t="s">
        <v>99</v>
      </c>
      <c r="H4675" s="309">
        <v>33157</v>
      </c>
      <c r="I4675" s="309">
        <v>41723</v>
      </c>
      <c r="J4675" s="17" t="s">
        <v>3888</v>
      </c>
      <c r="L4675" s="17" t="s">
        <v>19610</v>
      </c>
      <c r="N4675" s="17" t="s">
        <v>31</v>
      </c>
      <c r="O4675" s="17" t="s">
        <v>15</v>
      </c>
      <c r="P4675" s="17">
        <v>45373</v>
      </c>
      <c r="AF4675" s="17">
        <v>8</v>
      </c>
      <c r="AG4675" s="17">
        <v>2</v>
      </c>
      <c r="AH4675" s="17" t="s">
        <v>11926</v>
      </c>
      <c r="AK4675" s="17" t="s">
        <v>11927</v>
      </c>
      <c r="AM4675" s="17" t="s">
        <v>2615</v>
      </c>
      <c r="AN4675" s="17" t="s">
        <v>19445</v>
      </c>
      <c r="AO4675" s="17">
        <v>3</v>
      </c>
      <c r="AP4675" s="17">
        <v>80</v>
      </c>
      <c r="AQ4675" s="17">
        <v>5</v>
      </c>
      <c r="AR4675" s="17" t="s">
        <v>19446</v>
      </c>
      <c r="CU4675" s="17" t="s">
        <v>3901</v>
      </c>
      <c r="DN4675" s="17">
        <f>COUNTIF(AU4675:DM4675, "X")</f>
        <v>1</v>
      </c>
    </row>
    <row r="4676" spans="1:118" s="17" customFormat="1">
      <c r="A4676" s="17" t="s">
        <v>3894</v>
      </c>
      <c r="B4676" s="17">
        <v>55</v>
      </c>
      <c r="C4676" s="17">
        <v>167092</v>
      </c>
      <c r="D4676" s="17" t="s">
        <v>3895</v>
      </c>
      <c r="E4676" s="17" t="s">
        <v>38</v>
      </c>
      <c r="F4676" s="17" t="s">
        <v>134</v>
      </c>
      <c r="H4676" s="309">
        <v>34720</v>
      </c>
      <c r="I4676" s="309">
        <v>41723</v>
      </c>
      <c r="J4676" s="17" t="s">
        <v>3888</v>
      </c>
      <c r="L4676" s="17" t="s">
        <v>3896</v>
      </c>
      <c r="N4676" s="17" t="s">
        <v>19</v>
      </c>
      <c r="O4676" s="17" t="s">
        <v>15</v>
      </c>
      <c r="P4676" s="17">
        <v>45356</v>
      </c>
      <c r="AC4676" s="17" t="s">
        <v>3890</v>
      </c>
      <c r="AD4676" s="17" t="s">
        <v>3891</v>
      </c>
      <c r="AF4676" s="17">
        <v>8</v>
      </c>
      <c r="AG4676" s="17">
        <v>2</v>
      </c>
      <c r="AM4676" s="17" t="s">
        <v>172</v>
      </c>
      <c r="AN4676" s="17" t="s">
        <v>3892</v>
      </c>
      <c r="AO4676" s="17">
        <v>3</v>
      </c>
      <c r="AP4676" s="17">
        <v>80</v>
      </c>
      <c r="AQ4676" s="17">
        <v>5</v>
      </c>
      <c r="AT4676" s="17" t="s">
        <v>3893</v>
      </c>
      <c r="DN4676" s="17">
        <f>COUNTIF(AU4676:DM4676, "X")</f>
        <v>0</v>
      </c>
    </row>
    <row r="4677" spans="1:118" s="17" customFormat="1">
      <c r="A4677" s="17" t="s">
        <v>19647</v>
      </c>
      <c r="B4677" s="17">
        <v>55</v>
      </c>
      <c r="C4677" s="17">
        <v>167122</v>
      </c>
      <c r="D4677" s="17" t="s">
        <v>19648</v>
      </c>
      <c r="E4677" s="17" t="s">
        <v>278</v>
      </c>
      <c r="F4677" s="17" t="s">
        <v>22</v>
      </c>
      <c r="H4677" s="309">
        <v>35315</v>
      </c>
      <c r="I4677" s="309">
        <v>41709</v>
      </c>
      <c r="J4677" s="17" t="s">
        <v>3888</v>
      </c>
      <c r="L4677" s="17" t="s">
        <v>19649</v>
      </c>
      <c r="N4677" s="17" t="s">
        <v>163</v>
      </c>
      <c r="O4677" s="17" t="s">
        <v>15</v>
      </c>
      <c r="P4677" s="17">
        <v>45312</v>
      </c>
      <c r="AF4677" s="17">
        <v>8</v>
      </c>
      <c r="AG4677" s="17">
        <v>2</v>
      </c>
      <c r="AH4677" s="17" t="s">
        <v>11926</v>
      </c>
      <c r="AK4677" s="17" t="s">
        <v>11927</v>
      </c>
      <c r="AM4677" s="17" t="s">
        <v>2615</v>
      </c>
      <c r="AN4677" s="17" t="s">
        <v>19445</v>
      </c>
      <c r="AO4677" s="17">
        <v>3</v>
      </c>
      <c r="AP4677" s="17">
        <v>80</v>
      </c>
      <c r="AQ4677" s="17">
        <v>5</v>
      </c>
      <c r="AR4677" s="17" t="s">
        <v>19446</v>
      </c>
      <c r="CR4677" s="17" t="s">
        <v>21</v>
      </c>
      <c r="CU4677" s="17" t="s">
        <v>3901</v>
      </c>
      <c r="DN4677" s="17">
        <f>COUNTIF(AU4677:DM4677, "X")</f>
        <v>1</v>
      </c>
    </row>
    <row r="4678" spans="1:118" s="17" customFormat="1">
      <c r="A4678" s="17" t="s">
        <v>22384</v>
      </c>
      <c r="B4678" s="17">
        <v>55</v>
      </c>
      <c r="C4678" s="17">
        <v>167124</v>
      </c>
      <c r="D4678" s="17" t="s">
        <v>22385</v>
      </c>
      <c r="E4678" s="17" t="s">
        <v>22386</v>
      </c>
      <c r="F4678" s="17" t="s">
        <v>22387</v>
      </c>
      <c r="G4678" s="17" t="s">
        <v>100</v>
      </c>
      <c r="H4678" s="309">
        <v>35053</v>
      </c>
      <c r="I4678" s="309">
        <v>41708</v>
      </c>
      <c r="J4678" s="17" t="s">
        <v>3888</v>
      </c>
      <c r="L4678" s="17" t="s">
        <v>22388</v>
      </c>
      <c r="N4678" s="17" t="s">
        <v>31</v>
      </c>
      <c r="O4678" s="17" t="s">
        <v>15</v>
      </c>
      <c r="P4678" s="17">
        <v>45373</v>
      </c>
      <c r="AF4678" s="17">
        <v>8</v>
      </c>
      <c r="AG4678" s="17">
        <v>2</v>
      </c>
      <c r="AH4678" s="17" t="s">
        <v>11926</v>
      </c>
      <c r="AK4678" s="17" t="s">
        <v>11927</v>
      </c>
      <c r="AM4678" s="17" t="s">
        <v>200</v>
      </c>
      <c r="AN4678" s="17" t="s">
        <v>22312</v>
      </c>
      <c r="AO4678" s="17">
        <v>3</v>
      </c>
      <c r="AP4678" s="17">
        <v>80</v>
      </c>
      <c r="AQ4678" s="17">
        <v>5</v>
      </c>
      <c r="AR4678" s="17" t="s">
        <v>11941</v>
      </c>
      <c r="CU4678" s="17" t="s">
        <v>3901</v>
      </c>
      <c r="DN4678" s="17">
        <f>COUNTIF(AU4678:DM4678, "X")</f>
        <v>1</v>
      </c>
    </row>
    <row r="4679" spans="1:118" s="17" customFormat="1">
      <c r="A4679" s="523" t="s">
        <v>1708</v>
      </c>
      <c r="B4679" s="17">
        <v>55</v>
      </c>
      <c r="C4679" s="17">
        <v>167126</v>
      </c>
      <c r="D4679" s="17" t="s">
        <v>793</v>
      </c>
      <c r="E4679" s="17" t="s">
        <v>374</v>
      </c>
      <c r="F4679" s="17" t="s">
        <v>70</v>
      </c>
      <c r="H4679" s="309">
        <v>34062</v>
      </c>
      <c r="I4679" s="309">
        <v>41732</v>
      </c>
      <c r="J4679" s="17" t="s">
        <v>3888</v>
      </c>
      <c r="L4679" s="17" t="s">
        <v>672</v>
      </c>
      <c r="N4679" s="17" t="s">
        <v>14</v>
      </c>
      <c r="O4679" s="17" t="s">
        <v>15</v>
      </c>
      <c r="P4679" s="17">
        <v>45371</v>
      </c>
      <c r="Q4679" s="17">
        <v>2448</v>
      </c>
      <c r="AF4679" s="17">
        <v>15</v>
      </c>
      <c r="AG4679" s="17">
        <v>2</v>
      </c>
      <c r="AI4679" s="17" t="s">
        <v>10178</v>
      </c>
      <c r="AM4679" s="17" t="s">
        <v>85</v>
      </c>
      <c r="AN4679" s="17" t="s">
        <v>20273</v>
      </c>
      <c r="AO4679" s="17">
        <v>3</v>
      </c>
      <c r="AP4679" s="17">
        <v>80</v>
      </c>
      <c r="AQ4679" s="17">
        <v>5</v>
      </c>
      <c r="AR4679" s="17" t="s">
        <v>10180</v>
      </c>
      <c r="CH4679" s="17" t="s">
        <v>3901</v>
      </c>
      <c r="DN4679" s="17">
        <f>COUNTIF(AU4679:DM4679, "X")</f>
        <v>1</v>
      </c>
    </row>
    <row r="4680" spans="1:118" s="17" customFormat="1">
      <c r="A4680" s="17" t="s">
        <v>8198</v>
      </c>
      <c r="B4680" s="17">
        <v>55</v>
      </c>
      <c r="C4680" s="17">
        <v>167132</v>
      </c>
      <c r="D4680" s="17" t="s">
        <v>8199</v>
      </c>
      <c r="E4680" s="17" t="s">
        <v>508</v>
      </c>
      <c r="F4680" s="17" t="s">
        <v>99</v>
      </c>
      <c r="H4680" s="309">
        <v>34908</v>
      </c>
      <c r="I4680" s="309">
        <v>41733</v>
      </c>
      <c r="J4680" s="17" t="s">
        <v>3888</v>
      </c>
      <c r="L4680" s="17" t="s">
        <v>8200</v>
      </c>
      <c r="N4680" s="17" t="s">
        <v>19</v>
      </c>
      <c r="O4680" s="17" t="s">
        <v>15</v>
      </c>
      <c r="P4680" s="17">
        <v>45356</v>
      </c>
      <c r="AC4680" s="17" t="s">
        <v>3890</v>
      </c>
      <c r="AD4680" s="17" t="s">
        <v>3891</v>
      </c>
      <c r="AF4680" s="17">
        <v>15</v>
      </c>
      <c r="AG4680" s="17">
        <v>2</v>
      </c>
      <c r="AM4680" s="17" t="s">
        <v>117</v>
      </c>
      <c r="AN4680" s="17" t="s">
        <v>7978</v>
      </c>
      <c r="AO4680" s="17">
        <v>3</v>
      </c>
      <c r="AP4680" s="17">
        <v>80</v>
      </c>
      <c r="AQ4680" s="17">
        <v>5</v>
      </c>
      <c r="AT4680" s="17" t="s">
        <v>7979</v>
      </c>
      <c r="DN4680" s="17">
        <f>COUNTIF(AU4680:DM4680, "X")</f>
        <v>0</v>
      </c>
    </row>
    <row r="4681" spans="1:118" s="17" customFormat="1">
      <c r="A4681" s="17" t="s">
        <v>23416</v>
      </c>
      <c r="B4681" s="17">
        <v>55</v>
      </c>
      <c r="C4681" s="17">
        <v>167133</v>
      </c>
      <c r="D4681" s="17" t="s">
        <v>763</v>
      </c>
      <c r="E4681" s="17" t="s">
        <v>601</v>
      </c>
      <c r="F4681" s="17" t="s">
        <v>43</v>
      </c>
      <c r="H4681" s="309">
        <v>34996</v>
      </c>
      <c r="I4681" s="309">
        <v>41730</v>
      </c>
      <c r="J4681" s="17" t="s">
        <v>3888</v>
      </c>
      <c r="L4681" s="17" t="s">
        <v>23417</v>
      </c>
      <c r="N4681" s="17" t="s">
        <v>126</v>
      </c>
      <c r="O4681" s="17" t="s">
        <v>15</v>
      </c>
      <c r="P4681" s="17">
        <v>45383</v>
      </c>
      <c r="AF4681" s="17">
        <v>8</v>
      </c>
      <c r="AG4681" s="17">
        <v>2</v>
      </c>
      <c r="AI4681" s="17" t="s">
        <v>20542</v>
      </c>
      <c r="AM4681" s="17" t="s">
        <v>256</v>
      </c>
      <c r="AN4681" s="17" t="s">
        <v>23381</v>
      </c>
      <c r="AO4681" s="17">
        <v>3</v>
      </c>
      <c r="AP4681" s="17">
        <v>80</v>
      </c>
      <c r="AQ4681" s="17">
        <v>5</v>
      </c>
      <c r="AR4681" s="17" t="s">
        <v>22585</v>
      </c>
      <c r="CU4681" s="17" t="s">
        <v>3901</v>
      </c>
      <c r="DN4681" s="17">
        <f>COUNTIF(AU4681:DM4681, "X")</f>
        <v>1</v>
      </c>
    </row>
    <row r="4682" spans="1:118" s="17" customFormat="1">
      <c r="A4682" s="17" t="s">
        <v>17628</v>
      </c>
      <c r="B4682" s="17">
        <v>55</v>
      </c>
      <c r="C4682" s="17">
        <v>167147</v>
      </c>
      <c r="D4682" s="17" t="s">
        <v>17629</v>
      </c>
      <c r="E4682" s="17" t="s">
        <v>212</v>
      </c>
      <c r="F4682" s="17" t="s">
        <v>9531</v>
      </c>
      <c r="H4682" s="309">
        <v>34877</v>
      </c>
      <c r="I4682" s="309">
        <v>41723</v>
      </c>
      <c r="J4682" s="17" t="s">
        <v>3888</v>
      </c>
      <c r="L4682" s="17" t="s">
        <v>17630</v>
      </c>
      <c r="N4682" s="17" t="s">
        <v>14</v>
      </c>
      <c r="O4682" s="17" t="s">
        <v>15</v>
      </c>
      <c r="P4682" s="17">
        <v>45371</v>
      </c>
      <c r="AF4682" s="17">
        <v>8</v>
      </c>
      <c r="AG4682" s="17">
        <v>2</v>
      </c>
      <c r="AH4682" s="17" t="s">
        <v>11926</v>
      </c>
      <c r="AK4682" s="17" t="s">
        <v>17298</v>
      </c>
      <c r="AM4682" s="17" t="s">
        <v>46</v>
      </c>
      <c r="AN4682" s="17" t="s">
        <v>17553</v>
      </c>
      <c r="AO4682" s="17">
        <v>3</v>
      </c>
      <c r="AP4682" s="17">
        <v>80</v>
      </c>
      <c r="AQ4682" s="17">
        <v>5</v>
      </c>
      <c r="AR4682" s="17" t="s">
        <v>17300</v>
      </c>
      <c r="CM4682" s="17" t="s">
        <v>3901</v>
      </c>
      <c r="CO4682" s="17" t="s">
        <v>3901</v>
      </c>
      <c r="CX4682" s="17" t="s">
        <v>3901</v>
      </c>
      <c r="DN4682" s="17">
        <f>COUNTIF(AU4682:DM4682, "X")</f>
        <v>3</v>
      </c>
    </row>
    <row r="4683" spans="1:118" s="17" customFormat="1">
      <c r="A4683" s="17" t="s">
        <v>7098</v>
      </c>
      <c r="B4683" s="17">
        <v>55</v>
      </c>
      <c r="C4683" s="17">
        <v>167155</v>
      </c>
      <c r="D4683" s="17" t="s">
        <v>399</v>
      </c>
      <c r="E4683" s="17" t="s">
        <v>6585</v>
      </c>
      <c r="F4683" s="17" t="s">
        <v>356</v>
      </c>
      <c r="H4683" s="309">
        <v>34472</v>
      </c>
      <c r="I4683" s="309">
        <v>41733</v>
      </c>
      <c r="J4683" s="17" t="s">
        <v>3888</v>
      </c>
      <c r="L4683" s="17" t="s">
        <v>7099</v>
      </c>
      <c r="N4683" s="17" t="s">
        <v>19</v>
      </c>
      <c r="O4683" s="17" t="s">
        <v>15</v>
      </c>
      <c r="P4683" s="17">
        <v>45356</v>
      </c>
      <c r="AC4683" s="17" t="s">
        <v>3890</v>
      </c>
      <c r="AD4683" s="17" t="s">
        <v>3891</v>
      </c>
      <c r="AF4683" s="17">
        <v>8</v>
      </c>
      <c r="AG4683" s="17">
        <v>2</v>
      </c>
      <c r="AM4683" s="17" t="s">
        <v>248</v>
      </c>
      <c r="AN4683" s="17" t="s">
        <v>6588</v>
      </c>
      <c r="AO4683" s="17">
        <v>3</v>
      </c>
      <c r="AP4683" s="17">
        <v>80</v>
      </c>
      <c r="AQ4683" s="17">
        <v>5</v>
      </c>
      <c r="AT4683" s="17" t="s">
        <v>6589</v>
      </c>
      <c r="CM4683" s="17" t="s">
        <v>21</v>
      </c>
      <c r="CQ4683" s="17" t="s">
        <v>3901</v>
      </c>
      <c r="DN4683" s="17">
        <f>COUNTIF(AU4683:DM4683, "X")</f>
        <v>1</v>
      </c>
    </row>
    <row r="4684" spans="1:118" s="17" customFormat="1">
      <c r="A4684" s="17" t="s">
        <v>17423</v>
      </c>
      <c r="B4684" s="17">
        <v>55</v>
      </c>
      <c r="C4684" s="17">
        <v>167188</v>
      </c>
      <c r="D4684" s="17" t="s">
        <v>7106</v>
      </c>
      <c r="E4684" s="17" t="s">
        <v>278</v>
      </c>
      <c r="F4684" s="17" t="s">
        <v>317</v>
      </c>
      <c r="G4684" s="17" t="s">
        <v>100</v>
      </c>
      <c r="H4684" s="309">
        <v>24278</v>
      </c>
      <c r="I4684" s="309">
        <v>41732</v>
      </c>
      <c r="J4684" s="17" t="s">
        <v>3888</v>
      </c>
      <c r="L4684" s="17" t="s">
        <v>17424</v>
      </c>
      <c r="N4684" s="17" t="s">
        <v>14</v>
      </c>
      <c r="O4684" s="17" t="s">
        <v>15</v>
      </c>
      <c r="P4684" s="17">
        <v>45371</v>
      </c>
      <c r="AF4684" s="17">
        <v>8</v>
      </c>
      <c r="AG4684" s="17">
        <v>2</v>
      </c>
      <c r="AH4684" s="17" t="s">
        <v>11926</v>
      </c>
      <c r="AK4684" s="17" t="s">
        <v>17298</v>
      </c>
      <c r="AM4684" s="17" t="s">
        <v>88</v>
      </c>
      <c r="AN4684" s="17" t="s">
        <v>17299</v>
      </c>
      <c r="AO4684" s="17">
        <v>3</v>
      </c>
      <c r="AP4684" s="17">
        <v>80</v>
      </c>
      <c r="AQ4684" s="17">
        <v>5</v>
      </c>
      <c r="AR4684" s="17" t="s">
        <v>17300</v>
      </c>
      <c r="DN4684" s="17">
        <f>COUNTIF(AU4684:DM4684, "X")</f>
        <v>0</v>
      </c>
    </row>
    <row r="4685" spans="1:118" s="17" customFormat="1">
      <c r="A4685" s="17" t="s">
        <v>10250</v>
      </c>
      <c r="B4685" s="17">
        <v>55</v>
      </c>
      <c r="C4685" s="17">
        <v>167203</v>
      </c>
      <c r="D4685" s="17" t="s">
        <v>10251</v>
      </c>
      <c r="E4685" s="17" t="s">
        <v>315</v>
      </c>
      <c r="F4685" s="17" t="s">
        <v>22</v>
      </c>
      <c r="H4685" s="309">
        <v>34840</v>
      </c>
      <c r="I4685" s="309">
        <v>41696</v>
      </c>
      <c r="J4685" s="17" t="s">
        <v>3888</v>
      </c>
      <c r="L4685" s="17" t="s">
        <v>10252</v>
      </c>
      <c r="N4685" s="17" t="s">
        <v>14</v>
      </c>
      <c r="O4685" s="17" t="s">
        <v>15</v>
      </c>
      <c r="P4685" s="17">
        <v>45371</v>
      </c>
      <c r="AC4685" s="17" t="s">
        <v>14</v>
      </c>
      <c r="AF4685" s="17">
        <v>8</v>
      </c>
      <c r="AG4685" s="17">
        <v>2</v>
      </c>
      <c r="AI4685" s="17" t="s">
        <v>10178</v>
      </c>
      <c r="AM4685" s="17" t="s">
        <v>74</v>
      </c>
      <c r="AN4685" s="17" t="s">
        <v>10179</v>
      </c>
      <c r="AO4685" s="17">
        <v>3</v>
      </c>
      <c r="AP4685" s="17">
        <v>80</v>
      </c>
      <c r="AQ4685" s="17">
        <v>5</v>
      </c>
      <c r="AR4685" s="17" t="s">
        <v>10180</v>
      </c>
      <c r="CU4685" s="17" t="s">
        <v>3901</v>
      </c>
      <c r="DN4685" s="17">
        <f>COUNTIF(AU4685:DM4685, "X")</f>
        <v>1</v>
      </c>
    </row>
    <row r="4686" spans="1:118" s="17" customFormat="1">
      <c r="A4686" s="17" t="s">
        <v>10219</v>
      </c>
      <c r="B4686" s="17">
        <v>55</v>
      </c>
      <c r="C4686" s="17">
        <v>167205</v>
      </c>
      <c r="D4686" s="17" t="s">
        <v>10220</v>
      </c>
      <c r="E4686" s="17" t="s">
        <v>5496</v>
      </c>
      <c r="F4686" s="17" t="s">
        <v>154</v>
      </c>
      <c r="H4686" s="309">
        <v>35043</v>
      </c>
      <c r="I4686" s="309">
        <v>41703</v>
      </c>
      <c r="J4686" s="17" t="s">
        <v>3888</v>
      </c>
      <c r="L4686" s="17" t="s">
        <v>10221</v>
      </c>
      <c r="N4686" s="17" t="s">
        <v>14</v>
      </c>
      <c r="O4686" s="17" t="s">
        <v>15</v>
      </c>
      <c r="P4686" s="17">
        <v>45371</v>
      </c>
      <c r="AC4686" s="17" t="s">
        <v>14</v>
      </c>
      <c r="AF4686" s="17">
        <v>8</v>
      </c>
      <c r="AG4686" s="17">
        <v>2</v>
      </c>
      <c r="AI4686" s="17" t="s">
        <v>10178</v>
      </c>
      <c r="AM4686" s="17" t="s">
        <v>74</v>
      </c>
      <c r="AN4686" s="17" t="s">
        <v>10179</v>
      </c>
      <c r="AO4686" s="17">
        <v>3</v>
      </c>
      <c r="AP4686" s="17">
        <v>80</v>
      </c>
      <c r="AQ4686" s="17">
        <v>5</v>
      </c>
      <c r="AR4686" s="17" t="s">
        <v>10180</v>
      </c>
      <c r="CQ4686" s="17" t="s">
        <v>3901</v>
      </c>
      <c r="CR4686" s="17" t="s">
        <v>30</v>
      </c>
      <c r="DA4686" s="17" t="s">
        <v>3901</v>
      </c>
      <c r="DN4686" s="17">
        <f>COUNTIF(AU4686:DM4686, "X")</f>
        <v>2</v>
      </c>
    </row>
    <row r="4687" spans="1:118" s="17" customFormat="1">
      <c r="A4687" s="17" t="s">
        <v>22039</v>
      </c>
      <c r="B4687" s="17">
        <v>55</v>
      </c>
      <c r="C4687" s="17">
        <v>167231</v>
      </c>
      <c r="D4687" s="17" t="s">
        <v>12430</v>
      </c>
      <c r="E4687" s="17" t="s">
        <v>1010</v>
      </c>
      <c r="F4687" s="17" t="s">
        <v>22</v>
      </c>
      <c r="H4687" s="309">
        <v>33525</v>
      </c>
      <c r="I4687" s="309">
        <v>41736</v>
      </c>
      <c r="J4687" s="17" t="s">
        <v>3888</v>
      </c>
      <c r="K4687" s="17" t="s">
        <v>21</v>
      </c>
      <c r="L4687" s="17" t="s">
        <v>22040</v>
      </c>
      <c r="N4687" s="17" t="s">
        <v>196</v>
      </c>
      <c r="O4687" s="17" t="s">
        <v>15</v>
      </c>
      <c r="P4687" s="17">
        <v>45359</v>
      </c>
      <c r="Q4687" s="17">
        <v>8014</v>
      </c>
      <c r="AF4687" s="17">
        <v>8</v>
      </c>
      <c r="AG4687" s="17">
        <v>2</v>
      </c>
      <c r="AH4687" s="17" t="s">
        <v>11926</v>
      </c>
      <c r="AK4687" s="17" t="s">
        <v>21650</v>
      </c>
      <c r="AM4687" s="17" t="s">
        <v>255</v>
      </c>
      <c r="AN4687" s="17" t="s">
        <v>21914</v>
      </c>
      <c r="AO4687" s="17">
        <v>3</v>
      </c>
      <c r="AP4687" s="17">
        <v>80</v>
      </c>
      <c r="AQ4687" s="17">
        <v>5</v>
      </c>
      <c r="AR4687" s="17" t="s">
        <v>21652</v>
      </c>
      <c r="AS4687" s="17" t="s">
        <v>21915</v>
      </c>
      <c r="CR4687" s="17" t="s">
        <v>21</v>
      </c>
      <c r="CU4687" s="17" t="s">
        <v>3901</v>
      </c>
      <c r="DA4687" s="17" t="s">
        <v>3901</v>
      </c>
      <c r="DE4687" s="17" t="s">
        <v>21</v>
      </c>
      <c r="DN4687" s="17">
        <f>COUNTIF(AU4687:DM4687, "X")</f>
        <v>2</v>
      </c>
    </row>
    <row r="4688" spans="1:118" s="17" customFormat="1">
      <c r="A4688" s="17" t="s">
        <v>18115</v>
      </c>
      <c r="B4688" s="17">
        <v>55</v>
      </c>
      <c r="C4688" s="17">
        <v>167237</v>
      </c>
      <c r="D4688" s="17" t="s">
        <v>18116</v>
      </c>
      <c r="E4688" s="17" t="s">
        <v>470</v>
      </c>
      <c r="F4688" s="17" t="s">
        <v>10715</v>
      </c>
      <c r="H4688" s="309">
        <v>34922</v>
      </c>
      <c r="I4688" s="309">
        <v>41735</v>
      </c>
      <c r="J4688" s="17" t="s">
        <v>3888</v>
      </c>
      <c r="L4688" s="17" t="s">
        <v>18117</v>
      </c>
      <c r="N4688" s="17" t="s">
        <v>50</v>
      </c>
      <c r="O4688" s="17" t="s">
        <v>15</v>
      </c>
      <c r="P4688" s="17">
        <v>45344</v>
      </c>
      <c r="AF4688" s="17">
        <v>15</v>
      </c>
      <c r="AG4688" s="17">
        <v>2</v>
      </c>
      <c r="AH4688" s="17" t="s">
        <v>11926</v>
      </c>
      <c r="AK4688" s="17" t="s">
        <v>17298</v>
      </c>
      <c r="AM4688" s="17" t="s">
        <v>51</v>
      </c>
      <c r="AN4688" s="17" t="s">
        <v>17933</v>
      </c>
      <c r="AO4688" s="17">
        <v>3</v>
      </c>
      <c r="AP4688" s="17">
        <v>80</v>
      </c>
      <c r="AQ4688" s="17">
        <v>5</v>
      </c>
      <c r="AR4688" s="17" t="s">
        <v>17300</v>
      </c>
      <c r="CU4688" s="17" t="s">
        <v>3901</v>
      </c>
      <c r="CX4688" s="17" t="s">
        <v>3901</v>
      </c>
      <c r="DA4688" s="17" t="s">
        <v>3901</v>
      </c>
      <c r="DD4688" s="17" t="s">
        <v>3901</v>
      </c>
      <c r="DN4688" s="17">
        <f>COUNTIF(AU4688:DM4688, "X")</f>
        <v>4</v>
      </c>
    </row>
    <row r="4689" spans="1:118" s="17" customFormat="1">
      <c r="A4689" s="17" t="s">
        <v>26347</v>
      </c>
      <c r="B4689" s="17">
        <v>55</v>
      </c>
      <c r="C4689" s="17">
        <v>167241</v>
      </c>
      <c r="D4689" s="17" t="s">
        <v>524</v>
      </c>
      <c r="E4689" s="17" t="s">
        <v>119</v>
      </c>
      <c r="F4689" s="17" t="s">
        <v>17</v>
      </c>
      <c r="H4689" s="309">
        <v>26420</v>
      </c>
      <c r="I4689" s="309">
        <v>41738</v>
      </c>
      <c r="J4689" s="17" t="s">
        <v>3888</v>
      </c>
      <c r="L4689" s="17" t="s">
        <v>26348</v>
      </c>
      <c r="N4689" s="17" t="s">
        <v>14</v>
      </c>
      <c r="O4689" s="17" t="s">
        <v>15</v>
      </c>
      <c r="P4689" s="17">
        <v>45371</v>
      </c>
      <c r="AC4689" s="17" t="s">
        <v>17772</v>
      </c>
      <c r="AF4689" s="17">
        <v>8</v>
      </c>
      <c r="AG4689" s="17">
        <v>2</v>
      </c>
      <c r="AH4689" s="17" t="s">
        <v>11926</v>
      </c>
      <c r="AK4689" s="17" t="s">
        <v>17298</v>
      </c>
      <c r="AM4689" s="17" t="s">
        <v>78</v>
      </c>
      <c r="AN4689" s="17" t="s">
        <v>26289</v>
      </c>
      <c r="AO4689" s="17">
        <v>3</v>
      </c>
      <c r="AP4689" s="17">
        <v>80</v>
      </c>
      <c r="AQ4689" s="17">
        <v>5</v>
      </c>
      <c r="AT4689" s="17" t="s">
        <v>25610</v>
      </c>
      <c r="AV4689" s="17" t="s">
        <v>3901</v>
      </c>
      <c r="BD4689" s="17" t="s">
        <v>3901</v>
      </c>
      <c r="BS4689" s="17" t="s">
        <v>3901</v>
      </c>
      <c r="CM4689" s="17" t="s">
        <v>21</v>
      </c>
      <c r="CU4689" s="17" t="s">
        <v>3901</v>
      </c>
      <c r="DN4689" s="17">
        <f>COUNTIF(AU4689:DM4689, "X")</f>
        <v>4</v>
      </c>
    </row>
    <row r="4690" spans="1:118" s="17" customFormat="1">
      <c r="A4690" s="17" t="s">
        <v>11626</v>
      </c>
      <c r="B4690" s="17">
        <v>55</v>
      </c>
      <c r="C4690" s="17">
        <v>167259</v>
      </c>
      <c r="D4690" s="17" t="s">
        <v>766</v>
      </c>
      <c r="E4690" s="17" t="s">
        <v>813</v>
      </c>
      <c r="F4690" s="17" t="s">
        <v>48</v>
      </c>
      <c r="H4690" s="309">
        <v>7637</v>
      </c>
      <c r="I4690" s="309">
        <v>41736</v>
      </c>
      <c r="J4690" s="17" t="s">
        <v>3888</v>
      </c>
      <c r="L4690" s="17" t="s">
        <v>11562</v>
      </c>
      <c r="N4690" s="17" t="s">
        <v>14</v>
      </c>
      <c r="O4690" s="17" t="s">
        <v>15</v>
      </c>
      <c r="P4690" s="17">
        <v>45371</v>
      </c>
      <c r="AC4690" s="17" t="s">
        <v>14</v>
      </c>
      <c r="AF4690" s="17">
        <v>8</v>
      </c>
      <c r="AG4690" s="17">
        <v>2</v>
      </c>
      <c r="AI4690" s="17" t="s">
        <v>10178</v>
      </c>
      <c r="AM4690" s="17" t="s">
        <v>68</v>
      </c>
      <c r="AN4690" s="17" t="s">
        <v>11517</v>
      </c>
      <c r="AO4690" s="17">
        <v>3</v>
      </c>
      <c r="AP4690" s="17">
        <v>80</v>
      </c>
      <c r="AQ4690" s="17">
        <v>5</v>
      </c>
      <c r="AR4690" s="17" t="s">
        <v>10180</v>
      </c>
      <c r="CH4690" s="17" t="s">
        <v>3901</v>
      </c>
      <c r="CM4690" s="17" t="s">
        <v>30</v>
      </c>
      <c r="CN4690" s="17" t="s">
        <v>3901</v>
      </c>
      <c r="CR4690" s="17" t="s">
        <v>30</v>
      </c>
      <c r="DN4690" s="17">
        <f>COUNTIF(AU4690:DM4690, "X")</f>
        <v>2</v>
      </c>
    </row>
    <row r="4691" spans="1:118" s="17" customFormat="1">
      <c r="A4691" s="17" t="s">
        <v>26047</v>
      </c>
      <c r="B4691" s="17">
        <v>55</v>
      </c>
      <c r="C4691" s="17">
        <v>167273</v>
      </c>
      <c r="D4691" s="17" t="s">
        <v>26048</v>
      </c>
      <c r="E4691" s="17" t="s">
        <v>26049</v>
      </c>
      <c r="F4691" s="17" t="s">
        <v>91</v>
      </c>
      <c r="H4691" s="309">
        <v>32781</v>
      </c>
      <c r="I4691" s="309">
        <v>41730</v>
      </c>
      <c r="J4691" s="17" t="s">
        <v>3888</v>
      </c>
      <c r="L4691" s="17" t="s">
        <v>26050</v>
      </c>
      <c r="N4691" s="17" t="s">
        <v>19</v>
      </c>
      <c r="O4691" s="17" t="s">
        <v>15</v>
      </c>
      <c r="P4691" s="17">
        <v>45356</v>
      </c>
      <c r="AD4691" s="17" t="s">
        <v>3891</v>
      </c>
      <c r="AF4691" s="17">
        <v>8</v>
      </c>
      <c r="AG4691" s="17">
        <v>2</v>
      </c>
      <c r="AM4691" s="17" t="s">
        <v>20</v>
      </c>
      <c r="AN4691" s="17" t="s">
        <v>26023</v>
      </c>
      <c r="AO4691" s="17">
        <v>3</v>
      </c>
      <c r="AP4691" s="17">
        <v>80</v>
      </c>
      <c r="AQ4691" s="17">
        <v>5</v>
      </c>
      <c r="AR4691" s="17" t="s">
        <v>22150</v>
      </c>
      <c r="BS4691" s="17" t="s">
        <v>3901</v>
      </c>
      <c r="DN4691" s="17">
        <f>COUNTIF(AU4691:DM4691, "X")</f>
        <v>1</v>
      </c>
    </row>
    <row r="4692" spans="1:118" s="17" customFormat="1">
      <c r="A4692" s="17" t="s">
        <v>9117</v>
      </c>
      <c r="B4692" s="17">
        <v>55</v>
      </c>
      <c r="C4692" s="17">
        <v>167301</v>
      </c>
      <c r="D4692" s="17" t="s">
        <v>535</v>
      </c>
      <c r="E4692" s="17" t="s">
        <v>35</v>
      </c>
      <c r="F4692" s="17" t="s">
        <v>104</v>
      </c>
      <c r="H4692" s="309">
        <v>32347</v>
      </c>
      <c r="I4692" s="309">
        <v>41761</v>
      </c>
      <c r="J4692" s="17" t="s">
        <v>3888</v>
      </c>
      <c r="L4692" s="17" t="s">
        <v>9107</v>
      </c>
      <c r="M4692" s="17" t="s">
        <v>9118</v>
      </c>
      <c r="N4692" s="17" t="s">
        <v>19</v>
      </c>
      <c r="O4692" s="17" t="s">
        <v>15</v>
      </c>
      <c r="P4692" s="17">
        <v>45356</v>
      </c>
      <c r="AC4692" s="17" t="s">
        <v>3890</v>
      </c>
      <c r="AD4692" s="17" t="s">
        <v>3891</v>
      </c>
      <c r="AF4692" s="17">
        <v>8</v>
      </c>
      <c r="AG4692" s="17">
        <v>2</v>
      </c>
      <c r="AM4692" s="17" t="s">
        <v>29</v>
      </c>
      <c r="AN4692" s="17" t="s">
        <v>9081</v>
      </c>
      <c r="AO4692" s="17">
        <v>3</v>
      </c>
      <c r="AP4692" s="17">
        <v>80</v>
      </c>
      <c r="AQ4692" s="17">
        <v>5</v>
      </c>
      <c r="AT4692" s="17" t="s">
        <v>9082</v>
      </c>
      <c r="CU4692" s="17" t="s">
        <v>3901</v>
      </c>
      <c r="DN4692" s="17">
        <f>COUNTIF(AU4692:DM4692, "X")</f>
        <v>1</v>
      </c>
    </row>
    <row r="4693" spans="1:118" s="17" customFormat="1">
      <c r="A4693" s="17" t="s">
        <v>23290</v>
      </c>
      <c r="B4693" s="17">
        <v>55</v>
      </c>
      <c r="C4693" s="17">
        <v>167314</v>
      </c>
      <c r="D4693" s="17" t="s">
        <v>334</v>
      </c>
      <c r="E4693" s="17" t="s">
        <v>4264</v>
      </c>
      <c r="F4693" s="17" t="s">
        <v>82</v>
      </c>
      <c r="H4693" s="309">
        <v>34561</v>
      </c>
      <c r="I4693" s="309">
        <v>41759</v>
      </c>
      <c r="J4693" s="17" t="s">
        <v>3888</v>
      </c>
      <c r="L4693" s="17" t="s">
        <v>23291</v>
      </c>
      <c r="N4693" s="17" t="s">
        <v>205</v>
      </c>
      <c r="O4693" s="17" t="s">
        <v>15</v>
      </c>
      <c r="P4693" s="17">
        <v>45337</v>
      </c>
      <c r="Q4693" s="17">
        <v>9708</v>
      </c>
      <c r="AF4693" s="17">
        <v>8</v>
      </c>
      <c r="AG4693" s="17">
        <v>2</v>
      </c>
      <c r="AI4693" s="17" t="s">
        <v>20542</v>
      </c>
      <c r="AM4693" s="17" t="s">
        <v>259</v>
      </c>
      <c r="AN4693" s="17" t="s">
        <v>23210</v>
      </c>
      <c r="AO4693" s="17">
        <v>3</v>
      </c>
      <c r="AP4693" s="17">
        <v>80</v>
      </c>
      <c r="AQ4693" s="17">
        <v>5</v>
      </c>
      <c r="AR4693" s="17" t="s">
        <v>22585</v>
      </c>
      <c r="AS4693" s="17" t="s">
        <v>23219</v>
      </c>
      <c r="DN4693" s="17">
        <f>COUNTIF(AU4693:DM4693, "X")</f>
        <v>0</v>
      </c>
    </row>
    <row r="4694" spans="1:118" s="17" customFormat="1">
      <c r="A4694" s="17" t="s">
        <v>26246</v>
      </c>
      <c r="B4694" s="17">
        <v>55</v>
      </c>
      <c r="C4694" s="17">
        <v>167318</v>
      </c>
      <c r="D4694" s="17" t="s">
        <v>26247</v>
      </c>
      <c r="E4694" s="17" t="s">
        <v>15555</v>
      </c>
      <c r="F4694" s="17" t="s">
        <v>26248</v>
      </c>
      <c r="H4694" s="309">
        <v>35164</v>
      </c>
      <c r="I4694" s="309">
        <v>41766</v>
      </c>
      <c r="J4694" s="17" t="s">
        <v>3888</v>
      </c>
      <c r="L4694" s="17" t="s">
        <v>26249</v>
      </c>
      <c r="N4694" s="17" t="s">
        <v>31</v>
      </c>
      <c r="O4694" s="17" t="s">
        <v>15</v>
      </c>
      <c r="P4694" s="17">
        <v>45373</v>
      </c>
      <c r="AC4694" s="17" t="s">
        <v>14</v>
      </c>
      <c r="AF4694" s="17">
        <v>8</v>
      </c>
      <c r="AG4694" s="17">
        <v>2</v>
      </c>
      <c r="AI4694" s="17" t="s">
        <v>10178</v>
      </c>
      <c r="AM4694" s="17" t="s">
        <v>101</v>
      </c>
      <c r="AN4694" s="17" t="s">
        <v>26168</v>
      </c>
      <c r="AO4694" s="17">
        <v>3</v>
      </c>
      <c r="AP4694" s="17">
        <v>80</v>
      </c>
      <c r="AQ4694" s="17">
        <v>5</v>
      </c>
      <c r="AR4694" s="17" t="s">
        <v>10180</v>
      </c>
      <c r="CN4694" s="17" t="s">
        <v>3901</v>
      </c>
      <c r="CO4694" s="17" t="s">
        <v>3901</v>
      </c>
      <c r="CQ4694" s="17" t="s">
        <v>3901</v>
      </c>
      <c r="CU4694" s="17" t="s">
        <v>3901</v>
      </c>
      <c r="CX4694" s="17" t="s">
        <v>3901</v>
      </c>
      <c r="DN4694" s="17">
        <f>COUNTIF(AU4694:DM4694, "X")</f>
        <v>5</v>
      </c>
    </row>
    <row r="4695" spans="1:118" s="17" customFormat="1">
      <c r="A4695" s="17" t="s">
        <v>11613</v>
      </c>
      <c r="B4695" s="17">
        <v>55</v>
      </c>
      <c r="C4695" s="17">
        <v>167336</v>
      </c>
      <c r="D4695" s="17" t="s">
        <v>11522</v>
      </c>
      <c r="E4695" s="17" t="s">
        <v>4448</v>
      </c>
      <c r="F4695" s="17" t="s">
        <v>21</v>
      </c>
      <c r="H4695" s="309">
        <v>35155</v>
      </c>
      <c r="I4695" s="309">
        <v>41765</v>
      </c>
      <c r="J4695" s="17" t="s">
        <v>3888</v>
      </c>
      <c r="L4695" s="17" t="s">
        <v>11523</v>
      </c>
      <c r="N4695" s="17" t="s">
        <v>14</v>
      </c>
      <c r="O4695" s="17" t="s">
        <v>15</v>
      </c>
      <c r="P4695" s="17">
        <v>45371</v>
      </c>
      <c r="AC4695" s="17" t="s">
        <v>14</v>
      </c>
      <c r="AF4695" s="17">
        <v>8</v>
      </c>
      <c r="AG4695" s="17">
        <v>2</v>
      </c>
      <c r="AI4695" s="17" t="s">
        <v>10178</v>
      </c>
      <c r="AM4695" s="17" t="s">
        <v>68</v>
      </c>
      <c r="AN4695" s="17" t="s">
        <v>11517</v>
      </c>
      <c r="AO4695" s="17">
        <v>3</v>
      </c>
      <c r="AP4695" s="17">
        <v>80</v>
      </c>
      <c r="AQ4695" s="17">
        <v>5</v>
      </c>
      <c r="AR4695" s="17" t="s">
        <v>10180</v>
      </c>
      <c r="CN4695" s="17" t="s">
        <v>3901</v>
      </c>
      <c r="CU4695" s="17" t="s">
        <v>3901</v>
      </c>
      <c r="DN4695" s="17">
        <f>COUNTIF(AU4695:DM4695, "X")</f>
        <v>2</v>
      </c>
    </row>
    <row r="4696" spans="1:118" s="17" customFormat="1">
      <c r="A4696" s="17" t="s">
        <v>3945</v>
      </c>
      <c r="B4696" s="17">
        <v>55</v>
      </c>
      <c r="C4696" s="17">
        <v>167345</v>
      </c>
      <c r="D4696" s="17" t="s">
        <v>3946</v>
      </c>
      <c r="E4696" s="17" t="s">
        <v>165</v>
      </c>
      <c r="F4696" s="17" t="s">
        <v>48</v>
      </c>
      <c r="H4696" s="309">
        <v>28612</v>
      </c>
      <c r="I4696" s="309">
        <v>41737</v>
      </c>
      <c r="J4696" s="17" t="s">
        <v>3888</v>
      </c>
      <c r="L4696" s="17" t="s">
        <v>3947</v>
      </c>
      <c r="N4696" s="17" t="s">
        <v>19</v>
      </c>
      <c r="O4696" s="17" t="s">
        <v>15</v>
      </c>
      <c r="P4696" s="17">
        <v>45356</v>
      </c>
      <c r="AC4696" s="17" t="s">
        <v>3890</v>
      </c>
      <c r="AD4696" s="17" t="s">
        <v>3891</v>
      </c>
      <c r="AF4696" s="17">
        <v>8</v>
      </c>
      <c r="AG4696" s="17">
        <v>2</v>
      </c>
      <c r="AM4696" s="17" t="s">
        <v>172</v>
      </c>
      <c r="AN4696" s="17" t="s">
        <v>3892</v>
      </c>
      <c r="AO4696" s="17">
        <v>3</v>
      </c>
      <c r="AP4696" s="17">
        <v>80</v>
      </c>
      <c r="AQ4696" s="17">
        <v>5</v>
      </c>
      <c r="AT4696" s="17" t="s">
        <v>3893</v>
      </c>
      <c r="DN4696" s="17">
        <f>COUNTIF(AU4696:DM4696, "X")</f>
        <v>0</v>
      </c>
    </row>
    <row r="4697" spans="1:118" s="17" customFormat="1">
      <c r="A4697" s="17" t="s">
        <v>8318</v>
      </c>
      <c r="B4697" s="17">
        <v>55</v>
      </c>
      <c r="C4697" s="17">
        <v>167348</v>
      </c>
      <c r="D4697" s="17" t="s">
        <v>8319</v>
      </c>
      <c r="E4697" s="17" t="s">
        <v>8320</v>
      </c>
      <c r="F4697" s="17" t="s">
        <v>8321</v>
      </c>
      <c r="H4697" s="309">
        <v>34085</v>
      </c>
      <c r="I4697" s="309">
        <v>41755</v>
      </c>
      <c r="J4697" s="17" t="s">
        <v>3888</v>
      </c>
      <c r="L4697" s="17" t="s">
        <v>8322</v>
      </c>
      <c r="N4697" s="17" t="s">
        <v>19</v>
      </c>
      <c r="O4697" s="17" t="s">
        <v>15</v>
      </c>
      <c r="P4697" s="17">
        <v>45356</v>
      </c>
      <c r="AC4697" s="17" t="s">
        <v>3890</v>
      </c>
      <c r="AD4697" s="17" t="s">
        <v>3891</v>
      </c>
      <c r="AF4697" s="17">
        <v>8</v>
      </c>
      <c r="AG4697" s="17">
        <v>2</v>
      </c>
      <c r="AM4697" s="17" t="s">
        <v>2607</v>
      </c>
      <c r="AN4697" s="17" t="s">
        <v>8305</v>
      </c>
      <c r="AO4697" s="17">
        <v>3</v>
      </c>
      <c r="AP4697" s="17">
        <v>80</v>
      </c>
      <c r="AQ4697" s="17">
        <v>5</v>
      </c>
      <c r="AT4697" s="17" t="s">
        <v>7979</v>
      </c>
      <c r="CU4697" s="17" t="s">
        <v>3901</v>
      </c>
      <c r="DA4697" s="17" t="s">
        <v>3901</v>
      </c>
      <c r="DN4697" s="17">
        <f>COUNTIF(AU4697:DM4697, "X")</f>
        <v>2</v>
      </c>
    </row>
    <row r="4698" spans="1:118" s="17" customFormat="1">
      <c r="A4698" s="17" t="s">
        <v>25181</v>
      </c>
      <c r="B4698" s="17">
        <v>55</v>
      </c>
      <c r="C4698" s="17">
        <v>167369</v>
      </c>
      <c r="D4698" s="17" t="s">
        <v>562</v>
      </c>
      <c r="E4698" s="17" t="s">
        <v>166</v>
      </c>
      <c r="F4698" s="17" t="s">
        <v>48</v>
      </c>
      <c r="H4698" s="309">
        <v>20922</v>
      </c>
      <c r="I4698" s="309">
        <v>41740</v>
      </c>
      <c r="J4698" s="17" t="s">
        <v>3888</v>
      </c>
      <c r="L4698" s="17" t="s">
        <v>25182</v>
      </c>
      <c r="N4698" s="17" t="s">
        <v>31</v>
      </c>
      <c r="O4698" s="17" t="s">
        <v>15</v>
      </c>
      <c r="P4698" s="17">
        <v>45373</v>
      </c>
      <c r="AC4698" s="17" t="s">
        <v>9895</v>
      </c>
      <c r="AD4698" s="17" t="s">
        <v>9896</v>
      </c>
      <c r="AF4698" s="17">
        <v>8</v>
      </c>
      <c r="AG4698" s="17">
        <v>2</v>
      </c>
      <c r="AM4698" s="17" t="s">
        <v>67</v>
      </c>
      <c r="AN4698" s="17" t="s">
        <v>25087</v>
      </c>
      <c r="AO4698" s="17">
        <v>3</v>
      </c>
      <c r="AP4698" s="17">
        <v>80</v>
      </c>
      <c r="AQ4698" s="17">
        <v>5</v>
      </c>
      <c r="AR4698" s="17" t="s">
        <v>9898</v>
      </c>
      <c r="AT4698" s="17" t="s">
        <v>16072</v>
      </c>
      <c r="BD4698" s="17" t="s">
        <v>3901</v>
      </c>
      <c r="BH4698" s="17" t="s">
        <v>3901</v>
      </c>
      <c r="CC4698" s="17" t="s">
        <v>3901</v>
      </c>
      <c r="CH4698" s="17" t="s">
        <v>3901</v>
      </c>
      <c r="CN4698" s="17" t="s">
        <v>3901</v>
      </c>
      <c r="CQ4698" s="17" t="s">
        <v>3901</v>
      </c>
      <c r="CU4698" s="17" t="s">
        <v>3901</v>
      </c>
      <c r="DA4698" s="17" t="s">
        <v>3901</v>
      </c>
      <c r="DN4698" s="17">
        <f>COUNTIF(AU4698:DM4698, "X")</f>
        <v>8</v>
      </c>
    </row>
    <row r="4699" spans="1:118" s="17" customFormat="1">
      <c r="A4699" s="17" t="s">
        <v>17503</v>
      </c>
      <c r="B4699" s="17">
        <v>55</v>
      </c>
      <c r="C4699" s="17">
        <v>167392</v>
      </c>
      <c r="D4699" s="17" t="s">
        <v>461</v>
      </c>
      <c r="E4699" s="17" t="s">
        <v>17316</v>
      </c>
      <c r="F4699" s="17" t="s">
        <v>4151</v>
      </c>
      <c r="H4699" s="309">
        <v>20719</v>
      </c>
      <c r="I4699" s="309">
        <v>41766</v>
      </c>
      <c r="J4699" s="17" t="s">
        <v>3888</v>
      </c>
      <c r="L4699" s="17" t="s">
        <v>17317</v>
      </c>
      <c r="M4699" s="17" t="s">
        <v>17504</v>
      </c>
      <c r="N4699" s="17" t="s">
        <v>14</v>
      </c>
      <c r="O4699" s="17" t="s">
        <v>15</v>
      </c>
      <c r="P4699" s="17">
        <v>45371</v>
      </c>
      <c r="AF4699" s="17">
        <v>15</v>
      </c>
      <c r="AG4699" s="17">
        <v>2</v>
      </c>
      <c r="AH4699" s="17" t="s">
        <v>11926</v>
      </c>
      <c r="AK4699" s="17" t="s">
        <v>17298</v>
      </c>
      <c r="AM4699" s="17" t="s">
        <v>88</v>
      </c>
      <c r="AN4699" s="17" t="s">
        <v>17299</v>
      </c>
      <c r="AO4699" s="17">
        <v>3</v>
      </c>
      <c r="AP4699" s="17">
        <v>80</v>
      </c>
      <c r="AQ4699" s="17">
        <v>5</v>
      </c>
      <c r="AR4699" s="17" t="s">
        <v>17300</v>
      </c>
      <c r="BD4699" s="17" t="s">
        <v>3901</v>
      </c>
      <c r="BS4699" s="17" t="s">
        <v>3901</v>
      </c>
      <c r="CH4699" s="17" t="s">
        <v>3901</v>
      </c>
      <c r="DN4699" s="17">
        <f>COUNTIF(AU4699:DM4699, "X")</f>
        <v>3</v>
      </c>
    </row>
    <row r="4700" spans="1:118" s="17" customFormat="1">
      <c r="A4700" s="17" t="s">
        <v>25024</v>
      </c>
      <c r="B4700" s="17">
        <v>55</v>
      </c>
      <c r="C4700" s="17">
        <v>167393</v>
      </c>
      <c r="D4700" s="17" t="s">
        <v>353</v>
      </c>
      <c r="E4700" s="17" t="s">
        <v>158</v>
      </c>
      <c r="F4700" s="17" t="s">
        <v>477</v>
      </c>
      <c r="G4700" s="17" t="s">
        <v>203</v>
      </c>
      <c r="H4700" s="309">
        <v>32849</v>
      </c>
      <c r="I4700" s="309">
        <v>41782</v>
      </c>
      <c r="J4700" s="17" t="s">
        <v>3888</v>
      </c>
      <c r="L4700" s="17" t="s">
        <v>24753</v>
      </c>
      <c r="N4700" s="17" t="s">
        <v>31</v>
      </c>
      <c r="O4700" s="17" t="s">
        <v>15</v>
      </c>
      <c r="P4700" s="17">
        <v>45373</v>
      </c>
      <c r="AC4700" s="17" t="s">
        <v>9895</v>
      </c>
      <c r="AD4700" s="17" t="s">
        <v>9896</v>
      </c>
      <c r="AF4700" s="17">
        <v>8</v>
      </c>
      <c r="AG4700" s="17">
        <v>2</v>
      </c>
      <c r="AM4700" s="17" t="s">
        <v>268</v>
      </c>
      <c r="AN4700" s="17" t="s">
        <v>24751</v>
      </c>
      <c r="AO4700" s="17">
        <v>3</v>
      </c>
      <c r="AP4700" s="17">
        <v>80</v>
      </c>
      <c r="AQ4700" s="17">
        <v>5</v>
      </c>
      <c r="AR4700" s="17" t="s">
        <v>9898</v>
      </c>
      <c r="AT4700" s="17" t="s">
        <v>14152</v>
      </c>
      <c r="DN4700" s="17">
        <f>COUNTIF(AU4700:DM4700, "X")</f>
        <v>0</v>
      </c>
    </row>
    <row r="4701" spans="1:118" s="17" customFormat="1">
      <c r="A4701" s="17" t="s">
        <v>7558</v>
      </c>
      <c r="B4701" s="17">
        <v>55</v>
      </c>
      <c r="C4701" s="17">
        <v>167399</v>
      </c>
      <c r="D4701" s="17" t="s">
        <v>7559</v>
      </c>
      <c r="E4701" s="17" t="s">
        <v>770</v>
      </c>
      <c r="F4701" s="17" t="s">
        <v>22</v>
      </c>
      <c r="H4701" s="309">
        <v>32618</v>
      </c>
      <c r="I4701" s="309">
        <v>41761</v>
      </c>
      <c r="J4701" s="17" t="s">
        <v>3888</v>
      </c>
      <c r="L4701" s="17" t="s">
        <v>7356</v>
      </c>
      <c r="N4701" s="17" t="s">
        <v>19</v>
      </c>
      <c r="O4701" s="17" t="s">
        <v>15</v>
      </c>
      <c r="P4701" s="17">
        <v>45356</v>
      </c>
      <c r="Q4701" s="17">
        <v>3542</v>
      </c>
      <c r="AC4701" s="17" t="s">
        <v>3890</v>
      </c>
      <c r="AD4701" s="17" t="s">
        <v>3891</v>
      </c>
      <c r="AF4701" s="17">
        <v>8</v>
      </c>
      <c r="AG4701" s="17">
        <v>2</v>
      </c>
      <c r="AM4701" s="17" t="s">
        <v>2605</v>
      </c>
      <c r="AN4701" s="17" t="s">
        <v>7253</v>
      </c>
      <c r="AO4701" s="17">
        <v>3</v>
      </c>
      <c r="AP4701" s="17">
        <v>80</v>
      </c>
      <c r="AQ4701" s="17">
        <v>5</v>
      </c>
      <c r="AT4701" s="17" t="s">
        <v>6589</v>
      </c>
      <c r="DN4701" s="17">
        <f>COUNTIF(AU4701:DM4701, "X")</f>
        <v>0</v>
      </c>
    </row>
    <row r="4702" spans="1:118" s="17" customFormat="1">
      <c r="A4702" s="17" t="s">
        <v>22670</v>
      </c>
      <c r="B4702" s="17">
        <v>55</v>
      </c>
      <c r="C4702" s="17">
        <v>167398</v>
      </c>
      <c r="D4702" s="17" t="s">
        <v>728</v>
      </c>
      <c r="E4702" s="17" t="s">
        <v>22671</v>
      </c>
      <c r="F4702" s="17" t="s">
        <v>70</v>
      </c>
      <c r="H4702" s="309">
        <v>26420</v>
      </c>
      <c r="I4702" s="309">
        <v>41760</v>
      </c>
      <c r="J4702" s="17" t="s">
        <v>3888</v>
      </c>
      <c r="L4702" s="17" t="s">
        <v>22672</v>
      </c>
      <c r="N4702" s="17" t="s">
        <v>126</v>
      </c>
      <c r="O4702" s="17" t="s">
        <v>15</v>
      </c>
      <c r="P4702" s="17">
        <v>45383</v>
      </c>
      <c r="AF4702" s="17">
        <v>8</v>
      </c>
      <c r="AG4702" s="17">
        <v>2</v>
      </c>
      <c r="AI4702" s="17" t="s">
        <v>20542</v>
      </c>
      <c r="AM4702" s="17" t="s">
        <v>133</v>
      </c>
      <c r="AN4702" s="17" t="s">
        <v>22584</v>
      </c>
      <c r="AO4702" s="17">
        <v>3</v>
      </c>
      <c r="AP4702" s="17">
        <v>80</v>
      </c>
      <c r="AQ4702" s="17">
        <v>5</v>
      </c>
      <c r="AR4702" s="17" t="s">
        <v>22585</v>
      </c>
      <c r="DN4702" s="17">
        <f>COUNTIF(AU4702:DM4702, "X")</f>
        <v>0</v>
      </c>
    </row>
    <row r="4703" spans="1:118" s="17" customFormat="1">
      <c r="A4703" s="17" t="s">
        <v>22901</v>
      </c>
      <c r="B4703" s="17">
        <v>55</v>
      </c>
      <c r="C4703" s="17">
        <v>135831</v>
      </c>
      <c r="D4703" s="17" t="s">
        <v>684</v>
      </c>
      <c r="E4703" s="17" t="s">
        <v>252</v>
      </c>
      <c r="F4703" s="17" t="s">
        <v>22902</v>
      </c>
      <c r="H4703" s="309">
        <v>31960</v>
      </c>
      <c r="I4703" s="309">
        <v>41747</v>
      </c>
      <c r="J4703" s="17" t="s">
        <v>3888</v>
      </c>
      <c r="L4703" s="17" t="s">
        <v>893</v>
      </c>
      <c r="M4703" s="17" t="s">
        <v>414</v>
      </c>
      <c r="N4703" s="17" t="s">
        <v>205</v>
      </c>
      <c r="O4703" s="17" t="s">
        <v>15</v>
      </c>
      <c r="P4703" s="17">
        <v>45337</v>
      </c>
      <c r="Q4703" s="17">
        <v>8874</v>
      </c>
      <c r="AF4703" s="17">
        <v>8</v>
      </c>
      <c r="AG4703" s="17">
        <v>2</v>
      </c>
      <c r="AI4703" s="17" t="s">
        <v>20542</v>
      </c>
      <c r="AM4703" s="17" t="s">
        <v>253</v>
      </c>
      <c r="AN4703" s="17" t="s">
        <v>22821</v>
      </c>
      <c r="AO4703" s="17">
        <v>3</v>
      </c>
      <c r="AP4703" s="17">
        <v>80</v>
      </c>
      <c r="AQ4703" s="17">
        <v>5</v>
      </c>
      <c r="AR4703" s="17" t="s">
        <v>22585</v>
      </c>
      <c r="AS4703" s="17" t="s">
        <v>22824</v>
      </c>
      <c r="BL4703" s="17" t="s">
        <v>3901</v>
      </c>
      <c r="DN4703" s="17">
        <f>COUNTIF(AU4703:DM4703, "X")</f>
        <v>1</v>
      </c>
    </row>
    <row r="4704" spans="1:118" s="17" customFormat="1">
      <c r="A4704" s="17" t="s">
        <v>15151</v>
      </c>
      <c r="B4704" s="17">
        <v>55</v>
      </c>
      <c r="C4704" s="17">
        <v>167409</v>
      </c>
      <c r="D4704" s="17" t="s">
        <v>15069</v>
      </c>
      <c r="E4704" s="17" t="s">
        <v>463</v>
      </c>
      <c r="F4704" s="17" t="s">
        <v>17</v>
      </c>
      <c r="H4704" s="309">
        <v>32660</v>
      </c>
      <c r="I4704" s="309">
        <v>41778</v>
      </c>
      <c r="J4704" s="17" t="s">
        <v>3888</v>
      </c>
      <c r="L4704" s="17" t="s">
        <v>15070</v>
      </c>
      <c r="N4704" s="17" t="s">
        <v>31</v>
      </c>
      <c r="O4704" s="17" t="s">
        <v>15</v>
      </c>
      <c r="P4704" s="17">
        <v>45373</v>
      </c>
      <c r="Q4704" s="17">
        <v>8337</v>
      </c>
      <c r="AC4704" s="17" t="s">
        <v>9895</v>
      </c>
      <c r="AD4704" s="17" t="s">
        <v>9896</v>
      </c>
      <c r="AF4704" s="17">
        <v>8</v>
      </c>
      <c r="AG4704" s="17">
        <v>2</v>
      </c>
      <c r="AM4704" s="17" t="s">
        <v>62</v>
      </c>
      <c r="AN4704" s="17" t="s">
        <v>15056</v>
      </c>
      <c r="AO4704" s="17">
        <v>3</v>
      </c>
      <c r="AP4704" s="17">
        <v>80</v>
      </c>
      <c r="AQ4704" s="17">
        <v>5</v>
      </c>
      <c r="AR4704" s="17" t="s">
        <v>9898</v>
      </c>
      <c r="AT4704" s="17" t="s">
        <v>15057</v>
      </c>
      <c r="BS4704" s="17" t="s">
        <v>3901</v>
      </c>
      <c r="CU4704" s="17" t="s">
        <v>3901</v>
      </c>
      <c r="DN4704" s="17">
        <f>COUNTIF(AU4704:DM4704, "X")</f>
        <v>2</v>
      </c>
    </row>
    <row r="4705" spans="1:118" s="17" customFormat="1">
      <c r="A4705" s="17" t="s">
        <v>19844</v>
      </c>
      <c r="B4705" s="17">
        <v>55</v>
      </c>
      <c r="C4705" s="17">
        <v>167412</v>
      </c>
      <c r="D4705" s="17" t="s">
        <v>6994</v>
      </c>
      <c r="E4705" s="17" t="s">
        <v>212</v>
      </c>
      <c r="F4705" s="17" t="s">
        <v>30</v>
      </c>
      <c r="H4705" s="309">
        <v>29508</v>
      </c>
      <c r="I4705" s="309">
        <v>41751</v>
      </c>
      <c r="J4705" s="17" t="s">
        <v>3888</v>
      </c>
      <c r="L4705" s="17" t="s">
        <v>19845</v>
      </c>
      <c r="N4705" s="17" t="s">
        <v>14</v>
      </c>
      <c r="O4705" s="17" t="s">
        <v>15</v>
      </c>
      <c r="P4705" s="17">
        <v>45371</v>
      </c>
      <c r="Q4705" s="17">
        <v>9156</v>
      </c>
      <c r="AF4705" s="17">
        <v>8</v>
      </c>
      <c r="AG4705" s="17">
        <v>2</v>
      </c>
      <c r="AI4705" s="17" t="s">
        <v>10178</v>
      </c>
      <c r="AM4705" s="17" t="s">
        <v>148</v>
      </c>
      <c r="AN4705" s="17" t="s">
        <v>19836</v>
      </c>
      <c r="AO4705" s="17">
        <v>3</v>
      </c>
      <c r="AP4705" s="17">
        <v>80</v>
      </c>
      <c r="AQ4705" s="17">
        <v>5</v>
      </c>
      <c r="AR4705" s="17" t="s">
        <v>10180</v>
      </c>
      <c r="BS4705" s="17" t="s">
        <v>3901</v>
      </c>
      <c r="DN4705" s="17">
        <f>COUNTIF(AU4705:DM4705, "X")</f>
        <v>1</v>
      </c>
    </row>
    <row r="4706" spans="1:118" s="17" customFormat="1">
      <c r="A4706" s="17" t="s">
        <v>24860</v>
      </c>
      <c r="B4706" s="17">
        <v>55</v>
      </c>
      <c r="C4706" s="17">
        <v>167417</v>
      </c>
      <c r="D4706" s="17" t="s">
        <v>4711</v>
      </c>
      <c r="E4706" s="17" t="s">
        <v>6193</v>
      </c>
      <c r="F4706" s="17" t="s">
        <v>30</v>
      </c>
      <c r="H4706" s="309">
        <v>31713</v>
      </c>
      <c r="I4706" s="309">
        <v>41772</v>
      </c>
      <c r="J4706" s="17" t="s">
        <v>3888</v>
      </c>
      <c r="L4706" s="17" t="s">
        <v>24861</v>
      </c>
      <c r="N4706" s="17" t="s">
        <v>31</v>
      </c>
      <c r="O4706" s="17" t="s">
        <v>15</v>
      </c>
      <c r="P4706" s="17">
        <v>45373</v>
      </c>
      <c r="AC4706" s="17" t="s">
        <v>9895</v>
      </c>
      <c r="AD4706" s="17" t="s">
        <v>9896</v>
      </c>
      <c r="AF4706" s="17">
        <v>8</v>
      </c>
      <c r="AG4706" s="17">
        <v>2</v>
      </c>
      <c r="AM4706" s="17" t="s">
        <v>268</v>
      </c>
      <c r="AN4706" s="17" t="s">
        <v>24751</v>
      </c>
      <c r="AO4706" s="17">
        <v>3</v>
      </c>
      <c r="AP4706" s="17">
        <v>80</v>
      </c>
      <c r="AQ4706" s="17">
        <v>5</v>
      </c>
      <c r="AR4706" s="17" t="s">
        <v>9898</v>
      </c>
      <c r="AT4706" s="17" t="s">
        <v>14152</v>
      </c>
      <c r="BD4706" s="17" t="s">
        <v>3901</v>
      </c>
      <c r="CD4706" s="17" t="s">
        <v>3901</v>
      </c>
      <c r="CU4706" s="17" t="s">
        <v>3901</v>
      </c>
      <c r="DN4706" s="17">
        <f>COUNTIF(AU4706:DM4706, "X")</f>
        <v>3</v>
      </c>
    </row>
    <row r="4707" spans="1:118" s="17" customFormat="1">
      <c r="A4707" s="17" t="s">
        <v>18997</v>
      </c>
      <c r="B4707" s="17">
        <v>55</v>
      </c>
      <c r="C4707" s="17">
        <v>167419</v>
      </c>
      <c r="D4707" s="17" t="s">
        <v>6695</v>
      </c>
      <c r="E4707" s="17" t="s">
        <v>324</v>
      </c>
      <c r="F4707" s="17" t="s">
        <v>120</v>
      </c>
      <c r="H4707" s="309">
        <v>34235</v>
      </c>
      <c r="I4707" s="309">
        <v>41768</v>
      </c>
      <c r="J4707" s="17" t="s">
        <v>3888</v>
      </c>
      <c r="L4707" s="17" t="s">
        <v>18998</v>
      </c>
      <c r="N4707" s="17" t="s">
        <v>31</v>
      </c>
      <c r="O4707" s="17" t="s">
        <v>15</v>
      </c>
      <c r="P4707" s="17">
        <v>45373</v>
      </c>
      <c r="Q4707" s="17">
        <v>3826</v>
      </c>
      <c r="AD4707" s="17" t="s">
        <v>9896</v>
      </c>
      <c r="AF4707" s="17">
        <v>8</v>
      </c>
      <c r="AG4707" s="17">
        <v>2</v>
      </c>
      <c r="AM4707" s="17" t="s">
        <v>314</v>
      </c>
      <c r="AN4707" s="17" t="s">
        <v>18984</v>
      </c>
      <c r="AO4707" s="17">
        <v>3</v>
      </c>
      <c r="AP4707" s="17">
        <v>80</v>
      </c>
      <c r="AQ4707" s="17">
        <v>5</v>
      </c>
      <c r="AR4707" s="17" t="s">
        <v>9898</v>
      </c>
      <c r="CU4707" s="17" t="s">
        <v>3901</v>
      </c>
      <c r="DN4707" s="17">
        <f>COUNTIF(AU4707:DM4707, "X")</f>
        <v>1</v>
      </c>
    </row>
    <row r="4708" spans="1:118" s="17" customFormat="1">
      <c r="A4708" s="17" t="s">
        <v>8701</v>
      </c>
      <c r="B4708" s="17">
        <v>55</v>
      </c>
      <c r="C4708" s="17">
        <v>167421</v>
      </c>
      <c r="D4708" s="17" t="s">
        <v>8702</v>
      </c>
      <c r="E4708" s="17" t="s">
        <v>109</v>
      </c>
      <c r="F4708" s="17" t="s">
        <v>99</v>
      </c>
      <c r="H4708" s="309">
        <v>27603</v>
      </c>
      <c r="I4708" s="309">
        <v>41764</v>
      </c>
      <c r="J4708" s="17" t="s">
        <v>3888</v>
      </c>
      <c r="L4708" s="17" t="s">
        <v>8703</v>
      </c>
      <c r="N4708" s="17" t="s">
        <v>19</v>
      </c>
      <c r="O4708" s="17" t="s">
        <v>15</v>
      </c>
      <c r="P4708" s="17">
        <v>45356</v>
      </c>
      <c r="AC4708" s="17" t="s">
        <v>3890</v>
      </c>
      <c r="AD4708" s="17" t="s">
        <v>3891</v>
      </c>
      <c r="AF4708" s="17">
        <v>15</v>
      </c>
      <c r="AG4708" s="17">
        <v>2</v>
      </c>
      <c r="AM4708" s="17" t="s">
        <v>2608</v>
      </c>
      <c r="AN4708" s="17" t="s">
        <v>8704</v>
      </c>
      <c r="AO4708" s="17">
        <v>3</v>
      </c>
      <c r="AP4708" s="17">
        <v>80</v>
      </c>
      <c r="AQ4708" s="17">
        <v>5</v>
      </c>
      <c r="AT4708" s="17" t="s">
        <v>7979</v>
      </c>
      <c r="DN4708" s="17">
        <f>COUNTIF(AU4708:DM4708, "X")</f>
        <v>0</v>
      </c>
    </row>
    <row r="4709" spans="1:118" s="17" customFormat="1">
      <c r="A4709" s="17" t="s">
        <v>10854</v>
      </c>
      <c r="B4709" s="17">
        <v>55</v>
      </c>
      <c r="C4709" s="17">
        <v>167426</v>
      </c>
      <c r="D4709" s="17" t="s">
        <v>10855</v>
      </c>
      <c r="E4709" s="17" t="s">
        <v>10856</v>
      </c>
      <c r="H4709" s="309">
        <v>27197</v>
      </c>
      <c r="I4709" s="309">
        <v>41746</v>
      </c>
      <c r="J4709" s="17" t="s">
        <v>3888</v>
      </c>
      <c r="L4709" s="17" t="s">
        <v>10857</v>
      </c>
      <c r="N4709" s="17" t="s">
        <v>14</v>
      </c>
      <c r="O4709" s="17" t="s">
        <v>15</v>
      </c>
      <c r="P4709" s="17">
        <v>45371</v>
      </c>
      <c r="Q4709" s="17">
        <v>1410</v>
      </c>
      <c r="AC4709" s="17" t="s">
        <v>14</v>
      </c>
      <c r="AF4709" s="17">
        <v>8</v>
      </c>
      <c r="AG4709" s="17">
        <v>2</v>
      </c>
      <c r="AI4709" s="17" t="s">
        <v>10178</v>
      </c>
      <c r="AM4709" s="17" t="s">
        <v>16</v>
      </c>
      <c r="AN4709" s="17" t="s">
        <v>10763</v>
      </c>
      <c r="AO4709" s="17">
        <v>3</v>
      </c>
      <c r="AP4709" s="17">
        <v>80</v>
      </c>
      <c r="AQ4709" s="17">
        <v>5</v>
      </c>
      <c r="AR4709" s="17" t="s">
        <v>10180</v>
      </c>
      <c r="BS4709" s="17" t="s">
        <v>3901</v>
      </c>
      <c r="DN4709" s="17">
        <f>COUNTIF(AU4709:DM4709, "X")</f>
        <v>1</v>
      </c>
    </row>
    <row r="4710" spans="1:118" s="17" customFormat="1">
      <c r="A4710" s="17" t="s">
        <v>6323</v>
      </c>
      <c r="B4710" s="17">
        <v>55</v>
      </c>
      <c r="C4710" s="17">
        <v>167439</v>
      </c>
      <c r="D4710" s="17" t="s">
        <v>250</v>
      </c>
      <c r="E4710" s="17" t="s">
        <v>160</v>
      </c>
      <c r="F4710" s="17" t="s">
        <v>65</v>
      </c>
      <c r="H4710" s="309">
        <v>26684</v>
      </c>
      <c r="I4710" s="309">
        <v>41753</v>
      </c>
      <c r="J4710" s="17" t="s">
        <v>3888</v>
      </c>
      <c r="L4710" s="17" t="s">
        <v>6324</v>
      </c>
      <c r="N4710" s="17" t="s">
        <v>19</v>
      </c>
      <c r="O4710" s="17" t="s">
        <v>15</v>
      </c>
      <c r="P4710" s="17">
        <v>45356</v>
      </c>
      <c r="AC4710" s="17" t="s">
        <v>3890</v>
      </c>
      <c r="AD4710" s="17" t="s">
        <v>3891</v>
      </c>
      <c r="AF4710" s="17">
        <v>15</v>
      </c>
      <c r="AG4710" s="17">
        <v>2</v>
      </c>
      <c r="AM4710" s="17" t="s">
        <v>232</v>
      </c>
      <c r="AN4710" s="17" t="s">
        <v>6280</v>
      </c>
      <c r="AO4710" s="17">
        <v>3</v>
      </c>
      <c r="AP4710" s="17">
        <v>80</v>
      </c>
      <c r="AQ4710" s="17">
        <v>5</v>
      </c>
      <c r="AT4710" s="17" t="s">
        <v>5516</v>
      </c>
      <c r="DN4710" s="17">
        <f>COUNTIF(AU4710:DM4710, "X")</f>
        <v>0</v>
      </c>
    </row>
    <row r="4711" spans="1:118" s="17" customFormat="1">
      <c r="A4711" s="17" t="s">
        <v>15635</v>
      </c>
      <c r="B4711" s="17">
        <v>55</v>
      </c>
      <c r="C4711" s="17">
        <v>141519</v>
      </c>
      <c r="D4711" s="17" t="s">
        <v>14631</v>
      </c>
      <c r="E4711" s="17" t="s">
        <v>451</v>
      </c>
      <c r="F4711" s="17" t="s">
        <v>125</v>
      </c>
      <c r="H4711" s="309">
        <v>32632</v>
      </c>
      <c r="I4711" s="309">
        <v>41759</v>
      </c>
      <c r="J4711" s="17" t="s">
        <v>3888</v>
      </c>
      <c r="L4711" s="17" t="s">
        <v>15525</v>
      </c>
      <c r="M4711" s="17" t="s">
        <v>15636</v>
      </c>
      <c r="N4711" s="17" t="s">
        <v>31</v>
      </c>
      <c r="O4711" s="17" t="s">
        <v>15</v>
      </c>
      <c r="P4711" s="17">
        <v>45373</v>
      </c>
      <c r="Q4711" s="17">
        <v>2764</v>
      </c>
      <c r="AC4711" s="17" t="s">
        <v>9895</v>
      </c>
      <c r="AD4711" s="17" t="s">
        <v>9896</v>
      </c>
      <c r="AF4711" s="17">
        <v>8</v>
      </c>
      <c r="AG4711" s="17">
        <v>2</v>
      </c>
      <c r="AM4711" s="17" t="s">
        <v>121</v>
      </c>
      <c r="AN4711" s="17" t="s">
        <v>15516</v>
      </c>
      <c r="AO4711" s="17">
        <v>3</v>
      </c>
      <c r="AP4711" s="17">
        <v>80</v>
      </c>
      <c r="AQ4711" s="17">
        <v>5</v>
      </c>
      <c r="AR4711" s="17" t="s">
        <v>9898</v>
      </c>
      <c r="AT4711" s="17" t="s">
        <v>15057</v>
      </c>
      <c r="DN4711" s="17">
        <f>COUNTIF(AU4711:DM4711, "X")</f>
        <v>0</v>
      </c>
    </row>
    <row r="4712" spans="1:118" s="17" customFormat="1">
      <c r="A4712" s="17" t="s">
        <v>11508</v>
      </c>
      <c r="B4712" s="17">
        <v>55</v>
      </c>
      <c r="C4712" s="17">
        <v>153131</v>
      </c>
      <c r="D4712" s="17" t="s">
        <v>11509</v>
      </c>
      <c r="E4712" s="17" t="s">
        <v>38</v>
      </c>
      <c r="F4712" s="17" t="s">
        <v>70</v>
      </c>
      <c r="H4712" s="309">
        <v>33755</v>
      </c>
      <c r="I4712" s="309">
        <v>41771</v>
      </c>
      <c r="J4712" s="17" t="s">
        <v>3888</v>
      </c>
      <c r="L4712" s="17" t="s">
        <v>11510</v>
      </c>
      <c r="N4712" s="17" t="s">
        <v>14</v>
      </c>
      <c r="O4712" s="17" t="s">
        <v>15</v>
      </c>
      <c r="P4712" s="17">
        <v>45371</v>
      </c>
      <c r="Q4712" s="17">
        <v>1138</v>
      </c>
      <c r="AC4712" s="17" t="s">
        <v>14</v>
      </c>
      <c r="AF4712" s="17">
        <v>8</v>
      </c>
      <c r="AG4712" s="17">
        <v>2</v>
      </c>
      <c r="AI4712" s="17" t="s">
        <v>10178</v>
      </c>
      <c r="AM4712" s="17" t="s">
        <v>151</v>
      </c>
      <c r="AN4712" s="17" t="s">
        <v>11216</v>
      </c>
      <c r="AO4712" s="17">
        <v>3</v>
      </c>
      <c r="AP4712" s="17">
        <v>80</v>
      </c>
      <c r="AQ4712" s="17">
        <v>5</v>
      </c>
      <c r="AR4712" s="17" t="s">
        <v>10180</v>
      </c>
      <c r="CH4712" s="17" t="s">
        <v>3901</v>
      </c>
      <c r="DN4712" s="17">
        <f>COUNTIF(AU4712:DM4712, "X")</f>
        <v>1</v>
      </c>
    </row>
    <row r="4713" spans="1:118" s="17" customFormat="1">
      <c r="A4713" s="17" t="s">
        <v>18430</v>
      </c>
      <c r="B4713" s="17">
        <v>55</v>
      </c>
      <c r="C4713" s="17">
        <v>167468</v>
      </c>
      <c r="D4713" s="17" t="s">
        <v>9</v>
      </c>
      <c r="E4713" s="17" t="s">
        <v>18431</v>
      </c>
      <c r="F4713" s="17" t="s">
        <v>154</v>
      </c>
      <c r="H4713" s="309">
        <v>22774</v>
      </c>
      <c r="I4713" s="309">
        <v>41766</v>
      </c>
      <c r="J4713" s="17" t="s">
        <v>3888</v>
      </c>
      <c r="L4713" s="17" t="s">
        <v>18432</v>
      </c>
      <c r="N4713" s="17" t="s">
        <v>182</v>
      </c>
      <c r="O4713" s="17" t="s">
        <v>15</v>
      </c>
      <c r="P4713" s="17">
        <v>45326</v>
      </c>
      <c r="AF4713" s="17">
        <v>8</v>
      </c>
      <c r="AG4713" s="17">
        <v>2</v>
      </c>
      <c r="AH4713" s="17" t="s">
        <v>11926</v>
      </c>
      <c r="AK4713" s="17" t="s">
        <v>11927</v>
      </c>
      <c r="AM4713" s="17" t="s">
        <v>2614</v>
      </c>
      <c r="AN4713" s="17" t="s">
        <v>18350</v>
      </c>
      <c r="AO4713" s="17">
        <v>3</v>
      </c>
      <c r="AP4713" s="17">
        <v>80</v>
      </c>
      <c r="AQ4713" s="17">
        <v>5</v>
      </c>
      <c r="AR4713" s="17" t="s">
        <v>18351</v>
      </c>
      <c r="AS4713" s="17" t="s">
        <v>18358</v>
      </c>
      <c r="BD4713" s="17" t="s">
        <v>3901</v>
      </c>
      <c r="BY4713" s="17" t="s">
        <v>3901</v>
      </c>
      <c r="CU4713" s="17" t="s">
        <v>3901</v>
      </c>
      <c r="DN4713" s="17">
        <f>COUNTIF(AU4713:DM4713, "X")</f>
        <v>3</v>
      </c>
    </row>
    <row r="4714" spans="1:118" s="17" customFormat="1">
      <c r="A4714" s="17" t="s">
        <v>23537</v>
      </c>
      <c r="B4714" s="17">
        <v>55</v>
      </c>
      <c r="C4714" s="17">
        <v>167484</v>
      </c>
      <c r="D4714" s="17" t="s">
        <v>3898</v>
      </c>
      <c r="E4714" s="17" t="s">
        <v>434</v>
      </c>
      <c r="F4714" s="17" t="s">
        <v>48</v>
      </c>
      <c r="H4714" s="309">
        <v>27243</v>
      </c>
      <c r="I4714" s="309">
        <v>41747</v>
      </c>
      <c r="J4714" s="17" t="s">
        <v>3888</v>
      </c>
      <c r="L4714" s="17" t="s">
        <v>23538</v>
      </c>
      <c r="N4714" s="17" t="s">
        <v>126</v>
      </c>
      <c r="O4714" s="17" t="s">
        <v>15</v>
      </c>
      <c r="P4714" s="17">
        <v>45383</v>
      </c>
      <c r="Q4714" s="17">
        <v>1716</v>
      </c>
      <c r="AF4714" s="17">
        <v>8</v>
      </c>
      <c r="AG4714" s="17">
        <v>2</v>
      </c>
      <c r="AI4714" s="17" t="s">
        <v>20542</v>
      </c>
      <c r="AM4714" s="17" t="s">
        <v>303</v>
      </c>
      <c r="AN4714" s="17" t="s">
        <v>23502</v>
      </c>
      <c r="AO4714" s="17">
        <v>3</v>
      </c>
      <c r="AP4714" s="17">
        <v>80</v>
      </c>
      <c r="AQ4714" s="17">
        <v>5</v>
      </c>
      <c r="AR4714" s="17" t="s">
        <v>22585</v>
      </c>
      <c r="AS4714" s="17" t="s">
        <v>23503</v>
      </c>
      <c r="AV4714" s="17" t="s">
        <v>3901</v>
      </c>
      <c r="CD4714" s="17" t="s">
        <v>3901</v>
      </c>
      <c r="DN4714" s="17">
        <f>COUNTIF(AU4714:DM4714, "X")</f>
        <v>2</v>
      </c>
    </row>
    <row r="4715" spans="1:118" s="17" customFormat="1">
      <c r="A4715" s="523" t="s">
        <v>1550</v>
      </c>
      <c r="B4715" s="17">
        <v>55</v>
      </c>
      <c r="C4715" s="17">
        <v>167489</v>
      </c>
      <c r="D4715" s="17" t="s">
        <v>450</v>
      </c>
      <c r="E4715" s="17" t="s">
        <v>457</v>
      </c>
      <c r="F4715" s="17" t="s">
        <v>43</v>
      </c>
      <c r="H4715" s="309">
        <v>34593</v>
      </c>
      <c r="I4715" s="309">
        <v>41748</v>
      </c>
      <c r="J4715" s="17" t="s">
        <v>3888</v>
      </c>
      <c r="L4715" s="17" t="s">
        <v>1902</v>
      </c>
      <c r="N4715" s="17" t="s">
        <v>126</v>
      </c>
      <c r="O4715" s="17" t="s">
        <v>15</v>
      </c>
      <c r="P4715" s="17">
        <v>45383</v>
      </c>
      <c r="Q4715" s="17">
        <v>1311</v>
      </c>
      <c r="AF4715" s="17">
        <v>8</v>
      </c>
      <c r="AG4715" s="17">
        <v>2</v>
      </c>
      <c r="AI4715" s="17" t="s">
        <v>20542</v>
      </c>
      <c r="AM4715" s="17" t="s">
        <v>239</v>
      </c>
      <c r="AN4715" s="17" t="s">
        <v>24146</v>
      </c>
      <c r="AO4715" s="17">
        <v>3</v>
      </c>
      <c r="AP4715" s="17">
        <v>80</v>
      </c>
      <c r="AQ4715" s="17">
        <v>5</v>
      </c>
      <c r="AR4715" s="17" t="s">
        <v>22585</v>
      </c>
      <c r="AS4715" s="17" t="s">
        <v>23503</v>
      </c>
      <c r="CH4715" s="17" t="s">
        <v>3901</v>
      </c>
      <c r="DN4715" s="17">
        <f>COUNTIF(AU4715:DM4715, "X")</f>
        <v>1</v>
      </c>
    </row>
    <row r="4716" spans="1:118" s="17" customFormat="1">
      <c r="A4716" s="17" t="s">
        <v>14719</v>
      </c>
      <c r="B4716" s="17">
        <v>55</v>
      </c>
      <c r="C4716" s="17">
        <v>167492</v>
      </c>
      <c r="D4716" s="17" t="s">
        <v>475</v>
      </c>
      <c r="E4716" s="17" t="s">
        <v>14720</v>
      </c>
      <c r="F4716" s="17" t="s">
        <v>18</v>
      </c>
      <c r="H4716" s="309">
        <v>33897</v>
      </c>
      <c r="I4716" s="309">
        <v>41744</v>
      </c>
      <c r="J4716" s="17" t="s">
        <v>3888</v>
      </c>
      <c r="L4716" s="17" t="s">
        <v>14721</v>
      </c>
      <c r="N4716" s="17" t="s">
        <v>31</v>
      </c>
      <c r="O4716" s="17" t="s">
        <v>15</v>
      </c>
      <c r="P4716" s="17">
        <v>45373</v>
      </c>
      <c r="Q4716" s="17">
        <v>3159</v>
      </c>
      <c r="AC4716" s="17" t="s">
        <v>9895</v>
      </c>
      <c r="AD4716" s="17" t="s">
        <v>9896</v>
      </c>
      <c r="AF4716" s="17">
        <v>8</v>
      </c>
      <c r="AG4716" s="17">
        <v>2</v>
      </c>
      <c r="AM4716" s="17" t="s">
        <v>335</v>
      </c>
      <c r="AN4716" s="17" t="s">
        <v>14693</v>
      </c>
      <c r="AO4716" s="17">
        <v>3</v>
      </c>
      <c r="AP4716" s="17">
        <v>80</v>
      </c>
      <c r="AQ4716" s="17">
        <v>5</v>
      </c>
      <c r="AR4716" s="17" t="s">
        <v>9898</v>
      </c>
      <c r="AT4716" s="17" t="s">
        <v>14152</v>
      </c>
      <c r="DN4716" s="17">
        <f>COUNTIF(AU4716:DM4716, "X")</f>
        <v>0</v>
      </c>
    </row>
    <row r="4717" spans="1:118" s="17" customFormat="1">
      <c r="A4717" s="17" t="s">
        <v>25023</v>
      </c>
      <c r="B4717" s="17">
        <v>55</v>
      </c>
      <c r="C4717" s="17">
        <v>167496</v>
      </c>
      <c r="D4717" s="17" t="s">
        <v>7982</v>
      </c>
      <c r="E4717" s="17" t="s">
        <v>499</v>
      </c>
      <c r="F4717" s="17" t="s">
        <v>8989</v>
      </c>
      <c r="H4717" s="309">
        <v>28844</v>
      </c>
      <c r="I4717" s="309">
        <v>41751</v>
      </c>
      <c r="J4717" s="17" t="s">
        <v>3888</v>
      </c>
      <c r="L4717" s="17" t="s">
        <v>15566</v>
      </c>
      <c r="N4717" s="17" t="s">
        <v>31</v>
      </c>
      <c r="O4717" s="17" t="s">
        <v>15</v>
      </c>
      <c r="P4717" s="17">
        <v>45373</v>
      </c>
      <c r="Q4717" s="17">
        <v>3520</v>
      </c>
      <c r="AC4717" s="17" t="s">
        <v>9895</v>
      </c>
      <c r="AD4717" s="17" t="s">
        <v>9896</v>
      </c>
      <c r="AF4717" s="17">
        <v>8</v>
      </c>
      <c r="AG4717" s="17">
        <v>2</v>
      </c>
      <c r="AM4717" s="17" t="s">
        <v>268</v>
      </c>
      <c r="AN4717" s="17" t="s">
        <v>24751</v>
      </c>
      <c r="AO4717" s="17">
        <v>3</v>
      </c>
      <c r="AP4717" s="17">
        <v>80</v>
      </c>
      <c r="AQ4717" s="17">
        <v>5</v>
      </c>
      <c r="AR4717" s="17" t="s">
        <v>9898</v>
      </c>
      <c r="AT4717" s="17" t="s">
        <v>14152</v>
      </c>
      <c r="DN4717" s="17">
        <f>COUNTIF(AU4717:DM4717, "X")</f>
        <v>0</v>
      </c>
    </row>
    <row r="4718" spans="1:118" s="17" customFormat="1">
      <c r="A4718" s="17" t="s">
        <v>6440</v>
      </c>
      <c r="B4718" s="17">
        <v>55</v>
      </c>
      <c r="C4718" s="17">
        <v>167502</v>
      </c>
      <c r="D4718" s="17" t="s">
        <v>273</v>
      </c>
      <c r="E4718" s="17" t="s">
        <v>6441</v>
      </c>
      <c r="F4718" s="17" t="s">
        <v>33</v>
      </c>
      <c r="H4718" s="309">
        <v>21715</v>
      </c>
      <c r="I4718" s="309">
        <v>41753</v>
      </c>
      <c r="J4718" s="17" t="s">
        <v>3888</v>
      </c>
      <c r="L4718" s="17" t="s">
        <v>6442</v>
      </c>
      <c r="N4718" s="17" t="s">
        <v>19</v>
      </c>
      <c r="O4718" s="17" t="s">
        <v>15</v>
      </c>
      <c r="P4718" s="17">
        <v>45356</v>
      </c>
      <c r="Q4718" s="17">
        <v>2725</v>
      </c>
      <c r="AC4718" s="17" t="s">
        <v>3890</v>
      </c>
      <c r="AD4718" s="17" t="s">
        <v>3891</v>
      </c>
      <c r="AF4718" s="17">
        <v>15</v>
      </c>
      <c r="AG4718" s="17">
        <v>2</v>
      </c>
      <c r="AM4718" s="17" t="s">
        <v>232</v>
      </c>
      <c r="AN4718" s="17" t="s">
        <v>6280</v>
      </c>
      <c r="AO4718" s="17">
        <v>3</v>
      </c>
      <c r="AP4718" s="17">
        <v>80</v>
      </c>
      <c r="AQ4718" s="17">
        <v>5</v>
      </c>
      <c r="AT4718" s="17" t="s">
        <v>5516</v>
      </c>
      <c r="BK4718" s="17" t="s">
        <v>3901</v>
      </c>
      <c r="BQ4718" s="17" t="s">
        <v>3901</v>
      </c>
      <c r="CU4718" s="17" t="s">
        <v>3901</v>
      </c>
      <c r="DN4718" s="17">
        <f>COUNTIF(AU4718:DM4718, "X")</f>
        <v>3</v>
      </c>
    </row>
    <row r="4719" spans="1:118" s="17" customFormat="1">
      <c r="A4719" s="17" t="s">
        <v>25685</v>
      </c>
      <c r="B4719" s="17">
        <v>55</v>
      </c>
      <c r="C4719" s="17">
        <v>167506</v>
      </c>
      <c r="D4719" s="17" t="s">
        <v>25686</v>
      </c>
      <c r="E4719" s="17" t="s">
        <v>25687</v>
      </c>
      <c r="F4719" s="17" t="s">
        <v>43</v>
      </c>
      <c r="H4719" s="309">
        <v>26781</v>
      </c>
      <c r="I4719" s="309">
        <v>41754</v>
      </c>
      <c r="J4719" s="17" t="s">
        <v>3888</v>
      </c>
      <c r="L4719" s="17" t="s">
        <v>25688</v>
      </c>
      <c r="N4719" s="17" t="s">
        <v>14</v>
      </c>
      <c r="O4719" s="17" t="s">
        <v>15</v>
      </c>
      <c r="P4719" s="17">
        <v>45371</v>
      </c>
      <c r="AC4719" s="17" t="s">
        <v>17772</v>
      </c>
      <c r="AF4719" s="17">
        <v>8</v>
      </c>
      <c r="AG4719" s="17">
        <v>2</v>
      </c>
      <c r="AH4719" s="17" t="s">
        <v>11926</v>
      </c>
      <c r="AK4719" s="17" t="s">
        <v>17298</v>
      </c>
      <c r="AM4719" s="17" t="s">
        <v>39</v>
      </c>
      <c r="AN4719" s="17" t="s">
        <v>25609</v>
      </c>
      <c r="AO4719" s="17">
        <v>3</v>
      </c>
      <c r="AP4719" s="17">
        <v>80</v>
      </c>
      <c r="AQ4719" s="17">
        <v>5</v>
      </c>
      <c r="AT4719" s="17" t="s">
        <v>25610</v>
      </c>
      <c r="BQ4719" s="17" t="s">
        <v>30</v>
      </c>
      <c r="BS4719" s="17" t="s">
        <v>3901</v>
      </c>
      <c r="CF4719" s="17" t="s">
        <v>3901</v>
      </c>
      <c r="DN4719" s="17">
        <f>COUNTIF(AU4719:DM4719, "X")</f>
        <v>2</v>
      </c>
    </row>
    <row r="4720" spans="1:118" s="17" customFormat="1">
      <c r="A4720" s="523" t="s">
        <v>1791</v>
      </c>
      <c r="B4720" s="17">
        <v>55</v>
      </c>
      <c r="C4720" s="17">
        <v>167519</v>
      </c>
      <c r="D4720" s="17" t="s">
        <v>696</v>
      </c>
      <c r="E4720" s="17" t="s">
        <v>461</v>
      </c>
      <c r="F4720" s="17" t="s">
        <v>43</v>
      </c>
      <c r="H4720" s="309">
        <v>28935</v>
      </c>
      <c r="I4720" s="309">
        <v>41748</v>
      </c>
      <c r="J4720" s="17" t="s">
        <v>3888</v>
      </c>
      <c r="L4720" s="17" t="s">
        <v>1790</v>
      </c>
      <c r="N4720" s="17" t="s">
        <v>89</v>
      </c>
      <c r="O4720" s="17" t="s">
        <v>15</v>
      </c>
      <c r="P4720" s="17">
        <v>45339</v>
      </c>
      <c r="AF4720" s="17">
        <v>8</v>
      </c>
      <c r="AG4720" s="17">
        <v>2</v>
      </c>
      <c r="AI4720" s="17" t="s">
        <v>20542</v>
      </c>
      <c r="AM4720" s="17" t="s">
        <v>197</v>
      </c>
      <c r="AN4720" s="17" t="s">
        <v>21651</v>
      </c>
      <c r="AO4720" s="17">
        <v>3</v>
      </c>
      <c r="AP4720" s="17">
        <v>80</v>
      </c>
      <c r="AQ4720" s="17">
        <v>5</v>
      </c>
      <c r="AR4720" s="17" t="s">
        <v>21652</v>
      </c>
      <c r="DF4720" s="17" t="s">
        <v>3901</v>
      </c>
      <c r="DN4720" s="17">
        <f>COUNTIF(AU4720:DM4720, "X")</f>
        <v>1</v>
      </c>
    </row>
    <row r="4721" spans="1:118" s="17" customFormat="1">
      <c r="A4721" s="17" t="s">
        <v>15485</v>
      </c>
      <c r="B4721" s="17">
        <v>55</v>
      </c>
      <c r="C4721" s="17">
        <v>167522</v>
      </c>
      <c r="D4721" s="17" t="s">
        <v>15486</v>
      </c>
      <c r="E4721" s="17" t="s">
        <v>15487</v>
      </c>
      <c r="H4721" s="309">
        <v>27094</v>
      </c>
      <c r="I4721" s="309">
        <v>41781</v>
      </c>
      <c r="J4721" s="17" t="s">
        <v>3888</v>
      </c>
      <c r="L4721" s="17" t="s">
        <v>15488</v>
      </c>
      <c r="N4721" s="17" t="s">
        <v>31</v>
      </c>
      <c r="O4721" s="17" t="s">
        <v>15</v>
      </c>
      <c r="P4721" s="17">
        <v>45373</v>
      </c>
      <c r="AC4721" s="17" t="s">
        <v>9895</v>
      </c>
      <c r="AD4721" s="17" t="s">
        <v>9896</v>
      </c>
      <c r="AF4721" s="17">
        <v>8</v>
      </c>
      <c r="AG4721" s="17">
        <v>2</v>
      </c>
      <c r="AM4721" s="17" t="s">
        <v>44</v>
      </c>
      <c r="AN4721" s="17" t="s">
        <v>15244</v>
      </c>
      <c r="AO4721" s="17">
        <v>3</v>
      </c>
      <c r="AP4721" s="17">
        <v>80</v>
      </c>
      <c r="AQ4721" s="17">
        <v>5</v>
      </c>
      <c r="AR4721" s="17" t="s">
        <v>9898</v>
      </c>
      <c r="AT4721" s="17" t="s">
        <v>15057</v>
      </c>
      <c r="DN4721" s="17">
        <f>COUNTIF(AU4721:DM4721, "X")</f>
        <v>0</v>
      </c>
    </row>
    <row r="4722" spans="1:118" s="17" customFormat="1">
      <c r="A4722" s="17" t="s">
        <v>18729</v>
      </c>
      <c r="B4722" s="17">
        <v>55</v>
      </c>
      <c r="C4722" s="17">
        <v>167523</v>
      </c>
      <c r="D4722" s="17" t="s">
        <v>5750</v>
      </c>
      <c r="E4722" s="17" t="s">
        <v>6718</v>
      </c>
      <c r="F4722" s="17" t="s">
        <v>640</v>
      </c>
      <c r="H4722" s="309">
        <v>23044</v>
      </c>
      <c r="I4722" s="309">
        <v>41750</v>
      </c>
      <c r="J4722" s="17" t="s">
        <v>3888</v>
      </c>
      <c r="L4722" s="17" t="s">
        <v>18730</v>
      </c>
      <c r="N4722" s="17" t="s">
        <v>31</v>
      </c>
      <c r="O4722" s="17" t="s">
        <v>15</v>
      </c>
      <c r="P4722" s="17">
        <v>45373</v>
      </c>
      <c r="AD4722" s="17" t="s">
        <v>9896</v>
      </c>
      <c r="AF4722" s="17">
        <v>8</v>
      </c>
      <c r="AG4722" s="17">
        <v>2</v>
      </c>
      <c r="AM4722" s="17" t="s">
        <v>136</v>
      </c>
      <c r="AN4722" s="17" t="s">
        <v>18697</v>
      </c>
      <c r="AO4722" s="17">
        <v>3</v>
      </c>
      <c r="AP4722" s="17">
        <v>80</v>
      </c>
      <c r="AQ4722" s="17">
        <v>5</v>
      </c>
      <c r="AR4722" s="17" t="s">
        <v>9898</v>
      </c>
      <c r="CU4722" s="17" t="s">
        <v>3901</v>
      </c>
      <c r="DA4722" s="17" t="s">
        <v>3901</v>
      </c>
      <c r="DN4722" s="17">
        <f>COUNTIF(AU4722:DM4722, "X")</f>
        <v>2</v>
      </c>
    </row>
    <row r="4723" spans="1:118" s="17" customFormat="1">
      <c r="A4723" s="17" t="s">
        <v>11189</v>
      </c>
      <c r="B4723" s="17">
        <v>55</v>
      </c>
      <c r="C4723" s="17">
        <v>141604</v>
      </c>
      <c r="D4723" s="17" t="s">
        <v>11127</v>
      </c>
      <c r="E4723" s="17" t="s">
        <v>5292</v>
      </c>
      <c r="F4723" s="17" t="s">
        <v>65</v>
      </c>
      <c r="H4723" s="309">
        <v>32681</v>
      </c>
      <c r="I4723" s="309">
        <v>41782</v>
      </c>
      <c r="J4723" s="17" t="s">
        <v>3888</v>
      </c>
      <c r="L4723" s="17" t="s">
        <v>11129</v>
      </c>
      <c r="N4723" s="17" t="s">
        <v>14</v>
      </c>
      <c r="O4723" s="17" t="s">
        <v>15</v>
      </c>
      <c r="P4723" s="17">
        <v>45371</v>
      </c>
      <c r="AC4723" s="17" t="s">
        <v>14</v>
      </c>
      <c r="AF4723" s="17">
        <v>8</v>
      </c>
      <c r="AG4723" s="17">
        <v>2</v>
      </c>
      <c r="AI4723" s="17" t="s">
        <v>10178</v>
      </c>
      <c r="AM4723" s="17" t="s">
        <v>16</v>
      </c>
      <c r="AN4723" s="17" t="s">
        <v>10763</v>
      </c>
      <c r="AO4723" s="17">
        <v>3</v>
      </c>
      <c r="AP4723" s="17">
        <v>80</v>
      </c>
      <c r="AQ4723" s="17">
        <v>5</v>
      </c>
      <c r="AR4723" s="17" t="s">
        <v>10180</v>
      </c>
      <c r="BN4723" s="17" t="s">
        <v>3901</v>
      </c>
      <c r="CR4723" s="17" t="s">
        <v>21</v>
      </c>
      <c r="DN4723" s="17">
        <f>COUNTIF(AU4723:DM4723, "X")</f>
        <v>1</v>
      </c>
    </row>
    <row r="4724" spans="1:118" s="17" customFormat="1">
      <c r="A4724" s="17" t="s">
        <v>13054</v>
      </c>
      <c r="B4724" s="17">
        <v>55</v>
      </c>
      <c r="C4724" s="17">
        <v>167547</v>
      </c>
      <c r="D4724" s="17" t="s">
        <v>12583</v>
      </c>
      <c r="E4724" s="17" t="s">
        <v>134</v>
      </c>
      <c r="F4724" s="17" t="s">
        <v>99</v>
      </c>
      <c r="H4724" s="309">
        <v>32787</v>
      </c>
      <c r="I4724" s="309">
        <v>41759</v>
      </c>
      <c r="J4724" s="17" t="s">
        <v>3888</v>
      </c>
      <c r="L4724" s="17" t="s">
        <v>13055</v>
      </c>
      <c r="N4724" s="17" t="s">
        <v>31</v>
      </c>
      <c r="O4724" s="17" t="s">
        <v>15</v>
      </c>
      <c r="P4724" s="17">
        <v>45373</v>
      </c>
      <c r="Q4724" s="17">
        <v>1252</v>
      </c>
      <c r="AC4724" s="17" t="s">
        <v>9895</v>
      </c>
      <c r="AF4724" s="17">
        <v>15</v>
      </c>
      <c r="AG4724" s="17">
        <v>2</v>
      </c>
      <c r="AH4724" s="17" t="s">
        <v>11926</v>
      </c>
      <c r="AK4724" s="17" t="s">
        <v>11927</v>
      </c>
      <c r="AM4724" s="17" t="s">
        <v>59</v>
      </c>
      <c r="AN4724" s="17" t="s">
        <v>12989</v>
      </c>
      <c r="AO4724" s="17">
        <v>3</v>
      </c>
      <c r="AP4724" s="17">
        <v>80</v>
      </c>
      <c r="AQ4724" s="17">
        <v>5</v>
      </c>
      <c r="AR4724" s="17" t="s">
        <v>9898</v>
      </c>
      <c r="AT4724" s="17" t="s">
        <v>12990</v>
      </c>
      <c r="BS4724" s="17" t="s">
        <v>3901</v>
      </c>
      <c r="CH4724" s="17" t="s">
        <v>3901</v>
      </c>
      <c r="DN4724" s="17">
        <f>COUNTIF(AU4724:DM4724, "X")</f>
        <v>2</v>
      </c>
    </row>
    <row r="4725" spans="1:118" s="17" customFormat="1">
      <c r="A4725" s="17" t="s">
        <v>15283</v>
      </c>
      <c r="B4725" s="17">
        <v>55</v>
      </c>
      <c r="C4725" s="17">
        <v>141747</v>
      </c>
      <c r="D4725" s="17" t="s">
        <v>6268</v>
      </c>
      <c r="E4725" s="17" t="s">
        <v>318</v>
      </c>
      <c r="F4725" s="17" t="s">
        <v>5202</v>
      </c>
      <c r="H4725" s="309">
        <v>32631</v>
      </c>
      <c r="I4725" s="309">
        <v>41760</v>
      </c>
      <c r="J4725" s="17" t="s">
        <v>3888</v>
      </c>
      <c r="L4725" s="17" t="s">
        <v>15284</v>
      </c>
      <c r="N4725" s="17" t="s">
        <v>31</v>
      </c>
      <c r="O4725" s="17" t="s">
        <v>15</v>
      </c>
      <c r="P4725" s="17">
        <v>45373</v>
      </c>
      <c r="AC4725" s="17" t="s">
        <v>9895</v>
      </c>
      <c r="AD4725" s="17" t="s">
        <v>9896</v>
      </c>
      <c r="AF4725" s="17">
        <v>8</v>
      </c>
      <c r="AG4725" s="17">
        <v>2</v>
      </c>
      <c r="AM4725" s="17" t="s">
        <v>44</v>
      </c>
      <c r="AN4725" s="17" t="s">
        <v>15244</v>
      </c>
      <c r="AO4725" s="17">
        <v>3</v>
      </c>
      <c r="AP4725" s="17">
        <v>80</v>
      </c>
      <c r="AQ4725" s="17">
        <v>5</v>
      </c>
      <c r="AR4725" s="17" t="s">
        <v>9898</v>
      </c>
      <c r="AT4725" s="17" t="s">
        <v>15057</v>
      </c>
      <c r="BQ4725" s="17" t="s">
        <v>30</v>
      </c>
      <c r="BS4725" s="17" t="s">
        <v>3901</v>
      </c>
      <c r="CC4725" s="17" t="s">
        <v>3901</v>
      </c>
      <c r="DN4725" s="17">
        <f>COUNTIF(AU4725:DM4725, "X")</f>
        <v>2</v>
      </c>
    </row>
    <row r="4726" spans="1:118" s="17" customFormat="1">
      <c r="A4726" s="523" t="s">
        <v>2114</v>
      </c>
      <c r="B4726" s="17">
        <v>55</v>
      </c>
      <c r="C4726" s="17">
        <v>167556</v>
      </c>
      <c r="D4726" s="17" t="s">
        <v>763</v>
      </c>
      <c r="E4726" s="17" t="s">
        <v>629</v>
      </c>
      <c r="F4726" s="17" t="s">
        <v>371</v>
      </c>
      <c r="H4726" s="309">
        <v>21874</v>
      </c>
      <c r="I4726" s="309">
        <v>41737</v>
      </c>
      <c r="J4726" s="17" t="s">
        <v>3888</v>
      </c>
      <c r="L4726" s="17" t="s">
        <v>2085</v>
      </c>
      <c r="N4726" s="17" t="s">
        <v>14</v>
      </c>
      <c r="O4726" s="17" t="s">
        <v>15</v>
      </c>
      <c r="P4726" s="17">
        <v>45371</v>
      </c>
      <c r="AC4726" s="17" t="s">
        <v>14</v>
      </c>
      <c r="AF4726" s="17">
        <v>15</v>
      </c>
      <c r="AG4726" s="17">
        <v>2</v>
      </c>
      <c r="AI4726" s="17" t="s">
        <v>10178</v>
      </c>
      <c r="AM4726" s="17" t="s">
        <v>68</v>
      </c>
      <c r="AN4726" s="17" t="s">
        <v>11517</v>
      </c>
      <c r="AO4726" s="17">
        <v>3</v>
      </c>
      <c r="AP4726" s="17">
        <v>80</v>
      </c>
      <c r="AQ4726" s="17">
        <v>5</v>
      </c>
      <c r="AR4726" s="17" t="s">
        <v>10180</v>
      </c>
      <c r="CN4726" s="17" t="s">
        <v>3901</v>
      </c>
      <c r="CQ4726" s="17" t="s">
        <v>3901</v>
      </c>
      <c r="CR4726" s="17" t="s">
        <v>30</v>
      </c>
      <c r="CU4726" s="17" t="s">
        <v>3901</v>
      </c>
      <c r="CY4726" s="17" t="s">
        <v>30</v>
      </c>
      <c r="DA4726" s="17" t="s">
        <v>3901</v>
      </c>
      <c r="DD4726" s="17" t="s">
        <v>3901</v>
      </c>
      <c r="DF4726" s="17" t="s">
        <v>3901</v>
      </c>
      <c r="DN4726" s="17">
        <f>COUNTIF(AU4726:DM4726, "X")</f>
        <v>6</v>
      </c>
    </row>
    <row r="4727" spans="1:118" s="17" customFormat="1">
      <c r="A4727" s="17" t="s">
        <v>10238</v>
      </c>
      <c r="B4727" s="17">
        <v>55</v>
      </c>
      <c r="C4727" s="17">
        <v>167558</v>
      </c>
      <c r="D4727" s="17" t="s">
        <v>10239</v>
      </c>
      <c r="E4727" s="17" t="s">
        <v>206</v>
      </c>
      <c r="F4727" s="17" t="s">
        <v>43</v>
      </c>
      <c r="H4727" s="309">
        <v>34771</v>
      </c>
      <c r="I4727" s="309">
        <v>41776</v>
      </c>
      <c r="J4727" s="17" t="s">
        <v>3888</v>
      </c>
      <c r="L4727" s="17" t="s">
        <v>10240</v>
      </c>
      <c r="N4727" s="17" t="s">
        <v>14</v>
      </c>
      <c r="O4727" s="17" t="s">
        <v>15</v>
      </c>
      <c r="P4727" s="17">
        <v>45371</v>
      </c>
      <c r="AC4727" s="17" t="s">
        <v>14</v>
      </c>
      <c r="AF4727" s="17">
        <v>8</v>
      </c>
      <c r="AG4727" s="17">
        <v>2</v>
      </c>
      <c r="AI4727" s="17" t="s">
        <v>10178</v>
      </c>
      <c r="AM4727" s="17" t="s">
        <v>74</v>
      </c>
      <c r="AN4727" s="17" t="s">
        <v>10179</v>
      </c>
      <c r="AO4727" s="17">
        <v>3</v>
      </c>
      <c r="AP4727" s="17">
        <v>80</v>
      </c>
      <c r="AQ4727" s="17">
        <v>5</v>
      </c>
      <c r="AR4727" s="17" t="s">
        <v>10180</v>
      </c>
      <c r="CU4727" s="17" t="s">
        <v>3901</v>
      </c>
      <c r="DN4727" s="17">
        <f>COUNTIF(AU4727:DM4727, "X")</f>
        <v>1</v>
      </c>
    </row>
    <row r="4728" spans="1:118" s="17" customFormat="1">
      <c r="A4728" s="17" t="s">
        <v>14187</v>
      </c>
      <c r="B4728" s="17">
        <v>55</v>
      </c>
      <c r="C4728" s="17">
        <v>167567</v>
      </c>
      <c r="D4728" s="17" t="s">
        <v>14188</v>
      </c>
      <c r="E4728" s="17" t="s">
        <v>443</v>
      </c>
      <c r="F4728" s="17" t="s">
        <v>8244</v>
      </c>
      <c r="H4728" s="309">
        <v>32660</v>
      </c>
      <c r="I4728" s="309">
        <v>41740</v>
      </c>
      <c r="J4728" s="17" t="s">
        <v>3888</v>
      </c>
      <c r="L4728" s="17" t="s">
        <v>504</v>
      </c>
      <c r="M4728" s="17" t="s">
        <v>14189</v>
      </c>
      <c r="N4728" s="17" t="s">
        <v>31</v>
      </c>
      <c r="O4728" s="17" t="s">
        <v>15</v>
      </c>
      <c r="P4728" s="17">
        <v>45373</v>
      </c>
      <c r="Q4728" s="17">
        <v>3785</v>
      </c>
      <c r="AC4728" s="17" t="s">
        <v>9895</v>
      </c>
      <c r="AD4728" s="17" t="s">
        <v>9896</v>
      </c>
      <c r="AF4728" s="17">
        <v>15</v>
      </c>
      <c r="AG4728" s="17">
        <v>2</v>
      </c>
      <c r="AM4728" s="17" t="s">
        <v>157</v>
      </c>
      <c r="AN4728" s="17" t="s">
        <v>14151</v>
      </c>
      <c r="AO4728" s="17">
        <v>3</v>
      </c>
      <c r="AP4728" s="17">
        <v>80</v>
      </c>
      <c r="AQ4728" s="17">
        <v>5</v>
      </c>
      <c r="AR4728" s="17" t="s">
        <v>9898</v>
      </c>
      <c r="AT4728" s="17" t="s">
        <v>14152</v>
      </c>
      <c r="DN4728" s="17">
        <f>COUNTIF(AU4728:DM4728, "X")</f>
        <v>0</v>
      </c>
    </row>
    <row r="4729" spans="1:118" s="17" customFormat="1">
      <c r="A4729" s="17" t="s">
        <v>21521</v>
      </c>
      <c r="B4729" s="17">
        <v>55</v>
      </c>
      <c r="C4729" s="17">
        <v>167573</v>
      </c>
      <c r="D4729" s="17" t="s">
        <v>21522</v>
      </c>
      <c r="E4729" s="17" t="s">
        <v>462</v>
      </c>
      <c r="H4729" s="309">
        <v>31815</v>
      </c>
      <c r="I4729" s="309">
        <v>41761</v>
      </c>
      <c r="J4729" s="17" t="s">
        <v>3888</v>
      </c>
      <c r="L4729" s="17" t="s">
        <v>21523</v>
      </c>
      <c r="M4729" s="17" t="s">
        <v>192</v>
      </c>
      <c r="N4729" s="17" t="s">
        <v>26</v>
      </c>
      <c r="O4729" s="17" t="s">
        <v>15</v>
      </c>
      <c r="P4729" s="17">
        <v>45318</v>
      </c>
      <c r="Q4729" s="17">
        <v>1289</v>
      </c>
      <c r="AF4729" s="17">
        <v>8</v>
      </c>
      <c r="AG4729" s="17">
        <v>2</v>
      </c>
      <c r="AI4729" s="17" t="s">
        <v>20669</v>
      </c>
      <c r="AM4729" s="17" t="s">
        <v>2617</v>
      </c>
      <c r="AN4729" s="17" t="s">
        <v>21447</v>
      </c>
      <c r="AO4729" s="17">
        <v>3</v>
      </c>
      <c r="AP4729" s="17">
        <v>80</v>
      </c>
      <c r="AQ4729" s="17">
        <v>5</v>
      </c>
      <c r="AR4729" s="17" t="s">
        <v>20671</v>
      </c>
      <c r="AS4729" s="17" t="s">
        <v>21222</v>
      </c>
      <c r="BF4729" s="17" t="s">
        <v>3901</v>
      </c>
      <c r="DN4729" s="17">
        <f>COUNTIF(AU4729:DM4729, "X")</f>
        <v>1</v>
      </c>
    </row>
    <row r="4730" spans="1:118" s="17" customFormat="1">
      <c r="A4730" s="17" t="s">
        <v>19544</v>
      </c>
      <c r="B4730" s="17">
        <v>55</v>
      </c>
      <c r="C4730" s="17">
        <v>167575</v>
      </c>
      <c r="D4730" s="17" t="s">
        <v>19491</v>
      </c>
      <c r="E4730" s="17" t="s">
        <v>319</v>
      </c>
      <c r="F4730" s="17" t="s">
        <v>6135</v>
      </c>
      <c r="H4730" s="309">
        <v>30446</v>
      </c>
      <c r="I4730" s="309">
        <v>41761</v>
      </c>
      <c r="J4730" s="17" t="s">
        <v>3888</v>
      </c>
      <c r="L4730" s="17" t="s">
        <v>19492</v>
      </c>
      <c r="N4730" s="17" t="s">
        <v>18354</v>
      </c>
      <c r="O4730" s="17" t="s">
        <v>15</v>
      </c>
      <c r="P4730" s="17">
        <v>45317</v>
      </c>
      <c r="Q4730" s="17">
        <v>9748</v>
      </c>
      <c r="AF4730" s="17">
        <v>8</v>
      </c>
      <c r="AG4730" s="17">
        <v>2</v>
      </c>
      <c r="AH4730" s="17" t="s">
        <v>11926</v>
      </c>
      <c r="AK4730" s="17" t="s">
        <v>11927</v>
      </c>
      <c r="AM4730" s="17" t="s">
        <v>2615</v>
      </c>
      <c r="AN4730" s="17" t="s">
        <v>19445</v>
      </c>
      <c r="AO4730" s="17">
        <v>3</v>
      </c>
      <c r="AP4730" s="17">
        <v>80</v>
      </c>
      <c r="AQ4730" s="17">
        <v>5</v>
      </c>
      <c r="AR4730" s="17" t="s">
        <v>19446</v>
      </c>
      <c r="BN4730" s="17" t="s">
        <v>3901</v>
      </c>
      <c r="BS4730" s="17" t="s">
        <v>3901</v>
      </c>
      <c r="CH4730" s="17" t="s">
        <v>3901</v>
      </c>
      <c r="CU4730" s="17" t="s">
        <v>3901</v>
      </c>
      <c r="DN4730" s="17">
        <f>COUNTIF(AU4730:DM4730, "X")</f>
        <v>4</v>
      </c>
    </row>
    <row r="4731" spans="1:118" s="17" customFormat="1">
      <c r="A4731" s="17" t="s">
        <v>24022</v>
      </c>
      <c r="B4731" s="17">
        <v>55</v>
      </c>
      <c r="C4731" s="17">
        <v>167586</v>
      </c>
      <c r="D4731" s="17" t="s">
        <v>836</v>
      </c>
      <c r="E4731" s="17" t="s">
        <v>96</v>
      </c>
      <c r="F4731" s="17" t="s">
        <v>28</v>
      </c>
      <c r="H4731" s="309">
        <v>28613</v>
      </c>
      <c r="I4731" s="309">
        <v>41763</v>
      </c>
      <c r="J4731" s="17" t="s">
        <v>3888</v>
      </c>
      <c r="L4731" s="17" t="s">
        <v>24023</v>
      </c>
      <c r="N4731" s="17" t="s">
        <v>126</v>
      </c>
      <c r="O4731" s="17" t="s">
        <v>15</v>
      </c>
      <c r="P4731" s="17">
        <v>45383</v>
      </c>
      <c r="AF4731" s="17">
        <v>8</v>
      </c>
      <c r="AG4731" s="17">
        <v>2</v>
      </c>
      <c r="AI4731" s="17" t="s">
        <v>20542</v>
      </c>
      <c r="AM4731" s="17" t="s">
        <v>127</v>
      </c>
      <c r="AN4731" s="17" t="s">
        <v>23839</v>
      </c>
      <c r="AO4731" s="17">
        <v>3</v>
      </c>
      <c r="AP4731" s="17">
        <v>80</v>
      </c>
      <c r="AQ4731" s="17">
        <v>5</v>
      </c>
      <c r="AR4731" s="17" t="s">
        <v>22585</v>
      </c>
      <c r="AS4731" s="17" t="s">
        <v>23503</v>
      </c>
      <c r="DN4731" s="17">
        <f>COUNTIF(AU4731:DM4731, "X")</f>
        <v>0</v>
      </c>
    </row>
    <row r="4732" spans="1:118" s="17" customFormat="1">
      <c r="A4732" s="17" t="s">
        <v>21571</v>
      </c>
      <c r="B4732" s="17">
        <v>55</v>
      </c>
      <c r="C4732" s="17">
        <v>167606</v>
      </c>
      <c r="D4732" s="17" t="s">
        <v>99</v>
      </c>
      <c r="E4732" s="17" t="s">
        <v>349</v>
      </c>
      <c r="F4732" s="17" t="s">
        <v>482</v>
      </c>
      <c r="H4732" s="309">
        <v>16149</v>
      </c>
      <c r="I4732" s="309">
        <v>41774</v>
      </c>
      <c r="J4732" s="17" t="s">
        <v>3888</v>
      </c>
      <c r="L4732" s="17" t="s">
        <v>21502</v>
      </c>
      <c r="M4732" s="17" t="s">
        <v>363</v>
      </c>
      <c r="N4732" s="17" t="s">
        <v>26</v>
      </c>
      <c r="O4732" s="17" t="s">
        <v>15</v>
      </c>
      <c r="P4732" s="17">
        <v>45318</v>
      </c>
      <c r="Q4732" s="17">
        <v>1336</v>
      </c>
      <c r="AF4732" s="17">
        <v>8</v>
      </c>
      <c r="AG4732" s="17">
        <v>2</v>
      </c>
      <c r="AI4732" s="17" t="s">
        <v>20669</v>
      </c>
      <c r="AM4732" s="17" t="s">
        <v>2617</v>
      </c>
      <c r="AN4732" s="17" t="s">
        <v>21447</v>
      </c>
      <c r="AO4732" s="17">
        <v>3</v>
      </c>
      <c r="AP4732" s="17">
        <v>80</v>
      </c>
      <c r="AQ4732" s="17">
        <v>5</v>
      </c>
      <c r="AR4732" s="17" t="s">
        <v>20671</v>
      </c>
      <c r="AS4732" s="17" t="s">
        <v>21222</v>
      </c>
      <c r="CN4732" s="17" t="s">
        <v>3901</v>
      </c>
      <c r="DA4732" s="17" t="s">
        <v>3901</v>
      </c>
      <c r="DN4732" s="17">
        <f>COUNTIF(AU4732:DM4732, "X")</f>
        <v>2</v>
      </c>
    </row>
    <row r="4733" spans="1:118" s="17" customFormat="1">
      <c r="A4733" s="17" t="s">
        <v>10707</v>
      </c>
      <c r="B4733" s="17">
        <v>55</v>
      </c>
      <c r="C4733" s="17">
        <v>167608</v>
      </c>
      <c r="D4733" s="17" t="s">
        <v>10708</v>
      </c>
      <c r="E4733" s="17" t="s">
        <v>11</v>
      </c>
      <c r="F4733" s="17" t="s">
        <v>22</v>
      </c>
      <c r="H4733" s="309">
        <v>32277</v>
      </c>
      <c r="I4733" s="309">
        <v>41776</v>
      </c>
      <c r="J4733" s="17" t="s">
        <v>3888</v>
      </c>
      <c r="L4733" s="17" t="s">
        <v>10485</v>
      </c>
      <c r="N4733" s="17" t="s">
        <v>14</v>
      </c>
      <c r="O4733" s="17" t="s">
        <v>15</v>
      </c>
      <c r="P4733" s="17">
        <v>45371</v>
      </c>
      <c r="AC4733" s="17" t="s">
        <v>14</v>
      </c>
      <c r="AF4733" s="17">
        <v>8</v>
      </c>
      <c r="AG4733" s="17">
        <v>2</v>
      </c>
      <c r="AI4733" s="17" t="s">
        <v>10178</v>
      </c>
      <c r="AM4733" s="17" t="s">
        <v>193</v>
      </c>
      <c r="AN4733" s="17" t="s">
        <v>10381</v>
      </c>
      <c r="AO4733" s="17">
        <v>3</v>
      </c>
      <c r="AP4733" s="17">
        <v>80</v>
      </c>
      <c r="AQ4733" s="17">
        <v>5</v>
      </c>
      <c r="AR4733" s="17" t="s">
        <v>10180</v>
      </c>
      <c r="DN4733" s="17">
        <f>COUNTIF(AU4733:DM4733, "X")</f>
        <v>0</v>
      </c>
    </row>
    <row r="4734" spans="1:118" s="17" customFormat="1">
      <c r="A4734" s="17" t="s">
        <v>20981</v>
      </c>
      <c r="B4734" s="17">
        <v>55</v>
      </c>
      <c r="C4734" s="17">
        <v>167619</v>
      </c>
      <c r="D4734" s="17" t="s">
        <v>20982</v>
      </c>
      <c r="E4734" s="17" t="s">
        <v>249</v>
      </c>
      <c r="F4734" s="17" t="s">
        <v>22</v>
      </c>
      <c r="H4734" s="309">
        <v>34018</v>
      </c>
      <c r="I4734" s="309">
        <v>41772</v>
      </c>
      <c r="J4734" s="17" t="s">
        <v>3888</v>
      </c>
      <c r="L4734" s="17" t="s">
        <v>20983</v>
      </c>
      <c r="N4734" s="17" t="s">
        <v>80</v>
      </c>
      <c r="O4734" s="17" t="s">
        <v>15</v>
      </c>
      <c r="P4734" s="17">
        <v>45308</v>
      </c>
      <c r="AF4734" s="17">
        <v>8</v>
      </c>
      <c r="AG4734" s="17">
        <v>2</v>
      </c>
      <c r="AI4734" s="17" t="s">
        <v>20669</v>
      </c>
      <c r="AM4734" s="17" t="s">
        <v>27</v>
      </c>
      <c r="AN4734" s="17" t="s">
        <v>20847</v>
      </c>
      <c r="AO4734" s="17">
        <v>3</v>
      </c>
      <c r="AP4734" s="17">
        <v>80</v>
      </c>
      <c r="AQ4734" s="17">
        <v>5</v>
      </c>
      <c r="AR4734" s="17" t="s">
        <v>20671</v>
      </c>
      <c r="CU4734" s="17" t="s">
        <v>3901</v>
      </c>
      <c r="DN4734" s="17">
        <f>COUNTIF(AU4734:DM4734, "X")</f>
        <v>1</v>
      </c>
    </row>
    <row r="4735" spans="1:118" s="17" customFormat="1">
      <c r="A4735" s="17" t="s">
        <v>7453</v>
      </c>
      <c r="B4735" s="17">
        <v>55</v>
      </c>
      <c r="C4735" s="17">
        <v>167620</v>
      </c>
      <c r="D4735" s="17" t="s">
        <v>6808</v>
      </c>
      <c r="E4735" s="17" t="s">
        <v>7454</v>
      </c>
      <c r="F4735" s="17" t="s">
        <v>397</v>
      </c>
      <c r="H4735" s="309">
        <v>33926</v>
      </c>
      <c r="I4735" s="309">
        <v>41780</v>
      </c>
      <c r="J4735" s="17" t="s">
        <v>3888</v>
      </c>
      <c r="L4735" s="17" t="s">
        <v>7455</v>
      </c>
      <c r="N4735" s="17" t="s">
        <v>19</v>
      </c>
      <c r="O4735" s="17" t="s">
        <v>15</v>
      </c>
      <c r="P4735" s="17">
        <v>45356</v>
      </c>
      <c r="Q4735" s="17">
        <v>2320</v>
      </c>
      <c r="AC4735" s="17" t="s">
        <v>3890</v>
      </c>
      <c r="AD4735" s="17" t="s">
        <v>3891</v>
      </c>
      <c r="AF4735" s="17">
        <v>8</v>
      </c>
      <c r="AG4735" s="17">
        <v>2</v>
      </c>
      <c r="AM4735" s="17" t="s">
        <v>2605</v>
      </c>
      <c r="AN4735" s="17" t="s">
        <v>7253</v>
      </c>
      <c r="AO4735" s="17">
        <v>3</v>
      </c>
      <c r="AP4735" s="17">
        <v>80</v>
      </c>
      <c r="AQ4735" s="17">
        <v>5</v>
      </c>
      <c r="AT4735" s="17" t="s">
        <v>6589</v>
      </c>
      <c r="DN4735" s="17">
        <f>COUNTIF(AU4735:DM4735, "X")</f>
        <v>0</v>
      </c>
    </row>
    <row r="4736" spans="1:118" s="17" customFormat="1">
      <c r="A4736" s="17" t="s">
        <v>13008</v>
      </c>
      <c r="B4736" s="17">
        <v>55</v>
      </c>
      <c r="C4736" s="17">
        <v>149669</v>
      </c>
      <c r="D4736" s="17" t="s">
        <v>13009</v>
      </c>
      <c r="E4736" s="17" t="s">
        <v>7873</v>
      </c>
      <c r="F4736" s="17" t="s">
        <v>21</v>
      </c>
      <c r="H4736" s="309">
        <v>31586</v>
      </c>
      <c r="I4736" s="309">
        <v>41781</v>
      </c>
      <c r="J4736" s="17" t="s">
        <v>3888</v>
      </c>
      <c r="L4736" s="17" t="s">
        <v>13010</v>
      </c>
      <c r="N4736" s="17" t="s">
        <v>31</v>
      </c>
      <c r="O4736" s="17" t="s">
        <v>15</v>
      </c>
      <c r="P4736" s="17">
        <v>45373</v>
      </c>
      <c r="Q4736" s="17">
        <v>1420</v>
      </c>
      <c r="AC4736" s="17" t="s">
        <v>9895</v>
      </c>
      <c r="AD4736" s="17" t="s">
        <v>9896</v>
      </c>
      <c r="AF4736" s="17">
        <v>8</v>
      </c>
      <c r="AG4736" s="17">
        <v>2</v>
      </c>
      <c r="AM4736" s="17" t="s">
        <v>59</v>
      </c>
      <c r="AN4736" s="17" t="s">
        <v>12989</v>
      </c>
      <c r="AO4736" s="17">
        <v>3</v>
      </c>
      <c r="AP4736" s="17">
        <v>80</v>
      </c>
      <c r="AQ4736" s="17">
        <v>5</v>
      </c>
      <c r="AR4736" s="17" t="s">
        <v>9898</v>
      </c>
      <c r="AT4736" s="17" t="s">
        <v>12990</v>
      </c>
      <c r="DN4736" s="17">
        <f>COUNTIF(AU4736:DM4736, "X")</f>
        <v>0</v>
      </c>
    </row>
    <row r="4737" spans="1:118" s="17" customFormat="1">
      <c r="A4737" s="17" t="s">
        <v>11126</v>
      </c>
      <c r="B4737" s="17">
        <v>55</v>
      </c>
      <c r="C4737" s="17">
        <v>167631</v>
      </c>
      <c r="D4737" s="17" t="s">
        <v>11127</v>
      </c>
      <c r="E4737" s="17" t="s">
        <v>254</v>
      </c>
      <c r="F4737" s="17" t="s">
        <v>11128</v>
      </c>
      <c r="H4737" s="309">
        <v>31806</v>
      </c>
      <c r="I4737" s="309">
        <v>41782</v>
      </c>
      <c r="J4737" s="17" t="s">
        <v>3888</v>
      </c>
      <c r="L4737" s="17" t="s">
        <v>11129</v>
      </c>
      <c r="N4737" s="17" t="s">
        <v>14</v>
      </c>
      <c r="O4737" s="17" t="s">
        <v>15</v>
      </c>
      <c r="P4737" s="17">
        <v>45371</v>
      </c>
      <c r="Q4737" s="17">
        <v>1308</v>
      </c>
      <c r="AC4737" s="17" t="s">
        <v>14</v>
      </c>
      <c r="AF4737" s="17">
        <v>8</v>
      </c>
      <c r="AG4737" s="17">
        <v>2</v>
      </c>
      <c r="AI4737" s="17" t="s">
        <v>10178</v>
      </c>
      <c r="AM4737" s="17" t="s">
        <v>16</v>
      </c>
      <c r="AN4737" s="17" t="s">
        <v>10763</v>
      </c>
      <c r="AO4737" s="17">
        <v>3</v>
      </c>
      <c r="AP4737" s="17">
        <v>80</v>
      </c>
      <c r="AQ4737" s="17">
        <v>5</v>
      </c>
      <c r="AR4737" s="17" t="s">
        <v>10180</v>
      </c>
      <c r="DN4737" s="17">
        <f>COUNTIF(AU4737:DM4737, "X")</f>
        <v>0</v>
      </c>
    </row>
    <row r="4738" spans="1:118" s="17" customFormat="1">
      <c r="A4738" s="17" t="s">
        <v>8449</v>
      </c>
      <c r="B4738" s="17">
        <v>55</v>
      </c>
      <c r="C4738" s="17">
        <v>159807</v>
      </c>
      <c r="D4738" s="17" t="s">
        <v>439</v>
      </c>
      <c r="E4738" s="17" t="s">
        <v>8450</v>
      </c>
      <c r="F4738" s="17" t="s">
        <v>171</v>
      </c>
      <c r="H4738" s="309">
        <v>33381</v>
      </c>
      <c r="I4738" s="309">
        <v>41787</v>
      </c>
      <c r="J4738" s="17" t="s">
        <v>3888</v>
      </c>
      <c r="L4738" s="17" t="s">
        <v>8451</v>
      </c>
      <c r="N4738" s="17" t="s">
        <v>19</v>
      </c>
      <c r="O4738" s="17" t="s">
        <v>15</v>
      </c>
      <c r="P4738" s="17">
        <v>45356</v>
      </c>
      <c r="AC4738" s="17" t="s">
        <v>3890</v>
      </c>
      <c r="AD4738" s="17" t="s">
        <v>3891</v>
      </c>
      <c r="AF4738" s="17">
        <v>8</v>
      </c>
      <c r="AG4738" s="17">
        <v>2</v>
      </c>
      <c r="AM4738" s="17" t="s">
        <v>2607</v>
      </c>
      <c r="AN4738" s="17" t="s">
        <v>8305</v>
      </c>
      <c r="AO4738" s="17">
        <v>3</v>
      </c>
      <c r="AP4738" s="17">
        <v>80</v>
      </c>
      <c r="AQ4738" s="17">
        <v>5</v>
      </c>
      <c r="AT4738" s="17" t="s">
        <v>7979</v>
      </c>
      <c r="CF4738" s="17" t="s">
        <v>3901</v>
      </c>
      <c r="CH4738" s="17" t="s">
        <v>3901</v>
      </c>
      <c r="DN4738" s="17">
        <f>COUNTIF(AU4738:DM4738, "X")</f>
        <v>2</v>
      </c>
    </row>
    <row r="4739" spans="1:118" s="17" customFormat="1">
      <c r="A4739" s="17" t="s">
        <v>4146</v>
      </c>
      <c r="B4739" s="17">
        <v>55</v>
      </c>
      <c r="C4739" s="17">
        <v>167641</v>
      </c>
      <c r="D4739" s="17" t="s">
        <v>4147</v>
      </c>
      <c r="E4739" s="17" t="s">
        <v>92</v>
      </c>
      <c r="F4739" s="17" t="s">
        <v>70</v>
      </c>
      <c r="H4739" s="309">
        <v>35130</v>
      </c>
      <c r="I4739" s="309">
        <v>41740</v>
      </c>
      <c r="J4739" s="17" t="s">
        <v>3888</v>
      </c>
      <c r="L4739" s="17" t="s">
        <v>4148</v>
      </c>
      <c r="N4739" s="17" t="s">
        <v>19</v>
      </c>
      <c r="O4739" s="17" t="s">
        <v>15</v>
      </c>
      <c r="P4739" s="17">
        <v>45356</v>
      </c>
      <c r="AC4739" s="17" t="s">
        <v>3890</v>
      </c>
      <c r="AD4739" s="17" t="s">
        <v>3891</v>
      </c>
      <c r="AF4739" s="17">
        <v>8</v>
      </c>
      <c r="AG4739" s="17">
        <v>2</v>
      </c>
      <c r="AM4739" s="17" t="s">
        <v>172</v>
      </c>
      <c r="AN4739" s="17" t="s">
        <v>3892</v>
      </c>
      <c r="AO4739" s="17">
        <v>3</v>
      </c>
      <c r="AP4739" s="17">
        <v>80</v>
      </c>
      <c r="AQ4739" s="17">
        <v>5</v>
      </c>
      <c r="AT4739" s="17" t="s">
        <v>3893</v>
      </c>
      <c r="DN4739" s="17">
        <f>COUNTIF(AU4739:DM4739, "X")</f>
        <v>0</v>
      </c>
    </row>
    <row r="4740" spans="1:118" s="17" customFormat="1">
      <c r="A4740" s="17" t="s">
        <v>8452</v>
      </c>
      <c r="B4740" s="17">
        <v>55</v>
      </c>
      <c r="C4740" s="17">
        <v>167643</v>
      </c>
      <c r="D4740" s="17" t="s">
        <v>4055</v>
      </c>
      <c r="E4740" s="17" t="s">
        <v>427</v>
      </c>
      <c r="F4740" s="17" t="s">
        <v>291</v>
      </c>
      <c r="H4740" s="309">
        <v>34117</v>
      </c>
      <c r="I4740" s="309">
        <v>41758</v>
      </c>
      <c r="J4740" s="17" t="s">
        <v>3888</v>
      </c>
      <c r="L4740" s="17" t="s">
        <v>8453</v>
      </c>
      <c r="N4740" s="17" t="s">
        <v>19</v>
      </c>
      <c r="O4740" s="17" t="s">
        <v>15</v>
      </c>
      <c r="P4740" s="17">
        <v>45356</v>
      </c>
      <c r="AC4740" s="17" t="s">
        <v>3890</v>
      </c>
      <c r="AD4740" s="17" t="s">
        <v>3891</v>
      </c>
      <c r="AF4740" s="17">
        <v>8</v>
      </c>
      <c r="AG4740" s="17">
        <v>2</v>
      </c>
      <c r="AM4740" s="17" t="s">
        <v>2607</v>
      </c>
      <c r="AN4740" s="17" t="s">
        <v>8305</v>
      </c>
      <c r="AO4740" s="17">
        <v>3</v>
      </c>
      <c r="AP4740" s="17">
        <v>80</v>
      </c>
      <c r="AQ4740" s="17">
        <v>5</v>
      </c>
      <c r="AT4740" s="17" t="s">
        <v>7979</v>
      </c>
      <c r="CU4740" s="17" t="s">
        <v>3901</v>
      </c>
      <c r="DA4740" s="17" t="s">
        <v>3901</v>
      </c>
      <c r="DN4740" s="17">
        <f>COUNTIF(AU4740:DM4740, "X")</f>
        <v>2</v>
      </c>
    </row>
    <row r="4741" spans="1:118" s="17" customFormat="1">
      <c r="A4741" s="17" t="s">
        <v>23303</v>
      </c>
      <c r="B4741" s="17">
        <v>55</v>
      </c>
      <c r="C4741" s="17">
        <v>167646</v>
      </c>
      <c r="D4741" s="17" t="s">
        <v>23304</v>
      </c>
      <c r="E4741" s="17" t="s">
        <v>23305</v>
      </c>
      <c r="F4741" s="17" t="s">
        <v>23306</v>
      </c>
      <c r="H4741" s="309">
        <v>35054</v>
      </c>
      <c r="I4741" s="309">
        <v>41761</v>
      </c>
      <c r="J4741" s="17" t="s">
        <v>3888</v>
      </c>
      <c r="L4741" s="17" t="s">
        <v>23307</v>
      </c>
      <c r="N4741" s="17" t="s">
        <v>23225</v>
      </c>
      <c r="O4741" s="17" t="s">
        <v>15</v>
      </c>
      <c r="P4741" s="17">
        <v>45322</v>
      </c>
      <c r="AF4741" s="17">
        <v>8</v>
      </c>
      <c r="AG4741" s="17">
        <v>2</v>
      </c>
      <c r="AI4741" s="17" t="s">
        <v>20542</v>
      </c>
      <c r="AM4741" s="17" t="s">
        <v>259</v>
      </c>
      <c r="AN4741" s="17" t="s">
        <v>23210</v>
      </c>
      <c r="AO4741" s="17">
        <v>3</v>
      </c>
      <c r="AP4741" s="17">
        <v>80</v>
      </c>
      <c r="AQ4741" s="17">
        <v>5</v>
      </c>
      <c r="AR4741" s="17" t="s">
        <v>22585</v>
      </c>
      <c r="CN4741" s="17" t="s">
        <v>3901</v>
      </c>
      <c r="CQ4741" s="17" t="s">
        <v>3901</v>
      </c>
      <c r="CR4741" s="17" t="s">
        <v>21</v>
      </c>
      <c r="CU4741" s="17" t="s">
        <v>3901</v>
      </c>
      <c r="DN4741" s="17">
        <f>COUNTIF(AU4741:DM4741, "X")</f>
        <v>3</v>
      </c>
    </row>
    <row r="4742" spans="1:118" s="17" customFormat="1">
      <c r="A4742" s="17" t="s">
        <v>24762</v>
      </c>
      <c r="B4742" s="17">
        <v>55</v>
      </c>
      <c r="C4742" s="17">
        <v>126883</v>
      </c>
      <c r="D4742" s="17" t="s">
        <v>21691</v>
      </c>
      <c r="E4742" s="17" t="s">
        <v>333</v>
      </c>
      <c r="F4742" s="17" t="s">
        <v>104</v>
      </c>
      <c r="H4742" s="309">
        <v>31111</v>
      </c>
      <c r="I4742" s="309">
        <v>41790</v>
      </c>
      <c r="J4742" s="17" t="s">
        <v>3888</v>
      </c>
      <c r="L4742" s="17" t="s">
        <v>24753</v>
      </c>
      <c r="M4742" s="17" t="s">
        <v>6014</v>
      </c>
      <c r="N4742" s="17" t="s">
        <v>31</v>
      </c>
      <c r="O4742" s="17" t="s">
        <v>15</v>
      </c>
      <c r="P4742" s="17">
        <v>45373</v>
      </c>
      <c r="AC4742" s="17" t="s">
        <v>9895</v>
      </c>
      <c r="AD4742" s="17" t="s">
        <v>9896</v>
      </c>
      <c r="AF4742" s="17">
        <v>8</v>
      </c>
      <c r="AG4742" s="17">
        <v>2</v>
      </c>
      <c r="AM4742" s="17" t="s">
        <v>268</v>
      </c>
      <c r="AN4742" s="17" t="s">
        <v>24751</v>
      </c>
      <c r="AO4742" s="17">
        <v>3</v>
      </c>
      <c r="AP4742" s="17">
        <v>80</v>
      </c>
      <c r="AQ4742" s="17">
        <v>5</v>
      </c>
      <c r="AR4742" s="17" t="s">
        <v>9898</v>
      </c>
      <c r="AT4742" s="17" t="s">
        <v>14152</v>
      </c>
      <c r="BD4742" s="17" t="s">
        <v>3901</v>
      </c>
      <c r="BK4742" s="17" t="s">
        <v>3901</v>
      </c>
      <c r="BQ4742" s="17" t="s">
        <v>30</v>
      </c>
      <c r="BS4742" s="17" t="s">
        <v>3901</v>
      </c>
      <c r="DN4742" s="17">
        <f>COUNTIF(AU4742:DM4742, "X")</f>
        <v>3</v>
      </c>
    </row>
    <row r="4743" spans="1:118" s="17" customFormat="1">
      <c r="A4743" s="17" t="s">
        <v>20832</v>
      </c>
      <c r="B4743" s="17">
        <v>55</v>
      </c>
      <c r="C4743" s="17">
        <v>167667</v>
      </c>
      <c r="D4743" s="17" t="s">
        <v>20833</v>
      </c>
      <c r="E4743" s="17" t="s">
        <v>333</v>
      </c>
      <c r="F4743" s="17" t="s">
        <v>20834</v>
      </c>
      <c r="H4743" s="309">
        <v>35214</v>
      </c>
      <c r="I4743" s="309">
        <v>41788</v>
      </c>
      <c r="J4743" s="17" t="s">
        <v>3888</v>
      </c>
      <c r="L4743" s="17" t="s">
        <v>20835</v>
      </c>
      <c r="N4743" s="17" t="s">
        <v>26</v>
      </c>
      <c r="O4743" s="17" t="s">
        <v>15</v>
      </c>
      <c r="P4743" s="17">
        <v>45318</v>
      </c>
      <c r="AF4743" s="17">
        <v>8</v>
      </c>
      <c r="AG4743" s="17">
        <v>2</v>
      </c>
      <c r="AI4743" s="17" t="s">
        <v>20669</v>
      </c>
      <c r="AM4743" s="17" t="s">
        <v>53</v>
      </c>
      <c r="AN4743" s="17" t="s">
        <v>20670</v>
      </c>
      <c r="AO4743" s="17">
        <v>3</v>
      </c>
      <c r="AP4743" s="17">
        <v>80</v>
      </c>
      <c r="AQ4743" s="17">
        <v>5</v>
      </c>
      <c r="AR4743" s="17" t="s">
        <v>20671</v>
      </c>
      <c r="CU4743" s="17" t="s">
        <v>3901</v>
      </c>
      <c r="DN4743" s="17">
        <f>COUNTIF(AU4743:DM4743, "X")</f>
        <v>1</v>
      </c>
    </row>
    <row r="4744" spans="1:118" s="17" customFormat="1">
      <c r="A4744" s="17" t="s">
        <v>8569</v>
      </c>
      <c r="B4744" s="17">
        <v>55</v>
      </c>
      <c r="C4744" s="17">
        <v>135852</v>
      </c>
      <c r="D4744" s="17" t="s">
        <v>8443</v>
      </c>
      <c r="E4744" s="17" t="s">
        <v>8570</v>
      </c>
      <c r="F4744" s="17" t="s">
        <v>22</v>
      </c>
      <c r="H4744" s="309">
        <v>31927</v>
      </c>
      <c r="I4744" s="309">
        <v>41790</v>
      </c>
      <c r="J4744" s="17" t="s">
        <v>3888</v>
      </c>
      <c r="L4744" s="17" t="s">
        <v>8445</v>
      </c>
      <c r="N4744" s="17" t="s">
        <v>19</v>
      </c>
      <c r="O4744" s="17" t="s">
        <v>15</v>
      </c>
      <c r="P4744" s="17">
        <v>45356</v>
      </c>
      <c r="AC4744" s="17" t="s">
        <v>3890</v>
      </c>
      <c r="AD4744" s="17" t="s">
        <v>3891</v>
      </c>
      <c r="AF4744" s="17">
        <v>8</v>
      </c>
      <c r="AG4744" s="17">
        <v>2</v>
      </c>
      <c r="AM4744" s="17" t="s">
        <v>2607</v>
      </c>
      <c r="AN4744" s="17" t="s">
        <v>8305</v>
      </c>
      <c r="AO4744" s="17">
        <v>3</v>
      </c>
      <c r="AP4744" s="17">
        <v>80</v>
      </c>
      <c r="AQ4744" s="17">
        <v>5</v>
      </c>
      <c r="AT4744" s="17" t="s">
        <v>7979</v>
      </c>
      <c r="DN4744" s="17">
        <f>COUNTIF(AU4744:DM4744, "X")</f>
        <v>0</v>
      </c>
    </row>
    <row r="4745" spans="1:118" s="17" customFormat="1">
      <c r="A4745" s="17" t="s">
        <v>26038</v>
      </c>
      <c r="B4745" s="17">
        <v>55</v>
      </c>
      <c r="C4745" s="17">
        <v>167669</v>
      </c>
      <c r="D4745" s="17" t="s">
        <v>26039</v>
      </c>
      <c r="E4745" s="17" t="s">
        <v>4123</v>
      </c>
      <c r="H4745" s="309">
        <v>28500</v>
      </c>
      <c r="I4745" s="309">
        <v>41787</v>
      </c>
      <c r="J4745" s="17" t="s">
        <v>3888</v>
      </c>
      <c r="L4745" s="17" t="s">
        <v>26040</v>
      </c>
      <c r="M4745" s="17" t="s">
        <v>6014</v>
      </c>
      <c r="N4745" s="17" t="s">
        <v>19</v>
      </c>
      <c r="O4745" s="17" t="s">
        <v>15</v>
      </c>
      <c r="P4745" s="17">
        <v>45356</v>
      </c>
      <c r="AD4745" s="17" t="s">
        <v>3891</v>
      </c>
      <c r="AF4745" s="17">
        <v>8</v>
      </c>
      <c r="AG4745" s="17">
        <v>2</v>
      </c>
      <c r="AM4745" s="17" t="s">
        <v>20</v>
      </c>
      <c r="AN4745" s="17" t="s">
        <v>26023</v>
      </c>
      <c r="AO4745" s="17">
        <v>3</v>
      </c>
      <c r="AP4745" s="17">
        <v>80</v>
      </c>
      <c r="AQ4745" s="17">
        <v>5</v>
      </c>
      <c r="AR4745" s="17" t="s">
        <v>22150</v>
      </c>
      <c r="CR4745" s="17" t="s">
        <v>21</v>
      </c>
      <c r="DN4745" s="17">
        <f>COUNTIF(AU4745:DM4745, "X")</f>
        <v>0</v>
      </c>
    </row>
    <row r="4746" spans="1:118" s="17" customFormat="1">
      <c r="A4746" s="17" t="s">
        <v>25403</v>
      </c>
      <c r="B4746" s="17">
        <v>55</v>
      </c>
      <c r="C4746" s="17">
        <v>167674</v>
      </c>
      <c r="D4746" s="17" t="s">
        <v>8310</v>
      </c>
      <c r="E4746" s="17" t="s">
        <v>119</v>
      </c>
      <c r="H4746" s="309">
        <v>17784</v>
      </c>
      <c r="I4746" s="309">
        <v>41787</v>
      </c>
      <c r="J4746" s="17" t="s">
        <v>3888</v>
      </c>
      <c r="L4746" s="17" t="s">
        <v>25404</v>
      </c>
      <c r="N4746" s="17" t="s">
        <v>31</v>
      </c>
      <c r="O4746" s="17" t="s">
        <v>15</v>
      </c>
      <c r="P4746" s="17">
        <v>45373</v>
      </c>
      <c r="AC4746" s="17" t="s">
        <v>9895</v>
      </c>
      <c r="AD4746" s="17" t="s">
        <v>9896</v>
      </c>
      <c r="AF4746" s="17">
        <v>8</v>
      </c>
      <c r="AG4746" s="17">
        <v>2</v>
      </c>
      <c r="AM4746" s="17" t="s">
        <v>67</v>
      </c>
      <c r="AN4746" s="17" t="s">
        <v>25087</v>
      </c>
      <c r="AO4746" s="17">
        <v>3</v>
      </c>
      <c r="AP4746" s="17">
        <v>80</v>
      </c>
      <c r="AQ4746" s="17">
        <v>5</v>
      </c>
      <c r="AR4746" s="17" t="s">
        <v>9898</v>
      </c>
      <c r="AT4746" s="17" t="s">
        <v>16072</v>
      </c>
      <c r="DN4746" s="17">
        <f>COUNTIF(AU4746:DM4746, "X")</f>
        <v>0</v>
      </c>
    </row>
    <row r="4747" spans="1:118" s="17" customFormat="1">
      <c r="A4747" s="17" t="s">
        <v>17425</v>
      </c>
      <c r="B4747" s="17">
        <v>55</v>
      </c>
      <c r="C4747" s="17">
        <v>167681</v>
      </c>
      <c r="D4747" s="17" t="s">
        <v>102</v>
      </c>
      <c r="E4747" s="17" t="s">
        <v>174</v>
      </c>
      <c r="F4747" s="17" t="s">
        <v>30</v>
      </c>
      <c r="H4747" s="309">
        <v>24970</v>
      </c>
      <c r="I4747" s="309">
        <v>41787</v>
      </c>
      <c r="J4747" s="17" t="s">
        <v>3888</v>
      </c>
      <c r="L4747" s="17" t="s">
        <v>17426</v>
      </c>
      <c r="N4747" s="17" t="s">
        <v>14</v>
      </c>
      <c r="O4747" s="17" t="s">
        <v>15</v>
      </c>
      <c r="P4747" s="17">
        <v>45371</v>
      </c>
      <c r="AF4747" s="17">
        <v>15</v>
      </c>
      <c r="AG4747" s="17">
        <v>2</v>
      </c>
      <c r="AH4747" s="17" t="s">
        <v>11926</v>
      </c>
      <c r="AK4747" s="17" t="s">
        <v>17298</v>
      </c>
      <c r="AM4747" s="17" t="s">
        <v>88</v>
      </c>
      <c r="AN4747" s="17" t="s">
        <v>17299</v>
      </c>
      <c r="AO4747" s="17">
        <v>3</v>
      </c>
      <c r="AP4747" s="17">
        <v>80</v>
      </c>
      <c r="AQ4747" s="17">
        <v>5</v>
      </c>
      <c r="AR4747" s="17" t="s">
        <v>17300</v>
      </c>
      <c r="BF4747" s="17" t="s">
        <v>3901</v>
      </c>
      <c r="BK4747" s="17" t="s">
        <v>3901</v>
      </c>
      <c r="BN4747" s="17" t="s">
        <v>3901</v>
      </c>
      <c r="BQ4747" s="17" t="s">
        <v>30</v>
      </c>
      <c r="CF4747" s="17" t="s">
        <v>3901</v>
      </c>
      <c r="CU4747" s="17" t="s">
        <v>3901</v>
      </c>
      <c r="DA4747" s="17" t="s">
        <v>3901</v>
      </c>
      <c r="DF4747" s="17" t="s">
        <v>3901</v>
      </c>
      <c r="DN4747" s="17">
        <f>COUNTIF(AU4747:DM4747, "X")</f>
        <v>7</v>
      </c>
    </row>
    <row r="4748" spans="1:118" s="17" customFormat="1">
      <c r="A4748" s="17" t="s">
        <v>13573</v>
      </c>
      <c r="B4748" s="17">
        <v>55</v>
      </c>
      <c r="C4748" s="17">
        <v>167684</v>
      </c>
      <c r="D4748" s="17" t="s">
        <v>7122</v>
      </c>
      <c r="E4748" s="17" t="s">
        <v>237</v>
      </c>
      <c r="F4748" s="17" t="s">
        <v>43</v>
      </c>
      <c r="H4748" s="309">
        <v>32658</v>
      </c>
      <c r="I4748" s="309">
        <v>41789</v>
      </c>
      <c r="J4748" s="17" t="s">
        <v>3888</v>
      </c>
      <c r="L4748" s="17" t="s">
        <v>13574</v>
      </c>
      <c r="N4748" s="17" t="s">
        <v>31</v>
      </c>
      <c r="O4748" s="17" t="s">
        <v>15</v>
      </c>
      <c r="P4748" s="17">
        <v>45373</v>
      </c>
      <c r="AC4748" s="17" t="s">
        <v>9895</v>
      </c>
      <c r="AD4748" s="17" t="s">
        <v>9896</v>
      </c>
      <c r="AF4748" s="17">
        <v>8</v>
      </c>
      <c r="AG4748" s="17">
        <v>2</v>
      </c>
      <c r="AM4748" s="17" t="s">
        <v>240</v>
      </c>
      <c r="AN4748" s="17" t="s">
        <v>13567</v>
      </c>
      <c r="AO4748" s="17">
        <v>3</v>
      </c>
      <c r="AP4748" s="17">
        <v>80</v>
      </c>
      <c r="AQ4748" s="17">
        <v>5</v>
      </c>
      <c r="AR4748" s="17" t="s">
        <v>9898</v>
      </c>
      <c r="AT4748" s="17" t="s">
        <v>12990</v>
      </c>
      <c r="CU4748" s="17" t="s">
        <v>3901</v>
      </c>
      <c r="DN4748" s="17">
        <f>COUNTIF(AU4748:DM4748, "X")</f>
        <v>1</v>
      </c>
    </row>
    <row r="4749" spans="1:118" s="17" customFormat="1">
      <c r="A4749" s="17" t="s">
        <v>24949</v>
      </c>
      <c r="B4749" s="17">
        <v>55</v>
      </c>
      <c r="C4749" s="17">
        <v>167689</v>
      </c>
      <c r="D4749" s="17" t="s">
        <v>3898</v>
      </c>
      <c r="E4749" s="17" t="s">
        <v>396</v>
      </c>
      <c r="F4749" s="17" t="s">
        <v>70</v>
      </c>
      <c r="H4749" s="309">
        <v>24909</v>
      </c>
      <c r="I4749" s="309">
        <v>41682</v>
      </c>
      <c r="J4749" s="17" t="s">
        <v>3888</v>
      </c>
      <c r="L4749" s="17" t="s">
        <v>24950</v>
      </c>
      <c r="N4749" s="17" t="s">
        <v>31</v>
      </c>
      <c r="O4749" s="17" t="s">
        <v>15</v>
      </c>
      <c r="P4749" s="17">
        <v>45373</v>
      </c>
      <c r="AC4749" s="17" t="s">
        <v>9895</v>
      </c>
      <c r="AD4749" s="17" t="s">
        <v>9896</v>
      </c>
      <c r="AF4749" s="17">
        <v>8</v>
      </c>
      <c r="AG4749" s="17">
        <v>2</v>
      </c>
      <c r="AM4749" s="17" t="s">
        <v>268</v>
      </c>
      <c r="AN4749" s="17" t="s">
        <v>24751</v>
      </c>
      <c r="AO4749" s="17">
        <v>3</v>
      </c>
      <c r="AP4749" s="17">
        <v>80</v>
      </c>
      <c r="AQ4749" s="17">
        <v>5</v>
      </c>
      <c r="AR4749" s="17" t="s">
        <v>9898</v>
      </c>
      <c r="AT4749" s="17" t="s">
        <v>14152</v>
      </c>
      <c r="BB4749" s="17" t="s">
        <v>3901</v>
      </c>
      <c r="BD4749" s="17" t="s">
        <v>3901</v>
      </c>
      <c r="BH4749" s="17" t="s">
        <v>3901</v>
      </c>
      <c r="BK4749" s="17" t="s">
        <v>3901</v>
      </c>
      <c r="BL4749" s="17" t="s">
        <v>3901</v>
      </c>
      <c r="BQ4749" s="17" t="s">
        <v>21</v>
      </c>
      <c r="BS4749" s="17" t="s">
        <v>3901</v>
      </c>
      <c r="DN4749" s="17">
        <f>COUNTIF(AU4749:DM4749, "X")</f>
        <v>6</v>
      </c>
    </row>
    <row r="4750" spans="1:118" s="17" customFormat="1">
      <c r="A4750" s="17" t="s">
        <v>24889</v>
      </c>
      <c r="B4750" s="17">
        <v>55</v>
      </c>
      <c r="C4750" s="17">
        <v>126669</v>
      </c>
      <c r="D4750" s="17" t="s">
        <v>5178</v>
      </c>
      <c r="E4750" s="17" t="s">
        <v>333</v>
      </c>
      <c r="F4750" s="17" t="s">
        <v>18</v>
      </c>
      <c r="H4750" s="309">
        <v>31695</v>
      </c>
      <c r="I4750" s="309">
        <v>41799</v>
      </c>
      <c r="J4750" s="17" t="s">
        <v>3888</v>
      </c>
      <c r="L4750" s="17" t="s">
        <v>24890</v>
      </c>
      <c r="N4750" s="17" t="s">
        <v>31</v>
      </c>
      <c r="O4750" s="17" t="s">
        <v>15</v>
      </c>
      <c r="P4750" s="17">
        <v>45373</v>
      </c>
      <c r="Q4750" s="17">
        <v>3622</v>
      </c>
      <c r="AC4750" s="17" t="s">
        <v>9895</v>
      </c>
      <c r="AD4750" s="17" t="s">
        <v>9896</v>
      </c>
      <c r="AF4750" s="17">
        <v>15</v>
      </c>
      <c r="AG4750" s="17">
        <v>2</v>
      </c>
      <c r="AM4750" s="17" t="s">
        <v>268</v>
      </c>
      <c r="AN4750" s="17" t="s">
        <v>24751</v>
      </c>
      <c r="AO4750" s="17">
        <v>3</v>
      </c>
      <c r="AP4750" s="17">
        <v>80</v>
      </c>
      <c r="AQ4750" s="17">
        <v>5</v>
      </c>
      <c r="AR4750" s="17" t="s">
        <v>9898</v>
      </c>
      <c r="AT4750" s="17" t="s">
        <v>14152</v>
      </c>
      <c r="DN4750" s="17">
        <f>COUNTIF(AU4750:DM4750, "X")</f>
        <v>0</v>
      </c>
    </row>
    <row r="4751" spans="1:118" s="17" customFormat="1">
      <c r="A4751" s="17" t="s">
        <v>22726</v>
      </c>
      <c r="B4751" s="17">
        <v>55</v>
      </c>
      <c r="C4751" s="17">
        <v>153817</v>
      </c>
      <c r="D4751" s="17" t="s">
        <v>22727</v>
      </c>
      <c r="E4751" s="17" t="s">
        <v>6787</v>
      </c>
      <c r="F4751" s="17" t="s">
        <v>324</v>
      </c>
      <c r="H4751" s="309">
        <v>33704</v>
      </c>
      <c r="I4751" s="309">
        <v>41796</v>
      </c>
      <c r="J4751" s="17" t="s">
        <v>3888</v>
      </c>
      <c r="L4751" s="17" t="s">
        <v>22728</v>
      </c>
      <c r="N4751" s="17" t="s">
        <v>14</v>
      </c>
      <c r="O4751" s="17" t="s">
        <v>15</v>
      </c>
      <c r="P4751" s="17">
        <v>45371</v>
      </c>
      <c r="AC4751" s="17" t="s">
        <v>22681</v>
      </c>
      <c r="AF4751" s="17">
        <v>8</v>
      </c>
      <c r="AG4751" s="17">
        <v>2</v>
      </c>
      <c r="AI4751" s="17" t="s">
        <v>20542</v>
      </c>
      <c r="AM4751" s="17" t="s">
        <v>133</v>
      </c>
      <c r="AN4751" s="17" t="s">
        <v>22584</v>
      </c>
      <c r="AO4751" s="17">
        <v>3</v>
      </c>
      <c r="AP4751" s="17">
        <v>80</v>
      </c>
      <c r="AQ4751" s="17">
        <v>5</v>
      </c>
      <c r="AR4751" s="17" t="s">
        <v>22585</v>
      </c>
      <c r="CC4751" s="17" t="s">
        <v>3901</v>
      </c>
      <c r="CR4751" s="17" t="s">
        <v>21</v>
      </c>
      <c r="DN4751" s="17">
        <f>COUNTIF(AU4751:DM4751, "X")</f>
        <v>1</v>
      </c>
    </row>
    <row r="4752" spans="1:118" s="17" customFormat="1">
      <c r="A4752" s="17" t="s">
        <v>22976</v>
      </c>
      <c r="B4752" s="17">
        <v>55</v>
      </c>
      <c r="C4752" s="17">
        <v>149079</v>
      </c>
      <c r="D4752" s="17" t="s">
        <v>114</v>
      </c>
      <c r="E4752" s="17" t="s">
        <v>373</v>
      </c>
      <c r="F4752" s="17" t="s">
        <v>43</v>
      </c>
      <c r="H4752" s="309">
        <v>30593</v>
      </c>
      <c r="I4752" s="309">
        <v>41796</v>
      </c>
      <c r="J4752" s="17" t="s">
        <v>3888</v>
      </c>
      <c r="L4752" s="17" t="s">
        <v>22977</v>
      </c>
      <c r="N4752" s="17" t="s">
        <v>205</v>
      </c>
      <c r="O4752" s="17" t="s">
        <v>15</v>
      </c>
      <c r="P4752" s="17">
        <v>45337</v>
      </c>
      <c r="AF4752" s="17">
        <v>8</v>
      </c>
      <c r="AG4752" s="17">
        <v>2</v>
      </c>
      <c r="AI4752" s="17" t="s">
        <v>20542</v>
      </c>
      <c r="AM4752" s="17" t="s">
        <v>253</v>
      </c>
      <c r="AN4752" s="17" t="s">
        <v>22821</v>
      </c>
      <c r="AO4752" s="17">
        <v>3</v>
      </c>
      <c r="AP4752" s="17">
        <v>80</v>
      </c>
      <c r="AQ4752" s="17">
        <v>5</v>
      </c>
      <c r="AR4752" s="17" t="s">
        <v>22585</v>
      </c>
      <c r="AS4752" s="17" t="s">
        <v>22824</v>
      </c>
      <c r="BB4752" s="17" t="s">
        <v>3901</v>
      </c>
      <c r="BD4752" s="17" t="s">
        <v>3901</v>
      </c>
      <c r="DF4752" s="17" t="s">
        <v>3901</v>
      </c>
      <c r="DN4752" s="17">
        <f>COUNTIF(AU4752:DM4752, "X")</f>
        <v>3</v>
      </c>
    </row>
    <row r="4753" spans="1:118" s="17" customFormat="1">
      <c r="A4753" s="17" t="s">
        <v>9041</v>
      </c>
      <c r="B4753" s="17">
        <v>55</v>
      </c>
      <c r="C4753" s="17">
        <v>101773</v>
      </c>
      <c r="D4753" s="17" t="s">
        <v>7288</v>
      </c>
      <c r="E4753" s="17" t="s">
        <v>6339</v>
      </c>
      <c r="F4753" s="17" t="s">
        <v>22</v>
      </c>
      <c r="H4753" s="309">
        <v>29000</v>
      </c>
      <c r="I4753" s="309">
        <v>41799</v>
      </c>
      <c r="J4753" s="17" t="s">
        <v>3888</v>
      </c>
      <c r="L4753" s="17" t="s">
        <v>8710</v>
      </c>
      <c r="N4753" s="17" t="s">
        <v>19</v>
      </c>
      <c r="O4753" s="17" t="s">
        <v>15</v>
      </c>
      <c r="P4753" s="17">
        <v>45356</v>
      </c>
      <c r="Q4753" s="17">
        <v>9784</v>
      </c>
      <c r="AC4753" s="17" t="s">
        <v>3890</v>
      </c>
      <c r="AD4753" s="17" t="s">
        <v>3891</v>
      </c>
      <c r="AF4753" s="17">
        <v>8</v>
      </c>
      <c r="AG4753" s="17">
        <v>2</v>
      </c>
      <c r="AM4753" s="17" t="s">
        <v>2608</v>
      </c>
      <c r="AN4753" s="17" t="s">
        <v>8704</v>
      </c>
      <c r="AO4753" s="17">
        <v>3</v>
      </c>
      <c r="AP4753" s="17">
        <v>80</v>
      </c>
      <c r="AQ4753" s="17">
        <v>5</v>
      </c>
      <c r="AT4753" s="17" t="s">
        <v>7979</v>
      </c>
      <c r="BD4753" s="17" t="s">
        <v>3901</v>
      </c>
      <c r="BS4753" s="17" t="s">
        <v>3901</v>
      </c>
      <c r="CF4753" s="17" t="s">
        <v>3901</v>
      </c>
      <c r="CH4753" s="17" t="s">
        <v>3901</v>
      </c>
      <c r="CU4753" s="17" t="s">
        <v>3901</v>
      </c>
      <c r="DA4753" s="17" t="s">
        <v>3901</v>
      </c>
      <c r="DN4753" s="17">
        <f>COUNTIF(AU4753:DM4753, "X")</f>
        <v>6</v>
      </c>
    </row>
    <row r="4754" spans="1:118" s="17" customFormat="1">
      <c r="A4754" s="17" t="s">
        <v>21237</v>
      </c>
      <c r="B4754" s="17">
        <v>55</v>
      </c>
      <c r="C4754" s="17">
        <v>167716</v>
      </c>
      <c r="D4754" s="17" t="s">
        <v>5116</v>
      </c>
      <c r="E4754" s="17" t="s">
        <v>344</v>
      </c>
      <c r="F4754" s="17" t="s">
        <v>58</v>
      </c>
      <c r="H4754" s="309">
        <v>13267</v>
      </c>
      <c r="I4754" s="309">
        <v>41792</v>
      </c>
      <c r="J4754" s="17" t="s">
        <v>3888</v>
      </c>
      <c r="L4754" s="17" t="s">
        <v>21238</v>
      </c>
      <c r="M4754" s="17" t="s">
        <v>478</v>
      </c>
      <c r="N4754" s="17" t="s">
        <v>26</v>
      </c>
      <c r="O4754" s="17" t="s">
        <v>15</v>
      </c>
      <c r="P4754" s="17">
        <v>45318</v>
      </c>
      <c r="AF4754" s="17">
        <v>15</v>
      </c>
      <c r="AG4754" s="17">
        <v>2</v>
      </c>
      <c r="AI4754" s="17" t="s">
        <v>20669</v>
      </c>
      <c r="AM4754" s="17" t="s">
        <v>2616</v>
      </c>
      <c r="AN4754" s="17" t="s">
        <v>21221</v>
      </c>
      <c r="AO4754" s="17">
        <v>3</v>
      </c>
      <c r="AP4754" s="17">
        <v>80</v>
      </c>
      <c r="AQ4754" s="17">
        <v>5</v>
      </c>
      <c r="AR4754" s="17" t="s">
        <v>20671</v>
      </c>
      <c r="AS4754" s="17" t="s">
        <v>21222</v>
      </c>
      <c r="DD4754" s="17" t="s">
        <v>3901</v>
      </c>
      <c r="DN4754" s="17">
        <f>COUNTIF(AU4754:DM4754, "X")</f>
        <v>1</v>
      </c>
    </row>
    <row r="4755" spans="1:118" s="17" customFormat="1">
      <c r="A4755" s="17" t="s">
        <v>16810</v>
      </c>
      <c r="B4755" s="17">
        <v>55</v>
      </c>
      <c r="C4755" s="17">
        <v>142613</v>
      </c>
      <c r="D4755" s="17" t="s">
        <v>16811</v>
      </c>
      <c r="E4755" s="17" t="s">
        <v>628</v>
      </c>
      <c r="F4755" s="17" t="s">
        <v>96</v>
      </c>
      <c r="H4755" s="309">
        <v>32664</v>
      </c>
      <c r="I4755" s="309">
        <v>41792</v>
      </c>
      <c r="J4755" s="17" t="s">
        <v>3888</v>
      </c>
      <c r="L4755" s="17" t="s">
        <v>16812</v>
      </c>
      <c r="N4755" s="17" t="s">
        <v>31</v>
      </c>
      <c r="O4755" s="17" t="s">
        <v>15</v>
      </c>
      <c r="P4755" s="17">
        <v>45373</v>
      </c>
      <c r="AC4755" s="17" t="s">
        <v>9895</v>
      </c>
      <c r="AD4755" s="17" t="s">
        <v>9896</v>
      </c>
      <c r="AF4755" s="17">
        <v>8</v>
      </c>
      <c r="AG4755" s="17">
        <v>2</v>
      </c>
      <c r="AM4755" s="17" t="s">
        <v>220</v>
      </c>
      <c r="AN4755" s="17" t="s">
        <v>16782</v>
      </c>
      <c r="AO4755" s="17">
        <v>3</v>
      </c>
      <c r="AP4755" s="17">
        <v>80</v>
      </c>
      <c r="AQ4755" s="17">
        <v>5</v>
      </c>
      <c r="AR4755" s="17" t="s">
        <v>9898</v>
      </c>
      <c r="AT4755" s="17" t="s">
        <v>9899</v>
      </c>
      <c r="BN4755" s="17" t="s">
        <v>3901</v>
      </c>
      <c r="BQ4755" s="17" t="s">
        <v>21</v>
      </c>
      <c r="BS4755" s="17" t="s">
        <v>3901</v>
      </c>
      <c r="BY4755" s="17" t="s">
        <v>3901</v>
      </c>
      <c r="CC4755" s="17" t="s">
        <v>3901</v>
      </c>
      <c r="CF4755" s="17" t="s">
        <v>3901</v>
      </c>
      <c r="CG4755" s="17" t="s">
        <v>21</v>
      </c>
      <c r="CH4755" s="17" t="s">
        <v>3901</v>
      </c>
      <c r="CR4755" s="17" t="s">
        <v>21</v>
      </c>
      <c r="CU4755" s="17" t="s">
        <v>3901</v>
      </c>
      <c r="DA4755" s="17" t="s">
        <v>3901</v>
      </c>
      <c r="DN4755" s="17">
        <f>COUNTIF(AU4755:DM4755, "X")</f>
        <v>8</v>
      </c>
    </row>
    <row r="4756" spans="1:118" s="17" customFormat="1">
      <c r="A4756" s="17" t="s">
        <v>5991</v>
      </c>
      <c r="B4756" s="17">
        <v>55</v>
      </c>
      <c r="C4756" s="17">
        <v>167723</v>
      </c>
      <c r="D4756" s="17" t="s">
        <v>215</v>
      </c>
      <c r="E4756" s="17" t="s">
        <v>143</v>
      </c>
      <c r="F4756" s="17" t="s">
        <v>174</v>
      </c>
      <c r="H4756" s="309">
        <v>34969</v>
      </c>
      <c r="I4756" s="309">
        <v>41794</v>
      </c>
      <c r="J4756" s="17" t="s">
        <v>3888</v>
      </c>
      <c r="L4756" s="17" t="s">
        <v>5970</v>
      </c>
      <c r="M4756" s="17" t="s">
        <v>5992</v>
      </c>
      <c r="N4756" s="17" t="s">
        <v>19</v>
      </c>
      <c r="O4756" s="17" t="s">
        <v>15</v>
      </c>
      <c r="P4756" s="17">
        <v>45356</v>
      </c>
      <c r="AC4756" s="17" t="s">
        <v>3890</v>
      </c>
      <c r="AD4756" s="17" t="s">
        <v>3891</v>
      </c>
      <c r="AF4756" s="17">
        <v>8</v>
      </c>
      <c r="AG4756" s="17">
        <v>2</v>
      </c>
      <c r="AM4756" s="17" t="s">
        <v>2604</v>
      </c>
      <c r="AN4756" s="17" t="s">
        <v>5966</v>
      </c>
      <c r="AO4756" s="17">
        <v>3</v>
      </c>
      <c r="AP4756" s="17">
        <v>80</v>
      </c>
      <c r="AQ4756" s="17">
        <v>5</v>
      </c>
      <c r="AT4756" s="17" t="s">
        <v>5516</v>
      </c>
      <c r="DN4756" s="17">
        <f>COUNTIF(AU4756:DM4756, "X")</f>
        <v>0</v>
      </c>
    </row>
    <row r="4757" spans="1:118" s="17" customFormat="1">
      <c r="A4757" s="17" t="s">
        <v>6102</v>
      </c>
      <c r="B4757" s="17">
        <v>55</v>
      </c>
      <c r="C4757" s="17">
        <v>167727</v>
      </c>
      <c r="D4757" s="17" t="s">
        <v>6103</v>
      </c>
      <c r="E4757" s="17" t="s">
        <v>184</v>
      </c>
      <c r="F4757" s="17" t="s">
        <v>324</v>
      </c>
      <c r="H4757" s="309">
        <v>34176</v>
      </c>
      <c r="I4757" s="309">
        <v>41796</v>
      </c>
      <c r="J4757" s="17" t="s">
        <v>3888</v>
      </c>
      <c r="L4757" s="17" t="s">
        <v>6104</v>
      </c>
      <c r="N4757" s="17" t="s">
        <v>19</v>
      </c>
      <c r="O4757" s="17" t="s">
        <v>15</v>
      </c>
      <c r="P4757" s="17">
        <v>45356</v>
      </c>
      <c r="AC4757" s="17" t="s">
        <v>3890</v>
      </c>
      <c r="AD4757" s="17" t="s">
        <v>3891</v>
      </c>
      <c r="AF4757" s="17">
        <v>8</v>
      </c>
      <c r="AG4757" s="17">
        <v>2</v>
      </c>
      <c r="AM4757" s="17" t="s">
        <v>2604</v>
      </c>
      <c r="AN4757" s="17" t="s">
        <v>5966</v>
      </c>
      <c r="AO4757" s="17">
        <v>3</v>
      </c>
      <c r="AP4757" s="17">
        <v>80</v>
      </c>
      <c r="AQ4757" s="17">
        <v>5</v>
      </c>
      <c r="AT4757" s="17" t="s">
        <v>5516</v>
      </c>
      <c r="DN4757" s="17">
        <f>COUNTIF(AU4757:DM4757, "X")</f>
        <v>0</v>
      </c>
    </row>
    <row r="4758" spans="1:118" s="17" customFormat="1">
      <c r="A4758" s="17" t="s">
        <v>14672</v>
      </c>
      <c r="B4758" s="17">
        <v>55</v>
      </c>
      <c r="C4758" s="17">
        <v>144820</v>
      </c>
      <c r="D4758" s="17" t="s">
        <v>14553</v>
      </c>
      <c r="E4758" s="17" t="s">
        <v>35</v>
      </c>
      <c r="F4758" s="17" t="s">
        <v>21</v>
      </c>
      <c r="G4758" s="17" t="s">
        <v>203</v>
      </c>
      <c r="H4758" s="309">
        <v>31484</v>
      </c>
      <c r="I4758" s="309">
        <v>41800</v>
      </c>
      <c r="J4758" s="17" t="s">
        <v>3888</v>
      </c>
      <c r="L4758" s="17" t="s">
        <v>14436</v>
      </c>
      <c r="N4758" s="17" t="s">
        <v>31</v>
      </c>
      <c r="O4758" s="17" t="s">
        <v>15</v>
      </c>
      <c r="P4758" s="17">
        <v>45373</v>
      </c>
      <c r="AC4758" s="17" t="s">
        <v>9895</v>
      </c>
      <c r="AD4758" s="17" t="s">
        <v>9896</v>
      </c>
      <c r="AF4758" s="17">
        <v>8</v>
      </c>
      <c r="AG4758" s="17">
        <v>2</v>
      </c>
      <c r="AM4758" s="17" t="s">
        <v>108</v>
      </c>
      <c r="AN4758" s="17" t="s">
        <v>14364</v>
      </c>
      <c r="AO4758" s="17">
        <v>3</v>
      </c>
      <c r="AP4758" s="17">
        <v>80</v>
      </c>
      <c r="AQ4758" s="17">
        <v>5</v>
      </c>
      <c r="AR4758" s="17" t="s">
        <v>9898</v>
      </c>
      <c r="AT4758" s="17" t="s">
        <v>14152</v>
      </c>
      <c r="BD4758" s="17" t="s">
        <v>3901</v>
      </c>
      <c r="BQ4758" s="17" t="s">
        <v>30</v>
      </c>
      <c r="DN4758" s="17">
        <f>COUNTIF(AU4758:DM4758, "X")</f>
        <v>1</v>
      </c>
    </row>
    <row r="4759" spans="1:118" s="17" customFormat="1">
      <c r="A4759" s="17" t="s">
        <v>15928</v>
      </c>
      <c r="B4759" s="17">
        <v>55</v>
      </c>
      <c r="C4759" s="17">
        <v>167753</v>
      </c>
      <c r="D4759" s="17" t="s">
        <v>15929</v>
      </c>
      <c r="E4759" s="17" t="s">
        <v>143</v>
      </c>
      <c r="H4759" s="309">
        <v>34135</v>
      </c>
      <c r="I4759" s="309">
        <v>41802</v>
      </c>
      <c r="J4759" s="17" t="s">
        <v>3888</v>
      </c>
      <c r="L4759" s="17" t="s">
        <v>15930</v>
      </c>
      <c r="M4759" s="17" t="s">
        <v>363</v>
      </c>
      <c r="N4759" s="17" t="s">
        <v>31</v>
      </c>
      <c r="O4759" s="17" t="s">
        <v>15</v>
      </c>
      <c r="P4759" s="17">
        <v>45373</v>
      </c>
      <c r="Q4759" s="17">
        <v>2783</v>
      </c>
      <c r="AC4759" s="17" t="s">
        <v>9895</v>
      </c>
      <c r="AD4759" s="17" t="s">
        <v>9896</v>
      </c>
      <c r="AF4759" s="17">
        <v>15</v>
      </c>
      <c r="AG4759" s="17">
        <v>2</v>
      </c>
      <c r="AM4759" s="17" t="s">
        <v>121</v>
      </c>
      <c r="AN4759" s="17" t="s">
        <v>15516</v>
      </c>
      <c r="AO4759" s="17">
        <v>3</v>
      </c>
      <c r="AP4759" s="17">
        <v>80</v>
      </c>
      <c r="AQ4759" s="17">
        <v>5</v>
      </c>
      <c r="AR4759" s="17" t="s">
        <v>9898</v>
      </c>
      <c r="AT4759" s="17" t="s">
        <v>15057</v>
      </c>
      <c r="CG4759" s="17" t="s">
        <v>21</v>
      </c>
      <c r="CU4759" s="17" t="s">
        <v>3901</v>
      </c>
      <c r="DF4759" s="17" t="s">
        <v>3901</v>
      </c>
      <c r="DN4759" s="17">
        <f>COUNTIF(AU4759:DM4759, "X")</f>
        <v>2</v>
      </c>
    </row>
    <row r="4760" spans="1:118" s="17" customFormat="1">
      <c r="A4760" s="17" t="s">
        <v>7040</v>
      </c>
      <c r="B4760" s="17">
        <v>55</v>
      </c>
      <c r="C4760" s="17">
        <v>5124</v>
      </c>
      <c r="D4760" s="17" t="s">
        <v>7041</v>
      </c>
      <c r="E4760" s="17" t="s">
        <v>261</v>
      </c>
      <c r="F4760" s="17" t="s">
        <v>70</v>
      </c>
      <c r="H4760" s="309">
        <v>17728</v>
      </c>
      <c r="I4760" s="309">
        <v>41802</v>
      </c>
      <c r="J4760" s="17" t="s">
        <v>3888</v>
      </c>
      <c r="L4760" s="17" t="s">
        <v>6599</v>
      </c>
      <c r="M4760" s="17" t="s">
        <v>414</v>
      </c>
      <c r="N4760" s="17" t="s">
        <v>19</v>
      </c>
      <c r="O4760" s="17" t="s">
        <v>15</v>
      </c>
      <c r="P4760" s="17">
        <v>45356</v>
      </c>
      <c r="Q4760" s="17">
        <v>8233</v>
      </c>
      <c r="AC4760" s="17" t="s">
        <v>3890</v>
      </c>
      <c r="AD4760" s="17" t="s">
        <v>3891</v>
      </c>
      <c r="AF4760" s="17">
        <v>8</v>
      </c>
      <c r="AG4760" s="17">
        <v>2</v>
      </c>
      <c r="AM4760" s="17" t="s">
        <v>248</v>
      </c>
      <c r="AN4760" s="17" t="s">
        <v>6588</v>
      </c>
      <c r="AO4760" s="17">
        <v>3</v>
      </c>
      <c r="AP4760" s="17">
        <v>80</v>
      </c>
      <c r="AQ4760" s="17">
        <v>5</v>
      </c>
      <c r="AT4760" s="17" t="s">
        <v>6589</v>
      </c>
      <c r="AU4760" s="17" t="s">
        <v>21</v>
      </c>
      <c r="AV4760" s="17" t="s">
        <v>3901</v>
      </c>
      <c r="AZ4760" s="17" t="s">
        <v>3901</v>
      </c>
      <c r="BA4760" s="17" t="s">
        <v>3901</v>
      </c>
      <c r="BB4760" s="17" t="s">
        <v>3901</v>
      </c>
      <c r="BD4760" s="17" t="s">
        <v>3901</v>
      </c>
      <c r="BK4760" s="17" t="s">
        <v>3901</v>
      </c>
      <c r="BL4760" s="17" t="s">
        <v>3901</v>
      </c>
      <c r="BN4760" s="17" t="s">
        <v>3901</v>
      </c>
      <c r="BQ4760" s="17" t="s">
        <v>30</v>
      </c>
      <c r="BS4760" s="17" t="s">
        <v>3901</v>
      </c>
      <c r="CF4760" s="17" t="s">
        <v>3901</v>
      </c>
      <c r="CH4760" s="17" t="s">
        <v>3901</v>
      </c>
      <c r="DN4760" s="17">
        <f>COUNTIF(AU4760:DM4760, "X")</f>
        <v>11</v>
      </c>
    </row>
    <row r="4761" spans="1:118" s="17" customFormat="1">
      <c r="A4761" s="17" t="s">
        <v>20428</v>
      </c>
      <c r="B4761" s="17">
        <v>55</v>
      </c>
      <c r="C4761" s="17">
        <v>167761</v>
      </c>
      <c r="D4761" s="17" t="s">
        <v>474</v>
      </c>
      <c r="E4761" s="17" t="s">
        <v>1217</v>
      </c>
      <c r="F4761" s="17" t="s">
        <v>22</v>
      </c>
      <c r="H4761" s="309">
        <v>31042</v>
      </c>
      <c r="I4761" s="309">
        <v>41794</v>
      </c>
      <c r="J4761" s="17" t="s">
        <v>3888</v>
      </c>
      <c r="L4761" s="17" t="s">
        <v>20429</v>
      </c>
      <c r="N4761" s="17" t="s">
        <v>14</v>
      </c>
      <c r="O4761" s="17" t="s">
        <v>15</v>
      </c>
      <c r="P4761" s="17">
        <v>45371</v>
      </c>
      <c r="AF4761" s="17">
        <v>15</v>
      </c>
      <c r="AG4761" s="17">
        <v>2</v>
      </c>
      <c r="AI4761" s="17" t="s">
        <v>10178</v>
      </c>
      <c r="AM4761" s="17" t="s">
        <v>85</v>
      </c>
      <c r="AN4761" s="17" t="s">
        <v>20273</v>
      </c>
      <c r="AO4761" s="17">
        <v>3</v>
      </c>
      <c r="AP4761" s="17">
        <v>80</v>
      </c>
      <c r="AQ4761" s="17">
        <v>5</v>
      </c>
      <c r="AR4761" s="17" t="s">
        <v>10180</v>
      </c>
      <c r="DN4761" s="17">
        <f>COUNTIF(AU4761:DM4761, "X")</f>
        <v>0</v>
      </c>
    </row>
    <row r="4762" spans="1:118" s="17" customFormat="1">
      <c r="A4762" s="17" t="s">
        <v>6073</v>
      </c>
      <c r="B4762" s="17">
        <v>55</v>
      </c>
      <c r="C4762" s="17">
        <v>167768</v>
      </c>
      <c r="D4762" s="17" t="s">
        <v>4742</v>
      </c>
      <c r="E4762" s="17" t="s">
        <v>556</v>
      </c>
      <c r="F4762" s="17" t="s">
        <v>6074</v>
      </c>
      <c r="H4762" s="309">
        <v>33669</v>
      </c>
      <c r="I4762" s="309">
        <v>41803</v>
      </c>
      <c r="J4762" s="17" t="s">
        <v>3888</v>
      </c>
      <c r="L4762" s="17" t="s">
        <v>5970</v>
      </c>
      <c r="N4762" s="17" t="s">
        <v>19</v>
      </c>
      <c r="O4762" s="17" t="s">
        <v>15</v>
      </c>
      <c r="P4762" s="17">
        <v>45356</v>
      </c>
      <c r="AC4762" s="17" t="s">
        <v>3890</v>
      </c>
      <c r="AD4762" s="17" t="s">
        <v>3891</v>
      </c>
      <c r="AF4762" s="17">
        <v>8</v>
      </c>
      <c r="AG4762" s="17">
        <v>2</v>
      </c>
      <c r="AM4762" s="17" t="s">
        <v>2604</v>
      </c>
      <c r="AN4762" s="17" t="s">
        <v>5966</v>
      </c>
      <c r="AO4762" s="17">
        <v>3</v>
      </c>
      <c r="AP4762" s="17">
        <v>80</v>
      </c>
      <c r="AQ4762" s="17">
        <v>5</v>
      </c>
      <c r="AT4762" s="17" t="s">
        <v>5516</v>
      </c>
      <c r="DN4762" s="17">
        <f>COUNTIF(AU4762:DM4762, "X")</f>
        <v>0</v>
      </c>
    </row>
    <row r="4763" spans="1:118" s="17" customFormat="1">
      <c r="A4763" s="17" t="s">
        <v>15430</v>
      </c>
      <c r="B4763" s="17">
        <v>55</v>
      </c>
      <c r="C4763" s="17">
        <v>131653</v>
      </c>
      <c r="D4763" s="17" t="s">
        <v>15431</v>
      </c>
      <c r="E4763" s="17" t="s">
        <v>35</v>
      </c>
      <c r="F4763" s="17" t="s">
        <v>30</v>
      </c>
      <c r="H4763" s="309">
        <v>22819</v>
      </c>
      <c r="I4763" s="309">
        <v>41804</v>
      </c>
      <c r="J4763" s="17" t="s">
        <v>3888</v>
      </c>
      <c r="K4763" s="17" t="s">
        <v>30</v>
      </c>
      <c r="L4763" s="17" t="s">
        <v>15432</v>
      </c>
      <c r="N4763" s="17" t="s">
        <v>31</v>
      </c>
      <c r="O4763" s="17" t="s">
        <v>15</v>
      </c>
      <c r="P4763" s="17">
        <v>45373</v>
      </c>
      <c r="Q4763" s="17">
        <v>3813</v>
      </c>
      <c r="AC4763" s="17" t="s">
        <v>9895</v>
      </c>
      <c r="AD4763" s="17" t="s">
        <v>9896</v>
      </c>
      <c r="AF4763" s="17">
        <v>15</v>
      </c>
      <c r="AG4763" s="17">
        <v>2</v>
      </c>
      <c r="AM4763" s="17" t="s">
        <v>44</v>
      </c>
      <c r="AN4763" s="17" t="s">
        <v>15244</v>
      </c>
      <c r="AO4763" s="17">
        <v>3</v>
      </c>
      <c r="AP4763" s="17">
        <v>80</v>
      </c>
      <c r="AQ4763" s="17">
        <v>5</v>
      </c>
      <c r="AR4763" s="17" t="s">
        <v>9898</v>
      </c>
      <c r="AT4763" s="17" t="s">
        <v>15057</v>
      </c>
      <c r="BD4763" s="17" t="s">
        <v>3901</v>
      </c>
      <c r="BS4763" s="17" t="s">
        <v>3901</v>
      </c>
      <c r="DE4763" s="17" t="s">
        <v>30</v>
      </c>
      <c r="DN4763" s="17">
        <f>COUNTIF(AU4763:DM4763, "X")</f>
        <v>2</v>
      </c>
    </row>
    <row r="4764" spans="1:118" s="17" customFormat="1">
      <c r="A4764" s="17" t="s">
        <v>17461</v>
      </c>
      <c r="B4764" s="17">
        <v>55</v>
      </c>
      <c r="C4764" s="17">
        <v>167776</v>
      </c>
      <c r="D4764" s="17" t="s">
        <v>5658</v>
      </c>
      <c r="E4764" s="17" t="s">
        <v>394</v>
      </c>
      <c r="H4764" s="309">
        <v>35010</v>
      </c>
      <c r="I4764" s="309">
        <v>41806</v>
      </c>
      <c r="J4764" s="17" t="s">
        <v>3888</v>
      </c>
      <c r="L4764" s="17" t="s">
        <v>17462</v>
      </c>
      <c r="N4764" s="17" t="s">
        <v>14</v>
      </c>
      <c r="O4764" s="17" t="s">
        <v>15</v>
      </c>
      <c r="P4764" s="17">
        <v>45371</v>
      </c>
      <c r="AF4764" s="17">
        <v>8</v>
      </c>
      <c r="AG4764" s="17">
        <v>2</v>
      </c>
      <c r="AH4764" s="17" t="s">
        <v>11926</v>
      </c>
      <c r="AK4764" s="17" t="s">
        <v>17298</v>
      </c>
      <c r="AM4764" s="17" t="s">
        <v>88</v>
      </c>
      <c r="AN4764" s="17" t="s">
        <v>17299</v>
      </c>
      <c r="AO4764" s="17">
        <v>3</v>
      </c>
      <c r="AP4764" s="17">
        <v>80</v>
      </c>
      <c r="AQ4764" s="17">
        <v>5</v>
      </c>
      <c r="AR4764" s="17" t="s">
        <v>17300</v>
      </c>
      <c r="CU4764" s="17" t="s">
        <v>3901</v>
      </c>
      <c r="DA4764" s="17" t="s">
        <v>3901</v>
      </c>
      <c r="DN4764" s="17">
        <f>COUNTIF(AU4764:DM4764, "X")</f>
        <v>2</v>
      </c>
    </row>
    <row r="4765" spans="1:118" s="17" customFormat="1">
      <c r="A4765" s="17" t="s">
        <v>25769</v>
      </c>
      <c r="B4765" s="17">
        <v>55</v>
      </c>
      <c r="C4765" s="17">
        <v>167788</v>
      </c>
      <c r="D4765" s="17" t="s">
        <v>25770</v>
      </c>
      <c r="E4765" s="17" t="s">
        <v>79</v>
      </c>
      <c r="F4765" s="17" t="s">
        <v>65</v>
      </c>
      <c r="H4765" s="309">
        <v>17445</v>
      </c>
      <c r="I4765" s="309">
        <v>41806</v>
      </c>
      <c r="J4765" s="17" t="s">
        <v>3888</v>
      </c>
      <c r="L4765" s="17" t="s">
        <v>25771</v>
      </c>
      <c r="N4765" s="17" t="s">
        <v>14</v>
      </c>
      <c r="O4765" s="17" t="s">
        <v>15</v>
      </c>
      <c r="P4765" s="17">
        <v>45371</v>
      </c>
      <c r="AC4765" s="17" t="s">
        <v>17772</v>
      </c>
      <c r="AF4765" s="17">
        <v>15</v>
      </c>
      <c r="AG4765" s="17">
        <v>2</v>
      </c>
      <c r="AH4765" s="17" t="s">
        <v>11926</v>
      </c>
      <c r="AK4765" s="17" t="s">
        <v>17298</v>
      </c>
      <c r="AM4765" s="17" t="s">
        <v>39</v>
      </c>
      <c r="AN4765" s="17" t="s">
        <v>25609</v>
      </c>
      <c r="AO4765" s="17">
        <v>3</v>
      </c>
      <c r="AP4765" s="17">
        <v>80</v>
      </c>
      <c r="AQ4765" s="17">
        <v>5</v>
      </c>
      <c r="AT4765" s="17" t="s">
        <v>25610</v>
      </c>
      <c r="AU4765" s="17" t="s">
        <v>21</v>
      </c>
      <c r="AV4765" s="17" t="s">
        <v>3901</v>
      </c>
      <c r="AY4765" s="17" t="s">
        <v>21</v>
      </c>
      <c r="AZ4765" s="17" t="s">
        <v>3901</v>
      </c>
      <c r="BA4765" s="17" t="s">
        <v>21</v>
      </c>
      <c r="BC4765" s="17" t="s">
        <v>3901</v>
      </c>
      <c r="BD4765" s="17" t="s">
        <v>3901</v>
      </c>
      <c r="BH4765" s="17" t="s">
        <v>3901</v>
      </c>
      <c r="BJ4765" s="17" t="s">
        <v>21</v>
      </c>
      <c r="BK4765" s="17" t="s">
        <v>3901</v>
      </c>
      <c r="BN4765" s="17" t="s">
        <v>3901</v>
      </c>
      <c r="BQ4765" s="17" t="s">
        <v>21</v>
      </c>
      <c r="BS4765" s="17" t="s">
        <v>3901</v>
      </c>
      <c r="BY4765" s="17" t="s">
        <v>3901</v>
      </c>
      <c r="CC4765" s="17" t="s">
        <v>3901</v>
      </c>
      <c r="CD4765" s="17" t="s">
        <v>3901</v>
      </c>
      <c r="CF4765" s="17" t="s">
        <v>3901</v>
      </c>
      <c r="CH4765" s="17" t="s">
        <v>3901</v>
      </c>
      <c r="CI4765" s="17" t="s">
        <v>3901</v>
      </c>
      <c r="CL4765" s="17" t="s">
        <v>3901</v>
      </c>
      <c r="CN4765" s="17" t="s">
        <v>3901</v>
      </c>
      <c r="CQ4765" s="17" t="s">
        <v>3901</v>
      </c>
      <c r="CR4765" s="17" t="s">
        <v>21</v>
      </c>
      <c r="CS4765" s="17" t="s">
        <v>3901</v>
      </c>
      <c r="CU4765" s="17" t="s">
        <v>3901</v>
      </c>
      <c r="CX4765" s="17" t="s">
        <v>3901</v>
      </c>
      <c r="CY4765" s="17" t="s">
        <v>21</v>
      </c>
      <c r="DN4765" s="17">
        <f>COUNTIF(AU4765:DM4765, "X")</f>
        <v>20</v>
      </c>
    </row>
    <row r="4766" spans="1:118" s="17" customFormat="1">
      <c r="A4766" s="17" t="s">
        <v>18223</v>
      </c>
      <c r="B4766" s="17">
        <v>55</v>
      </c>
      <c r="C4766" s="17">
        <v>167797</v>
      </c>
      <c r="D4766" s="17" t="s">
        <v>18224</v>
      </c>
      <c r="E4766" s="17" t="s">
        <v>310</v>
      </c>
      <c r="F4766" s="17" t="s">
        <v>374</v>
      </c>
      <c r="H4766" s="309">
        <v>34369</v>
      </c>
      <c r="I4766" s="309">
        <v>43894</v>
      </c>
      <c r="J4766" s="17" t="s">
        <v>3888</v>
      </c>
      <c r="L4766" s="17" t="s">
        <v>18225</v>
      </c>
      <c r="N4766" s="17" t="s">
        <v>31</v>
      </c>
      <c r="O4766" s="17" t="s">
        <v>15</v>
      </c>
      <c r="P4766" s="17">
        <v>45373</v>
      </c>
      <c r="AD4766" s="17" t="s">
        <v>9896</v>
      </c>
      <c r="AF4766" s="17">
        <v>15</v>
      </c>
      <c r="AG4766" s="17">
        <v>2</v>
      </c>
      <c r="AM4766" s="17" t="s">
        <v>32</v>
      </c>
      <c r="AN4766" s="17" t="s">
        <v>18168</v>
      </c>
      <c r="AO4766" s="17">
        <v>3</v>
      </c>
      <c r="AP4766" s="17">
        <v>80</v>
      </c>
      <c r="AQ4766" s="17">
        <v>5</v>
      </c>
      <c r="AR4766" s="17" t="s">
        <v>9898</v>
      </c>
      <c r="DN4766" s="17">
        <f>COUNTIF(AU4766:DM4766, "X")</f>
        <v>0</v>
      </c>
    </row>
    <row r="4767" spans="1:118" s="17" customFormat="1">
      <c r="A4767" s="17" t="s">
        <v>9793</v>
      </c>
      <c r="B4767" s="17">
        <v>55</v>
      </c>
      <c r="C4767" s="17">
        <v>167803</v>
      </c>
      <c r="D4767" s="17" t="s">
        <v>9794</v>
      </c>
      <c r="E4767" s="17" t="s">
        <v>40</v>
      </c>
      <c r="F4767" s="17" t="s">
        <v>9795</v>
      </c>
      <c r="H4767" s="309">
        <v>22980</v>
      </c>
      <c r="I4767" s="309">
        <v>41803</v>
      </c>
      <c r="J4767" s="17" t="s">
        <v>3888</v>
      </c>
      <c r="L4767" s="17" t="s">
        <v>9796</v>
      </c>
      <c r="M4767" s="17" t="s">
        <v>363</v>
      </c>
      <c r="N4767" s="17" t="s">
        <v>19</v>
      </c>
      <c r="O4767" s="17" t="s">
        <v>15</v>
      </c>
      <c r="P4767" s="17">
        <v>45356</v>
      </c>
      <c r="AC4767" s="17" t="s">
        <v>3890</v>
      </c>
      <c r="AD4767" s="17" t="s">
        <v>3891</v>
      </c>
      <c r="AF4767" s="17">
        <v>15</v>
      </c>
      <c r="AG4767" s="17">
        <v>2</v>
      </c>
      <c r="AM4767" s="17" t="s">
        <v>285</v>
      </c>
      <c r="AN4767" s="17" t="s">
        <v>9737</v>
      </c>
      <c r="AO4767" s="17">
        <v>3</v>
      </c>
      <c r="AP4767" s="17">
        <v>80</v>
      </c>
      <c r="AQ4767" s="17">
        <v>5</v>
      </c>
      <c r="AT4767" s="17" t="s">
        <v>9082</v>
      </c>
      <c r="DN4767" s="17">
        <f>COUNTIF(AU4767:DM4767, "X")</f>
        <v>0</v>
      </c>
    </row>
    <row r="4768" spans="1:118" s="17" customFormat="1">
      <c r="A4768" s="17" t="s">
        <v>10632</v>
      </c>
      <c r="B4768" s="17">
        <v>55</v>
      </c>
      <c r="C4768" s="17">
        <v>167806</v>
      </c>
      <c r="D4768" s="17" t="s">
        <v>10633</v>
      </c>
      <c r="E4768" s="17" t="s">
        <v>75</v>
      </c>
      <c r="F4768" s="17" t="s">
        <v>21</v>
      </c>
      <c r="H4768" s="309">
        <v>29030</v>
      </c>
      <c r="I4768" s="309">
        <v>41807</v>
      </c>
      <c r="J4768" s="17" t="s">
        <v>3888</v>
      </c>
      <c r="L4768" s="17" t="s">
        <v>10634</v>
      </c>
      <c r="N4768" s="17" t="s">
        <v>14</v>
      </c>
      <c r="O4768" s="17" t="s">
        <v>15</v>
      </c>
      <c r="P4768" s="17">
        <v>45371</v>
      </c>
      <c r="Q4768" s="17">
        <v>2488</v>
      </c>
      <c r="AC4768" s="17" t="s">
        <v>14</v>
      </c>
      <c r="AF4768" s="17">
        <v>15</v>
      </c>
      <c r="AG4768" s="17">
        <v>2</v>
      </c>
      <c r="AI4768" s="17" t="s">
        <v>10178</v>
      </c>
      <c r="AM4768" s="17" t="s">
        <v>193</v>
      </c>
      <c r="AN4768" s="17" t="s">
        <v>10381</v>
      </c>
      <c r="AO4768" s="17">
        <v>3</v>
      </c>
      <c r="AP4768" s="17">
        <v>80</v>
      </c>
      <c r="AQ4768" s="17">
        <v>5</v>
      </c>
      <c r="AR4768" s="17" t="s">
        <v>10180</v>
      </c>
      <c r="BD4768" s="17" t="s">
        <v>3901</v>
      </c>
      <c r="BS4768" s="17" t="s">
        <v>3901</v>
      </c>
      <c r="CR4768" s="17" t="s">
        <v>3901</v>
      </c>
      <c r="CU4768" s="17" t="s">
        <v>3901</v>
      </c>
      <c r="DN4768" s="17">
        <f>COUNTIF(AU4768:DM4768, "X")</f>
        <v>4</v>
      </c>
    </row>
    <row r="4769" spans="1:118" s="17" customFormat="1">
      <c r="A4769" s="17" t="s">
        <v>15068</v>
      </c>
      <c r="B4769" s="17">
        <v>55</v>
      </c>
      <c r="C4769" s="17">
        <v>167819</v>
      </c>
      <c r="D4769" s="17" t="s">
        <v>15069</v>
      </c>
      <c r="E4769" s="17" t="s">
        <v>420</v>
      </c>
      <c r="F4769" s="17" t="s">
        <v>99</v>
      </c>
      <c r="H4769" s="309">
        <v>32512</v>
      </c>
      <c r="I4769" s="309">
        <v>41811</v>
      </c>
      <c r="J4769" s="17" t="s">
        <v>3888</v>
      </c>
      <c r="L4769" s="17" t="s">
        <v>15070</v>
      </c>
      <c r="N4769" s="17" t="s">
        <v>31</v>
      </c>
      <c r="O4769" s="17" t="s">
        <v>15</v>
      </c>
      <c r="P4769" s="17">
        <v>45373</v>
      </c>
      <c r="AC4769" s="17" t="s">
        <v>9895</v>
      </c>
      <c r="AD4769" s="17" t="s">
        <v>9896</v>
      </c>
      <c r="AF4769" s="17">
        <v>8</v>
      </c>
      <c r="AG4769" s="17">
        <v>2</v>
      </c>
      <c r="AM4769" s="17" t="s">
        <v>62</v>
      </c>
      <c r="AN4769" s="17" t="s">
        <v>15056</v>
      </c>
      <c r="AO4769" s="17">
        <v>3</v>
      </c>
      <c r="AP4769" s="17">
        <v>80</v>
      </c>
      <c r="AQ4769" s="17">
        <v>5</v>
      </c>
      <c r="AR4769" s="17" t="s">
        <v>9898</v>
      </c>
      <c r="AT4769" s="17" t="s">
        <v>15057</v>
      </c>
      <c r="CU4769" s="17" t="s">
        <v>3901</v>
      </c>
      <c r="DN4769" s="17">
        <f>COUNTIF(AU4769:DM4769, "X")</f>
        <v>1</v>
      </c>
    </row>
    <row r="4770" spans="1:118" s="17" customFormat="1">
      <c r="A4770" s="17" t="s">
        <v>18774</v>
      </c>
      <c r="B4770" s="17">
        <v>55</v>
      </c>
      <c r="C4770" s="17">
        <v>167843</v>
      </c>
      <c r="D4770" s="17" t="s">
        <v>18775</v>
      </c>
      <c r="E4770" s="17" t="s">
        <v>158</v>
      </c>
      <c r="F4770" s="17" t="s">
        <v>18</v>
      </c>
      <c r="H4770" s="309">
        <v>35152</v>
      </c>
      <c r="I4770" s="309">
        <v>41809</v>
      </c>
      <c r="J4770" s="17" t="s">
        <v>3888</v>
      </c>
      <c r="L4770" s="17" t="s">
        <v>18776</v>
      </c>
      <c r="N4770" s="17" t="s">
        <v>31</v>
      </c>
      <c r="O4770" s="17" t="s">
        <v>15</v>
      </c>
      <c r="P4770" s="17">
        <v>45373</v>
      </c>
      <c r="AD4770" s="17" t="s">
        <v>9896</v>
      </c>
      <c r="AF4770" s="17">
        <v>8</v>
      </c>
      <c r="AG4770" s="17">
        <v>2</v>
      </c>
      <c r="AM4770" s="17" t="s">
        <v>136</v>
      </c>
      <c r="AN4770" s="17" t="s">
        <v>18697</v>
      </c>
      <c r="AO4770" s="17">
        <v>3</v>
      </c>
      <c r="AP4770" s="17">
        <v>80</v>
      </c>
      <c r="AQ4770" s="17">
        <v>5</v>
      </c>
      <c r="AR4770" s="17" t="s">
        <v>9898</v>
      </c>
      <c r="CR4770" s="17" t="s">
        <v>30</v>
      </c>
      <c r="DN4770" s="17">
        <f>COUNTIF(AU4770:DM4770, "X")</f>
        <v>0</v>
      </c>
    </row>
    <row r="4771" spans="1:118" s="17" customFormat="1">
      <c r="A4771" s="17" t="s">
        <v>10359</v>
      </c>
      <c r="B4771" s="17">
        <v>55</v>
      </c>
      <c r="C4771" s="17">
        <v>167845</v>
      </c>
      <c r="D4771" s="17" t="s">
        <v>10289</v>
      </c>
      <c r="E4771" s="17" t="s">
        <v>38</v>
      </c>
      <c r="F4771" s="17" t="s">
        <v>310</v>
      </c>
      <c r="H4771" s="309">
        <v>32375</v>
      </c>
      <c r="I4771" s="309">
        <v>41809</v>
      </c>
      <c r="J4771" s="17" t="s">
        <v>3888</v>
      </c>
      <c r="L4771" s="17" t="s">
        <v>10290</v>
      </c>
      <c r="N4771" s="17" t="s">
        <v>14</v>
      </c>
      <c r="O4771" s="17" t="s">
        <v>15</v>
      </c>
      <c r="P4771" s="17">
        <v>45371</v>
      </c>
      <c r="Q4771" s="17">
        <v>8607</v>
      </c>
      <c r="AC4771" s="17" t="s">
        <v>14</v>
      </c>
      <c r="AF4771" s="17">
        <v>8</v>
      </c>
      <c r="AG4771" s="17">
        <v>2</v>
      </c>
      <c r="AI4771" s="17" t="s">
        <v>10178</v>
      </c>
      <c r="AM4771" s="17" t="s">
        <v>74</v>
      </c>
      <c r="AN4771" s="17" t="s">
        <v>10179</v>
      </c>
      <c r="AO4771" s="17">
        <v>3</v>
      </c>
      <c r="AP4771" s="17">
        <v>80</v>
      </c>
      <c r="AQ4771" s="17">
        <v>5</v>
      </c>
      <c r="AR4771" s="17" t="s">
        <v>10180</v>
      </c>
      <c r="CU4771" s="17" t="s">
        <v>3901</v>
      </c>
      <c r="DN4771" s="17">
        <f>COUNTIF(AU4771:DM4771, "X")</f>
        <v>1</v>
      </c>
    </row>
    <row r="4772" spans="1:118" s="17" customFormat="1">
      <c r="A4772" s="17" t="s">
        <v>11138</v>
      </c>
      <c r="B4772" s="17">
        <v>55</v>
      </c>
      <c r="C4772" s="17">
        <v>167870</v>
      </c>
      <c r="D4772" s="17" t="s">
        <v>234</v>
      </c>
      <c r="E4772" s="17" t="s">
        <v>347</v>
      </c>
      <c r="F4772" s="17" t="s">
        <v>65</v>
      </c>
      <c r="H4772" s="309">
        <v>32216</v>
      </c>
      <c r="I4772" s="309">
        <v>41811</v>
      </c>
      <c r="J4772" s="17" t="s">
        <v>3888</v>
      </c>
      <c r="L4772" s="17" t="s">
        <v>10794</v>
      </c>
      <c r="M4772" s="17" t="s">
        <v>4579</v>
      </c>
      <c r="N4772" s="17" t="s">
        <v>14</v>
      </c>
      <c r="O4772" s="17" t="s">
        <v>15</v>
      </c>
      <c r="P4772" s="17">
        <v>45371</v>
      </c>
      <c r="AC4772" s="17" t="s">
        <v>14</v>
      </c>
      <c r="AF4772" s="17">
        <v>8</v>
      </c>
      <c r="AG4772" s="17">
        <v>2</v>
      </c>
      <c r="AI4772" s="17" t="s">
        <v>10178</v>
      </c>
      <c r="AM4772" s="17" t="s">
        <v>16</v>
      </c>
      <c r="AN4772" s="17" t="s">
        <v>10763</v>
      </c>
      <c r="AO4772" s="17">
        <v>3</v>
      </c>
      <c r="AP4772" s="17">
        <v>80</v>
      </c>
      <c r="AQ4772" s="17">
        <v>5</v>
      </c>
      <c r="AR4772" s="17" t="s">
        <v>10180</v>
      </c>
      <c r="CU4772" s="17" t="s">
        <v>3901</v>
      </c>
      <c r="DN4772" s="17">
        <f>COUNTIF(AU4772:DM4772, "X")</f>
        <v>1</v>
      </c>
    </row>
    <row r="4773" spans="1:118" s="17" customFormat="1">
      <c r="A4773" s="17" t="s">
        <v>24550</v>
      </c>
      <c r="B4773" s="17">
        <v>55</v>
      </c>
      <c r="C4773" s="17">
        <v>167880</v>
      </c>
      <c r="D4773" s="17" t="s">
        <v>565</v>
      </c>
      <c r="E4773" s="17" t="s">
        <v>24551</v>
      </c>
      <c r="F4773" s="17" t="s">
        <v>373</v>
      </c>
      <c r="H4773" s="309">
        <v>35283</v>
      </c>
      <c r="I4773" s="309">
        <v>41804</v>
      </c>
      <c r="J4773" s="17" t="s">
        <v>3888</v>
      </c>
      <c r="L4773" s="17" t="s">
        <v>24552</v>
      </c>
      <c r="N4773" s="17" t="s">
        <v>19</v>
      </c>
      <c r="O4773" s="17" t="s">
        <v>15</v>
      </c>
      <c r="P4773" s="17">
        <v>45356</v>
      </c>
      <c r="AD4773" s="17" t="s">
        <v>3891</v>
      </c>
      <c r="AF4773" s="17">
        <v>8</v>
      </c>
      <c r="AG4773" s="17">
        <v>2</v>
      </c>
      <c r="AM4773" s="17" t="s">
        <v>141</v>
      </c>
      <c r="AN4773" s="17" t="s">
        <v>24484</v>
      </c>
      <c r="AO4773" s="17">
        <v>3</v>
      </c>
      <c r="AP4773" s="17">
        <v>80</v>
      </c>
      <c r="AQ4773" s="17">
        <v>5</v>
      </c>
      <c r="AR4773" s="17" t="s">
        <v>24485</v>
      </c>
      <c r="CU4773" s="17" t="s">
        <v>3901</v>
      </c>
      <c r="DN4773" s="17">
        <f>COUNTIF(AU4773:DM4773, "X")</f>
        <v>1</v>
      </c>
    </row>
    <row r="4774" spans="1:118" s="17" customFormat="1">
      <c r="A4774" s="17" t="s">
        <v>7486</v>
      </c>
      <c r="B4774" s="17">
        <v>55</v>
      </c>
      <c r="C4774" s="17">
        <v>167889</v>
      </c>
      <c r="D4774" s="17" t="s">
        <v>7487</v>
      </c>
      <c r="E4774" s="17" t="s">
        <v>374</v>
      </c>
      <c r="F4774" s="17" t="s">
        <v>48</v>
      </c>
      <c r="H4774" s="309">
        <v>34767</v>
      </c>
      <c r="I4774" s="309">
        <v>41806</v>
      </c>
      <c r="J4774" s="17" t="s">
        <v>3888</v>
      </c>
      <c r="L4774" s="17" t="s">
        <v>7430</v>
      </c>
      <c r="N4774" s="17" t="s">
        <v>19</v>
      </c>
      <c r="O4774" s="17" t="s">
        <v>15</v>
      </c>
      <c r="P4774" s="17">
        <v>45356</v>
      </c>
      <c r="AC4774" s="17" t="s">
        <v>3890</v>
      </c>
      <c r="AD4774" s="17" t="s">
        <v>3891</v>
      </c>
      <c r="AF4774" s="17">
        <v>8</v>
      </c>
      <c r="AG4774" s="17">
        <v>2</v>
      </c>
      <c r="AM4774" s="17" t="s">
        <v>2605</v>
      </c>
      <c r="AN4774" s="17" t="s">
        <v>7253</v>
      </c>
      <c r="AO4774" s="17">
        <v>3</v>
      </c>
      <c r="AP4774" s="17">
        <v>80</v>
      </c>
      <c r="AQ4774" s="17">
        <v>5</v>
      </c>
      <c r="AT4774" s="17" t="s">
        <v>6589</v>
      </c>
      <c r="CN4774" s="17" t="s">
        <v>3901</v>
      </c>
      <c r="CQ4774" s="17" t="s">
        <v>3901</v>
      </c>
      <c r="CU4774" s="17" t="s">
        <v>3901</v>
      </c>
      <c r="DN4774" s="17">
        <f>COUNTIF(AU4774:DM4774, "X")</f>
        <v>3</v>
      </c>
    </row>
    <row r="4775" spans="1:118" s="17" customFormat="1">
      <c r="A4775" s="17" t="s">
        <v>4144</v>
      </c>
      <c r="B4775" s="17">
        <v>55</v>
      </c>
      <c r="C4775" s="17">
        <v>152828</v>
      </c>
      <c r="D4775" s="17" t="s">
        <v>758</v>
      </c>
      <c r="E4775" s="17" t="s">
        <v>4103</v>
      </c>
      <c r="F4775" s="17" t="s">
        <v>22</v>
      </c>
      <c r="H4775" s="309">
        <v>33543</v>
      </c>
      <c r="I4775" s="309">
        <v>41816</v>
      </c>
      <c r="J4775" s="17" t="s">
        <v>3888</v>
      </c>
      <c r="L4775" s="17" t="s">
        <v>4145</v>
      </c>
      <c r="N4775" s="17" t="s">
        <v>19</v>
      </c>
      <c r="O4775" s="17" t="s">
        <v>15</v>
      </c>
      <c r="P4775" s="17">
        <v>45356</v>
      </c>
      <c r="AC4775" s="17" t="s">
        <v>3890</v>
      </c>
      <c r="AD4775" s="17" t="s">
        <v>3891</v>
      </c>
      <c r="AF4775" s="17">
        <v>15</v>
      </c>
      <c r="AG4775" s="17">
        <v>2</v>
      </c>
      <c r="AM4775" s="17" t="s">
        <v>172</v>
      </c>
      <c r="AN4775" s="17" t="s">
        <v>3892</v>
      </c>
      <c r="AO4775" s="17">
        <v>3</v>
      </c>
      <c r="AP4775" s="17">
        <v>80</v>
      </c>
      <c r="AQ4775" s="17">
        <v>5</v>
      </c>
      <c r="AT4775" s="17" t="s">
        <v>3893</v>
      </c>
      <c r="CU4775" s="17" t="s">
        <v>3901</v>
      </c>
      <c r="DN4775" s="17">
        <f>COUNTIF(AU4775:DM4775, "X")</f>
        <v>1</v>
      </c>
    </row>
    <row r="4776" spans="1:118" s="17" customFormat="1">
      <c r="A4776" s="523" t="s">
        <v>1777</v>
      </c>
      <c r="B4776" s="17">
        <v>55</v>
      </c>
      <c r="C4776" s="17">
        <v>167900</v>
      </c>
      <c r="D4776" s="17" t="s">
        <v>474</v>
      </c>
      <c r="E4776" s="17" t="s">
        <v>405</v>
      </c>
      <c r="H4776" s="309">
        <v>35221</v>
      </c>
      <c r="I4776" s="309">
        <v>41805</v>
      </c>
      <c r="J4776" s="17" t="s">
        <v>3888</v>
      </c>
      <c r="L4776" s="17" t="s">
        <v>1514</v>
      </c>
      <c r="N4776" s="17" t="s">
        <v>26</v>
      </c>
      <c r="O4776" s="17" t="s">
        <v>15</v>
      </c>
      <c r="P4776" s="17">
        <v>45318</v>
      </c>
      <c r="AF4776" s="17">
        <v>15</v>
      </c>
      <c r="AG4776" s="17">
        <v>2</v>
      </c>
      <c r="AI4776" s="17" t="s">
        <v>20669</v>
      </c>
      <c r="AM4776" s="17" t="s">
        <v>2617</v>
      </c>
      <c r="AN4776" s="17" t="s">
        <v>21447</v>
      </c>
      <c r="AO4776" s="17">
        <v>3</v>
      </c>
      <c r="AP4776" s="17">
        <v>80</v>
      </c>
      <c r="AQ4776" s="17">
        <v>5</v>
      </c>
      <c r="AR4776" s="17" t="s">
        <v>20671</v>
      </c>
      <c r="AS4776" s="17" t="s">
        <v>21222</v>
      </c>
      <c r="CU4776" s="17" t="s">
        <v>3901</v>
      </c>
      <c r="DN4776" s="17">
        <f>COUNTIF(AU4776:DM4776, "X")</f>
        <v>1</v>
      </c>
    </row>
    <row r="4777" spans="1:118" s="17" customFormat="1">
      <c r="A4777" s="17" t="s">
        <v>22682</v>
      </c>
      <c r="B4777" s="17">
        <v>55</v>
      </c>
      <c r="C4777" s="17">
        <v>167907</v>
      </c>
      <c r="D4777" s="17" t="s">
        <v>22683</v>
      </c>
      <c r="E4777" s="17" t="s">
        <v>508</v>
      </c>
      <c r="F4777" s="17" t="s">
        <v>318</v>
      </c>
      <c r="H4777" s="309">
        <v>34791</v>
      </c>
      <c r="I4777" s="309">
        <v>41803</v>
      </c>
      <c r="J4777" s="17" t="s">
        <v>3888</v>
      </c>
      <c r="L4777" s="17" t="s">
        <v>22684</v>
      </c>
      <c r="N4777" s="17" t="s">
        <v>126</v>
      </c>
      <c r="O4777" s="17" t="s">
        <v>15</v>
      </c>
      <c r="P4777" s="17">
        <v>45383</v>
      </c>
      <c r="AF4777" s="17">
        <v>8</v>
      </c>
      <c r="AG4777" s="17">
        <v>2</v>
      </c>
      <c r="AI4777" s="17" t="s">
        <v>20542</v>
      </c>
      <c r="AM4777" s="17" t="s">
        <v>133</v>
      </c>
      <c r="AN4777" s="17" t="s">
        <v>22584</v>
      </c>
      <c r="AO4777" s="17">
        <v>3</v>
      </c>
      <c r="AP4777" s="17">
        <v>80</v>
      </c>
      <c r="AQ4777" s="17">
        <v>5</v>
      </c>
      <c r="AR4777" s="17" t="s">
        <v>22585</v>
      </c>
      <c r="CU4777" s="17" t="s">
        <v>3901</v>
      </c>
      <c r="DF4777" s="17" t="s">
        <v>3901</v>
      </c>
      <c r="DN4777" s="17">
        <f>COUNTIF(AU4777:DM4777, "X")</f>
        <v>2</v>
      </c>
    </row>
    <row r="4778" spans="1:118" s="17" customFormat="1">
      <c r="A4778" s="17" t="s">
        <v>15024</v>
      </c>
      <c r="B4778" s="17">
        <v>55</v>
      </c>
      <c r="C4778" s="17">
        <v>142694</v>
      </c>
      <c r="D4778" s="17" t="s">
        <v>15025</v>
      </c>
      <c r="E4778" s="17" t="s">
        <v>143</v>
      </c>
      <c r="F4778" s="17" t="s">
        <v>48</v>
      </c>
      <c r="H4778" s="309">
        <v>32728</v>
      </c>
      <c r="I4778" s="309">
        <v>41817</v>
      </c>
      <c r="J4778" s="17" t="s">
        <v>3888</v>
      </c>
      <c r="L4778" s="17" t="s">
        <v>15026</v>
      </c>
      <c r="N4778" s="17" t="s">
        <v>31</v>
      </c>
      <c r="O4778" s="17" t="s">
        <v>15</v>
      </c>
      <c r="P4778" s="17">
        <v>45373</v>
      </c>
      <c r="AC4778" s="17" t="s">
        <v>9895</v>
      </c>
      <c r="AD4778" s="17" t="s">
        <v>9896</v>
      </c>
      <c r="AF4778" s="17">
        <v>8</v>
      </c>
      <c r="AG4778" s="17">
        <v>2</v>
      </c>
      <c r="AM4778" s="17" t="s">
        <v>335</v>
      </c>
      <c r="AN4778" s="17" t="s">
        <v>14693</v>
      </c>
      <c r="AO4778" s="17">
        <v>3</v>
      </c>
      <c r="AP4778" s="17">
        <v>80</v>
      </c>
      <c r="AQ4778" s="17">
        <v>5</v>
      </c>
      <c r="AR4778" s="17" t="s">
        <v>9898</v>
      </c>
      <c r="AT4778" s="17" t="s">
        <v>14152</v>
      </c>
      <c r="BQ4778" s="17" t="s">
        <v>30</v>
      </c>
      <c r="BS4778" s="17" t="s">
        <v>3901</v>
      </c>
      <c r="BZ4778" s="17" t="s">
        <v>30</v>
      </c>
      <c r="CC4778" s="17" t="s">
        <v>3901</v>
      </c>
      <c r="CH4778" s="17" t="s">
        <v>3901</v>
      </c>
      <c r="DN4778" s="17">
        <f>COUNTIF(AU4778:DM4778, "X")</f>
        <v>3</v>
      </c>
    </row>
    <row r="4779" spans="1:118" s="17" customFormat="1">
      <c r="A4779" s="17" t="s">
        <v>16148</v>
      </c>
      <c r="B4779" s="17">
        <v>55</v>
      </c>
      <c r="C4779" s="17">
        <v>167922</v>
      </c>
      <c r="D4779" s="17" t="s">
        <v>10977</v>
      </c>
      <c r="E4779" s="17" t="s">
        <v>4059</v>
      </c>
      <c r="F4779" s="17" t="s">
        <v>21</v>
      </c>
      <c r="H4779" s="309">
        <v>31782</v>
      </c>
      <c r="I4779" s="309">
        <v>41819</v>
      </c>
      <c r="J4779" s="17" t="s">
        <v>3888</v>
      </c>
      <c r="L4779" s="17" t="s">
        <v>16149</v>
      </c>
      <c r="N4779" s="17" t="s">
        <v>31</v>
      </c>
      <c r="O4779" s="17" t="s">
        <v>15</v>
      </c>
      <c r="P4779" s="17">
        <v>45373</v>
      </c>
      <c r="AC4779" s="17" t="s">
        <v>9895</v>
      </c>
      <c r="AD4779" s="17" t="s">
        <v>9896</v>
      </c>
      <c r="AF4779" s="17">
        <v>8</v>
      </c>
      <c r="AG4779" s="17">
        <v>2</v>
      </c>
      <c r="AM4779" s="17" t="s">
        <v>37</v>
      </c>
      <c r="AN4779" s="17" t="s">
        <v>16071</v>
      </c>
      <c r="AO4779" s="17">
        <v>3</v>
      </c>
      <c r="AP4779" s="17">
        <v>80</v>
      </c>
      <c r="AQ4779" s="17">
        <v>5</v>
      </c>
      <c r="AR4779" s="17" t="s">
        <v>9898</v>
      </c>
      <c r="AT4779" s="17" t="s">
        <v>16072</v>
      </c>
      <c r="BQ4779" s="17" t="s">
        <v>30</v>
      </c>
      <c r="BS4779" s="17" t="s">
        <v>3901</v>
      </c>
      <c r="BY4779" s="17" t="s">
        <v>3901</v>
      </c>
      <c r="CC4779" s="17" t="s">
        <v>3901</v>
      </c>
      <c r="CH4779" s="17" t="s">
        <v>3901</v>
      </c>
      <c r="CN4779" s="17" t="s">
        <v>3901</v>
      </c>
      <c r="CR4779" s="17" t="s">
        <v>30</v>
      </c>
      <c r="CU4779" s="17" t="s">
        <v>3901</v>
      </c>
      <c r="DN4779" s="17">
        <f>COUNTIF(AU4779:DM4779, "X")</f>
        <v>6</v>
      </c>
    </row>
    <row r="4780" spans="1:118" s="17" customFormat="1">
      <c r="A4780" s="17" t="s">
        <v>4704</v>
      </c>
      <c r="B4780" s="17">
        <v>55</v>
      </c>
      <c r="C4780" s="17">
        <v>167931</v>
      </c>
      <c r="D4780" s="17" t="s">
        <v>215</v>
      </c>
      <c r="E4780" s="17" t="s">
        <v>174</v>
      </c>
      <c r="F4780" s="17" t="s">
        <v>229</v>
      </c>
      <c r="H4780" s="309">
        <v>28312</v>
      </c>
      <c r="I4780" s="309">
        <v>41820</v>
      </c>
      <c r="J4780" s="17" t="s">
        <v>3888</v>
      </c>
      <c r="L4780" s="17" t="s">
        <v>4705</v>
      </c>
      <c r="N4780" s="17" t="s">
        <v>19</v>
      </c>
      <c r="O4780" s="17" t="s">
        <v>15</v>
      </c>
      <c r="P4780" s="17">
        <v>45356</v>
      </c>
      <c r="Q4780" s="17">
        <v>3818</v>
      </c>
      <c r="AC4780" s="17" t="s">
        <v>3890</v>
      </c>
      <c r="AD4780" s="17" t="s">
        <v>3891</v>
      </c>
      <c r="AF4780" s="17">
        <v>8</v>
      </c>
      <c r="AG4780" s="17">
        <v>2</v>
      </c>
      <c r="AM4780" s="17" t="s">
        <v>2602</v>
      </c>
      <c r="AN4780" s="17" t="s">
        <v>4371</v>
      </c>
      <c r="AO4780" s="17">
        <v>3</v>
      </c>
      <c r="AP4780" s="17">
        <v>80</v>
      </c>
      <c r="AQ4780" s="17">
        <v>5</v>
      </c>
      <c r="AT4780" s="17" t="s">
        <v>3893</v>
      </c>
      <c r="CF4780" s="17" t="s">
        <v>3901</v>
      </c>
      <c r="CG4780" s="17" t="s">
        <v>21</v>
      </c>
      <c r="CH4780" s="17" t="s">
        <v>3901</v>
      </c>
      <c r="DN4780" s="17">
        <f>COUNTIF(AU4780:DM4780, "X")</f>
        <v>2</v>
      </c>
    </row>
    <row r="4781" spans="1:118" s="17" customFormat="1">
      <c r="A4781" s="17" t="s">
        <v>23521</v>
      </c>
      <c r="B4781" s="17">
        <v>55</v>
      </c>
      <c r="C4781" s="17">
        <v>167937</v>
      </c>
      <c r="D4781" s="17" t="s">
        <v>619</v>
      </c>
      <c r="E4781" s="17" t="s">
        <v>75</v>
      </c>
      <c r="F4781" s="17" t="s">
        <v>317</v>
      </c>
      <c r="H4781" s="309">
        <v>28307</v>
      </c>
      <c r="I4781" s="309">
        <v>41821</v>
      </c>
      <c r="J4781" s="17" t="s">
        <v>3888</v>
      </c>
      <c r="L4781" s="17" t="s">
        <v>23522</v>
      </c>
      <c r="N4781" s="17" t="s">
        <v>126</v>
      </c>
      <c r="O4781" s="17" t="s">
        <v>15</v>
      </c>
      <c r="P4781" s="17">
        <v>45383</v>
      </c>
      <c r="Q4781" s="17">
        <v>1623</v>
      </c>
      <c r="AF4781" s="17">
        <v>8</v>
      </c>
      <c r="AG4781" s="17">
        <v>2</v>
      </c>
      <c r="AI4781" s="17" t="s">
        <v>20542</v>
      </c>
      <c r="AM4781" s="17" t="s">
        <v>303</v>
      </c>
      <c r="AN4781" s="17" t="s">
        <v>23502</v>
      </c>
      <c r="AO4781" s="17">
        <v>3</v>
      </c>
      <c r="AP4781" s="17">
        <v>80</v>
      </c>
      <c r="AQ4781" s="17">
        <v>5</v>
      </c>
      <c r="AR4781" s="17" t="s">
        <v>22585</v>
      </c>
      <c r="AS4781" s="17" t="s">
        <v>23503</v>
      </c>
      <c r="AV4781" s="17" t="s">
        <v>3901</v>
      </c>
      <c r="BC4781" s="17" t="s">
        <v>21</v>
      </c>
      <c r="BD4781" s="17" t="s">
        <v>3901</v>
      </c>
      <c r="BK4781" s="17" t="s">
        <v>3901</v>
      </c>
      <c r="BS4781" s="17" t="s">
        <v>3901</v>
      </c>
      <c r="CU4781" s="17" t="s">
        <v>3901</v>
      </c>
      <c r="DN4781" s="17">
        <f>COUNTIF(AU4781:DM4781, "X")</f>
        <v>5</v>
      </c>
    </row>
    <row r="4782" spans="1:118" s="17" customFormat="1">
      <c r="A4782" s="17" t="s">
        <v>25649</v>
      </c>
      <c r="B4782" s="17">
        <v>55</v>
      </c>
      <c r="C4782" s="17">
        <v>167940</v>
      </c>
      <c r="D4782" s="17" t="s">
        <v>9210</v>
      </c>
      <c r="E4782" s="17" t="s">
        <v>47</v>
      </c>
      <c r="F4782" s="17" t="s">
        <v>17</v>
      </c>
      <c r="H4782" s="309">
        <v>31230</v>
      </c>
      <c r="I4782" s="309">
        <v>41821</v>
      </c>
      <c r="J4782" s="17" t="s">
        <v>3888</v>
      </c>
      <c r="L4782" s="17" t="s">
        <v>25650</v>
      </c>
      <c r="N4782" s="17" t="s">
        <v>14</v>
      </c>
      <c r="O4782" s="17" t="s">
        <v>15</v>
      </c>
      <c r="P4782" s="17">
        <v>45371</v>
      </c>
      <c r="AC4782" s="17" t="s">
        <v>17772</v>
      </c>
      <c r="AF4782" s="17">
        <v>8</v>
      </c>
      <c r="AG4782" s="17">
        <v>2</v>
      </c>
      <c r="AH4782" s="17" t="s">
        <v>11926</v>
      </c>
      <c r="AK4782" s="17" t="s">
        <v>17298</v>
      </c>
      <c r="AM4782" s="17" t="s">
        <v>39</v>
      </c>
      <c r="AN4782" s="17" t="s">
        <v>25609</v>
      </c>
      <c r="AO4782" s="17">
        <v>3</v>
      </c>
      <c r="AP4782" s="17">
        <v>80</v>
      </c>
      <c r="AQ4782" s="17">
        <v>5</v>
      </c>
      <c r="AT4782" s="17" t="s">
        <v>25610</v>
      </c>
      <c r="BQ4782" s="17" t="s">
        <v>30</v>
      </c>
      <c r="BS4782" s="17" t="s">
        <v>3901</v>
      </c>
      <c r="CH4782" s="17" t="s">
        <v>3901</v>
      </c>
      <c r="CQ4782" s="17" t="s">
        <v>3901</v>
      </c>
      <c r="CR4782" s="17" t="s">
        <v>21</v>
      </c>
      <c r="CU4782" s="17" t="s">
        <v>3901</v>
      </c>
      <c r="DN4782" s="17">
        <f>COUNTIF(AU4782:DM4782, "X")</f>
        <v>4</v>
      </c>
    </row>
    <row r="4783" spans="1:118" s="17" customFormat="1">
      <c r="A4783" s="17" t="s">
        <v>14344</v>
      </c>
      <c r="B4783" s="17">
        <v>55</v>
      </c>
      <c r="C4783" s="17">
        <v>167950</v>
      </c>
      <c r="D4783" s="17" t="s">
        <v>14345</v>
      </c>
      <c r="E4783" s="17" t="s">
        <v>613</v>
      </c>
      <c r="F4783" s="17" t="s">
        <v>428</v>
      </c>
      <c r="H4783" s="309">
        <v>30807</v>
      </c>
      <c r="I4783" s="309">
        <v>41818</v>
      </c>
      <c r="J4783" s="17" t="s">
        <v>3888</v>
      </c>
      <c r="L4783" s="17" t="s">
        <v>14308</v>
      </c>
      <c r="N4783" s="17" t="s">
        <v>31</v>
      </c>
      <c r="O4783" s="17" t="s">
        <v>15</v>
      </c>
      <c r="P4783" s="17">
        <v>45373</v>
      </c>
      <c r="AC4783" s="17" t="s">
        <v>9895</v>
      </c>
      <c r="AD4783" s="17" t="s">
        <v>9896</v>
      </c>
      <c r="AF4783" s="17">
        <v>8</v>
      </c>
      <c r="AG4783" s="17">
        <v>2</v>
      </c>
      <c r="AM4783" s="17" t="s">
        <v>157</v>
      </c>
      <c r="AN4783" s="17" t="s">
        <v>14151</v>
      </c>
      <c r="AO4783" s="17">
        <v>3</v>
      </c>
      <c r="AP4783" s="17">
        <v>80</v>
      </c>
      <c r="AQ4783" s="17">
        <v>5</v>
      </c>
      <c r="AR4783" s="17" t="s">
        <v>9898</v>
      </c>
      <c r="AT4783" s="17" t="s">
        <v>14152</v>
      </c>
      <c r="DN4783" s="17">
        <f>COUNTIF(AU4783:DM4783, "X")</f>
        <v>0</v>
      </c>
    </row>
    <row r="4784" spans="1:118" s="17" customFormat="1">
      <c r="A4784" s="17" t="s">
        <v>6603</v>
      </c>
      <c r="B4784" s="17">
        <v>55</v>
      </c>
      <c r="C4784" s="17">
        <v>167962</v>
      </c>
      <c r="D4784" s="17" t="s">
        <v>6604</v>
      </c>
      <c r="E4784" s="17" t="s">
        <v>325</v>
      </c>
      <c r="F4784" s="17" t="s">
        <v>82</v>
      </c>
      <c r="H4784" s="309">
        <v>24267</v>
      </c>
      <c r="I4784" s="309">
        <v>41817</v>
      </c>
      <c r="J4784" s="17" t="s">
        <v>3888</v>
      </c>
      <c r="L4784" s="17" t="s">
        <v>6605</v>
      </c>
      <c r="M4784" s="17" t="s">
        <v>363</v>
      </c>
      <c r="N4784" s="17" t="s">
        <v>19</v>
      </c>
      <c r="O4784" s="17" t="s">
        <v>15</v>
      </c>
      <c r="P4784" s="17">
        <v>45356</v>
      </c>
      <c r="Q4784" s="17">
        <v>4122</v>
      </c>
      <c r="AC4784" s="17" t="s">
        <v>3890</v>
      </c>
      <c r="AD4784" s="17" t="s">
        <v>3891</v>
      </c>
      <c r="AF4784" s="17">
        <v>15</v>
      </c>
      <c r="AG4784" s="17">
        <v>2</v>
      </c>
      <c r="AM4784" s="17" t="s">
        <v>248</v>
      </c>
      <c r="AN4784" s="17" t="s">
        <v>6588</v>
      </c>
      <c r="AO4784" s="17">
        <v>3</v>
      </c>
      <c r="AP4784" s="17">
        <v>80</v>
      </c>
      <c r="AQ4784" s="17">
        <v>5</v>
      </c>
      <c r="AT4784" s="17" t="s">
        <v>6589</v>
      </c>
      <c r="CR4784" s="17" t="s">
        <v>30</v>
      </c>
      <c r="CU4784" s="17" t="s">
        <v>3901</v>
      </c>
      <c r="DN4784" s="17">
        <f>COUNTIF(AU4784:DM4784, "X")</f>
        <v>1</v>
      </c>
    </row>
    <row r="4785" spans="1:118" s="17" customFormat="1">
      <c r="A4785" s="17" t="s">
        <v>8995</v>
      </c>
      <c r="B4785" s="17">
        <v>55</v>
      </c>
      <c r="C4785" s="17">
        <v>167975</v>
      </c>
      <c r="D4785" s="17" t="s">
        <v>7559</v>
      </c>
      <c r="E4785" s="17" t="s">
        <v>8996</v>
      </c>
      <c r="F4785" s="17" t="s">
        <v>397</v>
      </c>
      <c r="H4785" s="309">
        <v>31127</v>
      </c>
      <c r="I4785" s="309">
        <v>41809</v>
      </c>
      <c r="J4785" s="17" t="s">
        <v>3888</v>
      </c>
      <c r="L4785" s="17" t="s">
        <v>8703</v>
      </c>
      <c r="M4785" s="17" t="s">
        <v>8997</v>
      </c>
      <c r="N4785" s="17" t="s">
        <v>19</v>
      </c>
      <c r="O4785" s="17" t="s">
        <v>15</v>
      </c>
      <c r="P4785" s="17">
        <v>45356</v>
      </c>
      <c r="AC4785" s="17" t="s">
        <v>3890</v>
      </c>
      <c r="AD4785" s="17" t="s">
        <v>3891</v>
      </c>
      <c r="AF4785" s="17">
        <v>8</v>
      </c>
      <c r="AG4785" s="17">
        <v>2</v>
      </c>
      <c r="AM4785" s="17" t="s">
        <v>2608</v>
      </c>
      <c r="AN4785" s="17" t="s">
        <v>8704</v>
      </c>
      <c r="AO4785" s="17">
        <v>3</v>
      </c>
      <c r="AP4785" s="17">
        <v>80</v>
      </c>
      <c r="AQ4785" s="17">
        <v>5</v>
      </c>
      <c r="AT4785" s="17" t="s">
        <v>7979</v>
      </c>
      <c r="DN4785" s="17">
        <f>COUNTIF(AU4785:DM4785, "X")</f>
        <v>0</v>
      </c>
    </row>
    <row r="4786" spans="1:118" s="17" customFormat="1">
      <c r="A4786" s="523" t="s">
        <v>1548</v>
      </c>
      <c r="B4786" s="17">
        <v>55</v>
      </c>
      <c r="C4786" s="17">
        <v>167979</v>
      </c>
      <c r="D4786" s="17" t="s">
        <v>233</v>
      </c>
      <c r="E4786" s="17" t="s">
        <v>1549</v>
      </c>
      <c r="F4786" s="17" t="s">
        <v>129</v>
      </c>
      <c r="H4786" s="309">
        <v>35232</v>
      </c>
      <c r="I4786" s="309">
        <v>41817</v>
      </c>
      <c r="J4786" s="17" t="s">
        <v>3888</v>
      </c>
      <c r="K4786" s="17" t="s">
        <v>30</v>
      </c>
      <c r="L4786" s="17" t="s">
        <v>1473</v>
      </c>
      <c r="N4786" s="17" t="s">
        <v>31</v>
      </c>
      <c r="O4786" s="17" t="s">
        <v>15</v>
      </c>
      <c r="P4786" s="17">
        <v>45373</v>
      </c>
      <c r="AD4786" s="17" t="s">
        <v>9896</v>
      </c>
      <c r="AF4786" s="17">
        <v>8</v>
      </c>
      <c r="AG4786" s="17">
        <v>2</v>
      </c>
      <c r="AM4786" s="17" t="s">
        <v>87</v>
      </c>
      <c r="AN4786" s="17" t="s">
        <v>18599</v>
      </c>
      <c r="AO4786" s="17">
        <v>3</v>
      </c>
      <c r="AP4786" s="17">
        <v>80</v>
      </c>
      <c r="AQ4786" s="17">
        <v>5</v>
      </c>
      <c r="AR4786" s="17" t="s">
        <v>9898</v>
      </c>
      <c r="CU4786" s="17" t="s">
        <v>3901</v>
      </c>
      <c r="DA4786" s="17" t="s">
        <v>3901</v>
      </c>
      <c r="DE4786" s="17" t="s">
        <v>30</v>
      </c>
      <c r="DF4786" s="17" t="s">
        <v>3901</v>
      </c>
      <c r="DN4786" s="17">
        <f>COUNTIF(AU4786:DM4786, "X")</f>
        <v>3</v>
      </c>
    </row>
    <row r="4787" spans="1:118" s="17" customFormat="1">
      <c r="A4787" s="523" t="s">
        <v>1851</v>
      </c>
      <c r="B4787" s="17">
        <v>55</v>
      </c>
      <c r="C4787" s="17">
        <v>122011</v>
      </c>
      <c r="D4787" s="17" t="s">
        <v>519</v>
      </c>
      <c r="E4787" s="17" t="s">
        <v>344</v>
      </c>
      <c r="F4787" s="17" t="s">
        <v>229</v>
      </c>
      <c r="G4787" s="17" t="s">
        <v>203</v>
      </c>
      <c r="H4787" s="309">
        <v>25014</v>
      </c>
      <c r="I4787" s="309">
        <v>41809</v>
      </c>
      <c r="J4787" s="17" t="s">
        <v>3888</v>
      </c>
      <c r="L4787" s="17" t="s">
        <v>1014</v>
      </c>
      <c r="N4787" s="17" t="s">
        <v>19</v>
      </c>
      <c r="O4787" s="17" t="s">
        <v>15</v>
      </c>
      <c r="P4787" s="17">
        <v>45356</v>
      </c>
      <c r="Q4787" s="17">
        <v>9213</v>
      </c>
      <c r="AD4787" s="17" t="s">
        <v>3891</v>
      </c>
      <c r="AF4787" s="17">
        <v>15</v>
      </c>
      <c r="AG4787" s="17">
        <v>2</v>
      </c>
      <c r="AM4787" s="17" t="s">
        <v>246</v>
      </c>
      <c r="AN4787" s="17" t="s">
        <v>22149</v>
      </c>
      <c r="AO4787" s="17">
        <v>3</v>
      </c>
      <c r="AP4787" s="17">
        <v>80</v>
      </c>
      <c r="AQ4787" s="17">
        <v>5</v>
      </c>
      <c r="AR4787" s="17" t="s">
        <v>22150</v>
      </c>
      <c r="DF4787" s="17" t="s">
        <v>3901</v>
      </c>
      <c r="DN4787" s="17">
        <f>COUNTIF(AU4787:DM4787, "X")</f>
        <v>1</v>
      </c>
    </row>
    <row r="4788" spans="1:118" s="17" customFormat="1">
      <c r="A4788" s="17" t="s">
        <v>8291</v>
      </c>
      <c r="B4788" s="17">
        <v>55</v>
      </c>
      <c r="C4788" s="17">
        <v>167993</v>
      </c>
      <c r="D4788" s="17" t="s">
        <v>8292</v>
      </c>
      <c r="E4788" s="17" t="s">
        <v>4929</v>
      </c>
      <c r="F4788" s="17" t="s">
        <v>8293</v>
      </c>
      <c r="H4788" s="309">
        <v>32714</v>
      </c>
      <c r="I4788" s="309">
        <v>41810</v>
      </c>
      <c r="J4788" s="17" t="s">
        <v>3888</v>
      </c>
      <c r="L4788" s="17" t="s">
        <v>8041</v>
      </c>
      <c r="N4788" s="17" t="s">
        <v>19</v>
      </c>
      <c r="O4788" s="17" t="s">
        <v>15</v>
      </c>
      <c r="P4788" s="17">
        <v>45356</v>
      </c>
      <c r="AC4788" s="17" t="s">
        <v>3890</v>
      </c>
      <c r="AD4788" s="17" t="s">
        <v>3891</v>
      </c>
      <c r="AF4788" s="17">
        <v>15</v>
      </c>
      <c r="AG4788" s="17">
        <v>2</v>
      </c>
      <c r="AM4788" s="17" t="s">
        <v>117</v>
      </c>
      <c r="AN4788" s="17" t="s">
        <v>7978</v>
      </c>
      <c r="AO4788" s="17">
        <v>3</v>
      </c>
      <c r="AP4788" s="17">
        <v>80</v>
      </c>
      <c r="AQ4788" s="17">
        <v>5</v>
      </c>
      <c r="AT4788" s="17" t="s">
        <v>7979</v>
      </c>
      <c r="DN4788" s="17">
        <f>COUNTIF(AU4788:DM4788, "X")</f>
        <v>0</v>
      </c>
    </row>
    <row r="4789" spans="1:118" s="17" customFormat="1">
      <c r="A4789" s="17" t="s">
        <v>10843</v>
      </c>
      <c r="B4789" s="17">
        <v>55</v>
      </c>
      <c r="C4789" s="17">
        <v>168008</v>
      </c>
      <c r="D4789" s="17" t="s">
        <v>5338</v>
      </c>
      <c r="E4789" s="17" t="s">
        <v>310</v>
      </c>
      <c r="F4789" s="17" t="s">
        <v>22</v>
      </c>
      <c r="H4789" s="309">
        <v>34666</v>
      </c>
      <c r="I4789" s="309">
        <v>41827</v>
      </c>
      <c r="J4789" s="17" t="s">
        <v>3888</v>
      </c>
      <c r="L4789" s="17" t="s">
        <v>10844</v>
      </c>
      <c r="N4789" s="17" t="s">
        <v>14</v>
      </c>
      <c r="O4789" s="17" t="s">
        <v>15</v>
      </c>
      <c r="P4789" s="17">
        <v>45371</v>
      </c>
      <c r="AC4789" s="17" t="s">
        <v>14</v>
      </c>
      <c r="AF4789" s="17">
        <v>15</v>
      </c>
      <c r="AG4789" s="17">
        <v>2</v>
      </c>
      <c r="AI4789" s="17" t="s">
        <v>10178</v>
      </c>
      <c r="AM4789" s="17" t="s">
        <v>16</v>
      </c>
      <c r="AN4789" s="17" t="s">
        <v>10763</v>
      </c>
      <c r="AO4789" s="17">
        <v>3</v>
      </c>
      <c r="AP4789" s="17">
        <v>80</v>
      </c>
      <c r="AQ4789" s="17">
        <v>5</v>
      </c>
      <c r="AR4789" s="17" t="s">
        <v>10180</v>
      </c>
      <c r="CN4789" s="17" t="s">
        <v>3901</v>
      </c>
      <c r="CQ4789" s="17" t="s">
        <v>3901</v>
      </c>
      <c r="DA4789" s="17" t="s">
        <v>3901</v>
      </c>
      <c r="DN4789" s="17">
        <f>COUNTIF(AU4789:DM4789, "X")</f>
        <v>3</v>
      </c>
    </row>
    <row r="4790" spans="1:118" s="17" customFormat="1">
      <c r="A4790" s="17" t="s">
        <v>18751</v>
      </c>
      <c r="B4790" s="17">
        <v>55</v>
      </c>
      <c r="C4790" s="17">
        <v>168022</v>
      </c>
      <c r="D4790" s="17" t="s">
        <v>682</v>
      </c>
      <c r="E4790" s="17" t="s">
        <v>52</v>
      </c>
      <c r="F4790" s="17" t="s">
        <v>354</v>
      </c>
      <c r="G4790" s="17" t="s">
        <v>203</v>
      </c>
      <c r="H4790" s="309">
        <v>35243</v>
      </c>
      <c r="I4790" s="309">
        <v>41825</v>
      </c>
      <c r="J4790" s="17" t="s">
        <v>3888</v>
      </c>
      <c r="L4790" s="17" t="s">
        <v>18752</v>
      </c>
      <c r="N4790" s="17" t="s">
        <v>31</v>
      </c>
      <c r="O4790" s="17" t="s">
        <v>15</v>
      </c>
      <c r="P4790" s="17">
        <v>45373</v>
      </c>
      <c r="AD4790" s="17" t="s">
        <v>9896</v>
      </c>
      <c r="AF4790" s="17">
        <v>8</v>
      </c>
      <c r="AG4790" s="17">
        <v>2</v>
      </c>
      <c r="AM4790" s="17" t="s">
        <v>136</v>
      </c>
      <c r="AN4790" s="17" t="s">
        <v>18697</v>
      </c>
      <c r="AO4790" s="17">
        <v>3</v>
      </c>
      <c r="AP4790" s="17">
        <v>80</v>
      </c>
      <c r="AQ4790" s="17">
        <v>5</v>
      </c>
      <c r="AR4790" s="17" t="s">
        <v>9898</v>
      </c>
      <c r="DN4790" s="17">
        <f>COUNTIF(AU4790:DM4790, "X")</f>
        <v>0</v>
      </c>
    </row>
    <row r="4791" spans="1:118" s="17" customFormat="1">
      <c r="A4791" s="17" t="s">
        <v>20245</v>
      </c>
      <c r="B4791" s="17">
        <v>55</v>
      </c>
      <c r="C4791" s="17">
        <v>168024</v>
      </c>
      <c r="D4791" s="17" t="s">
        <v>11586</v>
      </c>
      <c r="E4791" s="17" t="s">
        <v>426</v>
      </c>
      <c r="F4791" s="17" t="s">
        <v>70</v>
      </c>
      <c r="H4791" s="309">
        <v>34715</v>
      </c>
      <c r="I4791" s="309">
        <v>41823</v>
      </c>
      <c r="J4791" s="17" t="s">
        <v>3888</v>
      </c>
      <c r="L4791" s="17" t="s">
        <v>20246</v>
      </c>
      <c r="N4791" s="17" t="s">
        <v>14</v>
      </c>
      <c r="O4791" s="17" t="s">
        <v>15</v>
      </c>
      <c r="P4791" s="17">
        <v>45371</v>
      </c>
      <c r="AF4791" s="17">
        <v>8</v>
      </c>
      <c r="AG4791" s="17">
        <v>2</v>
      </c>
      <c r="AI4791" s="17" t="s">
        <v>10178</v>
      </c>
      <c r="AM4791" s="17" t="s">
        <v>180</v>
      </c>
      <c r="AN4791" s="17" t="s">
        <v>20012</v>
      </c>
      <c r="AO4791" s="17">
        <v>3</v>
      </c>
      <c r="AP4791" s="17">
        <v>80</v>
      </c>
      <c r="AQ4791" s="17">
        <v>5</v>
      </c>
      <c r="AR4791" s="17" t="s">
        <v>10180</v>
      </c>
      <c r="DN4791" s="17">
        <f>COUNTIF(AU4791:DM4791, "X")</f>
        <v>0</v>
      </c>
    </row>
    <row r="4792" spans="1:118" s="17" customFormat="1">
      <c r="A4792" s="17" t="s">
        <v>16028</v>
      </c>
      <c r="B4792" s="17">
        <v>55</v>
      </c>
      <c r="C4792" s="17">
        <v>168046</v>
      </c>
      <c r="D4792" s="17" t="s">
        <v>4339</v>
      </c>
      <c r="E4792" s="17" t="s">
        <v>538</v>
      </c>
      <c r="F4792" s="17" t="s">
        <v>110</v>
      </c>
      <c r="H4792" s="309">
        <v>34770</v>
      </c>
      <c r="I4792" s="309">
        <v>41801</v>
      </c>
      <c r="J4792" s="17" t="s">
        <v>3888</v>
      </c>
      <c r="L4792" s="17" t="s">
        <v>15525</v>
      </c>
      <c r="M4792" s="17" t="s">
        <v>16029</v>
      </c>
      <c r="N4792" s="17" t="s">
        <v>31</v>
      </c>
      <c r="O4792" s="17" t="s">
        <v>15</v>
      </c>
      <c r="P4792" s="17">
        <v>45373</v>
      </c>
      <c r="AC4792" s="17" t="s">
        <v>9895</v>
      </c>
      <c r="AD4792" s="17" t="s">
        <v>9896</v>
      </c>
      <c r="AF4792" s="17">
        <v>8</v>
      </c>
      <c r="AG4792" s="17">
        <v>2</v>
      </c>
      <c r="AM4792" s="17" t="s">
        <v>121</v>
      </c>
      <c r="AN4792" s="17" t="s">
        <v>15516</v>
      </c>
      <c r="AO4792" s="17">
        <v>3</v>
      </c>
      <c r="AP4792" s="17">
        <v>80</v>
      </c>
      <c r="AQ4792" s="17">
        <v>5</v>
      </c>
      <c r="AR4792" s="17" t="s">
        <v>9898</v>
      </c>
      <c r="AT4792" s="17" t="s">
        <v>15057</v>
      </c>
      <c r="DN4792" s="17">
        <f>COUNTIF(AU4792:DM4792, "X")</f>
        <v>0</v>
      </c>
    </row>
    <row r="4793" spans="1:118" s="17" customFormat="1">
      <c r="A4793" s="17" t="s">
        <v>26233</v>
      </c>
      <c r="B4793" s="17">
        <v>55</v>
      </c>
      <c r="C4793" s="17">
        <v>168052</v>
      </c>
      <c r="D4793" s="17" t="s">
        <v>18493</v>
      </c>
      <c r="E4793" s="17" t="s">
        <v>35</v>
      </c>
      <c r="F4793" s="17" t="s">
        <v>147</v>
      </c>
      <c r="H4793" s="309">
        <v>35189</v>
      </c>
      <c r="I4793" s="309">
        <v>41826</v>
      </c>
      <c r="J4793" s="17" t="s">
        <v>3888</v>
      </c>
      <c r="L4793" s="17" t="s">
        <v>26234</v>
      </c>
      <c r="N4793" s="17" t="s">
        <v>14</v>
      </c>
      <c r="O4793" s="17" t="s">
        <v>15</v>
      </c>
      <c r="P4793" s="17">
        <v>45371</v>
      </c>
      <c r="AC4793" s="17" t="s">
        <v>14</v>
      </c>
      <c r="AF4793" s="17">
        <v>8</v>
      </c>
      <c r="AG4793" s="17">
        <v>2</v>
      </c>
      <c r="AI4793" s="17" t="s">
        <v>10178</v>
      </c>
      <c r="AM4793" s="17" t="s">
        <v>101</v>
      </c>
      <c r="AN4793" s="17" t="s">
        <v>26168</v>
      </c>
      <c r="AO4793" s="17">
        <v>3</v>
      </c>
      <c r="AP4793" s="17">
        <v>80</v>
      </c>
      <c r="AQ4793" s="17">
        <v>5</v>
      </c>
      <c r="AR4793" s="17" t="s">
        <v>10180</v>
      </c>
      <c r="CN4793" s="17" t="s">
        <v>3901</v>
      </c>
      <c r="CR4793" s="17" t="s">
        <v>21</v>
      </c>
      <c r="CU4793" s="17" t="s">
        <v>3901</v>
      </c>
      <c r="DN4793" s="17">
        <f>COUNTIF(AU4793:DM4793, "X")</f>
        <v>2</v>
      </c>
    </row>
    <row r="4794" spans="1:118" s="17" customFormat="1">
      <c r="A4794" s="17" t="s">
        <v>20877</v>
      </c>
      <c r="B4794" s="17">
        <v>55</v>
      </c>
      <c r="C4794" s="17">
        <v>168053</v>
      </c>
      <c r="D4794" s="17" t="s">
        <v>20878</v>
      </c>
      <c r="E4794" s="17" t="s">
        <v>5369</v>
      </c>
      <c r="F4794" s="17" t="s">
        <v>99</v>
      </c>
      <c r="H4794" s="309">
        <v>34722</v>
      </c>
      <c r="I4794" s="309">
        <v>41826</v>
      </c>
      <c r="J4794" s="17" t="s">
        <v>3888</v>
      </c>
      <c r="L4794" s="17" t="s">
        <v>20879</v>
      </c>
      <c r="N4794" s="17" t="s">
        <v>26</v>
      </c>
      <c r="O4794" s="17" t="s">
        <v>15</v>
      </c>
      <c r="P4794" s="17">
        <v>45318</v>
      </c>
      <c r="AF4794" s="17">
        <v>8</v>
      </c>
      <c r="AG4794" s="17">
        <v>2</v>
      </c>
      <c r="AI4794" s="17" t="s">
        <v>20669</v>
      </c>
      <c r="AM4794" s="17" t="s">
        <v>27</v>
      </c>
      <c r="AN4794" s="17" t="s">
        <v>20847</v>
      </c>
      <c r="AO4794" s="17">
        <v>3</v>
      </c>
      <c r="AP4794" s="17">
        <v>80</v>
      </c>
      <c r="AQ4794" s="17">
        <v>5</v>
      </c>
      <c r="AR4794" s="17" t="s">
        <v>20671</v>
      </c>
      <c r="CU4794" s="17" t="s">
        <v>3901</v>
      </c>
      <c r="DN4794" s="17">
        <f>COUNTIF(AU4794:DM4794, "X")</f>
        <v>1</v>
      </c>
    </row>
    <row r="4795" spans="1:118" s="17" customFormat="1">
      <c r="A4795" s="17" t="s">
        <v>16650</v>
      </c>
      <c r="B4795" s="17">
        <v>55</v>
      </c>
      <c r="C4795" s="17">
        <v>168067</v>
      </c>
      <c r="D4795" s="17" t="s">
        <v>16651</v>
      </c>
      <c r="E4795" s="17" t="s">
        <v>16652</v>
      </c>
      <c r="H4795" s="309">
        <v>35109</v>
      </c>
      <c r="I4795" s="309">
        <v>41828</v>
      </c>
      <c r="J4795" s="17" t="s">
        <v>3888</v>
      </c>
      <c r="L4795" s="17" t="s">
        <v>16653</v>
      </c>
      <c r="N4795" s="17" t="s">
        <v>31</v>
      </c>
      <c r="O4795" s="17" t="s">
        <v>15</v>
      </c>
      <c r="P4795" s="17">
        <v>45373</v>
      </c>
      <c r="AC4795" s="17" t="s">
        <v>9895</v>
      </c>
      <c r="AD4795" s="17" t="s">
        <v>9896</v>
      </c>
      <c r="AF4795" s="17">
        <v>8</v>
      </c>
      <c r="AG4795" s="17">
        <v>2</v>
      </c>
      <c r="AM4795" s="17" t="s">
        <v>124</v>
      </c>
      <c r="AN4795" s="17" t="s">
        <v>16646</v>
      </c>
      <c r="AO4795" s="17">
        <v>3</v>
      </c>
      <c r="AP4795" s="17">
        <v>80</v>
      </c>
      <c r="AQ4795" s="17">
        <v>5</v>
      </c>
      <c r="AR4795" s="17" t="s">
        <v>9898</v>
      </c>
      <c r="AT4795" s="17" t="s">
        <v>9899</v>
      </c>
      <c r="CU4795" s="17" t="s">
        <v>3901</v>
      </c>
      <c r="DN4795" s="17">
        <f>COUNTIF(AU4795:DM4795, "X")</f>
        <v>1</v>
      </c>
    </row>
    <row r="4796" spans="1:118" s="17" customFormat="1">
      <c r="A4796" s="17" t="s">
        <v>25864</v>
      </c>
      <c r="B4796" s="17">
        <v>55</v>
      </c>
      <c r="C4796" s="17">
        <v>168068</v>
      </c>
      <c r="D4796" s="17" t="s">
        <v>25798</v>
      </c>
      <c r="E4796" s="17" t="s">
        <v>371</v>
      </c>
      <c r="F4796" s="17" t="s">
        <v>18</v>
      </c>
      <c r="H4796" s="309">
        <v>30001</v>
      </c>
      <c r="I4796" s="309">
        <v>41804</v>
      </c>
      <c r="J4796" s="17" t="s">
        <v>3888</v>
      </c>
      <c r="L4796" s="17" t="s">
        <v>25799</v>
      </c>
      <c r="N4796" s="17" t="s">
        <v>14</v>
      </c>
      <c r="O4796" s="17" t="s">
        <v>15</v>
      </c>
      <c r="P4796" s="17">
        <v>45371</v>
      </c>
      <c r="Q4796" s="17">
        <v>8395</v>
      </c>
      <c r="AC4796" s="17" t="s">
        <v>17772</v>
      </c>
      <c r="AF4796" s="17">
        <v>8</v>
      </c>
      <c r="AG4796" s="17">
        <v>2</v>
      </c>
      <c r="AH4796" s="17" t="s">
        <v>11926</v>
      </c>
      <c r="AK4796" s="17" t="s">
        <v>17298</v>
      </c>
      <c r="AM4796" s="17" t="s">
        <v>39</v>
      </c>
      <c r="AN4796" s="17" t="s">
        <v>25609</v>
      </c>
      <c r="AO4796" s="17">
        <v>3</v>
      </c>
      <c r="AP4796" s="17">
        <v>80</v>
      </c>
      <c r="AQ4796" s="17">
        <v>5</v>
      </c>
      <c r="AT4796" s="17" t="s">
        <v>25610</v>
      </c>
      <c r="DA4796" s="17" t="s">
        <v>3901</v>
      </c>
      <c r="DN4796" s="17">
        <f>COUNTIF(AU4796:DM4796, "X")</f>
        <v>1</v>
      </c>
    </row>
    <row r="4797" spans="1:118" s="17" customFormat="1">
      <c r="A4797" s="17" t="s">
        <v>9049</v>
      </c>
      <c r="B4797" s="17">
        <v>55</v>
      </c>
      <c r="C4797" s="17">
        <v>168081</v>
      </c>
      <c r="D4797" s="17" t="s">
        <v>9050</v>
      </c>
      <c r="E4797" s="17" t="s">
        <v>299</v>
      </c>
      <c r="F4797" s="17" t="s">
        <v>70</v>
      </c>
      <c r="H4797" s="309">
        <v>21248</v>
      </c>
      <c r="I4797" s="309">
        <v>41812</v>
      </c>
      <c r="J4797" s="17" t="s">
        <v>3888</v>
      </c>
      <c r="L4797" s="17" t="s">
        <v>8767</v>
      </c>
      <c r="N4797" s="17" t="s">
        <v>19</v>
      </c>
      <c r="O4797" s="17" t="s">
        <v>15</v>
      </c>
      <c r="P4797" s="17">
        <v>45356</v>
      </c>
      <c r="AC4797" s="17" t="s">
        <v>3890</v>
      </c>
      <c r="AD4797" s="17" t="s">
        <v>3891</v>
      </c>
      <c r="AF4797" s="17">
        <v>8</v>
      </c>
      <c r="AG4797" s="17">
        <v>2</v>
      </c>
      <c r="AM4797" s="17" t="s">
        <v>2608</v>
      </c>
      <c r="AN4797" s="17" t="s">
        <v>8704</v>
      </c>
      <c r="AO4797" s="17">
        <v>3</v>
      </c>
      <c r="AP4797" s="17">
        <v>80</v>
      </c>
      <c r="AQ4797" s="17">
        <v>5</v>
      </c>
      <c r="AT4797" s="17" t="s">
        <v>7979</v>
      </c>
      <c r="CG4797" s="17" t="s">
        <v>21</v>
      </c>
      <c r="CH4797" s="17" t="s">
        <v>3901</v>
      </c>
      <c r="CU4797" s="17" t="s">
        <v>3901</v>
      </c>
      <c r="DA4797" s="17" t="s">
        <v>3901</v>
      </c>
      <c r="DN4797" s="17">
        <f>COUNTIF(AU4797:DM4797, "X")</f>
        <v>3</v>
      </c>
    </row>
    <row r="4798" spans="1:118" s="17" customFormat="1">
      <c r="A4798" s="17" t="s">
        <v>8605</v>
      </c>
      <c r="B4798" s="17">
        <v>55</v>
      </c>
      <c r="C4798" s="17">
        <v>168098</v>
      </c>
      <c r="D4798" s="17" t="s">
        <v>8606</v>
      </c>
      <c r="E4798" s="17" t="s">
        <v>8607</v>
      </c>
      <c r="F4798" s="17" t="s">
        <v>30</v>
      </c>
      <c r="H4798" s="309">
        <v>35071</v>
      </c>
      <c r="I4798" s="309">
        <v>41834</v>
      </c>
      <c r="J4798" s="17" t="s">
        <v>3888</v>
      </c>
      <c r="L4798" s="17" t="s">
        <v>8314</v>
      </c>
      <c r="N4798" s="17" t="s">
        <v>19</v>
      </c>
      <c r="O4798" s="17" t="s">
        <v>15</v>
      </c>
      <c r="P4798" s="17">
        <v>45356</v>
      </c>
      <c r="AC4798" s="17" t="s">
        <v>3890</v>
      </c>
      <c r="AD4798" s="17" t="s">
        <v>3891</v>
      </c>
      <c r="AF4798" s="17">
        <v>8</v>
      </c>
      <c r="AG4798" s="17">
        <v>2</v>
      </c>
      <c r="AM4798" s="17" t="s">
        <v>2607</v>
      </c>
      <c r="AN4798" s="17" t="s">
        <v>8305</v>
      </c>
      <c r="AO4798" s="17">
        <v>3</v>
      </c>
      <c r="AP4798" s="17">
        <v>80</v>
      </c>
      <c r="AQ4798" s="17">
        <v>5</v>
      </c>
      <c r="AT4798" s="17" t="s">
        <v>7979</v>
      </c>
      <c r="DN4798" s="17">
        <f>COUNTIF(AU4798:DM4798, "X")</f>
        <v>0</v>
      </c>
    </row>
    <row r="4799" spans="1:118" s="17" customFormat="1">
      <c r="A4799" s="17" t="s">
        <v>16462</v>
      </c>
      <c r="B4799" s="17">
        <v>55</v>
      </c>
      <c r="C4799" s="17">
        <v>168099</v>
      </c>
      <c r="D4799" s="17" t="s">
        <v>16463</v>
      </c>
      <c r="E4799" s="17" t="s">
        <v>10274</v>
      </c>
      <c r="F4799" s="17" t="s">
        <v>4974</v>
      </c>
      <c r="H4799" s="309">
        <v>34781</v>
      </c>
      <c r="I4799" s="309">
        <v>41834</v>
      </c>
      <c r="J4799" s="17" t="s">
        <v>3888</v>
      </c>
      <c r="L4799" s="17" t="s">
        <v>16464</v>
      </c>
      <c r="N4799" s="17" t="s">
        <v>31</v>
      </c>
      <c r="O4799" s="17" t="s">
        <v>15</v>
      </c>
      <c r="P4799" s="17">
        <v>45373</v>
      </c>
      <c r="AC4799" s="17" t="s">
        <v>9895</v>
      </c>
      <c r="AD4799" s="17" t="s">
        <v>9896</v>
      </c>
      <c r="AF4799" s="17">
        <v>8</v>
      </c>
      <c r="AG4799" s="17">
        <v>2</v>
      </c>
      <c r="AM4799" s="17" t="s">
        <v>41</v>
      </c>
      <c r="AN4799" s="17" t="s">
        <v>16339</v>
      </c>
      <c r="AO4799" s="17">
        <v>3</v>
      </c>
      <c r="AP4799" s="17">
        <v>80</v>
      </c>
      <c r="AQ4799" s="17">
        <v>5</v>
      </c>
      <c r="AR4799" s="17" t="s">
        <v>9898</v>
      </c>
      <c r="AT4799" s="17" t="s">
        <v>16072</v>
      </c>
      <c r="CU4799" s="17" t="s">
        <v>3901</v>
      </c>
      <c r="DN4799" s="17">
        <f>COUNTIF(AU4799:DM4799, "X")</f>
        <v>1</v>
      </c>
    </row>
    <row r="4800" spans="1:118" s="17" customFormat="1">
      <c r="A4800" s="17" t="s">
        <v>17582</v>
      </c>
      <c r="B4800" s="17">
        <v>55</v>
      </c>
      <c r="C4800" s="17">
        <v>168101</v>
      </c>
      <c r="D4800" s="17" t="s">
        <v>17583</v>
      </c>
      <c r="E4800" s="17" t="s">
        <v>4899</v>
      </c>
      <c r="F4800" s="17" t="s">
        <v>73</v>
      </c>
      <c r="H4800" s="309">
        <v>34863</v>
      </c>
      <c r="I4800" s="309">
        <v>41834</v>
      </c>
      <c r="J4800" s="17" t="s">
        <v>3888</v>
      </c>
      <c r="L4800" s="17" t="s">
        <v>17584</v>
      </c>
      <c r="N4800" s="17" t="s">
        <v>14</v>
      </c>
      <c r="O4800" s="17" t="s">
        <v>15</v>
      </c>
      <c r="P4800" s="17">
        <v>45371</v>
      </c>
      <c r="AF4800" s="17">
        <v>8</v>
      </c>
      <c r="AG4800" s="17">
        <v>2</v>
      </c>
      <c r="AH4800" s="17" t="s">
        <v>11926</v>
      </c>
      <c r="AK4800" s="17" t="s">
        <v>17298</v>
      </c>
      <c r="AM4800" s="17" t="s">
        <v>46</v>
      </c>
      <c r="AN4800" s="17" t="s">
        <v>17553</v>
      </c>
      <c r="AO4800" s="17">
        <v>3</v>
      </c>
      <c r="AP4800" s="17">
        <v>80</v>
      </c>
      <c r="AQ4800" s="17">
        <v>5</v>
      </c>
      <c r="AR4800" s="17" t="s">
        <v>17300</v>
      </c>
      <c r="CN4800" s="17" t="s">
        <v>3901</v>
      </c>
      <c r="CQ4800" s="17" t="s">
        <v>3901</v>
      </c>
      <c r="CR4800" s="17" t="s">
        <v>30</v>
      </c>
      <c r="CU4800" s="17" t="s">
        <v>3901</v>
      </c>
      <c r="DN4800" s="17">
        <f>COUNTIF(AU4800:DM4800, "X")</f>
        <v>3</v>
      </c>
    </row>
    <row r="4801" spans="1:118" s="17" customFormat="1">
      <c r="A4801" s="17" t="s">
        <v>24191</v>
      </c>
      <c r="B4801" s="17">
        <v>55</v>
      </c>
      <c r="C4801" s="17">
        <v>168105</v>
      </c>
      <c r="D4801" s="17" t="s">
        <v>23633</v>
      </c>
      <c r="E4801" s="17" t="s">
        <v>5008</v>
      </c>
      <c r="F4801" s="17" t="s">
        <v>35</v>
      </c>
      <c r="H4801" s="309">
        <v>34931</v>
      </c>
      <c r="I4801" s="309">
        <v>41828</v>
      </c>
      <c r="J4801" s="17" t="s">
        <v>3888</v>
      </c>
      <c r="L4801" s="17" t="s">
        <v>24192</v>
      </c>
      <c r="M4801" s="17" t="s">
        <v>192</v>
      </c>
      <c r="N4801" s="17" t="s">
        <v>126</v>
      </c>
      <c r="O4801" s="17" t="s">
        <v>15</v>
      </c>
      <c r="P4801" s="17">
        <v>45383</v>
      </c>
      <c r="Q4801" s="17">
        <v>1370</v>
      </c>
      <c r="AF4801" s="17">
        <v>8</v>
      </c>
      <c r="AG4801" s="17">
        <v>2</v>
      </c>
      <c r="AI4801" s="17" t="s">
        <v>20542</v>
      </c>
      <c r="AM4801" s="17" t="s">
        <v>239</v>
      </c>
      <c r="AN4801" s="17" t="s">
        <v>24146</v>
      </c>
      <c r="AO4801" s="17">
        <v>3</v>
      </c>
      <c r="AP4801" s="17">
        <v>80</v>
      </c>
      <c r="AQ4801" s="17">
        <v>5</v>
      </c>
      <c r="AR4801" s="17" t="s">
        <v>22585</v>
      </c>
      <c r="AS4801" s="17" t="s">
        <v>23503</v>
      </c>
      <c r="DN4801" s="17">
        <f>COUNTIF(AU4801:DM4801, "X")</f>
        <v>0</v>
      </c>
    </row>
    <row r="4802" spans="1:118" s="17" customFormat="1">
      <c r="A4802" s="17" t="s">
        <v>18390</v>
      </c>
      <c r="B4802" s="17">
        <v>55</v>
      </c>
      <c r="C4802" s="17">
        <v>168114</v>
      </c>
      <c r="D4802" s="17" t="s">
        <v>18391</v>
      </c>
      <c r="E4802" s="17" t="s">
        <v>176</v>
      </c>
      <c r="F4802" s="17" t="s">
        <v>43</v>
      </c>
      <c r="H4802" s="309">
        <v>29061</v>
      </c>
      <c r="I4802" s="309">
        <v>41810</v>
      </c>
      <c r="J4802" s="17" t="s">
        <v>3888</v>
      </c>
      <c r="L4802" s="17" t="s">
        <v>18392</v>
      </c>
      <c r="N4802" s="17" t="s">
        <v>182</v>
      </c>
      <c r="O4802" s="17" t="s">
        <v>15</v>
      </c>
      <c r="P4802" s="17">
        <v>45326</v>
      </c>
      <c r="AF4802" s="17">
        <v>8</v>
      </c>
      <c r="AG4802" s="17">
        <v>2</v>
      </c>
      <c r="AH4802" s="17" t="s">
        <v>11926</v>
      </c>
      <c r="AK4802" s="17" t="s">
        <v>11927</v>
      </c>
      <c r="AM4802" s="17" t="s">
        <v>2614</v>
      </c>
      <c r="AN4802" s="17" t="s">
        <v>18350</v>
      </c>
      <c r="AO4802" s="17">
        <v>3</v>
      </c>
      <c r="AP4802" s="17">
        <v>80</v>
      </c>
      <c r="AQ4802" s="17">
        <v>5</v>
      </c>
      <c r="AR4802" s="17" t="s">
        <v>18351</v>
      </c>
      <c r="AS4802" s="17" t="s">
        <v>18358</v>
      </c>
      <c r="BD4802" s="17" t="s">
        <v>3901</v>
      </c>
      <c r="BQ4802" s="17" t="s">
        <v>30</v>
      </c>
      <c r="BS4802" s="17" t="s">
        <v>3901</v>
      </c>
      <c r="CH4802" s="17" t="s">
        <v>3901</v>
      </c>
      <c r="DN4802" s="17">
        <f>COUNTIF(AU4802:DM4802, "X")</f>
        <v>3</v>
      </c>
    </row>
    <row r="4803" spans="1:118" s="17" customFormat="1">
      <c r="A4803" s="17" t="s">
        <v>25736</v>
      </c>
      <c r="B4803" s="17">
        <v>55</v>
      </c>
      <c r="C4803" s="17">
        <v>168133</v>
      </c>
      <c r="D4803" s="17" t="s">
        <v>25737</v>
      </c>
      <c r="E4803" s="17" t="s">
        <v>25738</v>
      </c>
      <c r="H4803" s="309">
        <v>28568</v>
      </c>
      <c r="I4803" s="309">
        <v>41812</v>
      </c>
      <c r="J4803" s="17" t="s">
        <v>3888</v>
      </c>
      <c r="L4803" s="17" t="s">
        <v>25739</v>
      </c>
      <c r="N4803" s="17" t="s">
        <v>14</v>
      </c>
      <c r="O4803" s="17" t="s">
        <v>15</v>
      </c>
      <c r="P4803" s="17">
        <v>45371</v>
      </c>
      <c r="AC4803" s="17" t="s">
        <v>17772</v>
      </c>
      <c r="AF4803" s="17">
        <v>8</v>
      </c>
      <c r="AG4803" s="17">
        <v>2</v>
      </c>
      <c r="AH4803" s="17" t="s">
        <v>11926</v>
      </c>
      <c r="AK4803" s="17" t="s">
        <v>17298</v>
      </c>
      <c r="AM4803" s="17" t="s">
        <v>39</v>
      </c>
      <c r="AN4803" s="17" t="s">
        <v>25609</v>
      </c>
      <c r="AO4803" s="17">
        <v>3</v>
      </c>
      <c r="AP4803" s="17">
        <v>80</v>
      </c>
      <c r="AQ4803" s="17">
        <v>5</v>
      </c>
      <c r="AT4803" s="17" t="s">
        <v>25610</v>
      </c>
      <c r="CH4803" s="17" t="s">
        <v>3901</v>
      </c>
      <c r="CN4803" s="17" t="s">
        <v>3901</v>
      </c>
      <c r="DN4803" s="17">
        <f>COUNTIF(AU4803:DM4803, "X")</f>
        <v>2</v>
      </c>
    </row>
    <row r="4804" spans="1:118" s="17" customFormat="1">
      <c r="A4804" s="17" t="s">
        <v>20057</v>
      </c>
      <c r="B4804" s="17">
        <v>55</v>
      </c>
      <c r="C4804" s="17">
        <v>168201</v>
      </c>
      <c r="D4804" s="17" t="s">
        <v>15819</v>
      </c>
      <c r="E4804" s="17" t="s">
        <v>4069</v>
      </c>
      <c r="F4804" s="17" t="s">
        <v>99</v>
      </c>
      <c r="H4804" s="309">
        <v>34578</v>
      </c>
      <c r="I4804" s="309">
        <v>41837</v>
      </c>
      <c r="J4804" s="17" t="s">
        <v>3888</v>
      </c>
      <c r="L4804" s="17" t="s">
        <v>20058</v>
      </c>
      <c r="N4804" s="17" t="s">
        <v>31</v>
      </c>
      <c r="O4804" s="17" t="s">
        <v>15</v>
      </c>
      <c r="P4804" s="17">
        <v>45373</v>
      </c>
      <c r="AD4804" s="17" t="s">
        <v>9896</v>
      </c>
      <c r="AF4804" s="17">
        <v>8</v>
      </c>
      <c r="AG4804" s="17">
        <v>2</v>
      </c>
      <c r="AM4804" s="17" t="s">
        <v>180</v>
      </c>
      <c r="AN4804" s="17" t="s">
        <v>20012</v>
      </c>
      <c r="AO4804" s="17">
        <v>3</v>
      </c>
      <c r="AP4804" s="17">
        <v>80</v>
      </c>
      <c r="AQ4804" s="17">
        <v>5</v>
      </c>
      <c r="AR4804" s="17" t="s">
        <v>10180</v>
      </c>
      <c r="CH4804" s="17" t="s">
        <v>3901</v>
      </c>
      <c r="DN4804" s="17">
        <f>COUNTIF(AU4804:DM4804, "X")</f>
        <v>1</v>
      </c>
    </row>
    <row r="4805" spans="1:118" s="17" customFormat="1">
      <c r="A4805" s="17" t="s">
        <v>10524</v>
      </c>
      <c r="B4805" s="17">
        <v>55</v>
      </c>
      <c r="C4805" s="17">
        <v>168207</v>
      </c>
      <c r="D4805" s="17" t="s">
        <v>10525</v>
      </c>
      <c r="E4805" s="17" t="s">
        <v>594</v>
      </c>
      <c r="F4805" s="17" t="s">
        <v>65</v>
      </c>
      <c r="H4805" s="309">
        <v>32031</v>
      </c>
      <c r="I4805" s="309">
        <v>41839</v>
      </c>
      <c r="J4805" s="17" t="s">
        <v>3888</v>
      </c>
      <c r="L4805" s="17" t="s">
        <v>10473</v>
      </c>
      <c r="N4805" s="17" t="s">
        <v>14</v>
      </c>
      <c r="O4805" s="17" t="s">
        <v>15</v>
      </c>
      <c r="P4805" s="17">
        <v>45371</v>
      </c>
      <c r="Q4805" s="17">
        <v>2879</v>
      </c>
      <c r="AC4805" s="17" t="s">
        <v>14</v>
      </c>
      <c r="AF4805" s="17">
        <v>8</v>
      </c>
      <c r="AG4805" s="17">
        <v>2</v>
      </c>
      <c r="AI4805" s="17" t="s">
        <v>10178</v>
      </c>
      <c r="AM4805" s="17" t="s">
        <v>193</v>
      </c>
      <c r="AN4805" s="17" t="s">
        <v>10381</v>
      </c>
      <c r="AO4805" s="17">
        <v>3</v>
      </c>
      <c r="AP4805" s="17">
        <v>80</v>
      </c>
      <c r="AQ4805" s="17">
        <v>5</v>
      </c>
      <c r="AR4805" s="17" t="s">
        <v>10180</v>
      </c>
      <c r="CH4805" s="17" t="s">
        <v>3901</v>
      </c>
      <c r="CQ4805" s="17" t="s">
        <v>3901</v>
      </c>
      <c r="CU4805" s="17" t="s">
        <v>3901</v>
      </c>
      <c r="DN4805" s="17">
        <f>COUNTIF(AU4805:DM4805, "X")</f>
        <v>3</v>
      </c>
    </row>
    <row r="4806" spans="1:118" s="17" customFormat="1">
      <c r="A4806" s="17" t="s">
        <v>22614</v>
      </c>
      <c r="B4806" s="17">
        <v>55</v>
      </c>
      <c r="C4806" s="17">
        <v>168229</v>
      </c>
      <c r="D4806" s="17" t="s">
        <v>22615</v>
      </c>
      <c r="E4806" s="17" t="s">
        <v>333</v>
      </c>
      <c r="F4806" s="17" t="s">
        <v>93</v>
      </c>
      <c r="H4806" s="309">
        <v>35183</v>
      </c>
      <c r="I4806" s="309">
        <v>41836</v>
      </c>
      <c r="J4806" s="17" t="s">
        <v>3888</v>
      </c>
      <c r="L4806" s="17" t="s">
        <v>22616</v>
      </c>
      <c r="N4806" s="17" t="s">
        <v>126</v>
      </c>
      <c r="O4806" s="17" t="s">
        <v>15</v>
      </c>
      <c r="P4806" s="17">
        <v>45383</v>
      </c>
      <c r="AF4806" s="17">
        <v>8</v>
      </c>
      <c r="AG4806" s="17">
        <v>2</v>
      </c>
      <c r="AI4806" s="17" t="s">
        <v>20542</v>
      </c>
      <c r="AM4806" s="17" t="s">
        <v>133</v>
      </c>
      <c r="AN4806" s="17" t="s">
        <v>22584</v>
      </c>
      <c r="AO4806" s="17">
        <v>3</v>
      </c>
      <c r="AP4806" s="17">
        <v>80</v>
      </c>
      <c r="AQ4806" s="17">
        <v>5</v>
      </c>
      <c r="AR4806" s="17" t="s">
        <v>22585</v>
      </c>
      <c r="CR4806" s="17" t="s">
        <v>21</v>
      </c>
      <c r="CU4806" s="17" t="s">
        <v>3901</v>
      </c>
      <c r="DF4806" s="17" t="s">
        <v>3901</v>
      </c>
      <c r="DN4806" s="17">
        <f>COUNTIF(AU4806:DM4806, "X")</f>
        <v>2</v>
      </c>
    </row>
    <row r="4807" spans="1:118" s="17" customFormat="1">
      <c r="A4807" s="523" t="s">
        <v>1966</v>
      </c>
      <c r="B4807" s="17">
        <v>55</v>
      </c>
      <c r="C4807" s="17">
        <v>168243</v>
      </c>
      <c r="D4807" s="17" t="s">
        <v>1148</v>
      </c>
      <c r="E4807" s="17" t="s">
        <v>176</v>
      </c>
      <c r="F4807" s="17" t="s">
        <v>22</v>
      </c>
      <c r="H4807" s="309">
        <v>24735</v>
      </c>
      <c r="I4807" s="309">
        <v>41838</v>
      </c>
      <c r="J4807" s="17" t="s">
        <v>3888</v>
      </c>
      <c r="L4807" s="17" t="s">
        <v>1967</v>
      </c>
      <c r="N4807" s="17" t="s">
        <v>14</v>
      </c>
      <c r="O4807" s="17" t="s">
        <v>15</v>
      </c>
      <c r="P4807" s="17">
        <v>45371</v>
      </c>
      <c r="AF4807" s="17">
        <v>15</v>
      </c>
      <c r="AG4807" s="17">
        <v>2</v>
      </c>
      <c r="AI4807" s="17" t="s">
        <v>10178</v>
      </c>
      <c r="AM4807" s="17" t="s">
        <v>94</v>
      </c>
      <c r="AN4807" s="17" t="s">
        <v>20471</v>
      </c>
      <c r="AO4807" s="17">
        <v>3</v>
      </c>
      <c r="AP4807" s="17">
        <v>80</v>
      </c>
      <c r="AQ4807" s="17">
        <v>5</v>
      </c>
      <c r="AR4807" s="17" t="s">
        <v>10180</v>
      </c>
      <c r="AV4807" s="17" t="s">
        <v>3901</v>
      </c>
      <c r="AX4807" s="17" t="s">
        <v>3901</v>
      </c>
      <c r="AZ4807" s="17" t="s">
        <v>3901</v>
      </c>
      <c r="BB4807" s="17" t="s">
        <v>3901</v>
      </c>
      <c r="BD4807" s="17" t="s">
        <v>3901</v>
      </c>
      <c r="BH4807" s="17" t="s">
        <v>3901</v>
      </c>
      <c r="BK4807" s="17" t="s">
        <v>3901</v>
      </c>
      <c r="BL4807" s="17" t="s">
        <v>21</v>
      </c>
      <c r="BN4807" s="17" t="s">
        <v>3901</v>
      </c>
      <c r="BQ4807" s="17" t="s">
        <v>21</v>
      </c>
      <c r="BS4807" s="17" t="s">
        <v>3901</v>
      </c>
      <c r="CU4807" s="17" t="s">
        <v>3901</v>
      </c>
      <c r="DA4807" s="17" t="s">
        <v>3901</v>
      </c>
      <c r="DF4807" s="17" t="s">
        <v>3901</v>
      </c>
      <c r="DN4807" s="17">
        <f>COUNTIF(AU4807:DM4807, "X")</f>
        <v>12</v>
      </c>
    </row>
    <row r="4808" spans="1:118" s="17" customFormat="1">
      <c r="A4808" s="17" t="s">
        <v>18540</v>
      </c>
      <c r="B4808" s="17">
        <v>55</v>
      </c>
      <c r="C4808" s="17">
        <v>168250</v>
      </c>
      <c r="D4808" s="17" t="s">
        <v>4234</v>
      </c>
      <c r="E4808" s="17" t="s">
        <v>18541</v>
      </c>
      <c r="F4808" s="17" t="s">
        <v>377</v>
      </c>
      <c r="H4808" s="309">
        <v>35168</v>
      </c>
      <c r="I4808" s="309">
        <v>41838</v>
      </c>
      <c r="J4808" s="17" t="s">
        <v>3888</v>
      </c>
      <c r="L4808" s="17" t="s">
        <v>1379</v>
      </c>
      <c r="N4808" s="17" t="s">
        <v>182</v>
      </c>
      <c r="O4808" s="17" t="s">
        <v>15</v>
      </c>
      <c r="P4808" s="17">
        <v>45326</v>
      </c>
      <c r="AF4808" s="17">
        <v>15</v>
      </c>
      <c r="AG4808" s="17">
        <v>2</v>
      </c>
      <c r="AH4808" s="17" t="s">
        <v>11926</v>
      </c>
      <c r="AK4808" s="17" t="s">
        <v>11927</v>
      </c>
      <c r="AM4808" s="17" t="s">
        <v>2614</v>
      </c>
      <c r="AN4808" s="17" t="s">
        <v>18350</v>
      </c>
      <c r="AO4808" s="17">
        <v>3</v>
      </c>
      <c r="AP4808" s="17">
        <v>80</v>
      </c>
      <c r="AQ4808" s="17">
        <v>5</v>
      </c>
      <c r="AR4808" s="17" t="s">
        <v>18351</v>
      </c>
      <c r="AS4808" s="17" t="s">
        <v>18358</v>
      </c>
      <c r="CQ4808" s="17" t="s">
        <v>3901</v>
      </c>
      <c r="CR4808" s="17" t="s">
        <v>30</v>
      </c>
      <c r="DN4808" s="17">
        <f>COUNTIF(AU4808:DM4808, "X")</f>
        <v>1</v>
      </c>
    </row>
    <row r="4809" spans="1:118" s="17" customFormat="1">
      <c r="A4809" s="17" t="s">
        <v>14266</v>
      </c>
      <c r="B4809" s="17">
        <v>55</v>
      </c>
      <c r="C4809" s="17">
        <v>168267</v>
      </c>
      <c r="D4809" s="17" t="s">
        <v>14267</v>
      </c>
      <c r="E4809" s="17" t="s">
        <v>146</v>
      </c>
      <c r="F4809" s="17" t="s">
        <v>317</v>
      </c>
      <c r="H4809" s="309">
        <v>32763</v>
      </c>
      <c r="I4809" s="309">
        <v>41845</v>
      </c>
      <c r="J4809" s="17" t="s">
        <v>3888</v>
      </c>
      <c r="L4809" s="17" t="s">
        <v>14268</v>
      </c>
      <c r="N4809" s="17" t="s">
        <v>31</v>
      </c>
      <c r="O4809" s="17" t="s">
        <v>15</v>
      </c>
      <c r="P4809" s="17">
        <v>45373</v>
      </c>
      <c r="Q4809" s="17">
        <v>3716</v>
      </c>
      <c r="AC4809" s="17" t="s">
        <v>9895</v>
      </c>
      <c r="AD4809" s="17" t="s">
        <v>9896</v>
      </c>
      <c r="AF4809" s="17">
        <v>8</v>
      </c>
      <c r="AG4809" s="17">
        <v>2</v>
      </c>
      <c r="AM4809" s="17" t="s">
        <v>157</v>
      </c>
      <c r="AN4809" s="17" t="s">
        <v>14151</v>
      </c>
      <c r="AO4809" s="17">
        <v>3</v>
      </c>
      <c r="AP4809" s="17">
        <v>80</v>
      </c>
      <c r="AQ4809" s="17">
        <v>5</v>
      </c>
      <c r="AR4809" s="17" t="s">
        <v>9898</v>
      </c>
      <c r="AT4809" s="17" t="s">
        <v>14152</v>
      </c>
      <c r="CR4809" s="17" t="s">
        <v>30</v>
      </c>
      <c r="CU4809" s="17" t="s">
        <v>3901</v>
      </c>
      <c r="DN4809" s="17">
        <f>COUNTIF(AU4809:DM4809, "X")</f>
        <v>1</v>
      </c>
    </row>
    <row r="4810" spans="1:118" s="17" customFormat="1">
      <c r="A4810" s="17" t="s">
        <v>17491</v>
      </c>
      <c r="B4810" s="17">
        <v>55</v>
      </c>
      <c r="C4810" s="17">
        <v>168270</v>
      </c>
      <c r="D4810" s="17" t="s">
        <v>348</v>
      </c>
      <c r="E4810" s="17" t="s">
        <v>86</v>
      </c>
      <c r="F4810" s="17" t="s">
        <v>21</v>
      </c>
      <c r="H4810" s="309">
        <v>27237</v>
      </c>
      <c r="I4810" s="309">
        <v>41846</v>
      </c>
      <c r="J4810" s="17" t="s">
        <v>3888</v>
      </c>
      <c r="L4810" s="17" t="s">
        <v>17377</v>
      </c>
      <c r="N4810" s="17" t="s">
        <v>14</v>
      </c>
      <c r="O4810" s="17" t="s">
        <v>15</v>
      </c>
      <c r="P4810" s="17">
        <v>45371</v>
      </c>
      <c r="Q4810" s="17">
        <v>9710</v>
      </c>
      <c r="AF4810" s="17">
        <v>8</v>
      </c>
      <c r="AG4810" s="17">
        <v>2</v>
      </c>
      <c r="AH4810" s="17" t="s">
        <v>11926</v>
      </c>
      <c r="AK4810" s="17" t="s">
        <v>17298</v>
      </c>
      <c r="AM4810" s="17" t="s">
        <v>88</v>
      </c>
      <c r="AN4810" s="17" t="s">
        <v>17299</v>
      </c>
      <c r="AO4810" s="17">
        <v>3</v>
      </c>
      <c r="AP4810" s="17">
        <v>80</v>
      </c>
      <c r="AQ4810" s="17">
        <v>5</v>
      </c>
      <c r="AR4810" s="17" t="s">
        <v>17300</v>
      </c>
      <c r="BD4810" s="17" t="s">
        <v>3901</v>
      </c>
      <c r="CY4810" s="17" t="s">
        <v>21</v>
      </c>
      <c r="DA4810" s="17" t="s">
        <v>3901</v>
      </c>
      <c r="DN4810" s="17">
        <f>COUNTIF(AU4810:DM4810, "X")</f>
        <v>2</v>
      </c>
    </row>
    <row r="4811" spans="1:118" s="17" customFormat="1">
      <c r="A4811" s="523" t="s">
        <v>1771</v>
      </c>
      <c r="B4811" s="17">
        <v>55</v>
      </c>
      <c r="C4811" s="17">
        <v>168293</v>
      </c>
      <c r="D4811" s="17" t="s">
        <v>932</v>
      </c>
      <c r="E4811" s="17" t="s">
        <v>12</v>
      </c>
      <c r="F4811" s="17" t="s">
        <v>48</v>
      </c>
      <c r="H4811" s="309">
        <v>35213</v>
      </c>
      <c r="I4811" s="309">
        <v>41848</v>
      </c>
      <c r="J4811" s="17" t="s">
        <v>3888</v>
      </c>
      <c r="L4811" s="17" t="s">
        <v>933</v>
      </c>
      <c r="N4811" s="17" t="s">
        <v>126</v>
      </c>
      <c r="O4811" s="17" t="s">
        <v>15</v>
      </c>
      <c r="P4811" s="17">
        <v>45383</v>
      </c>
      <c r="AF4811" s="17">
        <v>8</v>
      </c>
      <c r="AG4811" s="17">
        <v>2</v>
      </c>
      <c r="AI4811" s="17" t="s">
        <v>20542</v>
      </c>
      <c r="AM4811" s="17" t="s">
        <v>133</v>
      </c>
      <c r="AN4811" s="17" t="s">
        <v>22584</v>
      </c>
      <c r="AO4811" s="17">
        <v>3</v>
      </c>
      <c r="AP4811" s="17">
        <v>80</v>
      </c>
      <c r="AQ4811" s="17">
        <v>5</v>
      </c>
      <c r="AR4811" s="17" t="s">
        <v>22585</v>
      </c>
      <c r="CN4811" s="17" t="s">
        <v>3901</v>
      </c>
      <c r="CQ4811" s="17" t="s">
        <v>3901</v>
      </c>
      <c r="CU4811" s="17" t="s">
        <v>3901</v>
      </c>
      <c r="DF4811" s="17" t="s">
        <v>3901</v>
      </c>
      <c r="DN4811" s="17">
        <f>COUNTIF(AU4811:DM4811, "X")</f>
        <v>4</v>
      </c>
    </row>
    <row r="4812" spans="1:118" s="17" customFormat="1">
      <c r="A4812" s="17" t="s">
        <v>12066</v>
      </c>
      <c r="B4812" s="17">
        <v>55</v>
      </c>
      <c r="C4812" s="17">
        <v>168300</v>
      </c>
      <c r="D4812" s="17" t="s">
        <v>12067</v>
      </c>
      <c r="E4812" s="17" t="s">
        <v>47</v>
      </c>
      <c r="F4812" s="17" t="s">
        <v>18</v>
      </c>
      <c r="H4812" s="309">
        <v>16367</v>
      </c>
      <c r="I4812" s="309">
        <v>41844</v>
      </c>
      <c r="J4812" s="17" t="s">
        <v>3888</v>
      </c>
      <c r="L4812" s="17" t="s">
        <v>12068</v>
      </c>
      <c r="N4812" s="17" t="s">
        <v>31</v>
      </c>
      <c r="O4812" s="17" t="s">
        <v>15</v>
      </c>
      <c r="P4812" s="17">
        <v>45373</v>
      </c>
      <c r="Q4812" s="17">
        <v>6605</v>
      </c>
      <c r="AC4812" s="17" t="s">
        <v>9895</v>
      </c>
      <c r="AF4812" s="17">
        <v>15</v>
      </c>
      <c r="AG4812" s="17">
        <v>2</v>
      </c>
      <c r="AH4812" s="17" t="s">
        <v>11926</v>
      </c>
      <c r="AK4812" s="17" t="s">
        <v>11927</v>
      </c>
      <c r="AM4812" s="17" t="s">
        <v>227</v>
      </c>
      <c r="AN4812" s="17" t="s">
        <v>11928</v>
      </c>
      <c r="AO4812" s="17">
        <v>3</v>
      </c>
      <c r="AP4812" s="17">
        <v>80</v>
      </c>
      <c r="AQ4812" s="17">
        <v>5</v>
      </c>
      <c r="AR4812" s="17" t="s">
        <v>9898</v>
      </c>
      <c r="AT4812" s="17" t="s">
        <v>11929</v>
      </c>
      <c r="AV4812" s="17" t="s">
        <v>3901</v>
      </c>
      <c r="BD4812" s="17" t="s">
        <v>3901</v>
      </c>
      <c r="CU4812" s="17" t="s">
        <v>3901</v>
      </c>
      <c r="DN4812" s="17">
        <f>COUNTIF(AU4812:DM4812, "X")</f>
        <v>3</v>
      </c>
    </row>
    <row r="4813" spans="1:118" s="17" customFormat="1">
      <c r="A4813" s="17" t="s">
        <v>8630</v>
      </c>
      <c r="B4813" s="17">
        <v>55</v>
      </c>
      <c r="C4813" s="17">
        <v>168326</v>
      </c>
      <c r="D4813" s="17" t="s">
        <v>8631</v>
      </c>
      <c r="E4813" s="17" t="s">
        <v>75</v>
      </c>
      <c r="F4813" s="17" t="s">
        <v>174</v>
      </c>
      <c r="G4813" s="17" t="s">
        <v>203</v>
      </c>
      <c r="H4813" s="309">
        <v>30323</v>
      </c>
      <c r="I4813" s="309">
        <v>41850</v>
      </c>
      <c r="J4813" s="17" t="s">
        <v>3888</v>
      </c>
      <c r="L4813" s="17" t="s">
        <v>8554</v>
      </c>
      <c r="N4813" s="17" t="s">
        <v>19</v>
      </c>
      <c r="O4813" s="17" t="s">
        <v>15</v>
      </c>
      <c r="P4813" s="17">
        <v>45356</v>
      </c>
      <c r="Q4813" s="17">
        <v>1828</v>
      </c>
      <c r="AC4813" s="17" t="s">
        <v>3890</v>
      </c>
      <c r="AD4813" s="17" t="s">
        <v>3891</v>
      </c>
      <c r="AF4813" s="17">
        <v>8</v>
      </c>
      <c r="AG4813" s="17">
        <v>2</v>
      </c>
      <c r="AM4813" s="17" t="s">
        <v>2607</v>
      </c>
      <c r="AN4813" s="17" t="s">
        <v>8305</v>
      </c>
      <c r="AO4813" s="17">
        <v>3</v>
      </c>
      <c r="AP4813" s="17">
        <v>80</v>
      </c>
      <c r="AQ4813" s="17">
        <v>5</v>
      </c>
      <c r="AT4813" s="17" t="s">
        <v>7979</v>
      </c>
      <c r="CH4813" s="17" t="s">
        <v>3901</v>
      </c>
      <c r="DN4813" s="17">
        <f>COUNTIF(AU4813:DM4813, "X")</f>
        <v>1</v>
      </c>
    </row>
    <row r="4814" spans="1:118" s="17" customFormat="1">
      <c r="A4814" s="17" t="s">
        <v>24499</v>
      </c>
      <c r="B4814" s="17">
        <v>55</v>
      </c>
      <c r="C4814" s="17">
        <v>168327</v>
      </c>
      <c r="D4814" s="17" t="s">
        <v>24500</v>
      </c>
      <c r="E4814" s="17" t="s">
        <v>5202</v>
      </c>
      <c r="F4814" s="17" t="s">
        <v>58</v>
      </c>
      <c r="H4814" s="309">
        <v>34036</v>
      </c>
      <c r="I4814" s="309">
        <v>41850</v>
      </c>
      <c r="J4814" s="17" t="s">
        <v>3888</v>
      </c>
      <c r="L4814" s="17" t="s">
        <v>24501</v>
      </c>
      <c r="N4814" s="17" t="s">
        <v>19</v>
      </c>
      <c r="O4814" s="17" t="s">
        <v>15</v>
      </c>
      <c r="P4814" s="17">
        <v>45356</v>
      </c>
      <c r="AD4814" s="17" t="s">
        <v>3891</v>
      </c>
      <c r="AF4814" s="17">
        <v>8</v>
      </c>
      <c r="AG4814" s="17">
        <v>2</v>
      </c>
      <c r="AM4814" s="17" t="s">
        <v>141</v>
      </c>
      <c r="AN4814" s="17" t="s">
        <v>24484</v>
      </c>
      <c r="AO4814" s="17">
        <v>3</v>
      </c>
      <c r="AP4814" s="17">
        <v>80</v>
      </c>
      <c r="AQ4814" s="17">
        <v>5</v>
      </c>
      <c r="AR4814" s="17" t="s">
        <v>24485</v>
      </c>
      <c r="DN4814" s="17">
        <f>COUNTIF(AU4814:DM4814, "X")</f>
        <v>0</v>
      </c>
    </row>
    <row r="4815" spans="1:118" s="17" customFormat="1">
      <c r="A4815" s="17" t="s">
        <v>6660</v>
      </c>
      <c r="B4815" s="17">
        <v>55</v>
      </c>
      <c r="C4815" s="17">
        <v>168335</v>
      </c>
      <c r="D4815" s="17" t="s">
        <v>6661</v>
      </c>
      <c r="E4815" s="17" t="s">
        <v>280</v>
      </c>
      <c r="H4815" s="309">
        <v>34864</v>
      </c>
      <c r="I4815" s="309">
        <v>41803</v>
      </c>
      <c r="J4815" s="17" t="s">
        <v>3888</v>
      </c>
      <c r="K4815" s="17" t="s">
        <v>21</v>
      </c>
      <c r="L4815" s="17" t="s">
        <v>6662</v>
      </c>
      <c r="N4815" s="17" t="s">
        <v>19</v>
      </c>
      <c r="O4815" s="17" t="s">
        <v>15</v>
      </c>
      <c r="P4815" s="17">
        <v>45356</v>
      </c>
      <c r="AC4815" s="17" t="s">
        <v>3890</v>
      </c>
      <c r="AD4815" s="17" t="s">
        <v>3891</v>
      </c>
      <c r="AF4815" s="17">
        <v>15</v>
      </c>
      <c r="AG4815" s="17">
        <v>2</v>
      </c>
      <c r="AM4815" s="17" t="s">
        <v>248</v>
      </c>
      <c r="AN4815" s="17" t="s">
        <v>6588</v>
      </c>
      <c r="AO4815" s="17">
        <v>3</v>
      </c>
      <c r="AP4815" s="17">
        <v>80</v>
      </c>
      <c r="AQ4815" s="17">
        <v>5</v>
      </c>
      <c r="AT4815" s="17" t="s">
        <v>6589</v>
      </c>
      <c r="CN4815" s="17" t="s">
        <v>3901</v>
      </c>
      <c r="CQ4815" s="17" t="s">
        <v>3901</v>
      </c>
      <c r="CR4815" s="17" t="s">
        <v>21</v>
      </c>
      <c r="CU4815" s="17" t="s">
        <v>3901</v>
      </c>
      <c r="DA4815" s="17" t="s">
        <v>3901</v>
      </c>
      <c r="DE4815" s="17" t="s">
        <v>21</v>
      </c>
      <c r="DF4815" s="17" t="s">
        <v>3901</v>
      </c>
      <c r="DN4815" s="17">
        <f>COUNTIF(AU4815:DM4815, "X")</f>
        <v>5</v>
      </c>
    </row>
    <row r="4816" spans="1:118" s="17" customFormat="1">
      <c r="A4816" s="17" t="s">
        <v>23548</v>
      </c>
      <c r="B4816" s="17">
        <v>55</v>
      </c>
      <c r="C4816" s="17">
        <v>168343</v>
      </c>
      <c r="D4816" s="17" t="s">
        <v>23549</v>
      </c>
      <c r="E4816" s="17" t="s">
        <v>4129</v>
      </c>
      <c r="F4816" s="17" t="s">
        <v>397</v>
      </c>
      <c r="H4816" s="309">
        <v>33370</v>
      </c>
      <c r="I4816" s="309">
        <v>41837</v>
      </c>
      <c r="J4816" s="17" t="s">
        <v>3888</v>
      </c>
      <c r="L4816" s="17" t="s">
        <v>23550</v>
      </c>
      <c r="N4816" s="17" t="s">
        <v>126</v>
      </c>
      <c r="O4816" s="17" t="s">
        <v>15</v>
      </c>
      <c r="P4816" s="17">
        <v>45383</v>
      </c>
      <c r="AF4816" s="17">
        <v>8</v>
      </c>
      <c r="AG4816" s="17">
        <v>2</v>
      </c>
      <c r="AI4816" s="17" t="s">
        <v>20542</v>
      </c>
      <c r="AM4816" s="17" t="s">
        <v>303</v>
      </c>
      <c r="AN4816" s="17" t="s">
        <v>23502</v>
      </c>
      <c r="AO4816" s="17">
        <v>3</v>
      </c>
      <c r="AP4816" s="17">
        <v>80</v>
      </c>
      <c r="AQ4816" s="17">
        <v>5</v>
      </c>
      <c r="AR4816" s="17" t="s">
        <v>22585</v>
      </c>
      <c r="AS4816" s="17" t="s">
        <v>23503</v>
      </c>
      <c r="CH4816" s="17" t="s">
        <v>3901</v>
      </c>
      <c r="CQ4816" s="17" t="s">
        <v>3901</v>
      </c>
      <c r="CU4816" s="17" t="s">
        <v>3901</v>
      </c>
      <c r="DN4816" s="17">
        <f>COUNTIF(AU4816:DM4816, "X")</f>
        <v>3</v>
      </c>
    </row>
    <row r="4817" spans="1:118" s="17" customFormat="1">
      <c r="A4817" s="17" t="s">
        <v>18469</v>
      </c>
      <c r="B4817" s="17">
        <v>55</v>
      </c>
      <c r="C4817" s="17">
        <v>168351</v>
      </c>
      <c r="D4817" s="17" t="s">
        <v>18470</v>
      </c>
      <c r="E4817" s="17" t="s">
        <v>17775</v>
      </c>
      <c r="F4817" s="17" t="s">
        <v>125</v>
      </c>
      <c r="H4817" s="309">
        <v>31513</v>
      </c>
      <c r="I4817" s="309">
        <v>41851</v>
      </c>
      <c r="J4817" s="17" t="s">
        <v>3888</v>
      </c>
      <c r="L4817" s="17" t="s">
        <v>18471</v>
      </c>
      <c r="N4817" s="17" t="s">
        <v>182</v>
      </c>
      <c r="O4817" s="17" t="s">
        <v>15</v>
      </c>
      <c r="P4817" s="17">
        <v>45326</v>
      </c>
      <c r="Q4817" s="17">
        <v>9702</v>
      </c>
      <c r="AF4817" s="17">
        <v>8</v>
      </c>
      <c r="AG4817" s="17">
        <v>2</v>
      </c>
      <c r="AH4817" s="17" t="s">
        <v>11926</v>
      </c>
      <c r="AK4817" s="17" t="s">
        <v>11927</v>
      </c>
      <c r="AM4817" s="17" t="s">
        <v>2614</v>
      </c>
      <c r="AN4817" s="17" t="s">
        <v>18350</v>
      </c>
      <c r="AO4817" s="17">
        <v>3</v>
      </c>
      <c r="AP4817" s="17">
        <v>80</v>
      </c>
      <c r="AQ4817" s="17">
        <v>5</v>
      </c>
      <c r="AR4817" s="17" t="s">
        <v>18351</v>
      </c>
      <c r="DN4817" s="17">
        <f>COUNTIF(AU4817:DM4817, "X")</f>
        <v>0</v>
      </c>
    </row>
    <row r="4818" spans="1:118" s="17" customFormat="1">
      <c r="A4818" s="17" t="s">
        <v>23738</v>
      </c>
      <c r="B4818" s="17">
        <v>55</v>
      </c>
      <c r="C4818" s="17">
        <v>168364</v>
      </c>
      <c r="D4818" s="17" t="s">
        <v>23739</v>
      </c>
      <c r="E4818" s="17" t="s">
        <v>11</v>
      </c>
      <c r="F4818" s="17" t="s">
        <v>56</v>
      </c>
      <c r="H4818" s="309">
        <v>30107</v>
      </c>
      <c r="I4818" s="309">
        <v>41850</v>
      </c>
      <c r="J4818" s="17" t="s">
        <v>3888</v>
      </c>
      <c r="L4818" s="17" t="s">
        <v>23740</v>
      </c>
      <c r="N4818" s="17" t="s">
        <v>126</v>
      </c>
      <c r="O4818" s="17" t="s">
        <v>15</v>
      </c>
      <c r="P4818" s="17">
        <v>45383</v>
      </c>
      <c r="AF4818" s="17">
        <v>8</v>
      </c>
      <c r="AG4818" s="17">
        <v>2</v>
      </c>
      <c r="AI4818" s="17" t="s">
        <v>20542</v>
      </c>
      <c r="AM4818" s="17" t="s">
        <v>303</v>
      </c>
      <c r="AN4818" s="17" t="s">
        <v>23502</v>
      </c>
      <c r="AO4818" s="17">
        <v>3</v>
      </c>
      <c r="AP4818" s="17">
        <v>80</v>
      </c>
      <c r="AQ4818" s="17">
        <v>5</v>
      </c>
      <c r="AR4818" s="17" t="s">
        <v>22585</v>
      </c>
      <c r="AS4818" s="17" t="s">
        <v>23503</v>
      </c>
      <c r="CU4818" s="17" t="s">
        <v>3901</v>
      </c>
      <c r="DN4818" s="17">
        <f>COUNTIF(AU4818:DM4818, "X")</f>
        <v>1</v>
      </c>
    </row>
    <row r="4819" spans="1:118" s="17" customFormat="1">
      <c r="A4819" s="17" t="s">
        <v>26279</v>
      </c>
      <c r="B4819" s="17">
        <v>55</v>
      </c>
      <c r="C4819" s="17">
        <v>168367</v>
      </c>
      <c r="D4819" s="17" t="s">
        <v>26280</v>
      </c>
      <c r="E4819" s="17" t="s">
        <v>649</v>
      </c>
      <c r="F4819" s="17" t="s">
        <v>26281</v>
      </c>
      <c r="H4819" s="309">
        <v>25781</v>
      </c>
      <c r="I4819" s="309">
        <v>41849</v>
      </c>
      <c r="J4819" s="17" t="s">
        <v>3888</v>
      </c>
      <c r="L4819" s="17" t="s">
        <v>26282</v>
      </c>
      <c r="N4819" s="17" t="s">
        <v>31</v>
      </c>
      <c r="O4819" s="17" t="s">
        <v>15</v>
      </c>
      <c r="P4819" s="17">
        <v>45373</v>
      </c>
      <c r="AC4819" s="17" t="s">
        <v>14</v>
      </c>
      <c r="AF4819" s="17">
        <v>15</v>
      </c>
      <c r="AG4819" s="17">
        <v>2</v>
      </c>
      <c r="AI4819" s="17" t="s">
        <v>10178</v>
      </c>
      <c r="AM4819" s="17" t="s">
        <v>101</v>
      </c>
      <c r="AN4819" s="17" t="s">
        <v>26168</v>
      </c>
      <c r="AO4819" s="17">
        <v>3</v>
      </c>
      <c r="AP4819" s="17">
        <v>80</v>
      </c>
      <c r="AQ4819" s="17">
        <v>5</v>
      </c>
      <c r="AR4819" s="17" t="s">
        <v>10180</v>
      </c>
      <c r="DN4819" s="17">
        <f>COUNTIF(AU4819:DM4819, "X")</f>
        <v>0</v>
      </c>
    </row>
    <row r="4820" spans="1:118" s="17" customFormat="1">
      <c r="A4820" s="17" t="s">
        <v>17266</v>
      </c>
      <c r="B4820" s="17">
        <v>55</v>
      </c>
      <c r="C4820" s="17">
        <v>168387</v>
      </c>
      <c r="D4820" s="17" t="s">
        <v>17267</v>
      </c>
      <c r="E4820" s="17" t="s">
        <v>389</v>
      </c>
      <c r="F4820" s="17" t="s">
        <v>18</v>
      </c>
      <c r="H4820" s="309">
        <v>31861</v>
      </c>
      <c r="I4820" s="309">
        <v>41853</v>
      </c>
      <c r="J4820" s="17" t="s">
        <v>3888</v>
      </c>
      <c r="L4820" s="17" t="s">
        <v>17268</v>
      </c>
      <c r="N4820" s="17" t="s">
        <v>14</v>
      </c>
      <c r="O4820" s="17" t="s">
        <v>15</v>
      </c>
      <c r="P4820" s="17">
        <v>45371</v>
      </c>
      <c r="Q4820" s="17">
        <v>1620</v>
      </c>
      <c r="AC4820" s="17" t="s">
        <v>14</v>
      </c>
      <c r="AF4820" s="17">
        <v>8</v>
      </c>
      <c r="AG4820" s="17">
        <v>2</v>
      </c>
      <c r="AI4820" s="17" t="s">
        <v>10178</v>
      </c>
      <c r="AM4820" s="17" t="s">
        <v>213</v>
      </c>
      <c r="AN4820" s="17" t="s">
        <v>17092</v>
      </c>
      <c r="AO4820" s="17">
        <v>3</v>
      </c>
      <c r="AP4820" s="17">
        <v>80</v>
      </c>
      <c r="AQ4820" s="17">
        <v>5</v>
      </c>
      <c r="AR4820" s="17" t="s">
        <v>10180</v>
      </c>
      <c r="DN4820" s="17">
        <f>COUNTIF(AU4820:DM4820, "X")</f>
        <v>0</v>
      </c>
    </row>
    <row r="4821" spans="1:118" s="17" customFormat="1">
      <c r="A4821" s="17" t="s">
        <v>6411</v>
      </c>
      <c r="B4821" s="17">
        <v>55</v>
      </c>
      <c r="C4821" s="17">
        <v>168397</v>
      </c>
      <c r="D4821" s="17" t="s">
        <v>231</v>
      </c>
      <c r="E4821" s="17" t="s">
        <v>17</v>
      </c>
      <c r="F4821" s="17" t="s">
        <v>35</v>
      </c>
      <c r="H4821" s="309">
        <v>17235</v>
      </c>
      <c r="I4821" s="309">
        <v>41856</v>
      </c>
      <c r="J4821" s="17" t="s">
        <v>3888</v>
      </c>
      <c r="L4821" s="17" t="s">
        <v>6412</v>
      </c>
      <c r="N4821" s="17" t="s">
        <v>19</v>
      </c>
      <c r="O4821" s="17" t="s">
        <v>15</v>
      </c>
      <c r="P4821" s="17">
        <v>45356</v>
      </c>
      <c r="Q4821" s="17">
        <v>2924</v>
      </c>
      <c r="AC4821" s="17" t="s">
        <v>3890</v>
      </c>
      <c r="AD4821" s="17" t="s">
        <v>3891</v>
      </c>
      <c r="AF4821" s="17">
        <v>8</v>
      </c>
      <c r="AG4821" s="17">
        <v>2</v>
      </c>
      <c r="AM4821" s="17" t="s">
        <v>232</v>
      </c>
      <c r="AN4821" s="17" t="s">
        <v>6280</v>
      </c>
      <c r="AO4821" s="17">
        <v>3</v>
      </c>
      <c r="AP4821" s="17">
        <v>80</v>
      </c>
      <c r="AQ4821" s="17">
        <v>5</v>
      </c>
      <c r="AT4821" s="17" t="s">
        <v>5516</v>
      </c>
      <c r="BS4821" s="17" t="s">
        <v>3901</v>
      </c>
      <c r="CH4821" s="17" t="s">
        <v>3901</v>
      </c>
      <c r="CU4821" s="17" t="s">
        <v>3901</v>
      </c>
      <c r="DN4821" s="17">
        <f>COUNTIF(AU4821:DM4821, "X")</f>
        <v>3</v>
      </c>
    </row>
    <row r="4822" spans="1:118" s="17" customFormat="1">
      <c r="A4822" s="17" t="s">
        <v>6490</v>
      </c>
      <c r="B4822" s="17">
        <v>55</v>
      </c>
      <c r="C4822" s="17">
        <v>168398</v>
      </c>
      <c r="D4822" s="17" t="s">
        <v>231</v>
      </c>
      <c r="E4822" s="17" t="s">
        <v>6491</v>
      </c>
      <c r="F4822" s="17" t="s">
        <v>110</v>
      </c>
      <c r="H4822" s="309">
        <v>17800</v>
      </c>
      <c r="I4822" s="309">
        <v>41856</v>
      </c>
      <c r="J4822" s="17" t="s">
        <v>3888</v>
      </c>
      <c r="L4822" s="17" t="s">
        <v>6412</v>
      </c>
      <c r="N4822" s="17" t="s">
        <v>19</v>
      </c>
      <c r="O4822" s="17" t="s">
        <v>15</v>
      </c>
      <c r="P4822" s="17">
        <v>45356</v>
      </c>
      <c r="Q4822" s="17">
        <v>2924</v>
      </c>
      <c r="AC4822" s="17" t="s">
        <v>3890</v>
      </c>
      <c r="AD4822" s="17" t="s">
        <v>3891</v>
      </c>
      <c r="AF4822" s="17">
        <v>8</v>
      </c>
      <c r="AG4822" s="17">
        <v>2</v>
      </c>
      <c r="AM4822" s="17" t="s">
        <v>232</v>
      </c>
      <c r="AN4822" s="17" t="s">
        <v>6280</v>
      </c>
      <c r="AO4822" s="17">
        <v>3</v>
      </c>
      <c r="AP4822" s="17">
        <v>80</v>
      </c>
      <c r="AQ4822" s="17">
        <v>5</v>
      </c>
      <c r="AT4822" s="17" t="s">
        <v>5516</v>
      </c>
      <c r="BS4822" s="17" t="s">
        <v>3901</v>
      </c>
      <c r="CU4822" s="17" t="s">
        <v>3901</v>
      </c>
      <c r="DN4822" s="17">
        <f>COUNTIF(AU4822:DM4822, "X")</f>
        <v>2</v>
      </c>
    </row>
    <row r="4823" spans="1:118" s="17" customFormat="1">
      <c r="A4823" s="17" t="s">
        <v>20035</v>
      </c>
      <c r="B4823" s="17">
        <v>55</v>
      </c>
      <c r="C4823" s="17">
        <v>168407</v>
      </c>
      <c r="D4823" s="17" t="s">
        <v>1025</v>
      </c>
      <c r="E4823" s="17" t="s">
        <v>194</v>
      </c>
      <c r="F4823" s="17" t="s">
        <v>22</v>
      </c>
      <c r="H4823" s="309">
        <v>31272</v>
      </c>
      <c r="I4823" s="309">
        <v>41858</v>
      </c>
      <c r="J4823" s="17" t="s">
        <v>3888</v>
      </c>
      <c r="L4823" s="17" t="s">
        <v>20036</v>
      </c>
      <c r="N4823" s="17" t="s">
        <v>31</v>
      </c>
      <c r="O4823" s="17" t="s">
        <v>15</v>
      </c>
      <c r="P4823" s="17">
        <v>45373</v>
      </c>
      <c r="Q4823" s="17">
        <v>1091</v>
      </c>
      <c r="AD4823" s="17" t="s">
        <v>9896</v>
      </c>
      <c r="AF4823" s="17">
        <v>8</v>
      </c>
      <c r="AG4823" s="17">
        <v>2</v>
      </c>
      <c r="AM4823" s="17" t="s">
        <v>180</v>
      </c>
      <c r="AN4823" s="17" t="s">
        <v>20012</v>
      </c>
      <c r="AO4823" s="17">
        <v>3</v>
      </c>
      <c r="AP4823" s="17">
        <v>80</v>
      </c>
      <c r="AQ4823" s="17">
        <v>5</v>
      </c>
      <c r="AR4823" s="17" t="s">
        <v>10180</v>
      </c>
      <c r="BC4823" s="17" t="s">
        <v>30</v>
      </c>
      <c r="BD4823" s="17" t="s">
        <v>3901</v>
      </c>
      <c r="BQ4823" s="17" t="s">
        <v>30</v>
      </c>
      <c r="BS4823" s="17" t="s">
        <v>3901</v>
      </c>
      <c r="CQ4823" s="17" t="s">
        <v>3901</v>
      </c>
      <c r="DN4823" s="17">
        <f>COUNTIF(AU4823:DM4823, "X")</f>
        <v>3</v>
      </c>
    </row>
    <row r="4824" spans="1:118" s="17" customFormat="1">
      <c r="A4824" s="17" t="s">
        <v>11485</v>
      </c>
      <c r="B4824" s="17">
        <v>55</v>
      </c>
      <c r="C4824" s="17">
        <v>168421</v>
      </c>
      <c r="D4824" s="17" t="s">
        <v>11453</v>
      </c>
      <c r="E4824" s="17" t="s">
        <v>11486</v>
      </c>
      <c r="H4824" s="309">
        <v>29981</v>
      </c>
      <c r="I4824" s="309">
        <v>41857</v>
      </c>
      <c r="J4824" s="17" t="s">
        <v>3888</v>
      </c>
      <c r="L4824" s="17" t="s">
        <v>11455</v>
      </c>
      <c r="N4824" s="17" t="s">
        <v>14</v>
      </c>
      <c r="O4824" s="17" t="s">
        <v>15</v>
      </c>
      <c r="P4824" s="17">
        <v>45371</v>
      </c>
      <c r="AC4824" s="17" t="s">
        <v>14</v>
      </c>
      <c r="AF4824" s="17">
        <v>8</v>
      </c>
      <c r="AG4824" s="17">
        <v>2</v>
      </c>
      <c r="AI4824" s="17" t="s">
        <v>10178</v>
      </c>
      <c r="AM4824" s="17" t="s">
        <v>151</v>
      </c>
      <c r="AN4824" s="17" t="s">
        <v>11216</v>
      </c>
      <c r="AO4824" s="17">
        <v>3</v>
      </c>
      <c r="AP4824" s="17">
        <v>80</v>
      </c>
      <c r="AQ4824" s="17">
        <v>5</v>
      </c>
      <c r="AR4824" s="17" t="s">
        <v>10180</v>
      </c>
      <c r="DN4824" s="17">
        <f>COUNTIF(AU4824:DM4824, "X")</f>
        <v>0</v>
      </c>
    </row>
    <row r="4825" spans="1:118" s="17" customFormat="1">
      <c r="A4825" s="17" t="s">
        <v>6826</v>
      </c>
      <c r="B4825" s="17">
        <v>55</v>
      </c>
      <c r="C4825" s="17">
        <v>168420</v>
      </c>
      <c r="D4825" s="17" t="s">
        <v>597</v>
      </c>
      <c r="E4825" s="17" t="s">
        <v>847</v>
      </c>
      <c r="F4825" s="17" t="s">
        <v>199</v>
      </c>
      <c r="H4825" s="309">
        <v>35277</v>
      </c>
      <c r="I4825" s="309">
        <v>41857</v>
      </c>
      <c r="J4825" s="17" t="s">
        <v>3888</v>
      </c>
      <c r="L4825" s="17" t="s">
        <v>6827</v>
      </c>
      <c r="M4825" s="17" t="s">
        <v>401</v>
      </c>
      <c r="N4825" s="17" t="s">
        <v>19</v>
      </c>
      <c r="O4825" s="17" t="s">
        <v>15</v>
      </c>
      <c r="P4825" s="17">
        <v>45356</v>
      </c>
      <c r="AC4825" s="17" t="s">
        <v>3890</v>
      </c>
      <c r="AD4825" s="17" t="s">
        <v>3891</v>
      </c>
      <c r="AF4825" s="17">
        <v>8</v>
      </c>
      <c r="AG4825" s="17">
        <v>2</v>
      </c>
      <c r="AM4825" s="17" t="s">
        <v>248</v>
      </c>
      <c r="AN4825" s="17" t="s">
        <v>6588</v>
      </c>
      <c r="AO4825" s="17">
        <v>3</v>
      </c>
      <c r="AP4825" s="17">
        <v>80</v>
      </c>
      <c r="AQ4825" s="17">
        <v>5</v>
      </c>
      <c r="AT4825" s="17" t="s">
        <v>6589</v>
      </c>
      <c r="DN4825" s="17">
        <f>COUNTIF(AU4825:DM4825, "X")</f>
        <v>0</v>
      </c>
    </row>
    <row r="4826" spans="1:118" s="17" customFormat="1">
      <c r="A4826" s="17" t="s">
        <v>13332</v>
      </c>
      <c r="B4826" s="17">
        <v>55</v>
      </c>
      <c r="C4826" s="17">
        <v>168438</v>
      </c>
      <c r="D4826" s="17" t="s">
        <v>5002</v>
      </c>
      <c r="E4826" s="17" t="s">
        <v>456</v>
      </c>
      <c r="F4826" s="17" t="s">
        <v>324</v>
      </c>
      <c r="H4826" s="309">
        <v>33105</v>
      </c>
      <c r="I4826" s="309">
        <v>41859</v>
      </c>
      <c r="J4826" s="17" t="s">
        <v>3888</v>
      </c>
      <c r="L4826" s="17" t="s">
        <v>13333</v>
      </c>
      <c r="N4826" s="17" t="s">
        <v>31</v>
      </c>
      <c r="O4826" s="17" t="s">
        <v>15</v>
      </c>
      <c r="P4826" s="17">
        <v>45373</v>
      </c>
      <c r="AC4826" s="17" t="s">
        <v>9895</v>
      </c>
      <c r="AD4826" s="17" t="s">
        <v>9896</v>
      </c>
      <c r="AF4826" s="17">
        <v>8</v>
      </c>
      <c r="AG4826" s="17">
        <v>2</v>
      </c>
      <c r="AM4826" s="17" t="s">
        <v>115</v>
      </c>
      <c r="AN4826" s="17" t="s">
        <v>13186</v>
      </c>
      <c r="AO4826" s="17">
        <v>3</v>
      </c>
      <c r="AP4826" s="17">
        <v>80</v>
      </c>
      <c r="AQ4826" s="17">
        <v>5</v>
      </c>
      <c r="AR4826" s="17" t="s">
        <v>9898</v>
      </c>
      <c r="AT4826" s="17" t="s">
        <v>12990</v>
      </c>
      <c r="BS4826" s="17" t="s">
        <v>3901</v>
      </c>
      <c r="BU4826" s="17" t="s">
        <v>3901</v>
      </c>
      <c r="CD4826" s="17" t="s">
        <v>3901</v>
      </c>
      <c r="CH4826" s="17" t="s">
        <v>3901</v>
      </c>
      <c r="DN4826" s="17">
        <f>COUNTIF(AU4826:DM4826, "X")</f>
        <v>4</v>
      </c>
    </row>
    <row r="4827" spans="1:118" s="17" customFormat="1">
      <c r="A4827" s="523" t="s">
        <v>1795</v>
      </c>
      <c r="B4827" s="17">
        <v>55</v>
      </c>
      <c r="C4827" s="17">
        <v>168439</v>
      </c>
      <c r="D4827" s="17" t="s">
        <v>928</v>
      </c>
      <c r="E4827" s="17" t="s">
        <v>1796</v>
      </c>
      <c r="F4827" s="17" t="s">
        <v>65</v>
      </c>
      <c r="H4827" s="309">
        <v>34840</v>
      </c>
      <c r="I4827" s="309">
        <v>41804</v>
      </c>
      <c r="J4827" s="17" t="s">
        <v>3888</v>
      </c>
      <c r="L4827" s="17" t="s">
        <v>929</v>
      </c>
      <c r="N4827" s="17" t="s">
        <v>14</v>
      </c>
      <c r="O4827" s="17" t="s">
        <v>15</v>
      </c>
      <c r="P4827" s="17">
        <v>45371</v>
      </c>
      <c r="AC4827" s="17" t="s">
        <v>14</v>
      </c>
      <c r="AF4827" s="17">
        <v>15</v>
      </c>
      <c r="AG4827" s="17">
        <v>2</v>
      </c>
      <c r="AI4827" s="17" t="s">
        <v>10178</v>
      </c>
      <c r="AM4827" s="17" t="s">
        <v>213</v>
      </c>
      <c r="AN4827" s="17" t="s">
        <v>17092</v>
      </c>
      <c r="AO4827" s="17">
        <v>3</v>
      </c>
      <c r="AP4827" s="17">
        <v>80</v>
      </c>
      <c r="AQ4827" s="17">
        <v>5</v>
      </c>
      <c r="AR4827" s="17" t="s">
        <v>10180</v>
      </c>
      <c r="CN4827" s="17" t="s">
        <v>3901</v>
      </c>
      <c r="CR4827" s="17" t="s">
        <v>21</v>
      </c>
      <c r="CU4827" s="17" t="s">
        <v>3901</v>
      </c>
      <c r="CV4827" s="17" t="s">
        <v>3901</v>
      </c>
      <c r="CY4827" s="17" t="s">
        <v>21</v>
      </c>
      <c r="DA4827" s="17" t="s">
        <v>3901</v>
      </c>
      <c r="DN4827" s="17">
        <f>COUNTIF(AU4827:DM4827, "X")</f>
        <v>4</v>
      </c>
    </row>
    <row r="4828" spans="1:118" s="17" customFormat="1">
      <c r="A4828" s="17" t="s">
        <v>24031</v>
      </c>
      <c r="B4828" s="17">
        <v>55</v>
      </c>
      <c r="C4828" s="17">
        <v>128500</v>
      </c>
      <c r="D4828" s="17" t="s">
        <v>297</v>
      </c>
      <c r="E4828" s="17" t="s">
        <v>194</v>
      </c>
      <c r="F4828" s="17" t="s">
        <v>397</v>
      </c>
      <c r="H4828" s="309">
        <v>31252</v>
      </c>
      <c r="I4828" s="309">
        <v>41860</v>
      </c>
      <c r="J4828" s="17" t="s">
        <v>3888</v>
      </c>
      <c r="L4828" s="17" t="s">
        <v>24032</v>
      </c>
      <c r="N4828" s="17" t="s">
        <v>126</v>
      </c>
      <c r="O4828" s="17" t="s">
        <v>15</v>
      </c>
      <c r="P4828" s="17">
        <v>45383</v>
      </c>
      <c r="Q4828" s="17">
        <v>1217</v>
      </c>
      <c r="AF4828" s="17">
        <v>8</v>
      </c>
      <c r="AG4828" s="17">
        <v>2</v>
      </c>
      <c r="AI4828" s="17" t="s">
        <v>20542</v>
      </c>
      <c r="AM4828" s="17" t="s">
        <v>127</v>
      </c>
      <c r="AN4828" s="17" t="s">
        <v>23839</v>
      </c>
      <c r="AO4828" s="17">
        <v>3</v>
      </c>
      <c r="AP4828" s="17">
        <v>80</v>
      </c>
      <c r="AQ4828" s="17">
        <v>5</v>
      </c>
      <c r="AR4828" s="17" t="s">
        <v>22585</v>
      </c>
      <c r="AS4828" s="17" t="s">
        <v>23503</v>
      </c>
      <c r="BD4828" s="17" t="s">
        <v>3901</v>
      </c>
      <c r="BK4828" s="17" t="s">
        <v>3901</v>
      </c>
      <c r="CN4828" s="17" t="s">
        <v>3901</v>
      </c>
      <c r="CR4828" s="17" t="s">
        <v>21</v>
      </c>
      <c r="CU4828" s="17" t="s">
        <v>3901</v>
      </c>
      <c r="DN4828" s="17">
        <f>COUNTIF(AU4828:DM4828, "X")</f>
        <v>4</v>
      </c>
    </row>
    <row r="4829" spans="1:118" s="17" customFormat="1">
      <c r="A4829" s="17" t="s">
        <v>14437</v>
      </c>
      <c r="B4829" s="17">
        <v>55</v>
      </c>
      <c r="C4829" s="17">
        <v>127379</v>
      </c>
      <c r="D4829" s="17" t="s">
        <v>5291</v>
      </c>
      <c r="E4829" s="17" t="s">
        <v>14438</v>
      </c>
      <c r="F4829" s="17" t="s">
        <v>14439</v>
      </c>
      <c r="H4829" s="309">
        <v>30098</v>
      </c>
      <c r="I4829" s="309">
        <v>41860</v>
      </c>
      <c r="J4829" s="17" t="s">
        <v>3888</v>
      </c>
      <c r="K4829" s="17" t="s">
        <v>21</v>
      </c>
      <c r="L4829" s="17" t="s">
        <v>14440</v>
      </c>
      <c r="N4829" s="17" t="s">
        <v>31</v>
      </c>
      <c r="O4829" s="17" t="s">
        <v>15</v>
      </c>
      <c r="P4829" s="17">
        <v>45373</v>
      </c>
      <c r="Q4829" s="17">
        <v>7516</v>
      </c>
      <c r="AC4829" s="17" t="s">
        <v>9895</v>
      </c>
      <c r="AD4829" s="17" t="s">
        <v>9896</v>
      </c>
      <c r="AF4829" s="17">
        <v>15</v>
      </c>
      <c r="AG4829" s="17">
        <v>2</v>
      </c>
      <c r="AM4829" s="17" t="s">
        <v>108</v>
      </c>
      <c r="AN4829" s="17" t="s">
        <v>14364</v>
      </c>
      <c r="AO4829" s="17">
        <v>3</v>
      </c>
      <c r="AP4829" s="17">
        <v>80</v>
      </c>
      <c r="AQ4829" s="17">
        <v>5</v>
      </c>
      <c r="AR4829" s="17" t="s">
        <v>9898</v>
      </c>
      <c r="AT4829" s="17" t="s">
        <v>14152</v>
      </c>
      <c r="BD4829" s="17" t="s">
        <v>3901</v>
      </c>
      <c r="BK4829" s="17" t="s">
        <v>3901</v>
      </c>
      <c r="BQ4829" s="17" t="s">
        <v>21</v>
      </c>
      <c r="BS4829" s="17" t="s">
        <v>3901</v>
      </c>
      <c r="BY4829" s="17" t="s">
        <v>3901</v>
      </c>
      <c r="BZ4829" s="17" t="s">
        <v>21</v>
      </c>
      <c r="CC4829" s="17" t="s">
        <v>3901</v>
      </c>
      <c r="CF4829" s="17" t="s">
        <v>3901</v>
      </c>
      <c r="CG4829" s="17" t="s">
        <v>21</v>
      </c>
      <c r="CH4829" s="17" t="s">
        <v>3901</v>
      </c>
      <c r="CN4829" s="17" t="s">
        <v>3901</v>
      </c>
      <c r="CQ4829" s="17" t="s">
        <v>3901</v>
      </c>
      <c r="CR4829" s="17" t="s">
        <v>21</v>
      </c>
      <c r="CU4829" s="17" t="s">
        <v>3901</v>
      </c>
      <c r="CX4829" s="17" t="s">
        <v>3901</v>
      </c>
      <c r="DA4829" s="17" t="s">
        <v>3901</v>
      </c>
      <c r="DE4829" s="17" t="s">
        <v>21</v>
      </c>
      <c r="DF4829" s="17" t="s">
        <v>3901</v>
      </c>
      <c r="DN4829" s="17">
        <f>COUNTIF(AU4829:DM4829, "X")</f>
        <v>13</v>
      </c>
    </row>
    <row r="4830" spans="1:118" s="17" customFormat="1">
      <c r="A4830" s="17" t="s">
        <v>13258</v>
      </c>
      <c r="B4830" s="17">
        <v>55</v>
      </c>
      <c r="C4830" s="17">
        <v>168451</v>
      </c>
      <c r="D4830" s="17" t="s">
        <v>595</v>
      </c>
      <c r="E4830" s="17" t="s">
        <v>122</v>
      </c>
      <c r="F4830" s="17" t="s">
        <v>70</v>
      </c>
      <c r="H4830" s="309">
        <v>29846</v>
      </c>
      <c r="I4830" s="309">
        <v>41862</v>
      </c>
      <c r="J4830" s="17" t="s">
        <v>3888</v>
      </c>
      <c r="L4830" s="17" t="s">
        <v>13197</v>
      </c>
      <c r="M4830" s="17" t="s">
        <v>12932</v>
      </c>
      <c r="N4830" s="17" t="s">
        <v>31</v>
      </c>
      <c r="O4830" s="17" t="s">
        <v>15</v>
      </c>
      <c r="P4830" s="17">
        <v>45373</v>
      </c>
      <c r="AC4830" s="17" t="s">
        <v>9895</v>
      </c>
      <c r="AD4830" s="17" t="s">
        <v>9896</v>
      </c>
      <c r="AF4830" s="17">
        <v>15</v>
      </c>
      <c r="AG4830" s="17">
        <v>2</v>
      </c>
      <c r="AM4830" s="17" t="s">
        <v>115</v>
      </c>
      <c r="AN4830" s="17" t="s">
        <v>13186</v>
      </c>
      <c r="AO4830" s="17">
        <v>3</v>
      </c>
      <c r="AP4830" s="17">
        <v>80</v>
      </c>
      <c r="AQ4830" s="17">
        <v>5</v>
      </c>
      <c r="AR4830" s="17" t="s">
        <v>9898</v>
      </c>
      <c r="AT4830" s="17" t="s">
        <v>12990</v>
      </c>
      <c r="BD4830" s="17" t="s">
        <v>3901</v>
      </c>
      <c r="DN4830" s="17">
        <f>COUNTIF(AU4830:DM4830, "X")</f>
        <v>1</v>
      </c>
    </row>
    <row r="4831" spans="1:118" s="17" customFormat="1">
      <c r="A4831" s="17" t="s">
        <v>10773</v>
      </c>
      <c r="B4831" s="17">
        <v>55</v>
      </c>
      <c r="C4831" s="17">
        <v>168456</v>
      </c>
      <c r="D4831" s="17" t="s">
        <v>733</v>
      </c>
      <c r="E4831" s="17" t="s">
        <v>61</v>
      </c>
      <c r="F4831" s="17" t="s">
        <v>229</v>
      </c>
      <c r="H4831" s="309">
        <v>34193</v>
      </c>
      <c r="I4831" s="309">
        <v>41863</v>
      </c>
      <c r="J4831" s="17" t="s">
        <v>3888</v>
      </c>
      <c r="L4831" s="17" t="s">
        <v>10774</v>
      </c>
      <c r="N4831" s="17" t="s">
        <v>14</v>
      </c>
      <c r="O4831" s="17" t="s">
        <v>15</v>
      </c>
      <c r="P4831" s="17">
        <v>45371</v>
      </c>
      <c r="AC4831" s="17" t="s">
        <v>14</v>
      </c>
      <c r="AF4831" s="17">
        <v>8</v>
      </c>
      <c r="AG4831" s="17">
        <v>2</v>
      </c>
      <c r="AI4831" s="17" t="s">
        <v>10178</v>
      </c>
      <c r="AM4831" s="17" t="s">
        <v>16</v>
      </c>
      <c r="AN4831" s="17" t="s">
        <v>10763</v>
      </c>
      <c r="AO4831" s="17">
        <v>3</v>
      </c>
      <c r="AP4831" s="17">
        <v>80</v>
      </c>
      <c r="AQ4831" s="17">
        <v>5</v>
      </c>
      <c r="AR4831" s="17" t="s">
        <v>10180</v>
      </c>
      <c r="CH4831" s="17" t="s">
        <v>3901</v>
      </c>
      <c r="DN4831" s="17">
        <f>COUNTIF(AU4831:DM4831, "X")</f>
        <v>1</v>
      </c>
    </row>
    <row r="4832" spans="1:118" s="17" customFormat="1">
      <c r="A4832" s="17" t="s">
        <v>25059</v>
      </c>
      <c r="B4832" s="17">
        <v>55</v>
      </c>
      <c r="C4832" s="17">
        <v>115308</v>
      </c>
      <c r="D4832" s="17" t="s">
        <v>25060</v>
      </c>
      <c r="E4832" s="17" t="s">
        <v>25061</v>
      </c>
      <c r="F4832" s="17" t="s">
        <v>25</v>
      </c>
      <c r="H4832" s="309">
        <v>30035</v>
      </c>
      <c r="I4832" s="309">
        <v>41859</v>
      </c>
      <c r="J4832" s="17" t="s">
        <v>3888</v>
      </c>
      <c r="L4832" s="17" t="s">
        <v>15566</v>
      </c>
      <c r="N4832" s="17" t="s">
        <v>31</v>
      </c>
      <c r="O4832" s="17" t="s">
        <v>15</v>
      </c>
      <c r="P4832" s="17">
        <v>45373</v>
      </c>
      <c r="Q4832" s="17">
        <v>3520</v>
      </c>
      <c r="AC4832" s="17" t="s">
        <v>9895</v>
      </c>
      <c r="AD4832" s="17" t="s">
        <v>9896</v>
      </c>
      <c r="AF4832" s="17">
        <v>8</v>
      </c>
      <c r="AG4832" s="17">
        <v>2</v>
      </c>
      <c r="AM4832" s="17" t="s">
        <v>268</v>
      </c>
      <c r="AN4832" s="17" t="s">
        <v>24751</v>
      </c>
      <c r="AO4832" s="17">
        <v>3</v>
      </c>
      <c r="AP4832" s="17">
        <v>80</v>
      </c>
      <c r="AQ4832" s="17">
        <v>5</v>
      </c>
      <c r="AR4832" s="17" t="s">
        <v>9898</v>
      </c>
      <c r="AT4832" s="17" t="s">
        <v>14152</v>
      </c>
      <c r="BB4832" s="17" t="s">
        <v>3901</v>
      </c>
      <c r="BQ4832" s="17" t="s">
        <v>21</v>
      </c>
      <c r="BS4832" s="17" t="s">
        <v>3901</v>
      </c>
      <c r="DN4832" s="17">
        <f>COUNTIF(AU4832:DM4832, "X")</f>
        <v>2</v>
      </c>
    </row>
    <row r="4833" spans="1:118" s="17" customFormat="1">
      <c r="A4833" s="17" t="s">
        <v>17588</v>
      </c>
      <c r="B4833" s="17">
        <v>55</v>
      </c>
      <c r="C4833" s="17">
        <v>168459</v>
      </c>
      <c r="D4833" s="17" t="s">
        <v>17589</v>
      </c>
      <c r="E4833" s="17" t="s">
        <v>340</v>
      </c>
      <c r="F4833" s="17" t="s">
        <v>341</v>
      </c>
      <c r="H4833" s="309">
        <v>21382</v>
      </c>
      <c r="I4833" s="309">
        <v>41859</v>
      </c>
      <c r="J4833" s="17" t="s">
        <v>3888</v>
      </c>
      <c r="L4833" s="17" t="s">
        <v>17590</v>
      </c>
      <c r="N4833" s="17" t="s">
        <v>17568</v>
      </c>
      <c r="O4833" s="17" t="s">
        <v>15</v>
      </c>
      <c r="P4833" s="17">
        <v>45424</v>
      </c>
      <c r="Q4833" s="17">
        <v>4505</v>
      </c>
      <c r="AF4833" s="17">
        <v>15</v>
      </c>
      <c r="AG4833" s="17">
        <v>2</v>
      </c>
      <c r="AH4833" s="17" t="s">
        <v>11926</v>
      </c>
      <c r="AK4833" s="17" t="s">
        <v>17298</v>
      </c>
      <c r="AM4833" s="17" t="s">
        <v>46</v>
      </c>
      <c r="AN4833" s="17" t="s">
        <v>17553</v>
      </c>
      <c r="AO4833" s="17">
        <v>3</v>
      </c>
      <c r="AP4833" s="17">
        <v>80</v>
      </c>
      <c r="AQ4833" s="17">
        <v>5</v>
      </c>
      <c r="AR4833" s="17" t="s">
        <v>17300</v>
      </c>
      <c r="BD4833" s="17" t="s">
        <v>3901</v>
      </c>
      <c r="BK4833" s="17" t="s">
        <v>3901</v>
      </c>
      <c r="BS4833" s="17" t="s">
        <v>3901</v>
      </c>
      <c r="CH4833" s="17" t="s">
        <v>3901</v>
      </c>
      <c r="CN4833" s="17" t="s">
        <v>3901</v>
      </c>
      <c r="CR4833" s="17" t="s">
        <v>21</v>
      </c>
      <c r="CU4833" s="17" t="s">
        <v>3901</v>
      </c>
      <c r="DA4833" s="17" t="s">
        <v>3901</v>
      </c>
      <c r="DN4833" s="17">
        <f>COUNTIF(AU4833:DM4833, "X")</f>
        <v>7</v>
      </c>
    </row>
    <row r="4834" spans="1:118" s="17" customFormat="1">
      <c r="A4834" s="17" t="s">
        <v>16465</v>
      </c>
      <c r="B4834" s="17">
        <v>55</v>
      </c>
      <c r="C4834" s="17">
        <v>145929</v>
      </c>
      <c r="D4834" s="17" t="s">
        <v>7077</v>
      </c>
      <c r="E4834" s="17" t="s">
        <v>224</v>
      </c>
      <c r="F4834" s="17" t="s">
        <v>65</v>
      </c>
      <c r="H4834" s="309">
        <v>31985</v>
      </c>
      <c r="I4834" s="309">
        <v>41864</v>
      </c>
      <c r="J4834" s="17" t="s">
        <v>3888</v>
      </c>
      <c r="L4834" s="17" t="s">
        <v>16456</v>
      </c>
      <c r="N4834" s="17" t="s">
        <v>31</v>
      </c>
      <c r="O4834" s="17" t="s">
        <v>15</v>
      </c>
      <c r="P4834" s="17">
        <v>45373</v>
      </c>
      <c r="AC4834" s="17" t="s">
        <v>9895</v>
      </c>
      <c r="AD4834" s="17" t="s">
        <v>9896</v>
      </c>
      <c r="AF4834" s="17">
        <v>8</v>
      </c>
      <c r="AG4834" s="17">
        <v>2</v>
      </c>
      <c r="AM4834" s="17" t="s">
        <v>41</v>
      </c>
      <c r="AN4834" s="17" t="s">
        <v>16339</v>
      </c>
      <c r="AO4834" s="17">
        <v>3</v>
      </c>
      <c r="AP4834" s="17">
        <v>80</v>
      </c>
      <c r="AQ4834" s="17">
        <v>5</v>
      </c>
      <c r="AR4834" s="17" t="s">
        <v>9898</v>
      </c>
      <c r="AT4834" s="17" t="s">
        <v>16072</v>
      </c>
      <c r="DN4834" s="17">
        <f>COUNTIF(AU4834:DM4834, "X")</f>
        <v>0</v>
      </c>
    </row>
    <row r="4835" spans="1:118" s="17" customFormat="1">
      <c r="A4835" s="17" t="s">
        <v>26551</v>
      </c>
      <c r="B4835" s="17">
        <v>55</v>
      </c>
      <c r="C4835" s="17">
        <v>168473</v>
      </c>
      <c r="D4835" s="17" t="s">
        <v>4565</v>
      </c>
      <c r="E4835" s="17" t="s">
        <v>52</v>
      </c>
      <c r="F4835" s="17" t="s">
        <v>229</v>
      </c>
      <c r="H4835" s="309">
        <v>30712</v>
      </c>
      <c r="I4835" s="309">
        <v>41865</v>
      </c>
      <c r="J4835" s="17" t="s">
        <v>3888</v>
      </c>
      <c r="L4835" s="17" t="s">
        <v>26552</v>
      </c>
      <c r="N4835" s="17" t="s">
        <v>14</v>
      </c>
      <c r="O4835" s="17" t="s">
        <v>15</v>
      </c>
      <c r="P4835" s="17">
        <v>45371</v>
      </c>
      <c r="AC4835" s="17" t="s">
        <v>17772</v>
      </c>
      <c r="AF4835" s="17">
        <v>8</v>
      </c>
      <c r="AG4835" s="17">
        <v>2</v>
      </c>
      <c r="AH4835" s="17" t="s">
        <v>11926</v>
      </c>
      <c r="AK4835" s="17" t="s">
        <v>17298</v>
      </c>
      <c r="AM4835" s="17" t="s">
        <v>78</v>
      </c>
      <c r="AN4835" s="17" t="s">
        <v>26289</v>
      </c>
      <c r="AO4835" s="17">
        <v>3</v>
      </c>
      <c r="AP4835" s="17">
        <v>80</v>
      </c>
      <c r="AQ4835" s="17">
        <v>5</v>
      </c>
      <c r="AT4835" s="17" t="s">
        <v>25610</v>
      </c>
      <c r="AY4835" s="17" t="s">
        <v>30</v>
      </c>
      <c r="BD4835" s="17" t="s">
        <v>3901</v>
      </c>
      <c r="BS4835" s="17" t="s">
        <v>3901</v>
      </c>
      <c r="CN4835" s="17" t="s">
        <v>3901</v>
      </c>
      <c r="CQ4835" s="17" t="s">
        <v>3901</v>
      </c>
      <c r="CU4835" s="17" t="s">
        <v>3901</v>
      </c>
      <c r="CV4835" s="17" t="s">
        <v>3901</v>
      </c>
      <c r="CX4835" s="17" t="s">
        <v>3901</v>
      </c>
      <c r="DA4835" s="17" t="s">
        <v>3901</v>
      </c>
      <c r="DN4835" s="17">
        <f>COUNTIF(AU4835:DM4835, "X")</f>
        <v>8</v>
      </c>
    </row>
    <row r="4836" spans="1:118" s="17" customFormat="1">
      <c r="A4836" s="17" t="s">
        <v>24820</v>
      </c>
      <c r="B4836" s="17">
        <v>55</v>
      </c>
      <c r="C4836" s="17">
        <v>168474</v>
      </c>
      <c r="D4836" s="17" t="s">
        <v>5568</v>
      </c>
      <c r="E4836" s="17" t="s">
        <v>17</v>
      </c>
      <c r="F4836" s="17" t="s">
        <v>93</v>
      </c>
      <c r="H4836" s="309">
        <v>27416</v>
      </c>
      <c r="I4836" s="309">
        <v>41858</v>
      </c>
      <c r="J4836" s="17" t="s">
        <v>3888</v>
      </c>
      <c r="L4836" s="17" t="s">
        <v>24821</v>
      </c>
      <c r="N4836" s="17" t="s">
        <v>31</v>
      </c>
      <c r="O4836" s="17" t="s">
        <v>15</v>
      </c>
      <c r="P4836" s="17">
        <v>45373</v>
      </c>
      <c r="AC4836" s="17" t="s">
        <v>9895</v>
      </c>
      <c r="AD4836" s="17" t="s">
        <v>9896</v>
      </c>
      <c r="AF4836" s="17">
        <v>8</v>
      </c>
      <c r="AG4836" s="17">
        <v>2</v>
      </c>
      <c r="AM4836" s="17" t="s">
        <v>268</v>
      </c>
      <c r="AN4836" s="17" t="s">
        <v>24751</v>
      </c>
      <c r="AO4836" s="17">
        <v>3</v>
      </c>
      <c r="AP4836" s="17">
        <v>80</v>
      </c>
      <c r="AQ4836" s="17">
        <v>5</v>
      </c>
      <c r="AR4836" s="17" t="s">
        <v>9898</v>
      </c>
      <c r="AT4836" s="17" t="s">
        <v>14152</v>
      </c>
      <c r="DN4836" s="17">
        <f>COUNTIF(AU4836:DM4836, "X")</f>
        <v>0</v>
      </c>
    </row>
    <row r="4837" spans="1:118" s="17" customFormat="1">
      <c r="A4837" s="523" t="s">
        <v>2265</v>
      </c>
      <c r="B4837" s="17">
        <v>55</v>
      </c>
      <c r="C4837" s="17">
        <v>116385</v>
      </c>
      <c r="D4837" s="17" t="s">
        <v>603</v>
      </c>
      <c r="E4837" s="17" t="s">
        <v>128</v>
      </c>
      <c r="F4837" s="17" t="s">
        <v>397</v>
      </c>
      <c r="H4837" s="309">
        <v>28742</v>
      </c>
      <c r="I4837" s="309">
        <v>41869</v>
      </c>
      <c r="J4837" s="17" t="s">
        <v>3888</v>
      </c>
      <c r="K4837" s="17" t="s">
        <v>21</v>
      </c>
      <c r="L4837" s="17" t="s">
        <v>2092</v>
      </c>
      <c r="N4837" s="17" t="s">
        <v>31</v>
      </c>
      <c r="O4837" s="17" t="s">
        <v>15</v>
      </c>
      <c r="P4837" s="17">
        <v>45373</v>
      </c>
      <c r="AC4837" s="17" t="s">
        <v>9895</v>
      </c>
      <c r="AD4837" s="17" t="s">
        <v>9896</v>
      </c>
      <c r="AF4837" s="17">
        <v>15</v>
      </c>
      <c r="AG4837" s="17">
        <v>2</v>
      </c>
      <c r="AM4837" s="17" t="s">
        <v>222</v>
      </c>
      <c r="AN4837" s="17" t="s">
        <v>12432</v>
      </c>
      <c r="AO4837" s="17">
        <v>3</v>
      </c>
      <c r="AP4837" s="17">
        <v>80</v>
      </c>
      <c r="AQ4837" s="17">
        <v>5</v>
      </c>
      <c r="AR4837" s="17" t="s">
        <v>9898</v>
      </c>
      <c r="AT4837" s="17" t="s">
        <v>11929</v>
      </c>
      <c r="BC4837" s="17" t="s">
        <v>21</v>
      </c>
      <c r="BD4837" s="17" t="s">
        <v>3901</v>
      </c>
      <c r="BQ4837" s="17" t="s">
        <v>21</v>
      </c>
      <c r="BS4837" s="17" t="s">
        <v>3901</v>
      </c>
      <c r="CC4837" s="17" t="s">
        <v>3901</v>
      </c>
      <c r="CR4837" s="17" t="s">
        <v>21</v>
      </c>
      <c r="CU4837" s="17" t="s">
        <v>3901</v>
      </c>
      <c r="CX4837" s="17" t="s">
        <v>3901</v>
      </c>
      <c r="DB4837" s="17" t="s">
        <v>21</v>
      </c>
      <c r="DE4837" s="17" t="s">
        <v>21</v>
      </c>
      <c r="DF4837" s="17" t="s">
        <v>3901</v>
      </c>
      <c r="DG4837" s="17" t="s">
        <v>21</v>
      </c>
      <c r="DJ4837" s="17" t="s">
        <v>3901</v>
      </c>
      <c r="DN4837" s="17">
        <f>COUNTIF(AU4837:DM4837, "X")</f>
        <v>7</v>
      </c>
    </row>
    <row r="4838" spans="1:118" s="17" customFormat="1">
      <c r="A4838" s="17" t="s">
        <v>25593</v>
      </c>
      <c r="B4838" s="17">
        <v>55</v>
      </c>
      <c r="C4838" s="17">
        <v>168488</v>
      </c>
      <c r="D4838" s="17" t="s">
        <v>286</v>
      </c>
      <c r="E4838" s="17" t="s">
        <v>25594</v>
      </c>
      <c r="F4838" s="17" t="s">
        <v>1171</v>
      </c>
      <c r="H4838" s="309">
        <v>34121</v>
      </c>
      <c r="I4838" s="309">
        <v>41863</v>
      </c>
      <c r="J4838" s="17" t="s">
        <v>3888</v>
      </c>
      <c r="L4838" s="17" t="s">
        <v>1172</v>
      </c>
      <c r="N4838" s="17" t="s">
        <v>31</v>
      </c>
      <c r="O4838" s="17" t="s">
        <v>15</v>
      </c>
      <c r="P4838" s="17">
        <v>45373</v>
      </c>
      <c r="AC4838" s="17" t="s">
        <v>9895</v>
      </c>
      <c r="AD4838" s="17" t="s">
        <v>9896</v>
      </c>
      <c r="AF4838" s="17">
        <v>15</v>
      </c>
      <c r="AG4838" s="17">
        <v>2</v>
      </c>
      <c r="AM4838" s="17" t="s">
        <v>76</v>
      </c>
      <c r="AN4838" s="17" t="s">
        <v>25452</v>
      </c>
      <c r="AO4838" s="17">
        <v>3</v>
      </c>
      <c r="AP4838" s="17">
        <v>80</v>
      </c>
      <c r="AQ4838" s="17">
        <v>5</v>
      </c>
      <c r="AR4838" s="17" t="s">
        <v>9898</v>
      </c>
      <c r="AT4838" s="17" t="s">
        <v>9899</v>
      </c>
      <c r="CU4838" s="17" t="s">
        <v>3901</v>
      </c>
      <c r="DN4838" s="17">
        <f>COUNTIF(AU4838:DM4838, "X")</f>
        <v>1</v>
      </c>
    </row>
    <row r="4839" spans="1:118" s="17" customFormat="1">
      <c r="A4839" s="17" t="s">
        <v>13066</v>
      </c>
      <c r="B4839" s="17">
        <v>55</v>
      </c>
      <c r="C4839" s="17">
        <v>165462</v>
      </c>
      <c r="D4839" s="17" t="s">
        <v>4055</v>
      </c>
      <c r="E4839" s="17" t="s">
        <v>463</v>
      </c>
      <c r="F4839" s="17" t="s">
        <v>70</v>
      </c>
      <c r="H4839" s="309">
        <v>34910</v>
      </c>
      <c r="I4839" s="309">
        <v>41547</v>
      </c>
      <c r="J4839" s="17" t="s">
        <v>3888</v>
      </c>
      <c r="L4839" s="17" t="s">
        <v>13067</v>
      </c>
      <c r="N4839" s="17" t="s">
        <v>31</v>
      </c>
      <c r="O4839" s="17" t="s">
        <v>15</v>
      </c>
      <c r="P4839" s="17">
        <v>45373</v>
      </c>
      <c r="AC4839" s="17" t="s">
        <v>9895</v>
      </c>
      <c r="AD4839" s="17" t="s">
        <v>9896</v>
      </c>
      <c r="AF4839" s="17">
        <v>15</v>
      </c>
      <c r="AG4839" s="17">
        <v>2</v>
      </c>
      <c r="AM4839" s="17" t="s">
        <v>59</v>
      </c>
      <c r="AN4839" s="17" t="s">
        <v>12989</v>
      </c>
      <c r="AO4839" s="17">
        <v>3</v>
      </c>
      <c r="AP4839" s="17">
        <v>80</v>
      </c>
      <c r="AQ4839" s="17">
        <v>5</v>
      </c>
      <c r="AR4839" s="17" t="s">
        <v>9898</v>
      </c>
      <c r="AT4839" s="17" t="s">
        <v>12990</v>
      </c>
      <c r="CO4839" s="17" t="s">
        <v>21</v>
      </c>
      <c r="CQ4839" s="17" t="s">
        <v>3901</v>
      </c>
      <c r="CR4839" s="17" t="s">
        <v>21</v>
      </c>
      <c r="CU4839" s="17" t="s">
        <v>3901</v>
      </c>
      <c r="CY4839" s="17" t="s">
        <v>21</v>
      </c>
      <c r="DN4839" s="17">
        <f>COUNTIF(AU4839:DM4839, "X")</f>
        <v>2</v>
      </c>
    </row>
    <row r="4840" spans="1:118" s="17" customFormat="1">
      <c r="A4840" s="17" t="s">
        <v>17045</v>
      </c>
      <c r="B4840" s="17">
        <v>55</v>
      </c>
      <c r="C4840" s="17">
        <v>139098</v>
      </c>
      <c r="D4840" s="17" t="s">
        <v>7077</v>
      </c>
      <c r="E4840" s="17" t="s">
        <v>17</v>
      </c>
      <c r="F4840" s="17" t="s">
        <v>48</v>
      </c>
      <c r="H4840" s="309">
        <v>28349</v>
      </c>
      <c r="I4840" s="309">
        <v>41864</v>
      </c>
      <c r="J4840" s="17" t="s">
        <v>3888</v>
      </c>
      <c r="L4840" s="17" t="s">
        <v>17046</v>
      </c>
      <c r="N4840" s="17" t="s">
        <v>31</v>
      </c>
      <c r="O4840" s="17" t="s">
        <v>15</v>
      </c>
      <c r="P4840" s="17">
        <v>45373</v>
      </c>
      <c r="AC4840" s="17" t="s">
        <v>9895</v>
      </c>
      <c r="AD4840" s="17" t="s">
        <v>9896</v>
      </c>
      <c r="AF4840" s="17">
        <v>8</v>
      </c>
      <c r="AG4840" s="17">
        <v>2</v>
      </c>
      <c r="AM4840" s="17" t="s">
        <v>220</v>
      </c>
      <c r="AN4840" s="17" t="s">
        <v>16782</v>
      </c>
      <c r="AO4840" s="17">
        <v>3</v>
      </c>
      <c r="AP4840" s="17">
        <v>80</v>
      </c>
      <c r="AQ4840" s="17">
        <v>5</v>
      </c>
      <c r="AR4840" s="17" t="s">
        <v>9898</v>
      </c>
      <c r="AT4840" s="17" t="s">
        <v>9899</v>
      </c>
      <c r="DN4840" s="17">
        <f>COUNTIF(AU4840:DM4840, "X")</f>
        <v>0</v>
      </c>
    </row>
    <row r="4841" spans="1:118" s="17" customFormat="1">
      <c r="A4841" s="17" t="s">
        <v>12973</v>
      </c>
      <c r="B4841" s="17">
        <v>55</v>
      </c>
      <c r="C4841" s="17">
        <v>168492</v>
      </c>
      <c r="D4841" s="17" t="s">
        <v>955</v>
      </c>
      <c r="E4841" s="17" t="s">
        <v>228</v>
      </c>
      <c r="F4841" s="17" t="s">
        <v>12974</v>
      </c>
      <c r="H4841" s="309">
        <v>28076</v>
      </c>
      <c r="I4841" s="309">
        <v>41864</v>
      </c>
      <c r="J4841" s="17" t="s">
        <v>3888</v>
      </c>
      <c r="L4841" s="17" t="s">
        <v>12713</v>
      </c>
      <c r="M4841" s="17" t="s">
        <v>12975</v>
      </c>
      <c r="N4841" s="17" t="s">
        <v>31</v>
      </c>
      <c r="O4841" s="17" t="s">
        <v>15</v>
      </c>
      <c r="P4841" s="17">
        <v>45373</v>
      </c>
      <c r="AC4841" s="17" t="s">
        <v>9895</v>
      </c>
      <c r="AD4841" s="17" t="s">
        <v>9896</v>
      </c>
      <c r="AF4841" s="17">
        <v>8</v>
      </c>
      <c r="AG4841" s="17">
        <v>2</v>
      </c>
      <c r="AM4841" s="17" t="s">
        <v>156</v>
      </c>
      <c r="AN4841" s="17" t="s">
        <v>12693</v>
      </c>
      <c r="AO4841" s="17">
        <v>3</v>
      </c>
      <c r="AP4841" s="17">
        <v>80</v>
      </c>
      <c r="AQ4841" s="17">
        <v>5</v>
      </c>
      <c r="AR4841" s="17" t="s">
        <v>9898</v>
      </c>
      <c r="AT4841" s="17" t="s">
        <v>11929</v>
      </c>
      <c r="CN4841" s="17" t="s">
        <v>3901</v>
      </c>
      <c r="CQ4841" s="17" t="s">
        <v>3901</v>
      </c>
      <c r="CR4841" s="17" t="s">
        <v>30</v>
      </c>
      <c r="DN4841" s="17">
        <f>COUNTIF(AU4841:DM4841, "X")</f>
        <v>2</v>
      </c>
    </row>
    <row r="4842" spans="1:118" s="17" customFormat="1">
      <c r="A4842" s="17" t="s">
        <v>4237</v>
      </c>
      <c r="B4842" s="17">
        <v>55</v>
      </c>
      <c r="C4842" s="17">
        <v>168502</v>
      </c>
      <c r="D4842" s="17" t="s">
        <v>489</v>
      </c>
      <c r="E4842" s="17" t="s">
        <v>93</v>
      </c>
      <c r="F4842" s="17" t="s">
        <v>70</v>
      </c>
      <c r="H4842" s="309">
        <v>23924</v>
      </c>
      <c r="I4842" s="309">
        <v>41866</v>
      </c>
      <c r="J4842" s="17" t="s">
        <v>3888</v>
      </c>
      <c r="L4842" s="17" t="s">
        <v>4238</v>
      </c>
      <c r="N4842" s="17" t="s">
        <v>19</v>
      </c>
      <c r="O4842" s="17" t="s">
        <v>15</v>
      </c>
      <c r="P4842" s="17">
        <v>45356</v>
      </c>
      <c r="AC4842" s="17" t="s">
        <v>3890</v>
      </c>
      <c r="AD4842" s="17" t="s">
        <v>3891</v>
      </c>
      <c r="AF4842" s="17">
        <v>8</v>
      </c>
      <c r="AG4842" s="17">
        <v>2</v>
      </c>
      <c r="AM4842" s="17" t="s">
        <v>172</v>
      </c>
      <c r="AN4842" s="17" t="s">
        <v>3892</v>
      </c>
      <c r="AO4842" s="17">
        <v>3</v>
      </c>
      <c r="AP4842" s="17">
        <v>80</v>
      </c>
      <c r="AQ4842" s="17">
        <v>5</v>
      </c>
      <c r="AT4842" s="17" t="s">
        <v>3893</v>
      </c>
      <c r="DN4842" s="17">
        <f>COUNTIF(AU4842:DM4842, "X")</f>
        <v>0</v>
      </c>
    </row>
    <row r="4843" spans="1:118" s="17" customFormat="1">
      <c r="A4843" s="17" t="s">
        <v>19641</v>
      </c>
      <c r="B4843" s="17">
        <v>55</v>
      </c>
      <c r="C4843" s="17">
        <v>168503</v>
      </c>
      <c r="D4843" s="17" t="s">
        <v>9251</v>
      </c>
      <c r="E4843" s="17" t="s">
        <v>324</v>
      </c>
      <c r="F4843" s="17" t="s">
        <v>22</v>
      </c>
      <c r="H4843" s="309">
        <v>31275</v>
      </c>
      <c r="I4843" s="309">
        <v>41867</v>
      </c>
      <c r="J4843" s="17" t="s">
        <v>3888</v>
      </c>
      <c r="L4843" s="17" t="s">
        <v>19632</v>
      </c>
      <c r="N4843" s="17" t="s">
        <v>163</v>
      </c>
      <c r="O4843" s="17" t="s">
        <v>15</v>
      </c>
      <c r="P4843" s="17">
        <v>45312</v>
      </c>
      <c r="AF4843" s="17">
        <v>8</v>
      </c>
      <c r="AG4843" s="17">
        <v>2</v>
      </c>
      <c r="AH4843" s="17" t="s">
        <v>11926</v>
      </c>
      <c r="AK4843" s="17" t="s">
        <v>11927</v>
      </c>
      <c r="AM4843" s="17" t="s">
        <v>2615</v>
      </c>
      <c r="AN4843" s="17" t="s">
        <v>19445</v>
      </c>
      <c r="AO4843" s="17">
        <v>3</v>
      </c>
      <c r="AP4843" s="17">
        <v>80</v>
      </c>
      <c r="AQ4843" s="17">
        <v>5</v>
      </c>
      <c r="AR4843" s="17" t="s">
        <v>19446</v>
      </c>
      <c r="AS4843" s="17" t="s">
        <v>19447</v>
      </c>
      <c r="DN4843" s="17">
        <f>COUNTIF(AU4843:DM4843, "X")</f>
        <v>0</v>
      </c>
    </row>
    <row r="4844" spans="1:118" s="17" customFormat="1">
      <c r="A4844" s="17" t="s">
        <v>10423</v>
      </c>
      <c r="B4844" s="17">
        <v>55</v>
      </c>
      <c r="C4844" s="17">
        <v>168504</v>
      </c>
      <c r="D4844" s="17" t="s">
        <v>516</v>
      </c>
      <c r="E4844" s="17" t="s">
        <v>104</v>
      </c>
      <c r="F4844" s="17" t="s">
        <v>65</v>
      </c>
      <c r="H4844" s="309">
        <v>17801</v>
      </c>
      <c r="I4844" s="309">
        <v>41867</v>
      </c>
      <c r="J4844" s="17" t="s">
        <v>3888</v>
      </c>
      <c r="L4844" s="17" t="s">
        <v>10424</v>
      </c>
      <c r="N4844" s="17" t="s">
        <v>14</v>
      </c>
      <c r="O4844" s="17" t="s">
        <v>15</v>
      </c>
      <c r="P4844" s="17">
        <v>45371</v>
      </c>
      <c r="AC4844" s="17" t="s">
        <v>14</v>
      </c>
      <c r="AF4844" s="17">
        <v>8</v>
      </c>
      <c r="AG4844" s="17">
        <v>2</v>
      </c>
      <c r="AI4844" s="17" t="s">
        <v>10178</v>
      </c>
      <c r="AM4844" s="17" t="s">
        <v>193</v>
      </c>
      <c r="AN4844" s="17" t="s">
        <v>10381</v>
      </c>
      <c r="AO4844" s="17">
        <v>3</v>
      </c>
      <c r="AP4844" s="17">
        <v>80</v>
      </c>
      <c r="AQ4844" s="17">
        <v>5</v>
      </c>
      <c r="AR4844" s="17" t="s">
        <v>10180</v>
      </c>
      <c r="CN4844" s="17" t="s">
        <v>3901</v>
      </c>
      <c r="CQ4844" s="17" t="s">
        <v>3901</v>
      </c>
      <c r="CU4844" s="17" t="s">
        <v>3901</v>
      </c>
      <c r="DA4844" s="17" t="s">
        <v>3901</v>
      </c>
      <c r="DN4844" s="17">
        <f>COUNTIF(AU4844:DM4844, "X")</f>
        <v>4</v>
      </c>
    </row>
    <row r="4845" spans="1:118" s="17" customFormat="1">
      <c r="A4845" s="17" t="s">
        <v>9368</v>
      </c>
      <c r="B4845" s="17">
        <v>55</v>
      </c>
      <c r="C4845" s="17">
        <v>168505</v>
      </c>
      <c r="D4845" s="17" t="s">
        <v>9369</v>
      </c>
      <c r="E4845" s="17" t="s">
        <v>451</v>
      </c>
      <c r="F4845" s="17" t="s">
        <v>70</v>
      </c>
      <c r="H4845" s="309">
        <v>23888</v>
      </c>
      <c r="I4845" s="309">
        <v>41869</v>
      </c>
      <c r="J4845" s="17" t="s">
        <v>3888</v>
      </c>
      <c r="L4845" s="17" t="s">
        <v>398</v>
      </c>
      <c r="M4845" s="17" t="s">
        <v>972</v>
      </c>
      <c r="N4845" s="17" t="s">
        <v>19</v>
      </c>
      <c r="O4845" s="17" t="s">
        <v>15</v>
      </c>
      <c r="P4845" s="17">
        <v>45356</v>
      </c>
      <c r="AC4845" s="17" t="s">
        <v>3890</v>
      </c>
      <c r="AD4845" s="17" t="s">
        <v>3891</v>
      </c>
      <c r="AF4845" s="17">
        <v>15</v>
      </c>
      <c r="AG4845" s="17">
        <v>2</v>
      </c>
      <c r="AM4845" s="17" t="s">
        <v>29</v>
      </c>
      <c r="AN4845" s="17" t="s">
        <v>9081</v>
      </c>
      <c r="AO4845" s="17">
        <v>3</v>
      </c>
      <c r="AP4845" s="17">
        <v>80</v>
      </c>
      <c r="AQ4845" s="17">
        <v>5</v>
      </c>
      <c r="AT4845" s="17" t="s">
        <v>9082</v>
      </c>
      <c r="CU4845" s="17" t="s">
        <v>3901</v>
      </c>
      <c r="DN4845" s="17">
        <f>COUNTIF(AU4845:DM4845, "X")</f>
        <v>1</v>
      </c>
    </row>
    <row r="4846" spans="1:118" s="17" customFormat="1">
      <c r="A4846" s="17" t="s">
        <v>18836</v>
      </c>
      <c r="B4846" s="17">
        <v>55</v>
      </c>
      <c r="C4846" s="17">
        <v>168506</v>
      </c>
      <c r="D4846" s="17" t="s">
        <v>18837</v>
      </c>
      <c r="E4846" s="17" t="s">
        <v>18838</v>
      </c>
      <c r="F4846" s="17" t="s">
        <v>70</v>
      </c>
      <c r="H4846" s="309">
        <v>26534</v>
      </c>
      <c r="I4846" s="309">
        <v>41869</v>
      </c>
      <c r="J4846" s="17" t="s">
        <v>3888</v>
      </c>
      <c r="L4846" s="17" t="s">
        <v>18839</v>
      </c>
      <c r="N4846" s="17" t="s">
        <v>31</v>
      </c>
      <c r="O4846" s="17" t="s">
        <v>15</v>
      </c>
      <c r="P4846" s="17">
        <v>45373</v>
      </c>
      <c r="AD4846" s="17" t="s">
        <v>9896</v>
      </c>
      <c r="AF4846" s="17">
        <v>8</v>
      </c>
      <c r="AG4846" s="17">
        <v>2</v>
      </c>
      <c r="AM4846" s="17" t="s">
        <v>136</v>
      </c>
      <c r="AN4846" s="17" t="s">
        <v>18697</v>
      </c>
      <c r="AO4846" s="17">
        <v>3</v>
      </c>
      <c r="AP4846" s="17">
        <v>80</v>
      </c>
      <c r="AQ4846" s="17">
        <v>5</v>
      </c>
      <c r="AR4846" s="17" t="s">
        <v>9898</v>
      </c>
      <c r="AV4846" s="17" t="s">
        <v>3901</v>
      </c>
      <c r="AZ4846" s="17" t="s">
        <v>3901</v>
      </c>
      <c r="BD4846" s="17" t="s">
        <v>3901</v>
      </c>
      <c r="BK4846" s="17" t="s">
        <v>3901</v>
      </c>
      <c r="BS4846" s="17" t="s">
        <v>3901</v>
      </c>
      <c r="CF4846" s="17" t="s">
        <v>3901</v>
      </c>
      <c r="CH4846" s="17" t="s">
        <v>3901</v>
      </c>
      <c r="CR4846" s="17" t="s">
        <v>21</v>
      </c>
      <c r="CS4846" s="17" t="s">
        <v>3901</v>
      </c>
      <c r="CU4846" s="17" t="s">
        <v>3901</v>
      </c>
      <c r="DN4846" s="17">
        <f>COUNTIF(AU4846:DM4846, "X")</f>
        <v>9</v>
      </c>
    </row>
    <row r="4847" spans="1:118" s="17" customFormat="1">
      <c r="A4847" s="17" t="s">
        <v>22883</v>
      </c>
      <c r="B4847" s="17">
        <v>55</v>
      </c>
      <c r="C4847" s="17">
        <v>158738</v>
      </c>
      <c r="D4847" s="17" t="s">
        <v>6084</v>
      </c>
      <c r="E4847" s="17" t="s">
        <v>14449</v>
      </c>
      <c r="F4847" s="17" t="s">
        <v>96</v>
      </c>
      <c r="H4847" s="309">
        <v>33771</v>
      </c>
      <c r="I4847" s="309">
        <v>41870</v>
      </c>
      <c r="J4847" s="17" t="s">
        <v>3888</v>
      </c>
      <c r="L4847" s="17" t="s">
        <v>22884</v>
      </c>
      <c r="N4847" s="17" t="s">
        <v>205</v>
      </c>
      <c r="O4847" s="17" t="s">
        <v>15</v>
      </c>
      <c r="P4847" s="17">
        <v>45337</v>
      </c>
      <c r="AF4847" s="17">
        <v>8</v>
      </c>
      <c r="AG4847" s="17">
        <v>2</v>
      </c>
      <c r="AI4847" s="17" t="s">
        <v>20542</v>
      </c>
      <c r="AM4847" s="17" t="s">
        <v>253</v>
      </c>
      <c r="AN4847" s="17" t="s">
        <v>22821</v>
      </c>
      <c r="AO4847" s="17">
        <v>3</v>
      </c>
      <c r="AP4847" s="17">
        <v>80</v>
      </c>
      <c r="AQ4847" s="17">
        <v>5</v>
      </c>
      <c r="AR4847" s="17" t="s">
        <v>22585</v>
      </c>
      <c r="AS4847" s="17" t="s">
        <v>22824</v>
      </c>
      <c r="DN4847" s="17">
        <f>COUNTIF(AU4847:DM4847, "X")</f>
        <v>0</v>
      </c>
    </row>
    <row r="4848" spans="1:118" s="17" customFormat="1">
      <c r="A4848" s="17" t="s">
        <v>16166</v>
      </c>
      <c r="B4848" s="17">
        <v>55</v>
      </c>
      <c r="C4848" s="17">
        <v>168511</v>
      </c>
      <c r="D4848" s="17" t="s">
        <v>16167</v>
      </c>
      <c r="E4848" s="17" t="s">
        <v>6107</v>
      </c>
      <c r="F4848" s="17" t="s">
        <v>82</v>
      </c>
      <c r="H4848" s="309">
        <v>34201</v>
      </c>
      <c r="I4848" s="309">
        <v>41871</v>
      </c>
      <c r="J4848" s="17" t="s">
        <v>3888</v>
      </c>
      <c r="L4848" s="17" t="s">
        <v>16168</v>
      </c>
      <c r="N4848" s="17" t="s">
        <v>31</v>
      </c>
      <c r="O4848" s="17" t="s">
        <v>15</v>
      </c>
      <c r="P4848" s="17">
        <v>45373</v>
      </c>
      <c r="AC4848" s="17" t="s">
        <v>9895</v>
      </c>
      <c r="AD4848" s="17" t="s">
        <v>9896</v>
      </c>
      <c r="AF4848" s="17">
        <v>15</v>
      </c>
      <c r="AG4848" s="17">
        <v>2</v>
      </c>
      <c r="AM4848" s="17" t="s">
        <v>37</v>
      </c>
      <c r="AN4848" s="17" t="s">
        <v>16071</v>
      </c>
      <c r="AO4848" s="17">
        <v>3</v>
      </c>
      <c r="AP4848" s="17">
        <v>80</v>
      </c>
      <c r="AQ4848" s="17">
        <v>5</v>
      </c>
      <c r="AR4848" s="17" t="s">
        <v>9898</v>
      </c>
      <c r="AT4848" s="17" t="s">
        <v>16072</v>
      </c>
      <c r="CH4848" s="17" t="s">
        <v>3901</v>
      </c>
      <c r="DN4848" s="17">
        <f>COUNTIF(AU4848:DM4848, "X")</f>
        <v>1</v>
      </c>
    </row>
    <row r="4849" spans="1:118" s="17" customFormat="1">
      <c r="A4849" s="17" t="s">
        <v>10691</v>
      </c>
      <c r="B4849" s="17">
        <v>55</v>
      </c>
      <c r="C4849" s="17">
        <v>168522</v>
      </c>
      <c r="D4849" s="17" t="s">
        <v>10692</v>
      </c>
      <c r="E4849" s="17" t="s">
        <v>18</v>
      </c>
      <c r="F4849" s="17" t="s">
        <v>159</v>
      </c>
      <c r="H4849" s="309">
        <v>29279</v>
      </c>
      <c r="I4849" s="309">
        <v>41856</v>
      </c>
      <c r="J4849" s="17" t="s">
        <v>3888</v>
      </c>
      <c r="L4849" s="17" t="s">
        <v>10656</v>
      </c>
      <c r="M4849" s="17" t="s">
        <v>351</v>
      </c>
      <c r="N4849" s="17" t="s">
        <v>14</v>
      </c>
      <c r="O4849" s="17" t="s">
        <v>15</v>
      </c>
      <c r="P4849" s="17">
        <v>45371</v>
      </c>
      <c r="AC4849" s="17" t="s">
        <v>14</v>
      </c>
      <c r="AF4849" s="17">
        <v>8</v>
      </c>
      <c r="AG4849" s="17">
        <v>2</v>
      </c>
      <c r="AI4849" s="17" t="s">
        <v>10178</v>
      </c>
      <c r="AM4849" s="17" t="s">
        <v>193</v>
      </c>
      <c r="AN4849" s="17" t="s">
        <v>10381</v>
      </c>
      <c r="AO4849" s="17">
        <v>3</v>
      </c>
      <c r="AP4849" s="17">
        <v>80</v>
      </c>
      <c r="AQ4849" s="17">
        <v>5</v>
      </c>
      <c r="AR4849" s="17" t="s">
        <v>10180</v>
      </c>
      <c r="DN4849" s="17">
        <f>COUNTIF(AU4849:DM4849, "X")</f>
        <v>0</v>
      </c>
    </row>
    <row r="4850" spans="1:118" s="17" customFormat="1">
      <c r="A4850" s="17" t="s">
        <v>7008</v>
      </c>
      <c r="B4850" s="17">
        <v>55</v>
      </c>
      <c r="C4850" s="17">
        <v>168524</v>
      </c>
      <c r="D4850" s="17" t="s">
        <v>454</v>
      </c>
      <c r="E4850" s="17" t="s">
        <v>7009</v>
      </c>
      <c r="F4850" s="17" t="s">
        <v>7010</v>
      </c>
      <c r="H4850" s="309">
        <v>22926</v>
      </c>
      <c r="I4850" s="309">
        <v>41857</v>
      </c>
      <c r="J4850" s="17" t="s">
        <v>3888</v>
      </c>
      <c r="L4850" s="17" t="s">
        <v>7011</v>
      </c>
      <c r="M4850" s="17" t="s">
        <v>97</v>
      </c>
      <c r="N4850" s="17" t="s">
        <v>19</v>
      </c>
      <c r="O4850" s="17" t="s">
        <v>15</v>
      </c>
      <c r="P4850" s="17">
        <v>45356</v>
      </c>
      <c r="AC4850" s="17" t="s">
        <v>3890</v>
      </c>
      <c r="AD4850" s="17" t="s">
        <v>3891</v>
      </c>
      <c r="AF4850" s="17">
        <v>8</v>
      </c>
      <c r="AG4850" s="17">
        <v>2</v>
      </c>
      <c r="AM4850" s="17" t="s">
        <v>248</v>
      </c>
      <c r="AN4850" s="17" t="s">
        <v>6588</v>
      </c>
      <c r="AO4850" s="17">
        <v>3</v>
      </c>
      <c r="AP4850" s="17">
        <v>80</v>
      </c>
      <c r="AQ4850" s="17">
        <v>5</v>
      </c>
      <c r="AT4850" s="17" t="s">
        <v>6589</v>
      </c>
      <c r="DN4850" s="17">
        <f>COUNTIF(AU4850:DM4850, "X")</f>
        <v>0</v>
      </c>
    </row>
    <row r="4851" spans="1:118" s="17" customFormat="1">
      <c r="A4851" s="17" t="s">
        <v>26259</v>
      </c>
      <c r="B4851" s="17">
        <v>55</v>
      </c>
      <c r="C4851" s="17">
        <v>168525</v>
      </c>
      <c r="D4851" s="17" t="s">
        <v>26260</v>
      </c>
      <c r="E4851" s="17" t="s">
        <v>230</v>
      </c>
      <c r="H4851" s="309">
        <v>35214</v>
      </c>
      <c r="I4851" s="309">
        <v>41815</v>
      </c>
      <c r="J4851" s="17" t="s">
        <v>3888</v>
      </c>
      <c r="L4851" s="17" t="s">
        <v>26261</v>
      </c>
      <c r="N4851" s="17" t="s">
        <v>14</v>
      </c>
      <c r="O4851" s="17" t="s">
        <v>15</v>
      </c>
      <c r="P4851" s="17">
        <v>45371</v>
      </c>
      <c r="AC4851" s="17" t="s">
        <v>14</v>
      </c>
      <c r="AF4851" s="17">
        <v>8</v>
      </c>
      <c r="AG4851" s="17">
        <v>2</v>
      </c>
      <c r="AI4851" s="17" t="s">
        <v>10178</v>
      </c>
      <c r="AM4851" s="17" t="s">
        <v>101</v>
      </c>
      <c r="AN4851" s="17" t="s">
        <v>26168</v>
      </c>
      <c r="AO4851" s="17">
        <v>3</v>
      </c>
      <c r="AP4851" s="17">
        <v>80</v>
      </c>
      <c r="AQ4851" s="17">
        <v>5</v>
      </c>
      <c r="AR4851" s="17" t="s">
        <v>10180</v>
      </c>
      <c r="CN4851" s="17" t="s">
        <v>3901</v>
      </c>
      <c r="CU4851" s="17" t="s">
        <v>3901</v>
      </c>
      <c r="DA4851" s="17" t="s">
        <v>3901</v>
      </c>
      <c r="DF4851" s="17" t="s">
        <v>3901</v>
      </c>
      <c r="DN4851" s="17">
        <f>COUNTIF(AU4851:DM4851, "X")</f>
        <v>4</v>
      </c>
    </row>
    <row r="4852" spans="1:118" s="17" customFormat="1">
      <c r="A4852" s="17" t="s">
        <v>9175</v>
      </c>
      <c r="B4852" s="17">
        <v>55</v>
      </c>
      <c r="C4852" s="17">
        <v>168534</v>
      </c>
      <c r="D4852" s="17" t="s">
        <v>9176</v>
      </c>
      <c r="E4852" s="17" t="s">
        <v>467</v>
      </c>
      <c r="F4852" s="17" t="s">
        <v>4161</v>
      </c>
      <c r="H4852" s="309">
        <v>33375</v>
      </c>
      <c r="I4852" s="309">
        <v>41874</v>
      </c>
      <c r="J4852" s="17" t="s">
        <v>3888</v>
      </c>
      <c r="L4852" s="17" t="s">
        <v>9177</v>
      </c>
      <c r="N4852" s="17" t="s">
        <v>19</v>
      </c>
      <c r="O4852" s="17" t="s">
        <v>15</v>
      </c>
      <c r="P4852" s="17">
        <v>45356</v>
      </c>
      <c r="Q4852" s="17">
        <v>2510</v>
      </c>
      <c r="AC4852" s="17" t="s">
        <v>3890</v>
      </c>
      <c r="AD4852" s="17" t="s">
        <v>3891</v>
      </c>
      <c r="AF4852" s="17">
        <v>15</v>
      </c>
      <c r="AG4852" s="17">
        <v>2</v>
      </c>
      <c r="AM4852" s="17" t="s">
        <v>29</v>
      </c>
      <c r="AN4852" s="17" t="s">
        <v>9081</v>
      </c>
      <c r="AO4852" s="17">
        <v>3</v>
      </c>
      <c r="AP4852" s="17">
        <v>80</v>
      </c>
      <c r="AQ4852" s="17">
        <v>5</v>
      </c>
      <c r="AT4852" s="17" t="s">
        <v>9082</v>
      </c>
      <c r="DN4852" s="17">
        <f>COUNTIF(AU4852:DM4852, "X")</f>
        <v>0</v>
      </c>
    </row>
    <row r="4853" spans="1:118" s="17" customFormat="1">
      <c r="A4853" s="17" t="s">
        <v>11081</v>
      </c>
      <c r="B4853" s="17">
        <v>55</v>
      </c>
      <c r="C4853" s="17">
        <v>168548</v>
      </c>
      <c r="D4853" s="17" t="s">
        <v>11082</v>
      </c>
      <c r="E4853" s="17" t="s">
        <v>92</v>
      </c>
      <c r="F4853" s="17" t="s">
        <v>550</v>
      </c>
      <c r="H4853" s="309">
        <v>33862</v>
      </c>
      <c r="I4853" s="309">
        <v>41870</v>
      </c>
      <c r="J4853" s="17" t="s">
        <v>3888</v>
      </c>
      <c r="L4853" s="17" t="s">
        <v>1409</v>
      </c>
      <c r="N4853" s="17" t="s">
        <v>14</v>
      </c>
      <c r="O4853" s="17" t="s">
        <v>15</v>
      </c>
      <c r="P4853" s="17">
        <v>45371</v>
      </c>
      <c r="Q4853" s="17">
        <v>1340</v>
      </c>
      <c r="AC4853" s="17" t="s">
        <v>14</v>
      </c>
      <c r="AF4853" s="17">
        <v>15</v>
      </c>
      <c r="AG4853" s="17">
        <v>2</v>
      </c>
      <c r="AI4853" s="17" t="s">
        <v>10178</v>
      </c>
      <c r="AM4853" s="17" t="s">
        <v>16</v>
      </c>
      <c r="AN4853" s="17" t="s">
        <v>10763</v>
      </c>
      <c r="AO4853" s="17">
        <v>3</v>
      </c>
      <c r="AP4853" s="17">
        <v>80</v>
      </c>
      <c r="AQ4853" s="17">
        <v>5</v>
      </c>
      <c r="AR4853" s="17" t="s">
        <v>10180</v>
      </c>
      <c r="CU4853" s="17" t="s">
        <v>3901</v>
      </c>
      <c r="DN4853" s="17">
        <f>COUNTIF(AU4853:DM4853, "X")</f>
        <v>1</v>
      </c>
    </row>
    <row r="4854" spans="1:118" s="17" customFormat="1">
      <c r="A4854" s="17" t="s">
        <v>6156</v>
      </c>
      <c r="B4854" s="17">
        <v>55</v>
      </c>
      <c r="C4854" s="17">
        <v>168550</v>
      </c>
      <c r="D4854" s="17" t="s">
        <v>6157</v>
      </c>
      <c r="E4854" s="17" t="s">
        <v>467</v>
      </c>
      <c r="F4854" s="17" t="s">
        <v>4556</v>
      </c>
      <c r="H4854" s="309">
        <v>34673</v>
      </c>
      <c r="I4854" s="309">
        <v>41869</v>
      </c>
      <c r="J4854" s="17" t="s">
        <v>3888</v>
      </c>
      <c r="L4854" s="17" t="s">
        <v>6158</v>
      </c>
      <c r="N4854" s="17" t="s">
        <v>19</v>
      </c>
      <c r="O4854" s="17" t="s">
        <v>15</v>
      </c>
      <c r="P4854" s="17">
        <v>45356</v>
      </c>
      <c r="AC4854" s="17" t="s">
        <v>3890</v>
      </c>
      <c r="AD4854" s="17" t="s">
        <v>3891</v>
      </c>
      <c r="AF4854" s="17">
        <v>8</v>
      </c>
      <c r="AG4854" s="17">
        <v>2</v>
      </c>
      <c r="AM4854" s="17" t="s">
        <v>2604</v>
      </c>
      <c r="AN4854" s="17" t="s">
        <v>5966</v>
      </c>
      <c r="AO4854" s="17">
        <v>3</v>
      </c>
      <c r="AP4854" s="17">
        <v>80</v>
      </c>
      <c r="AQ4854" s="17">
        <v>5</v>
      </c>
      <c r="AT4854" s="17" t="s">
        <v>5516</v>
      </c>
      <c r="DN4854" s="17">
        <f>COUNTIF(AU4854:DM4854, "X")</f>
        <v>0</v>
      </c>
    </row>
    <row r="4855" spans="1:118" s="17" customFormat="1">
      <c r="A4855" s="17" t="s">
        <v>14813</v>
      </c>
      <c r="B4855" s="17">
        <v>55</v>
      </c>
      <c r="C4855" s="17">
        <v>168556</v>
      </c>
      <c r="D4855" s="17" t="s">
        <v>14814</v>
      </c>
      <c r="E4855" s="17" t="s">
        <v>680</v>
      </c>
      <c r="F4855" s="17" t="s">
        <v>65</v>
      </c>
      <c r="H4855" s="309">
        <v>35041</v>
      </c>
      <c r="I4855" s="309">
        <v>41871</v>
      </c>
      <c r="J4855" s="17" t="s">
        <v>3888</v>
      </c>
      <c r="L4855" s="17" t="s">
        <v>14815</v>
      </c>
      <c r="N4855" s="17" t="s">
        <v>31</v>
      </c>
      <c r="O4855" s="17" t="s">
        <v>15</v>
      </c>
      <c r="P4855" s="17">
        <v>45373</v>
      </c>
      <c r="AC4855" s="17" t="s">
        <v>9895</v>
      </c>
      <c r="AD4855" s="17" t="s">
        <v>9896</v>
      </c>
      <c r="AF4855" s="17">
        <v>8</v>
      </c>
      <c r="AG4855" s="17">
        <v>2</v>
      </c>
      <c r="AM4855" s="17" t="s">
        <v>335</v>
      </c>
      <c r="AN4855" s="17" t="s">
        <v>14693</v>
      </c>
      <c r="AO4855" s="17">
        <v>3</v>
      </c>
      <c r="AP4855" s="17">
        <v>80</v>
      </c>
      <c r="AQ4855" s="17">
        <v>5</v>
      </c>
      <c r="AR4855" s="17" t="s">
        <v>9898</v>
      </c>
      <c r="AT4855" s="17" t="s">
        <v>14152</v>
      </c>
      <c r="CR4855" s="17" t="s">
        <v>30</v>
      </c>
      <c r="CU4855" s="17" t="s">
        <v>3901</v>
      </c>
      <c r="DN4855" s="17">
        <f>COUNTIF(AU4855:DM4855, "X")</f>
        <v>1</v>
      </c>
    </row>
    <row r="4856" spans="1:118" s="17" customFormat="1">
      <c r="A4856" s="523" t="s">
        <v>1536</v>
      </c>
      <c r="B4856" s="17">
        <v>55</v>
      </c>
      <c r="C4856" s="17">
        <v>168557</v>
      </c>
      <c r="D4856" s="17" t="s">
        <v>483</v>
      </c>
      <c r="E4856" s="17" t="s">
        <v>792</v>
      </c>
      <c r="H4856" s="309">
        <v>22996</v>
      </c>
      <c r="I4856" s="309">
        <v>41873</v>
      </c>
      <c r="J4856" s="17" t="s">
        <v>3888</v>
      </c>
      <c r="L4856" s="17" t="s">
        <v>1537</v>
      </c>
      <c r="N4856" s="17" t="s">
        <v>14</v>
      </c>
      <c r="O4856" s="17" t="s">
        <v>15</v>
      </c>
      <c r="P4856" s="17">
        <v>45371</v>
      </c>
      <c r="AC4856" s="17" t="s">
        <v>17772</v>
      </c>
      <c r="AF4856" s="17">
        <v>15</v>
      </c>
      <c r="AG4856" s="17">
        <v>2</v>
      </c>
      <c r="AH4856" s="17" t="s">
        <v>11926</v>
      </c>
      <c r="AK4856" s="17" t="s">
        <v>17298</v>
      </c>
      <c r="AM4856" s="17" t="s">
        <v>2621</v>
      </c>
      <c r="AN4856" s="17" t="s">
        <v>26940</v>
      </c>
      <c r="AO4856" s="17">
        <v>3</v>
      </c>
      <c r="AP4856" s="17">
        <v>80</v>
      </c>
      <c r="AQ4856" s="17">
        <v>5</v>
      </c>
      <c r="AT4856" s="17" t="s">
        <v>25610</v>
      </c>
      <c r="BD4856" s="17" t="s">
        <v>3901</v>
      </c>
      <c r="BJ4856" s="17" t="s">
        <v>21</v>
      </c>
      <c r="BL4856" s="17" t="s">
        <v>3901</v>
      </c>
      <c r="BQ4856" s="17" t="s">
        <v>21</v>
      </c>
      <c r="BS4856" s="17" t="s">
        <v>3901</v>
      </c>
      <c r="BY4856" s="17" t="s">
        <v>3901</v>
      </c>
      <c r="CC4856" s="17" t="s">
        <v>3901</v>
      </c>
      <c r="CD4856" s="17" t="s">
        <v>3901</v>
      </c>
      <c r="CG4856" s="17" t="s">
        <v>21</v>
      </c>
      <c r="CH4856" s="17" t="s">
        <v>3901</v>
      </c>
      <c r="CL4856" s="17" t="s">
        <v>3901</v>
      </c>
      <c r="CN4856" s="17" t="s">
        <v>3901</v>
      </c>
      <c r="CO4856" s="17" t="s">
        <v>3901</v>
      </c>
      <c r="CQ4856" s="17" t="s">
        <v>3901</v>
      </c>
      <c r="CR4856" s="17" t="s">
        <v>21</v>
      </c>
      <c r="CU4856" s="17" t="s">
        <v>3901</v>
      </c>
      <c r="DA4856" s="17" t="s">
        <v>3901</v>
      </c>
      <c r="DF4856" s="17" t="s">
        <v>3901</v>
      </c>
      <c r="DN4856" s="17">
        <f>COUNTIF(AU4856:DM4856, "X")</f>
        <v>14</v>
      </c>
    </row>
    <row r="4857" spans="1:118" s="17" customFormat="1">
      <c r="A4857" s="17" t="s">
        <v>23748</v>
      </c>
      <c r="B4857" s="17">
        <v>55</v>
      </c>
      <c r="C4857" s="17">
        <v>168561</v>
      </c>
      <c r="D4857" s="17" t="s">
        <v>23749</v>
      </c>
      <c r="E4857" s="17" t="s">
        <v>296</v>
      </c>
      <c r="F4857" s="17" t="s">
        <v>110</v>
      </c>
      <c r="H4857" s="309">
        <v>21638</v>
      </c>
      <c r="I4857" s="309">
        <v>41775</v>
      </c>
      <c r="J4857" s="17" t="s">
        <v>3888</v>
      </c>
      <c r="L4857" s="17" t="s">
        <v>23750</v>
      </c>
      <c r="N4857" s="17" t="s">
        <v>126</v>
      </c>
      <c r="O4857" s="17" t="s">
        <v>15</v>
      </c>
      <c r="P4857" s="17">
        <v>45383</v>
      </c>
      <c r="AF4857" s="17">
        <v>8</v>
      </c>
      <c r="AG4857" s="17">
        <v>2</v>
      </c>
      <c r="AI4857" s="17" t="s">
        <v>20542</v>
      </c>
      <c r="AM4857" s="17" t="s">
        <v>303</v>
      </c>
      <c r="AN4857" s="17" t="s">
        <v>23502</v>
      </c>
      <c r="AO4857" s="17">
        <v>3</v>
      </c>
      <c r="AP4857" s="17">
        <v>80</v>
      </c>
      <c r="AQ4857" s="17">
        <v>5</v>
      </c>
      <c r="AR4857" s="17" t="s">
        <v>22585</v>
      </c>
      <c r="AS4857" s="17" t="s">
        <v>23503</v>
      </c>
      <c r="CN4857" s="17" t="s">
        <v>3901</v>
      </c>
      <c r="CQ4857" s="17" t="s">
        <v>3901</v>
      </c>
      <c r="CR4857" s="17" t="s">
        <v>21</v>
      </c>
      <c r="DN4857" s="17">
        <f>COUNTIF(AU4857:DM4857, "X")</f>
        <v>2</v>
      </c>
    </row>
    <row r="4858" spans="1:118" s="17" customFormat="1">
      <c r="A4858" s="17" t="s">
        <v>15418</v>
      </c>
      <c r="B4858" s="17">
        <v>55</v>
      </c>
      <c r="C4858" s="17">
        <v>151077</v>
      </c>
      <c r="D4858" s="17" t="s">
        <v>6268</v>
      </c>
      <c r="E4858" s="17" t="s">
        <v>15419</v>
      </c>
      <c r="F4858" s="17" t="s">
        <v>15420</v>
      </c>
      <c r="H4858" s="309">
        <v>33480</v>
      </c>
      <c r="I4858" s="309">
        <v>41876</v>
      </c>
      <c r="J4858" s="17" t="s">
        <v>3888</v>
      </c>
      <c r="L4858" s="17" t="s">
        <v>15284</v>
      </c>
      <c r="N4858" s="17" t="s">
        <v>31</v>
      </c>
      <c r="O4858" s="17" t="s">
        <v>15</v>
      </c>
      <c r="P4858" s="17">
        <v>45373</v>
      </c>
      <c r="Q4858" s="17">
        <v>6601</v>
      </c>
      <c r="AC4858" s="17" t="s">
        <v>9895</v>
      </c>
      <c r="AD4858" s="17" t="s">
        <v>9896</v>
      </c>
      <c r="AF4858" s="17">
        <v>8</v>
      </c>
      <c r="AG4858" s="17">
        <v>2</v>
      </c>
      <c r="AM4858" s="17" t="s">
        <v>44</v>
      </c>
      <c r="AN4858" s="17" t="s">
        <v>15244</v>
      </c>
      <c r="AO4858" s="17">
        <v>3</v>
      </c>
      <c r="AP4858" s="17">
        <v>80</v>
      </c>
      <c r="AQ4858" s="17">
        <v>5</v>
      </c>
      <c r="AR4858" s="17" t="s">
        <v>9898</v>
      </c>
      <c r="AT4858" s="17" t="s">
        <v>15057</v>
      </c>
      <c r="DN4858" s="17">
        <f>COUNTIF(AU4858:DM4858, "X")</f>
        <v>0</v>
      </c>
    </row>
    <row r="4859" spans="1:118" s="17" customFormat="1">
      <c r="A4859" s="17" t="s">
        <v>16504</v>
      </c>
      <c r="B4859" s="17">
        <v>55</v>
      </c>
      <c r="C4859" s="17">
        <v>168580</v>
      </c>
      <c r="D4859" s="17" t="s">
        <v>16505</v>
      </c>
      <c r="E4859" s="17" t="s">
        <v>317</v>
      </c>
      <c r="F4859" s="17" t="s">
        <v>119</v>
      </c>
      <c r="H4859" s="309">
        <v>26479</v>
      </c>
      <c r="I4859" s="309">
        <v>41879</v>
      </c>
      <c r="J4859" s="17" t="s">
        <v>3888</v>
      </c>
      <c r="L4859" s="17" t="s">
        <v>408</v>
      </c>
      <c r="M4859" s="17" t="s">
        <v>805</v>
      </c>
      <c r="N4859" s="17" t="s">
        <v>31</v>
      </c>
      <c r="O4859" s="17" t="s">
        <v>15</v>
      </c>
      <c r="P4859" s="17">
        <v>45373</v>
      </c>
      <c r="Q4859" s="17">
        <v>5608</v>
      </c>
      <c r="AC4859" s="17" t="s">
        <v>9895</v>
      </c>
      <c r="AD4859" s="17" t="s">
        <v>9896</v>
      </c>
      <c r="AF4859" s="17">
        <v>8</v>
      </c>
      <c r="AG4859" s="17">
        <v>2</v>
      </c>
      <c r="AM4859" s="17" t="s">
        <v>41</v>
      </c>
      <c r="AN4859" s="17" t="s">
        <v>16339</v>
      </c>
      <c r="AO4859" s="17">
        <v>3</v>
      </c>
      <c r="AP4859" s="17">
        <v>80</v>
      </c>
      <c r="AQ4859" s="17">
        <v>5</v>
      </c>
      <c r="AR4859" s="17" t="s">
        <v>9898</v>
      </c>
      <c r="AT4859" s="17" t="s">
        <v>16072</v>
      </c>
      <c r="BS4859" s="17" t="s">
        <v>3901</v>
      </c>
      <c r="BU4859" s="17" t="s">
        <v>3901</v>
      </c>
      <c r="BY4859" s="17" t="s">
        <v>3901</v>
      </c>
      <c r="CC4859" s="17" t="s">
        <v>3901</v>
      </c>
      <c r="CF4859" s="17" t="s">
        <v>3901</v>
      </c>
      <c r="CH4859" s="17" t="s">
        <v>3901</v>
      </c>
      <c r="CU4859" s="17" t="s">
        <v>3901</v>
      </c>
      <c r="DN4859" s="17">
        <f>COUNTIF(AU4859:DM4859, "X")</f>
        <v>7</v>
      </c>
    </row>
    <row r="4860" spans="1:118" s="17" customFormat="1">
      <c r="A4860" s="17" t="s">
        <v>13544</v>
      </c>
      <c r="B4860" s="17">
        <v>55</v>
      </c>
      <c r="C4860" s="17">
        <v>168579</v>
      </c>
      <c r="D4860" s="17" t="s">
        <v>9675</v>
      </c>
      <c r="E4860" s="17" t="s">
        <v>166</v>
      </c>
      <c r="F4860" s="17" t="s">
        <v>110</v>
      </c>
      <c r="H4860" s="309">
        <v>25234</v>
      </c>
      <c r="I4860" s="309">
        <v>41879</v>
      </c>
      <c r="J4860" s="17" t="s">
        <v>3888</v>
      </c>
      <c r="L4860" s="17" t="s">
        <v>13545</v>
      </c>
      <c r="N4860" s="17" t="s">
        <v>31</v>
      </c>
      <c r="O4860" s="17" t="s">
        <v>15</v>
      </c>
      <c r="P4860" s="17">
        <v>45373</v>
      </c>
      <c r="Q4860" s="17">
        <v>2144</v>
      </c>
      <c r="AC4860" s="17" t="s">
        <v>9895</v>
      </c>
      <c r="AD4860" s="17" t="s">
        <v>9896</v>
      </c>
      <c r="AF4860" s="17">
        <v>8</v>
      </c>
      <c r="AG4860" s="17">
        <v>2</v>
      </c>
      <c r="AM4860" s="17" t="s">
        <v>115</v>
      </c>
      <c r="AN4860" s="17" t="s">
        <v>13186</v>
      </c>
      <c r="AO4860" s="17">
        <v>3</v>
      </c>
      <c r="AP4860" s="17">
        <v>80</v>
      </c>
      <c r="AQ4860" s="17">
        <v>5</v>
      </c>
      <c r="AR4860" s="17" t="s">
        <v>9898</v>
      </c>
      <c r="AT4860" s="17" t="s">
        <v>12990</v>
      </c>
      <c r="DN4860" s="17">
        <f>COUNTIF(AU4860:DM4860, "X")</f>
        <v>0</v>
      </c>
    </row>
    <row r="4861" spans="1:118" s="17" customFormat="1">
      <c r="A4861" s="17" t="s">
        <v>18829</v>
      </c>
      <c r="B4861" s="17">
        <v>55</v>
      </c>
      <c r="C4861" s="17">
        <v>168583</v>
      </c>
      <c r="D4861" s="17" t="s">
        <v>664</v>
      </c>
      <c r="E4861" s="17" t="s">
        <v>333</v>
      </c>
      <c r="F4861" s="17" t="s">
        <v>58</v>
      </c>
      <c r="H4861" s="309">
        <v>26223</v>
      </c>
      <c r="I4861" s="309">
        <v>41880</v>
      </c>
      <c r="J4861" s="17" t="s">
        <v>3888</v>
      </c>
      <c r="L4861" s="17" t="s">
        <v>18830</v>
      </c>
      <c r="N4861" s="17" t="s">
        <v>31</v>
      </c>
      <c r="O4861" s="17" t="s">
        <v>15</v>
      </c>
      <c r="P4861" s="17">
        <v>45373</v>
      </c>
      <c r="AD4861" s="17" t="s">
        <v>9896</v>
      </c>
      <c r="AF4861" s="17">
        <v>8</v>
      </c>
      <c r="AG4861" s="17">
        <v>2</v>
      </c>
      <c r="AM4861" s="17" t="s">
        <v>136</v>
      </c>
      <c r="AN4861" s="17" t="s">
        <v>18697</v>
      </c>
      <c r="AO4861" s="17">
        <v>3</v>
      </c>
      <c r="AP4861" s="17">
        <v>80</v>
      </c>
      <c r="AQ4861" s="17">
        <v>5</v>
      </c>
      <c r="AR4861" s="17" t="s">
        <v>9898</v>
      </c>
      <c r="CN4861" s="17" t="s">
        <v>3901</v>
      </c>
      <c r="CR4861" s="17" t="s">
        <v>21</v>
      </c>
      <c r="CU4861" s="17" t="s">
        <v>3901</v>
      </c>
      <c r="DN4861" s="17">
        <f>COUNTIF(AU4861:DM4861, "X")</f>
        <v>2</v>
      </c>
    </row>
    <row r="4862" spans="1:118" s="17" customFormat="1">
      <c r="A4862" s="17" t="s">
        <v>25936</v>
      </c>
      <c r="B4862" s="17">
        <v>55</v>
      </c>
      <c r="C4862" s="17">
        <v>168608</v>
      </c>
      <c r="D4862" s="17" t="s">
        <v>25937</v>
      </c>
      <c r="E4862" s="17" t="s">
        <v>315</v>
      </c>
      <c r="F4862" s="17" t="s">
        <v>65</v>
      </c>
      <c r="H4862" s="309">
        <v>31270</v>
      </c>
      <c r="I4862" s="309">
        <v>41877</v>
      </c>
      <c r="J4862" s="17" t="s">
        <v>3888</v>
      </c>
      <c r="L4862" s="17" t="s">
        <v>25884</v>
      </c>
      <c r="N4862" s="17" t="s">
        <v>14</v>
      </c>
      <c r="O4862" s="17" t="s">
        <v>15</v>
      </c>
      <c r="P4862" s="17">
        <v>45371</v>
      </c>
      <c r="AC4862" s="17" t="s">
        <v>17772</v>
      </c>
      <c r="AF4862" s="17">
        <v>8</v>
      </c>
      <c r="AG4862" s="17">
        <v>2</v>
      </c>
      <c r="AH4862" s="17" t="s">
        <v>11926</v>
      </c>
      <c r="AK4862" s="17" t="s">
        <v>17298</v>
      </c>
      <c r="AM4862" s="17" t="s">
        <v>39</v>
      </c>
      <c r="AN4862" s="17" t="s">
        <v>25609</v>
      </c>
      <c r="AO4862" s="17">
        <v>3</v>
      </c>
      <c r="AP4862" s="17">
        <v>80</v>
      </c>
      <c r="AQ4862" s="17">
        <v>5</v>
      </c>
      <c r="AT4862" s="17" t="s">
        <v>17773</v>
      </c>
      <c r="CR4862" s="17" t="s">
        <v>21</v>
      </c>
      <c r="DN4862" s="17">
        <f>COUNTIF(AU4862:DM4862, "X")</f>
        <v>0</v>
      </c>
    </row>
    <row r="4863" spans="1:118" s="17" customFormat="1">
      <c r="A4863" s="17" t="s">
        <v>18971</v>
      </c>
      <c r="B4863" s="17">
        <v>55</v>
      </c>
      <c r="C4863" s="17">
        <v>168610</v>
      </c>
      <c r="D4863" s="17" t="s">
        <v>567</v>
      </c>
      <c r="E4863" s="17" t="s">
        <v>6193</v>
      </c>
      <c r="F4863" s="17" t="s">
        <v>134</v>
      </c>
      <c r="H4863" s="309">
        <v>35302</v>
      </c>
      <c r="I4863" s="309">
        <v>41878</v>
      </c>
      <c r="J4863" s="17" t="s">
        <v>3888</v>
      </c>
      <c r="L4863" s="17" t="s">
        <v>18811</v>
      </c>
      <c r="N4863" s="17" t="s">
        <v>31</v>
      </c>
      <c r="O4863" s="17" t="s">
        <v>15</v>
      </c>
      <c r="P4863" s="17">
        <v>45373</v>
      </c>
      <c r="AD4863" s="17" t="s">
        <v>9896</v>
      </c>
      <c r="AF4863" s="17">
        <v>8</v>
      </c>
      <c r="AG4863" s="17">
        <v>2</v>
      </c>
      <c r="AM4863" s="17" t="s">
        <v>136</v>
      </c>
      <c r="AN4863" s="17" t="s">
        <v>18697</v>
      </c>
      <c r="AO4863" s="17">
        <v>3</v>
      </c>
      <c r="AP4863" s="17">
        <v>80</v>
      </c>
      <c r="AQ4863" s="17">
        <v>5</v>
      </c>
      <c r="AR4863" s="17" t="s">
        <v>9898</v>
      </c>
      <c r="CN4863" s="17" t="s">
        <v>3901</v>
      </c>
      <c r="CR4863" s="17" t="s">
        <v>21</v>
      </c>
      <c r="DA4863" s="17" t="s">
        <v>3901</v>
      </c>
      <c r="DN4863" s="17">
        <f>COUNTIF(AU4863:DM4863, "X")</f>
        <v>2</v>
      </c>
    </row>
    <row r="4864" spans="1:118" s="17" customFormat="1">
      <c r="A4864" s="17" t="s">
        <v>15500</v>
      </c>
      <c r="B4864" s="17">
        <v>55</v>
      </c>
      <c r="C4864" s="17">
        <v>168629</v>
      </c>
      <c r="D4864" s="17" t="s">
        <v>15501</v>
      </c>
      <c r="E4864" s="17" t="s">
        <v>9272</v>
      </c>
      <c r="F4864" s="17" t="s">
        <v>149</v>
      </c>
      <c r="H4864" s="309">
        <v>32954</v>
      </c>
      <c r="I4864" s="309">
        <v>41887</v>
      </c>
      <c r="J4864" s="17" t="s">
        <v>3888</v>
      </c>
      <c r="L4864" s="17" t="s">
        <v>15502</v>
      </c>
      <c r="N4864" s="17" t="s">
        <v>31</v>
      </c>
      <c r="O4864" s="17" t="s">
        <v>15</v>
      </c>
      <c r="P4864" s="17">
        <v>45373</v>
      </c>
      <c r="Q4864" s="17">
        <v>7616</v>
      </c>
      <c r="AC4864" s="17" t="s">
        <v>9895</v>
      </c>
      <c r="AD4864" s="17" t="s">
        <v>9896</v>
      </c>
      <c r="AF4864" s="17">
        <v>8</v>
      </c>
      <c r="AG4864" s="17">
        <v>2</v>
      </c>
      <c r="AM4864" s="17" t="s">
        <v>44</v>
      </c>
      <c r="AN4864" s="17" t="s">
        <v>15244</v>
      </c>
      <c r="AO4864" s="17">
        <v>3</v>
      </c>
      <c r="AP4864" s="17">
        <v>80</v>
      </c>
      <c r="AQ4864" s="17">
        <v>5</v>
      </c>
      <c r="AR4864" s="17" t="s">
        <v>9898</v>
      </c>
      <c r="AT4864" s="17" t="s">
        <v>15057</v>
      </c>
      <c r="BS4864" s="17" t="s">
        <v>3901</v>
      </c>
      <c r="CH4864" s="17" t="s">
        <v>3901</v>
      </c>
      <c r="DN4864" s="17">
        <f>COUNTIF(AU4864:DM4864, "X")</f>
        <v>2</v>
      </c>
    </row>
    <row r="4865" spans="1:118" s="17" customFormat="1">
      <c r="A4865" s="17" t="s">
        <v>17229</v>
      </c>
      <c r="B4865" s="17">
        <v>55</v>
      </c>
      <c r="C4865" s="17">
        <v>168642</v>
      </c>
      <c r="D4865" s="17" t="s">
        <v>17230</v>
      </c>
      <c r="E4865" s="17" t="s">
        <v>17231</v>
      </c>
      <c r="F4865" s="17" t="s">
        <v>17232</v>
      </c>
      <c r="H4865" s="309">
        <v>34551</v>
      </c>
      <c r="I4865" s="309">
        <v>41890</v>
      </c>
      <c r="J4865" s="17" t="s">
        <v>3888</v>
      </c>
      <c r="L4865" s="17" t="s">
        <v>17233</v>
      </c>
      <c r="N4865" s="17" t="s">
        <v>14</v>
      </c>
      <c r="O4865" s="17" t="s">
        <v>15</v>
      </c>
      <c r="P4865" s="17">
        <v>45371</v>
      </c>
      <c r="AC4865" s="17" t="s">
        <v>14</v>
      </c>
      <c r="AF4865" s="17">
        <v>8</v>
      </c>
      <c r="AG4865" s="17">
        <v>2</v>
      </c>
      <c r="AI4865" s="17" t="s">
        <v>10178</v>
      </c>
      <c r="AM4865" s="17" t="s">
        <v>213</v>
      </c>
      <c r="AN4865" s="17" t="s">
        <v>17092</v>
      </c>
      <c r="AO4865" s="17">
        <v>3</v>
      </c>
      <c r="AP4865" s="17">
        <v>80</v>
      </c>
      <c r="AQ4865" s="17">
        <v>5</v>
      </c>
      <c r="AR4865" s="17" t="s">
        <v>10180</v>
      </c>
      <c r="CH4865" s="17" t="s">
        <v>3901</v>
      </c>
      <c r="CQ4865" s="17" t="s">
        <v>3901</v>
      </c>
      <c r="CR4865" s="17" t="s">
        <v>30</v>
      </c>
      <c r="DN4865" s="17">
        <f>COUNTIF(AU4865:DM4865, "X")</f>
        <v>2</v>
      </c>
    </row>
    <row r="4866" spans="1:118" s="17" customFormat="1">
      <c r="A4866" s="523" t="s">
        <v>2213</v>
      </c>
      <c r="B4866" s="17">
        <v>55</v>
      </c>
      <c r="C4866" s="17">
        <v>168658</v>
      </c>
      <c r="D4866" s="17" t="s">
        <v>517</v>
      </c>
      <c r="E4866" s="17" t="s">
        <v>237</v>
      </c>
      <c r="F4866" s="17" t="s">
        <v>56</v>
      </c>
      <c r="H4866" s="309">
        <v>26229</v>
      </c>
      <c r="I4866" s="309">
        <v>41890</v>
      </c>
      <c r="J4866" s="17" t="s">
        <v>3888</v>
      </c>
      <c r="L4866" s="17" t="s">
        <v>1665</v>
      </c>
      <c r="N4866" s="17" t="s">
        <v>31</v>
      </c>
      <c r="O4866" s="17" t="s">
        <v>15</v>
      </c>
      <c r="P4866" s="17">
        <v>45373</v>
      </c>
      <c r="Q4866" s="17">
        <v>3549</v>
      </c>
      <c r="AC4866" s="17" t="s">
        <v>9895</v>
      </c>
      <c r="AD4866" s="17" t="s">
        <v>9896</v>
      </c>
      <c r="AF4866" s="17">
        <v>15</v>
      </c>
      <c r="AG4866" s="17">
        <v>2</v>
      </c>
      <c r="AM4866" s="17" t="s">
        <v>268</v>
      </c>
      <c r="AN4866" s="17" t="s">
        <v>24751</v>
      </c>
      <c r="AO4866" s="17">
        <v>3</v>
      </c>
      <c r="AP4866" s="17">
        <v>80</v>
      </c>
      <c r="AQ4866" s="17">
        <v>5</v>
      </c>
      <c r="AR4866" s="17" t="s">
        <v>9898</v>
      </c>
      <c r="AT4866" s="17" t="s">
        <v>14152</v>
      </c>
      <c r="CU4866" s="17" t="s">
        <v>3901</v>
      </c>
      <c r="DA4866" s="17" t="s">
        <v>3901</v>
      </c>
      <c r="DF4866" s="17" t="s">
        <v>3901</v>
      </c>
      <c r="DN4866" s="17">
        <f>COUNTIF(AU4866:DM4866, "X")</f>
        <v>3</v>
      </c>
    </row>
    <row r="4867" spans="1:118" s="17" customFormat="1">
      <c r="A4867" s="17" t="s">
        <v>4295</v>
      </c>
      <c r="B4867" s="17">
        <v>55</v>
      </c>
      <c r="C4867" s="17">
        <v>168664</v>
      </c>
      <c r="D4867" s="17" t="s">
        <v>234</v>
      </c>
      <c r="E4867" s="17" t="s">
        <v>4296</v>
      </c>
      <c r="F4867" s="17" t="s">
        <v>82</v>
      </c>
      <c r="H4867" s="309">
        <v>35348</v>
      </c>
      <c r="I4867" s="309">
        <v>41891</v>
      </c>
      <c r="J4867" s="17" t="s">
        <v>3888</v>
      </c>
      <c r="L4867" s="17" t="s">
        <v>4297</v>
      </c>
      <c r="N4867" s="17" t="s">
        <v>19</v>
      </c>
      <c r="O4867" s="17" t="s">
        <v>15</v>
      </c>
      <c r="P4867" s="17">
        <v>45356</v>
      </c>
      <c r="AC4867" s="17" t="s">
        <v>3890</v>
      </c>
      <c r="AD4867" s="17" t="s">
        <v>3891</v>
      </c>
      <c r="AF4867" s="17">
        <v>8</v>
      </c>
      <c r="AG4867" s="17">
        <v>2</v>
      </c>
      <c r="AM4867" s="17" t="s">
        <v>172</v>
      </c>
      <c r="AN4867" s="17" t="s">
        <v>3892</v>
      </c>
      <c r="AO4867" s="17">
        <v>3</v>
      </c>
      <c r="AP4867" s="17">
        <v>80</v>
      </c>
      <c r="AQ4867" s="17">
        <v>5</v>
      </c>
      <c r="AT4867" s="17" t="s">
        <v>3893</v>
      </c>
      <c r="DN4867" s="17">
        <f>COUNTIF(AU4867:DM4867, "X")</f>
        <v>0</v>
      </c>
    </row>
    <row r="4868" spans="1:118" s="17" customFormat="1">
      <c r="A4868" s="17" t="s">
        <v>18517</v>
      </c>
      <c r="B4868" s="17">
        <v>55</v>
      </c>
      <c r="C4868" s="17">
        <v>168668</v>
      </c>
      <c r="D4868" s="17" t="s">
        <v>18518</v>
      </c>
      <c r="E4868" s="17" t="s">
        <v>92</v>
      </c>
      <c r="F4868" s="17" t="s">
        <v>17</v>
      </c>
      <c r="H4868" s="309">
        <v>35180</v>
      </c>
      <c r="I4868" s="309">
        <v>41891</v>
      </c>
      <c r="J4868" s="17" t="s">
        <v>3888</v>
      </c>
      <c r="L4868" s="17" t="s">
        <v>18519</v>
      </c>
      <c r="N4868" s="17" t="s">
        <v>182</v>
      </c>
      <c r="O4868" s="17" t="s">
        <v>15</v>
      </c>
      <c r="P4868" s="17">
        <v>45326</v>
      </c>
      <c r="AF4868" s="17">
        <v>15</v>
      </c>
      <c r="AG4868" s="17">
        <v>2</v>
      </c>
      <c r="AH4868" s="17" t="s">
        <v>11926</v>
      </c>
      <c r="AK4868" s="17" t="s">
        <v>11927</v>
      </c>
      <c r="AM4868" s="17" t="s">
        <v>2614</v>
      </c>
      <c r="AN4868" s="17" t="s">
        <v>18350</v>
      </c>
      <c r="AO4868" s="17">
        <v>3</v>
      </c>
      <c r="AP4868" s="17">
        <v>80</v>
      </c>
      <c r="AQ4868" s="17">
        <v>5</v>
      </c>
      <c r="AR4868" s="17" t="s">
        <v>18351</v>
      </c>
      <c r="CU4868" s="17" t="s">
        <v>3901</v>
      </c>
      <c r="DF4868" s="17" t="s">
        <v>3901</v>
      </c>
      <c r="DN4868" s="17">
        <f>COUNTIF(AU4868:DM4868, "X")</f>
        <v>2</v>
      </c>
    </row>
    <row r="4869" spans="1:118" s="17" customFormat="1">
      <c r="A4869" s="17" t="s">
        <v>20739</v>
      </c>
      <c r="B4869" s="17">
        <v>55</v>
      </c>
      <c r="C4869" s="17">
        <v>168673</v>
      </c>
      <c r="D4869" s="17" t="s">
        <v>20740</v>
      </c>
      <c r="E4869" s="17" t="s">
        <v>639</v>
      </c>
      <c r="H4869" s="309">
        <v>35219</v>
      </c>
      <c r="I4869" s="309">
        <v>41891</v>
      </c>
      <c r="J4869" s="17" t="s">
        <v>3888</v>
      </c>
      <c r="K4869" s="17" t="s">
        <v>21</v>
      </c>
      <c r="L4869" s="17" t="s">
        <v>20741</v>
      </c>
      <c r="N4869" s="17" t="s">
        <v>19</v>
      </c>
      <c r="O4869" s="17" t="s">
        <v>15</v>
      </c>
      <c r="P4869" s="17">
        <v>45356</v>
      </c>
      <c r="AF4869" s="17">
        <v>15</v>
      </c>
      <c r="AG4869" s="17">
        <v>2</v>
      </c>
      <c r="AI4869" s="17" t="s">
        <v>20669</v>
      </c>
      <c r="AM4869" s="17" t="s">
        <v>53</v>
      </c>
      <c r="AN4869" s="17" t="s">
        <v>20670</v>
      </c>
      <c r="AO4869" s="17">
        <v>3</v>
      </c>
      <c r="AP4869" s="17">
        <v>80</v>
      </c>
      <c r="AQ4869" s="17">
        <v>5</v>
      </c>
      <c r="AR4869" s="17" t="s">
        <v>20671</v>
      </c>
      <c r="CN4869" s="17" t="s">
        <v>3901</v>
      </c>
      <c r="CQ4869" s="17" t="s">
        <v>3901</v>
      </c>
      <c r="CR4869" s="17" t="s">
        <v>21</v>
      </c>
      <c r="CU4869" s="17" t="s">
        <v>3901</v>
      </c>
      <c r="CY4869" s="17" t="s">
        <v>21</v>
      </c>
      <c r="DE4869" s="17" t="s">
        <v>21</v>
      </c>
      <c r="DN4869" s="17">
        <f>COUNTIF(AU4869:DM4869, "X")</f>
        <v>3</v>
      </c>
    </row>
    <row r="4870" spans="1:118" s="17" customFormat="1">
      <c r="A4870" s="17" t="s">
        <v>21145</v>
      </c>
      <c r="B4870" s="17">
        <v>55</v>
      </c>
      <c r="C4870" s="17">
        <v>136038</v>
      </c>
      <c r="D4870" s="17" t="s">
        <v>21146</v>
      </c>
      <c r="E4870" s="17" t="s">
        <v>21147</v>
      </c>
      <c r="F4870" s="17" t="s">
        <v>21</v>
      </c>
      <c r="H4870" s="309">
        <v>28026</v>
      </c>
      <c r="I4870" s="309">
        <v>41895</v>
      </c>
      <c r="J4870" s="17" t="s">
        <v>3888</v>
      </c>
      <c r="L4870" s="17" t="s">
        <v>21148</v>
      </c>
      <c r="N4870" s="17" t="s">
        <v>80</v>
      </c>
      <c r="O4870" s="17" t="s">
        <v>15</v>
      </c>
      <c r="P4870" s="17">
        <v>45308</v>
      </c>
      <c r="AF4870" s="17">
        <v>8</v>
      </c>
      <c r="AG4870" s="17">
        <v>2</v>
      </c>
      <c r="AI4870" s="17" t="s">
        <v>20851</v>
      </c>
      <c r="AM4870" s="17" t="s">
        <v>81</v>
      </c>
      <c r="AN4870" s="17" t="s">
        <v>21035</v>
      </c>
      <c r="AO4870" s="17">
        <v>3</v>
      </c>
      <c r="AP4870" s="17">
        <v>80</v>
      </c>
      <c r="AQ4870" s="17">
        <v>5</v>
      </c>
      <c r="AR4870" s="17" t="s">
        <v>20671</v>
      </c>
      <c r="AS4870" s="17" t="s">
        <v>21036</v>
      </c>
      <c r="BH4870" s="17" t="s">
        <v>3901</v>
      </c>
      <c r="BK4870" s="17" t="s">
        <v>3901</v>
      </c>
      <c r="BN4870" s="17" t="s">
        <v>3901</v>
      </c>
      <c r="DA4870" s="17" t="s">
        <v>3901</v>
      </c>
      <c r="DN4870" s="17">
        <f>COUNTIF(AU4870:DM4870, "X")</f>
        <v>4</v>
      </c>
    </row>
    <row r="4871" spans="1:118" s="17" customFormat="1">
      <c r="A4871" s="17" t="s">
        <v>25328</v>
      </c>
      <c r="B4871" s="17">
        <v>55</v>
      </c>
      <c r="C4871" s="17">
        <v>168714</v>
      </c>
      <c r="D4871" s="17" t="s">
        <v>329</v>
      </c>
      <c r="E4871" s="17" t="s">
        <v>25329</v>
      </c>
      <c r="F4871" s="17" t="s">
        <v>65</v>
      </c>
      <c r="H4871" s="309">
        <v>35251</v>
      </c>
      <c r="I4871" s="309">
        <v>41898</v>
      </c>
      <c r="J4871" s="17" t="s">
        <v>3888</v>
      </c>
      <c r="L4871" s="17" t="s">
        <v>123</v>
      </c>
      <c r="M4871" s="17" t="s">
        <v>9421</v>
      </c>
      <c r="N4871" s="17" t="s">
        <v>31</v>
      </c>
      <c r="O4871" s="17" t="s">
        <v>15</v>
      </c>
      <c r="P4871" s="17">
        <v>45373</v>
      </c>
      <c r="Q4871" s="17">
        <v>8340</v>
      </c>
      <c r="AC4871" s="17" t="s">
        <v>9895</v>
      </c>
      <c r="AD4871" s="17" t="s">
        <v>9896</v>
      </c>
      <c r="AF4871" s="17">
        <v>15</v>
      </c>
      <c r="AG4871" s="17">
        <v>2</v>
      </c>
      <c r="AM4871" s="17" t="s">
        <v>67</v>
      </c>
      <c r="AN4871" s="17" t="s">
        <v>25087</v>
      </c>
      <c r="AO4871" s="17">
        <v>3</v>
      </c>
      <c r="AP4871" s="17">
        <v>80</v>
      </c>
      <c r="AQ4871" s="17">
        <v>5</v>
      </c>
      <c r="AR4871" s="17" t="s">
        <v>9898</v>
      </c>
      <c r="AT4871" s="17" t="s">
        <v>16072</v>
      </c>
      <c r="CN4871" s="17" t="s">
        <v>3901</v>
      </c>
      <c r="DN4871" s="17">
        <f>COUNTIF(AU4871:DM4871, "X")</f>
        <v>1</v>
      </c>
    </row>
    <row r="4872" spans="1:118" s="17" customFormat="1">
      <c r="A4872" s="17" t="s">
        <v>7313</v>
      </c>
      <c r="B4872" s="17">
        <v>55</v>
      </c>
      <c r="C4872" s="17">
        <v>168731</v>
      </c>
      <c r="D4872" s="17" t="s">
        <v>7314</v>
      </c>
      <c r="E4872" s="17" t="s">
        <v>274</v>
      </c>
      <c r="F4872" s="17" t="s">
        <v>56</v>
      </c>
      <c r="H4872" s="309">
        <v>25122</v>
      </c>
      <c r="I4872" s="309">
        <v>41895</v>
      </c>
      <c r="J4872" s="17" t="s">
        <v>3888</v>
      </c>
      <c r="L4872" s="17" t="s">
        <v>7315</v>
      </c>
      <c r="N4872" s="17" t="s">
        <v>19</v>
      </c>
      <c r="O4872" s="17" t="s">
        <v>15</v>
      </c>
      <c r="P4872" s="17">
        <v>45356</v>
      </c>
      <c r="AC4872" s="17" t="s">
        <v>3890</v>
      </c>
      <c r="AD4872" s="17" t="s">
        <v>3891</v>
      </c>
      <c r="AF4872" s="17">
        <v>8</v>
      </c>
      <c r="AG4872" s="17">
        <v>2</v>
      </c>
      <c r="AM4872" s="17" t="s">
        <v>2605</v>
      </c>
      <c r="AN4872" s="17" t="s">
        <v>7253</v>
      </c>
      <c r="AO4872" s="17">
        <v>3</v>
      </c>
      <c r="AP4872" s="17">
        <v>80</v>
      </c>
      <c r="AQ4872" s="17">
        <v>5</v>
      </c>
      <c r="AT4872" s="17" t="s">
        <v>6589</v>
      </c>
      <c r="DN4872" s="17">
        <f>COUNTIF(AU4872:DM4872, "X")</f>
        <v>0</v>
      </c>
    </row>
    <row r="4873" spans="1:118" s="17" customFormat="1">
      <c r="A4873" s="17" t="s">
        <v>6293</v>
      </c>
      <c r="B4873" s="17">
        <v>55</v>
      </c>
      <c r="C4873" s="17">
        <v>168736</v>
      </c>
      <c r="D4873" s="17" t="s">
        <v>6294</v>
      </c>
      <c r="E4873" s="17" t="s">
        <v>176</v>
      </c>
      <c r="F4873" s="17" t="s">
        <v>341</v>
      </c>
      <c r="H4873" s="309">
        <v>24010</v>
      </c>
      <c r="I4873" s="309">
        <v>41899</v>
      </c>
      <c r="J4873" s="17" t="s">
        <v>3888</v>
      </c>
      <c r="L4873" s="17" t="s">
        <v>6295</v>
      </c>
      <c r="N4873" s="17" t="s">
        <v>19</v>
      </c>
      <c r="O4873" s="17" t="s">
        <v>15</v>
      </c>
      <c r="P4873" s="17">
        <v>45356</v>
      </c>
      <c r="AC4873" s="17" t="s">
        <v>3890</v>
      </c>
      <c r="AD4873" s="17" t="s">
        <v>3891</v>
      </c>
      <c r="AF4873" s="17">
        <v>8</v>
      </c>
      <c r="AG4873" s="17">
        <v>2</v>
      </c>
      <c r="AM4873" s="17" t="s">
        <v>232</v>
      </c>
      <c r="AN4873" s="17" t="s">
        <v>6280</v>
      </c>
      <c r="AO4873" s="17">
        <v>3</v>
      </c>
      <c r="AP4873" s="17">
        <v>80</v>
      </c>
      <c r="AQ4873" s="17">
        <v>5</v>
      </c>
      <c r="AT4873" s="17" t="s">
        <v>5516</v>
      </c>
      <c r="DN4873" s="17">
        <f>COUNTIF(AU4873:DM4873, "X")</f>
        <v>0</v>
      </c>
    </row>
    <row r="4874" spans="1:118" s="17" customFormat="1">
      <c r="A4874" s="17" t="s">
        <v>21610</v>
      </c>
      <c r="B4874" s="17">
        <v>55</v>
      </c>
      <c r="C4874" s="17">
        <v>168756</v>
      </c>
      <c r="D4874" s="17" t="s">
        <v>21611</v>
      </c>
      <c r="E4874" s="17" t="s">
        <v>318</v>
      </c>
      <c r="H4874" s="309">
        <v>35360</v>
      </c>
      <c r="I4874" s="309">
        <v>41901</v>
      </c>
      <c r="J4874" s="17" t="s">
        <v>3888</v>
      </c>
      <c r="L4874" s="17" t="s">
        <v>21479</v>
      </c>
      <c r="N4874" s="17" t="s">
        <v>26</v>
      </c>
      <c r="O4874" s="17" t="s">
        <v>15</v>
      </c>
      <c r="P4874" s="17">
        <v>45318</v>
      </c>
      <c r="AF4874" s="17">
        <v>8</v>
      </c>
      <c r="AG4874" s="17">
        <v>2</v>
      </c>
      <c r="AI4874" s="17" t="s">
        <v>20669</v>
      </c>
      <c r="AM4874" s="17" t="s">
        <v>2617</v>
      </c>
      <c r="AN4874" s="17" t="s">
        <v>21447</v>
      </c>
      <c r="AO4874" s="17">
        <v>3</v>
      </c>
      <c r="AP4874" s="17">
        <v>80</v>
      </c>
      <c r="AQ4874" s="17">
        <v>5</v>
      </c>
      <c r="AR4874" s="17" t="s">
        <v>20671</v>
      </c>
      <c r="AS4874" s="17" t="s">
        <v>21222</v>
      </c>
      <c r="DN4874" s="17">
        <f>COUNTIF(AU4874:DM4874, "X")</f>
        <v>0</v>
      </c>
    </row>
    <row r="4875" spans="1:118" s="17" customFormat="1">
      <c r="A4875" s="523" t="s">
        <v>1051</v>
      </c>
      <c r="B4875" s="17">
        <v>55</v>
      </c>
      <c r="C4875" s="17">
        <v>168773</v>
      </c>
      <c r="D4875" s="17" t="s">
        <v>733</v>
      </c>
      <c r="E4875" s="17" t="s">
        <v>378</v>
      </c>
      <c r="F4875" s="17" t="s">
        <v>61</v>
      </c>
      <c r="H4875" s="309">
        <v>20652</v>
      </c>
      <c r="I4875" s="309">
        <v>41904</v>
      </c>
      <c r="J4875" s="17" t="s">
        <v>3888</v>
      </c>
      <c r="L4875" s="17" t="s">
        <v>1052</v>
      </c>
      <c r="N4875" s="17" t="s">
        <v>31</v>
      </c>
      <c r="O4875" s="17" t="s">
        <v>15</v>
      </c>
      <c r="P4875" s="17">
        <v>45373</v>
      </c>
      <c r="AC4875" s="17" t="s">
        <v>14</v>
      </c>
      <c r="AF4875" s="17">
        <v>15</v>
      </c>
      <c r="AG4875" s="17">
        <v>2</v>
      </c>
      <c r="AI4875" s="17" t="s">
        <v>10178</v>
      </c>
      <c r="AM4875" s="17" t="s">
        <v>101</v>
      </c>
      <c r="AN4875" s="17" t="s">
        <v>26168</v>
      </c>
      <c r="AO4875" s="17">
        <v>3</v>
      </c>
      <c r="AP4875" s="17">
        <v>80</v>
      </c>
      <c r="AQ4875" s="17">
        <v>5</v>
      </c>
      <c r="AR4875" s="17" t="s">
        <v>10180</v>
      </c>
      <c r="DF4875" s="17" t="s">
        <v>3901</v>
      </c>
      <c r="DN4875" s="17">
        <f>COUNTIF(AU4875:DM4875, "X")</f>
        <v>1</v>
      </c>
    </row>
    <row r="4876" spans="1:118" s="17" customFormat="1">
      <c r="A4876" s="17" t="s">
        <v>22503</v>
      </c>
      <c r="B4876" s="17">
        <v>55</v>
      </c>
      <c r="C4876" s="17">
        <v>168776</v>
      </c>
      <c r="D4876" s="17" t="s">
        <v>483</v>
      </c>
      <c r="E4876" s="17" t="s">
        <v>270</v>
      </c>
      <c r="F4876" s="17" t="s">
        <v>110</v>
      </c>
      <c r="H4876" s="309">
        <v>21450</v>
      </c>
      <c r="I4876" s="309">
        <v>41904</v>
      </c>
      <c r="J4876" s="17" t="s">
        <v>3888</v>
      </c>
      <c r="L4876" s="17" t="s">
        <v>22504</v>
      </c>
      <c r="N4876" s="17" t="s">
        <v>31</v>
      </c>
      <c r="O4876" s="17" t="s">
        <v>15</v>
      </c>
      <c r="P4876" s="17">
        <v>45373</v>
      </c>
      <c r="AF4876" s="17">
        <v>8</v>
      </c>
      <c r="AG4876" s="17">
        <v>2</v>
      </c>
      <c r="AH4876" s="17" t="s">
        <v>11926</v>
      </c>
      <c r="AK4876" s="17" t="s">
        <v>11927</v>
      </c>
      <c r="AM4876" s="17" t="s">
        <v>177</v>
      </c>
      <c r="AN4876" s="17" t="s">
        <v>22466</v>
      </c>
      <c r="AO4876" s="17">
        <v>3</v>
      </c>
      <c r="AP4876" s="17">
        <v>80</v>
      </c>
      <c r="AQ4876" s="17">
        <v>5</v>
      </c>
      <c r="AR4876" s="17" t="s">
        <v>11941</v>
      </c>
      <c r="DN4876" s="17">
        <f>COUNTIF(AU4876:DM4876, "X")</f>
        <v>0</v>
      </c>
    </row>
    <row r="4877" spans="1:118" s="17" customFormat="1">
      <c r="A4877" s="17" t="s">
        <v>25547</v>
      </c>
      <c r="B4877" s="17">
        <v>55</v>
      </c>
      <c r="C4877" s="17">
        <v>168786</v>
      </c>
      <c r="D4877" s="17" t="s">
        <v>25548</v>
      </c>
      <c r="E4877" s="17" t="s">
        <v>5927</v>
      </c>
      <c r="F4877" s="17" t="s">
        <v>25549</v>
      </c>
      <c r="H4877" s="309">
        <v>26799</v>
      </c>
      <c r="I4877" s="309">
        <v>41904</v>
      </c>
      <c r="J4877" s="17" t="s">
        <v>3888</v>
      </c>
      <c r="L4877" s="17" t="s">
        <v>25550</v>
      </c>
      <c r="N4877" s="17" t="s">
        <v>31</v>
      </c>
      <c r="O4877" s="17" t="s">
        <v>15</v>
      </c>
      <c r="P4877" s="17">
        <v>45373</v>
      </c>
      <c r="AC4877" s="17" t="s">
        <v>9895</v>
      </c>
      <c r="AD4877" s="17" t="s">
        <v>9896</v>
      </c>
      <c r="AF4877" s="17">
        <v>8</v>
      </c>
      <c r="AG4877" s="17">
        <v>2</v>
      </c>
      <c r="AM4877" s="17" t="s">
        <v>76</v>
      </c>
      <c r="AN4877" s="17" t="s">
        <v>25452</v>
      </c>
      <c r="AO4877" s="17">
        <v>3</v>
      </c>
      <c r="AP4877" s="17">
        <v>80</v>
      </c>
      <c r="AQ4877" s="17">
        <v>5</v>
      </c>
      <c r="AR4877" s="17" t="s">
        <v>9898</v>
      </c>
      <c r="AT4877" s="17" t="s">
        <v>9899</v>
      </c>
      <c r="CN4877" s="17" t="s">
        <v>3901</v>
      </c>
      <c r="CQ4877" s="17" t="s">
        <v>3901</v>
      </c>
      <c r="CR4877" s="17" t="s">
        <v>21</v>
      </c>
      <c r="CU4877" s="17" t="s">
        <v>3901</v>
      </c>
      <c r="CX4877" s="17" t="s">
        <v>3901</v>
      </c>
      <c r="DA4877" s="17" t="s">
        <v>3901</v>
      </c>
      <c r="DD4877" s="17" t="s">
        <v>3901</v>
      </c>
      <c r="DF4877" s="17" t="s">
        <v>3901</v>
      </c>
      <c r="DN4877" s="17">
        <f>COUNTIF(AU4877:DM4877, "X")</f>
        <v>7</v>
      </c>
    </row>
    <row r="4878" spans="1:118" s="17" customFormat="1">
      <c r="A4878" s="17" t="s">
        <v>9690</v>
      </c>
      <c r="B4878" s="17">
        <v>55</v>
      </c>
      <c r="C4878" s="17">
        <v>168794</v>
      </c>
      <c r="D4878" s="17" t="s">
        <v>9691</v>
      </c>
      <c r="E4878" s="17" t="s">
        <v>185</v>
      </c>
      <c r="F4878" s="17" t="s">
        <v>30</v>
      </c>
      <c r="H4878" s="309">
        <v>34594</v>
      </c>
      <c r="I4878" s="309">
        <v>41905</v>
      </c>
      <c r="J4878" s="17" t="s">
        <v>3888</v>
      </c>
      <c r="L4878" s="17" t="s">
        <v>9692</v>
      </c>
      <c r="N4878" s="17" t="s">
        <v>19</v>
      </c>
      <c r="O4878" s="17" t="s">
        <v>15</v>
      </c>
      <c r="P4878" s="17">
        <v>45356</v>
      </c>
      <c r="AC4878" s="17" t="s">
        <v>3890</v>
      </c>
      <c r="AD4878" s="17" t="s">
        <v>3891</v>
      </c>
      <c r="AF4878" s="17">
        <v>8</v>
      </c>
      <c r="AG4878" s="17">
        <v>2</v>
      </c>
      <c r="AM4878" s="17" t="s">
        <v>218</v>
      </c>
      <c r="AN4878" s="17" t="s">
        <v>9598</v>
      </c>
      <c r="AO4878" s="17">
        <v>3</v>
      </c>
      <c r="AP4878" s="17">
        <v>80</v>
      </c>
      <c r="AQ4878" s="17">
        <v>5</v>
      </c>
      <c r="AT4878" s="17" t="s">
        <v>9082</v>
      </c>
      <c r="CR4878" s="17" t="s">
        <v>21</v>
      </c>
      <c r="DN4878" s="17">
        <f>COUNTIF(AU4878:DM4878, "X")</f>
        <v>0</v>
      </c>
    </row>
    <row r="4879" spans="1:118" s="17" customFormat="1">
      <c r="A4879" s="17" t="s">
        <v>18510</v>
      </c>
      <c r="B4879" s="17">
        <v>55</v>
      </c>
      <c r="C4879" s="17">
        <v>31943</v>
      </c>
      <c r="D4879" s="17" t="s">
        <v>4190</v>
      </c>
      <c r="E4879" s="17" t="s">
        <v>378</v>
      </c>
      <c r="F4879" s="17" t="s">
        <v>48</v>
      </c>
      <c r="H4879" s="309">
        <v>24381</v>
      </c>
      <c r="I4879" s="309">
        <v>41906</v>
      </c>
      <c r="J4879" s="17" t="s">
        <v>3888</v>
      </c>
      <c r="L4879" s="17" t="s">
        <v>18484</v>
      </c>
      <c r="N4879" s="17" t="s">
        <v>182</v>
      </c>
      <c r="O4879" s="17" t="s">
        <v>15</v>
      </c>
      <c r="P4879" s="17">
        <v>45326</v>
      </c>
      <c r="Q4879" s="17">
        <v>9765</v>
      </c>
      <c r="AF4879" s="17">
        <v>15</v>
      </c>
      <c r="AG4879" s="17">
        <v>2</v>
      </c>
      <c r="AH4879" s="17" t="s">
        <v>11926</v>
      </c>
      <c r="AK4879" s="17" t="s">
        <v>11927</v>
      </c>
      <c r="AM4879" s="17" t="s">
        <v>2614</v>
      </c>
      <c r="AN4879" s="17" t="s">
        <v>18350</v>
      </c>
      <c r="AO4879" s="17">
        <v>3</v>
      </c>
      <c r="AP4879" s="17">
        <v>80</v>
      </c>
      <c r="AQ4879" s="17">
        <v>5</v>
      </c>
      <c r="AR4879" s="17" t="s">
        <v>18351</v>
      </c>
      <c r="CQ4879" s="17" t="s">
        <v>3901</v>
      </c>
      <c r="CR4879" s="17" t="s">
        <v>21</v>
      </c>
      <c r="CU4879" s="17" t="s">
        <v>3901</v>
      </c>
      <c r="DA4879" s="17" t="s">
        <v>3901</v>
      </c>
      <c r="DN4879" s="17">
        <f>COUNTIF(AU4879:DM4879, "X")</f>
        <v>3</v>
      </c>
    </row>
    <row r="4880" spans="1:118" s="17" customFormat="1">
      <c r="A4880" s="17" t="s">
        <v>10354</v>
      </c>
      <c r="B4880" s="17">
        <v>55</v>
      </c>
      <c r="C4880" s="17">
        <v>168813</v>
      </c>
      <c r="D4880" s="17" t="s">
        <v>10355</v>
      </c>
      <c r="E4880" s="17" t="s">
        <v>61</v>
      </c>
      <c r="F4880" s="17" t="s">
        <v>229</v>
      </c>
      <c r="H4880" s="309">
        <v>32770</v>
      </c>
      <c r="I4880" s="309">
        <v>41907</v>
      </c>
      <c r="J4880" s="17" t="s">
        <v>3888</v>
      </c>
      <c r="L4880" s="17" t="s">
        <v>10223</v>
      </c>
      <c r="N4880" s="17" t="s">
        <v>14</v>
      </c>
      <c r="O4880" s="17" t="s">
        <v>15</v>
      </c>
      <c r="P4880" s="17">
        <v>45371</v>
      </c>
      <c r="AC4880" s="17" t="s">
        <v>14</v>
      </c>
      <c r="AF4880" s="17">
        <v>15</v>
      </c>
      <c r="AG4880" s="17">
        <v>2</v>
      </c>
      <c r="AI4880" s="17" t="s">
        <v>10178</v>
      </c>
      <c r="AM4880" s="17" t="s">
        <v>74</v>
      </c>
      <c r="AN4880" s="17" t="s">
        <v>10179</v>
      </c>
      <c r="AO4880" s="17">
        <v>3</v>
      </c>
      <c r="AP4880" s="17">
        <v>80</v>
      </c>
      <c r="AQ4880" s="17">
        <v>5</v>
      </c>
      <c r="AR4880" s="17" t="s">
        <v>10180</v>
      </c>
      <c r="BN4880" s="17" t="s">
        <v>3901</v>
      </c>
      <c r="BQ4880" s="17" t="s">
        <v>30</v>
      </c>
      <c r="DN4880" s="17">
        <f>COUNTIF(AU4880:DM4880, "X")</f>
        <v>1</v>
      </c>
    </row>
    <row r="4881" spans="1:118" s="17" customFormat="1">
      <c r="A4881" s="17" t="s">
        <v>19232</v>
      </c>
      <c r="B4881" s="17">
        <v>55</v>
      </c>
      <c r="C4881" s="17">
        <v>168822</v>
      </c>
      <c r="D4881" s="17" t="s">
        <v>294</v>
      </c>
      <c r="E4881" s="17" t="s">
        <v>389</v>
      </c>
      <c r="F4881" s="17" t="s">
        <v>333</v>
      </c>
      <c r="H4881" s="309">
        <v>35338</v>
      </c>
      <c r="I4881" s="309">
        <v>41911</v>
      </c>
      <c r="J4881" s="17" t="s">
        <v>3888</v>
      </c>
      <c r="L4881" s="17" t="s">
        <v>19190</v>
      </c>
      <c r="N4881" s="17" t="s">
        <v>31</v>
      </c>
      <c r="O4881" s="17" t="s">
        <v>15</v>
      </c>
      <c r="P4881" s="17">
        <v>45373</v>
      </c>
      <c r="AD4881" s="17" t="s">
        <v>9896</v>
      </c>
      <c r="AF4881" s="17">
        <v>8</v>
      </c>
      <c r="AG4881" s="17">
        <v>2</v>
      </c>
      <c r="AM4881" s="17" t="s">
        <v>337</v>
      </c>
      <c r="AN4881" s="17" t="s">
        <v>19113</v>
      </c>
      <c r="AO4881" s="17">
        <v>3</v>
      </c>
      <c r="AP4881" s="17">
        <v>80</v>
      </c>
      <c r="AQ4881" s="17">
        <v>5</v>
      </c>
      <c r="AR4881" s="17" t="s">
        <v>9898</v>
      </c>
      <c r="DN4881" s="17">
        <f>COUNTIF(AU4881:DM4881, "X")</f>
        <v>0</v>
      </c>
    </row>
    <row r="4882" spans="1:118" s="17" customFormat="1">
      <c r="A4882" s="17" t="s">
        <v>14973</v>
      </c>
      <c r="B4882" s="17">
        <v>55</v>
      </c>
      <c r="C4882" s="17">
        <v>168845</v>
      </c>
      <c r="D4882" s="17" t="s">
        <v>14929</v>
      </c>
      <c r="E4882" s="17" t="s">
        <v>21</v>
      </c>
      <c r="F4882" s="17" t="s">
        <v>429</v>
      </c>
      <c r="H4882" s="309">
        <v>31354</v>
      </c>
      <c r="I4882" s="309">
        <v>41898</v>
      </c>
      <c r="J4882" s="17" t="s">
        <v>3888</v>
      </c>
      <c r="L4882" s="17" t="s">
        <v>14931</v>
      </c>
      <c r="N4882" s="17" t="s">
        <v>31</v>
      </c>
      <c r="O4882" s="17" t="s">
        <v>15</v>
      </c>
      <c r="P4882" s="17">
        <v>45373</v>
      </c>
      <c r="Q4882" s="17">
        <v>3315</v>
      </c>
      <c r="AC4882" s="17" t="s">
        <v>9895</v>
      </c>
      <c r="AD4882" s="17" t="s">
        <v>9896</v>
      </c>
      <c r="AF4882" s="17">
        <v>8</v>
      </c>
      <c r="AG4882" s="17">
        <v>2</v>
      </c>
      <c r="AM4882" s="17" t="s">
        <v>335</v>
      </c>
      <c r="AN4882" s="17" t="s">
        <v>14693</v>
      </c>
      <c r="AO4882" s="17">
        <v>3</v>
      </c>
      <c r="AP4882" s="17">
        <v>80</v>
      </c>
      <c r="AQ4882" s="17">
        <v>5</v>
      </c>
      <c r="AR4882" s="17" t="s">
        <v>9898</v>
      </c>
      <c r="AT4882" s="17" t="s">
        <v>14152</v>
      </c>
      <c r="BC4882" s="17" t="s">
        <v>21</v>
      </c>
      <c r="BD4882" s="17" t="s">
        <v>3901</v>
      </c>
      <c r="BH4882" s="17" t="s">
        <v>3901</v>
      </c>
      <c r="BJ4882" s="17" t="s">
        <v>21</v>
      </c>
      <c r="BN4882" s="17" t="s">
        <v>3901</v>
      </c>
      <c r="BQ4882" s="17" t="s">
        <v>30</v>
      </c>
      <c r="BS4882" s="17" t="s">
        <v>3901</v>
      </c>
      <c r="CH4882" s="17" t="s">
        <v>3901</v>
      </c>
      <c r="CR4882" s="17" t="s">
        <v>21</v>
      </c>
      <c r="CU4882" s="17" t="s">
        <v>3901</v>
      </c>
      <c r="DN4882" s="17">
        <f>COUNTIF(AU4882:DM4882, "X")</f>
        <v>6</v>
      </c>
    </row>
    <row r="4883" spans="1:118" s="17" customFormat="1">
      <c r="A4883" s="17" t="s">
        <v>25150</v>
      </c>
      <c r="B4883" s="17">
        <v>55</v>
      </c>
      <c r="C4883" s="17">
        <v>168847</v>
      </c>
      <c r="D4883" s="17" t="s">
        <v>4996</v>
      </c>
      <c r="E4883" s="17" t="s">
        <v>354</v>
      </c>
      <c r="F4883" s="17" t="s">
        <v>21</v>
      </c>
      <c r="H4883" s="309">
        <v>32944</v>
      </c>
      <c r="I4883" s="309">
        <v>41902</v>
      </c>
      <c r="J4883" s="17" t="s">
        <v>3888</v>
      </c>
      <c r="L4883" s="17" t="s">
        <v>25151</v>
      </c>
      <c r="N4883" s="17" t="s">
        <v>31</v>
      </c>
      <c r="O4883" s="17" t="s">
        <v>15</v>
      </c>
      <c r="P4883" s="17">
        <v>45373</v>
      </c>
      <c r="AC4883" s="17" t="s">
        <v>9895</v>
      </c>
      <c r="AD4883" s="17" t="s">
        <v>9896</v>
      </c>
      <c r="AF4883" s="17">
        <v>15</v>
      </c>
      <c r="AG4883" s="17">
        <v>2</v>
      </c>
      <c r="AM4883" s="17" t="s">
        <v>67</v>
      </c>
      <c r="AN4883" s="17" t="s">
        <v>25087</v>
      </c>
      <c r="AO4883" s="17">
        <v>3</v>
      </c>
      <c r="AP4883" s="17">
        <v>80</v>
      </c>
      <c r="AQ4883" s="17">
        <v>5</v>
      </c>
      <c r="AR4883" s="17" t="s">
        <v>9898</v>
      </c>
      <c r="AT4883" s="17" t="s">
        <v>16072</v>
      </c>
      <c r="DN4883" s="17">
        <f>COUNTIF(AU4883:DM4883, "X")</f>
        <v>0</v>
      </c>
    </row>
    <row r="4884" spans="1:118" s="17" customFormat="1">
      <c r="A4884" s="17" t="s">
        <v>18139</v>
      </c>
      <c r="B4884" s="17">
        <v>55</v>
      </c>
      <c r="C4884" s="17">
        <v>168848</v>
      </c>
      <c r="D4884" s="17" t="s">
        <v>8393</v>
      </c>
      <c r="E4884" s="17" t="s">
        <v>104</v>
      </c>
      <c r="H4884" s="309">
        <v>35242</v>
      </c>
      <c r="I4884" s="309">
        <v>41911</v>
      </c>
      <c r="J4884" s="17" t="s">
        <v>3888</v>
      </c>
      <c r="L4884" s="17" t="s">
        <v>18140</v>
      </c>
      <c r="N4884" s="17" t="s">
        <v>50</v>
      </c>
      <c r="O4884" s="17" t="s">
        <v>15</v>
      </c>
      <c r="P4884" s="17">
        <v>45344</v>
      </c>
      <c r="AF4884" s="17">
        <v>8</v>
      </c>
      <c r="AG4884" s="17">
        <v>2</v>
      </c>
      <c r="AH4884" s="17" t="s">
        <v>11926</v>
      </c>
      <c r="AK4884" s="17" t="s">
        <v>17298</v>
      </c>
      <c r="AM4884" s="17" t="s">
        <v>51</v>
      </c>
      <c r="AN4884" s="17" t="s">
        <v>17933</v>
      </c>
      <c r="AO4884" s="17">
        <v>3</v>
      </c>
      <c r="AP4884" s="17">
        <v>80</v>
      </c>
      <c r="AQ4884" s="17">
        <v>5</v>
      </c>
      <c r="AR4884" s="17" t="s">
        <v>17300</v>
      </c>
      <c r="CN4884" s="17" t="s">
        <v>3901</v>
      </c>
      <c r="CU4884" s="17" t="s">
        <v>3901</v>
      </c>
      <c r="DN4884" s="17">
        <f>COUNTIF(AU4884:DM4884, "X")</f>
        <v>2</v>
      </c>
    </row>
    <row r="4885" spans="1:118" s="17" customFormat="1">
      <c r="A4885" s="17" t="s">
        <v>23408</v>
      </c>
      <c r="B4885" s="17">
        <v>55</v>
      </c>
      <c r="C4885" s="17">
        <v>168852</v>
      </c>
      <c r="D4885" s="17" t="s">
        <v>236</v>
      </c>
      <c r="E4885" s="17" t="s">
        <v>469</v>
      </c>
      <c r="H4885" s="309">
        <v>35001</v>
      </c>
      <c r="I4885" s="309">
        <v>41911</v>
      </c>
      <c r="J4885" s="17" t="s">
        <v>3888</v>
      </c>
      <c r="L4885" s="17" t="s">
        <v>23409</v>
      </c>
      <c r="N4885" s="17" t="s">
        <v>126</v>
      </c>
      <c r="O4885" s="17" t="s">
        <v>15</v>
      </c>
      <c r="P4885" s="17">
        <v>45383</v>
      </c>
      <c r="AF4885" s="17">
        <v>8</v>
      </c>
      <c r="AG4885" s="17">
        <v>2</v>
      </c>
      <c r="AI4885" s="17" t="s">
        <v>20542</v>
      </c>
      <c r="AM4885" s="17" t="s">
        <v>256</v>
      </c>
      <c r="AN4885" s="17" t="s">
        <v>23381</v>
      </c>
      <c r="AO4885" s="17">
        <v>3</v>
      </c>
      <c r="AP4885" s="17">
        <v>80</v>
      </c>
      <c r="AQ4885" s="17">
        <v>5</v>
      </c>
      <c r="AR4885" s="17" t="s">
        <v>22585</v>
      </c>
      <c r="DN4885" s="17">
        <f>COUNTIF(AU4885:DM4885, "X")</f>
        <v>0</v>
      </c>
    </row>
    <row r="4886" spans="1:118" s="17" customFormat="1">
      <c r="A4886" s="17" t="s">
        <v>21626</v>
      </c>
      <c r="B4886" s="17">
        <v>55</v>
      </c>
      <c r="C4886" s="17">
        <v>168861</v>
      </c>
      <c r="D4886" s="17" t="s">
        <v>5784</v>
      </c>
      <c r="E4886" s="17" t="s">
        <v>19297</v>
      </c>
      <c r="F4886" s="17" t="s">
        <v>17</v>
      </c>
      <c r="H4886" s="309">
        <v>35303</v>
      </c>
      <c r="I4886" s="309">
        <v>41911</v>
      </c>
      <c r="J4886" s="17" t="s">
        <v>3888</v>
      </c>
      <c r="L4886" s="17" t="s">
        <v>21627</v>
      </c>
      <c r="N4886" s="17" t="s">
        <v>26</v>
      </c>
      <c r="O4886" s="17" t="s">
        <v>15</v>
      </c>
      <c r="P4886" s="17">
        <v>45318</v>
      </c>
      <c r="AF4886" s="17">
        <v>15</v>
      </c>
      <c r="AG4886" s="17">
        <v>2</v>
      </c>
      <c r="AI4886" s="17" t="s">
        <v>20669</v>
      </c>
      <c r="AM4886" s="17" t="s">
        <v>2617</v>
      </c>
      <c r="AN4886" s="17" t="s">
        <v>21447</v>
      </c>
      <c r="AO4886" s="17">
        <v>3</v>
      </c>
      <c r="AP4886" s="17">
        <v>80</v>
      </c>
      <c r="AQ4886" s="17">
        <v>5</v>
      </c>
      <c r="AR4886" s="17" t="s">
        <v>20671</v>
      </c>
      <c r="AS4886" s="17" t="s">
        <v>21222</v>
      </c>
      <c r="CQ4886" s="17" t="s">
        <v>3901</v>
      </c>
      <c r="DN4886" s="17">
        <f>COUNTIF(AU4886:DM4886, "X")</f>
        <v>1</v>
      </c>
    </row>
    <row r="4887" spans="1:118" s="17" customFormat="1">
      <c r="A4887" s="17" t="s">
        <v>10293</v>
      </c>
      <c r="B4887" s="17">
        <v>55</v>
      </c>
      <c r="C4887" s="17">
        <v>168873</v>
      </c>
      <c r="D4887" s="17" t="s">
        <v>10294</v>
      </c>
      <c r="E4887" s="17" t="s">
        <v>3909</v>
      </c>
      <c r="F4887" s="17" t="s">
        <v>58</v>
      </c>
      <c r="H4887" s="309">
        <v>35365</v>
      </c>
      <c r="I4887" s="309">
        <v>41911</v>
      </c>
      <c r="J4887" s="17" t="s">
        <v>3888</v>
      </c>
      <c r="L4887" s="17" t="s">
        <v>10295</v>
      </c>
      <c r="N4887" s="17" t="s">
        <v>14</v>
      </c>
      <c r="O4887" s="17" t="s">
        <v>15</v>
      </c>
      <c r="P4887" s="17">
        <v>45371</v>
      </c>
      <c r="AC4887" s="17" t="s">
        <v>14</v>
      </c>
      <c r="AF4887" s="17">
        <v>8</v>
      </c>
      <c r="AG4887" s="17">
        <v>2</v>
      </c>
      <c r="AI4887" s="17" t="s">
        <v>10178</v>
      </c>
      <c r="AM4887" s="17" t="s">
        <v>74</v>
      </c>
      <c r="AN4887" s="17" t="s">
        <v>10179</v>
      </c>
      <c r="AO4887" s="17">
        <v>3</v>
      </c>
      <c r="AP4887" s="17">
        <v>80</v>
      </c>
      <c r="AQ4887" s="17">
        <v>5</v>
      </c>
      <c r="AR4887" s="17" t="s">
        <v>10180</v>
      </c>
      <c r="CN4887" s="17" t="s">
        <v>3901</v>
      </c>
      <c r="CU4887" s="17" t="s">
        <v>3901</v>
      </c>
      <c r="DA4887" s="17" t="s">
        <v>3901</v>
      </c>
      <c r="DN4887" s="17">
        <f>COUNTIF(AU4887:DM4887, "X")</f>
        <v>3</v>
      </c>
    </row>
    <row r="4888" spans="1:118" s="17" customFormat="1">
      <c r="A4888" s="523" t="s">
        <v>2209</v>
      </c>
      <c r="B4888" s="17">
        <v>55</v>
      </c>
      <c r="C4888" s="17">
        <v>168924</v>
      </c>
      <c r="D4888" s="17" t="s">
        <v>159</v>
      </c>
      <c r="E4888" s="17" t="s">
        <v>500</v>
      </c>
      <c r="F4888" s="17" t="s">
        <v>453</v>
      </c>
      <c r="H4888" s="309">
        <v>22423</v>
      </c>
      <c r="I4888" s="309">
        <v>41912</v>
      </c>
      <c r="J4888" s="17" t="s">
        <v>3888</v>
      </c>
      <c r="L4888" s="17" t="s">
        <v>1878</v>
      </c>
      <c r="N4888" s="17" t="s">
        <v>19</v>
      </c>
      <c r="O4888" s="17" t="s">
        <v>15</v>
      </c>
      <c r="P4888" s="17">
        <v>45356</v>
      </c>
      <c r="AD4888" s="17" t="s">
        <v>3891</v>
      </c>
      <c r="AF4888" s="17">
        <v>15</v>
      </c>
      <c r="AG4888" s="17">
        <v>2</v>
      </c>
      <c r="AM4888" s="17" t="s">
        <v>20</v>
      </c>
      <c r="AN4888" s="17" t="s">
        <v>26023</v>
      </c>
      <c r="AO4888" s="17">
        <v>3</v>
      </c>
      <c r="AP4888" s="17">
        <v>80</v>
      </c>
      <c r="AQ4888" s="17">
        <v>5</v>
      </c>
      <c r="AR4888" s="17" t="s">
        <v>22150</v>
      </c>
      <c r="CN4888" s="17" t="s">
        <v>3901</v>
      </c>
      <c r="CQ4888" s="17" t="s">
        <v>3901</v>
      </c>
      <c r="CR4888" s="17" t="s">
        <v>21</v>
      </c>
      <c r="CU4888" s="17" t="s">
        <v>3901</v>
      </c>
      <c r="CX4888" s="17" t="s">
        <v>3901</v>
      </c>
      <c r="DA4888" s="17" t="s">
        <v>3901</v>
      </c>
      <c r="DF4888" s="17" t="s">
        <v>3901</v>
      </c>
      <c r="DN4888" s="17">
        <f>COUNTIF(AU4888:DM4888, "X")</f>
        <v>6</v>
      </c>
    </row>
    <row r="4889" spans="1:118" s="17" customFormat="1">
      <c r="A4889" s="17" t="s">
        <v>9470</v>
      </c>
      <c r="B4889" s="17">
        <v>55</v>
      </c>
      <c r="C4889" s="17">
        <v>168929</v>
      </c>
      <c r="D4889" s="17" t="s">
        <v>6016</v>
      </c>
      <c r="E4889" s="17" t="s">
        <v>538</v>
      </c>
      <c r="F4889" s="17" t="s">
        <v>70</v>
      </c>
      <c r="H4889" s="309">
        <v>35184</v>
      </c>
      <c r="I4889" s="309">
        <v>41907</v>
      </c>
      <c r="J4889" s="17" t="s">
        <v>3888</v>
      </c>
      <c r="L4889" s="17" t="s">
        <v>9471</v>
      </c>
      <c r="N4889" s="17" t="s">
        <v>19</v>
      </c>
      <c r="O4889" s="17" t="s">
        <v>15</v>
      </c>
      <c r="P4889" s="17">
        <v>45356</v>
      </c>
      <c r="AC4889" s="17" t="s">
        <v>3890</v>
      </c>
      <c r="AD4889" s="17" t="s">
        <v>3891</v>
      </c>
      <c r="AF4889" s="17">
        <v>15</v>
      </c>
      <c r="AG4889" s="17">
        <v>2</v>
      </c>
      <c r="AM4889" s="17" t="s">
        <v>311</v>
      </c>
      <c r="AN4889" s="17" t="s">
        <v>9449</v>
      </c>
      <c r="AO4889" s="17">
        <v>3</v>
      </c>
      <c r="AP4889" s="17">
        <v>80</v>
      </c>
      <c r="AQ4889" s="17">
        <v>5</v>
      </c>
      <c r="AT4889" s="17" t="s">
        <v>9082</v>
      </c>
      <c r="CQ4889" s="17" t="s">
        <v>3901</v>
      </c>
      <c r="CR4889" s="17" t="s">
        <v>21</v>
      </c>
      <c r="CU4889" s="17" t="s">
        <v>3901</v>
      </c>
      <c r="DN4889" s="17">
        <f>COUNTIF(AU4889:DM4889, "X")</f>
        <v>2</v>
      </c>
    </row>
    <row r="4890" spans="1:118" s="17" customFormat="1">
      <c r="A4890" s="17" t="s">
        <v>6944</v>
      </c>
      <c r="B4890" s="17">
        <v>55</v>
      </c>
      <c r="C4890" s="17">
        <v>110627</v>
      </c>
      <c r="D4890" s="17" t="s">
        <v>6945</v>
      </c>
      <c r="E4890" s="17" t="s">
        <v>287</v>
      </c>
      <c r="F4890" s="17" t="s">
        <v>4187</v>
      </c>
      <c r="H4890" s="309">
        <v>28876</v>
      </c>
      <c r="I4890" s="309">
        <v>44082</v>
      </c>
      <c r="J4890" s="17" t="s">
        <v>3888</v>
      </c>
      <c r="L4890" s="17" t="s">
        <v>6946</v>
      </c>
      <c r="N4890" s="17" t="s">
        <v>19</v>
      </c>
      <c r="O4890" s="17" t="s">
        <v>15</v>
      </c>
      <c r="P4890" s="17">
        <v>45356</v>
      </c>
      <c r="AC4890" s="17" t="s">
        <v>3890</v>
      </c>
      <c r="AD4890" s="17" t="s">
        <v>3891</v>
      </c>
      <c r="AF4890" s="17">
        <v>15</v>
      </c>
      <c r="AG4890" s="17">
        <v>2</v>
      </c>
      <c r="AM4890" s="17" t="s">
        <v>248</v>
      </c>
      <c r="AN4890" s="17" t="s">
        <v>6588</v>
      </c>
      <c r="AO4890" s="17">
        <v>3</v>
      </c>
      <c r="AP4890" s="17">
        <v>80</v>
      </c>
      <c r="AQ4890" s="17">
        <v>5</v>
      </c>
      <c r="AT4890" s="17" t="s">
        <v>6589</v>
      </c>
      <c r="CN4890" s="17" t="s">
        <v>3901</v>
      </c>
      <c r="DN4890" s="17">
        <f>COUNTIF(AU4890:DM4890, "X")</f>
        <v>1</v>
      </c>
    </row>
    <row r="4891" spans="1:118" s="17" customFormat="1">
      <c r="A4891" s="17" t="s">
        <v>8008</v>
      </c>
      <c r="B4891" s="17">
        <v>55</v>
      </c>
      <c r="C4891" s="17">
        <v>164297</v>
      </c>
      <c r="D4891" s="17" t="s">
        <v>8009</v>
      </c>
      <c r="E4891" s="17" t="s">
        <v>194</v>
      </c>
      <c r="F4891" s="17" t="s">
        <v>8010</v>
      </c>
      <c r="H4891" s="309">
        <v>34695</v>
      </c>
      <c r="I4891" s="309">
        <v>41913</v>
      </c>
      <c r="J4891" s="17" t="s">
        <v>3888</v>
      </c>
      <c r="L4891" s="17" t="s">
        <v>8011</v>
      </c>
      <c r="N4891" s="17" t="s">
        <v>19</v>
      </c>
      <c r="O4891" s="17" t="s">
        <v>15</v>
      </c>
      <c r="P4891" s="17">
        <v>45356</v>
      </c>
      <c r="AC4891" s="17" t="s">
        <v>3890</v>
      </c>
      <c r="AD4891" s="17" t="s">
        <v>3891</v>
      </c>
      <c r="AF4891" s="17">
        <v>8</v>
      </c>
      <c r="AG4891" s="17">
        <v>2</v>
      </c>
      <c r="AM4891" s="17" t="s">
        <v>117</v>
      </c>
      <c r="AN4891" s="17" t="s">
        <v>7978</v>
      </c>
      <c r="AO4891" s="17">
        <v>3</v>
      </c>
      <c r="AP4891" s="17">
        <v>80</v>
      </c>
      <c r="AQ4891" s="17">
        <v>5</v>
      </c>
      <c r="AT4891" s="17" t="s">
        <v>7979</v>
      </c>
      <c r="CN4891" s="17" t="s">
        <v>3901</v>
      </c>
      <c r="DN4891" s="17">
        <f>COUNTIF(AU4891:DM4891, "X")</f>
        <v>1</v>
      </c>
    </row>
    <row r="4892" spans="1:118" s="17" customFormat="1">
      <c r="A4892" s="17" t="s">
        <v>4052</v>
      </c>
      <c r="B4892" s="17">
        <v>55</v>
      </c>
      <c r="C4892" s="17">
        <v>141356</v>
      </c>
      <c r="D4892" s="17" t="s">
        <v>3932</v>
      </c>
      <c r="E4892" s="17" t="s">
        <v>270</v>
      </c>
      <c r="F4892" s="17" t="s">
        <v>65</v>
      </c>
      <c r="H4892" s="309">
        <v>29581</v>
      </c>
      <c r="I4892" s="309">
        <v>41912</v>
      </c>
      <c r="J4892" s="17" t="s">
        <v>3888</v>
      </c>
      <c r="L4892" s="17" t="s">
        <v>4051</v>
      </c>
      <c r="N4892" s="17" t="s">
        <v>19</v>
      </c>
      <c r="O4892" s="17" t="s">
        <v>15</v>
      </c>
      <c r="P4892" s="17">
        <v>45356</v>
      </c>
      <c r="Q4892" s="17">
        <v>4047</v>
      </c>
      <c r="AC4892" s="17" t="s">
        <v>3890</v>
      </c>
      <c r="AD4892" s="17" t="s">
        <v>3891</v>
      </c>
      <c r="AF4892" s="17">
        <v>8</v>
      </c>
      <c r="AG4892" s="17">
        <v>2</v>
      </c>
      <c r="AM4892" s="17" t="s">
        <v>172</v>
      </c>
      <c r="AN4892" s="17" t="s">
        <v>3892</v>
      </c>
      <c r="AO4892" s="17">
        <v>3</v>
      </c>
      <c r="AP4892" s="17">
        <v>80</v>
      </c>
      <c r="AQ4892" s="17">
        <v>5</v>
      </c>
      <c r="AT4892" s="17" t="s">
        <v>3893</v>
      </c>
      <c r="BQ4892" s="17" t="s">
        <v>30</v>
      </c>
      <c r="BS4892" s="17" t="s">
        <v>3901</v>
      </c>
      <c r="DN4892" s="17">
        <f>COUNTIF(AU4892:DM4892, "X")</f>
        <v>1</v>
      </c>
    </row>
    <row r="4893" spans="1:118" s="17" customFormat="1">
      <c r="A4893" s="17" t="s">
        <v>14614</v>
      </c>
      <c r="B4893" s="17">
        <v>55</v>
      </c>
      <c r="C4893" s="17">
        <v>168985</v>
      </c>
      <c r="D4893" s="17" t="s">
        <v>178</v>
      </c>
      <c r="E4893" s="17" t="s">
        <v>269</v>
      </c>
      <c r="F4893" s="17" t="s">
        <v>289</v>
      </c>
      <c r="H4893" s="309">
        <v>26204</v>
      </c>
      <c r="I4893" s="309">
        <v>41913</v>
      </c>
      <c r="J4893" s="17" t="s">
        <v>3888</v>
      </c>
      <c r="L4893" s="17" t="s">
        <v>14615</v>
      </c>
      <c r="N4893" s="17" t="s">
        <v>31</v>
      </c>
      <c r="O4893" s="17" t="s">
        <v>15</v>
      </c>
      <c r="P4893" s="17">
        <v>45373</v>
      </c>
      <c r="AC4893" s="17" t="s">
        <v>9895</v>
      </c>
      <c r="AD4893" s="17" t="s">
        <v>9896</v>
      </c>
      <c r="AF4893" s="17">
        <v>15</v>
      </c>
      <c r="AG4893" s="17">
        <v>2</v>
      </c>
      <c r="AM4893" s="17" t="s">
        <v>108</v>
      </c>
      <c r="AN4893" s="17" t="s">
        <v>14364</v>
      </c>
      <c r="AO4893" s="17">
        <v>3</v>
      </c>
      <c r="AP4893" s="17">
        <v>80</v>
      </c>
      <c r="AQ4893" s="17">
        <v>5</v>
      </c>
      <c r="AR4893" s="17" t="s">
        <v>9898</v>
      </c>
      <c r="AT4893" s="17" t="s">
        <v>14152</v>
      </c>
      <c r="DN4893" s="17">
        <f>COUNTIF(AU4893:DM4893, "X")</f>
        <v>0</v>
      </c>
    </row>
    <row r="4894" spans="1:118" s="17" customFormat="1">
      <c r="A4894" s="17" t="s">
        <v>9429</v>
      </c>
      <c r="B4894" s="17">
        <v>55</v>
      </c>
      <c r="C4894" s="17">
        <v>168995</v>
      </c>
      <c r="D4894" s="17" t="s">
        <v>54</v>
      </c>
      <c r="E4894" s="17" t="s">
        <v>122</v>
      </c>
      <c r="F4894" s="17" t="s">
        <v>371</v>
      </c>
      <c r="H4894" s="309">
        <v>35269</v>
      </c>
      <c r="I4894" s="309">
        <v>41915</v>
      </c>
      <c r="J4894" s="17" t="s">
        <v>3888</v>
      </c>
      <c r="L4894" s="17" t="s">
        <v>9430</v>
      </c>
      <c r="N4894" s="17" t="s">
        <v>19</v>
      </c>
      <c r="O4894" s="17" t="s">
        <v>15</v>
      </c>
      <c r="P4894" s="17">
        <v>45356</v>
      </c>
      <c r="AC4894" s="17" t="s">
        <v>3890</v>
      </c>
      <c r="AD4894" s="17" t="s">
        <v>3891</v>
      </c>
      <c r="AF4894" s="17">
        <v>15</v>
      </c>
      <c r="AG4894" s="17">
        <v>2</v>
      </c>
      <c r="AM4894" s="17" t="s">
        <v>29</v>
      </c>
      <c r="AN4894" s="17" t="s">
        <v>9081</v>
      </c>
      <c r="AO4894" s="17">
        <v>3</v>
      </c>
      <c r="AP4894" s="17">
        <v>80</v>
      </c>
      <c r="AQ4894" s="17">
        <v>5</v>
      </c>
      <c r="AT4894" s="17" t="s">
        <v>9082</v>
      </c>
      <c r="CN4894" s="17" t="s">
        <v>3901</v>
      </c>
      <c r="CU4894" s="17" t="s">
        <v>3901</v>
      </c>
      <c r="DN4894" s="17">
        <f>COUNTIF(AU4894:DM4894, "X")</f>
        <v>2</v>
      </c>
    </row>
    <row r="4895" spans="1:118" s="17" customFormat="1">
      <c r="A4895" s="17" t="s">
        <v>20784</v>
      </c>
      <c r="B4895" s="17">
        <v>55</v>
      </c>
      <c r="C4895" s="17">
        <v>169013</v>
      </c>
      <c r="D4895" s="17" t="s">
        <v>20785</v>
      </c>
      <c r="E4895" s="17" t="s">
        <v>112</v>
      </c>
      <c r="F4895" s="17" t="s">
        <v>143</v>
      </c>
      <c r="H4895" s="309">
        <v>35153</v>
      </c>
      <c r="I4895" s="309">
        <v>41918</v>
      </c>
      <c r="J4895" s="17" t="s">
        <v>3888</v>
      </c>
      <c r="L4895" s="17" t="s">
        <v>20786</v>
      </c>
      <c r="N4895" s="17" t="s">
        <v>26</v>
      </c>
      <c r="O4895" s="17" t="s">
        <v>15</v>
      </c>
      <c r="P4895" s="17">
        <v>45318</v>
      </c>
      <c r="AF4895" s="17">
        <v>15</v>
      </c>
      <c r="AG4895" s="17">
        <v>2</v>
      </c>
      <c r="AI4895" s="17" t="s">
        <v>20669</v>
      </c>
      <c r="AM4895" s="17" t="s">
        <v>53</v>
      </c>
      <c r="AN4895" s="17" t="s">
        <v>20670</v>
      </c>
      <c r="AO4895" s="17">
        <v>3</v>
      </c>
      <c r="AP4895" s="17">
        <v>80</v>
      </c>
      <c r="AQ4895" s="17">
        <v>5</v>
      </c>
      <c r="AR4895" s="17" t="s">
        <v>20671</v>
      </c>
      <c r="DN4895" s="17">
        <f>COUNTIF(AU4895:DM4895, "X")</f>
        <v>0</v>
      </c>
    </row>
    <row r="4896" spans="1:118" s="17" customFormat="1">
      <c r="A4896" s="17" t="s">
        <v>26036</v>
      </c>
      <c r="B4896" s="17">
        <v>55</v>
      </c>
      <c r="C4896" s="17">
        <v>137909</v>
      </c>
      <c r="D4896" s="17" t="s">
        <v>1021</v>
      </c>
      <c r="E4896" s="17" t="s">
        <v>5202</v>
      </c>
      <c r="H4896" s="309">
        <v>31503</v>
      </c>
      <c r="I4896" s="309">
        <v>41916</v>
      </c>
      <c r="J4896" s="17" t="s">
        <v>3888</v>
      </c>
      <c r="L4896" s="17" t="s">
        <v>26037</v>
      </c>
      <c r="N4896" s="17" t="s">
        <v>19</v>
      </c>
      <c r="O4896" s="17" t="s">
        <v>15</v>
      </c>
      <c r="P4896" s="17">
        <v>45356</v>
      </c>
      <c r="AF4896" s="17">
        <v>15</v>
      </c>
      <c r="AG4896" s="17">
        <v>2</v>
      </c>
      <c r="AH4896" s="17" t="s">
        <v>11926</v>
      </c>
      <c r="AK4896" s="17" t="s">
        <v>11927</v>
      </c>
      <c r="AM4896" s="17" t="s">
        <v>20</v>
      </c>
      <c r="AN4896" s="17" t="s">
        <v>26023</v>
      </c>
      <c r="AO4896" s="17">
        <v>3</v>
      </c>
      <c r="AP4896" s="17">
        <v>80</v>
      </c>
      <c r="AQ4896" s="17">
        <v>5</v>
      </c>
      <c r="AR4896" s="17" t="s">
        <v>22150</v>
      </c>
      <c r="BH4896" s="17" t="s">
        <v>3901</v>
      </c>
      <c r="BQ4896" s="17" t="s">
        <v>30</v>
      </c>
      <c r="BS4896" s="17" t="s">
        <v>3901</v>
      </c>
      <c r="DN4896" s="17">
        <f>COUNTIF(AU4896:DM4896, "X")</f>
        <v>2</v>
      </c>
    </row>
    <row r="4897" spans="1:118" s="17" customFormat="1">
      <c r="A4897" s="17" t="s">
        <v>10444</v>
      </c>
      <c r="B4897" s="17">
        <v>55</v>
      </c>
      <c r="C4897" s="17">
        <v>169043</v>
      </c>
      <c r="D4897" s="17" t="s">
        <v>10445</v>
      </c>
      <c r="E4897" s="17" t="s">
        <v>5563</v>
      </c>
      <c r="F4897" s="17" t="s">
        <v>82</v>
      </c>
      <c r="H4897" s="309">
        <v>26606</v>
      </c>
      <c r="I4897" s="309">
        <v>41918</v>
      </c>
      <c r="J4897" s="17" t="s">
        <v>3888</v>
      </c>
      <c r="L4897" s="17" t="s">
        <v>10422</v>
      </c>
      <c r="M4897" s="17" t="s">
        <v>387</v>
      </c>
      <c r="N4897" s="17" t="s">
        <v>14</v>
      </c>
      <c r="O4897" s="17" t="s">
        <v>15</v>
      </c>
      <c r="P4897" s="17">
        <v>45371</v>
      </c>
      <c r="AC4897" s="17" t="s">
        <v>14</v>
      </c>
      <c r="AF4897" s="17">
        <v>8</v>
      </c>
      <c r="AG4897" s="17">
        <v>2</v>
      </c>
      <c r="AI4897" s="17" t="s">
        <v>10178</v>
      </c>
      <c r="AM4897" s="17" t="s">
        <v>193</v>
      </c>
      <c r="AN4897" s="17" t="s">
        <v>10381</v>
      </c>
      <c r="AO4897" s="17">
        <v>3</v>
      </c>
      <c r="AP4897" s="17">
        <v>80</v>
      </c>
      <c r="AQ4897" s="17">
        <v>5</v>
      </c>
      <c r="AR4897" s="17" t="s">
        <v>10180</v>
      </c>
      <c r="BF4897" s="17" t="s">
        <v>3901</v>
      </c>
      <c r="BH4897" s="17" t="s">
        <v>3901</v>
      </c>
      <c r="BI4897" s="17" t="s">
        <v>3901</v>
      </c>
      <c r="CM4897" s="17" t="s">
        <v>21</v>
      </c>
      <c r="DN4897" s="17">
        <f>COUNTIF(AU4897:DM4897, "X")</f>
        <v>3</v>
      </c>
    </row>
    <row r="4898" spans="1:118" s="17" customFormat="1">
      <c r="A4898" s="17" t="s">
        <v>15092</v>
      </c>
      <c r="B4898" s="17">
        <v>55</v>
      </c>
      <c r="C4898" s="17">
        <v>169051</v>
      </c>
      <c r="D4898" s="17" t="s">
        <v>15093</v>
      </c>
      <c r="E4898" s="17" t="s">
        <v>134</v>
      </c>
      <c r="H4898" s="309">
        <v>22268</v>
      </c>
      <c r="I4898" s="309">
        <v>41918</v>
      </c>
      <c r="J4898" s="17" t="s">
        <v>3888</v>
      </c>
      <c r="L4898" s="17" t="s">
        <v>15094</v>
      </c>
      <c r="N4898" s="17" t="s">
        <v>31</v>
      </c>
      <c r="O4898" s="17" t="s">
        <v>15</v>
      </c>
      <c r="P4898" s="17">
        <v>45373</v>
      </c>
      <c r="Q4898" s="17">
        <v>8202</v>
      </c>
      <c r="AC4898" s="17" t="s">
        <v>9895</v>
      </c>
      <c r="AD4898" s="17" t="s">
        <v>9896</v>
      </c>
      <c r="AF4898" s="17">
        <v>8</v>
      </c>
      <c r="AG4898" s="17">
        <v>2</v>
      </c>
      <c r="AM4898" s="17" t="s">
        <v>62</v>
      </c>
      <c r="AN4898" s="17" t="s">
        <v>15056</v>
      </c>
      <c r="AO4898" s="17">
        <v>3</v>
      </c>
      <c r="AP4898" s="17">
        <v>80</v>
      </c>
      <c r="AQ4898" s="17">
        <v>5</v>
      </c>
      <c r="AR4898" s="17" t="s">
        <v>9898</v>
      </c>
      <c r="AT4898" s="17" t="s">
        <v>15057</v>
      </c>
      <c r="CN4898" s="17" t="s">
        <v>3901</v>
      </c>
      <c r="CQ4898" s="17" t="s">
        <v>3901</v>
      </c>
      <c r="CR4898" s="17" t="s">
        <v>30</v>
      </c>
      <c r="CU4898" s="17" t="s">
        <v>3901</v>
      </c>
      <c r="DA4898" s="17" t="s">
        <v>3901</v>
      </c>
      <c r="DN4898" s="17">
        <f>COUNTIF(AU4898:DM4898, "X")</f>
        <v>4</v>
      </c>
    </row>
    <row r="4899" spans="1:118" s="17" customFormat="1">
      <c r="A4899" s="17" t="s">
        <v>6015</v>
      </c>
      <c r="B4899" s="17">
        <v>55</v>
      </c>
      <c r="C4899" s="17">
        <v>169064</v>
      </c>
      <c r="D4899" s="17" t="s">
        <v>6016</v>
      </c>
      <c r="E4899" s="17" t="s">
        <v>112</v>
      </c>
      <c r="F4899" s="17" t="s">
        <v>283</v>
      </c>
      <c r="H4899" s="309">
        <v>35204</v>
      </c>
      <c r="I4899" s="309">
        <v>41918</v>
      </c>
      <c r="J4899" s="17" t="s">
        <v>3888</v>
      </c>
      <c r="L4899" s="17" t="s">
        <v>6017</v>
      </c>
      <c r="N4899" s="17" t="s">
        <v>19</v>
      </c>
      <c r="O4899" s="17" t="s">
        <v>15</v>
      </c>
      <c r="P4899" s="17">
        <v>45356</v>
      </c>
      <c r="AC4899" s="17" t="s">
        <v>3890</v>
      </c>
      <c r="AD4899" s="17" t="s">
        <v>3891</v>
      </c>
      <c r="AF4899" s="17">
        <v>15</v>
      </c>
      <c r="AG4899" s="17">
        <v>2</v>
      </c>
      <c r="AM4899" s="17" t="s">
        <v>2604</v>
      </c>
      <c r="AN4899" s="17" t="s">
        <v>5966</v>
      </c>
      <c r="AO4899" s="17">
        <v>3</v>
      </c>
      <c r="AP4899" s="17">
        <v>80</v>
      </c>
      <c r="AQ4899" s="17">
        <v>5</v>
      </c>
      <c r="AT4899" s="17" t="s">
        <v>5516</v>
      </c>
      <c r="DN4899" s="17">
        <f>COUNTIF(AU4899:DM4899, "X")</f>
        <v>0</v>
      </c>
    </row>
    <row r="4900" spans="1:118" s="17" customFormat="1">
      <c r="A4900" s="17" t="s">
        <v>18896</v>
      </c>
      <c r="B4900" s="17">
        <v>55</v>
      </c>
      <c r="C4900" s="17">
        <v>169065</v>
      </c>
      <c r="D4900" s="17" t="s">
        <v>18897</v>
      </c>
      <c r="E4900" s="17" t="s">
        <v>61</v>
      </c>
      <c r="F4900" s="17" t="s">
        <v>122</v>
      </c>
      <c r="H4900" s="309">
        <v>22733</v>
      </c>
      <c r="I4900" s="309">
        <v>41918</v>
      </c>
      <c r="J4900" s="17" t="s">
        <v>3888</v>
      </c>
      <c r="L4900" s="17" t="s">
        <v>18898</v>
      </c>
      <c r="N4900" s="17" t="s">
        <v>31</v>
      </c>
      <c r="O4900" s="17" t="s">
        <v>15</v>
      </c>
      <c r="P4900" s="17">
        <v>45373</v>
      </c>
      <c r="AD4900" s="17" t="s">
        <v>9896</v>
      </c>
      <c r="AF4900" s="17">
        <v>8</v>
      </c>
      <c r="AG4900" s="17">
        <v>2</v>
      </c>
      <c r="AM4900" s="17" t="s">
        <v>136</v>
      </c>
      <c r="AN4900" s="17" t="s">
        <v>18697</v>
      </c>
      <c r="AO4900" s="17">
        <v>3</v>
      </c>
      <c r="AP4900" s="17">
        <v>80</v>
      </c>
      <c r="AQ4900" s="17">
        <v>5</v>
      </c>
      <c r="AR4900" s="17" t="s">
        <v>9898</v>
      </c>
      <c r="CQ4900" s="17" t="s">
        <v>3901</v>
      </c>
      <c r="CR4900" s="17" t="s">
        <v>21</v>
      </c>
      <c r="CX4900" s="17" t="s">
        <v>3901</v>
      </c>
      <c r="DN4900" s="17">
        <f>COUNTIF(AU4900:DM4900, "X")</f>
        <v>2</v>
      </c>
    </row>
    <row r="4901" spans="1:118" s="17" customFormat="1">
      <c r="A4901" s="17" t="s">
        <v>22176</v>
      </c>
      <c r="B4901" s="17">
        <v>55</v>
      </c>
      <c r="C4901" s="17">
        <v>169070</v>
      </c>
      <c r="D4901" s="17" t="s">
        <v>99</v>
      </c>
      <c r="E4901" s="17" t="s">
        <v>6482</v>
      </c>
      <c r="F4901" s="17" t="s">
        <v>655</v>
      </c>
      <c r="H4901" s="309">
        <v>27427</v>
      </c>
      <c r="I4901" s="309">
        <v>41918</v>
      </c>
      <c r="J4901" s="17" t="s">
        <v>3888</v>
      </c>
      <c r="L4901" s="17" t="s">
        <v>22147</v>
      </c>
      <c r="N4901" s="17" t="s">
        <v>19</v>
      </c>
      <c r="O4901" s="17" t="s">
        <v>15</v>
      </c>
      <c r="P4901" s="17">
        <v>45356</v>
      </c>
      <c r="AD4901" s="17" t="s">
        <v>3891</v>
      </c>
      <c r="AF4901" s="17">
        <v>8</v>
      </c>
      <c r="AG4901" s="17">
        <v>2</v>
      </c>
      <c r="AM4901" s="17" t="s">
        <v>246</v>
      </c>
      <c r="AN4901" s="17" t="s">
        <v>22149</v>
      </c>
      <c r="AO4901" s="17">
        <v>3</v>
      </c>
      <c r="AP4901" s="17">
        <v>80</v>
      </c>
      <c r="AQ4901" s="17">
        <v>5</v>
      </c>
      <c r="AR4901" s="17" t="s">
        <v>22150</v>
      </c>
      <c r="DN4901" s="17">
        <f>COUNTIF(AU4901:DM4901, "X")</f>
        <v>0</v>
      </c>
    </row>
    <row r="4902" spans="1:118" s="17" customFormat="1">
      <c r="A4902" s="17" t="s">
        <v>20672</v>
      </c>
      <c r="B4902" s="17">
        <v>55</v>
      </c>
      <c r="C4902" s="17">
        <v>169072</v>
      </c>
      <c r="D4902" s="17" t="s">
        <v>1218</v>
      </c>
      <c r="E4902" s="17" t="s">
        <v>104</v>
      </c>
      <c r="F4902" s="17" t="s">
        <v>70</v>
      </c>
      <c r="H4902" s="309">
        <v>24394</v>
      </c>
      <c r="I4902" s="309">
        <v>41918</v>
      </c>
      <c r="J4902" s="17" t="s">
        <v>3888</v>
      </c>
      <c r="L4902" s="17" t="s">
        <v>20673</v>
      </c>
      <c r="N4902" s="17" t="s">
        <v>26</v>
      </c>
      <c r="O4902" s="17" t="s">
        <v>15</v>
      </c>
      <c r="P4902" s="17">
        <v>45318</v>
      </c>
      <c r="AF4902" s="17">
        <v>15</v>
      </c>
      <c r="AG4902" s="17">
        <v>2</v>
      </c>
      <c r="AI4902" s="17" t="s">
        <v>20669</v>
      </c>
      <c r="AM4902" s="17" t="s">
        <v>53</v>
      </c>
      <c r="AN4902" s="17" t="s">
        <v>20670</v>
      </c>
      <c r="AO4902" s="17">
        <v>3</v>
      </c>
      <c r="AP4902" s="17">
        <v>80</v>
      </c>
      <c r="AQ4902" s="17">
        <v>5</v>
      </c>
      <c r="AR4902" s="17" t="s">
        <v>20671</v>
      </c>
      <c r="CU4902" s="17" t="s">
        <v>3901</v>
      </c>
      <c r="DF4902" s="17" t="s">
        <v>3901</v>
      </c>
      <c r="DN4902" s="17">
        <f>COUNTIF(AU4902:DM4902, "X")</f>
        <v>2</v>
      </c>
    </row>
    <row r="4903" spans="1:118" s="17" customFormat="1">
      <c r="A4903" s="17" t="s">
        <v>20205</v>
      </c>
      <c r="B4903" s="17">
        <v>55</v>
      </c>
      <c r="C4903" s="17">
        <v>169079</v>
      </c>
      <c r="D4903" s="17" t="s">
        <v>13421</v>
      </c>
      <c r="E4903" s="17" t="s">
        <v>396</v>
      </c>
      <c r="F4903" s="17" t="s">
        <v>65</v>
      </c>
      <c r="H4903" s="309">
        <v>22757</v>
      </c>
      <c r="I4903" s="309">
        <v>41918</v>
      </c>
      <c r="J4903" s="17" t="s">
        <v>3888</v>
      </c>
      <c r="L4903" s="17" t="s">
        <v>20206</v>
      </c>
      <c r="N4903" s="17" t="s">
        <v>31</v>
      </c>
      <c r="O4903" s="17" t="s">
        <v>15</v>
      </c>
      <c r="P4903" s="17">
        <v>45373</v>
      </c>
      <c r="AD4903" s="17" t="s">
        <v>9896</v>
      </c>
      <c r="AF4903" s="17">
        <v>8</v>
      </c>
      <c r="AG4903" s="17">
        <v>2</v>
      </c>
      <c r="AM4903" s="17" t="s">
        <v>180</v>
      </c>
      <c r="AN4903" s="17" t="s">
        <v>20012</v>
      </c>
      <c r="AO4903" s="17">
        <v>3</v>
      </c>
      <c r="AP4903" s="17">
        <v>80</v>
      </c>
      <c r="AQ4903" s="17">
        <v>5</v>
      </c>
      <c r="AR4903" s="17" t="s">
        <v>10180</v>
      </c>
      <c r="CF4903" s="17" t="s">
        <v>3901</v>
      </c>
      <c r="CH4903" s="17" t="s">
        <v>3901</v>
      </c>
      <c r="CL4903" s="17" t="s">
        <v>3901</v>
      </c>
      <c r="CQ4903" s="17" t="s">
        <v>3901</v>
      </c>
      <c r="CR4903" s="17" t="s">
        <v>21</v>
      </c>
      <c r="CU4903" s="17" t="s">
        <v>3901</v>
      </c>
      <c r="DA4903" s="17" t="s">
        <v>3901</v>
      </c>
      <c r="DN4903" s="17">
        <f>COUNTIF(AU4903:DM4903, "X")</f>
        <v>6</v>
      </c>
    </row>
    <row r="4904" spans="1:118" s="17" customFormat="1">
      <c r="A4904" s="17" t="s">
        <v>18755</v>
      </c>
      <c r="B4904" s="17">
        <v>55</v>
      </c>
      <c r="C4904" s="17">
        <v>169088</v>
      </c>
      <c r="D4904" s="17" t="s">
        <v>18756</v>
      </c>
      <c r="E4904" s="17" t="s">
        <v>451</v>
      </c>
      <c r="F4904" s="17" t="s">
        <v>48</v>
      </c>
      <c r="H4904" s="309">
        <v>35364</v>
      </c>
      <c r="I4904" s="309">
        <v>41919</v>
      </c>
      <c r="J4904" s="17" t="s">
        <v>3888</v>
      </c>
      <c r="L4904" s="17" t="s">
        <v>18757</v>
      </c>
      <c r="N4904" s="17" t="s">
        <v>31</v>
      </c>
      <c r="O4904" s="17" t="s">
        <v>15</v>
      </c>
      <c r="P4904" s="17">
        <v>45373</v>
      </c>
      <c r="AD4904" s="17" t="s">
        <v>9896</v>
      </c>
      <c r="AF4904" s="17">
        <v>8</v>
      </c>
      <c r="AG4904" s="17">
        <v>2</v>
      </c>
      <c r="AM4904" s="17" t="s">
        <v>136</v>
      </c>
      <c r="AN4904" s="17" t="s">
        <v>18697</v>
      </c>
      <c r="AO4904" s="17">
        <v>3</v>
      </c>
      <c r="AP4904" s="17">
        <v>80</v>
      </c>
      <c r="AQ4904" s="17">
        <v>5</v>
      </c>
      <c r="AR4904" s="17" t="s">
        <v>9898</v>
      </c>
      <c r="CR4904" s="17" t="s">
        <v>21</v>
      </c>
      <c r="CU4904" s="17" t="s">
        <v>3901</v>
      </c>
      <c r="DN4904" s="17">
        <f>COUNTIF(AU4904:DM4904, "X")</f>
        <v>1</v>
      </c>
    </row>
    <row r="4905" spans="1:118" s="17" customFormat="1">
      <c r="A4905" s="17" t="s">
        <v>14008</v>
      </c>
      <c r="B4905" s="17">
        <v>55</v>
      </c>
      <c r="C4905" s="17">
        <v>169097</v>
      </c>
      <c r="D4905" s="17" t="s">
        <v>14009</v>
      </c>
      <c r="E4905" s="17" t="s">
        <v>578</v>
      </c>
      <c r="F4905" s="17" t="s">
        <v>324</v>
      </c>
      <c r="H4905" s="309">
        <v>35241</v>
      </c>
      <c r="I4905" s="309">
        <v>41919</v>
      </c>
      <c r="J4905" s="17" t="s">
        <v>3888</v>
      </c>
      <c r="L4905" s="17" t="s">
        <v>14010</v>
      </c>
      <c r="N4905" s="17" t="s">
        <v>31</v>
      </c>
      <c r="O4905" s="17" t="s">
        <v>15</v>
      </c>
      <c r="P4905" s="17">
        <v>45373</v>
      </c>
      <c r="AC4905" s="17" t="s">
        <v>9895</v>
      </c>
      <c r="AD4905" s="17" t="s">
        <v>9896</v>
      </c>
      <c r="AF4905" s="17">
        <v>8</v>
      </c>
      <c r="AG4905" s="17">
        <v>2</v>
      </c>
      <c r="AM4905" s="17" t="s">
        <v>240</v>
      </c>
      <c r="AN4905" s="17" t="s">
        <v>13567</v>
      </c>
      <c r="AO4905" s="17">
        <v>3</v>
      </c>
      <c r="AP4905" s="17">
        <v>80</v>
      </c>
      <c r="AQ4905" s="17">
        <v>5</v>
      </c>
      <c r="AR4905" s="17" t="s">
        <v>9898</v>
      </c>
      <c r="AT4905" s="17" t="s">
        <v>12990</v>
      </c>
      <c r="DN4905" s="17">
        <f>COUNTIF(AU4905:DM4905, "X")</f>
        <v>0</v>
      </c>
    </row>
    <row r="4906" spans="1:118" s="17" customFormat="1">
      <c r="A4906" s="17" t="s">
        <v>18960</v>
      </c>
      <c r="B4906" s="17">
        <v>55</v>
      </c>
      <c r="C4906" s="17">
        <v>169109</v>
      </c>
      <c r="D4906" s="17" t="s">
        <v>12473</v>
      </c>
      <c r="E4906" s="17" t="s">
        <v>18961</v>
      </c>
      <c r="F4906" s="17" t="s">
        <v>18962</v>
      </c>
      <c r="H4906" s="309">
        <v>28402</v>
      </c>
      <c r="I4906" s="309">
        <v>41918</v>
      </c>
      <c r="J4906" s="17" t="s">
        <v>3888</v>
      </c>
      <c r="L4906" s="17" t="s">
        <v>18963</v>
      </c>
      <c r="N4906" s="17" t="s">
        <v>31</v>
      </c>
      <c r="O4906" s="17" t="s">
        <v>15</v>
      </c>
      <c r="P4906" s="17">
        <v>45373</v>
      </c>
      <c r="AD4906" s="17" t="s">
        <v>9896</v>
      </c>
      <c r="AF4906" s="17">
        <v>8</v>
      </c>
      <c r="AG4906" s="17">
        <v>2</v>
      </c>
      <c r="AM4906" s="17" t="s">
        <v>136</v>
      </c>
      <c r="AN4906" s="17" t="s">
        <v>18697</v>
      </c>
      <c r="AO4906" s="17">
        <v>3</v>
      </c>
      <c r="AP4906" s="17">
        <v>80</v>
      </c>
      <c r="AQ4906" s="17">
        <v>5</v>
      </c>
      <c r="AR4906" s="17" t="s">
        <v>9898</v>
      </c>
      <c r="DA4906" s="17" t="s">
        <v>3901</v>
      </c>
      <c r="DN4906" s="17">
        <f>COUNTIF(AU4906:DM4906, "X")</f>
        <v>1</v>
      </c>
    </row>
    <row r="4907" spans="1:118" s="17" customFormat="1">
      <c r="A4907" s="17" t="s">
        <v>20755</v>
      </c>
      <c r="B4907" s="17">
        <v>55</v>
      </c>
      <c r="C4907" s="17">
        <v>169131</v>
      </c>
      <c r="D4907" s="17" t="s">
        <v>4568</v>
      </c>
      <c r="E4907" s="17" t="s">
        <v>280</v>
      </c>
      <c r="F4907" s="17" t="s">
        <v>742</v>
      </c>
      <c r="H4907" s="309">
        <v>35236</v>
      </c>
      <c r="I4907" s="309">
        <v>41927</v>
      </c>
      <c r="J4907" s="17" t="s">
        <v>3888</v>
      </c>
      <c r="L4907" s="17" t="s">
        <v>20691</v>
      </c>
      <c r="N4907" s="17" t="s">
        <v>26</v>
      </c>
      <c r="O4907" s="17" t="s">
        <v>15</v>
      </c>
      <c r="P4907" s="17">
        <v>45318</v>
      </c>
      <c r="AF4907" s="17">
        <v>15</v>
      </c>
      <c r="AG4907" s="17">
        <v>2</v>
      </c>
      <c r="AI4907" s="17" t="s">
        <v>20669</v>
      </c>
      <c r="AM4907" s="17" t="s">
        <v>53</v>
      </c>
      <c r="AN4907" s="17" t="s">
        <v>20670</v>
      </c>
      <c r="AO4907" s="17">
        <v>3</v>
      </c>
      <c r="AP4907" s="17">
        <v>80</v>
      </c>
      <c r="AQ4907" s="17">
        <v>5</v>
      </c>
      <c r="AR4907" s="17" t="s">
        <v>20671</v>
      </c>
      <c r="DN4907" s="17">
        <f>COUNTIF(AU4907:DM4907, "X")</f>
        <v>0</v>
      </c>
    </row>
    <row r="4908" spans="1:118" s="17" customFormat="1">
      <c r="A4908" s="17" t="s">
        <v>19473</v>
      </c>
      <c r="B4908" s="17">
        <v>55</v>
      </c>
      <c r="C4908" s="17">
        <v>157670</v>
      </c>
      <c r="D4908" s="17" t="s">
        <v>12567</v>
      </c>
      <c r="E4908" s="17" t="s">
        <v>508</v>
      </c>
      <c r="F4908" s="17" t="s">
        <v>22</v>
      </c>
      <c r="H4908" s="309">
        <v>33929</v>
      </c>
      <c r="I4908" s="309">
        <v>41947</v>
      </c>
      <c r="J4908" s="17" t="s">
        <v>3888</v>
      </c>
      <c r="L4908" s="17" t="s">
        <v>19474</v>
      </c>
      <c r="N4908" s="17" t="s">
        <v>163</v>
      </c>
      <c r="O4908" s="17" t="s">
        <v>15</v>
      </c>
      <c r="P4908" s="17">
        <v>45312</v>
      </c>
      <c r="AF4908" s="17">
        <v>15</v>
      </c>
      <c r="AG4908" s="17">
        <v>2</v>
      </c>
      <c r="AH4908" s="17" t="s">
        <v>11926</v>
      </c>
      <c r="AK4908" s="17" t="s">
        <v>11927</v>
      </c>
      <c r="AM4908" s="17" t="s">
        <v>2615</v>
      </c>
      <c r="AN4908" s="17" t="s">
        <v>19445</v>
      </c>
      <c r="AO4908" s="17">
        <v>3</v>
      </c>
      <c r="AP4908" s="17">
        <v>80</v>
      </c>
      <c r="AQ4908" s="17">
        <v>5</v>
      </c>
      <c r="AR4908" s="17" t="s">
        <v>19446</v>
      </c>
      <c r="CF4908" s="17" t="s">
        <v>3901</v>
      </c>
      <c r="CH4908" s="17" t="s">
        <v>3901</v>
      </c>
      <c r="CN4908" s="17" t="s">
        <v>3901</v>
      </c>
      <c r="CQ4908" s="17" t="s">
        <v>3901</v>
      </c>
      <c r="CR4908" s="17" t="s">
        <v>30</v>
      </c>
      <c r="CU4908" s="17" t="s">
        <v>3901</v>
      </c>
      <c r="DN4908" s="17">
        <f>COUNTIF(AU4908:DM4908, "X")</f>
        <v>5</v>
      </c>
    </row>
    <row r="4909" spans="1:118" s="17" customFormat="1">
      <c r="A4909" s="17" t="s">
        <v>12810</v>
      </c>
      <c r="B4909" s="17">
        <v>55</v>
      </c>
      <c r="C4909" s="17">
        <v>169164</v>
      </c>
      <c r="D4909" s="17" t="s">
        <v>8851</v>
      </c>
      <c r="E4909" s="17" t="s">
        <v>61</v>
      </c>
      <c r="F4909" s="17" t="s">
        <v>22</v>
      </c>
      <c r="H4909" s="309">
        <v>33448</v>
      </c>
      <c r="I4909" s="309">
        <v>41947</v>
      </c>
      <c r="J4909" s="17" t="s">
        <v>3888</v>
      </c>
      <c r="L4909" s="17" t="s">
        <v>12811</v>
      </c>
      <c r="N4909" s="17" t="s">
        <v>31</v>
      </c>
      <c r="O4909" s="17" t="s">
        <v>15</v>
      </c>
      <c r="P4909" s="17">
        <v>45373</v>
      </c>
      <c r="AC4909" s="17" t="s">
        <v>9895</v>
      </c>
      <c r="AD4909" s="17" t="s">
        <v>9896</v>
      </c>
      <c r="AF4909" s="17">
        <v>8</v>
      </c>
      <c r="AG4909" s="17">
        <v>2</v>
      </c>
      <c r="AM4909" s="17" t="s">
        <v>156</v>
      </c>
      <c r="AN4909" s="17" t="s">
        <v>12693</v>
      </c>
      <c r="AO4909" s="17">
        <v>3</v>
      </c>
      <c r="AP4909" s="17">
        <v>80</v>
      </c>
      <c r="AQ4909" s="17">
        <v>5</v>
      </c>
      <c r="AR4909" s="17" t="s">
        <v>9898</v>
      </c>
      <c r="AT4909" s="17" t="s">
        <v>11929</v>
      </c>
      <c r="CN4909" s="17" t="s">
        <v>3901</v>
      </c>
      <c r="CU4909" s="17" t="s">
        <v>3901</v>
      </c>
      <c r="DN4909" s="17">
        <f>COUNTIF(AU4909:DM4909, "X")</f>
        <v>2</v>
      </c>
    </row>
    <row r="4910" spans="1:118" s="17" customFormat="1">
      <c r="A4910" s="17" t="s">
        <v>15996</v>
      </c>
      <c r="B4910" s="17">
        <v>55</v>
      </c>
      <c r="C4910" s="17">
        <v>169175</v>
      </c>
      <c r="D4910" s="17" t="s">
        <v>15997</v>
      </c>
      <c r="E4910" s="17" t="s">
        <v>6978</v>
      </c>
      <c r="F4910" s="17" t="s">
        <v>70</v>
      </c>
      <c r="H4910" s="309">
        <v>20454</v>
      </c>
      <c r="I4910" s="309">
        <v>41947</v>
      </c>
      <c r="J4910" s="17" t="s">
        <v>3888</v>
      </c>
      <c r="L4910" s="17" t="s">
        <v>15998</v>
      </c>
      <c r="M4910" s="17" t="s">
        <v>97</v>
      </c>
      <c r="N4910" s="17" t="s">
        <v>31</v>
      </c>
      <c r="O4910" s="17" t="s">
        <v>15</v>
      </c>
      <c r="P4910" s="17">
        <v>45373</v>
      </c>
      <c r="AC4910" s="17" t="s">
        <v>9895</v>
      </c>
      <c r="AD4910" s="17" t="s">
        <v>9896</v>
      </c>
      <c r="AF4910" s="17">
        <v>8</v>
      </c>
      <c r="AG4910" s="17">
        <v>2</v>
      </c>
      <c r="AM4910" s="17" t="s">
        <v>121</v>
      </c>
      <c r="AN4910" s="17" t="s">
        <v>15516</v>
      </c>
      <c r="AO4910" s="17">
        <v>3</v>
      </c>
      <c r="AP4910" s="17">
        <v>80</v>
      </c>
      <c r="AQ4910" s="17">
        <v>5</v>
      </c>
      <c r="AR4910" s="17" t="s">
        <v>9898</v>
      </c>
      <c r="AT4910" s="17" t="s">
        <v>15057</v>
      </c>
      <c r="CQ4910" s="17" t="s">
        <v>3901</v>
      </c>
      <c r="CR4910" s="17" t="s">
        <v>21</v>
      </c>
      <c r="CU4910" s="17" t="s">
        <v>3901</v>
      </c>
      <c r="CX4910" s="17" t="s">
        <v>3901</v>
      </c>
      <c r="DA4910" s="17" t="s">
        <v>3901</v>
      </c>
      <c r="DF4910" s="17" t="s">
        <v>3901</v>
      </c>
      <c r="DN4910" s="17">
        <f>COUNTIF(AU4910:DM4910, "X")</f>
        <v>5</v>
      </c>
    </row>
    <row r="4911" spans="1:118" s="17" customFormat="1">
      <c r="A4911" s="17" t="s">
        <v>25589</v>
      </c>
      <c r="B4911" s="17">
        <v>55</v>
      </c>
      <c r="C4911" s="17">
        <v>169180</v>
      </c>
      <c r="D4911" s="17" t="s">
        <v>18739</v>
      </c>
      <c r="E4911" s="17" t="s">
        <v>7873</v>
      </c>
      <c r="F4911" s="17" t="s">
        <v>10981</v>
      </c>
      <c r="H4911" s="309">
        <v>35045</v>
      </c>
      <c r="I4911" s="309">
        <v>41947</v>
      </c>
      <c r="J4911" s="17" t="s">
        <v>3888</v>
      </c>
      <c r="L4911" s="17" t="s">
        <v>25590</v>
      </c>
      <c r="N4911" s="17" t="s">
        <v>31</v>
      </c>
      <c r="O4911" s="17" t="s">
        <v>15</v>
      </c>
      <c r="P4911" s="17">
        <v>45373</v>
      </c>
      <c r="AC4911" s="17" t="s">
        <v>9895</v>
      </c>
      <c r="AD4911" s="17" t="s">
        <v>9896</v>
      </c>
      <c r="AF4911" s="17">
        <v>8</v>
      </c>
      <c r="AG4911" s="17">
        <v>2</v>
      </c>
      <c r="AM4911" s="17" t="s">
        <v>76</v>
      </c>
      <c r="AN4911" s="17" t="s">
        <v>25452</v>
      </c>
      <c r="AO4911" s="17">
        <v>3</v>
      </c>
      <c r="AP4911" s="17">
        <v>80</v>
      </c>
      <c r="AQ4911" s="17">
        <v>5</v>
      </c>
      <c r="AR4911" s="17" t="s">
        <v>9898</v>
      </c>
      <c r="AT4911" s="17" t="s">
        <v>9899</v>
      </c>
      <c r="DF4911" s="17" t="s">
        <v>3901</v>
      </c>
      <c r="DN4911" s="17">
        <f>COUNTIF(AU4911:DM4911, "X")</f>
        <v>1</v>
      </c>
    </row>
    <row r="4912" spans="1:118" s="17" customFormat="1">
      <c r="A4912" s="17" t="s">
        <v>15265</v>
      </c>
      <c r="B4912" s="17">
        <v>55</v>
      </c>
      <c r="C4912" s="17">
        <v>169209</v>
      </c>
      <c r="D4912" s="17" t="s">
        <v>4132</v>
      </c>
      <c r="E4912" s="17" t="s">
        <v>15266</v>
      </c>
      <c r="F4912" s="17" t="s">
        <v>63</v>
      </c>
      <c r="H4912" s="309">
        <v>33074</v>
      </c>
      <c r="I4912" s="309">
        <v>41932</v>
      </c>
      <c r="J4912" s="17" t="s">
        <v>3888</v>
      </c>
      <c r="L4912" s="17" t="s">
        <v>15267</v>
      </c>
      <c r="N4912" s="17" t="s">
        <v>31</v>
      </c>
      <c r="O4912" s="17" t="s">
        <v>15</v>
      </c>
      <c r="P4912" s="17">
        <v>45373</v>
      </c>
      <c r="AC4912" s="17" t="s">
        <v>9895</v>
      </c>
      <c r="AD4912" s="17" t="s">
        <v>9896</v>
      </c>
      <c r="AF4912" s="17">
        <v>15</v>
      </c>
      <c r="AG4912" s="17">
        <v>2</v>
      </c>
      <c r="AM4912" s="17" t="s">
        <v>44</v>
      </c>
      <c r="AN4912" s="17" t="s">
        <v>15244</v>
      </c>
      <c r="AO4912" s="17">
        <v>3</v>
      </c>
      <c r="AP4912" s="17">
        <v>80</v>
      </c>
      <c r="AQ4912" s="17">
        <v>5</v>
      </c>
      <c r="AR4912" s="17" t="s">
        <v>9898</v>
      </c>
      <c r="AT4912" s="17" t="s">
        <v>15057</v>
      </c>
      <c r="CH4912" s="17" t="s">
        <v>3901</v>
      </c>
      <c r="CU4912" s="17" t="s">
        <v>3901</v>
      </c>
      <c r="DA4912" s="17" t="s">
        <v>3901</v>
      </c>
      <c r="DF4912" s="17" t="s">
        <v>3901</v>
      </c>
      <c r="DN4912" s="17">
        <f>COUNTIF(AU4912:DM4912, "X")</f>
        <v>4</v>
      </c>
    </row>
    <row r="4913" spans="1:118" s="17" customFormat="1">
      <c r="A4913" s="17" t="s">
        <v>7613</v>
      </c>
      <c r="B4913" s="17">
        <v>55</v>
      </c>
      <c r="C4913" s="17">
        <v>169210</v>
      </c>
      <c r="D4913" s="17" t="s">
        <v>5944</v>
      </c>
      <c r="E4913" s="17" t="s">
        <v>11</v>
      </c>
      <c r="F4913" s="17" t="s">
        <v>12</v>
      </c>
      <c r="H4913" s="309">
        <v>34303</v>
      </c>
      <c r="I4913" s="309">
        <v>41933</v>
      </c>
      <c r="J4913" s="17" t="s">
        <v>3888</v>
      </c>
      <c r="L4913" s="17" t="s">
        <v>7614</v>
      </c>
      <c r="M4913" s="17" t="s">
        <v>414</v>
      </c>
      <c r="N4913" s="17" t="s">
        <v>19</v>
      </c>
      <c r="O4913" s="17" t="s">
        <v>15</v>
      </c>
      <c r="P4913" s="17">
        <v>45356</v>
      </c>
      <c r="AC4913" s="17" t="s">
        <v>3890</v>
      </c>
      <c r="AD4913" s="17" t="s">
        <v>3891</v>
      </c>
      <c r="AF4913" s="17">
        <v>15</v>
      </c>
      <c r="AG4913" s="17">
        <v>2</v>
      </c>
      <c r="AM4913" s="17" t="s">
        <v>2606</v>
      </c>
      <c r="AN4913" s="17" t="s">
        <v>7570</v>
      </c>
      <c r="AO4913" s="17">
        <v>3</v>
      </c>
      <c r="AP4913" s="17">
        <v>80</v>
      </c>
      <c r="AQ4913" s="17">
        <v>5</v>
      </c>
      <c r="AT4913" s="17" t="s">
        <v>6589</v>
      </c>
      <c r="CH4913" s="17" t="s">
        <v>3901</v>
      </c>
      <c r="DN4913" s="17">
        <f>COUNTIF(AU4913:DM4913, "X")</f>
        <v>1</v>
      </c>
    </row>
    <row r="4914" spans="1:118" s="17" customFormat="1">
      <c r="A4914" s="17" t="s">
        <v>11930</v>
      </c>
      <c r="B4914" s="17">
        <v>55</v>
      </c>
      <c r="C4914" s="17">
        <v>143414</v>
      </c>
      <c r="D4914" s="17" t="s">
        <v>215</v>
      </c>
      <c r="E4914" s="17" t="s">
        <v>174</v>
      </c>
      <c r="F4914" s="17" t="s">
        <v>70</v>
      </c>
      <c r="G4914" s="17" t="s">
        <v>100</v>
      </c>
      <c r="H4914" s="309">
        <v>33042</v>
      </c>
      <c r="I4914" s="309">
        <v>41933</v>
      </c>
      <c r="J4914" s="17" t="s">
        <v>3888</v>
      </c>
      <c r="L4914" s="17" t="s">
        <v>11931</v>
      </c>
      <c r="M4914" s="17" t="s">
        <v>192</v>
      </c>
      <c r="N4914" s="17" t="s">
        <v>31</v>
      </c>
      <c r="O4914" s="17" t="s">
        <v>15</v>
      </c>
      <c r="P4914" s="17">
        <v>45373</v>
      </c>
      <c r="AC4914" s="17" t="s">
        <v>9895</v>
      </c>
      <c r="AD4914" s="17" t="s">
        <v>9896</v>
      </c>
      <c r="AF4914" s="17">
        <v>8</v>
      </c>
      <c r="AG4914" s="17">
        <v>2</v>
      </c>
      <c r="AM4914" s="17" t="s">
        <v>227</v>
      </c>
      <c r="AN4914" s="17" t="s">
        <v>11928</v>
      </c>
      <c r="AO4914" s="17">
        <v>3</v>
      </c>
      <c r="AP4914" s="17">
        <v>80</v>
      </c>
      <c r="AQ4914" s="17">
        <v>5</v>
      </c>
      <c r="AR4914" s="17" t="s">
        <v>9898</v>
      </c>
      <c r="AT4914" s="17" t="s">
        <v>11929</v>
      </c>
      <c r="BS4914" s="17" t="s">
        <v>3901</v>
      </c>
      <c r="BY4914" s="17" t="s">
        <v>3901</v>
      </c>
      <c r="CC4914" s="17" t="s">
        <v>3901</v>
      </c>
      <c r="CO4914" s="17" t="s">
        <v>21</v>
      </c>
      <c r="CQ4914" s="17" t="s">
        <v>3901</v>
      </c>
      <c r="CR4914" s="17" t="s">
        <v>21</v>
      </c>
      <c r="CS4914" s="17" t="s">
        <v>3901</v>
      </c>
      <c r="CU4914" s="17" t="s">
        <v>3901</v>
      </c>
      <c r="CV4914" s="17" t="s">
        <v>21</v>
      </c>
      <c r="CX4914" s="17" t="s">
        <v>3901</v>
      </c>
      <c r="CY4914" s="17" t="s">
        <v>21</v>
      </c>
      <c r="DA4914" s="17" t="s">
        <v>3901</v>
      </c>
      <c r="DN4914" s="17">
        <f>COUNTIF(AU4914:DM4914, "X")</f>
        <v>8</v>
      </c>
    </row>
    <row r="4915" spans="1:118" s="17" customFormat="1">
      <c r="A4915" s="17" t="s">
        <v>11226</v>
      </c>
      <c r="B4915" s="17">
        <v>55</v>
      </c>
      <c r="C4915" s="17">
        <v>169223</v>
      </c>
      <c r="D4915" s="17" t="s">
        <v>10792</v>
      </c>
      <c r="E4915" s="17" t="s">
        <v>324</v>
      </c>
      <c r="F4915" s="17" t="s">
        <v>63</v>
      </c>
      <c r="G4915" s="17" t="s">
        <v>4335</v>
      </c>
      <c r="H4915" s="309">
        <v>17099</v>
      </c>
      <c r="I4915" s="309">
        <v>41937</v>
      </c>
      <c r="J4915" s="17" t="s">
        <v>3888</v>
      </c>
      <c r="L4915" s="17" t="s">
        <v>11227</v>
      </c>
      <c r="N4915" s="17" t="s">
        <v>14</v>
      </c>
      <c r="O4915" s="17" t="s">
        <v>15</v>
      </c>
      <c r="P4915" s="17">
        <v>45371</v>
      </c>
      <c r="AC4915" s="17" t="s">
        <v>14</v>
      </c>
      <c r="AF4915" s="17">
        <v>8</v>
      </c>
      <c r="AG4915" s="17">
        <v>2</v>
      </c>
      <c r="AI4915" s="17" t="s">
        <v>10178</v>
      </c>
      <c r="AM4915" s="17" t="s">
        <v>151</v>
      </c>
      <c r="AN4915" s="17" t="s">
        <v>11216</v>
      </c>
      <c r="AO4915" s="17">
        <v>3</v>
      </c>
      <c r="AP4915" s="17">
        <v>80</v>
      </c>
      <c r="AQ4915" s="17">
        <v>5</v>
      </c>
      <c r="AR4915" s="17" t="s">
        <v>10180</v>
      </c>
      <c r="BY4915" s="17" t="s">
        <v>3901</v>
      </c>
      <c r="CC4915" s="17" t="s">
        <v>3901</v>
      </c>
      <c r="CD4915" s="17" t="s">
        <v>3901</v>
      </c>
      <c r="CF4915" s="17" t="s">
        <v>3901</v>
      </c>
      <c r="CG4915" s="17" t="s">
        <v>30</v>
      </c>
      <c r="CH4915" s="17" t="s">
        <v>3901</v>
      </c>
      <c r="CQ4915" s="17" t="s">
        <v>3901</v>
      </c>
      <c r="CU4915" s="17" t="s">
        <v>3901</v>
      </c>
      <c r="DN4915" s="17">
        <f>COUNTIF(AU4915:DM4915, "X")</f>
        <v>7</v>
      </c>
    </row>
    <row r="4916" spans="1:118" s="17" customFormat="1">
      <c r="A4916" s="17" t="s">
        <v>13919</v>
      </c>
      <c r="B4916" s="17">
        <v>55</v>
      </c>
      <c r="C4916" s="17">
        <v>145983</v>
      </c>
      <c r="D4916" s="17" t="s">
        <v>13920</v>
      </c>
      <c r="E4916" s="17" t="s">
        <v>318</v>
      </c>
      <c r="F4916" s="17" t="s">
        <v>63</v>
      </c>
      <c r="H4916" s="309">
        <v>33063</v>
      </c>
      <c r="I4916" s="309">
        <v>41919</v>
      </c>
      <c r="J4916" s="17" t="s">
        <v>3888</v>
      </c>
      <c r="L4916" s="17" t="s">
        <v>13921</v>
      </c>
      <c r="N4916" s="17" t="s">
        <v>31</v>
      </c>
      <c r="O4916" s="17" t="s">
        <v>15</v>
      </c>
      <c r="P4916" s="17">
        <v>45373</v>
      </c>
      <c r="AC4916" s="17" t="s">
        <v>9895</v>
      </c>
      <c r="AD4916" s="17" t="s">
        <v>9896</v>
      </c>
      <c r="AF4916" s="17">
        <v>15</v>
      </c>
      <c r="AG4916" s="17">
        <v>2</v>
      </c>
      <c r="AM4916" s="17" t="s">
        <v>240</v>
      </c>
      <c r="AN4916" s="17" t="s">
        <v>13567</v>
      </c>
      <c r="AO4916" s="17">
        <v>3</v>
      </c>
      <c r="AP4916" s="17">
        <v>80</v>
      </c>
      <c r="AQ4916" s="17">
        <v>5</v>
      </c>
      <c r="AR4916" s="17" t="s">
        <v>9898</v>
      </c>
      <c r="AT4916" s="17" t="s">
        <v>12990</v>
      </c>
      <c r="BS4916" s="17" t="s">
        <v>3901</v>
      </c>
      <c r="CH4916" s="17" t="s">
        <v>3901</v>
      </c>
      <c r="CU4916" s="17" t="s">
        <v>3901</v>
      </c>
      <c r="DN4916" s="17">
        <f>COUNTIF(AU4916:DM4916, "X")</f>
        <v>3</v>
      </c>
    </row>
    <row r="4917" spans="1:118" s="17" customFormat="1">
      <c r="A4917" s="17" t="s">
        <v>17685</v>
      </c>
      <c r="B4917" s="17">
        <v>55</v>
      </c>
      <c r="C4917" s="17">
        <v>169241</v>
      </c>
      <c r="D4917" s="17" t="s">
        <v>15813</v>
      </c>
      <c r="E4917" s="17" t="s">
        <v>144</v>
      </c>
      <c r="F4917" s="17" t="s">
        <v>48</v>
      </c>
      <c r="H4917" s="309">
        <v>32079</v>
      </c>
      <c r="I4917" s="309">
        <v>41944</v>
      </c>
      <c r="J4917" s="17" t="s">
        <v>3888</v>
      </c>
      <c r="L4917" s="17" t="s">
        <v>17686</v>
      </c>
      <c r="N4917" s="17" t="s">
        <v>17568</v>
      </c>
      <c r="O4917" s="17" t="s">
        <v>15</v>
      </c>
      <c r="P4917" s="17">
        <v>45424</v>
      </c>
      <c r="AF4917" s="17">
        <v>8</v>
      </c>
      <c r="AG4917" s="17">
        <v>2</v>
      </c>
      <c r="AH4917" s="17" t="s">
        <v>11926</v>
      </c>
      <c r="AK4917" s="17" t="s">
        <v>17298</v>
      </c>
      <c r="AM4917" s="17" t="s">
        <v>46</v>
      </c>
      <c r="AN4917" s="17" t="s">
        <v>17553</v>
      </c>
      <c r="AO4917" s="17">
        <v>3</v>
      </c>
      <c r="AP4917" s="17">
        <v>80</v>
      </c>
      <c r="AQ4917" s="17">
        <v>5</v>
      </c>
      <c r="AR4917" s="17" t="s">
        <v>17300</v>
      </c>
      <c r="BQ4917" s="17" t="s">
        <v>3901</v>
      </c>
      <c r="BS4917" s="17" t="s">
        <v>3901</v>
      </c>
      <c r="DN4917" s="17">
        <f>COUNTIF(AU4917:DM4917, "X")</f>
        <v>2</v>
      </c>
    </row>
    <row r="4918" spans="1:118" s="17" customFormat="1">
      <c r="A4918" s="17" t="s">
        <v>12890</v>
      </c>
      <c r="B4918" s="17">
        <v>55</v>
      </c>
      <c r="C4918" s="17">
        <v>169247</v>
      </c>
      <c r="D4918" s="17" t="s">
        <v>12527</v>
      </c>
      <c r="E4918" s="17" t="s">
        <v>12891</v>
      </c>
      <c r="H4918" s="309">
        <v>24050</v>
      </c>
      <c r="I4918" s="309">
        <v>41948</v>
      </c>
      <c r="J4918" s="17" t="s">
        <v>3888</v>
      </c>
      <c r="L4918" s="17" t="s">
        <v>12713</v>
      </c>
      <c r="M4918" s="17" t="s">
        <v>12892</v>
      </c>
      <c r="N4918" s="17" t="s">
        <v>31</v>
      </c>
      <c r="O4918" s="17" t="s">
        <v>15</v>
      </c>
      <c r="P4918" s="17">
        <v>45373</v>
      </c>
      <c r="AC4918" s="17" t="s">
        <v>9895</v>
      </c>
      <c r="AD4918" s="17" t="s">
        <v>9896</v>
      </c>
      <c r="AF4918" s="17">
        <v>15</v>
      </c>
      <c r="AG4918" s="17">
        <v>2</v>
      </c>
      <c r="AM4918" s="17" t="s">
        <v>156</v>
      </c>
      <c r="AN4918" s="17" t="s">
        <v>12693</v>
      </c>
      <c r="AO4918" s="17">
        <v>3</v>
      </c>
      <c r="AP4918" s="17">
        <v>80</v>
      </c>
      <c r="AQ4918" s="17">
        <v>5</v>
      </c>
      <c r="AR4918" s="17" t="s">
        <v>9898</v>
      </c>
      <c r="AT4918" s="17" t="s">
        <v>11929</v>
      </c>
      <c r="AV4918" s="17" t="s">
        <v>3901</v>
      </c>
      <c r="BD4918" s="17" t="s">
        <v>3901</v>
      </c>
      <c r="BK4918" s="17" t="s">
        <v>3901</v>
      </c>
      <c r="BQ4918" s="17" t="s">
        <v>30</v>
      </c>
      <c r="BS4918" s="17" t="s">
        <v>3901</v>
      </c>
      <c r="CF4918" s="17" t="s">
        <v>3901</v>
      </c>
      <c r="CH4918" s="17" t="s">
        <v>3901</v>
      </c>
      <c r="CL4918" s="17" t="s">
        <v>3901</v>
      </c>
      <c r="DN4918" s="17">
        <f>COUNTIF(AU4918:DM4918, "X")</f>
        <v>7</v>
      </c>
    </row>
    <row r="4919" spans="1:118" s="17" customFormat="1">
      <c r="A4919" s="17" t="s">
        <v>23828</v>
      </c>
      <c r="B4919" s="17">
        <v>55</v>
      </c>
      <c r="C4919" s="17">
        <v>105539</v>
      </c>
      <c r="D4919" s="17" t="s">
        <v>215</v>
      </c>
      <c r="E4919" s="17" t="s">
        <v>9860</v>
      </c>
      <c r="F4919" s="17" t="s">
        <v>58</v>
      </c>
      <c r="H4919" s="309">
        <v>16487</v>
      </c>
      <c r="I4919" s="309">
        <v>41948</v>
      </c>
      <c r="J4919" s="17" t="s">
        <v>3888</v>
      </c>
      <c r="L4919" s="17" t="s">
        <v>23829</v>
      </c>
      <c r="N4919" s="17" t="s">
        <v>126</v>
      </c>
      <c r="O4919" s="17" t="s">
        <v>15</v>
      </c>
      <c r="P4919" s="17">
        <v>45383</v>
      </c>
      <c r="AF4919" s="17">
        <v>8</v>
      </c>
      <c r="AG4919" s="17">
        <v>2</v>
      </c>
      <c r="AI4919" s="17" t="s">
        <v>20542</v>
      </c>
      <c r="AM4919" s="17" t="s">
        <v>303</v>
      </c>
      <c r="AN4919" s="17" t="s">
        <v>23502</v>
      </c>
      <c r="AO4919" s="17">
        <v>3</v>
      </c>
      <c r="AP4919" s="17">
        <v>80</v>
      </c>
      <c r="AQ4919" s="17">
        <v>5</v>
      </c>
      <c r="AR4919" s="17" t="s">
        <v>22585</v>
      </c>
      <c r="AS4919" s="17" t="s">
        <v>23503</v>
      </c>
      <c r="DN4919" s="17">
        <f>COUNTIF(AU4919:DM4919, "X")</f>
        <v>0</v>
      </c>
    </row>
    <row r="4920" spans="1:118" s="17" customFormat="1">
      <c r="A4920" s="17" t="s">
        <v>7146</v>
      </c>
      <c r="B4920" s="17">
        <v>55</v>
      </c>
      <c r="C4920" s="17">
        <v>169261</v>
      </c>
      <c r="D4920" s="17" t="s">
        <v>7147</v>
      </c>
      <c r="E4920" s="17" t="s">
        <v>65</v>
      </c>
      <c r="F4920" s="17" t="s">
        <v>5125</v>
      </c>
      <c r="H4920" s="309">
        <v>25887</v>
      </c>
      <c r="I4920" s="309">
        <v>41951</v>
      </c>
      <c r="J4920" s="17" t="s">
        <v>3888</v>
      </c>
      <c r="L4920" s="17" t="s">
        <v>7002</v>
      </c>
      <c r="M4920" s="17" t="s">
        <v>478</v>
      </c>
      <c r="N4920" s="17" t="s">
        <v>19</v>
      </c>
      <c r="O4920" s="17" t="s">
        <v>15</v>
      </c>
      <c r="P4920" s="17">
        <v>45356</v>
      </c>
      <c r="AC4920" s="17" t="s">
        <v>3890</v>
      </c>
      <c r="AD4920" s="17" t="s">
        <v>3891</v>
      </c>
      <c r="AF4920" s="17">
        <v>8</v>
      </c>
      <c r="AG4920" s="17">
        <v>2</v>
      </c>
      <c r="AM4920" s="17" t="s">
        <v>248</v>
      </c>
      <c r="AN4920" s="17" t="s">
        <v>6588</v>
      </c>
      <c r="AO4920" s="17">
        <v>3</v>
      </c>
      <c r="AP4920" s="17">
        <v>80</v>
      </c>
      <c r="AQ4920" s="17">
        <v>5</v>
      </c>
      <c r="AT4920" s="17" t="s">
        <v>6589</v>
      </c>
      <c r="BD4920" s="17" t="s">
        <v>3901</v>
      </c>
      <c r="CU4920" s="17" t="s">
        <v>3901</v>
      </c>
      <c r="DN4920" s="17">
        <f>COUNTIF(AU4920:DM4920, "X")</f>
        <v>2</v>
      </c>
    </row>
    <row r="4921" spans="1:118" s="17" customFormat="1">
      <c r="A4921" s="17" t="s">
        <v>22330</v>
      </c>
      <c r="B4921" s="17">
        <v>55</v>
      </c>
      <c r="C4921" s="17">
        <v>126015</v>
      </c>
      <c r="D4921" s="17" t="s">
        <v>20927</v>
      </c>
      <c r="E4921" s="17" t="s">
        <v>42</v>
      </c>
      <c r="F4921" s="17" t="s">
        <v>65</v>
      </c>
      <c r="H4921" s="309">
        <v>28817</v>
      </c>
      <c r="I4921" s="309">
        <v>41956</v>
      </c>
      <c r="J4921" s="17" t="s">
        <v>3888</v>
      </c>
      <c r="L4921" s="17" t="s">
        <v>22331</v>
      </c>
      <c r="N4921" s="17" t="s">
        <v>19</v>
      </c>
      <c r="O4921" s="17" t="s">
        <v>15</v>
      </c>
      <c r="P4921" s="17">
        <v>45356</v>
      </c>
      <c r="Q4921" s="17">
        <v>9220</v>
      </c>
      <c r="AF4921" s="17">
        <v>8</v>
      </c>
      <c r="AG4921" s="17">
        <v>2</v>
      </c>
      <c r="AH4921" s="17" t="s">
        <v>11926</v>
      </c>
      <c r="AK4921" s="17" t="s">
        <v>11927</v>
      </c>
      <c r="AM4921" s="17" t="s">
        <v>200</v>
      </c>
      <c r="AN4921" s="17" t="s">
        <v>22312</v>
      </c>
      <c r="AO4921" s="17">
        <v>3</v>
      </c>
      <c r="AP4921" s="17">
        <v>80</v>
      </c>
      <c r="AQ4921" s="17">
        <v>5</v>
      </c>
      <c r="AR4921" s="17" t="s">
        <v>11941</v>
      </c>
      <c r="CH4921" s="17" t="s">
        <v>3901</v>
      </c>
      <c r="CQ4921" s="17" t="s">
        <v>3901</v>
      </c>
      <c r="CR4921" s="17" t="s">
        <v>21</v>
      </c>
      <c r="DN4921" s="17">
        <f>COUNTIF(AU4921:DM4921, "X")</f>
        <v>2</v>
      </c>
    </row>
    <row r="4922" spans="1:118" s="17" customFormat="1">
      <c r="A4922" s="17" t="s">
        <v>23933</v>
      </c>
      <c r="B4922" s="17">
        <v>55</v>
      </c>
      <c r="C4922" s="17">
        <v>169298</v>
      </c>
      <c r="D4922" s="17" t="s">
        <v>10496</v>
      </c>
      <c r="E4922" s="17" t="s">
        <v>36</v>
      </c>
      <c r="F4922" s="17" t="s">
        <v>52</v>
      </c>
      <c r="H4922" s="309">
        <v>27401</v>
      </c>
      <c r="I4922" s="309">
        <v>41973</v>
      </c>
      <c r="J4922" s="17" t="s">
        <v>3888</v>
      </c>
      <c r="L4922" s="17" t="s">
        <v>23934</v>
      </c>
      <c r="N4922" s="17" t="s">
        <v>126</v>
      </c>
      <c r="O4922" s="17" t="s">
        <v>15</v>
      </c>
      <c r="P4922" s="17">
        <v>45383</v>
      </c>
      <c r="AF4922" s="17">
        <v>8</v>
      </c>
      <c r="AG4922" s="17">
        <v>2</v>
      </c>
      <c r="AI4922" s="17" t="s">
        <v>20542</v>
      </c>
      <c r="AM4922" s="17" t="s">
        <v>127</v>
      </c>
      <c r="AN4922" s="17" t="s">
        <v>23839</v>
      </c>
      <c r="AO4922" s="17">
        <v>3</v>
      </c>
      <c r="AP4922" s="17">
        <v>80</v>
      </c>
      <c r="AQ4922" s="17">
        <v>5</v>
      </c>
      <c r="AR4922" s="17" t="s">
        <v>22585</v>
      </c>
      <c r="AS4922" s="17" t="s">
        <v>23503</v>
      </c>
      <c r="DN4922" s="17">
        <f>COUNTIF(AU4922:DM4922, "X")</f>
        <v>0</v>
      </c>
    </row>
    <row r="4923" spans="1:118" s="17" customFormat="1">
      <c r="A4923" s="17" t="s">
        <v>7821</v>
      </c>
      <c r="B4923" s="17">
        <v>55</v>
      </c>
      <c r="C4923" s="17">
        <v>169305</v>
      </c>
      <c r="D4923" s="17" t="s">
        <v>6103</v>
      </c>
      <c r="E4923" s="17" t="s">
        <v>73</v>
      </c>
      <c r="F4923" s="17" t="s">
        <v>341</v>
      </c>
      <c r="H4923" s="309">
        <v>21580</v>
      </c>
      <c r="I4923" s="309">
        <v>41948</v>
      </c>
      <c r="J4923" s="17" t="s">
        <v>3888</v>
      </c>
      <c r="L4923" s="17" t="s">
        <v>7822</v>
      </c>
      <c r="N4923" s="17" t="s">
        <v>19</v>
      </c>
      <c r="O4923" s="17" t="s">
        <v>15</v>
      </c>
      <c r="P4923" s="17">
        <v>45356</v>
      </c>
      <c r="AC4923" s="17" t="s">
        <v>3890</v>
      </c>
      <c r="AD4923" s="17" t="s">
        <v>3891</v>
      </c>
      <c r="AF4923" s="17">
        <v>15</v>
      </c>
      <c r="AG4923" s="17">
        <v>2</v>
      </c>
      <c r="AM4923" s="17" t="s">
        <v>2606</v>
      </c>
      <c r="AN4923" s="17" t="s">
        <v>7570</v>
      </c>
      <c r="AO4923" s="17">
        <v>3</v>
      </c>
      <c r="AP4923" s="17">
        <v>80</v>
      </c>
      <c r="AQ4923" s="17">
        <v>5</v>
      </c>
      <c r="AT4923" s="17" t="s">
        <v>6589</v>
      </c>
      <c r="DN4923" s="17">
        <f>COUNTIF(AU4923:DM4923, "X")</f>
        <v>0</v>
      </c>
    </row>
    <row r="4924" spans="1:118" s="17" customFormat="1">
      <c r="A4924" s="17" t="s">
        <v>12834</v>
      </c>
      <c r="B4924" s="17">
        <v>55</v>
      </c>
      <c r="C4924" s="17">
        <v>169306</v>
      </c>
      <c r="D4924" s="17" t="s">
        <v>474</v>
      </c>
      <c r="E4924" s="17" t="s">
        <v>3909</v>
      </c>
      <c r="F4924" s="17" t="s">
        <v>12835</v>
      </c>
      <c r="H4924" s="309">
        <v>29701</v>
      </c>
      <c r="I4924" s="309">
        <v>41948</v>
      </c>
      <c r="J4924" s="17" t="s">
        <v>3888</v>
      </c>
      <c r="L4924" s="17" t="s">
        <v>12767</v>
      </c>
      <c r="N4924" s="17" t="s">
        <v>31</v>
      </c>
      <c r="O4924" s="17" t="s">
        <v>15</v>
      </c>
      <c r="P4924" s="17">
        <v>45373</v>
      </c>
      <c r="Q4924" s="17">
        <v>1862</v>
      </c>
      <c r="AC4924" s="17" t="s">
        <v>9895</v>
      </c>
      <c r="AD4924" s="17" t="s">
        <v>9896</v>
      </c>
      <c r="AF4924" s="17">
        <v>15</v>
      </c>
      <c r="AG4924" s="17">
        <v>2</v>
      </c>
      <c r="AM4924" s="17" t="s">
        <v>156</v>
      </c>
      <c r="AN4924" s="17" t="s">
        <v>12693</v>
      </c>
      <c r="AO4924" s="17">
        <v>3</v>
      </c>
      <c r="AP4924" s="17">
        <v>80</v>
      </c>
      <c r="AQ4924" s="17">
        <v>5</v>
      </c>
      <c r="AR4924" s="17" t="s">
        <v>9898</v>
      </c>
      <c r="AT4924" s="17" t="s">
        <v>11929</v>
      </c>
      <c r="DN4924" s="17">
        <f>COUNTIF(AU4924:DM4924, "X")</f>
        <v>0</v>
      </c>
    </row>
    <row r="4925" spans="1:118" s="17" customFormat="1">
      <c r="A4925" s="17" t="s">
        <v>21974</v>
      </c>
      <c r="B4925" s="17">
        <v>55</v>
      </c>
      <c r="C4925" s="17">
        <v>169310</v>
      </c>
      <c r="D4925" s="17" t="s">
        <v>14915</v>
      </c>
      <c r="E4925" s="17" t="s">
        <v>461</v>
      </c>
      <c r="F4925" s="17" t="s">
        <v>10863</v>
      </c>
      <c r="H4925" s="309">
        <v>32078</v>
      </c>
      <c r="I4925" s="309">
        <v>41950</v>
      </c>
      <c r="J4925" s="17" t="s">
        <v>3888</v>
      </c>
      <c r="L4925" s="17" t="s">
        <v>21975</v>
      </c>
      <c r="N4925" s="17" t="s">
        <v>196</v>
      </c>
      <c r="O4925" s="17" t="s">
        <v>15</v>
      </c>
      <c r="P4925" s="17">
        <v>45359</v>
      </c>
      <c r="AF4925" s="17">
        <v>8</v>
      </c>
      <c r="AG4925" s="17">
        <v>2</v>
      </c>
      <c r="AH4925" s="17" t="s">
        <v>11926</v>
      </c>
      <c r="AK4925" s="17" t="s">
        <v>21650</v>
      </c>
      <c r="AM4925" s="17" t="s">
        <v>255</v>
      </c>
      <c r="AN4925" s="17" t="s">
        <v>21914</v>
      </c>
      <c r="AO4925" s="17">
        <v>3</v>
      </c>
      <c r="AP4925" s="17">
        <v>80</v>
      </c>
      <c r="AQ4925" s="17">
        <v>5</v>
      </c>
      <c r="AR4925" s="17" t="s">
        <v>21652</v>
      </c>
      <c r="AS4925" s="17" t="s">
        <v>21915</v>
      </c>
      <c r="DN4925" s="17">
        <f>COUNTIF(AU4925:DM4925, "X")</f>
        <v>0</v>
      </c>
    </row>
    <row r="4926" spans="1:118" s="17" customFormat="1">
      <c r="A4926" s="17" t="s">
        <v>14663</v>
      </c>
      <c r="B4926" s="17">
        <v>55</v>
      </c>
      <c r="C4926" s="17">
        <v>169312</v>
      </c>
      <c r="D4926" s="17" t="s">
        <v>14664</v>
      </c>
      <c r="E4926" s="17" t="s">
        <v>7982</v>
      </c>
      <c r="F4926" s="17" t="s">
        <v>588</v>
      </c>
      <c r="H4926" s="309">
        <v>24534</v>
      </c>
      <c r="I4926" s="309">
        <v>41950</v>
      </c>
      <c r="J4926" s="17" t="s">
        <v>3888</v>
      </c>
      <c r="L4926" s="17" t="s">
        <v>14499</v>
      </c>
      <c r="N4926" s="17" t="s">
        <v>31</v>
      </c>
      <c r="O4926" s="17" t="s">
        <v>15</v>
      </c>
      <c r="P4926" s="17">
        <v>45373</v>
      </c>
      <c r="AC4926" s="17" t="s">
        <v>9895</v>
      </c>
      <c r="AD4926" s="17" t="s">
        <v>9896</v>
      </c>
      <c r="AF4926" s="17">
        <v>8</v>
      </c>
      <c r="AG4926" s="17">
        <v>2</v>
      </c>
      <c r="AM4926" s="17" t="s">
        <v>108</v>
      </c>
      <c r="AN4926" s="17" t="s">
        <v>14364</v>
      </c>
      <c r="AO4926" s="17">
        <v>3</v>
      </c>
      <c r="AP4926" s="17">
        <v>80</v>
      </c>
      <c r="AQ4926" s="17">
        <v>5</v>
      </c>
      <c r="AR4926" s="17" t="s">
        <v>9898</v>
      </c>
      <c r="AT4926" s="17" t="s">
        <v>14152</v>
      </c>
      <c r="DN4926" s="17">
        <f>COUNTIF(AU4926:DM4926, "X")</f>
        <v>0</v>
      </c>
    </row>
    <row r="4927" spans="1:118" s="17" customFormat="1">
      <c r="A4927" s="17" t="s">
        <v>19737</v>
      </c>
      <c r="B4927" s="17">
        <v>55</v>
      </c>
      <c r="C4927" s="17">
        <v>169317</v>
      </c>
      <c r="D4927" s="17" t="s">
        <v>11482</v>
      </c>
      <c r="E4927" s="17" t="s">
        <v>104</v>
      </c>
      <c r="F4927" s="17" t="s">
        <v>134</v>
      </c>
      <c r="H4927" s="309">
        <v>35171</v>
      </c>
      <c r="I4927" s="309">
        <v>41922</v>
      </c>
      <c r="J4927" s="17" t="s">
        <v>3888</v>
      </c>
      <c r="L4927" s="17" t="s">
        <v>19738</v>
      </c>
      <c r="N4927" s="17" t="s">
        <v>14</v>
      </c>
      <c r="O4927" s="17" t="s">
        <v>15</v>
      </c>
      <c r="P4927" s="17">
        <v>45371</v>
      </c>
      <c r="AF4927" s="17">
        <v>8</v>
      </c>
      <c r="AG4927" s="17">
        <v>2</v>
      </c>
      <c r="AI4927" s="17" t="s">
        <v>10178</v>
      </c>
      <c r="AM4927" s="17" t="s">
        <v>219</v>
      </c>
      <c r="AN4927" s="17" t="s">
        <v>19675</v>
      </c>
      <c r="AO4927" s="17">
        <v>3</v>
      </c>
      <c r="AP4927" s="17">
        <v>80</v>
      </c>
      <c r="AQ4927" s="17">
        <v>5</v>
      </c>
      <c r="AR4927" s="17" t="s">
        <v>10180</v>
      </c>
      <c r="CQ4927" s="17" t="s">
        <v>3901</v>
      </c>
      <c r="DN4927" s="17">
        <f>COUNTIF(AU4927:DM4927, "X")</f>
        <v>1</v>
      </c>
    </row>
    <row r="4928" spans="1:118" s="17" customFormat="1">
      <c r="A4928" s="17" t="s">
        <v>9718</v>
      </c>
      <c r="B4928" s="17">
        <v>55</v>
      </c>
      <c r="C4928" s="17">
        <v>169328</v>
      </c>
      <c r="D4928" s="17" t="s">
        <v>9635</v>
      </c>
      <c r="E4928" s="17" t="s">
        <v>103</v>
      </c>
      <c r="F4928" s="17" t="s">
        <v>321</v>
      </c>
      <c r="H4928" s="309">
        <v>35362</v>
      </c>
      <c r="I4928" s="309">
        <v>41933</v>
      </c>
      <c r="J4928" s="17" t="s">
        <v>3888</v>
      </c>
      <c r="L4928" s="17" t="s">
        <v>9636</v>
      </c>
      <c r="N4928" s="17" t="s">
        <v>19</v>
      </c>
      <c r="O4928" s="17" t="s">
        <v>15</v>
      </c>
      <c r="P4928" s="17">
        <v>45356</v>
      </c>
      <c r="AC4928" s="17" t="s">
        <v>3890</v>
      </c>
      <c r="AD4928" s="17" t="s">
        <v>3891</v>
      </c>
      <c r="AF4928" s="17">
        <v>8</v>
      </c>
      <c r="AG4928" s="17">
        <v>2</v>
      </c>
      <c r="AM4928" s="17" t="s">
        <v>218</v>
      </c>
      <c r="AN4928" s="17" t="s">
        <v>9598</v>
      </c>
      <c r="AO4928" s="17">
        <v>3</v>
      </c>
      <c r="AP4928" s="17">
        <v>80</v>
      </c>
      <c r="AQ4928" s="17">
        <v>5</v>
      </c>
      <c r="AT4928" s="17" t="s">
        <v>9082</v>
      </c>
      <c r="CR4928" s="17" t="s">
        <v>21</v>
      </c>
      <c r="CU4928" s="17" t="s">
        <v>3901</v>
      </c>
      <c r="CY4928" s="17" t="s">
        <v>21</v>
      </c>
      <c r="DN4928" s="17">
        <f>COUNTIF(AU4928:DM4928, "X")</f>
        <v>1</v>
      </c>
    </row>
    <row r="4929" spans="1:118" s="17" customFormat="1">
      <c r="A4929" s="17" t="s">
        <v>23470</v>
      </c>
      <c r="B4929" s="17">
        <v>55</v>
      </c>
      <c r="C4929" s="17">
        <v>169347</v>
      </c>
      <c r="D4929" s="17" t="s">
        <v>1499</v>
      </c>
      <c r="E4929" s="17" t="s">
        <v>206</v>
      </c>
      <c r="F4929" s="17" t="s">
        <v>43</v>
      </c>
      <c r="H4929" s="309">
        <v>29625</v>
      </c>
      <c r="I4929" s="309">
        <v>41979</v>
      </c>
      <c r="J4929" s="17" t="s">
        <v>3888</v>
      </c>
      <c r="L4929" s="17" t="s">
        <v>23471</v>
      </c>
      <c r="N4929" s="17" t="s">
        <v>126</v>
      </c>
      <c r="O4929" s="17" t="s">
        <v>15</v>
      </c>
      <c r="P4929" s="17">
        <v>45383</v>
      </c>
      <c r="AF4929" s="17">
        <v>8</v>
      </c>
      <c r="AG4929" s="17">
        <v>2</v>
      </c>
      <c r="AI4929" s="17" t="s">
        <v>20542</v>
      </c>
      <c r="AM4929" s="17" t="s">
        <v>256</v>
      </c>
      <c r="AN4929" s="17" t="s">
        <v>23381</v>
      </c>
      <c r="AO4929" s="17">
        <v>3</v>
      </c>
      <c r="AP4929" s="17">
        <v>80</v>
      </c>
      <c r="AQ4929" s="17">
        <v>5</v>
      </c>
      <c r="AR4929" s="17" t="s">
        <v>22585</v>
      </c>
      <c r="BD4929" s="17" t="s">
        <v>3901</v>
      </c>
      <c r="DN4929" s="17">
        <f>COUNTIF(AU4929:DM4929, "X")</f>
        <v>1</v>
      </c>
    </row>
    <row r="4930" spans="1:118" s="17" customFormat="1">
      <c r="A4930" s="17" t="s">
        <v>24020</v>
      </c>
      <c r="B4930" s="17">
        <v>55</v>
      </c>
      <c r="C4930" s="17">
        <v>169355</v>
      </c>
      <c r="D4930" s="17" t="s">
        <v>7208</v>
      </c>
      <c r="E4930" s="17" t="s">
        <v>130</v>
      </c>
      <c r="F4930" s="17" t="s">
        <v>30</v>
      </c>
      <c r="H4930" s="309">
        <v>20434</v>
      </c>
      <c r="I4930" s="309">
        <v>41986</v>
      </c>
      <c r="J4930" s="17" t="s">
        <v>3888</v>
      </c>
      <c r="L4930" s="17" t="s">
        <v>24021</v>
      </c>
      <c r="N4930" s="17" t="s">
        <v>126</v>
      </c>
      <c r="O4930" s="17" t="s">
        <v>15</v>
      </c>
      <c r="P4930" s="17">
        <v>45383</v>
      </c>
      <c r="AF4930" s="17">
        <v>8</v>
      </c>
      <c r="AG4930" s="17">
        <v>2</v>
      </c>
      <c r="AI4930" s="17" t="s">
        <v>20542</v>
      </c>
      <c r="AM4930" s="17" t="s">
        <v>127</v>
      </c>
      <c r="AN4930" s="17" t="s">
        <v>23839</v>
      </c>
      <c r="AO4930" s="17">
        <v>3</v>
      </c>
      <c r="AP4930" s="17">
        <v>80</v>
      </c>
      <c r="AQ4930" s="17">
        <v>5</v>
      </c>
      <c r="AR4930" s="17" t="s">
        <v>22585</v>
      </c>
      <c r="AS4930" s="17" t="s">
        <v>23503</v>
      </c>
      <c r="BD4930" s="17" t="s">
        <v>3901</v>
      </c>
      <c r="BK4930" s="17" t="s">
        <v>3901</v>
      </c>
      <c r="BQ4930" s="17" t="s">
        <v>30</v>
      </c>
      <c r="BS4930" s="17" t="s">
        <v>3901</v>
      </c>
      <c r="BY4930" s="17" t="s">
        <v>3901</v>
      </c>
      <c r="CC4930" s="17" t="s">
        <v>3901</v>
      </c>
      <c r="CH4930" s="17" t="s">
        <v>3901</v>
      </c>
      <c r="CQ4930" s="17" t="s">
        <v>3901</v>
      </c>
      <c r="CR4930" s="17" t="s">
        <v>30</v>
      </c>
      <c r="CU4930" s="17" t="s">
        <v>3901</v>
      </c>
      <c r="DA4930" s="17" t="s">
        <v>3901</v>
      </c>
      <c r="DN4930" s="17">
        <f>COUNTIF(AU4930:DM4930, "X")</f>
        <v>9</v>
      </c>
    </row>
    <row r="4931" spans="1:118" s="17" customFormat="1">
      <c r="A4931" s="17" t="s">
        <v>16927</v>
      </c>
      <c r="B4931" s="17">
        <v>55</v>
      </c>
      <c r="C4931" s="17">
        <v>169359</v>
      </c>
      <c r="D4931" s="17" t="s">
        <v>5453</v>
      </c>
      <c r="E4931" s="17" t="s">
        <v>174</v>
      </c>
      <c r="F4931" s="17" t="s">
        <v>164</v>
      </c>
      <c r="H4931" s="309">
        <v>35368</v>
      </c>
      <c r="I4931" s="309">
        <v>41949</v>
      </c>
      <c r="J4931" s="17" t="s">
        <v>3888</v>
      </c>
      <c r="L4931" s="17" t="s">
        <v>16928</v>
      </c>
      <c r="N4931" s="17" t="s">
        <v>31</v>
      </c>
      <c r="O4931" s="17" t="s">
        <v>15</v>
      </c>
      <c r="P4931" s="17">
        <v>45373</v>
      </c>
      <c r="AC4931" s="17" t="s">
        <v>9895</v>
      </c>
      <c r="AD4931" s="17" t="s">
        <v>9896</v>
      </c>
      <c r="AF4931" s="17">
        <v>15</v>
      </c>
      <c r="AG4931" s="17">
        <v>2</v>
      </c>
      <c r="AM4931" s="17" t="s">
        <v>220</v>
      </c>
      <c r="AN4931" s="17" t="s">
        <v>16782</v>
      </c>
      <c r="AO4931" s="17">
        <v>3</v>
      </c>
      <c r="AP4931" s="17">
        <v>80</v>
      </c>
      <c r="AQ4931" s="17">
        <v>5</v>
      </c>
      <c r="AR4931" s="17" t="s">
        <v>9898</v>
      </c>
      <c r="AT4931" s="17" t="s">
        <v>9899</v>
      </c>
      <c r="DN4931" s="17">
        <f>COUNTIF(AU4931:DM4931, "X")</f>
        <v>0</v>
      </c>
    </row>
    <row r="4932" spans="1:118" s="17" customFormat="1">
      <c r="A4932" s="523" t="s">
        <v>2210</v>
      </c>
      <c r="B4932" s="17">
        <v>55</v>
      </c>
      <c r="C4932" s="17">
        <v>169376</v>
      </c>
      <c r="D4932" s="17" t="s">
        <v>1300</v>
      </c>
      <c r="E4932" s="17" t="s">
        <v>444</v>
      </c>
      <c r="F4932" s="17" t="s">
        <v>43</v>
      </c>
      <c r="H4932" s="309">
        <v>29348</v>
      </c>
      <c r="I4932" s="309">
        <v>41979</v>
      </c>
      <c r="J4932" s="17" t="s">
        <v>3888</v>
      </c>
      <c r="L4932" s="17" t="s">
        <v>1560</v>
      </c>
      <c r="N4932" s="17" t="s">
        <v>31</v>
      </c>
      <c r="O4932" s="17" t="s">
        <v>15</v>
      </c>
      <c r="P4932" s="17">
        <v>45373</v>
      </c>
      <c r="AC4932" s="17" t="s">
        <v>9895</v>
      </c>
      <c r="AD4932" s="17" t="s">
        <v>9896</v>
      </c>
      <c r="AF4932" s="17">
        <v>15</v>
      </c>
      <c r="AG4932" s="17">
        <v>2</v>
      </c>
      <c r="AM4932" s="17" t="s">
        <v>41</v>
      </c>
      <c r="AN4932" s="17" t="s">
        <v>16339</v>
      </c>
      <c r="AO4932" s="17">
        <v>3</v>
      </c>
      <c r="AP4932" s="17">
        <v>80</v>
      </c>
      <c r="AQ4932" s="17">
        <v>5</v>
      </c>
      <c r="AR4932" s="17" t="s">
        <v>9898</v>
      </c>
      <c r="AT4932" s="17" t="s">
        <v>16072</v>
      </c>
      <c r="CR4932" s="17" t="s">
        <v>21</v>
      </c>
      <c r="CU4932" s="17" t="s">
        <v>3901</v>
      </c>
      <c r="DA4932" s="17" t="s">
        <v>3901</v>
      </c>
      <c r="DF4932" s="17" t="s">
        <v>3901</v>
      </c>
      <c r="DN4932" s="17">
        <f>COUNTIF(AU4932:DM4932, "X")</f>
        <v>3</v>
      </c>
    </row>
    <row r="4933" spans="1:118" s="17" customFormat="1">
      <c r="A4933" s="523" t="s">
        <v>1773</v>
      </c>
      <c r="B4933" s="17">
        <v>55</v>
      </c>
      <c r="C4933" s="17">
        <v>169377</v>
      </c>
      <c r="D4933" s="17" t="s">
        <v>1300</v>
      </c>
      <c r="E4933" s="17" t="s">
        <v>98</v>
      </c>
      <c r="F4933" s="17" t="s">
        <v>221</v>
      </c>
      <c r="H4933" s="309">
        <v>29242</v>
      </c>
      <c r="I4933" s="309">
        <v>41979</v>
      </c>
      <c r="J4933" s="17" t="s">
        <v>3888</v>
      </c>
      <c r="L4933" s="17" t="s">
        <v>1560</v>
      </c>
      <c r="N4933" s="17" t="s">
        <v>31</v>
      </c>
      <c r="O4933" s="17" t="s">
        <v>15</v>
      </c>
      <c r="P4933" s="17">
        <v>45373</v>
      </c>
      <c r="AC4933" s="17" t="s">
        <v>9895</v>
      </c>
      <c r="AD4933" s="17" t="s">
        <v>9896</v>
      </c>
      <c r="AF4933" s="17">
        <v>15</v>
      </c>
      <c r="AG4933" s="17">
        <v>2</v>
      </c>
      <c r="AM4933" s="17" t="s">
        <v>41</v>
      </c>
      <c r="AN4933" s="17" t="s">
        <v>16339</v>
      </c>
      <c r="AO4933" s="17">
        <v>3</v>
      </c>
      <c r="AP4933" s="17">
        <v>80</v>
      </c>
      <c r="AQ4933" s="17">
        <v>5</v>
      </c>
      <c r="AR4933" s="17" t="s">
        <v>9898</v>
      </c>
      <c r="AT4933" s="17" t="s">
        <v>16072</v>
      </c>
      <c r="CO4933" s="17" t="s">
        <v>21</v>
      </c>
      <c r="CR4933" s="17" t="s">
        <v>21</v>
      </c>
      <c r="CU4933" s="17" t="s">
        <v>3901</v>
      </c>
      <c r="DA4933" s="17" t="s">
        <v>3901</v>
      </c>
      <c r="DF4933" s="17" t="s">
        <v>3901</v>
      </c>
      <c r="DN4933" s="17">
        <f>COUNTIF(AU4933:DM4933, "X")</f>
        <v>3</v>
      </c>
    </row>
    <row r="4934" spans="1:118" s="17" customFormat="1">
      <c r="A4934" s="17" t="s">
        <v>20323</v>
      </c>
      <c r="B4934" s="17">
        <v>55</v>
      </c>
      <c r="C4934" s="17">
        <v>169379</v>
      </c>
      <c r="D4934" s="17" t="s">
        <v>20324</v>
      </c>
      <c r="E4934" s="17" t="s">
        <v>20325</v>
      </c>
      <c r="F4934" s="17" t="s">
        <v>20326</v>
      </c>
      <c r="H4934" s="309">
        <v>34372</v>
      </c>
      <c r="I4934" s="309">
        <v>41977</v>
      </c>
      <c r="J4934" s="17" t="s">
        <v>3888</v>
      </c>
      <c r="L4934" s="17" t="s">
        <v>672</v>
      </c>
      <c r="N4934" s="17" t="s">
        <v>14</v>
      </c>
      <c r="O4934" s="17" t="s">
        <v>15</v>
      </c>
      <c r="P4934" s="17">
        <v>45371</v>
      </c>
      <c r="AF4934" s="17">
        <v>8</v>
      </c>
      <c r="AG4934" s="17">
        <v>2</v>
      </c>
      <c r="AI4934" s="17" t="s">
        <v>10178</v>
      </c>
      <c r="AM4934" s="17" t="s">
        <v>85</v>
      </c>
      <c r="AN4934" s="17" t="s">
        <v>20273</v>
      </c>
      <c r="AO4934" s="17">
        <v>3</v>
      </c>
      <c r="AP4934" s="17">
        <v>80</v>
      </c>
      <c r="AQ4934" s="17">
        <v>5</v>
      </c>
      <c r="AR4934" s="17" t="s">
        <v>10180</v>
      </c>
      <c r="CQ4934" s="17" t="s">
        <v>3901</v>
      </c>
      <c r="CU4934" s="17" t="s">
        <v>3901</v>
      </c>
      <c r="DN4934" s="17">
        <f>COUNTIF(AU4934:DM4934, "X")</f>
        <v>2</v>
      </c>
    </row>
    <row r="4935" spans="1:118" s="17" customFormat="1">
      <c r="A4935" s="17" t="s">
        <v>6675</v>
      </c>
      <c r="B4935" s="17">
        <v>55</v>
      </c>
      <c r="C4935" s="17">
        <v>62446</v>
      </c>
      <c r="D4935" s="17" t="s">
        <v>6676</v>
      </c>
      <c r="E4935" s="17" t="s">
        <v>6054</v>
      </c>
      <c r="F4935" s="17" t="s">
        <v>56</v>
      </c>
      <c r="H4935" s="309">
        <v>18832</v>
      </c>
      <c r="I4935" s="309">
        <v>41946</v>
      </c>
      <c r="J4935" s="17" t="s">
        <v>3888</v>
      </c>
      <c r="L4935" s="17" t="s">
        <v>6607</v>
      </c>
      <c r="M4935" s="17" t="s">
        <v>6677</v>
      </c>
      <c r="N4935" s="17" t="s">
        <v>19</v>
      </c>
      <c r="O4935" s="17" t="s">
        <v>15</v>
      </c>
      <c r="P4935" s="17">
        <v>45356</v>
      </c>
      <c r="AC4935" s="17" t="s">
        <v>3890</v>
      </c>
      <c r="AD4935" s="17" t="s">
        <v>3891</v>
      </c>
      <c r="AF4935" s="17">
        <v>8</v>
      </c>
      <c r="AG4935" s="17">
        <v>2</v>
      </c>
      <c r="AM4935" s="17" t="s">
        <v>248</v>
      </c>
      <c r="AN4935" s="17" t="s">
        <v>6588</v>
      </c>
      <c r="AO4935" s="17">
        <v>3</v>
      </c>
      <c r="AP4935" s="17">
        <v>80</v>
      </c>
      <c r="AQ4935" s="17">
        <v>5</v>
      </c>
      <c r="AT4935" s="17" t="s">
        <v>6589</v>
      </c>
      <c r="AU4935" s="17" t="s">
        <v>30</v>
      </c>
      <c r="AV4935" s="17" t="s">
        <v>3901</v>
      </c>
      <c r="AX4935" s="17" t="s">
        <v>3901</v>
      </c>
      <c r="BD4935" s="17" t="s">
        <v>3901</v>
      </c>
      <c r="CH4935" s="17" t="s">
        <v>3901</v>
      </c>
      <c r="CQ4935" s="17" t="s">
        <v>3901</v>
      </c>
      <c r="DN4935" s="17">
        <f>COUNTIF(AU4935:DM4935, "X")</f>
        <v>5</v>
      </c>
    </row>
    <row r="4936" spans="1:118" s="17" customFormat="1">
      <c r="A4936" s="17" t="s">
        <v>23938</v>
      </c>
      <c r="B4936" s="17">
        <v>55</v>
      </c>
      <c r="C4936" s="17">
        <v>169388</v>
      </c>
      <c r="D4936" s="17" t="s">
        <v>565</v>
      </c>
      <c r="E4936" s="17" t="s">
        <v>224</v>
      </c>
      <c r="F4936" s="17" t="s">
        <v>371</v>
      </c>
      <c r="H4936" s="309">
        <v>25613</v>
      </c>
      <c r="I4936" s="309">
        <v>41988</v>
      </c>
      <c r="J4936" s="17" t="s">
        <v>3888</v>
      </c>
      <c r="L4936" s="17" t="s">
        <v>23939</v>
      </c>
      <c r="N4936" s="17" t="s">
        <v>126</v>
      </c>
      <c r="O4936" s="17" t="s">
        <v>15</v>
      </c>
      <c r="P4936" s="17">
        <v>45383</v>
      </c>
      <c r="Q4936" s="17">
        <v>1212</v>
      </c>
      <c r="AF4936" s="17">
        <v>8</v>
      </c>
      <c r="AG4936" s="17">
        <v>2</v>
      </c>
      <c r="AI4936" s="17" t="s">
        <v>20542</v>
      </c>
      <c r="AM4936" s="17" t="s">
        <v>127</v>
      </c>
      <c r="AN4936" s="17" t="s">
        <v>23839</v>
      </c>
      <c r="AO4936" s="17">
        <v>3</v>
      </c>
      <c r="AP4936" s="17">
        <v>80</v>
      </c>
      <c r="AQ4936" s="17">
        <v>5</v>
      </c>
      <c r="AR4936" s="17" t="s">
        <v>22585</v>
      </c>
      <c r="AS4936" s="17" t="s">
        <v>23503</v>
      </c>
      <c r="BD4936" s="17" t="s">
        <v>3901</v>
      </c>
      <c r="BS4936" s="17" t="s">
        <v>3901</v>
      </c>
      <c r="DN4936" s="17">
        <f>COUNTIF(AU4936:DM4936, "X")</f>
        <v>2</v>
      </c>
    </row>
    <row r="4937" spans="1:118" s="17" customFormat="1">
      <c r="A4937" s="17" t="s">
        <v>23648</v>
      </c>
      <c r="B4937" s="17">
        <v>55</v>
      </c>
      <c r="C4937" s="17">
        <v>169394</v>
      </c>
      <c r="D4937" s="17" t="s">
        <v>14792</v>
      </c>
      <c r="E4937" s="17" t="s">
        <v>23649</v>
      </c>
      <c r="F4937" s="17" t="s">
        <v>55</v>
      </c>
      <c r="H4937" s="309">
        <v>34147</v>
      </c>
      <c r="I4937" s="309">
        <v>41982</v>
      </c>
      <c r="J4937" s="17" t="s">
        <v>3888</v>
      </c>
      <c r="L4937" s="17" t="s">
        <v>23650</v>
      </c>
      <c r="N4937" s="17" t="s">
        <v>126</v>
      </c>
      <c r="O4937" s="17" t="s">
        <v>15</v>
      </c>
      <c r="P4937" s="17">
        <v>45383</v>
      </c>
      <c r="AF4937" s="17">
        <v>8</v>
      </c>
      <c r="AG4937" s="17">
        <v>2</v>
      </c>
      <c r="AI4937" s="17" t="s">
        <v>20542</v>
      </c>
      <c r="AM4937" s="17" t="s">
        <v>303</v>
      </c>
      <c r="AN4937" s="17" t="s">
        <v>23502</v>
      </c>
      <c r="AO4937" s="17">
        <v>3</v>
      </c>
      <c r="AP4937" s="17">
        <v>80</v>
      </c>
      <c r="AQ4937" s="17">
        <v>5</v>
      </c>
      <c r="AR4937" s="17" t="s">
        <v>22585</v>
      </c>
      <c r="AS4937" s="17" t="s">
        <v>23503</v>
      </c>
      <c r="DN4937" s="17">
        <f>COUNTIF(AU4937:DM4937, "X")</f>
        <v>0</v>
      </c>
    </row>
    <row r="4938" spans="1:118" s="17" customFormat="1">
      <c r="A4938" s="17" t="s">
        <v>13894</v>
      </c>
      <c r="B4938" s="17">
        <v>55</v>
      </c>
      <c r="C4938" s="17">
        <v>169414</v>
      </c>
      <c r="D4938" s="17" t="s">
        <v>13895</v>
      </c>
      <c r="E4938" s="17" t="s">
        <v>343</v>
      </c>
      <c r="F4938" s="17" t="s">
        <v>91</v>
      </c>
      <c r="H4938" s="309">
        <v>28756</v>
      </c>
      <c r="I4938" s="309">
        <v>41940</v>
      </c>
      <c r="J4938" s="17" t="s">
        <v>3888</v>
      </c>
      <c r="L4938" s="17" t="s">
        <v>13647</v>
      </c>
      <c r="N4938" s="17" t="s">
        <v>31</v>
      </c>
      <c r="O4938" s="17" t="s">
        <v>15</v>
      </c>
      <c r="P4938" s="17">
        <v>45373</v>
      </c>
      <c r="AC4938" s="17" t="s">
        <v>9895</v>
      </c>
      <c r="AD4938" s="17" t="s">
        <v>9896</v>
      </c>
      <c r="AF4938" s="17">
        <v>8</v>
      </c>
      <c r="AG4938" s="17">
        <v>2</v>
      </c>
      <c r="AM4938" s="17" t="s">
        <v>240</v>
      </c>
      <c r="AN4938" s="17" t="s">
        <v>13567</v>
      </c>
      <c r="AO4938" s="17">
        <v>3</v>
      </c>
      <c r="AP4938" s="17">
        <v>80</v>
      </c>
      <c r="AQ4938" s="17">
        <v>5</v>
      </c>
      <c r="AR4938" s="17" t="s">
        <v>9898</v>
      </c>
      <c r="AT4938" s="17" t="s">
        <v>12990</v>
      </c>
      <c r="DN4938" s="17">
        <f>COUNTIF(AU4938:DM4938, "X")</f>
        <v>0</v>
      </c>
    </row>
    <row r="4939" spans="1:118" s="17" customFormat="1">
      <c r="A4939" s="17" t="s">
        <v>14597</v>
      </c>
      <c r="B4939" s="17">
        <v>55</v>
      </c>
      <c r="C4939" s="17">
        <v>169415</v>
      </c>
      <c r="D4939" s="17" t="s">
        <v>490</v>
      </c>
      <c r="E4939" s="17" t="s">
        <v>249</v>
      </c>
      <c r="F4939" s="17" t="s">
        <v>212</v>
      </c>
      <c r="H4939" s="309">
        <v>30672</v>
      </c>
      <c r="I4939" s="309">
        <v>41939</v>
      </c>
      <c r="J4939" s="17" t="s">
        <v>3888</v>
      </c>
      <c r="L4939" s="17" t="s">
        <v>14598</v>
      </c>
      <c r="N4939" s="17" t="s">
        <v>31</v>
      </c>
      <c r="O4939" s="17" t="s">
        <v>15</v>
      </c>
      <c r="P4939" s="17">
        <v>45373</v>
      </c>
      <c r="AC4939" s="17" t="s">
        <v>9895</v>
      </c>
      <c r="AD4939" s="17" t="s">
        <v>9896</v>
      </c>
      <c r="AF4939" s="17">
        <v>15</v>
      </c>
      <c r="AG4939" s="17">
        <v>2</v>
      </c>
      <c r="AM4939" s="17" t="s">
        <v>108</v>
      </c>
      <c r="AN4939" s="17" t="s">
        <v>14364</v>
      </c>
      <c r="AO4939" s="17">
        <v>3</v>
      </c>
      <c r="AP4939" s="17">
        <v>80</v>
      </c>
      <c r="AQ4939" s="17">
        <v>5</v>
      </c>
      <c r="AR4939" s="17" t="s">
        <v>9898</v>
      </c>
      <c r="AT4939" s="17" t="s">
        <v>14152</v>
      </c>
      <c r="DN4939" s="17">
        <f>COUNTIF(AU4939:DM4939, "X")</f>
        <v>0</v>
      </c>
    </row>
    <row r="4940" spans="1:118" s="17" customFormat="1">
      <c r="A4940" s="17" t="s">
        <v>8998</v>
      </c>
      <c r="B4940" s="17">
        <v>55</v>
      </c>
      <c r="C4940" s="17">
        <v>169419</v>
      </c>
      <c r="D4940" s="17" t="s">
        <v>4338</v>
      </c>
      <c r="E4940" s="17" t="s">
        <v>8999</v>
      </c>
      <c r="F4940" s="17" t="s">
        <v>405</v>
      </c>
      <c r="H4940" s="309">
        <v>35349</v>
      </c>
      <c r="I4940" s="309">
        <v>41927</v>
      </c>
      <c r="J4940" s="17" t="s">
        <v>3888</v>
      </c>
      <c r="L4940" s="17" t="s">
        <v>9000</v>
      </c>
      <c r="N4940" s="17" t="s">
        <v>19</v>
      </c>
      <c r="O4940" s="17" t="s">
        <v>15</v>
      </c>
      <c r="P4940" s="17">
        <v>45356</v>
      </c>
      <c r="AC4940" s="17" t="s">
        <v>3890</v>
      </c>
      <c r="AD4940" s="17" t="s">
        <v>3891</v>
      </c>
      <c r="AF4940" s="17">
        <v>8</v>
      </c>
      <c r="AG4940" s="17">
        <v>2</v>
      </c>
      <c r="AM4940" s="17" t="s">
        <v>2608</v>
      </c>
      <c r="AN4940" s="17" t="s">
        <v>8704</v>
      </c>
      <c r="AO4940" s="17">
        <v>3</v>
      </c>
      <c r="AP4940" s="17">
        <v>80</v>
      </c>
      <c r="AQ4940" s="17">
        <v>5</v>
      </c>
      <c r="AT4940" s="17" t="s">
        <v>7979</v>
      </c>
      <c r="CU4940" s="17" t="s">
        <v>3901</v>
      </c>
      <c r="DN4940" s="17">
        <f>COUNTIF(AU4940:DM4940, "X")</f>
        <v>1</v>
      </c>
    </row>
    <row r="4941" spans="1:118" s="17" customFormat="1">
      <c r="A4941" s="17" t="s">
        <v>17437</v>
      </c>
      <c r="B4941" s="17">
        <v>55</v>
      </c>
      <c r="C4941" s="17">
        <v>169428</v>
      </c>
      <c r="D4941" s="17" t="s">
        <v>17438</v>
      </c>
      <c r="E4941" s="17" t="s">
        <v>299</v>
      </c>
      <c r="F4941" s="17" t="s">
        <v>48</v>
      </c>
      <c r="H4941" s="309">
        <v>21547</v>
      </c>
      <c r="I4941" s="309">
        <v>41935</v>
      </c>
      <c r="J4941" s="17" t="s">
        <v>3888</v>
      </c>
      <c r="L4941" s="17" t="s">
        <v>17439</v>
      </c>
      <c r="N4941" s="17" t="s">
        <v>14</v>
      </c>
      <c r="O4941" s="17" t="s">
        <v>15</v>
      </c>
      <c r="P4941" s="17">
        <v>45371</v>
      </c>
      <c r="AF4941" s="17">
        <v>15</v>
      </c>
      <c r="AG4941" s="17">
        <v>2</v>
      </c>
      <c r="AH4941" s="17" t="s">
        <v>11926</v>
      </c>
      <c r="AK4941" s="17" t="s">
        <v>17298</v>
      </c>
      <c r="AM4941" s="17" t="s">
        <v>88</v>
      </c>
      <c r="AN4941" s="17" t="s">
        <v>17299</v>
      </c>
      <c r="AO4941" s="17">
        <v>3</v>
      </c>
      <c r="AP4941" s="17">
        <v>80</v>
      </c>
      <c r="AQ4941" s="17">
        <v>5</v>
      </c>
      <c r="AR4941" s="17" t="s">
        <v>17300</v>
      </c>
      <c r="CU4941" s="17" t="s">
        <v>3901</v>
      </c>
      <c r="DA4941" s="17" t="s">
        <v>3901</v>
      </c>
      <c r="DN4941" s="17">
        <f>COUNTIF(AU4941:DM4941, "X")</f>
        <v>2</v>
      </c>
    </row>
    <row r="4942" spans="1:118" s="17" customFormat="1">
      <c r="A4942" s="17" t="s">
        <v>5332</v>
      </c>
      <c r="B4942" s="17">
        <v>55</v>
      </c>
      <c r="C4942" s="17">
        <v>169430</v>
      </c>
      <c r="D4942" s="17" t="s">
        <v>234</v>
      </c>
      <c r="E4942" s="17" t="s">
        <v>416</v>
      </c>
      <c r="F4942" s="17" t="s">
        <v>389</v>
      </c>
      <c r="H4942" s="309">
        <v>29629</v>
      </c>
      <c r="I4942" s="309">
        <v>41933</v>
      </c>
      <c r="J4942" s="17" t="s">
        <v>3888</v>
      </c>
      <c r="L4942" s="17" t="s">
        <v>5333</v>
      </c>
      <c r="N4942" s="17" t="s">
        <v>19</v>
      </c>
      <c r="O4942" s="17" t="s">
        <v>15</v>
      </c>
      <c r="P4942" s="17">
        <v>45356</v>
      </c>
      <c r="Q4942" s="17">
        <v>3246</v>
      </c>
      <c r="AC4942" s="17" t="s">
        <v>3890</v>
      </c>
      <c r="AD4942" s="17" t="s">
        <v>3891</v>
      </c>
      <c r="AF4942" s="17">
        <v>15</v>
      </c>
      <c r="AG4942" s="17">
        <v>2</v>
      </c>
      <c r="AM4942" s="17" t="s">
        <v>2603</v>
      </c>
      <c r="AN4942" s="17" t="s">
        <v>5023</v>
      </c>
      <c r="AO4942" s="17">
        <v>3</v>
      </c>
      <c r="AP4942" s="17">
        <v>80</v>
      </c>
      <c r="AQ4942" s="17">
        <v>5</v>
      </c>
      <c r="AT4942" s="17" t="s">
        <v>3893</v>
      </c>
      <c r="BK4942" s="17" t="s">
        <v>3901</v>
      </c>
      <c r="CH4942" s="17" t="s">
        <v>3901</v>
      </c>
      <c r="DN4942" s="17">
        <f>COUNTIF(AU4942:DM4942, "X")</f>
        <v>2</v>
      </c>
    </row>
    <row r="4943" spans="1:118" s="17" customFormat="1">
      <c r="A4943" s="17" t="s">
        <v>14928</v>
      </c>
      <c r="B4943" s="17">
        <v>55</v>
      </c>
      <c r="C4943" s="17">
        <v>169431</v>
      </c>
      <c r="D4943" s="17" t="s">
        <v>14929</v>
      </c>
      <c r="E4943" s="17" t="s">
        <v>14930</v>
      </c>
      <c r="F4943" s="17" t="s">
        <v>125</v>
      </c>
      <c r="H4943" s="309">
        <v>31607</v>
      </c>
      <c r="I4943" s="309">
        <v>41933</v>
      </c>
      <c r="J4943" s="17" t="s">
        <v>3888</v>
      </c>
      <c r="L4943" s="17" t="s">
        <v>14931</v>
      </c>
      <c r="N4943" s="17" t="s">
        <v>31</v>
      </c>
      <c r="O4943" s="17" t="s">
        <v>15</v>
      </c>
      <c r="P4943" s="17">
        <v>45373</v>
      </c>
      <c r="Q4943" s="17">
        <v>3315</v>
      </c>
      <c r="AC4943" s="17" t="s">
        <v>9895</v>
      </c>
      <c r="AD4943" s="17" t="s">
        <v>9896</v>
      </c>
      <c r="AF4943" s="17">
        <v>8</v>
      </c>
      <c r="AG4943" s="17">
        <v>2</v>
      </c>
      <c r="AM4943" s="17" t="s">
        <v>335</v>
      </c>
      <c r="AN4943" s="17" t="s">
        <v>14693</v>
      </c>
      <c r="AO4943" s="17">
        <v>3</v>
      </c>
      <c r="AP4943" s="17">
        <v>80</v>
      </c>
      <c r="AQ4943" s="17">
        <v>5</v>
      </c>
      <c r="AR4943" s="17" t="s">
        <v>9898</v>
      </c>
      <c r="AT4943" s="17" t="s">
        <v>14152</v>
      </c>
      <c r="BC4943" s="17" t="s">
        <v>21</v>
      </c>
      <c r="BD4943" s="17" t="s">
        <v>3901</v>
      </c>
      <c r="BF4943" s="17" t="s">
        <v>21</v>
      </c>
      <c r="BQ4943" s="17" t="s">
        <v>30</v>
      </c>
      <c r="BS4943" s="17" t="s">
        <v>3901</v>
      </c>
      <c r="BY4943" s="17" t="s">
        <v>3901</v>
      </c>
      <c r="CH4943" s="17" t="s">
        <v>3901</v>
      </c>
      <c r="CR4943" s="17" t="s">
        <v>30</v>
      </c>
      <c r="CU4943" s="17" t="s">
        <v>3901</v>
      </c>
      <c r="DN4943" s="17">
        <f>COUNTIF(AU4943:DM4943, "X")</f>
        <v>5</v>
      </c>
    </row>
    <row r="4944" spans="1:118" s="17" customFormat="1">
      <c r="A4944" s="17" t="s">
        <v>26895</v>
      </c>
      <c r="B4944" s="17">
        <v>55</v>
      </c>
      <c r="C4944" s="17">
        <v>169434</v>
      </c>
      <c r="D4944" s="17" t="s">
        <v>26896</v>
      </c>
      <c r="E4944" s="17" t="s">
        <v>4499</v>
      </c>
      <c r="F4944" s="17" t="s">
        <v>63</v>
      </c>
      <c r="H4944" s="309">
        <v>34263</v>
      </c>
      <c r="I4944" s="309">
        <v>41933</v>
      </c>
      <c r="J4944" s="17" t="s">
        <v>3888</v>
      </c>
      <c r="L4944" s="17" t="s">
        <v>26897</v>
      </c>
      <c r="N4944" s="17" t="s">
        <v>14</v>
      </c>
      <c r="O4944" s="17" t="s">
        <v>15</v>
      </c>
      <c r="P4944" s="17">
        <v>45371</v>
      </c>
      <c r="AC4944" s="17" t="s">
        <v>17772</v>
      </c>
      <c r="AF4944" s="17">
        <v>15</v>
      </c>
      <c r="AG4944" s="17">
        <v>2</v>
      </c>
      <c r="AH4944" s="17" t="s">
        <v>11926</v>
      </c>
      <c r="AK4944" s="17" t="s">
        <v>17298</v>
      </c>
      <c r="AM4944" s="17" t="s">
        <v>2619</v>
      </c>
      <c r="AN4944" s="17" t="s">
        <v>26616</v>
      </c>
      <c r="AO4944" s="17">
        <v>3</v>
      </c>
      <c r="AP4944" s="17">
        <v>80</v>
      </c>
      <c r="AQ4944" s="17">
        <v>5</v>
      </c>
      <c r="AT4944" s="17" t="s">
        <v>26617</v>
      </c>
      <c r="CR4944" s="17" t="s">
        <v>21</v>
      </c>
      <c r="CU4944" s="17" t="s">
        <v>3901</v>
      </c>
      <c r="DA4944" s="17" t="s">
        <v>3901</v>
      </c>
      <c r="DF4944" s="17" t="s">
        <v>3901</v>
      </c>
      <c r="DN4944" s="17">
        <f>COUNTIF(AU4944:DM4944, "X")</f>
        <v>3</v>
      </c>
    </row>
    <row r="4945" spans="1:118" s="17" customFormat="1">
      <c r="A4945" s="17" t="s">
        <v>25600</v>
      </c>
      <c r="B4945" s="17">
        <v>55</v>
      </c>
      <c r="C4945" s="17">
        <v>169435</v>
      </c>
      <c r="D4945" s="17" t="s">
        <v>25512</v>
      </c>
      <c r="E4945" s="17" t="s">
        <v>5369</v>
      </c>
      <c r="F4945" s="17" t="s">
        <v>12</v>
      </c>
      <c r="H4945" s="309">
        <v>34085</v>
      </c>
      <c r="I4945" s="309">
        <v>41934</v>
      </c>
      <c r="J4945" s="17" t="s">
        <v>3888</v>
      </c>
      <c r="L4945" s="17" t="s">
        <v>690</v>
      </c>
      <c r="N4945" s="17" t="s">
        <v>31</v>
      </c>
      <c r="O4945" s="17" t="s">
        <v>15</v>
      </c>
      <c r="P4945" s="17">
        <v>45373</v>
      </c>
      <c r="AC4945" s="17" t="s">
        <v>9895</v>
      </c>
      <c r="AD4945" s="17" t="s">
        <v>9896</v>
      </c>
      <c r="AF4945" s="17">
        <v>15</v>
      </c>
      <c r="AG4945" s="17">
        <v>2</v>
      </c>
      <c r="AM4945" s="17" t="s">
        <v>76</v>
      </c>
      <c r="AN4945" s="17" t="s">
        <v>25452</v>
      </c>
      <c r="AO4945" s="17">
        <v>3</v>
      </c>
      <c r="AP4945" s="17">
        <v>80</v>
      </c>
      <c r="AQ4945" s="17">
        <v>5</v>
      </c>
      <c r="AR4945" s="17" t="s">
        <v>9898</v>
      </c>
      <c r="AT4945" s="17" t="s">
        <v>9899</v>
      </c>
      <c r="CU4945" s="17" t="s">
        <v>3901</v>
      </c>
      <c r="DN4945" s="17">
        <f>COUNTIF(AU4945:DM4945, "X")</f>
        <v>1</v>
      </c>
    </row>
    <row r="4946" spans="1:118" s="17" customFormat="1">
      <c r="A4946" s="17" t="s">
        <v>9916</v>
      </c>
      <c r="B4946" s="17">
        <v>55</v>
      </c>
      <c r="C4946" s="17">
        <v>169440</v>
      </c>
      <c r="D4946" s="17" t="s">
        <v>9917</v>
      </c>
      <c r="E4946" s="17" t="s">
        <v>254</v>
      </c>
      <c r="F4946" s="17" t="s">
        <v>36</v>
      </c>
      <c r="H4946" s="309">
        <v>32603</v>
      </c>
      <c r="I4946" s="309">
        <v>41936</v>
      </c>
      <c r="J4946" s="17" t="s">
        <v>3888</v>
      </c>
      <c r="L4946" s="17" t="s">
        <v>9918</v>
      </c>
      <c r="N4946" s="17" t="s">
        <v>31</v>
      </c>
      <c r="O4946" s="17" t="s">
        <v>15</v>
      </c>
      <c r="P4946" s="17">
        <v>45373</v>
      </c>
      <c r="AC4946" s="17" t="s">
        <v>9895</v>
      </c>
      <c r="AD4946" s="17" t="s">
        <v>9896</v>
      </c>
      <c r="AF4946" s="17">
        <v>8</v>
      </c>
      <c r="AG4946" s="17">
        <v>2</v>
      </c>
      <c r="AM4946" s="17" t="s">
        <v>216</v>
      </c>
      <c r="AN4946" s="17" t="s">
        <v>9897</v>
      </c>
      <c r="AO4946" s="17">
        <v>3</v>
      </c>
      <c r="AP4946" s="17">
        <v>80</v>
      </c>
      <c r="AQ4946" s="17">
        <v>5</v>
      </c>
      <c r="AR4946" s="17" t="s">
        <v>9898</v>
      </c>
      <c r="AT4946" s="17" t="s">
        <v>9899</v>
      </c>
      <c r="CQ4946" s="17" t="s">
        <v>3901</v>
      </c>
      <c r="CU4946" s="17" t="s">
        <v>3901</v>
      </c>
      <c r="DN4946" s="17">
        <f>COUNTIF(AU4946:DM4946, "X")</f>
        <v>2</v>
      </c>
    </row>
    <row r="4947" spans="1:118" s="17" customFormat="1">
      <c r="A4947" s="17" t="s">
        <v>15410</v>
      </c>
      <c r="B4947" s="17">
        <v>55</v>
      </c>
      <c r="C4947" s="17">
        <v>169452</v>
      </c>
      <c r="D4947" s="17" t="s">
        <v>15411</v>
      </c>
      <c r="E4947" s="17" t="s">
        <v>455</v>
      </c>
      <c r="F4947" s="17" t="s">
        <v>450</v>
      </c>
      <c r="G4947" s="17" t="s">
        <v>203</v>
      </c>
      <c r="H4947" s="309">
        <v>22341</v>
      </c>
      <c r="I4947" s="309">
        <v>41962</v>
      </c>
      <c r="J4947" s="17" t="s">
        <v>3888</v>
      </c>
      <c r="L4947" s="17" t="s">
        <v>15412</v>
      </c>
      <c r="N4947" s="17" t="s">
        <v>31</v>
      </c>
      <c r="O4947" s="17" t="s">
        <v>15</v>
      </c>
      <c r="P4947" s="17">
        <v>45373</v>
      </c>
      <c r="AC4947" s="17" t="s">
        <v>9895</v>
      </c>
      <c r="AD4947" s="17" t="s">
        <v>9896</v>
      </c>
      <c r="AF4947" s="17">
        <v>8</v>
      </c>
      <c r="AG4947" s="17">
        <v>2</v>
      </c>
      <c r="AM4947" s="17" t="s">
        <v>44</v>
      </c>
      <c r="AN4947" s="17" t="s">
        <v>15244</v>
      </c>
      <c r="AO4947" s="17">
        <v>3</v>
      </c>
      <c r="AP4947" s="17">
        <v>80</v>
      </c>
      <c r="AQ4947" s="17">
        <v>5</v>
      </c>
      <c r="AR4947" s="17" t="s">
        <v>9898</v>
      </c>
      <c r="AT4947" s="17" t="s">
        <v>15057</v>
      </c>
      <c r="AU4947" s="17" t="s">
        <v>3901</v>
      </c>
      <c r="AV4947" s="17" t="s">
        <v>3901</v>
      </c>
      <c r="AX4947" s="17" t="s">
        <v>3901</v>
      </c>
      <c r="AZ4947" s="17" t="s">
        <v>3901</v>
      </c>
      <c r="CQ4947" s="17" t="s">
        <v>3901</v>
      </c>
      <c r="CU4947" s="17" t="s">
        <v>3901</v>
      </c>
      <c r="DA4947" s="17" t="s">
        <v>3901</v>
      </c>
      <c r="DN4947" s="17">
        <f>COUNTIF(AU4947:DM4947, "X")</f>
        <v>7</v>
      </c>
    </row>
    <row r="4948" spans="1:118" s="17" customFormat="1">
      <c r="A4948" s="17" t="s">
        <v>25072</v>
      </c>
      <c r="B4948" s="17">
        <v>55</v>
      </c>
      <c r="C4948" s="17">
        <v>169467</v>
      </c>
      <c r="D4948" s="17" t="s">
        <v>5375</v>
      </c>
      <c r="E4948" s="17" t="s">
        <v>25073</v>
      </c>
      <c r="H4948" s="309">
        <v>32846</v>
      </c>
      <c r="I4948" s="309">
        <v>41956</v>
      </c>
      <c r="J4948" s="17" t="s">
        <v>3888</v>
      </c>
      <c r="L4948" s="17" t="s">
        <v>25074</v>
      </c>
      <c r="N4948" s="17" t="s">
        <v>31</v>
      </c>
      <c r="O4948" s="17" t="s">
        <v>15</v>
      </c>
      <c r="P4948" s="17">
        <v>45373</v>
      </c>
      <c r="Q4948" s="17">
        <v>3560</v>
      </c>
      <c r="AC4948" s="17" t="s">
        <v>9895</v>
      </c>
      <c r="AD4948" s="17" t="s">
        <v>9896</v>
      </c>
      <c r="AF4948" s="17">
        <v>8</v>
      </c>
      <c r="AG4948" s="17">
        <v>2</v>
      </c>
      <c r="AM4948" s="17" t="s">
        <v>268</v>
      </c>
      <c r="AN4948" s="17" t="s">
        <v>24751</v>
      </c>
      <c r="AO4948" s="17">
        <v>3</v>
      </c>
      <c r="AP4948" s="17">
        <v>80</v>
      </c>
      <c r="AQ4948" s="17">
        <v>5</v>
      </c>
      <c r="AR4948" s="17" t="s">
        <v>9898</v>
      </c>
      <c r="AT4948" s="17" t="s">
        <v>14152</v>
      </c>
      <c r="CR4948" s="17" t="s">
        <v>30</v>
      </c>
      <c r="CU4948" s="17" t="s">
        <v>3901</v>
      </c>
      <c r="DN4948" s="17">
        <f>COUNTIF(AU4948:DM4948, "X")</f>
        <v>1</v>
      </c>
    </row>
    <row r="4949" spans="1:118" s="17" customFormat="1">
      <c r="A4949" s="17" t="s">
        <v>18832</v>
      </c>
      <c r="B4949" s="17">
        <v>55</v>
      </c>
      <c r="C4949" s="17">
        <v>169475</v>
      </c>
      <c r="D4949" s="17" t="s">
        <v>6949</v>
      </c>
      <c r="E4949" s="17" t="s">
        <v>104</v>
      </c>
      <c r="F4949" s="17" t="s">
        <v>18833</v>
      </c>
      <c r="H4949" s="309">
        <v>27368</v>
      </c>
      <c r="I4949" s="309">
        <v>41922</v>
      </c>
      <c r="J4949" s="17" t="s">
        <v>3888</v>
      </c>
      <c r="L4949" s="17" t="s">
        <v>18834</v>
      </c>
      <c r="N4949" s="17" t="s">
        <v>31</v>
      </c>
      <c r="O4949" s="17" t="s">
        <v>15</v>
      </c>
      <c r="P4949" s="17">
        <v>45373</v>
      </c>
      <c r="AD4949" s="17" t="s">
        <v>9896</v>
      </c>
      <c r="AF4949" s="17">
        <v>8</v>
      </c>
      <c r="AG4949" s="17">
        <v>2</v>
      </c>
      <c r="AM4949" s="17" t="s">
        <v>136</v>
      </c>
      <c r="AN4949" s="17" t="s">
        <v>18697</v>
      </c>
      <c r="AO4949" s="17">
        <v>3</v>
      </c>
      <c r="AP4949" s="17">
        <v>80</v>
      </c>
      <c r="AQ4949" s="17">
        <v>5</v>
      </c>
      <c r="AR4949" s="17" t="s">
        <v>9898</v>
      </c>
      <c r="CQ4949" s="17" t="s">
        <v>3901</v>
      </c>
      <c r="CR4949" s="17" t="s">
        <v>21</v>
      </c>
      <c r="CU4949" s="17" t="s">
        <v>3901</v>
      </c>
      <c r="CX4949" s="17" t="s">
        <v>3901</v>
      </c>
      <c r="DN4949" s="17">
        <f>COUNTIF(AU4949:DM4949, "X")</f>
        <v>3</v>
      </c>
    </row>
    <row r="4950" spans="1:118" s="17" customFormat="1">
      <c r="A4950" s="17" t="s">
        <v>24357</v>
      </c>
      <c r="B4950" s="17">
        <v>55</v>
      </c>
      <c r="C4950" s="17">
        <v>169464</v>
      </c>
      <c r="D4950" s="17" t="s">
        <v>24358</v>
      </c>
      <c r="E4950" s="17" t="s">
        <v>160</v>
      </c>
      <c r="F4950" s="17" t="s">
        <v>65</v>
      </c>
      <c r="H4950" s="309">
        <v>28440</v>
      </c>
      <c r="I4950" s="309">
        <v>41955</v>
      </c>
      <c r="J4950" s="17" t="s">
        <v>3888</v>
      </c>
      <c r="L4950" s="17" t="s">
        <v>24359</v>
      </c>
      <c r="N4950" s="17" t="s">
        <v>126</v>
      </c>
      <c r="O4950" s="17" t="s">
        <v>15</v>
      </c>
      <c r="P4950" s="17">
        <v>45383</v>
      </c>
      <c r="AF4950" s="17">
        <v>8</v>
      </c>
      <c r="AG4950" s="17">
        <v>2</v>
      </c>
      <c r="AI4950" s="17" t="s">
        <v>20542</v>
      </c>
      <c r="AM4950" s="17" t="s">
        <v>239</v>
      </c>
      <c r="AN4950" s="17" t="s">
        <v>24146</v>
      </c>
      <c r="AO4950" s="17">
        <v>3</v>
      </c>
      <c r="AP4950" s="17">
        <v>80</v>
      </c>
      <c r="AQ4950" s="17">
        <v>5</v>
      </c>
      <c r="AR4950" s="17" t="s">
        <v>22585</v>
      </c>
      <c r="AS4950" s="17" t="s">
        <v>23503</v>
      </c>
      <c r="CR4950" s="17" t="s">
        <v>21</v>
      </c>
      <c r="CU4950" s="17" t="s">
        <v>3901</v>
      </c>
      <c r="DN4950" s="17">
        <f>COUNTIF(AU4950:DM4950, "X")</f>
        <v>1</v>
      </c>
    </row>
    <row r="4951" spans="1:118" s="17" customFormat="1">
      <c r="A4951" s="17" t="s">
        <v>7678</v>
      </c>
      <c r="B4951" s="17">
        <v>55</v>
      </c>
      <c r="C4951" s="17">
        <v>169496</v>
      </c>
      <c r="D4951" s="17" t="s">
        <v>7679</v>
      </c>
      <c r="E4951" s="17" t="s">
        <v>144</v>
      </c>
      <c r="F4951" s="17" t="s">
        <v>48</v>
      </c>
      <c r="H4951" s="309">
        <v>25217</v>
      </c>
      <c r="I4951" s="309">
        <v>42003</v>
      </c>
      <c r="J4951" s="17" t="s">
        <v>3888</v>
      </c>
      <c r="L4951" s="17" t="s">
        <v>7680</v>
      </c>
      <c r="N4951" s="17" t="s">
        <v>19</v>
      </c>
      <c r="O4951" s="17" t="s">
        <v>15</v>
      </c>
      <c r="P4951" s="17">
        <v>45356</v>
      </c>
      <c r="Q4951" s="17">
        <v>1829</v>
      </c>
      <c r="AC4951" s="17" t="s">
        <v>3890</v>
      </c>
      <c r="AD4951" s="17" t="s">
        <v>3891</v>
      </c>
      <c r="AF4951" s="17">
        <v>8</v>
      </c>
      <c r="AG4951" s="17">
        <v>2</v>
      </c>
      <c r="AM4951" s="17" t="s">
        <v>2606</v>
      </c>
      <c r="AN4951" s="17" t="s">
        <v>7570</v>
      </c>
      <c r="AO4951" s="17">
        <v>3</v>
      </c>
      <c r="AP4951" s="17">
        <v>80</v>
      </c>
      <c r="AQ4951" s="17">
        <v>5</v>
      </c>
      <c r="AT4951" s="17" t="s">
        <v>6589</v>
      </c>
      <c r="CU4951" s="17" t="s">
        <v>3901</v>
      </c>
      <c r="DN4951" s="17">
        <f>COUNTIF(AU4951:DM4951, "X")</f>
        <v>1</v>
      </c>
    </row>
    <row r="4952" spans="1:118" s="17" customFormat="1">
      <c r="A4952" s="17" t="s">
        <v>19304</v>
      </c>
      <c r="B4952" s="17">
        <v>55</v>
      </c>
      <c r="C4952" s="17">
        <v>169498</v>
      </c>
      <c r="D4952" s="17" t="s">
        <v>18995</v>
      </c>
      <c r="E4952" s="17" t="s">
        <v>199</v>
      </c>
      <c r="F4952" s="17" t="s">
        <v>33</v>
      </c>
      <c r="H4952" s="309">
        <v>33907</v>
      </c>
      <c r="I4952" s="309">
        <v>42003</v>
      </c>
      <c r="J4952" s="17" t="s">
        <v>3888</v>
      </c>
      <c r="L4952" s="17" t="s">
        <v>19305</v>
      </c>
      <c r="N4952" s="17" t="s">
        <v>31</v>
      </c>
      <c r="O4952" s="17" t="s">
        <v>15</v>
      </c>
      <c r="P4952" s="17">
        <v>45373</v>
      </c>
      <c r="AF4952" s="17">
        <v>8</v>
      </c>
      <c r="AG4952" s="17">
        <v>2</v>
      </c>
      <c r="AH4952" s="17" t="s">
        <v>11926</v>
      </c>
      <c r="AK4952" s="17" t="s">
        <v>11927</v>
      </c>
      <c r="AM4952" s="17" t="s">
        <v>34</v>
      </c>
      <c r="AN4952" s="17" t="s">
        <v>19238</v>
      </c>
      <c r="AO4952" s="17">
        <v>3</v>
      </c>
      <c r="AP4952" s="17">
        <v>80</v>
      </c>
      <c r="AQ4952" s="17">
        <v>5</v>
      </c>
      <c r="AR4952" s="17" t="s">
        <v>19239</v>
      </c>
      <c r="DN4952" s="17">
        <f>COUNTIF(AU4952:DM4952, "X")</f>
        <v>0</v>
      </c>
    </row>
    <row r="4953" spans="1:118" s="17" customFormat="1">
      <c r="A4953" s="17" t="s">
        <v>13556</v>
      </c>
      <c r="B4953" s="17">
        <v>55</v>
      </c>
      <c r="C4953" s="17">
        <v>132318</v>
      </c>
      <c r="D4953" s="17" t="s">
        <v>484</v>
      </c>
      <c r="E4953" s="17" t="s">
        <v>13557</v>
      </c>
      <c r="F4953" s="17" t="s">
        <v>48</v>
      </c>
      <c r="H4953" s="309">
        <v>31113</v>
      </c>
      <c r="I4953" s="309">
        <v>42008</v>
      </c>
      <c r="J4953" s="17" t="s">
        <v>3888</v>
      </c>
      <c r="L4953" s="17" t="s">
        <v>13558</v>
      </c>
      <c r="N4953" s="17" t="s">
        <v>31</v>
      </c>
      <c r="O4953" s="17" t="s">
        <v>15</v>
      </c>
      <c r="P4953" s="17">
        <v>45373</v>
      </c>
      <c r="Q4953" s="17">
        <v>2125</v>
      </c>
      <c r="AC4953" s="17" t="s">
        <v>9895</v>
      </c>
      <c r="AD4953" s="17" t="s">
        <v>9896</v>
      </c>
      <c r="AF4953" s="17">
        <v>8</v>
      </c>
      <c r="AG4953" s="17">
        <v>2</v>
      </c>
      <c r="AM4953" s="17" t="s">
        <v>115</v>
      </c>
      <c r="AN4953" s="17" t="s">
        <v>13186</v>
      </c>
      <c r="AO4953" s="17">
        <v>3</v>
      </c>
      <c r="AP4953" s="17">
        <v>80</v>
      </c>
      <c r="AQ4953" s="17">
        <v>5</v>
      </c>
      <c r="AR4953" s="17" t="s">
        <v>9898</v>
      </c>
      <c r="AT4953" s="17" t="s">
        <v>12990</v>
      </c>
      <c r="BD4953" s="17" t="s">
        <v>3901</v>
      </c>
      <c r="BK4953" s="17" t="s">
        <v>3901</v>
      </c>
      <c r="BQ4953" s="17" t="s">
        <v>21</v>
      </c>
      <c r="DN4953" s="17">
        <f>COUNTIF(AU4953:DM4953, "X")</f>
        <v>2</v>
      </c>
    </row>
    <row r="4954" spans="1:118" s="17" customFormat="1">
      <c r="A4954" s="17" t="s">
        <v>5753</v>
      </c>
      <c r="B4954" s="17">
        <v>55</v>
      </c>
      <c r="C4954" s="17">
        <v>169519</v>
      </c>
      <c r="D4954" s="17" t="s">
        <v>5754</v>
      </c>
      <c r="E4954" s="17" t="s">
        <v>5755</v>
      </c>
      <c r="F4954" s="17" t="s">
        <v>65</v>
      </c>
      <c r="H4954" s="309">
        <v>29902</v>
      </c>
      <c r="I4954" s="309">
        <v>41969</v>
      </c>
      <c r="J4954" s="17" t="s">
        <v>3888</v>
      </c>
      <c r="L4954" s="17" t="s">
        <v>5756</v>
      </c>
      <c r="N4954" s="17" t="s">
        <v>19</v>
      </c>
      <c r="O4954" s="17" t="s">
        <v>15</v>
      </c>
      <c r="P4954" s="17">
        <v>45356</v>
      </c>
      <c r="Q4954" s="17">
        <v>3217</v>
      </c>
      <c r="AC4954" s="17" t="s">
        <v>3890</v>
      </c>
      <c r="AD4954" s="17" t="s">
        <v>3891</v>
      </c>
      <c r="AF4954" s="17">
        <v>15</v>
      </c>
      <c r="AG4954" s="17">
        <v>2</v>
      </c>
      <c r="AM4954" s="17" t="s">
        <v>105</v>
      </c>
      <c r="AN4954" s="17" t="s">
        <v>5515</v>
      </c>
      <c r="AO4954" s="17">
        <v>3</v>
      </c>
      <c r="AP4954" s="17">
        <v>80</v>
      </c>
      <c r="AQ4954" s="17">
        <v>5</v>
      </c>
      <c r="AT4954" s="17" t="s">
        <v>5516</v>
      </c>
      <c r="DN4954" s="17">
        <f>COUNTIF(AU4954:DM4954, "X")</f>
        <v>0</v>
      </c>
    </row>
    <row r="4955" spans="1:118" s="17" customFormat="1">
      <c r="A4955" s="17" t="s">
        <v>17187</v>
      </c>
      <c r="B4955" s="17">
        <v>55</v>
      </c>
      <c r="C4955" s="17">
        <v>169525</v>
      </c>
      <c r="D4955" s="17" t="s">
        <v>17188</v>
      </c>
      <c r="E4955" s="17" t="s">
        <v>17189</v>
      </c>
      <c r="F4955" s="17" t="s">
        <v>70</v>
      </c>
      <c r="H4955" s="309">
        <v>30092</v>
      </c>
      <c r="I4955" s="309">
        <v>42009</v>
      </c>
      <c r="J4955" s="17" t="s">
        <v>3888</v>
      </c>
      <c r="L4955" s="17" t="s">
        <v>17190</v>
      </c>
      <c r="N4955" s="17" t="s">
        <v>14</v>
      </c>
      <c r="O4955" s="17" t="s">
        <v>15</v>
      </c>
      <c r="P4955" s="17">
        <v>45371</v>
      </c>
      <c r="Q4955" s="17">
        <v>1903</v>
      </c>
      <c r="AC4955" s="17" t="s">
        <v>14</v>
      </c>
      <c r="AF4955" s="17">
        <v>15</v>
      </c>
      <c r="AG4955" s="17">
        <v>2</v>
      </c>
      <c r="AI4955" s="17" t="s">
        <v>10178</v>
      </c>
      <c r="AM4955" s="17" t="s">
        <v>213</v>
      </c>
      <c r="AN4955" s="17" t="s">
        <v>17092</v>
      </c>
      <c r="AO4955" s="17">
        <v>3</v>
      </c>
      <c r="AP4955" s="17">
        <v>80</v>
      </c>
      <c r="AQ4955" s="17">
        <v>5</v>
      </c>
      <c r="AR4955" s="17" t="s">
        <v>10180</v>
      </c>
      <c r="BS4955" s="17" t="s">
        <v>3901</v>
      </c>
      <c r="CH4955" s="17" t="s">
        <v>3901</v>
      </c>
      <c r="CU4955" s="17" t="s">
        <v>3901</v>
      </c>
      <c r="DA4955" s="17" t="s">
        <v>3901</v>
      </c>
      <c r="DN4955" s="17">
        <f>COUNTIF(AU4955:DM4955, "X")</f>
        <v>4</v>
      </c>
    </row>
    <row r="4956" spans="1:118" s="17" customFormat="1">
      <c r="A4956" s="17" t="s">
        <v>23774</v>
      </c>
      <c r="B4956" s="17">
        <v>55</v>
      </c>
      <c r="C4956" s="17">
        <v>169537</v>
      </c>
      <c r="D4956" s="17" t="s">
        <v>15035</v>
      </c>
      <c r="E4956" s="17" t="s">
        <v>349</v>
      </c>
      <c r="F4956" s="17" t="s">
        <v>261</v>
      </c>
      <c r="H4956" s="309">
        <v>21430</v>
      </c>
      <c r="I4956" s="309">
        <v>42010</v>
      </c>
      <c r="J4956" s="17" t="s">
        <v>3888</v>
      </c>
      <c r="L4956" s="17" t="s">
        <v>23525</v>
      </c>
      <c r="M4956" s="17" t="s">
        <v>23775</v>
      </c>
      <c r="N4956" s="17" t="s">
        <v>126</v>
      </c>
      <c r="O4956" s="17" t="s">
        <v>15</v>
      </c>
      <c r="P4956" s="17">
        <v>45383</v>
      </c>
      <c r="AF4956" s="17">
        <v>8</v>
      </c>
      <c r="AG4956" s="17">
        <v>2</v>
      </c>
      <c r="AI4956" s="17" t="s">
        <v>20542</v>
      </c>
      <c r="AM4956" s="17" t="s">
        <v>303</v>
      </c>
      <c r="AN4956" s="17" t="s">
        <v>23502</v>
      </c>
      <c r="AO4956" s="17">
        <v>3</v>
      </c>
      <c r="AP4956" s="17">
        <v>80</v>
      </c>
      <c r="AQ4956" s="17">
        <v>5</v>
      </c>
      <c r="AR4956" s="17" t="s">
        <v>22585</v>
      </c>
      <c r="AS4956" s="17" t="s">
        <v>23503</v>
      </c>
      <c r="AZ4956" s="17" t="s">
        <v>3901</v>
      </c>
      <c r="BB4956" s="17" t="s">
        <v>3901</v>
      </c>
      <c r="BD4956" s="17" t="s">
        <v>3901</v>
      </c>
      <c r="BE4956" s="17" t="s">
        <v>3901</v>
      </c>
      <c r="BF4956" s="17" t="s">
        <v>3901</v>
      </c>
      <c r="BQ4956" s="17" t="s">
        <v>30</v>
      </c>
      <c r="BS4956" s="17" t="s">
        <v>3901</v>
      </c>
      <c r="DN4956" s="17">
        <f>COUNTIF(AU4956:DM4956, "X")</f>
        <v>6</v>
      </c>
    </row>
    <row r="4957" spans="1:118" s="17" customFormat="1">
      <c r="A4957" s="17" t="s">
        <v>19639</v>
      </c>
      <c r="B4957" s="17">
        <v>55</v>
      </c>
      <c r="C4957" s="17">
        <v>169540</v>
      </c>
      <c r="D4957" s="17" t="s">
        <v>12454</v>
      </c>
      <c r="E4957" s="17" t="s">
        <v>665</v>
      </c>
      <c r="F4957" s="17" t="s">
        <v>11</v>
      </c>
      <c r="H4957" s="309">
        <v>35346</v>
      </c>
      <c r="I4957" s="309">
        <v>41936</v>
      </c>
      <c r="J4957" s="17" t="s">
        <v>3888</v>
      </c>
      <c r="L4957" s="17" t="s">
        <v>19640</v>
      </c>
      <c r="N4957" s="17" t="s">
        <v>163</v>
      </c>
      <c r="O4957" s="17" t="s">
        <v>15</v>
      </c>
      <c r="P4957" s="17">
        <v>45312</v>
      </c>
      <c r="AF4957" s="17">
        <v>8</v>
      </c>
      <c r="AG4957" s="17">
        <v>2</v>
      </c>
      <c r="AH4957" s="17" t="s">
        <v>11926</v>
      </c>
      <c r="AK4957" s="17" t="s">
        <v>11927</v>
      </c>
      <c r="AM4957" s="17" t="s">
        <v>2615</v>
      </c>
      <c r="AN4957" s="17" t="s">
        <v>19445</v>
      </c>
      <c r="AO4957" s="17">
        <v>3</v>
      </c>
      <c r="AP4957" s="17">
        <v>80</v>
      </c>
      <c r="AQ4957" s="17">
        <v>5</v>
      </c>
      <c r="AR4957" s="17" t="s">
        <v>19446</v>
      </c>
      <c r="AS4957" s="17" t="s">
        <v>19447</v>
      </c>
      <c r="DA4957" s="17" t="s">
        <v>3901</v>
      </c>
      <c r="DN4957" s="17">
        <f>COUNTIF(AU4957:DM4957, "X")</f>
        <v>1</v>
      </c>
    </row>
    <row r="4958" spans="1:118" s="17" customFormat="1">
      <c r="A4958" s="17" t="s">
        <v>7990</v>
      </c>
      <c r="B4958" s="17">
        <v>55</v>
      </c>
      <c r="C4958" s="17">
        <v>169542</v>
      </c>
      <c r="D4958" s="17" t="s">
        <v>353</v>
      </c>
      <c r="E4958" s="17" t="s">
        <v>331</v>
      </c>
      <c r="H4958" s="309">
        <v>24583</v>
      </c>
      <c r="I4958" s="309">
        <v>41946</v>
      </c>
      <c r="J4958" s="17" t="s">
        <v>3888</v>
      </c>
      <c r="L4958" s="17" t="s">
        <v>7991</v>
      </c>
      <c r="N4958" s="17" t="s">
        <v>19</v>
      </c>
      <c r="O4958" s="17" t="s">
        <v>15</v>
      </c>
      <c r="P4958" s="17">
        <v>45356</v>
      </c>
      <c r="AC4958" s="17" t="s">
        <v>3890</v>
      </c>
      <c r="AD4958" s="17" t="s">
        <v>3891</v>
      </c>
      <c r="AF4958" s="17">
        <v>8</v>
      </c>
      <c r="AG4958" s="17">
        <v>2</v>
      </c>
      <c r="AM4958" s="17" t="s">
        <v>117</v>
      </c>
      <c r="AN4958" s="17" t="s">
        <v>7978</v>
      </c>
      <c r="AO4958" s="17">
        <v>3</v>
      </c>
      <c r="AP4958" s="17">
        <v>80</v>
      </c>
      <c r="AQ4958" s="17">
        <v>5</v>
      </c>
      <c r="AT4958" s="17" t="s">
        <v>7979</v>
      </c>
      <c r="BD4958" s="17" t="s">
        <v>3901</v>
      </c>
      <c r="DN4958" s="17">
        <f>COUNTIF(AU4958:DM4958, "X")</f>
        <v>1</v>
      </c>
    </row>
    <row r="4959" spans="1:118" s="17" customFormat="1">
      <c r="A4959" s="17" t="s">
        <v>14181</v>
      </c>
      <c r="B4959" s="17">
        <v>55</v>
      </c>
      <c r="C4959" s="17">
        <v>169556</v>
      </c>
      <c r="D4959" s="17" t="s">
        <v>14182</v>
      </c>
      <c r="E4959" s="17" t="s">
        <v>5593</v>
      </c>
      <c r="F4959" s="17" t="s">
        <v>22</v>
      </c>
      <c r="H4959" s="309">
        <v>27399</v>
      </c>
      <c r="I4959" s="309">
        <v>42011</v>
      </c>
      <c r="J4959" s="17" t="s">
        <v>3888</v>
      </c>
      <c r="L4959" s="17" t="s">
        <v>14183</v>
      </c>
      <c r="N4959" s="17" t="s">
        <v>31</v>
      </c>
      <c r="O4959" s="17" t="s">
        <v>15</v>
      </c>
      <c r="P4959" s="17">
        <v>45373</v>
      </c>
      <c r="AC4959" s="17" t="s">
        <v>9895</v>
      </c>
      <c r="AD4959" s="17" t="s">
        <v>9896</v>
      </c>
      <c r="AF4959" s="17">
        <v>8</v>
      </c>
      <c r="AG4959" s="17">
        <v>2</v>
      </c>
      <c r="AM4959" s="17" t="s">
        <v>157</v>
      </c>
      <c r="AN4959" s="17" t="s">
        <v>14151</v>
      </c>
      <c r="AO4959" s="17">
        <v>3</v>
      </c>
      <c r="AP4959" s="17">
        <v>80</v>
      </c>
      <c r="AQ4959" s="17">
        <v>5</v>
      </c>
      <c r="AR4959" s="17" t="s">
        <v>9898</v>
      </c>
      <c r="AT4959" s="17" t="s">
        <v>14152</v>
      </c>
      <c r="BQ4959" s="17" t="s">
        <v>30</v>
      </c>
      <c r="BS4959" s="17" t="s">
        <v>3901</v>
      </c>
      <c r="BY4959" s="17" t="s">
        <v>3901</v>
      </c>
      <c r="CH4959" s="17" t="s">
        <v>3901</v>
      </c>
      <c r="DN4959" s="17">
        <f>COUNTIF(AU4959:DM4959, "X")</f>
        <v>3</v>
      </c>
    </row>
    <row r="4960" spans="1:118" s="17" customFormat="1">
      <c r="A4960" s="17" t="s">
        <v>19677</v>
      </c>
      <c r="B4960" s="17">
        <v>55</v>
      </c>
      <c r="C4960" s="17">
        <v>169565</v>
      </c>
      <c r="D4960" s="17" t="s">
        <v>19678</v>
      </c>
      <c r="E4960" s="17" t="s">
        <v>11</v>
      </c>
      <c r="F4960" s="17" t="s">
        <v>451</v>
      </c>
      <c r="H4960" s="309">
        <v>32869</v>
      </c>
      <c r="I4960" s="309">
        <v>42013</v>
      </c>
      <c r="J4960" s="17" t="s">
        <v>3888</v>
      </c>
      <c r="L4960" s="17" t="s">
        <v>19679</v>
      </c>
      <c r="N4960" s="17" t="s">
        <v>14</v>
      </c>
      <c r="O4960" s="17" t="s">
        <v>15</v>
      </c>
      <c r="P4960" s="17">
        <v>45371</v>
      </c>
      <c r="AF4960" s="17">
        <v>15</v>
      </c>
      <c r="AG4960" s="17">
        <v>2</v>
      </c>
      <c r="AI4960" s="17" t="s">
        <v>10178</v>
      </c>
      <c r="AM4960" s="17" t="s">
        <v>219</v>
      </c>
      <c r="AN4960" s="17" t="s">
        <v>19675</v>
      </c>
      <c r="AO4960" s="17">
        <v>3</v>
      </c>
      <c r="AP4960" s="17">
        <v>80</v>
      </c>
      <c r="AQ4960" s="17">
        <v>5</v>
      </c>
      <c r="AR4960" s="17" t="s">
        <v>10180</v>
      </c>
      <c r="BS4960" s="17" t="s">
        <v>3901</v>
      </c>
      <c r="CC4960" s="17" t="s">
        <v>3901</v>
      </c>
      <c r="CF4960" s="17" t="s">
        <v>3901</v>
      </c>
      <c r="CG4960" s="17" t="s">
        <v>21</v>
      </c>
      <c r="CH4960" s="17" t="s">
        <v>3901</v>
      </c>
      <c r="CU4960" s="17" t="s">
        <v>3901</v>
      </c>
      <c r="DN4960" s="17">
        <f>COUNTIF(AU4960:DM4960, "X")</f>
        <v>5</v>
      </c>
    </row>
    <row r="4961" spans="1:118" s="17" customFormat="1">
      <c r="A4961" s="17" t="s">
        <v>13891</v>
      </c>
      <c r="B4961" s="17">
        <v>55</v>
      </c>
      <c r="C4961" s="17">
        <v>169567</v>
      </c>
      <c r="D4961" s="17" t="s">
        <v>199</v>
      </c>
      <c r="E4961" s="17" t="s">
        <v>252</v>
      </c>
      <c r="F4961" s="17" t="s">
        <v>164</v>
      </c>
      <c r="H4961" s="309">
        <v>33351</v>
      </c>
      <c r="I4961" s="309">
        <v>42016</v>
      </c>
      <c r="J4961" s="17" t="s">
        <v>3888</v>
      </c>
      <c r="L4961" s="17" t="s">
        <v>13574</v>
      </c>
      <c r="N4961" s="17" t="s">
        <v>31</v>
      </c>
      <c r="O4961" s="17" t="s">
        <v>15</v>
      </c>
      <c r="P4961" s="17">
        <v>45373</v>
      </c>
      <c r="Q4961" s="17">
        <v>8353</v>
      </c>
      <c r="AC4961" s="17" t="s">
        <v>9895</v>
      </c>
      <c r="AD4961" s="17" t="s">
        <v>9896</v>
      </c>
      <c r="AF4961" s="17">
        <v>8</v>
      </c>
      <c r="AG4961" s="17">
        <v>2</v>
      </c>
      <c r="AM4961" s="17" t="s">
        <v>240</v>
      </c>
      <c r="AN4961" s="17" t="s">
        <v>13567</v>
      </c>
      <c r="AO4961" s="17">
        <v>3</v>
      </c>
      <c r="AP4961" s="17">
        <v>80</v>
      </c>
      <c r="AQ4961" s="17">
        <v>5</v>
      </c>
      <c r="AR4961" s="17" t="s">
        <v>9898</v>
      </c>
      <c r="AT4961" s="17" t="s">
        <v>12990</v>
      </c>
      <c r="BY4961" s="17" t="s">
        <v>3901</v>
      </c>
      <c r="CU4961" s="17" t="s">
        <v>3901</v>
      </c>
      <c r="DN4961" s="17">
        <f>COUNTIF(AU4961:DM4961, "X")</f>
        <v>2</v>
      </c>
    </row>
    <row r="4962" spans="1:118" s="17" customFormat="1">
      <c r="A4962" s="17" t="s">
        <v>11240</v>
      </c>
      <c r="B4962" s="17">
        <v>55</v>
      </c>
      <c r="C4962" s="17">
        <v>114731</v>
      </c>
      <c r="D4962" s="17" t="s">
        <v>11241</v>
      </c>
      <c r="E4962" s="17" t="s">
        <v>358</v>
      </c>
      <c r="F4962" s="17" t="s">
        <v>171</v>
      </c>
      <c r="H4962" s="309">
        <v>29948</v>
      </c>
      <c r="I4962" s="309">
        <v>41999</v>
      </c>
      <c r="J4962" s="17" t="s">
        <v>3888</v>
      </c>
      <c r="L4962" s="17" t="s">
        <v>11242</v>
      </c>
      <c r="N4962" s="17" t="s">
        <v>14</v>
      </c>
      <c r="O4962" s="17" t="s">
        <v>15</v>
      </c>
      <c r="P4962" s="17">
        <v>45371</v>
      </c>
      <c r="AC4962" s="17" t="s">
        <v>14</v>
      </c>
      <c r="AF4962" s="17">
        <v>15</v>
      </c>
      <c r="AG4962" s="17">
        <v>2</v>
      </c>
      <c r="AI4962" s="17" t="s">
        <v>10178</v>
      </c>
      <c r="AM4962" s="17" t="s">
        <v>151</v>
      </c>
      <c r="AN4962" s="17" t="s">
        <v>11216</v>
      </c>
      <c r="AO4962" s="17">
        <v>3</v>
      </c>
      <c r="AP4962" s="17">
        <v>80</v>
      </c>
      <c r="AQ4962" s="17">
        <v>5</v>
      </c>
      <c r="AR4962" s="17" t="s">
        <v>10180</v>
      </c>
      <c r="AV4962" s="17" t="s">
        <v>3901</v>
      </c>
      <c r="BS4962" s="17" t="s">
        <v>3901</v>
      </c>
      <c r="DN4962" s="17">
        <f>COUNTIF(AU4962:DM4962, "X")</f>
        <v>2</v>
      </c>
    </row>
    <row r="4963" spans="1:118" s="17" customFormat="1">
      <c r="A4963" s="17" t="s">
        <v>20169</v>
      </c>
      <c r="B4963" s="17">
        <v>55</v>
      </c>
      <c r="C4963" s="17">
        <v>169572</v>
      </c>
      <c r="D4963" s="17" t="s">
        <v>20170</v>
      </c>
      <c r="E4963" s="17" t="s">
        <v>369</v>
      </c>
      <c r="F4963" s="17" t="s">
        <v>135</v>
      </c>
      <c r="H4963" s="309">
        <v>21550</v>
      </c>
      <c r="I4963" s="309">
        <v>41999</v>
      </c>
      <c r="J4963" s="17" t="s">
        <v>3888</v>
      </c>
      <c r="L4963" s="17" t="s">
        <v>20098</v>
      </c>
      <c r="M4963" s="17" t="s">
        <v>97</v>
      </c>
      <c r="N4963" s="17" t="s">
        <v>31</v>
      </c>
      <c r="O4963" s="17" t="s">
        <v>15</v>
      </c>
      <c r="P4963" s="17">
        <v>45373</v>
      </c>
      <c r="AD4963" s="17" t="s">
        <v>9896</v>
      </c>
      <c r="AF4963" s="17">
        <v>8</v>
      </c>
      <c r="AG4963" s="17">
        <v>2</v>
      </c>
      <c r="AM4963" s="17" t="s">
        <v>180</v>
      </c>
      <c r="AN4963" s="17" t="s">
        <v>20012</v>
      </c>
      <c r="AO4963" s="17">
        <v>3</v>
      </c>
      <c r="AP4963" s="17">
        <v>80</v>
      </c>
      <c r="AQ4963" s="17">
        <v>5</v>
      </c>
      <c r="AR4963" s="17" t="s">
        <v>10180</v>
      </c>
      <c r="DN4963" s="17">
        <f>COUNTIF(AU4963:DM4963, "X")</f>
        <v>0</v>
      </c>
    </row>
    <row r="4964" spans="1:118" s="17" customFormat="1">
      <c r="A4964" s="17" t="s">
        <v>23919</v>
      </c>
      <c r="B4964" s="17">
        <v>55</v>
      </c>
      <c r="C4964" s="17">
        <v>169607</v>
      </c>
      <c r="D4964" s="17" t="s">
        <v>23920</v>
      </c>
      <c r="E4964" s="17" t="s">
        <v>444</v>
      </c>
      <c r="F4964" s="17" t="s">
        <v>291</v>
      </c>
      <c r="H4964" s="309">
        <v>34997</v>
      </c>
      <c r="I4964" s="309">
        <v>41960</v>
      </c>
      <c r="J4964" s="17" t="s">
        <v>3888</v>
      </c>
      <c r="L4964" s="17" t="s">
        <v>23921</v>
      </c>
      <c r="N4964" s="17" t="s">
        <v>126</v>
      </c>
      <c r="O4964" s="17" t="s">
        <v>15</v>
      </c>
      <c r="P4964" s="17">
        <v>45383</v>
      </c>
      <c r="AF4964" s="17">
        <v>8</v>
      </c>
      <c r="AG4964" s="17">
        <v>2</v>
      </c>
      <c r="AI4964" s="17" t="s">
        <v>20542</v>
      </c>
      <c r="AM4964" s="17" t="s">
        <v>127</v>
      </c>
      <c r="AN4964" s="17" t="s">
        <v>23839</v>
      </c>
      <c r="AO4964" s="17">
        <v>3</v>
      </c>
      <c r="AP4964" s="17">
        <v>80</v>
      </c>
      <c r="AQ4964" s="17">
        <v>5</v>
      </c>
      <c r="AR4964" s="17" t="s">
        <v>22585</v>
      </c>
      <c r="AS4964" s="17" t="s">
        <v>23503</v>
      </c>
      <c r="CU4964" s="17" t="s">
        <v>3901</v>
      </c>
      <c r="DN4964" s="17">
        <f>COUNTIF(AU4964:DM4964, "X")</f>
        <v>1</v>
      </c>
    </row>
    <row r="4965" spans="1:118" s="17" customFormat="1">
      <c r="A4965" s="17" t="s">
        <v>17700</v>
      </c>
      <c r="B4965" s="17">
        <v>55</v>
      </c>
      <c r="C4965" s="17">
        <v>169611</v>
      </c>
      <c r="D4965" s="17" t="s">
        <v>450</v>
      </c>
      <c r="E4965" s="17" t="s">
        <v>17701</v>
      </c>
      <c r="F4965" s="17" t="s">
        <v>84</v>
      </c>
      <c r="H4965" s="309">
        <v>31054</v>
      </c>
      <c r="I4965" s="309">
        <v>41989</v>
      </c>
      <c r="J4965" s="17" t="s">
        <v>3888</v>
      </c>
      <c r="L4965" s="17" t="s">
        <v>17702</v>
      </c>
      <c r="N4965" s="17" t="s">
        <v>50</v>
      </c>
      <c r="O4965" s="17" t="s">
        <v>15</v>
      </c>
      <c r="P4965" s="17">
        <v>45344</v>
      </c>
      <c r="AF4965" s="17">
        <v>8</v>
      </c>
      <c r="AG4965" s="17">
        <v>2</v>
      </c>
      <c r="AH4965" s="17" t="s">
        <v>11926</v>
      </c>
      <c r="AK4965" s="17" t="s">
        <v>17298</v>
      </c>
      <c r="AM4965" s="17" t="s">
        <v>46</v>
      </c>
      <c r="AN4965" s="17" t="s">
        <v>17553</v>
      </c>
      <c r="AO4965" s="17">
        <v>3</v>
      </c>
      <c r="AP4965" s="17">
        <v>80</v>
      </c>
      <c r="AQ4965" s="17">
        <v>5</v>
      </c>
      <c r="AR4965" s="17" t="s">
        <v>17300</v>
      </c>
      <c r="DN4965" s="17">
        <f>COUNTIF(AU4965:DM4965, "X")</f>
        <v>0</v>
      </c>
    </row>
    <row r="4966" spans="1:118" s="17" customFormat="1">
      <c r="A4966" s="17" t="s">
        <v>15637</v>
      </c>
      <c r="B4966" s="17">
        <v>55</v>
      </c>
      <c r="C4966" s="17">
        <v>169616</v>
      </c>
      <c r="D4966" s="17" t="s">
        <v>215</v>
      </c>
      <c r="E4966" s="17" t="s">
        <v>15638</v>
      </c>
      <c r="F4966" s="17" t="s">
        <v>555</v>
      </c>
      <c r="H4966" s="309">
        <v>35340</v>
      </c>
      <c r="I4966" s="309">
        <v>42018</v>
      </c>
      <c r="J4966" s="17" t="s">
        <v>3888</v>
      </c>
      <c r="L4966" s="17" t="s">
        <v>15639</v>
      </c>
      <c r="M4966" s="17" t="s">
        <v>363</v>
      </c>
      <c r="N4966" s="17" t="s">
        <v>31</v>
      </c>
      <c r="O4966" s="17" t="s">
        <v>15</v>
      </c>
      <c r="P4966" s="17">
        <v>45373</v>
      </c>
      <c r="AC4966" s="17" t="s">
        <v>9895</v>
      </c>
      <c r="AD4966" s="17" t="s">
        <v>9896</v>
      </c>
      <c r="AF4966" s="17">
        <v>15</v>
      </c>
      <c r="AG4966" s="17">
        <v>2</v>
      </c>
      <c r="AM4966" s="17" t="s">
        <v>121</v>
      </c>
      <c r="AN4966" s="17" t="s">
        <v>15516</v>
      </c>
      <c r="AO4966" s="17">
        <v>3</v>
      </c>
      <c r="AP4966" s="17">
        <v>80</v>
      </c>
      <c r="AQ4966" s="17">
        <v>5</v>
      </c>
      <c r="AR4966" s="17" t="s">
        <v>9898</v>
      </c>
      <c r="AT4966" s="17" t="s">
        <v>15057</v>
      </c>
      <c r="CU4966" s="17" t="s">
        <v>3901</v>
      </c>
      <c r="DN4966" s="17">
        <f>COUNTIF(AU4966:DM4966, "X")</f>
        <v>1</v>
      </c>
    </row>
    <row r="4967" spans="1:118" s="17" customFormat="1">
      <c r="A4967" s="17" t="s">
        <v>19987</v>
      </c>
      <c r="B4967" s="17">
        <v>55</v>
      </c>
      <c r="C4967" s="17">
        <v>169622</v>
      </c>
      <c r="D4967" s="17" t="s">
        <v>19886</v>
      </c>
      <c r="E4967" s="17" t="s">
        <v>342</v>
      </c>
      <c r="F4967" s="17" t="s">
        <v>43</v>
      </c>
      <c r="H4967" s="309">
        <v>35349</v>
      </c>
      <c r="I4967" s="309">
        <v>42018</v>
      </c>
      <c r="J4967" s="17" t="s">
        <v>3888</v>
      </c>
      <c r="L4967" s="17" t="s">
        <v>19887</v>
      </c>
      <c r="N4967" s="17" t="s">
        <v>14</v>
      </c>
      <c r="O4967" s="17" t="s">
        <v>15</v>
      </c>
      <c r="P4967" s="17">
        <v>45371</v>
      </c>
      <c r="AF4967" s="17">
        <v>8</v>
      </c>
      <c r="AG4967" s="17">
        <v>2</v>
      </c>
      <c r="AI4967" s="17" t="s">
        <v>10178</v>
      </c>
      <c r="AM4967" s="17" t="s">
        <v>148</v>
      </c>
      <c r="AN4967" s="17" t="s">
        <v>19836</v>
      </c>
      <c r="AO4967" s="17">
        <v>3</v>
      </c>
      <c r="AP4967" s="17">
        <v>80</v>
      </c>
      <c r="AQ4967" s="17">
        <v>5</v>
      </c>
      <c r="AR4967" s="17" t="s">
        <v>10180</v>
      </c>
      <c r="CU4967" s="17" t="s">
        <v>3901</v>
      </c>
      <c r="DN4967" s="17">
        <f>COUNTIF(AU4967:DM4967, "X")</f>
        <v>1</v>
      </c>
    </row>
    <row r="4968" spans="1:118" s="17" customFormat="1">
      <c r="A4968" s="17" t="s">
        <v>1670</v>
      </c>
      <c r="B4968" s="17">
        <v>55</v>
      </c>
      <c r="C4968" s="17">
        <v>169628</v>
      </c>
      <c r="D4968" s="17" t="s">
        <v>825</v>
      </c>
      <c r="E4968" s="17" t="s">
        <v>194</v>
      </c>
      <c r="F4968" s="17" t="s">
        <v>40</v>
      </c>
      <c r="H4968" s="309">
        <v>30351</v>
      </c>
      <c r="I4968" s="309">
        <v>41995</v>
      </c>
      <c r="J4968" s="17" t="s">
        <v>3888</v>
      </c>
      <c r="K4968" s="17" t="s">
        <v>30</v>
      </c>
      <c r="L4968" s="17" t="s">
        <v>827</v>
      </c>
      <c r="N4968" s="17" t="s">
        <v>31</v>
      </c>
      <c r="O4968" s="17" t="s">
        <v>15</v>
      </c>
      <c r="P4968" s="17">
        <v>45373</v>
      </c>
      <c r="Q4968" s="17">
        <v>7618</v>
      </c>
      <c r="AC4968" s="17" t="s">
        <v>9895</v>
      </c>
      <c r="AD4968" s="17" t="s">
        <v>9896</v>
      </c>
      <c r="AF4968" s="17">
        <v>15</v>
      </c>
      <c r="AG4968" s="17">
        <v>2</v>
      </c>
      <c r="AM4968" s="17" t="s">
        <v>62</v>
      </c>
      <c r="AN4968" s="17" t="s">
        <v>15056</v>
      </c>
      <c r="AO4968" s="17">
        <v>3</v>
      </c>
      <c r="AP4968" s="17">
        <v>80</v>
      </c>
      <c r="AQ4968" s="17">
        <v>5</v>
      </c>
      <c r="AR4968" s="17" t="s">
        <v>9898</v>
      </c>
      <c r="AT4968" s="17" t="s">
        <v>15057</v>
      </c>
      <c r="CQ4968" s="17" t="s">
        <v>3901</v>
      </c>
      <c r="CR4968" s="17" t="s">
        <v>30</v>
      </c>
      <c r="CU4968" s="17" t="s">
        <v>3901</v>
      </c>
      <c r="CV4968" s="17" t="s">
        <v>3901</v>
      </c>
      <c r="CX4968" s="17" t="s">
        <v>3901</v>
      </c>
      <c r="CY4968" s="17" t="s">
        <v>30</v>
      </c>
      <c r="DA4968" s="17" t="s">
        <v>3901</v>
      </c>
      <c r="DB4968" s="17" t="s">
        <v>21</v>
      </c>
      <c r="DD4968" s="17" t="s">
        <v>3901</v>
      </c>
      <c r="DE4968" s="17" t="s">
        <v>30</v>
      </c>
      <c r="DF4968" s="17" t="s">
        <v>3901</v>
      </c>
      <c r="DG4968" s="17" t="s">
        <v>3901</v>
      </c>
      <c r="DJ4968" s="17" t="s">
        <v>3901</v>
      </c>
      <c r="DN4968" s="17">
        <f>COUNTIF(AU4968:DM4968, "X")</f>
        <v>9</v>
      </c>
    </row>
    <row r="4969" spans="1:118" s="17" customFormat="1">
      <c r="A4969" s="17" t="s">
        <v>8374</v>
      </c>
      <c r="B4969" s="17">
        <v>55</v>
      </c>
      <c r="C4969" s="17">
        <v>169646</v>
      </c>
      <c r="D4969" s="17" t="s">
        <v>5311</v>
      </c>
      <c r="E4969" s="17" t="s">
        <v>8375</v>
      </c>
      <c r="F4969" s="17" t="s">
        <v>30</v>
      </c>
      <c r="H4969" s="309">
        <v>34807</v>
      </c>
      <c r="I4969" s="309">
        <v>41988</v>
      </c>
      <c r="J4969" s="17" t="s">
        <v>3888</v>
      </c>
      <c r="L4969" s="17" t="s">
        <v>8376</v>
      </c>
      <c r="N4969" s="17" t="s">
        <v>19</v>
      </c>
      <c r="O4969" s="17" t="s">
        <v>15</v>
      </c>
      <c r="P4969" s="17">
        <v>45356</v>
      </c>
      <c r="AC4969" s="17" t="s">
        <v>3890</v>
      </c>
      <c r="AD4969" s="17" t="s">
        <v>3891</v>
      </c>
      <c r="AF4969" s="17">
        <v>15</v>
      </c>
      <c r="AG4969" s="17">
        <v>2</v>
      </c>
      <c r="AM4969" s="17" t="s">
        <v>2607</v>
      </c>
      <c r="AN4969" s="17" t="s">
        <v>8305</v>
      </c>
      <c r="AO4969" s="17">
        <v>3</v>
      </c>
      <c r="AP4969" s="17">
        <v>80</v>
      </c>
      <c r="AQ4969" s="17">
        <v>5</v>
      </c>
      <c r="AT4969" s="17" t="s">
        <v>7979</v>
      </c>
      <c r="DN4969" s="17">
        <f>COUNTIF(AU4969:DM4969, "X")</f>
        <v>0</v>
      </c>
    </row>
    <row r="4970" spans="1:118" s="17" customFormat="1">
      <c r="A4970" s="17" t="s">
        <v>15029</v>
      </c>
      <c r="B4970" s="17">
        <v>55</v>
      </c>
      <c r="C4970" s="17">
        <v>169648</v>
      </c>
      <c r="D4970" s="17" t="s">
        <v>4033</v>
      </c>
      <c r="E4970" s="17" t="s">
        <v>205</v>
      </c>
      <c r="F4970" s="17" t="s">
        <v>65</v>
      </c>
      <c r="H4970" s="309">
        <v>27254</v>
      </c>
      <c r="I4970" s="309">
        <v>42019</v>
      </c>
      <c r="J4970" s="17" t="s">
        <v>3888</v>
      </c>
      <c r="L4970" s="17" t="s">
        <v>15030</v>
      </c>
      <c r="M4970" s="17" t="s">
        <v>414</v>
      </c>
      <c r="N4970" s="17" t="s">
        <v>31</v>
      </c>
      <c r="O4970" s="17" t="s">
        <v>15</v>
      </c>
      <c r="P4970" s="17">
        <v>45373</v>
      </c>
      <c r="AC4970" s="17" t="s">
        <v>9895</v>
      </c>
      <c r="AD4970" s="17" t="s">
        <v>9896</v>
      </c>
      <c r="AF4970" s="17">
        <v>15</v>
      </c>
      <c r="AG4970" s="17">
        <v>2</v>
      </c>
      <c r="AM4970" s="17" t="s">
        <v>335</v>
      </c>
      <c r="AN4970" s="17" t="s">
        <v>14693</v>
      </c>
      <c r="AO4970" s="17">
        <v>3</v>
      </c>
      <c r="AP4970" s="17">
        <v>80</v>
      </c>
      <c r="AQ4970" s="17">
        <v>5</v>
      </c>
      <c r="AR4970" s="17" t="s">
        <v>9898</v>
      </c>
      <c r="AT4970" s="17" t="s">
        <v>14152</v>
      </c>
      <c r="DN4970" s="17">
        <f>COUNTIF(AU4970:DM4970, "X")</f>
        <v>0</v>
      </c>
    </row>
    <row r="4971" spans="1:118" s="17" customFormat="1">
      <c r="A4971" s="17" t="s">
        <v>6935</v>
      </c>
      <c r="B4971" s="17">
        <v>55</v>
      </c>
      <c r="C4971" s="17">
        <v>169658</v>
      </c>
      <c r="D4971" s="17" t="s">
        <v>6936</v>
      </c>
      <c r="E4971" s="17" t="s">
        <v>6491</v>
      </c>
      <c r="F4971" s="17" t="s">
        <v>270</v>
      </c>
      <c r="H4971" s="309">
        <v>34288</v>
      </c>
      <c r="I4971" s="309">
        <v>41984</v>
      </c>
      <c r="J4971" s="17" t="s">
        <v>3888</v>
      </c>
      <c r="L4971" s="17" t="s">
        <v>6937</v>
      </c>
      <c r="N4971" s="17" t="s">
        <v>19</v>
      </c>
      <c r="O4971" s="17" t="s">
        <v>15</v>
      </c>
      <c r="P4971" s="17">
        <v>45356</v>
      </c>
      <c r="Q4971" s="17">
        <v>8215</v>
      </c>
      <c r="AC4971" s="17" t="s">
        <v>3890</v>
      </c>
      <c r="AD4971" s="17" t="s">
        <v>3891</v>
      </c>
      <c r="AF4971" s="17">
        <v>15</v>
      </c>
      <c r="AG4971" s="17">
        <v>2</v>
      </c>
      <c r="AM4971" s="17" t="s">
        <v>248</v>
      </c>
      <c r="AN4971" s="17" t="s">
        <v>6588</v>
      </c>
      <c r="AO4971" s="17">
        <v>3</v>
      </c>
      <c r="AP4971" s="17">
        <v>80</v>
      </c>
      <c r="AQ4971" s="17">
        <v>5</v>
      </c>
      <c r="AT4971" s="17" t="s">
        <v>6589</v>
      </c>
      <c r="CQ4971" s="17" t="s">
        <v>3901</v>
      </c>
      <c r="CR4971" s="17" t="s">
        <v>30</v>
      </c>
      <c r="DN4971" s="17">
        <f>COUNTIF(AU4971:DM4971, "X")</f>
        <v>1</v>
      </c>
    </row>
    <row r="4972" spans="1:118" s="17" customFormat="1">
      <c r="A4972" s="17" t="s">
        <v>16967</v>
      </c>
      <c r="B4972" s="17">
        <v>55</v>
      </c>
      <c r="C4972" s="17">
        <v>169661</v>
      </c>
      <c r="D4972" s="17" t="s">
        <v>16968</v>
      </c>
      <c r="E4972" s="17" t="s">
        <v>9888</v>
      </c>
      <c r="F4972" s="17" t="s">
        <v>16969</v>
      </c>
      <c r="H4972" s="309">
        <v>35236</v>
      </c>
      <c r="I4972" s="309">
        <v>42019</v>
      </c>
      <c r="J4972" s="17" t="s">
        <v>3888</v>
      </c>
      <c r="L4972" s="17" t="s">
        <v>16970</v>
      </c>
      <c r="N4972" s="17" t="s">
        <v>31</v>
      </c>
      <c r="O4972" s="17" t="s">
        <v>15</v>
      </c>
      <c r="P4972" s="17">
        <v>45373</v>
      </c>
      <c r="AC4972" s="17" t="s">
        <v>9895</v>
      </c>
      <c r="AD4972" s="17" t="s">
        <v>9896</v>
      </c>
      <c r="AF4972" s="17">
        <v>15</v>
      </c>
      <c r="AG4972" s="17">
        <v>2</v>
      </c>
      <c r="AM4972" s="17" t="s">
        <v>220</v>
      </c>
      <c r="AN4972" s="17" t="s">
        <v>16782</v>
      </c>
      <c r="AO4972" s="17">
        <v>3</v>
      </c>
      <c r="AP4972" s="17">
        <v>80</v>
      </c>
      <c r="AQ4972" s="17">
        <v>5</v>
      </c>
      <c r="AR4972" s="17" t="s">
        <v>9898</v>
      </c>
      <c r="AT4972" s="17" t="s">
        <v>9899</v>
      </c>
      <c r="CQ4972" s="17" t="s">
        <v>3901</v>
      </c>
      <c r="CS4972" s="17" t="s">
        <v>3901</v>
      </c>
      <c r="CU4972" s="17" t="s">
        <v>3901</v>
      </c>
      <c r="CY4972" s="17" t="s">
        <v>30</v>
      </c>
      <c r="DA4972" s="17" t="s">
        <v>3901</v>
      </c>
      <c r="DN4972" s="17">
        <f>COUNTIF(AU4972:DM4972, "X")</f>
        <v>4</v>
      </c>
    </row>
    <row r="4973" spans="1:118" s="17" customFormat="1">
      <c r="A4973" s="17" t="s">
        <v>23124</v>
      </c>
      <c r="B4973" s="17">
        <v>55</v>
      </c>
      <c r="C4973" s="17">
        <v>135262</v>
      </c>
      <c r="D4973" s="17" t="s">
        <v>23125</v>
      </c>
      <c r="E4973" s="17" t="s">
        <v>7982</v>
      </c>
      <c r="F4973" s="17" t="s">
        <v>441</v>
      </c>
      <c r="H4973" s="309">
        <v>31708</v>
      </c>
      <c r="I4973" s="309">
        <v>41940</v>
      </c>
      <c r="J4973" s="17" t="s">
        <v>3888</v>
      </c>
      <c r="L4973" s="17" t="s">
        <v>23126</v>
      </c>
      <c r="N4973" s="17" t="s">
        <v>89</v>
      </c>
      <c r="O4973" s="17" t="s">
        <v>15</v>
      </c>
      <c r="P4973" s="17">
        <v>45339</v>
      </c>
      <c r="AF4973" s="17">
        <v>8</v>
      </c>
      <c r="AG4973" s="17">
        <v>2</v>
      </c>
      <c r="AI4973" s="17" t="s">
        <v>20542</v>
      </c>
      <c r="AM4973" s="17" t="s">
        <v>90</v>
      </c>
      <c r="AN4973" s="17" t="s">
        <v>23025</v>
      </c>
      <c r="AO4973" s="17">
        <v>3</v>
      </c>
      <c r="AP4973" s="17">
        <v>80</v>
      </c>
      <c r="AQ4973" s="17">
        <v>5</v>
      </c>
      <c r="AR4973" s="17" t="s">
        <v>22585</v>
      </c>
      <c r="AS4973" s="17" t="s">
        <v>23026</v>
      </c>
      <c r="BK4973" s="17" t="s">
        <v>3901</v>
      </c>
      <c r="BS4973" s="17" t="s">
        <v>3901</v>
      </c>
      <c r="DN4973" s="17">
        <f>COUNTIF(AU4973:DM4973, "X")</f>
        <v>2</v>
      </c>
    </row>
    <row r="4974" spans="1:118" s="17" customFormat="1">
      <c r="A4974" s="17" t="s">
        <v>21707</v>
      </c>
      <c r="B4974" s="17">
        <v>55</v>
      </c>
      <c r="C4974" s="17">
        <v>169680</v>
      </c>
      <c r="D4974" s="17" t="s">
        <v>21708</v>
      </c>
      <c r="E4974" s="17" t="s">
        <v>21709</v>
      </c>
      <c r="F4974" s="17" t="s">
        <v>371</v>
      </c>
      <c r="H4974" s="309">
        <v>34677</v>
      </c>
      <c r="I4974" s="309">
        <v>42019</v>
      </c>
      <c r="J4974" s="17" t="s">
        <v>3888</v>
      </c>
      <c r="L4974" s="17" t="s">
        <v>21710</v>
      </c>
      <c r="N4974" s="17" t="s">
        <v>196</v>
      </c>
      <c r="O4974" s="17" t="s">
        <v>15</v>
      </c>
      <c r="P4974" s="17">
        <v>45359</v>
      </c>
      <c r="AF4974" s="17">
        <v>8</v>
      </c>
      <c r="AG4974" s="17">
        <v>2</v>
      </c>
      <c r="AH4974" s="17" t="s">
        <v>11926</v>
      </c>
      <c r="AK4974" s="17" t="s">
        <v>21650</v>
      </c>
      <c r="AM4974" s="17" t="s">
        <v>197</v>
      </c>
      <c r="AN4974" s="17" t="s">
        <v>21651</v>
      </c>
      <c r="AO4974" s="17">
        <v>3</v>
      </c>
      <c r="AP4974" s="17">
        <v>80</v>
      </c>
      <c r="AQ4974" s="17">
        <v>5</v>
      </c>
      <c r="AR4974" s="17" t="s">
        <v>21652</v>
      </c>
      <c r="CU4974" s="17" t="s">
        <v>3901</v>
      </c>
      <c r="DN4974" s="17">
        <f>COUNTIF(AU4974:DM4974, "X")</f>
        <v>1</v>
      </c>
    </row>
    <row r="4975" spans="1:118" s="17" customFormat="1">
      <c r="A4975" s="17" t="s">
        <v>19867</v>
      </c>
      <c r="B4975" s="17">
        <v>55</v>
      </c>
      <c r="C4975" s="17">
        <v>144731</v>
      </c>
      <c r="D4975" s="17" t="s">
        <v>19868</v>
      </c>
      <c r="E4975" s="17" t="s">
        <v>19869</v>
      </c>
      <c r="H4975" s="309">
        <v>32812</v>
      </c>
      <c r="I4975" s="309">
        <v>41957</v>
      </c>
      <c r="J4975" s="17" t="s">
        <v>3888</v>
      </c>
      <c r="L4975" s="17" t="s">
        <v>19870</v>
      </c>
      <c r="N4975" s="17" t="s">
        <v>14</v>
      </c>
      <c r="O4975" s="17" t="s">
        <v>15</v>
      </c>
      <c r="P4975" s="17">
        <v>45371</v>
      </c>
      <c r="AF4975" s="17">
        <v>8</v>
      </c>
      <c r="AG4975" s="17">
        <v>2</v>
      </c>
      <c r="AI4975" s="17" t="s">
        <v>10178</v>
      </c>
      <c r="AM4975" s="17" t="s">
        <v>148</v>
      </c>
      <c r="AN4975" s="17" t="s">
        <v>19836</v>
      </c>
      <c r="AO4975" s="17">
        <v>3</v>
      </c>
      <c r="AP4975" s="17">
        <v>80</v>
      </c>
      <c r="AQ4975" s="17">
        <v>5</v>
      </c>
      <c r="AR4975" s="17" t="s">
        <v>10180</v>
      </c>
      <c r="DN4975" s="17">
        <f>COUNTIF(AU4975:DM4975, "X")</f>
        <v>0</v>
      </c>
    </row>
    <row r="4976" spans="1:118" s="17" customFormat="1">
      <c r="A4976" s="17" t="s">
        <v>12416</v>
      </c>
      <c r="B4976" s="17">
        <v>55</v>
      </c>
      <c r="C4976" s="17">
        <v>169682</v>
      </c>
      <c r="D4976" s="17" t="s">
        <v>487</v>
      </c>
      <c r="E4976" s="17" t="s">
        <v>5650</v>
      </c>
      <c r="F4976" s="17" t="s">
        <v>70</v>
      </c>
      <c r="H4976" s="309">
        <v>35234</v>
      </c>
      <c r="I4976" s="309">
        <v>42019</v>
      </c>
      <c r="J4976" s="17" t="s">
        <v>3888</v>
      </c>
      <c r="L4976" s="17" t="s">
        <v>12417</v>
      </c>
      <c r="N4976" s="17" t="s">
        <v>31</v>
      </c>
      <c r="O4976" s="17" t="s">
        <v>15</v>
      </c>
      <c r="P4976" s="17">
        <v>45373</v>
      </c>
      <c r="AC4976" s="17" t="s">
        <v>9895</v>
      </c>
      <c r="AD4976" s="17" t="s">
        <v>9896</v>
      </c>
      <c r="AF4976" s="17">
        <v>8</v>
      </c>
      <c r="AG4976" s="17">
        <v>2</v>
      </c>
      <c r="AM4976" s="17" t="s">
        <v>295</v>
      </c>
      <c r="AN4976" s="17" t="s">
        <v>12166</v>
      </c>
      <c r="AO4976" s="17">
        <v>3</v>
      </c>
      <c r="AP4976" s="17">
        <v>80</v>
      </c>
      <c r="AQ4976" s="17">
        <v>5</v>
      </c>
      <c r="AR4976" s="17" t="s">
        <v>9898</v>
      </c>
      <c r="AT4976" s="17" t="s">
        <v>11929</v>
      </c>
      <c r="CQ4976" s="17" t="s">
        <v>3901</v>
      </c>
      <c r="CR4976" s="17" t="s">
        <v>30</v>
      </c>
      <c r="DN4976" s="17">
        <f>COUNTIF(AU4976:DM4976, "X")</f>
        <v>1</v>
      </c>
    </row>
    <row r="4977" spans="1:118" s="17" customFormat="1">
      <c r="A4977" s="17" t="s">
        <v>25569</v>
      </c>
      <c r="B4977" s="17">
        <v>55</v>
      </c>
      <c r="C4977" s="17">
        <v>169707</v>
      </c>
      <c r="D4977" s="17" t="s">
        <v>215</v>
      </c>
      <c r="E4977" s="17" t="s">
        <v>14988</v>
      </c>
      <c r="F4977" s="17" t="s">
        <v>397</v>
      </c>
      <c r="H4977" s="309">
        <v>35617</v>
      </c>
      <c r="I4977" s="309">
        <v>41883</v>
      </c>
      <c r="J4977" s="17" t="s">
        <v>3888</v>
      </c>
      <c r="L4977" s="17" t="s">
        <v>25476</v>
      </c>
      <c r="N4977" s="17" t="s">
        <v>31</v>
      </c>
      <c r="O4977" s="17" t="s">
        <v>15</v>
      </c>
      <c r="P4977" s="17">
        <v>45373</v>
      </c>
      <c r="AC4977" s="17" t="s">
        <v>9895</v>
      </c>
      <c r="AD4977" s="17" t="s">
        <v>9896</v>
      </c>
      <c r="AF4977" s="17">
        <v>8</v>
      </c>
      <c r="AG4977" s="17">
        <v>2</v>
      </c>
      <c r="AM4977" s="17" t="s">
        <v>76</v>
      </c>
      <c r="AN4977" s="17" t="s">
        <v>25452</v>
      </c>
      <c r="AO4977" s="17">
        <v>3</v>
      </c>
      <c r="AP4977" s="17">
        <v>80</v>
      </c>
      <c r="AQ4977" s="17">
        <v>5</v>
      </c>
      <c r="AR4977" s="17" t="s">
        <v>9898</v>
      </c>
      <c r="AT4977" s="17" t="s">
        <v>9899</v>
      </c>
      <c r="CU4977" s="17" t="s">
        <v>3901</v>
      </c>
      <c r="DA4977" s="17" t="s">
        <v>3901</v>
      </c>
      <c r="DF4977" s="17" t="s">
        <v>3901</v>
      </c>
      <c r="DN4977" s="17">
        <f>COUNTIF(AU4977:DM4977, "X")</f>
        <v>3</v>
      </c>
    </row>
    <row r="4978" spans="1:118" s="17" customFormat="1">
      <c r="A4978" s="17" t="s">
        <v>18791</v>
      </c>
      <c r="B4978" s="17">
        <v>55</v>
      </c>
      <c r="C4978" s="17">
        <v>169715</v>
      </c>
      <c r="D4978" s="17" t="s">
        <v>18792</v>
      </c>
      <c r="E4978" s="17" t="s">
        <v>5369</v>
      </c>
      <c r="F4978" s="17" t="s">
        <v>131</v>
      </c>
      <c r="H4978" s="309">
        <v>35577</v>
      </c>
      <c r="I4978" s="309">
        <v>41873</v>
      </c>
      <c r="J4978" s="17" t="s">
        <v>3888</v>
      </c>
      <c r="L4978" s="17" t="s">
        <v>18793</v>
      </c>
      <c r="N4978" s="17" t="s">
        <v>31</v>
      </c>
      <c r="O4978" s="17" t="s">
        <v>15</v>
      </c>
      <c r="P4978" s="17">
        <v>45373</v>
      </c>
      <c r="AD4978" s="17" t="s">
        <v>9896</v>
      </c>
      <c r="AF4978" s="17">
        <v>8</v>
      </c>
      <c r="AG4978" s="17">
        <v>2</v>
      </c>
      <c r="AM4978" s="17" t="s">
        <v>136</v>
      </c>
      <c r="AN4978" s="17" t="s">
        <v>18697</v>
      </c>
      <c r="AO4978" s="17">
        <v>3</v>
      </c>
      <c r="AP4978" s="17">
        <v>80</v>
      </c>
      <c r="AQ4978" s="17">
        <v>5</v>
      </c>
      <c r="AR4978" s="17" t="s">
        <v>9898</v>
      </c>
      <c r="CQ4978" s="17" t="s">
        <v>3901</v>
      </c>
      <c r="CR4978" s="17" t="s">
        <v>21</v>
      </c>
      <c r="CS4978" s="17" t="s">
        <v>3901</v>
      </c>
      <c r="CU4978" s="17" t="s">
        <v>3901</v>
      </c>
      <c r="CY4978" s="17" t="s">
        <v>21</v>
      </c>
      <c r="DN4978" s="17">
        <f>COUNTIF(AU4978:DM4978, "X")</f>
        <v>3</v>
      </c>
    </row>
    <row r="4979" spans="1:118" s="17" customFormat="1">
      <c r="A4979" s="17" t="s">
        <v>21809</v>
      </c>
      <c r="B4979" s="17">
        <v>55</v>
      </c>
      <c r="C4979" s="17">
        <v>169716</v>
      </c>
      <c r="D4979" s="17" t="s">
        <v>9</v>
      </c>
      <c r="E4979" s="17" t="s">
        <v>138</v>
      </c>
      <c r="F4979" s="17" t="s">
        <v>61</v>
      </c>
      <c r="H4979" s="309">
        <v>35451</v>
      </c>
      <c r="I4979" s="309">
        <v>42019</v>
      </c>
      <c r="J4979" s="17" t="s">
        <v>3888</v>
      </c>
      <c r="L4979" s="17" t="s">
        <v>21810</v>
      </c>
      <c r="N4979" s="17" t="s">
        <v>26</v>
      </c>
      <c r="O4979" s="17" t="s">
        <v>15</v>
      </c>
      <c r="P4979" s="17">
        <v>45318</v>
      </c>
      <c r="AF4979" s="17">
        <v>8</v>
      </c>
      <c r="AG4979" s="17">
        <v>2</v>
      </c>
      <c r="AI4979" s="17" t="s">
        <v>20669</v>
      </c>
      <c r="AM4979" s="17" t="s">
        <v>197</v>
      </c>
      <c r="AN4979" s="17" t="s">
        <v>21651</v>
      </c>
      <c r="AO4979" s="17">
        <v>3</v>
      </c>
      <c r="AP4979" s="17">
        <v>80</v>
      </c>
      <c r="AQ4979" s="17">
        <v>5</v>
      </c>
      <c r="AR4979" s="17" t="s">
        <v>21652</v>
      </c>
      <c r="CQ4979" s="17" t="s">
        <v>3901</v>
      </c>
      <c r="CR4979" s="17" t="s">
        <v>21</v>
      </c>
      <c r="CU4979" s="17" t="s">
        <v>3901</v>
      </c>
      <c r="CX4979" s="17" t="s">
        <v>3901</v>
      </c>
      <c r="CY4979" s="17" t="s">
        <v>30</v>
      </c>
      <c r="DA4979" s="17" t="s">
        <v>3901</v>
      </c>
      <c r="DN4979" s="17">
        <f>COUNTIF(AU4979:DM4979, "X")</f>
        <v>4</v>
      </c>
    </row>
    <row r="4980" spans="1:118" s="17" customFormat="1">
      <c r="A4980" s="17" t="s">
        <v>15110</v>
      </c>
      <c r="B4980" s="17">
        <v>55</v>
      </c>
      <c r="C4980" s="17">
        <v>169718</v>
      </c>
      <c r="D4980" s="17" t="s">
        <v>15111</v>
      </c>
      <c r="E4980" s="17" t="s">
        <v>10431</v>
      </c>
      <c r="F4980" s="17" t="s">
        <v>65</v>
      </c>
      <c r="H4980" s="309">
        <v>35570</v>
      </c>
      <c r="I4980" s="309">
        <v>41873</v>
      </c>
      <c r="J4980" s="17" t="s">
        <v>3888</v>
      </c>
      <c r="L4980" s="17" t="s">
        <v>15112</v>
      </c>
      <c r="N4980" s="17" t="s">
        <v>31</v>
      </c>
      <c r="O4980" s="17" t="s">
        <v>15</v>
      </c>
      <c r="P4980" s="17">
        <v>45373</v>
      </c>
      <c r="AC4980" s="17" t="s">
        <v>9895</v>
      </c>
      <c r="AD4980" s="17" t="s">
        <v>9896</v>
      </c>
      <c r="AF4980" s="17">
        <v>8</v>
      </c>
      <c r="AG4980" s="17">
        <v>2</v>
      </c>
      <c r="AM4980" s="17" t="s">
        <v>62</v>
      </c>
      <c r="AN4980" s="17" t="s">
        <v>15056</v>
      </c>
      <c r="AO4980" s="17">
        <v>3</v>
      </c>
      <c r="AP4980" s="17">
        <v>80</v>
      </c>
      <c r="AQ4980" s="17">
        <v>5</v>
      </c>
      <c r="AR4980" s="17" t="s">
        <v>9898</v>
      </c>
      <c r="AT4980" s="17" t="s">
        <v>15057</v>
      </c>
      <c r="CU4980" s="17" t="s">
        <v>3901</v>
      </c>
      <c r="CX4980" s="17" t="s">
        <v>3901</v>
      </c>
      <c r="DN4980" s="17">
        <f>COUNTIF(AU4980:DM4980, "X")</f>
        <v>2</v>
      </c>
    </row>
    <row r="4981" spans="1:118" s="17" customFormat="1">
      <c r="A4981" s="17" t="s">
        <v>13106</v>
      </c>
      <c r="B4981" s="17">
        <v>55</v>
      </c>
      <c r="C4981" s="17">
        <v>169722</v>
      </c>
      <c r="D4981" s="17" t="s">
        <v>13107</v>
      </c>
      <c r="E4981" s="17" t="s">
        <v>13108</v>
      </c>
      <c r="F4981" s="17" t="s">
        <v>21</v>
      </c>
      <c r="H4981" s="309">
        <v>35561</v>
      </c>
      <c r="I4981" s="309">
        <v>41873</v>
      </c>
      <c r="J4981" s="17" t="s">
        <v>3888</v>
      </c>
      <c r="L4981" s="17" t="s">
        <v>13109</v>
      </c>
      <c r="N4981" s="17" t="s">
        <v>31</v>
      </c>
      <c r="O4981" s="17" t="s">
        <v>15</v>
      </c>
      <c r="P4981" s="17">
        <v>45373</v>
      </c>
      <c r="AC4981" s="17" t="s">
        <v>9895</v>
      </c>
      <c r="AF4981" s="17">
        <v>15</v>
      </c>
      <c r="AG4981" s="17">
        <v>2</v>
      </c>
      <c r="AH4981" s="17" t="s">
        <v>11926</v>
      </c>
      <c r="AK4981" s="17" t="s">
        <v>11927</v>
      </c>
      <c r="AM4981" s="17" t="s">
        <v>59</v>
      </c>
      <c r="AN4981" s="17" t="s">
        <v>12989</v>
      </c>
      <c r="AO4981" s="17">
        <v>3</v>
      </c>
      <c r="AP4981" s="17">
        <v>80</v>
      </c>
      <c r="AQ4981" s="17">
        <v>5</v>
      </c>
      <c r="AR4981" s="17" t="s">
        <v>9898</v>
      </c>
      <c r="AT4981" s="17" t="s">
        <v>12990</v>
      </c>
      <c r="DN4981" s="17">
        <f>COUNTIF(AU4981:DM4981, "X")</f>
        <v>0</v>
      </c>
    </row>
    <row r="4982" spans="1:118" s="17" customFormat="1">
      <c r="A4982" s="17" t="s">
        <v>20065</v>
      </c>
      <c r="B4982" s="17">
        <v>55</v>
      </c>
      <c r="C4982" s="17">
        <v>169723</v>
      </c>
      <c r="D4982" s="17" t="s">
        <v>20066</v>
      </c>
      <c r="E4982" s="17" t="s">
        <v>5289</v>
      </c>
      <c r="F4982" s="17" t="s">
        <v>317</v>
      </c>
      <c r="H4982" s="309">
        <v>35412</v>
      </c>
      <c r="I4982" s="309">
        <v>41873</v>
      </c>
      <c r="J4982" s="17" t="s">
        <v>3888</v>
      </c>
      <c r="L4982" s="17" t="s">
        <v>20067</v>
      </c>
      <c r="N4982" s="17" t="s">
        <v>31</v>
      </c>
      <c r="O4982" s="17" t="s">
        <v>15</v>
      </c>
      <c r="P4982" s="17">
        <v>45373</v>
      </c>
      <c r="AD4982" s="17" t="s">
        <v>9896</v>
      </c>
      <c r="AF4982" s="17">
        <v>8</v>
      </c>
      <c r="AG4982" s="17">
        <v>2</v>
      </c>
      <c r="AM4982" s="17" t="s">
        <v>180</v>
      </c>
      <c r="AN4982" s="17" t="s">
        <v>20012</v>
      </c>
      <c r="AO4982" s="17">
        <v>3</v>
      </c>
      <c r="AP4982" s="17">
        <v>80</v>
      </c>
      <c r="AQ4982" s="17">
        <v>5</v>
      </c>
      <c r="AR4982" s="17" t="s">
        <v>10180</v>
      </c>
      <c r="DN4982" s="17">
        <f>COUNTIF(AU4982:DM4982, "X")</f>
        <v>0</v>
      </c>
    </row>
    <row r="4983" spans="1:118" s="17" customFormat="1">
      <c r="A4983" s="17" t="s">
        <v>18943</v>
      </c>
      <c r="B4983" s="17">
        <v>55</v>
      </c>
      <c r="C4983" s="17">
        <v>169749</v>
      </c>
      <c r="D4983" s="17" t="s">
        <v>286</v>
      </c>
      <c r="E4983" s="17" t="s">
        <v>18944</v>
      </c>
      <c r="F4983" s="17" t="s">
        <v>18945</v>
      </c>
      <c r="H4983" s="309">
        <v>34596</v>
      </c>
      <c r="I4983" s="309">
        <v>42003</v>
      </c>
      <c r="J4983" s="17" t="s">
        <v>3888</v>
      </c>
      <c r="L4983" s="17" t="s">
        <v>18701</v>
      </c>
      <c r="N4983" s="17" t="s">
        <v>31</v>
      </c>
      <c r="O4983" s="17" t="s">
        <v>15</v>
      </c>
      <c r="P4983" s="17">
        <v>45373</v>
      </c>
      <c r="AD4983" s="17" t="s">
        <v>9896</v>
      </c>
      <c r="AF4983" s="17">
        <v>8</v>
      </c>
      <c r="AG4983" s="17">
        <v>2</v>
      </c>
      <c r="AM4983" s="17" t="s">
        <v>136</v>
      </c>
      <c r="AN4983" s="17" t="s">
        <v>18697</v>
      </c>
      <c r="AO4983" s="17">
        <v>3</v>
      </c>
      <c r="AP4983" s="17">
        <v>80</v>
      </c>
      <c r="AQ4983" s="17">
        <v>5</v>
      </c>
      <c r="AR4983" s="17" t="s">
        <v>9898</v>
      </c>
      <c r="DN4983" s="17">
        <f>COUNTIF(AU4983:DM4983, "X")</f>
        <v>0</v>
      </c>
    </row>
    <row r="4984" spans="1:118" s="17" customFormat="1">
      <c r="A4984" s="17" t="s">
        <v>18698</v>
      </c>
      <c r="B4984" s="17">
        <v>55</v>
      </c>
      <c r="C4984" s="17">
        <v>169750</v>
      </c>
      <c r="D4984" s="17" t="s">
        <v>286</v>
      </c>
      <c r="E4984" s="17" t="s">
        <v>18699</v>
      </c>
      <c r="F4984" s="17" t="s">
        <v>18700</v>
      </c>
      <c r="H4984" s="309">
        <v>22173</v>
      </c>
      <c r="I4984" s="309">
        <v>42003</v>
      </c>
      <c r="J4984" s="17" t="s">
        <v>3888</v>
      </c>
      <c r="L4984" s="17" t="s">
        <v>18701</v>
      </c>
      <c r="N4984" s="17" t="s">
        <v>31</v>
      </c>
      <c r="O4984" s="17" t="s">
        <v>15</v>
      </c>
      <c r="P4984" s="17">
        <v>45373</v>
      </c>
      <c r="AD4984" s="17" t="s">
        <v>9896</v>
      </c>
      <c r="AF4984" s="17">
        <v>8</v>
      </c>
      <c r="AG4984" s="17">
        <v>2</v>
      </c>
      <c r="AM4984" s="17" t="s">
        <v>136</v>
      </c>
      <c r="AN4984" s="17" t="s">
        <v>18697</v>
      </c>
      <c r="AO4984" s="17">
        <v>3</v>
      </c>
      <c r="AP4984" s="17">
        <v>80</v>
      </c>
      <c r="AQ4984" s="17">
        <v>5</v>
      </c>
      <c r="AR4984" s="17" t="s">
        <v>9898</v>
      </c>
      <c r="CU4984" s="17" t="s">
        <v>3901</v>
      </c>
      <c r="DN4984" s="17">
        <f>COUNTIF(AU4984:DM4984, "X")</f>
        <v>1</v>
      </c>
    </row>
    <row r="4985" spans="1:118" s="17" customFormat="1">
      <c r="A4985" s="17" t="s">
        <v>10555</v>
      </c>
      <c r="B4985" s="17">
        <v>55</v>
      </c>
      <c r="C4985" s="17">
        <v>169755</v>
      </c>
      <c r="D4985" s="17" t="s">
        <v>427</v>
      </c>
      <c r="E4985" s="17" t="s">
        <v>5927</v>
      </c>
      <c r="F4985" s="17" t="s">
        <v>56</v>
      </c>
      <c r="H4985" s="309">
        <v>20148</v>
      </c>
      <c r="I4985" s="309">
        <v>42019</v>
      </c>
      <c r="J4985" s="17" t="s">
        <v>3888</v>
      </c>
      <c r="L4985" s="17" t="s">
        <v>10556</v>
      </c>
      <c r="N4985" s="17" t="s">
        <v>14</v>
      </c>
      <c r="O4985" s="17" t="s">
        <v>15</v>
      </c>
      <c r="P4985" s="17">
        <v>45371</v>
      </c>
      <c r="AC4985" s="17" t="s">
        <v>14</v>
      </c>
      <c r="AF4985" s="17">
        <v>8</v>
      </c>
      <c r="AG4985" s="17">
        <v>2</v>
      </c>
      <c r="AI4985" s="17" t="s">
        <v>10178</v>
      </c>
      <c r="AM4985" s="17" t="s">
        <v>193</v>
      </c>
      <c r="AN4985" s="17" t="s">
        <v>10381</v>
      </c>
      <c r="AO4985" s="17">
        <v>3</v>
      </c>
      <c r="AP4985" s="17">
        <v>80</v>
      </c>
      <c r="AQ4985" s="17">
        <v>5</v>
      </c>
      <c r="AR4985" s="17" t="s">
        <v>10180</v>
      </c>
      <c r="CQ4985" s="17" t="s">
        <v>3901</v>
      </c>
      <c r="CU4985" s="17" t="s">
        <v>3901</v>
      </c>
      <c r="CV4985" s="17" t="s">
        <v>3901</v>
      </c>
      <c r="CX4985" s="17" t="s">
        <v>3901</v>
      </c>
      <c r="DA4985" s="17" t="s">
        <v>3901</v>
      </c>
      <c r="DN4985" s="17">
        <f>COUNTIF(AU4985:DM4985, "X")</f>
        <v>5</v>
      </c>
    </row>
    <row r="4986" spans="1:118" s="17" customFormat="1">
      <c r="A4986" s="17" t="s">
        <v>20977</v>
      </c>
      <c r="B4986" s="17">
        <v>55</v>
      </c>
      <c r="C4986" s="17">
        <v>169769</v>
      </c>
      <c r="D4986" s="17" t="s">
        <v>6236</v>
      </c>
      <c r="E4986" s="17" t="s">
        <v>20978</v>
      </c>
      <c r="F4986" s="17" t="s">
        <v>118</v>
      </c>
      <c r="H4986" s="309">
        <v>33966</v>
      </c>
      <c r="I4986" s="309">
        <v>42026</v>
      </c>
      <c r="J4986" s="17" t="s">
        <v>3888</v>
      </c>
      <c r="L4986" s="17" t="s">
        <v>20979</v>
      </c>
      <c r="N4986" s="17" t="s">
        <v>26</v>
      </c>
      <c r="O4986" s="17" t="s">
        <v>15</v>
      </c>
      <c r="P4986" s="17">
        <v>45318</v>
      </c>
      <c r="AF4986" s="17">
        <v>15</v>
      </c>
      <c r="AG4986" s="17">
        <v>2</v>
      </c>
      <c r="AI4986" s="17" t="s">
        <v>20669</v>
      </c>
      <c r="AM4986" s="17" t="s">
        <v>27</v>
      </c>
      <c r="AN4986" s="17" t="s">
        <v>20847</v>
      </c>
      <c r="AO4986" s="17">
        <v>3</v>
      </c>
      <c r="AP4986" s="17">
        <v>80</v>
      </c>
      <c r="AQ4986" s="17">
        <v>5</v>
      </c>
      <c r="AR4986" s="17" t="s">
        <v>20671</v>
      </c>
      <c r="DN4986" s="17">
        <f>COUNTIF(AU4986:DM4986, "X")</f>
        <v>0</v>
      </c>
    </row>
    <row r="4987" spans="1:118" s="17" customFormat="1">
      <c r="A4987" s="17" t="s">
        <v>14131</v>
      </c>
      <c r="B4987" s="17">
        <v>55</v>
      </c>
      <c r="C4987" s="17">
        <v>98766</v>
      </c>
      <c r="D4987" s="17" t="s">
        <v>6117</v>
      </c>
      <c r="E4987" s="17" t="s">
        <v>79</v>
      </c>
      <c r="F4987" s="17" t="s">
        <v>28</v>
      </c>
      <c r="H4987" s="309">
        <v>24067</v>
      </c>
      <c r="I4987" s="309">
        <v>42027</v>
      </c>
      <c r="J4987" s="17" t="s">
        <v>3888</v>
      </c>
      <c r="L4987" s="17" t="s">
        <v>14069</v>
      </c>
      <c r="N4987" s="17" t="s">
        <v>31</v>
      </c>
      <c r="O4987" s="17" t="s">
        <v>15</v>
      </c>
      <c r="P4987" s="17">
        <v>45373</v>
      </c>
      <c r="AC4987" s="17" t="s">
        <v>9895</v>
      </c>
      <c r="AD4987" s="17" t="s">
        <v>9896</v>
      </c>
      <c r="AF4987" s="17">
        <v>8</v>
      </c>
      <c r="AG4987" s="17">
        <v>2</v>
      </c>
      <c r="AM4987" s="17" t="s">
        <v>240</v>
      </c>
      <c r="AN4987" s="17" t="s">
        <v>13567</v>
      </c>
      <c r="AO4987" s="17">
        <v>3</v>
      </c>
      <c r="AP4987" s="17">
        <v>80</v>
      </c>
      <c r="AQ4987" s="17">
        <v>5</v>
      </c>
      <c r="AR4987" s="17" t="s">
        <v>9898</v>
      </c>
      <c r="AT4987" s="17" t="s">
        <v>12990</v>
      </c>
      <c r="AV4987" s="17" t="s">
        <v>3901</v>
      </c>
      <c r="BQ4987" s="17" t="s">
        <v>21</v>
      </c>
      <c r="BS4987" s="17" t="s">
        <v>3901</v>
      </c>
      <c r="CC4987" s="17" t="s">
        <v>3901</v>
      </c>
      <c r="CH4987" s="17" t="s">
        <v>3901</v>
      </c>
      <c r="CU4987" s="17" t="s">
        <v>3901</v>
      </c>
      <c r="DN4987" s="17">
        <f>COUNTIF(AU4987:DM4987, "X")</f>
        <v>5</v>
      </c>
    </row>
    <row r="4988" spans="1:118" s="17" customFormat="1">
      <c r="A4988" s="17" t="s">
        <v>8263</v>
      </c>
      <c r="B4988" s="17">
        <v>55</v>
      </c>
      <c r="C4988" s="17">
        <v>169790</v>
      </c>
      <c r="D4988" s="17" t="s">
        <v>284</v>
      </c>
      <c r="E4988" s="17" t="s">
        <v>66</v>
      </c>
      <c r="F4988" s="17" t="s">
        <v>8264</v>
      </c>
      <c r="H4988" s="309">
        <v>34950</v>
      </c>
      <c r="I4988" s="309">
        <v>42028</v>
      </c>
      <c r="J4988" s="17" t="s">
        <v>3888</v>
      </c>
      <c r="L4988" s="17" t="s">
        <v>8129</v>
      </c>
      <c r="N4988" s="17" t="s">
        <v>19</v>
      </c>
      <c r="O4988" s="17" t="s">
        <v>15</v>
      </c>
      <c r="P4988" s="17">
        <v>45356</v>
      </c>
      <c r="AC4988" s="17" t="s">
        <v>3890</v>
      </c>
      <c r="AD4988" s="17" t="s">
        <v>3891</v>
      </c>
      <c r="AF4988" s="17">
        <v>8</v>
      </c>
      <c r="AG4988" s="17">
        <v>2</v>
      </c>
      <c r="AM4988" s="17" t="s">
        <v>117</v>
      </c>
      <c r="AN4988" s="17" t="s">
        <v>7978</v>
      </c>
      <c r="AO4988" s="17">
        <v>3</v>
      </c>
      <c r="AP4988" s="17">
        <v>80</v>
      </c>
      <c r="AQ4988" s="17">
        <v>5</v>
      </c>
      <c r="AT4988" s="17" t="s">
        <v>7979</v>
      </c>
      <c r="CU4988" s="17" t="s">
        <v>3901</v>
      </c>
      <c r="DA4988" s="17" t="s">
        <v>3901</v>
      </c>
      <c r="DN4988" s="17">
        <f>COUNTIF(AU4988:DM4988, "X")</f>
        <v>2</v>
      </c>
    </row>
    <row r="4989" spans="1:118" s="17" customFormat="1">
      <c r="A4989" s="17" t="s">
        <v>20517</v>
      </c>
      <c r="B4989" s="17">
        <v>55</v>
      </c>
      <c r="C4989" s="17">
        <v>169791</v>
      </c>
      <c r="D4989" s="17" t="s">
        <v>20518</v>
      </c>
      <c r="E4989" s="17" t="s">
        <v>160</v>
      </c>
      <c r="F4989" s="17" t="s">
        <v>18431</v>
      </c>
      <c r="H4989" s="309">
        <v>31071</v>
      </c>
      <c r="I4989" s="309">
        <v>42028</v>
      </c>
      <c r="J4989" s="17" t="s">
        <v>3888</v>
      </c>
      <c r="L4989" s="17" t="s">
        <v>20519</v>
      </c>
      <c r="N4989" s="17" t="s">
        <v>14</v>
      </c>
      <c r="O4989" s="17" t="s">
        <v>15</v>
      </c>
      <c r="P4989" s="17">
        <v>45371</v>
      </c>
      <c r="AF4989" s="17">
        <v>8</v>
      </c>
      <c r="AG4989" s="17">
        <v>2</v>
      </c>
      <c r="AI4989" s="17" t="s">
        <v>10178</v>
      </c>
      <c r="AM4989" s="17" t="s">
        <v>94</v>
      </c>
      <c r="AN4989" s="17" t="s">
        <v>20471</v>
      </c>
      <c r="AO4989" s="17">
        <v>3</v>
      </c>
      <c r="AP4989" s="17">
        <v>80</v>
      </c>
      <c r="AQ4989" s="17">
        <v>5</v>
      </c>
      <c r="AR4989" s="17" t="s">
        <v>10180</v>
      </c>
      <c r="DN4989" s="17">
        <f>COUNTIF(AU4989:DM4989, "X")</f>
        <v>0</v>
      </c>
    </row>
    <row r="4990" spans="1:118" s="17" customFormat="1">
      <c r="A4990" s="17" t="s">
        <v>13759</v>
      </c>
      <c r="B4990" s="17">
        <v>55</v>
      </c>
      <c r="C4990" s="17">
        <v>111942</v>
      </c>
      <c r="D4990" s="17" t="s">
        <v>8815</v>
      </c>
      <c r="E4990" s="17" t="s">
        <v>98</v>
      </c>
      <c r="F4990" s="17" t="s">
        <v>65</v>
      </c>
      <c r="G4990" s="17" t="s">
        <v>203</v>
      </c>
      <c r="H4990" s="309">
        <v>20560</v>
      </c>
      <c r="I4990" s="309">
        <v>42031</v>
      </c>
      <c r="J4990" s="17" t="s">
        <v>3888</v>
      </c>
      <c r="L4990" s="17" t="s">
        <v>13760</v>
      </c>
      <c r="M4990" s="17" t="s">
        <v>363</v>
      </c>
      <c r="N4990" s="17" t="s">
        <v>31</v>
      </c>
      <c r="O4990" s="17" t="s">
        <v>15</v>
      </c>
      <c r="P4990" s="17">
        <v>45373</v>
      </c>
      <c r="AC4990" s="17" t="s">
        <v>9895</v>
      </c>
      <c r="AD4990" s="17" t="s">
        <v>9896</v>
      </c>
      <c r="AF4990" s="17">
        <v>8</v>
      </c>
      <c r="AG4990" s="17">
        <v>2</v>
      </c>
      <c r="AM4990" s="17" t="s">
        <v>240</v>
      </c>
      <c r="AN4990" s="17" t="s">
        <v>13567</v>
      </c>
      <c r="AO4990" s="17">
        <v>3</v>
      </c>
      <c r="AP4990" s="17">
        <v>80</v>
      </c>
      <c r="AQ4990" s="17">
        <v>5</v>
      </c>
      <c r="AR4990" s="17" t="s">
        <v>9898</v>
      </c>
      <c r="AT4990" s="17" t="s">
        <v>12990</v>
      </c>
      <c r="AV4990" s="17" t="s">
        <v>3901</v>
      </c>
      <c r="AZ4990" s="17" t="s">
        <v>3901</v>
      </c>
      <c r="BD4990" s="17" t="s">
        <v>3901</v>
      </c>
      <c r="BH4990" s="17" t="s">
        <v>3901</v>
      </c>
      <c r="BJ4990" s="17" t="s">
        <v>21</v>
      </c>
      <c r="BK4990" s="17" t="s">
        <v>3901</v>
      </c>
      <c r="BS4990" s="17" t="s">
        <v>3901</v>
      </c>
      <c r="CC4990" s="17" t="s">
        <v>3901</v>
      </c>
      <c r="CF4990" s="17" t="s">
        <v>3901</v>
      </c>
      <c r="CH4990" s="17" t="s">
        <v>3901</v>
      </c>
      <c r="CQ4990" s="17" t="s">
        <v>3901</v>
      </c>
      <c r="DA4990" s="17" t="s">
        <v>3901</v>
      </c>
      <c r="DN4990" s="17">
        <f>COUNTIF(AU4990:DM4990, "X")</f>
        <v>11</v>
      </c>
    </row>
    <row r="4991" spans="1:118" s="17" customFormat="1">
      <c r="A4991" s="17" t="s">
        <v>24998</v>
      </c>
      <c r="B4991" s="17">
        <v>55</v>
      </c>
      <c r="C4991" s="17">
        <v>141282</v>
      </c>
      <c r="D4991" s="17" t="s">
        <v>11027</v>
      </c>
      <c r="E4991" s="17" t="s">
        <v>4460</v>
      </c>
      <c r="F4991" s="17" t="s">
        <v>22</v>
      </c>
      <c r="H4991" s="309">
        <v>29986</v>
      </c>
      <c r="I4991" s="309">
        <v>42037</v>
      </c>
      <c r="J4991" s="17" t="s">
        <v>3888</v>
      </c>
      <c r="L4991" s="17" t="s">
        <v>24999</v>
      </c>
      <c r="N4991" s="17" t="s">
        <v>31</v>
      </c>
      <c r="O4991" s="17" t="s">
        <v>15</v>
      </c>
      <c r="P4991" s="17">
        <v>45373</v>
      </c>
      <c r="AC4991" s="17" t="s">
        <v>9895</v>
      </c>
      <c r="AD4991" s="17" t="s">
        <v>9896</v>
      </c>
      <c r="AF4991" s="17">
        <v>8</v>
      </c>
      <c r="AG4991" s="17">
        <v>2</v>
      </c>
      <c r="AM4991" s="17" t="s">
        <v>268</v>
      </c>
      <c r="AN4991" s="17" t="s">
        <v>24751</v>
      </c>
      <c r="AO4991" s="17">
        <v>3</v>
      </c>
      <c r="AP4991" s="17">
        <v>80</v>
      </c>
      <c r="AQ4991" s="17">
        <v>5</v>
      </c>
      <c r="AR4991" s="17" t="s">
        <v>9898</v>
      </c>
      <c r="AT4991" s="17" t="s">
        <v>14152</v>
      </c>
      <c r="BS4991" s="17" t="s">
        <v>3901</v>
      </c>
      <c r="DN4991" s="17">
        <f>COUNTIF(AU4991:DM4991, "X")</f>
        <v>1</v>
      </c>
    </row>
    <row r="4992" spans="1:118" s="17" customFormat="1">
      <c r="A4992" s="17" t="s">
        <v>13091</v>
      </c>
      <c r="B4992" s="17">
        <v>55</v>
      </c>
      <c r="C4992" s="17">
        <v>169828</v>
      </c>
      <c r="D4992" s="17" t="s">
        <v>13032</v>
      </c>
      <c r="E4992" s="17" t="s">
        <v>9272</v>
      </c>
      <c r="H4992" s="309">
        <v>17890</v>
      </c>
      <c r="I4992" s="309">
        <v>42031</v>
      </c>
      <c r="J4992" s="17" t="s">
        <v>3888</v>
      </c>
      <c r="L4992" s="17" t="s">
        <v>13033</v>
      </c>
      <c r="N4992" s="17" t="s">
        <v>31</v>
      </c>
      <c r="O4992" s="17" t="s">
        <v>15</v>
      </c>
      <c r="P4992" s="17">
        <v>45373</v>
      </c>
      <c r="AC4992" s="17" t="s">
        <v>9895</v>
      </c>
      <c r="AF4992" s="17">
        <v>8</v>
      </c>
      <c r="AG4992" s="17">
        <v>2</v>
      </c>
      <c r="AH4992" s="17" t="s">
        <v>11926</v>
      </c>
      <c r="AK4992" s="17" t="s">
        <v>11927</v>
      </c>
      <c r="AM4992" s="17" t="s">
        <v>59</v>
      </c>
      <c r="AN4992" s="17" t="s">
        <v>12989</v>
      </c>
      <c r="AO4992" s="17">
        <v>3</v>
      </c>
      <c r="AP4992" s="17">
        <v>80</v>
      </c>
      <c r="AQ4992" s="17">
        <v>5</v>
      </c>
      <c r="AR4992" s="17" t="s">
        <v>9898</v>
      </c>
      <c r="AT4992" s="17" t="s">
        <v>12990</v>
      </c>
      <c r="CQ4992" s="17" t="s">
        <v>3901</v>
      </c>
      <c r="CR4992" s="17" t="s">
        <v>30</v>
      </c>
      <c r="CU4992" s="17" t="s">
        <v>3901</v>
      </c>
      <c r="CX4992" s="17" t="s">
        <v>3901</v>
      </c>
      <c r="CY4992" s="17" t="s">
        <v>30</v>
      </c>
      <c r="DA4992" s="17" t="s">
        <v>3901</v>
      </c>
      <c r="DN4992" s="17">
        <f>COUNTIF(AU4992:DM4992, "X")</f>
        <v>4</v>
      </c>
    </row>
    <row r="4993" spans="1:118" s="17" customFormat="1">
      <c r="A4993" s="17" t="s">
        <v>25704</v>
      </c>
      <c r="B4993" s="17">
        <v>55</v>
      </c>
      <c r="C4993" s="17">
        <v>169839</v>
      </c>
      <c r="D4993" s="17" t="s">
        <v>25705</v>
      </c>
      <c r="E4993" s="17" t="s">
        <v>368</v>
      </c>
      <c r="F4993" s="17" t="s">
        <v>93</v>
      </c>
      <c r="G4993" s="17" t="s">
        <v>100</v>
      </c>
      <c r="H4993" s="309">
        <v>28891</v>
      </c>
      <c r="I4993" s="309">
        <v>42034</v>
      </c>
      <c r="J4993" s="17" t="s">
        <v>3888</v>
      </c>
      <c r="L4993" s="17" t="s">
        <v>25706</v>
      </c>
      <c r="N4993" s="17" t="s">
        <v>14</v>
      </c>
      <c r="O4993" s="17" t="s">
        <v>15</v>
      </c>
      <c r="P4993" s="17">
        <v>45371</v>
      </c>
      <c r="Q4993" s="17">
        <v>8140</v>
      </c>
      <c r="AC4993" s="17" t="s">
        <v>17772</v>
      </c>
      <c r="AF4993" s="17">
        <v>8</v>
      </c>
      <c r="AG4993" s="17">
        <v>2</v>
      </c>
      <c r="AH4993" s="17" t="s">
        <v>11926</v>
      </c>
      <c r="AK4993" s="17" t="s">
        <v>17298</v>
      </c>
      <c r="AM4993" s="17" t="s">
        <v>39</v>
      </c>
      <c r="AN4993" s="17" t="s">
        <v>25609</v>
      </c>
      <c r="AO4993" s="17">
        <v>3</v>
      </c>
      <c r="AP4993" s="17">
        <v>80</v>
      </c>
      <c r="AQ4993" s="17">
        <v>5</v>
      </c>
      <c r="AT4993" s="17" t="s">
        <v>25610</v>
      </c>
      <c r="DN4993" s="17">
        <f>COUNTIF(AU4993:DM4993, "X")</f>
        <v>0</v>
      </c>
    </row>
    <row r="4994" spans="1:118" s="17" customFormat="1">
      <c r="A4994" s="17" t="s">
        <v>13908</v>
      </c>
      <c r="B4994" s="17">
        <v>55</v>
      </c>
      <c r="C4994" s="17">
        <v>169854</v>
      </c>
      <c r="D4994" s="17" t="s">
        <v>12860</v>
      </c>
      <c r="E4994" s="17" t="s">
        <v>274</v>
      </c>
      <c r="F4994" s="17" t="s">
        <v>58</v>
      </c>
      <c r="H4994" s="309">
        <v>21677</v>
      </c>
      <c r="I4994" s="309">
        <v>42032</v>
      </c>
      <c r="J4994" s="17" t="s">
        <v>3888</v>
      </c>
      <c r="L4994" s="17" t="s">
        <v>13909</v>
      </c>
      <c r="N4994" s="17" t="s">
        <v>31</v>
      </c>
      <c r="O4994" s="17" t="s">
        <v>15</v>
      </c>
      <c r="P4994" s="17">
        <v>45373</v>
      </c>
      <c r="AC4994" s="17" t="s">
        <v>9895</v>
      </c>
      <c r="AD4994" s="17" t="s">
        <v>9896</v>
      </c>
      <c r="AF4994" s="17">
        <v>8</v>
      </c>
      <c r="AG4994" s="17">
        <v>2</v>
      </c>
      <c r="AM4994" s="17" t="s">
        <v>240</v>
      </c>
      <c r="AN4994" s="17" t="s">
        <v>13567</v>
      </c>
      <c r="AO4994" s="17">
        <v>3</v>
      </c>
      <c r="AP4994" s="17">
        <v>80</v>
      </c>
      <c r="AQ4994" s="17">
        <v>5</v>
      </c>
      <c r="AR4994" s="17" t="s">
        <v>9898</v>
      </c>
      <c r="AT4994" s="17" t="s">
        <v>12990</v>
      </c>
      <c r="CU4994" s="17" t="s">
        <v>3901</v>
      </c>
      <c r="DN4994" s="17">
        <f>COUNTIF(AU4994:DM4994, "X")</f>
        <v>1</v>
      </c>
    </row>
    <row r="4995" spans="1:118" s="17" customFormat="1">
      <c r="A4995" s="17" t="s">
        <v>24917</v>
      </c>
      <c r="B4995" s="17">
        <v>55</v>
      </c>
      <c r="C4995" s="17">
        <v>131903</v>
      </c>
      <c r="D4995" s="17" t="s">
        <v>476</v>
      </c>
      <c r="E4995" s="17" t="s">
        <v>6796</v>
      </c>
      <c r="F4995" s="17" t="s">
        <v>377</v>
      </c>
      <c r="H4995" s="309">
        <v>23995</v>
      </c>
      <c r="I4995" s="309">
        <v>42043</v>
      </c>
      <c r="J4995" s="17" t="s">
        <v>3888</v>
      </c>
      <c r="L4995" s="17" t="s">
        <v>24918</v>
      </c>
      <c r="N4995" s="17" t="s">
        <v>31</v>
      </c>
      <c r="O4995" s="17" t="s">
        <v>15</v>
      </c>
      <c r="P4995" s="17">
        <v>45373</v>
      </c>
      <c r="AC4995" s="17" t="s">
        <v>9895</v>
      </c>
      <c r="AD4995" s="17" t="s">
        <v>9896</v>
      </c>
      <c r="AF4995" s="17">
        <v>8</v>
      </c>
      <c r="AG4995" s="17">
        <v>2</v>
      </c>
      <c r="AM4995" s="17" t="s">
        <v>268</v>
      </c>
      <c r="AN4995" s="17" t="s">
        <v>24751</v>
      </c>
      <c r="AO4995" s="17">
        <v>3</v>
      </c>
      <c r="AP4995" s="17">
        <v>80</v>
      </c>
      <c r="AQ4995" s="17">
        <v>5</v>
      </c>
      <c r="AR4995" s="17" t="s">
        <v>9898</v>
      </c>
      <c r="AT4995" s="17" t="s">
        <v>14152</v>
      </c>
      <c r="BD4995" s="17" t="s">
        <v>3901</v>
      </c>
      <c r="BK4995" s="17" t="s">
        <v>3901</v>
      </c>
      <c r="BS4995" s="17" t="s">
        <v>3901</v>
      </c>
      <c r="CH4995" s="17" t="s">
        <v>3901</v>
      </c>
      <c r="DN4995" s="17">
        <f>COUNTIF(AU4995:DM4995, "X")</f>
        <v>4</v>
      </c>
    </row>
    <row r="4996" spans="1:118" s="17" customFormat="1">
      <c r="A4996" s="17" t="s">
        <v>16755</v>
      </c>
      <c r="B4996" s="17">
        <v>55</v>
      </c>
      <c r="C4996" s="17">
        <v>169866</v>
      </c>
      <c r="D4996" s="17" t="s">
        <v>164</v>
      </c>
      <c r="E4996" s="17" t="s">
        <v>324</v>
      </c>
      <c r="F4996" s="17" t="s">
        <v>16756</v>
      </c>
      <c r="H4996" s="309">
        <v>35401</v>
      </c>
      <c r="I4996" s="309">
        <v>42042</v>
      </c>
      <c r="J4996" s="17" t="s">
        <v>3888</v>
      </c>
      <c r="L4996" s="17" t="s">
        <v>16749</v>
      </c>
      <c r="M4996" s="17" t="s">
        <v>387</v>
      </c>
      <c r="N4996" s="17" t="s">
        <v>31</v>
      </c>
      <c r="O4996" s="17" t="s">
        <v>15</v>
      </c>
      <c r="P4996" s="17">
        <v>45373</v>
      </c>
      <c r="Q4996" s="17">
        <v>8965</v>
      </c>
      <c r="AC4996" s="17" t="s">
        <v>9895</v>
      </c>
      <c r="AD4996" s="17" t="s">
        <v>9896</v>
      </c>
      <c r="AF4996" s="17">
        <v>15</v>
      </c>
      <c r="AG4996" s="17">
        <v>2</v>
      </c>
      <c r="AM4996" s="17" t="s">
        <v>124</v>
      </c>
      <c r="AN4996" s="17" t="s">
        <v>16646</v>
      </c>
      <c r="AO4996" s="17">
        <v>3</v>
      </c>
      <c r="AP4996" s="17">
        <v>80</v>
      </c>
      <c r="AQ4996" s="17">
        <v>5</v>
      </c>
      <c r="AR4996" s="17" t="s">
        <v>9898</v>
      </c>
      <c r="AT4996" s="17" t="s">
        <v>9899</v>
      </c>
      <c r="CU4996" s="17" t="s">
        <v>3901</v>
      </c>
      <c r="DN4996" s="17">
        <f>COUNTIF(AU4996:DM4996, "X")</f>
        <v>1</v>
      </c>
    </row>
    <row r="4997" spans="1:118" s="17" customFormat="1">
      <c r="A4997" s="17" t="s">
        <v>9641</v>
      </c>
      <c r="B4997" s="17">
        <v>55</v>
      </c>
      <c r="C4997" s="17">
        <v>169870</v>
      </c>
      <c r="D4997" s="17" t="s">
        <v>215</v>
      </c>
      <c r="E4997" s="17" t="s">
        <v>5496</v>
      </c>
      <c r="F4997" s="17" t="s">
        <v>249</v>
      </c>
      <c r="H4997" s="309">
        <v>35448</v>
      </c>
      <c r="I4997" s="309">
        <v>42041</v>
      </c>
      <c r="J4997" s="17" t="s">
        <v>3888</v>
      </c>
      <c r="L4997" s="17" t="s">
        <v>9642</v>
      </c>
      <c r="N4997" s="17" t="s">
        <v>19</v>
      </c>
      <c r="O4997" s="17" t="s">
        <v>15</v>
      </c>
      <c r="P4997" s="17">
        <v>45356</v>
      </c>
      <c r="AC4997" s="17" t="s">
        <v>3890</v>
      </c>
      <c r="AD4997" s="17" t="s">
        <v>3891</v>
      </c>
      <c r="AF4997" s="17">
        <v>8</v>
      </c>
      <c r="AG4997" s="17">
        <v>2</v>
      </c>
      <c r="AM4997" s="17" t="s">
        <v>218</v>
      </c>
      <c r="AN4997" s="17" t="s">
        <v>9598</v>
      </c>
      <c r="AO4997" s="17">
        <v>3</v>
      </c>
      <c r="AP4997" s="17">
        <v>80</v>
      </c>
      <c r="AQ4997" s="17">
        <v>5</v>
      </c>
      <c r="AT4997" s="17" t="s">
        <v>9082</v>
      </c>
      <c r="CU4997" s="17" t="s">
        <v>3901</v>
      </c>
      <c r="DN4997" s="17">
        <f>COUNTIF(AU4997:DM4997, "X")</f>
        <v>1</v>
      </c>
    </row>
    <row r="4998" spans="1:118" s="17" customFormat="1">
      <c r="A4998" s="17" t="s">
        <v>18799</v>
      </c>
      <c r="B4998" s="17">
        <v>55</v>
      </c>
      <c r="C4998" s="17">
        <v>169875</v>
      </c>
      <c r="D4998" s="17" t="s">
        <v>18800</v>
      </c>
      <c r="E4998" s="17" t="s">
        <v>6269</v>
      </c>
      <c r="F4998" s="17" t="s">
        <v>164</v>
      </c>
      <c r="H4998" s="309">
        <v>35310</v>
      </c>
      <c r="I4998" s="309">
        <v>42039</v>
      </c>
      <c r="J4998" s="17" t="s">
        <v>3888</v>
      </c>
      <c r="L4998" s="17" t="s">
        <v>18801</v>
      </c>
      <c r="N4998" s="17" t="s">
        <v>31</v>
      </c>
      <c r="O4998" s="17" t="s">
        <v>15</v>
      </c>
      <c r="P4998" s="17">
        <v>45373</v>
      </c>
      <c r="AD4998" s="17" t="s">
        <v>9896</v>
      </c>
      <c r="AF4998" s="17">
        <v>8</v>
      </c>
      <c r="AG4998" s="17">
        <v>2</v>
      </c>
      <c r="AM4998" s="17" t="s">
        <v>136</v>
      </c>
      <c r="AN4998" s="17" t="s">
        <v>18697</v>
      </c>
      <c r="AO4998" s="17">
        <v>3</v>
      </c>
      <c r="AP4998" s="17">
        <v>80</v>
      </c>
      <c r="AQ4998" s="17">
        <v>5</v>
      </c>
      <c r="AR4998" s="17" t="s">
        <v>9898</v>
      </c>
      <c r="CR4998" s="17" t="s">
        <v>21</v>
      </c>
      <c r="DN4998" s="17">
        <f>COUNTIF(AU4998:DM4998, "X")</f>
        <v>0</v>
      </c>
    </row>
    <row r="4999" spans="1:118" s="17" customFormat="1">
      <c r="A4999" s="17" t="s">
        <v>11749</v>
      </c>
      <c r="B4999" s="17">
        <v>55</v>
      </c>
      <c r="C4999" s="17">
        <v>169886</v>
      </c>
      <c r="D4999" s="17" t="s">
        <v>11750</v>
      </c>
      <c r="E4999" s="17" t="s">
        <v>18</v>
      </c>
      <c r="F4999" s="17" t="s">
        <v>110</v>
      </c>
      <c r="H4999" s="309">
        <v>27774</v>
      </c>
      <c r="I4999" s="309">
        <v>42046</v>
      </c>
      <c r="J4999" s="17" t="s">
        <v>3888</v>
      </c>
      <c r="L4999" s="17" t="s">
        <v>11751</v>
      </c>
      <c r="N4999" s="17" t="s">
        <v>14</v>
      </c>
      <c r="O4999" s="17" t="s">
        <v>15</v>
      </c>
      <c r="P4999" s="17">
        <v>45371</v>
      </c>
      <c r="Q4999" s="17">
        <v>1658</v>
      </c>
      <c r="AC4999" s="17" t="s">
        <v>14</v>
      </c>
      <c r="AF4999" s="17">
        <v>8</v>
      </c>
      <c r="AG4999" s="17">
        <v>2</v>
      </c>
      <c r="AI4999" s="17" t="s">
        <v>10178</v>
      </c>
      <c r="AM4999" s="17" t="s">
        <v>173</v>
      </c>
      <c r="AN4999" s="17" t="s">
        <v>11705</v>
      </c>
      <c r="AO4999" s="17">
        <v>3</v>
      </c>
      <c r="AP4999" s="17">
        <v>80</v>
      </c>
      <c r="AQ4999" s="17">
        <v>5</v>
      </c>
      <c r="AR4999" s="17" t="s">
        <v>10180</v>
      </c>
      <c r="BD4999" s="17" t="s">
        <v>3901</v>
      </c>
      <c r="BK4999" s="17" t="s">
        <v>3901</v>
      </c>
      <c r="DN4999" s="17">
        <f>COUNTIF(AU4999:DM4999, "X")</f>
        <v>2</v>
      </c>
    </row>
    <row r="5000" spans="1:118" s="17" customFormat="1">
      <c r="A5000" s="17" t="s">
        <v>8258</v>
      </c>
      <c r="B5000" s="17">
        <v>55</v>
      </c>
      <c r="C5000" s="17">
        <v>169891</v>
      </c>
      <c r="D5000" s="17" t="s">
        <v>4274</v>
      </c>
      <c r="E5000" s="17" t="s">
        <v>281</v>
      </c>
      <c r="F5000" s="17" t="s">
        <v>21</v>
      </c>
      <c r="H5000" s="309">
        <v>19949</v>
      </c>
      <c r="I5000" s="309">
        <v>42047</v>
      </c>
      <c r="J5000" s="17" t="s">
        <v>3888</v>
      </c>
      <c r="L5000" s="17" t="s">
        <v>8259</v>
      </c>
      <c r="N5000" s="17" t="s">
        <v>19</v>
      </c>
      <c r="O5000" s="17" t="s">
        <v>15</v>
      </c>
      <c r="P5000" s="17">
        <v>45356</v>
      </c>
      <c r="AC5000" s="17" t="s">
        <v>3890</v>
      </c>
      <c r="AD5000" s="17" t="s">
        <v>3891</v>
      </c>
      <c r="AF5000" s="17">
        <v>8</v>
      </c>
      <c r="AG5000" s="17">
        <v>2</v>
      </c>
      <c r="AM5000" s="17" t="s">
        <v>117</v>
      </c>
      <c r="AN5000" s="17" t="s">
        <v>7978</v>
      </c>
      <c r="AO5000" s="17">
        <v>3</v>
      </c>
      <c r="AP5000" s="17">
        <v>80</v>
      </c>
      <c r="AQ5000" s="17">
        <v>5</v>
      </c>
      <c r="AT5000" s="17" t="s">
        <v>7979</v>
      </c>
      <c r="BN5000" s="17" t="s">
        <v>3901</v>
      </c>
      <c r="BY5000" s="17" t="s">
        <v>3901</v>
      </c>
      <c r="CC5000" s="17" t="s">
        <v>3901</v>
      </c>
      <c r="CH5000" s="17" t="s">
        <v>3901</v>
      </c>
      <c r="DN5000" s="17">
        <f>COUNTIF(AU5000:DM5000, "X")</f>
        <v>4</v>
      </c>
    </row>
    <row r="5001" spans="1:118" s="17" customFormat="1">
      <c r="A5001" s="17" t="s">
        <v>17931</v>
      </c>
      <c r="B5001" s="17">
        <v>55</v>
      </c>
      <c r="C5001" s="17">
        <v>169894</v>
      </c>
      <c r="D5001" s="17" t="s">
        <v>4714</v>
      </c>
      <c r="E5001" s="17" t="s">
        <v>36</v>
      </c>
      <c r="F5001" s="17" t="s">
        <v>14927</v>
      </c>
      <c r="H5001" s="309">
        <v>24237</v>
      </c>
      <c r="I5001" s="309">
        <v>42046</v>
      </c>
      <c r="J5001" s="17" t="s">
        <v>3888</v>
      </c>
      <c r="L5001" s="17" t="s">
        <v>17932</v>
      </c>
      <c r="N5001" s="17" t="s">
        <v>14</v>
      </c>
      <c r="O5001" s="17" t="s">
        <v>15</v>
      </c>
      <c r="P5001" s="17">
        <v>45371</v>
      </c>
      <c r="AF5001" s="17">
        <v>15</v>
      </c>
      <c r="AG5001" s="17">
        <v>2</v>
      </c>
      <c r="AH5001" s="17" t="s">
        <v>11926</v>
      </c>
      <c r="AK5001" s="17" t="s">
        <v>17298</v>
      </c>
      <c r="AM5001" s="17" t="s">
        <v>51</v>
      </c>
      <c r="AN5001" s="17" t="s">
        <v>17933</v>
      </c>
      <c r="AO5001" s="17">
        <v>3</v>
      </c>
      <c r="AP5001" s="17">
        <v>80</v>
      </c>
      <c r="AQ5001" s="17">
        <v>5</v>
      </c>
      <c r="AR5001" s="17" t="s">
        <v>17300</v>
      </c>
      <c r="AV5001" s="17" t="s">
        <v>3901</v>
      </c>
      <c r="BD5001" s="17" t="s">
        <v>3901</v>
      </c>
      <c r="BH5001" s="17" t="s">
        <v>3901</v>
      </c>
      <c r="BK5001" s="17" t="s">
        <v>3901</v>
      </c>
      <c r="BQ5001" s="17" t="s">
        <v>21</v>
      </c>
      <c r="BS5001" s="17" t="s">
        <v>3901</v>
      </c>
      <c r="CC5001" s="17" t="s">
        <v>3901</v>
      </c>
      <c r="CF5001" s="17" t="s">
        <v>3901</v>
      </c>
      <c r="CH5001" s="17" t="s">
        <v>3901</v>
      </c>
      <c r="CL5001" s="17" t="s">
        <v>3901</v>
      </c>
      <c r="CO5001" s="17" t="s">
        <v>3901</v>
      </c>
      <c r="CR5001" s="17" t="s">
        <v>21</v>
      </c>
      <c r="CU5001" s="17" t="s">
        <v>3901</v>
      </c>
      <c r="CX5001" s="17" t="s">
        <v>3901</v>
      </c>
      <c r="DA5001" s="17" t="s">
        <v>3901</v>
      </c>
      <c r="DF5001" s="17" t="s">
        <v>3901</v>
      </c>
      <c r="DJ5001" s="17" t="s">
        <v>3901</v>
      </c>
      <c r="DM5001" s="17" t="s">
        <v>3901</v>
      </c>
      <c r="DN5001" s="17">
        <f>COUNTIF(AU5001:DM5001, "X")</f>
        <v>16</v>
      </c>
    </row>
    <row r="5002" spans="1:118" s="17" customFormat="1">
      <c r="A5002" s="17" t="s">
        <v>20641</v>
      </c>
      <c r="B5002" s="17">
        <v>55</v>
      </c>
      <c r="C5002" s="17">
        <v>169895</v>
      </c>
      <c r="D5002" s="17" t="s">
        <v>327</v>
      </c>
      <c r="E5002" s="17" t="s">
        <v>369</v>
      </c>
      <c r="F5002" s="17" t="s">
        <v>65</v>
      </c>
      <c r="H5002" s="309">
        <v>19140</v>
      </c>
      <c r="I5002" s="309">
        <v>42052</v>
      </c>
      <c r="J5002" s="17" t="s">
        <v>3888</v>
      </c>
      <c r="L5002" s="17" t="s">
        <v>20642</v>
      </c>
      <c r="N5002" s="17" t="s">
        <v>14</v>
      </c>
      <c r="O5002" s="17" t="s">
        <v>15</v>
      </c>
      <c r="P5002" s="17">
        <v>45371</v>
      </c>
      <c r="AF5002" s="17">
        <v>8</v>
      </c>
      <c r="AG5002" s="17">
        <v>2</v>
      </c>
      <c r="AI5002" s="17" t="s">
        <v>10178</v>
      </c>
      <c r="AM5002" s="17" t="s">
        <v>94</v>
      </c>
      <c r="AN5002" s="17" t="s">
        <v>20471</v>
      </c>
      <c r="AO5002" s="17">
        <v>3</v>
      </c>
      <c r="AP5002" s="17">
        <v>80</v>
      </c>
      <c r="AQ5002" s="17">
        <v>5</v>
      </c>
      <c r="AR5002" s="17" t="s">
        <v>10180</v>
      </c>
      <c r="DN5002" s="17">
        <f>COUNTIF(AU5002:DM5002, "X")</f>
        <v>0</v>
      </c>
    </row>
    <row r="5003" spans="1:118" s="17" customFormat="1">
      <c r="A5003" s="523" t="s">
        <v>142</v>
      </c>
      <c r="B5003" s="17">
        <v>55</v>
      </c>
      <c r="C5003" s="17">
        <v>169901</v>
      </c>
      <c r="D5003" s="17" t="s">
        <v>54</v>
      </c>
      <c r="E5003" s="17" t="s">
        <v>143</v>
      </c>
      <c r="F5003" s="17" t="s">
        <v>63</v>
      </c>
      <c r="H5003" s="309">
        <v>27038</v>
      </c>
      <c r="I5003" s="309">
        <v>42049</v>
      </c>
      <c r="J5003" s="17" t="s">
        <v>3888</v>
      </c>
      <c r="L5003" s="17" t="s">
        <v>1943</v>
      </c>
      <c r="N5003" s="17" t="s">
        <v>31</v>
      </c>
      <c r="O5003" s="17" t="s">
        <v>15</v>
      </c>
      <c r="P5003" s="17">
        <v>45373</v>
      </c>
      <c r="Q5003" s="17">
        <v>8464</v>
      </c>
      <c r="AC5003" s="17" t="s">
        <v>9895</v>
      </c>
      <c r="AD5003" s="17" t="s">
        <v>9896</v>
      </c>
      <c r="AF5003" s="17">
        <v>15</v>
      </c>
      <c r="AG5003" s="17">
        <v>2</v>
      </c>
      <c r="AM5003" s="17" t="s">
        <v>62</v>
      </c>
      <c r="AN5003" s="17" t="s">
        <v>15056</v>
      </c>
      <c r="AO5003" s="17">
        <v>3</v>
      </c>
      <c r="AP5003" s="17">
        <v>80</v>
      </c>
      <c r="AQ5003" s="17">
        <v>5</v>
      </c>
      <c r="AR5003" s="17" t="s">
        <v>9898</v>
      </c>
      <c r="AT5003" s="17" t="s">
        <v>15057</v>
      </c>
      <c r="DF5003" s="17" t="s">
        <v>3901</v>
      </c>
      <c r="DN5003" s="17">
        <f>COUNTIF(AU5003:DM5003, "X")</f>
        <v>1</v>
      </c>
    </row>
    <row r="5004" spans="1:118" s="17" customFormat="1">
      <c r="A5004" s="17" t="s">
        <v>15755</v>
      </c>
      <c r="B5004" s="17">
        <v>55</v>
      </c>
      <c r="C5004" s="17">
        <v>169904</v>
      </c>
      <c r="D5004" s="17" t="s">
        <v>612</v>
      </c>
      <c r="E5004" s="17" t="s">
        <v>463</v>
      </c>
      <c r="F5004" s="17" t="s">
        <v>277</v>
      </c>
      <c r="H5004" s="309">
        <v>35325</v>
      </c>
      <c r="I5004" s="309">
        <v>42048</v>
      </c>
      <c r="J5004" s="17" t="s">
        <v>3888</v>
      </c>
      <c r="L5004" s="17" t="s">
        <v>15639</v>
      </c>
      <c r="M5004" s="17" t="s">
        <v>363</v>
      </c>
      <c r="N5004" s="17" t="s">
        <v>31</v>
      </c>
      <c r="O5004" s="17" t="s">
        <v>15</v>
      </c>
      <c r="P5004" s="17">
        <v>45373</v>
      </c>
      <c r="AC5004" s="17" t="s">
        <v>9895</v>
      </c>
      <c r="AD5004" s="17" t="s">
        <v>9896</v>
      </c>
      <c r="AF5004" s="17">
        <v>15</v>
      </c>
      <c r="AG5004" s="17">
        <v>2</v>
      </c>
      <c r="AM5004" s="17" t="s">
        <v>121</v>
      </c>
      <c r="AN5004" s="17" t="s">
        <v>15516</v>
      </c>
      <c r="AO5004" s="17">
        <v>3</v>
      </c>
      <c r="AP5004" s="17">
        <v>80</v>
      </c>
      <c r="AQ5004" s="17">
        <v>5</v>
      </c>
      <c r="AR5004" s="17" t="s">
        <v>9898</v>
      </c>
      <c r="AT5004" s="17" t="s">
        <v>15057</v>
      </c>
      <c r="CR5004" s="17" t="s">
        <v>30</v>
      </c>
      <c r="CU5004" s="17" t="s">
        <v>3901</v>
      </c>
      <c r="DN5004" s="17">
        <f>COUNTIF(AU5004:DM5004, "X")</f>
        <v>1</v>
      </c>
    </row>
    <row r="5005" spans="1:118" s="17" customFormat="1">
      <c r="A5005" s="17" t="s">
        <v>14213</v>
      </c>
      <c r="B5005" s="17">
        <v>55</v>
      </c>
      <c r="C5005" s="17">
        <v>169905</v>
      </c>
      <c r="D5005" s="17" t="s">
        <v>14214</v>
      </c>
      <c r="E5005" s="17" t="s">
        <v>5551</v>
      </c>
      <c r="F5005" s="17" t="s">
        <v>14215</v>
      </c>
      <c r="H5005" s="309">
        <v>34339</v>
      </c>
      <c r="I5005" s="309">
        <v>42047</v>
      </c>
      <c r="J5005" s="17" t="s">
        <v>3888</v>
      </c>
      <c r="L5005" s="17" t="s">
        <v>14216</v>
      </c>
      <c r="N5005" s="17" t="s">
        <v>31</v>
      </c>
      <c r="O5005" s="17" t="s">
        <v>15</v>
      </c>
      <c r="P5005" s="17">
        <v>45373</v>
      </c>
      <c r="AC5005" s="17" t="s">
        <v>9895</v>
      </c>
      <c r="AD5005" s="17" t="s">
        <v>9896</v>
      </c>
      <c r="AF5005" s="17">
        <v>8</v>
      </c>
      <c r="AG5005" s="17">
        <v>2</v>
      </c>
      <c r="AM5005" s="17" t="s">
        <v>157</v>
      </c>
      <c r="AN5005" s="17" t="s">
        <v>14151</v>
      </c>
      <c r="AO5005" s="17">
        <v>3</v>
      </c>
      <c r="AP5005" s="17">
        <v>80</v>
      </c>
      <c r="AQ5005" s="17">
        <v>5</v>
      </c>
      <c r="AR5005" s="17" t="s">
        <v>9898</v>
      </c>
      <c r="AT5005" s="17" t="s">
        <v>14152</v>
      </c>
      <c r="DN5005" s="17">
        <f>COUNTIF(AU5005:DM5005, "X")</f>
        <v>0</v>
      </c>
    </row>
    <row r="5006" spans="1:118" s="17" customFormat="1">
      <c r="A5006" s="17" t="s">
        <v>14983</v>
      </c>
      <c r="B5006" s="17">
        <v>55</v>
      </c>
      <c r="C5006" s="17">
        <v>169920</v>
      </c>
      <c r="D5006" s="17" t="s">
        <v>14298</v>
      </c>
      <c r="E5006" s="17" t="s">
        <v>98</v>
      </c>
      <c r="F5006" s="17" t="s">
        <v>48</v>
      </c>
      <c r="H5006" s="309">
        <v>23832</v>
      </c>
      <c r="I5006" s="309">
        <v>42052</v>
      </c>
      <c r="J5006" s="17" t="s">
        <v>3888</v>
      </c>
      <c r="L5006" s="17" t="s">
        <v>14984</v>
      </c>
      <c r="N5006" s="17" t="s">
        <v>31</v>
      </c>
      <c r="O5006" s="17" t="s">
        <v>15</v>
      </c>
      <c r="P5006" s="17">
        <v>45373</v>
      </c>
      <c r="AC5006" s="17" t="s">
        <v>9895</v>
      </c>
      <c r="AD5006" s="17" t="s">
        <v>9896</v>
      </c>
      <c r="AF5006" s="17">
        <v>15</v>
      </c>
      <c r="AG5006" s="17">
        <v>2</v>
      </c>
      <c r="AM5006" s="17" t="s">
        <v>335</v>
      </c>
      <c r="AN5006" s="17" t="s">
        <v>14693</v>
      </c>
      <c r="AO5006" s="17">
        <v>3</v>
      </c>
      <c r="AP5006" s="17">
        <v>80</v>
      </c>
      <c r="AQ5006" s="17">
        <v>5</v>
      </c>
      <c r="AR5006" s="17" t="s">
        <v>9898</v>
      </c>
      <c r="AT5006" s="17" t="s">
        <v>14152</v>
      </c>
      <c r="DN5006" s="17">
        <f>COUNTIF(AU5006:DM5006, "X")</f>
        <v>0</v>
      </c>
    </row>
    <row r="5007" spans="1:118" s="17" customFormat="1">
      <c r="A5007" s="17" t="s">
        <v>17333</v>
      </c>
      <c r="B5007" s="17">
        <v>55</v>
      </c>
      <c r="C5007" s="17">
        <v>102699</v>
      </c>
      <c r="D5007" s="17" t="s">
        <v>955</v>
      </c>
      <c r="E5007" s="17" t="s">
        <v>176</v>
      </c>
      <c r="F5007" s="17" t="s">
        <v>43</v>
      </c>
      <c r="H5007" s="309">
        <v>29253</v>
      </c>
      <c r="I5007" s="309">
        <v>39687</v>
      </c>
      <c r="J5007" s="17" t="s">
        <v>3888</v>
      </c>
      <c r="L5007" s="17" t="s">
        <v>17334</v>
      </c>
      <c r="N5007" s="17" t="s">
        <v>14</v>
      </c>
      <c r="O5007" s="17" t="s">
        <v>15</v>
      </c>
      <c r="P5007" s="17">
        <v>45371</v>
      </c>
      <c r="AF5007" s="17">
        <v>8</v>
      </c>
      <c r="AG5007" s="17">
        <v>2</v>
      </c>
      <c r="AH5007" s="17" t="s">
        <v>11926</v>
      </c>
      <c r="AK5007" s="17" t="s">
        <v>17298</v>
      </c>
      <c r="AM5007" s="17" t="s">
        <v>88</v>
      </c>
      <c r="AN5007" s="17" t="s">
        <v>17299</v>
      </c>
      <c r="AO5007" s="17">
        <v>3</v>
      </c>
      <c r="AP5007" s="17">
        <v>80</v>
      </c>
      <c r="AQ5007" s="17">
        <v>5</v>
      </c>
      <c r="AR5007" s="17" t="s">
        <v>17300</v>
      </c>
      <c r="BS5007" s="17" t="s">
        <v>3901</v>
      </c>
      <c r="CH5007" s="17" t="s">
        <v>3901</v>
      </c>
      <c r="CU5007" s="17" t="s">
        <v>3901</v>
      </c>
      <c r="CX5007" s="17" t="s">
        <v>3901</v>
      </c>
      <c r="CY5007" s="17" t="s">
        <v>30</v>
      </c>
      <c r="DA5007" s="17" t="s">
        <v>3901</v>
      </c>
      <c r="DN5007" s="17">
        <f>COUNTIF(AU5007:DM5007, "X")</f>
        <v>5</v>
      </c>
    </row>
    <row r="5008" spans="1:118" s="17" customFormat="1">
      <c r="A5008" s="17" t="s">
        <v>10955</v>
      </c>
      <c r="B5008" s="17">
        <v>55</v>
      </c>
      <c r="C5008" s="17">
        <v>163097</v>
      </c>
      <c r="D5008" s="17" t="s">
        <v>6784</v>
      </c>
      <c r="E5008" s="17" t="s">
        <v>378</v>
      </c>
      <c r="F5008" s="17" t="s">
        <v>371</v>
      </c>
      <c r="H5008" s="309">
        <v>18564</v>
      </c>
      <c r="I5008" s="309">
        <v>42048</v>
      </c>
      <c r="J5008" s="17" t="s">
        <v>3888</v>
      </c>
      <c r="L5008" s="17" t="s">
        <v>10956</v>
      </c>
      <c r="N5008" s="17" t="s">
        <v>14</v>
      </c>
      <c r="O5008" s="17" t="s">
        <v>15</v>
      </c>
      <c r="P5008" s="17">
        <v>45371</v>
      </c>
      <c r="AC5008" s="17" t="s">
        <v>14</v>
      </c>
      <c r="AF5008" s="17">
        <v>8</v>
      </c>
      <c r="AG5008" s="17">
        <v>2</v>
      </c>
      <c r="AI5008" s="17" t="s">
        <v>10178</v>
      </c>
      <c r="AM5008" s="17" t="s">
        <v>16</v>
      </c>
      <c r="AN5008" s="17" t="s">
        <v>10763</v>
      </c>
      <c r="AO5008" s="17">
        <v>3</v>
      </c>
      <c r="AP5008" s="17">
        <v>80</v>
      </c>
      <c r="AQ5008" s="17">
        <v>5</v>
      </c>
      <c r="AR5008" s="17" t="s">
        <v>10180</v>
      </c>
      <c r="CQ5008" s="17" t="s">
        <v>3901</v>
      </c>
      <c r="CR5008" s="17" t="s">
        <v>30</v>
      </c>
      <c r="CU5008" s="17" t="s">
        <v>3901</v>
      </c>
      <c r="DN5008" s="17">
        <f>COUNTIF(AU5008:DM5008, "X")</f>
        <v>2</v>
      </c>
    </row>
    <row r="5009" spans="1:118" s="17" customFormat="1">
      <c r="A5009" s="17" t="s">
        <v>15642</v>
      </c>
      <c r="B5009" s="17">
        <v>55</v>
      </c>
      <c r="C5009" s="17">
        <v>169954</v>
      </c>
      <c r="D5009" s="17" t="s">
        <v>8796</v>
      </c>
      <c r="E5009" s="17" t="s">
        <v>174</v>
      </c>
      <c r="F5009" s="17" t="s">
        <v>229</v>
      </c>
      <c r="H5009" s="309">
        <v>22770</v>
      </c>
      <c r="I5009" s="309">
        <v>42055</v>
      </c>
      <c r="J5009" s="17" t="s">
        <v>3888</v>
      </c>
      <c r="L5009" s="17" t="s">
        <v>15529</v>
      </c>
      <c r="M5009" s="17" t="s">
        <v>15643</v>
      </c>
      <c r="N5009" s="17" t="s">
        <v>31</v>
      </c>
      <c r="O5009" s="17" t="s">
        <v>15</v>
      </c>
      <c r="P5009" s="17">
        <v>45373</v>
      </c>
      <c r="AC5009" s="17" t="s">
        <v>9895</v>
      </c>
      <c r="AD5009" s="17" t="s">
        <v>9896</v>
      </c>
      <c r="AF5009" s="17">
        <v>15</v>
      </c>
      <c r="AG5009" s="17">
        <v>2</v>
      </c>
      <c r="AM5009" s="17" t="s">
        <v>121</v>
      </c>
      <c r="AN5009" s="17" t="s">
        <v>15516</v>
      </c>
      <c r="AO5009" s="17">
        <v>3</v>
      </c>
      <c r="AP5009" s="17">
        <v>80</v>
      </c>
      <c r="AQ5009" s="17">
        <v>5</v>
      </c>
      <c r="AR5009" s="17" t="s">
        <v>9898</v>
      </c>
      <c r="AT5009" s="17" t="s">
        <v>15057</v>
      </c>
      <c r="DN5009" s="17">
        <f>COUNTIF(AU5009:DM5009, "X")</f>
        <v>0</v>
      </c>
    </row>
    <row r="5010" spans="1:118" s="17" customFormat="1">
      <c r="A5010" s="17" t="s">
        <v>10993</v>
      </c>
      <c r="B5010" s="17">
        <v>55</v>
      </c>
      <c r="C5010" s="17">
        <v>169959</v>
      </c>
      <c r="D5010" s="17" t="s">
        <v>10994</v>
      </c>
      <c r="E5010" s="17" t="s">
        <v>160</v>
      </c>
      <c r="F5010" s="17" t="s">
        <v>82</v>
      </c>
      <c r="H5010" s="309">
        <v>30470</v>
      </c>
      <c r="I5010" s="309">
        <v>42060</v>
      </c>
      <c r="J5010" s="17" t="s">
        <v>3888</v>
      </c>
      <c r="L5010" s="17" t="s">
        <v>10794</v>
      </c>
      <c r="M5010" s="17" t="s">
        <v>7244</v>
      </c>
      <c r="N5010" s="17" t="s">
        <v>14</v>
      </c>
      <c r="O5010" s="17" t="s">
        <v>15</v>
      </c>
      <c r="P5010" s="17">
        <v>45371</v>
      </c>
      <c r="Q5010" s="17">
        <v>1548</v>
      </c>
      <c r="AC5010" s="17" t="s">
        <v>14</v>
      </c>
      <c r="AF5010" s="17">
        <v>8</v>
      </c>
      <c r="AG5010" s="17">
        <v>2</v>
      </c>
      <c r="AI5010" s="17" t="s">
        <v>10178</v>
      </c>
      <c r="AM5010" s="17" t="s">
        <v>16</v>
      </c>
      <c r="AN5010" s="17" t="s">
        <v>10763</v>
      </c>
      <c r="AO5010" s="17">
        <v>3</v>
      </c>
      <c r="AP5010" s="17">
        <v>80</v>
      </c>
      <c r="AQ5010" s="17">
        <v>5</v>
      </c>
      <c r="AR5010" s="17" t="s">
        <v>10180</v>
      </c>
      <c r="BS5010" s="17" t="s">
        <v>3901</v>
      </c>
      <c r="CU5010" s="17" t="s">
        <v>3901</v>
      </c>
      <c r="DN5010" s="17">
        <f>COUNTIF(AU5010:DM5010, "X")</f>
        <v>2</v>
      </c>
    </row>
    <row r="5011" spans="1:118" s="17" customFormat="1">
      <c r="A5011" s="17" t="s">
        <v>11498</v>
      </c>
      <c r="B5011" s="17">
        <v>55</v>
      </c>
      <c r="C5011" s="17">
        <v>131566</v>
      </c>
      <c r="D5011" s="17" t="s">
        <v>11499</v>
      </c>
      <c r="E5011" s="17" t="s">
        <v>7982</v>
      </c>
      <c r="F5011" s="17" t="s">
        <v>56</v>
      </c>
      <c r="H5011" s="309">
        <v>29281</v>
      </c>
      <c r="I5011" s="309">
        <v>42063</v>
      </c>
      <c r="J5011" s="17" t="s">
        <v>3888</v>
      </c>
      <c r="L5011" s="17" t="s">
        <v>11500</v>
      </c>
      <c r="N5011" s="17" t="s">
        <v>14</v>
      </c>
      <c r="O5011" s="17" t="s">
        <v>15</v>
      </c>
      <c r="P5011" s="17">
        <v>45371</v>
      </c>
      <c r="Q5011" s="17">
        <v>1155</v>
      </c>
      <c r="AC5011" s="17" t="s">
        <v>14</v>
      </c>
      <c r="AF5011" s="17">
        <v>8</v>
      </c>
      <c r="AG5011" s="17">
        <v>2</v>
      </c>
      <c r="AI5011" s="17" t="s">
        <v>10178</v>
      </c>
      <c r="AM5011" s="17" t="s">
        <v>151</v>
      </c>
      <c r="AN5011" s="17" t="s">
        <v>11216</v>
      </c>
      <c r="AO5011" s="17">
        <v>3</v>
      </c>
      <c r="AP5011" s="17">
        <v>80</v>
      </c>
      <c r="AQ5011" s="17">
        <v>5</v>
      </c>
      <c r="AR5011" s="17" t="s">
        <v>10180</v>
      </c>
      <c r="BD5011" s="17" t="s">
        <v>3901</v>
      </c>
      <c r="CH5011" s="17" t="s">
        <v>3901</v>
      </c>
      <c r="DN5011" s="17">
        <f>COUNTIF(AU5011:DM5011, "X")</f>
        <v>2</v>
      </c>
    </row>
    <row r="5012" spans="1:118" s="17" customFormat="1">
      <c r="A5012" s="17" t="s">
        <v>8254</v>
      </c>
      <c r="B5012" s="17">
        <v>55</v>
      </c>
      <c r="C5012" s="17">
        <v>169973</v>
      </c>
      <c r="D5012" s="17" t="s">
        <v>8255</v>
      </c>
      <c r="E5012" s="17" t="s">
        <v>358</v>
      </c>
      <c r="F5012" s="17" t="s">
        <v>8256</v>
      </c>
      <c r="H5012" s="309">
        <v>33031</v>
      </c>
      <c r="I5012" s="309">
        <v>42064</v>
      </c>
      <c r="J5012" s="17" t="s">
        <v>3888</v>
      </c>
      <c r="L5012" s="17" t="s">
        <v>8257</v>
      </c>
      <c r="N5012" s="17" t="s">
        <v>19</v>
      </c>
      <c r="O5012" s="17" t="s">
        <v>15</v>
      </c>
      <c r="P5012" s="17">
        <v>45356</v>
      </c>
      <c r="AC5012" s="17" t="s">
        <v>3890</v>
      </c>
      <c r="AD5012" s="17" t="s">
        <v>3891</v>
      </c>
      <c r="AF5012" s="17">
        <v>15</v>
      </c>
      <c r="AG5012" s="17">
        <v>2</v>
      </c>
      <c r="AM5012" s="17" t="s">
        <v>117</v>
      </c>
      <c r="AN5012" s="17" t="s">
        <v>7978</v>
      </c>
      <c r="AO5012" s="17">
        <v>3</v>
      </c>
      <c r="AP5012" s="17">
        <v>80</v>
      </c>
      <c r="AQ5012" s="17">
        <v>5</v>
      </c>
      <c r="AT5012" s="17" t="s">
        <v>7979</v>
      </c>
      <c r="BS5012" s="17" t="s">
        <v>3901</v>
      </c>
      <c r="DN5012" s="17">
        <f>COUNTIF(AU5012:DM5012, "X")</f>
        <v>1</v>
      </c>
    </row>
    <row r="5013" spans="1:118" s="17" customFormat="1">
      <c r="A5013" s="17" t="s">
        <v>15058</v>
      </c>
      <c r="B5013" s="17">
        <v>55</v>
      </c>
      <c r="C5013" s="17">
        <v>165360</v>
      </c>
      <c r="D5013" s="17" t="s">
        <v>15059</v>
      </c>
      <c r="E5013" s="17" t="s">
        <v>17</v>
      </c>
      <c r="F5013" s="17" t="s">
        <v>15060</v>
      </c>
      <c r="H5013" s="309">
        <v>22726</v>
      </c>
      <c r="I5013" s="309">
        <v>41535</v>
      </c>
      <c r="J5013" s="17" t="s">
        <v>3888</v>
      </c>
      <c r="L5013" s="17" t="s">
        <v>15061</v>
      </c>
      <c r="N5013" s="17" t="s">
        <v>31</v>
      </c>
      <c r="O5013" s="17" t="s">
        <v>15</v>
      </c>
      <c r="P5013" s="17">
        <v>45373</v>
      </c>
      <c r="Q5013" s="17">
        <v>7610</v>
      </c>
      <c r="AC5013" s="17" t="s">
        <v>9895</v>
      </c>
      <c r="AD5013" s="17" t="s">
        <v>9896</v>
      </c>
      <c r="AF5013" s="17">
        <v>8</v>
      </c>
      <c r="AG5013" s="17">
        <v>2</v>
      </c>
      <c r="AM5013" s="17" t="s">
        <v>62</v>
      </c>
      <c r="AN5013" s="17" t="s">
        <v>15056</v>
      </c>
      <c r="AO5013" s="17">
        <v>3</v>
      </c>
      <c r="AP5013" s="17">
        <v>80</v>
      </c>
      <c r="AQ5013" s="17">
        <v>5</v>
      </c>
      <c r="AR5013" s="17" t="s">
        <v>9898</v>
      </c>
      <c r="AT5013" s="17" t="s">
        <v>15057</v>
      </c>
      <c r="CR5013" s="17" t="s">
        <v>30</v>
      </c>
      <c r="CU5013" s="17" t="s">
        <v>3901</v>
      </c>
      <c r="DA5013" s="17" t="s">
        <v>3901</v>
      </c>
      <c r="DN5013" s="17">
        <f>COUNTIF(AU5013:DM5013, "X")</f>
        <v>2</v>
      </c>
    </row>
    <row r="5014" spans="1:118" s="17" customFormat="1">
      <c r="A5014" s="17" t="s">
        <v>7290</v>
      </c>
      <c r="B5014" s="17">
        <v>55</v>
      </c>
      <c r="C5014" s="17">
        <v>169983</v>
      </c>
      <c r="D5014" s="17" t="s">
        <v>7291</v>
      </c>
      <c r="E5014" s="17" t="s">
        <v>3962</v>
      </c>
      <c r="F5014" s="17" t="s">
        <v>12</v>
      </c>
      <c r="H5014" s="309">
        <v>32886</v>
      </c>
      <c r="I5014" s="309">
        <v>42059</v>
      </c>
      <c r="J5014" s="17" t="s">
        <v>3888</v>
      </c>
      <c r="L5014" s="17" t="s">
        <v>7292</v>
      </c>
      <c r="N5014" s="17" t="s">
        <v>19</v>
      </c>
      <c r="O5014" s="17" t="s">
        <v>15</v>
      </c>
      <c r="P5014" s="17">
        <v>45356</v>
      </c>
      <c r="AC5014" s="17" t="s">
        <v>3890</v>
      </c>
      <c r="AD5014" s="17" t="s">
        <v>3891</v>
      </c>
      <c r="AF5014" s="17">
        <v>15</v>
      </c>
      <c r="AG5014" s="17">
        <v>2</v>
      </c>
      <c r="AM5014" s="17" t="s">
        <v>2605</v>
      </c>
      <c r="AN5014" s="17" t="s">
        <v>7253</v>
      </c>
      <c r="AO5014" s="17">
        <v>3</v>
      </c>
      <c r="AP5014" s="17">
        <v>80</v>
      </c>
      <c r="AQ5014" s="17">
        <v>5</v>
      </c>
      <c r="AT5014" s="17" t="s">
        <v>6589</v>
      </c>
      <c r="DN5014" s="17">
        <f>COUNTIF(AU5014:DM5014, "X")</f>
        <v>0</v>
      </c>
    </row>
    <row r="5015" spans="1:118" s="17" customFormat="1">
      <c r="A5015" s="17" t="s">
        <v>15999</v>
      </c>
      <c r="B5015" s="17">
        <v>55</v>
      </c>
      <c r="C5015" s="17">
        <v>169992</v>
      </c>
      <c r="D5015" s="17" t="s">
        <v>411</v>
      </c>
      <c r="E5015" s="17" t="s">
        <v>16000</v>
      </c>
      <c r="F5015" s="17" t="s">
        <v>16001</v>
      </c>
      <c r="H5015" s="309">
        <v>35291</v>
      </c>
      <c r="I5015" s="309">
        <v>42061</v>
      </c>
      <c r="J5015" s="17" t="s">
        <v>3888</v>
      </c>
      <c r="L5015" s="17" t="s">
        <v>15525</v>
      </c>
      <c r="M5015" s="17" t="s">
        <v>15526</v>
      </c>
      <c r="N5015" s="17" t="s">
        <v>31</v>
      </c>
      <c r="O5015" s="17" t="s">
        <v>15</v>
      </c>
      <c r="P5015" s="17">
        <v>45373</v>
      </c>
      <c r="Q5015" s="17">
        <v>2773</v>
      </c>
      <c r="AC5015" s="17" t="s">
        <v>9895</v>
      </c>
      <c r="AD5015" s="17" t="s">
        <v>9896</v>
      </c>
      <c r="AF5015" s="17">
        <v>8</v>
      </c>
      <c r="AG5015" s="17">
        <v>2</v>
      </c>
      <c r="AM5015" s="17" t="s">
        <v>121</v>
      </c>
      <c r="AN5015" s="17" t="s">
        <v>15516</v>
      </c>
      <c r="AO5015" s="17">
        <v>3</v>
      </c>
      <c r="AP5015" s="17">
        <v>80</v>
      </c>
      <c r="AQ5015" s="17">
        <v>5</v>
      </c>
      <c r="AR5015" s="17" t="s">
        <v>9898</v>
      </c>
      <c r="AT5015" s="17" t="s">
        <v>15057</v>
      </c>
      <c r="DN5015" s="17">
        <f>COUNTIF(AU5015:DM5015, "X")</f>
        <v>0</v>
      </c>
    </row>
    <row r="5016" spans="1:118" s="17" customFormat="1">
      <c r="A5016" s="17" t="s">
        <v>21818</v>
      </c>
      <c r="B5016" s="17">
        <v>55</v>
      </c>
      <c r="C5016" s="17">
        <v>170001</v>
      </c>
      <c r="D5016" s="17" t="s">
        <v>12413</v>
      </c>
      <c r="E5016" s="17" t="s">
        <v>456</v>
      </c>
      <c r="F5016" s="17" t="s">
        <v>377</v>
      </c>
      <c r="H5016" s="309">
        <v>28664</v>
      </c>
      <c r="I5016" s="309">
        <v>42059</v>
      </c>
      <c r="J5016" s="17" t="s">
        <v>3888</v>
      </c>
      <c r="L5016" s="17" t="s">
        <v>21799</v>
      </c>
      <c r="N5016" s="17" t="s">
        <v>196</v>
      </c>
      <c r="O5016" s="17" t="s">
        <v>15</v>
      </c>
      <c r="P5016" s="17">
        <v>45359</v>
      </c>
      <c r="AF5016" s="17">
        <v>8</v>
      </c>
      <c r="AG5016" s="17">
        <v>2</v>
      </c>
      <c r="AH5016" s="17" t="s">
        <v>11926</v>
      </c>
      <c r="AK5016" s="17" t="s">
        <v>21650</v>
      </c>
      <c r="AM5016" s="17" t="s">
        <v>197</v>
      </c>
      <c r="AN5016" s="17" t="s">
        <v>21651</v>
      </c>
      <c r="AO5016" s="17">
        <v>3</v>
      </c>
      <c r="AP5016" s="17">
        <v>80</v>
      </c>
      <c r="AQ5016" s="17">
        <v>5</v>
      </c>
      <c r="AR5016" s="17" t="s">
        <v>21652</v>
      </c>
      <c r="CR5016" s="17" t="s">
        <v>21</v>
      </c>
      <c r="CU5016" s="17" t="s">
        <v>3901</v>
      </c>
      <c r="DA5016" s="17" t="s">
        <v>3901</v>
      </c>
      <c r="DN5016" s="17">
        <f>COUNTIF(AU5016:DM5016, "X")</f>
        <v>2</v>
      </c>
    </row>
    <row r="5017" spans="1:118" s="17" customFormat="1">
      <c r="A5017" s="17" t="s">
        <v>21136</v>
      </c>
      <c r="B5017" s="17">
        <v>55</v>
      </c>
      <c r="C5017" s="17">
        <v>170035</v>
      </c>
      <c r="D5017" s="17" t="s">
        <v>14478</v>
      </c>
      <c r="E5017" s="17" t="s">
        <v>174</v>
      </c>
      <c r="F5017" s="17" t="s">
        <v>93</v>
      </c>
      <c r="H5017" s="309">
        <v>35389</v>
      </c>
      <c r="I5017" s="309">
        <v>42058</v>
      </c>
      <c r="J5017" s="17" t="s">
        <v>3888</v>
      </c>
      <c r="L5017" s="17" t="s">
        <v>21137</v>
      </c>
      <c r="N5017" s="17" t="s">
        <v>80</v>
      </c>
      <c r="O5017" s="17" t="s">
        <v>15</v>
      </c>
      <c r="P5017" s="17">
        <v>45308</v>
      </c>
      <c r="AF5017" s="17">
        <v>8</v>
      </c>
      <c r="AG5017" s="17">
        <v>2</v>
      </c>
      <c r="AI5017" s="17" t="s">
        <v>20851</v>
      </c>
      <c r="AM5017" s="17" t="s">
        <v>81</v>
      </c>
      <c r="AN5017" s="17" t="s">
        <v>21035</v>
      </c>
      <c r="AO5017" s="17">
        <v>3</v>
      </c>
      <c r="AP5017" s="17">
        <v>80</v>
      </c>
      <c r="AQ5017" s="17">
        <v>5</v>
      </c>
      <c r="AR5017" s="17" t="s">
        <v>20671</v>
      </c>
      <c r="AS5017" s="17" t="s">
        <v>21036</v>
      </c>
      <c r="CU5017" s="17" t="s">
        <v>3901</v>
      </c>
      <c r="DN5017" s="17">
        <f>COUNTIF(AU5017:DM5017, "X")</f>
        <v>1</v>
      </c>
    </row>
    <row r="5018" spans="1:118" s="17" customFormat="1">
      <c r="A5018" s="17" t="s">
        <v>12328</v>
      </c>
      <c r="B5018" s="17">
        <v>55</v>
      </c>
      <c r="C5018" s="17">
        <v>170044</v>
      </c>
      <c r="D5018" s="17" t="s">
        <v>12201</v>
      </c>
      <c r="E5018" s="17" t="s">
        <v>5650</v>
      </c>
      <c r="F5018" s="17" t="s">
        <v>9888</v>
      </c>
      <c r="H5018" s="309">
        <v>35388</v>
      </c>
      <c r="I5018" s="309">
        <v>42070</v>
      </c>
      <c r="J5018" s="17" t="s">
        <v>3888</v>
      </c>
      <c r="L5018" s="17" t="s">
        <v>12202</v>
      </c>
      <c r="N5018" s="17" t="s">
        <v>31</v>
      </c>
      <c r="O5018" s="17" t="s">
        <v>15</v>
      </c>
      <c r="P5018" s="17">
        <v>45373</v>
      </c>
      <c r="AC5018" s="17" t="s">
        <v>9895</v>
      </c>
      <c r="AD5018" s="17" t="s">
        <v>9896</v>
      </c>
      <c r="AF5018" s="17">
        <v>15</v>
      </c>
      <c r="AG5018" s="17">
        <v>2</v>
      </c>
      <c r="AM5018" s="17" t="s">
        <v>295</v>
      </c>
      <c r="AN5018" s="17" t="s">
        <v>12166</v>
      </c>
      <c r="AO5018" s="17">
        <v>3</v>
      </c>
      <c r="AP5018" s="17">
        <v>80</v>
      </c>
      <c r="AQ5018" s="17">
        <v>5</v>
      </c>
      <c r="AR5018" s="17" t="s">
        <v>9898</v>
      </c>
      <c r="AT5018" s="17" t="s">
        <v>11929</v>
      </c>
      <c r="CQ5018" s="17" t="s">
        <v>3901</v>
      </c>
      <c r="DN5018" s="17">
        <f>COUNTIF(AU5018:DM5018, "X")</f>
        <v>1</v>
      </c>
    </row>
    <row r="5019" spans="1:118" s="17" customFormat="1">
      <c r="A5019" s="17" t="s">
        <v>21048</v>
      </c>
      <c r="B5019" s="17">
        <v>55</v>
      </c>
      <c r="C5019" s="17">
        <v>170052</v>
      </c>
      <c r="D5019" s="17" t="s">
        <v>21049</v>
      </c>
      <c r="E5019" s="17" t="s">
        <v>333</v>
      </c>
      <c r="F5019" s="17" t="s">
        <v>18</v>
      </c>
      <c r="H5019" s="309">
        <v>33939</v>
      </c>
      <c r="I5019" s="309">
        <v>42067</v>
      </c>
      <c r="J5019" s="17" t="s">
        <v>3888</v>
      </c>
      <c r="L5019" s="17" t="s">
        <v>21050</v>
      </c>
      <c r="N5019" s="17" t="s">
        <v>80</v>
      </c>
      <c r="O5019" s="17" t="s">
        <v>15</v>
      </c>
      <c r="P5019" s="17">
        <v>45308</v>
      </c>
      <c r="Q5019" s="17">
        <v>1347</v>
      </c>
      <c r="AF5019" s="17">
        <v>15</v>
      </c>
      <c r="AG5019" s="17">
        <v>2</v>
      </c>
      <c r="AI5019" s="17" t="s">
        <v>20851</v>
      </c>
      <c r="AM5019" s="17" t="s">
        <v>81</v>
      </c>
      <c r="AN5019" s="17" t="s">
        <v>21035</v>
      </c>
      <c r="AO5019" s="17">
        <v>3</v>
      </c>
      <c r="AP5019" s="17">
        <v>80</v>
      </c>
      <c r="AQ5019" s="17">
        <v>5</v>
      </c>
      <c r="AR5019" s="17" t="s">
        <v>20671</v>
      </c>
      <c r="AS5019" s="17" t="s">
        <v>21036</v>
      </c>
      <c r="CU5019" s="17" t="s">
        <v>3901</v>
      </c>
      <c r="DN5019" s="17">
        <f>COUNTIF(AU5019:DM5019, "X")</f>
        <v>1</v>
      </c>
    </row>
    <row r="5020" spans="1:118" s="17" customFormat="1">
      <c r="A5020" s="17" t="s">
        <v>19191</v>
      </c>
      <c r="B5020" s="17">
        <v>55</v>
      </c>
      <c r="C5020" s="17">
        <v>170056</v>
      </c>
      <c r="D5020" s="17" t="s">
        <v>19192</v>
      </c>
      <c r="E5020" s="17" t="s">
        <v>333</v>
      </c>
      <c r="F5020" s="17" t="s">
        <v>22</v>
      </c>
      <c r="H5020" s="309">
        <v>31481</v>
      </c>
      <c r="I5020" s="309">
        <v>42073</v>
      </c>
      <c r="J5020" s="17" t="s">
        <v>3888</v>
      </c>
      <c r="L5020" s="17" t="s">
        <v>19193</v>
      </c>
      <c r="N5020" s="17" t="s">
        <v>31</v>
      </c>
      <c r="O5020" s="17" t="s">
        <v>15</v>
      </c>
      <c r="P5020" s="17">
        <v>45373</v>
      </c>
      <c r="AD5020" s="17" t="s">
        <v>9896</v>
      </c>
      <c r="AF5020" s="17">
        <v>8</v>
      </c>
      <c r="AG5020" s="17">
        <v>2</v>
      </c>
      <c r="AM5020" s="17" t="s">
        <v>337</v>
      </c>
      <c r="AN5020" s="17" t="s">
        <v>19113</v>
      </c>
      <c r="AO5020" s="17">
        <v>3</v>
      </c>
      <c r="AP5020" s="17">
        <v>80</v>
      </c>
      <c r="AQ5020" s="17">
        <v>5</v>
      </c>
      <c r="AR5020" s="17" t="s">
        <v>9898</v>
      </c>
      <c r="BD5020" s="17" t="s">
        <v>3901</v>
      </c>
      <c r="BK5020" s="17" t="s">
        <v>3901</v>
      </c>
      <c r="CU5020" s="17" t="s">
        <v>3901</v>
      </c>
      <c r="CX5020" s="17" t="s">
        <v>3901</v>
      </c>
      <c r="DN5020" s="17">
        <f>COUNTIF(AU5020:DM5020, "X")</f>
        <v>4</v>
      </c>
    </row>
    <row r="5021" spans="1:118" s="17" customFormat="1">
      <c r="A5021" s="17" t="s">
        <v>19999</v>
      </c>
      <c r="B5021" s="17">
        <v>55</v>
      </c>
      <c r="C5021" s="17">
        <v>170065</v>
      </c>
      <c r="D5021" s="17" t="s">
        <v>10</v>
      </c>
      <c r="E5021" s="17" t="s">
        <v>463</v>
      </c>
      <c r="F5021" s="17" t="s">
        <v>99</v>
      </c>
      <c r="H5021" s="309">
        <v>34405</v>
      </c>
      <c r="I5021" s="309">
        <v>42077</v>
      </c>
      <c r="J5021" s="17" t="s">
        <v>3888</v>
      </c>
      <c r="L5021" s="17" t="s">
        <v>20000</v>
      </c>
      <c r="N5021" s="17" t="s">
        <v>14</v>
      </c>
      <c r="O5021" s="17" t="s">
        <v>15</v>
      </c>
      <c r="P5021" s="17">
        <v>45371</v>
      </c>
      <c r="AF5021" s="17">
        <v>8</v>
      </c>
      <c r="AG5021" s="17">
        <v>2</v>
      </c>
      <c r="AI5021" s="17" t="s">
        <v>10178</v>
      </c>
      <c r="AM5021" s="17" t="s">
        <v>148</v>
      </c>
      <c r="AN5021" s="17" t="s">
        <v>19836</v>
      </c>
      <c r="AO5021" s="17">
        <v>3</v>
      </c>
      <c r="AP5021" s="17">
        <v>80</v>
      </c>
      <c r="AQ5021" s="17">
        <v>5</v>
      </c>
      <c r="AR5021" s="17" t="s">
        <v>10180</v>
      </c>
      <c r="CQ5021" s="17" t="s">
        <v>3901</v>
      </c>
      <c r="DN5021" s="17">
        <f>COUNTIF(AU5021:DM5021, "X")</f>
        <v>1</v>
      </c>
    </row>
    <row r="5022" spans="1:118" s="17" customFormat="1">
      <c r="A5022" s="17" t="s">
        <v>15210</v>
      </c>
      <c r="B5022" s="17">
        <v>55</v>
      </c>
      <c r="C5022" s="17">
        <v>170066</v>
      </c>
      <c r="D5022" s="17" t="s">
        <v>15211</v>
      </c>
      <c r="E5022" s="17" t="s">
        <v>499</v>
      </c>
      <c r="F5022" s="17" t="s">
        <v>43</v>
      </c>
      <c r="H5022" s="309">
        <v>35040</v>
      </c>
      <c r="I5022" s="309">
        <v>42077</v>
      </c>
      <c r="J5022" s="17" t="s">
        <v>3888</v>
      </c>
      <c r="L5022" s="17" t="s">
        <v>15212</v>
      </c>
      <c r="N5022" s="17" t="s">
        <v>31</v>
      </c>
      <c r="O5022" s="17" t="s">
        <v>15</v>
      </c>
      <c r="P5022" s="17">
        <v>45373</v>
      </c>
      <c r="AC5022" s="17" t="s">
        <v>9895</v>
      </c>
      <c r="AD5022" s="17" t="s">
        <v>9896</v>
      </c>
      <c r="AF5022" s="17">
        <v>8</v>
      </c>
      <c r="AG5022" s="17">
        <v>2</v>
      </c>
      <c r="AM5022" s="17" t="s">
        <v>62</v>
      </c>
      <c r="AN5022" s="17" t="s">
        <v>15056</v>
      </c>
      <c r="AO5022" s="17">
        <v>3</v>
      </c>
      <c r="AP5022" s="17">
        <v>80</v>
      </c>
      <c r="AQ5022" s="17">
        <v>5</v>
      </c>
      <c r="AR5022" s="17" t="s">
        <v>9898</v>
      </c>
      <c r="AT5022" s="17" t="s">
        <v>15057</v>
      </c>
      <c r="DN5022" s="17">
        <f>COUNTIF(AU5022:DM5022, "X")</f>
        <v>0</v>
      </c>
    </row>
    <row r="5023" spans="1:118" s="17" customFormat="1">
      <c r="A5023" s="17" t="s">
        <v>20776</v>
      </c>
      <c r="B5023" s="17">
        <v>55</v>
      </c>
      <c r="C5023" s="17">
        <v>170077</v>
      </c>
      <c r="D5023" s="17" t="s">
        <v>7554</v>
      </c>
      <c r="E5023" s="17" t="s">
        <v>6054</v>
      </c>
      <c r="F5023" s="17" t="s">
        <v>56</v>
      </c>
      <c r="H5023" s="309">
        <v>27039</v>
      </c>
      <c r="I5023" s="309">
        <v>42082</v>
      </c>
      <c r="J5023" s="17" t="s">
        <v>3888</v>
      </c>
      <c r="L5023" s="17" t="s">
        <v>1205</v>
      </c>
      <c r="N5023" s="17" t="s">
        <v>26</v>
      </c>
      <c r="O5023" s="17" t="s">
        <v>15</v>
      </c>
      <c r="P5023" s="17">
        <v>45318</v>
      </c>
      <c r="AF5023" s="17">
        <v>8</v>
      </c>
      <c r="AG5023" s="17">
        <v>2</v>
      </c>
      <c r="AI5023" s="17" t="s">
        <v>20669</v>
      </c>
      <c r="AM5023" s="17" t="s">
        <v>53</v>
      </c>
      <c r="AN5023" s="17" t="s">
        <v>20670</v>
      </c>
      <c r="AO5023" s="17">
        <v>3</v>
      </c>
      <c r="AP5023" s="17">
        <v>80</v>
      </c>
      <c r="AQ5023" s="17">
        <v>5</v>
      </c>
      <c r="AR5023" s="17" t="s">
        <v>20671</v>
      </c>
      <c r="AV5023" s="17" t="s">
        <v>3901</v>
      </c>
      <c r="BD5023" s="17" t="s">
        <v>3901</v>
      </c>
      <c r="BN5023" s="17" t="s">
        <v>3901</v>
      </c>
      <c r="BS5023" s="17" t="s">
        <v>3901</v>
      </c>
      <c r="BY5023" s="17" t="s">
        <v>3901</v>
      </c>
      <c r="CC5023" s="17" t="s">
        <v>3901</v>
      </c>
      <c r="CH5023" s="17" t="s">
        <v>3901</v>
      </c>
      <c r="CL5023" s="17" t="s">
        <v>3901</v>
      </c>
      <c r="CQ5023" s="17" t="s">
        <v>3901</v>
      </c>
      <c r="CU5023" s="17" t="s">
        <v>3901</v>
      </c>
      <c r="DN5023" s="17">
        <f>COUNTIF(AU5023:DM5023, "X")</f>
        <v>10</v>
      </c>
    </row>
    <row r="5024" spans="1:118" s="17" customFormat="1">
      <c r="A5024" s="17" t="s">
        <v>19169</v>
      </c>
      <c r="B5024" s="17">
        <v>55</v>
      </c>
      <c r="C5024" s="17">
        <v>170084</v>
      </c>
      <c r="D5024" s="17" t="s">
        <v>19170</v>
      </c>
      <c r="E5024" s="17" t="s">
        <v>340</v>
      </c>
      <c r="F5024" s="17" t="s">
        <v>63</v>
      </c>
      <c r="H5024" s="309">
        <v>21018</v>
      </c>
      <c r="I5024" s="309">
        <v>42080</v>
      </c>
      <c r="J5024" s="17" t="s">
        <v>3888</v>
      </c>
      <c r="K5024" s="17" t="s">
        <v>21</v>
      </c>
      <c r="L5024" s="17" t="s">
        <v>19171</v>
      </c>
      <c r="N5024" s="17" t="s">
        <v>31</v>
      </c>
      <c r="O5024" s="17" t="s">
        <v>15</v>
      </c>
      <c r="P5024" s="17">
        <v>45373</v>
      </c>
      <c r="AD5024" s="17" t="s">
        <v>9896</v>
      </c>
      <c r="AF5024" s="17">
        <v>8</v>
      </c>
      <c r="AG5024" s="17">
        <v>2</v>
      </c>
      <c r="AM5024" s="17" t="s">
        <v>337</v>
      </c>
      <c r="AN5024" s="17" t="s">
        <v>19113</v>
      </c>
      <c r="AO5024" s="17">
        <v>3</v>
      </c>
      <c r="AP5024" s="17">
        <v>80</v>
      </c>
      <c r="AQ5024" s="17">
        <v>5</v>
      </c>
      <c r="AR5024" s="17" t="s">
        <v>9898</v>
      </c>
      <c r="AU5024" s="17" t="s">
        <v>30</v>
      </c>
      <c r="AV5024" s="17" t="s">
        <v>3901</v>
      </c>
      <c r="AX5024" s="17" t="s">
        <v>3901</v>
      </c>
      <c r="AZ5024" s="17" t="s">
        <v>3901</v>
      </c>
      <c r="BB5024" s="17" t="s">
        <v>3901</v>
      </c>
      <c r="BC5024" s="17" t="s">
        <v>30</v>
      </c>
      <c r="BD5024" s="17" t="s">
        <v>3901</v>
      </c>
      <c r="BH5024" s="17" t="s">
        <v>3901</v>
      </c>
      <c r="BJ5024" s="17" t="s">
        <v>30</v>
      </c>
      <c r="BK5024" s="17" t="s">
        <v>3901</v>
      </c>
      <c r="BL5024" s="17" t="s">
        <v>3901</v>
      </c>
      <c r="BN5024" s="17" t="s">
        <v>3901</v>
      </c>
      <c r="BQ5024" s="17" t="s">
        <v>30</v>
      </c>
      <c r="BS5024" s="17" t="s">
        <v>3901</v>
      </c>
      <c r="CF5024" s="17" t="s">
        <v>3901</v>
      </c>
      <c r="CH5024" s="17" t="s">
        <v>3901</v>
      </c>
      <c r="CI5024" s="17" t="s">
        <v>3901</v>
      </c>
      <c r="CL5024" s="17" t="s">
        <v>3901</v>
      </c>
      <c r="CN5024" s="17" t="s">
        <v>3901</v>
      </c>
      <c r="CQ5024" s="17" t="s">
        <v>3901</v>
      </c>
      <c r="CR5024" s="17" t="s">
        <v>21</v>
      </c>
      <c r="CU5024" s="17" t="s">
        <v>3901</v>
      </c>
      <c r="CX5024" s="17" t="s">
        <v>3901</v>
      </c>
      <c r="DA5024" s="17" t="s">
        <v>3901</v>
      </c>
      <c r="DD5024" s="17" t="s">
        <v>3901</v>
      </c>
      <c r="DE5024" s="17" t="s">
        <v>21</v>
      </c>
      <c r="DN5024" s="17">
        <f>COUNTIF(AU5024:DM5024, "X")</f>
        <v>20</v>
      </c>
    </row>
    <row r="5025" spans="1:118" s="17" customFormat="1">
      <c r="A5025" s="17" t="s">
        <v>14459</v>
      </c>
      <c r="B5025" s="17">
        <v>55</v>
      </c>
      <c r="C5025" s="17">
        <v>170085</v>
      </c>
      <c r="D5025" s="17" t="s">
        <v>353</v>
      </c>
      <c r="E5025" s="17" t="s">
        <v>14460</v>
      </c>
      <c r="F5025" s="17" t="s">
        <v>14461</v>
      </c>
      <c r="H5025" s="309">
        <v>35340</v>
      </c>
      <c r="I5025" s="309">
        <v>42537</v>
      </c>
      <c r="J5025" s="17" t="s">
        <v>3888</v>
      </c>
      <c r="L5025" s="17" t="s">
        <v>14462</v>
      </c>
      <c r="N5025" s="17" t="s">
        <v>31</v>
      </c>
      <c r="O5025" s="17" t="s">
        <v>15</v>
      </c>
      <c r="P5025" s="17">
        <v>45373</v>
      </c>
      <c r="AC5025" s="17" t="s">
        <v>9895</v>
      </c>
      <c r="AD5025" s="17" t="s">
        <v>9896</v>
      </c>
      <c r="AF5025" s="17">
        <v>8</v>
      </c>
      <c r="AG5025" s="17">
        <v>2</v>
      </c>
      <c r="AM5025" s="17" t="s">
        <v>108</v>
      </c>
      <c r="AN5025" s="17" t="s">
        <v>14364</v>
      </c>
      <c r="AO5025" s="17">
        <v>3</v>
      </c>
      <c r="AP5025" s="17">
        <v>80</v>
      </c>
      <c r="AQ5025" s="17">
        <v>5</v>
      </c>
      <c r="AR5025" s="17" t="s">
        <v>9898</v>
      </c>
      <c r="AT5025" s="17" t="s">
        <v>14152</v>
      </c>
      <c r="DN5025" s="17">
        <f>COUNTIF(AU5025:DM5025, "X")</f>
        <v>0</v>
      </c>
    </row>
    <row r="5026" spans="1:118" s="17" customFormat="1">
      <c r="A5026" s="17" t="s">
        <v>3974</v>
      </c>
      <c r="B5026" s="17">
        <v>55</v>
      </c>
      <c r="C5026" s="17">
        <v>170103</v>
      </c>
      <c r="D5026" s="17" t="s">
        <v>3975</v>
      </c>
      <c r="E5026" s="17" t="s">
        <v>463</v>
      </c>
      <c r="F5026" s="17" t="s">
        <v>147</v>
      </c>
      <c r="H5026" s="309">
        <v>33849</v>
      </c>
      <c r="I5026" s="309">
        <v>42077</v>
      </c>
      <c r="J5026" s="17" t="s">
        <v>3888</v>
      </c>
      <c r="L5026" s="17" t="s">
        <v>3976</v>
      </c>
      <c r="M5026" s="17" t="s">
        <v>478</v>
      </c>
      <c r="N5026" s="17" t="s">
        <v>19</v>
      </c>
      <c r="O5026" s="17" t="s">
        <v>15</v>
      </c>
      <c r="P5026" s="17">
        <v>45356</v>
      </c>
      <c r="AC5026" s="17" t="s">
        <v>3890</v>
      </c>
      <c r="AD5026" s="17" t="s">
        <v>3891</v>
      </c>
      <c r="AF5026" s="17">
        <v>8</v>
      </c>
      <c r="AG5026" s="17">
        <v>2</v>
      </c>
      <c r="AM5026" s="17" t="s">
        <v>172</v>
      </c>
      <c r="AN5026" s="17" t="s">
        <v>3892</v>
      </c>
      <c r="AO5026" s="17">
        <v>3</v>
      </c>
      <c r="AP5026" s="17">
        <v>80</v>
      </c>
      <c r="AQ5026" s="17">
        <v>5</v>
      </c>
      <c r="AT5026" s="17" t="s">
        <v>3893</v>
      </c>
      <c r="DN5026" s="17">
        <f>COUNTIF(AU5026:DM5026, "X")</f>
        <v>0</v>
      </c>
    </row>
    <row r="5027" spans="1:118" s="17" customFormat="1">
      <c r="A5027" s="17" t="s">
        <v>5769</v>
      </c>
      <c r="B5027" s="17">
        <v>55</v>
      </c>
      <c r="C5027" s="17">
        <v>170104</v>
      </c>
      <c r="D5027" s="17" t="s">
        <v>5284</v>
      </c>
      <c r="E5027" s="17" t="s">
        <v>5770</v>
      </c>
      <c r="F5027" s="17" t="s">
        <v>397</v>
      </c>
      <c r="H5027" s="309">
        <v>34379</v>
      </c>
      <c r="I5027" s="309">
        <v>42081</v>
      </c>
      <c r="J5027" s="17" t="s">
        <v>3888</v>
      </c>
      <c r="L5027" s="17" t="s">
        <v>5771</v>
      </c>
      <c r="N5027" s="17" t="s">
        <v>19</v>
      </c>
      <c r="O5027" s="17" t="s">
        <v>15</v>
      </c>
      <c r="P5027" s="17">
        <v>45356</v>
      </c>
      <c r="AC5027" s="17" t="s">
        <v>3890</v>
      </c>
      <c r="AD5027" s="17" t="s">
        <v>3891</v>
      </c>
      <c r="AF5027" s="17">
        <v>8</v>
      </c>
      <c r="AG5027" s="17">
        <v>2</v>
      </c>
      <c r="AM5027" s="17" t="s">
        <v>105</v>
      </c>
      <c r="AN5027" s="17" t="s">
        <v>5515</v>
      </c>
      <c r="AO5027" s="17">
        <v>3</v>
      </c>
      <c r="AP5027" s="17">
        <v>80</v>
      </c>
      <c r="AQ5027" s="17">
        <v>5</v>
      </c>
      <c r="AT5027" s="17" t="s">
        <v>5516</v>
      </c>
      <c r="DN5027" s="17">
        <f>COUNTIF(AU5027:DM5027, "X")</f>
        <v>0</v>
      </c>
    </row>
    <row r="5028" spans="1:118" s="17" customFormat="1">
      <c r="A5028" s="17" t="s">
        <v>7606</v>
      </c>
      <c r="B5028" s="17">
        <v>55</v>
      </c>
      <c r="C5028" s="17">
        <v>170108</v>
      </c>
      <c r="D5028" s="17" t="s">
        <v>7607</v>
      </c>
      <c r="E5028" s="17" t="s">
        <v>224</v>
      </c>
      <c r="F5028" s="17" t="s">
        <v>99</v>
      </c>
      <c r="H5028" s="309">
        <v>35366</v>
      </c>
      <c r="I5028" s="309">
        <v>42084</v>
      </c>
      <c r="J5028" s="17" t="s">
        <v>3888</v>
      </c>
      <c r="L5028" s="17" t="s">
        <v>7608</v>
      </c>
      <c r="N5028" s="17" t="s">
        <v>19</v>
      </c>
      <c r="O5028" s="17" t="s">
        <v>15</v>
      </c>
      <c r="P5028" s="17">
        <v>45356</v>
      </c>
      <c r="AC5028" s="17" t="s">
        <v>3890</v>
      </c>
      <c r="AD5028" s="17" t="s">
        <v>3891</v>
      </c>
      <c r="AF5028" s="17">
        <v>8</v>
      </c>
      <c r="AG5028" s="17">
        <v>2</v>
      </c>
      <c r="AM5028" s="17" t="s">
        <v>2606</v>
      </c>
      <c r="AN5028" s="17" t="s">
        <v>7570</v>
      </c>
      <c r="AO5028" s="17">
        <v>3</v>
      </c>
      <c r="AP5028" s="17">
        <v>80</v>
      </c>
      <c r="AQ5028" s="17">
        <v>5</v>
      </c>
      <c r="AT5028" s="17" t="s">
        <v>6589</v>
      </c>
      <c r="CU5028" s="17" t="s">
        <v>3901</v>
      </c>
      <c r="DN5028" s="17">
        <f>COUNTIF(AU5028:DM5028, "X")</f>
        <v>1</v>
      </c>
    </row>
    <row r="5029" spans="1:118" s="17" customFormat="1">
      <c r="A5029" s="523" t="s">
        <v>1294</v>
      </c>
      <c r="B5029" s="17">
        <v>55</v>
      </c>
      <c r="C5029" s="17">
        <v>170116</v>
      </c>
      <c r="D5029" s="17" t="s">
        <v>1295</v>
      </c>
      <c r="E5029" s="17" t="s">
        <v>35</v>
      </c>
      <c r="F5029" s="17" t="s">
        <v>479</v>
      </c>
      <c r="H5029" s="309">
        <v>32974</v>
      </c>
      <c r="I5029" s="309">
        <v>42087</v>
      </c>
      <c r="J5029" s="17" t="s">
        <v>3888</v>
      </c>
      <c r="L5029" s="17" t="s">
        <v>1296</v>
      </c>
      <c r="N5029" s="17" t="s">
        <v>126</v>
      </c>
      <c r="O5029" s="17" t="s">
        <v>15</v>
      </c>
      <c r="P5029" s="17">
        <v>45383</v>
      </c>
      <c r="AF5029" s="17">
        <v>8</v>
      </c>
      <c r="AG5029" s="17">
        <v>2</v>
      </c>
      <c r="AI5029" s="17" t="s">
        <v>20542</v>
      </c>
      <c r="AM5029" s="17" t="s">
        <v>133</v>
      </c>
      <c r="AN5029" s="17" t="s">
        <v>22584</v>
      </c>
      <c r="AO5029" s="17">
        <v>3</v>
      </c>
      <c r="AP5029" s="17">
        <v>80</v>
      </c>
      <c r="AQ5029" s="17">
        <v>5</v>
      </c>
      <c r="AR5029" s="17" t="s">
        <v>22585</v>
      </c>
      <c r="BS5029" s="17" t="s">
        <v>3901</v>
      </c>
      <c r="CC5029" s="17" t="s">
        <v>3901</v>
      </c>
      <c r="CF5029" s="17" t="s">
        <v>3901</v>
      </c>
      <c r="CG5029" s="17" t="s">
        <v>21</v>
      </c>
      <c r="CH5029" s="17" t="s">
        <v>3901</v>
      </c>
      <c r="CU5029" s="17" t="s">
        <v>3901</v>
      </c>
      <c r="DA5029" s="17" t="s">
        <v>3901</v>
      </c>
      <c r="DF5029" s="17" t="s">
        <v>3901</v>
      </c>
      <c r="DN5029" s="17">
        <f>COUNTIF(AU5029:DM5029, "X")</f>
        <v>7</v>
      </c>
    </row>
    <row r="5030" spans="1:118" s="17" customFormat="1">
      <c r="A5030" s="17" t="s">
        <v>4098</v>
      </c>
      <c r="B5030" s="17">
        <v>55</v>
      </c>
      <c r="C5030" s="17">
        <v>170118</v>
      </c>
      <c r="D5030" s="17" t="s">
        <v>4099</v>
      </c>
      <c r="E5030" s="17" t="s">
        <v>103</v>
      </c>
      <c r="F5030" s="17" t="s">
        <v>18</v>
      </c>
      <c r="H5030" s="309">
        <v>33880</v>
      </c>
      <c r="I5030" s="309">
        <v>42081</v>
      </c>
      <c r="J5030" s="17" t="s">
        <v>3888</v>
      </c>
      <c r="L5030" s="17" t="s">
        <v>4100</v>
      </c>
      <c r="N5030" s="17" t="s">
        <v>19</v>
      </c>
      <c r="O5030" s="17" t="s">
        <v>15</v>
      </c>
      <c r="P5030" s="17">
        <v>45356</v>
      </c>
      <c r="Q5030" s="17">
        <v>3930</v>
      </c>
      <c r="AC5030" s="17" t="s">
        <v>3890</v>
      </c>
      <c r="AD5030" s="17" t="s">
        <v>3891</v>
      </c>
      <c r="AF5030" s="17">
        <v>8</v>
      </c>
      <c r="AG5030" s="17">
        <v>2</v>
      </c>
      <c r="AM5030" s="17" t="s">
        <v>172</v>
      </c>
      <c r="AN5030" s="17" t="s">
        <v>3892</v>
      </c>
      <c r="AO5030" s="17">
        <v>3</v>
      </c>
      <c r="AP5030" s="17">
        <v>80</v>
      </c>
      <c r="AQ5030" s="17">
        <v>5</v>
      </c>
      <c r="AT5030" s="17" t="s">
        <v>3893</v>
      </c>
      <c r="DN5030" s="17">
        <f>COUNTIF(AU5030:DM5030, "X")</f>
        <v>0</v>
      </c>
    </row>
    <row r="5031" spans="1:118" s="17" customFormat="1">
      <c r="A5031" s="17" t="s">
        <v>26003</v>
      </c>
      <c r="B5031" s="17">
        <v>55</v>
      </c>
      <c r="C5031" s="17">
        <v>86355</v>
      </c>
      <c r="D5031" s="17" t="s">
        <v>20478</v>
      </c>
      <c r="E5031" s="17" t="s">
        <v>367</v>
      </c>
      <c r="F5031" s="17" t="s">
        <v>4417</v>
      </c>
      <c r="H5031" s="309">
        <v>20793</v>
      </c>
      <c r="I5031" s="309">
        <v>42089</v>
      </c>
      <c r="J5031" s="17" t="s">
        <v>3888</v>
      </c>
      <c r="L5031" s="17" t="s">
        <v>25972</v>
      </c>
      <c r="N5031" s="17" t="s">
        <v>14</v>
      </c>
      <c r="O5031" s="17" t="s">
        <v>15</v>
      </c>
      <c r="P5031" s="17">
        <v>45371</v>
      </c>
      <c r="Q5031" s="17">
        <v>8354</v>
      </c>
      <c r="AC5031" s="17" t="s">
        <v>17772</v>
      </c>
      <c r="AF5031" s="17">
        <v>8</v>
      </c>
      <c r="AG5031" s="17">
        <v>2</v>
      </c>
      <c r="AH5031" s="17" t="s">
        <v>11926</v>
      </c>
      <c r="AK5031" s="17" t="s">
        <v>17298</v>
      </c>
      <c r="AM5031" s="17" t="s">
        <v>39</v>
      </c>
      <c r="AN5031" s="17" t="s">
        <v>25609</v>
      </c>
      <c r="AO5031" s="17">
        <v>3</v>
      </c>
      <c r="AP5031" s="17">
        <v>80</v>
      </c>
      <c r="AQ5031" s="17">
        <v>5</v>
      </c>
      <c r="AT5031" s="17" t="s">
        <v>25610</v>
      </c>
      <c r="BD5031" s="17" t="s">
        <v>3901</v>
      </c>
      <c r="BH5031" s="17" t="s">
        <v>3901</v>
      </c>
      <c r="CR5031" s="17" t="s">
        <v>21</v>
      </c>
      <c r="DN5031" s="17">
        <f>COUNTIF(AU5031:DM5031, "X")</f>
        <v>2</v>
      </c>
    </row>
    <row r="5032" spans="1:118" s="17" customFormat="1">
      <c r="A5032" s="17" t="s">
        <v>17198</v>
      </c>
      <c r="B5032" s="17">
        <v>55</v>
      </c>
      <c r="C5032" s="17">
        <v>118660</v>
      </c>
      <c r="D5032" s="17" t="s">
        <v>17199</v>
      </c>
      <c r="E5032" s="17" t="s">
        <v>594</v>
      </c>
      <c r="F5032" s="17" t="s">
        <v>70</v>
      </c>
      <c r="H5032" s="309">
        <v>26922</v>
      </c>
      <c r="I5032" s="309">
        <v>39819</v>
      </c>
      <c r="J5032" s="17" t="s">
        <v>3888</v>
      </c>
      <c r="L5032" s="17" t="s">
        <v>17200</v>
      </c>
      <c r="N5032" s="17" t="s">
        <v>14</v>
      </c>
      <c r="O5032" s="17" t="s">
        <v>15</v>
      </c>
      <c r="P5032" s="17">
        <v>45371</v>
      </c>
      <c r="AC5032" s="17" t="s">
        <v>14</v>
      </c>
      <c r="AF5032" s="17">
        <v>8</v>
      </c>
      <c r="AG5032" s="17">
        <v>2</v>
      </c>
      <c r="AI5032" s="17" t="s">
        <v>10178</v>
      </c>
      <c r="AM5032" s="17" t="s">
        <v>213</v>
      </c>
      <c r="AN5032" s="17" t="s">
        <v>17092</v>
      </c>
      <c r="AO5032" s="17">
        <v>3</v>
      </c>
      <c r="AP5032" s="17">
        <v>80</v>
      </c>
      <c r="AQ5032" s="17">
        <v>5</v>
      </c>
      <c r="AR5032" s="17" t="s">
        <v>10180</v>
      </c>
      <c r="DN5032" s="17">
        <f>COUNTIF(AU5032:DM5032, "X")</f>
        <v>0</v>
      </c>
    </row>
    <row r="5033" spans="1:118" s="17" customFormat="1">
      <c r="A5033" s="17" t="s">
        <v>23610</v>
      </c>
      <c r="B5033" s="17">
        <v>55</v>
      </c>
      <c r="C5033" s="17">
        <v>128792</v>
      </c>
      <c r="D5033" s="17" t="s">
        <v>6045</v>
      </c>
      <c r="E5033" s="17" t="s">
        <v>602</v>
      </c>
      <c r="F5033" s="17" t="s">
        <v>135</v>
      </c>
      <c r="H5033" s="309">
        <v>31440</v>
      </c>
      <c r="I5033" s="309">
        <v>39765</v>
      </c>
      <c r="J5033" s="17" t="s">
        <v>3888</v>
      </c>
      <c r="L5033" s="17" t="s">
        <v>1466</v>
      </c>
      <c r="N5033" s="17" t="s">
        <v>126</v>
      </c>
      <c r="O5033" s="17" t="s">
        <v>15</v>
      </c>
      <c r="P5033" s="17">
        <v>45383</v>
      </c>
      <c r="AF5033" s="17">
        <v>8</v>
      </c>
      <c r="AG5033" s="17">
        <v>2</v>
      </c>
      <c r="AI5033" s="17" t="s">
        <v>20542</v>
      </c>
      <c r="AM5033" s="17" t="s">
        <v>303</v>
      </c>
      <c r="AN5033" s="17" t="s">
        <v>23502</v>
      </c>
      <c r="AO5033" s="17">
        <v>3</v>
      </c>
      <c r="AP5033" s="17">
        <v>80</v>
      </c>
      <c r="AQ5033" s="17">
        <v>5</v>
      </c>
      <c r="AR5033" s="17" t="s">
        <v>22585</v>
      </c>
      <c r="AS5033" s="17" t="s">
        <v>23503</v>
      </c>
      <c r="BD5033" s="17" t="s">
        <v>3901</v>
      </c>
      <c r="BH5033" s="17" t="s">
        <v>3901</v>
      </c>
      <c r="BK5033" s="17" t="s">
        <v>3901</v>
      </c>
      <c r="DN5033" s="17">
        <f>COUNTIF(AU5033:DM5033, "X")</f>
        <v>3</v>
      </c>
    </row>
    <row r="5034" spans="1:118" s="17" customFormat="1">
      <c r="A5034" s="17" t="s">
        <v>27015</v>
      </c>
      <c r="B5034" s="17">
        <v>55</v>
      </c>
      <c r="C5034" s="17">
        <v>170141</v>
      </c>
      <c r="D5034" s="17" t="s">
        <v>5605</v>
      </c>
      <c r="E5034" s="17" t="s">
        <v>318</v>
      </c>
      <c r="F5034" s="17" t="s">
        <v>199</v>
      </c>
      <c r="H5034" s="309">
        <v>35290</v>
      </c>
      <c r="I5034" s="309">
        <v>42087</v>
      </c>
      <c r="J5034" s="17" t="s">
        <v>3888</v>
      </c>
      <c r="L5034" s="17" t="s">
        <v>27016</v>
      </c>
      <c r="N5034" s="17" t="s">
        <v>14</v>
      </c>
      <c r="O5034" s="17" t="s">
        <v>15</v>
      </c>
      <c r="P5034" s="17">
        <v>45371</v>
      </c>
      <c r="Q5034" s="17">
        <v>1402</v>
      </c>
      <c r="AC5034" s="17" t="s">
        <v>17772</v>
      </c>
      <c r="AF5034" s="17">
        <v>8</v>
      </c>
      <c r="AG5034" s="17">
        <v>2</v>
      </c>
      <c r="AH5034" s="17" t="s">
        <v>11926</v>
      </c>
      <c r="AK5034" s="17" t="s">
        <v>17298</v>
      </c>
      <c r="AM5034" s="17" t="s">
        <v>2621</v>
      </c>
      <c r="AN5034" s="17" t="s">
        <v>26940</v>
      </c>
      <c r="AO5034" s="17">
        <v>3</v>
      </c>
      <c r="AP5034" s="17">
        <v>80</v>
      </c>
      <c r="AQ5034" s="17">
        <v>5</v>
      </c>
      <c r="AT5034" s="17" t="s">
        <v>25610</v>
      </c>
      <c r="DN5034" s="17">
        <f>COUNTIF(AU5034:DM5034, "X")</f>
        <v>0</v>
      </c>
    </row>
    <row r="5035" spans="1:118" s="17" customFormat="1">
      <c r="A5035" s="17" t="s">
        <v>22305</v>
      </c>
      <c r="B5035" s="17">
        <v>55</v>
      </c>
      <c r="C5035" s="17">
        <v>170143</v>
      </c>
      <c r="D5035" s="17" t="s">
        <v>7208</v>
      </c>
      <c r="E5035" s="17" t="s">
        <v>22306</v>
      </c>
      <c r="F5035" s="17" t="s">
        <v>555</v>
      </c>
      <c r="H5035" s="309">
        <v>34166</v>
      </c>
      <c r="I5035" s="309">
        <v>42088</v>
      </c>
      <c r="J5035" s="17" t="s">
        <v>3888</v>
      </c>
      <c r="L5035" s="17" t="s">
        <v>22271</v>
      </c>
      <c r="N5035" s="17" t="s">
        <v>19</v>
      </c>
      <c r="O5035" s="17" t="s">
        <v>15</v>
      </c>
      <c r="P5035" s="17">
        <v>45356</v>
      </c>
      <c r="AD5035" s="17" t="s">
        <v>3891</v>
      </c>
      <c r="AF5035" s="17">
        <v>8</v>
      </c>
      <c r="AG5035" s="17">
        <v>2</v>
      </c>
      <c r="AM5035" s="17" t="s">
        <v>246</v>
      </c>
      <c r="AN5035" s="17" t="s">
        <v>22149</v>
      </c>
      <c r="AO5035" s="17">
        <v>3</v>
      </c>
      <c r="AP5035" s="17">
        <v>80</v>
      </c>
      <c r="AQ5035" s="17">
        <v>5</v>
      </c>
      <c r="AR5035" s="17" t="s">
        <v>22150</v>
      </c>
      <c r="DN5035" s="17">
        <f>COUNTIF(AU5035:DM5035, "X")</f>
        <v>0</v>
      </c>
    </row>
    <row r="5036" spans="1:118" s="17" customFormat="1">
      <c r="A5036" s="17" t="s">
        <v>10241</v>
      </c>
      <c r="B5036" s="17">
        <v>55</v>
      </c>
      <c r="C5036" s="17">
        <v>170144</v>
      </c>
      <c r="D5036" s="17" t="s">
        <v>10242</v>
      </c>
      <c r="E5036" s="17" t="s">
        <v>307</v>
      </c>
      <c r="F5036" s="17" t="s">
        <v>30</v>
      </c>
      <c r="H5036" s="309">
        <v>33073</v>
      </c>
      <c r="I5036" s="309">
        <v>42083</v>
      </c>
      <c r="J5036" s="17" t="s">
        <v>3888</v>
      </c>
      <c r="L5036" s="17" t="s">
        <v>10243</v>
      </c>
      <c r="N5036" s="17" t="s">
        <v>14</v>
      </c>
      <c r="O5036" s="17" t="s">
        <v>15</v>
      </c>
      <c r="P5036" s="17">
        <v>45371</v>
      </c>
      <c r="AC5036" s="17" t="s">
        <v>14</v>
      </c>
      <c r="AF5036" s="17">
        <v>8</v>
      </c>
      <c r="AG5036" s="17">
        <v>2</v>
      </c>
      <c r="AI5036" s="17" t="s">
        <v>10178</v>
      </c>
      <c r="AM5036" s="17" t="s">
        <v>74</v>
      </c>
      <c r="AN5036" s="17" t="s">
        <v>10179</v>
      </c>
      <c r="AO5036" s="17">
        <v>3</v>
      </c>
      <c r="AP5036" s="17">
        <v>80</v>
      </c>
      <c r="AQ5036" s="17">
        <v>5</v>
      </c>
      <c r="AR5036" s="17" t="s">
        <v>10180</v>
      </c>
      <c r="BS5036" s="17" t="s">
        <v>3901</v>
      </c>
      <c r="DN5036" s="17">
        <f>COUNTIF(AU5036:DM5036, "X")</f>
        <v>1</v>
      </c>
    </row>
    <row r="5037" spans="1:118" s="17" customFormat="1">
      <c r="A5037" s="17" t="s">
        <v>10107</v>
      </c>
      <c r="B5037" s="17">
        <v>55</v>
      </c>
      <c r="C5037" s="17">
        <v>170147</v>
      </c>
      <c r="D5037" s="17" t="s">
        <v>6117</v>
      </c>
      <c r="E5037" s="17" t="s">
        <v>61</v>
      </c>
      <c r="F5037" s="17" t="s">
        <v>140</v>
      </c>
      <c r="H5037" s="309">
        <v>29610</v>
      </c>
      <c r="I5037" s="309">
        <v>42088</v>
      </c>
      <c r="J5037" s="17" t="s">
        <v>3888</v>
      </c>
      <c r="L5037" s="17" t="s">
        <v>10108</v>
      </c>
      <c r="N5037" s="17" t="s">
        <v>31</v>
      </c>
      <c r="O5037" s="17" t="s">
        <v>15</v>
      </c>
      <c r="P5037" s="17">
        <v>45373</v>
      </c>
      <c r="AC5037" s="17" t="s">
        <v>9895</v>
      </c>
      <c r="AD5037" s="17" t="s">
        <v>9896</v>
      </c>
      <c r="AF5037" s="17">
        <v>8</v>
      </c>
      <c r="AG5037" s="17">
        <v>2</v>
      </c>
      <c r="AM5037" s="17" t="s">
        <v>216</v>
      </c>
      <c r="AN5037" s="17" t="s">
        <v>9897</v>
      </c>
      <c r="AO5037" s="17">
        <v>3</v>
      </c>
      <c r="AP5037" s="17">
        <v>80</v>
      </c>
      <c r="AQ5037" s="17">
        <v>5</v>
      </c>
      <c r="AR5037" s="17" t="s">
        <v>9898</v>
      </c>
      <c r="AT5037" s="17" t="s">
        <v>9899</v>
      </c>
      <c r="DN5037" s="17">
        <f>COUNTIF(AU5037:DM5037, "X")</f>
        <v>0</v>
      </c>
    </row>
    <row r="5038" spans="1:118" s="17" customFormat="1">
      <c r="A5038" s="17" t="s">
        <v>25128</v>
      </c>
      <c r="B5038" s="17">
        <v>55</v>
      </c>
      <c r="C5038" s="17">
        <v>170156</v>
      </c>
      <c r="D5038" s="17" t="s">
        <v>25129</v>
      </c>
      <c r="E5038" s="17" t="s">
        <v>25130</v>
      </c>
      <c r="F5038" s="17" t="s">
        <v>15932</v>
      </c>
      <c r="H5038" s="309">
        <v>24345</v>
      </c>
      <c r="I5038" s="309">
        <v>42091</v>
      </c>
      <c r="J5038" s="17" t="s">
        <v>3888</v>
      </c>
      <c r="L5038" s="17" t="s">
        <v>25131</v>
      </c>
      <c r="M5038" s="17" t="s">
        <v>6637</v>
      </c>
      <c r="N5038" s="17" t="s">
        <v>31</v>
      </c>
      <c r="O5038" s="17" t="s">
        <v>15</v>
      </c>
      <c r="P5038" s="17">
        <v>45373</v>
      </c>
      <c r="AC5038" s="17" t="s">
        <v>9895</v>
      </c>
      <c r="AD5038" s="17" t="s">
        <v>9896</v>
      </c>
      <c r="AF5038" s="17">
        <v>8</v>
      </c>
      <c r="AG5038" s="17">
        <v>2</v>
      </c>
      <c r="AM5038" s="17" t="s">
        <v>67</v>
      </c>
      <c r="AN5038" s="17" t="s">
        <v>25087</v>
      </c>
      <c r="AO5038" s="17">
        <v>3</v>
      </c>
      <c r="AP5038" s="17">
        <v>80</v>
      </c>
      <c r="AQ5038" s="17">
        <v>5</v>
      </c>
      <c r="AR5038" s="17" t="s">
        <v>9898</v>
      </c>
      <c r="AT5038" s="17" t="s">
        <v>16072</v>
      </c>
      <c r="CU5038" s="17" t="s">
        <v>3901</v>
      </c>
      <c r="DN5038" s="17">
        <f>COUNTIF(AU5038:DM5038, "X")</f>
        <v>1</v>
      </c>
    </row>
    <row r="5039" spans="1:118" s="17" customFormat="1">
      <c r="A5039" s="17" t="s">
        <v>4573</v>
      </c>
      <c r="B5039" s="17">
        <v>55</v>
      </c>
      <c r="C5039" s="17">
        <v>170157</v>
      </c>
      <c r="D5039" s="17" t="s">
        <v>4574</v>
      </c>
      <c r="E5039" s="17" t="s">
        <v>191</v>
      </c>
      <c r="F5039" s="17" t="s">
        <v>461</v>
      </c>
      <c r="H5039" s="309">
        <v>35512</v>
      </c>
      <c r="I5039" s="309">
        <v>42091</v>
      </c>
      <c r="J5039" s="17" t="s">
        <v>3888</v>
      </c>
      <c r="L5039" s="17" t="s">
        <v>4575</v>
      </c>
      <c r="N5039" s="17" t="s">
        <v>19</v>
      </c>
      <c r="O5039" s="17" t="s">
        <v>15</v>
      </c>
      <c r="P5039" s="17">
        <v>45356</v>
      </c>
      <c r="AC5039" s="17" t="s">
        <v>3890</v>
      </c>
      <c r="AD5039" s="17" t="s">
        <v>3891</v>
      </c>
      <c r="AF5039" s="17">
        <v>15</v>
      </c>
      <c r="AG5039" s="17">
        <v>2</v>
      </c>
      <c r="AM5039" s="17" t="s">
        <v>2602</v>
      </c>
      <c r="AN5039" s="17" t="s">
        <v>4371</v>
      </c>
      <c r="AO5039" s="17">
        <v>3</v>
      </c>
      <c r="AP5039" s="17">
        <v>80</v>
      </c>
      <c r="AQ5039" s="17">
        <v>5</v>
      </c>
      <c r="AT5039" s="17" t="s">
        <v>3893</v>
      </c>
      <c r="DN5039" s="17">
        <f>COUNTIF(AU5039:DM5039, "X")</f>
        <v>0</v>
      </c>
    </row>
    <row r="5040" spans="1:118" s="17" customFormat="1">
      <c r="A5040" s="17" t="s">
        <v>17276</v>
      </c>
      <c r="B5040" s="17">
        <v>55</v>
      </c>
      <c r="C5040" s="17">
        <v>170164</v>
      </c>
      <c r="D5040" s="17" t="s">
        <v>928</v>
      </c>
      <c r="E5040" s="17" t="s">
        <v>304</v>
      </c>
      <c r="F5040" s="17" t="s">
        <v>132</v>
      </c>
      <c r="H5040" s="309">
        <v>35605</v>
      </c>
      <c r="I5040" s="309">
        <v>42087</v>
      </c>
      <c r="J5040" s="17" t="s">
        <v>3888</v>
      </c>
      <c r="L5040" s="17" t="s">
        <v>929</v>
      </c>
      <c r="N5040" s="17" t="s">
        <v>14</v>
      </c>
      <c r="O5040" s="17" t="s">
        <v>15</v>
      </c>
      <c r="P5040" s="17">
        <v>45371</v>
      </c>
      <c r="AC5040" s="17" t="s">
        <v>14</v>
      </c>
      <c r="AF5040" s="17">
        <v>8</v>
      </c>
      <c r="AG5040" s="17">
        <v>2</v>
      </c>
      <c r="AI5040" s="17" t="s">
        <v>10178</v>
      </c>
      <c r="AM5040" s="17" t="s">
        <v>213</v>
      </c>
      <c r="AN5040" s="17" t="s">
        <v>17092</v>
      </c>
      <c r="AO5040" s="17">
        <v>3</v>
      </c>
      <c r="AP5040" s="17">
        <v>80</v>
      </c>
      <c r="AQ5040" s="17">
        <v>5</v>
      </c>
      <c r="AR5040" s="17" t="s">
        <v>10180</v>
      </c>
      <c r="CR5040" s="17" t="s">
        <v>21</v>
      </c>
      <c r="CU5040" s="17" t="s">
        <v>3901</v>
      </c>
      <c r="DA5040" s="17" t="s">
        <v>3901</v>
      </c>
      <c r="DN5040" s="17">
        <f>COUNTIF(AU5040:DM5040, "X")</f>
        <v>2</v>
      </c>
    </row>
    <row r="5041" spans="1:118" s="17" customFormat="1">
      <c r="A5041" s="17" t="s">
        <v>15336</v>
      </c>
      <c r="B5041" s="17">
        <v>55</v>
      </c>
      <c r="C5041" s="17">
        <v>170182</v>
      </c>
      <c r="D5041" s="17" t="s">
        <v>286</v>
      </c>
      <c r="E5041" s="17" t="s">
        <v>15337</v>
      </c>
      <c r="F5041" s="17" t="s">
        <v>15338</v>
      </c>
      <c r="H5041" s="309">
        <v>18253</v>
      </c>
      <c r="I5041" s="309">
        <v>42086</v>
      </c>
      <c r="J5041" s="17" t="s">
        <v>3888</v>
      </c>
      <c r="L5041" s="17" t="s">
        <v>15339</v>
      </c>
      <c r="N5041" s="17" t="s">
        <v>31</v>
      </c>
      <c r="O5041" s="17" t="s">
        <v>15</v>
      </c>
      <c r="P5041" s="17">
        <v>45373</v>
      </c>
      <c r="AC5041" s="17" t="s">
        <v>9895</v>
      </c>
      <c r="AD5041" s="17" t="s">
        <v>9896</v>
      </c>
      <c r="AF5041" s="17">
        <v>8</v>
      </c>
      <c r="AG5041" s="17">
        <v>2</v>
      </c>
      <c r="AM5041" s="17" t="s">
        <v>44</v>
      </c>
      <c r="AN5041" s="17" t="s">
        <v>15244</v>
      </c>
      <c r="AO5041" s="17">
        <v>3</v>
      </c>
      <c r="AP5041" s="17">
        <v>80</v>
      </c>
      <c r="AQ5041" s="17">
        <v>5</v>
      </c>
      <c r="AR5041" s="17" t="s">
        <v>9898</v>
      </c>
      <c r="AT5041" s="17" t="s">
        <v>15057</v>
      </c>
      <c r="CU5041" s="17" t="s">
        <v>3901</v>
      </c>
      <c r="DN5041" s="17">
        <f>COUNTIF(AU5041:DM5041, "X")</f>
        <v>1</v>
      </c>
    </row>
    <row r="5042" spans="1:118" s="17" customFormat="1">
      <c r="A5042" s="17" t="s">
        <v>14318</v>
      </c>
      <c r="B5042" s="17">
        <v>55</v>
      </c>
      <c r="C5042" s="17">
        <v>170189</v>
      </c>
      <c r="D5042" s="17" t="s">
        <v>14214</v>
      </c>
      <c r="E5042" s="17" t="s">
        <v>212</v>
      </c>
      <c r="F5042" s="17" t="s">
        <v>428</v>
      </c>
      <c r="H5042" s="309">
        <v>30683</v>
      </c>
      <c r="I5042" s="309">
        <v>42069</v>
      </c>
      <c r="J5042" s="17" t="s">
        <v>3888</v>
      </c>
      <c r="L5042" s="17" t="s">
        <v>14216</v>
      </c>
      <c r="N5042" s="17" t="s">
        <v>31</v>
      </c>
      <c r="O5042" s="17" t="s">
        <v>15</v>
      </c>
      <c r="P5042" s="17">
        <v>45373</v>
      </c>
      <c r="AC5042" s="17" t="s">
        <v>9895</v>
      </c>
      <c r="AD5042" s="17" t="s">
        <v>9896</v>
      </c>
      <c r="AF5042" s="17">
        <v>8</v>
      </c>
      <c r="AG5042" s="17">
        <v>2</v>
      </c>
      <c r="AM5042" s="17" t="s">
        <v>157</v>
      </c>
      <c r="AN5042" s="17" t="s">
        <v>14151</v>
      </c>
      <c r="AO5042" s="17">
        <v>3</v>
      </c>
      <c r="AP5042" s="17">
        <v>80</v>
      </c>
      <c r="AQ5042" s="17">
        <v>5</v>
      </c>
      <c r="AR5042" s="17" t="s">
        <v>9898</v>
      </c>
      <c r="AT5042" s="17" t="s">
        <v>14152</v>
      </c>
      <c r="DN5042" s="17">
        <f>COUNTIF(AU5042:DM5042, "X")</f>
        <v>0</v>
      </c>
    </row>
    <row r="5043" spans="1:118" s="17" customFormat="1">
      <c r="A5043" s="17" t="s">
        <v>10268</v>
      </c>
      <c r="B5043" s="17">
        <v>55</v>
      </c>
      <c r="C5043" s="17">
        <v>170193</v>
      </c>
      <c r="D5043" s="17" t="s">
        <v>10269</v>
      </c>
      <c r="E5043" s="17" t="s">
        <v>10270</v>
      </c>
      <c r="F5043" s="17" t="s">
        <v>5747</v>
      </c>
      <c r="H5043" s="309">
        <v>35455</v>
      </c>
      <c r="I5043" s="309">
        <v>42088</v>
      </c>
      <c r="J5043" s="17" t="s">
        <v>3888</v>
      </c>
      <c r="L5043" s="17" t="s">
        <v>10271</v>
      </c>
      <c r="N5043" s="17" t="s">
        <v>14</v>
      </c>
      <c r="O5043" s="17" t="s">
        <v>15</v>
      </c>
      <c r="P5043" s="17">
        <v>45371</v>
      </c>
      <c r="AC5043" s="17" t="s">
        <v>14</v>
      </c>
      <c r="AF5043" s="17">
        <v>8</v>
      </c>
      <c r="AG5043" s="17">
        <v>2</v>
      </c>
      <c r="AI5043" s="17" t="s">
        <v>10178</v>
      </c>
      <c r="AM5043" s="17" t="s">
        <v>74</v>
      </c>
      <c r="AN5043" s="17" t="s">
        <v>10179</v>
      </c>
      <c r="AO5043" s="17">
        <v>3</v>
      </c>
      <c r="AP5043" s="17">
        <v>80</v>
      </c>
      <c r="AQ5043" s="17">
        <v>5</v>
      </c>
      <c r="AR5043" s="17" t="s">
        <v>10180</v>
      </c>
      <c r="CQ5043" s="17" t="s">
        <v>3901</v>
      </c>
      <c r="CU5043" s="17" t="s">
        <v>3901</v>
      </c>
      <c r="DA5043" s="17" t="s">
        <v>3901</v>
      </c>
      <c r="DN5043" s="17">
        <f>COUNTIF(AU5043:DM5043, "X")</f>
        <v>3</v>
      </c>
    </row>
    <row r="5044" spans="1:118" s="17" customFormat="1">
      <c r="A5044" s="17" t="s">
        <v>11643</v>
      </c>
      <c r="B5044" s="17">
        <v>55</v>
      </c>
      <c r="C5044" s="17">
        <v>170200</v>
      </c>
      <c r="D5044" s="17" t="s">
        <v>11644</v>
      </c>
      <c r="E5044" s="17" t="s">
        <v>467</v>
      </c>
      <c r="F5044" s="17" t="s">
        <v>99</v>
      </c>
      <c r="H5044" s="309">
        <v>35533</v>
      </c>
      <c r="I5044" s="309">
        <v>42088</v>
      </c>
      <c r="J5044" s="17" t="s">
        <v>3888</v>
      </c>
      <c r="L5044" s="17" t="s">
        <v>1951</v>
      </c>
      <c r="N5044" s="17" t="s">
        <v>14</v>
      </c>
      <c r="O5044" s="17" t="s">
        <v>15</v>
      </c>
      <c r="P5044" s="17">
        <v>45371</v>
      </c>
      <c r="AC5044" s="17" t="s">
        <v>14</v>
      </c>
      <c r="AF5044" s="17">
        <v>15</v>
      </c>
      <c r="AG5044" s="17">
        <v>2</v>
      </c>
      <c r="AI5044" s="17" t="s">
        <v>10178</v>
      </c>
      <c r="AM5044" s="17" t="s">
        <v>68</v>
      </c>
      <c r="AN5044" s="17" t="s">
        <v>11517</v>
      </c>
      <c r="AO5044" s="17">
        <v>3</v>
      </c>
      <c r="AP5044" s="17">
        <v>80</v>
      </c>
      <c r="AQ5044" s="17">
        <v>5</v>
      </c>
      <c r="AR5044" s="17" t="s">
        <v>10180</v>
      </c>
      <c r="DN5044" s="17">
        <f>COUNTIF(AU5044:DM5044, "X")</f>
        <v>0</v>
      </c>
    </row>
    <row r="5045" spans="1:118" s="17" customFormat="1">
      <c r="A5045" s="17" t="s">
        <v>10363</v>
      </c>
      <c r="B5045" s="17">
        <v>55</v>
      </c>
      <c r="C5045" s="17">
        <v>170207</v>
      </c>
      <c r="D5045" s="17" t="s">
        <v>10364</v>
      </c>
      <c r="E5045" s="17" t="s">
        <v>10365</v>
      </c>
      <c r="F5045" s="17" t="s">
        <v>43</v>
      </c>
      <c r="H5045" s="309">
        <v>35456</v>
      </c>
      <c r="I5045" s="309">
        <v>42087</v>
      </c>
      <c r="J5045" s="17" t="s">
        <v>3888</v>
      </c>
      <c r="L5045" s="17" t="s">
        <v>10366</v>
      </c>
      <c r="N5045" s="17" t="s">
        <v>14</v>
      </c>
      <c r="O5045" s="17" t="s">
        <v>15</v>
      </c>
      <c r="P5045" s="17">
        <v>45371</v>
      </c>
      <c r="AC5045" s="17" t="s">
        <v>14</v>
      </c>
      <c r="AF5045" s="17">
        <v>8</v>
      </c>
      <c r="AG5045" s="17">
        <v>2</v>
      </c>
      <c r="AI5045" s="17" t="s">
        <v>10178</v>
      </c>
      <c r="AM5045" s="17" t="s">
        <v>74</v>
      </c>
      <c r="AN5045" s="17" t="s">
        <v>10179</v>
      </c>
      <c r="AO5045" s="17">
        <v>3</v>
      </c>
      <c r="AP5045" s="17">
        <v>80</v>
      </c>
      <c r="AQ5045" s="17">
        <v>5</v>
      </c>
      <c r="AR5045" s="17" t="s">
        <v>10180</v>
      </c>
      <c r="DN5045" s="17">
        <f>COUNTIF(AU5045:DM5045, "X")</f>
        <v>0</v>
      </c>
    </row>
    <row r="5046" spans="1:118" s="17" customFormat="1">
      <c r="A5046" s="17" t="s">
        <v>20650</v>
      </c>
      <c r="B5046" s="17">
        <v>55</v>
      </c>
      <c r="C5046" s="17">
        <v>170219</v>
      </c>
      <c r="D5046" s="17" t="s">
        <v>20651</v>
      </c>
      <c r="E5046" s="17" t="s">
        <v>147</v>
      </c>
      <c r="F5046" s="17" t="s">
        <v>317</v>
      </c>
      <c r="H5046" s="309">
        <v>35532</v>
      </c>
      <c r="I5046" s="309">
        <v>42087</v>
      </c>
      <c r="J5046" s="17" t="s">
        <v>3888</v>
      </c>
      <c r="L5046" s="17" t="s">
        <v>20652</v>
      </c>
      <c r="N5046" s="17" t="s">
        <v>31</v>
      </c>
      <c r="O5046" s="17" t="s">
        <v>15</v>
      </c>
      <c r="P5046" s="17">
        <v>45373</v>
      </c>
      <c r="Q5046" s="17">
        <v>9287</v>
      </c>
      <c r="AF5046" s="17">
        <v>15</v>
      </c>
      <c r="AG5046" s="17">
        <v>2</v>
      </c>
      <c r="AI5046" s="17" t="s">
        <v>20542</v>
      </c>
      <c r="AM5046" s="17" t="s">
        <v>94</v>
      </c>
      <c r="AN5046" s="17" t="s">
        <v>20471</v>
      </c>
      <c r="AO5046" s="17">
        <v>3</v>
      </c>
      <c r="AP5046" s="17">
        <v>80</v>
      </c>
      <c r="AQ5046" s="17">
        <v>5</v>
      </c>
      <c r="AR5046" s="17" t="s">
        <v>10180</v>
      </c>
      <c r="DN5046" s="17">
        <f>COUNTIF(AU5046:DM5046, "X")</f>
        <v>0</v>
      </c>
    </row>
    <row r="5047" spans="1:118" s="17" customFormat="1">
      <c r="A5047" s="17" t="s">
        <v>11037</v>
      </c>
      <c r="B5047" s="17">
        <v>55</v>
      </c>
      <c r="C5047" s="17">
        <v>170221</v>
      </c>
      <c r="D5047" s="17" t="s">
        <v>11038</v>
      </c>
      <c r="E5047" s="17" t="s">
        <v>429</v>
      </c>
      <c r="F5047" s="17" t="s">
        <v>154</v>
      </c>
      <c r="H5047" s="309">
        <v>35515</v>
      </c>
      <c r="I5047" s="309">
        <v>42087</v>
      </c>
      <c r="J5047" s="17" t="s">
        <v>3888</v>
      </c>
      <c r="L5047" s="17" t="s">
        <v>11039</v>
      </c>
      <c r="N5047" s="17" t="s">
        <v>14</v>
      </c>
      <c r="O5047" s="17" t="s">
        <v>15</v>
      </c>
      <c r="P5047" s="17">
        <v>45371</v>
      </c>
      <c r="AC5047" s="17" t="s">
        <v>14</v>
      </c>
      <c r="AF5047" s="17">
        <v>15</v>
      </c>
      <c r="AG5047" s="17">
        <v>2</v>
      </c>
      <c r="AI5047" s="17" t="s">
        <v>10178</v>
      </c>
      <c r="AM5047" s="17" t="s">
        <v>16</v>
      </c>
      <c r="AN5047" s="17" t="s">
        <v>10763</v>
      </c>
      <c r="AO5047" s="17">
        <v>3</v>
      </c>
      <c r="AP5047" s="17">
        <v>80</v>
      </c>
      <c r="AQ5047" s="17">
        <v>5</v>
      </c>
      <c r="AR5047" s="17" t="s">
        <v>10180</v>
      </c>
      <c r="DF5047" s="17" t="s">
        <v>3901</v>
      </c>
      <c r="DN5047" s="17">
        <f>COUNTIF(AU5047:DM5047, "X")</f>
        <v>1</v>
      </c>
    </row>
    <row r="5048" spans="1:118" s="17" customFormat="1">
      <c r="A5048" s="17" t="s">
        <v>26222</v>
      </c>
      <c r="B5048" s="17">
        <v>55</v>
      </c>
      <c r="C5048" s="17">
        <v>170225</v>
      </c>
      <c r="D5048" s="17" t="s">
        <v>26176</v>
      </c>
      <c r="E5048" s="17" t="s">
        <v>4899</v>
      </c>
      <c r="F5048" s="17" t="s">
        <v>22</v>
      </c>
      <c r="H5048" s="309">
        <v>35528</v>
      </c>
      <c r="I5048" s="309">
        <v>42087</v>
      </c>
      <c r="J5048" s="17" t="s">
        <v>3888</v>
      </c>
      <c r="L5048" s="17" t="s">
        <v>26177</v>
      </c>
      <c r="N5048" s="17" t="s">
        <v>14</v>
      </c>
      <c r="O5048" s="17" t="s">
        <v>15</v>
      </c>
      <c r="P5048" s="17">
        <v>45371</v>
      </c>
      <c r="AC5048" s="17" t="s">
        <v>14</v>
      </c>
      <c r="AF5048" s="17">
        <v>8</v>
      </c>
      <c r="AG5048" s="17">
        <v>2</v>
      </c>
      <c r="AI5048" s="17" t="s">
        <v>10178</v>
      </c>
      <c r="AM5048" s="17" t="s">
        <v>101</v>
      </c>
      <c r="AN5048" s="17" t="s">
        <v>26168</v>
      </c>
      <c r="AO5048" s="17">
        <v>3</v>
      </c>
      <c r="AP5048" s="17">
        <v>80</v>
      </c>
      <c r="AQ5048" s="17">
        <v>5</v>
      </c>
      <c r="AR5048" s="17" t="s">
        <v>10180</v>
      </c>
      <c r="CO5048" s="17" t="s">
        <v>3901</v>
      </c>
      <c r="CU5048" s="17" t="s">
        <v>3901</v>
      </c>
      <c r="CV5048" s="17" t="s">
        <v>3901</v>
      </c>
      <c r="DN5048" s="17">
        <f>COUNTIF(AU5048:DM5048, "X")</f>
        <v>3</v>
      </c>
    </row>
    <row r="5049" spans="1:118" s="17" customFormat="1">
      <c r="A5049" s="17" t="s">
        <v>21734</v>
      </c>
      <c r="B5049" s="17">
        <v>55</v>
      </c>
      <c r="C5049" s="17">
        <v>170248</v>
      </c>
      <c r="D5049" s="17" t="s">
        <v>21735</v>
      </c>
      <c r="E5049" s="17" t="s">
        <v>134</v>
      </c>
      <c r="F5049" s="17" t="s">
        <v>58</v>
      </c>
      <c r="H5049" s="309">
        <v>32232</v>
      </c>
      <c r="I5049" s="309">
        <v>42099</v>
      </c>
      <c r="J5049" s="17" t="s">
        <v>3888</v>
      </c>
      <c r="L5049" s="17" t="s">
        <v>21736</v>
      </c>
      <c r="N5049" s="17" t="s">
        <v>196</v>
      </c>
      <c r="O5049" s="17" t="s">
        <v>15</v>
      </c>
      <c r="P5049" s="17">
        <v>45359</v>
      </c>
      <c r="AF5049" s="17">
        <v>8</v>
      </c>
      <c r="AG5049" s="17">
        <v>2</v>
      </c>
      <c r="AH5049" s="17" t="s">
        <v>11926</v>
      </c>
      <c r="AK5049" s="17" t="s">
        <v>21650</v>
      </c>
      <c r="AM5049" s="17" t="s">
        <v>197</v>
      </c>
      <c r="AN5049" s="17" t="s">
        <v>21651</v>
      </c>
      <c r="AO5049" s="17">
        <v>3</v>
      </c>
      <c r="AP5049" s="17">
        <v>80</v>
      </c>
      <c r="AQ5049" s="17">
        <v>5</v>
      </c>
      <c r="AR5049" s="17" t="s">
        <v>21652</v>
      </c>
      <c r="BS5049" s="17" t="s">
        <v>3901</v>
      </c>
      <c r="CU5049" s="17" t="s">
        <v>3901</v>
      </c>
      <c r="DN5049" s="17">
        <f>COUNTIF(AU5049:DM5049, "X")</f>
        <v>2</v>
      </c>
    </row>
    <row r="5050" spans="1:118" s="17" customFormat="1">
      <c r="A5050" s="17" t="s">
        <v>11040</v>
      </c>
      <c r="B5050" s="17">
        <v>55</v>
      </c>
      <c r="C5050" s="17">
        <v>170258</v>
      </c>
      <c r="D5050" s="17" t="s">
        <v>377</v>
      </c>
      <c r="E5050" s="17" t="s">
        <v>35</v>
      </c>
      <c r="F5050" s="17" t="s">
        <v>58</v>
      </c>
      <c r="H5050" s="309">
        <v>35599</v>
      </c>
      <c r="I5050" s="309">
        <v>42088</v>
      </c>
      <c r="J5050" s="17" t="s">
        <v>3888</v>
      </c>
      <c r="L5050" s="17" t="s">
        <v>11041</v>
      </c>
      <c r="N5050" s="17" t="s">
        <v>14</v>
      </c>
      <c r="O5050" s="17" t="s">
        <v>15</v>
      </c>
      <c r="P5050" s="17">
        <v>45371</v>
      </c>
      <c r="AC5050" s="17" t="s">
        <v>14</v>
      </c>
      <c r="AF5050" s="17">
        <v>8</v>
      </c>
      <c r="AG5050" s="17">
        <v>2</v>
      </c>
      <c r="AI5050" s="17" t="s">
        <v>10178</v>
      </c>
      <c r="AM5050" s="17" t="s">
        <v>16</v>
      </c>
      <c r="AN5050" s="17" t="s">
        <v>10763</v>
      </c>
      <c r="AO5050" s="17">
        <v>3</v>
      </c>
      <c r="AP5050" s="17">
        <v>80</v>
      </c>
      <c r="AQ5050" s="17">
        <v>5</v>
      </c>
      <c r="AR5050" s="17" t="s">
        <v>10180</v>
      </c>
      <c r="DN5050" s="17">
        <f>COUNTIF(AU5050:DM5050, "X")</f>
        <v>0</v>
      </c>
    </row>
    <row r="5051" spans="1:118" s="17" customFormat="1">
      <c r="A5051" s="523" t="s">
        <v>1360</v>
      </c>
      <c r="B5051" s="17">
        <v>55</v>
      </c>
      <c r="C5051" s="17">
        <v>170262</v>
      </c>
      <c r="D5051" s="17" t="s">
        <v>518</v>
      </c>
      <c r="E5051" s="17" t="s">
        <v>1040</v>
      </c>
      <c r="F5051" s="17" t="s">
        <v>892</v>
      </c>
      <c r="H5051" s="309">
        <v>35693</v>
      </c>
      <c r="I5051" s="309">
        <v>42086</v>
      </c>
      <c r="J5051" s="17" t="s">
        <v>3888</v>
      </c>
      <c r="L5051" s="17" t="s">
        <v>1361</v>
      </c>
      <c r="N5051" s="17" t="s">
        <v>205</v>
      </c>
      <c r="O5051" s="17" t="s">
        <v>15</v>
      </c>
      <c r="P5051" s="17">
        <v>45337</v>
      </c>
      <c r="AF5051" s="17">
        <v>8</v>
      </c>
      <c r="AG5051" s="17">
        <v>2</v>
      </c>
      <c r="AI5051" s="17" t="s">
        <v>20542</v>
      </c>
      <c r="AM5051" s="17" t="s">
        <v>253</v>
      </c>
      <c r="AN5051" s="17" t="s">
        <v>22821</v>
      </c>
      <c r="AO5051" s="17">
        <v>3</v>
      </c>
      <c r="AP5051" s="17">
        <v>80</v>
      </c>
      <c r="AQ5051" s="17">
        <v>5</v>
      </c>
      <c r="AR5051" s="17" t="s">
        <v>22585</v>
      </c>
      <c r="DF5051" s="17" t="s">
        <v>3901</v>
      </c>
      <c r="DN5051" s="17">
        <f>COUNTIF(AU5051:DM5051, "X")</f>
        <v>1</v>
      </c>
    </row>
    <row r="5052" spans="1:118" s="17" customFormat="1">
      <c r="A5052" s="17" t="s">
        <v>11590</v>
      </c>
      <c r="B5052" s="17">
        <v>55</v>
      </c>
      <c r="C5052" s="17">
        <v>170277</v>
      </c>
      <c r="D5052" s="17" t="s">
        <v>532</v>
      </c>
      <c r="E5052" s="17" t="s">
        <v>5782</v>
      </c>
      <c r="F5052" s="17" t="s">
        <v>397</v>
      </c>
      <c r="H5052" s="309">
        <v>35545</v>
      </c>
      <c r="I5052" s="309">
        <v>42100</v>
      </c>
      <c r="J5052" s="17" t="s">
        <v>3888</v>
      </c>
      <c r="L5052" s="17" t="s">
        <v>11520</v>
      </c>
      <c r="N5052" s="17" t="s">
        <v>14</v>
      </c>
      <c r="O5052" s="17" t="s">
        <v>15</v>
      </c>
      <c r="P5052" s="17">
        <v>45371</v>
      </c>
      <c r="AC5052" s="17" t="s">
        <v>14</v>
      </c>
      <c r="AF5052" s="17">
        <v>8</v>
      </c>
      <c r="AG5052" s="17">
        <v>2</v>
      </c>
      <c r="AI5052" s="17" t="s">
        <v>10178</v>
      </c>
      <c r="AM5052" s="17" t="s">
        <v>68</v>
      </c>
      <c r="AN5052" s="17" t="s">
        <v>11517</v>
      </c>
      <c r="AO5052" s="17">
        <v>3</v>
      </c>
      <c r="AP5052" s="17">
        <v>80</v>
      </c>
      <c r="AQ5052" s="17">
        <v>5</v>
      </c>
      <c r="AR5052" s="17" t="s">
        <v>10180</v>
      </c>
      <c r="CO5052" s="17" t="s">
        <v>3901</v>
      </c>
      <c r="CU5052" s="17" t="s">
        <v>3901</v>
      </c>
      <c r="DA5052" s="17" t="s">
        <v>3901</v>
      </c>
      <c r="DN5052" s="17">
        <f>COUNTIF(AU5052:DM5052, "X")</f>
        <v>3</v>
      </c>
    </row>
    <row r="5053" spans="1:118" s="17" customFormat="1">
      <c r="A5053" s="17" t="s">
        <v>20100</v>
      </c>
      <c r="B5053" s="17">
        <v>55</v>
      </c>
      <c r="C5053" s="17">
        <v>170279</v>
      </c>
      <c r="D5053" s="17" t="s">
        <v>701</v>
      </c>
      <c r="E5053" s="17" t="s">
        <v>5755</v>
      </c>
      <c r="F5053" s="17" t="s">
        <v>63</v>
      </c>
      <c r="H5053" s="309">
        <v>35456</v>
      </c>
      <c r="I5053" s="309">
        <v>42100</v>
      </c>
      <c r="J5053" s="17" t="s">
        <v>3888</v>
      </c>
      <c r="L5053" s="17" t="s">
        <v>20101</v>
      </c>
      <c r="N5053" s="17" t="s">
        <v>14</v>
      </c>
      <c r="O5053" s="17" t="s">
        <v>15</v>
      </c>
      <c r="P5053" s="17">
        <v>45371</v>
      </c>
      <c r="AF5053" s="17">
        <v>8</v>
      </c>
      <c r="AG5053" s="17">
        <v>2</v>
      </c>
      <c r="AI5053" s="17" t="s">
        <v>10178</v>
      </c>
      <c r="AM5053" s="17" t="s">
        <v>180</v>
      </c>
      <c r="AN5053" s="17" t="s">
        <v>20012</v>
      </c>
      <c r="AO5053" s="17">
        <v>3</v>
      </c>
      <c r="AP5053" s="17">
        <v>80</v>
      </c>
      <c r="AQ5053" s="17">
        <v>5</v>
      </c>
      <c r="AR5053" s="17" t="s">
        <v>10180</v>
      </c>
      <c r="CQ5053" s="17" t="s">
        <v>3901</v>
      </c>
      <c r="CU5053" s="17" t="s">
        <v>3901</v>
      </c>
      <c r="DN5053" s="17">
        <f>COUNTIF(AU5053:DM5053, "X")</f>
        <v>2</v>
      </c>
    </row>
    <row r="5054" spans="1:118" s="17" customFormat="1">
      <c r="A5054" s="17" t="s">
        <v>9327</v>
      </c>
      <c r="B5054" s="17">
        <v>55</v>
      </c>
      <c r="C5054" s="17">
        <v>170280</v>
      </c>
      <c r="D5054" s="17" t="s">
        <v>9328</v>
      </c>
      <c r="E5054" s="17" t="s">
        <v>312</v>
      </c>
      <c r="F5054" s="17" t="s">
        <v>56</v>
      </c>
      <c r="H5054" s="309">
        <v>35502</v>
      </c>
      <c r="I5054" s="309">
        <v>42100</v>
      </c>
      <c r="J5054" s="17" t="s">
        <v>3888</v>
      </c>
      <c r="L5054" s="17" t="s">
        <v>398</v>
      </c>
      <c r="M5054" s="17" t="s">
        <v>9329</v>
      </c>
      <c r="N5054" s="17" t="s">
        <v>19</v>
      </c>
      <c r="O5054" s="17" t="s">
        <v>15</v>
      </c>
      <c r="P5054" s="17">
        <v>45356</v>
      </c>
      <c r="AC5054" s="17" t="s">
        <v>3890</v>
      </c>
      <c r="AD5054" s="17" t="s">
        <v>3891</v>
      </c>
      <c r="AF5054" s="17">
        <v>8</v>
      </c>
      <c r="AG5054" s="17">
        <v>2</v>
      </c>
      <c r="AM5054" s="17" t="s">
        <v>29</v>
      </c>
      <c r="AN5054" s="17" t="s">
        <v>9081</v>
      </c>
      <c r="AO5054" s="17">
        <v>3</v>
      </c>
      <c r="AP5054" s="17">
        <v>80</v>
      </c>
      <c r="AQ5054" s="17">
        <v>5</v>
      </c>
      <c r="AT5054" s="17" t="s">
        <v>9082</v>
      </c>
      <c r="DN5054" s="17">
        <f>COUNTIF(AU5054:DM5054, "X")</f>
        <v>0</v>
      </c>
    </row>
    <row r="5055" spans="1:118" s="17" customFormat="1">
      <c r="A5055" s="17" t="s">
        <v>11187</v>
      </c>
      <c r="B5055" s="17">
        <v>55</v>
      </c>
      <c r="C5055" s="17">
        <v>170284</v>
      </c>
      <c r="D5055" s="17" t="s">
        <v>5784</v>
      </c>
      <c r="E5055" s="17" t="s">
        <v>178</v>
      </c>
      <c r="F5055" s="17" t="s">
        <v>471</v>
      </c>
      <c r="H5055" s="309">
        <v>35389</v>
      </c>
      <c r="I5055" s="309">
        <v>42087</v>
      </c>
      <c r="J5055" s="17" t="s">
        <v>3888</v>
      </c>
      <c r="L5055" s="17" t="s">
        <v>11188</v>
      </c>
      <c r="N5055" s="17" t="s">
        <v>14</v>
      </c>
      <c r="O5055" s="17" t="s">
        <v>15</v>
      </c>
      <c r="P5055" s="17">
        <v>45371</v>
      </c>
      <c r="AC5055" s="17" t="s">
        <v>14</v>
      </c>
      <c r="AF5055" s="17">
        <v>8</v>
      </c>
      <c r="AG5055" s="17">
        <v>2</v>
      </c>
      <c r="AI5055" s="17" t="s">
        <v>10178</v>
      </c>
      <c r="AM5055" s="17" t="s">
        <v>16</v>
      </c>
      <c r="AN5055" s="17" t="s">
        <v>10763</v>
      </c>
      <c r="AO5055" s="17">
        <v>3</v>
      </c>
      <c r="AP5055" s="17">
        <v>80</v>
      </c>
      <c r="AQ5055" s="17">
        <v>5</v>
      </c>
      <c r="AR5055" s="17" t="s">
        <v>10180</v>
      </c>
      <c r="DN5055" s="17">
        <f>COUNTIF(AU5055:DM5055, "X")</f>
        <v>0</v>
      </c>
    </row>
    <row r="5056" spans="1:118" s="17" customFormat="1">
      <c r="A5056" s="17" t="s">
        <v>13925</v>
      </c>
      <c r="B5056" s="17">
        <v>55</v>
      </c>
      <c r="C5056" s="17">
        <v>89679</v>
      </c>
      <c r="D5056" s="17" t="s">
        <v>102</v>
      </c>
      <c r="E5056" s="17" t="s">
        <v>13926</v>
      </c>
      <c r="F5056" s="17" t="s">
        <v>65</v>
      </c>
      <c r="H5056" s="309">
        <v>25509</v>
      </c>
      <c r="I5056" s="309">
        <v>39023</v>
      </c>
      <c r="J5056" s="17" t="s">
        <v>3888</v>
      </c>
      <c r="L5056" s="17" t="s">
        <v>13880</v>
      </c>
      <c r="M5056" s="17" t="s">
        <v>458</v>
      </c>
      <c r="N5056" s="17" t="s">
        <v>31</v>
      </c>
      <c r="O5056" s="17" t="s">
        <v>15</v>
      </c>
      <c r="P5056" s="17">
        <v>45373</v>
      </c>
      <c r="AC5056" s="17" t="s">
        <v>9895</v>
      </c>
      <c r="AD5056" s="17" t="s">
        <v>9896</v>
      </c>
      <c r="AF5056" s="17">
        <v>8</v>
      </c>
      <c r="AG5056" s="17">
        <v>2</v>
      </c>
      <c r="AM5056" s="17" t="s">
        <v>240</v>
      </c>
      <c r="AN5056" s="17" t="s">
        <v>13567</v>
      </c>
      <c r="AO5056" s="17">
        <v>3</v>
      </c>
      <c r="AP5056" s="17">
        <v>80</v>
      </c>
      <c r="AQ5056" s="17">
        <v>5</v>
      </c>
      <c r="AR5056" s="17" t="s">
        <v>9898</v>
      </c>
      <c r="AT5056" s="17" t="s">
        <v>12990</v>
      </c>
      <c r="BD5056" s="17" t="s">
        <v>3901</v>
      </c>
      <c r="BS5056" s="17" t="s">
        <v>3901</v>
      </c>
      <c r="DA5056" s="17" t="s">
        <v>3901</v>
      </c>
      <c r="DN5056" s="17">
        <f>COUNTIF(AU5056:DM5056, "X")</f>
        <v>3</v>
      </c>
    </row>
    <row r="5057" spans="1:118" s="17" customFormat="1">
      <c r="A5057" s="17" t="s">
        <v>5306</v>
      </c>
      <c r="B5057" s="17">
        <v>55</v>
      </c>
      <c r="C5057" s="17">
        <v>170298</v>
      </c>
      <c r="D5057" s="17" t="s">
        <v>5307</v>
      </c>
      <c r="E5057" s="17" t="s">
        <v>63</v>
      </c>
      <c r="F5057" s="17" t="s">
        <v>5308</v>
      </c>
      <c r="H5057" s="309">
        <v>25604</v>
      </c>
      <c r="I5057" s="309">
        <v>42088</v>
      </c>
      <c r="J5057" s="17" t="s">
        <v>3888</v>
      </c>
      <c r="L5057" s="17" t="s">
        <v>5309</v>
      </c>
      <c r="N5057" s="17" t="s">
        <v>19</v>
      </c>
      <c r="O5057" s="17" t="s">
        <v>15</v>
      </c>
      <c r="P5057" s="17">
        <v>45356</v>
      </c>
      <c r="AC5057" s="17" t="s">
        <v>3890</v>
      </c>
      <c r="AD5057" s="17" t="s">
        <v>3891</v>
      </c>
      <c r="AF5057" s="17">
        <v>15</v>
      </c>
      <c r="AG5057" s="17">
        <v>2</v>
      </c>
      <c r="AM5057" s="17" t="s">
        <v>2603</v>
      </c>
      <c r="AN5057" s="17" t="s">
        <v>5023</v>
      </c>
      <c r="AO5057" s="17">
        <v>3</v>
      </c>
      <c r="AP5057" s="17">
        <v>80</v>
      </c>
      <c r="AQ5057" s="17">
        <v>5</v>
      </c>
      <c r="AT5057" s="17" t="s">
        <v>3893</v>
      </c>
      <c r="AV5057" s="17" t="s">
        <v>3901</v>
      </c>
      <c r="BB5057" s="17" t="s">
        <v>3901</v>
      </c>
      <c r="BD5057" s="17" t="s">
        <v>3901</v>
      </c>
      <c r="BH5057" s="17" t="s">
        <v>3901</v>
      </c>
      <c r="BK5057" s="17" t="s">
        <v>3901</v>
      </c>
      <c r="CU5057" s="17" t="s">
        <v>3901</v>
      </c>
      <c r="DN5057" s="17">
        <f>COUNTIF(AU5057:DM5057, "X")</f>
        <v>6</v>
      </c>
    </row>
    <row r="5058" spans="1:118" s="17" customFormat="1">
      <c r="A5058" s="17" t="s">
        <v>5132</v>
      </c>
      <c r="B5058" s="17">
        <v>55</v>
      </c>
      <c r="C5058" s="17">
        <v>170307</v>
      </c>
      <c r="D5058" s="17" t="s">
        <v>5133</v>
      </c>
      <c r="E5058" s="17" t="s">
        <v>75</v>
      </c>
      <c r="F5058" s="17" t="s">
        <v>58</v>
      </c>
      <c r="H5058" s="309">
        <v>34936</v>
      </c>
      <c r="I5058" s="309">
        <v>42097</v>
      </c>
      <c r="J5058" s="17" t="s">
        <v>3888</v>
      </c>
      <c r="L5058" s="17" t="s">
        <v>5134</v>
      </c>
      <c r="N5058" s="17" t="s">
        <v>19</v>
      </c>
      <c r="O5058" s="17" t="s">
        <v>15</v>
      </c>
      <c r="P5058" s="17">
        <v>45356</v>
      </c>
      <c r="AC5058" s="17" t="s">
        <v>3890</v>
      </c>
      <c r="AD5058" s="17" t="s">
        <v>3891</v>
      </c>
      <c r="AF5058" s="17">
        <v>8</v>
      </c>
      <c r="AG5058" s="17">
        <v>2</v>
      </c>
      <c r="AM5058" s="17" t="s">
        <v>2603</v>
      </c>
      <c r="AN5058" s="17" t="s">
        <v>5023</v>
      </c>
      <c r="AO5058" s="17">
        <v>3</v>
      </c>
      <c r="AP5058" s="17">
        <v>80</v>
      </c>
      <c r="AQ5058" s="17">
        <v>5</v>
      </c>
      <c r="AT5058" s="17" t="s">
        <v>3893</v>
      </c>
      <c r="CR5058" s="17" t="s">
        <v>30</v>
      </c>
      <c r="CU5058" s="17" t="s">
        <v>3901</v>
      </c>
      <c r="DA5058" s="17" t="s">
        <v>3901</v>
      </c>
      <c r="DN5058" s="17">
        <f>COUNTIF(AU5058:DM5058, "X")</f>
        <v>2</v>
      </c>
    </row>
    <row r="5059" spans="1:118" s="17" customFormat="1">
      <c r="A5059" s="17" t="s">
        <v>18412</v>
      </c>
      <c r="B5059" s="17">
        <v>55</v>
      </c>
      <c r="C5059" s="17">
        <v>170314</v>
      </c>
      <c r="D5059" s="17" t="s">
        <v>5915</v>
      </c>
      <c r="E5059" s="17" t="s">
        <v>96</v>
      </c>
      <c r="F5059" s="17" t="s">
        <v>18413</v>
      </c>
      <c r="H5059" s="309">
        <v>26308</v>
      </c>
      <c r="I5059" s="309">
        <v>42095</v>
      </c>
      <c r="J5059" s="17" t="s">
        <v>3888</v>
      </c>
      <c r="L5059" s="17" t="s">
        <v>18414</v>
      </c>
      <c r="N5059" s="17" t="s">
        <v>182</v>
      </c>
      <c r="O5059" s="17" t="s">
        <v>15</v>
      </c>
      <c r="P5059" s="17">
        <v>45326</v>
      </c>
      <c r="AF5059" s="17">
        <v>15</v>
      </c>
      <c r="AG5059" s="17">
        <v>2</v>
      </c>
      <c r="AH5059" s="17" t="s">
        <v>11926</v>
      </c>
      <c r="AK5059" s="17" t="s">
        <v>11927</v>
      </c>
      <c r="AM5059" s="17" t="s">
        <v>2614</v>
      </c>
      <c r="AN5059" s="17" t="s">
        <v>18350</v>
      </c>
      <c r="AO5059" s="17">
        <v>3</v>
      </c>
      <c r="AP5059" s="17">
        <v>80</v>
      </c>
      <c r="AQ5059" s="17">
        <v>5</v>
      </c>
      <c r="AR5059" s="17" t="s">
        <v>18351</v>
      </c>
      <c r="AS5059" s="17" t="s">
        <v>18358</v>
      </c>
      <c r="DN5059" s="17">
        <f>COUNTIF(AU5059:DM5059, "X")</f>
        <v>0</v>
      </c>
    </row>
    <row r="5060" spans="1:118" s="17" customFormat="1">
      <c r="A5060" s="17" t="s">
        <v>22145</v>
      </c>
      <c r="B5060" s="17">
        <v>55</v>
      </c>
      <c r="C5060" s="17">
        <v>164213</v>
      </c>
      <c r="D5060" s="17" t="s">
        <v>22146</v>
      </c>
      <c r="E5060" s="17" t="s">
        <v>104</v>
      </c>
      <c r="F5060" s="17" t="s">
        <v>70</v>
      </c>
      <c r="H5060" s="309">
        <v>34767</v>
      </c>
      <c r="I5060" s="309">
        <v>42101</v>
      </c>
      <c r="J5060" s="17" t="s">
        <v>3888</v>
      </c>
      <c r="L5060" s="17" t="s">
        <v>22147</v>
      </c>
      <c r="M5060" s="17" t="s">
        <v>22148</v>
      </c>
      <c r="N5060" s="17" t="s">
        <v>19</v>
      </c>
      <c r="O5060" s="17" t="s">
        <v>15</v>
      </c>
      <c r="P5060" s="17">
        <v>45356</v>
      </c>
      <c r="Q5060" s="17">
        <v>8562</v>
      </c>
      <c r="AD5060" s="17" t="s">
        <v>3891</v>
      </c>
      <c r="AF5060" s="17">
        <v>15</v>
      </c>
      <c r="AG5060" s="17">
        <v>2</v>
      </c>
      <c r="AM5060" s="17" t="s">
        <v>246</v>
      </c>
      <c r="AN5060" s="17" t="s">
        <v>22149</v>
      </c>
      <c r="AO5060" s="17">
        <v>3</v>
      </c>
      <c r="AP5060" s="17">
        <v>80</v>
      </c>
      <c r="AQ5060" s="17">
        <v>5</v>
      </c>
      <c r="AR5060" s="17" t="s">
        <v>22150</v>
      </c>
      <c r="DN5060" s="17">
        <f>COUNTIF(AU5060:DM5060, "X")</f>
        <v>0</v>
      </c>
    </row>
    <row r="5061" spans="1:118" s="17" customFormat="1">
      <c r="A5061" s="17" t="s">
        <v>4887</v>
      </c>
      <c r="B5061" s="17">
        <v>55</v>
      </c>
      <c r="C5061" s="17">
        <v>170362</v>
      </c>
      <c r="D5061" s="17" t="s">
        <v>4888</v>
      </c>
      <c r="E5061" s="17" t="s">
        <v>122</v>
      </c>
      <c r="H5061" s="309">
        <v>24777</v>
      </c>
      <c r="I5061" s="309">
        <v>42104</v>
      </c>
      <c r="J5061" s="17" t="s">
        <v>3888</v>
      </c>
      <c r="L5061" s="17" t="s">
        <v>4479</v>
      </c>
      <c r="N5061" s="17" t="s">
        <v>19</v>
      </c>
      <c r="O5061" s="17" t="s">
        <v>15</v>
      </c>
      <c r="P5061" s="17">
        <v>45356</v>
      </c>
      <c r="AC5061" s="17" t="s">
        <v>3890</v>
      </c>
      <c r="AD5061" s="17" t="s">
        <v>3891</v>
      </c>
      <c r="AF5061" s="17">
        <v>8</v>
      </c>
      <c r="AG5061" s="17">
        <v>2</v>
      </c>
      <c r="AM5061" s="17" t="s">
        <v>2602</v>
      </c>
      <c r="AN5061" s="17" t="s">
        <v>4371</v>
      </c>
      <c r="AO5061" s="17">
        <v>3</v>
      </c>
      <c r="AP5061" s="17">
        <v>80</v>
      </c>
      <c r="AQ5061" s="17">
        <v>5</v>
      </c>
      <c r="AT5061" s="17" t="s">
        <v>3893</v>
      </c>
      <c r="CQ5061" s="17" t="s">
        <v>3901</v>
      </c>
      <c r="DN5061" s="17">
        <f>COUNTIF(AU5061:DM5061, "X")</f>
        <v>1</v>
      </c>
    </row>
    <row r="5062" spans="1:118" s="17" customFormat="1">
      <c r="A5062" s="17" t="s">
        <v>18316</v>
      </c>
      <c r="B5062" s="17">
        <v>55</v>
      </c>
      <c r="C5062" s="17">
        <v>170372</v>
      </c>
      <c r="D5062" s="17" t="s">
        <v>17344</v>
      </c>
      <c r="E5062" s="17" t="s">
        <v>3966</v>
      </c>
      <c r="H5062" s="309">
        <v>34387</v>
      </c>
      <c r="I5062" s="309">
        <v>42107</v>
      </c>
      <c r="J5062" s="17" t="s">
        <v>3888</v>
      </c>
      <c r="L5062" s="17" t="s">
        <v>18263</v>
      </c>
      <c r="N5062" s="17" t="s">
        <v>31</v>
      </c>
      <c r="O5062" s="17" t="s">
        <v>15</v>
      </c>
      <c r="P5062" s="17">
        <v>45373</v>
      </c>
      <c r="Q5062" s="17">
        <v>1353</v>
      </c>
      <c r="AD5062" s="17" t="s">
        <v>9896</v>
      </c>
      <c r="AF5062" s="17">
        <v>8</v>
      </c>
      <c r="AG5062" s="17">
        <v>2</v>
      </c>
      <c r="AM5062" s="17" t="s">
        <v>32</v>
      </c>
      <c r="AN5062" s="17" t="s">
        <v>18168</v>
      </c>
      <c r="AO5062" s="17">
        <v>3</v>
      </c>
      <c r="AP5062" s="17">
        <v>80</v>
      </c>
      <c r="AQ5062" s="17">
        <v>5</v>
      </c>
      <c r="AR5062" s="17" t="s">
        <v>9898</v>
      </c>
      <c r="CH5062" s="17" t="s">
        <v>3901</v>
      </c>
      <c r="CR5062" s="17" t="s">
        <v>21</v>
      </c>
      <c r="CU5062" s="17" t="s">
        <v>3901</v>
      </c>
      <c r="DN5062" s="17">
        <f>COUNTIF(AU5062:DM5062, "X")</f>
        <v>2</v>
      </c>
    </row>
    <row r="5063" spans="1:118" s="17" customFormat="1">
      <c r="A5063" s="17" t="s">
        <v>25270</v>
      </c>
      <c r="B5063" s="17">
        <v>55</v>
      </c>
      <c r="C5063" s="17">
        <v>170378</v>
      </c>
      <c r="D5063" s="17" t="s">
        <v>25271</v>
      </c>
      <c r="E5063" s="17" t="s">
        <v>449</v>
      </c>
      <c r="F5063" s="17" t="s">
        <v>110</v>
      </c>
      <c r="H5063" s="309">
        <v>17745</v>
      </c>
      <c r="I5063" s="309">
        <v>42131</v>
      </c>
      <c r="J5063" s="17" t="s">
        <v>3888</v>
      </c>
      <c r="L5063" s="17" t="s">
        <v>25272</v>
      </c>
      <c r="N5063" s="17" t="s">
        <v>31</v>
      </c>
      <c r="O5063" s="17" t="s">
        <v>15</v>
      </c>
      <c r="P5063" s="17">
        <v>45373</v>
      </c>
      <c r="Q5063" s="17">
        <v>1114</v>
      </c>
      <c r="AC5063" s="17" t="s">
        <v>9895</v>
      </c>
      <c r="AD5063" s="17" t="s">
        <v>9896</v>
      </c>
      <c r="AF5063" s="17">
        <v>8</v>
      </c>
      <c r="AG5063" s="17">
        <v>2</v>
      </c>
      <c r="AM5063" s="17" t="s">
        <v>67</v>
      </c>
      <c r="AN5063" s="17" t="s">
        <v>25087</v>
      </c>
      <c r="AO5063" s="17">
        <v>3</v>
      </c>
      <c r="AP5063" s="17">
        <v>80</v>
      </c>
      <c r="AQ5063" s="17">
        <v>5</v>
      </c>
      <c r="AR5063" s="17" t="s">
        <v>9898</v>
      </c>
      <c r="AT5063" s="17" t="s">
        <v>16072</v>
      </c>
      <c r="BD5063" s="17" t="s">
        <v>3901</v>
      </c>
      <c r="BS5063" s="17" t="s">
        <v>3901</v>
      </c>
      <c r="CC5063" s="17" t="s">
        <v>3901</v>
      </c>
      <c r="DN5063" s="17">
        <f>COUNTIF(AU5063:DM5063, "X")</f>
        <v>3</v>
      </c>
    </row>
    <row r="5064" spans="1:118" s="17" customFormat="1">
      <c r="A5064" s="17" t="s">
        <v>21912</v>
      </c>
      <c r="B5064" s="17">
        <v>55</v>
      </c>
      <c r="C5064" s="17">
        <v>170387</v>
      </c>
      <c r="D5064" s="17" t="s">
        <v>20045</v>
      </c>
      <c r="E5064" s="17" t="s">
        <v>8759</v>
      </c>
      <c r="H5064" s="309">
        <v>34458</v>
      </c>
      <c r="I5064" s="309">
        <v>42131</v>
      </c>
      <c r="J5064" s="17" t="s">
        <v>3888</v>
      </c>
      <c r="L5064" s="17" t="s">
        <v>21913</v>
      </c>
      <c r="N5064" s="17" t="s">
        <v>196</v>
      </c>
      <c r="O5064" s="17" t="s">
        <v>15</v>
      </c>
      <c r="P5064" s="17">
        <v>45359</v>
      </c>
      <c r="Q5064" s="17">
        <v>8042</v>
      </c>
      <c r="T5064" s="17" t="s">
        <v>15714</v>
      </c>
      <c r="V5064" s="17" t="s">
        <v>196</v>
      </c>
      <c r="W5064" s="17" t="s">
        <v>15</v>
      </c>
      <c r="X5064" s="17">
        <v>45359</v>
      </c>
      <c r="Y5064" s="17">
        <v>8042</v>
      </c>
      <c r="AF5064" s="17">
        <v>8</v>
      </c>
      <c r="AG5064" s="17">
        <v>2</v>
      </c>
      <c r="AH5064" s="17" t="s">
        <v>11926</v>
      </c>
      <c r="AK5064" s="17" t="s">
        <v>21650</v>
      </c>
      <c r="AM5064" s="17" t="s">
        <v>255</v>
      </c>
      <c r="AN5064" s="17" t="s">
        <v>21914</v>
      </c>
      <c r="AO5064" s="17">
        <v>3</v>
      </c>
      <c r="AP5064" s="17">
        <v>80</v>
      </c>
      <c r="AQ5064" s="17">
        <v>5</v>
      </c>
      <c r="AR5064" s="17" t="s">
        <v>21652</v>
      </c>
      <c r="AS5064" s="17" t="s">
        <v>21915</v>
      </c>
      <c r="CH5064" s="17" t="s">
        <v>3901</v>
      </c>
      <c r="CL5064" s="17" t="s">
        <v>3901</v>
      </c>
      <c r="CN5064" s="17" t="s">
        <v>3901</v>
      </c>
      <c r="CU5064" s="17" t="s">
        <v>3901</v>
      </c>
      <c r="DN5064" s="17">
        <f>COUNTIF(AU5064:DM5064, "X")</f>
        <v>4</v>
      </c>
    </row>
    <row r="5065" spans="1:118" s="17" customFormat="1">
      <c r="A5065" s="17" t="s">
        <v>25707</v>
      </c>
      <c r="B5065" s="17">
        <v>55</v>
      </c>
      <c r="C5065" s="17">
        <v>170398</v>
      </c>
      <c r="D5065" s="17" t="s">
        <v>25708</v>
      </c>
      <c r="E5065" s="17" t="s">
        <v>25709</v>
      </c>
      <c r="H5065" s="309">
        <v>31857</v>
      </c>
      <c r="I5065" s="309">
        <v>42137</v>
      </c>
      <c r="J5065" s="17" t="s">
        <v>3888</v>
      </c>
      <c r="L5065" s="17" t="s">
        <v>25710</v>
      </c>
      <c r="N5065" s="17" t="s">
        <v>14</v>
      </c>
      <c r="O5065" s="17" t="s">
        <v>15</v>
      </c>
      <c r="P5065" s="17">
        <v>45371</v>
      </c>
      <c r="AC5065" s="17" t="s">
        <v>17772</v>
      </c>
      <c r="AF5065" s="17">
        <v>8</v>
      </c>
      <c r="AG5065" s="17">
        <v>2</v>
      </c>
      <c r="AH5065" s="17" t="s">
        <v>11926</v>
      </c>
      <c r="AK5065" s="17" t="s">
        <v>17298</v>
      </c>
      <c r="AM5065" s="17" t="s">
        <v>39</v>
      </c>
      <c r="AN5065" s="17" t="s">
        <v>25609</v>
      </c>
      <c r="AO5065" s="17">
        <v>3</v>
      </c>
      <c r="AP5065" s="17">
        <v>80</v>
      </c>
      <c r="AQ5065" s="17">
        <v>5</v>
      </c>
      <c r="AT5065" s="17" t="s">
        <v>25610</v>
      </c>
      <c r="DN5065" s="17">
        <f>COUNTIF(AU5065:DM5065, "X")</f>
        <v>0</v>
      </c>
    </row>
    <row r="5066" spans="1:118" s="17" customFormat="1">
      <c r="A5066" s="17" t="s">
        <v>9993</v>
      </c>
      <c r="B5066" s="17">
        <v>55</v>
      </c>
      <c r="C5066" s="17">
        <v>170401</v>
      </c>
      <c r="D5066" s="17" t="s">
        <v>657</v>
      </c>
      <c r="E5066" s="17" t="s">
        <v>613</v>
      </c>
      <c r="F5066" s="17" t="s">
        <v>9994</v>
      </c>
      <c r="H5066" s="309">
        <v>28387</v>
      </c>
      <c r="I5066" s="309">
        <v>42136</v>
      </c>
      <c r="J5066" s="17" t="s">
        <v>3888</v>
      </c>
      <c r="L5066" s="17" t="s">
        <v>9995</v>
      </c>
      <c r="M5066" s="17" t="s">
        <v>97</v>
      </c>
      <c r="N5066" s="17" t="s">
        <v>31</v>
      </c>
      <c r="O5066" s="17" t="s">
        <v>15</v>
      </c>
      <c r="P5066" s="17">
        <v>45373</v>
      </c>
      <c r="Q5066" s="17">
        <v>2581</v>
      </c>
      <c r="AC5066" s="17" t="s">
        <v>9895</v>
      </c>
      <c r="AD5066" s="17" t="s">
        <v>9896</v>
      </c>
      <c r="AF5066" s="17">
        <v>8</v>
      </c>
      <c r="AG5066" s="17">
        <v>2</v>
      </c>
      <c r="AM5066" s="17" t="s">
        <v>216</v>
      </c>
      <c r="AN5066" s="17" t="s">
        <v>9897</v>
      </c>
      <c r="AO5066" s="17">
        <v>3</v>
      </c>
      <c r="AP5066" s="17">
        <v>80</v>
      </c>
      <c r="AQ5066" s="17">
        <v>5</v>
      </c>
      <c r="AR5066" s="17" t="s">
        <v>9898</v>
      </c>
      <c r="AT5066" s="17" t="s">
        <v>9899</v>
      </c>
      <c r="CU5066" s="17" t="s">
        <v>3901</v>
      </c>
      <c r="DN5066" s="17">
        <f>COUNTIF(AU5066:DM5066, "X")</f>
        <v>1</v>
      </c>
    </row>
    <row r="5067" spans="1:118" s="17" customFormat="1">
      <c r="A5067" s="17" t="s">
        <v>20181</v>
      </c>
      <c r="B5067" s="17">
        <v>55</v>
      </c>
      <c r="C5067" s="17">
        <v>170406</v>
      </c>
      <c r="D5067" s="17" t="s">
        <v>14170</v>
      </c>
      <c r="E5067" s="17" t="s">
        <v>443</v>
      </c>
      <c r="F5067" s="17" t="s">
        <v>58</v>
      </c>
      <c r="H5067" s="309">
        <v>34071</v>
      </c>
      <c r="I5067" s="309">
        <v>42124</v>
      </c>
      <c r="J5067" s="17" t="s">
        <v>3888</v>
      </c>
      <c r="L5067" s="17" t="s">
        <v>20083</v>
      </c>
      <c r="N5067" s="17" t="s">
        <v>31</v>
      </c>
      <c r="O5067" s="17" t="s">
        <v>15</v>
      </c>
      <c r="P5067" s="17">
        <v>45373</v>
      </c>
      <c r="AD5067" s="17" t="s">
        <v>9896</v>
      </c>
      <c r="AF5067" s="17">
        <v>8</v>
      </c>
      <c r="AG5067" s="17">
        <v>2</v>
      </c>
      <c r="AM5067" s="17" t="s">
        <v>180</v>
      </c>
      <c r="AN5067" s="17" t="s">
        <v>20012</v>
      </c>
      <c r="AO5067" s="17">
        <v>3</v>
      </c>
      <c r="AP5067" s="17">
        <v>80</v>
      </c>
      <c r="AQ5067" s="17">
        <v>5</v>
      </c>
      <c r="AR5067" s="17" t="s">
        <v>10180</v>
      </c>
      <c r="DN5067" s="17">
        <f>COUNTIF(AU5067:DM5067, "X")</f>
        <v>0</v>
      </c>
    </row>
    <row r="5068" spans="1:118" s="17" customFormat="1">
      <c r="A5068" s="17" t="s">
        <v>18062</v>
      </c>
      <c r="B5068" s="17">
        <v>55</v>
      </c>
      <c r="C5068" s="17">
        <v>170421</v>
      </c>
      <c r="D5068" s="17" t="s">
        <v>5106</v>
      </c>
      <c r="E5068" s="17" t="s">
        <v>11</v>
      </c>
      <c r="F5068" s="17" t="s">
        <v>58</v>
      </c>
      <c r="H5068" s="309">
        <v>31546</v>
      </c>
      <c r="I5068" s="309">
        <v>42133</v>
      </c>
      <c r="J5068" s="17" t="s">
        <v>3888</v>
      </c>
      <c r="L5068" s="17" t="s">
        <v>18063</v>
      </c>
      <c r="N5068" s="17" t="s">
        <v>50</v>
      </c>
      <c r="O5068" s="17" t="s">
        <v>15</v>
      </c>
      <c r="P5068" s="17">
        <v>45344</v>
      </c>
      <c r="Q5068" s="17">
        <v>8658</v>
      </c>
      <c r="AF5068" s="17">
        <v>8</v>
      </c>
      <c r="AG5068" s="17">
        <v>2</v>
      </c>
      <c r="AH5068" s="17" t="s">
        <v>11926</v>
      </c>
      <c r="AK5068" s="17" t="s">
        <v>17298</v>
      </c>
      <c r="AM5068" s="17" t="s">
        <v>51</v>
      </c>
      <c r="AN5068" s="17" t="s">
        <v>17933</v>
      </c>
      <c r="AO5068" s="17">
        <v>3</v>
      </c>
      <c r="AP5068" s="17">
        <v>80</v>
      </c>
      <c r="AQ5068" s="17">
        <v>5</v>
      </c>
      <c r="AR5068" s="17" t="s">
        <v>17300</v>
      </c>
      <c r="CF5068" s="17" t="s">
        <v>3901</v>
      </c>
      <c r="CH5068" s="17" t="s">
        <v>3901</v>
      </c>
      <c r="CU5068" s="17" t="s">
        <v>3901</v>
      </c>
      <c r="DA5068" s="17" t="s">
        <v>3901</v>
      </c>
      <c r="DN5068" s="17">
        <f>COUNTIF(AU5068:DM5068, "X")</f>
        <v>4</v>
      </c>
    </row>
    <row r="5069" spans="1:118" s="17" customFormat="1">
      <c r="A5069" s="17" t="s">
        <v>13641</v>
      </c>
      <c r="B5069" s="17">
        <v>55</v>
      </c>
      <c r="C5069" s="17">
        <v>170430</v>
      </c>
      <c r="D5069" s="17" t="s">
        <v>13642</v>
      </c>
      <c r="E5069" s="17" t="s">
        <v>4196</v>
      </c>
      <c r="F5069" s="17" t="s">
        <v>22</v>
      </c>
      <c r="H5069" s="309">
        <v>31217</v>
      </c>
      <c r="I5069" s="309">
        <v>42119</v>
      </c>
      <c r="J5069" s="17" t="s">
        <v>3888</v>
      </c>
      <c r="L5069" s="17" t="s">
        <v>13643</v>
      </c>
      <c r="N5069" s="17" t="s">
        <v>31</v>
      </c>
      <c r="O5069" s="17" t="s">
        <v>15</v>
      </c>
      <c r="P5069" s="17">
        <v>45373</v>
      </c>
      <c r="Q5069" s="17">
        <v>3614</v>
      </c>
      <c r="AC5069" s="17" t="s">
        <v>9895</v>
      </c>
      <c r="AD5069" s="17" t="s">
        <v>9896</v>
      </c>
      <c r="AF5069" s="17">
        <v>15</v>
      </c>
      <c r="AG5069" s="17">
        <v>2</v>
      </c>
      <c r="AM5069" s="17" t="s">
        <v>240</v>
      </c>
      <c r="AN5069" s="17" t="s">
        <v>13567</v>
      </c>
      <c r="AO5069" s="17">
        <v>3</v>
      </c>
      <c r="AP5069" s="17">
        <v>80</v>
      </c>
      <c r="AQ5069" s="17">
        <v>5</v>
      </c>
      <c r="AR5069" s="17" t="s">
        <v>9898</v>
      </c>
      <c r="AT5069" s="17" t="s">
        <v>12990</v>
      </c>
      <c r="CH5069" s="17" t="s">
        <v>3901</v>
      </c>
      <c r="CU5069" s="17" t="s">
        <v>3901</v>
      </c>
      <c r="DN5069" s="17">
        <f>COUNTIF(AU5069:DM5069, "X")</f>
        <v>2</v>
      </c>
    </row>
    <row r="5070" spans="1:118" s="17" customFormat="1">
      <c r="A5070" s="17" t="s">
        <v>12254</v>
      </c>
      <c r="B5070" s="17">
        <v>55</v>
      </c>
      <c r="C5070" s="17">
        <v>170429</v>
      </c>
      <c r="D5070" s="17" t="s">
        <v>12255</v>
      </c>
      <c r="E5070" s="17" t="s">
        <v>212</v>
      </c>
      <c r="F5070" s="17" t="s">
        <v>35</v>
      </c>
      <c r="H5070" s="309">
        <v>28986</v>
      </c>
      <c r="I5070" s="309">
        <v>42136</v>
      </c>
      <c r="J5070" s="17" t="s">
        <v>3888</v>
      </c>
      <c r="L5070" s="17" t="s">
        <v>12187</v>
      </c>
      <c r="M5070" s="17" t="s">
        <v>12248</v>
      </c>
      <c r="N5070" s="17" t="s">
        <v>31</v>
      </c>
      <c r="O5070" s="17" t="s">
        <v>15</v>
      </c>
      <c r="P5070" s="17">
        <v>45373</v>
      </c>
      <c r="AC5070" s="17" t="s">
        <v>9895</v>
      </c>
      <c r="AD5070" s="17" t="s">
        <v>9896</v>
      </c>
      <c r="AF5070" s="17">
        <v>8</v>
      </c>
      <c r="AG5070" s="17">
        <v>2</v>
      </c>
      <c r="AM5070" s="17" t="s">
        <v>295</v>
      </c>
      <c r="AN5070" s="17" t="s">
        <v>12166</v>
      </c>
      <c r="AO5070" s="17">
        <v>3</v>
      </c>
      <c r="AP5070" s="17">
        <v>80</v>
      </c>
      <c r="AQ5070" s="17">
        <v>5</v>
      </c>
      <c r="AR5070" s="17" t="s">
        <v>9898</v>
      </c>
      <c r="AT5070" s="17" t="s">
        <v>11929</v>
      </c>
      <c r="CQ5070" s="17" t="s">
        <v>3901</v>
      </c>
      <c r="CR5070" s="17" t="s">
        <v>21</v>
      </c>
      <c r="DN5070" s="17">
        <f>COUNTIF(AU5070:DM5070, "X")</f>
        <v>1</v>
      </c>
    </row>
    <row r="5071" spans="1:118" s="17" customFormat="1">
      <c r="A5071" s="17" t="s">
        <v>18903</v>
      </c>
      <c r="B5071" s="17">
        <v>55</v>
      </c>
      <c r="C5071" s="17">
        <v>170433</v>
      </c>
      <c r="D5071" s="17" t="s">
        <v>18837</v>
      </c>
      <c r="E5071" s="17" t="s">
        <v>112</v>
      </c>
      <c r="F5071" s="17" t="s">
        <v>18</v>
      </c>
      <c r="H5071" s="309">
        <v>26053</v>
      </c>
      <c r="I5071" s="309">
        <v>42117</v>
      </c>
      <c r="J5071" s="17" t="s">
        <v>3888</v>
      </c>
      <c r="L5071" s="17" t="s">
        <v>18839</v>
      </c>
      <c r="N5071" s="17" t="s">
        <v>31</v>
      </c>
      <c r="O5071" s="17" t="s">
        <v>15</v>
      </c>
      <c r="P5071" s="17">
        <v>45373</v>
      </c>
      <c r="Q5071" s="17">
        <v>4569</v>
      </c>
      <c r="AD5071" s="17" t="s">
        <v>9896</v>
      </c>
      <c r="AF5071" s="17">
        <v>8</v>
      </c>
      <c r="AG5071" s="17">
        <v>2</v>
      </c>
      <c r="AM5071" s="17" t="s">
        <v>136</v>
      </c>
      <c r="AN5071" s="17" t="s">
        <v>18697</v>
      </c>
      <c r="AO5071" s="17">
        <v>3</v>
      </c>
      <c r="AP5071" s="17">
        <v>80</v>
      </c>
      <c r="AQ5071" s="17">
        <v>5</v>
      </c>
      <c r="AR5071" s="17" t="s">
        <v>9898</v>
      </c>
      <c r="AV5071" s="17" t="s">
        <v>3901</v>
      </c>
      <c r="AZ5071" s="17" t="s">
        <v>3901</v>
      </c>
      <c r="BD5071" s="17" t="s">
        <v>3901</v>
      </c>
      <c r="BK5071" s="17" t="s">
        <v>3901</v>
      </c>
      <c r="BS5071" s="17" t="s">
        <v>3901</v>
      </c>
      <c r="CF5071" s="17" t="s">
        <v>3901</v>
      </c>
      <c r="CH5071" s="17" t="s">
        <v>3901</v>
      </c>
      <c r="CR5071" s="17" t="s">
        <v>21</v>
      </c>
      <c r="CS5071" s="17" t="s">
        <v>3901</v>
      </c>
      <c r="CU5071" s="17" t="s">
        <v>3901</v>
      </c>
      <c r="DN5071" s="17">
        <f>COUNTIF(AU5071:DM5071, "X")</f>
        <v>9</v>
      </c>
    </row>
    <row r="5072" spans="1:118" s="17" customFormat="1">
      <c r="A5072" s="17" t="s">
        <v>8783</v>
      </c>
      <c r="B5072" s="17">
        <v>55</v>
      </c>
      <c r="C5072" s="17">
        <v>170432</v>
      </c>
      <c r="D5072" s="17" t="s">
        <v>4018</v>
      </c>
      <c r="E5072" s="17" t="s">
        <v>8784</v>
      </c>
      <c r="F5072" s="17" t="s">
        <v>48</v>
      </c>
      <c r="H5072" s="309">
        <v>24643</v>
      </c>
      <c r="I5072" s="309">
        <v>42126</v>
      </c>
      <c r="J5072" s="17" t="s">
        <v>3888</v>
      </c>
      <c r="L5072" s="17" t="s">
        <v>8785</v>
      </c>
      <c r="N5072" s="17" t="s">
        <v>19</v>
      </c>
      <c r="O5072" s="17" t="s">
        <v>15</v>
      </c>
      <c r="P5072" s="17">
        <v>45356</v>
      </c>
      <c r="AC5072" s="17" t="s">
        <v>3890</v>
      </c>
      <c r="AD5072" s="17" t="s">
        <v>3891</v>
      </c>
      <c r="AF5072" s="17">
        <v>8</v>
      </c>
      <c r="AG5072" s="17">
        <v>2</v>
      </c>
      <c r="AM5072" s="17" t="s">
        <v>2608</v>
      </c>
      <c r="AN5072" s="17" t="s">
        <v>8704</v>
      </c>
      <c r="AO5072" s="17">
        <v>3</v>
      </c>
      <c r="AP5072" s="17">
        <v>80</v>
      </c>
      <c r="AQ5072" s="17">
        <v>5</v>
      </c>
      <c r="AT5072" s="17" t="s">
        <v>7979</v>
      </c>
      <c r="AV5072" s="17" t="s">
        <v>3901</v>
      </c>
      <c r="BQ5072" s="17" t="s">
        <v>30</v>
      </c>
      <c r="BS5072" s="17" t="s">
        <v>3901</v>
      </c>
      <c r="BY5072" s="17" t="s">
        <v>3901</v>
      </c>
      <c r="DF5072" s="17" t="s">
        <v>3901</v>
      </c>
      <c r="DN5072" s="17">
        <f>COUNTIF(AU5072:DM5072, "X")</f>
        <v>4</v>
      </c>
    </row>
    <row r="5073" spans="1:118" s="17" customFormat="1">
      <c r="A5073" s="17" t="s">
        <v>10602</v>
      </c>
      <c r="B5073" s="17">
        <v>55</v>
      </c>
      <c r="C5073" s="17">
        <v>170448</v>
      </c>
      <c r="D5073" s="17" t="s">
        <v>7122</v>
      </c>
      <c r="E5073" s="17" t="s">
        <v>174</v>
      </c>
      <c r="F5073" s="17" t="s">
        <v>229</v>
      </c>
      <c r="H5073" s="309">
        <v>28049</v>
      </c>
      <c r="I5073" s="309">
        <v>42109</v>
      </c>
      <c r="J5073" s="17" t="s">
        <v>3888</v>
      </c>
      <c r="L5073" s="17" t="s">
        <v>10428</v>
      </c>
      <c r="N5073" s="17" t="s">
        <v>14</v>
      </c>
      <c r="O5073" s="17" t="s">
        <v>15</v>
      </c>
      <c r="P5073" s="17">
        <v>45371</v>
      </c>
      <c r="AC5073" s="17" t="s">
        <v>14</v>
      </c>
      <c r="AF5073" s="17">
        <v>8</v>
      </c>
      <c r="AG5073" s="17">
        <v>2</v>
      </c>
      <c r="AI5073" s="17" t="s">
        <v>10178</v>
      </c>
      <c r="AM5073" s="17" t="s">
        <v>193</v>
      </c>
      <c r="AN5073" s="17" t="s">
        <v>10381</v>
      </c>
      <c r="AO5073" s="17">
        <v>3</v>
      </c>
      <c r="AP5073" s="17">
        <v>80</v>
      </c>
      <c r="AQ5073" s="17">
        <v>5</v>
      </c>
      <c r="AR5073" s="17" t="s">
        <v>10180</v>
      </c>
      <c r="DN5073" s="17">
        <f>COUNTIF(AU5073:DM5073, "X")</f>
        <v>0</v>
      </c>
    </row>
    <row r="5074" spans="1:118" s="17" customFormat="1">
      <c r="A5074" s="17" t="s">
        <v>17170</v>
      </c>
      <c r="B5074" s="17">
        <v>55</v>
      </c>
      <c r="C5074" s="17">
        <v>170453</v>
      </c>
      <c r="D5074" s="17" t="s">
        <v>5629</v>
      </c>
      <c r="E5074" s="17" t="s">
        <v>6754</v>
      </c>
      <c r="F5074" s="17" t="s">
        <v>4387</v>
      </c>
      <c r="G5074" s="17" t="s">
        <v>203</v>
      </c>
      <c r="H5074" s="309">
        <v>33149</v>
      </c>
      <c r="I5074" s="309">
        <v>42142</v>
      </c>
      <c r="J5074" s="17" t="s">
        <v>3888</v>
      </c>
      <c r="L5074" s="17" t="s">
        <v>17171</v>
      </c>
      <c r="M5074" s="17" t="s">
        <v>4579</v>
      </c>
      <c r="N5074" s="17" t="s">
        <v>14</v>
      </c>
      <c r="O5074" s="17" t="s">
        <v>15</v>
      </c>
      <c r="P5074" s="17">
        <v>45371</v>
      </c>
      <c r="AC5074" s="17" t="s">
        <v>14</v>
      </c>
      <c r="AF5074" s="17">
        <v>8</v>
      </c>
      <c r="AG5074" s="17">
        <v>2</v>
      </c>
      <c r="AI5074" s="17" t="s">
        <v>10178</v>
      </c>
      <c r="AM5074" s="17" t="s">
        <v>213</v>
      </c>
      <c r="AN5074" s="17" t="s">
        <v>17092</v>
      </c>
      <c r="AO5074" s="17">
        <v>3</v>
      </c>
      <c r="AP5074" s="17">
        <v>80</v>
      </c>
      <c r="AQ5074" s="17">
        <v>5</v>
      </c>
      <c r="AR5074" s="17" t="s">
        <v>10180</v>
      </c>
      <c r="DN5074" s="17">
        <f>COUNTIF(AU5074:DM5074, "X")</f>
        <v>0</v>
      </c>
    </row>
    <row r="5075" spans="1:118" s="17" customFormat="1">
      <c r="A5075" s="17" t="s">
        <v>18262</v>
      </c>
      <c r="B5075" s="17">
        <v>55</v>
      </c>
      <c r="C5075" s="17">
        <v>170455</v>
      </c>
      <c r="D5075" s="17" t="s">
        <v>17344</v>
      </c>
      <c r="E5075" s="17" t="s">
        <v>589</v>
      </c>
      <c r="F5075" s="17" t="s">
        <v>48</v>
      </c>
      <c r="H5075" s="309">
        <v>33491</v>
      </c>
      <c r="I5075" s="309">
        <v>42143</v>
      </c>
      <c r="J5075" s="17" t="s">
        <v>3888</v>
      </c>
      <c r="L5075" s="17" t="s">
        <v>18263</v>
      </c>
      <c r="N5075" s="17" t="s">
        <v>31</v>
      </c>
      <c r="O5075" s="17" t="s">
        <v>15</v>
      </c>
      <c r="P5075" s="17">
        <v>45373</v>
      </c>
      <c r="Q5075" s="17">
        <v>1353</v>
      </c>
      <c r="AD5075" s="17" t="s">
        <v>9896</v>
      </c>
      <c r="AF5075" s="17">
        <v>8</v>
      </c>
      <c r="AG5075" s="17">
        <v>2</v>
      </c>
      <c r="AM5075" s="17" t="s">
        <v>32</v>
      </c>
      <c r="AN5075" s="17" t="s">
        <v>18168</v>
      </c>
      <c r="AO5075" s="17">
        <v>3</v>
      </c>
      <c r="AP5075" s="17">
        <v>80</v>
      </c>
      <c r="AQ5075" s="17">
        <v>5</v>
      </c>
      <c r="AR5075" s="17" t="s">
        <v>9898</v>
      </c>
      <c r="CR5075" s="17" t="s">
        <v>21</v>
      </c>
      <c r="CU5075" s="17" t="s">
        <v>3901</v>
      </c>
      <c r="DA5075" s="17" t="s">
        <v>3901</v>
      </c>
      <c r="DN5075" s="17">
        <f>COUNTIF(AU5075:DM5075, "X")</f>
        <v>2</v>
      </c>
    </row>
    <row r="5076" spans="1:118" s="17" customFormat="1">
      <c r="A5076" s="17" t="s">
        <v>4131</v>
      </c>
      <c r="B5076" s="17">
        <v>55</v>
      </c>
      <c r="C5076" s="17">
        <v>170459</v>
      </c>
      <c r="D5076" s="17" t="s">
        <v>4132</v>
      </c>
      <c r="E5076" s="17" t="s">
        <v>140</v>
      </c>
      <c r="F5076" s="17" t="s">
        <v>30</v>
      </c>
      <c r="G5076" s="17" t="s">
        <v>100</v>
      </c>
      <c r="H5076" s="309">
        <v>27043</v>
      </c>
      <c r="I5076" s="309">
        <v>42136</v>
      </c>
      <c r="J5076" s="17" t="s">
        <v>3888</v>
      </c>
      <c r="L5076" s="17" t="s">
        <v>4133</v>
      </c>
      <c r="N5076" s="17" t="s">
        <v>19</v>
      </c>
      <c r="O5076" s="17" t="s">
        <v>15</v>
      </c>
      <c r="P5076" s="17">
        <v>45356</v>
      </c>
      <c r="AC5076" s="17" t="s">
        <v>3890</v>
      </c>
      <c r="AD5076" s="17" t="s">
        <v>3891</v>
      </c>
      <c r="AF5076" s="17">
        <v>8</v>
      </c>
      <c r="AG5076" s="17">
        <v>2</v>
      </c>
      <c r="AM5076" s="17" t="s">
        <v>172</v>
      </c>
      <c r="AN5076" s="17" t="s">
        <v>3892</v>
      </c>
      <c r="AO5076" s="17">
        <v>3</v>
      </c>
      <c r="AP5076" s="17">
        <v>80</v>
      </c>
      <c r="AQ5076" s="17">
        <v>5</v>
      </c>
      <c r="AT5076" s="17" t="s">
        <v>3893</v>
      </c>
      <c r="CQ5076" s="17" t="s">
        <v>3901</v>
      </c>
      <c r="CU5076" s="17" t="s">
        <v>3901</v>
      </c>
      <c r="DN5076" s="17">
        <f>COUNTIF(AU5076:DM5076, "X")</f>
        <v>2</v>
      </c>
    </row>
    <row r="5077" spans="1:118" s="17" customFormat="1">
      <c r="A5077" s="17" t="s">
        <v>16613</v>
      </c>
      <c r="B5077" s="17">
        <v>55</v>
      </c>
      <c r="C5077" s="17">
        <v>170462</v>
      </c>
      <c r="D5077" s="17" t="s">
        <v>5915</v>
      </c>
      <c r="E5077" s="17" t="s">
        <v>194</v>
      </c>
      <c r="F5077" s="17" t="s">
        <v>56</v>
      </c>
      <c r="H5077" s="309">
        <v>35662</v>
      </c>
      <c r="I5077" s="309">
        <v>42121</v>
      </c>
      <c r="J5077" s="17" t="s">
        <v>3888</v>
      </c>
      <c r="L5077" s="17" t="s">
        <v>16551</v>
      </c>
      <c r="M5077" s="17" t="s">
        <v>4579</v>
      </c>
      <c r="N5077" s="17" t="s">
        <v>31</v>
      </c>
      <c r="O5077" s="17" t="s">
        <v>15</v>
      </c>
      <c r="P5077" s="17">
        <v>45373</v>
      </c>
      <c r="Q5077" s="17">
        <v>2646</v>
      </c>
      <c r="AC5077" s="17" t="s">
        <v>9895</v>
      </c>
      <c r="AD5077" s="17" t="s">
        <v>9896</v>
      </c>
      <c r="AF5077" s="17">
        <v>8</v>
      </c>
      <c r="AG5077" s="17">
        <v>2</v>
      </c>
      <c r="AM5077" s="17" t="s">
        <v>41</v>
      </c>
      <c r="AN5077" s="17" t="s">
        <v>16339</v>
      </c>
      <c r="AO5077" s="17">
        <v>3</v>
      </c>
      <c r="AP5077" s="17">
        <v>80</v>
      </c>
      <c r="AQ5077" s="17">
        <v>5</v>
      </c>
      <c r="AR5077" s="17" t="s">
        <v>9898</v>
      </c>
      <c r="AT5077" s="17" t="s">
        <v>16072</v>
      </c>
      <c r="CQ5077" s="17" t="s">
        <v>3901</v>
      </c>
      <c r="CR5077" s="17" t="s">
        <v>30</v>
      </c>
      <c r="CU5077" s="17" t="s">
        <v>3901</v>
      </c>
      <c r="DN5077" s="17">
        <f>COUNTIF(AU5077:DM5077, "X")</f>
        <v>2</v>
      </c>
    </row>
    <row r="5078" spans="1:118" s="17" customFormat="1">
      <c r="A5078" s="17" t="s">
        <v>23159</v>
      </c>
      <c r="B5078" s="17">
        <v>55</v>
      </c>
      <c r="C5078" s="17">
        <v>170464</v>
      </c>
      <c r="D5078" s="17" t="s">
        <v>6045</v>
      </c>
      <c r="E5078" s="17" t="s">
        <v>509</v>
      </c>
      <c r="F5078" s="17" t="s">
        <v>171</v>
      </c>
      <c r="H5078" s="309">
        <v>35426</v>
      </c>
      <c r="I5078" s="309">
        <v>42144</v>
      </c>
      <c r="J5078" s="17" t="s">
        <v>3888</v>
      </c>
      <c r="L5078" s="17" t="s">
        <v>23160</v>
      </c>
      <c r="N5078" s="17" t="s">
        <v>89</v>
      </c>
      <c r="O5078" s="17" t="s">
        <v>15</v>
      </c>
      <c r="P5078" s="17">
        <v>45339</v>
      </c>
      <c r="T5078" s="17" t="s">
        <v>23161</v>
      </c>
      <c r="V5078" s="17" t="s">
        <v>89</v>
      </c>
      <c r="W5078" s="17" t="s">
        <v>15</v>
      </c>
      <c r="X5078" s="17">
        <v>45339</v>
      </c>
      <c r="AF5078" s="17">
        <v>8</v>
      </c>
      <c r="AG5078" s="17">
        <v>2</v>
      </c>
      <c r="AI5078" s="17" t="s">
        <v>20542</v>
      </c>
      <c r="AM5078" s="17" t="s">
        <v>90</v>
      </c>
      <c r="AN5078" s="17" t="s">
        <v>23025</v>
      </c>
      <c r="AO5078" s="17">
        <v>3</v>
      </c>
      <c r="AP5078" s="17">
        <v>80</v>
      </c>
      <c r="AQ5078" s="17">
        <v>5</v>
      </c>
      <c r="AR5078" s="17" t="s">
        <v>22585</v>
      </c>
      <c r="AS5078" s="17" t="s">
        <v>23026</v>
      </c>
      <c r="CU5078" s="17" t="s">
        <v>3901</v>
      </c>
      <c r="DN5078" s="17">
        <f>COUNTIF(AU5078:DM5078, "X")</f>
        <v>1</v>
      </c>
    </row>
    <row r="5079" spans="1:118" s="17" customFormat="1">
      <c r="A5079" s="17" t="s">
        <v>23325</v>
      </c>
      <c r="B5079" s="17">
        <v>55</v>
      </c>
      <c r="C5079" s="17">
        <v>170475</v>
      </c>
      <c r="D5079" s="17" t="s">
        <v>15634</v>
      </c>
      <c r="E5079" s="17" t="s">
        <v>252</v>
      </c>
      <c r="F5079" s="17" t="s">
        <v>93</v>
      </c>
      <c r="H5079" s="309">
        <v>35501</v>
      </c>
      <c r="I5079" s="309">
        <v>42144</v>
      </c>
      <c r="J5079" s="17" t="s">
        <v>3888</v>
      </c>
      <c r="L5079" s="17" t="s">
        <v>23326</v>
      </c>
      <c r="N5079" s="17" t="s">
        <v>205</v>
      </c>
      <c r="O5079" s="17" t="s">
        <v>15</v>
      </c>
      <c r="P5079" s="17">
        <v>45337</v>
      </c>
      <c r="AF5079" s="17">
        <v>8</v>
      </c>
      <c r="AG5079" s="17">
        <v>2</v>
      </c>
      <c r="AI5079" s="17" t="s">
        <v>20542</v>
      </c>
      <c r="AM5079" s="17" t="s">
        <v>259</v>
      </c>
      <c r="AN5079" s="17" t="s">
        <v>23210</v>
      </c>
      <c r="AO5079" s="17">
        <v>3</v>
      </c>
      <c r="AP5079" s="17">
        <v>80</v>
      </c>
      <c r="AQ5079" s="17">
        <v>5</v>
      </c>
      <c r="AR5079" s="17" t="s">
        <v>22585</v>
      </c>
      <c r="CX5079" s="17" t="s">
        <v>3901</v>
      </c>
      <c r="DN5079" s="17">
        <f>COUNTIF(AU5079:DM5079, "X")</f>
        <v>1</v>
      </c>
    </row>
    <row r="5080" spans="1:118" s="17" customFormat="1">
      <c r="A5080" s="17" t="s">
        <v>24370</v>
      </c>
      <c r="B5080" s="17">
        <v>55</v>
      </c>
      <c r="C5080" s="17">
        <v>170483</v>
      </c>
      <c r="D5080" s="17" t="s">
        <v>650</v>
      </c>
      <c r="E5080" s="17" t="s">
        <v>107</v>
      </c>
      <c r="F5080" s="17" t="s">
        <v>22</v>
      </c>
      <c r="H5080" s="309">
        <v>35530</v>
      </c>
      <c r="I5080" s="309">
        <v>42144</v>
      </c>
      <c r="J5080" s="17" t="s">
        <v>3888</v>
      </c>
      <c r="L5080" s="17" t="s">
        <v>24371</v>
      </c>
      <c r="N5080" s="17" t="s">
        <v>126</v>
      </c>
      <c r="O5080" s="17" t="s">
        <v>15</v>
      </c>
      <c r="P5080" s="17">
        <v>45383</v>
      </c>
      <c r="AF5080" s="17">
        <v>8</v>
      </c>
      <c r="AG5080" s="17">
        <v>2</v>
      </c>
      <c r="AI5080" s="17" t="s">
        <v>20542</v>
      </c>
      <c r="AM5080" s="17" t="s">
        <v>239</v>
      </c>
      <c r="AN5080" s="17" t="s">
        <v>24146</v>
      </c>
      <c r="AO5080" s="17">
        <v>3</v>
      </c>
      <c r="AP5080" s="17">
        <v>80</v>
      </c>
      <c r="AQ5080" s="17">
        <v>5</v>
      </c>
      <c r="AR5080" s="17" t="s">
        <v>22585</v>
      </c>
      <c r="AS5080" s="17" t="s">
        <v>23503</v>
      </c>
      <c r="DN5080" s="17">
        <f>COUNTIF(AU5080:DM5080, "X")</f>
        <v>0</v>
      </c>
    </row>
    <row r="5081" spans="1:118" s="17" customFormat="1">
      <c r="A5081" s="17" t="s">
        <v>16065</v>
      </c>
      <c r="B5081" s="17">
        <v>55</v>
      </c>
      <c r="C5081" s="17">
        <v>170509</v>
      </c>
      <c r="D5081" s="17" t="s">
        <v>534</v>
      </c>
      <c r="E5081" s="17" t="s">
        <v>14182</v>
      </c>
      <c r="F5081" s="17" t="s">
        <v>289</v>
      </c>
      <c r="H5081" s="309">
        <v>35045</v>
      </c>
      <c r="I5081" s="309">
        <v>42124</v>
      </c>
      <c r="J5081" s="17" t="s">
        <v>3888</v>
      </c>
      <c r="L5081" s="17" t="s">
        <v>15525</v>
      </c>
      <c r="M5081" s="17" t="s">
        <v>16066</v>
      </c>
      <c r="N5081" s="17" t="s">
        <v>31</v>
      </c>
      <c r="O5081" s="17" t="s">
        <v>15</v>
      </c>
      <c r="P5081" s="17">
        <v>45373</v>
      </c>
      <c r="AC5081" s="17" t="s">
        <v>9895</v>
      </c>
      <c r="AD5081" s="17" t="s">
        <v>9896</v>
      </c>
      <c r="AF5081" s="17">
        <v>15</v>
      </c>
      <c r="AG5081" s="17">
        <v>2</v>
      </c>
      <c r="AM5081" s="17" t="s">
        <v>121</v>
      </c>
      <c r="AN5081" s="17" t="s">
        <v>15516</v>
      </c>
      <c r="AO5081" s="17">
        <v>3</v>
      </c>
      <c r="AP5081" s="17">
        <v>80</v>
      </c>
      <c r="AQ5081" s="17">
        <v>5</v>
      </c>
      <c r="AR5081" s="17" t="s">
        <v>9898</v>
      </c>
      <c r="AT5081" s="17" t="s">
        <v>15057</v>
      </c>
      <c r="DN5081" s="17">
        <f>COUNTIF(AU5081:DM5081, "X")</f>
        <v>0</v>
      </c>
    </row>
    <row r="5082" spans="1:118" s="17" customFormat="1">
      <c r="A5082" s="17" t="s">
        <v>13294</v>
      </c>
      <c r="B5082" s="17">
        <v>55</v>
      </c>
      <c r="C5082" s="17">
        <v>170535</v>
      </c>
      <c r="D5082" s="17" t="s">
        <v>102</v>
      </c>
      <c r="E5082" s="17" t="s">
        <v>13295</v>
      </c>
      <c r="F5082" s="17" t="s">
        <v>30</v>
      </c>
      <c r="H5082" s="309">
        <v>30668</v>
      </c>
      <c r="I5082" s="309">
        <v>42117</v>
      </c>
      <c r="J5082" s="17" t="s">
        <v>3888</v>
      </c>
      <c r="L5082" s="17" t="s">
        <v>13296</v>
      </c>
      <c r="M5082" s="17" t="s">
        <v>13297</v>
      </c>
      <c r="N5082" s="17" t="s">
        <v>31</v>
      </c>
      <c r="O5082" s="17" t="s">
        <v>15</v>
      </c>
      <c r="P5082" s="17">
        <v>45373</v>
      </c>
      <c r="AC5082" s="17" t="s">
        <v>9895</v>
      </c>
      <c r="AD5082" s="17" t="s">
        <v>9896</v>
      </c>
      <c r="AF5082" s="17">
        <v>8</v>
      </c>
      <c r="AG5082" s="17">
        <v>2</v>
      </c>
      <c r="AM5082" s="17" t="s">
        <v>115</v>
      </c>
      <c r="AN5082" s="17" t="s">
        <v>13186</v>
      </c>
      <c r="AO5082" s="17">
        <v>3</v>
      </c>
      <c r="AP5082" s="17">
        <v>80</v>
      </c>
      <c r="AQ5082" s="17">
        <v>5</v>
      </c>
      <c r="AR5082" s="17" t="s">
        <v>9898</v>
      </c>
      <c r="AT5082" s="17" t="s">
        <v>12990</v>
      </c>
      <c r="CH5082" s="17" t="s">
        <v>3901</v>
      </c>
      <c r="CU5082" s="17" t="s">
        <v>3901</v>
      </c>
      <c r="DN5082" s="17">
        <f>COUNTIF(AU5082:DM5082, "X")</f>
        <v>2</v>
      </c>
    </row>
    <row r="5083" spans="1:118" s="17" customFormat="1">
      <c r="A5083" s="17" t="s">
        <v>16270</v>
      </c>
      <c r="B5083" s="17">
        <v>55</v>
      </c>
      <c r="C5083" s="17">
        <v>170536</v>
      </c>
      <c r="D5083" s="17" t="s">
        <v>8883</v>
      </c>
      <c r="E5083" s="17" t="s">
        <v>8519</v>
      </c>
      <c r="F5083" s="17" t="s">
        <v>171</v>
      </c>
      <c r="H5083" s="309">
        <v>30788</v>
      </c>
      <c r="I5083" s="309">
        <v>42111</v>
      </c>
      <c r="J5083" s="17" t="s">
        <v>3888</v>
      </c>
      <c r="L5083" s="17" t="s">
        <v>16271</v>
      </c>
      <c r="N5083" s="17" t="s">
        <v>31</v>
      </c>
      <c r="O5083" s="17" t="s">
        <v>15</v>
      </c>
      <c r="P5083" s="17">
        <v>45373</v>
      </c>
      <c r="AC5083" s="17" t="s">
        <v>9895</v>
      </c>
      <c r="AD5083" s="17" t="s">
        <v>9896</v>
      </c>
      <c r="AF5083" s="17">
        <v>8</v>
      </c>
      <c r="AG5083" s="17">
        <v>2</v>
      </c>
      <c r="AM5083" s="17" t="s">
        <v>37</v>
      </c>
      <c r="AN5083" s="17" t="s">
        <v>16071</v>
      </c>
      <c r="AO5083" s="17">
        <v>3</v>
      </c>
      <c r="AP5083" s="17">
        <v>80</v>
      </c>
      <c r="AQ5083" s="17">
        <v>5</v>
      </c>
      <c r="AR5083" s="17" t="s">
        <v>9898</v>
      </c>
      <c r="AT5083" s="17" t="s">
        <v>16072</v>
      </c>
      <c r="CR5083" s="17" t="s">
        <v>21</v>
      </c>
      <c r="CU5083" s="17" t="s">
        <v>3901</v>
      </c>
      <c r="DN5083" s="17">
        <f>COUNTIF(AU5083:DM5083, "X")</f>
        <v>1</v>
      </c>
    </row>
    <row r="5084" spans="1:118" s="17" customFormat="1">
      <c r="A5084" s="17" t="s">
        <v>24076</v>
      </c>
      <c r="B5084" s="17">
        <v>55</v>
      </c>
      <c r="C5084" s="17">
        <v>167018</v>
      </c>
      <c r="D5084" s="17" t="s">
        <v>16835</v>
      </c>
      <c r="E5084" s="17" t="s">
        <v>11</v>
      </c>
      <c r="F5084" s="17" t="s">
        <v>24077</v>
      </c>
      <c r="H5084" s="309">
        <v>34845</v>
      </c>
      <c r="I5084" s="309">
        <v>42150</v>
      </c>
      <c r="J5084" s="17" t="s">
        <v>3888</v>
      </c>
      <c r="L5084" s="17" t="s">
        <v>23924</v>
      </c>
      <c r="M5084" s="17" t="s">
        <v>401</v>
      </c>
      <c r="N5084" s="17" t="s">
        <v>126</v>
      </c>
      <c r="O5084" s="17" t="s">
        <v>15</v>
      </c>
      <c r="P5084" s="17">
        <v>45383</v>
      </c>
      <c r="Q5084" s="17">
        <v>1564</v>
      </c>
      <c r="AF5084" s="17">
        <v>8</v>
      </c>
      <c r="AG5084" s="17">
        <v>2</v>
      </c>
      <c r="AI5084" s="17" t="s">
        <v>20542</v>
      </c>
      <c r="AM5084" s="17" t="s">
        <v>127</v>
      </c>
      <c r="AN5084" s="17" t="s">
        <v>23839</v>
      </c>
      <c r="AO5084" s="17">
        <v>3</v>
      </c>
      <c r="AP5084" s="17">
        <v>80</v>
      </c>
      <c r="AQ5084" s="17">
        <v>5</v>
      </c>
      <c r="AR5084" s="17" t="s">
        <v>22585</v>
      </c>
      <c r="AS5084" s="17" t="s">
        <v>23503</v>
      </c>
      <c r="DN5084" s="17">
        <f>COUNTIF(AU5084:DM5084, "X")</f>
        <v>0</v>
      </c>
    </row>
    <row r="5085" spans="1:118" s="17" customFormat="1">
      <c r="A5085" s="17" t="s">
        <v>6092</v>
      </c>
      <c r="B5085" s="17">
        <v>55</v>
      </c>
      <c r="C5085" s="17">
        <v>161489</v>
      </c>
      <c r="D5085" s="17" t="s">
        <v>4003</v>
      </c>
      <c r="E5085" s="17" t="s">
        <v>278</v>
      </c>
      <c r="F5085" s="17" t="s">
        <v>99</v>
      </c>
      <c r="H5085" s="309">
        <v>34061</v>
      </c>
      <c r="I5085" s="309">
        <v>42150</v>
      </c>
      <c r="J5085" s="17" t="s">
        <v>3888</v>
      </c>
      <c r="L5085" s="17" t="s">
        <v>6093</v>
      </c>
      <c r="N5085" s="17" t="s">
        <v>19</v>
      </c>
      <c r="O5085" s="17" t="s">
        <v>15</v>
      </c>
      <c r="P5085" s="17">
        <v>45356</v>
      </c>
      <c r="Q5085" s="17">
        <v>2818</v>
      </c>
      <c r="AC5085" s="17" t="s">
        <v>3890</v>
      </c>
      <c r="AD5085" s="17" t="s">
        <v>3891</v>
      </c>
      <c r="AF5085" s="17">
        <v>15</v>
      </c>
      <c r="AG5085" s="17">
        <v>2</v>
      </c>
      <c r="AM5085" s="17" t="s">
        <v>2604</v>
      </c>
      <c r="AN5085" s="17" t="s">
        <v>5966</v>
      </c>
      <c r="AO5085" s="17">
        <v>3</v>
      </c>
      <c r="AP5085" s="17">
        <v>80</v>
      </c>
      <c r="AQ5085" s="17">
        <v>5</v>
      </c>
      <c r="AT5085" s="17" t="s">
        <v>5516</v>
      </c>
      <c r="CD5085" s="17" t="s">
        <v>21</v>
      </c>
      <c r="CF5085" s="17" t="s">
        <v>3901</v>
      </c>
      <c r="CH5085" s="17" t="s">
        <v>3901</v>
      </c>
      <c r="CM5085" s="17" t="s">
        <v>21</v>
      </c>
      <c r="CN5085" s="17" t="s">
        <v>3901</v>
      </c>
      <c r="CU5085" s="17" t="s">
        <v>3901</v>
      </c>
      <c r="CY5085" s="17" t="s">
        <v>21</v>
      </c>
      <c r="DA5085" s="17" t="s">
        <v>3901</v>
      </c>
      <c r="DF5085" s="17" t="s">
        <v>3901</v>
      </c>
      <c r="DN5085" s="17">
        <f>COUNTIF(AU5085:DM5085, "X")</f>
        <v>6</v>
      </c>
    </row>
    <row r="5086" spans="1:118" s="17" customFormat="1">
      <c r="A5086" s="17" t="s">
        <v>15139</v>
      </c>
      <c r="B5086" s="17">
        <v>55</v>
      </c>
      <c r="C5086" s="17">
        <v>170538</v>
      </c>
      <c r="D5086" s="17" t="s">
        <v>15140</v>
      </c>
      <c r="E5086" s="17" t="s">
        <v>212</v>
      </c>
      <c r="F5086" s="17" t="s">
        <v>22</v>
      </c>
      <c r="H5086" s="309">
        <v>31512</v>
      </c>
      <c r="I5086" s="309">
        <v>42104</v>
      </c>
      <c r="J5086" s="17" t="s">
        <v>3888</v>
      </c>
      <c r="L5086" s="17" t="s">
        <v>15141</v>
      </c>
      <c r="N5086" s="17" t="s">
        <v>31</v>
      </c>
      <c r="O5086" s="17" t="s">
        <v>15</v>
      </c>
      <c r="P5086" s="17">
        <v>45373</v>
      </c>
      <c r="AC5086" s="17" t="s">
        <v>9895</v>
      </c>
      <c r="AD5086" s="17" t="s">
        <v>9896</v>
      </c>
      <c r="AF5086" s="17">
        <v>8</v>
      </c>
      <c r="AG5086" s="17">
        <v>2</v>
      </c>
      <c r="AM5086" s="17" t="s">
        <v>62</v>
      </c>
      <c r="AN5086" s="17" t="s">
        <v>15056</v>
      </c>
      <c r="AO5086" s="17">
        <v>3</v>
      </c>
      <c r="AP5086" s="17">
        <v>80</v>
      </c>
      <c r="AQ5086" s="17">
        <v>5</v>
      </c>
      <c r="AR5086" s="17" t="s">
        <v>9898</v>
      </c>
      <c r="AT5086" s="17" t="s">
        <v>15057</v>
      </c>
      <c r="BC5086" s="17" t="s">
        <v>30</v>
      </c>
      <c r="BD5086" s="17" t="s">
        <v>3901</v>
      </c>
      <c r="DN5086" s="17">
        <f>COUNTIF(AU5086:DM5086, "X")</f>
        <v>1</v>
      </c>
    </row>
    <row r="5087" spans="1:118" s="17" customFormat="1">
      <c r="A5087" s="17" t="s">
        <v>5598</v>
      </c>
      <c r="B5087" s="17">
        <v>55</v>
      </c>
      <c r="C5087" s="17">
        <v>170541</v>
      </c>
      <c r="D5087" s="17" t="s">
        <v>1510</v>
      </c>
      <c r="E5087" s="17" t="s">
        <v>5599</v>
      </c>
      <c r="F5087" s="17" t="s">
        <v>70</v>
      </c>
      <c r="H5087" s="309">
        <v>34177</v>
      </c>
      <c r="I5087" s="309">
        <v>42115</v>
      </c>
      <c r="J5087" s="17" t="s">
        <v>3888</v>
      </c>
      <c r="L5087" s="17" t="s">
        <v>5600</v>
      </c>
      <c r="N5087" s="17" t="s">
        <v>19</v>
      </c>
      <c r="O5087" s="17" t="s">
        <v>15</v>
      </c>
      <c r="P5087" s="17">
        <v>45356</v>
      </c>
      <c r="AC5087" s="17" t="s">
        <v>3890</v>
      </c>
      <c r="AD5087" s="17" t="s">
        <v>3891</v>
      </c>
      <c r="AF5087" s="17">
        <v>8</v>
      </c>
      <c r="AG5087" s="17">
        <v>2</v>
      </c>
      <c r="AM5087" s="17" t="s">
        <v>105</v>
      </c>
      <c r="AN5087" s="17" t="s">
        <v>5515</v>
      </c>
      <c r="AO5087" s="17">
        <v>3</v>
      </c>
      <c r="AP5087" s="17">
        <v>80</v>
      </c>
      <c r="AQ5087" s="17">
        <v>5</v>
      </c>
      <c r="AT5087" s="17" t="s">
        <v>5516</v>
      </c>
      <c r="CG5087" s="17" t="s">
        <v>21</v>
      </c>
      <c r="CH5087" s="17" t="s">
        <v>3901</v>
      </c>
      <c r="CN5087" s="17" t="s">
        <v>3901</v>
      </c>
      <c r="DN5087" s="17">
        <f>COUNTIF(AU5087:DM5087, "X")</f>
        <v>2</v>
      </c>
    </row>
    <row r="5088" spans="1:118" s="17" customFormat="1">
      <c r="A5088" s="523" t="s">
        <v>824</v>
      </c>
      <c r="B5088" s="17">
        <v>55</v>
      </c>
      <c r="C5088" s="17">
        <v>170553</v>
      </c>
      <c r="D5088" s="17" t="s">
        <v>825</v>
      </c>
      <c r="E5088" s="17" t="s">
        <v>826</v>
      </c>
      <c r="F5088" s="17" t="s">
        <v>231</v>
      </c>
      <c r="G5088" s="17" t="s">
        <v>203</v>
      </c>
      <c r="H5088" s="309">
        <v>28808</v>
      </c>
      <c r="I5088" s="309">
        <v>42102</v>
      </c>
      <c r="J5088" s="17" t="s">
        <v>3888</v>
      </c>
      <c r="K5088" s="17" t="s">
        <v>21</v>
      </c>
      <c r="L5088" s="17" t="s">
        <v>827</v>
      </c>
      <c r="N5088" s="17" t="s">
        <v>31</v>
      </c>
      <c r="O5088" s="17" t="s">
        <v>15</v>
      </c>
      <c r="P5088" s="17">
        <v>45373</v>
      </c>
      <c r="Q5088" s="17">
        <v>7618</v>
      </c>
      <c r="AC5088" s="17" t="s">
        <v>9895</v>
      </c>
      <c r="AD5088" s="17" t="s">
        <v>9896</v>
      </c>
      <c r="AF5088" s="17">
        <v>15</v>
      </c>
      <c r="AG5088" s="17">
        <v>2</v>
      </c>
      <c r="AM5088" s="17" t="s">
        <v>62</v>
      </c>
      <c r="AN5088" s="17" t="s">
        <v>15056</v>
      </c>
      <c r="AO5088" s="17">
        <v>3</v>
      </c>
      <c r="AP5088" s="17">
        <v>80</v>
      </c>
      <c r="AQ5088" s="17">
        <v>5</v>
      </c>
      <c r="AR5088" s="17" t="s">
        <v>9898</v>
      </c>
      <c r="AT5088" s="17" t="s">
        <v>15057</v>
      </c>
      <c r="CR5088" s="17" t="s">
        <v>21</v>
      </c>
      <c r="CU5088" s="17" t="s">
        <v>3901</v>
      </c>
      <c r="CX5088" s="17" t="s">
        <v>3901</v>
      </c>
      <c r="CY5088" s="17" t="s">
        <v>21</v>
      </c>
      <c r="DA5088" s="17" t="s">
        <v>3901</v>
      </c>
      <c r="DB5088" s="17" t="s">
        <v>21</v>
      </c>
      <c r="DD5088" s="17" t="s">
        <v>3901</v>
      </c>
      <c r="DE5088" s="17" t="s">
        <v>21</v>
      </c>
      <c r="DF5088" s="17" t="s">
        <v>3901</v>
      </c>
      <c r="DG5088" s="17" t="s">
        <v>21</v>
      </c>
      <c r="DJ5088" s="17" t="s">
        <v>3901</v>
      </c>
      <c r="DN5088" s="17">
        <f>COUNTIF(AU5088:DM5088, "X")</f>
        <v>6</v>
      </c>
    </row>
    <row r="5089" spans="1:118" s="17" customFormat="1">
      <c r="A5089" s="17" t="s">
        <v>25195</v>
      </c>
      <c r="B5089" s="17">
        <v>55</v>
      </c>
      <c r="C5089" s="17">
        <v>170555</v>
      </c>
      <c r="D5089" s="17" t="s">
        <v>25196</v>
      </c>
      <c r="E5089" s="17" t="s">
        <v>277</v>
      </c>
      <c r="F5089" s="17" t="s">
        <v>19386</v>
      </c>
      <c r="H5089" s="309">
        <v>24694</v>
      </c>
      <c r="I5089" s="309">
        <v>42104</v>
      </c>
      <c r="J5089" s="17" t="s">
        <v>3888</v>
      </c>
      <c r="L5089" s="17" t="s">
        <v>25168</v>
      </c>
      <c r="M5089" s="17" t="s">
        <v>25197</v>
      </c>
      <c r="N5089" s="17" t="s">
        <v>31</v>
      </c>
      <c r="O5089" s="17" t="s">
        <v>15</v>
      </c>
      <c r="P5089" s="17">
        <v>45373</v>
      </c>
      <c r="AC5089" s="17" t="s">
        <v>9895</v>
      </c>
      <c r="AD5089" s="17" t="s">
        <v>9896</v>
      </c>
      <c r="AF5089" s="17">
        <v>8</v>
      </c>
      <c r="AG5089" s="17">
        <v>2</v>
      </c>
      <c r="AM5089" s="17" t="s">
        <v>67</v>
      </c>
      <c r="AN5089" s="17" t="s">
        <v>25087</v>
      </c>
      <c r="AO5089" s="17">
        <v>3</v>
      </c>
      <c r="AP5089" s="17">
        <v>80</v>
      </c>
      <c r="AQ5089" s="17">
        <v>5</v>
      </c>
      <c r="AR5089" s="17" t="s">
        <v>9898</v>
      </c>
      <c r="AT5089" s="17" t="s">
        <v>16072</v>
      </c>
      <c r="DN5089" s="17">
        <f>COUNTIF(AU5089:DM5089, "X")</f>
        <v>0</v>
      </c>
    </row>
    <row r="5090" spans="1:118" s="17" customFormat="1">
      <c r="A5090" s="17" t="s">
        <v>7172</v>
      </c>
      <c r="B5090" s="17">
        <v>55</v>
      </c>
      <c r="C5090" s="17">
        <v>170560</v>
      </c>
      <c r="D5090" s="17" t="s">
        <v>477</v>
      </c>
      <c r="E5090" s="17" t="s">
        <v>333</v>
      </c>
      <c r="F5090" s="17" t="s">
        <v>65</v>
      </c>
      <c r="H5090" s="309">
        <v>31163</v>
      </c>
      <c r="I5090" s="309">
        <v>42117</v>
      </c>
      <c r="J5090" s="17" t="s">
        <v>3888</v>
      </c>
      <c r="L5090" s="17" t="s">
        <v>7173</v>
      </c>
      <c r="N5090" s="17" t="s">
        <v>19</v>
      </c>
      <c r="O5090" s="17" t="s">
        <v>15</v>
      </c>
      <c r="P5090" s="17">
        <v>45356</v>
      </c>
      <c r="Q5090" s="17">
        <v>9108</v>
      </c>
      <c r="AC5090" s="17" t="s">
        <v>3890</v>
      </c>
      <c r="AD5090" s="17" t="s">
        <v>3891</v>
      </c>
      <c r="AF5090" s="17">
        <v>8</v>
      </c>
      <c r="AG5090" s="17">
        <v>2</v>
      </c>
      <c r="AM5090" s="17" t="s">
        <v>248</v>
      </c>
      <c r="AN5090" s="17" t="s">
        <v>6588</v>
      </c>
      <c r="AO5090" s="17">
        <v>3</v>
      </c>
      <c r="AP5090" s="17">
        <v>80</v>
      </c>
      <c r="AQ5090" s="17">
        <v>5</v>
      </c>
      <c r="AT5090" s="17" t="s">
        <v>6589</v>
      </c>
      <c r="DA5090" s="17" t="s">
        <v>3901</v>
      </c>
      <c r="DN5090" s="17">
        <f>COUNTIF(AU5090:DM5090, "X")</f>
        <v>1</v>
      </c>
    </row>
    <row r="5091" spans="1:118" s="17" customFormat="1">
      <c r="A5091" s="17" t="s">
        <v>19483</v>
      </c>
      <c r="B5091" s="17">
        <v>55</v>
      </c>
      <c r="C5091" s="17">
        <v>170562</v>
      </c>
      <c r="D5091" s="17" t="s">
        <v>6459</v>
      </c>
      <c r="E5091" s="17" t="s">
        <v>4929</v>
      </c>
      <c r="F5091" s="17" t="s">
        <v>43</v>
      </c>
      <c r="H5091" s="309">
        <v>35279</v>
      </c>
      <c r="I5091" s="309">
        <v>42118</v>
      </c>
      <c r="J5091" s="17" t="s">
        <v>3888</v>
      </c>
      <c r="L5091" s="17" t="s">
        <v>19463</v>
      </c>
      <c r="N5091" s="17" t="s">
        <v>182</v>
      </c>
      <c r="O5091" s="17" t="s">
        <v>15</v>
      </c>
      <c r="P5091" s="17">
        <v>45326</v>
      </c>
      <c r="AF5091" s="17">
        <v>8</v>
      </c>
      <c r="AG5091" s="17">
        <v>2</v>
      </c>
      <c r="AH5091" s="17" t="s">
        <v>11926</v>
      </c>
      <c r="AK5091" s="17" t="s">
        <v>11927</v>
      </c>
      <c r="AM5091" s="17" t="s">
        <v>2615</v>
      </c>
      <c r="AN5091" s="17" t="s">
        <v>19445</v>
      </c>
      <c r="AO5091" s="17">
        <v>3</v>
      </c>
      <c r="AP5091" s="17">
        <v>80</v>
      </c>
      <c r="AQ5091" s="17">
        <v>5</v>
      </c>
      <c r="AR5091" s="17" t="s">
        <v>19446</v>
      </c>
      <c r="DN5091" s="17">
        <f>COUNTIF(AU5091:DM5091, "X")</f>
        <v>0</v>
      </c>
    </row>
    <row r="5092" spans="1:118" s="17" customFormat="1">
      <c r="A5092" s="17" t="s">
        <v>24885</v>
      </c>
      <c r="B5092" s="17">
        <v>55</v>
      </c>
      <c r="C5092" s="17">
        <v>170574</v>
      </c>
      <c r="D5092" s="17" t="s">
        <v>284</v>
      </c>
      <c r="E5092" s="17" t="s">
        <v>52</v>
      </c>
      <c r="F5092" s="17" t="s">
        <v>17</v>
      </c>
      <c r="G5092" s="17" t="s">
        <v>203</v>
      </c>
      <c r="H5092" s="309">
        <v>33798</v>
      </c>
      <c r="I5092" s="309">
        <v>42124</v>
      </c>
      <c r="J5092" s="17" t="s">
        <v>3888</v>
      </c>
      <c r="L5092" s="17" t="s">
        <v>24753</v>
      </c>
      <c r="N5092" s="17" t="s">
        <v>31</v>
      </c>
      <c r="O5092" s="17" t="s">
        <v>15</v>
      </c>
      <c r="P5092" s="17">
        <v>45373</v>
      </c>
      <c r="AC5092" s="17" t="s">
        <v>9895</v>
      </c>
      <c r="AD5092" s="17" t="s">
        <v>9896</v>
      </c>
      <c r="AF5092" s="17">
        <v>8</v>
      </c>
      <c r="AG5092" s="17">
        <v>2</v>
      </c>
      <c r="AM5092" s="17" t="s">
        <v>268</v>
      </c>
      <c r="AN5092" s="17" t="s">
        <v>24751</v>
      </c>
      <c r="AO5092" s="17">
        <v>3</v>
      </c>
      <c r="AP5092" s="17">
        <v>80</v>
      </c>
      <c r="AQ5092" s="17">
        <v>5</v>
      </c>
      <c r="AR5092" s="17" t="s">
        <v>9898</v>
      </c>
      <c r="AT5092" s="17" t="s">
        <v>14152</v>
      </c>
      <c r="DN5092" s="17">
        <f>COUNTIF(AU5092:DM5092, "X")</f>
        <v>0</v>
      </c>
    </row>
    <row r="5093" spans="1:118" s="17" customFormat="1">
      <c r="A5093" s="17" t="s">
        <v>7708</v>
      </c>
      <c r="B5093" s="17">
        <v>55</v>
      </c>
      <c r="C5093" s="17">
        <v>170586</v>
      </c>
      <c r="D5093" s="17" t="s">
        <v>7709</v>
      </c>
      <c r="E5093" s="17" t="s">
        <v>11</v>
      </c>
      <c r="F5093" s="17" t="s">
        <v>63</v>
      </c>
      <c r="H5093" s="309">
        <v>31967</v>
      </c>
      <c r="I5093" s="309">
        <v>42109</v>
      </c>
      <c r="J5093" s="17" t="s">
        <v>3888</v>
      </c>
      <c r="L5093" s="17" t="s">
        <v>7710</v>
      </c>
      <c r="N5093" s="17" t="s">
        <v>19</v>
      </c>
      <c r="O5093" s="17" t="s">
        <v>15</v>
      </c>
      <c r="P5093" s="17">
        <v>45356</v>
      </c>
      <c r="AC5093" s="17" t="s">
        <v>3890</v>
      </c>
      <c r="AD5093" s="17" t="s">
        <v>3891</v>
      </c>
      <c r="AF5093" s="17">
        <v>8</v>
      </c>
      <c r="AG5093" s="17">
        <v>2</v>
      </c>
      <c r="AM5093" s="17" t="s">
        <v>2606</v>
      </c>
      <c r="AN5093" s="17" t="s">
        <v>7570</v>
      </c>
      <c r="AO5093" s="17">
        <v>3</v>
      </c>
      <c r="AP5093" s="17">
        <v>80</v>
      </c>
      <c r="AQ5093" s="17">
        <v>5</v>
      </c>
      <c r="AT5093" s="17" t="s">
        <v>6589</v>
      </c>
      <c r="DA5093" s="17" t="s">
        <v>3901</v>
      </c>
      <c r="DN5093" s="17">
        <f>COUNTIF(AU5093:DM5093, "X")</f>
        <v>1</v>
      </c>
    </row>
    <row r="5094" spans="1:118" s="17" customFormat="1">
      <c r="A5094" s="17" t="s">
        <v>4905</v>
      </c>
      <c r="B5094" s="17">
        <v>55</v>
      </c>
      <c r="C5094" s="17">
        <v>170588</v>
      </c>
      <c r="D5094" s="17" t="s">
        <v>4906</v>
      </c>
      <c r="E5094" s="17" t="s">
        <v>492</v>
      </c>
      <c r="H5094" s="309">
        <v>31863</v>
      </c>
      <c r="I5094" s="309">
        <v>42108</v>
      </c>
      <c r="J5094" s="17" t="s">
        <v>3888</v>
      </c>
      <c r="L5094" s="17" t="s">
        <v>4907</v>
      </c>
      <c r="N5094" s="17" t="s">
        <v>19</v>
      </c>
      <c r="O5094" s="17" t="s">
        <v>15</v>
      </c>
      <c r="P5094" s="17">
        <v>45356</v>
      </c>
      <c r="AC5094" s="17" t="s">
        <v>3890</v>
      </c>
      <c r="AD5094" s="17" t="s">
        <v>3891</v>
      </c>
      <c r="AF5094" s="17">
        <v>8</v>
      </c>
      <c r="AG5094" s="17">
        <v>2</v>
      </c>
      <c r="AM5094" s="17" t="s">
        <v>2602</v>
      </c>
      <c r="AN5094" s="17" t="s">
        <v>4371</v>
      </c>
      <c r="AO5094" s="17">
        <v>3</v>
      </c>
      <c r="AP5094" s="17">
        <v>80</v>
      </c>
      <c r="AQ5094" s="17">
        <v>5</v>
      </c>
      <c r="AT5094" s="17" t="s">
        <v>3893</v>
      </c>
      <c r="DN5094" s="17">
        <f>COUNTIF(AU5094:DM5094, "X")</f>
        <v>0</v>
      </c>
    </row>
    <row r="5095" spans="1:118" s="17" customFormat="1">
      <c r="A5095" s="17" t="s">
        <v>12245</v>
      </c>
      <c r="B5095" s="17">
        <v>55</v>
      </c>
      <c r="C5095" s="17">
        <v>170589</v>
      </c>
      <c r="D5095" s="17" t="s">
        <v>12246</v>
      </c>
      <c r="E5095" s="17" t="s">
        <v>680</v>
      </c>
      <c r="F5095" s="17" t="s">
        <v>12247</v>
      </c>
      <c r="H5095" s="309">
        <v>25711</v>
      </c>
      <c r="I5095" s="309">
        <v>42152</v>
      </c>
      <c r="J5095" s="17" t="s">
        <v>3888</v>
      </c>
      <c r="L5095" s="17" t="s">
        <v>12187</v>
      </c>
      <c r="M5095" s="17" t="s">
        <v>12248</v>
      </c>
      <c r="N5095" s="17" t="s">
        <v>31</v>
      </c>
      <c r="O5095" s="17" t="s">
        <v>15</v>
      </c>
      <c r="P5095" s="17">
        <v>45373</v>
      </c>
      <c r="AC5095" s="17" t="s">
        <v>9895</v>
      </c>
      <c r="AD5095" s="17" t="s">
        <v>9896</v>
      </c>
      <c r="AF5095" s="17">
        <v>8</v>
      </c>
      <c r="AG5095" s="17">
        <v>2</v>
      </c>
      <c r="AM5095" s="17" t="s">
        <v>295</v>
      </c>
      <c r="AN5095" s="17" t="s">
        <v>12166</v>
      </c>
      <c r="AO5095" s="17">
        <v>3</v>
      </c>
      <c r="AP5095" s="17">
        <v>80</v>
      </c>
      <c r="AQ5095" s="17">
        <v>5</v>
      </c>
      <c r="AR5095" s="17" t="s">
        <v>9898</v>
      </c>
      <c r="AT5095" s="17" t="s">
        <v>11929</v>
      </c>
      <c r="DN5095" s="17">
        <f>COUNTIF(AU5095:DM5095, "X")</f>
        <v>0</v>
      </c>
    </row>
    <row r="5096" spans="1:118" s="17" customFormat="1">
      <c r="A5096" s="17" t="s">
        <v>21623</v>
      </c>
      <c r="B5096" s="17">
        <v>55</v>
      </c>
      <c r="C5096" s="17">
        <v>156007</v>
      </c>
      <c r="D5096" s="17" t="s">
        <v>21624</v>
      </c>
      <c r="E5096" s="17" t="s">
        <v>254</v>
      </c>
      <c r="F5096" s="17" t="s">
        <v>4849</v>
      </c>
      <c r="H5096" s="309">
        <v>34021</v>
      </c>
      <c r="I5096" s="309">
        <v>42152</v>
      </c>
      <c r="J5096" s="17" t="s">
        <v>3888</v>
      </c>
      <c r="L5096" s="17" t="s">
        <v>21625</v>
      </c>
      <c r="N5096" s="17" t="s">
        <v>26</v>
      </c>
      <c r="O5096" s="17" t="s">
        <v>15</v>
      </c>
      <c r="P5096" s="17">
        <v>45318</v>
      </c>
      <c r="AF5096" s="17">
        <v>15</v>
      </c>
      <c r="AG5096" s="17">
        <v>2</v>
      </c>
      <c r="AI5096" s="17" t="s">
        <v>20669</v>
      </c>
      <c r="AM5096" s="17" t="s">
        <v>2617</v>
      </c>
      <c r="AN5096" s="17" t="s">
        <v>21447</v>
      </c>
      <c r="AO5096" s="17">
        <v>3</v>
      </c>
      <c r="AP5096" s="17">
        <v>80</v>
      </c>
      <c r="AQ5096" s="17">
        <v>5</v>
      </c>
      <c r="AR5096" s="17" t="s">
        <v>20671</v>
      </c>
      <c r="AS5096" s="17" t="s">
        <v>21222</v>
      </c>
      <c r="CH5096" s="17" t="s">
        <v>3901</v>
      </c>
      <c r="CI5096" s="17" t="s">
        <v>3901</v>
      </c>
      <c r="DN5096" s="17">
        <f>COUNTIF(AU5096:DM5096, "X")</f>
        <v>2</v>
      </c>
    </row>
    <row r="5097" spans="1:118" s="17" customFormat="1">
      <c r="A5097" s="17" t="s">
        <v>13143</v>
      </c>
      <c r="B5097" s="17">
        <v>55</v>
      </c>
      <c r="C5097" s="17">
        <v>170608</v>
      </c>
      <c r="D5097" s="17" t="s">
        <v>13144</v>
      </c>
      <c r="E5097" s="17" t="s">
        <v>297</v>
      </c>
      <c r="F5097" s="17" t="s">
        <v>13145</v>
      </c>
      <c r="H5097" s="309">
        <v>35193</v>
      </c>
      <c r="I5097" s="309">
        <v>42138</v>
      </c>
      <c r="J5097" s="17" t="s">
        <v>3888</v>
      </c>
      <c r="K5097" s="17" t="s">
        <v>21</v>
      </c>
      <c r="L5097" s="17" t="s">
        <v>13146</v>
      </c>
      <c r="N5097" s="17" t="s">
        <v>31</v>
      </c>
      <c r="O5097" s="17" t="s">
        <v>15</v>
      </c>
      <c r="P5097" s="17">
        <v>45373</v>
      </c>
      <c r="AC5097" s="17" t="s">
        <v>9895</v>
      </c>
      <c r="AF5097" s="17">
        <v>8</v>
      </c>
      <c r="AG5097" s="17">
        <v>2</v>
      </c>
      <c r="AH5097" s="17" t="s">
        <v>11926</v>
      </c>
      <c r="AK5097" s="17" t="s">
        <v>11927</v>
      </c>
      <c r="AM5097" s="17" t="s">
        <v>59</v>
      </c>
      <c r="AN5097" s="17" t="s">
        <v>12989</v>
      </c>
      <c r="AO5097" s="17">
        <v>3</v>
      </c>
      <c r="AP5097" s="17">
        <v>80</v>
      </c>
      <c r="AQ5097" s="17">
        <v>5</v>
      </c>
      <c r="AR5097" s="17" t="s">
        <v>9898</v>
      </c>
      <c r="AT5097" s="17" t="s">
        <v>12990</v>
      </c>
      <c r="CU5097" s="17" t="s">
        <v>3901</v>
      </c>
      <c r="DA5097" s="17" t="s">
        <v>3901</v>
      </c>
      <c r="DE5097" s="17" t="s">
        <v>21</v>
      </c>
      <c r="DN5097" s="17">
        <f>COUNTIF(AU5097:DM5097, "X")</f>
        <v>2</v>
      </c>
    </row>
    <row r="5098" spans="1:118" s="17" customFormat="1">
      <c r="A5098" s="17" t="s">
        <v>10105</v>
      </c>
      <c r="B5098" s="17">
        <v>55</v>
      </c>
      <c r="C5098" s="17">
        <v>170614</v>
      </c>
      <c r="D5098" s="17" t="s">
        <v>10106</v>
      </c>
      <c r="E5098" s="17" t="s">
        <v>144</v>
      </c>
      <c r="F5098" s="17" t="s">
        <v>110</v>
      </c>
      <c r="H5098" s="309">
        <v>21334</v>
      </c>
      <c r="I5098" s="309">
        <v>42132</v>
      </c>
      <c r="J5098" s="17" t="s">
        <v>3888</v>
      </c>
      <c r="L5098" s="17" t="s">
        <v>740</v>
      </c>
      <c r="N5098" s="17" t="s">
        <v>31</v>
      </c>
      <c r="O5098" s="17" t="s">
        <v>15</v>
      </c>
      <c r="P5098" s="17">
        <v>45373</v>
      </c>
      <c r="AC5098" s="17" t="s">
        <v>9895</v>
      </c>
      <c r="AD5098" s="17" t="s">
        <v>9896</v>
      </c>
      <c r="AF5098" s="17">
        <v>8</v>
      </c>
      <c r="AG5098" s="17">
        <v>2</v>
      </c>
      <c r="AM5098" s="17" t="s">
        <v>216</v>
      </c>
      <c r="AN5098" s="17" t="s">
        <v>9897</v>
      </c>
      <c r="AO5098" s="17">
        <v>3</v>
      </c>
      <c r="AP5098" s="17">
        <v>80</v>
      </c>
      <c r="AQ5098" s="17">
        <v>5</v>
      </c>
      <c r="AR5098" s="17" t="s">
        <v>9898</v>
      </c>
      <c r="AT5098" s="17" t="s">
        <v>9899</v>
      </c>
      <c r="CR5098" s="17" t="s">
        <v>21</v>
      </c>
      <c r="DN5098" s="17">
        <f>COUNTIF(AU5098:DM5098, "X")</f>
        <v>0</v>
      </c>
    </row>
    <row r="5099" spans="1:118" s="17" customFormat="1">
      <c r="A5099" s="17" t="s">
        <v>8969</v>
      </c>
      <c r="B5099" s="17">
        <v>55</v>
      </c>
      <c r="C5099" s="17">
        <v>113318</v>
      </c>
      <c r="D5099" s="17" t="s">
        <v>8970</v>
      </c>
      <c r="E5099" s="17" t="s">
        <v>8971</v>
      </c>
      <c r="F5099" s="17" t="s">
        <v>70</v>
      </c>
      <c r="H5099" s="309">
        <v>30166</v>
      </c>
      <c r="I5099" s="309">
        <v>42109</v>
      </c>
      <c r="J5099" s="17" t="s">
        <v>3888</v>
      </c>
      <c r="L5099" s="17" t="s">
        <v>1545</v>
      </c>
      <c r="N5099" s="17" t="s">
        <v>19</v>
      </c>
      <c r="O5099" s="17" t="s">
        <v>15</v>
      </c>
      <c r="P5099" s="17">
        <v>45356</v>
      </c>
      <c r="AC5099" s="17" t="s">
        <v>3890</v>
      </c>
      <c r="AD5099" s="17" t="s">
        <v>3891</v>
      </c>
      <c r="AF5099" s="17">
        <v>8</v>
      </c>
      <c r="AG5099" s="17">
        <v>2</v>
      </c>
      <c r="AM5099" s="17" t="s">
        <v>2608</v>
      </c>
      <c r="AN5099" s="17" t="s">
        <v>8704</v>
      </c>
      <c r="AO5099" s="17">
        <v>3</v>
      </c>
      <c r="AP5099" s="17">
        <v>80</v>
      </c>
      <c r="AQ5099" s="17">
        <v>5</v>
      </c>
      <c r="AT5099" s="17" t="s">
        <v>7979</v>
      </c>
      <c r="DN5099" s="17">
        <f>COUNTIF(AU5099:DM5099, "X")</f>
        <v>0</v>
      </c>
    </row>
    <row r="5100" spans="1:118" s="17" customFormat="1">
      <c r="A5100" s="17" t="s">
        <v>7343</v>
      </c>
      <c r="B5100" s="17">
        <v>55</v>
      </c>
      <c r="C5100" s="17">
        <v>170625</v>
      </c>
      <c r="D5100" s="17" t="s">
        <v>7344</v>
      </c>
      <c r="E5100" s="17" t="s">
        <v>7345</v>
      </c>
      <c r="H5100" s="309">
        <v>31303</v>
      </c>
      <c r="I5100" s="309">
        <v>42108</v>
      </c>
      <c r="J5100" s="17" t="s">
        <v>3888</v>
      </c>
      <c r="L5100" s="17" t="s">
        <v>7346</v>
      </c>
      <c r="N5100" s="17" t="s">
        <v>19</v>
      </c>
      <c r="O5100" s="17" t="s">
        <v>15</v>
      </c>
      <c r="P5100" s="17">
        <v>45356</v>
      </c>
      <c r="AC5100" s="17" t="s">
        <v>3890</v>
      </c>
      <c r="AD5100" s="17" t="s">
        <v>3891</v>
      </c>
      <c r="AF5100" s="17">
        <v>8</v>
      </c>
      <c r="AG5100" s="17">
        <v>2</v>
      </c>
      <c r="AM5100" s="17" t="s">
        <v>2605</v>
      </c>
      <c r="AN5100" s="17" t="s">
        <v>7253</v>
      </c>
      <c r="AO5100" s="17">
        <v>3</v>
      </c>
      <c r="AP5100" s="17">
        <v>80</v>
      </c>
      <c r="AQ5100" s="17">
        <v>5</v>
      </c>
      <c r="AT5100" s="17" t="s">
        <v>6589</v>
      </c>
      <c r="DN5100" s="17">
        <f>COUNTIF(AU5100:DM5100, "X")</f>
        <v>0</v>
      </c>
    </row>
    <row r="5101" spans="1:118" s="17" customFormat="1">
      <c r="A5101" s="17" t="s">
        <v>8541</v>
      </c>
      <c r="B5101" s="17">
        <v>55</v>
      </c>
      <c r="C5101" s="17">
        <v>116959</v>
      </c>
      <c r="D5101" s="17" t="s">
        <v>666</v>
      </c>
      <c r="E5101" s="17" t="s">
        <v>160</v>
      </c>
      <c r="F5101" s="17" t="s">
        <v>624</v>
      </c>
      <c r="H5101" s="309">
        <v>29725</v>
      </c>
      <c r="I5101" s="309">
        <v>42157</v>
      </c>
      <c r="J5101" s="17" t="s">
        <v>3888</v>
      </c>
      <c r="L5101" s="17" t="s">
        <v>8542</v>
      </c>
      <c r="N5101" s="17" t="s">
        <v>19</v>
      </c>
      <c r="O5101" s="17" t="s">
        <v>15</v>
      </c>
      <c r="P5101" s="17">
        <v>45356</v>
      </c>
      <c r="AC5101" s="17" t="s">
        <v>3890</v>
      </c>
      <c r="AD5101" s="17" t="s">
        <v>3891</v>
      </c>
      <c r="AF5101" s="17">
        <v>8</v>
      </c>
      <c r="AG5101" s="17">
        <v>2</v>
      </c>
      <c r="AM5101" s="17" t="s">
        <v>2607</v>
      </c>
      <c r="AN5101" s="17" t="s">
        <v>8305</v>
      </c>
      <c r="AO5101" s="17">
        <v>3</v>
      </c>
      <c r="AP5101" s="17">
        <v>80</v>
      </c>
      <c r="AQ5101" s="17">
        <v>5</v>
      </c>
      <c r="AT5101" s="17" t="s">
        <v>7979</v>
      </c>
      <c r="DN5101" s="17">
        <f>COUNTIF(AU5101:DM5101, "X")</f>
        <v>0</v>
      </c>
    </row>
    <row r="5102" spans="1:118" s="17" customFormat="1">
      <c r="A5102" s="17" t="s">
        <v>12916</v>
      </c>
      <c r="B5102" s="17">
        <v>55</v>
      </c>
      <c r="C5102" s="17">
        <v>127875</v>
      </c>
      <c r="D5102" s="17" t="s">
        <v>4234</v>
      </c>
      <c r="E5102" s="17" t="s">
        <v>12917</v>
      </c>
      <c r="F5102" s="17" t="s">
        <v>373</v>
      </c>
      <c r="H5102" s="309">
        <v>31339</v>
      </c>
      <c r="I5102" s="309">
        <v>42125</v>
      </c>
      <c r="J5102" s="17" t="s">
        <v>3888</v>
      </c>
      <c r="L5102" s="17" t="s">
        <v>12713</v>
      </c>
      <c r="M5102" s="17" t="s">
        <v>12918</v>
      </c>
      <c r="N5102" s="17" t="s">
        <v>31</v>
      </c>
      <c r="O5102" s="17" t="s">
        <v>15</v>
      </c>
      <c r="P5102" s="17">
        <v>45373</v>
      </c>
      <c r="Q5102" s="17">
        <v>1885</v>
      </c>
      <c r="AC5102" s="17" t="s">
        <v>9895</v>
      </c>
      <c r="AD5102" s="17" t="s">
        <v>9896</v>
      </c>
      <c r="AF5102" s="17">
        <v>15</v>
      </c>
      <c r="AG5102" s="17">
        <v>2</v>
      </c>
      <c r="AM5102" s="17" t="s">
        <v>156</v>
      </c>
      <c r="AN5102" s="17" t="s">
        <v>12693</v>
      </c>
      <c r="AO5102" s="17">
        <v>3</v>
      </c>
      <c r="AP5102" s="17">
        <v>80</v>
      </c>
      <c r="AQ5102" s="17">
        <v>5</v>
      </c>
      <c r="AR5102" s="17" t="s">
        <v>9898</v>
      </c>
      <c r="AT5102" s="17" t="s">
        <v>11929</v>
      </c>
      <c r="DN5102" s="17">
        <f>COUNTIF(AU5102:DM5102, "X")</f>
        <v>0</v>
      </c>
    </row>
    <row r="5103" spans="1:118" s="17" customFormat="1">
      <c r="A5103" s="17" t="s">
        <v>7536</v>
      </c>
      <c r="B5103" s="17">
        <v>55</v>
      </c>
      <c r="C5103" s="17">
        <v>170661</v>
      </c>
      <c r="D5103" s="17" t="s">
        <v>450</v>
      </c>
      <c r="E5103" s="17" t="s">
        <v>7537</v>
      </c>
      <c r="H5103" s="309">
        <v>23463</v>
      </c>
      <c r="I5103" s="309">
        <v>42130</v>
      </c>
      <c r="J5103" s="17" t="s">
        <v>3888</v>
      </c>
      <c r="L5103" s="17" t="s">
        <v>7329</v>
      </c>
      <c r="N5103" s="17" t="s">
        <v>19</v>
      </c>
      <c r="O5103" s="17" t="s">
        <v>15</v>
      </c>
      <c r="P5103" s="17">
        <v>45356</v>
      </c>
      <c r="AC5103" s="17" t="s">
        <v>3890</v>
      </c>
      <c r="AD5103" s="17" t="s">
        <v>3891</v>
      </c>
      <c r="AF5103" s="17">
        <v>8</v>
      </c>
      <c r="AG5103" s="17">
        <v>2</v>
      </c>
      <c r="AM5103" s="17" t="s">
        <v>2605</v>
      </c>
      <c r="AN5103" s="17" t="s">
        <v>7253</v>
      </c>
      <c r="AO5103" s="17">
        <v>3</v>
      </c>
      <c r="AP5103" s="17">
        <v>80</v>
      </c>
      <c r="AQ5103" s="17">
        <v>5</v>
      </c>
      <c r="AT5103" s="17" t="s">
        <v>6589</v>
      </c>
      <c r="DN5103" s="17">
        <f>COUNTIF(AU5103:DM5103, "X")</f>
        <v>0</v>
      </c>
    </row>
    <row r="5104" spans="1:118" s="17" customFormat="1">
      <c r="A5104" s="17" t="s">
        <v>6645</v>
      </c>
      <c r="B5104" s="17">
        <v>55</v>
      </c>
      <c r="C5104" s="17">
        <v>170662</v>
      </c>
      <c r="D5104" s="17" t="s">
        <v>619</v>
      </c>
      <c r="E5104" s="17" t="s">
        <v>52</v>
      </c>
      <c r="F5104" s="17" t="s">
        <v>63</v>
      </c>
      <c r="H5104" s="309">
        <v>29212</v>
      </c>
      <c r="I5104" s="309">
        <v>42130</v>
      </c>
      <c r="J5104" s="17" t="s">
        <v>3888</v>
      </c>
      <c r="L5104" s="17" t="s">
        <v>6646</v>
      </c>
      <c r="N5104" s="17" t="s">
        <v>19</v>
      </c>
      <c r="O5104" s="17" t="s">
        <v>15</v>
      </c>
      <c r="P5104" s="17">
        <v>45356</v>
      </c>
      <c r="AC5104" s="17" t="s">
        <v>3890</v>
      </c>
      <c r="AD5104" s="17" t="s">
        <v>3891</v>
      </c>
      <c r="AF5104" s="17">
        <v>8</v>
      </c>
      <c r="AG5104" s="17">
        <v>2</v>
      </c>
      <c r="AM5104" s="17" t="s">
        <v>248</v>
      </c>
      <c r="AN5104" s="17" t="s">
        <v>6588</v>
      </c>
      <c r="AO5104" s="17">
        <v>3</v>
      </c>
      <c r="AP5104" s="17">
        <v>80</v>
      </c>
      <c r="AQ5104" s="17">
        <v>5</v>
      </c>
      <c r="AT5104" s="17" t="s">
        <v>6589</v>
      </c>
      <c r="DN5104" s="17">
        <f>COUNTIF(AU5104:DM5104, "X")</f>
        <v>0</v>
      </c>
    </row>
    <row r="5105" spans="1:118" s="17" customFormat="1">
      <c r="A5105" s="17" t="s">
        <v>6722</v>
      </c>
      <c r="B5105" s="17">
        <v>55</v>
      </c>
      <c r="C5105" s="17">
        <v>136296</v>
      </c>
      <c r="D5105" s="17" t="s">
        <v>6723</v>
      </c>
      <c r="E5105" s="17" t="s">
        <v>6724</v>
      </c>
      <c r="F5105" s="17" t="s">
        <v>65</v>
      </c>
      <c r="H5105" s="309">
        <v>31799</v>
      </c>
      <c r="I5105" s="309">
        <v>42150</v>
      </c>
      <c r="J5105" s="17" t="s">
        <v>3888</v>
      </c>
      <c r="L5105" s="17" t="s">
        <v>6725</v>
      </c>
      <c r="N5105" s="17" t="s">
        <v>19</v>
      </c>
      <c r="O5105" s="17" t="s">
        <v>15</v>
      </c>
      <c r="P5105" s="17">
        <v>45356</v>
      </c>
      <c r="AC5105" s="17" t="s">
        <v>3890</v>
      </c>
      <c r="AD5105" s="17" t="s">
        <v>3891</v>
      </c>
      <c r="AF5105" s="17">
        <v>15</v>
      </c>
      <c r="AG5105" s="17">
        <v>2</v>
      </c>
      <c r="AM5105" s="17" t="s">
        <v>248</v>
      </c>
      <c r="AN5105" s="17" t="s">
        <v>6588</v>
      </c>
      <c r="AO5105" s="17">
        <v>3</v>
      </c>
      <c r="AP5105" s="17">
        <v>80</v>
      </c>
      <c r="AQ5105" s="17">
        <v>5</v>
      </c>
      <c r="AT5105" s="17" t="s">
        <v>6589</v>
      </c>
      <c r="DN5105" s="17">
        <f>COUNTIF(AU5105:DM5105, "X")</f>
        <v>0</v>
      </c>
    </row>
    <row r="5106" spans="1:118" s="17" customFormat="1">
      <c r="A5106" s="17" t="s">
        <v>7355</v>
      </c>
      <c r="B5106" s="17">
        <v>55</v>
      </c>
      <c r="C5106" s="17">
        <v>170663</v>
      </c>
      <c r="D5106" s="17" t="s">
        <v>450</v>
      </c>
      <c r="E5106" s="17" t="s">
        <v>389</v>
      </c>
      <c r="H5106" s="309">
        <v>35649</v>
      </c>
      <c r="I5106" s="309">
        <v>42130</v>
      </c>
      <c r="J5106" s="17" t="s">
        <v>3888</v>
      </c>
      <c r="L5106" s="17" t="s">
        <v>7356</v>
      </c>
      <c r="N5106" s="17" t="s">
        <v>19</v>
      </c>
      <c r="O5106" s="17" t="s">
        <v>15</v>
      </c>
      <c r="P5106" s="17">
        <v>45356</v>
      </c>
      <c r="AC5106" s="17" t="s">
        <v>3890</v>
      </c>
      <c r="AD5106" s="17" t="s">
        <v>3891</v>
      </c>
      <c r="AF5106" s="17">
        <v>8</v>
      </c>
      <c r="AG5106" s="17">
        <v>2</v>
      </c>
      <c r="AM5106" s="17" t="s">
        <v>2605</v>
      </c>
      <c r="AN5106" s="17" t="s">
        <v>7253</v>
      </c>
      <c r="AO5106" s="17">
        <v>3</v>
      </c>
      <c r="AP5106" s="17">
        <v>80</v>
      </c>
      <c r="AQ5106" s="17">
        <v>5</v>
      </c>
      <c r="AT5106" s="17" t="s">
        <v>6589</v>
      </c>
      <c r="DN5106" s="17">
        <f>COUNTIF(AU5106:DM5106, "X")</f>
        <v>0</v>
      </c>
    </row>
    <row r="5107" spans="1:118" s="17" customFormat="1">
      <c r="A5107" s="17" t="s">
        <v>24260</v>
      </c>
      <c r="B5107" s="17">
        <v>55</v>
      </c>
      <c r="C5107" s="17">
        <v>170664</v>
      </c>
      <c r="D5107" s="17" t="s">
        <v>24261</v>
      </c>
      <c r="E5107" s="17" t="s">
        <v>372</v>
      </c>
      <c r="F5107" s="17" t="s">
        <v>35</v>
      </c>
      <c r="H5107" s="309">
        <v>20110</v>
      </c>
      <c r="I5107" s="309">
        <v>42146</v>
      </c>
      <c r="J5107" s="17" t="s">
        <v>3888</v>
      </c>
      <c r="L5107" s="17" t="s">
        <v>24262</v>
      </c>
      <c r="M5107" s="17" t="s">
        <v>478</v>
      </c>
      <c r="N5107" s="17" t="s">
        <v>126</v>
      </c>
      <c r="O5107" s="17" t="s">
        <v>15</v>
      </c>
      <c r="P5107" s="17">
        <v>45383</v>
      </c>
      <c r="AF5107" s="17">
        <v>8</v>
      </c>
      <c r="AG5107" s="17">
        <v>2</v>
      </c>
      <c r="AI5107" s="17" t="s">
        <v>20542</v>
      </c>
      <c r="AM5107" s="17" t="s">
        <v>239</v>
      </c>
      <c r="AN5107" s="17" t="s">
        <v>24146</v>
      </c>
      <c r="AO5107" s="17">
        <v>3</v>
      </c>
      <c r="AP5107" s="17">
        <v>80</v>
      </c>
      <c r="AQ5107" s="17">
        <v>5</v>
      </c>
      <c r="AR5107" s="17" t="s">
        <v>22585</v>
      </c>
      <c r="AS5107" s="17" t="s">
        <v>23503</v>
      </c>
      <c r="AX5107" s="17" t="s">
        <v>3901</v>
      </c>
      <c r="BD5107" s="17" t="s">
        <v>3901</v>
      </c>
      <c r="BN5107" s="17" t="s">
        <v>3901</v>
      </c>
      <c r="BS5107" s="17" t="s">
        <v>3901</v>
      </c>
      <c r="CH5107" s="17" t="s">
        <v>3901</v>
      </c>
      <c r="CQ5107" s="17" t="s">
        <v>3901</v>
      </c>
      <c r="CU5107" s="17" t="s">
        <v>3901</v>
      </c>
      <c r="DN5107" s="17">
        <f>COUNTIF(AU5107:DM5107, "X")</f>
        <v>7</v>
      </c>
    </row>
    <row r="5108" spans="1:118" s="17" customFormat="1">
      <c r="A5108" s="17" t="s">
        <v>10097</v>
      </c>
      <c r="B5108" s="17">
        <v>55</v>
      </c>
      <c r="C5108" s="17">
        <v>170671</v>
      </c>
      <c r="D5108" s="17" t="s">
        <v>10098</v>
      </c>
      <c r="E5108" s="17" t="s">
        <v>10099</v>
      </c>
      <c r="F5108" s="17" t="s">
        <v>35</v>
      </c>
      <c r="H5108" s="309">
        <v>31182</v>
      </c>
      <c r="I5108" s="309">
        <v>42122</v>
      </c>
      <c r="J5108" s="17" t="s">
        <v>3888</v>
      </c>
      <c r="L5108" s="17" t="s">
        <v>10100</v>
      </c>
      <c r="N5108" s="17" t="s">
        <v>31</v>
      </c>
      <c r="O5108" s="17" t="s">
        <v>15</v>
      </c>
      <c r="P5108" s="17">
        <v>45373</v>
      </c>
      <c r="AC5108" s="17" t="s">
        <v>9895</v>
      </c>
      <c r="AD5108" s="17" t="s">
        <v>9896</v>
      </c>
      <c r="AF5108" s="17">
        <v>8</v>
      </c>
      <c r="AG5108" s="17">
        <v>2</v>
      </c>
      <c r="AM5108" s="17" t="s">
        <v>216</v>
      </c>
      <c r="AN5108" s="17" t="s">
        <v>9897</v>
      </c>
      <c r="AO5108" s="17">
        <v>3</v>
      </c>
      <c r="AP5108" s="17">
        <v>80</v>
      </c>
      <c r="AQ5108" s="17">
        <v>5</v>
      </c>
      <c r="AR5108" s="17" t="s">
        <v>9898</v>
      </c>
      <c r="AT5108" s="17" t="s">
        <v>9899</v>
      </c>
      <c r="CU5108" s="17" t="s">
        <v>3901</v>
      </c>
      <c r="DN5108" s="17">
        <f>COUNTIF(AU5108:DM5108, "X")</f>
        <v>1</v>
      </c>
    </row>
    <row r="5109" spans="1:118" s="17" customFormat="1">
      <c r="A5109" s="17" t="s">
        <v>9762</v>
      </c>
      <c r="B5109" s="17">
        <v>55</v>
      </c>
      <c r="C5109" s="17">
        <v>170680</v>
      </c>
      <c r="D5109" s="17" t="s">
        <v>4071</v>
      </c>
      <c r="E5109" s="17" t="s">
        <v>310</v>
      </c>
      <c r="H5109" s="309">
        <v>28995</v>
      </c>
      <c r="I5109" s="309">
        <v>42130</v>
      </c>
      <c r="J5109" s="17" t="s">
        <v>3888</v>
      </c>
      <c r="L5109" s="17" t="s">
        <v>9763</v>
      </c>
      <c r="N5109" s="17" t="s">
        <v>19</v>
      </c>
      <c r="O5109" s="17" t="s">
        <v>15</v>
      </c>
      <c r="P5109" s="17">
        <v>45356</v>
      </c>
      <c r="AC5109" s="17" t="s">
        <v>3890</v>
      </c>
      <c r="AD5109" s="17" t="s">
        <v>3891</v>
      </c>
      <c r="AF5109" s="17">
        <v>8</v>
      </c>
      <c r="AG5109" s="17">
        <v>2</v>
      </c>
      <c r="AM5109" s="17" t="s">
        <v>285</v>
      </c>
      <c r="AN5109" s="17" t="s">
        <v>9737</v>
      </c>
      <c r="AO5109" s="17">
        <v>3</v>
      </c>
      <c r="AP5109" s="17">
        <v>80</v>
      </c>
      <c r="AQ5109" s="17">
        <v>5</v>
      </c>
      <c r="AT5109" s="17" t="s">
        <v>9082</v>
      </c>
      <c r="DN5109" s="17">
        <f>COUNTIF(AU5109:DM5109, "X")</f>
        <v>0</v>
      </c>
    </row>
    <row r="5110" spans="1:118" s="17" customFormat="1">
      <c r="A5110" s="17" t="s">
        <v>3964</v>
      </c>
      <c r="B5110" s="17">
        <v>55</v>
      </c>
      <c r="C5110" s="17">
        <v>170684</v>
      </c>
      <c r="D5110" s="17" t="s">
        <v>3965</v>
      </c>
      <c r="E5110" s="17" t="s">
        <v>3966</v>
      </c>
      <c r="F5110" s="17" t="s">
        <v>91</v>
      </c>
      <c r="H5110" s="309">
        <v>33801</v>
      </c>
      <c r="I5110" s="309">
        <v>42157</v>
      </c>
      <c r="J5110" s="17" t="s">
        <v>3888</v>
      </c>
      <c r="L5110" s="17" t="s">
        <v>3967</v>
      </c>
      <c r="N5110" s="17" t="s">
        <v>19</v>
      </c>
      <c r="O5110" s="17" t="s">
        <v>15</v>
      </c>
      <c r="P5110" s="17">
        <v>45356</v>
      </c>
      <c r="AC5110" s="17" t="s">
        <v>3890</v>
      </c>
      <c r="AD5110" s="17" t="s">
        <v>3891</v>
      </c>
      <c r="AF5110" s="17">
        <v>15</v>
      </c>
      <c r="AG5110" s="17">
        <v>2</v>
      </c>
      <c r="AM5110" s="17" t="s">
        <v>172</v>
      </c>
      <c r="AN5110" s="17" t="s">
        <v>3892</v>
      </c>
      <c r="AO5110" s="17">
        <v>3</v>
      </c>
      <c r="AP5110" s="17">
        <v>80</v>
      </c>
      <c r="AQ5110" s="17">
        <v>5</v>
      </c>
      <c r="AT5110" s="17" t="s">
        <v>3893</v>
      </c>
      <c r="CU5110" s="17" t="s">
        <v>3901</v>
      </c>
      <c r="DA5110" s="17" t="s">
        <v>3901</v>
      </c>
      <c r="DN5110" s="17">
        <f>COUNTIF(AU5110:DM5110, "X")</f>
        <v>2</v>
      </c>
    </row>
    <row r="5111" spans="1:118" s="17" customFormat="1">
      <c r="A5111" s="17" t="s">
        <v>8948</v>
      </c>
      <c r="B5111" s="17">
        <v>55</v>
      </c>
      <c r="C5111" s="17">
        <v>170700</v>
      </c>
      <c r="D5111" s="17" t="s">
        <v>4726</v>
      </c>
      <c r="E5111" s="17" t="s">
        <v>323</v>
      </c>
      <c r="F5111" s="17" t="s">
        <v>5915</v>
      </c>
      <c r="H5111" s="309">
        <v>34692</v>
      </c>
      <c r="I5111" s="309">
        <v>42152</v>
      </c>
      <c r="J5111" s="17" t="s">
        <v>3888</v>
      </c>
      <c r="L5111" s="17" t="s">
        <v>8949</v>
      </c>
      <c r="N5111" s="17" t="s">
        <v>19</v>
      </c>
      <c r="O5111" s="17" t="s">
        <v>15</v>
      </c>
      <c r="P5111" s="17">
        <v>45356</v>
      </c>
      <c r="AC5111" s="17" t="s">
        <v>3890</v>
      </c>
      <c r="AD5111" s="17" t="s">
        <v>3891</v>
      </c>
      <c r="AF5111" s="17">
        <v>15</v>
      </c>
      <c r="AG5111" s="17">
        <v>2</v>
      </c>
      <c r="AM5111" s="17" t="s">
        <v>2608</v>
      </c>
      <c r="AN5111" s="17" t="s">
        <v>8704</v>
      </c>
      <c r="AO5111" s="17">
        <v>3</v>
      </c>
      <c r="AP5111" s="17">
        <v>80</v>
      </c>
      <c r="AQ5111" s="17">
        <v>5</v>
      </c>
      <c r="AT5111" s="17" t="s">
        <v>7979</v>
      </c>
      <c r="CQ5111" s="17" t="s">
        <v>3901</v>
      </c>
      <c r="CR5111" s="17" t="s">
        <v>21</v>
      </c>
      <c r="CU5111" s="17" t="s">
        <v>3901</v>
      </c>
      <c r="DN5111" s="17">
        <f>COUNTIF(AU5111:DM5111, "X")</f>
        <v>2</v>
      </c>
    </row>
    <row r="5112" spans="1:118" s="17" customFormat="1">
      <c r="A5112" s="17" t="s">
        <v>16220</v>
      </c>
      <c r="B5112" s="17">
        <v>55</v>
      </c>
      <c r="C5112" s="17">
        <v>170703</v>
      </c>
      <c r="D5112" s="17" t="s">
        <v>463</v>
      </c>
      <c r="E5112" s="17" t="s">
        <v>18</v>
      </c>
      <c r="F5112" s="17" t="s">
        <v>21</v>
      </c>
      <c r="H5112" s="309">
        <v>25417</v>
      </c>
      <c r="I5112" s="309">
        <v>42157</v>
      </c>
      <c r="J5112" s="17" t="s">
        <v>3888</v>
      </c>
      <c r="L5112" s="17" t="s">
        <v>16221</v>
      </c>
      <c r="M5112" s="17" t="s">
        <v>97</v>
      </c>
      <c r="N5112" s="17" t="s">
        <v>31</v>
      </c>
      <c r="O5112" s="17" t="s">
        <v>15</v>
      </c>
      <c r="P5112" s="17">
        <v>45373</v>
      </c>
      <c r="AC5112" s="17" t="s">
        <v>9895</v>
      </c>
      <c r="AD5112" s="17" t="s">
        <v>9896</v>
      </c>
      <c r="AF5112" s="17">
        <v>8</v>
      </c>
      <c r="AG5112" s="17">
        <v>2</v>
      </c>
      <c r="AM5112" s="17" t="s">
        <v>37</v>
      </c>
      <c r="AN5112" s="17" t="s">
        <v>16071</v>
      </c>
      <c r="AO5112" s="17">
        <v>3</v>
      </c>
      <c r="AP5112" s="17">
        <v>80</v>
      </c>
      <c r="AQ5112" s="17">
        <v>5</v>
      </c>
      <c r="AR5112" s="17" t="s">
        <v>9898</v>
      </c>
      <c r="AT5112" s="17" t="s">
        <v>16072</v>
      </c>
      <c r="DN5112" s="17">
        <f>COUNTIF(AU5112:DM5112, "X")</f>
        <v>0</v>
      </c>
    </row>
    <row r="5113" spans="1:118" s="17" customFormat="1">
      <c r="A5113" s="17" t="s">
        <v>21923</v>
      </c>
      <c r="B5113" s="17">
        <v>55</v>
      </c>
      <c r="C5113" s="17">
        <v>170710</v>
      </c>
      <c r="D5113" s="17" t="s">
        <v>18348</v>
      </c>
      <c r="E5113" s="17" t="s">
        <v>45</v>
      </c>
      <c r="F5113" s="17" t="s">
        <v>12</v>
      </c>
      <c r="H5113" s="309">
        <v>33234</v>
      </c>
      <c r="I5113" s="309">
        <v>42157</v>
      </c>
      <c r="J5113" s="17" t="s">
        <v>3888</v>
      </c>
      <c r="L5113" s="17" t="s">
        <v>21924</v>
      </c>
      <c r="N5113" s="17" t="s">
        <v>196</v>
      </c>
      <c r="O5113" s="17" t="s">
        <v>15</v>
      </c>
      <c r="P5113" s="17">
        <v>45359</v>
      </c>
      <c r="AF5113" s="17">
        <v>8</v>
      </c>
      <c r="AG5113" s="17">
        <v>2</v>
      </c>
      <c r="AH5113" s="17" t="s">
        <v>11926</v>
      </c>
      <c r="AK5113" s="17" t="s">
        <v>21650</v>
      </c>
      <c r="AM5113" s="17" t="s">
        <v>255</v>
      </c>
      <c r="AN5113" s="17" t="s">
        <v>21914</v>
      </c>
      <c r="AO5113" s="17">
        <v>3</v>
      </c>
      <c r="AP5113" s="17">
        <v>80</v>
      </c>
      <c r="AQ5113" s="17">
        <v>5</v>
      </c>
      <c r="AR5113" s="17" t="s">
        <v>21652</v>
      </c>
      <c r="AS5113" s="17" t="s">
        <v>21915</v>
      </c>
      <c r="CH5113" s="17" t="s">
        <v>3901</v>
      </c>
      <c r="CU5113" s="17" t="s">
        <v>3901</v>
      </c>
      <c r="DN5113" s="17">
        <f>COUNTIF(AU5113:DM5113, "X")</f>
        <v>2</v>
      </c>
    </row>
    <row r="5114" spans="1:118" s="17" customFormat="1">
      <c r="A5114" s="17" t="s">
        <v>5510</v>
      </c>
      <c r="B5114" s="17">
        <v>55</v>
      </c>
      <c r="C5114" s="17">
        <v>170714</v>
      </c>
      <c r="D5114" s="17" t="s">
        <v>474</v>
      </c>
      <c r="E5114" s="17" t="s">
        <v>5511</v>
      </c>
      <c r="H5114" s="309">
        <v>35638</v>
      </c>
      <c r="I5114" s="309">
        <v>42157</v>
      </c>
      <c r="J5114" s="17" t="s">
        <v>3888</v>
      </c>
      <c r="L5114" s="17" t="s">
        <v>5512</v>
      </c>
      <c r="N5114" s="17" t="s">
        <v>19</v>
      </c>
      <c r="O5114" s="17" t="s">
        <v>15</v>
      </c>
      <c r="P5114" s="17">
        <v>45356</v>
      </c>
      <c r="AC5114" s="17" t="s">
        <v>3890</v>
      </c>
      <c r="AD5114" s="17" t="s">
        <v>3891</v>
      </c>
      <c r="AF5114" s="17">
        <v>8</v>
      </c>
      <c r="AG5114" s="17">
        <v>2</v>
      </c>
      <c r="AM5114" s="17" t="s">
        <v>2603</v>
      </c>
      <c r="AN5114" s="17" t="s">
        <v>5023</v>
      </c>
      <c r="AO5114" s="17">
        <v>3</v>
      </c>
      <c r="AP5114" s="17">
        <v>80</v>
      </c>
      <c r="AQ5114" s="17">
        <v>5</v>
      </c>
      <c r="AT5114" s="17" t="s">
        <v>3893</v>
      </c>
      <c r="DN5114" s="17">
        <f>COUNTIF(AU5114:DM5114, "X")</f>
        <v>0</v>
      </c>
    </row>
    <row r="5115" spans="1:118" s="17" customFormat="1">
      <c r="A5115" s="17" t="s">
        <v>11568</v>
      </c>
      <c r="B5115" s="17">
        <v>55</v>
      </c>
      <c r="C5115" s="17">
        <v>170726</v>
      </c>
      <c r="D5115" s="17" t="s">
        <v>11569</v>
      </c>
      <c r="E5115" s="17" t="s">
        <v>86</v>
      </c>
      <c r="F5115" s="17" t="s">
        <v>12</v>
      </c>
      <c r="H5115" s="309">
        <v>30434</v>
      </c>
      <c r="I5115" s="309">
        <v>42150</v>
      </c>
      <c r="J5115" s="17" t="s">
        <v>3888</v>
      </c>
      <c r="L5115" s="17" t="s">
        <v>11570</v>
      </c>
      <c r="N5115" s="17" t="s">
        <v>14</v>
      </c>
      <c r="O5115" s="17" t="s">
        <v>15</v>
      </c>
      <c r="P5115" s="17">
        <v>45371</v>
      </c>
      <c r="Q5115" s="17">
        <v>2776</v>
      </c>
      <c r="AC5115" s="17" t="s">
        <v>14</v>
      </c>
      <c r="AF5115" s="17">
        <v>8</v>
      </c>
      <c r="AG5115" s="17">
        <v>2</v>
      </c>
      <c r="AI5115" s="17" t="s">
        <v>10178</v>
      </c>
      <c r="AM5115" s="17" t="s">
        <v>68</v>
      </c>
      <c r="AN5115" s="17" t="s">
        <v>11517</v>
      </c>
      <c r="AO5115" s="17">
        <v>3</v>
      </c>
      <c r="AP5115" s="17">
        <v>80</v>
      </c>
      <c r="AQ5115" s="17">
        <v>5</v>
      </c>
      <c r="AR5115" s="17" t="s">
        <v>10180</v>
      </c>
      <c r="CQ5115" s="17" t="s">
        <v>3901</v>
      </c>
      <c r="CR5115" s="17" t="s">
        <v>21</v>
      </c>
      <c r="CU5115" s="17" t="s">
        <v>3901</v>
      </c>
      <c r="CV5115" s="17" t="s">
        <v>3901</v>
      </c>
      <c r="CX5115" s="17" t="s">
        <v>3901</v>
      </c>
      <c r="CY5115" s="17" t="s">
        <v>21</v>
      </c>
      <c r="DA5115" s="17" t="s">
        <v>3901</v>
      </c>
      <c r="DB5115" s="17" t="s">
        <v>3901</v>
      </c>
      <c r="DD5115" s="17" t="s">
        <v>3901</v>
      </c>
      <c r="DN5115" s="17">
        <f>COUNTIF(AU5115:DM5115, "X")</f>
        <v>7</v>
      </c>
    </row>
    <row r="5116" spans="1:118" s="17" customFormat="1">
      <c r="A5116" s="17" t="s">
        <v>13142</v>
      </c>
      <c r="B5116" s="17">
        <v>55</v>
      </c>
      <c r="C5116" s="17">
        <v>170736</v>
      </c>
      <c r="D5116" s="17" t="s">
        <v>10</v>
      </c>
      <c r="E5116" s="17" t="s">
        <v>7540</v>
      </c>
      <c r="F5116" s="17" t="s">
        <v>110</v>
      </c>
      <c r="H5116" s="309">
        <v>35402</v>
      </c>
      <c r="I5116" s="309">
        <v>42125</v>
      </c>
      <c r="J5116" s="17" t="s">
        <v>3888</v>
      </c>
      <c r="L5116" s="17" t="s">
        <v>13095</v>
      </c>
      <c r="N5116" s="17" t="s">
        <v>31</v>
      </c>
      <c r="O5116" s="17" t="s">
        <v>15</v>
      </c>
      <c r="P5116" s="17">
        <v>45373</v>
      </c>
      <c r="AC5116" s="17" t="s">
        <v>9895</v>
      </c>
      <c r="AD5116" s="17" t="s">
        <v>9896</v>
      </c>
      <c r="AF5116" s="17">
        <v>8</v>
      </c>
      <c r="AG5116" s="17">
        <v>2</v>
      </c>
      <c r="AM5116" s="17" t="s">
        <v>59</v>
      </c>
      <c r="AN5116" s="17" t="s">
        <v>12989</v>
      </c>
      <c r="AO5116" s="17">
        <v>3</v>
      </c>
      <c r="AP5116" s="17">
        <v>80</v>
      </c>
      <c r="AQ5116" s="17">
        <v>5</v>
      </c>
      <c r="AR5116" s="17" t="s">
        <v>9898</v>
      </c>
      <c r="AT5116" s="17" t="s">
        <v>12990</v>
      </c>
      <c r="CR5116" s="17" t="s">
        <v>21</v>
      </c>
      <c r="CS5116" s="17" t="s">
        <v>3901</v>
      </c>
      <c r="CU5116" s="17" t="s">
        <v>3901</v>
      </c>
      <c r="DA5116" s="17" t="s">
        <v>3901</v>
      </c>
      <c r="DN5116" s="17">
        <f>COUNTIF(AU5116:DM5116, "X")</f>
        <v>3</v>
      </c>
    </row>
    <row r="5117" spans="1:118" s="17" customFormat="1">
      <c r="A5117" s="17" t="s">
        <v>22770</v>
      </c>
      <c r="B5117" s="17">
        <v>55</v>
      </c>
      <c r="C5117" s="17">
        <v>170737</v>
      </c>
      <c r="D5117" s="17" t="s">
        <v>10590</v>
      </c>
      <c r="E5117" s="17" t="s">
        <v>389</v>
      </c>
      <c r="F5117" s="17" t="s">
        <v>65</v>
      </c>
      <c r="H5117" s="309">
        <v>30439</v>
      </c>
      <c r="I5117" s="309">
        <v>42146</v>
      </c>
      <c r="J5117" s="17" t="s">
        <v>3888</v>
      </c>
      <c r="L5117" s="17" t="s">
        <v>22771</v>
      </c>
      <c r="N5117" s="17" t="s">
        <v>126</v>
      </c>
      <c r="O5117" s="17" t="s">
        <v>15</v>
      </c>
      <c r="P5117" s="17">
        <v>45383</v>
      </c>
      <c r="AF5117" s="17">
        <v>8</v>
      </c>
      <c r="AG5117" s="17">
        <v>2</v>
      </c>
      <c r="AI5117" s="17" t="s">
        <v>20542</v>
      </c>
      <c r="AM5117" s="17" t="s">
        <v>133</v>
      </c>
      <c r="AN5117" s="17" t="s">
        <v>22584</v>
      </c>
      <c r="AO5117" s="17">
        <v>3</v>
      </c>
      <c r="AP5117" s="17">
        <v>80</v>
      </c>
      <c r="AQ5117" s="17">
        <v>5</v>
      </c>
      <c r="AR5117" s="17" t="s">
        <v>22585</v>
      </c>
      <c r="DN5117" s="17">
        <f>COUNTIF(AU5117:DM5117, "X")</f>
        <v>0</v>
      </c>
    </row>
    <row r="5118" spans="1:118" s="17" customFormat="1">
      <c r="A5118" s="17" t="s">
        <v>22092</v>
      </c>
      <c r="B5118" s="17">
        <v>55</v>
      </c>
      <c r="C5118" s="17">
        <v>170741</v>
      </c>
      <c r="D5118" s="17" t="s">
        <v>10010</v>
      </c>
      <c r="E5118" s="17" t="s">
        <v>324</v>
      </c>
      <c r="F5118" s="17" t="s">
        <v>18</v>
      </c>
      <c r="H5118" s="309">
        <v>35387</v>
      </c>
      <c r="I5118" s="309">
        <v>42145</v>
      </c>
      <c r="J5118" s="17" t="s">
        <v>3888</v>
      </c>
      <c r="L5118" s="17" t="s">
        <v>22093</v>
      </c>
      <c r="N5118" s="17" t="s">
        <v>196</v>
      </c>
      <c r="O5118" s="17" t="s">
        <v>15</v>
      </c>
      <c r="P5118" s="17">
        <v>45359</v>
      </c>
      <c r="AF5118" s="17">
        <v>8</v>
      </c>
      <c r="AG5118" s="17">
        <v>2</v>
      </c>
      <c r="AH5118" s="17" t="s">
        <v>11926</v>
      </c>
      <c r="AK5118" s="17" t="s">
        <v>21650</v>
      </c>
      <c r="AM5118" s="17" t="s">
        <v>255</v>
      </c>
      <c r="AN5118" s="17" t="s">
        <v>21914</v>
      </c>
      <c r="AO5118" s="17">
        <v>3</v>
      </c>
      <c r="AP5118" s="17">
        <v>80</v>
      </c>
      <c r="AQ5118" s="17">
        <v>5</v>
      </c>
      <c r="AR5118" s="17" t="s">
        <v>21652</v>
      </c>
      <c r="AS5118" s="17" t="s">
        <v>21915</v>
      </c>
      <c r="CR5118" s="17" t="s">
        <v>21</v>
      </c>
      <c r="DN5118" s="17">
        <f>COUNTIF(AU5118:DM5118, "X")</f>
        <v>0</v>
      </c>
    </row>
    <row r="5119" spans="1:118" s="17" customFormat="1">
      <c r="A5119" s="17" t="s">
        <v>7413</v>
      </c>
      <c r="B5119" s="17">
        <v>55</v>
      </c>
      <c r="C5119" s="17">
        <v>170743</v>
      </c>
      <c r="D5119" s="17" t="s">
        <v>7414</v>
      </c>
      <c r="E5119" s="17" t="s">
        <v>7415</v>
      </c>
      <c r="F5119" s="17" t="s">
        <v>61</v>
      </c>
      <c r="H5119" s="309">
        <v>34986</v>
      </c>
      <c r="I5119" s="309">
        <v>42157</v>
      </c>
      <c r="J5119" s="17" t="s">
        <v>3888</v>
      </c>
      <c r="L5119" s="17" t="s">
        <v>7416</v>
      </c>
      <c r="N5119" s="17" t="s">
        <v>19</v>
      </c>
      <c r="O5119" s="17" t="s">
        <v>15</v>
      </c>
      <c r="P5119" s="17">
        <v>45356</v>
      </c>
      <c r="AC5119" s="17" t="s">
        <v>3890</v>
      </c>
      <c r="AD5119" s="17" t="s">
        <v>3891</v>
      </c>
      <c r="AF5119" s="17">
        <v>8</v>
      </c>
      <c r="AG5119" s="17">
        <v>2</v>
      </c>
      <c r="AM5119" s="17" t="s">
        <v>2605</v>
      </c>
      <c r="AN5119" s="17" t="s">
        <v>7253</v>
      </c>
      <c r="AO5119" s="17">
        <v>3</v>
      </c>
      <c r="AP5119" s="17">
        <v>80</v>
      </c>
      <c r="AQ5119" s="17">
        <v>5</v>
      </c>
      <c r="AT5119" s="17" t="s">
        <v>6589</v>
      </c>
      <c r="DN5119" s="17">
        <f>COUNTIF(AU5119:DM5119, "X")</f>
        <v>0</v>
      </c>
    </row>
    <row r="5120" spans="1:118" s="17" customFormat="1">
      <c r="A5120" s="17" t="s">
        <v>25116</v>
      </c>
      <c r="B5120" s="17">
        <v>55</v>
      </c>
      <c r="C5120" s="17">
        <v>170749</v>
      </c>
      <c r="D5120" s="17" t="s">
        <v>294</v>
      </c>
      <c r="E5120" s="17" t="s">
        <v>237</v>
      </c>
      <c r="F5120" s="17" t="s">
        <v>22</v>
      </c>
      <c r="H5120" s="309">
        <v>34474</v>
      </c>
      <c r="I5120" s="309">
        <v>42144</v>
      </c>
      <c r="J5120" s="17" t="s">
        <v>3888</v>
      </c>
      <c r="L5120" s="17" t="s">
        <v>25117</v>
      </c>
      <c r="N5120" s="17" t="s">
        <v>31</v>
      </c>
      <c r="O5120" s="17" t="s">
        <v>15</v>
      </c>
      <c r="P5120" s="17">
        <v>45373</v>
      </c>
      <c r="AC5120" s="17" t="s">
        <v>9895</v>
      </c>
      <c r="AD5120" s="17" t="s">
        <v>9896</v>
      </c>
      <c r="AF5120" s="17">
        <v>8</v>
      </c>
      <c r="AG5120" s="17">
        <v>2</v>
      </c>
      <c r="AM5120" s="17" t="s">
        <v>67</v>
      </c>
      <c r="AN5120" s="17" t="s">
        <v>25087</v>
      </c>
      <c r="AO5120" s="17">
        <v>3</v>
      </c>
      <c r="AP5120" s="17">
        <v>80</v>
      </c>
      <c r="AQ5120" s="17">
        <v>5</v>
      </c>
      <c r="AR5120" s="17" t="s">
        <v>9898</v>
      </c>
      <c r="AT5120" s="17" t="s">
        <v>16072</v>
      </c>
      <c r="CU5120" s="17" t="s">
        <v>3901</v>
      </c>
      <c r="DN5120" s="17">
        <f>COUNTIF(AU5120:DM5120, "X")</f>
        <v>1</v>
      </c>
    </row>
    <row r="5121" spans="1:118" s="17" customFormat="1">
      <c r="A5121" s="17" t="s">
        <v>18012</v>
      </c>
      <c r="B5121" s="17">
        <v>55</v>
      </c>
      <c r="C5121" s="17">
        <v>170761</v>
      </c>
      <c r="D5121" s="17" t="s">
        <v>18013</v>
      </c>
      <c r="E5121" s="17" t="s">
        <v>482</v>
      </c>
      <c r="F5121" s="17" t="s">
        <v>30</v>
      </c>
      <c r="H5121" s="309">
        <v>19481</v>
      </c>
      <c r="I5121" s="309">
        <v>42123</v>
      </c>
      <c r="J5121" s="17" t="s">
        <v>3888</v>
      </c>
      <c r="L5121" s="17" t="s">
        <v>18014</v>
      </c>
      <c r="N5121" s="17" t="s">
        <v>50</v>
      </c>
      <c r="O5121" s="17" t="s">
        <v>15</v>
      </c>
      <c r="P5121" s="17">
        <v>45344</v>
      </c>
      <c r="AF5121" s="17">
        <v>15</v>
      </c>
      <c r="AG5121" s="17">
        <v>2</v>
      </c>
      <c r="AH5121" s="17" t="s">
        <v>11926</v>
      </c>
      <c r="AK5121" s="17" t="s">
        <v>17298</v>
      </c>
      <c r="AM5121" s="17" t="s">
        <v>51</v>
      </c>
      <c r="AN5121" s="17" t="s">
        <v>17933</v>
      </c>
      <c r="AO5121" s="17">
        <v>3</v>
      </c>
      <c r="AP5121" s="17">
        <v>80</v>
      </c>
      <c r="AQ5121" s="17">
        <v>5</v>
      </c>
      <c r="AR5121" s="17" t="s">
        <v>17300</v>
      </c>
      <c r="DN5121" s="17">
        <f>COUNTIF(AU5121:DM5121, "X")</f>
        <v>0</v>
      </c>
    </row>
    <row r="5122" spans="1:118" s="17" customFormat="1">
      <c r="A5122" s="17" t="s">
        <v>8064</v>
      </c>
      <c r="B5122" s="17">
        <v>55</v>
      </c>
      <c r="C5122" s="17">
        <v>170764</v>
      </c>
      <c r="D5122" s="17" t="s">
        <v>4909</v>
      </c>
      <c r="E5122" s="17" t="s">
        <v>315</v>
      </c>
      <c r="F5122" s="17" t="s">
        <v>84</v>
      </c>
      <c r="H5122" s="309">
        <v>30582</v>
      </c>
      <c r="I5122" s="309">
        <v>42157</v>
      </c>
      <c r="J5122" s="17" t="s">
        <v>3888</v>
      </c>
      <c r="L5122" s="17" t="s">
        <v>8065</v>
      </c>
      <c r="N5122" s="17" t="s">
        <v>19</v>
      </c>
      <c r="O5122" s="17" t="s">
        <v>15</v>
      </c>
      <c r="P5122" s="17">
        <v>45356</v>
      </c>
      <c r="AC5122" s="17" t="s">
        <v>3890</v>
      </c>
      <c r="AD5122" s="17" t="s">
        <v>3891</v>
      </c>
      <c r="AF5122" s="17">
        <v>8</v>
      </c>
      <c r="AG5122" s="17">
        <v>2</v>
      </c>
      <c r="AM5122" s="17" t="s">
        <v>117</v>
      </c>
      <c r="AN5122" s="17" t="s">
        <v>7978</v>
      </c>
      <c r="AO5122" s="17">
        <v>3</v>
      </c>
      <c r="AP5122" s="17">
        <v>80</v>
      </c>
      <c r="AQ5122" s="17">
        <v>5</v>
      </c>
      <c r="AT5122" s="17" t="s">
        <v>7979</v>
      </c>
      <c r="DN5122" s="17">
        <f>COUNTIF(AU5122:DM5122, "X")</f>
        <v>0</v>
      </c>
    </row>
    <row r="5123" spans="1:118" s="17" customFormat="1">
      <c r="A5123" s="17" t="s">
        <v>7131</v>
      </c>
      <c r="B5123" s="17">
        <v>55</v>
      </c>
      <c r="C5123" s="17">
        <v>170765</v>
      </c>
      <c r="D5123" s="17" t="s">
        <v>7132</v>
      </c>
      <c r="E5123" s="17" t="s">
        <v>7133</v>
      </c>
      <c r="F5123" s="17" t="s">
        <v>154</v>
      </c>
      <c r="H5123" s="309">
        <v>29853</v>
      </c>
      <c r="I5123" s="309">
        <v>42151</v>
      </c>
      <c r="J5123" s="17" t="s">
        <v>3888</v>
      </c>
      <c r="L5123" s="17" t="s">
        <v>6607</v>
      </c>
      <c r="N5123" s="17" t="s">
        <v>19</v>
      </c>
      <c r="O5123" s="17" t="s">
        <v>15</v>
      </c>
      <c r="P5123" s="17">
        <v>45356</v>
      </c>
      <c r="AC5123" s="17" t="s">
        <v>3890</v>
      </c>
      <c r="AD5123" s="17" t="s">
        <v>3891</v>
      </c>
      <c r="AF5123" s="17">
        <v>8</v>
      </c>
      <c r="AG5123" s="17">
        <v>2</v>
      </c>
      <c r="AM5123" s="17" t="s">
        <v>248</v>
      </c>
      <c r="AN5123" s="17" t="s">
        <v>6588</v>
      </c>
      <c r="AO5123" s="17">
        <v>3</v>
      </c>
      <c r="AP5123" s="17">
        <v>80</v>
      </c>
      <c r="AQ5123" s="17">
        <v>5</v>
      </c>
      <c r="AT5123" s="17" t="s">
        <v>6589</v>
      </c>
      <c r="DN5123" s="17">
        <f>COUNTIF(AU5123:DM5123, "X")</f>
        <v>0</v>
      </c>
    </row>
    <row r="5124" spans="1:118" s="17" customFormat="1">
      <c r="A5124" s="17" t="s">
        <v>18137</v>
      </c>
      <c r="B5124" s="17">
        <v>55</v>
      </c>
      <c r="C5124" s="17">
        <v>170770</v>
      </c>
      <c r="D5124" s="17" t="s">
        <v>7106</v>
      </c>
      <c r="E5124" s="17" t="s">
        <v>134</v>
      </c>
      <c r="F5124" s="17" t="s">
        <v>104</v>
      </c>
      <c r="H5124" s="309">
        <v>35388</v>
      </c>
      <c r="I5124" s="309">
        <v>42125</v>
      </c>
      <c r="J5124" s="17" t="s">
        <v>3888</v>
      </c>
      <c r="L5124" s="17" t="s">
        <v>18138</v>
      </c>
      <c r="N5124" s="17" t="s">
        <v>14</v>
      </c>
      <c r="O5124" s="17" t="s">
        <v>15</v>
      </c>
      <c r="P5124" s="17">
        <v>45371</v>
      </c>
      <c r="AF5124" s="17">
        <v>8</v>
      </c>
      <c r="AG5124" s="17">
        <v>2</v>
      </c>
      <c r="AH5124" s="17" t="s">
        <v>11926</v>
      </c>
      <c r="AK5124" s="17" t="s">
        <v>17298</v>
      </c>
      <c r="AM5124" s="17" t="s">
        <v>51</v>
      </c>
      <c r="AN5124" s="17" t="s">
        <v>17933</v>
      </c>
      <c r="AO5124" s="17">
        <v>3</v>
      </c>
      <c r="AP5124" s="17">
        <v>80</v>
      </c>
      <c r="AQ5124" s="17">
        <v>5</v>
      </c>
      <c r="AR5124" s="17" t="s">
        <v>17300</v>
      </c>
      <c r="CU5124" s="17" t="s">
        <v>3901</v>
      </c>
      <c r="DN5124" s="17">
        <f>COUNTIF(AU5124:DM5124, "X")</f>
        <v>1</v>
      </c>
    </row>
    <row r="5125" spans="1:118" s="17" customFormat="1">
      <c r="A5125" s="17" t="s">
        <v>7684</v>
      </c>
      <c r="B5125" s="17">
        <v>55</v>
      </c>
      <c r="C5125" s="17">
        <v>170786</v>
      </c>
      <c r="D5125" s="17" t="s">
        <v>4807</v>
      </c>
      <c r="E5125" s="17" t="s">
        <v>7345</v>
      </c>
      <c r="F5125" s="17" t="s">
        <v>316</v>
      </c>
      <c r="H5125" s="309">
        <v>35164</v>
      </c>
      <c r="I5125" s="309">
        <v>42157</v>
      </c>
      <c r="J5125" s="17" t="s">
        <v>3888</v>
      </c>
      <c r="L5125" s="17" t="s">
        <v>7685</v>
      </c>
      <c r="N5125" s="17" t="s">
        <v>19</v>
      </c>
      <c r="O5125" s="17" t="s">
        <v>15</v>
      </c>
      <c r="P5125" s="17">
        <v>45356</v>
      </c>
      <c r="AC5125" s="17" t="s">
        <v>3890</v>
      </c>
      <c r="AD5125" s="17" t="s">
        <v>3891</v>
      </c>
      <c r="AF5125" s="17">
        <v>8</v>
      </c>
      <c r="AG5125" s="17">
        <v>2</v>
      </c>
      <c r="AM5125" s="17" t="s">
        <v>2606</v>
      </c>
      <c r="AN5125" s="17" t="s">
        <v>7570</v>
      </c>
      <c r="AO5125" s="17">
        <v>3</v>
      </c>
      <c r="AP5125" s="17">
        <v>80</v>
      </c>
      <c r="AQ5125" s="17">
        <v>5</v>
      </c>
      <c r="AT5125" s="17" t="s">
        <v>6589</v>
      </c>
      <c r="DN5125" s="17">
        <f>COUNTIF(AU5125:DM5125, "X")</f>
        <v>0</v>
      </c>
    </row>
    <row r="5126" spans="1:118" s="17" customFormat="1">
      <c r="A5126" s="17" t="s">
        <v>6947</v>
      </c>
      <c r="B5126" s="17">
        <v>55</v>
      </c>
      <c r="C5126" s="17">
        <v>170788</v>
      </c>
      <c r="D5126" s="17" t="s">
        <v>150</v>
      </c>
      <c r="E5126" s="17" t="s">
        <v>508</v>
      </c>
      <c r="F5126" s="17" t="s">
        <v>22</v>
      </c>
      <c r="H5126" s="309">
        <v>35049</v>
      </c>
      <c r="I5126" s="309">
        <v>42157</v>
      </c>
      <c r="J5126" s="17" t="s">
        <v>3888</v>
      </c>
      <c r="L5126" s="17" t="s">
        <v>6719</v>
      </c>
      <c r="M5126" s="17" t="s">
        <v>6735</v>
      </c>
      <c r="N5126" s="17" t="s">
        <v>19</v>
      </c>
      <c r="O5126" s="17" t="s">
        <v>15</v>
      </c>
      <c r="P5126" s="17">
        <v>45356</v>
      </c>
      <c r="AC5126" s="17" t="s">
        <v>3890</v>
      </c>
      <c r="AD5126" s="17" t="s">
        <v>3891</v>
      </c>
      <c r="AF5126" s="17">
        <v>8</v>
      </c>
      <c r="AG5126" s="17">
        <v>2</v>
      </c>
      <c r="AM5126" s="17" t="s">
        <v>248</v>
      </c>
      <c r="AN5126" s="17" t="s">
        <v>6588</v>
      </c>
      <c r="AO5126" s="17">
        <v>3</v>
      </c>
      <c r="AP5126" s="17">
        <v>80</v>
      </c>
      <c r="AQ5126" s="17">
        <v>5</v>
      </c>
      <c r="AT5126" s="17" t="s">
        <v>6589</v>
      </c>
      <c r="DN5126" s="17">
        <f>COUNTIF(AU5126:DM5126, "X")</f>
        <v>0</v>
      </c>
    </row>
    <row r="5127" spans="1:118" s="17" customFormat="1">
      <c r="A5127" s="17" t="s">
        <v>11074</v>
      </c>
      <c r="B5127" s="17">
        <v>55</v>
      </c>
      <c r="C5127" s="17">
        <v>170793</v>
      </c>
      <c r="D5127" s="17" t="s">
        <v>11075</v>
      </c>
      <c r="E5127" s="17" t="s">
        <v>35</v>
      </c>
      <c r="F5127" s="17" t="s">
        <v>75</v>
      </c>
      <c r="H5127" s="309">
        <v>35505</v>
      </c>
      <c r="I5127" s="309">
        <v>42117</v>
      </c>
      <c r="J5127" s="17" t="s">
        <v>3888</v>
      </c>
      <c r="L5127" s="17" t="s">
        <v>10970</v>
      </c>
      <c r="N5127" s="17" t="s">
        <v>14</v>
      </c>
      <c r="O5127" s="17" t="s">
        <v>15</v>
      </c>
      <c r="P5127" s="17">
        <v>45371</v>
      </c>
      <c r="AC5127" s="17" t="s">
        <v>14</v>
      </c>
      <c r="AF5127" s="17">
        <v>8</v>
      </c>
      <c r="AG5127" s="17">
        <v>2</v>
      </c>
      <c r="AI5127" s="17" t="s">
        <v>10178</v>
      </c>
      <c r="AM5127" s="17" t="s">
        <v>16</v>
      </c>
      <c r="AN5127" s="17" t="s">
        <v>10763</v>
      </c>
      <c r="AO5127" s="17">
        <v>3</v>
      </c>
      <c r="AP5127" s="17">
        <v>80</v>
      </c>
      <c r="AQ5127" s="17">
        <v>5</v>
      </c>
      <c r="AR5127" s="17" t="s">
        <v>10180</v>
      </c>
      <c r="CQ5127" s="17" t="s">
        <v>3901</v>
      </c>
      <c r="DN5127" s="17">
        <f>COUNTIF(AU5127:DM5127, "X")</f>
        <v>1</v>
      </c>
    </row>
    <row r="5128" spans="1:118" s="17" customFormat="1">
      <c r="A5128" s="17" t="s">
        <v>5894</v>
      </c>
      <c r="B5128" s="17">
        <v>55</v>
      </c>
      <c r="C5128" s="17">
        <v>170796</v>
      </c>
      <c r="D5128" s="17" t="s">
        <v>5895</v>
      </c>
      <c r="E5128" s="17" t="s">
        <v>5896</v>
      </c>
      <c r="F5128" s="17" t="s">
        <v>30</v>
      </c>
      <c r="H5128" s="309">
        <v>34619</v>
      </c>
      <c r="I5128" s="309">
        <v>42157</v>
      </c>
      <c r="J5128" s="17" t="s">
        <v>3888</v>
      </c>
      <c r="L5128" s="17" t="s">
        <v>5897</v>
      </c>
      <c r="N5128" s="17" t="s">
        <v>19</v>
      </c>
      <c r="O5128" s="17" t="s">
        <v>15</v>
      </c>
      <c r="P5128" s="17">
        <v>45356</v>
      </c>
      <c r="AC5128" s="17" t="s">
        <v>3890</v>
      </c>
      <c r="AD5128" s="17" t="s">
        <v>3891</v>
      </c>
      <c r="AF5128" s="17">
        <v>8</v>
      </c>
      <c r="AG5128" s="17">
        <v>2</v>
      </c>
      <c r="AM5128" s="17" t="s">
        <v>105</v>
      </c>
      <c r="AN5128" s="17" t="s">
        <v>5515</v>
      </c>
      <c r="AO5128" s="17">
        <v>3</v>
      </c>
      <c r="AP5128" s="17">
        <v>80</v>
      </c>
      <c r="AQ5128" s="17">
        <v>5</v>
      </c>
      <c r="AT5128" s="17" t="s">
        <v>5516</v>
      </c>
      <c r="DN5128" s="17">
        <f>COUNTIF(AU5128:DM5128, "X")</f>
        <v>0</v>
      </c>
    </row>
    <row r="5129" spans="1:118" s="17" customFormat="1">
      <c r="A5129" s="17" t="s">
        <v>14745</v>
      </c>
      <c r="B5129" s="17">
        <v>55</v>
      </c>
      <c r="C5129" s="17">
        <v>170799</v>
      </c>
      <c r="D5129" s="17" t="s">
        <v>250</v>
      </c>
      <c r="E5129" s="17" t="s">
        <v>274</v>
      </c>
      <c r="F5129" s="17" t="s">
        <v>56</v>
      </c>
      <c r="H5129" s="309">
        <v>33769</v>
      </c>
      <c r="I5129" s="309">
        <v>42157</v>
      </c>
      <c r="J5129" s="17" t="s">
        <v>3888</v>
      </c>
      <c r="L5129" s="17" t="s">
        <v>14746</v>
      </c>
      <c r="M5129" s="17" t="s">
        <v>363</v>
      </c>
      <c r="N5129" s="17" t="s">
        <v>31</v>
      </c>
      <c r="O5129" s="17" t="s">
        <v>15</v>
      </c>
      <c r="P5129" s="17">
        <v>45373</v>
      </c>
      <c r="AC5129" s="17" t="s">
        <v>9895</v>
      </c>
      <c r="AD5129" s="17" t="s">
        <v>9896</v>
      </c>
      <c r="AF5129" s="17">
        <v>15</v>
      </c>
      <c r="AG5129" s="17">
        <v>2</v>
      </c>
      <c r="AM5129" s="17" t="s">
        <v>335</v>
      </c>
      <c r="AN5129" s="17" t="s">
        <v>14693</v>
      </c>
      <c r="AO5129" s="17">
        <v>3</v>
      </c>
      <c r="AP5129" s="17">
        <v>80</v>
      </c>
      <c r="AQ5129" s="17">
        <v>5</v>
      </c>
      <c r="AR5129" s="17" t="s">
        <v>9898</v>
      </c>
      <c r="AT5129" s="17" t="s">
        <v>14152</v>
      </c>
      <c r="DN5129" s="17">
        <f>COUNTIF(AU5129:DM5129, "X")</f>
        <v>0</v>
      </c>
    </row>
    <row r="5130" spans="1:118" s="17" customFormat="1">
      <c r="A5130" s="17" t="s">
        <v>4982</v>
      </c>
      <c r="B5130" s="17">
        <v>55</v>
      </c>
      <c r="C5130" s="17">
        <v>170800</v>
      </c>
      <c r="D5130" s="17" t="s">
        <v>4983</v>
      </c>
      <c r="E5130" s="17" t="s">
        <v>134</v>
      </c>
      <c r="F5130" s="17" t="s">
        <v>235</v>
      </c>
      <c r="H5130" s="309">
        <v>9161</v>
      </c>
      <c r="I5130" s="309">
        <v>42157</v>
      </c>
      <c r="J5130" s="17" t="s">
        <v>3888</v>
      </c>
      <c r="L5130" s="17" t="s">
        <v>4984</v>
      </c>
      <c r="N5130" s="17" t="s">
        <v>19</v>
      </c>
      <c r="O5130" s="17" t="s">
        <v>15</v>
      </c>
      <c r="P5130" s="17">
        <v>45356</v>
      </c>
      <c r="AC5130" s="17" t="s">
        <v>3890</v>
      </c>
      <c r="AD5130" s="17" t="s">
        <v>3891</v>
      </c>
      <c r="AF5130" s="17">
        <v>8</v>
      </c>
      <c r="AG5130" s="17">
        <v>2</v>
      </c>
      <c r="AM5130" s="17" t="s">
        <v>2602</v>
      </c>
      <c r="AN5130" s="17" t="s">
        <v>4371</v>
      </c>
      <c r="AO5130" s="17">
        <v>3</v>
      </c>
      <c r="AP5130" s="17">
        <v>80</v>
      </c>
      <c r="AQ5130" s="17">
        <v>5</v>
      </c>
      <c r="AT5130" s="17" t="s">
        <v>3893</v>
      </c>
      <c r="DN5130" s="17">
        <f>COUNTIF(AU5130:DM5130, "X")</f>
        <v>0</v>
      </c>
    </row>
    <row r="5131" spans="1:118" s="17" customFormat="1">
      <c r="A5131" s="17" t="s">
        <v>8462</v>
      </c>
      <c r="B5131" s="17">
        <v>55</v>
      </c>
      <c r="C5131" s="17">
        <v>117303</v>
      </c>
      <c r="D5131" s="17" t="s">
        <v>8463</v>
      </c>
      <c r="E5131" s="17" t="s">
        <v>18</v>
      </c>
      <c r="F5131" s="17" t="s">
        <v>110</v>
      </c>
      <c r="H5131" s="309">
        <v>29579</v>
      </c>
      <c r="I5131" s="309">
        <v>42157</v>
      </c>
      <c r="J5131" s="17" t="s">
        <v>3888</v>
      </c>
      <c r="L5131" s="17" t="s">
        <v>8464</v>
      </c>
      <c r="N5131" s="17" t="s">
        <v>19</v>
      </c>
      <c r="O5131" s="17" t="s">
        <v>15</v>
      </c>
      <c r="P5131" s="17">
        <v>45356</v>
      </c>
      <c r="AC5131" s="17" t="s">
        <v>3890</v>
      </c>
      <c r="AD5131" s="17" t="s">
        <v>3891</v>
      </c>
      <c r="AF5131" s="17">
        <v>8</v>
      </c>
      <c r="AG5131" s="17">
        <v>2</v>
      </c>
      <c r="AM5131" s="17" t="s">
        <v>2607</v>
      </c>
      <c r="AN5131" s="17" t="s">
        <v>8305</v>
      </c>
      <c r="AO5131" s="17">
        <v>3</v>
      </c>
      <c r="AP5131" s="17">
        <v>80</v>
      </c>
      <c r="AQ5131" s="17">
        <v>5</v>
      </c>
      <c r="AT5131" s="17" t="s">
        <v>7979</v>
      </c>
      <c r="BQ5131" s="17" t="s">
        <v>21</v>
      </c>
      <c r="BS5131" s="17" t="s">
        <v>3901</v>
      </c>
      <c r="CH5131" s="17" t="s">
        <v>3901</v>
      </c>
      <c r="CQ5131" s="17" t="s">
        <v>3901</v>
      </c>
      <c r="CU5131" s="17" t="s">
        <v>3901</v>
      </c>
      <c r="DN5131" s="17">
        <f>COUNTIF(AU5131:DM5131, "X")</f>
        <v>4</v>
      </c>
    </row>
    <row r="5132" spans="1:118" s="17" customFormat="1">
      <c r="A5132" s="17" t="s">
        <v>8030</v>
      </c>
      <c r="B5132" s="17">
        <v>55</v>
      </c>
      <c r="C5132" s="17">
        <v>170814</v>
      </c>
      <c r="D5132" s="17" t="s">
        <v>8031</v>
      </c>
      <c r="E5132" s="17" t="s">
        <v>741</v>
      </c>
      <c r="F5132" s="17" t="s">
        <v>110</v>
      </c>
      <c r="H5132" s="309">
        <v>34870</v>
      </c>
      <c r="I5132" s="309">
        <v>42157</v>
      </c>
      <c r="J5132" s="17" t="s">
        <v>3888</v>
      </c>
      <c r="L5132" s="17" t="s">
        <v>8032</v>
      </c>
      <c r="M5132" s="17" t="s">
        <v>97</v>
      </c>
      <c r="N5132" s="17" t="s">
        <v>19</v>
      </c>
      <c r="O5132" s="17" t="s">
        <v>15</v>
      </c>
      <c r="P5132" s="17">
        <v>45356</v>
      </c>
      <c r="AC5132" s="17" t="s">
        <v>3890</v>
      </c>
      <c r="AD5132" s="17" t="s">
        <v>3891</v>
      </c>
      <c r="AF5132" s="17">
        <v>8</v>
      </c>
      <c r="AG5132" s="17">
        <v>2</v>
      </c>
      <c r="AM5132" s="17" t="s">
        <v>117</v>
      </c>
      <c r="AN5132" s="17" t="s">
        <v>7978</v>
      </c>
      <c r="AO5132" s="17">
        <v>3</v>
      </c>
      <c r="AP5132" s="17">
        <v>80</v>
      </c>
      <c r="AQ5132" s="17">
        <v>5</v>
      </c>
      <c r="AT5132" s="17" t="s">
        <v>7979</v>
      </c>
      <c r="DN5132" s="17">
        <f>COUNTIF(AU5132:DM5132, "X")</f>
        <v>0</v>
      </c>
    </row>
    <row r="5133" spans="1:118" s="17" customFormat="1">
      <c r="A5133" s="17" t="s">
        <v>6972</v>
      </c>
      <c r="B5133" s="17">
        <v>55</v>
      </c>
      <c r="C5133" s="17">
        <v>170819</v>
      </c>
      <c r="D5133" s="17" t="s">
        <v>106</v>
      </c>
      <c r="E5133" s="17" t="s">
        <v>6973</v>
      </c>
      <c r="F5133" s="17" t="s">
        <v>289</v>
      </c>
      <c r="H5133" s="309">
        <v>20520</v>
      </c>
      <c r="I5133" s="309">
        <v>42157</v>
      </c>
      <c r="J5133" s="17" t="s">
        <v>3888</v>
      </c>
      <c r="L5133" s="17" t="s">
        <v>6593</v>
      </c>
      <c r="M5133" s="17" t="s">
        <v>414</v>
      </c>
      <c r="N5133" s="17" t="s">
        <v>19</v>
      </c>
      <c r="O5133" s="17" t="s">
        <v>15</v>
      </c>
      <c r="P5133" s="17">
        <v>45356</v>
      </c>
      <c r="AC5133" s="17" t="s">
        <v>3890</v>
      </c>
      <c r="AD5133" s="17" t="s">
        <v>3891</v>
      </c>
      <c r="AF5133" s="17">
        <v>8</v>
      </c>
      <c r="AG5133" s="17">
        <v>2</v>
      </c>
      <c r="AM5133" s="17" t="s">
        <v>248</v>
      </c>
      <c r="AN5133" s="17" t="s">
        <v>6588</v>
      </c>
      <c r="AO5133" s="17">
        <v>3</v>
      </c>
      <c r="AP5133" s="17">
        <v>80</v>
      </c>
      <c r="AQ5133" s="17">
        <v>5</v>
      </c>
      <c r="AT5133" s="17" t="s">
        <v>6589</v>
      </c>
      <c r="DN5133" s="17">
        <f>COUNTIF(AU5133:DM5133, "X")</f>
        <v>0</v>
      </c>
    </row>
    <row r="5134" spans="1:118" s="17" customFormat="1">
      <c r="A5134" s="17" t="s">
        <v>4947</v>
      </c>
      <c r="B5134" s="17">
        <v>55</v>
      </c>
      <c r="C5134" s="17">
        <v>170820</v>
      </c>
      <c r="D5134" s="17" t="s">
        <v>763</v>
      </c>
      <c r="E5134" s="17" t="s">
        <v>122</v>
      </c>
      <c r="F5134" s="17" t="s">
        <v>30</v>
      </c>
      <c r="H5134" s="309">
        <v>29919</v>
      </c>
      <c r="I5134" s="309">
        <v>42157</v>
      </c>
      <c r="J5134" s="17" t="s">
        <v>3888</v>
      </c>
      <c r="L5134" s="17" t="s">
        <v>4948</v>
      </c>
      <c r="N5134" s="17" t="s">
        <v>19</v>
      </c>
      <c r="O5134" s="17" t="s">
        <v>15</v>
      </c>
      <c r="P5134" s="17">
        <v>45356</v>
      </c>
      <c r="AC5134" s="17" t="s">
        <v>3890</v>
      </c>
      <c r="AD5134" s="17" t="s">
        <v>3891</v>
      </c>
      <c r="AF5134" s="17">
        <v>8</v>
      </c>
      <c r="AG5134" s="17">
        <v>2</v>
      </c>
      <c r="AM5134" s="17" t="s">
        <v>2602</v>
      </c>
      <c r="AN5134" s="17" t="s">
        <v>4371</v>
      </c>
      <c r="AO5134" s="17">
        <v>3</v>
      </c>
      <c r="AP5134" s="17">
        <v>80</v>
      </c>
      <c r="AQ5134" s="17">
        <v>5</v>
      </c>
      <c r="AT5134" s="17" t="s">
        <v>3893</v>
      </c>
      <c r="DN5134" s="17">
        <f>COUNTIF(AU5134:DM5134, "X")</f>
        <v>0</v>
      </c>
    </row>
    <row r="5135" spans="1:118" s="17" customFormat="1">
      <c r="A5135" s="17" t="s">
        <v>4491</v>
      </c>
      <c r="B5135" s="17">
        <v>55</v>
      </c>
      <c r="C5135" s="17">
        <v>170822</v>
      </c>
      <c r="D5135" s="17" t="s">
        <v>4492</v>
      </c>
      <c r="E5135" s="17" t="s">
        <v>205</v>
      </c>
      <c r="F5135" s="17" t="s">
        <v>70</v>
      </c>
      <c r="H5135" s="309">
        <v>35037</v>
      </c>
      <c r="I5135" s="309">
        <v>42157</v>
      </c>
      <c r="J5135" s="17" t="s">
        <v>3888</v>
      </c>
      <c r="L5135" s="17" t="s">
        <v>4465</v>
      </c>
      <c r="N5135" s="17" t="s">
        <v>19</v>
      </c>
      <c r="O5135" s="17" t="s">
        <v>15</v>
      </c>
      <c r="P5135" s="17">
        <v>45356</v>
      </c>
      <c r="AC5135" s="17" t="s">
        <v>3890</v>
      </c>
      <c r="AD5135" s="17" t="s">
        <v>3891</v>
      </c>
      <c r="AF5135" s="17">
        <v>8</v>
      </c>
      <c r="AG5135" s="17">
        <v>2</v>
      </c>
      <c r="AM5135" s="17" t="s">
        <v>2602</v>
      </c>
      <c r="AN5135" s="17" t="s">
        <v>4371</v>
      </c>
      <c r="AO5135" s="17">
        <v>3</v>
      </c>
      <c r="AP5135" s="17">
        <v>80</v>
      </c>
      <c r="AQ5135" s="17">
        <v>5</v>
      </c>
      <c r="AT5135" s="17" t="s">
        <v>3893</v>
      </c>
      <c r="DN5135" s="17">
        <f>COUNTIF(AU5135:DM5135, "X")</f>
        <v>0</v>
      </c>
    </row>
    <row r="5136" spans="1:118" s="17" customFormat="1">
      <c r="A5136" s="17" t="s">
        <v>5142</v>
      </c>
      <c r="B5136" s="17">
        <v>55</v>
      </c>
      <c r="C5136" s="17">
        <v>170825</v>
      </c>
      <c r="D5136" s="17" t="s">
        <v>99</v>
      </c>
      <c r="E5136" s="17" t="s">
        <v>5143</v>
      </c>
      <c r="F5136" s="17" t="s">
        <v>5144</v>
      </c>
      <c r="H5136" s="309">
        <v>34812</v>
      </c>
      <c r="I5136" s="309">
        <v>42159</v>
      </c>
      <c r="J5136" s="17" t="s">
        <v>3888</v>
      </c>
      <c r="L5136" s="17" t="s">
        <v>5093</v>
      </c>
      <c r="N5136" s="17" t="s">
        <v>19</v>
      </c>
      <c r="O5136" s="17" t="s">
        <v>15</v>
      </c>
      <c r="P5136" s="17">
        <v>45356</v>
      </c>
      <c r="AC5136" s="17" t="s">
        <v>3890</v>
      </c>
      <c r="AD5136" s="17" t="s">
        <v>3891</v>
      </c>
      <c r="AF5136" s="17">
        <v>8</v>
      </c>
      <c r="AG5136" s="17">
        <v>2</v>
      </c>
      <c r="AM5136" s="17" t="s">
        <v>2603</v>
      </c>
      <c r="AN5136" s="17" t="s">
        <v>5023</v>
      </c>
      <c r="AO5136" s="17">
        <v>3</v>
      </c>
      <c r="AP5136" s="17">
        <v>80</v>
      </c>
      <c r="AQ5136" s="17">
        <v>5</v>
      </c>
      <c r="AT5136" s="17" t="s">
        <v>3893</v>
      </c>
      <c r="DN5136" s="17">
        <f>COUNTIF(AU5136:DM5136, "X")</f>
        <v>0</v>
      </c>
    </row>
    <row r="5137" spans="1:118" s="17" customFormat="1">
      <c r="A5137" s="17" t="s">
        <v>23692</v>
      </c>
      <c r="B5137" s="17">
        <v>55</v>
      </c>
      <c r="C5137" s="17">
        <v>170833</v>
      </c>
      <c r="D5137" s="17" t="s">
        <v>348</v>
      </c>
      <c r="E5137" s="17" t="s">
        <v>312</v>
      </c>
      <c r="F5137" s="17" t="s">
        <v>397</v>
      </c>
      <c r="H5137" s="309">
        <v>35713</v>
      </c>
      <c r="I5137" s="309">
        <v>42157</v>
      </c>
      <c r="J5137" s="17" t="s">
        <v>3888</v>
      </c>
      <c r="L5137" s="17" t="s">
        <v>23693</v>
      </c>
      <c r="M5137" s="17" t="s">
        <v>387</v>
      </c>
      <c r="N5137" s="17" t="s">
        <v>126</v>
      </c>
      <c r="O5137" s="17" t="s">
        <v>15</v>
      </c>
      <c r="P5137" s="17">
        <v>45383</v>
      </c>
      <c r="AF5137" s="17">
        <v>8</v>
      </c>
      <c r="AG5137" s="17">
        <v>2</v>
      </c>
      <c r="AI5137" s="17" t="s">
        <v>20542</v>
      </c>
      <c r="AM5137" s="17" t="s">
        <v>303</v>
      </c>
      <c r="AN5137" s="17" t="s">
        <v>23502</v>
      </c>
      <c r="AO5137" s="17">
        <v>3</v>
      </c>
      <c r="AP5137" s="17">
        <v>80</v>
      </c>
      <c r="AQ5137" s="17">
        <v>5</v>
      </c>
      <c r="AR5137" s="17" t="s">
        <v>22585</v>
      </c>
      <c r="AS5137" s="17" t="s">
        <v>23503</v>
      </c>
      <c r="DN5137" s="17">
        <f>COUNTIF(AU5137:DM5137, "X")</f>
        <v>0</v>
      </c>
    </row>
    <row r="5138" spans="1:118" s="17" customFormat="1">
      <c r="A5138" s="17" t="s">
        <v>5288</v>
      </c>
      <c r="B5138" s="17">
        <v>55</v>
      </c>
      <c r="C5138" s="17">
        <v>170840</v>
      </c>
      <c r="D5138" s="17" t="s">
        <v>450</v>
      </c>
      <c r="E5138" s="17" t="s">
        <v>5289</v>
      </c>
      <c r="F5138" s="17" t="s">
        <v>30</v>
      </c>
      <c r="H5138" s="309">
        <v>32721</v>
      </c>
      <c r="I5138" s="309">
        <v>42159</v>
      </c>
      <c r="J5138" s="17" t="s">
        <v>3888</v>
      </c>
      <c r="L5138" s="17" t="s">
        <v>5114</v>
      </c>
      <c r="N5138" s="17" t="s">
        <v>19</v>
      </c>
      <c r="O5138" s="17" t="s">
        <v>15</v>
      </c>
      <c r="P5138" s="17">
        <v>45356</v>
      </c>
      <c r="AC5138" s="17" t="s">
        <v>3890</v>
      </c>
      <c r="AD5138" s="17" t="s">
        <v>3891</v>
      </c>
      <c r="AF5138" s="17">
        <v>8</v>
      </c>
      <c r="AG5138" s="17">
        <v>2</v>
      </c>
      <c r="AM5138" s="17" t="s">
        <v>2603</v>
      </c>
      <c r="AN5138" s="17" t="s">
        <v>5023</v>
      </c>
      <c r="AO5138" s="17">
        <v>3</v>
      </c>
      <c r="AP5138" s="17">
        <v>80</v>
      </c>
      <c r="AQ5138" s="17">
        <v>5</v>
      </c>
      <c r="AT5138" s="17" t="s">
        <v>3893</v>
      </c>
      <c r="CQ5138" s="17" t="s">
        <v>3901</v>
      </c>
      <c r="DN5138" s="17">
        <f>COUNTIF(AU5138:DM5138, "X")</f>
        <v>1</v>
      </c>
    </row>
    <row r="5139" spans="1:118" s="17" customFormat="1">
      <c r="A5139" s="17" t="s">
        <v>21116</v>
      </c>
      <c r="B5139" s="17">
        <v>55</v>
      </c>
      <c r="C5139" s="17">
        <v>170842</v>
      </c>
      <c r="D5139" s="17" t="s">
        <v>348</v>
      </c>
      <c r="E5139" s="17" t="s">
        <v>4155</v>
      </c>
      <c r="F5139" s="17" t="s">
        <v>22</v>
      </c>
      <c r="H5139" s="309">
        <v>35100</v>
      </c>
      <c r="I5139" s="309">
        <v>42159</v>
      </c>
      <c r="J5139" s="17" t="s">
        <v>3888</v>
      </c>
      <c r="L5139" s="17" t="s">
        <v>21117</v>
      </c>
      <c r="N5139" s="17" t="s">
        <v>80</v>
      </c>
      <c r="O5139" s="17" t="s">
        <v>15</v>
      </c>
      <c r="P5139" s="17">
        <v>45308</v>
      </c>
      <c r="Q5139" s="17">
        <v>1307</v>
      </c>
      <c r="AF5139" s="17">
        <v>8</v>
      </c>
      <c r="AG5139" s="17">
        <v>2</v>
      </c>
      <c r="AI5139" s="17" t="s">
        <v>20851</v>
      </c>
      <c r="AM5139" s="17" t="s">
        <v>81</v>
      </c>
      <c r="AN5139" s="17" t="s">
        <v>21035</v>
      </c>
      <c r="AO5139" s="17">
        <v>3</v>
      </c>
      <c r="AP5139" s="17">
        <v>80</v>
      </c>
      <c r="AQ5139" s="17">
        <v>5</v>
      </c>
      <c r="AR5139" s="17" t="s">
        <v>20671</v>
      </c>
      <c r="AS5139" s="17" t="s">
        <v>21036</v>
      </c>
      <c r="DN5139" s="17">
        <f>COUNTIF(AU5139:DM5139, "X")</f>
        <v>0</v>
      </c>
    </row>
    <row r="5140" spans="1:118" s="17" customFormat="1">
      <c r="A5140" s="17" t="s">
        <v>7944</v>
      </c>
      <c r="B5140" s="17">
        <v>55</v>
      </c>
      <c r="C5140" s="17">
        <v>170844</v>
      </c>
      <c r="D5140" s="17" t="s">
        <v>359</v>
      </c>
      <c r="E5140" s="17" t="s">
        <v>360</v>
      </c>
      <c r="F5140" s="17" t="s">
        <v>341</v>
      </c>
      <c r="H5140" s="309">
        <v>26194</v>
      </c>
      <c r="I5140" s="309">
        <v>42159</v>
      </c>
      <c r="J5140" s="17" t="s">
        <v>3888</v>
      </c>
      <c r="L5140" s="17" t="s">
        <v>7945</v>
      </c>
      <c r="N5140" s="17" t="s">
        <v>19</v>
      </c>
      <c r="O5140" s="17" t="s">
        <v>15</v>
      </c>
      <c r="P5140" s="17">
        <v>45356</v>
      </c>
      <c r="AC5140" s="17" t="s">
        <v>3890</v>
      </c>
      <c r="AD5140" s="17" t="s">
        <v>3891</v>
      </c>
      <c r="AF5140" s="17">
        <v>15</v>
      </c>
      <c r="AG5140" s="17">
        <v>2</v>
      </c>
      <c r="AM5140" s="17" t="s">
        <v>2606</v>
      </c>
      <c r="AN5140" s="17" t="s">
        <v>7570</v>
      </c>
      <c r="AO5140" s="17">
        <v>3</v>
      </c>
      <c r="AP5140" s="17">
        <v>80</v>
      </c>
      <c r="AQ5140" s="17">
        <v>5</v>
      </c>
      <c r="AT5140" s="17" t="s">
        <v>6589</v>
      </c>
      <c r="DN5140" s="17">
        <f>COUNTIF(AU5140:DM5140, "X")</f>
        <v>0</v>
      </c>
    </row>
    <row r="5141" spans="1:118" s="17" customFormat="1">
      <c r="A5141" s="17" t="s">
        <v>9799</v>
      </c>
      <c r="B5141" s="17">
        <v>55</v>
      </c>
      <c r="C5141" s="17">
        <v>170846</v>
      </c>
      <c r="D5141" s="17" t="s">
        <v>480</v>
      </c>
      <c r="E5141" s="17" t="s">
        <v>4618</v>
      </c>
      <c r="F5141" s="17" t="s">
        <v>43</v>
      </c>
      <c r="H5141" s="309">
        <v>31650</v>
      </c>
      <c r="I5141" s="309">
        <v>42159</v>
      </c>
      <c r="J5141" s="17" t="s">
        <v>3888</v>
      </c>
      <c r="L5141" s="17" t="s">
        <v>9763</v>
      </c>
      <c r="M5141" s="17" t="s">
        <v>4579</v>
      </c>
      <c r="N5141" s="17" t="s">
        <v>19</v>
      </c>
      <c r="O5141" s="17" t="s">
        <v>15</v>
      </c>
      <c r="P5141" s="17">
        <v>45356</v>
      </c>
      <c r="AC5141" s="17" t="s">
        <v>3890</v>
      </c>
      <c r="AD5141" s="17" t="s">
        <v>3891</v>
      </c>
      <c r="AF5141" s="17">
        <v>15</v>
      </c>
      <c r="AG5141" s="17">
        <v>2</v>
      </c>
      <c r="AM5141" s="17" t="s">
        <v>285</v>
      </c>
      <c r="AN5141" s="17" t="s">
        <v>9737</v>
      </c>
      <c r="AO5141" s="17">
        <v>3</v>
      </c>
      <c r="AP5141" s="17">
        <v>80</v>
      </c>
      <c r="AQ5141" s="17">
        <v>5</v>
      </c>
      <c r="AT5141" s="17" t="s">
        <v>9082</v>
      </c>
      <c r="DN5141" s="17">
        <f>COUNTIF(AU5141:DM5141, "X")</f>
        <v>0</v>
      </c>
    </row>
    <row r="5142" spans="1:118" s="17" customFormat="1">
      <c r="A5142" s="17" t="s">
        <v>14129</v>
      </c>
      <c r="B5142" s="17">
        <v>55</v>
      </c>
      <c r="C5142" s="17">
        <v>170847</v>
      </c>
      <c r="D5142" s="17" t="s">
        <v>7559</v>
      </c>
      <c r="E5142" s="17" t="s">
        <v>18</v>
      </c>
      <c r="F5142" s="17" t="s">
        <v>58</v>
      </c>
      <c r="H5142" s="309">
        <v>33741</v>
      </c>
      <c r="I5142" s="309">
        <v>42159</v>
      </c>
      <c r="J5142" s="17" t="s">
        <v>3888</v>
      </c>
      <c r="L5142" s="17" t="s">
        <v>14130</v>
      </c>
      <c r="N5142" s="17" t="s">
        <v>31</v>
      </c>
      <c r="O5142" s="17" t="s">
        <v>15</v>
      </c>
      <c r="P5142" s="17">
        <v>45373</v>
      </c>
      <c r="AC5142" s="17" t="s">
        <v>9895</v>
      </c>
      <c r="AD5142" s="17" t="s">
        <v>9896</v>
      </c>
      <c r="AF5142" s="17">
        <v>8</v>
      </c>
      <c r="AG5142" s="17">
        <v>2</v>
      </c>
      <c r="AM5142" s="17" t="s">
        <v>240</v>
      </c>
      <c r="AN5142" s="17" t="s">
        <v>13567</v>
      </c>
      <c r="AO5142" s="17">
        <v>3</v>
      </c>
      <c r="AP5142" s="17">
        <v>80</v>
      </c>
      <c r="AQ5142" s="17">
        <v>5</v>
      </c>
      <c r="AR5142" s="17" t="s">
        <v>9898</v>
      </c>
      <c r="AT5142" s="17" t="s">
        <v>12990</v>
      </c>
      <c r="DN5142" s="17">
        <f>COUNTIF(AU5142:DM5142, "X")</f>
        <v>0</v>
      </c>
    </row>
    <row r="5143" spans="1:118" s="17" customFormat="1">
      <c r="A5143" s="17" t="s">
        <v>18352</v>
      </c>
      <c r="B5143" s="17">
        <v>55</v>
      </c>
      <c r="C5143" s="17">
        <v>170850</v>
      </c>
      <c r="D5143" s="17" t="s">
        <v>4310</v>
      </c>
      <c r="E5143" s="17" t="s">
        <v>394</v>
      </c>
      <c r="F5143" s="17" t="s">
        <v>30</v>
      </c>
      <c r="H5143" s="309">
        <v>33310</v>
      </c>
      <c r="I5143" s="309">
        <v>42159</v>
      </c>
      <c r="J5143" s="17" t="s">
        <v>3888</v>
      </c>
      <c r="L5143" s="17" t="s">
        <v>18353</v>
      </c>
      <c r="N5143" s="17" t="s">
        <v>18354</v>
      </c>
      <c r="O5143" s="17" t="s">
        <v>15</v>
      </c>
      <c r="P5143" s="17">
        <v>45317</v>
      </c>
      <c r="AF5143" s="17">
        <v>8</v>
      </c>
      <c r="AG5143" s="17">
        <v>2</v>
      </c>
      <c r="AH5143" s="17" t="s">
        <v>11926</v>
      </c>
      <c r="AK5143" s="17" t="s">
        <v>11927</v>
      </c>
      <c r="AM5143" s="17" t="s">
        <v>2614</v>
      </c>
      <c r="AN5143" s="17" t="s">
        <v>18350</v>
      </c>
      <c r="AO5143" s="17">
        <v>3</v>
      </c>
      <c r="AP5143" s="17">
        <v>80</v>
      </c>
      <c r="AQ5143" s="17">
        <v>5</v>
      </c>
      <c r="AR5143" s="17" t="s">
        <v>18351</v>
      </c>
      <c r="DN5143" s="17">
        <f>COUNTIF(AU5143:DM5143, "X")</f>
        <v>0</v>
      </c>
    </row>
    <row r="5144" spans="1:118" s="17" customFormat="1">
      <c r="A5144" s="17" t="s">
        <v>4469</v>
      </c>
      <c r="B5144" s="17">
        <v>55</v>
      </c>
      <c r="C5144" s="17">
        <v>170851</v>
      </c>
      <c r="D5144" s="17" t="s">
        <v>4470</v>
      </c>
      <c r="E5144" s="17" t="s">
        <v>103</v>
      </c>
      <c r="F5144" s="17" t="s">
        <v>70</v>
      </c>
      <c r="H5144" s="309">
        <v>35405</v>
      </c>
      <c r="I5144" s="309">
        <v>44964</v>
      </c>
      <c r="J5144" s="17" t="s">
        <v>3888</v>
      </c>
      <c r="L5144" s="17" t="s">
        <v>4471</v>
      </c>
      <c r="M5144" s="17" t="s">
        <v>478</v>
      </c>
      <c r="N5144" s="17" t="s">
        <v>19</v>
      </c>
      <c r="O5144" s="17" t="s">
        <v>15</v>
      </c>
      <c r="P5144" s="17">
        <v>45356</v>
      </c>
      <c r="AC5144" s="17" t="s">
        <v>3890</v>
      </c>
      <c r="AD5144" s="17" t="s">
        <v>3891</v>
      </c>
      <c r="AF5144" s="17">
        <v>15</v>
      </c>
      <c r="AG5144" s="17">
        <v>2</v>
      </c>
      <c r="AM5144" s="17" t="s">
        <v>2602</v>
      </c>
      <c r="AN5144" s="17" t="s">
        <v>4371</v>
      </c>
      <c r="AO5144" s="17">
        <v>3</v>
      </c>
      <c r="AP5144" s="17">
        <v>80</v>
      </c>
      <c r="AQ5144" s="17">
        <v>5</v>
      </c>
      <c r="AT5144" s="17" t="s">
        <v>3893</v>
      </c>
      <c r="CU5144" s="17" t="s">
        <v>3901</v>
      </c>
      <c r="DN5144" s="17">
        <f>COUNTIF(AU5144:DM5144, "X")</f>
        <v>1</v>
      </c>
    </row>
    <row r="5145" spans="1:118" s="17" customFormat="1">
      <c r="A5145" s="17" t="s">
        <v>14193</v>
      </c>
      <c r="B5145" s="17">
        <v>55</v>
      </c>
      <c r="C5145" s="17">
        <v>170852</v>
      </c>
      <c r="D5145" s="17" t="s">
        <v>14194</v>
      </c>
      <c r="E5145" s="17" t="s">
        <v>52</v>
      </c>
      <c r="H5145" s="309">
        <v>21726</v>
      </c>
      <c r="I5145" s="309">
        <v>42159</v>
      </c>
      <c r="J5145" s="17" t="s">
        <v>3888</v>
      </c>
      <c r="L5145" s="17" t="s">
        <v>14195</v>
      </c>
      <c r="N5145" s="17" t="s">
        <v>31</v>
      </c>
      <c r="O5145" s="17" t="s">
        <v>15</v>
      </c>
      <c r="P5145" s="17">
        <v>45373</v>
      </c>
      <c r="AC5145" s="17" t="s">
        <v>9895</v>
      </c>
      <c r="AD5145" s="17" t="s">
        <v>9896</v>
      </c>
      <c r="AF5145" s="17">
        <v>8</v>
      </c>
      <c r="AG5145" s="17">
        <v>2</v>
      </c>
      <c r="AM5145" s="17" t="s">
        <v>157</v>
      </c>
      <c r="AN5145" s="17" t="s">
        <v>14151</v>
      </c>
      <c r="AO5145" s="17">
        <v>3</v>
      </c>
      <c r="AP5145" s="17">
        <v>80</v>
      </c>
      <c r="AQ5145" s="17">
        <v>5</v>
      </c>
      <c r="AR5145" s="17" t="s">
        <v>9898</v>
      </c>
      <c r="AT5145" s="17" t="s">
        <v>14152</v>
      </c>
      <c r="DN5145" s="17">
        <f>COUNTIF(AU5145:DM5145, "X")</f>
        <v>0</v>
      </c>
    </row>
    <row r="5146" spans="1:118" s="17" customFormat="1">
      <c r="A5146" s="17" t="s">
        <v>4752</v>
      </c>
      <c r="B5146" s="17">
        <v>55</v>
      </c>
      <c r="C5146" s="17">
        <v>170853</v>
      </c>
      <c r="D5146" s="17" t="s">
        <v>4753</v>
      </c>
      <c r="E5146" s="17" t="s">
        <v>75</v>
      </c>
      <c r="F5146" s="17" t="s">
        <v>341</v>
      </c>
      <c r="H5146" s="309">
        <v>32668</v>
      </c>
      <c r="I5146" s="309">
        <v>42157</v>
      </c>
      <c r="J5146" s="17" t="s">
        <v>3888</v>
      </c>
      <c r="L5146" s="17" t="s">
        <v>4754</v>
      </c>
      <c r="N5146" s="17" t="s">
        <v>19</v>
      </c>
      <c r="O5146" s="17" t="s">
        <v>15</v>
      </c>
      <c r="P5146" s="17">
        <v>45356</v>
      </c>
      <c r="AC5146" s="17" t="s">
        <v>3890</v>
      </c>
      <c r="AD5146" s="17" t="s">
        <v>3891</v>
      </c>
      <c r="AF5146" s="17">
        <v>8</v>
      </c>
      <c r="AG5146" s="17">
        <v>2</v>
      </c>
      <c r="AM5146" s="17" t="s">
        <v>2602</v>
      </c>
      <c r="AN5146" s="17" t="s">
        <v>4371</v>
      </c>
      <c r="AO5146" s="17">
        <v>3</v>
      </c>
      <c r="AP5146" s="17">
        <v>80</v>
      </c>
      <c r="AQ5146" s="17">
        <v>5</v>
      </c>
      <c r="AT5146" s="17" t="s">
        <v>3893</v>
      </c>
      <c r="DN5146" s="17">
        <f>COUNTIF(AU5146:DM5146, "X")</f>
        <v>0</v>
      </c>
    </row>
    <row r="5147" spans="1:118" s="17" customFormat="1">
      <c r="A5147" s="17" t="s">
        <v>8992</v>
      </c>
      <c r="B5147" s="17">
        <v>55</v>
      </c>
      <c r="C5147" s="17">
        <v>170854</v>
      </c>
      <c r="D5147" s="17" t="s">
        <v>7393</v>
      </c>
      <c r="E5147" s="17" t="s">
        <v>8993</v>
      </c>
      <c r="F5147" s="17" t="s">
        <v>164</v>
      </c>
      <c r="H5147" s="309">
        <v>33085</v>
      </c>
      <c r="I5147" s="309">
        <v>42160</v>
      </c>
      <c r="J5147" s="17" t="s">
        <v>3888</v>
      </c>
      <c r="L5147" s="17" t="s">
        <v>8994</v>
      </c>
      <c r="N5147" s="17" t="s">
        <v>19</v>
      </c>
      <c r="O5147" s="17" t="s">
        <v>15</v>
      </c>
      <c r="P5147" s="17">
        <v>45356</v>
      </c>
      <c r="AC5147" s="17" t="s">
        <v>3890</v>
      </c>
      <c r="AD5147" s="17" t="s">
        <v>3891</v>
      </c>
      <c r="AF5147" s="17">
        <v>8</v>
      </c>
      <c r="AG5147" s="17">
        <v>2</v>
      </c>
      <c r="AM5147" s="17" t="s">
        <v>2608</v>
      </c>
      <c r="AN5147" s="17" t="s">
        <v>8704</v>
      </c>
      <c r="AO5147" s="17">
        <v>3</v>
      </c>
      <c r="AP5147" s="17">
        <v>80</v>
      </c>
      <c r="AQ5147" s="17">
        <v>5</v>
      </c>
      <c r="AT5147" s="17" t="s">
        <v>7979</v>
      </c>
      <c r="DN5147" s="17">
        <f>COUNTIF(AU5147:DM5147, "X")</f>
        <v>0</v>
      </c>
    </row>
    <row r="5148" spans="1:118" s="17" customFormat="1">
      <c r="A5148" s="17" t="s">
        <v>12107</v>
      </c>
      <c r="B5148" s="17">
        <v>55</v>
      </c>
      <c r="C5148" s="17">
        <v>170867</v>
      </c>
      <c r="D5148" s="17" t="s">
        <v>4033</v>
      </c>
      <c r="E5148" s="17" t="s">
        <v>379</v>
      </c>
      <c r="F5148" s="17" t="s">
        <v>22</v>
      </c>
      <c r="H5148" s="309">
        <v>34969</v>
      </c>
      <c r="I5148" s="309">
        <v>42122</v>
      </c>
      <c r="J5148" s="17" t="s">
        <v>3888</v>
      </c>
      <c r="L5148" s="17" t="s">
        <v>12108</v>
      </c>
      <c r="M5148" s="17" t="s">
        <v>387</v>
      </c>
      <c r="N5148" s="17" t="s">
        <v>31</v>
      </c>
      <c r="O5148" s="17" t="s">
        <v>15</v>
      </c>
      <c r="P5148" s="17">
        <v>45373</v>
      </c>
      <c r="AC5148" s="17" t="s">
        <v>9895</v>
      </c>
      <c r="AD5148" s="17" t="s">
        <v>9896</v>
      </c>
      <c r="AF5148" s="17">
        <v>8</v>
      </c>
      <c r="AG5148" s="17">
        <v>2</v>
      </c>
      <c r="AM5148" s="17" t="s">
        <v>227</v>
      </c>
      <c r="AN5148" s="17" t="s">
        <v>11928</v>
      </c>
      <c r="AO5148" s="17">
        <v>3</v>
      </c>
      <c r="AP5148" s="17">
        <v>80</v>
      </c>
      <c r="AQ5148" s="17">
        <v>5</v>
      </c>
      <c r="AR5148" s="17" t="s">
        <v>9898</v>
      </c>
      <c r="AT5148" s="17" t="s">
        <v>11929</v>
      </c>
      <c r="DN5148" s="17">
        <f>COUNTIF(AU5148:DM5148, "X")</f>
        <v>0</v>
      </c>
    </row>
    <row r="5149" spans="1:118" s="17" customFormat="1">
      <c r="A5149" s="17" t="s">
        <v>22135</v>
      </c>
      <c r="B5149" s="17">
        <v>55</v>
      </c>
      <c r="C5149" s="17">
        <v>116638</v>
      </c>
      <c r="D5149" s="17" t="s">
        <v>22136</v>
      </c>
      <c r="E5149" s="17" t="s">
        <v>52</v>
      </c>
      <c r="F5149" s="17" t="s">
        <v>35</v>
      </c>
      <c r="G5149" s="17" t="s">
        <v>49</v>
      </c>
      <c r="H5149" s="309">
        <v>27914</v>
      </c>
      <c r="I5149" s="309">
        <v>42160</v>
      </c>
      <c r="J5149" s="17" t="s">
        <v>3888</v>
      </c>
      <c r="L5149" s="17" t="s">
        <v>22083</v>
      </c>
      <c r="N5149" s="17" t="s">
        <v>196</v>
      </c>
      <c r="O5149" s="17" t="s">
        <v>15</v>
      </c>
      <c r="P5149" s="17">
        <v>45359</v>
      </c>
      <c r="Q5149" s="17">
        <v>8022</v>
      </c>
      <c r="AF5149" s="17">
        <v>8</v>
      </c>
      <c r="AG5149" s="17">
        <v>2</v>
      </c>
      <c r="AH5149" s="17" t="s">
        <v>11926</v>
      </c>
      <c r="AK5149" s="17" t="s">
        <v>21650</v>
      </c>
      <c r="AM5149" s="17" t="s">
        <v>255</v>
      </c>
      <c r="AN5149" s="17" t="s">
        <v>21914</v>
      </c>
      <c r="AO5149" s="17">
        <v>3</v>
      </c>
      <c r="AP5149" s="17">
        <v>80</v>
      </c>
      <c r="AQ5149" s="17">
        <v>5</v>
      </c>
      <c r="AR5149" s="17" t="s">
        <v>21652</v>
      </c>
      <c r="AS5149" s="17" t="s">
        <v>21915</v>
      </c>
      <c r="BD5149" s="17" t="s">
        <v>3901</v>
      </c>
      <c r="BH5149" s="17" t="s">
        <v>3901</v>
      </c>
      <c r="BJ5149" s="17" t="s">
        <v>21</v>
      </c>
      <c r="BK5149" s="17" t="s">
        <v>3901</v>
      </c>
      <c r="BQ5149" s="17" t="s">
        <v>30</v>
      </c>
      <c r="BS5149" s="17" t="s">
        <v>3901</v>
      </c>
      <c r="BY5149" s="17" t="s">
        <v>3901</v>
      </c>
      <c r="BZ5149" s="17" t="s">
        <v>21</v>
      </c>
      <c r="CC5149" s="17" t="s">
        <v>3901</v>
      </c>
      <c r="CD5149" s="17" t="s">
        <v>3901</v>
      </c>
      <c r="CF5149" s="17" t="s">
        <v>3901</v>
      </c>
      <c r="CH5149" s="17" t="s">
        <v>3901</v>
      </c>
      <c r="CL5149" s="17" t="s">
        <v>3901</v>
      </c>
      <c r="CN5149" s="17" t="s">
        <v>3901</v>
      </c>
      <c r="CR5149" s="17" t="s">
        <v>21</v>
      </c>
      <c r="CU5149" s="17" t="s">
        <v>3901</v>
      </c>
      <c r="CX5149" s="17" t="s">
        <v>3901</v>
      </c>
      <c r="DA5149" s="17" t="s">
        <v>3901</v>
      </c>
      <c r="DN5149" s="17">
        <f>COUNTIF(AU5149:DM5149, "X")</f>
        <v>14</v>
      </c>
    </row>
    <row r="5150" spans="1:118" s="17" customFormat="1">
      <c r="A5150" s="17" t="s">
        <v>25447</v>
      </c>
      <c r="B5150" s="17">
        <v>55</v>
      </c>
      <c r="C5150" s="17">
        <v>170883</v>
      </c>
      <c r="D5150" s="17" t="s">
        <v>23304</v>
      </c>
      <c r="E5150" s="17" t="s">
        <v>323</v>
      </c>
      <c r="F5150" s="17" t="s">
        <v>354</v>
      </c>
      <c r="H5150" s="309">
        <v>32217</v>
      </c>
      <c r="I5150" s="309">
        <v>42161</v>
      </c>
      <c r="J5150" s="17" t="s">
        <v>3888</v>
      </c>
      <c r="L5150" s="17" t="s">
        <v>25448</v>
      </c>
      <c r="N5150" s="17" t="s">
        <v>31</v>
      </c>
      <c r="O5150" s="17" t="s">
        <v>15</v>
      </c>
      <c r="P5150" s="17">
        <v>45373</v>
      </c>
      <c r="AC5150" s="17" t="s">
        <v>9895</v>
      </c>
      <c r="AD5150" s="17" t="s">
        <v>9896</v>
      </c>
      <c r="AF5150" s="17">
        <v>8</v>
      </c>
      <c r="AG5150" s="17">
        <v>2</v>
      </c>
      <c r="AM5150" s="17" t="s">
        <v>67</v>
      </c>
      <c r="AN5150" s="17" t="s">
        <v>25087</v>
      </c>
      <c r="AO5150" s="17">
        <v>3</v>
      </c>
      <c r="AP5150" s="17">
        <v>80</v>
      </c>
      <c r="AQ5150" s="17">
        <v>5</v>
      </c>
      <c r="AR5150" s="17" t="s">
        <v>9898</v>
      </c>
      <c r="AT5150" s="17" t="s">
        <v>16072</v>
      </c>
      <c r="CU5150" s="17" t="s">
        <v>3901</v>
      </c>
      <c r="DN5150" s="17">
        <f>COUNTIF(AU5150:DM5150, "X")</f>
        <v>1</v>
      </c>
    </row>
    <row r="5151" spans="1:118" s="17" customFormat="1">
      <c r="A5151" s="17" t="s">
        <v>14285</v>
      </c>
      <c r="B5151" s="17">
        <v>55</v>
      </c>
      <c r="C5151" s="17">
        <v>170888</v>
      </c>
      <c r="D5151" s="17" t="s">
        <v>14286</v>
      </c>
      <c r="E5151" s="17" t="s">
        <v>6978</v>
      </c>
      <c r="F5151" s="17" t="s">
        <v>14287</v>
      </c>
      <c r="H5151" s="309">
        <v>29977</v>
      </c>
      <c r="I5151" s="309">
        <v>42159</v>
      </c>
      <c r="J5151" s="17" t="s">
        <v>3888</v>
      </c>
      <c r="L5151" s="17" t="s">
        <v>504</v>
      </c>
      <c r="M5151" s="17" t="s">
        <v>14288</v>
      </c>
      <c r="N5151" s="17" t="s">
        <v>31</v>
      </c>
      <c r="O5151" s="17" t="s">
        <v>15</v>
      </c>
      <c r="P5151" s="17">
        <v>45373</v>
      </c>
      <c r="AC5151" s="17" t="s">
        <v>9895</v>
      </c>
      <c r="AD5151" s="17" t="s">
        <v>9896</v>
      </c>
      <c r="AF5151" s="17">
        <v>15</v>
      </c>
      <c r="AG5151" s="17">
        <v>2</v>
      </c>
      <c r="AM5151" s="17" t="s">
        <v>157</v>
      </c>
      <c r="AN5151" s="17" t="s">
        <v>14151</v>
      </c>
      <c r="AO5151" s="17">
        <v>3</v>
      </c>
      <c r="AP5151" s="17">
        <v>80</v>
      </c>
      <c r="AQ5151" s="17">
        <v>5</v>
      </c>
      <c r="AR5151" s="17" t="s">
        <v>9898</v>
      </c>
      <c r="AT5151" s="17" t="s">
        <v>14152</v>
      </c>
      <c r="BD5151" s="17" t="s">
        <v>3901</v>
      </c>
      <c r="CQ5151" s="17" t="s">
        <v>3901</v>
      </c>
      <c r="DA5151" s="17" t="s">
        <v>3901</v>
      </c>
      <c r="DN5151" s="17">
        <f>COUNTIF(AU5151:DM5151, "X")</f>
        <v>3</v>
      </c>
    </row>
    <row r="5152" spans="1:118" s="17" customFormat="1">
      <c r="A5152" s="17" t="s">
        <v>7323</v>
      </c>
      <c r="B5152" s="17">
        <v>55</v>
      </c>
      <c r="C5152" s="17">
        <v>170902</v>
      </c>
      <c r="D5152" s="17" t="s">
        <v>7324</v>
      </c>
      <c r="E5152" s="17" t="s">
        <v>601</v>
      </c>
      <c r="F5152" s="17" t="s">
        <v>397</v>
      </c>
      <c r="H5152" s="309">
        <v>35185</v>
      </c>
      <c r="I5152" s="309">
        <v>42159</v>
      </c>
      <c r="J5152" s="17" t="s">
        <v>3888</v>
      </c>
      <c r="L5152" s="17" t="s">
        <v>7325</v>
      </c>
      <c r="N5152" s="17" t="s">
        <v>19</v>
      </c>
      <c r="O5152" s="17" t="s">
        <v>15</v>
      </c>
      <c r="P5152" s="17">
        <v>45356</v>
      </c>
      <c r="AC5152" s="17" t="s">
        <v>3890</v>
      </c>
      <c r="AD5152" s="17" t="s">
        <v>3891</v>
      </c>
      <c r="AF5152" s="17">
        <v>8</v>
      </c>
      <c r="AG5152" s="17">
        <v>2</v>
      </c>
      <c r="AM5152" s="17" t="s">
        <v>2605</v>
      </c>
      <c r="AN5152" s="17" t="s">
        <v>7253</v>
      </c>
      <c r="AO5152" s="17">
        <v>3</v>
      </c>
      <c r="AP5152" s="17">
        <v>80</v>
      </c>
      <c r="AQ5152" s="17">
        <v>5</v>
      </c>
      <c r="AT5152" s="17" t="s">
        <v>6589</v>
      </c>
      <c r="DN5152" s="17">
        <f>COUNTIF(AU5152:DM5152, "X")</f>
        <v>0</v>
      </c>
    </row>
    <row r="5153" spans="1:118" s="17" customFormat="1">
      <c r="A5153" s="17" t="s">
        <v>24663</v>
      </c>
      <c r="B5153" s="17">
        <v>55</v>
      </c>
      <c r="C5153" s="17">
        <v>163624</v>
      </c>
      <c r="D5153" s="17" t="s">
        <v>767</v>
      </c>
      <c r="E5153" s="17" t="s">
        <v>313</v>
      </c>
      <c r="F5153" s="17" t="s">
        <v>4161</v>
      </c>
      <c r="H5153" s="309">
        <v>34628</v>
      </c>
      <c r="I5153" s="309">
        <v>42159</v>
      </c>
      <c r="J5153" s="17" t="s">
        <v>3888</v>
      </c>
      <c r="L5153" s="17" t="s">
        <v>24664</v>
      </c>
      <c r="N5153" s="17" t="s">
        <v>19</v>
      </c>
      <c r="O5153" s="17" t="s">
        <v>15</v>
      </c>
      <c r="P5153" s="17">
        <v>45356</v>
      </c>
      <c r="AD5153" s="17" t="s">
        <v>3891</v>
      </c>
      <c r="AF5153" s="17">
        <v>8</v>
      </c>
      <c r="AG5153" s="17">
        <v>2</v>
      </c>
      <c r="AM5153" s="17" t="s">
        <v>141</v>
      </c>
      <c r="AN5153" s="17" t="s">
        <v>24484</v>
      </c>
      <c r="AO5153" s="17">
        <v>3</v>
      </c>
      <c r="AP5153" s="17">
        <v>80</v>
      </c>
      <c r="AQ5153" s="17">
        <v>5</v>
      </c>
      <c r="AR5153" s="17" t="s">
        <v>24485</v>
      </c>
      <c r="DN5153" s="17">
        <f>COUNTIF(AU5153:DM5153, "X")</f>
        <v>0</v>
      </c>
    </row>
    <row r="5154" spans="1:118" s="17" customFormat="1">
      <c r="A5154" s="17" t="s">
        <v>14342</v>
      </c>
      <c r="B5154" s="17">
        <v>55</v>
      </c>
      <c r="C5154" s="17">
        <v>170914</v>
      </c>
      <c r="D5154" s="17" t="s">
        <v>14343</v>
      </c>
      <c r="E5154" s="17" t="s">
        <v>523</v>
      </c>
      <c r="F5154" s="17" t="s">
        <v>48</v>
      </c>
      <c r="H5154" s="309">
        <v>33609</v>
      </c>
      <c r="I5154" s="309">
        <v>42159</v>
      </c>
      <c r="J5154" s="17" t="s">
        <v>3888</v>
      </c>
      <c r="L5154" s="17" t="s">
        <v>14177</v>
      </c>
      <c r="N5154" s="17" t="s">
        <v>31</v>
      </c>
      <c r="O5154" s="17" t="s">
        <v>15</v>
      </c>
      <c r="P5154" s="17">
        <v>45373</v>
      </c>
      <c r="AC5154" s="17" t="s">
        <v>9895</v>
      </c>
      <c r="AD5154" s="17" t="s">
        <v>9896</v>
      </c>
      <c r="AF5154" s="17">
        <v>8</v>
      </c>
      <c r="AG5154" s="17">
        <v>2</v>
      </c>
      <c r="AM5154" s="17" t="s">
        <v>157</v>
      </c>
      <c r="AN5154" s="17" t="s">
        <v>14151</v>
      </c>
      <c r="AO5154" s="17">
        <v>3</v>
      </c>
      <c r="AP5154" s="17">
        <v>80</v>
      </c>
      <c r="AQ5154" s="17">
        <v>5</v>
      </c>
      <c r="AR5154" s="17" t="s">
        <v>9898</v>
      </c>
      <c r="AT5154" s="17" t="s">
        <v>14152</v>
      </c>
      <c r="DN5154" s="17">
        <f>COUNTIF(AU5154:DM5154, "X")</f>
        <v>0</v>
      </c>
    </row>
    <row r="5155" spans="1:118" s="17" customFormat="1">
      <c r="A5155" s="17" t="s">
        <v>6860</v>
      </c>
      <c r="B5155" s="17">
        <v>55</v>
      </c>
      <c r="C5155" s="17">
        <v>170918</v>
      </c>
      <c r="D5155" s="17" t="s">
        <v>6861</v>
      </c>
      <c r="E5155" s="17" t="s">
        <v>6862</v>
      </c>
      <c r="F5155" s="17" t="s">
        <v>65</v>
      </c>
      <c r="H5155" s="309">
        <v>34614</v>
      </c>
      <c r="I5155" s="309">
        <v>42159</v>
      </c>
      <c r="J5155" s="17" t="s">
        <v>3888</v>
      </c>
      <c r="L5155" s="17" t="s">
        <v>6863</v>
      </c>
      <c r="N5155" s="17" t="s">
        <v>19</v>
      </c>
      <c r="O5155" s="17" t="s">
        <v>15</v>
      </c>
      <c r="P5155" s="17">
        <v>45356</v>
      </c>
      <c r="AC5155" s="17" t="s">
        <v>3890</v>
      </c>
      <c r="AD5155" s="17" t="s">
        <v>3891</v>
      </c>
      <c r="AF5155" s="17">
        <v>8</v>
      </c>
      <c r="AG5155" s="17">
        <v>2</v>
      </c>
      <c r="AM5155" s="17" t="s">
        <v>248</v>
      </c>
      <c r="AN5155" s="17" t="s">
        <v>6588</v>
      </c>
      <c r="AO5155" s="17">
        <v>3</v>
      </c>
      <c r="AP5155" s="17">
        <v>80</v>
      </c>
      <c r="AQ5155" s="17">
        <v>5</v>
      </c>
      <c r="AT5155" s="17" t="s">
        <v>6589</v>
      </c>
      <c r="DN5155" s="17">
        <f>COUNTIF(AU5155:DM5155, "X")</f>
        <v>0</v>
      </c>
    </row>
    <row r="5156" spans="1:118" s="17" customFormat="1">
      <c r="A5156" s="17" t="s">
        <v>5129</v>
      </c>
      <c r="B5156" s="17">
        <v>55</v>
      </c>
      <c r="C5156" s="17">
        <v>127715</v>
      </c>
      <c r="D5156" s="17" t="s">
        <v>1078</v>
      </c>
      <c r="E5156" s="17" t="s">
        <v>5130</v>
      </c>
      <c r="F5156" s="17" t="s">
        <v>624</v>
      </c>
      <c r="H5156" s="309">
        <v>31693</v>
      </c>
      <c r="I5156" s="309">
        <v>42159</v>
      </c>
      <c r="J5156" s="17" t="s">
        <v>3888</v>
      </c>
      <c r="L5156" s="17" t="s">
        <v>5131</v>
      </c>
      <c r="N5156" s="17" t="s">
        <v>19</v>
      </c>
      <c r="O5156" s="17" t="s">
        <v>15</v>
      </c>
      <c r="P5156" s="17">
        <v>45356</v>
      </c>
      <c r="AC5156" s="17" t="s">
        <v>3890</v>
      </c>
      <c r="AD5156" s="17" t="s">
        <v>3891</v>
      </c>
      <c r="AF5156" s="17">
        <v>15</v>
      </c>
      <c r="AG5156" s="17">
        <v>2</v>
      </c>
      <c r="AM5156" s="17" t="s">
        <v>2603</v>
      </c>
      <c r="AN5156" s="17" t="s">
        <v>5023</v>
      </c>
      <c r="AO5156" s="17">
        <v>3</v>
      </c>
      <c r="AP5156" s="17">
        <v>80</v>
      </c>
      <c r="AQ5156" s="17">
        <v>5</v>
      </c>
      <c r="AT5156" s="17" t="s">
        <v>3893</v>
      </c>
      <c r="BQ5156" s="17" t="s">
        <v>30</v>
      </c>
      <c r="BS5156" s="17" t="s">
        <v>3901</v>
      </c>
      <c r="CU5156" s="17" t="s">
        <v>3901</v>
      </c>
      <c r="DA5156" s="17" t="s">
        <v>3901</v>
      </c>
      <c r="DN5156" s="17">
        <f>COUNTIF(AU5156:DM5156, "X")</f>
        <v>3</v>
      </c>
    </row>
    <row r="5157" spans="1:118" s="17" customFormat="1">
      <c r="A5157" s="17" t="s">
        <v>4660</v>
      </c>
      <c r="B5157" s="17">
        <v>55</v>
      </c>
      <c r="C5157" s="17">
        <v>170930</v>
      </c>
      <c r="D5157" s="17" t="s">
        <v>4661</v>
      </c>
      <c r="E5157" s="17" t="s">
        <v>47</v>
      </c>
      <c r="F5157" s="17" t="s">
        <v>114</v>
      </c>
      <c r="G5157" s="17" t="s">
        <v>49</v>
      </c>
      <c r="H5157" s="309">
        <v>34791</v>
      </c>
      <c r="I5157" s="309">
        <v>42159</v>
      </c>
      <c r="J5157" s="17" t="s">
        <v>3888</v>
      </c>
      <c r="L5157" s="17" t="s">
        <v>4662</v>
      </c>
      <c r="N5157" s="17" t="s">
        <v>19</v>
      </c>
      <c r="O5157" s="17" t="s">
        <v>15</v>
      </c>
      <c r="P5157" s="17">
        <v>45356</v>
      </c>
      <c r="Q5157" s="17">
        <v>3907</v>
      </c>
      <c r="AC5157" s="17" t="s">
        <v>3890</v>
      </c>
      <c r="AD5157" s="17" t="s">
        <v>3891</v>
      </c>
      <c r="AF5157" s="17">
        <v>15</v>
      </c>
      <c r="AG5157" s="17">
        <v>2</v>
      </c>
      <c r="AM5157" s="17" t="s">
        <v>2602</v>
      </c>
      <c r="AN5157" s="17" t="s">
        <v>4371</v>
      </c>
      <c r="AO5157" s="17">
        <v>3</v>
      </c>
      <c r="AP5157" s="17">
        <v>80</v>
      </c>
      <c r="AQ5157" s="17">
        <v>5</v>
      </c>
      <c r="AT5157" s="17" t="s">
        <v>3893</v>
      </c>
      <c r="DN5157" s="17">
        <f>COUNTIF(AU5157:DM5157, "X")</f>
        <v>0</v>
      </c>
    </row>
    <row r="5158" spans="1:118" s="17" customFormat="1">
      <c r="A5158" s="17" t="s">
        <v>26157</v>
      </c>
      <c r="B5158" s="17">
        <v>55</v>
      </c>
      <c r="C5158" s="17">
        <v>170932</v>
      </c>
      <c r="D5158" s="17" t="s">
        <v>21563</v>
      </c>
      <c r="E5158" s="17" t="s">
        <v>396</v>
      </c>
      <c r="F5158" s="17" t="s">
        <v>58</v>
      </c>
      <c r="H5158" s="309">
        <v>23730</v>
      </c>
      <c r="I5158" s="309">
        <v>42159</v>
      </c>
      <c r="J5158" s="17" t="s">
        <v>3888</v>
      </c>
      <c r="L5158" s="17" t="s">
        <v>26066</v>
      </c>
      <c r="N5158" s="17" t="s">
        <v>19</v>
      </c>
      <c r="O5158" s="17" t="s">
        <v>15</v>
      </c>
      <c r="P5158" s="17">
        <v>45356</v>
      </c>
      <c r="AF5158" s="17">
        <v>8</v>
      </c>
      <c r="AG5158" s="17">
        <v>2</v>
      </c>
      <c r="AH5158" s="17" t="s">
        <v>11926</v>
      </c>
      <c r="AK5158" s="17" t="s">
        <v>11927</v>
      </c>
      <c r="AM5158" s="17" t="s">
        <v>20</v>
      </c>
      <c r="AN5158" s="17" t="s">
        <v>26023</v>
      </c>
      <c r="AO5158" s="17">
        <v>3</v>
      </c>
      <c r="AP5158" s="17">
        <v>80</v>
      </c>
      <c r="AQ5158" s="17">
        <v>5</v>
      </c>
      <c r="AR5158" s="17" t="s">
        <v>22150</v>
      </c>
      <c r="CQ5158" s="17" t="s">
        <v>3901</v>
      </c>
      <c r="CR5158" s="17" t="s">
        <v>21</v>
      </c>
      <c r="DN5158" s="17">
        <f>COUNTIF(AU5158:DM5158, "X")</f>
        <v>1</v>
      </c>
    </row>
    <row r="5159" spans="1:118" s="17" customFormat="1">
      <c r="A5159" s="17" t="s">
        <v>5829</v>
      </c>
      <c r="B5159" s="17">
        <v>55</v>
      </c>
      <c r="C5159" s="17">
        <v>170933</v>
      </c>
      <c r="D5159" s="17" t="s">
        <v>5584</v>
      </c>
      <c r="E5159" s="17" t="s">
        <v>5830</v>
      </c>
      <c r="F5159" s="17" t="s">
        <v>58</v>
      </c>
      <c r="H5159" s="309">
        <v>29043</v>
      </c>
      <c r="I5159" s="309">
        <v>42159</v>
      </c>
      <c r="J5159" s="17" t="s">
        <v>3888</v>
      </c>
      <c r="L5159" s="17" t="s">
        <v>5588</v>
      </c>
      <c r="N5159" s="17" t="s">
        <v>19</v>
      </c>
      <c r="O5159" s="17" t="s">
        <v>15</v>
      </c>
      <c r="P5159" s="17">
        <v>45356</v>
      </c>
      <c r="AC5159" s="17" t="s">
        <v>3890</v>
      </c>
      <c r="AD5159" s="17" t="s">
        <v>3891</v>
      </c>
      <c r="AF5159" s="17">
        <v>15</v>
      </c>
      <c r="AG5159" s="17">
        <v>2</v>
      </c>
      <c r="AM5159" s="17" t="s">
        <v>105</v>
      </c>
      <c r="AN5159" s="17" t="s">
        <v>5515</v>
      </c>
      <c r="AO5159" s="17">
        <v>3</v>
      </c>
      <c r="AP5159" s="17">
        <v>80</v>
      </c>
      <c r="AQ5159" s="17">
        <v>5</v>
      </c>
      <c r="AT5159" s="17" t="s">
        <v>5516</v>
      </c>
      <c r="DN5159" s="17">
        <f>COUNTIF(AU5159:DM5159, "X")</f>
        <v>0</v>
      </c>
    </row>
    <row r="5160" spans="1:118" s="17" customFormat="1">
      <c r="A5160" s="17" t="s">
        <v>3938</v>
      </c>
      <c r="B5160" s="17">
        <v>55</v>
      </c>
      <c r="C5160" s="17">
        <v>170934</v>
      </c>
      <c r="D5160" s="17" t="s">
        <v>3939</v>
      </c>
      <c r="E5160" s="17" t="s">
        <v>3940</v>
      </c>
      <c r="F5160" s="17" t="s">
        <v>70</v>
      </c>
      <c r="H5160" s="309">
        <v>29125</v>
      </c>
      <c r="I5160" s="309">
        <v>42159</v>
      </c>
      <c r="J5160" s="17" t="s">
        <v>3888</v>
      </c>
      <c r="L5160" s="17" t="s">
        <v>3941</v>
      </c>
      <c r="N5160" s="17" t="s">
        <v>19</v>
      </c>
      <c r="O5160" s="17" t="s">
        <v>15</v>
      </c>
      <c r="P5160" s="17">
        <v>45356</v>
      </c>
      <c r="AC5160" s="17" t="s">
        <v>3890</v>
      </c>
      <c r="AD5160" s="17" t="s">
        <v>3891</v>
      </c>
      <c r="AF5160" s="17">
        <v>8</v>
      </c>
      <c r="AG5160" s="17">
        <v>2</v>
      </c>
      <c r="AM5160" s="17" t="s">
        <v>172</v>
      </c>
      <c r="AN5160" s="17" t="s">
        <v>3892</v>
      </c>
      <c r="AO5160" s="17">
        <v>3</v>
      </c>
      <c r="AP5160" s="17">
        <v>80</v>
      </c>
      <c r="AQ5160" s="17">
        <v>5</v>
      </c>
      <c r="AT5160" s="17" t="s">
        <v>3893</v>
      </c>
      <c r="DN5160" s="17">
        <f>COUNTIF(AU5160:DM5160, "X")</f>
        <v>0</v>
      </c>
    </row>
    <row r="5161" spans="1:118" s="17" customFormat="1">
      <c r="A5161" s="17" t="s">
        <v>4522</v>
      </c>
      <c r="B5161" s="17">
        <v>55</v>
      </c>
      <c r="C5161" s="17">
        <v>170938</v>
      </c>
      <c r="D5161" s="17" t="s">
        <v>353</v>
      </c>
      <c r="E5161" s="17" t="s">
        <v>140</v>
      </c>
      <c r="F5161" s="17" t="s">
        <v>48</v>
      </c>
      <c r="H5161" s="309">
        <v>29380</v>
      </c>
      <c r="I5161" s="309">
        <v>42159</v>
      </c>
      <c r="J5161" s="17" t="s">
        <v>3888</v>
      </c>
      <c r="L5161" s="17" t="s">
        <v>4452</v>
      </c>
      <c r="M5161" s="17" t="s">
        <v>4523</v>
      </c>
      <c r="N5161" s="17" t="s">
        <v>19</v>
      </c>
      <c r="O5161" s="17" t="s">
        <v>15</v>
      </c>
      <c r="P5161" s="17">
        <v>45356</v>
      </c>
      <c r="AC5161" s="17" t="s">
        <v>3890</v>
      </c>
      <c r="AD5161" s="17" t="s">
        <v>3891</v>
      </c>
      <c r="AF5161" s="17">
        <v>8</v>
      </c>
      <c r="AG5161" s="17">
        <v>2</v>
      </c>
      <c r="AM5161" s="17" t="s">
        <v>2602</v>
      </c>
      <c r="AN5161" s="17" t="s">
        <v>4371</v>
      </c>
      <c r="AO5161" s="17">
        <v>3</v>
      </c>
      <c r="AP5161" s="17">
        <v>80</v>
      </c>
      <c r="AQ5161" s="17">
        <v>5</v>
      </c>
      <c r="AT5161" s="17" t="s">
        <v>3893</v>
      </c>
      <c r="DN5161" s="17">
        <f>COUNTIF(AU5161:DM5161, "X")</f>
        <v>0</v>
      </c>
    </row>
    <row r="5162" spans="1:118" s="17" customFormat="1">
      <c r="A5162" s="17" t="s">
        <v>7560</v>
      </c>
      <c r="B5162" s="17">
        <v>55</v>
      </c>
      <c r="C5162" s="17">
        <v>170941</v>
      </c>
      <c r="D5162" s="17" t="s">
        <v>439</v>
      </c>
      <c r="E5162" s="17" t="s">
        <v>7561</v>
      </c>
      <c r="F5162" s="17" t="s">
        <v>70</v>
      </c>
      <c r="H5162" s="309">
        <v>21865</v>
      </c>
      <c r="I5162" s="309">
        <v>42159</v>
      </c>
      <c r="J5162" s="17" t="s">
        <v>3888</v>
      </c>
      <c r="L5162" s="17" t="s">
        <v>7562</v>
      </c>
      <c r="N5162" s="17" t="s">
        <v>19</v>
      </c>
      <c r="O5162" s="17" t="s">
        <v>15</v>
      </c>
      <c r="P5162" s="17">
        <v>45356</v>
      </c>
      <c r="AC5162" s="17" t="s">
        <v>3890</v>
      </c>
      <c r="AD5162" s="17" t="s">
        <v>3891</v>
      </c>
      <c r="AF5162" s="17">
        <v>8</v>
      </c>
      <c r="AG5162" s="17">
        <v>2</v>
      </c>
      <c r="AM5162" s="17" t="s">
        <v>2605</v>
      </c>
      <c r="AN5162" s="17" t="s">
        <v>7253</v>
      </c>
      <c r="AO5162" s="17">
        <v>3</v>
      </c>
      <c r="AP5162" s="17">
        <v>80</v>
      </c>
      <c r="AQ5162" s="17">
        <v>5</v>
      </c>
      <c r="AT5162" s="17" t="s">
        <v>6589</v>
      </c>
      <c r="DN5162" s="17">
        <f>COUNTIF(AU5162:DM5162, "X")</f>
        <v>0</v>
      </c>
    </row>
    <row r="5163" spans="1:118" s="17" customFormat="1">
      <c r="A5163" s="17" t="s">
        <v>5209</v>
      </c>
      <c r="B5163" s="17">
        <v>55</v>
      </c>
      <c r="C5163" s="17">
        <v>170951</v>
      </c>
      <c r="D5163" s="17" t="s">
        <v>54</v>
      </c>
      <c r="E5163" s="17" t="s">
        <v>5210</v>
      </c>
      <c r="F5163" s="17" t="s">
        <v>65</v>
      </c>
      <c r="H5163" s="309">
        <v>35186</v>
      </c>
      <c r="I5163" s="309">
        <v>42159</v>
      </c>
      <c r="J5163" s="17" t="s">
        <v>3888</v>
      </c>
      <c r="L5163" s="17" t="s">
        <v>5211</v>
      </c>
      <c r="N5163" s="17" t="s">
        <v>19</v>
      </c>
      <c r="O5163" s="17" t="s">
        <v>15</v>
      </c>
      <c r="P5163" s="17">
        <v>45356</v>
      </c>
      <c r="AC5163" s="17" t="s">
        <v>3890</v>
      </c>
      <c r="AD5163" s="17" t="s">
        <v>3891</v>
      </c>
      <c r="AF5163" s="17">
        <v>8</v>
      </c>
      <c r="AG5163" s="17">
        <v>2</v>
      </c>
      <c r="AM5163" s="17" t="s">
        <v>2603</v>
      </c>
      <c r="AN5163" s="17" t="s">
        <v>5023</v>
      </c>
      <c r="AO5163" s="17">
        <v>3</v>
      </c>
      <c r="AP5163" s="17">
        <v>80</v>
      </c>
      <c r="AQ5163" s="17">
        <v>5</v>
      </c>
      <c r="AT5163" s="17" t="s">
        <v>3893</v>
      </c>
      <c r="DN5163" s="17">
        <f>COUNTIF(AU5163:DM5163, "X")</f>
        <v>0</v>
      </c>
    </row>
    <row r="5164" spans="1:118" s="17" customFormat="1">
      <c r="A5164" s="17" t="s">
        <v>5241</v>
      </c>
      <c r="B5164" s="17">
        <v>55</v>
      </c>
      <c r="C5164" s="17">
        <v>170953</v>
      </c>
      <c r="D5164" s="17" t="s">
        <v>4099</v>
      </c>
      <c r="E5164" s="17" t="s">
        <v>5242</v>
      </c>
      <c r="F5164" s="17" t="s">
        <v>5243</v>
      </c>
      <c r="H5164" s="309">
        <v>35315</v>
      </c>
      <c r="I5164" s="309">
        <v>42159</v>
      </c>
      <c r="J5164" s="17" t="s">
        <v>3888</v>
      </c>
      <c r="L5164" s="17" t="s">
        <v>5244</v>
      </c>
      <c r="N5164" s="17" t="s">
        <v>19</v>
      </c>
      <c r="O5164" s="17" t="s">
        <v>15</v>
      </c>
      <c r="P5164" s="17">
        <v>45356</v>
      </c>
      <c r="AC5164" s="17" t="s">
        <v>3890</v>
      </c>
      <c r="AD5164" s="17" t="s">
        <v>3891</v>
      </c>
      <c r="AF5164" s="17">
        <v>8</v>
      </c>
      <c r="AG5164" s="17">
        <v>2</v>
      </c>
      <c r="AM5164" s="17" t="s">
        <v>2603</v>
      </c>
      <c r="AN5164" s="17" t="s">
        <v>5023</v>
      </c>
      <c r="AO5164" s="17">
        <v>3</v>
      </c>
      <c r="AP5164" s="17">
        <v>80</v>
      </c>
      <c r="AQ5164" s="17">
        <v>5</v>
      </c>
      <c r="AT5164" s="17" t="s">
        <v>3893</v>
      </c>
      <c r="DN5164" s="17">
        <f>COUNTIF(AU5164:DM5164, "X")</f>
        <v>0</v>
      </c>
    </row>
    <row r="5165" spans="1:118" s="17" customFormat="1">
      <c r="A5165" s="17" t="s">
        <v>4788</v>
      </c>
      <c r="B5165" s="17">
        <v>55</v>
      </c>
      <c r="C5165" s="17">
        <v>170960</v>
      </c>
      <c r="D5165" s="17" t="s">
        <v>4789</v>
      </c>
      <c r="E5165" s="17" t="s">
        <v>4790</v>
      </c>
      <c r="F5165" s="17" t="s">
        <v>30</v>
      </c>
      <c r="H5165" s="309">
        <v>35521</v>
      </c>
      <c r="I5165" s="309">
        <v>42159</v>
      </c>
      <c r="J5165" s="17" t="s">
        <v>3888</v>
      </c>
      <c r="L5165" s="17" t="s">
        <v>4791</v>
      </c>
      <c r="N5165" s="17" t="s">
        <v>19</v>
      </c>
      <c r="O5165" s="17" t="s">
        <v>15</v>
      </c>
      <c r="P5165" s="17">
        <v>45356</v>
      </c>
      <c r="AC5165" s="17" t="s">
        <v>3890</v>
      </c>
      <c r="AD5165" s="17" t="s">
        <v>3891</v>
      </c>
      <c r="AF5165" s="17">
        <v>8</v>
      </c>
      <c r="AG5165" s="17">
        <v>2</v>
      </c>
      <c r="AM5165" s="17" t="s">
        <v>2602</v>
      </c>
      <c r="AN5165" s="17" t="s">
        <v>4371</v>
      </c>
      <c r="AO5165" s="17">
        <v>3</v>
      </c>
      <c r="AP5165" s="17">
        <v>80</v>
      </c>
      <c r="AQ5165" s="17">
        <v>5</v>
      </c>
      <c r="AT5165" s="17" t="s">
        <v>3893</v>
      </c>
      <c r="DN5165" s="17">
        <f>COUNTIF(AU5165:DM5165, "X")</f>
        <v>0</v>
      </c>
    </row>
    <row r="5166" spans="1:118" s="17" customFormat="1">
      <c r="A5166" s="17" t="s">
        <v>24558</v>
      </c>
      <c r="B5166" s="17">
        <v>55</v>
      </c>
      <c r="C5166" s="17">
        <v>170958</v>
      </c>
      <c r="D5166" s="17" t="s">
        <v>7317</v>
      </c>
      <c r="E5166" s="17" t="s">
        <v>476</v>
      </c>
      <c r="F5166" s="17" t="s">
        <v>48</v>
      </c>
      <c r="H5166" s="309">
        <v>21005</v>
      </c>
      <c r="I5166" s="309">
        <v>42159</v>
      </c>
      <c r="J5166" s="17" t="s">
        <v>3888</v>
      </c>
      <c r="L5166" s="17" t="s">
        <v>24559</v>
      </c>
      <c r="M5166" s="17" t="s">
        <v>5261</v>
      </c>
      <c r="N5166" s="17" t="s">
        <v>19</v>
      </c>
      <c r="O5166" s="17" t="s">
        <v>15</v>
      </c>
      <c r="P5166" s="17">
        <v>45356</v>
      </c>
      <c r="AD5166" s="17" t="s">
        <v>3891</v>
      </c>
      <c r="AF5166" s="17">
        <v>8</v>
      </c>
      <c r="AG5166" s="17">
        <v>2</v>
      </c>
      <c r="AM5166" s="17" t="s">
        <v>141</v>
      </c>
      <c r="AN5166" s="17" t="s">
        <v>24484</v>
      </c>
      <c r="AO5166" s="17">
        <v>3</v>
      </c>
      <c r="AP5166" s="17">
        <v>80</v>
      </c>
      <c r="AQ5166" s="17">
        <v>5</v>
      </c>
      <c r="AR5166" s="17" t="s">
        <v>24485</v>
      </c>
      <c r="DN5166" s="17">
        <f>COUNTIF(AU5166:DM5166, "X")</f>
        <v>0</v>
      </c>
    </row>
    <row r="5167" spans="1:118" s="17" customFormat="1">
      <c r="A5167" s="17" t="s">
        <v>4731</v>
      </c>
      <c r="B5167" s="17">
        <v>55</v>
      </c>
      <c r="C5167" s="17">
        <v>170971</v>
      </c>
      <c r="D5167" s="17" t="s">
        <v>399</v>
      </c>
      <c r="E5167" s="17" t="s">
        <v>4732</v>
      </c>
      <c r="F5167" s="17" t="s">
        <v>22</v>
      </c>
      <c r="H5167" s="309">
        <v>33944</v>
      </c>
      <c r="I5167" s="309">
        <v>42159</v>
      </c>
      <c r="J5167" s="17" t="s">
        <v>3888</v>
      </c>
      <c r="L5167" s="17" t="s">
        <v>4733</v>
      </c>
      <c r="N5167" s="17" t="s">
        <v>19</v>
      </c>
      <c r="O5167" s="17" t="s">
        <v>15</v>
      </c>
      <c r="P5167" s="17">
        <v>45356</v>
      </c>
      <c r="AC5167" s="17" t="s">
        <v>3890</v>
      </c>
      <c r="AD5167" s="17" t="s">
        <v>3891</v>
      </c>
      <c r="AF5167" s="17">
        <v>8</v>
      </c>
      <c r="AG5167" s="17">
        <v>2</v>
      </c>
      <c r="AM5167" s="17" t="s">
        <v>2602</v>
      </c>
      <c r="AN5167" s="17" t="s">
        <v>4371</v>
      </c>
      <c r="AO5167" s="17">
        <v>3</v>
      </c>
      <c r="AP5167" s="17">
        <v>80</v>
      </c>
      <c r="AQ5167" s="17">
        <v>5</v>
      </c>
      <c r="AT5167" s="17" t="s">
        <v>3893</v>
      </c>
      <c r="DN5167" s="17">
        <f>COUNTIF(AU5167:DM5167, "X")</f>
        <v>0</v>
      </c>
    </row>
    <row r="5168" spans="1:118" s="17" customFormat="1">
      <c r="A5168" s="17" t="s">
        <v>4321</v>
      </c>
      <c r="B5168" s="17">
        <v>55</v>
      </c>
      <c r="C5168" s="17">
        <v>170980</v>
      </c>
      <c r="D5168" s="17" t="s">
        <v>275</v>
      </c>
      <c r="E5168" s="17" t="s">
        <v>369</v>
      </c>
      <c r="F5168" s="17" t="s">
        <v>110</v>
      </c>
      <c r="H5168" s="309">
        <v>23122</v>
      </c>
      <c r="I5168" s="309">
        <v>42163</v>
      </c>
      <c r="J5168" s="17" t="s">
        <v>3888</v>
      </c>
      <c r="L5168" s="17" t="s">
        <v>4009</v>
      </c>
      <c r="N5168" s="17" t="s">
        <v>19</v>
      </c>
      <c r="O5168" s="17" t="s">
        <v>15</v>
      </c>
      <c r="P5168" s="17">
        <v>45356</v>
      </c>
      <c r="AC5168" s="17" t="s">
        <v>3890</v>
      </c>
      <c r="AD5168" s="17" t="s">
        <v>3891</v>
      </c>
      <c r="AF5168" s="17">
        <v>8</v>
      </c>
      <c r="AG5168" s="17">
        <v>2</v>
      </c>
      <c r="AM5168" s="17" t="s">
        <v>172</v>
      </c>
      <c r="AN5168" s="17" t="s">
        <v>3892</v>
      </c>
      <c r="AO5168" s="17">
        <v>3</v>
      </c>
      <c r="AP5168" s="17">
        <v>80</v>
      </c>
      <c r="AQ5168" s="17">
        <v>5</v>
      </c>
      <c r="AT5168" s="17" t="s">
        <v>3893</v>
      </c>
      <c r="DN5168" s="17">
        <f>COUNTIF(AU5168:DM5168, "X")</f>
        <v>0</v>
      </c>
    </row>
    <row r="5169" spans="1:118" s="17" customFormat="1">
      <c r="A5169" s="17" t="s">
        <v>5842</v>
      </c>
      <c r="B5169" s="17">
        <v>55</v>
      </c>
      <c r="C5169" s="17">
        <v>170994</v>
      </c>
      <c r="D5169" s="17" t="s">
        <v>5843</v>
      </c>
      <c r="E5169" s="17" t="s">
        <v>5844</v>
      </c>
      <c r="F5169" s="17" t="s">
        <v>5845</v>
      </c>
      <c r="H5169" s="309">
        <v>34490</v>
      </c>
      <c r="I5169" s="309">
        <v>42165</v>
      </c>
      <c r="J5169" s="17" t="s">
        <v>3888</v>
      </c>
      <c r="L5169" s="17" t="s">
        <v>5846</v>
      </c>
      <c r="N5169" s="17" t="s">
        <v>19</v>
      </c>
      <c r="O5169" s="17" t="s">
        <v>15</v>
      </c>
      <c r="P5169" s="17">
        <v>45356</v>
      </c>
      <c r="AC5169" s="17" t="s">
        <v>3890</v>
      </c>
      <c r="AD5169" s="17" t="s">
        <v>3891</v>
      </c>
      <c r="AF5169" s="17">
        <v>15</v>
      </c>
      <c r="AG5169" s="17">
        <v>2</v>
      </c>
      <c r="AM5169" s="17" t="s">
        <v>105</v>
      </c>
      <c r="AN5169" s="17" t="s">
        <v>5515</v>
      </c>
      <c r="AO5169" s="17">
        <v>3</v>
      </c>
      <c r="AP5169" s="17">
        <v>80</v>
      </c>
      <c r="AQ5169" s="17">
        <v>5</v>
      </c>
      <c r="AT5169" s="17" t="s">
        <v>5516</v>
      </c>
      <c r="CQ5169" s="17" t="s">
        <v>3901</v>
      </c>
      <c r="DN5169" s="17">
        <f>COUNTIF(AU5169:DM5169, "X")</f>
        <v>1</v>
      </c>
    </row>
    <row r="5170" spans="1:118" s="17" customFormat="1">
      <c r="A5170" s="17" t="s">
        <v>25618</v>
      </c>
      <c r="B5170" s="17">
        <v>55</v>
      </c>
      <c r="C5170" s="17">
        <v>171002</v>
      </c>
      <c r="D5170" s="17" t="s">
        <v>25619</v>
      </c>
      <c r="E5170" s="17" t="s">
        <v>35</v>
      </c>
      <c r="H5170" s="309">
        <v>25023</v>
      </c>
      <c r="I5170" s="309">
        <v>42165</v>
      </c>
      <c r="J5170" s="17" t="s">
        <v>3888</v>
      </c>
      <c r="L5170" s="17" t="s">
        <v>25620</v>
      </c>
      <c r="N5170" s="17" t="s">
        <v>14</v>
      </c>
      <c r="O5170" s="17" t="s">
        <v>15</v>
      </c>
      <c r="P5170" s="17">
        <v>45371</v>
      </c>
      <c r="AC5170" s="17" t="s">
        <v>17772</v>
      </c>
      <c r="AF5170" s="17">
        <v>8</v>
      </c>
      <c r="AG5170" s="17">
        <v>2</v>
      </c>
      <c r="AH5170" s="17" t="s">
        <v>11926</v>
      </c>
      <c r="AK5170" s="17" t="s">
        <v>17298</v>
      </c>
      <c r="AM5170" s="17" t="s">
        <v>39</v>
      </c>
      <c r="AN5170" s="17" t="s">
        <v>25609</v>
      </c>
      <c r="AO5170" s="17">
        <v>3</v>
      </c>
      <c r="AP5170" s="17">
        <v>80</v>
      </c>
      <c r="AQ5170" s="17">
        <v>5</v>
      </c>
      <c r="AT5170" s="17" t="s">
        <v>25610</v>
      </c>
      <c r="BS5170" s="17" t="s">
        <v>3901</v>
      </c>
      <c r="CU5170" s="17" t="s">
        <v>3901</v>
      </c>
      <c r="DN5170" s="17">
        <f>COUNTIF(AU5170:DM5170, "X")</f>
        <v>2</v>
      </c>
    </row>
    <row r="5171" spans="1:118" s="17" customFormat="1">
      <c r="A5171" s="17" t="s">
        <v>16301</v>
      </c>
      <c r="B5171" s="17">
        <v>55</v>
      </c>
      <c r="C5171" s="17">
        <v>171014</v>
      </c>
      <c r="D5171" s="17" t="s">
        <v>215</v>
      </c>
      <c r="E5171" s="17" t="s">
        <v>4316</v>
      </c>
      <c r="F5171" s="17" t="s">
        <v>154</v>
      </c>
      <c r="H5171" s="309">
        <v>32337</v>
      </c>
      <c r="I5171" s="309">
        <v>42167</v>
      </c>
      <c r="J5171" s="17" t="s">
        <v>3888</v>
      </c>
      <c r="L5171" s="17" t="s">
        <v>16302</v>
      </c>
      <c r="N5171" s="17" t="s">
        <v>31</v>
      </c>
      <c r="O5171" s="17" t="s">
        <v>15</v>
      </c>
      <c r="P5171" s="17">
        <v>45373</v>
      </c>
      <c r="AC5171" s="17" t="s">
        <v>9895</v>
      </c>
      <c r="AD5171" s="17" t="s">
        <v>9896</v>
      </c>
      <c r="AF5171" s="17">
        <v>8</v>
      </c>
      <c r="AG5171" s="17">
        <v>2</v>
      </c>
      <c r="AM5171" s="17" t="s">
        <v>37</v>
      </c>
      <c r="AN5171" s="17" t="s">
        <v>16071</v>
      </c>
      <c r="AO5171" s="17">
        <v>3</v>
      </c>
      <c r="AP5171" s="17">
        <v>80</v>
      </c>
      <c r="AQ5171" s="17">
        <v>5</v>
      </c>
      <c r="AR5171" s="17" t="s">
        <v>9898</v>
      </c>
      <c r="AT5171" s="17" t="s">
        <v>16072</v>
      </c>
      <c r="DN5171" s="17">
        <f>COUNTIF(AU5171:DM5171, "X")</f>
        <v>0</v>
      </c>
    </row>
    <row r="5172" spans="1:118" s="17" customFormat="1">
      <c r="A5172" s="17" t="s">
        <v>15990</v>
      </c>
      <c r="B5172" s="17">
        <v>55</v>
      </c>
      <c r="C5172" s="17">
        <v>171015</v>
      </c>
      <c r="D5172" s="17" t="s">
        <v>15991</v>
      </c>
      <c r="E5172" s="17" t="s">
        <v>582</v>
      </c>
      <c r="F5172" s="17" t="s">
        <v>58</v>
      </c>
      <c r="H5172" s="309">
        <v>18216</v>
      </c>
      <c r="I5172" s="309">
        <v>42167</v>
      </c>
      <c r="J5172" s="17" t="s">
        <v>3888</v>
      </c>
      <c r="L5172" s="17" t="s">
        <v>15992</v>
      </c>
      <c r="N5172" s="17" t="s">
        <v>31</v>
      </c>
      <c r="O5172" s="17" t="s">
        <v>15</v>
      </c>
      <c r="P5172" s="17">
        <v>45373</v>
      </c>
      <c r="AC5172" s="17" t="s">
        <v>9895</v>
      </c>
      <c r="AD5172" s="17" t="s">
        <v>9896</v>
      </c>
      <c r="AF5172" s="17">
        <v>8</v>
      </c>
      <c r="AG5172" s="17">
        <v>2</v>
      </c>
      <c r="AM5172" s="17" t="s">
        <v>121</v>
      </c>
      <c r="AN5172" s="17" t="s">
        <v>15516</v>
      </c>
      <c r="AO5172" s="17">
        <v>3</v>
      </c>
      <c r="AP5172" s="17">
        <v>80</v>
      </c>
      <c r="AQ5172" s="17">
        <v>5</v>
      </c>
      <c r="AR5172" s="17" t="s">
        <v>9898</v>
      </c>
      <c r="AT5172" s="17" t="s">
        <v>15057</v>
      </c>
      <c r="DN5172" s="17">
        <f>COUNTIF(AU5172:DM5172, "X")</f>
        <v>0</v>
      </c>
    </row>
    <row r="5173" spans="1:118" s="17" customFormat="1">
      <c r="A5173" s="17" t="s">
        <v>15789</v>
      </c>
      <c r="B5173" s="17">
        <v>55</v>
      </c>
      <c r="C5173" s="17">
        <v>137236</v>
      </c>
      <c r="D5173" s="17" t="s">
        <v>6016</v>
      </c>
      <c r="E5173" s="17" t="s">
        <v>425</v>
      </c>
      <c r="F5173" s="17" t="s">
        <v>22</v>
      </c>
      <c r="H5173" s="309">
        <v>28527</v>
      </c>
      <c r="I5173" s="309">
        <v>42167</v>
      </c>
      <c r="J5173" s="17" t="s">
        <v>3888</v>
      </c>
      <c r="L5173" s="17" t="s">
        <v>15514</v>
      </c>
      <c r="M5173" s="17" t="s">
        <v>15790</v>
      </c>
      <c r="N5173" s="17" t="s">
        <v>31</v>
      </c>
      <c r="O5173" s="17" t="s">
        <v>15</v>
      </c>
      <c r="P5173" s="17">
        <v>45373</v>
      </c>
      <c r="AC5173" s="17" t="s">
        <v>9895</v>
      </c>
      <c r="AD5173" s="17" t="s">
        <v>9896</v>
      </c>
      <c r="AF5173" s="17">
        <v>15</v>
      </c>
      <c r="AG5173" s="17">
        <v>2</v>
      </c>
      <c r="AM5173" s="17" t="s">
        <v>121</v>
      </c>
      <c r="AN5173" s="17" t="s">
        <v>15516</v>
      </c>
      <c r="AO5173" s="17">
        <v>3</v>
      </c>
      <c r="AP5173" s="17">
        <v>80</v>
      </c>
      <c r="AQ5173" s="17">
        <v>5</v>
      </c>
      <c r="AR5173" s="17" t="s">
        <v>9898</v>
      </c>
      <c r="AT5173" s="17" t="s">
        <v>15057</v>
      </c>
      <c r="BD5173" s="17" t="s">
        <v>3901</v>
      </c>
      <c r="BS5173" s="17" t="s">
        <v>3901</v>
      </c>
      <c r="DN5173" s="17">
        <f>COUNTIF(AU5173:DM5173, "X")</f>
        <v>2</v>
      </c>
    </row>
    <row r="5174" spans="1:118" s="17" customFormat="1">
      <c r="A5174" s="17" t="s">
        <v>16030</v>
      </c>
      <c r="B5174" s="17">
        <v>55</v>
      </c>
      <c r="C5174" s="17">
        <v>171029</v>
      </c>
      <c r="D5174" s="17" t="s">
        <v>16031</v>
      </c>
      <c r="E5174" s="17" t="s">
        <v>83</v>
      </c>
      <c r="F5174" s="17" t="s">
        <v>30</v>
      </c>
      <c r="H5174" s="309">
        <v>23501</v>
      </c>
      <c r="I5174" s="309">
        <v>42167</v>
      </c>
      <c r="J5174" s="17" t="s">
        <v>3888</v>
      </c>
      <c r="L5174" s="17" t="s">
        <v>1064</v>
      </c>
      <c r="N5174" s="17" t="s">
        <v>31</v>
      </c>
      <c r="O5174" s="17" t="s">
        <v>15</v>
      </c>
      <c r="P5174" s="17">
        <v>45373</v>
      </c>
      <c r="AC5174" s="17" t="s">
        <v>9895</v>
      </c>
      <c r="AD5174" s="17" t="s">
        <v>9896</v>
      </c>
      <c r="AF5174" s="17">
        <v>15</v>
      </c>
      <c r="AG5174" s="17">
        <v>2</v>
      </c>
      <c r="AM5174" s="17" t="s">
        <v>121</v>
      </c>
      <c r="AN5174" s="17" t="s">
        <v>15516</v>
      </c>
      <c r="AO5174" s="17">
        <v>3</v>
      </c>
      <c r="AP5174" s="17">
        <v>80</v>
      </c>
      <c r="AQ5174" s="17">
        <v>5</v>
      </c>
      <c r="AR5174" s="17" t="s">
        <v>9898</v>
      </c>
      <c r="AT5174" s="17" t="s">
        <v>15057</v>
      </c>
      <c r="BD5174" s="17" t="s">
        <v>3901</v>
      </c>
      <c r="DN5174" s="17">
        <f>COUNTIF(AU5174:DM5174, "X")</f>
        <v>1</v>
      </c>
    </row>
    <row r="5175" spans="1:118" s="17" customFormat="1">
      <c r="A5175" s="17" t="s">
        <v>4164</v>
      </c>
      <c r="B5175" s="17">
        <v>55</v>
      </c>
      <c r="C5175" s="17">
        <v>171031</v>
      </c>
      <c r="D5175" s="17" t="s">
        <v>619</v>
      </c>
      <c r="E5175" s="17" t="s">
        <v>362</v>
      </c>
      <c r="H5175" s="309">
        <v>25773</v>
      </c>
      <c r="I5175" s="309">
        <v>42167</v>
      </c>
      <c r="J5175" s="17" t="s">
        <v>3888</v>
      </c>
      <c r="L5175" s="17" t="s">
        <v>4165</v>
      </c>
      <c r="N5175" s="17" t="s">
        <v>19</v>
      </c>
      <c r="O5175" s="17" t="s">
        <v>15</v>
      </c>
      <c r="P5175" s="17">
        <v>45356</v>
      </c>
      <c r="AC5175" s="17" t="s">
        <v>3890</v>
      </c>
      <c r="AD5175" s="17" t="s">
        <v>3891</v>
      </c>
      <c r="AF5175" s="17">
        <v>8</v>
      </c>
      <c r="AG5175" s="17">
        <v>2</v>
      </c>
      <c r="AM5175" s="17" t="s">
        <v>172</v>
      </c>
      <c r="AN5175" s="17" t="s">
        <v>3892</v>
      </c>
      <c r="AO5175" s="17">
        <v>3</v>
      </c>
      <c r="AP5175" s="17">
        <v>80</v>
      </c>
      <c r="AQ5175" s="17">
        <v>5</v>
      </c>
      <c r="AT5175" s="17" t="s">
        <v>3893</v>
      </c>
      <c r="DN5175" s="17">
        <f>COUNTIF(AU5175:DM5175, "X")</f>
        <v>0</v>
      </c>
    </row>
    <row r="5176" spans="1:118" s="17" customFormat="1">
      <c r="A5176" s="17" t="s">
        <v>14381</v>
      </c>
      <c r="B5176" s="17">
        <v>55</v>
      </c>
      <c r="C5176" s="17">
        <v>152291</v>
      </c>
      <c r="D5176" s="17" t="s">
        <v>860</v>
      </c>
      <c r="E5176" s="17" t="s">
        <v>310</v>
      </c>
      <c r="F5176" s="17" t="s">
        <v>18</v>
      </c>
      <c r="H5176" s="309">
        <v>32920</v>
      </c>
      <c r="I5176" s="309">
        <v>42160</v>
      </c>
      <c r="J5176" s="17" t="s">
        <v>3888</v>
      </c>
      <c r="L5176" s="17" t="s">
        <v>14363</v>
      </c>
      <c r="M5176" s="17" t="s">
        <v>14382</v>
      </c>
      <c r="N5176" s="17" t="s">
        <v>31</v>
      </c>
      <c r="O5176" s="17" t="s">
        <v>15</v>
      </c>
      <c r="P5176" s="17">
        <v>45373</v>
      </c>
      <c r="AC5176" s="17" t="s">
        <v>9895</v>
      </c>
      <c r="AD5176" s="17" t="s">
        <v>9896</v>
      </c>
      <c r="AF5176" s="17">
        <v>8</v>
      </c>
      <c r="AG5176" s="17">
        <v>2</v>
      </c>
      <c r="AM5176" s="17" t="s">
        <v>108</v>
      </c>
      <c r="AN5176" s="17" t="s">
        <v>14364</v>
      </c>
      <c r="AO5176" s="17">
        <v>3</v>
      </c>
      <c r="AP5176" s="17">
        <v>80</v>
      </c>
      <c r="AQ5176" s="17">
        <v>5</v>
      </c>
      <c r="AR5176" s="17" t="s">
        <v>9898</v>
      </c>
      <c r="AT5176" s="17" t="s">
        <v>14152</v>
      </c>
      <c r="DN5176" s="17">
        <f>COUNTIF(AU5176:DM5176, "X")</f>
        <v>0</v>
      </c>
    </row>
    <row r="5177" spans="1:118" s="17" customFormat="1">
      <c r="A5177" s="17" t="s">
        <v>4858</v>
      </c>
      <c r="B5177" s="17">
        <v>55</v>
      </c>
      <c r="C5177" s="17">
        <v>171039</v>
      </c>
      <c r="D5177" s="17" t="s">
        <v>339</v>
      </c>
      <c r="E5177" s="17" t="s">
        <v>143</v>
      </c>
      <c r="F5177" s="17" t="s">
        <v>65</v>
      </c>
      <c r="H5177" s="309">
        <v>33444</v>
      </c>
      <c r="I5177" s="309">
        <v>42167</v>
      </c>
      <c r="J5177" s="17" t="s">
        <v>3888</v>
      </c>
      <c r="L5177" s="17" t="s">
        <v>4859</v>
      </c>
      <c r="N5177" s="17" t="s">
        <v>19</v>
      </c>
      <c r="O5177" s="17" t="s">
        <v>15</v>
      </c>
      <c r="P5177" s="17">
        <v>45356</v>
      </c>
      <c r="AC5177" s="17" t="s">
        <v>3890</v>
      </c>
      <c r="AD5177" s="17" t="s">
        <v>3891</v>
      </c>
      <c r="AF5177" s="17">
        <v>8</v>
      </c>
      <c r="AG5177" s="17">
        <v>2</v>
      </c>
      <c r="AM5177" s="17" t="s">
        <v>2602</v>
      </c>
      <c r="AN5177" s="17" t="s">
        <v>4371</v>
      </c>
      <c r="AO5177" s="17">
        <v>3</v>
      </c>
      <c r="AP5177" s="17">
        <v>80</v>
      </c>
      <c r="AQ5177" s="17">
        <v>5</v>
      </c>
      <c r="AT5177" s="17" t="s">
        <v>3893</v>
      </c>
      <c r="DN5177" s="17">
        <f>COUNTIF(AU5177:DM5177, "X")</f>
        <v>0</v>
      </c>
    </row>
    <row r="5178" spans="1:118" s="17" customFormat="1">
      <c r="A5178" s="17" t="s">
        <v>5118</v>
      </c>
      <c r="B5178" s="17">
        <v>55</v>
      </c>
      <c r="C5178" s="17">
        <v>171046</v>
      </c>
      <c r="D5178" s="17" t="s">
        <v>5119</v>
      </c>
      <c r="E5178" s="17" t="s">
        <v>5120</v>
      </c>
      <c r="F5178" s="17" t="s">
        <v>21</v>
      </c>
      <c r="H5178" s="309">
        <v>33457</v>
      </c>
      <c r="I5178" s="309">
        <v>42167</v>
      </c>
      <c r="J5178" s="17" t="s">
        <v>3888</v>
      </c>
      <c r="L5178" s="17" t="s">
        <v>5121</v>
      </c>
      <c r="N5178" s="17" t="s">
        <v>19</v>
      </c>
      <c r="O5178" s="17" t="s">
        <v>15</v>
      </c>
      <c r="P5178" s="17">
        <v>45356</v>
      </c>
      <c r="Q5178" s="17">
        <v>3339</v>
      </c>
      <c r="AC5178" s="17" t="s">
        <v>3890</v>
      </c>
      <c r="AD5178" s="17" t="s">
        <v>3891</v>
      </c>
      <c r="AF5178" s="17">
        <v>15</v>
      </c>
      <c r="AG5178" s="17">
        <v>2</v>
      </c>
      <c r="AM5178" s="17" t="s">
        <v>2603</v>
      </c>
      <c r="AN5178" s="17" t="s">
        <v>5023</v>
      </c>
      <c r="AO5178" s="17">
        <v>3</v>
      </c>
      <c r="AP5178" s="17">
        <v>80</v>
      </c>
      <c r="AQ5178" s="17">
        <v>5</v>
      </c>
      <c r="AT5178" s="17" t="s">
        <v>3893</v>
      </c>
      <c r="DN5178" s="17">
        <f>COUNTIF(AU5178:DM5178, "X")</f>
        <v>0</v>
      </c>
    </row>
    <row r="5179" spans="1:118" s="17" customFormat="1">
      <c r="A5179" s="17" t="s">
        <v>4493</v>
      </c>
      <c r="B5179" s="17">
        <v>55</v>
      </c>
      <c r="C5179" s="17">
        <v>171057</v>
      </c>
      <c r="D5179" s="17" t="s">
        <v>4494</v>
      </c>
      <c r="E5179" s="17" t="s">
        <v>4495</v>
      </c>
      <c r="F5179" s="17" t="s">
        <v>93</v>
      </c>
      <c r="H5179" s="309">
        <v>34178</v>
      </c>
      <c r="I5179" s="309">
        <v>42167</v>
      </c>
      <c r="J5179" s="17" t="s">
        <v>3888</v>
      </c>
      <c r="L5179" s="17" t="s">
        <v>4496</v>
      </c>
      <c r="N5179" s="17" t="s">
        <v>19</v>
      </c>
      <c r="O5179" s="17" t="s">
        <v>15</v>
      </c>
      <c r="P5179" s="17">
        <v>45356</v>
      </c>
      <c r="AC5179" s="17" t="s">
        <v>3890</v>
      </c>
      <c r="AD5179" s="17" t="s">
        <v>3891</v>
      </c>
      <c r="AF5179" s="17">
        <v>8</v>
      </c>
      <c r="AG5179" s="17">
        <v>2</v>
      </c>
      <c r="AM5179" s="17" t="s">
        <v>2602</v>
      </c>
      <c r="AN5179" s="17" t="s">
        <v>4371</v>
      </c>
      <c r="AO5179" s="17">
        <v>3</v>
      </c>
      <c r="AP5179" s="17">
        <v>80</v>
      </c>
      <c r="AQ5179" s="17">
        <v>5</v>
      </c>
      <c r="AT5179" s="17" t="s">
        <v>3893</v>
      </c>
      <c r="DN5179" s="17">
        <f>COUNTIF(AU5179:DM5179, "X")</f>
        <v>0</v>
      </c>
    </row>
    <row r="5180" spans="1:118" s="17" customFormat="1">
      <c r="A5180" s="17" t="s">
        <v>21593</v>
      </c>
      <c r="B5180" s="17">
        <v>55</v>
      </c>
      <c r="C5180" s="17">
        <v>171058</v>
      </c>
      <c r="D5180" s="17" t="s">
        <v>327</v>
      </c>
      <c r="E5180" s="17" t="s">
        <v>349</v>
      </c>
      <c r="F5180" s="17" t="s">
        <v>251</v>
      </c>
      <c r="H5180" s="309">
        <v>20290</v>
      </c>
      <c r="I5180" s="309">
        <v>42167</v>
      </c>
      <c r="J5180" s="17" t="s">
        <v>3888</v>
      </c>
      <c r="L5180" s="17" t="s">
        <v>21594</v>
      </c>
      <c r="N5180" s="17" t="s">
        <v>26</v>
      </c>
      <c r="O5180" s="17" t="s">
        <v>15</v>
      </c>
      <c r="P5180" s="17">
        <v>45318</v>
      </c>
      <c r="AF5180" s="17">
        <v>8</v>
      </c>
      <c r="AG5180" s="17">
        <v>2</v>
      </c>
      <c r="AI5180" s="17" t="s">
        <v>20669</v>
      </c>
      <c r="AM5180" s="17" t="s">
        <v>2617</v>
      </c>
      <c r="AN5180" s="17" t="s">
        <v>21447</v>
      </c>
      <c r="AO5180" s="17">
        <v>3</v>
      </c>
      <c r="AP5180" s="17">
        <v>80</v>
      </c>
      <c r="AQ5180" s="17">
        <v>5</v>
      </c>
      <c r="AR5180" s="17" t="s">
        <v>20671</v>
      </c>
      <c r="AS5180" s="17" t="s">
        <v>21222</v>
      </c>
      <c r="CQ5180" s="17" t="s">
        <v>3901</v>
      </c>
      <c r="DN5180" s="17">
        <f>COUNTIF(AU5180:DM5180, "X")</f>
        <v>1</v>
      </c>
    </row>
    <row r="5181" spans="1:118" s="17" customFormat="1">
      <c r="A5181" s="17" t="s">
        <v>20102</v>
      </c>
      <c r="B5181" s="17">
        <v>55</v>
      </c>
      <c r="C5181" s="17">
        <v>171065</v>
      </c>
      <c r="D5181" s="17" t="s">
        <v>6459</v>
      </c>
      <c r="E5181" s="17" t="s">
        <v>1658</v>
      </c>
      <c r="F5181" s="17" t="s">
        <v>65</v>
      </c>
      <c r="H5181" s="309">
        <v>31670</v>
      </c>
      <c r="I5181" s="309">
        <v>42167</v>
      </c>
      <c r="J5181" s="17" t="s">
        <v>3888</v>
      </c>
      <c r="L5181" s="17" t="s">
        <v>20103</v>
      </c>
      <c r="N5181" s="17" t="s">
        <v>14</v>
      </c>
      <c r="O5181" s="17" t="s">
        <v>15</v>
      </c>
      <c r="P5181" s="17">
        <v>45371</v>
      </c>
      <c r="AF5181" s="17">
        <v>8</v>
      </c>
      <c r="AG5181" s="17">
        <v>2</v>
      </c>
      <c r="AI5181" s="17" t="s">
        <v>10178</v>
      </c>
      <c r="AM5181" s="17" t="s">
        <v>180</v>
      </c>
      <c r="AN5181" s="17" t="s">
        <v>20012</v>
      </c>
      <c r="AO5181" s="17">
        <v>3</v>
      </c>
      <c r="AP5181" s="17">
        <v>80</v>
      </c>
      <c r="AQ5181" s="17">
        <v>5</v>
      </c>
      <c r="AR5181" s="17" t="s">
        <v>10180</v>
      </c>
      <c r="DN5181" s="17">
        <f>COUNTIF(AU5181:DM5181, "X")</f>
        <v>0</v>
      </c>
    </row>
    <row r="5182" spans="1:118" s="17" customFormat="1">
      <c r="A5182" s="17" t="s">
        <v>14515</v>
      </c>
      <c r="B5182" s="17">
        <v>55</v>
      </c>
      <c r="C5182" s="17">
        <v>171067</v>
      </c>
      <c r="D5182" s="17" t="s">
        <v>617</v>
      </c>
      <c r="E5182" s="17" t="s">
        <v>14516</v>
      </c>
      <c r="F5182" s="17" t="s">
        <v>21</v>
      </c>
      <c r="H5182" s="309">
        <v>34681</v>
      </c>
      <c r="I5182" s="309">
        <v>42167</v>
      </c>
      <c r="J5182" s="17" t="s">
        <v>3888</v>
      </c>
      <c r="L5182" s="17" t="s">
        <v>14517</v>
      </c>
      <c r="N5182" s="17" t="s">
        <v>31</v>
      </c>
      <c r="O5182" s="17" t="s">
        <v>15</v>
      </c>
      <c r="P5182" s="17">
        <v>45373</v>
      </c>
      <c r="AC5182" s="17" t="s">
        <v>9895</v>
      </c>
      <c r="AD5182" s="17" t="s">
        <v>9896</v>
      </c>
      <c r="AF5182" s="17">
        <v>15</v>
      </c>
      <c r="AG5182" s="17">
        <v>2</v>
      </c>
      <c r="AM5182" s="17" t="s">
        <v>108</v>
      </c>
      <c r="AN5182" s="17" t="s">
        <v>14364</v>
      </c>
      <c r="AO5182" s="17">
        <v>3</v>
      </c>
      <c r="AP5182" s="17">
        <v>80</v>
      </c>
      <c r="AQ5182" s="17">
        <v>5</v>
      </c>
      <c r="AR5182" s="17" t="s">
        <v>9898</v>
      </c>
      <c r="AT5182" s="17" t="s">
        <v>14152</v>
      </c>
      <c r="DN5182" s="17">
        <f>COUNTIF(AU5182:DM5182, "X")</f>
        <v>0</v>
      </c>
    </row>
    <row r="5183" spans="1:118" s="17" customFormat="1">
      <c r="A5183" s="17" t="s">
        <v>12950</v>
      </c>
      <c r="B5183" s="17">
        <v>55</v>
      </c>
      <c r="C5183" s="17">
        <v>171068</v>
      </c>
      <c r="D5183" s="17" t="s">
        <v>12129</v>
      </c>
      <c r="E5183" s="17" t="s">
        <v>5602</v>
      </c>
      <c r="F5183" s="17" t="s">
        <v>17</v>
      </c>
      <c r="H5183" s="309">
        <v>35519</v>
      </c>
      <c r="I5183" s="309">
        <v>42238</v>
      </c>
      <c r="J5183" s="17" t="s">
        <v>3888</v>
      </c>
      <c r="L5183" s="17" t="s">
        <v>12825</v>
      </c>
      <c r="N5183" s="17" t="s">
        <v>31</v>
      </c>
      <c r="O5183" s="17" t="s">
        <v>15</v>
      </c>
      <c r="P5183" s="17">
        <v>45373</v>
      </c>
      <c r="AC5183" s="17" t="s">
        <v>9895</v>
      </c>
      <c r="AD5183" s="17" t="s">
        <v>9896</v>
      </c>
      <c r="AF5183" s="17">
        <v>8</v>
      </c>
      <c r="AG5183" s="17">
        <v>2</v>
      </c>
      <c r="AM5183" s="17" t="s">
        <v>156</v>
      </c>
      <c r="AN5183" s="17" t="s">
        <v>12693</v>
      </c>
      <c r="AO5183" s="17">
        <v>3</v>
      </c>
      <c r="AP5183" s="17">
        <v>80</v>
      </c>
      <c r="AQ5183" s="17">
        <v>5</v>
      </c>
      <c r="AR5183" s="17" t="s">
        <v>9898</v>
      </c>
      <c r="AT5183" s="17" t="s">
        <v>11929</v>
      </c>
      <c r="DN5183" s="17">
        <f>COUNTIF(AU5183:DM5183, "X")</f>
        <v>0</v>
      </c>
    </row>
    <row r="5184" spans="1:118" s="17" customFormat="1">
      <c r="A5184" s="17" t="s">
        <v>15938</v>
      </c>
      <c r="B5184" s="17">
        <v>55</v>
      </c>
      <c r="C5184" s="17">
        <v>171078</v>
      </c>
      <c r="D5184" s="17" t="s">
        <v>758</v>
      </c>
      <c r="E5184" s="17" t="s">
        <v>13236</v>
      </c>
      <c r="F5184" s="17" t="s">
        <v>48</v>
      </c>
      <c r="H5184" s="309">
        <v>35063</v>
      </c>
      <c r="I5184" s="309">
        <v>42167</v>
      </c>
      <c r="J5184" s="17" t="s">
        <v>3888</v>
      </c>
      <c r="L5184" s="17" t="s">
        <v>15939</v>
      </c>
      <c r="N5184" s="17" t="s">
        <v>31</v>
      </c>
      <c r="O5184" s="17" t="s">
        <v>15</v>
      </c>
      <c r="P5184" s="17">
        <v>45373</v>
      </c>
      <c r="AC5184" s="17" t="s">
        <v>9895</v>
      </c>
      <c r="AD5184" s="17" t="s">
        <v>9896</v>
      </c>
      <c r="AF5184" s="17">
        <v>8</v>
      </c>
      <c r="AG5184" s="17">
        <v>2</v>
      </c>
      <c r="AM5184" s="17" t="s">
        <v>121</v>
      </c>
      <c r="AN5184" s="17" t="s">
        <v>15516</v>
      </c>
      <c r="AO5184" s="17">
        <v>3</v>
      </c>
      <c r="AP5184" s="17">
        <v>80</v>
      </c>
      <c r="AQ5184" s="17">
        <v>5</v>
      </c>
      <c r="AR5184" s="17" t="s">
        <v>9898</v>
      </c>
      <c r="AT5184" s="17" t="s">
        <v>15057</v>
      </c>
      <c r="DN5184" s="17">
        <f>COUNTIF(AU5184:DM5184, "X")</f>
        <v>0</v>
      </c>
    </row>
    <row r="5185" spans="1:118" s="17" customFormat="1">
      <c r="A5185" s="17" t="s">
        <v>4333</v>
      </c>
      <c r="B5185" s="17">
        <v>55</v>
      </c>
      <c r="C5185" s="17">
        <v>171082</v>
      </c>
      <c r="D5185" s="17" t="s">
        <v>284</v>
      </c>
      <c r="E5185" s="17" t="s">
        <v>4334</v>
      </c>
      <c r="F5185" s="17" t="s">
        <v>22</v>
      </c>
      <c r="G5185" s="17" t="s">
        <v>4335</v>
      </c>
      <c r="H5185" s="309">
        <v>35408</v>
      </c>
      <c r="I5185" s="309">
        <v>42167</v>
      </c>
      <c r="J5185" s="17" t="s">
        <v>3888</v>
      </c>
      <c r="L5185" s="17" t="s">
        <v>4336</v>
      </c>
      <c r="N5185" s="17" t="s">
        <v>19</v>
      </c>
      <c r="O5185" s="17" t="s">
        <v>15</v>
      </c>
      <c r="P5185" s="17">
        <v>45356</v>
      </c>
      <c r="AC5185" s="17" t="s">
        <v>3890</v>
      </c>
      <c r="AD5185" s="17" t="s">
        <v>3891</v>
      </c>
      <c r="AF5185" s="17">
        <v>8</v>
      </c>
      <c r="AG5185" s="17">
        <v>2</v>
      </c>
      <c r="AM5185" s="17" t="s">
        <v>172</v>
      </c>
      <c r="AN5185" s="17" t="s">
        <v>3892</v>
      </c>
      <c r="AO5185" s="17">
        <v>3</v>
      </c>
      <c r="AP5185" s="17">
        <v>80</v>
      </c>
      <c r="AQ5185" s="17">
        <v>5</v>
      </c>
      <c r="AT5185" s="17" t="s">
        <v>3893</v>
      </c>
      <c r="DN5185" s="17">
        <f>COUNTIF(AU5185:DM5185, "X")</f>
        <v>0</v>
      </c>
    </row>
    <row r="5186" spans="1:118" s="17" customFormat="1">
      <c r="A5186" s="17" t="s">
        <v>18401</v>
      </c>
      <c r="B5186" s="17">
        <v>55</v>
      </c>
      <c r="C5186" s="17">
        <v>171088</v>
      </c>
      <c r="D5186" s="17" t="s">
        <v>4310</v>
      </c>
      <c r="E5186" s="17" t="s">
        <v>18402</v>
      </c>
      <c r="F5186" s="17" t="s">
        <v>58</v>
      </c>
      <c r="H5186" s="309">
        <v>26458</v>
      </c>
      <c r="I5186" s="309">
        <v>42167</v>
      </c>
      <c r="J5186" s="17" t="s">
        <v>3888</v>
      </c>
      <c r="L5186" s="17" t="s">
        <v>18353</v>
      </c>
      <c r="N5186" s="17" t="s">
        <v>18354</v>
      </c>
      <c r="O5186" s="17" t="s">
        <v>15</v>
      </c>
      <c r="P5186" s="17">
        <v>45317</v>
      </c>
      <c r="AF5186" s="17">
        <v>8</v>
      </c>
      <c r="AG5186" s="17">
        <v>2</v>
      </c>
      <c r="AH5186" s="17" t="s">
        <v>11926</v>
      </c>
      <c r="AK5186" s="17" t="s">
        <v>11927</v>
      </c>
      <c r="AM5186" s="17" t="s">
        <v>2614</v>
      </c>
      <c r="AN5186" s="17" t="s">
        <v>18350</v>
      </c>
      <c r="AO5186" s="17">
        <v>3</v>
      </c>
      <c r="AP5186" s="17">
        <v>80</v>
      </c>
      <c r="AQ5186" s="17">
        <v>5</v>
      </c>
      <c r="AR5186" s="17" t="s">
        <v>18351</v>
      </c>
      <c r="DN5186" s="17">
        <f>COUNTIF(AU5186:DM5186, "X")</f>
        <v>0</v>
      </c>
    </row>
    <row r="5187" spans="1:118" s="17" customFormat="1">
      <c r="A5187" s="17" t="s">
        <v>7513</v>
      </c>
      <c r="B5187" s="17">
        <v>55</v>
      </c>
      <c r="C5187" s="17">
        <v>171089</v>
      </c>
      <c r="D5187" s="17" t="s">
        <v>215</v>
      </c>
      <c r="E5187" s="17" t="s">
        <v>18</v>
      </c>
      <c r="F5187" s="17" t="s">
        <v>70</v>
      </c>
      <c r="H5187" s="309">
        <v>21601</v>
      </c>
      <c r="I5187" s="309">
        <v>42167</v>
      </c>
      <c r="J5187" s="17" t="s">
        <v>3888</v>
      </c>
      <c r="L5187" s="17" t="s">
        <v>7325</v>
      </c>
      <c r="N5187" s="17" t="s">
        <v>19</v>
      </c>
      <c r="O5187" s="17" t="s">
        <v>15</v>
      </c>
      <c r="P5187" s="17">
        <v>45356</v>
      </c>
      <c r="AC5187" s="17" t="s">
        <v>3890</v>
      </c>
      <c r="AD5187" s="17" t="s">
        <v>3891</v>
      </c>
      <c r="AF5187" s="17">
        <v>8</v>
      </c>
      <c r="AG5187" s="17">
        <v>2</v>
      </c>
      <c r="AM5187" s="17" t="s">
        <v>2605</v>
      </c>
      <c r="AN5187" s="17" t="s">
        <v>7253</v>
      </c>
      <c r="AO5187" s="17">
        <v>3</v>
      </c>
      <c r="AP5187" s="17">
        <v>80</v>
      </c>
      <c r="AQ5187" s="17">
        <v>5</v>
      </c>
      <c r="AT5187" s="17" t="s">
        <v>6589</v>
      </c>
      <c r="DN5187" s="17">
        <f>COUNTIF(AU5187:DM5187, "X")</f>
        <v>0</v>
      </c>
    </row>
    <row r="5188" spans="1:118" s="17" customFormat="1">
      <c r="A5188" s="17" t="s">
        <v>6534</v>
      </c>
      <c r="B5188" s="17">
        <v>55</v>
      </c>
      <c r="C5188" s="17">
        <v>171093</v>
      </c>
      <c r="D5188" s="17" t="s">
        <v>6535</v>
      </c>
      <c r="E5188" s="17" t="s">
        <v>6536</v>
      </c>
      <c r="F5188" s="17" t="s">
        <v>397</v>
      </c>
      <c r="H5188" s="309">
        <v>35672</v>
      </c>
      <c r="I5188" s="309">
        <v>42167</v>
      </c>
      <c r="J5188" s="17" t="s">
        <v>3888</v>
      </c>
      <c r="L5188" s="17" t="s">
        <v>6537</v>
      </c>
      <c r="N5188" s="17" t="s">
        <v>19</v>
      </c>
      <c r="O5188" s="17" t="s">
        <v>15</v>
      </c>
      <c r="P5188" s="17">
        <v>45356</v>
      </c>
      <c r="AC5188" s="17" t="s">
        <v>3890</v>
      </c>
      <c r="AD5188" s="17" t="s">
        <v>3891</v>
      </c>
      <c r="AF5188" s="17">
        <v>8</v>
      </c>
      <c r="AG5188" s="17">
        <v>2</v>
      </c>
      <c r="AM5188" s="17" t="s">
        <v>232</v>
      </c>
      <c r="AN5188" s="17" t="s">
        <v>6280</v>
      </c>
      <c r="AO5188" s="17">
        <v>3</v>
      </c>
      <c r="AP5188" s="17">
        <v>80</v>
      </c>
      <c r="AQ5188" s="17">
        <v>5</v>
      </c>
      <c r="AT5188" s="17" t="s">
        <v>5516</v>
      </c>
      <c r="DN5188" s="17">
        <f>COUNTIF(AU5188:DM5188, "X")</f>
        <v>0</v>
      </c>
    </row>
    <row r="5189" spans="1:118" s="17" customFormat="1">
      <c r="A5189" s="17" t="s">
        <v>4222</v>
      </c>
      <c r="B5189" s="17">
        <v>55</v>
      </c>
      <c r="C5189" s="17">
        <v>171105</v>
      </c>
      <c r="D5189" s="17" t="s">
        <v>4223</v>
      </c>
      <c r="E5189" s="17" t="s">
        <v>11</v>
      </c>
      <c r="F5189" s="17" t="s">
        <v>373</v>
      </c>
      <c r="H5189" s="309">
        <v>33707</v>
      </c>
      <c r="I5189" s="309">
        <v>42167</v>
      </c>
      <c r="J5189" s="17" t="s">
        <v>3888</v>
      </c>
      <c r="L5189" s="17" t="s">
        <v>4224</v>
      </c>
      <c r="N5189" s="17" t="s">
        <v>19</v>
      </c>
      <c r="O5189" s="17" t="s">
        <v>15</v>
      </c>
      <c r="P5189" s="17">
        <v>45356</v>
      </c>
      <c r="AC5189" s="17" t="s">
        <v>3890</v>
      </c>
      <c r="AD5189" s="17" t="s">
        <v>3891</v>
      </c>
      <c r="AF5189" s="17">
        <v>8</v>
      </c>
      <c r="AG5189" s="17">
        <v>2</v>
      </c>
      <c r="AM5189" s="17" t="s">
        <v>172</v>
      </c>
      <c r="AN5189" s="17" t="s">
        <v>3892</v>
      </c>
      <c r="AO5189" s="17">
        <v>3</v>
      </c>
      <c r="AP5189" s="17">
        <v>80</v>
      </c>
      <c r="AQ5189" s="17">
        <v>5</v>
      </c>
      <c r="AT5189" s="17" t="s">
        <v>3893</v>
      </c>
      <c r="DN5189" s="17">
        <f>COUNTIF(AU5189:DM5189, "X")</f>
        <v>0</v>
      </c>
    </row>
    <row r="5190" spans="1:118" s="17" customFormat="1">
      <c r="A5190" s="17" t="s">
        <v>21443</v>
      </c>
      <c r="B5190" s="17">
        <v>55</v>
      </c>
      <c r="C5190" s="17">
        <v>171113</v>
      </c>
      <c r="D5190" s="17" t="s">
        <v>731</v>
      </c>
      <c r="E5190" s="17" t="s">
        <v>116</v>
      </c>
      <c r="F5190" s="17" t="s">
        <v>58</v>
      </c>
      <c r="H5190" s="309">
        <v>31015</v>
      </c>
      <c r="I5190" s="309">
        <v>42167</v>
      </c>
      <c r="J5190" s="17" t="s">
        <v>3888</v>
      </c>
      <c r="L5190" s="17" t="s">
        <v>21444</v>
      </c>
      <c r="N5190" s="17" t="s">
        <v>26</v>
      </c>
      <c r="O5190" s="17" t="s">
        <v>15</v>
      </c>
      <c r="P5190" s="17">
        <v>45318</v>
      </c>
      <c r="AF5190" s="17">
        <v>8</v>
      </c>
      <c r="AG5190" s="17">
        <v>2</v>
      </c>
      <c r="AI5190" s="17" t="s">
        <v>20669</v>
      </c>
      <c r="AM5190" s="17" t="s">
        <v>2616</v>
      </c>
      <c r="AN5190" s="17" t="s">
        <v>21221</v>
      </c>
      <c r="AO5190" s="17">
        <v>3</v>
      </c>
      <c r="AP5190" s="17">
        <v>80</v>
      </c>
      <c r="AQ5190" s="17">
        <v>5</v>
      </c>
      <c r="AR5190" s="17" t="s">
        <v>20671</v>
      </c>
      <c r="AS5190" s="17" t="s">
        <v>21222</v>
      </c>
      <c r="DN5190" s="17">
        <f>COUNTIF(AU5190:DM5190, "X")</f>
        <v>0</v>
      </c>
    </row>
    <row r="5191" spans="1:118" s="17" customFormat="1">
      <c r="A5191" s="17" t="s">
        <v>13268</v>
      </c>
      <c r="B5191" s="17">
        <v>55</v>
      </c>
      <c r="C5191" s="17">
        <v>171114</v>
      </c>
      <c r="D5191" s="17" t="s">
        <v>13269</v>
      </c>
      <c r="E5191" s="17" t="s">
        <v>264</v>
      </c>
      <c r="F5191" s="17" t="s">
        <v>65</v>
      </c>
      <c r="H5191" s="309">
        <v>34720</v>
      </c>
      <c r="I5191" s="309">
        <v>42167</v>
      </c>
      <c r="J5191" s="17" t="s">
        <v>3888</v>
      </c>
      <c r="L5191" s="17" t="s">
        <v>13270</v>
      </c>
      <c r="N5191" s="17" t="s">
        <v>31</v>
      </c>
      <c r="O5191" s="17" t="s">
        <v>15</v>
      </c>
      <c r="P5191" s="17">
        <v>45373</v>
      </c>
      <c r="AC5191" s="17" t="s">
        <v>9895</v>
      </c>
      <c r="AD5191" s="17" t="s">
        <v>9896</v>
      </c>
      <c r="AF5191" s="17">
        <v>8</v>
      </c>
      <c r="AG5191" s="17">
        <v>2</v>
      </c>
      <c r="AM5191" s="17" t="s">
        <v>115</v>
      </c>
      <c r="AN5191" s="17" t="s">
        <v>13186</v>
      </c>
      <c r="AO5191" s="17">
        <v>3</v>
      </c>
      <c r="AP5191" s="17">
        <v>80</v>
      </c>
      <c r="AQ5191" s="17">
        <v>5</v>
      </c>
      <c r="AR5191" s="17" t="s">
        <v>9898</v>
      </c>
      <c r="AT5191" s="17" t="s">
        <v>12990</v>
      </c>
      <c r="CR5191" s="17" t="s">
        <v>21</v>
      </c>
      <c r="DN5191" s="17">
        <f>COUNTIF(AU5191:DM5191, "X")</f>
        <v>0</v>
      </c>
    </row>
    <row r="5192" spans="1:118" s="17" customFormat="1">
      <c r="A5192" s="17" t="s">
        <v>16042</v>
      </c>
      <c r="B5192" s="17">
        <v>55</v>
      </c>
      <c r="C5192" s="17">
        <v>171115</v>
      </c>
      <c r="D5192" s="17" t="s">
        <v>13715</v>
      </c>
      <c r="E5192" s="17" t="s">
        <v>16043</v>
      </c>
      <c r="F5192" s="17" t="s">
        <v>397</v>
      </c>
      <c r="H5192" s="309">
        <v>33649</v>
      </c>
      <c r="I5192" s="309">
        <v>42167</v>
      </c>
      <c r="J5192" s="17" t="s">
        <v>3888</v>
      </c>
      <c r="L5192" s="17" t="s">
        <v>16044</v>
      </c>
      <c r="N5192" s="17" t="s">
        <v>31</v>
      </c>
      <c r="O5192" s="17" t="s">
        <v>15</v>
      </c>
      <c r="P5192" s="17">
        <v>45373</v>
      </c>
      <c r="AC5192" s="17" t="s">
        <v>9895</v>
      </c>
      <c r="AD5192" s="17" t="s">
        <v>9896</v>
      </c>
      <c r="AF5192" s="17">
        <v>8</v>
      </c>
      <c r="AG5192" s="17">
        <v>2</v>
      </c>
      <c r="AM5192" s="17" t="s">
        <v>121</v>
      </c>
      <c r="AN5192" s="17" t="s">
        <v>15516</v>
      </c>
      <c r="AO5192" s="17">
        <v>3</v>
      </c>
      <c r="AP5192" s="17">
        <v>80</v>
      </c>
      <c r="AQ5192" s="17">
        <v>5</v>
      </c>
      <c r="AR5192" s="17" t="s">
        <v>9898</v>
      </c>
      <c r="AT5192" s="17" t="s">
        <v>15057</v>
      </c>
      <c r="CU5192" s="17" t="s">
        <v>3901</v>
      </c>
      <c r="DN5192" s="17">
        <f>COUNTIF(AU5192:DM5192, "X")</f>
        <v>1</v>
      </c>
    </row>
    <row r="5193" spans="1:118" s="17" customFormat="1">
      <c r="A5193" s="17" t="s">
        <v>14006</v>
      </c>
      <c r="B5193" s="17">
        <v>55</v>
      </c>
      <c r="C5193" s="17">
        <v>171119</v>
      </c>
      <c r="D5193" s="17" t="s">
        <v>93</v>
      </c>
      <c r="E5193" s="17" t="s">
        <v>499</v>
      </c>
      <c r="F5193" s="17" t="s">
        <v>58</v>
      </c>
      <c r="H5193" s="309">
        <v>33285</v>
      </c>
      <c r="I5193" s="309">
        <v>42167</v>
      </c>
      <c r="J5193" s="17" t="s">
        <v>3888</v>
      </c>
      <c r="L5193" s="17" t="s">
        <v>14007</v>
      </c>
      <c r="N5193" s="17" t="s">
        <v>31</v>
      </c>
      <c r="O5193" s="17" t="s">
        <v>15</v>
      </c>
      <c r="P5193" s="17">
        <v>45373</v>
      </c>
      <c r="AC5193" s="17" t="s">
        <v>9895</v>
      </c>
      <c r="AD5193" s="17" t="s">
        <v>9896</v>
      </c>
      <c r="AF5193" s="17">
        <v>8</v>
      </c>
      <c r="AG5193" s="17">
        <v>2</v>
      </c>
      <c r="AM5193" s="17" t="s">
        <v>240</v>
      </c>
      <c r="AN5193" s="17" t="s">
        <v>13567</v>
      </c>
      <c r="AO5193" s="17">
        <v>3</v>
      </c>
      <c r="AP5193" s="17">
        <v>80</v>
      </c>
      <c r="AQ5193" s="17">
        <v>5</v>
      </c>
      <c r="AR5193" s="17" t="s">
        <v>9898</v>
      </c>
      <c r="AT5193" s="17" t="s">
        <v>12990</v>
      </c>
      <c r="DN5193" s="17">
        <f>COUNTIF(AU5193:DM5193, "X")</f>
        <v>0</v>
      </c>
    </row>
    <row r="5194" spans="1:118" s="17" customFormat="1">
      <c r="A5194" s="17" t="s">
        <v>9255</v>
      </c>
      <c r="B5194" s="17">
        <v>55</v>
      </c>
      <c r="C5194" s="17">
        <v>171123</v>
      </c>
      <c r="D5194" s="17" t="s">
        <v>9256</v>
      </c>
      <c r="E5194" s="17" t="s">
        <v>4595</v>
      </c>
      <c r="F5194" s="17" t="s">
        <v>304</v>
      </c>
      <c r="H5194" s="309">
        <v>34934</v>
      </c>
      <c r="I5194" s="309">
        <v>42167</v>
      </c>
      <c r="J5194" s="17" t="s">
        <v>3888</v>
      </c>
      <c r="L5194" s="17" t="s">
        <v>9085</v>
      </c>
      <c r="M5194" s="17" t="s">
        <v>808</v>
      </c>
      <c r="N5194" s="17" t="s">
        <v>19</v>
      </c>
      <c r="O5194" s="17" t="s">
        <v>15</v>
      </c>
      <c r="P5194" s="17">
        <v>45356</v>
      </c>
      <c r="AC5194" s="17" t="s">
        <v>3890</v>
      </c>
      <c r="AD5194" s="17" t="s">
        <v>3891</v>
      </c>
      <c r="AF5194" s="17">
        <v>8</v>
      </c>
      <c r="AG5194" s="17">
        <v>2</v>
      </c>
      <c r="AM5194" s="17" t="s">
        <v>29</v>
      </c>
      <c r="AN5194" s="17" t="s">
        <v>9081</v>
      </c>
      <c r="AO5194" s="17">
        <v>3</v>
      </c>
      <c r="AP5194" s="17">
        <v>80</v>
      </c>
      <c r="AQ5194" s="17">
        <v>5</v>
      </c>
      <c r="AT5194" s="17" t="s">
        <v>9082</v>
      </c>
      <c r="CQ5194" s="17" t="s">
        <v>3901</v>
      </c>
      <c r="CR5194" s="17" t="s">
        <v>30</v>
      </c>
      <c r="CU5194" s="17" t="s">
        <v>3901</v>
      </c>
      <c r="DA5194" s="17" t="s">
        <v>3901</v>
      </c>
      <c r="DN5194" s="17">
        <f>COUNTIF(AU5194:DM5194, "X")</f>
        <v>3</v>
      </c>
    </row>
    <row r="5195" spans="1:118" s="17" customFormat="1">
      <c r="A5195" s="17" t="s">
        <v>9553</v>
      </c>
      <c r="B5195" s="17">
        <v>55</v>
      </c>
      <c r="C5195" s="17">
        <v>171130</v>
      </c>
      <c r="D5195" s="17" t="s">
        <v>6769</v>
      </c>
      <c r="E5195" s="17" t="s">
        <v>9554</v>
      </c>
      <c r="F5195" s="17" t="s">
        <v>93</v>
      </c>
      <c r="H5195" s="309">
        <v>34311</v>
      </c>
      <c r="I5195" s="309">
        <v>42167</v>
      </c>
      <c r="J5195" s="17" t="s">
        <v>3888</v>
      </c>
      <c r="L5195" s="17" t="s">
        <v>9555</v>
      </c>
      <c r="N5195" s="17" t="s">
        <v>19</v>
      </c>
      <c r="O5195" s="17" t="s">
        <v>15</v>
      </c>
      <c r="P5195" s="17">
        <v>45356</v>
      </c>
      <c r="AC5195" s="17" t="s">
        <v>3890</v>
      </c>
      <c r="AD5195" s="17" t="s">
        <v>3891</v>
      </c>
      <c r="AF5195" s="17">
        <v>8</v>
      </c>
      <c r="AG5195" s="17">
        <v>2</v>
      </c>
      <c r="AM5195" s="17" t="s">
        <v>311</v>
      </c>
      <c r="AN5195" s="17" t="s">
        <v>9449</v>
      </c>
      <c r="AO5195" s="17">
        <v>3</v>
      </c>
      <c r="AP5195" s="17">
        <v>80</v>
      </c>
      <c r="AQ5195" s="17">
        <v>5</v>
      </c>
      <c r="AT5195" s="17" t="s">
        <v>9082</v>
      </c>
      <c r="DN5195" s="17">
        <f>COUNTIF(AU5195:DM5195, "X")</f>
        <v>0</v>
      </c>
    </row>
    <row r="5196" spans="1:118" s="17" customFormat="1">
      <c r="A5196" s="17" t="s">
        <v>13597</v>
      </c>
      <c r="B5196" s="17">
        <v>55</v>
      </c>
      <c r="C5196" s="17">
        <v>171138</v>
      </c>
      <c r="D5196" s="17" t="s">
        <v>433</v>
      </c>
      <c r="E5196" s="17" t="s">
        <v>147</v>
      </c>
      <c r="F5196" s="17" t="s">
        <v>22</v>
      </c>
      <c r="G5196" s="17" t="s">
        <v>4335</v>
      </c>
      <c r="H5196" s="309">
        <v>20309</v>
      </c>
      <c r="I5196" s="309">
        <v>42167</v>
      </c>
      <c r="J5196" s="17" t="s">
        <v>3888</v>
      </c>
      <c r="L5196" s="17" t="s">
        <v>13598</v>
      </c>
      <c r="N5196" s="17" t="s">
        <v>31</v>
      </c>
      <c r="O5196" s="17" t="s">
        <v>15</v>
      </c>
      <c r="P5196" s="17">
        <v>45373</v>
      </c>
      <c r="AC5196" s="17" t="s">
        <v>9895</v>
      </c>
      <c r="AD5196" s="17" t="s">
        <v>9896</v>
      </c>
      <c r="AF5196" s="17">
        <v>8</v>
      </c>
      <c r="AG5196" s="17">
        <v>2</v>
      </c>
      <c r="AM5196" s="17" t="s">
        <v>240</v>
      </c>
      <c r="AN5196" s="17" t="s">
        <v>13567</v>
      </c>
      <c r="AO5196" s="17">
        <v>3</v>
      </c>
      <c r="AP5196" s="17">
        <v>80</v>
      </c>
      <c r="AQ5196" s="17">
        <v>5</v>
      </c>
      <c r="AR5196" s="17" t="s">
        <v>9898</v>
      </c>
      <c r="AT5196" s="17" t="s">
        <v>12990</v>
      </c>
      <c r="DN5196" s="17">
        <f>COUNTIF(AU5196:DM5196, "X")</f>
        <v>0</v>
      </c>
    </row>
    <row r="5197" spans="1:118" s="17" customFormat="1">
      <c r="A5197" s="17" t="s">
        <v>8481</v>
      </c>
      <c r="B5197" s="17">
        <v>55</v>
      </c>
      <c r="C5197" s="17">
        <v>171151</v>
      </c>
      <c r="D5197" s="17" t="s">
        <v>8482</v>
      </c>
      <c r="E5197" s="17" t="s">
        <v>312</v>
      </c>
      <c r="F5197" s="17" t="s">
        <v>12</v>
      </c>
      <c r="H5197" s="309">
        <v>33739</v>
      </c>
      <c r="I5197" s="309">
        <v>42167</v>
      </c>
      <c r="J5197" s="17" t="s">
        <v>3888</v>
      </c>
      <c r="L5197" s="17" t="s">
        <v>8483</v>
      </c>
      <c r="M5197" s="17" t="s">
        <v>4579</v>
      </c>
      <c r="N5197" s="17" t="s">
        <v>19</v>
      </c>
      <c r="O5197" s="17" t="s">
        <v>15</v>
      </c>
      <c r="P5197" s="17">
        <v>45356</v>
      </c>
      <c r="AC5197" s="17" t="s">
        <v>3890</v>
      </c>
      <c r="AD5197" s="17" t="s">
        <v>3891</v>
      </c>
      <c r="AF5197" s="17">
        <v>8</v>
      </c>
      <c r="AG5197" s="17">
        <v>2</v>
      </c>
      <c r="AM5197" s="17" t="s">
        <v>2607</v>
      </c>
      <c r="AN5197" s="17" t="s">
        <v>8305</v>
      </c>
      <c r="AO5197" s="17">
        <v>3</v>
      </c>
      <c r="AP5197" s="17">
        <v>80</v>
      </c>
      <c r="AQ5197" s="17">
        <v>5</v>
      </c>
      <c r="AT5197" s="17" t="s">
        <v>7979</v>
      </c>
      <c r="DN5197" s="17">
        <f>COUNTIF(AU5197:DM5197, "X")</f>
        <v>0</v>
      </c>
    </row>
    <row r="5198" spans="1:118" s="17" customFormat="1">
      <c r="A5198" s="17" t="s">
        <v>8368</v>
      </c>
      <c r="B5198" s="17">
        <v>55</v>
      </c>
      <c r="C5198" s="17">
        <v>171160</v>
      </c>
      <c r="D5198" s="17" t="s">
        <v>8369</v>
      </c>
      <c r="E5198" s="17" t="s">
        <v>7873</v>
      </c>
      <c r="F5198" s="17" t="s">
        <v>6288</v>
      </c>
      <c r="H5198" s="309">
        <v>32950</v>
      </c>
      <c r="I5198" s="309">
        <v>42167</v>
      </c>
      <c r="J5198" s="17" t="s">
        <v>3888</v>
      </c>
      <c r="L5198" s="17" t="s">
        <v>8314</v>
      </c>
      <c r="M5198" s="17" t="s">
        <v>478</v>
      </c>
      <c r="N5198" s="17" t="s">
        <v>19</v>
      </c>
      <c r="O5198" s="17" t="s">
        <v>15</v>
      </c>
      <c r="P5198" s="17">
        <v>45356</v>
      </c>
      <c r="Q5198" s="17">
        <v>1863</v>
      </c>
      <c r="AC5198" s="17" t="s">
        <v>3890</v>
      </c>
      <c r="AD5198" s="17" t="s">
        <v>3891</v>
      </c>
      <c r="AF5198" s="17">
        <v>8</v>
      </c>
      <c r="AG5198" s="17">
        <v>2</v>
      </c>
      <c r="AM5198" s="17" t="s">
        <v>2607</v>
      </c>
      <c r="AN5198" s="17" t="s">
        <v>8305</v>
      </c>
      <c r="AO5198" s="17">
        <v>3</v>
      </c>
      <c r="AP5198" s="17">
        <v>80</v>
      </c>
      <c r="AQ5198" s="17">
        <v>5</v>
      </c>
      <c r="AT5198" s="17" t="s">
        <v>7979</v>
      </c>
      <c r="DN5198" s="17">
        <f>COUNTIF(AU5198:DM5198, "X")</f>
        <v>0</v>
      </c>
    </row>
    <row r="5199" spans="1:118" s="17" customFormat="1">
      <c r="A5199" s="17" t="s">
        <v>13803</v>
      </c>
      <c r="B5199" s="17">
        <v>55</v>
      </c>
      <c r="C5199" s="17">
        <v>171163</v>
      </c>
      <c r="D5199" s="17" t="s">
        <v>13804</v>
      </c>
      <c r="E5199" s="17" t="s">
        <v>467</v>
      </c>
      <c r="F5199" s="17" t="s">
        <v>22</v>
      </c>
      <c r="H5199" s="309">
        <v>35514</v>
      </c>
      <c r="I5199" s="309">
        <v>42167</v>
      </c>
      <c r="J5199" s="17" t="s">
        <v>3888</v>
      </c>
      <c r="L5199" s="17" t="s">
        <v>13805</v>
      </c>
      <c r="N5199" s="17" t="s">
        <v>31</v>
      </c>
      <c r="O5199" s="17" t="s">
        <v>15</v>
      </c>
      <c r="P5199" s="17">
        <v>45373</v>
      </c>
      <c r="AC5199" s="17" t="s">
        <v>9895</v>
      </c>
      <c r="AD5199" s="17" t="s">
        <v>9896</v>
      </c>
      <c r="AF5199" s="17">
        <v>8</v>
      </c>
      <c r="AG5199" s="17">
        <v>2</v>
      </c>
      <c r="AM5199" s="17" t="s">
        <v>240</v>
      </c>
      <c r="AN5199" s="17" t="s">
        <v>13567</v>
      </c>
      <c r="AO5199" s="17">
        <v>3</v>
      </c>
      <c r="AP5199" s="17">
        <v>80</v>
      </c>
      <c r="AQ5199" s="17">
        <v>5</v>
      </c>
      <c r="AR5199" s="17" t="s">
        <v>9898</v>
      </c>
      <c r="AT5199" s="17" t="s">
        <v>12990</v>
      </c>
      <c r="CU5199" s="17" t="s">
        <v>3901</v>
      </c>
      <c r="DN5199" s="17">
        <f>COUNTIF(AU5199:DM5199, "X")</f>
        <v>1</v>
      </c>
    </row>
    <row r="5200" spans="1:118" s="17" customFormat="1">
      <c r="A5200" s="17" t="s">
        <v>14473</v>
      </c>
      <c r="B5200" s="17">
        <v>55</v>
      </c>
      <c r="C5200" s="17">
        <v>140957</v>
      </c>
      <c r="D5200" s="17" t="s">
        <v>487</v>
      </c>
      <c r="E5200" s="17" t="s">
        <v>52</v>
      </c>
      <c r="F5200" s="17" t="s">
        <v>63</v>
      </c>
      <c r="H5200" s="309">
        <v>23680</v>
      </c>
      <c r="I5200" s="309">
        <v>42167</v>
      </c>
      <c r="J5200" s="17" t="s">
        <v>3888</v>
      </c>
      <c r="L5200" s="17" t="s">
        <v>14474</v>
      </c>
      <c r="N5200" s="17" t="s">
        <v>31</v>
      </c>
      <c r="O5200" s="17" t="s">
        <v>15</v>
      </c>
      <c r="P5200" s="17">
        <v>45373</v>
      </c>
      <c r="AC5200" s="17" t="s">
        <v>9895</v>
      </c>
      <c r="AD5200" s="17" t="s">
        <v>9896</v>
      </c>
      <c r="AF5200" s="17">
        <v>8</v>
      </c>
      <c r="AG5200" s="17">
        <v>2</v>
      </c>
      <c r="AM5200" s="17" t="s">
        <v>108</v>
      </c>
      <c r="AN5200" s="17" t="s">
        <v>14364</v>
      </c>
      <c r="AO5200" s="17">
        <v>3</v>
      </c>
      <c r="AP5200" s="17">
        <v>80</v>
      </c>
      <c r="AQ5200" s="17">
        <v>5</v>
      </c>
      <c r="AR5200" s="17" t="s">
        <v>9898</v>
      </c>
      <c r="AT5200" s="17" t="s">
        <v>14152</v>
      </c>
      <c r="CC5200" s="17" t="s">
        <v>3901</v>
      </c>
      <c r="CQ5200" s="17" t="s">
        <v>3901</v>
      </c>
      <c r="CU5200" s="17" t="s">
        <v>3901</v>
      </c>
      <c r="DA5200" s="17" t="s">
        <v>3901</v>
      </c>
      <c r="DN5200" s="17">
        <f>COUNTIF(AU5200:DM5200, "X")</f>
        <v>4</v>
      </c>
    </row>
    <row r="5201" spans="1:118" s="17" customFormat="1">
      <c r="A5201" s="17" t="s">
        <v>25362</v>
      </c>
      <c r="B5201" s="17">
        <v>55</v>
      </c>
      <c r="C5201" s="17">
        <v>171174</v>
      </c>
      <c r="D5201" s="17" t="s">
        <v>16349</v>
      </c>
      <c r="E5201" s="17" t="s">
        <v>73</v>
      </c>
      <c r="F5201" s="17" t="s">
        <v>110</v>
      </c>
      <c r="H5201" s="309">
        <v>27213</v>
      </c>
      <c r="I5201" s="309">
        <v>42171</v>
      </c>
      <c r="J5201" s="17" t="s">
        <v>3888</v>
      </c>
      <c r="K5201" s="17" t="s">
        <v>30</v>
      </c>
      <c r="L5201" s="17" t="s">
        <v>25241</v>
      </c>
      <c r="N5201" s="17" t="s">
        <v>31</v>
      </c>
      <c r="O5201" s="17" t="s">
        <v>15</v>
      </c>
      <c r="P5201" s="17">
        <v>45373</v>
      </c>
      <c r="AC5201" s="17" t="s">
        <v>9895</v>
      </c>
      <c r="AD5201" s="17" t="s">
        <v>9896</v>
      </c>
      <c r="AF5201" s="17">
        <v>8</v>
      </c>
      <c r="AG5201" s="17">
        <v>2</v>
      </c>
      <c r="AM5201" s="17" t="s">
        <v>67</v>
      </c>
      <c r="AN5201" s="17" t="s">
        <v>25087</v>
      </c>
      <c r="AO5201" s="17">
        <v>3</v>
      </c>
      <c r="AP5201" s="17">
        <v>80</v>
      </c>
      <c r="AQ5201" s="17">
        <v>5</v>
      </c>
      <c r="AR5201" s="17" t="s">
        <v>9898</v>
      </c>
      <c r="AT5201" s="17" t="s">
        <v>16072</v>
      </c>
      <c r="CH5201" s="17" t="s">
        <v>3901</v>
      </c>
      <c r="CU5201" s="17" t="s">
        <v>3901</v>
      </c>
      <c r="DA5201" s="17" t="s">
        <v>3901</v>
      </c>
      <c r="DE5201" s="17" t="s">
        <v>30</v>
      </c>
      <c r="DF5201" s="17" t="s">
        <v>3901</v>
      </c>
      <c r="DN5201" s="17">
        <f>COUNTIF(AU5201:DM5201, "X")</f>
        <v>4</v>
      </c>
    </row>
    <row r="5202" spans="1:118" s="17" customFormat="1">
      <c r="A5202" s="17" t="s">
        <v>24269</v>
      </c>
      <c r="B5202" s="17">
        <v>55</v>
      </c>
      <c r="C5202" s="17">
        <v>171189</v>
      </c>
      <c r="D5202" s="17" t="s">
        <v>24270</v>
      </c>
      <c r="E5202" s="17" t="s">
        <v>22107</v>
      </c>
      <c r="F5202" s="17" t="s">
        <v>24271</v>
      </c>
      <c r="H5202" s="309">
        <v>35102</v>
      </c>
      <c r="I5202" s="309">
        <v>42166</v>
      </c>
      <c r="J5202" s="17" t="s">
        <v>3888</v>
      </c>
      <c r="L5202" s="17" t="s">
        <v>24272</v>
      </c>
      <c r="N5202" s="17" t="s">
        <v>126</v>
      </c>
      <c r="O5202" s="17" t="s">
        <v>15</v>
      </c>
      <c r="P5202" s="17">
        <v>45383</v>
      </c>
      <c r="Q5202" s="17">
        <v>1315</v>
      </c>
      <c r="AF5202" s="17">
        <v>8</v>
      </c>
      <c r="AG5202" s="17">
        <v>2</v>
      </c>
      <c r="AI5202" s="17" t="s">
        <v>20542</v>
      </c>
      <c r="AM5202" s="17" t="s">
        <v>239</v>
      </c>
      <c r="AN5202" s="17" t="s">
        <v>24146</v>
      </c>
      <c r="AO5202" s="17">
        <v>3</v>
      </c>
      <c r="AP5202" s="17">
        <v>80</v>
      </c>
      <c r="AQ5202" s="17">
        <v>5</v>
      </c>
      <c r="AR5202" s="17" t="s">
        <v>22585</v>
      </c>
      <c r="AS5202" s="17" t="s">
        <v>23503</v>
      </c>
      <c r="DN5202" s="17">
        <f>COUNTIF(AU5202:DM5202, "X")</f>
        <v>0</v>
      </c>
    </row>
    <row r="5203" spans="1:118" s="17" customFormat="1">
      <c r="A5203" s="523" t="s">
        <v>1950</v>
      </c>
      <c r="B5203" s="17">
        <v>55</v>
      </c>
      <c r="C5203" s="17">
        <v>171192</v>
      </c>
      <c r="D5203" s="17" t="s">
        <v>1174</v>
      </c>
      <c r="E5203" s="17" t="s">
        <v>752</v>
      </c>
      <c r="F5203" s="17" t="s">
        <v>872</v>
      </c>
      <c r="H5203" s="309">
        <v>28824</v>
      </c>
      <c r="I5203" s="309">
        <v>42173</v>
      </c>
      <c r="J5203" s="17" t="s">
        <v>3888</v>
      </c>
      <c r="L5203" s="17" t="s">
        <v>1951</v>
      </c>
      <c r="N5203" s="17" t="s">
        <v>14</v>
      </c>
      <c r="O5203" s="17" t="s">
        <v>15</v>
      </c>
      <c r="P5203" s="17">
        <v>45371</v>
      </c>
      <c r="AC5203" s="17" t="s">
        <v>14</v>
      </c>
      <c r="AF5203" s="17">
        <v>15</v>
      </c>
      <c r="AG5203" s="17">
        <v>2</v>
      </c>
      <c r="AI5203" s="17" t="s">
        <v>10178</v>
      </c>
      <c r="AM5203" s="17" t="s">
        <v>68</v>
      </c>
      <c r="AN5203" s="17" t="s">
        <v>11517</v>
      </c>
      <c r="AO5203" s="17">
        <v>3</v>
      </c>
      <c r="AP5203" s="17">
        <v>80</v>
      </c>
      <c r="AQ5203" s="17">
        <v>5</v>
      </c>
      <c r="AR5203" s="17" t="s">
        <v>10180</v>
      </c>
      <c r="AV5203" s="17" t="s">
        <v>3901</v>
      </c>
      <c r="BS5203" s="17" t="s">
        <v>3901</v>
      </c>
      <c r="CH5203" s="17" t="s">
        <v>3901</v>
      </c>
      <c r="CU5203" s="17" t="s">
        <v>3901</v>
      </c>
      <c r="DA5203" s="17" t="s">
        <v>3901</v>
      </c>
      <c r="DF5203" s="17" t="s">
        <v>3901</v>
      </c>
      <c r="DN5203" s="17">
        <f>COUNTIF(AU5203:DM5203, "X")</f>
        <v>6</v>
      </c>
    </row>
    <row r="5204" spans="1:118" s="17" customFormat="1">
      <c r="A5204" s="17" t="s">
        <v>24991</v>
      </c>
      <c r="B5204" s="17">
        <v>55</v>
      </c>
      <c r="C5204" s="17">
        <v>171207</v>
      </c>
      <c r="D5204" s="17" t="s">
        <v>298</v>
      </c>
      <c r="E5204" s="17" t="s">
        <v>212</v>
      </c>
      <c r="F5204" s="17" t="s">
        <v>12727</v>
      </c>
      <c r="H5204" s="309">
        <v>34926</v>
      </c>
      <c r="I5204" s="309">
        <v>42167</v>
      </c>
      <c r="J5204" s="17" t="s">
        <v>3888</v>
      </c>
      <c r="L5204" s="17" t="s">
        <v>24992</v>
      </c>
      <c r="N5204" s="17" t="s">
        <v>31</v>
      </c>
      <c r="O5204" s="17" t="s">
        <v>15</v>
      </c>
      <c r="P5204" s="17">
        <v>45373</v>
      </c>
      <c r="Q5204" s="17">
        <v>3613</v>
      </c>
      <c r="AC5204" s="17" t="s">
        <v>9895</v>
      </c>
      <c r="AD5204" s="17" t="s">
        <v>9896</v>
      </c>
      <c r="AF5204" s="17">
        <v>15</v>
      </c>
      <c r="AG5204" s="17">
        <v>2</v>
      </c>
      <c r="AM5204" s="17" t="s">
        <v>268</v>
      </c>
      <c r="AN5204" s="17" t="s">
        <v>24751</v>
      </c>
      <c r="AO5204" s="17">
        <v>3</v>
      </c>
      <c r="AP5204" s="17">
        <v>80</v>
      </c>
      <c r="AQ5204" s="17">
        <v>5</v>
      </c>
      <c r="AR5204" s="17" t="s">
        <v>9898</v>
      </c>
      <c r="AT5204" s="17" t="s">
        <v>14152</v>
      </c>
      <c r="DN5204" s="17">
        <f>COUNTIF(AU5204:DM5204, "X")</f>
        <v>0</v>
      </c>
    </row>
    <row r="5205" spans="1:118" s="17" customFormat="1">
      <c r="A5205" s="17" t="s">
        <v>8323</v>
      </c>
      <c r="B5205" s="17">
        <v>55</v>
      </c>
      <c r="C5205" s="17">
        <v>171216</v>
      </c>
      <c r="D5205" s="17" t="s">
        <v>3932</v>
      </c>
      <c r="E5205" s="17" t="s">
        <v>757</v>
      </c>
      <c r="F5205" s="17" t="s">
        <v>65</v>
      </c>
      <c r="H5205" s="309">
        <v>34737</v>
      </c>
      <c r="I5205" s="309">
        <v>42167</v>
      </c>
      <c r="J5205" s="17" t="s">
        <v>3888</v>
      </c>
      <c r="L5205" s="17" t="s">
        <v>8324</v>
      </c>
      <c r="N5205" s="17" t="s">
        <v>19</v>
      </c>
      <c r="O5205" s="17" t="s">
        <v>15</v>
      </c>
      <c r="P5205" s="17">
        <v>45356</v>
      </c>
      <c r="AC5205" s="17" t="s">
        <v>3890</v>
      </c>
      <c r="AD5205" s="17" t="s">
        <v>3891</v>
      </c>
      <c r="AF5205" s="17">
        <v>8</v>
      </c>
      <c r="AG5205" s="17">
        <v>2</v>
      </c>
      <c r="AM5205" s="17" t="s">
        <v>2607</v>
      </c>
      <c r="AN5205" s="17" t="s">
        <v>8305</v>
      </c>
      <c r="AO5205" s="17">
        <v>3</v>
      </c>
      <c r="AP5205" s="17">
        <v>80</v>
      </c>
      <c r="AQ5205" s="17">
        <v>5</v>
      </c>
      <c r="AT5205" s="17" t="s">
        <v>7979</v>
      </c>
      <c r="CQ5205" s="17" t="s">
        <v>3901</v>
      </c>
      <c r="DN5205" s="17">
        <f>COUNTIF(AU5205:DM5205, "X")</f>
        <v>1</v>
      </c>
    </row>
    <row r="5206" spans="1:118" s="17" customFormat="1">
      <c r="A5206" s="17" t="s">
        <v>13983</v>
      </c>
      <c r="B5206" s="17">
        <v>55</v>
      </c>
      <c r="C5206" s="17">
        <v>171223</v>
      </c>
      <c r="D5206" s="17" t="s">
        <v>13984</v>
      </c>
      <c r="E5206" s="17" t="s">
        <v>13985</v>
      </c>
      <c r="F5206" s="17" t="s">
        <v>70</v>
      </c>
      <c r="H5206" s="309">
        <v>35523</v>
      </c>
      <c r="I5206" s="309">
        <v>42167</v>
      </c>
      <c r="J5206" s="17" t="s">
        <v>3888</v>
      </c>
      <c r="L5206" s="17" t="s">
        <v>13986</v>
      </c>
      <c r="N5206" s="17" t="s">
        <v>31</v>
      </c>
      <c r="O5206" s="17" t="s">
        <v>15</v>
      </c>
      <c r="P5206" s="17">
        <v>45373</v>
      </c>
      <c r="AC5206" s="17" t="s">
        <v>9895</v>
      </c>
      <c r="AD5206" s="17" t="s">
        <v>9896</v>
      </c>
      <c r="AF5206" s="17">
        <v>8</v>
      </c>
      <c r="AG5206" s="17">
        <v>2</v>
      </c>
      <c r="AM5206" s="17" t="s">
        <v>240</v>
      </c>
      <c r="AN5206" s="17" t="s">
        <v>13567</v>
      </c>
      <c r="AO5206" s="17">
        <v>3</v>
      </c>
      <c r="AP5206" s="17">
        <v>80</v>
      </c>
      <c r="AQ5206" s="17">
        <v>5</v>
      </c>
      <c r="AR5206" s="17" t="s">
        <v>9898</v>
      </c>
      <c r="AT5206" s="17" t="s">
        <v>12990</v>
      </c>
      <c r="DN5206" s="17">
        <f>COUNTIF(AU5206:DM5206, "X")</f>
        <v>0</v>
      </c>
    </row>
    <row r="5207" spans="1:118" s="17" customFormat="1">
      <c r="A5207" s="17" t="s">
        <v>19631</v>
      </c>
      <c r="B5207" s="17">
        <v>55</v>
      </c>
      <c r="C5207" s="17">
        <v>171224</v>
      </c>
      <c r="D5207" s="17" t="s">
        <v>9251</v>
      </c>
      <c r="E5207" s="17" t="s">
        <v>1341</v>
      </c>
      <c r="F5207" s="17" t="s">
        <v>171</v>
      </c>
      <c r="H5207" s="309">
        <v>31377</v>
      </c>
      <c r="I5207" s="309">
        <v>42167</v>
      </c>
      <c r="J5207" s="17" t="s">
        <v>3888</v>
      </c>
      <c r="L5207" s="17" t="s">
        <v>19632</v>
      </c>
      <c r="N5207" s="17" t="s">
        <v>163</v>
      </c>
      <c r="O5207" s="17" t="s">
        <v>15</v>
      </c>
      <c r="P5207" s="17">
        <v>45312</v>
      </c>
      <c r="AF5207" s="17">
        <v>8</v>
      </c>
      <c r="AG5207" s="17">
        <v>2</v>
      </c>
      <c r="AH5207" s="17" t="s">
        <v>11926</v>
      </c>
      <c r="AK5207" s="17" t="s">
        <v>11927</v>
      </c>
      <c r="AM5207" s="17" t="s">
        <v>2615</v>
      </c>
      <c r="AN5207" s="17" t="s">
        <v>19445</v>
      </c>
      <c r="AO5207" s="17">
        <v>3</v>
      </c>
      <c r="AP5207" s="17">
        <v>80</v>
      </c>
      <c r="AQ5207" s="17">
        <v>5</v>
      </c>
      <c r="AR5207" s="17" t="s">
        <v>19446</v>
      </c>
      <c r="AS5207" s="17" t="s">
        <v>19447</v>
      </c>
      <c r="BD5207" s="17" t="s">
        <v>3901</v>
      </c>
      <c r="DN5207" s="17">
        <f>COUNTIF(AU5207:DM5207, "X")</f>
        <v>1</v>
      </c>
    </row>
    <row r="5208" spans="1:118" s="17" customFormat="1">
      <c r="A5208" s="17" t="s">
        <v>13224</v>
      </c>
      <c r="B5208" s="17">
        <v>55</v>
      </c>
      <c r="C5208" s="17">
        <v>171225</v>
      </c>
      <c r="D5208" s="17" t="s">
        <v>13225</v>
      </c>
      <c r="E5208" s="17" t="s">
        <v>13226</v>
      </c>
      <c r="F5208" s="17" t="s">
        <v>22</v>
      </c>
      <c r="H5208" s="309">
        <v>35546</v>
      </c>
      <c r="I5208" s="309">
        <v>42167</v>
      </c>
      <c r="J5208" s="17" t="s">
        <v>3888</v>
      </c>
      <c r="L5208" s="17" t="s">
        <v>13227</v>
      </c>
      <c r="M5208" s="17" t="s">
        <v>351</v>
      </c>
      <c r="N5208" s="17" t="s">
        <v>31</v>
      </c>
      <c r="O5208" s="17" t="s">
        <v>15</v>
      </c>
      <c r="P5208" s="17">
        <v>45373</v>
      </c>
      <c r="AC5208" s="17" t="s">
        <v>9895</v>
      </c>
      <c r="AD5208" s="17" t="s">
        <v>9896</v>
      </c>
      <c r="AF5208" s="17">
        <v>8</v>
      </c>
      <c r="AG5208" s="17">
        <v>2</v>
      </c>
      <c r="AM5208" s="17" t="s">
        <v>115</v>
      </c>
      <c r="AN5208" s="17" t="s">
        <v>13186</v>
      </c>
      <c r="AO5208" s="17">
        <v>3</v>
      </c>
      <c r="AP5208" s="17">
        <v>80</v>
      </c>
      <c r="AQ5208" s="17">
        <v>5</v>
      </c>
      <c r="AR5208" s="17" t="s">
        <v>9898</v>
      </c>
      <c r="AT5208" s="17" t="s">
        <v>12990</v>
      </c>
      <c r="DN5208" s="17">
        <f>COUNTIF(AU5208:DM5208, "X")</f>
        <v>0</v>
      </c>
    </row>
    <row r="5209" spans="1:118" s="17" customFormat="1">
      <c r="A5209" s="17" t="s">
        <v>11443</v>
      </c>
      <c r="B5209" s="17">
        <v>55</v>
      </c>
      <c r="C5209" s="17">
        <v>171248</v>
      </c>
      <c r="D5209" s="17" t="s">
        <v>11420</v>
      </c>
      <c r="E5209" s="17" t="s">
        <v>842</v>
      </c>
      <c r="F5209" s="17" t="s">
        <v>21</v>
      </c>
      <c r="H5209" s="309">
        <v>32675</v>
      </c>
      <c r="I5209" s="309">
        <v>42178</v>
      </c>
      <c r="J5209" s="17" t="s">
        <v>3888</v>
      </c>
      <c r="L5209" s="17" t="s">
        <v>11422</v>
      </c>
      <c r="N5209" s="17" t="s">
        <v>14</v>
      </c>
      <c r="O5209" s="17" t="s">
        <v>15</v>
      </c>
      <c r="P5209" s="17">
        <v>45371</v>
      </c>
      <c r="AC5209" s="17" t="s">
        <v>14</v>
      </c>
      <c r="AF5209" s="17">
        <v>8</v>
      </c>
      <c r="AG5209" s="17">
        <v>2</v>
      </c>
      <c r="AI5209" s="17" t="s">
        <v>10178</v>
      </c>
      <c r="AM5209" s="17" t="s">
        <v>151</v>
      </c>
      <c r="AN5209" s="17" t="s">
        <v>11216</v>
      </c>
      <c r="AO5209" s="17">
        <v>3</v>
      </c>
      <c r="AP5209" s="17">
        <v>80</v>
      </c>
      <c r="AQ5209" s="17">
        <v>5</v>
      </c>
      <c r="AR5209" s="17" t="s">
        <v>10180</v>
      </c>
      <c r="BS5209" s="17" t="s">
        <v>3901</v>
      </c>
      <c r="CH5209" s="17" t="s">
        <v>3901</v>
      </c>
      <c r="DA5209" s="17" t="s">
        <v>3901</v>
      </c>
      <c r="DN5209" s="17">
        <f>COUNTIF(AU5209:DM5209, "X")</f>
        <v>3</v>
      </c>
    </row>
    <row r="5210" spans="1:118" s="17" customFormat="1">
      <c r="A5210" s="17" t="s">
        <v>4372</v>
      </c>
      <c r="B5210" s="17">
        <v>55</v>
      </c>
      <c r="C5210" s="17">
        <v>171250</v>
      </c>
      <c r="D5210" s="17" t="s">
        <v>215</v>
      </c>
      <c r="E5210" s="17" t="s">
        <v>649</v>
      </c>
      <c r="F5210" s="17" t="s">
        <v>154</v>
      </c>
      <c r="H5210" s="309">
        <v>30339</v>
      </c>
      <c r="I5210" s="309">
        <v>42179</v>
      </c>
      <c r="J5210" s="17" t="s">
        <v>3888</v>
      </c>
      <c r="L5210" s="17" t="s">
        <v>4373</v>
      </c>
      <c r="N5210" s="17" t="s">
        <v>19</v>
      </c>
      <c r="O5210" s="17" t="s">
        <v>15</v>
      </c>
      <c r="P5210" s="17">
        <v>45356</v>
      </c>
      <c r="AC5210" s="17" t="s">
        <v>3890</v>
      </c>
      <c r="AD5210" s="17" t="s">
        <v>3891</v>
      </c>
      <c r="AF5210" s="17">
        <v>8</v>
      </c>
      <c r="AG5210" s="17">
        <v>2</v>
      </c>
      <c r="AM5210" s="17" t="s">
        <v>2602</v>
      </c>
      <c r="AN5210" s="17" t="s">
        <v>4371</v>
      </c>
      <c r="AO5210" s="17">
        <v>3</v>
      </c>
      <c r="AP5210" s="17">
        <v>80</v>
      </c>
      <c r="AQ5210" s="17">
        <v>5</v>
      </c>
      <c r="AT5210" s="17" t="s">
        <v>3893</v>
      </c>
      <c r="DN5210" s="17">
        <f>COUNTIF(AU5210:DM5210, "X")</f>
        <v>0</v>
      </c>
    </row>
    <row r="5211" spans="1:118" s="17" customFormat="1">
      <c r="A5211" s="17" t="s">
        <v>7565</v>
      </c>
      <c r="B5211" s="17">
        <v>55</v>
      </c>
      <c r="C5211" s="17">
        <v>171251</v>
      </c>
      <c r="D5211" s="17" t="s">
        <v>7566</v>
      </c>
      <c r="E5211" s="17" t="s">
        <v>394</v>
      </c>
      <c r="F5211" s="17" t="s">
        <v>22</v>
      </c>
      <c r="H5211" s="309">
        <v>32764</v>
      </c>
      <c r="I5211" s="309">
        <v>42179</v>
      </c>
      <c r="J5211" s="17" t="s">
        <v>3888</v>
      </c>
      <c r="L5211" s="17" t="s">
        <v>7567</v>
      </c>
      <c r="N5211" s="17" t="s">
        <v>19</v>
      </c>
      <c r="O5211" s="17" t="s">
        <v>15</v>
      </c>
      <c r="P5211" s="17">
        <v>45356</v>
      </c>
      <c r="AC5211" s="17" t="s">
        <v>3890</v>
      </c>
      <c r="AD5211" s="17" t="s">
        <v>3891</v>
      </c>
      <c r="AF5211" s="17">
        <v>8</v>
      </c>
      <c r="AG5211" s="17">
        <v>2</v>
      </c>
      <c r="AM5211" s="17" t="s">
        <v>2605</v>
      </c>
      <c r="AN5211" s="17" t="s">
        <v>7253</v>
      </c>
      <c r="AO5211" s="17">
        <v>3</v>
      </c>
      <c r="AP5211" s="17">
        <v>80</v>
      </c>
      <c r="AQ5211" s="17">
        <v>5</v>
      </c>
      <c r="AT5211" s="17" t="s">
        <v>6589</v>
      </c>
      <c r="DN5211" s="17">
        <f>COUNTIF(AU5211:DM5211, "X")</f>
        <v>0</v>
      </c>
    </row>
    <row r="5212" spans="1:118" s="17" customFormat="1">
      <c r="A5212" s="17" t="s">
        <v>14743</v>
      </c>
      <c r="B5212" s="17">
        <v>55</v>
      </c>
      <c r="C5212" s="17">
        <v>171257</v>
      </c>
      <c r="D5212" s="17" t="s">
        <v>4970</v>
      </c>
      <c r="E5212" s="17" t="s">
        <v>109</v>
      </c>
      <c r="F5212" s="17" t="s">
        <v>91</v>
      </c>
      <c r="H5212" s="309">
        <v>29804</v>
      </c>
      <c r="I5212" s="309">
        <v>42179</v>
      </c>
      <c r="J5212" s="17" t="s">
        <v>3888</v>
      </c>
      <c r="L5212" s="17" t="s">
        <v>14744</v>
      </c>
      <c r="N5212" s="17" t="s">
        <v>31</v>
      </c>
      <c r="O5212" s="17" t="s">
        <v>15</v>
      </c>
      <c r="P5212" s="17">
        <v>45373</v>
      </c>
      <c r="AC5212" s="17" t="s">
        <v>9895</v>
      </c>
      <c r="AD5212" s="17" t="s">
        <v>9896</v>
      </c>
      <c r="AF5212" s="17">
        <v>8</v>
      </c>
      <c r="AG5212" s="17">
        <v>2</v>
      </c>
      <c r="AM5212" s="17" t="s">
        <v>335</v>
      </c>
      <c r="AN5212" s="17" t="s">
        <v>14693</v>
      </c>
      <c r="AO5212" s="17">
        <v>3</v>
      </c>
      <c r="AP5212" s="17">
        <v>80</v>
      </c>
      <c r="AQ5212" s="17">
        <v>5</v>
      </c>
      <c r="AR5212" s="17" t="s">
        <v>9898</v>
      </c>
      <c r="AT5212" s="17" t="s">
        <v>14152</v>
      </c>
      <c r="DN5212" s="17">
        <f>COUNTIF(AU5212:DM5212, "X")</f>
        <v>0</v>
      </c>
    </row>
    <row r="5213" spans="1:118" s="17" customFormat="1">
      <c r="A5213" s="17" t="s">
        <v>22524</v>
      </c>
      <c r="B5213" s="17">
        <v>55</v>
      </c>
      <c r="C5213" s="17">
        <v>171270</v>
      </c>
      <c r="D5213" s="17" t="s">
        <v>19037</v>
      </c>
      <c r="E5213" s="17" t="s">
        <v>446</v>
      </c>
      <c r="H5213" s="309">
        <v>31799</v>
      </c>
      <c r="I5213" s="309">
        <v>42170</v>
      </c>
      <c r="J5213" s="17" t="s">
        <v>3888</v>
      </c>
      <c r="L5213" s="17" t="s">
        <v>22469</v>
      </c>
      <c r="N5213" s="17" t="s">
        <v>31</v>
      </c>
      <c r="O5213" s="17" t="s">
        <v>15</v>
      </c>
      <c r="P5213" s="17">
        <v>45373</v>
      </c>
      <c r="AF5213" s="17">
        <v>15</v>
      </c>
      <c r="AG5213" s="17">
        <v>2</v>
      </c>
      <c r="AH5213" s="17" t="s">
        <v>11926</v>
      </c>
      <c r="AK5213" s="17" t="s">
        <v>11927</v>
      </c>
      <c r="AM5213" s="17" t="s">
        <v>177</v>
      </c>
      <c r="AN5213" s="17" t="s">
        <v>22466</v>
      </c>
      <c r="AO5213" s="17">
        <v>3</v>
      </c>
      <c r="AP5213" s="17">
        <v>80</v>
      </c>
      <c r="AQ5213" s="17">
        <v>5</v>
      </c>
      <c r="AR5213" s="17" t="s">
        <v>11941</v>
      </c>
      <c r="DN5213" s="17">
        <f>COUNTIF(AU5213:DM5213, "X")</f>
        <v>0</v>
      </c>
    </row>
    <row r="5214" spans="1:118" s="17" customFormat="1">
      <c r="A5214" s="17" t="s">
        <v>21690</v>
      </c>
      <c r="B5214" s="17">
        <v>55</v>
      </c>
      <c r="C5214" s="17">
        <v>171273</v>
      </c>
      <c r="D5214" s="17" t="s">
        <v>21691</v>
      </c>
      <c r="E5214" s="17" t="s">
        <v>499</v>
      </c>
      <c r="F5214" s="17" t="s">
        <v>82</v>
      </c>
      <c r="H5214" s="309">
        <v>30695</v>
      </c>
      <c r="I5214" s="309">
        <v>42170</v>
      </c>
      <c r="J5214" s="17" t="s">
        <v>3888</v>
      </c>
      <c r="L5214" s="17" t="s">
        <v>21692</v>
      </c>
      <c r="N5214" s="17" t="s">
        <v>196</v>
      </c>
      <c r="O5214" s="17" t="s">
        <v>15</v>
      </c>
      <c r="P5214" s="17">
        <v>45359</v>
      </c>
      <c r="AF5214" s="17">
        <v>8</v>
      </c>
      <c r="AG5214" s="17">
        <v>2</v>
      </c>
      <c r="AH5214" s="17" t="s">
        <v>11926</v>
      </c>
      <c r="AK5214" s="17" t="s">
        <v>21650</v>
      </c>
      <c r="AM5214" s="17" t="s">
        <v>197</v>
      </c>
      <c r="AN5214" s="17" t="s">
        <v>21651</v>
      </c>
      <c r="AO5214" s="17">
        <v>3</v>
      </c>
      <c r="AP5214" s="17">
        <v>80</v>
      </c>
      <c r="AQ5214" s="17">
        <v>5</v>
      </c>
      <c r="AR5214" s="17" t="s">
        <v>21652</v>
      </c>
      <c r="CQ5214" s="17" t="s">
        <v>3901</v>
      </c>
      <c r="CU5214" s="17" t="s">
        <v>3901</v>
      </c>
      <c r="DA5214" s="17" t="s">
        <v>3901</v>
      </c>
      <c r="DN5214" s="17">
        <f>COUNTIF(AU5214:DM5214, "X")</f>
        <v>3</v>
      </c>
    </row>
    <row r="5215" spans="1:118" s="17" customFormat="1">
      <c r="A5215" s="17" t="s">
        <v>18285</v>
      </c>
      <c r="B5215" s="17">
        <v>55</v>
      </c>
      <c r="C5215" s="17">
        <v>171279</v>
      </c>
      <c r="D5215" s="17" t="s">
        <v>486</v>
      </c>
      <c r="E5215" s="17" t="s">
        <v>18286</v>
      </c>
      <c r="F5215" s="17" t="s">
        <v>397</v>
      </c>
      <c r="H5215" s="309">
        <v>32181</v>
      </c>
      <c r="I5215" s="309">
        <v>42180</v>
      </c>
      <c r="J5215" s="17" t="s">
        <v>3888</v>
      </c>
      <c r="L5215" s="17" t="s">
        <v>18287</v>
      </c>
      <c r="N5215" s="17" t="s">
        <v>31</v>
      </c>
      <c r="O5215" s="17" t="s">
        <v>15</v>
      </c>
      <c r="P5215" s="17">
        <v>45373</v>
      </c>
      <c r="Q5215" s="17">
        <v>9365</v>
      </c>
      <c r="AD5215" s="17" t="s">
        <v>9896</v>
      </c>
      <c r="AF5215" s="17">
        <v>15</v>
      </c>
      <c r="AG5215" s="17">
        <v>2</v>
      </c>
      <c r="AM5215" s="17" t="s">
        <v>32</v>
      </c>
      <c r="AN5215" s="17" t="s">
        <v>18168</v>
      </c>
      <c r="AO5215" s="17">
        <v>3</v>
      </c>
      <c r="AP5215" s="17">
        <v>80</v>
      </c>
      <c r="AQ5215" s="17">
        <v>5</v>
      </c>
      <c r="AR5215" s="17" t="s">
        <v>9898</v>
      </c>
      <c r="DF5215" s="17" t="s">
        <v>3901</v>
      </c>
      <c r="DN5215" s="17">
        <f>COUNTIF(AU5215:DM5215, "X")</f>
        <v>1</v>
      </c>
    </row>
    <row r="5216" spans="1:118" s="17" customFormat="1">
      <c r="A5216" s="17" t="s">
        <v>7925</v>
      </c>
      <c r="B5216" s="17">
        <v>55</v>
      </c>
      <c r="C5216" s="17">
        <v>171280</v>
      </c>
      <c r="D5216" s="17" t="s">
        <v>7640</v>
      </c>
      <c r="E5216" s="17" t="s">
        <v>5747</v>
      </c>
      <c r="F5216" s="17" t="s">
        <v>75</v>
      </c>
      <c r="H5216" s="309">
        <v>35159</v>
      </c>
      <c r="I5216" s="309">
        <v>42170</v>
      </c>
      <c r="J5216" s="17" t="s">
        <v>3888</v>
      </c>
      <c r="L5216" s="17" t="s">
        <v>7641</v>
      </c>
      <c r="N5216" s="17" t="s">
        <v>19</v>
      </c>
      <c r="O5216" s="17" t="s">
        <v>15</v>
      </c>
      <c r="P5216" s="17">
        <v>45356</v>
      </c>
      <c r="AC5216" s="17" t="s">
        <v>3890</v>
      </c>
      <c r="AD5216" s="17" t="s">
        <v>3891</v>
      </c>
      <c r="AF5216" s="17">
        <v>15</v>
      </c>
      <c r="AG5216" s="17">
        <v>2</v>
      </c>
      <c r="AM5216" s="17" t="s">
        <v>2606</v>
      </c>
      <c r="AN5216" s="17" t="s">
        <v>7570</v>
      </c>
      <c r="AO5216" s="17">
        <v>3</v>
      </c>
      <c r="AP5216" s="17">
        <v>80</v>
      </c>
      <c r="AQ5216" s="17">
        <v>5</v>
      </c>
      <c r="AT5216" s="17" t="s">
        <v>6589</v>
      </c>
      <c r="CR5216" s="17" t="s">
        <v>30</v>
      </c>
      <c r="DN5216" s="17">
        <f>COUNTIF(AU5216:DM5216, "X")</f>
        <v>0</v>
      </c>
    </row>
    <row r="5217" spans="1:118" s="17" customFormat="1">
      <c r="A5217" s="17" t="s">
        <v>23100</v>
      </c>
      <c r="B5217" s="17">
        <v>55</v>
      </c>
      <c r="C5217" s="17">
        <v>153325</v>
      </c>
      <c r="D5217" s="17" t="s">
        <v>11807</v>
      </c>
      <c r="E5217" s="17" t="s">
        <v>10274</v>
      </c>
      <c r="F5217" s="17" t="s">
        <v>82</v>
      </c>
      <c r="H5217" s="309">
        <v>33617</v>
      </c>
      <c r="I5217" s="309">
        <v>42178</v>
      </c>
      <c r="J5217" s="17" t="s">
        <v>3888</v>
      </c>
      <c r="L5217" s="17" t="s">
        <v>23101</v>
      </c>
      <c r="N5217" s="17" t="s">
        <v>89</v>
      </c>
      <c r="O5217" s="17" t="s">
        <v>15</v>
      </c>
      <c r="P5217" s="17">
        <v>45339</v>
      </c>
      <c r="T5217" s="17" t="s">
        <v>23102</v>
      </c>
      <c r="V5217" s="17" t="s">
        <v>89</v>
      </c>
      <c r="W5217" s="17" t="s">
        <v>15</v>
      </c>
      <c r="X5217" s="17">
        <v>45339</v>
      </c>
      <c r="AF5217" s="17">
        <v>8</v>
      </c>
      <c r="AG5217" s="17">
        <v>2</v>
      </c>
      <c r="AI5217" s="17" t="s">
        <v>20542</v>
      </c>
      <c r="AM5217" s="17" t="s">
        <v>90</v>
      </c>
      <c r="AN5217" s="17" t="s">
        <v>23025</v>
      </c>
      <c r="AO5217" s="17">
        <v>3</v>
      </c>
      <c r="AP5217" s="17">
        <v>80</v>
      </c>
      <c r="AQ5217" s="17">
        <v>5</v>
      </c>
      <c r="AR5217" s="17" t="s">
        <v>22585</v>
      </c>
      <c r="AS5217" s="17" t="s">
        <v>23026</v>
      </c>
      <c r="CR5217" s="17" t="s">
        <v>30</v>
      </c>
      <c r="DN5217" s="17">
        <f>COUNTIF(AU5217:DM5217, "X")</f>
        <v>0</v>
      </c>
    </row>
    <row r="5218" spans="1:118" s="17" customFormat="1">
      <c r="A5218" s="17" t="s">
        <v>15564</v>
      </c>
      <c r="B5218" s="17">
        <v>55</v>
      </c>
      <c r="C5218" s="17">
        <v>171297</v>
      </c>
      <c r="D5218" s="17" t="s">
        <v>15565</v>
      </c>
      <c r="E5218" s="17" t="s">
        <v>5315</v>
      </c>
      <c r="F5218" s="17" t="s">
        <v>43</v>
      </c>
      <c r="H5218" s="309">
        <v>31059</v>
      </c>
      <c r="I5218" s="309">
        <v>42180</v>
      </c>
      <c r="J5218" s="17" t="s">
        <v>3888</v>
      </c>
      <c r="L5218" s="17" t="s">
        <v>15525</v>
      </c>
      <c r="M5218" s="17" t="s">
        <v>808</v>
      </c>
      <c r="N5218" s="17" t="s">
        <v>31</v>
      </c>
      <c r="O5218" s="17" t="s">
        <v>15</v>
      </c>
      <c r="P5218" s="17">
        <v>45373</v>
      </c>
      <c r="T5218" s="17" t="s">
        <v>15566</v>
      </c>
      <c r="V5218" s="17" t="s">
        <v>31</v>
      </c>
      <c r="W5218" s="17" t="s">
        <v>15</v>
      </c>
      <c r="X5218" s="17">
        <v>45373</v>
      </c>
      <c r="AC5218" s="17" t="s">
        <v>9895</v>
      </c>
      <c r="AD5218" s="17" t="s">
        <v>9896</v>
      </c>
      <c r="AF5218" s="17">
        <v>15</v>
      </c>
      <c r="AG5218" s="17">
        <v>2</v>
      </c>
      <c r="AM5218" s="17" t="s">
        <v>121</v>
      </c>
      <c r="AN5218" s="17" t="s">
        <v>15516</v>
      </c>
      <c r="AO5218" s="17">
        <v>3</v>
      </c>
      <c r="AP5218" s="17">
        <v>80</v>
      </c>
      <c r="AQ5218" s="17">
        <v>5</v>
      </c>
      <c r="AR5218" s="17" t="s">
        <v>9898</v>
      </c>
      <c r="AT5218" s="17" t="s">
        <v>15057</v>
      </c>
      <c r="CX5218" s="17" t="s">
        <v>3901</v>
      </c>
      <c r="DN5218" s="17">
        <f>COUNTIF(AU5218:DM5218, "X")</f>
        <v>1</v>
      </c>
    </row>
    <row r="5219" spans="1:118" s="17" customFormat="1">
      <c r="A5219" s="17" t="s">
        <v>15098</v>
      </c>
      <c r="B5219" s="17">
        <v>55</v>
      </c>
      <c r="C5219" s="17">
        <v>171300</v>
      </c>
      <c r="D5219" s="17" t="s">
        <v>1841</v>
      </c>
      <c r="E5219" s="17" t="s">
        <v>15099</v>
      </c>
      <c r="F5219" s="17" t="s">
        <v>15100</v>
      </c>
      <c r="H5219" s="309">
        <v>30556</v>
      </c>
      <c r="I5219" s="309">
        <v>42177</v>
      </c>
      <c r="J5219" s="17" t="s">
        <v>3888</v>
      </c>
      <c r="L5219" s="17" t="s">
        <v>15101</v>
      </c>
      <c r="N5219" s="17" t="s">
        <v>31</v>
      </c>
      <c r="O5219" s="17" t="s">
        <v>15</v>
      </c>
      <c r="P5219" s="17">
        <v>45373</v>
      </c>
      <c r="AC5219" s="17" t="s">
        <v>9895</v>
      </c>
      <c r="AD5219" s="17" t="s">
        <v>9896</v>
      </c>
      <c r="AF5219" s="17">
        <v>8</v>
      </c>
      <c r="AG5219" s="17">
        <v>2</v>
      </c>
      <c r="AM5219" s="17" t="s">
        <v>62</v>
      </c>
      <c r="AN5219" s="17" t="s">
        <v>15056</v>
      </c>
      <c r="AO5219" s="17">
        <v>3</v>
      </c>
      <c r="AP5219" s="17">
        <v>80</v>
      </c>
      <c r="AQ5219" s="17">
        <v>5</v>
      </c>
      <c r="AR5219" s="17" t="s">
        <v>9898</v>
      </c>
      <c r="AT5219" s="17" t="s">
        <v>15057</v>
      </c>
      <c r="CU5219" s="17" t="s">
        <v>3901</v>
      </c>
      <c r="DA5219" s="17" t="s">
        <v>3901</v>
      </c>
      <c r="DN5219" s="17">
        <f>COUNTIF(AU5219:DM5219, "X")</f>
        <v>2</v>
      </c>
    </row>
    <row r="5220" spans="1:118" s="17" customFormat="1">
      <c r="A5220" s="17" t="s">
        <v>11583</v>
      </c>
      <c r="B5220" s="17">
        <v>55</v>
      </c>
      <c r="C5220" s="17">
        <v>171304</v>
      </c>
      <c r="D5220" s="17" t="s">
        <v>11569</v>
      </c>
      <c r="E5220" s="17" t="s">
        <v>224</v>
      </c>
      <c r="F5220" s="17" t="s">
        <v>30</v>
      </c>
      <c r="H5220" s="309">
        <v>29881</v>
      </c>
      <c r="I5220" s="309">
        <v>42177</v>
      </c>
      <c r="J5220" s="17" t="s">
        <v>3888</v>
      </c>
      <c r="L5220" s="17" t="s">
        <v>11570</v>
      </c>
      <c r="N5220" s="17" t="s">
        <v>14</v>
      </c>
      <c r="O5220" s="17" t="s">
        <v>15</v>
      </c>
      <c r="P5220" s="17">
        <v>45371</v>
      </c>
      <c r="Q5220" s="17">
        <v>2776</v>
      </c>
      <c r="AC5220" s="17" t="s">
        <v>14</v>
      </c>
      <c r="AF5220" s="17">
        <v>8</v>
      </c>
      <c r="AG5220" s="17">
        <v>2</v>
      </c>
      <c r="AI5220" s="17" t="s">
        <v>10178</v>
      </c>
      <c r="AM5220" s="17" t="s">
        <v>68</v>
      </c>
      <c r="AN5220" s="17" t="s">
        <v>11517</v>
      </c>
      <c r="AO5220" s="17">
        <v>3</v>
      </c>
      <c r="AP5220" s="17">
        <v>80</v>
      </c>
      <c r="AQ5220" s="17">
        <v>5</v>
      </c>
      <c r="AR5220" s="17" t="s">
        <v>10180</v>
      </c>
      <c r="CQ5220" s="17" t="s">
        <v>3901</v>
      </c>
      <c r="CR5220" s="17" t="s">
        <v>21</v>
      </c>
      <c r="CU5220" s="17" t="s">
        <v>3901</v>
      </c>
      <c r="CV5220" s="17" t="s">
        <v>3901</v>
      </c>
      <c r="CX5220" s="17" t="s">
        <v>3901</v>
      </c>
      <c r="DA5220" s="17" t="s">
        <v>3901</v>
      </c>
      <c r="DB5220" s="17" t="s">
        <v>3901</v>
      </c>
      <c r="DD5220" s="17" t="s">
        <v>3901</v>
      </c>
      <c r="DN5220" s="17">
        <f>COUNTIF(AU5220:DM5220, "X")</f>
        <v>7</v>
      </c>
    </row>
    <row r="5221" spans="1:118" s="17" customFormat="1">
      <c r="A5221" s="523" t="s">
        <v>1124</v>
      </c>
      <c r="B5221" s="17">
        <v>55</v>
      </c>
      <c r="C5221" s="17">
        <v>171310</v>
      </c>
      <c r="D5221" s="17" t="s">
        <v>843</v>
      </c>
      <c r="E5221" s="17" t="s">
        <v>75</v>
      </c>
      <c r="F5221" s="17" t="s">
        <v>1125</v>
      </c>
      <c r="H5221" s="309">
        <v>30914</v>
      </c>
      <c r="I5221" s="309">
        <v>42178</v>
      </c>
      <c r="J5221" s="17" t="s">
        <v>3888</v>
      </c>
      <c r="L5221" s="17" t="s">
        <v>1126</v>
      </c>
      <c r="N5221" s="17" t="s">
        <v>31</v>
      </c>
      <c r="O5221" s="17" t="s">
        <v>15</v>
      </c>
      <c r="P5221" s="17">
        <v>45373</v>
      </c>
      <c r="Q5221" s="17">
        <v>8243</v>
      </c>
      <c r="AC5221" s="17" t="s">
        <v>9895</v>
      </c>
      <c r="AD5221" s="17" t="s">
        <v>9896</v>
      </c>
      <c r="AF5221" s="17">
        <v>15</v>
      </c>
      <c r="AG5221" s="17">
        <v>2</v>
      </c>
      <c r="AM5221" s="17" t="s">
        <v>62</v>
      </c>
      <c r="AN5221" s="17" t="s">
        <v>15056</v>
      </c>
      <c r="AO5221" s="17">
        <v>3</v>
      </c>
      <c r="AP5221" s="17">
        <v>80</v>
      </c>
      <c r="AQ5221" s="17">
        <v>5</v>
      </c>
      <c r="AR5221" s="17" t="s">
        <v>9898</v>
      </c>
      <c r="AT5221" s="17" t="s">
        <v>15057</v>
      </c>
      <c r="CU5221" s="17" t="s">
        <v>3901</v>
      </c>
      <c r="DN5221" s="17">
        <f>COUNTIF(AU5221:DM5221, "X")</f>
        <v>1</v>
      </c>
    </row>
    <row r="5222" spans="1:118" s="17" customFormat="1">
      <c r="A5222" s="17" t="s">
        <v>18439</v>
      </c>
      <c r="B5222" s="17">
        <v>55</v>
      </c>
      <c r="C5222" s="17">
        <v>171311</v>
      </c>
      <c r="D5222" s="17" t="s">
        <v>467</v>
      </c>
      <c r="E5222" s="17" t="s">
        <v>396</v>
      </c>
      <c r="F5222" s="17" t="s">
        <v>229</v>
      </c>
      <c r="H5222" s="309">
        <v>29649</v>
      </c>
      <c r="I5222" s="309">
        <v>42180</v>
      </c>
      <c r="J5222" s="17" t="s">
        <v>3888</v>
      </c>
      <c r="L5222" s="17" t="s">
        <v>18440</v>
      </c>
      <c r="N5222" s="17" t="s">
        <v>182</v>
      </c>
      <c r="O5222" s="17" t="s">
        <v>15</v>
      </c>
      <c r="P5222" s="17">
        <v>45326</v>
      </c>
      <c r="AF5222" s="17">
        <v>15</v>
      </c>
      <c r="AG5222" s="17">
        <v>2</v>
      </c>
      <c r="AH5222" s="17" t="s">
        <v>11926</v>
      </c>
      <c r="AK5222" s="17" t="s">
        <v>11927</v>
      </c>
      <c r="AM5222" s="17" t="s">
        <v>2614</v>
      </c>
      <c r="AN5222" s="17" t="s">
        <v>18350</v>
      </c>
      <c r="AO5222" s="17">
        <v>3</v>
      </c>
      <c r="AP5222" s="17">
        <v>80</v>
      </c>
      <c r="AQ5222" s="17">
        <v>5</v>
      </c>
      <c r="AR5222" s="17" t="s">
        <v>18351</v>
      </c>
      <c r="AS5222" s="17" t="s">
        <v>18358</v>
      </c>
      <c r="DN5222" s="17">
        <f>COUNTIF(AU5222:DM5222, "X")</f>
        <v>0</v>
      </c>
    </row>
    <row r="5223" spans="1:118" s="17" customFormat="1">
      <c r="A5223" s="523" t="s">
        <v>1627</v>
      </c>
      <c r="B5223" s="17">
        <v>55</v>
      </c>
      <c r="C5223" s="17">
        <v>171313</v>
      </c>
      <c r="D5223" s="17" t="s">
        <v>843</v>
      </c>
      <c r="E5223" s="17" t="s">
        <v>263</v>
      </c>
      <c r="F5223" s="17" t="s">
        <v>995</v>
      </c>
      <c r="H5223" s="309">
        <v>31582</v>
      </c>
      <c r="I5223" s="309">
        <v>42178</v>
      </c>
      <c r="J5223" s="17" t="s">
        <v>3888</v>
      </c>
      <c r="L5223" s="17" t="s">
        <v>1126</v>
      </c>
      <c r="N5223" s="17" t="s">
        <v>31</v>
      </c>
      <c r="O5223" s="17" t="s">
        <v>15</v>
      </c>
      <c r="P5223" s="17">
        <v>45373</v>
      </c>
      <c r="AC5223" s="17" t="s">
        <v>9895</v>
      </c>
      <c r="AD5223" s="17" t="s">
        <v>9896</v>
      </c>
      <c r="AF5223" s="17">
        <v>15</v>
      </c>
      <c r="AG5223" s="17">
        <v>2</v>
      </c>
      <c r="AM5223" s="17" t="s">
        <v>62</v>
      </c>
      <c r="AN5223" s="17" t="s">
        <v>15056</v>
      </c>
      <c r="AO5223" s="17">
        <v>3</v>
      </c>
      <c r="AP5223" s="17">
        <v>80</v>
      </c>
      <c r="AQ5223" s="17">
        <v>5</v>
      </c>
      <c r="AR5223" s="17" t="s">
        <v>9898</v>
      </c>
      <c r="AT5223" s="17" t="s">
        <v>15057</v>
      </c>
      <c r="DN5223" s="17">
        <f>COUNTIF(AU5223:DM5223, "X")</f>
        <v>0</v>
      </c>
    </row>
    <row r="5224" spans="1:118" s="17" customFormat="1">
      <c r="A5224" s="17" t="s">
        <v>20104</v>
      </c>
      <c r="B5224" s="17">
        <v>55</v>
      </c>
      <c r="C5224" s="17">
        <v>171323</v>
      </c>
      <c r="D5224" s="17" t="s">
        <v>1639</v>
      </c>
      <c r="E5224" s="17" t="s">
        <v>9333</v>
      </c>
      <c r="F5224" s="17" t="s">
        <v>5207</v>
      </c>
      <c r="H5224" s="309">
        <v>35445</v>
      </c>
      <c r="I5224" s="309">
        <v>42178</v>
      </c>
      <c r="J5224" s="17" t="s">
        <v>3888</v>
      </c>
      <c r="L5224" s="17" t="s">
        <v>20105</v>
      </c>
      <c r="N5224" s="17" t="s">
        <v>14</v>
      </c>
      <c r="O5224" s="17" t="s">
        <v>15</v>
      </c>
      <c r="P5224" s="17">
        <v>45371</v>
      </c>
      <c r="AF5224" s="17">
        <v>8</v>
      </c>
      <c r="AG5224" s="17">
        <v>2</v>
      </c>
      <c r="AI5224" s="17" t="s">
        <v>10178</v>
      </c>
      <c r="AM5224" s="17" t="s">
        <v>180</v>
      </c>
      <c r="AN5224" s="17" t="s">
        <v>20012</v>
      </c>
      <c r="AO5224" s="17">
        <v>3</v>
      </c>
      <c r="AP5224" s="17">
        <v>80</v>
      </c>
      <c r="AQ5224" s="17">
        <v>5</v>
      </c>
      <c r="AR5224" s="17" t="s">
        <v>10180</v>
      </c>
      <c r="CR5224" s="17" t="s">
        <v>30</v>
      </c>
      <c r="DN5224" s="17">
        <f>COUNTIF(AU5224:DM5224, "X")</f>
        <v>0</v>
      </c>
    </row>
    <row r="5225" spans="1:118" s="17" customFormat="1">
      <c r="A5225" s="17" t="s">
        <v>18753</v>
      </c>
      <c r="B5225" s="17">
        <v>55</v>
      </c>
      <c r="C5225" s="17">
        <v>171328</v>
      </c>
      <c r="D5225" s="17" t="s">
        <v>18734</v>
      </c>
      <c r="E5225" s="17" t="s">
        <v>18754</v>
      </c>
      <c r="F5225" s="17" t="s">
        <v>43</v>
      </c>
      <c r="H5225" s="309">
        <v>22243</v>
      </c>
      <c r="I5225" s="309">
        <v>42178</v>
      </c>
      <c r="J5225" s="17" t="s">
        <v>3888</v>
      </c>
      <c r="K5225" s="17" t="s">
        <v>21</v>
      </c>
      <c r="L5225" s="17" t="s">
        <v>18735</v>
      </c>
      <c r="N5225" s="17" t="s">
        <v>31</v>
      </c>
      <c r="O5225" s="17" t="s">
        <v>15</v>
      </c>
      <c r="P5225" s="17">
        <v>45373</v>
      </c>
      <c r="AD5225" s="17" t="s">
        <v>9896</v>
      </c>
      <c r="AF5225" s="17">
        <v>8</v>
      </c>
      <c r="AG5225" s="17">
        <v>2</v>
      </c>
      <c r="AM5225" s="17" t="s">
        <v>136</v>
      </c>
      <c r="AN5225" s="17" t="s">
        <v>18697</v>
      </c>
      <c r="AO5225" s="17">
        <v>3</v>
      </c>
      <c r="AP5225" s="17">
        <v>80</v>
      </c>
      <c r="AQ5225" s="17">
        <v>5</v>
      </c>
      <c r="AR5225" s="17" t="s">
        <v>9898</v>
      </c>
      <c r="CR5225" s="17" t="s">
        <v>21</v>
      </c>
      <c r="CU5225" s="17" t="s">
        <v>3901</v>
      </c>
      <c r="DA5225" s="17" t="s">
        <v>3901</v>
      </c>
      <c r="DE5225" s="17" t="s">
        <v>21</v>
      </c>
      <c r="DN5225" s="17">
        <f>COUNTIF(AU5225:DM5225, "X")</f>
        <v>2</v>
      </c>
    </row>
    <row r="5226" spans="1:118" s="17" customFormat="1">
      <c r="A5226" s="17" t="s">
        <v>11149</v>
      </c>
      <c r="B5226" s="17">
        <v>55</v>
      </c>
      <c r="C5226" s="17">
        <v>171332</v>
      </c>
      <c r="D5226" s="17" t="s">
        <v>329</v>
      </c>
      <c r="E5226" s="17" t="s">
        <v>333</v>
      </c>
      <c r="F5226" s="17" t="s">
        <v>753</v>
      </c>
      <c r="H5226" s="309">
        <v>35524</v>
      </c>
      <c r="I5226" s="309">
        <v>42178</v>
      </c>
      <c r="J5226" s="17" t="s">
        <v>3888</v>
      </c>
      <c r="L5226" s="17" t="s">
        <v>11150</v>
      </c>
      <c r="N5226" s="17" t="s">
        <v>14</v>
      </c>
      <c r="O5226" s="17" t="s">
        <v>15</v>
      </c>
      <c r="P5226" s="17">
        <v>45371</v>
      </c>
      <c r="Q5226" s="17">
        <v>1316</v>
      </c>
      <c r="AC5226" s="17" t="s">
        <v>14</v>
      </c>
      <c r="AF5226" s="17">
        <v>8</v>
      </c>
      <c r="AG5226" s="17">
        <v>2</v>
      </c>
      <c r="AI5226" s="17" t="s">
        <v>10178</v>
      </c>
      <c r="AM5226" s="17" t="s">
        <v>16</v>
      </c>
      <c r="AN5226" s="17" t="s">
        <v>10763</v>
      </c>
      <c r="AO5226" s="17">
        <v>3</v>
      </c>
      <c r="AP5226" s="17">
        <v>80</v>
      </c>
      <c r="AQ5226" s="17">
        <v>5</v>
      </c>
      <c r="AR5226" s="17" t="s">
        <v>10180</v>
      </c>
      <c r="DN5226" s="17">
        <f>COUNTIF(AU5226:DM5226, "X")</f>
        <v>0</v>
      </c>
    </row>
    <row r="5227" spans="1:118" s="17" customFormat="1">
      <c r="A5227" s="17" t="s">
        <v>5610</v>
      </c>
      <c r="B5227" s="17">
        <v>55</v>
      </c>
      <c r="C5227" s="17">
        <v>171366</v>
      </c>
      <c r="D5227" s="17" t="s">
        <v>5611</v>
      </c>
      <c r="E5227" s="17" t="s">
        <v>5612</v>
      </c>
      <c r="F5227" s="17" t="s">
        <v>30</v>
      </c>
      <c r="H5227" s="309">
        <v>25542</v>
      </c>
      <c r="I5227" s="309">
        <v>42177</v>
      </c>
      <c r="J5227" s="17" t="s">
        <v>3888</v>
      </c>
      <c r="K5227" s="17" t="s">
        <v>30</v>
      </c>
      <c r="L5227" s="17" t="s">
        <v>5613</v>
      </c>
      <c r="N5227" s="17" t="s">
        <v>19</v>
      </c>
      <c r="O5227" s="17" t="s">
        <v>15</v>
      </c>
      <c r="P5227" s="17">
        <v>45356</v>
      </c>
      <c r="AC5227" s="17" t="s">
        <v>3890</v>
      </c>
      <c r="AD5227" s="17" t="s">
        <v>3891</v>
      </c>
      <c r="AF5227" s="17">
        <v>15</v>
      </c>
      <c r="AG5227" s="17">
        <v>2</v>
      </c>
      <c r="AM5227" s="17" t="s">
        <v>105</v>
      </c>
      <c r="AN5227" s="17" t="s">
        <v>5515</v>
      </c>
      <c r="AO5227" s="17">
        <v>3</v>
      </c>
      <c r="AP5227" s="17">
        <v>80</v>
      </c>
      <c r="AQ5227" s="17">
        <v>5</v>
      </c>
      <c r="AT5227" s="17" t="s">
        <v>5516</v>
      </c>
      <c r="DE5227" s="17" t="s">
        <v>30</v>
      </c>
      <c r="DN5227" s="17">
        <f>COUNTIF(AU5227:DM5227, "X")</f>
        <v>0</v>
      </c>
    </row>
    <row r="5228" spans="1:118" s="17" customFormat="1">
      <c r="A5228" s="17" t="s">
        <v>24831</v>
      </c>
      <c r="B5228" s="17">
        <v>55</v>
      </c>
      <c r="C5228" s="17">
        <v>171390</v>
      </c>
      <c r="D5228" s="17" t="s">
        <v>6143</v>
      </c>
      <c r="E5228" s="17" t="s">
        <v>508</v>
      </c>
      <c r="F5228" s="17" t="s">
        <v>152</v>
      </c>
      <c r="H5228" s="309">
        <v>34512</v>
      </c>
      <c r="I5228" s="309">
        <v>42185</v>
      </c>
      <c r="J5228" s="17" t="s">
        <v>3888</v>
      </c>
      <c r="L5228" s="17" t="s">
        <v>24832</v>
      </c>
      <c r="N5228" s="17" t="s">
        <v>31</v>
      </c>
      <c r="O5228" s="17" t="s">
        <v>15</v>
      </c>
      <c r="P5228" s="17">
        <v>45373</v>
      </c>
      <c r="AC5228" s="17" t="s">
        <v>9895</v>
      </c>
      <c r="AD5228" s="17" t="s">
        <v>9896</v>
      </c>
      <c r="AF5228" s="17">
        <v>15</v>
      </c>
      <c r="AG5228" s="17">
        <v>2</v>
      </c>
      <c r="AM5228" s="17" t="s">
        <v>268</v>
      </c>
      <c r="AN5228" s="17" t="s">
        <v>24751</v>
      </c>
      <c r="AO5228" s="17">
        <v>3</v>
      </c>
      <c r="AP5228" s="17">
        <v>80</v>
      </c>
      <c r="AQ5228" s="17">
        <v>5</v>
      </c>
      <c r="AR5228" s="17" t="s">
        <v>9898</v>
      </c>
      <c r="AT5228" s="17" t="s">
        <v>14152</v>
      </c>
      <c r="DN5228" s="17">
        <f>COUNTIF(AU5228:DM5228, "X")</f>
        <v>0</v>
      </c>
    </row>
    <row r="5229" spans="1:118" s="17" customFormat="1">
      <c r="A5229" s="17" t="s">
        <v>17769</v>
      </c>
      <c r="B5229" s="17">
        <v>55</v>
      </c>
      <c r="C5229" s="17">
        <v>171407</v>
      </c>
      <c r="D5229" s="17" t="s">
        <v>17770</v>
      </c>
      <c r="E5229" s="17" t="s">
        <v>4436</v>
      </c>
      <c r="F5229" s="17" t="s">
        <v>65</v>
      </c>
      <c r="G5229" s="17" t="s">
        <v>203</v>
      </c>
      <c r="H5229" s="309">
        <v>21327</v>
      </c>
      <c r="I5229" s="309">
        <v>42174</v>
      </c>
      <c r="J5229" s="17" t="s">
        <v>3888</v>
      </c>
      <c r="L5229" s="17" t="s">
        <v>17771</v>
      </c>
      <c r="M5229" s="17" t="s">
        <v>478</v>
      </c>
      <c r="N5229" s="17" t="s">
        <v>14</v>
      </c>
      <c r="O5229" s="17" t="s">
        <v>15</v>
      </c>
      <c r="P5229" s="17">
        <v>45371</v>
      </c>
      <c r="AC5229" s="17" t="s">
        <v>17772</v>
      </c>
      <c r="AF5229" s="17">
        <v>15</v>
      </c>
      <c r="AG5229" s="17">
        <v>2</v>
      </c>
      <c r="AH5229" s="17" t="s">
        <v>11926</v>
      </c>
      <c r="AK5229" s="17" t="s">
        <v>17298</v>
      </c>
      <c r="AM5229" s="17" t="s">
        <v>71</v>
      </c>
      <c r="AN5229" s="17" t="s">
        <v>17760</v>
      </c>
      <c r="AO5229" s="17">
        <v>3</v>
      </c>
      <c r="AP5229" s="17">
        <v>80</v>
      </c>
      <c r="AQ5229" s="17">
        <v>5</v>
      </c>
      <c r="AT5229" s="17" t="s">
        <v>17773</v>
      </c>
      <c r="AV5229" s="17" t="s">
        <v>3901</v>
      </c>
      <c r="CU5229" s="17" t="s">
        <v>3901</v>
      </c>
      <c r="DA5229" s="17" t="s">
        <v>3901</v>
      </c>
      <c r="DF5229" s="17" t="s">
        <v>3901</v>
      </c>
      <c r="DN5229" s="17">
        <f>COUNTIF(AU5229:DM5229, "X")</f>
        <v>4</v>
      </c>
    </row>
    <row r="5230" spans="1:118" s="17" customFormat="1">
      <c r="A5230" s="17" t="s">
        <v>22351</v>
      </c>
      <c r="B5230" s="17">
        <v>55</v>
      </c>
      <c r="C5230" s="17">
        <v>171408</v>
      </c>
      <c r="D5230" s="17" t="s">
        <v>22352</v>
      </c>
      <c r="E5230" s="17" t="s">
        <v>389</v>
      </c>
      <c r="F5230" s="17" t="s">
        <v>30</v>
      </c>
      <c r="H5230" s="309">
        <v>33050</v>
      </c>
      <c r="I5230" s="309">
        <v>42186</v>
      </c>
      <c r="J5230" s="17" t="s">
        <v>3888</v>
      </c>
      <c r="L5230" s="17" t="s">
        <v>22353</v>
      </c>
      <c r="N5230" s="17" t="s">
        <v>31</v>
      </c>
      <c r="O5230" s="17" t="s">
        <v>15</v>
      </c>
      <c r="P5230" s="17">
        <v>45373</v>
      </c>
      <c r="AF5230" s="17">
        <v>8</v>
      </c>
      <c r="AG5230" s="17">
        <v>2</v>
      </c>
      <c r="AH5230" s="17" t="s">
        <v>11926</v>
      </c>
      <c r="AK5230" s="17" t="s">
        <v>11927</v>
      </c>
      <c r="AM5230" s="17" t="s">
        <v>200</v>
      </c>
      <c r="AN5230" s="17" t="s">
        <v>22312</v>
      </c>
      <c r="AO5230" s="17">
        <v>3</v>
      </c>
      <c r="AP5230" s="17">
        <v>80</v>
      </c>
      <c r="AQ5230" s="17">
        <v>5</v>
      </c>
      <c r="AR5230" s="17" t="s">
        <v>11941</v>
      </c>
      <c r="CU5230" s="17" t="s">
        <v>3901</v>
      </c>
      <c r="CY5230" s="17" t="s">
        <v>21</v>
      </c>
      <c r="DA5230" s="17" t="s">
        <v>3901</v>
      </c>
      <c r="DN5230" s="17">
        <f>COUNTIF(AU5230:DM5230, "X")</f>
        <v>2</v>
      </c>
    </row>
    <row r="5231" spans="1:118" s="17" customFormat="1">
      <c r="A5231" s="17" t="s">
        <v>7311</v>
      </c>
      <c r="B5231" s="17">
        <v>55</v>
      </c>
      <c r="C5231" s="17">
        <v>171410</v>
      </c>
      <c r="D5231" s="17" t="s">
        <v>889</v>
      </c>
      <c r="E5231" s="17" t="s">
        <v>140</v>
      </c>
      <c r="F5231" s="17" t="s">
        <v>181</v>
      </c>
      <c r="H5231" s="309">
        <v>34336</v>
      </c>
      <c r="I5231" s="309">
        <v>42186</v>
      </c>
      <c r="J5231" s="17" t="s">
        <v>3888</v>
      </c>
      <c r="L5231" s="17" t="s">
        <v>7312</v>
      </c>
      <c r="N5231" s="17" t="s">
        <v>19</v>
      </c>
      <c r="O5231" s="17" t="s">
        <v>15</v>
      </c>
      <c r="P5231" s="17">
        <v>45356</v>
      </c>
      <c r="AC5231" s="17" t="s">
        <v>3890</v>
      </c>
      <c r="AD5231" s="17" t="s">
        <v>3891</v>
      </c>
      <c r="AF5231" s="17">
        <v>8</v>
      </c>
      <c r="AG5231" s="17">
        <v>2</v>
      </c>
      <c r="AM5231" s="17" t="s">
        <v>2605</v>
      </c>
      <c r="AN5231" s="17" t="s">
        <v>7253</v>
      </c>
      <c r="AO5231" s="17">
        <v>3</v>
      </c>
      <c r="AP5231" s="17">
        <v>80</v>
      </c>
      <c r="AQ5231" s="17">
        <v>5</v>
      </c>
      <c r="AT5231" s="17" t="s">
        <v>6589</v>
      </c>
      <c r="DN5231" s="17">
        <f>COUNTIF(AU5231:DM5231, "X")</f>
        <v>0</v>
      </c>
    </row>
    <row r="5232" spans="1:118" s="17" customFormat="1">
      <c r="A5232" s="17" t="s">
        <v>7417</v>
      </c>
      <c r="B5232" s="17">
        <v>55</v>
      </c>
      <c r="C5232" s="17">
        <v>171421</v>
      </c>
      <c r="D5232" s="17" t="s">
        <v>7418</v>
      </c>
      <c r="E5232" s="17" t="s">
        <v>7419</v>
      </c>
      <c r="F5232" s="17" t="s">
        <v>302</v>
      </c>
      <c r="H5232" s="309">
        <v>10336</v>
      </c>
      <c r="I5232" s="309">
        <v>42180</v>
      </c>
      <c r="J5232" s="17" t="s">
        <v>3888</v>
      </c>
      <c r="L5232" s="17" t="s">
        <v>7420</v>
      </c>
      <c r="M5232" s="17" t="s">
        <v>478</v>
      </c>
      <c r="N5232" s="17" t="s">
        <v>19</v>
      </c>
      <c r="O5232" s="17" t="s">
        <v>15</v>
      </c>
      <c r="P5232" s="17">
        <v>45356</v>
      </c>
      <c r="AC5232" s="17" t="s">
        <v>3890</v>
      </c>
      <c r="AD5232" s="17" t="s">
        <v>3891</v>
      </c>
      <c r="AF5232" s="17">
        <v>8</v>
      </c>
      <c r="AG5232" s="17">
        <v>2</v>
      </c>
      <c r="AM5232" s="17" t="s">
        <v>2605</v>
      </c>
      <c r="AN5232" s="17" t="s">
        <v>7253</v>
      </c>
      <c r="AO5232" s="17">
        <v>3</v>
      </c>
      <c r="AP5232" s="17">
        <v>80</v>
      </c>
      <c r="AQ5232" s="17">
        <v>5</v>
      </c>
      <c r="AT5232" s="17" t="s">
        <v>6589</v>
      </c>
      <c r="DN5232" s="17">
        <f>COUNTIF(AU5232:DM5232, "X")</f>
        <v>0</v>
      </c>
    </row>
    <row r="5233" spans="1:118" s="17" customFormat="1">
      <c r="A5233" s="17" t="s">
        <v>25529</v>
      </c>
      <c r="B5233" s="17">
        <v>55</v>
      </c>
      <c r="C5233" s="17">
        <v>171439</v>
      </c>
      <c r="D5233" s="17" t="s">
        <v>9210</v>
      </c>
      <c r="E5233" s="17" t="s">
        <v>55</v>
      </c>
      <c r="F5233" s="17" t="s">
        <v>25530</v>
      </c>
      <c r="H5233" s="309">
        <v>22795</v>
      </c>
      <c r="I5233" s="309">
        <v>42192</v>
      </c>
      <c r="J5233" s="17" t="s">
        <v>3888</v>
      </c>
      <c r="L5233" s="17" t="s">
        <v>25528</v>
      </c>
      <c r="N5233" s="17" t="s">
        <v>31</v>
      </c>
      <c r="O5233" s="17" t="s">
        <v>15</v>
      </c>
      <c r="P5233" s="17">
        <v>45373</v>
      </c>
      <c r="AC5233" s="17" t="s">
        <v>9895</v>
      </c>
      <c r="AD5233" s="17" t="s">
        <v>9896</v>
      </c>
      <c r="AF5233" s="17">
        <v>8</v>
      </c>
      <c r="AG5233" s="17">
        <v>2</v>
      </c>
      <c r="AM5233" s="17" t="s">
        <v>76</v>
      </c>
      <c r="AN5233" s="17" t="s">
        <v>25452</v>
      </c>
      <c r="AO5233" s="17">
        <v>3</v>
      </c>
      <c r="AP5233" s="17">
        <v>80</v>
      </c>
      <c r="AQ5233" s="17">
        <v>5</v>
      </c>
      <c r="AR5233" s="17" t="s">
        <v>9898</v>
      </c>
      <c r="AT5233" s="17" t="s">
        <v>9899</v>
      </c>
      <c r="CQ5233" s="17" t="s">
        <v>3901</v>
      </c>
      <c r="CR5233" s="17" t="s">
        <v>21</v>
      </c>
      <c r="DN5233" s="17">
        <f>COUNTIF(AU5233:DM5233, "X")</f>
        <v>1</v>
      </c>
    </row>
    <row r="5234" spans="1:118" s="17" customFormat="1">
      <c r="A5234" s="17" t="s">
        <v>14754</v>
      </c>
      <c r="B5234" s="17">
        <v>55</v>
      </c>
      <c r="C5234" s="17">
        <v>171462</v>
      </c>
      <c r="D5234" s="17" t="s">
        <v>284</v>
      </c>
      <c r="E5234" s="17" t="s">
        <v>426</v>
      </c>
      <c r="F5234" s="17" t="s">
        <v>397</v>
      </c>
      <c r="H5234" s="309">
        <v>33400</v>
      </c>
      <c r="I5234" s="309">
        <v>42192</v>
      </c>
      <c r="J5234" s="17" t="s">
        <v>3888</v>
      </c>
      <c r="L5234" s="17" t="s">
        <v>14692</v>
      </c>
      <c r="N5234" s="17" t="s">
        <v>31</v>
      </c>
      <c r="O5234" s="17" t="s">
        <v>15</v>
      </c>
      <c r="P5234" s="17">
        <v>45373</v>
      </c>
      <c r="Q5234" s="17">
        <v>3343</v>
      </c>
      <c r="AC5234" s="17" t="s">
        <v>9895</v>
      </c>
      <c r="AD5234" s="17" t="s">
        <v>9896</v>
      </c>
      <c r="AF5234" s="17">
        <v>8</v>
      </c>
      <c r="AG5234" s="17">
        <v>2</v>
      </c>
      <c r="AM5234" s="17" t="s">
        <v>335</v>
      </c>
      <c r="AN5234" s="17" t="s">
        <v>14693</v>
      </c>
      <c r="AO5234" s="17">
        <v>3</v>
      </c>
      <c r="AP5234" s="17">
        <v>80</v>
      </c>
      <c r="AQ5234" s="17">
        <v>5</v>
      </c>
      <c r="AR5234" s="17" t="s">
        <v>9898</v>
      </c>
      <c r="AT5234" s="17" t="s">
        <v>14152</v>
      </c>
      <c r="CH5234" s="17" t="s">
        <v>3901</v>
      </c>
      <c r="CR5234" s="17" t="s">
        <v>21</v>
      </c>
      <c r="DN5234" s="17">
        <f>COUNTIF(AU5234:DM5234, "X")</f>
        <v>1</v>
      </c>
    </row>
    <row r="5235" spans="1:118" s="17" customFormat="1">
      <c r="A5235" s="17" t="s">
        <v>12224</v>
      </c>
      <c r="B5235" s="17">
        <v>55</v>
      </c>
      <c r="C5235" s="17">
        <v>171480</v>
      </c>
      <c r="D5235" s="17" t="s">
        <v>12225</v>
      </c>
      <c r="E5235" s="17" t="s">
        <v>103</v>
      </c>
      <c r="F5235" s="17" t="s">
        <v>135</v>
      </c>
      <c r="H5235" s="309">
        <v>34068</v>
      </c>
      <c r="I5235" s="309">
        <v>42195</v>
      </c>
      <c r="J5235" s="17" t="s">
        <v>3888</v>
      </c>
      <c r="L5235" s="17" t="s">
        <v>12226</v>
      </c>
      <c r="M5235" s="17" t="s">
        <v>12227</v>
      </c>
      <c r="N5235" s="17" t="s">
        <v>31</v>
      </c>
      <c r="O5235" s="17" t="s">
        <v>15</v>
      </c>
      <c r="P5235" s="17">
        <v>45373</v>
      </c>
      <c r="AC5235" s="17" t="s">
        <v>9895</v>
      </c>
      <c r="AD5235" s="17" t="s">
        <v>9896</v>
      </c>
      <c r="AF5235" s="17">
        <v>8</v>
      </c>
      <c r="AG5235" s="17">
        <v>2</v>
      </c>
      <c r="AM5235" s="17" t="s">
        <v>295</v>
      </c>
      <c r="AN5235" s="17" t="s">
        <v>12166</v>
      </c>
      <c r="AO5235" s="17">
        <v>3</v>
      </c>
      <c r="AP5235" s="17">
        <v>80</v>
      </c>
      <c r="AQ5235" s="17">
        <v>5</v>
      </c>
      <c r="AR5235" s="17" t="s">
        <v>9898</v>
      </c>
      <c r="AT5235" s="17" t="s">
        <v>11929</v>
      </c>
      <c r="CH5235" s="17" t="s">
        <v>3901</v>
      </c>
      <c r="DN5235" s="17">
        <f>COUNTIF(AU5235:DM5235, "X")</f>
        <v>1</v>
      </c>
    </row>
    <row r="5236" spans="1:118" s="17" customFormat="1">
      <c r="A5236" s="17" t="s">
        <v>7541</v>
      </c>
      <c r="B5236" s="17">
        <v>55</v>
      </c>
      <c r="C5236" s="17">
        <v>171481</v>
      </c>
      <c r="D5236" s="17" t="s">
        <v>3999</v>
      </c>
      <c r="E5236" s="17" t="s">
        <v>237</v>
      </c>
      <c r="F5236" s="17" t="s">
        <v>30</v>
      </c>
      <c r="H5236" s="309">
        <v>32241</v>
      </c>
      <c r="I5236" s="309">
        <v>42192</v>
      </c>
      <c r="J5236" s="17" t="s">
        <v>3888</v>
      </c>
      <c r="L5236" s="17" t="s">
        <v>7542</v>
      </c>
      <c r="N5236" s="17" t="s">
        <v>19</v>
      </c>
      <c r="O5236" s="17" t="s">
        <v>15</v>
      </c>
      <c r="P5236" s="17">
        <v>45356</v>
      </c>
      <c r="Q5236" s="17">
        <v>3504</v>
      </c>
      <c r="AC5236" s="17" t="s">
        <v>3890</v>
      </c>
      <c r="AD5236" s="17" t="s">
        <v>3891</v>
      </c>
      <c r="AF5236" s="17">
        <v>15</v>
      </c>
      <c r="AG5236" s="17">
        <v>2</v>
      </c>
      <c r="AM5236" s="17" t="s">
        <v>2605</v>
      </c>
      <c r="AN5236" s="17" t="s">
        <v>7253</v>
      </c>
      <c r="AO5236" s="17">
        <v>3</v>
      </c>
      <c r="AP5236" s="17">
        <v>80</v>
      </c>
      <c r="AQ5236" s="17">
        <v>5</v>
      </c>
      <c r="AT5236" s="17" t="s">
        <v>6589</v>
      </c>
      <c r="CH5236" s="17" t="s">
        <v>3901</v>
      </c>
      <c r="CU5236" s="17" t="s">
        <v>3901</v>
      </c>
      <c r="DN5236" s="17">
        <f>COUNTIF(AU5236:DM5236, "X")</f>
        <v>2</v>
      </c>
    </row>
    <row r="5237" spans="1:118" s="17" customFormat="1">
      <c r="A5237" s="17" t="s">
        <v>21705</v>
      </c>
      <c r="B5237" s="17">
        <v>55</v>
      </c>
      <c r="C5237" s="17">
        <v>171493</v>
      </c>
      <c r="D5237" s="17" t="s">
        <v>9277</v>
      </c>
      <c r="E5237" s="17" t="s">
        <v>467</v>
      </c>
      <c r="F5237" s="17" t="s">
        <v>7610</v>
      </c>
      <c r="H5237" s="309">
        <v>34945</v>
      </c>
      <c r="I5237" s="309">
        <v>42194</v>
      </c>
      <c r="J5237" s="17" t="s">
        <v>3888</v>
      </c>
      <c r="L5237" s="17" t="s">
        <v>21706</v>
      </c>
      <c r="N5237" s="17" t="s">
        <v>196</v>
      </c>
      <c r="O5237" s="17" t="s">
        <v>15</v>
      </c>
      <c r="P5237" s="17">
        <v>45359</v>
      </c>
      <c r="Q5237" s="17">
        <v>9736</v>
      </c>
      <c r="AF5237" s="17">
        <v>8</v>
      </c>
      <c r="AG5237" s="17">
        <v>2</v>
      </c>
      <c r="AH5237" s="17" t="s">
        <v>11926</v>
      </c>
      <c r="AK5237" s="17" t="s">
        <v>21650</v>
      </c>
      <c r="AM5237" s="17" t="s">
        <v>197</v>
      </c>
      <c r="AN5237" s="17" t="s">
        <v>21651</v>
      </c>
      <c r="AO5237" s="17">
        <v>3</v>
      </c>
      <c r="AP5237" s="17">
        <v>80</v>
      </c>
      <c r="AQ5237" s="17">
        <v>5</v>
      </c>
      <c r="AR5237" s="17" t="s">
        <v>21652</v>
      </c>
      <c r="DN5237" s="17">
        <f>COUNTIF(AU5237:DM5237, "X")</f>
        <v>0</v>
      </c>
    </row>
    <row r="5238" spans="1:118" s="17" customFormat="1">
      <c r="A5238" s="17" t="s">
        <v>8337</v>
      </c>
      <c r="B5238" s="17">
        <v>55</v>
      </c>
      <c r="C5238" s="17">
        <v>171508</v>
      </c>
      <c r="D5238" s="17" t="s">
        <v>174</v>
      </c>
      <c r="E5238" s="17" t="s">
        <v>548</v>
      </c>
      <c r="F5238" s="17" t="s">
        <v>8338</v>
      </c>
      <c r="H5238" s="309">
        <v>26059</v>
      </c>
      <c r="I5238" s="309">
        <v>42200</v>
      </c>
      <c r="J5238" s="17" t="s">
        <v>3888</v>
      </c>
      <c r="L5238" s="17" t="s">
        <v>8339</v>
      </c>
      <c r="N5238" s="17" t="s">
        <v>19</v>
      </c>
      <c r="O5238" s="17" t="s">
        <v>15</v>
      </c>
      <c r="P5238" s="17">
        <v>45356</v>
      </c>
      <c r="AC5238" s="17" t="s">
        <v>3890</v>
      </c>
      <c r="AD5238" s="17" t="s">
        <v>3891</v>
      </c>
      <c r="AF5238" s="17">
        <v>8</v>
      </c>
      <c r="AG5238" s="17">
        <v>2</v>
      </c>
      <c r="AM5238" s="17" t="s">
        <v>2607</v>
      </c>
      <c r="AN5238" s="17" t="s">
        <v>8305</v>
      </c>
      <c r="AO5238" s="17">
        <v>3</v>
      </c>
      <c r="AP5238" s="17">
        <v>80</v>
      </c>
      <c r="AQ5238" s="17">
        <v>5</v>
      </c>
      <c r="AT5238" s="17" t="s">
        <v>7979</v>
      </c>
      <c r="AV5238" s="17" t="s">
        <v>3901</v>
      </c>
      <c r="AW5238" s="17" t="s">
        <v>3901</v>
      </c>
      <c r="AY5238" s="17" t="s">
        <v>3901</v>
      </c>
      <c r="AZ5238" s="17" t="s">
        <v>3901</v>
      </c>
      <c r="CX5238" s="17" t="s">
        <v>3901</v>
      </c>
      <c r="DN5238" s="17">
        <f>COUNTIF(AU5238:DM5238, "X")</f>
        <v>5</v>
      </c>
    </row>
    <row r="5239" spans="1:118" s="17" customFormat="1">
      <c r="A5239" s="17" t="s">
        <v>18912</v>
      </c>
      <c r="B5239" s="17">
        <v>55</v>
      </c>
      <c r="C5239" s="17">
        <v>171511</v>
      </c>
      <c r="D5239" s="17" t="s">
        <v>18913</v>
      </c>
      <c r="E5239" s="17" t="s">
        <v>52</v>
      </c>
      <c r="F5239" s="17" t="s">
        <v>470</v>
      </c>
      <c r="H5239" s="309">
        <v>35473</v>
      </c>
      <c r="I5239" s="309">
        <v>42202</v>
      </c>
      <c r="J5239" s="17" t="s">
        <v>3888</v>
      </c>
      <c r="L5239" s="17" t="s">
        <v>18914</v>
      </c>
      <c r="N5239" s="17" t="s">
        <v>31</v>
      </c>
      <c r="O5239" s="17" t="s">
        <v>15</v>
      </c>
      <c r="P5239" s="17">
        <v>45373</v>
      </c>
      <c r="AD5239" s="17" t="s">
        <v>9896</v>
      </c>
      <c r="AF5239" s="17">
        <v>8</v>
      </c>
      <c r="AG5239" s="17">
        <v>2</v>
      </c>
      <c r="AM5239" s="17" t="s">
        <v>136</v>
      </c>
      <c r="AN5239" s="17" t="s">
        <v>18697</v>
      </c>
      <c r="AO5239" s="17">
        <v>3</v>
      </c>
      <c r="AP5239" s="17">
        <v>80</v>
      </c>
      <c r="AQ5239" s="17">
        <v>5</v>
      </c>
      <c r="AR5239" s="17" t="s">
        <v>9898</v>
      </c>
      <c r="CR5239" s="17" t="s">
        <v>21</v>
      </c>
      <c r="DN5239" s="17">
        <f>COUNTIF(AU5239:DM5239, "X")</f>
        <v>0</v>
      </c>
    </row>
    <row r="5240" spans="1:118" s="17" customFormat="1">
      <c r="A5240" s="17" t="s">
        <v>5759</v>
      </c>
      <c r="B5240" s="17">
        <v>55</v>
      </c>
      <c r="C5240" s="17">
        <v>171517</v>
      </c>
      <c r="D5240" s="17" t="s">
        <v>490</v>
      </c>
      <c r="E5240" s="17" t="s">
        <v>191</v>
      </c>
      <c r="F5240" s="17" t="s">
        <v>22</v>
      </c>
      <c r="H5240" s="309">
        <v>34480</v>
      </c>
      <c r="I5240" s="309">
        <v>42201</v>
      </c>
      <c r="J5240" s="17" t="s">
        <v>3888</v>
      </c>
      <c r="L5240" s="17" t="s">
        <v>5760</v>
      </c>
      <c r="N5240" s="17" t="s">
        <v>19</v>
      </c>
      <c r="O5240" s="17" t="s">
        <v>15</v>
      </c>
      <c r="P5240" s="17">
        <v>45356</v>
      </c>
      <c r="AC5240" s="17" t="s">
        <v>3890</v>
      </c>
      <c r="AD5240" s="17" t="s">
        <v>3891</v>
      </c>
      <c r="AF5240" s="17">
        <v>15</v>
      </c>
      <c r="AG5240" s="17">
        <v>2</v>
      </c>
      <c r="AM5240" s="17" t="s">
        <v>105</v>
      </c>
      <c r="AN5240" s="17" t="s">
        <v>5515</v>
      </c>
      <c r="AO5240" s="17">
        <v>3</v>
      </c>
      <c r="AP5240" s="17">
        <v>80</v>
      </c>
      <c r="AQ5240" s="17">
        <v>5</v>
      </c>
      <c r="AT5240" s="17" t="s">
        <v>5516</v>
      </c>
      <c r="DA5240" s="17" t="s">
        <v>3901</v>
      </c>
      <c r="DN5240" s="17">
        <f>COUNTIF(AU5240:DM5240, "X")</f>
        <v>1</v>
      </c>
    </row>
    <row r="5241" spans="1:118" s="17" customFormat="1">
      <c r="A5241" s="17" t="s">
        <v>8333</v>
      </c>
      <c r="B5241" s="17">
        <v>55</v>
      </c>
      <c r="C5241" s="17">
        <v>171524</v>
      </c>
      <c r="D5241" s="17" t="s">
        <v>5584</v>
      </c>
      <c r="E5241" s="17" t="s">
        <v>8334</v>
      </c>
      <c r="F5241" s="17" t="s">
        <v>8335</v>
      </c>
      <c r="H5241" s="309">
        <v>34523</v>
      </c>
      <c r="I5241" s="309">
        <v>42199</v>
      </c>
      <c r="J5241" s="17" t="s">
        <v>3888</v>
      </c>
      <c r="L5241" s="17" t="s">
        <v>8336</v>
      </c>
      <c r="N5241" s="17" t="s">
        <v>19</v>
      </c>
      <c r="O5241" s="17" t="s">
        <v>15</v>
      </c>
      <c r="P5241" s="17">
        <v>45356</v>
      </c>
      <c r="AC5241" s="17" t="s">
        <v>3890</v>
      </c>
      <c r="AD5241" s="17" t="s">
        <v>3891</v>
      </c>
      <c r="AF5241" s="17">
        <v>8</v>
      </c>
      <c r="AG5241" s="17">
        <v>2</v>
      </c>
      <c r="AM5241" s="17" t="s">
        <v>2607</v>
      </c>
      <c r="AN5241" s="17" t="s">
        <v>8305</v>
      </c>
      <c r="AO5241" s="17">
        <v>3</v>
      </c>
      <c r="AP5241" s="17">
        <v>80</v>
      </c>
      <c r="AQ5241" s="17">
        <v>5</v>
      </c>
      <c r="AT5241" s="17" t="s">
        <v>7979</v>
      </c>
      <c r="CR5241" s="17" t="s">
        <v>21</v>
      </c>
      <c r="DN5241" s="17">
        <f>COUNTIF(AU5241:DM5241, "X")</f>
        <v>0</v>
      </c>
    </row>
    <row r="5242" spans="1:118" s="17" customFormat="1">
      <c r="A5242" s="17" t="s">
        <v>13491</v>
      </c>
      <c r="B5242" s="17">
        <v>55</v>
      </c>
      <c r="C5242" s="17">
        <v>171532</v>
      </c>
      <c r="D5242" s="17" t="s">
        <v>13492</v>
      </c>
      <c r="E5242" s="17" t="s">
        <v>13493</v>
      </c>
      <c r="F5242" s="17" t="s">
        <v>13494</v>
      </c>
      <c r="H5242" s="309">
        <v>35607</v>
      </c>
      <c r="I5242" s="309">
        <v>42202</v>
      </c>
      <c r="J5242" s="17" t="s">
        <v>3888</v>
      </c>
      <c r="L5242" s="17" t="s">
        <v>13197</v>
      </c>
      <c r="M5242" s="17" t="s">
        <v>13495</v>
      </c>
      <c r="N5242" s="17" t="s">
        <v>31</v>
      </c>
      <c r="O5242" s="17" t="s">
        <v>15</v>
      </c>
      <c r="P5242" s="17">
        <v>45373</v>
      </c>
      <c r="Q5242" s="17">
        <v>2111</v>
      </c>
      <c r="AC5242" s="17" t="s">
        <v>9895</v>
      </c>
      <c r="AD5242" s="17" t="s">
        <v>9896</v>
      </c>
      <c r="AF5242" s="17">
        <v>15</v>
      </c>
      <c r="AG5242" s="17">
        <v>2</v>
      </c>
      <c r="AM5242" s="17" t="s">
        <v>115</v>
      </c>
      <c r="AN5242" s="17" t="s">
        <v>13186</v>
      </c>
      <c r="AO5242" s="17">
        <v>3</v>
      </c>
      <c r="AP5242" s="17">
        <v>80</v>
      </c>
      <c r="AQ5242" s="17">
        <v>5</v>
      </c>
      <c r="AR5242" s="17" t="s">
        <v>9898</v>
      </c>
      <c r="AT5242" s="17" t="s">
        <v>12990</v>
      </c>
      <c r="DN5242" s="17">
        <f>COUNTIF(AU5242:DM5242, "X")</f>
        <v>0</v>
      </c>
    </row>
    <row r="5243" spans="1:118" s="17" customFormat="1">
      <c r="A5243" s="17" t="s">
        <v>20408</v>
      </c>
      <c r="B5243" s="17">
        <v>55</v>
      </c>
      <c r="C5243" s="17">
        <v>156570</v>
      </c>
      <c r="D5243" s="17" t="s">
        <v>11121</v>
      </c>
      <c r="E5243" s="17" t="s">
        <v>412</v>
      </c>
      <c r="F5243" s="17" t="s">
        <v>125</v>
      </c>
      <c r="H5243" s="309">
        <v>34108</v>
      </c>
      <c r="I5243" s="309">
        <v>42201</v>
      </c>
      <c r="J5243" s="17" t="s">
        <v>3888</v>
      </c>
      <c r="K5243" s="17" t="s">
        <v>30</v>
      </c>
      <c r="L5243" s="17" t="s">
        <v>20409</v>
      </c>
      <c r="N5243" s="17" t="s">
        <v>14</v>
      </c>
      <c r="O5243" s="17" t="s">
        <v>15</v>
      </c>
      <c r="P5243" s="17">
        <v>45371</v>
      </c>
      <c r="AF5243" s="17">
        <v>15</v>
      </c>
      <c r="AG5243" s="17">
        <v>2</v>
      </c>
      <c r="AI5243" s="17" t="s">
        <v>10178</v>
      </c>
      <c r="AM5243" s="17" t="s">
        <v>85</v>
      </c>
      <c r="AN5243" s="17" t="s">
        <v>20273</v>
      </c>
      <c r="AO5243" s="17">
        <v>3</v>
      </c>
      <c r="AP5243" s="17">
        <v>80</v>
      </c>
      <c r="AQ5243" s="17">
        <v>5</v>
      </c>
      <c r="AR5243" s="17" t="s">
        <v>10180</v>
      </c>
      <c r="CH5243" s="17" t="s">
        <v>3901</v>
      </c>
      <c r="DE5243" s="17" t="s">
        <v>30</v>
      </c>
      <c r="DN5243" s="17">
        <f>COUNTIF(AU5243:DM5243, "X")</f>
        <v>1</v>
      </c>
    </row>
    <row r="5244" spans="1:118" s="17" customFormat="1">
      <c r="A5244" s="17" t="s">
        <v>15683</v>
      </c>
      <c r="B5244" s="17">
        <v>55</v>
      </c>
      <c r="C5244" s="17">
        <v>171540</v>
      </c>
      <c r="D5244" s="17" t="s">
        <v>15684</v>
      </c>
      <c r="E5244" s="17" t="s">
        <v>274</v>
      </c>
      <c r="F5244" s="17" t="s">
        <v>70</v>
      </c>
      <c r="H5244" s="309">
        <v>19458</v>
      </c>
      <c r="I5244" s="309">
        <v>42201</v>
      </c>
      <c r="J5244" s="17" t="s">
        <v>3888</v>
      </c>
      <c r="L5244" s="17" t="s">
        <v>15658</v>
      </c>
      <c r="M5244" s="17" t="s">
        <v>97</v>
      </c>
      <c r="N5244" s="17" t="s">
        <v>31</v>
      </c>
      <c r="O5244" s="17" t="s">
        <v>15</v>
      </c>
      <c r="P5244" s="17">
        <v>45373</v>
      </c>
      <c r="Q5244" s="17">
        <v>2769</v>
      </c>
      <c r="AC5244" s="17" t="s">
        <v>9895</v>
      </c>
      <c r="AD5244" s="17" t="s">
        <v>9896</v>
      </c>
      <c r="AF5244" s="17">
        <v>8</v>
      </c>
      <c r="AG5244" s="17">
        <v>2</v>
      </c>
      <c r="AM5244" s="17" t="s">
        <v>121</v>
      </c>
      <c r="AN5244" s="17" t="s">
        <v>15516</v>
      </c>
      <c r="AO5244" s="17">
        <v>3</v>
      </c>
      <c r="AP5244" s="17">
        <v>80</v>
      </c>
      <c r="AQ5244" s="17">
        <v>5</v>
      </c>
      <c r="AR5244" s="17" t="s">
        <v>9898</v>
      </c>
      <c r="AT5244" s="17" t="s">
        <v>15057</v>
      </c>
      <c r="CH5244" s="17" t="s">
        <v>3901</v>
      </c>
      <c r="CQ5244" s="17" t="s">
        <v>3901</v>
      </c>
      <c r="CU5244" s="17" t="s">
        <v>3901</v>
      </c>
      <c r="DN5244" s="17">
        <f>COUNTIF(AU5244:DM5244, "X")</f>
        <v>3</v>
      </c>
    </row>
    <row r="5245" spans="1:118" s="17" customFormat="1">
      <c r="A5245" s="17" t="s">
        <v>27057</v>
      </c>
      <c r="B5245" s="17">
        <v>55</v>
      </c>
      <c r="C5245" s="17">
        <v>171547</v>
      </c>
      <c r="D5245" s="17" t="s">
        <v>26966</v>
      </c>
      <c r="E5245" s="17" t="s">
        <v>374</v>
      </c>
      <c r="F5245" s="17" t="s">
        <v>371</v>
      </c>
      <c r="H5245" s="309">
        <v>35215</v>
      </c>
      <c r="I5245" s="309">
        <v>42199</v>
      </c>
      <c r="J5245" s="17" t="s">
        <v>3888</v>
      </c>
      <c r="L5245" s="17" t="s">
        <v>26967</v>
      </c>
      <c r="N5245" s="17" t="s">
        <v>14</v>
      </c>
      <c r="O5245" s="17" t="s">
        <v>15</v>
      </c>
      <c r="P5245" s="17">
        <v>45371</v>
      </c>
      <c r="AC5245" s="17" t="s">
        <v>17772</v>
      </c>
      <c r="AF5245" s="17">
        <v>15</v>
      </c>
      <c r="AG5245" s="17">
        <v>2</v>
      </c>
      <c r="AH5245" s="17" t="s">
        <v>11926</v>
      </c>
      <c r="AK5245" s="17" t="s">
        <v>17298</v>
      </c>
      <c r="AM5245" s="17" t="s">
        <v>2621</v>
      </c>
      <c r="AN5245" s="17" t="s">
        <v>26940</v>
      </c>
      <c r="AO5245" s="17">
        <v>3</v>
      </c>
      <c r="AP5245" s="17">
        <v>80</v>
      </c>
      <c r="AQ5245" s="17">
        <v>5</v>
      </c>
      <c r="AT5245" s="17" t="s">
        <v>25610</v>
      </c>
      <c r="CR5245" s="17" t="s">
        <v>21</v>
      </c>
      <c r="DF5245" s="17" t="s">
        <v>3901</v>
      </c>
      <c r="DN5245" s="17">
        <f>COUNTIF(AU5245:DM5245, "X")</f>
        <v>1</v>
      </c>
    </row>
    <row r="5246" spans="1:118" s="17" customFormat="1">
      <c r="A5246" s="17" t="s">
        <v>9003</v>
      </c>
      <c r="B5246" s="17">
        <v>55</v>
      </c>
      <c r="C5246" s="17">
        <v>171551</v>
      </c>
      <c r="D5246" s="17" t="s">
        <v>18</v>
      </c>
      <c r="E5246" s="17" t="s">
        <v>839</v>
      </c>
      <c r="F5246" s="17" t="s">
        <v>63</v>
      </c>
      <c r="H5246" s="309">
        <v>35294</v>
      </c>
      <c r="I5246" s="309">
        <v>42205</v>
      </c>
      <c r="J5246" s="17" t="s">
        <v>3888</v>
      </c>
      <c r="L5246" s="17" t="s">
        <v>9004</v>
      </c>
      <c r="N5246" s="17" t="s">
        <v>19</v>
      </c>
      <c r="O5246" s="17" t="s">
        <v>15</v>
      </c>
      <c r="P5246" s="17">
        <v>45356</v>
      </c>
      <c r="AC5246" s="17" t="s">
        <v>3890</v>
      </c>
      <c r="AD5246" s="17" t="s">
        <v>3891</v>
      </c>
      <c r="AF5246" s="17">
        <v>15</v>
      </c>
      <c r="AG5246" s="17">
        <v>2</v>
      </c>
      <c r="AM5246" s="17" t="s">
        <v>2608</v>
      </c>
      <c r="AN5246" s="17" t="s">
        <v>8704</v>
      </c>
      <c r="AO5246" s="17">
        <v>3</v>
      </c>
      <c r="AP5246" s="17">
        <v>80</v>
      </c>
      <c r="AQ5246" s="17">
        <v>5</v>
      </c>
      <c r="AT5246" s="17" t="s">
        <v>7979</v>
      </c>
      <c r="CU5246" s="17" t="s">
        <v>3901</v>
      </c>
      <c r="DN5246" s="17">
        <f>COUNTIF(AU5246:DM5246, "X")</f>
        <v>1</v>
      </c>
    </row>
    <row r="5247" spans="1:118" s="17" customFormat="1">
      <c r="A5247" s="17" t="s">
        <v>17255</v>
      </c>
      <c r="B5247" s="17">
        <v>55</v>
      </c>
      <c r="C5247" s="17">
        <v>171554</v>
      </c>
      <c r="D5247" s="17" t="s">
        <v>348</v>
      </c>
      <c r="E5247" s="17" t="s">
        <v>17256</v>
      </c>
      <c r="F5247" s="17" t="s">
        <v>570</v>
      </c>
      <c r="H5247" s="309">
        <v>35146</v>
      </c>
      <c r="I5247" s="309">
        <v>42205</v>
      </c>
      <c r="J5247" s="17" t="s">
        <v>3888</v>
      </c>
      <c r="L5247" s="17" t="s">
        <v>17257</v>
      </c>
      <c r="N5247" s="17" t="s">
        <v>14</v>
      </c>
      <c r="O5247" s="17" t="s">
        <v>15</v>
      </c>
      <c r="P5247" s="17">
        <v>45371</v>
      </c>
      <c r="AC5247" s="17" t="s">
        <v>14</v>
      </c>
      <c r="AF5247" s="17">
        <v>8</v>
      </c>
      <c r="AG5247" s="17">
        <v>2</v>
      </c>
      <c r="AI5247" s="17" t="s">
        <v>10178</v>
      </c>
      <c r="AM5247" s="17" t="s">
        <v>213</v>
      </c>
      <c r="AN5247" s="17" t="s">
        <v>17092</v>
      </c>
      <c r="AO5247" s="17">
        <v>3</v>
      </c>
      <c r="AP5247" s="17">
        <v>80</v>
      </c>
      <c r="AQ5247" s="17">
        <v>5</v>
      </c>
      <c r="AR5247" s="17" t="s">
        <v>10180</v>
      </c>
      <c r="DN5247" s="17">
        <f>COUNTIF(AU5247:DM5247, "X")</f>
        <v>0</v>
      </c>
    </row>
    <row r="5248" spans="1:118" s="17" customFormat="1">
      <c r="A5248" s="17" t="s">
        <v>8347</v>
      </c>
      <c r="B5248" s="17">
        <v>55</v>
      </c>
      <c r="C5248" s="17">
        <v>171559</v>
      </c>
      <c r="D5248" s="17" t="s">
        <v>8348</v>
      </c>
      <c r="E5248" s="17" t="s">
        <v>6558</v>
      </c>
      <c r="F5248" s="17" t="s">
        <v>377</v>
      </c>
      <c r="H5248" s="309">
        <v>25547</v>
      </c>
      <c r="I5248" s="309">
        <v>42206</v>
      </c>
      <c r="J5248" s="17" t="s">
        <v>3888</v>
      </c>
      <c r="L5248" s="17" t="s">
        <v>8349</v>
      </c>
      <c r="N5248" s="17" t="s">
        <v>19</v>
      </c>
      <c r="O5248" s="17" t="s">
        <v>15</v>
      </c>
      <c r="P5248" s="17">
        <v>45356</v>
      </c>
      <c r="AC5248" s="17" t="s">
        <v>3890</v>
      </c>
      <c r="AD5248" s="17" t="s">
        <v>3891</v>
      </c>
      <c r="AF5248" s="17">
        <v>15</v>
      </c>
      <c r="AG5248" s="17">
        <v>2</v>
      </c>
      <c r="AM5248" s="17" t="s">
        <v>2607</v>
      </c>
      <c r="AN5248" s="17" t="s">
        <v>8305</v>
      </c>
      <c r="AO5248" s="17">
        <v>3</v>
      </c>
      <c r="AP5248" s="17">
        <v>80</v>
      </c>
      <c r="AQ5248" s="17">
        <v>5</v>
      </c>
      <c r="AT5248" s="17" t="s">
        <v>7979</v>
      </c>
      <c r="AU5248" s="17" t="s">
        <v>30</v>
      </c>
      <c r="AV5248" s="17" t="s">
        <v>3901</v>
      </c>
      <c r="AZ5248" s="17" t="s">
        <v>3901</v>
      </c>
      <c r="BB5248" s="17" t="s">
        <v>3901</v>
      </c>
      <c r="BD5248" s="17" t="s">
        <v>3901</v>
      </c>
      <c r="BK5248" s="17" t="s">
        <v>3901</v>
      </c>
      <c r="BN5248" s="17" t="s">
        <v>3901</v>
      </c>
      <c r="BS5248" s="17" t="s">
        <v>3901</v>
      </c>
      <c r="BU5248" s="17" t="s">
        <v>3901</v>
      </c>
      <c r="BY5248" s="17" t="s">
        <v>3901</v>
      </c>
      <c r="CC5248" s="17" t="s">
        <v>3901</v>
      </c>
      <c r="CG5248" s="17" t="s">
        <v>21</v>
      </c>
      <c r="CH5248" s="17" t="s">
        <v>3901</v>
      </c>
      <c r="CL5248" s="17" t="s">
        <v>3901</v>
      </c>
      <c r="CQ5248" s="17" t="s">
        <v>3901</v>
      </c>
      <c r="CR5248" s="17" t="s">
        <v>21</v>
      </c>
      <c r="CU5248" s="17" t="s">
        <v>3901</v>
      </c>
      <c r="DA5248" s="17" t="s">
        <v>3901</v>
      </c>
      <c r="DN5248" s="17">
        <f>COUNTIF(AU5248:DM5248, "X")</f>
        <v>15</v>
      </c>
    </row>
    <row r="5249" spans="1:118" s="17" customFormat="1">
      <c r="A5249" s="17" t="s">
        <v>20626</v>
      </c>
      <c r="B5249" s="17">
        <v>55</v>
      </c>
      <c r="C5249" s="17">
        <v>171577</v>
      </c>
      <c r="D5249" s="17" t="s">
        <v>20627</v>
      </c>
      <c r="E5249" s="17" t="s">
        <v>301</v>
      </c>
      <c r="F5249" s="17" t="s">
        <v>135</v>
      </c>
      <c r="H5249" s="309">
        <v>29448</v>
      </c>
      <c r="I5249" s="309">
        <v>42205</v>
      </c>
      <c r="J5249" s="17" t="s">
        <v>3888</v>
      </c>
      <c r="L5249" s="17" t="s">
        <v>20628</v>
      </c>
      <c r="N5249" s="17" t="s">
        <v>14</v>
      </c>
      <c r="O5249" s="17" t="s">
        <v>15</v>
      </c>
      <c r="P5249" s="17">
        <v>45371</v>
      </c>
      <c r="AF5249" s="17">
        <v>15</v>
      </c>
      <c r="AG5249" s="17">
        <v>2</v>
      </c>
      <c r="AI5249" s="17" t="s">
        <v>10178</v>
      </c>
      <c r="AM5249" s="17" t="s">
        <v>94</v>
      </c>
      <c r="AN5249" s="17" t="s">
        <v>20471</v>
      </c>
      <c r="AO5249" s="17">
        <v>3</v>
      </c>
      <c r="AP5249" s="17">
        <v>80</v>
      </c>
      <c r="AQ5249" s="17">
        <v>5</v>
      </c>
      <c r="AR5249" s="17" t="s">
        <v>10180</v>
      </c>
      <c r="DN5249" s="17">
        <f>COUNTIF(AU5249:DM5249, "X")</f>
        <v>0</v>
      </c>
    </row>
    <row r="5250" spans="1:118" s="17" customFormat="1">
      <c r="A5250" s="17" t="s">
        <v>18161</v>
      </c>
      <c r="B5250" s="17">
        <v>55</v>
      </c>
      <c r="C5250" s="17">
        <v>171593</v>
      </c>
      <c r="D5250" s="17" t="s">
        <v>18162</v>
      </c>
      <c r="E5250" s="17" t="s">
        <v>18163</v>
      </c>
      <c r="F5250" s="17" t="s">
        <v>7465</v>
      </c>
      <c r="H5250" s="309">
        <v>27395</v>
      </c>
      <c r="I5250" s="309">
        <v>42186</v>
      </c>
      <c r="J5250" s="17" t="s">
        <v>3888</v>
      </c>
      <c r="L5250" s="17" t="s">
        <v>18164</v>
      </c>
      <c r="N5250" s="17" t="s">
        <v>50</v>
      </c>
      <c r="O5250" s="17" t="s">
        <v>15</v>
      </c>
      <c r="P5250" s="17">
        <v>45344</v>
      </c>
      <c r="AF5250" s="17">
        <v>8</v>
      </c>
      <c r="AG5250" s="17">
        <v>2</v>
      </c>
      <c r="AH5250" s="17" t="s">
        <v>11926</v>
      </c>
      <c r="AK5250" s="17" t="s">
        <v>17298</v>
      </c>
      <c r="AM5250" s="17" t="s">
        <v>51</v>
      </c>
      <c r="AN5250" s="17" t="s">
        <v>17933</v>
      </c>
      <c r="AO5250" s="17">
        <v>3</v>
      </c>
      <c r="AP5250" s="17">
        <v>80</v>
      </c>
      <c r="AQ5250" s="17">
        <v>5</v>
      </c>
      <c r="AR5250" s="17" t="s">
        <v>17300</v>
      </c>
      <c r="CR5250" s="17" t="s">
        <v>21</v>
      </c>
      <c r="CU5250" s="17" t="s">
        <v>3901</v>
      </c>
      <c r="DN5250" s="17">
        <f>COUNTIF(AU5250:DM5250, "X")</f>
        <v>1</v>
      </c>
    </row>
    <row r="5251" spans="1:118" s="17" customFormat="1">
      <c r="A5251" s="17" t="s">
        <v>6228</v>
      </c>
      <c r="B5251" s="17">
        <v>55</v>
      </c>
      <c r="C5251" s="17">
        <v>171608</v>
      </c>
      <c r="D5251" s="17" t="s">
        <v>6229</v>
      </c>
      <c r="E5251" s="17" t="s">
        <v>6230</v>
      </c>
      <c r="F5251" s="17" t="s">
        <v>373</v>
      </c>
      <c r="H5251" s="309">
        <v>35580</v>
      </c>
      <c r="I5251" s="309">
        <v>42199</v>
      </c>
      <c r="J5251" s="17" t="s">
        <v>3888</v>
      </c>
      <c r="L5251" s="17" t="s">
        <v>6017</v>
      </c>
      <c r="N5251" s="17" t="s">
        <v>19</v>
      </c>
      <c r="O5251" s="17" t="s">
        <v>15</v>
      </c>
      <c r="P5251" s="17">
        <v>45356</v>
      </c>
      <c r="AC5251" s="17" t="s">
        <v>3890</v>
      </c>
      <c r="AD5251" s="17" t="s">
        <v>3891</v>
      </c>
      <c r="AF5251" s="17">
        <v>15</v>
      </c>
      <c r="AG5251" s="17">
        <v>2</v>
      </c>
      <c r="AM5251" s="17" t="s">
        <v>2604</v>
      </c>
      <c r="AN5251" s="17" t="s">
        <v>5966</v>
      </c>
      <c r="AO5251" s="17">
        <v>3</v>
      </c>
      <c r="AP5251" s="17">
        <v>80</v>
      </c>
      <c r="AQ5251" s="17">
        <v>5</v>
      </c>
      <c r="AT5251" s="17" t="s">
        <v>5516</v>
      </c>
      <c r="CQ5251" s="17" t="s">
        <v>3901</v>
      </c>
      <c r="DN5251" s="17">
        <f>COUNTIF(AU5251:DM5251, "X")</f>
        <v>1</v>
      </c>
    </row>
    <row r="5252" spans="1:118" s="17" customFormat="1">
      <c r="A5252" s="17" t="s">
        <v>9263</v>
      </c>
      <c r="B5252" s="17">
        <v>55</v>
      </c>
      <c r="C5252" s="17">
        <v>171649</v>
      </c>
      <c r="D5252" s="17" t="s">
        <v>6535</v>
      </c>
      <c r="E5252" s="17" t="s">
        <v>374</v>
      </c>
      <c r="F5252" s="17" t="s">
        <v>135</v>
      </c>
      <c r="H5252" s="309">
        <v>34329</v>
      </c>
      <c r="I5252" s="309">
        <v>42209</v>
      </c>
      <c r="J5252" s="17" t="s">
        <v>3888</v>
      </c>
      <c r="L5252" s="17" t="s">
        <v>9102</v>
      </c>
      <c r="N5252" s="17" t="s">
        <v>19</v>
      </c>
      <c r="O5252" s="17" t="s">
        <v>15</v>
      </c>
      <c r="P5252" s="17">
        <v>45356</v>
      </c>
      <c r="AC5252" s="17" t="s">
        <v>3890</v>
      </c>
      <c r="AD5252" s="17" t="s">
        <v>3891</v>
      </c>
      <c r="AF5252" s="17">
        <v>8</v>
      </c>
      <c r="AG5252" s="17">
        <v>2</v>
      </c>
      <c r="AM5252" s="17" t="s">
        <v>29</v>
      </c>
      <c r="AN5252" s="17" t="s">
        <v>9081</v>
      </c>
      <c r="AO5252" s="17">
        <v>3</v>
      </c>
      <c r="AP5252" s="17">
        <v>80</v>
      </c>
      <c r="AQ5252" s="17">
        <v>5</v>
      </c>
      <c r="AT5252" s="17" t="s">
        <v>9082</v>
      </c>
      <c r="DN5252" s="17">
        <f>COUNTIF(AU5252:DM5252, "X")</f>
        <v>0</v>
      </c>
    </row>
    <row r="5253" spans="1:118" s="17" customFormat="1">
      <c r="A5253" s="17" t="s">
        <v>19318</v>
      </c>
      <c r="B5253" s="17">
        <v>55</v>
      </c>
      <c r="C5253" s="17">
        <v>171655</v>
      </c>
      <c r="D5253" s="17" t="s">
        <v>15063</v>
      </c>
      <c r="E5253" s="17" t="s">
        <v>482</v>
      </c>
      <c r="F5253" s="17" t="s">
        <v>70</v>
      </c>
      <c r="H5253" s="309">
        <v>20422</v>
      </c>
      <c r="I5253" s="309">
        <v>42213</v>
      </c>
      <c r="J5253" s="17" t="s">
        <v>3888</v>
      </c>
      <c r="L5253" s="17" t="s">
        <v>19319</v>
      </c>
      <c r="N5253" s="17" t="s">
        <v>31</v>
      </c>
      <c r="O5253" s="17" t="s">
        <v>15</v>
      </c>
      <c r="P5253" s="17">
        <v>45373</v>
      </c>
      <c r="AF5253" s="17">
        <v>8</v>
      </c>
      <c r="AG5253" s="17">
        <v>2</v>
      </c>
      <c r="AH5253" s="17" t="s">
        <v>11926</v>
      </c>
      <c r="AK5253" s="17" t="s">
        <v>11927</v>
      </c>
      <c r="AM5253" s="17" t="s">
        <v>34</v>
      </c>
      <c r="AN5253" s="17" t="s">
        <v>19238</v>
      </c>
      <c r="AO5253" s="17">
        <v>3</v>
      </c>
      <c r="AP5253" s="17">
        <v>80</v>
      </c>
      <c r="AQ5253" s="17">
        <v>5</v>
      </c>
      <c r="AR5253" s="17" t="s">
        <v>19239</v>
      </c>
      <c r="AU5253" s="17" t="s">
        <v>21</v>
      </c>
      <c r="AV5253" s="17" t="s">
        <v>3901</v>
      </c>
      <c r="BC5253" s="17" t="s">
        <v>21</v>
      </c>
      <c r="BD5253" s="17" t="s">
        <v>3901</v>
      </c>
      <c r="BK5253" s="17" t="s">
        <v>3901</v>
      </c>
      <c r="BS5253" s="17" t="s">
        <v>3901</v>
      </c>
      <c r="CC5253" s="17" t="s">
        <v>3901</v>
      </c>
      <c r="CG5253" s="17" t="s">
        <v>21</v>
      </c>
      <c r="CH5253" s="17" t="s">
        <v>3901</v>
      </c>
      <c r="CR5253" s="17" t="s">
        <v>21</v>
      </c>
      <c r="CU5253" s="17" t="s">
        <v>3901</v>
      </c>
      <c r="DA5253" s="17" t="s">
        <v>3901</v>
      </c>
      <c r="DN5253" s="17">
        <f>COUNTIF(AU5253:DM5253, "X")</f>
        <v>8</v>
      </c>
    </row>
    <row r="5254" spans="1:118" s="17" customFormat="1">
      <c r="A5254" s="17" t="s">
        <v>5219</v>
      </c>
      <c r="B5254" s="17">
        <v>55</v>
      </c>
      <c r="C5254" s="17">
        <v>119194</v>
      </c>
      <c r="D5254" s="17" t="s">
        <v>262</v>
      </c>
      <c r="E5254" s="17" t="s">
        <v>501</v>
      </c>
      <c r="F5254" s="17" t="s">
        <v>530</v>
      </c>
      <c r="H5254" s="309">
        <v>30892</v>
      </c>
      <c r="I5254" s="309">
        <v>42215</v>
      </c>
      <c r="J5254" s="17" t="s">
        <v>3888</v>
      </c>
      <c r="L5254" s="17" t="s">
        <v>5220</v>
      </c>
      <c r="N5254" s="17" t="s">
        <v>19</v>
      </c>
      <c r="O5254" s="17" t="s">
        <v>15</v>
      </c>
      <c r="P5254" s="17">
        <v>45356</v>
      </c>
      <c r="AC5254" s="17" t="s">
        <v>3890</v>
      </c>
      <c r="AD5254" s="17" t="s">
        <v>3891</v>
      </c>
      <c r="AF5254" s="17">
        <v>8</v>
      </c>
      <c r="AG5254" s="17">
        <v>2</v>
      </c>
      <c r="AM5254" s="17" t="s">
        <v>2603</v>
      </c>
      <c r="AN5254" s="17" t="s">
        <v>5023</v>
      </c>
      <c r="AO5254" s="17">
        <v>3</v>
      </c>
      <c r="AP5254" s="17">
        <v>80</v>
      </c>
      <c r="AQ5254" s="17">
        <v>5</v>
      </c>
      <c r="AT5254" s="17" t="s">
        <v>3893</v>
      </c>
      <c r="BA5254" s="17" t="s">
        <v>3901</v>
      </c>
      <c r="DN5254" s="17">
        <f>COUNTIF(AU5254:DM5254, "X")</f>
        <v>1</v>
      </c>
    </row>
    <row r="5255" spans="1:118" s="17" customFormat="1">
      <c r="A5255" s="17" t="s">
        <v>21104</v>
      </c>
      <c r="B5255" s="17">
        <v>55</v>
      </c>
      <c r="C5255" s="17">
        <v>171665</v>
      </c>
      <c r="D5255" s="17" t="s">
        <v>6308</v>
      </c>
      <c r="E5255" s="17" t="s">
        <v>9531</v>
      </c>
      <c r="F5255" s="17" t="s">
        <v>65</v>
      </c>
      <c r="H5255" s="309">
        <v>34800</v>
      </c>
      <c r="I5255" s="309">
        <v>42219</v>
      </c>
      <c r="J5255" s="17" t="s">
        <v>3888</v>
      </c>
      <c r="L5255" s="17" t="s">
        <v>21105</v>
      </c>
      <c r="N5255" s="17" t="s">
        <v>80</v>
      </c>
      <c r="O5255" s="17" t="s">
        <v>15</v>
      </c>
      <c r="P5255" s="17">
        <v>45308</v>
      </c>
      <c r="AF5255" s="17">
        <v>15</v>
      </c>
      <c r="AG5255" s="17">
        <v>2</v>
      </c>
      <c r="AI5255" s="17" t="s">
        <v>20851</v>
      </c>
      <c r="AM5255" s="17" t="s">
        <v>81</v>
      </c>
      <c r="AN5255" s="17" t="s">
        <v>21035</v>
      </c>
      <c r="AO5255" s="17">
        <v>3</v>
      </c>
      <c r="AP5255" s="17">
        <v>80</v>
      </c>
      <c r="AQ5255" s="17">
        <v>5</v>
      </c>
      <c r="AR5255" s="17" t="s">
        <v>20671</v>
      </c>
      <c r="AS5255" s="17" t="s">
        <v>21036</v>
      </c>
      <c r="CU5255" s="17" t="s">
        <v>3901</v>
      </c>
      <c r="CX5255" s="17" t="s">
        <v>3901</v>
      </c>
      <c r="DN5255" s="17">
        <f>COUNTIF(AU5255:DM5255, "X")</f>
        <v>2</v>
      </c>
    </row>
    <row r="5256" spans="1:118" s="17" customFormat="1">
      <c r="A5256" s="17" t="s">
        <v>13434</v>
      </c>
      <c r="B5256" s="17">
        <v>55</v>
      </c>
      <c r="C5256" s="17">
        <v>171672</v>
      </c>
      <c r="D5256" s="17" t="s">
        <v>13435</v>
      </c>
      <c r="E5256" s="17" t="s">
        <v>388</v>
      </c>
      <c r="F5256" s="17" t="s">
        <v>22</v>
      </c>
      <c r="H5256" s="309">
        <v>30639</v>
      </c>
      <c r="I5256" s="309">
        <v>42218</v>
      </c>
      <c r="J5256" s="17" t="s">
        <v>3888</v>
      </c>
      <c r="L5256" s="17" t="s">
        <v>13299</v>
      </c>
      <c r="N5256" s="17" t="s">
        <v>31</v>
      </c>
      <c r="O5256" s="17" t="s">
        <v>15</v>
      </c>
      <c r="P5256" s="17">
        <v>45373</v>
      </c>
      <c r="AC5256" s="17" t="s">
        <v>9895</v>
      </c>
      <c r="AD5256" s="17" t="s">
        <v>9896</v>
      </c>
      <c r="AF5256" s="17">
        <v>8</v>
      </c>
      <c r="AG5256" s="17">
        <v>2</v>
      </c>
      <c r="AM5256" s="17" t="s">
        <v>115</v>
      </c>
      <c r="AN5256" s="17" t="s">
        <v>13186</v>
      </c>
      <c r="AO5256" s="17">
        <v>3</v>
      </c>
      <c r="AP5256" s="17">
        <v>80</v>
      </c>
      <c r="AQ5256" s="17">
        <v>5</v>
      </c>
      <c r="AR5256" s="17" t="s">
        <v>9898</v>
      </c>
      <c r="AT5256" s="17" t="s">
        <v>12990</v>
      </c>
      <c r="CQ5256" s="17" t="s">
        <v>3901</v>
      </c>
      <c r="DN5256" s="17">
        <f>COUNTIF(AU5256:DM5256, "X")</f>
        <v>1</v>
      </c>
    </row>
    <row r="5257" spans="1:118" s="17" customFormat="1">
      <c r="A5257" s="17" t="s">
        <v>7330</v>
      </c>
      <c r="B5257" s="17">
        <v>55</v>
      </c>
      <c r="C5257" s="17">
        <v>171678</v>
      </c>
      <c r="D5257" s="17" t="s">
        <v>7331</v>
      </c>
      <c r="E5257" s="17" t="s">
        <v>185</v>
      </c>
      <c r="H5257" s="309">
        <v>21878</v>
      </c>
      <c r="I5257" s="309">
        <v>42219</v>
      </c>
      <c r="J5257" s="17" t="s">
        <v>3888</v>
      </c>
      <c r="L5257" s="17" t="s">
        <v>7332</v>
      </c>
      <c r="N5257" s="17" t="s">
        <v>19</v>
      </c>
      <c r="O5257" s="17" t="s">
        <v>15</v>
      </c>
      <c r="P5257" s="17">
        <v>45356</v>
      </c>
      <c r="AC5257" s="17" t="s">
        <v>3890</v>
      </c>
      <c r="AD5257" s="17" t="s">
        <v>3891</v>
      </c>
      <c r="AF5257" s="17">
        <v>8</v>
      </c>
      <c r="AG5257" s="17">
        <v>2</v>
      </c>
      <c r="AM5257" s="17" t="s">
        <v>2605</v>
      </c>
      <c r="AN5257" s="17" t="s">
        <v>7253</v>
      </c>
      <c r="AO5257" s="17">
        <v>3</v>
      </c>
      <c r="AP5257" s="17">
        <v>80</v>
      </c>
      <c r="AQ5257" s="17">
        <v>5</v>
      </c>
      <c r="AT5257" s="17" t="s">
        <v>6589</v>
      </c>
      <c r="CQ5257" s="17" t="s">
        <v>3901</v>
      </c>
      <c r="CU5257" s="17" t="s">
        <v>3901</v>
      </c>
      <c r="CY5257" s="17" t="s">
        <v>30</v>
      </c>
      <c r="DA5257" s="17" t="s">
        <v>3901</v>
      </c>
      <c r="DN5257" s="17">
        <f>COUNTIF(AU5257:DM5257, "X")</f>
        <v>3</v>
      </c>
    </row>
    <row r="5258" spans="1:118" s="17" customFormat="1">
      <c r="A5258" s="17" t="s">
        <v>14808</v>
      </c>
      <c r="B5258" s="17">
        <v>55</v>
      </c>
      <c r="C5258" s="17">
        <v>171682</v>
      </c>
      <c r="D5258" s="17" t="s">
        <v>6535</v>
      </c>
      <c r="E5258" s="17" t="s">
        <v>261</v>
      </c>
      <c r="H5258" s="309">
        <v>30180</v>
      </c>
      <c r="I5258" s="309">
        <v>42219</v>
      </c>
      <c r="J5258" s="17" t="s">
        <v>3888</v>
      </c>
      <c r="L5258" s="17" t="s">
        <v>14809</v>
      </c>
      <c r="N5258" s="17" t="s">
        <v>31</v>
      </c>
      <c r="O5258" s="17" t="s">
        <v>15</v>
      </c>
      <c r="P5258" s="17">
        <v>45373</v>
      </c>
      <c r="AC5258" s="17" t="s">
        <v>9895</v>
      </c>
      <c r="AD5258" s="17" t="s">
        <v>9896</v>
      </c>
      <c r="AF5258" s="17">
        <v>8</v>
      </c>
      <c r="AG5258" s="17">
        <v>2</v>
      </c>
      <c r="AM5258" s="17" t="s">
        <v>335</v>
      </c>
      <c r="AN5258" s="17" t="s">
        <v>14693</v>
      </c>
      <c r="AO5258" s="17">
        <v>3</v>
      </c>
      <c r="AP5258" s="17">
        <v>80</v>
      </c>
      <c r="AQ5258" s="17">
        <v>5</v>
      </c>
      <c r="AR5258" s="17" t="s">
        <v>9898</v>
      </c>
      <c r="AT5258" s="17" t="s">
        <v>14152</v>
      </c>
      <c r="DN5258" s="17">
        <f>COUNTIF(AU5258:DM5258, "X")</f>
        <v>0</v>
      </c>
    </row>
    <row r="5259" spans="1:118" s="17" customFormat="1">
      <c r="A5259" s="17" t="s">
        <v>22170</v>
      </c>
      <c r="B5259" s="17">
        <v>55</v>
      </c>
      <c r="C5259" s="17">
        <v>171683</v>
      </c>
      <c r="D5259" s="17" t="s">
        <v>22171</v>
      </c>
      <c r="E5259" s="17" t="s">
        <v>7075</v>
      </c>
      <c r="F5259" s="17" t="s">
        <v>132</v>
      </c>
      <c r="H5259" s="309">
        <v>27367</v>
      </c>
      <c r="I5259" s="309">
        <v>42219</v>
      </c>
      <c r="J5259" s="17" t="s">
        <v>3888</v>
      </c>
      <c r="L5259" s="17" t="s">
        <v>22147</v>
      </c>
      <c r="M5259" s="17" t="s">
        <v>17512</v>
      </c>
      <c r="N5259" s="17" t="s">
        <v>19</v>
      </c>
      <c r="O5259" s="17" t="s">
        <v>15</v>
      </c>
      <c r="P5259" s="17">
        <v>45356</v>
      </c>
      <c r="AD5259" s="17" t="s">
        <v>3891</v>
      </c>
      <c r="AF5259" s="17">
        <v>8</v>
      </c>
      <c r="AG5259" s="17">
        <v>2</v>
      </c>
      <c r="AM5259" s="17" t="s">
        <v>246</v>
      </c>
      <c r="AN5259" s="17" t="s">
        <v>22149</v>
      </c>
      <c r="AO5259" s="17">
        <v>3</v>
      </c>
      <c r="AP5259" s="17">
        <v>80</v>
      </c>
      <c r="AQ5259" s="17">
        <v>5</v>
      </c>
      <c r="AR5259" s="17" t="s">
        <v>22150</v>
      </c>
      <c r="DN5259" s="17">
        <f>COUNTIF(AU5259:DM5259, "X")</f>
        <v>0</v>
      </c>
    </row>
    <row r="5260" spans="1:118" s="17" customFormat="1">
      <c r="A5260" s="17" t="s">
        <v>8389</v>
      </c>
      <c r="B5260" s="17">
        <v>55</v>
      </c>
      <c r="C5260" s="17">
        <v>171685</v>
      </c>
      <c r="D5260" s="17" t="s">
        <v>8390</v>
      </c>
      <c r="E5260" s="17" t="s">
        <v>184</v>
      </c>
      <c r="F5260" s="17" t="s">
        <v>48</v>
      </c>
      <c r="H5260" s="309">
        <v>25054</v>
      </c>
      <c r="I5260" s="309">
        <v>42219</v>
      </c>
      <c r="J5260" s="17" t="s">
        <v>3888</v>
      </c>
      <c r="L5260" s="17" t="s">
        <v>8391</v>
      </c>
      <c r="N5260" s="17" t="s">
        <v>19</v>
      </c>
      <c r="O5260" s="17" t="s">
        <v>15</v>
      </c>
      <c r="P5260" s="17">
        <v>45356</v>
      </c>
      <c r="AC5260" s="17" t="s">
        <v>3890</v>
      </c>
      <c r="AD5260" s="17" t="s">
        <v>3891</v>
      </c>
      <c r="AF5260" s="17">
        <v>8</v>
      </c>
      <c r="AG5260" s="17">
        <v>2</v>
      </c>
      <c r="AM5260" s="17" t="s">
        <v>2607</v>
      </c>
      <c r="AN5260" s="17" t="s">
        <v>8305</v>
      </c>
      <c r="AO5260" s="17">
        <v>3</v>
      </c>
      <c r="AP5260" s="17">
        <v>80</v>
      </c>
      <c r="AQ5260" s="17">
        <v>5</v>
      </c>
      <c r="AT5260" s="17" t="s">
        <v>7979</v>
      </c>
      <c r="DN5260" s="17">
        <f>COUNTIF(AU5260:DM5260, "X")</f>
        <v>0</v>
      </c>
    </row>
    <row r="5261" spans="1:118" s="17" customFormat="1">
      <c r="A5261" s="17" t="s">
        <v>18951</v>
      </c>
      <c r="B5261" s="17">
        <v>55</v>
      </c>
      <c r="C5261" s="17">
        <v>171694</v>
      </c>
      <c r="D5261" s="17" t="s">
        <v>18952</v>
      </c>
      <c r="E5261" s="17" t="s">
        <v>8269</v>
      </c>
      <c r="F5261" s="17" t="s">
        <v>65</v>
      </c>
      <c r="H5261" s="309">
        <v>35384</v>
      </c>
      <c r="I5261" s="309">
        <v>42219</v>
      </c>
      <c r="J5261" s="17" t="s">
        <v>3888</v>
      </c>
      <c r="L5261" s="17" t="s">
        <v>18953</v>
      </c>
      <c r="N5261" s="17" t="s">
        <v>31</v>
      </c>
      <c r="O5261" s="17" t="s">
        <v>15</v>
      </c>
      <c r="P5261" s="17">
        <v>45373</v>
      </c>
      <c r="AD5261" s="17" t="s">
        <v>9896</v>
      </c>
      <c r="AF5261" s="17">
        <v>8</v>
      </c>
      <c r="AG5261" s="17">
        <v>2</v>
      </c>
      <c r="AM5261" s="17" t="s">
        <v>136</v>
      </c>
      <c r="AN5261" s="17" t="s">
        <v>18697</v>
      </c>
      <c r="AO5261" s="17">
        <v>3</v>
      </c>
      <c r="AP5261" s="17">
        <v>80</v>
      </c>
      <c r="AQ5261" s="17">
        <v>5</v>
      </c>
      <c r="AR5261" s="17" t="s">
        <v>9898</v>
      </c>
      <c r="DN5261" s="17">
        <f>COUNTIF(AU5261:DM5261, "X")</f>
        <v>0</v>
      </c>
    </row>
    <row r="5262" spans="1:118" s="17" customFormat="1">
      <c r="A5262" s="17" t="s">
        <v>5122</v>
      </c>
      <c r="B5262" s="17">
        <v>55</v>
      </c>
      <c r="C5262" s="17">
        <v>171698</v>
      </c>
      <c r="D5262" s="17" t="s">
        <v>655</v>
      </c>
      <c r="E5262" s="17" t="s">
        <v>174</v>
      </c>
      <c r="F5262" s="17" t="s">
        <v>58</v>
      </c>
      <c r="H5262" s="309">
        <v>33108</v>
      </c>
      <c r="I5262" s="309">
        <v>42215</v>
      </c>
      <c r="J5262" s="17" t="s">
        <v>3888</v>
      </c>
      <c r="L5262" s="17" t="s">
        <v>5123</v>
      </c>
      <c r="N5262" s="17" t="s">
        <v>19</v>
      </c>
      <c r="O5262" s="17" t="s">
        <v>15</v>
      </c>
      <c r="P5262" s="17">
        <v>45356</v>
      </c>
      <c r="AC5262" s="17" t="s">
        <v>3890</v>
      </c>
      <c r="AD5262" s="17" t="s">
        <v>3891</v>
      </c>
      <c r="AF5262" s="17">
        <v>8</v>
      </c>
      <c r="AG5262" s="17">
        <v>2</v>
      </c>
      <c r="AM5262" s="17" t="s">
        <v>2603</v>
      </c>
      <c r="AN5262" s="17" t="s">
        <v>5023</v>
      </c>
      <c r="AO5262" s="17">
        <v>3</v>
      </c>
      <c r="AP5262" s="17">
        <v>80</v>
      </c>
      <c r="AQ5262" s="17">
        <v>5</v>
      </c>
      <c r="AT5262" s="17" t="s">
        <v>3893</v>
      </c>
      <c r="DN5262" s="17">
        <f>COUNTIF(AU5262:DM5262, "X")</f>
        <v>0</v>
      </c>
    </row>
    <row r="5263" spans="1:118" s="17" customFormat="1">
      <c r="A5263" s="17" t="s">
        <v>7378</v>
      </c>
      <c r="B5263" s="17">
        <v>55</v>
      </c>
      <c r="C5263" s="17">
        <v>171701</v>
      </c>
      <c r="D5263" s="17" t="s">
        <v>7379</v>
      </c>
      <c r="E5263" s="17" t="s">
        <v>7380</v>
      </c>
      <c r="F5263" s="17" t="s">
        <v>12</v>
      </c>
      <c r="H5263" s="309">
        <v>34674</v>
      </c>
      <c r="I5263" s="309">
        <v>42215</v>
      </c>
      <c r="J5263" s="17" t="s">
        <v>3888</v>
      </c>
      <c r="L5263" s="17" t="s">
        <v>7381</v>
      </c>
      <c r="N5263" s="17" t="s">
        <v>19</v>
      </c>
      <c r="O5263" s="17" t="s">
        <v>15</v>
      </c>
      <c r="P5263" s="17">
        <v>45356</v>
      </c>
      <c r="AC5263" s="17" t="s">
        <v>3890</v>
      </c>
      <c r="AD5263" s="17" t="s">
        <v>3891</v>
      </c>
      <c r="AF5263" s="17">
        <v>15</v>
      </c>
      <c r="AG5263" s="17">
        <v>2</v>
      </c>
      <c r="AM5263" s="17" t="s">
        <v>2605</v>
      </c>
      <c r="AN5263" s="17" t="s">
        <v>7253</v>
      </c>
      <c r="AO5263" s="17">
        <v>3</v>
      </c>
      <c r="AP5263" s="17">
        <v>80</v>
      </c>
      <c r="AQ5263" s="17">
        <v>5</v>
      </c>
      <c r="AT5263" s="17" t="s">
        <v>6589</v>
      </c>
      <c r="DN5263" s="17">
        <f>COUNTIF(AU5263:DM5263, "X")</f>
        <v>0</v>
      </c>
    </row>
    <row r="5264" spans="1:118" s="17" customFormat="1">
      <c r="A5264" s="17" t="s">
        <v>6797</v>
      </c>
      <c r="B5264" s="17">
        <v>55</v>
      </c>
      <c r="C5264" s="17">
        <v>171712</v>
      </c>
      <c r="D5264" s="17" t="s">
        <v>6798</v>
      </c>
      <c r="E5264" s="17" t="s">
        <v>6799</v>
      </c>
      <c r="F5264" s="17" t="s">
        <v>63</v>
      </c>
      <c r="H5264" s="309">
        <v>27396</v>
      </c>
      <c r="I5264" s="309">
        <v>42219</v>
      </c>
      <c r="J5264" s="17" t="s">
        <v>3888</v>
      </c>
      <c r="L5264" s="17" t="s">
        <v>6800</v>
      </c>
      <c r="M5264" s="17" t="s">
        <v>192</v>
      </c>
      <c r="N5264" s="17" t="s">
        <v>19</v>
      </c>
      <c r="O5264" s="17" t="s">
        <v>15</v>
      </c>
      <c r="P5264" s="17">
        <v>45356</v>
      </c>
      <c r="Q5264" s="17">
        <v>2353</v>
      </c>
      <c r="AC5264" s="17" t="s">
        <v>3890</v>
      </c>
      <c r="AD5264" s="17" t="s">
        <v>3891</v>
      </c>
      <c r="AF5264" s="17">
        <v>8</v>
      </c>
      <c r="AG5264" s="17">
        <v>2</v>
      </c>
      <c r="AM5264" s="17" t="s">
        <v>248</v>
      </c>
      <c r="AN5264" s="17" t="s">
        <v>6588</v>
      </c>
      <c r="AO5264" s="17">
        <v>3</v>
      </c>
      <c r="AP5264" s="17">
        <v>80</v>
      </c>
      <c r="AQ5264" s="17">
        <v>5</v>
      </c>
      <c r="AT5264" s="17" t="s">
        <v>6589</v>
      </c>
      <c r="DN5264" s="17">
        <f>COUNTIF(AU5264:DM5264, "X")</f>
        <v>0</v>
      </c>
    </row>
    <row r="5265" spans="1:118" s="17" customFormat="1">
      <c r="A5265" s="17" t="s">
        <v>12323</v>
      </c>
      <c r="B5265" s="17">
        <v>55</v>
      </c>
      <c r="C5265" s="17">
        <v>171714</v>
      </c>
      <c r="D5265" s="17" t="s">
        <v>5568</v>
      </c>
      <c r="E5265" s="17" t="s">
        <v>12324</v>
      </c>
      <c r="F5265" s="17" t="s">
        <v>48</v>
      </c>
      <c r="H5265" s="309">
        <v>27218</v>
      </c>
      <c r="I5265" s="309">
        <v>42219</v>
      </c>
      <c r="J5265" s="17" t="s">
        <v>3888</v>
      </c>
      <c r="L5265" s="17" t="s">
        <v>12231</v>
      </c>
      <c r="N5265" s="17" t="s">
        <v>31</v>
      </c>
      <c r="O5265" s="17" t="s">
        <v>15</v>
      </c>
      <c r="P5265" s="17">
        <v>45373</v>
      </c>
      <c r="AC5265" s="17" t="s">
        <v>9895</v>
      </c>
      <c r="AD5265" s="17" t="s">
        <v>9896</v>
      </c>
      <c r="AF5265" s="17">
        <v>15</v>
      </c>
      <c r="AG5265" s="17">
        <v>2</v>
      </c>
      <c r="AM5265" s="17" t="s">
        <v>295</v>
      </c>
      <c r="AN5265" s="17" t="s">
        <v>12166</v>
      </c>
      <c r="AO5265" s="17">
        <v>3</v>
      </c>
      <c r="AP5265" s="17">
        <v>80</v>
      </c>
      <c r="AQ5265" s="17">
        <v>5</v>
      </c>
      <c r="AR5265" s="17" t="s">
        <v>9898</v>
      </c>
      <c r="AT5265" s="17" t="s">
        <v>11929</v>
      </c>
      <c r="DN5265" s="17">
        <f>COUNTIF(AU5265:DM5265, "X")</f>
        <v>0</v>
      </c>
    </row>
    <row r="5266" spans="1:118" s="17" customFormat="1">
      <c r="A5266" s="17" t="s">
        <v>24030</v>
      </c>
      <c r="B5266" s="17">
        <v>55</v>
      </c>
      <c r="C5266" s="17">
        <v>171715</v>
      </c>
      <c r="D5266" s="17" t="s">
        <v>19079</v>
      </c>
      <c r="E5266" s="17" t="s">
        <v>38</v>
      </c>
      <c r="F5266" s="17" t="s">
        <v>70</v>
      </c>
      <c r="H5266" s="309">
        <v>29783</v>
      </c>
      <c r="I5266" s="309">
        <v>42215</v>
      </c>
      <c r="J5266" s="17" t="s">
        <v>3888</v>
      </c>
      <c r="L5266" s="17" t="s">
        <v>23973</v>
      </c>
      <c r="N5266" s="17" t="s">
        <v>126</v>
      </c>
      <c r="O5266" s="17" t="s">
        <v>15</v>
      </c>
      <c r="P5266" s="17">
        <v>45383</v>
      </c>
      <c r="AF5266" s="17">
        <v>8</v>
      </c>
      <c r="AG5266" s="17">
        <v>2</v>
      </c>
      <c r="AI5266" s="17" t="s">
        <v>20542</v>
      </c>
      <c r="AM5266" s="17" t="s">
        <v>127</v>
      </c>
      <c r="AN5266" s="17" t="s">
        <v>23839</v>
      </c>
      <c r="AO5266" s="17">
        <v>3</v>
      </c>
      <c r="AP5266" s="17">
        <v>80</v>
      </c>
      <c r="AQ5266" s="17">
        <v>5</v>
      </c>
      <c r="AR5266" s="17" t="s">
        <v>22585</v>
      </c>
      <c r="AS5266" s="17" t="s">
        <v>23503</v>
      </c>
      <c r="CQ5266" s="17" t="s">
        <v>3901</v>
      </c>
      <c r="CU5266" s="17" t="s">
        <v>3901</v>
      </c>
      <c r="DN5266" s="17">
        <f>COUNTIF(AU5266:DM5266, "X")</f>
        <v>2</v>
      </c>
    </row>
    <row r="5267" spans="1:118" s="17" customFormat="1">
      <c r="A5267" s="17" t="s">
        <v>22789</v>
      </c>
      <c r="B5267" s="17">
        <v>55</v>
      </c>
      <c r="C5267" s="17">
        <v>171717</v>
      </c>
      <c r="D5267" s="17" t="s">
        <v>728</v>
      </c>
      <c r="E5267" s="17" t="s">
        <v>18</v>
      </c>
      <c r="F5267" s="17" t="s">
        <v>317</v>
      </c>
      <c r="H5267" s="309">
        <v>25476</v>
      </c>
      <c r="I5267" s="309">
        <v>42219</v>
      </c>
      <c r="J5267" s="17" t="s">
        <v>3888</v>
      </c>
      <c r="L5267" s="17" t="s">
        <v>22672</v>
      </c>
      <c r="N5267" s="17" t="s">
        <v>126</v>
      </c>
      <c r="O5267" s="17" t="s">
        <v>15</v>
      </c>
      <c r="P5267" s="17">
        <v>45383</v>
      </c>
      <c r="AF5267" s="17">
        <v>8</v>
      </c>
      <c r="AG5267" s="17">
        <v>2</v>
      </c>
      <c r="AI5267" s="17" t="s">
        <v>20542</v>
      </c>
      <c r="AM5267" s="17" t="s">
        <v>133</v>
      </c>
      <c r="AN5267" s="17" t="s">
        <v>22584</v>
      </c>
      <c r="AO5267" s="17">
        <v>3</v>
      </c>
      <c r="AP5267" s="17">
        <v>80</v>
      </c>
      <c r="AQ5267" s="17">
        <v>5</v>
      </c>
      <c r="AR5267" s="17" t="s">
        <v>22585</v>
      </c>
      <c r="DN5267" s="17">
        <f>COUNTIF(AU5267:DM5267, "X")</f>
        <v>0</v>
      </c>
    </row>
    <row r="5268" spans="1:118" s="17" customFormat="1">
      <c r="A5268" s="17" t="s">
        <v>13914</v>
      </c>
      <c r="B5268" s="17">
        <v>55</v>
      </c>
      <c r="C5268" s="17">
        <v>171718</v>
      </c>
      <c r="D5268" s="17" t="s">
        <v>467</v>
      </c>
      <c r="E5268" s="17" t="s">
        <v>434</v>
      </c>
      <c r="F5268" s="17" t="s">
        <v>93</v>
      </c>
      <c r="H5268" s="309">
        <v>28696</v>
      </c>
      <c r="I5268" s="309">
        <v>42215</v>
      </c>
      <c r="J5268" s="17" t="s">
        <v>3888</v>
      </c>
      <c r="L5268" s="17" t="s">
        <v>13915</v>
      </c>
      <c r="N5268" s="17" t="s">
        <v>31</v>
      </c>
      <c r="O5268" s="17" t="s">
        <v>15</v>
      </c>
      <c r="P5268" s="17">
        <v>45373</v>
      </c>
      <c r="AC5268" s="17" t="s">
        <v>9895</v>
      </c>
      <c r="AD5268" s="17" t="s">
        <v>9896</v>
      </c>
      <c r="AF5268" s="17">
        <v>8</v>
      </c>
      <c r="AG5268" s="17">
        <v>2</v>
      </c>
      <c r="AM5268" s="17" t="s">
        <v>240</v>
      </c>
      <c r="AN5268" s="17" t="s">
        <v>13567</v>
      </c>
      <c r="AO5268" s="17">
        <v>3</v>
      </c>
      <c r="AP5268" s="17">
        <v>80</v>
      </c>
      <c r="AQ5268" s="17">
        <v>5</v>
      </c>
      <c r="AR5268" s="17" t="s">
        <v>9898</v>
      </c>
      <c r="AT5268" s="17" t="s">
        <v>12990</v>
      </c>
      <c r="DA5268" s="17" t="s">
        <v>3901</v>
      </c>
      <c r="DN5268" s="17">
        <f>COUNTIF(AU5268:DM5268, "X")</f>
        <v>1</v>
      </c>
    </row>
    <row r="5269" spans="1:118" s="17" customFormat="1">
      <c r="A5269" s="17" t="s">
        <v>12772</v>
      </c>
      <c r="B5269" s="17">
        <v>55</v>
      </c>
      <c r="C5269" s="17">
        <v>109504</v>
      </c>
      <c r="D5269" s="17" t="s">
        <v>5922</v>
      </c>
      <c r="E5269" s="17" t="s">
        <v>670</v>
      </c>
      <c r="F5269" s="17" t="s">
        <v>12738</v>
      </c>
      <c r="H5269" s="309">
        <v>29310</v>
      </c>
      <c r="I5269" s="309">
        <v>42215</v>
      </c>
      <c r="J5269" s="17" t="s">
        <v>3888</v>
      </c>
      <c r="L5269" s="17" t="s">
        <v>12773</v>
      </c>
      <c r="N5269" s="17" t="s">
        <v>31</v>
      </c>
      <c r="O5269" s="17" t="s">
        <v>15</v>
      </c>
      <c r="P5269" s="17">
        <v>45373</v>
      </c>
      <c r="AC5269" s="17" t="s">
        <v>9895</v>
      </c>
      <c r="AD5269" s="17" t="s">
        <v>9896</v>
      </c>
      <c r="AF5269" s="17">
        <v>8</v>
      </c>
      <c r="AG5269" s="17">
        <v>2</v>
      </c>
      <c r="AM5269" s="17" t="s">
        <v>156</v>
      </c>
      <c r="AN5269" s="17" t="s">
        <v>12693</v>
      </c>
      <c r="AO5269" s="17">
        <v>3</v>
      </c>
      <c r="AP5269" s="17">
        <v>80</v>
      </c>
      <c r="AQ5269" s="17">
        <v>5</v>
      </c>
      <c r="AR5269" s="17" t="s">
        <v>9898</v>
      </c>
      <c r="AT5269" s="17" t="s">
        <v>11929</v>
      </c>
      <c r="CQ5269" s="17" t="s">
        <v>3901</v>
      </c>
      <c r="CU5269" s="17" t="s">
        <v>3901</v>
      </c>
      <c r="DN5269" s="17">
        <f>COUNTIF(AU5269:DM5269, "X")</f>
        <v>2</v>
      </c>
    </row>
    <row r="5270" spans="1:118" s="17" customFormat="1">
      <c r="A5270" s="17" t="s">
        <v>6609</v>
      </c>
      <c r="B5270" s="17">
        <v>55</v>
      </c>
      <c r="C5270" s="17">
        <v>171727</v>
      </c>
      <c r="D5270" s="17" t="s">
        <v>5291</v>
      </c>
      <c r="E5270" s="17" t="s">
        <v>369</v>
      </c>
      <c r="F5270" s="17" t="s">
        <v>110</v>
      </c>
      <c r="H5270" s="309">
        <v>21265</v>
      </c>
      <c r="I5270" s="309">
        <v>42220</v>
      </c>
      <c r="J5270" s="17" t="s">
        <v>3888</v>
      </c>
      <c r="L5270" s="17" t="s">
        <v>6610</v>
      </c>
      <c r="N5270" s="17" t="s">
        <v>19</v>
      </c>
      <c r="O5270" s="17" t="s">
        <v>15</v>
      </c>
      <c r="P5270" s="17">
        <v>45356</v>
      </c>
      <c r="AC5270" s="17" t="s">
        <v>3890</v>
      </c>
      <c r="AD5270" s="17" t="s">
        <v>3891</v>
      </c>
      <c r="AF5270" s="17">
        <v>15</v>
      </c>
      <c r="AG5270" s="17">
        <v>2</v>
      </c>
      <c r="AM5270" s="17" t="s">
        <v>248</v>
      </c>
      <c r="AN5270" s="17" t="s">
        <v>6588</v>
      </c>
      <c r="AO5270" s="17">
        <v>3</v>
      </c>
      <c r="AP5270" s="17">
        <v>80</v>
      </c>
      <c r="AQ5270" s="17">
        <v>5</v>
      </c>
      <c r="AT5270" s="17" t="s">
        <v>6589</v>
      </c>
      <c r="DN5270" s="17">
        <f>COUNTIF(AU5270:DM5270, "X")</f>
        <v>0</v>
      </c>
    </row>
    <row r="5271" spans="1:118" s="17" customFormat="1">
      <c r="A5271" s="17" t="s">
        <v>13881</v>
      </c>
      <c r="B5271" s="17">
        <v>55</v>
      </c>
      <c r="C5271" s="17">
        <v>171730</v>
      </c>
      <c r="D5271" s="17" t="s">
        <v>12955</v>
      </c>
      <c r="E5271" s="17" t="s">
        <v>1010</v>
      </c>
      <c r="F5271" s="17" t="s">
        <v>70</v>
      </c>
      <c r="H5271" s="309">
        <v>32840</v>
      </c>
      <c r="I5271" s="309">
        <v>42215</v>
      </c>
      <c r="J5271" s="17" t="s">
        <v>3888</v>
      </c>
      <c r="L5271" s="17" t="s">
        <v>13882</v>
      </c>
      <c r="N5271" s="17" t="s">
        <v>31</v>
      </c>
      <c r="O5271" s="17" t="s">
        <v>15</v>
      </c>
      <c r="P5271" s="17">
        <v>45373</v>
      </c>
      <c r="AC5271" s="17" t="s">
        <v>9895</v>
      </c>
      <c r="AD5271" s="17" t="s">
        <v>9896</v>
      </c>
      <c r="AF5271" s="17">
        <v>8</v>
      </c>
      <c r="AG5271" s="17">
        <v>2</v>
      </c>
      <c r="AM5271" s="17" t="s">
        <v>240</v>
      </c>
      <c r="AN5271" s="17" t="s">
        <v>13567</v>
      </c>
      <c r="AO5271" s="17">
        <v>3</v>
      </c>
      <c r="AP5271" s="17">
        <v>80</v>
      </c>
      <c r="AQ5271" s="17">
        <v>5</v>
      </c>
      <c r="AR5271" s="17" t="s">
        <v>9898</v>
      </c>
      <c r="AT5271" s="17" t="s">
        <v>12990</v>
      </c>
      <c r="DN5271" s="17">
        <f>COUNTIF(AU5271:DM5271, "X")</f>
        <v>0</v>
      </c>
    </row>
    <row r="5272" spans="1:118" s="17" customFormat="1">
      <c r="A5272" s="17" t="s">
        <v>14924</v>
      </c>
      <c r="B5272" s="17">
        <v>55</v>
      </c>
      <c r="C5272" s="17">
        <v>171731</v>
      </c>
      <c r="D5272" s="17" t="s">
        <v>14925</v>
      </c>
      <c r="E5272" s="17" t="s">
        <v>73</v>
      </c>
      <c r="F5272" s="17" t="s">
        <v>58</v>
      </c>
      <c r="H5272" s="309">
        <v>17467</v>
      </c>
      <c r="I5272" s="309">
        <v>42220</v>
      </c>
      <c r="J5272" s="17" t="s">
        <v>3888</v>
      </c>
      <c r="L5272" s="17" t="s">
        <v>14809</v>
      </c>
      <c r="N5272" s="17" t="s">
        <v>31</v>
      </c>
      <c r="O5272" s="17" t="s">
        <v>15</v>
      </c>
      <c r="P5272" s="17">
        <v>45373</v>
      </c>
      <c r="AC5272" s="17" t="s">
        <v>9895</v>
      </c>
      <c r="AD5272" s="17" t="s">
        <v>9896</v>
      </c>
      <c r="AF5272" s="17">
        <v>8</v>
      </c>
      <c r="AG5272" s="17">
        <v>2</v>
      </c>
      <c r="AM5272" s="17" t="s">
        <v>335</v>
      </c>
      <c r="AN5272" s="17" t="s">
        <v>14693</v>
      </c>
      <c r="AO5272" s="17">
        <v>3</v>
      </c>
      <c r="AP5272" s="17">
        <v>80</v>
      </c>
      <c r="AQ5272" s="17">
        <v>5</v>
      </c>
      <c r="AR5272" s="17" t="s">
        <v>9898</v>
      </c>
      <c r="AT5272" s="17" t="s">
        <v>14152</v>
      </c>
      <c r="DN5272" s="17">
        <f>COUNTIF(AU5272:DM5272, "X")</f>
        <v>0</v>
      </c>
    </row>
    <row r="5273" spans="1:118" s="17" customFormat="1">
      <c r="A5273" s="17" t="s">
        <v>7668</v>
      </c>
      <c r="B5273" s="17">
        <v>55</v>
      </c>
      <c r="C5273" s="17">
        <v>171738</v>
      </c>
      <c r="D5273" s="17" t="s">
        <v>7669</v>
      </c>
      <c r="E5273" s="17" t="s">
        <v>7670</v>
      </c>
      <c r="F5273" s="17" t="s">
        <v>22</v>
      </c>
      <c r="H5273" s="309">
        <v>35085</v>
      </c>
      <c r="I5273" s="309">
        <v>42215</v>
      </c>
      <c r="J5273" s="17" t="s">
        <v>3888</v>
      </c>
      <c r="L5273" s="17" t="s">
        <v>7671</v>
      </c>
      <c r="N5273" s="17" t="s">
        <v>19</v>
      </c>
      <c r="O5273" s="17" t="s">
        <v>15</v>
      </c>
      <c r="P5273" s="17">
        <v>45356</v>
      </c>
      <c r="AC5273" s="17" t="s">
        <v>3890</v>
      </c>
      <c r="AD5273" s="17" t="s">
        <v>3891</v>
      </c>
      <c r="AF5273" s="17">
        <v>8</v>
      </c>
      <c r="AG5273" s="17">
        <v>2</v>
      </c>
      <c r="AM5273" s="17" t="s">
        <v>2606</v>
      </c>
      <c r="AN5273" s="17" t="s">
        <v>7570</v>
      </c>
      <c r="AO5273" s="17">
        <v>3</v>
      </c>
      <c r="AP5273" s="17">
        <v>80</v>
      </c>
      <c r="AQ5273" s="17">
        <v>5</v>
      </c>
      <c r="AT5273" s="17" t="s">
        <v>6589</v>
      </c>
      <c r="DN5273" s="17">
        <f>COUNTIF(AU5273:DM5273, "X")</f>
        <v>0</v>
      </c>
    </row>
    <row r="5274" spans="1:118" s="17" customFormat="1">
      <c r="A5274" s="17" t="s">
        <v>6004</v>
      </c>
      <c r="B5274" s="17">
        <v>55</v>
      </c>
      <c r="C5274" s="17">
        <v>171747</v>
      </c>
      <c r="D5274" s="17" t="s">
        <v>6005</v>
      </c>
      <c r="E5274" s="17" t="s">
        <v>307</v>
      </c>
      <c r="F5274" s="17" t="s">
        <v>110</v>
      </c>
      <c r="H5274" s="309">
        <v>33214</v>
      </c>
      <c r="I5274" s="309">
        <v>42222</v>
      </c>
      <c r="J5274" s="17" t="s">
        <v>3888</v>
      </c>
      <c r="L5274" s="17" t="s">
        <v>6006</v>
      </c>
      <c r="N5274" s="17" t="s">
        <v>19</v>
      </c>
      <c r="O5274" s="17" t="s">
        <v>15</v>
      </c>
      <c r="P5274" s="17">
        <v>45356</v>
      </c>
      <c r="AC5274" s="17" t="s">
        <v>3890</v>
      </c>
      <c r="AD5274" s="17" t="s">
        <v>3891</v>
      </c>
      <c r="AF5274" s="17">
        <v>8</v>
      </c>
      <c r="AG5274" s="17">
        <v>2</v>
      </c>
      <c r="AM5274" s="17" t="s">
        <v>2604</v>
      </c>
      <c r="AN5274" s="17" t="s">
        <v>5966</v>
      </c>
      <c r="AO5274" s="17">
        <v>3</v>
      </c>
      <c r="AP5274" s="17">
        <v>80</v>
      </c>
      <c r="AQ5274" s="17">
        <v>5</v>
      </c>
      <c r="AT5274" s="17" t="s">
        <v>5516</v>
      </c>
      <c r="DN5274" s="17">
        <f>COUNTIF(AU5274:DM5274, "X")</f>
        <v>0</v>
      </c>
    </row>
    <row r="5275" spans="1:118" s="17" customFormat="1">
      <c r="A5275" s="17" t="s">
        <v>17934</v>
      </c>
      <c r="B5275" s="17">
        <v>55</v>
      </c>
      <c r="C5275" s="17">
        <v>171751</v>
      </c>
      <c r="D5275" s="17" t="s">
        <v>4714</v>
      </c>
      <c r="E5275" s="17" t="s">
        <v>649</v>
      </c>
      <c r="F5275" s="17" t="s">
        <v>570</v>
      </c>
      <c r="H5275" s="309">
        <v>25482</v>
      </c>
      <c r="I5275" s="309">
        <v>42195</v>
      </c>
      <c r="J5275" s="17" t="s">
        <v>3888</v>
      </c>
      <c r="L5275" s="17" t="s">
        <v>17932</v>
      </c>
      <c r="N5275" s="17" t="s">
        <v>14</v>
      </c>
      <c r="O5275" s="17" t="s">
        <v>15</v>
      </c>
      <c r="P5275" s="17">
        <v>45371</v>
      </c>
      <c r="AF5275" s="17">
        <v>15</v>
      </c>
      <c r="AG5275" s="17">
        <v>2</v>
      </c>
      <c r="AH5275" s="17" t="s">
        <v>11926</v>
      </c>
      <c r="AK5275" s="17" t="s">
        <v>17298</v>
      </c>
      <c r="AM5275" s="17" t="s">
        <v>51</v>
      </c>
      <c r="AN5275" s="17" t="s">
        <v>17933</v>
      </c>
      <c r="AO5275" s="17">
        <v>3</v>
      </c>
      <c r="AP5275" s="17">
        <v>80</v>
      </c>
      <c r="AQ5275" s="17">
        <v>5</v>
      </c>
      <c r="AR5275" s="17" t="s">
        <v>17300</v>
      </c>
      <c r="BD5275" s="17" t="s">
        <v>3901</v>
      </c>
      <c r="BH5275" s="17" t="s">
        <v>3901</v>
      </c>
      <c r="BK5275" s="17" t="s">
        <v>3901</v>
      </c>
      <c r="BQ5275" s="17" t="s">
        <v>21</v>
      </c>
      <c r="BS5275" s="17" t="s">
        <v>3901</v>
      </c>
      <c r="CC5275" s="17" t="s">
        <v>3901</v>
      </c>
      <c r="CF5275" s="17" t="s">
        <v>3901</v>
      </c>
      <c r="CH5275" s="17" t="s">
        <v>3901</v>
      </c>
      <c r="CU5275" s="17" t="s">
        <v>3901</v>
      </c>
      <c r="CX5275" s="17" t="s">
        <v>3901</v>
      </c>
      <c r="DA5275" s="17" t="s">
        <v>3901</v>
      </c>
      <c r="DF5275" s="17" t="s">
        <v>3901</v>
      </c>
      <c r="DJ5275" s="17" t="s">
        <v>3901</v>
      </c>
      <c r="DM5275" s="17" t="s">
        <v>3901</v>
      </c>
      <c r="DN5275" s="17">
        <f>COUNTIF(AU5275:DM5275, "X")</f>
        <v>13</v>
      </c>
    </row>
    <row r="5276" spans="1:118" s="17" customFormat="1">
      <c r="A5276" s="17" t="s">
        <v>13076</v>
      </c>
      <c r="B5276" s="17">
        <v>55</v>
      </c>
      <c r="C5276" s="17">
        <v>171775</v>
      </c>
      <c r="D5276" s="17" t="s">
        <v>12996</v>
      </c>
      <c r="E5276" s="17" t="s">
        <v>357</v>
      </c>
      <c r="F5276" s="17" t="s">
        <v>596</v>
      </c>
      <c r="H5276" s="309">
        <v>33223</v>
      </c>
      <c r="I5276" s="309">
        <v>42219</v>
      </c>
      <c r="J5276" s="17" t="s">
        <v>3888</v>
      </c>
      <c r="L5276" s="17" t="s">
        <v>12997</v>
      </c>
      <c r="N5276" s="17" t="s">
        <v>31</v>
      </c>
      <c r="O5276" s="17" t="s">
        <v>15</v>
      </c>
      <c r="P5276" s="17">
        <v>45373</v>
      </c>
      <c r="AC5276" s="17" t="s">
        <v>9895</v>
      </c>
      <c r="AF5276" s="17">
        <v>8</v>
      </c>
      <c r="AG5276" s="17">
        <v>2</v>
      </c>
      <c r="AH5276" s="17" t="s">
        <v>11926</v>
      </c>
      <c r="AK5276" s="17" t="s">
        <v>11927</v>
      </c>
      <c r="AM5276" s="17" t="s">
        <v>59</v>
      </c>
      <c r="AN5276" s="17" t="s">
        <v>12989</v>
      </c>
      <c r="AO5276" s="17">
        <v>3</v>
      </c>
      <c r="AP5276" s="17">
        <v>80</v>
      </c>
      <c r="AQ5276" s="17">
        <v>5</v>
      </c>
      <c r="AR5276" s="17" t="s">
        <v>11941</v>
      </c>
      <c r="AT5276" s="17" t="s">
        <v>12990</v>
      </c>
      <c r="CH5276" s="17" t="s">
        <v>3901</v>
      </c>
      <c r="CR5276" s="17" t="s">
        <v>21</v>
      </c>
      <c r="CU5276" s="17" t="s">
        <v>3901</v>
      </c>
      <c r="DA5276" s="17" t="s">
        <v>3901</v>
      </c>
      <c r="DF5276" s="17" t="s">
        <v>3901</v>
      </c>
      <c r="DN5276" s="17">
        <f>COUNTIF(AU5276:DM5276, "X")</f>
        <v>4</v>
      </c>
    </row>
    <row r="5277" spans="1:118" s="17" customFormat="1">
      <c r="A5277" s="17" t="s">
        <v>8488</v>
      </c>
      <c r="B5277" s="17">
        <v>55</v>
      </c>
      <c r="C5277" s="17">
        <v>171782</v>
      </c>
      <c r="D5277" s="17" t="s">
        <v>8489</v>
      </c>
      <c r="E5277" s="17" t="s">
        <v>6445</v>
      </c>
      <c r="F5277" s="17" t="s">
        <v>65</v>
      </c>
      <c r="H5277" s="309">
        <v>35244</v>
      </c>
      <c r="I5277" s="309">
        <v>42207</v>
      </c>
      <c r="J5277" s="17" t="s">
        <v>3888</v>
      </c>
      <c r="L5277" s="17" t="s">
        <v>8490</v>
      </c>
      <c r="N5277" s="17" t="s">
        <v>19</v>
      </c>
      <c r="O5277" s="17" t="s">
        <v>15</v>
      </c>
      <c r="P5277" s="17">
        <v>45356</v>
      </c>
      <c r="AC5277" s="17" t="s">
        <v>3890</v>
      </c>
      <c r="AD5277" s="17" t="s">
        <v>3891</v>
      </c>
      <c r="AF5277" s="17">
        <v>8</v>
      </c>
      <c r="AG5277" s="17">
        <v>2</v>
      </c>
      <c r="AM5277" s="17" t="s">
        <v>2607</v>
      </c>
      <c r="AN5277" s="17" t="s">
        <v>8305</v>
      </c>
      <c r="AO5277" s="17">
        <v>3</v>
      </c>
      <c r="AP5277" s="17">
        <v>80</v>
      </c>
      <c r="AQ5277" s="17">
        <v>5</v>
      </c>
      <c r="AT5277" s="17" t="s">
        <v>7979</v>
      </c>
      <c r="CQ5277" s="17" t="s">
        <v>3901</v>
      </c>
      <c r="CR5277" s="17" t="s">
        <v>30</v>
      </c>
      <c r="CU5277" s="17" t="s">
        <v>3901</v>
      </c>
      <c r="DN5277" s="17">
        <f>COUNTIF(AU5277:DM5277, "X")</f>
        <v>2</v>
      </c>
    </row>
    <row r="5278" spans="1:118" s="17" customFormat="1">
      <c r="A5278" s="17" t="s">
        <v>17380</v>
      </c>
      <c r="B5278" s="17">
        <v>55</v>
      </c>
      <c r="C5278" s="17">
        <v>171786</v>
      </c>
      <c r="D5278" s="17" t="s">
        <v>12454</v>
      </c>
      <c r="E5278" s="17" t="s">
        <v>181</v>
      </c>
      <c r="F5278" s="17" t="s">
        <v>164</v>
      </c>
      <c r="H5278" s="309">
        <v>29039</v>
      </c>
      <c r="I5278" s="309">
        <v>42198</v>
      </c>
      <c r="J5278" s="17" t="s">
        <v>3888</v>
      </c>
      <c r="L5278" s="17" t="s">
        <v>17381</v>
      </c>
      <c r="N5278" s="17" t="s">
        <v>14</v>
      </c>
      <c r="O5278" s="17" t="s">
        <v>15</v>
      </c>
      <c r="P5278" s="17">
        <v>45371</v>
      </c>
      <c r="AF5278" s="17">
        <v>8</v>
      </c>
      <c r="AG5278" s="17">
        <v>2</v>
      </c>
      <c r="AH5278" s="17" t="s">
        <v>11926</v>
      </c>
      <c r="AK5278" s="17" t="s">
        <v>17298</v>
      </c>
      <c r="AM5278" s="17" t="s">
        <v>88</v>
      </c>
      <c r="AN5278" s="17" t="s">
        <v>17299</v>
      </c>
      <c r="AO5278" s="17">
        <v>3</v>
      </c>
      <c r="AP5278" s="17">
        <v>80</v>
      </c>
      <c r="AQ5278" s="17">
        <v>5</v>
      </c>
      <c r="AR5278" s="17" t="s">
        <v>17300</v>
      </c>
      <c r="CU5278" s="17" t="s">
        <v>3901</v>
      </c>
      <c r="DN5278" s="17">
        <f>COUNTIF(AU5278:DM5278, "X")</f>
        <v>1</v>
      </c>
    </row>
    <row r="5279" spans="1:118" s="17" customFormat="1">
      <c r="A5279" s="17" t="s">
        <v>23776</v>
      </c>
      <c r="B5279" s="17">
        <v>55</v>
      </c>
      <c r="C5279" s="17">
        <v>171791</v>
      </c>
      <c r="D5279" s="17" t="s">
        <v>23777</v>
      </c>
      <c r="E5279" s="17" t="s">
        <v>206</v>
      </c>
      <c r="F5279" s="17" t="s">
        <v>58</v>
      </c>
      <c r="H5279" s="309">
        <v>28949</v>
      </c>
      <c r="I5279" s="309">
        <v>42221</v>
      </c>
      <c r="J5279" s="17" t="s">
        <v>3888</v>
      </c>
      <c r="L5279" s="17" t="s">
        <v>23778</v>
      </c>
      <c r="N5279" s="17" t="s">
        <v>126</v>
      </c>
      <c r="O5279" s="17" t="s">
        <v>15</v>
      </c>
      <c r="P5279" s="17">
        <v>45383</v>
      </c>
      <c r="Q5279" s="17">
        <v>1719</v>
      </c>
      <c r="AF5279" s="17">
        <v>8</v>
      </c>
      <c r="AG5279" s="17">
        <v>2</v>
      </c>
      <c r="AI5279" s="17" t="s">
        <v>20542</v>
      </c>
      <c r="AM5279" s="17" t="s">
        <v>303</v>
      </c>
      <c r="AN5279" s="17" t="s">
        <v>23502</v>
      </c>
      <c r="AO5279" s="17">
        <v>3</v>
      </c>
      <c r="AP5279" s="17">
        <v>80</v>
      </c>
      <c r="AQ5279" s="17">
        <v>5</v>
      </c>
      <c r="AR5279" s="17" t="s">
        <v>22585</v>
      </c>
      <c r="AS5279" s="17" t="s">
        <v>23503</v>
      </c>
      <c r="CU5279" s="17" t="s">
        <v>3901</v>
      </c>
      <c r="DF5279" s="17" t="s">
        <v>3901</v>
      </c>
      <c r="DN5279" s="17">
        <f>COUNTIF(AU5279:DM5279, "X")</f>
        <v>2</v>
      </c>
    </row>
    <row r="5280" spans="1:118" s="17" customFormat="1">
      <c r="A5280" s="17" t="s">
        <v>6683</v>
      </c>
      <c r="B5280" s="17">
        <v>55</v>
      </c>
      <c r="C5280" s="17">
        <v>171815</v>
      </c>
      <c r="D5280" s="17" t="s">
        <v>4980</v>
      </c>
      <c r="E5280" s="17" t="s">
        <v>374</v>
      </c>
      <c r="F5280" s="17" t="s">
        <v>174</v>
      </c>
      <c r="H5280" s="309">
        <v>35426</v>
      </c>
      <c r="I5280" s="309">
        <v>42219</v>
      </c>
      <c r="J5280" s="17" t="s">
        <v>3888</v>
      </c>
      <c r="L5280" s="17" t="s">
        <v>6587</v>
      </c>
      <c r="M5280" s="17" t="s">
        <v>401</v>
      </c>
      <c r="N5280" s="17" t="s">
        <v>19</v>
      </c>
      <c r="O5280" s="17" t="s">
        <v>15</v>
      </c>
      <c r="P5280" s="17">
        <v>45356</v>
      </c>
      <c r="AC5280" s="17" t="s">
        <v>3890</v>
      </c>
      <c r="AD5280" s="17" t="s">
        <v>3891</v>
      </c>
      <c r="AF5280" s="17">
        <v>15</v>
      </c>
      <c r="AG5280" s="17">
        <v>2</v>
      </c>
      <c r="AM5280" s="17" t="s">
        <v>248</v>
      </c>
      <c r="AN5280" s="17" t="s">
        <v>6588</v>
      </c>
      <c r="AO5280" s="17">
        <v>3</v>
      </c>
      <c r="AP5280" s="17">
        <v>80</v>
      </c>
      <c r="AQ5280" s="17">
        <v>5</v>
      </c>
      <c r="AT5280" s="17" t="s">
        <v>6589</v>
      </c>
      <c r="DN5280" s="17">
        <f>COUNTIF(AU5280:DM5280, "X")</f>
        <v>0</v>
      </c>
    </row>
    <row r="5281" spans="1:118" s="17" customFormat="1">
      <c r="A5281" s="17" t="s">
        <v>24853</v>
      </c>
      <c r="B5281" s="17">
        <v>55</v>
      </c>
      <c r="C5281" s="17">
        <v>171820</v>
      </c>
      <c r="D5281" s="17" t="s">
        <v>24854</v>
      </c>
      <c r="E5281" s="17" t="s">
        <v>24855</v>
      </c>
      <c r="F5281" s="17" t="s">
        <v>6221</v>
      </c>
      <c r="H5281" s="309">
        <v>35341</v>
      </c>
      <c r="I5281" s="309">
        <v>42219</v>
      </c>
      <c r="J5281" s="17" t="s">
        <v>3888</v>
      </c>
      <c r="L5281" s="17" t="s">
        <v>24856</v>
      </c>
      <c r="N5281" s="17" t="s">
        <v>31</v>
      </c>
      <c r="O5281" s="17" t="s">
        <v>15</v>
      </c>
      <c r="P5281" s="17">
        <v>45373</v>
      </c>
      <c r="AC5281" s="17" t="s">
        <v>9895</v>
      </c>
      <c r="AD5281" s="17" t="s">
        <v>9896</v>
      </c>
      <c r="AF5281" s="17">
        <v>8</v>
      </c>
      <c r="AG5281" s="17">
        <v>2</v>
      </c>
      <c r="AM5281" s="17" t="s">
        <v>268</v>
      </c>
      <c r="AN5281" s="17" t="s">
        <v>24751</v>
      </c>
      <c r="AO5281" s="17">
        <v>3</v>
      </c>
      <c r="AP5281" s="17">
        <v>80</v>
      </c>
      <c r="AQ5281" s="17">
        <v>5</v>
      </c>
      <c r="AR5281" s="17" t="s">
        <v>9898</v>
      </c>
      <c r="AT5281" s="17" t="s">
        <v>14152</v>
      </c>
      <c r="DN5281" s="17">
        <f>COUNTIF(AU5281:DM5281, "X")</f>
        <v>0</v>
      </c>
    </row>
    <row r="5282" spans="1:118" s="17" customFormat="1">
      <c r="A5282" s="17" t="s">
        <v>7488</v>
      </c>
      <c r="B5282" s="17">
        <v>55</v>
      </c>
      <c r="C5282" s="17">
        <v>158567</v>
      </c>
      <c r="D5282" s="17" t="s">
        <v>7489</v>
      </c>
      <c r="E5282" s="17" t="s">
        <v>12</v>
      </c>
      <c r="F5282" s="17" t="s">
        <v>22</v>
      </c>
      <c r="H5282" s="309">
        <v>29944</v>
      </c>
      <c r="I5282" s="309">
        <v>42221</v>
      </c>
      <c r="J5282" s="17" t="s">
        <v>3888</v>
      </c>
      <c r="L5282" s="17" t="s">
        <v>7468</v>
      </c>
      <c r="N5282" s="17" t="s">
        <v>19</v>
      </c>
      <c r="O5282" s="17" t="s">
        <v>15</v>
      </c>
      <c r="P5282" s="17">
        <v>45356</v>
      </c>
      <c r="AC5282" s="17" t="s">
        <v>3890</v>
      </c>
      <c r="AD5282" s="17" t="s">
        <v>3891</v>
      </c>
      <c r="AF5282" s="17">
        <v>8</v>
      </c>
      <c r="AG5282" s="17">
        <v>2</v>
      </c>
      <c r="AM5282" s="17" t="s">
        <v>2605</v>
      </c>
      <c r="AN5282" s="17" t="s">
        <v>7253</v>
      </c>
      <c r="AO5282" s="17">
        <v>3</v>
      </c>
      <c r="AP5282" s="17">
        <v>80</v>
      </c>
      <c r="AQ5282" s="17">
        <v>5</v>
      </c>
      <c r="AT5282" s="17" t="s">
        <v>6589</v>
      </c>
      <c r="BS5282" s="17" t="s">
        <v>3901</v>
      </c>
      <c r="DN5282" s="17">
        <f>COUNTIF(AU5282:DM5282, "X")</f>
        <v>1</v>
      </c>
    </row>
    <row r="5283" spans="1:118" s="17" customFormat="1">
      <c r="A5283" s="17" t="s">
        <v>19516</v>
      </c>
      <c r="B5283" s="17">
        <v>55</v>
      </c>
      <c r="C5283" s="17">
        <v>171840</v>
      </c>
      <c r="D5283" s="17" t="s">
        <v>19517</v>
      </c>
      <c r="E5283" s="17" t="s">
        <v>92</v>
      </c>
      <c r="H5283" s="309">
        <v>32570</v>
      </c>
      <c r="I5283" s="309">
        <v>42221</v>
      </c>
      <c r="J5283" s="17" t="s">
        <v>3888</v>
      </c>
      <c r="L5283" s="17" t="s">
        <v>19518</v>
      </c>
      <c r="N5283" s="17" t="s">
        <v>163</v>
      </c>
      <c r="O5283" s="17" t="s">
        <v>15</v>
      </c>
      <c r="P5283" s="17">
        <v>45312</v>
      </c>
      <c r="Q5283" s="17">
        <v>9530</v>
      </c>
      <c r="AF5283" s="17">
        <v>15</v>
      </c>
      <c r="AG5283" s="17">
        <v>2</v>
      </c>
      <c r="AH5283" s="17" t="s">
        <v>11926</v>
      </c>
      <c r="AK5283" s="17" t="s">
        <v>11927</v>
      </c>
      <c r="AM5283" s="17" t="s">
        <v>2615</v>
      </c>
      <c r="AN5283" s="17" t="s">
        <v>19445</v>
      </c>
      <c r="AO5283" s="17">
        <v>3</v>
      </c>
      <c r="AP5283" s="17">
        <v>80</v>
      </c>
      <c r="AQ5283" s="17">
        <v>5</v>
      </c>
      <c r="AR5283" s="17" t="s">
        <v>19446</v>
      </c>
      <c r="BS5283" s="17" t="s">
        <v>3901</v>
      </c>
      <c r="DN5283" s="17">
        <f>COUNTIF(AU5283:DM5283, "X")</f>
        <v>1</v>
      </c>
    </row>
    <row r="5284" spans="1:118" s="17" customFormat="1">
      <c r="A5284" s="17" t="s">
        <v>21031</v>
      </c>
      <c r="B5284" s="17">
        <v>55</v>
      </c>
      <c r="C5284" s="17">
        <v>171841</v>
      </c>
      <c r="D5284" s="17" t="s">
        <v>10396</v>
      </c>
      <c r="E5284" s="17" t="s">
        <v>426</v>
      </c>
      <c r="F5284" s="17" t="s">
        <v>125</v>
      </c>
      <c r="H5284" s="309">
        <v>35508</v>
      </c>
      <c r="I5284" s="309">
        <v>42216</v>
      </c>
      <c r="J5284" s="17" t="s">
        <v>3888</v>
      </c>
      <c r="K5284" s="17" t="s">
        <v>21</v>
      </c>
      <c r="L5284" s="17" t="s">
        <v>21032</v>
      </c>
      <c r="N5284" s="17" t="s">
        <v>80</v>
      </c>
      <c r="O5284" s="17" t="s">
        <v>15</v>
      </c>
      <c r="P5284" s="17">
        <v>45308</v>
      </c>
      <c r="AF5284" s="17">
        <v>15</v>
      </c>
      <c r="AG5284" s="17">
        <v>2</v>
      </c>
      <c r="AI5284" s="17" t="s">
        <v>20851</v>
      </c>
      <c r="AM5284" s="17" t="s">
        <v>27</v>
      </c>
      <c r="AN5284" s="17" t="s">
        <v>20847</v>
      </c>
      <c r="AO5284" s="17">
        <v>3</v>
      </c>
      <c r="AP5284" s="17">
        <v>80</v>
      </c>
      <c r="AQ5284" s="17">
        <v>5</v>
      </c>
      <c r="AR5284" s="17" t="s">
        <v>20671</v>
      </c>
      <c r="CQ5284" s="17" t="s">
        <v>3901</v>
      </c>
      <c r="CU5284" s="17" t="s">
        <v>3901</v>
      </c>
      <c r="DE5284" s="17" t="s">
        <v>21</v>
      </c>
      <c r="DF5284" s="17" t="s">
        <v>3901</v>
      </c>
      <c r="DN5284" s="17">
        <f>COUNTIF(AU5284:DM5284, "X")</f>
        <v>3</v>
      </c>
    </row>
    <row r="5285" spans="1:118" s="17" customFormat="1">
      <c r="A5285" s="17" t="s">
        <v>13613</v>
      </c>
      <c r="B5285" s="17">
        <v>55</v>
      </c>
      <c r="C5285" s="17">
        <v>171859</v>
      </c>
      <c r="D5285" s="17" t="s">
        <v>13614</v>
      </c>
      <c r="E5285" s="17" t="s">
        <v>4977</v>
      </c>
      <c r="F5285" s="17" t="s">
        <v>13615</v>
      </c>
      <c r="H5285" s="309">
        <v>35431</v>
      </c>
      <c r="I5285" s="309">
        <v>42226</v>
      </c>
      <c r="J5285" s="17" t="s">
        <v>3888</v>
      </c>
      <c r="L5285" s="17" t="s">
        <v>13616</v>
      </c>
      <c r="N5285" s="17" t="s">
        <v>31</v>
      </c>
      <c r="O5285" s="17" t="s">
        <v>15</v>
      </c>
      <c r="P5285" s="17">
        <v>45373</v>
      </c>
      <c r="AC5285" s="17" t="s">
        <v>9895</v>
      </c>
      <c r="AD5285" s="17" t="s">
        <v>9896</v>
      </c>
      <c r="AF5285" s="17">
        <v>8</v>
      </c>
      <c r="AG5285" s="17">
        <v>2</v>
      </c>
      <c r="AM5285" s="17" t="s">
        <v>240</v>
      </c>
      <c r="AN5285" s="17" t="s">
        <v>13567</v>
      </c>
      <c r="AO5285" s="17">
        <v>3</v>
      </c>
      <c r="AP5285" s="17">
        <v>80</v>
      </c>
      <c r="AQ5285" s="17">
        <v>5</v>
      </c>
      <c r="AR5285" s="17" t="s">
        <v>9898</v>
      </c>
      <c r="AT5285" s="17" t="s">
        <v>12990</v>
      </c>
      <c r="DN5285" s="17">
        <f>COUNTIF(AU5285:DM5285, "X")</f>
        <v>0</v>
      </c>
    </row>
    <row r="5286" spans="1:118" s="17" customFormat="1">
      <c r="A5286" s="17" t="s">
        <v>14786</v>
      </c>
      <c r="B5286" s="17">
        <v>55</v>
      </c>
      <c r="C5286" s="17">
        <v>171862</v>
      </c>
      <c r="D5286" s="17" t="s">
        <v>14787</v>
      </c>
      <c r="E5286" s="17" t="s">
        <v>75</v>
      </c>
      <c r="F5286" s="17" t="s">
        <v>70</v>
      </c>
      <c r="H5286" s="309">
        <v>32540</v>
      </c>
      <c r="I5286" s="309">
        <v>42226</v>
      </c>
      <c r="J5286" s="17" t="s">
        <v>3888</v>
      </c>
      <c r="L5286" s="17" t="s">
        <v>14788</v>
      </c>
      <c r="N5286" s="17" t="s">
        <v>31</v>
      </c>
      <c r="O5286" s="17" t="s">
        <v>15</v>
      </c>
      <c r="P5286" s="17">
        <v>45373</v>
      </c>
      <c r="AC5286" s="17" t="s">
        <v>9895</v>
      </c>
      <c r="AD5286" s="17" t="s">
        <v>9896</v>
      </c>
      <c r="AF5286" s="17">
        <v>15</v>
      </c>
      <c r="AG5286" s="17">
        <v>2</v>
      </c>
      <c r="AM5286" s="17" t="s">
        <v>335</v>
      </c>
      <c r="AN5286" s="17" t="s">
        <v>14693</v>
      </c>
      <c r="AO5286" s="17">
        <v>3</v>
      </c>
      <c r="AP5286" s="17">
        <v>80</v>
      </c>
      <c r="AQ5286" s="17">
        <v>5</v>
      </c>
      <c r="AR5286" s="17" t="s">
        <v>9898</v>
      </c>
      <c r="AT5286" s="17" t="s">
        <v>14152</v>
      </c>
      <c r="DN5286" s="17">
        <f>COUNTIF(AU5286:DM5286, "X")</f>
        <v>0</v>
      </c>
    </row>
    <row r="5287" spans="1:118" s="17" customFormat="1">
      <c r="A5287" s="17" t="s">
        <v>12631</v>
      </c>
      <c r="B5287" s="17">
        <v>55</v>
      </c>
      <c r="C5287" s="17">
        <v>171866</v>
      </c>
      <c r="D5287" s="17" t="s">
        <v>250</v>
      </c>
      <c r="E5287" s="17" t="s">
        <v>9268</v>
      </c>
      <c r="F5287" s="17" t="s">
        <v>11899</v>
      </c>
      <c r="H5287" s="309">
        <v>34551</v>
      </c>
      <c r="I5287" s="309">
        <v>42226</v>
      </c>
      <c r="J5287" s="17" t="s">
        <v>3888</v>
      </c>
      <c r="L5287" s="17" t="s">
        <v>12632</v>
      </c>
      <c r="N5287" s="17" t="s">
        <v>31</v>
      </c>
      <c r="O5287" s="17" t="s">
        <v>15</v>
      </c>
      <c r="P5287" s="17">
        <v>45373</v>
      </c>
      <c r="AC5287" s="17" t="s">
        <v>9895</v>
      </c>
      <c r="AD5287" s="17" t="s">
        <v>9896</v>
      </c>
      <c r="AF5287" s="17">
        <v>8</v>
      </c>
      <c r="AG5287" s="17">
        <v>2</v>
      </c>
      <c r="AM5287" s="17" t="s">
        <v>222</v>
      </c>
      <c r="AN5287" s="17" t="s">
        <v>12432</v>
      </c>
      <c r="AO5287" s="17">
        <v>3</v>
      </c>
      <c r="AP5287" s="17">
        <v>80</v>
      </c>
      <c r="AQ5287" s="17">
        <v>5</v>
      </c>
      <c r="AR5287" s="17" t="s">
        <v>9898</v>
      </c>
      <c r="AT5287" s="17" t="s">
        <v>11929</v>
      </c>
      <c r="CU5287" s="17" t="s">
        <v>3901</v>
      </c>
      <c r="DN5287" s="17">
        <f>COUNTIF(AU5287:DM5287, "X")</f>
        <v>1</v>
      </c>
    </row>
    <row r="5288" spans="1:118" s="17" customFormat="1">
      <c r="A5288" s="523" t="s">
        <v>2186</v>
      </c>
      <c r="B5288" s="17">
        <v>55</v>
      </c>
      <c r="C5288" s="17">
        <v>171869</v>
      </c>
      <c r="D5288" s="17" t="s">
        <v>1307</v>
      </c>
      <c r="E5288" s="17" t="s">
        <v>426</v>
      </c>
      <c r="F5288" s="17" t="s">
        <v>125</v>
      </c>
      <c r="H5288" s="309">
        <v>33039</v>
      </c>
      <c r="I5288" s="309">
        <v>42226</v>
      </c>
      <c r="J5288" s="17" t="s">
        <v>3888</v>
      </c>
      <c r="L5288" s="17" t="s">
        <v>1662</v>
      </c>
      <c r="M5288" s="17" t="s">
        <v>387</v>
      </c>
      <c r="N5288" s="17" t="s">
        <v>31</v>
      </c>
      <c r="O5288" s="17" t="s">
        <v>15</v>
      </c>
      <c r="P5288" s="17">
        <v>45373</v>
      </c>
      <c r="AC5288" s="17" t="s">
        <v>9895</v>
      </c>
      <c r="AD5288" s="17" t="s">
        <v>9896</v>
      </c>
      <c r="AF5288" s="17">
        <v>15</v>
      </c>
      <c r="AG5288" s="17">
        <v>2</v>
      </c>
      <c r="AM5288" s="17" t="s">
        <v>227</v>
      </c>
      <c r="AN5288" s="17" t="s">
        <v>11928</v>
      </c>
      <c r="AO5288" s="17">
        <v>3</v>
      </c>
      <c r="AP5288" s="17">
        <v>80</v>
      </c>
      <c r="AQ5288" s="17">
        <v>5</v>
      </c>
      <c r="AR5288" s="17" t="s">
        <v>9898</v>
      </c>
      <c r="AT5288" s="17" t="s">
        <v>11929</v>
      </c>
      <c r="DN5288" s="17">
        <f>COUNTIF(AU5288:DM5288, "X")</f>
        <v>0</v>
      </c>
    </row>
    <row r="5289" spans="1:118" s="17" customFormat="1">
      <c r="A5289" s="17" t="s">
        <v>17535</v>
      </c>
      <c r="B5289" s="17">
        <v>55</v>
      </c>
      <c r="C5289" s="17">
        <v>171887</v>
      </c>
      <c r="D5289" s="17" t="s">
        <v>17536</v>
      </c>
      <c r="E5289" s="17" t="s">
        <v>252</v>
      </c>
      <c r="F5289" s="17" t="s">
        <v>229</v>
      </c>
      <c r="H5289" s="309">
        <v>33084</v>
      </c>
      <c r="I5289" s="309">
        <v>42222</v>
      </c>
      <c r="J5289" s="17" t="s">
        <v>3888</v>
      </c>
      <c r="L5289" s="17" t="s">
        <v>17537</v>
      </c>
      <c r="N5289" s="17" t="s">
        <v>14</v>
      </c>
      <c r="O5289" s="17" t="s">
        <v>15</v>
      </c>
      <c r="P5289" s="17">
        <v>45371</v>
      </c>
      <c r="AF5289" s="17">
        <v>8</v>
      </c>
      <c r="AG5289" s="17">
        <v>2</v>
      </c>
      <c r="AH5289" s="17" t="s">
        <v>11926</v>
      </c>
      <c r="AK5289" s="17" t="s">
        <v>17298</v>
      </c>
      <c r="AM5289" s="17" t="s">
        <v>88</v>
      </c>
      <c r="AN5289" s="17" t="s">
        <v>17299</v>
      </c>
      <c r="AO5289" s="17">
        <v>3</v>
      </c>
      <c r="AP5289" s="17">
        <v>80</v>
      </c>
      <c r="AQ5289" s="17">
        <v>5</v>
      </c>
      <c r="AR5289" s="17" t="s">
        <v>17300</v>
      </c>
      <c r="CQ5289" s="17" t="s">
        <v>3901</v>
      </c>
      <c r="CU5289" s="17" t="s">
        <v>3901</v>
      </c>
      <c r="DN5289" s="17">
        <f>COUNTIF(AU5289:DM5289, "X")</f>
        <v>2</v>
      </c>
    </row>
    <row r="5290" spans="1:118" s="17" customFormat="1">
      <c r="A5290" s="17" t="s">
        <v>5195</v>
      </c>
      <c r="B5290" s="17">
        <v>55</v>
      </c>
      <c r="C5290" s="17">
        <v>171890</v>
      </c>
      <c r="D5290" s="17" t="s">
        <v>5196</v>
      </c>
      <c r="E5290" s="17" t="s">
        <v>5197</v>
      </c>
      <c r="F5290" s="17" t="s">
        <v>70</v>
      </c>
      <c r="H5290" s="309">
        <v>21770</v>
      </c>
      <c r="I5290" s="309">
        <v>42228</v>
      </c>
      <c r="J5290" s="17" t="s">
        <v>3888</v>
      </c>
      <c r="L5290" s="17" t="s">
        <v>5198</v>
      </c>
      <c r="N5290" s="17" t="s">
        <v>19</v>
      </c>
      <c r="O5290" s="17" t="s">
        <v>15</v>
      </c>
      <c r="P5290" s="17">
        <v>45356</v>
      </c>
      <c r="AC5290" s="17" t="s">
        <v>3890</v>
      </c>
      <c r="AD5290" s="17" t="s">
        <v>3891</v>
      </c>
      <c r="AF5290" s="17">
        <v>8</v>
      </c>
      <c r="AG5290" s="17">
        <v>2</v>
      </c>
      <c r="AM5290" s="17" t="s">
        <v>2603</v>
      </c>
      <c r="AN5290" s="17" t="s">
        <v>5023</v>
      </c>
      <c r="AO5290" s="17">
        <v>3</v>
      </c>
      <c r="AP5290" s="17">
        <v>80</v>
      </c>
      <c r="AQ5290" s="17">
        <v>5</v>
      </c>
      <c r="AT5290" s="17" t="s">
        <v>3893</v>
      </c>
      <c r="CQ5290" s="17" t="s">
        <v>3901</v>
      </c>
      <c r="CR5290" s="17" t="s">
        <v>21</v>
      </c>
      <c r="CU5290" s="17" t="s">
        <v>3901</v>
      </c>
      <c r="DN5290" s="17">
        <f>COUNTIF(AU5290:DM5290, "X")</f>
        <v>2</v>
      </c>
    </row>
    <row r="5291" spans="1:118" s="17" customFormat="1">
      <c r="A5291" s="17" t="s">
        <v>15767</v>
      </c>
      <c r="B5291" s="17">
        <v>55</v>
      </c>
      <c r="C5291" s="17">
        <v>171895</v>
      </c>
      <c r="D5291" s="17" t="s">
        <v>443</v>
      </c>
      <c r="E5291" s="17" t="s">
        <v>11</v>
      </c>
      <c r="F5291" s="17" t="s">
        <v>397</v>
      </c>
      <c r="H5291" s="309">
        <v>33756</v>
      </c>
      <c r="I5291" s="309">
        <v>42230</v>
      </c>
      <c r="J5291" s="17" t="s">
        <v>3888</v>
      </c>
      <c r="L5291" s="17" t="s">
        <v>15525</v>
      </c>
      <c r="M5291" s="17" t="s">
        <v>15768</v>
      </c>
      <c r="N5291" s="17" t="s">
        <v>31</v>
      </c>
      <c r="O5291" s="17" t="s">
        <v>15</v>
      </c>
      <c r="P5291" s="17">
        <v>45373</v>
      </c>
      <c r="AC5291" s="17" t="s">
        <v>9895</v>
      </c>
      <c r="AD5291" s="17" t="s">
        <v>9896</v>
      </c>
      <c r="AF5291" s="17">
        <v>8</v>
      </c>
      <c r="AG5291" s="17">
        <v>2</v>
      </c>
      <c r="AM5291" s="17" t="s">
        <v>121</v>
      </c>
      <c r="AN5291" s="17" t="s">
        <v>15516</v>
      </c>
      <c r="AO5291" s="17">
        <v>3</v>
      </c>
      <c r="AP5291" s="17">
        <v>80</v>
      </c>
      <c r="AQ5291" s="17">
        <v>5</v>
      </c>
      <c r="AR5291" s="17" t="s">
        <v>9898</v>
      </c>
      <c r="AT5291" s="17" t="s">
        <v>15057</v>
      </c>
      <c r="DN5291" s="17">
        <f>COUNTIF(AU5291:DM5291, "X")</f>
        <v>0</v>
      </c>
    </row>
    <row r="5292" spans="1:118" s="17" customFormat="1">
      <c r="A5292" s="17" t="s">
        <v>16387</v>
      </c>
      <c r="B5292" s="17">
        <v>55</v>
      </c>
      <c r="C5292" s="17">
        <v>171897</v>
      </c>
      <c r="D5292" s="17" t="s">
        <v>517</v>
      </c>
      <c r="E5292" s="17" t="s">
        <v>174</v>
      </c>
      <c r="F5292" s="17" t="s">
        <v>16388</v>
      </c>
      <c r="G5292" s="17" t="s">
        <v>4335</v>
      </c>
      <c r="H5292" s="309">
        <v>26712</v>
      </c>
      <c r="I5292" s="309">
        <v>42230</v>
      </c>
      <c r="J5292" s="17" t="s">
        <v>3888</v>
      </c>
      <c r="L5292" s="17" t="s">
        <v>16389</v>
      </c>
      <c r="N5292" s="17" t="s">
        <v>31</v>
      </c>
      <c r="O5292" s="17" t="s">
        <v>15</v>
      </c>
      <c r="P5292" s="17">
        <v>45373</v>
      </c>
      <c r="AC5292" s="17" t="s">
        <v>9895</v>
      </c>
      <c r="AD5292" s="17" t="s">
        <v>9896</v>
      </c>
      <c r="AF5292" s="17">
        <v>8</v>
      </c>
      <c r="AG5292" s="17">
        <v>2</v>
      </c>
      <c r="AM5292" s="17" t="s">
        <v>41</v>
      </c>
      <c r="AN5292" s="17" t="s">
        <v>16339</v>
      </c>
      <c r="AO5292" s="17">
        <v>3</v>
      </c>
      <c r="AP5292" s="17">
        <v>80</v>
      </c>
      <c r="AQ5292" s="17">
        <v>5</v>
      </c>
      <c r="AR5292" s="17" t="s">
        <v>9898</v>
      </c>
      <c r="AT5292" s="17" t="s">
        <v>16072</v>
      </c>
      <c r="DN5292" s="17">
        <f>COUNTIF(AU5292:DM5292, "X")</f>
        <v>0</v>
      </c>
    </row>
    <row r="5293" spans="1:118" s="17" customFormat="1">
      <c r="A5293" s="17" t="s">
        <v>14388</v>
      </c>
      <c r="B5293" s="17">
        <v>55</v>
      </c>
      <c r="C5293" s="17">
        <v>171900</v>
      </c>
      <c r="D5293" s="17" t="s">
        <v>11027</v>
      </c>
      <c r="E5293" s="17" t="s">
        <v>432</v>
      </c>
      <c r="H5293" s="309">
        <v>23809</v>
      </c>
      <c r="I5293" s="309">
        <v>42230</v>
      </c>
      <c r="J5293" s="17" t="s">
        <v>3888</v>
      </c>
      <c r="L5293" s="17" t="s">
        <v>14389</v>
      </c>
      <c r="N5293" s="17" t="s">
        <v>31</v>
      </c>
      <c r="O5293" s="17" t="s">
        <v>15</v>
      </c>
      <c r="P5293" s="17">
        <v>45373</v>
      </c>
      <c r="AC5293" s="17" t="s">
        <v>9895</v>
      </c>
      <c r="AD5293" s="17" t="s">
        <v>9896</v>
      </c>
      <c r="AF5293" s="17">
        <v>8</v>
      </c>
      <c r="AG5293" s="17">
        <v>2</v>
      </c>
      <c r="AM5293" s="17" t="s">
        <v>108</v>
      </c>
      <c r="AN5293" s="17" t="s">
        <v>14364</v>
      </c>
      <c r="AO5293" s="17">
        <v>3</v>
      </c>
      <c r="AP5293" s="17">
        <v>80</v>
      </c>
      <c r="AQ5293" s="17">
        <v>5</v>
      </c>
      <c r="AR5293" s="17" t="s">
        <v>9898</v>
      </c>
      <c r="AT5293" s="17" t="s">
        <v>14152</v>
      </c>
      <c r="DN5293" s="17">
        <f>COUNTIF(AU5293:DM5293, "X")</f>
        <v>0</v>
      </c>
    </row>
    <row r="5294" spans="1:118" s="17" customFormat="1">
      <c r="A5294" s="17" t="s">
        <v>15772</v>
      </c>
      <c r="B5294" s="17">
        <v>55</v>
      </c>
      <c r="C5294" s="17">
        <v>171901</v>
      </c>
      <c r="D5294" s="17" t="s">
        <v>15773</v>
      </c>
      <c r="E5294" s="17" t="s">
        <v>508</v>
      </c>
      <c r="F5294" s="17" t="s">
        <v>58</v>
      </c>
      <c r="H5294" s="309">
        <v>34874</v>
      </c>
      <c r="I5294" s="309">
        <v>42230</v>
      </c>
      <c r="J5294" s="17" t="s">
        <v>3888</v>
      </c>
      <c r="L5294" s="17" t="s">
        <v>15597</v>
      </c>
      <c r="N5294" s="17" t="s">
        <v>31</v>
      </c>
      <c r="O5294" s="17" t="s">
        <v>15</v>
      </c>
      <c r="P5294" s="17">
        <v>45373</v>
      </c>
      <c r="Q5294" s="17">
        <v>2691</v>
      </c>
      <c r="AC5294" s="17" t="s">
        <v>9895</v>
      </c>
      <c r="AD5294" s="17" t="s">
        <v>9896</v>
      </c>
      <c r="AF5294" s="17">
        <v>8</v>
      </c>
      <c r="AG5294" s="17">
        <v>2</v>
      </c>
      <c r="AM5294" s="17" t="s">
        <v>121</v>
      </c>
      <c r="AN5294" s="17" t="s">
        <v>15516</v>
      </c>
      <c r="AO5294" s="17">
        <v>3</v>
      </c>
      <c r="AP5294" s="17">
        <v>80</v>
      </c>
      <c r="AQ5294" s="17">
        <v>5</v>
      </c>
      <c r="AR5294" s="17" t="s">
        <v>9898</v>
      </c>
      <c r="AT5294" s="17" t="s">
        <v>15057</v>
      </c>
      <c r="DN5294" s="17">
        <f>COUNTIF(AU5294:DM5294, "X")</f>
        <v>0</v>
      </c>
    </row>
    <row r="5295" spans="1:118" s="17" customFormat="1">
      <c r="A5295" s="17" t="s">
        <v>27090</v>
      </c>
      <c r="B5295" s="17">
        <v>55</v>
      </c>
      <c r="C5295" s="17">
        <v>171907</v>
      </c>
      <c r="D5295" s="17" t="s">
        <v>27091</v>
      </c>
      <c r="E5295" s="17" t="s">
        <v>389</v>
      </c>
      <c r="F5295" s="17" t="s">
        <v>132</v>
      </c>
      <c r="H5295" s="309">
        <v>34368</v>
      </c>
      <c r="I5295" s="309">
        <v>42230</v>
      </c>
      <c r="J5295" s="17" t="s">
        <v>3888</v>
      </c>
      <c r="L5295" s="17" t="s">
        <v>27092</v>
      </c>
      <c r="N5295" s="17" t="s">
        <v>14</v>
      </c>
      <c r="O5295" s="17" t="s">
        <v>15</v>
      </c>
      <c r="P5295" s="17">
        <v>45371</v>
      </c>
      <c r="AC5295" s="17" t="s">
        <v>17772</v>
      </c>
      <c r="AF5295" s="17">
        <v>8</v>
      </c>
      <c r="AG5295" s="17">
        <v>2</v>
      </c>
      <c r="AH5295" s="17" t="s">
        <v>11926</v>
      </c>
      <c r="AK5295" s="17" t="s">
        <v>17298</v>
      </c>
      <c r="AM5295" s="17" t="s">
        <v>2621</v>
      </c>
      <c r="AN5295" s="17" t="s">
        <v>26940</v>
      </c>
      <c r="AO5295" s="17">
        <v>3</v>
      </c>
      <c r="AP5295" s="17">
        <v>80</v>
      </c>
      <c r="AQ5295" s="17">
        <v>5</v>
      </c>
      <c r="AT5295" s="17" t="s">
        <v>25610</v>
      </c>
      <c r="CH5295" s="17" t="s">
        <v>3901</v>
      </c>
      <c r="CQ5295" s="17" t="s">
        <v>3901</v>
      </c>
      <c r="CR5295" s="17" t="s">
        <v>21</v>
      </c>
      <c r="CU5295" s="17" t="s">
        <v>3901</v>
      </c>
      <c r="DA5295" s="17" t="s">
        <v>3901</v>
      </c>
      <c r="DN5295" s="17">
        <f>COUNTIF(AU5295:DM5295, "X")</f>
        <v>4</v>
      </c>
    </row>
    <row r="5296" spans="1:118" s="17" customFormat="1">
      <c r="A5296" s="17" t="s">
        <v>18002</v>
      </c>
      <c r="B5296" s="17">
        <v>55</v>
      </c>
      <c r="C5296" s="17">
        <v>171911</v>
      </c>
      <c r="D5296" s="17" t="s">
        <v>18003</v>
      </c>
      <c r="E5296" s="17" t="s">
        <v>323</v>
      </c>
      <c r="F5296" s="17" t="s">
        <v>7949</v>
      </c>
      <c r="H5296" s="309">
        <v>35539</v>
      </c>
      <c r="I5296" s="309">
        <v>42227</v>
      </c>
      <c r="J5296" s="17" t="s">
        <v>3888</v>
      </c>
      <c r="L5296" s="17" t="s">
        <v>18004</v>
      </c>
      <c r="N5296" s="17" t="s">
        <v>50</v>
      </c>
      <c r="O5296" s="17" t="s">
        <v>15</v>
      </c>
      <c r="P5296" s="17">
        <v>45344</v>
      </c>
      <c r="AF5296" s="17">
        <v>8</v>
      </c>
      <c r="AG5296" s="17">
        <v>2</v>
      </c>
      <c r="AH5296" s="17" t="s">
        <v>11926</v>
      </c>
      <c r="AK5296" s="17" t="s">
        <v>17298</v>
      </c>
      <c r="AM5296" s="17" t="s">
        <v>51</v>
      </c>
      <c r="AN5296" s="17" t="s">
        <v>17933</v>
      </c>
      <c r="AO5296" s="17">
        <v>3</v>
      </c>
      <c r="AP5296" s="17">
        <v>80</v>
      </c>
      <c r="AQ5296" s="17">
        <v>5</v>
      </c>
      <c r="AR5296" s="17" t="s">
        <v>17300</v>
      </c>
      <c r="CQ5296" s="17" t="s">
        <v>3901</v>
      </c>
      <c r="DF5296" s="17" t="s">
        <v>3901</v>
      </c>
      <c r="DN5296" s="17">
        <f>COUNTIF(AU5296:DM5296, "X")</f>
        <v>2</v>
      </c>
    </row>
    <row r="5297" spans="1:118" s="17" customFormat="1">
      <c r="A5297" s="17" t="s">
        <v>23211</v>
      </c>
      <c r="B5297" s="17">
        <v>55</v>
      </c>
      <c r="C5297" s="17">
        <v>171913</v>
      </c>
      <c r="D5297" s="17" t="s">
        <v>23212</v>
      </c>
      <c r="E5297" s="17" t="s">
        <v>23213</v>
      </c>
      <c r="F5297" s="17" t="s">
        <v>4279</v>
      </c>
      <c r="H5297" s="309">
        <v>35519</v>
      </c>
      <c r="I5297" s="309">
        <v>42234</v>
      </c>
      <c r="J5297" s="17" t="s">
        <v>3888</v>
      </c>
      <c r="L5297" s="17" t="s">
        <v>23214</v>
      </c>
      <c r="N5297" s="17" t="s">
        <v>576</v>
      </c>
      <c r="O5297" s="17" t="s">
        <v>15</v>
      </c>
      <c r="P5297" s="17">
        <v>45322</v>
      </c>
      <c r="AF5297" s="17">
        <v>8</v>
      </c>
      <c r="AG5297" s="17">
        <v>2</v>
      </c>
      <c r="AI5297" s="17" t="s">
        <v>20542</v>
      </c>
      <c r="AM5297" s="17" t="s">
        <v>259</v>
      </c>
      <c r="AN5297" s="17" t="s">
        <v>23210</v>
      </c>
      <c r="AO5297" s="17">
        <v>3</v>
      </c>
      <c r="AP5297" s="17">
        <v>80</v>
      </c>
      <c r="AQ5297" s="17">
        <v>5</v>
      </c>
      <c r="AR5297" s="17" t="s">
        <v>22585</v>
      </c>
      <c r="DN5297" s="17">
        <f>COUNTIF(AU5297:DM5297, "X")</f>
        <v>0</v>
      </c>
    </row>
    <row r="5298" spans="1:118" s="17" customFormat="1">
      <c r="A5298" s="17" t="s">
        <v>4293</v>
      </c>
      <c r="B5298" s="17">
        <v>55</v>
      </c>
      <c r="C5298" s="17">
        <v>135372</v>
      </c>
      <c r="D5298" s="17" t="s">
        <v>4294</v>
      </c>
      <c r="E5298" s="17" t="s">
        <v>12</v>
      </c>
      <c r="F5298" s="17" t="s">
        <v>48</v>
      </c>
      <c r="H5298" s="309">
        <v>32055</v>
      </c>
      <c r="I5298" s="309">
        <v>42233</v>
      </c>
      <c r="J5298" s="17" t="s">
        <v>3888</v>
      </c>
      <c r="L5298" s="17" t="s">
        <v>3924</v>
      </c>
      <c r="N5298" s="17" t="s">
        <v>19</v>
      </c>
      <c r="O5298" s="17" t="s">
        <v>15</v>
      </c>
      <c r="P5298" s="17">
        <v>45356</v>
      </c>
      <c r="AC5298" s="17" t="s">
        <v>3890</v>
      </c>
      <c r="AD5298" s="17" t="s">
        <v>3891</v>
      </c>
      <c r="AF5298" s="17">
        <v>8</v>
      </c>
      <c r="AG5298" s="17">
        <v>2</v>
      </c>
      <c r="AM5298" s="17" t="s">
        <v>172</v>
      </c>
      <c r="AN5298" s="17" t="s">
        <v>3892</v>
      </c>
      <c r="AO5298" s="17">
        <v>3</v>
      </c>
      <c r="AP5298" s="17">
        <v>80</v>
      </c>
      <c r="AQ5298" s="17">
        <v>5</v>
      </c>
      <c r="AT5298" s="17" t="s">
        <v>3893</v>
      </c>
      <c r="DN5298" s="17">
        <f>COUNTIF(AU5298:DM5298, "X")</f>
        <v>0</v>
      </c>
    </row>
    <row r="5299" spans="1:118" s="17" customFormat="1">
      <c r="A5299" s="17" t="s">
        <v>19004</v>
      </c>
      <c r="B5299" s="17">
        <v>55</v>
      </c>
      <c r="C5299" s="17">
        <v>171918</v>
      </c>
      <c r="D5299" s="17" t="s">
        <v>19005</v>
      </c>
      <c r="E5299" s="17" t="s">
        <v>140</v>
      </c>
      <c r="F5299" s="17" t="s">
        <v>4417</v>
      </c>
      <c r="H5299" s="309">
        <v>16287</v>
      </c>
      <c r="I5299" s="309">
        <v>42234</v>
      </c>
      <c r="J5299" s="17" t="s">
        <v>3888</v>
      </c>
      <c r="L5299" s="17" t="s">
        <v>18998</v>
      </c>
      <c r="N5299" s="17" t="s">
        <v>31</v>
      </c>
      <c r="O5299" s="17" t="s">
        <v>15</v>
      </c>
      <c r="P5299" s="17">
        <v>45373</v>
      </c>
      <c r="AD5299" s="17" t="s">
        <v>9896</v>
      </c>
      <c r="AF5299" s="17">
        <v>8</v>
      </c>
      <c r="AG5299" s="17">
        <v>2</v>
      </c>
      <c r="AM5299" s="17" t="s">
        <v>314</v>
      </c>
      <c r="AN5299" s="17" t="s">
        <v>18984</v>
      </c>
      <c r="AO5299" s="17">
        <v>3</v>
      </c>
      <c r="AP5299" s="17">
        <v>80</v>
      </c>
      <c r="AQ5299" s="17">
        <v>5</v>
      </c>
      <c r="AR5299" s="17" t="s">
        <v>9898</v>
      </c>
      <c r="AV5299" s="17" t="s">
        <v>3901</v>
      </c>
      <c r="BH5299" s="17" t="s">
        <v>3901</v>
      </c>
      <c r="DN5299" s="17">
        <f>COUNTIF(AU5299:DM5299, "X")</f>
        <v>2</v>
      </c>
    </row>
    <row r="5300" spans="1:118" s="17" customFormat="1">
      <c r="A5300" s="17" t="s">
        <v>13031</v>
      </c>
      <c r="B5300" s="17">
        <v>55</v>
      </c>
      <c r="C5300" s="17">
        <v>171923</v>
      </c>
      <c r="D5300" s="17" t="s">
        <v>13032</v>
      </c>
      <c r="E5300" s="17" t="s">
        <v>98</v>
      </c>
      <c r="F5300" s="17" t="s">
        <v>52</v>
      </c>
      <c r="H5300" s="309">
        <v>18282</v>
      </c>
      <c r="I5300" s="309">
        <v>42234</v>
      </c>
      <c r="J5300" s="17" t="s">
        <v>3888</v>
      </c>
      <c r="L5300" s="17" t="s">
        <v>13033</v>
      </c>
      <c r="N5300" s="17" t="s">
        <v>31</v>
      </c>
      <c r="O5300" s="17" t="s">
        <v>15</v>
      </c>
      <c r="P5300" s="17">
        <v>45373</v>
      </c>
      <c r="AC5300" s="17" t="s">
        <v>9895</v>
      </c>
      <c r="AF5300" s="17">
        <v>8</v>
      </c>
      <c r="AG5300" s="17">
        <v>2</v>
      </c>
      <c r="AH5300" s="17" t="s">
        <v>11926</v>
      </c>
      <c r="AK5300" s="17" t="s">
        <v>11927</v>
      </c>
      <c r="AM5300" s="17" t="s">
        <v>59</v>
      </c>
      <c r="AN5300" s="17" t="s">
        <v>12989</v>
      </c>
      <c r="AO5300" s="17">
        <v>3</v>
      </c>
      <c r="AP5300" s="17">
        <v>80</v>
      </c>
      <c r="AQ5300" s="17">
        <v>5</v>
      </c>
      <c r="AR5300" s="17" t="s">
        <v>9898</v>
      </c>
      <c r="AT5300" s="17" t="s">
        <v>12990</v>
      </c>
      <c r="CQ5300" s="17" t="s">
        <v>3901</v>
      </c>
      <c r="CR5300" s="17" t="s">
        <v>30</v>
      </c>
      <c r="CU5300" s="17" t="s">
        <v>3901</v>
      </c>
      <c r="CX5300" s="17" t="s">
        <v>3901</v>
      </c>
      <c r="CY5300" s="17" t="s">
        <v>30</v>
      </c>
      <c r="DA5300" s="17" t="s">
        <v>3901</v>
      </c>
      <c r="DN5300" s="17">
        <f>COUNTIF(AU5300:DM5300, "X")</f>
        <v>4</v>
      </c>
    </row>
    <row r="5301" spans="1:118" s="17" customFormat="1">
      <c r="A5301" s="17" t="s">
        <v>10898</v>
      </c>
      <c r="B5301" s="17">
        <v>55</v>
      </c>
      <c r="C5301" s="17">
        <v>171924</v>
      </c>
      <c r="D5301" s="17" t="s">
        <v>10899</v>
      </c>
      <c r="E5301" s="17" t="s">
        <v>394</v>
      </c>
      <c r="F5301" s="17" t="s">
        <v>140</v>
      </c>
      <c r="H5301" s="309">
        <v>30180</v>
      </c>
      <c r="I5301" s="309">
        <v>42234</v>
      </c>
      <c r="J5301" s="17" t="s">
        <v>3888</v>
      </c>
      <c r="L5301" s="17" t="s">
        <v>10900</v>
      </c>
      <c r="N5301" s="17" t="s">
        <v>14</v>
      </c>
      <c r="O5301" s="17" t="s">
        <v>15</v>
      </c>
      <c r="P5301" s="17">
        <v>45371</v>
      </c>
      <c r="Q5301" s="17">
        <v>1420</v>
      </c>
      <c r="AC5301" s="17" t="s">
        <v>14</v>
      </c>
      <c r="AF5301" s="17">
        <v>8</v>
      </c>
      <c r="AG5301" s="17">
        <v>2</v>
      </c>
      <c r="AI5301" s="17" t="s">
        <v>10178</v>
      </c>
      <c r="AM5301" s="17" t="s">
        <v>16</v>
      </c>
      <c r="AN5301" s="17" t="s">
        <v>10763</v>
      </c>
      <c r="AO5301" s="17">
        <v>3</v>
      </c>
      <c r="AP5301" s="17">
        <v>80</v>
      </c>
      <c r="AQ5301" s="17">
        <v>5</v>
      </c>
      <c r="AR5301" s="17" t="s">
        <v>10180</v>
      </c>
      <c r="DN5301" s="17">
        <f>COUNTIF(AU5301:DM5301, "X")</f>
        <v>0</v>
      </c>
    </row>
    <row r="5302" spans="1:118" s="17" customFormat="1">
      <c r="A5302" s="17" t="s">
        <v>5811</v>
      </c>
      <c r="B5302" s="17">
        <v>55</v>
      </c>
      <c r="C5302" s="17">
        <v>171926</v>
      </c>
      <c r="D5302" s="17" t="s">
        <v>5812</v>
      </c>
      <c r="E5302" s="17" t="s">
        <v>422</v>
      </c>
      <c r="F5302" s="17" t="s">
        <v>5809</v>
      </c>
      <c r="H5302" s="309">
        <v>35603</v>
      </c>
      <c r="I5302" s="309">
        <v>42234</v>
      </c>
      <c r="J5302" s="17" t="s">
        <v>3888</v>
      </c>
      <c r="L5302" s="17" t="s">
        <v>5802</v>
      </c>
      <c r="N5302" s="17" t="s">
        <v>19</v>
      </c>
      <c r="O5302" s="17" t="s">
        <v>15</v>
      </c>
      <c r="P5302" s="17">
        <v>45356</v>
      </c>
      <c r="AC5302" s="17" t="s">
        <v>3890</v>
      </c>
      <c r="AD5302" s="17" t="s">
        <v>3891</v>
      </c>
      <c r="AF5302" s="17">
        <v>8</v>
      </c>
      <c r="AG5302" s="17">
        <v>2</v>
      </c>
      <c r="AM5302" s="17" t="s">
        <v>105</v>
      </c>
      <c r="AN5302" s="17" t="s">
        <v>5515</v>
      </c>
      <c r="AO5302" s="17">
        <v>3</v>
      </c>
      <c r="AP5302" s="17">
        <v>80</v>
      </c>
      <c r="AQ5302" s="17">
        <v>5</v>
      </c>
      <c r="AT5302" s="17" t="s">
        <v>5516</v>
      </c>
      <c r="DN5302" s="17">
        <f>COUNTIF(AU5302:DM5302, "X")</f>
        <v>0</v>
      </c>
    </row>
    <row r="5303" spans="1:118" s="17" customFormat="1">
      <c r="A5303" s="17" t="s">
        <v>21940</v>
      </c>
      <c r="B5303" s="17">
        <v>55</v>
      </c>
      <c r="C5303" s="17">
        <v>171934</v>
      </c>
      <c r="D5303" s="17" t="s">
        <v>21941</v>
      </c>
      <c r="E5303" s="17" t="s">
        <v>299</v>
      </c>
      <c r="F5303" s="17" t="s">
        <v>5045</v>
      </c>
      <c r="H5303" s="309">
        <v>31504</v>
      </c>
      <c r="I5303" s="309">
        <v>42234</v>
      </c>
      <c r="J5303" s="17" t="s">
        <v>3888</v>
      </c>
      <c r="L5303" s="17" t="s">
        <v>21942</v>
      </c>
      <c r="N5303" s="17" t="s">
        <v>196</v>
      </c>
      <c r="O5303" s="17" t="s">
        <v>15</v>
      </c>
      <c r="P5303" s="17">
        <v>45359</v>
      </c>
      <c r="AF5303" s="17">
        <v>8</v>
      </c>
      <c r="AG5303" s="17">
        <v>2</v>
      </c>
      <c r="AH5303" s="17" t="s">
        <v>11926</v>
      </c>
      <c r="AK5303" s="17" t="s">
        <v>21650</v>
      </c>
      <c r="AM5303" s="17" t="s">
        <v>255</v>
      </c>
      <c r="AN5303" s="17" t="s">
        <v>21914</v>
      </c>
      <c r="AO5303" s="17">
        <v>3</v>
      </c>
      <c r="AP5303" s="17">
        <v>80</v>
      </c>
      <c r="AQ5303" s="17">
        <v>5</v>
      </c>
      <c r="AR5303" s="17" t="s">
        <v>21652</v>
      </c>
      <c r="AS5303" s="17" t="s">
        <v>21915</v>
      </c>
      <c r="CQ5303" s="17" t="s">
        <v>3901</v>
      </c>
      <c r="CR5303" s="17" t="s">
        <v>21</v>
      </c>
      <c r="CU5303" s="17" t="s">
        <v>3901</v>
      </c>
      <c r="CY5303" s="17" t="s">
        <v>21</v>
      </c>
      <c r="DA5303" s="17" t="s">
        <v>3901</v>
      </c>
      <c r="DN5303" s="17">
        <f>COUNTIF(AU5303:DM5303, "X")</f>
        <v>3</v>
      </c>
    </row>
    <row r="5304" spans="1:118" s="17" customFormat="1">
      <c r="A5304" s="17" t="s">
        <v>19289</v>
      </c>
      <c r="B5304" s="17">
        <v>55</v>
      </c>
      <c r="C5304" s="17">
        <v>171937</v>
      </c>
      <c r="D5304" s="17" t="s">
        <v>4190</v>
      </c>
      <c r="E5304" s="17" t="s">
        <v>166</v>
      </c>
      <c r="F5304" s="17" t="s">
        <v>70</v>
      </c>
      <c r="H5304" s="309">
        <v>26505</v>
      </c>
      <c r="I5304" s="309">
        <v>42234</v>
      </c>
      <c r="J5304" s="17" t="s">
        <v>3888</v>
      </c>
      <c r="L5304" s="17" t="s">
        <v>19290</v>
      </c>
      <c r="N5304" s="17" t="s">
        <v>31</v>
      </c>
      <c r="O5304" s="17" t="s">
        <v>15</v>
      </c>
      <c r="P5304" s="17">
        <v>45373</v>
      </c>
      <c r="Q5304" s="17">
        <v>9011</v>
      </c>
      <c r="AF5304" s="17">
        <v>15</v>
      </c>
      <c r="AG5304" s="17">
        <v>2</v>
      </c>
      <c r="AH5304" s="17" t="s">
        <v>11926</v>
      </c>
      <c r="AK5304" s="17" t="s">
        <v>11927</v>
      </c>
      <c r="AM5304" s="17" t="s">
        <v>34</v>
      </c>
      <c r="AN5304" s="17" t="s">
        <v>19238</v>
      </c>
      <c r="AO5304" s="17">
        <v>3</v>
      </c>
      <c r="AP5304" s="17">
        <v>80</v>
      </c>
      <c r="AQ5304" s="17">
        <v>5</v>
      </c>
      <c r="AR5304" s="17" t="s">
        <v>19239</v>
      </c>
      <c r="AV5304" s="17" t="s">
        <v>3901</v>
      </c>
      <c r="AY5304" s="17" t="s">
        <v>3901</v>
      </c>
      <c r="BD5304" s="17" t="s">
        <v>3901</v>
      </c>
      <c r="BJ5304" s="17" t="s">
        <v>3901</v>
      </c>
      <c r="BK5304" s="17" t="s">
        <v>3901</v>
      </c>
      <c r="BN5304" s="17" t="s">
        <v>3901</v>
      </c>
      <c r="BQ5304" s="17" t="s">
        <v>21</v>
      </c>
      <c r="BS5304" s="17" t="s">
        <v>3901</v>
      </c>
      <c r="BY5304" s="17" t="s">
        <v>3901</v>
      </c>
      <c r="CC5304" s="17" t="s">
        <v>3901</v>
      </c>
      <c r="CF5304" s="17" t="s">
        <v>3901</v>
      </c>
      <c r="CH5304" s="17" t="s">
        <v>3901</v>
      </c>
      <c r="CU5304" s="17" t="s">
        <v>3901</v>
      </c>
      <c r="DN5304" s="17">
        <f>COUNTIF(AU5304:DM5304, "X")</f>
        <v>12</v>
      </c>
    </row>
    <row r="5305" spans="1:118" s="17" customFormat="1">
      <c r="A5305" s="17" t="s">
        <v>9616</v>
      </c>
      <c r="B5305" s="17">
        <v>55</v>
      </c>
      <c r="C5305" s="17">
        <v>171939</v>
      </c>
      <c r="D5305" s="17" t="s">
        <v>9617</v>
      </c>
      <c r="E5305" s="17" t="s">
        <v>264</v>
      </c>
      <c r="F5305" s="17" t="s">
        <v>82</v>
      </c>
      <c r="H5305" s="309">
        <v>32527</v>
      </c>
      <c r="I5305" s="309">
        <v>42230</v>
      </c>
      <c r="J5305" s="17" t="s">
        <v>3888</v>
      </c>
      <c r="L5305" s="17" t="s">
        <v>9618</v>
      </c>
      <c r="N5305" s="17" t="s">
        <v>19</v>
      </c>
      <c r="O5305" s="17" t="s">
        <v>15</v>
      </c>
      <c r="P5305" s="17">
        <v>45356</v>
      </c>
      <c r="AC5305" s="17" t="s">
        <v>3890</v>
      </c>
      <c r="AD5305" s="17" t="s">
        <v>3891</v>
      </c>
      <c r="AF5305" s="17">
        <v>8</v>
      </c>
      <c r="AG5305" s="17">
        <v>2</v>
      </c>
      <c r="AM5305" s="17" t="s">
        <v>218</v>
      </c>
      <c r="AN5305" s="17" t="s">
        <v>9598</v>
      </c>
      <c r="AO5305" s="17">
        <v>3</v>
      </c>
      <c r="AP5305" s="17">
        <v>80</v>
      </c>
      <c r="AQ5305" s="17">
        <v>5</v>
      </c>
      <c r="AT5305" s="17" t="s">
        <v>9082</v>
      </c>
      <c r="CR5305" s="17" t="s">
        <v>21</v>
      </c>
      <c r="DN5305" s="17">
        <f>COUNTIF(AU5305:DM5305, "X")</f>
        <v>0</v>
      </c>
    </row>
    <row r="5306" spans="1:118" s="17" customFormat="1">
      <c r="A5306" s="17" t="s">
        <v>12995</v>
      </c>
      <c r="B5306" s="17">
        <v>55</v>
      </c>
      <c r="C5306" s="17">
        <v>171941</v>
      </c>
      <c r="D5306" s="17" t="s">
        <v>12996</v>
      </c>
      <c r="E5306" s="17" t="s">
        <v>104</v>
      </c>
      <c r="F5306" s="17" t="s">
        <v>12568</v>
      </c>
      <c r="H5306" s="309">
        <v>31998</v>
      </c>
      <c r="I5306" s="309">
        <v>42232</v>
      </c>
      <c r="J5306" s="17" t="s">
        <v>3888</v>
      </c>
      <c r="L5306" s="17" t="s">
        <v>12997</v>
      </c>
      <c r="N5306" s="17" t="s">
        <v>31</v>
      </c>
      <c r="O5306" s="17" t="s">
        <v>15</v>
      </c>
      <c r="P5306" s="17">
        <v>45373</v>
      </c>
      <c r="AC5306" s="17" t="s">
        <v>9895</v>
      </c>
      <c r="AF5306" s="17">
        <v>8</v>
      </c>
      <c r="AG5306" s="17">
        <v>2</v>
      </c>
      <c r="AH5306" s="17" t="s">
        <v>11926</v>
      </c>
      <c r="AK5306" s="17" t="s">
        <v>11927</v>
      </c>
      <c r="AM5306" s="17" t="s">
        <v>59</v>
      </c>
      <c r="AN5306" s="17" t="s">
        <v>12989</v>
      </c>
      <c r="AO5306" s="17">
        <v>3</v>
      </c>
      <c r="AP5306" s="17">
        <v>80</v>
      </c>
      <c r="AQ5306" s="17">
        <v>5</v>
      </c>
      <c r="AR5306" s="17" t="s">
        <v>11941</v>
      </c>
      <c r="AT5306" s="17" t="s">
        <v>12990</v>
      </c>
      <c r="CR5306" s="17" t="s">
        <v>21</v>
      </c>
      <c r="CU5306" s="17" t="s">
        <v>3901</v>
      </c>
      <c r="DA5306" s="17" t="s">
        <v>3901</v>
      </c>
      <c r="DF5306" s="17" t="s">
        <v>3901</v>
      </c>
      <c r="DN5306" s="17">
        <f>COUNTIF(AU5306:DM5306, "X")</f>
        <v>3</v>
      </c>
    </row>
    <row r="5307" spans="1:118" s="17" customFormat="1">
      <c r="A5307" s="17" t="s">
        <v>25756</v>
      </c>
      <c r="B5307" s="17">
        <v>55</v>
      </c>
      <c r="C5307" s="17">
        <v>171943</v>
      </c>
      <c r="D5307" s="17" t="s">
        <v>25757</v>
      </c>
      <c r="E5307" s="17" t="s">
        <v>25758</v>
      </c>
      <c r="F5307" s="17" t="s">
        <v>837</v>
      </c>
      <c r="H5307" s="309">
        <v>23285</v>
      </c>
      <c r="I5307" s="309">
        <v>42233</v>
      </c>
      <c r="J5307" s="17" t="s">
        <v>3888</v>
      </c>
      <c r="L5307" s="17" t="s">
        <v>25620</v>
      </c>
      <c r="N5307" s="17" t="s">
        <v>14</v>
      </c>
      <c r="O5307" s="17" t="s">
        <v>15</v>
      </c>
      <c r="P5307" s="17">
        <v>45371</v>
      </c>
      <c r="Q5307" s="17">
        <v>8375</v>
      </c>
      <c r="AC5307" s="17" t="s">
        <v>17772</v>
      </c>
      <c r="AF5307" s="17">
        <v>8</v>
      </c>
      <c r="AG5307" s="17">
        <v>2</v>
      </c>
      <c r="AH5307" s="17" t="s">
        <v>11926</v>
      </c>
      <c r="AK5307" s="17" t="s">
        <v>17298</v>
      </c>
      <c r="AM5307" s="17" t="s">
        <v>39</v>
      </c>
      <c r="AN5307" s="17" t="s">
        <v>25609</v>
      </c>
      <c r="AO5307" s="17">
        <v>3</v>
      </c>
      <c r="AP5307" s="17">
        <v>80</v>
      </c>
      <c r="AQ5307" s="17">
        <v>5</v>
      </c>
      <c r="AT5307" s="17" t="s">
        <v>25610</v>
      </c>
      <c r="CU5307" s="17" t="s">
        <v>3901</v>
      </c>
      <c r="DN5307" s="17">
        <f>COUNTIF(AU5307:DM5307, "X")</f>
        <v>1</v>
      </c>
    </row>
    <row r="5308" spans="1:118" s="17" customFormat="1">
      <c r="A5308" s="17" t="s">
        <v>7856</v>
      </c>
      <c r="B5308" s="17">
        <v>55</v>
      </c>
      <c r="C5308" s="17">
        <v>171954</v>
      </c>
      <c r="D5308" s="17" t="s">
        <v>7857</v>
      </c>
      <c r="E5308" s="17" t="s">
        <v>4161</v>
      </c>
      <c r="F5308" s="17" t="s">
        <v>58</v>
      </c>
      <c r="H5308" s="309">
        <v>34557</v>
      </c>
      <c r="I5308" s="309">
        <v>42235</v>
      </c>
      <c r="J5308" s="17" t="s">
        <v>3888</v>
      </c>
      <c r="L5308" s="17" t="s">
        <v>7858</v>
      </c>
      <c r="N5308" s="17" t="s">
        <v>19</v>
      </c>
      <c r="O5308" s="17" t="s">
        <v>15</v>
      </c>
      <c r="P5308" s="17">
        <v>45356</v>
      </c>
      <c r="AC5308" s="17" t="s">
        <v>3890</v>
      </c>
      <c r="AD5308" s="17" t="s">
        <v>3891</v>
      </c>
      <c r="AF5308" s="17">
        <v>8</v>
      </c>
      <c r="AG5308" s="17">
        <v>2</v>
      </c>
      <c r="AM5308" s="17" t="s">
        <v>2606</v>
      </c>
      <c r="AN5308" s="17" t="s">
        <v>7570</v>
      </c>
      <c r="AO5308" s="17">
        <v>3</v>
      </c>
      <c r="AP5308" s="17">
        <v>80</v>
      </c>
      <c r="AQ5308" s="17">
        <v>5</v>
      </c>
      <c r="AT5308" s="17" t="s">
        <v>6589</v>
      </c>
      <c r="DN5308" s="17">
        <f>COUNTIF(AU5308:DM5308, "X")</f>
        <v>0</v>
      </c>
    </row>
    <row r="5309" spans="1:118" s="17" customFormat="1">
      <c r="A5309" s="17" t="s">
        <v>11828</v>
      </c>
      <c r="B5309" s="17">
        <v>55</v>
      </c>
      <c r="C5309" s="17">
        <v>171964</v>
      </c>
      <c r="D5309" s="17" t="s">
        <v>11829</v>
      </c>
      <c r="E5309" s="17" t="s">
        <v>312</v>
      </c>
      <c r="F5309" s="17" t="s">
        <v>373</v>
      </c>
      <c r="H5309" s="309">
        <v>28141</v>
      </c>
      <c r="I5309" s="309">
        <v>42220</v>
      </c>
      <c r="J5309" s="17" t="s">
        <v>3888</v>
      </c>
      <c r="L5309" s="17" t="s">
        <v>11830</v>
      </c>
      <c r="M5309" s="17" t="s">
        <v>458</v>
      </c>
      <c r="N5309" s="17" t="s">
        <v>14</v>
      </c>
      <c r="O5309" s="17" t="s">
        <v>15</v>
      </c>
      <c r="P5309" s="17">
        <v>45371</v>
      </c>
      <c r="AC5309" s="17" t="s">
        <v>14</v>
      </c>
      <c r="AF5309" s="17">
        <v>8</v>
      </c>
      <c r="AG5309" s="17">
        <v>2</v>
      </c>
      <c r="AI5309" s="17" t="s">
        <v>10178</v>
      </c>
      <c r="AM5309" s="17" t="s">
        <v>173</v>
      </c>
      <c r="AN5309" s="17" t="s">
        <v>11705</v>
      </c>
      <c r="AO5309" s="17">
        <v>3</v>
      </c>
      <c r="AP5309" s="17">
        <v>80</v>
      </c>
      <c r="AQ5309" s="17">
        <v>5</v>
      </c>
      <c r="AR5309" s="17" t="s">
        <v>10180</v>
      </c>
      <c r="DN5309" s="17">
        <f>COUNTIF(AU5309:DM5309, "X")</f>
        <v>0</v>
      </c>
    </row>
    <row r="5310" spans="1:118" s="17" customFormat="1">
      <c r="A5310" s="523" t="s">
        <v>1926</v>
      </c>
      <c r="B5310" s="17">
        <v>55</v>
      </c>
      <c r="C5310" s="17">
        <v>171965</v>
      </c>
      <c r="D5310" s="17" t="s">
        <v>10</v>
      </c>
      <c r="E5310" s="17" t="s">
        <v>407</v>
      </c>
      <c r="F5310" s="17" t="s">
        <v>1927</v>
      </c>
      <c r="H5310" s="309">
        <v>19995</v>
      </c>
      <c r="I5310" s="309">
        <v>42236</v>
      </c>
      <c r="J5310" s="17" t="s">
        <v>3888</v>
      </c>
      <c r="K5310" s="17" t="s">
        <v>21</v>
      </c>
      <c r="L5310" s="17" t="s">
        <v>1535</v>
      </c>
      <c r="N5310" s="17" t="s">
        <v>14</v>
      </c>
      <c r="O5310" s="17" t="s">
        <v>15</v>
      </c>
      <c r="P5310" s="17">
        <v>45371</v>
      </c>
      <c r="AC5310" s="17" t="s">
        <v>17772</v>
      </c>
      <c r="AF5310" s="17">
        <v>15</v>
      </c>
      <c r="AG5310" s="17">
        <v>2</v>
      </c>
      <c r="AH5310" s="17" t="s">
        <v>11926</v>
      </c>
      <c r="AK5310" s="17" t="s">
        <v>17298</v>
      </c>
      <c r="AM5310" s="17" t="s">
        <v>78</v>
      </c>
      <c r="AN5310" s="17" t="s">
        <v>26289</v>
      </c>
      <c r="AO5310" s="17">
        <v>3</v>
      </c>
      <c r="AP5310" s="17">
        <v>80</v>
      </c>
      <c r="AQ5310" s="17">
        <v>5</v>
      </c>
      <c r="AT5310" s="17" t="s">
        <v>25610</v>
      </c>
      <c r="CU5310" s="17" t="s">
        <v>3901</v>
      </c>
      <c r="DE5310" s="17" t="s">
        <v>21</v>
      </c>
      <c r="DF5310" s="17" t="s">
        <v>3901</v>
      </c>
      <c r="DN5310" s="17">
        <f>COUNTIF(AU5310:DM5310, "X")</f>
        <v>2</v>
      </c>
    </row>
    <row r="5311" spans="1:118" s="17" customFormat="1">
      <c r="A5311" s="17" t="s">
        <v>19594</v>
      </c>
      <c r="B5311" s="17">
        <v>55</v>
      </c>
      <c r="C5311" s="17">
        <v>171981</v>
      </c>
      <c r="D5311" s="17" t="s">
        <v>284</v>
      </c>
      <c r="E5311" s="17" t="s">
        <v>9728</v>
      </c>
      <c r="F5311" s="17" t="s">
        <v>317</v>
      </c>
      <c r="H5311" s="309">
        <v>35492</v>
      </c>
      <c r="I5311" s="309">
        <v>42236</v>
      </c>
      <c r="J5311" s="17" t="s">
        <v>3888</v>
      </c>
      <c r="L5311" s="17" t="s">
        <v>19582</v>
      </c>
      <c r="N5311" s="17" t="s">
        <v>163</v>
      </c>
      <c r="O5311" s="17" t="s">
        <v>15</v>
      </c>
      <c r="P5311" s="17">
        <v>45312</v>
      </c>
      <c r="AF5311" s="17">
        <v>8</v>
      </c>
      <c r="AG5311" s="17">
        <v>2</v>
      </c>
      <c r="AH5311" s="17" t="s">
        <v>11926</v>
      </c>
      <c r="AK5311" s="17" t="s">
        <v>11927</v>
      </c>
      <c r="AM5311" s="17" t="s">
        <v>2615</v>
      </c>
      <c r="AN5311" s="17" t="s">
        <v>19445</v>
      </c>
      <c r="AO5311" s="17">
        <v>3</v>
      </c>
      <c r="AP5311" s="17">
        <v>80</v>
      </c>
      <c r="AQ5311" s="17">
        <v>5</v>
      </c>
      <c r="AR5311" s="17" t="s">
        <v>19446</v>
      </c>
      <c r="AS5311" s="17" t="s">
        <v>19447</v>
      </c>
      <c r="CQ5311" s="17" t="s">
        <v>3901</v>
      </c>
      <c r="DN5311" s="17">
        <f>COUNTIF(AU5311:DM5311, "X")</f>
        <v>1</v>
      </c>
    </row>
    <row r="5312" spans="1:118" s="17" customFormat="1">
      <c r="A5312" s="17" t="s">
        <v>12976</v>
      </c>
      <c r="B5312" s="17">
        <v>55</v>
      </c>
      <c r="C5312" s="17">
        <v>171984</v>
      </c>
      <c r="D5312" s="17" t="s">
        <v>1228</v>
      </c>
      <c r="E5312" s="17" t="s">
        <v>12977</v>
      </c>
      <c r="F5312" s="17" t="s">
        <v>99</v>
      </c>
      <c r="G5312" s="17" t="s">
        <v>203</v>
      </c>
      <c r="H5312" s="309">
        <v>34771</v>
      </c>
      <c r="I5312" s="309">
        <v>42236</v>
      </c>
      <c r="J5312" s="17" t="s">
        <v>3888</v>
      </c>
      <c r="L5312" s="17" t="s">
        <v>12978</v>
      </c>
      <c r="N5312" s="17" t="s">
        <v>31</v>
      </c>
      <c r="O5312" s="17" t="s">
        <v>15</v>
      </c>
      <c r="P5312" s="17">
        <v>45373</v>
      </c>
      <c r="AC5312" s="17" t="s">
        <v>9895</v>
      </c>
      <c r="AD5312" s="17" t="s">
        <v>9896</v>
      </c>
      <c r="AF5312" s="17">
        <v>8</v>
      </c>
      <c r="AG5312" s="17">
        <v>2</v>
      </c>
      <c r="AM5312" s="17" t="s">
        <v>156</v>
      </c>
      <c r="AN5312" s="17" t="s">
        <v>12693</v>
      </c>
      <c r="AO5312" s="17">
        <v>3</v>
      </c>
      <c r="AP5312" s="17">
        <v>80</v>
      </c>
      <c r="AQ5312" s="17">
        <v>5</v>
      </c>
      <c r="AR5312" s="17" t="s">
        <v>9898</v>
      </c>
      <c r="AT5312" s="17" t="s">
        <v>11929</v>
      </c>
      <c r="DN5312" s="17">
        <f>COUNTIF(AU5312:DM5312, "X")</f>
        <v>0</v>
      </c>
    </row>
    <row r="5313" spans="1:118" s="17" customFormat="1">
      <c r="A5313" s="17" t="s">
        <v>14803</v>
      </c>
      <c r="B5313" s="17">
        <v>55</v>
      </c>
      <c r="C5313" s="17">
        <v>171985</v>
      </c>
      <c r="D5313" s="17" t="s">
        <v>14804</v>
      </c>
      <c r="E5313" s="17" t="s">
        <v>4959</v>
      </c>
      <c r="F5313" s="17" t="s">
        <v>21</v>
      </c>
      <c r="H5313" s="309">
        <v>35291</v>
      </c>
      <c r="I5313" s="309">
        <v>42236</v>
      </c>
      <c r="J5313" s="17" t="s">
        <v>3888</v>
      </c>
      <c r="L5313" s="17" t="s">
        <v>14805</v>
      </c>
      <c r="N5313" s="17" t="s">
        <v>31</v>
      </c>
      <c r="O5313" s="17" t="s">
        <v>15</v>
      </c>
      <c r="P5313" s="17">
        <v>45373</v>
      </c>
      <c r="AC5313" s="17" t="s">
        <v>9895</v>
      </c>
      <c r="AD5313" s="17" t="s">
        <v>9896</v>
      </c>
      <c r="AF5313" s="17">
        <v>8</v>
      </c>
      <c r="AG5313" s="17">
        <v>2</v>
      </c>
      <c r="AM5313" s="17" t="s">
        <v>335</v>
      </c>
      <c r="AN5313" s="17" t="s">
        <v>14693</v>
      </c>
      <c r="AO5313" s="17">
        <v>3</v>
      </c>
      <c r="AP5313" s="17">
        <v>80</v>
      </c>
      <c r="AQ5313" s="17">
        <v>5</v>
      </c>
      <c r="AR5313" s="17" t="s">
        <v>9898</v>
      </c>
      <c r="AT5313" s="17" t="s">
        <v>14152</v>
      </c>
      <c r="DN5313" s="17">
        <f>COUNTIF(AU5313:DM5313, "X")</f>
        <v>0</v>
      </c>
    </row>
    <row r="5314" spans="1:118" s="17" customFormat="1">
      <c r="A5314" s="17" t="s">
        <v>21172</v>
      </c>
      <c r="B5314" s="17">
        <v>55</v>
      </c>
      <c r="C5314" s="17">
        <v>171986</v>
      </c>
      <c r="D5314" s="17" t="s">
        <v>825</v>
      </c>
      <c r="E5314" s="17" t="s">
        <v>147</v>
      </c>
      <c r="F5314" s="17" t="s">
        <v>63</v>
      </c>
      <c r="H5314" s="309">
        <v>32551</v>
      </c>
      <c r="I5314" s="309">
        <v>42236</v>
      </c>
      <c r="J5314" s="17" t="s">
        <v>3888</v>
      </c>
      <c r="L5314" s="17" t="s">
        <v>21075</v>
      </c>
      <c r="N5314" s="17" t="s">
        <v>80</v>
      </c>
      <c r="O5314" s="17" t="s">
        <v>15</v>
      </c>
      <c r="P5314" s="17">
        <v>45308</v>
      </c>
      <c r="AF5314" s="17">
        <v>8</v>
      </c>
      <c r="AG5314" s="17">
        <v>2</v>
      </c>
      <c r="AI5314" s="17" t="s">
        <v>20851</v>
      </c>
      <c r="AM5314" s="17" t="s">
        <v>81</v>
      </c>
      <c r="AN5314" s="17" t="s">
        <v>21035</v>
      </c>
      <c r="AO5314" s="17">
        <v>3</v>
      </c>
      <c r="AP5314" s="17">
        <v>80</v>
      </c>
      <c r="AQ5314" s="17">
        <v>5</v>
      </c>
      <c r="AR5314" s="17" t="s">
        <v>20671</v>
      </c>
      <c r="AS5314" s="17" t="s">
        <v>21036</v>
      </c>
      <c r="DN5314" s="17">
        <f>COUNTIF(AU5314:DM5314, "X")</f>
        <v>0</v>
      </c>
    </row>
    <row r="5315" spans="1:118" s="17" customFormat="1">
      <c r="A5315" s="17" t="s">
        <v>13724</v>
      </c>
      <c r="B5315" s="17">
        <v>55</v>
      </c>
      <c r="C5315" s="17">
        <v>165357</v>
      </c>
      <c r="D5315" s="17" t="s">
        <v>728</v>
      </c>
      <c r="E5315" s="17" t="s">
        <v>307</v>
      </c>
      <c r="F5315" s="17" t="s">
        <v>8338</v>
      </c>
      <c r="H5315" s="309">
        <v>33129</v>
      </c>
      <c r="I5315" s="309">
        <v>41534</v>
      </c>
      <c r="J5315" s="17" t="s">
        <v>3888</v>
      </c>
      <c r="L5315" s="17" t="s">
        <v>13725</v>
      </c>
      <c r="N5315" s="17" t="s">
        <v>31</v>
      </c>
      <c r="O5315" s="17" t="s">
        <v>15</v>
      </c>
      <c r="P5315" s="17">
        <v>45373</v>
      </c>
      <c r="AC5315" s="17" t="s">
        <v>9895</v>
      </c>
      <c r="AD5315" s="17" t="s">
        <v>9896</v>
      </c>
      <c r="AF5315" s="17">
        <v>8</v>
      </c>
      <c r="AG5315" s="17">
        <v>2</v>
      </c>
      <c r="AM5315" s="17" t="s">
        <v>240</v>
      </c>
      <c r="AN5315" s="17" t="s">
        <v>13567</v>
      </c>
      <c r="AO5315" s="17">
        <v>3</v>
      </c>
      <c r="AP5315" s="17">
        <v>80</v>
      </c>
      <c r="AQ5315" s="17">
        <v>5</v>
      </c>
      <c r="AR5315" s="17" t="s">
        <v>9898</v>
      </c>
      <c r="AT5315" s="17" t="s">
        <v>12990</v>
      </c>
      <c r="DN5315" s="17">
        <f>COUNTIF(AU5315:DM5315, "X")</f>
        <v>0</v>
      </c>
    </row>
    <row r="5316" spans="1:118" s="17" customFormat="1">
      <c r="A5316" s="17" t="s">
        <v>9356</v>
      </c>
      <c r="B5316" s="17">
        <v>55</v>
      </c>
      <c r="C5316" s="17">
        <v>171989</v>
      </c>
      <c r="D5316" s="17" t="s">
        <v>9357</v>
      </c>
      <c r="E5316" s="17" t="s">
        <v>389</v>
      </c>
      <c r="F5316" s="17" t="s">
        <v>249</v>
      </c>
      <c r="H5316" s="309">
        <v>35152</v>
      </c>
      <c r="I5316" s="309">
        <v>42236</v>
      </c>
      <c r="J5316" s="17" t="s">
        <v>3888</v>
      </c>
      <c r="L5316" s="17" t="s">
        <v>398</v>
      </c>
      <c r="M5316" s="17" t="s">
        <v>7620</v>
      </c>
      <c r="N5316" s="17" t="s">
        <v>19</v>
      </c>
      <c r="O5316" s="17" t="s">
        <v>15</v>
      </c>
      <c r="P5316" s="17">
        <v>45356</v>
      </c>
      <c r="Q5316" s="17">
        <v>2562</v>
      </c>
      <c r="AC5316" s="17" t="s">
        <v>3890</v>
      </c>
      <c r="AD5316" s="17" t="s">
        <v>3891</v>
      </c>
      <c r="AF5316" s="17">
        <v>8</v>
      </c>
      <c r="AG5316" s="17">
        <v>2</v>
      </c>
      <c r="AM5316" s="17" t="s">
        <v>29</v>
      </c>
      <c r="AN5316" s="17" t="s">
        <v>9081</v>
      </c>
      <c r="AO5316" s="17">
        <v>3</v>
      </c>
      <c r="AP5316" s="17">
        <v>80</v>
      </c>
      <c r="AQ5316" s="17">
        <v>5</v>
      </c>
      <c r="AT5316" s="17" t="s">
        <v>9082</v>
      </c>
      <c r="DN5316" s="17">
        <f>COUNTIF(AU5316:DM5316, "X")</f>
        <v>0</v>
      </c>
    </row>
    <row r="5317" spans="1:118" s="17" customFormat="1">
      <c r="A5317" s="17" t="s">
        <v>17215</v>
      </c>
      <c r="B5317" s="17">
        <v>55</v>
      </c>
      <c r="C5317" s="17">
        <v>171999</v>
      </c>
      <c r="D5317" s="17" t="s">
        <v>17216</v>
      </c>
      <c r="E5317" s="17" t="s">
        <v>241</v>
      </c>
      <c r="F5317" s="17" t="s">
        <v>154</v>
      </c>
      <c r="H5317" s="309">
        <v>32376</v>
      </c>
      <c r="I5317" s="309">
        <v>42237</v>
      </c>
      <c r="J5317" s="17" t="s">
        <v>3888</v>
      </c>
      <c r="L5317" s="17" t="s">
        <v>17217</v>
      </c>
      <c r="N5317" s="17" t="s">
        <v>14</v>
      </c>
      <c r="O5317" s="17" t="s">
        <v>15</v>
      </c>
      <c r="P5317" s="17">
        <v>45371</v>
      </c>
      <c r="Q5317" s="17">
        <v>1718</v>
      </c>
      <c r="AC5317" s="17" t="s">
        <v>14</v>
      </c>
      <c r="AF5317" s="17">
        <v>8</v>
      </c>
      <c r="AG5317" s="17">
        <v>2</v>
      </c>
      <c r="AI5317" s="17" t="s">
        <v>10178</v>
      </c>
      <c r="AM5317" s="17" t="s">
        <v>213</v>
      </c>
      <c r="AN5317" s="17" t="s">
        <v>17092</v>
      </c>
      <c r="AO5317" s="17">
        <v>3</v>
      </c>
      <c r="AP5317" s="17">
        <v>80</v>
      </c>
      <c r="AQ5317" s="17">
        <v>5</v>
      </c>
      <c r="AR5317" s="17" t="s">
        <v>10180</v>
      </c>
      <c r="DN5317" s="17">
        <f>COUNTIF(AU5317:DM5317, "X")</f>
        <v>0</v>
      </c>
    </row>
    <row r="5318" spans="1:118" s="17" customFormat="1">
      <c r="A5318" s="17" t="s">
        <v>24480</v>
      </c>
      <c r="B5318" s="17">
        <v>55</v>
      </c>
      <c r="C5318" s="17">
        <v>172011</v>
      </c>
      <c r="D5318" s="17" t="s">
        <v>102</v>
      </c>
      <c r="E5318" s="17" t="s">
        <v>254</v>
      </c>
      <c r="F5318" s="17" t="s">
        <v>104</v>
      </c>
      <c r="H5318" s="309">
        <v>35638</v>
      </c>
      <c r="I5318" s="309">
        <v>42240</v>
      </c>
      <c r="J5318" s="17" t="s">
        <v>3888</v>
      </c>
      <c r="L5318" s="17" t="s">
        <v>24302</v>
      </c>
      <c r="N5318" s="17" t="s">
        <v>126</v>
      </c>
      <c r="O5318" s="17" t="s">
        <v>15</v>
      </c>
      <c r="P5318" s="17">
        <v>45383</v>
      </c>
      <c r="AF5318" s="17">
        <v>8</v>
      </c>
      <c r="AG5318" s="17">
        <v>2</v>
      </c>
      <c r="AI5318" s="17" t="s">
        <v>20542</v>
      </c>
      <c r="AM5318" s="17" t="s">
        <v>239</v>
      </c>
      <c r="AN5318" s="17" t="s">
        <v>24146</v>
      </c>
      <c r="AO5318" s="17">
        <v>3</v>
      </c>
      <c r="AP5318" s="17">
        <v>80</v>
      </c>
      <c r="AQ5318" s="17">
        <v>5</v>
      </c>
      <c r="AR5318" s="17" t="s">
        <v>22585</v>
      </c>
      <c r="AS5318" s="17" t="s">
        <v>23503</v>
      </c>
      <c r="CU5318" s="17" t="s">
        <v>3901</v>
      </c>
      <c r="DN5318" s="17">
        <f>COUNTIF(AU5318:DM5318, "X")</f>
        <v>1</v>
      </c>
    </row>
    <row r="5319" spans="1:118" s="17" customFormat="1">
      <c r="A5319" s="17" t="s">
        <v>18882</v>
      </c>
      <c r="B5319" s="17">
        <v>55</v>
      </c>
      <c r="C5319" s="17">
        <v>172012</v>
      </c>
      <c r="D5319" s="17" t="s">
        <v>6949</v>
      </c>
      <c r="E5319" s="17" t="s">
        <v>5315</v>
      </c>
      <c r="F5319" s="17" t="s">
        <v>82</v>
      </c>
      <c r="H5319" s="309">
        <v>26520</v>
      </c>
      <c r="I5319" s="309">
        <v>42240</v>
      </c>
      <c r="J5319" s="17" t="s">
        <v>3888</v>
      </c>
      <c r="L5319" s="17" t="s">
        <v>18834</v>
      </c>
      <c r="N5319" s="17" t="s">
        <v>31</v>
      </c>
      <c r="O5319" s="17" t="s">
        <v>15</v>
      </c>
      <c r="P5319" s="17">
        <v>45373</v>
      </c>
      <c r="AD5319" s="17" t="s">
        <v>9896</v>
      </c>
      <c r="AF5319" s="17">
        <v>8</v>
      </c>
      <c r="AG5319" s="17">
        <v>2</v>
      </c>
      <c r="AM5319" s="17" t="s">
        <v>136</v>
      </c>
      <c r="AN5319" s="17" t="s">
        <v>18697</v>
      </c>
      <c r="AO5319" s="17">
        <v>3</v>
      </c>
      <c r="AP5319" s="17">
        <v>80</v>
      </c>
      <c r="AQ5319" s="17">
        <v>5</v>
      </c>
      <c r="AR5319" s="17" t="s">
        <v>9898</v>
      </c>
      <c r="CR5319" s="17" t="s">
        <v>21</v>
      </c>
      <c r="CU5319" s="17" t="s">
        <v>3901</v>
      </c>
      <c r="CX5319" s="17" t="s">
        <v>3901</v>
      </c>
      <c r="DN5319" s="17">
        <f>COUNTIF(AU5319:DM5319, "X")</f>
        <v>2</v>
      </c>
    </row>
    <row r="5320" spans="1:118" s="17" customFormat="1">
      <c r="A5320" s="523" t="s">
        <v>1041</v>
      </c>
      <c r="B5320" s="17">
        <v>55</v>
      </c>
      <c r="C5320" s="17">
        <v>172016</v>
      </c>
      <c r="D5320" s="17" t="s">
        <v>641</v>
      </c>
      <c r="E5320" s="17" t="s">
        <v>757</v>
      </c>
      <c r="F5320" s="17" t="s">
        <v>125</v>
      </c>
      <c r="H5320" s="309">
        <v>35027</v>
      </c>
      <c r="I5320" s="309">
        <v>42240</v>
      </c>
      <c r="J5320" s="17" t="s">
        <v>3888</v>
      </c>
      <c r="L5320" s="17" t="s">
        <v>1042</v>
      </c>
      <c r="N5320" s="17" t="s">
        <v>19</v>
      </c>
      <c r="O5320" s="17" t="s">
        <v>15</v>
      </c>
      <c r="P5320" s="17">
        <v>45356</v>
      </c>
      <c r="AC5320" s="17" t="s">
        <v>3890</v>
      </c>
      <c r="AD5320" s="17" t="s">
        <v>3891</v>
      </c>
      <c r="AF5320" s="17">
        <v>15</v>
      </c>
      <c r="AG5320" s="17">
        <v>2</v>
      </c>
      <c r="AM5320" s="17" t="s">
        <v>2608</v>
      </c>
      <c r="AN5320" s="17" t="s">
        <v>8704</v>
      </c>
      <c r="AO5320" s="17">
        <v>3</v>
      </c>
      <c r="AP5320" s="17">
        <v>80</v>
      </c>
      <c r="AQ5320" s="17">
        <v>5</v>
      </c>
      <c r="AT5320" s="17" t="s">
        <v>7979</v>
      </c>
      <c r="CU5320" s="17" t="s">
        <v>3901</v>
      </c>
      <c r="DF5320" s="17" t="s">
        <v>3901</v>
      </c>
      <c r="DN5320" s="17">
        <f>COUNTIF(AU5320:DM5320, "X")</f>
        <v>2</v>
      </c>
    </row>
    <row r="5321" spans="1:118" s="17" customFormat="1">
      <c r="A5321" s="17" t="s">
        <v>11143</v>
      </c>
      <c r="B5321" s="17">
        <v>55</v>
      </c>
      <c r="C5321" s="17">
        <v>172020</v>
      </c>
      <c r="D5321" s="17" t="s">
        <v>11144</v>
      </c>
      <c r="E5321" s="17" t="s">
        <v>191</v>
      </c>
      <c r="F5321" s="17" t="s">
        <v>131</v>
      </c>
      <c r="H5321" s="309">
        <v>35655</v>
      </c>
      <c r="I5321" s="309">
        <v>42240</v>
      </c>
      <c r="J5321" s="17" t="s">
        <v>3888</v>
      </c>
      <c r="L5321" s="17" t="s">
        <v>11145</v>
      </c>
      <c r="N5321" s="17" t="s">
        <v>14</v>
      </c>
      <c r="O5321" s="17" t="s">
        <v>15</v>
      </c>
      <c r="P5321" s="17">
        <v>45371</v>
      </c>
      <c r="AC5321" s="17" t="s">
        <v>14</v>
      </c>
      <c r="AF5321" s="17">
        <v>8</v>
      </c>
      <c r="AG5321" s="17">
        <v>2</v>
      </c>
      <c r="AI5321" s="17" t="s">
        <v>10178</v>
      </c>
      <c r="AM5321" s="17" t="s">
        <v>16</v>
      </c>
      <c r="AN5321" s="17" t="s">
        <v>10763</v>
      </c>
      <c r="AO5321" s="17">
        <v>3</v>
      </c>
      <c r="AP5321" s="17">
        <v>80</v>
      </c>
      <c r="AQ5321" s="17">
        <v>5</v>
      </c>
      <c r="AR5321" s="17" t="s">
        <v>10180</v>
      </c>
      <c r="CQ5321" s="17" t="s">
        <v>3901</v>
      </c>
      <c r="CR5321" s="17" t="s">
        <v>21</v>
      </c>
      <c r="DN5321" s="17">
        <f>COUNTIF(AU5321:DM5321, "X")</f>
        <v>1</v>
      </c>
    </row>
    <row r="5322" spans="1:118" s="17" customFormat="1">
      <c r="A5322" s="17" t="s">
        <v>17287</v>
      </c>
      <c r="B5322" s="17">
        <v>55</v>
      </c>
      <c r="C5322" s="17">
        <v>172023</v>
      </c>
      <c r="D5322" s="17" t="s">
        <v>17236</v>
      </c>
      <c r="E5322" s="17" t="s">
        <v>469</v>
      </c>
      <c r="F5322" s="17" t="s">
        <v>22</v>
      </c>
      <c r="H5322" s="309">
        <v>33102</v>
      </c>
      <c r="I5322" s="309">
        <v>42240</v>
      </c>
      <c r="J5322" s="17" t="s">
        <v>3888</v>
      </c>
      <c r="L5322" s="17" t="s">
        <v>17238</v>
      </c>
      <c r="N5322" s="17" t="s">
        <v>14</v>
      </c>
      <c r="O5322" s="17" t="s">
        <v>15</v>
      </c>
      <c r="P5322" s="17">
        <v>45371</v>
      </c>
      <c r="AC5322" s="17" t="s">
        <v>14</v>
      </c>
      <c r="AF5322" s="17">
        <v>8</v>
      </c>
      <c r="AG5322" s="17">
        <v>2</v>
      </c>
      <c r="AI5322" s="17" t="s">
        <v>10178</v>
      </c>
      <c r="AM5322" s="17" t="s">
        <v>213</v>
      </c>
      <c r="AN5322" s="17" t="s">
        <v>17092</v>
      </c>
      <c r="AO5322" s="17">
        <v>3</v>
      </c>
      <c r="AP5322" s="17">
        <v>80</v>
      </c>
      <c r="AQ5322" s="17">
        <v>5</v>
      </c>
      <c r="AR5322" s="17" t="s">
        <v>10180</v>
      </c>
      <c r="DN5322" s="17">
        <f>COUNTIF(AU5322:DM5322, "X")</f>
        <v>0</v>
      </c>
    </row>
    <row r="5323" spans="1:118" s="17" customFormat="1">
      <c r="A5323" s="17" t="s">
        <v>10120</v>
      </c>
      <c r="B5323" s="17">
        <v>55</v>
      </c>
      <c r="C5323" s="17">
        <v>172030</v>
      </c>
      <c r="D5323" s="17" t="s">
        <v>10121</v>
      </c>
      <c r="E5323" s="17" t="s">
        <v>313</v>
      </c>
      <c r="F5323" s="17" t="s">
        <v>555</v>
      </c>
      <c r="H5323" s="309">
        <v>35425</v>
      </c>
      <c r="I5323" s="309">
        <v>42226</v>
      </c>
      <c r="J5323" s="17" t="s">
        <v>3888</v>
      </c>
      <c r="L5323" s="17" t="s">
        <v>1073</v>
      </c>
      <c r="N5323" s="17" t="s">
        <v>31</v>
      </c>
      <c r="O5323" s="17" t="s">
        <v>15</v>
      </c>
      <c r="P5323" s="17">
        <v>45373</v>
      </c>
      <c r="AC5323" s="17" t="s">
        <v>9895</v>
      </c>
      <c r="AD5323" s="17" t="s">
        <v>9896</v>
      </c>
      <c r="AF5323" s="17">
        <v>15</v>
      </c>
      <c r="AG5323" s="17">
        <v>2</v>
      </c>
      <c r="AM5323" s="17" t="s">
        <v>216</v>
      </c>
      <c r="AN5323" s="17" t="s">
        <v>9897</v>
      </c>
      <c r="AO5323" s="17">
        <v>3</v>
      </c>
      <c r="AP5323" s="17">
        <v>80</v>
      </c>
      <c r="AQ5323" s="17">
        <v>5</v>
      </c>
      <c r="AR5323" s="17" t="s">
        <v>9898</v>
      </c>
      <c r="AT5323" s="17" t="s">
        <v>9899</v>
      </c>
      <c r="DN5323" s="17">
        <f>COUNTIF(AU5323:DM5323, "X")</f>
        <v>0</v>
      </c>
    </row>
    <row r="5324" spans="1:118" s="17" customFormat="1">
      <c r="A5324" s="17" t="s">
        <v>16643</v>
      </c>
      <c r="B5324" s="17">
        <v>55</v>
      </c>
      <c r="C5324" s="17">
        <v>172040</v>
      </c>
      <c r="D5324" s="17" t="s">
        <v>16644</v>
      </c>
      <c r="E5324" s="17" t="s">
        <v>394</v>
      </c>
      <c r="F5324" s="17" t="s">
        <v>70</v>
      </c>
      <c r="H5324" s="309">
        <v>35586</v>
      </c>
      <c r="I5324" s="309">
        <v>42241</v>
      </c>
      <c r="J5324" s="17" t="s">
        <v>3888</v>
      </c>
      <c r="L5324" s="17" t="s">
        <v>16645</v>
      </c>
      <c r="N5324" s="17" t="s">
        <v>31</v>
      </c>
      <c r="O5324" s="17" t="s">
        <v>15</v>
      </c>
      <c r="P5324" s="17">
        <v>45373</v>
      </c>
      <c r="AC5324" s="17" t="s">
        <v>9895</v>
      </c>
      <c r="AD5324" s="17" t="s">
        <v>9896</v>
      </c>
      <c r="AF5324" s="17">
        <v>8</v>
      </c>
      <c r="AG5324" s="17">
        <v>2</v>
      </c>
      <c r="AM5324" s="17" t="s">
        <v>124</v>
      </c>
      <c r="AN5324" s="17" t="s">
        <v>16646</v>
      </c>
      <c r="AO5324" s="17">
        <v>3</v>
      </c>
      <c r="AP5324" s="17">
        <v>80</v>
      </c>
      <c r="AQ5324" s="17">
        <v>5</v>
      </c>
      <c r="AR5324" s="17" t="s">
        <v>9898</v>
      </c>
      <c r="AT5324" s="17" t="s">
        <v>9899</v>
      </c>
      <c r="CQ5324" s="17" t="s">
        <v>3901</v>
      </c>
      <c r="CR5324" s="17" t="s">
        <v>21</v>
      </c>
      <c r="CU5324" s="17" t="s">
        <v>3901</v>
      </c>
      <c r="DA5324" s="17" t="s">
        <v>3901</v>
      </c>
      <c r="DN5324" s="17">
        <f>COUNTIF(AU5324:DM5324, "X")</f>
        <v>3</v>
      </c>
    </row>
    <row r="5325" spans="1:118" s="17" customFormat="1">
      <c r="A5325" s="17" t="s">
        <v>15769</v>
      </c>
      <c r="B5325" s="17">
        <v>55</v>
      </c>
      <c r="C5325" s="17">
        <v>172043</v>
      </c>
      <c r="D5325" s="17" t="s">
        <v>15770</v>
      </c>
      <c r="E5325" s="17" t="s">
        <v>17</v>
      </c>
      <c r="F5325" s="17" t="s">
        <v>70</v>
      </c>
      <c r="H5325" s="309">
        <v>34603</v>
      </c>
      <c r="I5325" s="309">
        <v>42242</v>
      </c>
      <c r="J5325" s="17" t="s">
        <v>3888</v>
      </c>
      <c r="L5325" s="17" t="s">
        <v>15771</v>
      </c>
      <c r="M5325" s="17" t="s">
        <v>363</v>
      </c>
      <c r="N5325" s="17" t="s">
        <v>31</v>
      </c>
      <c r="O5325" s="17" t="s">
        <v>15</v>
      </c>
      <c r="P5325" s="17">
        <v>45373</v>
      </c>
      <c r="AC5325" s="17" t="s">
        <v>9895</v>
      </c>
      <c r="AD5325" s="17" t="s">
        <v>9896</v>
      </c>
      <c r="AF5325" s="17">
        <v>8</v>
      </c>
      <c r="AG5325" s="17">
        <v>2</v>
      </c>
      <c r="AM5325" s="17" t="s">
        <v>121</v>
      </c>
      <c r="AN5325" s="17" t="s">
        <v>15516</v>
      </c>
      <c r="AO5325" s="17">
        <v>3</v>
      </c>
      <c r="AP5325" s="17">
        <v>80</v>
      </c>
      <c r="AQ5325" s="17">
        <v>5</v>
      </c>
      <c r="AR5325" s="17" t="s">
        <v>9898</v>
      </c>
      <c r="AT5325" s="17" t="s">
        <v>15057</v>
      </c>
      <c r="DN5325" s="17">
        <f>COUNTIF(AU5325:DM5325, "X")</f>
        <v>0</v>
      </c>
    </row>
    <row r="5326" spans="1:118" s="17" customFormat="1">
      <c r="A5326" s="17" t="s">
        <v>24796</v>
      </c>
      <c r="B5326" s="17">
        <v>55</v>
      </c>
      <c r="C5326" s="17">
        <v>172067</v>
      </c>
      <c r="D5326" s="17" t="s">
        <v>12691</v>
      </c>
      <c r="E5326" s="17" t="s">
        <v>533</v>
      </c>
      <c r="F5326" s="17" t="s">
        <v>463</v>
      </c>
      <c r="G5326" s="17" t="s">
        <v>4335</v>
      </c>
      <c r="H5326" s="309">
        <v>29318</v>
      </c>
      <c r="I5326" s="309">
        <v>42242</v>
      </c>
      <c r="J5326" s="17" t="s">
        <v>3888</v>
      </c>
      <c r="L5326" s="17" t="s">
        <v>24753</v>
      </c>
      <c r="N5326" s="17" t="s">
        <v>31</v>
      </c>
      <c r="O5326" s="17" t="s">
        <v>15</v>
      </c>
      <c r="P5326" s="17">
        <v>45373</v>
      </c>
      <c r="AC5326" s="17" t="s">
        <v>9895</v>
      </c>
      <c r="AD5326" s="17" t="s">
        <v>9896</v>
      </c>
      <c r="AF5326" s="17">
        <v>8</v>
      </c>
      <c r="AG5326" s="17">
        <v>2</v>
      </c>
      <c r="AM5326" s="17" t="s">
        <v>268</v>
      </c>
      <c r="AN5326" s="17" t="s">
        <v>24751</v>
      </c>
      <c r="AO5326" s="17">
        <v>3</v>
      </c>
      <c r="AP5326" s="17">
        <v>80</v>
      </c>
      <c r="AQ5326" s="17">
        <v>5</v>
      </c>
      <c r="AR5326" s="17" t="s">
        <v>9898</v>
      </c>
      <c r="AT5326" s="17" t="s">
        <v>14152</v>
      </c>
      <c r="DN5326" s="17">
        <f>COUNTIF(AU5326:DM5326, "X")</f>
        <v>0</v>
      </c>
    </row>
    <row r="5327" spans="1:118" s="17" customFormat="1">
      <c r="A5327" s="17" t="s">
        <v>22157</v>
      </c>
      <c r="B5327" s="17">
        <v>55</v>
      </c>
      <c r="C5327" s="17">
        <v>172073</v>
      </c>
      <c r="D5327" s="17" t="s">
        <v>22158</v>
      </c>
      <c r="E5327" s="17" t="s">
        <v>10333</v>
      </c>
      <c r="F5327" s="17" t="s">
        <v>380</v>
      </c>
      <c r="H5327" s="309">
        <v>14533</v>
      </c>
      <c r="I5327" s="309">
        <v>42240</v>
      </c>
      <c r="J5327" s="17" t="s">
        <v>3888</v>
      </c>
      <c r="L5327" s="17" t="s">
        <v>22159</v>
      </c>
      <c r="N5327" s="17" t="s">
        <v>19</v>
      </c>
      <c r="O5327" s="17" t="s">
        <v>15</v>
      </c>
      <c r="P5327" s="17">
        <v>45356</v>
      </c>
      <c r="Q5327" s="17">
        <v>9256</v>
      </c>
      <c r="AD5327" s="17" t="s">
        <v>3891</v>
      </c>
      <c r="AF5327" s="17">
        <v>8</v>
      </c>
      <c r="AG5327" s="17">
        <v>2</v>
      </c>
      <c r="AM5327" s="17" t="s">
        <v>246</v>
      </c>
      <c r="AN5327" s="17" t="s">
        <v>22149</v>
      </c>
      <c r="AO5327" s="17">
        <v>3</v>
      </c>
      <c r="AP5327" s="17">
        <v>80</v>
      </c>
      <c r="AQ5327" s="17">
        <v>5</v>
      </c>
      <c r="AR5327" s="17" t="s">
        <v>22150</v>
      </c>
      <c r="DN5327" s="17">
        <f>COUNTIF(AU5327:DM5327, "X")</f>
        <v>0</v>
      </c>
    </row>
    <row r="5328" spans="1:118" s="17" customFormat="1">
      <c r="A5328" s="17" t="s">
        <v>13475</v>
      </c>
      <c r="B5328" s="17">
        <v>55</v>
      </c>
      <c r="C5328" s="17">
        <v>172089</v>
      </c>
      <c r="D5328" s="17" t="s">
        <v>521</v>
      </c>
      <c r="E5328" s="17" t="s">
        <v>104</v>
      </c>
      <c r="F5328" s="17" t="s">
        <v>5239</v>
      </c>
      <c r="H5328" s="309">
        <v>17622</v>
      </c>
      <c r="I5328" s="309">
        <v>42247</v>
      </c>
      <c r="J5328" s="17" t="s">
        <v>3888</v>
      </c>
      <c r="L5328" s="17" t="s">
        <v>13462</v>
      </c>
      <c r="N5328" s="17" t="s">
        <v>31</v>
      </c>
      <c r="O5328" s="17" t="s">
        <v>15</v>
      </c>
      <c r="P5328" s="17">
        <v>45373</v>
      </c>
      <c r="AC5328" s="17" t="s">
        <v>9895</v>
      </c>
      <c r="AD5328" s="17" t="s">
        <v>9896</v>
      </c>
      <c r="AF5328" s="17">
        <v>8</v>
      </c>
      <c r="AG5328" s="17">
        <v>2</v>
      </c>
      <c r="AM5328" s="17" t="s">
        <v>115</v>
      </c>
      <c r="AN5328" s="17" t="s">
        <v>13186</v>
      </c>
      <c r="AO5328" s="17">
        <v>3</v>
      </c>
      <c r="AP5328" s="17">
        <v>80</v>
      </c>
      <c r="AQ5328" s="17">
        <v>5</v>
      </c>
      <c r="AR5328" s="17" t="s">
        <v>9898</v>
      </c>
      <c r="AT5328" s="17" t="s">
        <v>12990</v>
      </c>
      <c r="DF5328" s="17" t="s">
        <v>3901</v>
      </c>
      <c r="DN5328" s="17">
        <f>COUNTIF(AU5328:DM5328, "X")</f>
        <v>1</v>
      </c>
    </row>
    <row r="5329" spans="1:118" s="17" customFormat="1">
      <c r="A5329" s="17" t="s">
        <v>13461</v>
      </c>
      <c r="B5329" s="17">
        <v>55</v>
      </c>
      <c r="C5329" s="17">
        <v>172090</v>
      </c>
      <c r="D5329" s="17" t="s">
        <v>521</v>
      </c>
      <c r="E5329" s="17" t="s">
        <v>407</v>
      </c>
      <c r="F5329" s="17" t="s">
        <v>56</v>
      </c>
      <c r="H5329" s="309">
        <v>17960</v>
      </c>
      <c r="I5329" s="309">
        <v>42247</v>
      </c>
      <c r="J5329" s="17" t="s">
        <v>3888</v>
      </c>
      <c r="L5329" s="17" t="s">
        <v>13462</v>
      </c>
      <c r="N5329" s="17" t="s">
        <v>31</v>
      </c>
      <c r="O5329" s="17" t="s">
        <v>15</v>
      </c>
      <c r="P5329" s="17">
        <v>45373</v>
      </c>
      <c r="AC5329" s="17" t="s">
        <v>9895</v>
      </c>
      <c r="AD5329" s="17" t="s">
        <v>9896</v>
      </c>
      <c r="AF5329" s="17">
        <v>8</v>
      </c>
      <c r="AG5329" s="17">
        <v>2</v>
      </c>
      <c r="AM5329" s="17" t="s">
        <v>115</v>
      </c>
      <c r="AN5329" s="17" t="s">
        <v>13186</v>
      </c>
      <c r="AO5329" s="17">
        <v>3</v>
      </c>
      <c r="AP5329" s="17">
        <v>80</v>
      </c>
      <c r="AQ5329" s="17">
        <v>5</v>
      </c>
      <c r="AR5329" s="17" t="s">
        <v>9898</v>
      </c>
      <c r="AT5329" s="17" t="s">
        <v>12990</v>
      </c>
      <c r="DF5329" s="17" t="s">
        <v>3901</v>
      </c>
      <c r="DN5329" s="17">
        <f>COUNTIF(AU5329:DM5329, "X")</f>
        <v>1</v>
      </c>
    </row>
    <row r="5330" spans="1:118" s="17" customFormat="1">
      <c r="A5330" s="523" t="s">
        <v>1946</v>
      </c>
      <c r="B5330" s="17">
        <v>55</v>
      </c>
      <c r="C5330" s="17">
        <v>172091</v>
      </c>
      <c r="D5330" s="17" t="s">
        <v>1006</v>
      </c>
      <c r="E5330" s="17" t="s">
        <v>535</v>
      </c>
      <c r="F5330" s="17" t="s">
        <v>371</v>
      </c>
      <c r="H5330" s="309">
        <v>20739</v>
      </c>
      <c r="I5330" s="309">
        <v>42247</v>
      </c>
      <c r="J5330" s="17" t="s">
        <v>3888</v>
      </c>
      <c r="L5330" s="17" t="s">
        <v>1821</v>
      </c>
      <c r="N5330" s="17" t="s">
        <v>31</v>
      </c>
      <c r="O5330" s="17" t="s">
        <v>15</v>
      </c>
      <c r="P5330" s="17">
        <v>45373</v>
      </c>
      <c r="AC5330" s="17" t="s">
        <v>9895</v>
      </c>
      <c r="AD5330" s="17" t="s">
        <v>9896</v>
      </c>
      <c r="AF5330" s="17">
        <v>15</v>
      </c>
      <c r="AG5330" s="17">
        <v>2</v>
      </c>
      <c r="AM5330" s="17" t="s">
        <v>44</v>
      </c>
      <c r="AN5330" s="17" t="s">
        <v>15244</v>
      </c>
      <c r="AO5330" s="17">
        <v>3</v>
      </c>
      <c r="AP5330" s="17">
        <v>80</v>
      </c>
      <c r="AQ5330" s="17">
        <v>5</v>
      </c>
      <c r="AR5330" s="17" t="s">
        <v>9898</v>
      </c>
      <c r="AT5330" s="17" t="s">
        <v>15057</v>
      </c>
      <c r="DF5330" s="17" t="s">
        <v>3901</v>
      </c>
      <c r="DN5330" s="17">
        <f>COUNTIF(AU5330:DM5330, "X")</f>
        <v>1</v>
      </c>
    </row>
    <row r="5331" spans="1:118" s="17" customFormat="1">
      <c r="A5331" s="17" t="s">
        <v>15356</v>
      </c>
      <c r="B5331" s="17">
        <v>55</v>
      </c>
      <c r="C5331" s="17">
        <v>172092</v>
      </c>
      <c r="D5331" s="17" t="s">
        <v>1006</v>
      </c>
      <c r="E5331" s="17" t="s">
        <v>43</v>
      </c>
      <c r="F5331" s="17" t="s">
        <v>316</v>
      </c>
      <c r="H5331" s="309">
        <v>20388</v>
      </c>
      <c r="I5331" s="309">
        <v>42247</v>
      </c>
      <c r="J5331" s="17" t="s">
        <v>3888</v>
      </c>
      <c r="L5331" s="17" t="s">
        <v>1821</v>
      </c>
      <c r="N5331" s="17" t="s">
        <v>31</v>
      </c>
      <c r="O5331" s="17" t="s">
        <v>15</v>
      </c>
      <c r="P5331" s="17">
        <v>45373</v>
      </c>
      <c r="AC5331" s="17" t="s">
        <v>9895</v>
      </c>
      <c r="AD5331" s="17" t="s">
        <v>9896</v>
      </c>
      <c r="AF5331" s="17">
        <v>15</v>
      </c>
      <c r="AG5331" s="17">
        <v>2</v>
      </c>
      <c r="AM5331" s="17" t="s">
        <v>44</v>
      </c>
      <c r="AN5331" s="17" t="s">
        <v>15244</v>
      </c>
      <c r="AO5331" s="17">
        <v>3</v>
      </c>
      <c r="AP5331" s="17">
        <v>80</v>
      </c>
      <c r="AQ5331" s="17">
        <v>5</v>
      </c>
      <c r="AR5331" s="17" t="s">
        <v>9898</v>
      </c>
      <c r="AT5331" s="17" t="s">
        <v>15057</v>
      </c>
      <c r="DN5331" s="17">
        <f>COUNTIF(AU5331:DM5331, "X")</f>
        <v>0</v>
      </c>
    </row>
    <row r="5332" spans="1:118" s="17" customFormat="1">
      <c r="A5332" s="17" t="s">
        <v>4792</v>
      </c>
      <c r="B5332" s="17">
        <v>55</v>
      </c>
      <c r="C5332" s="17">
        <v>172094</v>
      </c>
      <c r="D5332" s="17" t="s">
        <v>4793</v>
      </c>
      <c r="E5332" s="17" t="s">
        <v>4794</v>
      </c>
      <c r="H5332" s="309">
        <v>34302</v>
      </c>
      <c r="I5332" s="309">
        <v>42243</v>
      </c>
      <c r="J5332" s="17" t="s">
        <v>3888</v>
      </c>
      <c r="L5332" s="17" t="s">
        <v>4665</v>
      </c>
      <c r="N5332" s="17" t="s">
        <v>19</v>
      </c>
      <c r="O5332" s="17" t="s">
        <v>15</v>
      </c>
      <c r="P5332" s="17">
        <v>45356</v>
      </c>
      <c r="Q5332" s="17">
        <v>3852</v>
      </c>
      <c r="AC5332" s="17" t="s">
        <v>3890</v>
      </c>
      <c r="AD5332" s="17" t="s">
        <v>3891</v>
      </c>
      <c r="AF5332" s="17">
        <v>8</v>
      </c>
      <c r="AG5332" s="17">
        <v>2</v>
      </c>
      <c r="AM5332" s="17" t="s">
        <v>2602</v>
      </c>
      <c r="AN5332" s="17" t="s">
        <v>4371</v>
      </c>
      <c r="AO5332" s="17">
        <v>3</v>
      </c>
      <c r="AP5332" s="17">
        <v>80</v>
      </c>
      <c r="AQ5332" s="17">
        <v>5</v>
      </c>
      <c r="AT5332" s="17" t="s">
        <v>3893</v>
      </c>
      <c r="DN5332" s="17">
        <f>COUNTIF(AU5332:DM5332, "X")</f>
        <v>0</v>
      </c>
    </row>
    <row r="5333" spans="1:118" s="17" customFormat="1">
      <c r="A5333" s="17" t="s">
        <v>22825</v>
      </c>
      <c r="B5333" s="17">
        <v>55</v>
      </c>
      <c r="C5333" s="17">
        <v>172098</v>
      </c>
      <c r="D5333" s="17" t="s">
        <v>22826</v>
      </c>
      <c r="E5333" s="17" t="s">
        <v>143</v>
      </c>
      <c r="F5333" s="17" t="s">
        <v>354</v>
      </c>
      <c r="H5333" s="309">
        <v>34746</v>
      </c>
      <c r="I5333" s="309">
        <v>42247</v>
      </c>
      <c r="J5333" s="17" t="s">
        <v>3888</v>
      </c>
      <c r="L5333" s="17" t="s">
        <v>22827</v>
      </c>
      <c r="N5333" s="17" t="s">
        <v>205</v>
      </c>
      <c r="O5333" s="17" t="s">
        <v>15</v>
      </c>
      <c r="P5333" s="17">
        <v>45337</v>
      </c>
      <c r="AF5333" s="17">
        <v>8</v>
      </c>
      <c r="AG5333" s="17">
        <v>2</v>
      </c>
      <c r="AI5333" s="17" t="s">
        <v>20542</v>
      </c>
      <c r="AM5333" s="17" t="s">
        <v>253</v>
      </c>
      <c r="AN5333" s="17" t="s">
        <v>22821</v>
      </c>
      <c r="AO5333" s="17">
        <v>3</v>
      </c>
      <c r="AP5333" s="17">
        <v>80</v>
      </c>
      <c r="AQ5333" s="17">
        <v>5</v>
      </c>
      <c r="AR5333" s="17" t="s">
        <v>22585</v>
      </c>
      <c r="DN5333" s="17">
        <f>COUNTIF(AU5333:DM5333, "X")</f>
        <v>0</v>
      </c>
    </row>
    <row r="5334" spans="1:118" s="17" customFormat="1">
      <c r="A5334" s="17" t="s">
        <v>24080</v>
      </c>
      <c r="B5334" s="17">
        <v>55</v>
      </c>
      <c r="C5334" s="17">
        <v>172103</v>
      </c>
      <c r="D5334" s="17" t="s">
        <v>730</v>
      </c>
      <c r="E5334" s="17" t="s">
        <v>5511</v>
      </c>
      <c r="F5334" s="17" t="s">
        <v>22</v>
      </c>
      <c r="H5334" s="309">
        <v>32692</v>
      </c>
      <c r="I5334" s="309">
        <v>42248</v>
      </c>
      <c r="J5334" s="17" t="s">
        <v>3888</v>
      </c>
      <c r="L5334" s="17" t="s">
        <v>24081</v>
      </c>
      <c r="N5334" s="17" t="s">
        <v>126</v>
      </c>
      <c r="O5334" s="17" t="s">
        <v>15</v>
      </c>
      <c r="P5334" s="17">
        <v>45383</v>
      </c>
      <c r="AF5334" s="17">
        <v>8</v>
      </c>
      <c r="AG5334" s="17">
        <v>2</v>
      </c>
      <c r="AI5334" s="17" t="s">
        <v>20542</v>
      </c>
      <c r="AM5334" s="17" t="s">
        <v>127</v>
      </c>
      <c r="AN5334" s="17" t="s">
        <v>23839</v>
      </c>
      <c r="AO5334" s="17">
        <v>3</v>
      </c>
      <c r="AP5334" s="17">
        <v>80</v>
      </c>
      <c r="AQ5334" s="17">
        <v>5</v>
      </c>
      <c r="AR5334" s="17" t="s">
        <v>22585</v>
      </c>
      <c r="AS5334" s="17" t="s">
        <v>23503</v>
      </c>
      <c r="DN5334" s="17">
        <f>COUNTIF(AU5334:DM5334, "X")</f>
        <v>0</v>
      </c>
    </row>
    <row r="5335" spans="1:118" s="17" customFormat="1">
      <c r="A5335" s="17" t="s">
        <v>8811</v>
      </c>
      <c r="B5335" s="17">
        <v>55</v>
      </c>
      <c r="C5335" s="17">
        <v>172119</v>
      </c>
      <c r="D5335" s="17" t="s">
        <v>8812</v>
      </c>
      <c r="E5335" s="17" t="s">
        <v>77</v>
      </c>
      <c r="F5335" s="17" t="s">
        <v>22</v>
      </c>
      <c r="H5335" s="309">
        <v>33458</v>
      </c>
      <c r="I5335" s="309">
        <v>42245</v>
      </c>
      <c r="J5335" s="17" t="s">
        <v>3888</v>
      </c>
      <c r="L5335" s="17" t="s">
        <v>8813</v>
      </c>
      <c r="N5335" s="17" t="s">
        <v>19</v>
      </c>
      <c r="O5335" s="17" t="s">
        <v>15</v>
      </c>
      <c r="P5335" s="17">
        <v>45356</v>
      </c>
      <c r="AC5335" s="17" t="s">
        <v>3890</v>
      </c>
      <c r="AD5335" s="17" t="s">
        <v>3891</v>
      </c>
      <c r="AF5335" s="17">
        <v>8</v>
      </c>
      <c r="AG5335" s="17">
        <v>2</v>
      </c>
      <c r="AM5335" s="17" t="s">
        <v>2608</v>
      </c>
      <c r="AN5335" s="17" t="s">
        <v>8704</v>
      </c>
      <c r="AO5335" s="17">
        <v>3</v>
      </c>
      <c r="AP5335" s="17">
        <v>80</v>
      </c>
      <c r="AQ5335" s="17">
        <v>5</v>
      </c>
      <c r="AT5335" s="17" t="s">
        <v>7979</v>
      </c>
      <c r="CU5335" s="17" t="s">
        <v>3901</v>
      </c>
      <c r="DN5335" s="17">
        <f>COUNTIF(AU5335:DM5335, "X")</f>
        <v>1</v>
      </c>
    </row>
    <row r="5336" spans="1:118" s="17" customFormat="1">
      <c r="A5336" s="17" t="s">
        <v>14844</v>
      </c>
      <c r="B5336" s="17">
        <v>55</v>
      </c>
      <c r="C5336" s="17">
        <v>172134</v>
      </c>
      <c r="D5336" s="17" t="s">
        <v>6209</v>
      </c>
      <c r="E5336" s="17" t="s">
        <v>14845</v>
      </c>
      <c r="F5336" s="17" t="s">
        <v>162</v>
      </c>
      <c r="H5336" s="309">
        <v>35593</v>
      </c>
      <c r="I5336" s="309">
        <v>42240</v>
      </c>
      <c r="J5336" s="17" t="s">
        <v>3888</v>
      </c>
      <c r="L5336" s="17" t="s">
        <v>14846</v>
      </c>
      <c r="N5336" s="17" t="s">
        <v>31</v>
      </c>
      <c r="O5336" s="17" t="s">
        <v>15</v>
      </c>
      <c r="P5336" s="17">
        <v>45373</v>
      </c>
      <c r="AC5336" s="17" t="s">
        <v>9895</v>
      </c>
      <c r="AD5336" s="17" t="s">
        <v>9896</v>
      </c>
      <c r="AF5336" s="17">
        <v>15</v>
      </c>
      <c r="AG5336" s="17">
        <v>2</v>
      </c>
      <c r="AM5336" s="17" t="s">
        <v>335</v>
      </c>
      <c r="AN5336" s="17" t="s">
        <v>14693</v>
      </c>
      <c r="AO5336" s="17">
        <v>3</v>
      </c>
      <c r="AP5336" s="17">
        <v>80</v>
      </c>
      <c r="AQ5336" s="17">
        <v>5</v>
      </c>
      <c r="AR5336" s="17" t="s">
        <v>9898</v>
      </c>
      <c r="AT5336" s="17" t="s">
        <v>14152</v>
      </c>
      <c r="CU5336" s="17" t="s">
        <v>3901</v>
      </c>
      <c r="DF5336" s="17" t="s">
        <v>3901</v>
      </c>
      <c r="DN5336" s="17">
        <f>COUNTIF(AU5336:DM5336, "X")</f>
        <v>2</v>
      </c>
    </row>
    <row r="5337" spans="1:118" s="17" customFormat="1">
      <c r="A5337" s="17" t="s">
        <v>9456</v>
      </c>
      <c r="B5337" s="17">
        <v>55</v>
      </c>
      <c r="C5337" s="17">
        <v>172140</v>
      </c>
      <c r="D5337" s="17" t="s">
        <v>9457</v>
      </c>
      <c r="E5337" s="17" t="s">
        <v>254</v>
      </c>
      <c r="F5337" s="17" t="s">
        <v>63</v>
      </c>
      <c r="H5337" s="309">
        <v>34523</v>
      </c>
      <c r="I5337" s="309">
        <v>42250</v>
      </c>
      <c r="J5337" s="17" t="s">
        <v>3888</v>
      </c>
      <c r="L5337" s="17" t="s">
        <v>9458</v>
      </c>
      <c r="N5337" s="17" t="s">
        <v>19</v>
      </c>
      <c r="O5337" s="17" t="s">
        <v>15</v>
      </c>
      <c r="P5337" s="17">
        <v>45356</v>
      </c>
      <c r="AC5337" s="17" t="s">
        <v>3890</v>
      </c>
      <c r="AD5337" s="17" t="s">
        <v>3891</v>
      </c>
      <c r="AF5337" s="17">
        <v>8</v>
      </c>
      <c r="AG5337" s="17">
        <v>2</v>
      </c>
      <c r="AM5337" s="17" t="s">
        <v>311</v>
      </c>
      <c r="AN5337" s="17" t="s">
        <v>9449</v>
      </c>
      <c r="AO5337" s="17">
        <v>3</v>
      </c>
      <c r="AP5337" s="17">
        <v>80</v>
      </c>
      <c r="AQ5337" s="17">
        <v>5</v>
      </c>
      <c r="AT5337" s="17" t="s">
        <v>9082</v>
      </c>
      <c r="DN5337" s="17">
        <f>COUNTIF(AU5337:DM5337, "X")</f>
        <v>0</v>
      </c>
    </row>
    <row r="5338" spans="1:118" s="17" customFormat="1">
      <c r="A5338" s="17" t="s">
        <v>21846</v>
      </c>
      <c r="B5338" s="17">
        <v>55</v>
      </c>
      <c r="C5338" s="17">
        <v>157112</v>
      </c>
      <c r="D5338" s="17" t="s">
        <v>215</v>
      </c>
      <c r="E5338" s="17" t="s">
        <v>396</v>
      </c>
      <c r="F5338" s="17" t="s">
        <v>21847</v>
      </c>
      <c r="H5338" s="309">
        <v>30272</v>
      </c>
      <c r="I5338" s="309">
        <v>42251</v>
      </c>
      <c r="J5338" s="17" t="s">
        <v>3888</v>
      </c>
      <c r="L5338" s="17" t="s">
        <v>21848</v>
      </c>
      <c r="N5338" s="17" t="s">
        <v>80</v>
      </c>
      <c r="O5338" s="17" t="s">
        <v>15</v>
      </c>
      <c r="P5338" s="17">
        <v>45308</v>
      </c>
      <c r="Q5338" s="17">
        <v>9411</v>
      </c>
      <c r="AF5338" s="17">
        <v>8</v>
      </c>
      <c r="AG5338" s="17">
        <v>2</v>
      </c>
      <c r="AH5338" s="17" t="s">
        <v>11926</v>
      </c>
      <c r="AK5338" s="17" t="s">
        <v>21650</v>
      </c>
      <c r="AM5338" s="17" t="s">
        <v>145</v>
      </c>
      <c r="AN5338" s="17" t="s">
        <v>21819</v>
      </c>
      <c r="AO5338" s="17">
        <v>3</v>
      </c>
      <c r="AP5338" s="17">
        <v>80</v>
      </c>
      <c r="AQ5338" s="17">
        <v>5</v>
      </c>
      <c r="AR5338" s="17" t="s">
        <v>21652</v>
      </c>
      <c r="DN5338" s="17">
        <f>COUNTIF(AU5338:DM5338, "X")</f>
        <v>0</v>
      </c>
    </row>
    <row r="5339" spans="1:118" s="17" customFormat="1">
      <c r="A5339" s="17" t="s">
        <v>11394</v>
      </c>
      <c r="B5339" s="17">
        <v>55</v>
      </c>
      <c r="C5339" s="17">
        <v>172180</v>
      </c>
      <c r="D5339" s="17" t="s">
        <v>11395</v>
      </c>
      <c r="E5339" s="17" t="s">
        <v>11396</v>
      </c>
      <c r="F5339" s="17" t="s">
        <v>11397</v>
      </c>
      <c r="H5339" s="309">
        <v>30914</v>
      </c>
      <c r="I5339" s="309">
        <v>42255</v>
      </c>
      <c r="J5339" s="17" t="s">
        <v>3888</v>
      </c>
      <c r="L5339" s="17" t="s">
        <v>11398</v>
      </c>
      <c r="N5339" s="17" t="s">
        <v>14</v>
      </c>
      <c r="O5339" s="17" t="s">
        <v>15</v>
      </c>
      <c r="P5339" s="17">
        <v>45371</v>
      </c>
      <c r="AC5339" s="17" t="s">
        <v>14</v>
      </c>
      <c r="AF5339" s="17">
        <v>8</v>
      </c>
      <c r="AG5339" s="17">
        <v>2</v>
      </c>
      <c r="AI5339" s="17" t="s">
        <v>10178</v>
      </c>
      <c r="AM5339" s="17" t="s">
        <v>151</v>
      </c>
      <c r="AN5339" s="17" t="s">
        <v>11216</v>
      </c>
      <c r="AO5339" s="17">
        <v>3</v>
      </c>
      <c r="AP5339" s="17">
        <v>80</v>
      </c>
      <c r="AQ5339" s="17">
        <v>5</v>
      </c>
      <c r="AR5339" s="17" t="s">
        <v>10180</v>
      </c>
      <c r="CU5339" s="17" t="s">
        <v>3901</v>
      </c>
      <c r="DN5339" s="17">
        <f>COUNTIF(AU5339:DM5339, "X")</f>
        <v>1</v>
      </c>
    </row>
    <row r="5340" spans="1:118" s="17" customFormat="1">
      <c r="A5340" s="17" t="s">
        <v>21064</v>
      </c>
      <c r="B5340" s="17">
        <v>55</v>
      </c>
      <c r="C5340" s="17">
        <v>172184</v>
      </c>
      <c r="D5340" s="17" t="s">
        <v>334</v>
      </c>
      <c r="E5340" s="17" t="s">
        <v>9728</v>
      </c>
      <c r="F5340" s="17" t="s">
        <v>18</v>
      </c>
      <c r="H5340" s="309">
        <v>35490</v>
      </c>
      <c r="I5340" s="309">
        <v>42255</v>
      </c>
      <c r="J5340" s="17" t="s">
        <v>3888</v>
      </c>
      <c r="L5340" s="17" t="s">
        <v>21065</v>
      </c>
      <c r="N5340" s="17" t="s">
        <v>80</v>
      </c>
      <c r="O5340" s="17" t="s">
        <v>15</v>
      </c>
      <c r="P5340" s="17">
        <v>45308</v>
      </c>
      <c r="AF5340" s="17">
        <v>15</v>
      </c>
      <c r="AG5340" s="17">
        <v>2</v>
      </c>
      <c r="AI5340" s="17" t="s">
        <v>20851</v>
      </c>
      <c r="AM5340" s="17" t="s">
        <v>81</v>
      </c>
      <c r="AN5340" s="17" t="s">
        <v>21035</v>
      </c>
      <c r="AO5340" s="17">
        <v>3</v>
      </c>
      <c r="AP5340" s="17">
        <v>80</v>
      </c>
      <c r="AQ5340" s="17">
        <v>5</v>
      </c>
      <c r="AR5340" s="17" t="s">
        <v>20671</v>
      </c>
      <c r="AS5340" s="17" t="s">
        <v>21036</v>
      </c>
      <c r="DN5340" s="17">
        <f>COUNTIF(AU5340:DM5340, "X")</f>
        <v>0</v>
      </c>
    </row>
    <row r="5341" spans="1:118" s="17" customFormat="1">
      <c r="A5341" s="17" t="s">
        <v>26147</v>
      </c>
      <c r="B5341" s="17">
        <v>55</v>
      </c>
      <c r="C5341" s="17">
        <v>172186</v>
      </c>
      <c r="D5341" s="17" t="s">
        <v>26148</v>
      </c>
      <c r="E5341" s="17" t="s">
        <v>104</v>
      </c>
      <c r="F5341" s="17" t="s">
        <v>249</v>
      </c>
      <c r="H5341" s="309">
        <v>30694</v>
      </c>
      <c r="I5341" s="309">
        <v>42255</v>
      </c>
      <c r="J5341" s="17" t="s">
        <v>3888</v>
      </c>
      <c r="L5341" s="17" t="s">
        <v>26149</v>
      </c>
      <c r="N5341" s="17" t="s">
        <v>19</v>
      </c>
      <c r="O5341" s="17" t="s">
        <v>15</v>
      </c>
      <c r="P5341" s="17">
        <v>45356</v>
      </c>
      <c r="Q5341" s="17">
        <v>9577</v>
      </c>
      <c r="AD5341" s="17" t="s">
        <v>3891</v>
      </c>
      <c r="AF5341" s="17">
        <v>8</v>
      </c>
      <c r="AG5341" s="17">
        <v>2</v>
      </c>
      <c r="AM5341" s="17" t="s">
        <v>20</v>
      </c>
      <c r="AN5341" s="17" t="s">
        <v>26023</v>
      </c>
      <c r="AO5341" s="17">
        <v>3</v>
      </c>
      <c r="AP5341" s="17">
        <v>80</v>
      </c>
      <c r="AQ5341" s="17">
        <v>5</v>
      </c>
      <c r="AR5341" s="17" t="s">
        <v>22150</v>
      </c>
      <c r="BD5341" s="17" t="s">
        <v>3901</v>
      </c>
      <c r="BQ5341" s="17" t="s">
        <v>21</v>
      </c>
      <c r="BS5341" s="17" t="s">
        <v>3901</v>
      </c>
      <c r="DN5341" s="17">
        <f>COUNTIF(AU5341:DM5341, "X")</f>
        <v>2</v>
      </c>
    </row>
    <row r="5342" spans="1:118" s="17" customFormat="1">
      <c r="A5342" s="17" t="s">
        <v>22476</v>
      </c>
      <c r="B5342" s="17">
        <v>55</v>
      </c>
      <c r="C5342" s="17">
        <v>172187</v>
      </c>
      <c r="D5342" s="17" t="s">
        <v>19037</v>
      </c>
      <c r="E5342" s="17" t="s">
        <v>22477</v>
      </c>
      <c r="H5342" s="309">
        <v>34327</v>
      </c>
      <c r="I5342" s="309">
        <v>42255</v>
      </c>
      <c r="J5342" s="17" t="s">
        <v>3888</v>
      </c>
      <c r="L5342" s="17" t="s">
        <v>22469</v>
      </c>
      <c r="N5342" s="17" t="s">
        <v>31</v>
      </c>
      <c r="O5342" s="17" t="s">
        <v>15</v>
      </c>
      <c r="P5342" s="17">
        <v>45373</v>
      </c>
      <c r="AF5342" s="17">
        <v>15</v>
      </c>
      <c r="AG5342" s="17">
        <v>2</v>
      </c>
      <c r="AH5342" s="17" t="s">
        <v>11926</v>
      </c>
      <c r="AK5342" s="17" t="s">
        <v>11927</v>
      </c>
      <c r="AM5342" s="17" t="s">
        <v>177</v>
      </c>
      <c r="AN5342" s="17" t="s">
        <v>22466</v>
      </c>
      <c r="AO5342" s="17">
        <v>3</v>
      </c>
      <c r="AP5342" s="17">
        <v>80</v>
      </c>
      <c r="AQ5342" s="17">
        <v>5</v>
      </c>
      <c r="AR5342" s="17" t="s">
        <v>11941</v>
      </c>
      <c r="DN5342" s="17">
        <f>COUNTIF(AU5342:DM5342, "X")</f>
        <v>0</v>
      </c>
    </row>
    <row r="5343" spans="1:118" s="17" customFormat="1">
      <c r="A5343" s="17" t="s">
        <v>23162</v>
      </c>
      <c r="B5343" s="17">
        <v>55</v>
      </c>
      <c r="C5343" s="17">
        <v>172192</v>
      </c>
      <c r="D5343" s="17" t="s">
        <v>23163</v>
      </c>
      <c r="E5343" s="17" t="s">
        <v>10981</v>
      </c>
      <c r="F5343" s="17" t="s">
        <v>99</v>
      </c>
      <c r="H5343" s="309">
        <v>33118</v>
      </c>
      <c r="I5343" s="309">
        <v>42255</v>
      </c>
      <c r="J5343" s="17" t="s">
        <v>3888</v>
      </c>
      <c r="L5343" s="17" t="s">
        <v>23164</v>
      </c>
      <c r="N5343" s="17" t="s">
        <v>126</v>
      </c>
      <c r="O5343" s="17" t="s">
        <v>15</v>
      </c>
      <c r="P5343" s="17">
        <v>45383</v>
      </c>
      <c r="AF5343" s="17">
        <v>8</v>
      </c>
      <c r="AG5343" s="17">
        <v>2</v>
      </c>
      <c r="AI5343" s="17" t="s">
        <v>20542</v>
      </c>
      <c r="AM5343" s="17" t="s">
        <v>90</v>
      </c>
      <c r="AN5343" s="17" t="s">
        <v>23025</v>
      </c>
      <c r="AO5343" s="17">
        <v>3</v>
      </c>
      <c r="AP5343" s="17">
        <v>80</v>
      </c>
      <c r="AQ5343" s="17">
        <v>5</v>
      </c>
      <c r="AR5343" s="17" t="s">
        <v>22585</v>
      </c>
      <c r="CQ5343" s="17" t="s">
        <v>3901</v>
      </c>
      <c r="CR5343" s="17" t="s">
        <v>30</v>
      </c>
      <c r="CU5343" s="17" t="s">
        <v>3901</v>
      </c>
      <c r="DN5343" s="17">
        <f>COUNTIF(AU5343:DM5343, "X")</f>
        <v>2</v>
      </c>
    </row>
    <row r="5344" spans="1:118" s="17" customFormat="1">
      <c r="A5344" s="17" t="s">
        <v>11184</v>
      </c>
      <c r="B5344" s="17">
        <v>55</v>
      </c>
      <c r="C5344" s="17">
        <v>172194</v>
      </c>
      <c r="D5344" s="17" t="s">
        <v>11185</v>
      </c>
      <c r="E5344" s="17" t="s">
        <v>5822</v>
      </c>
      <c r="F5344" s="17" t="s">
        <v>43</v>
      </c>
      <c r="H5344" s="309">
        <v>35660</v>
      </c>
      <c r="I5344" s="309">
        <v>42255</v>
      </c>
      <c r="J5344" s="17" t="s">
        <v>3888</v>
      </c>
      <c r="L5344" s="17" t="s">
        <v>11186</v>
      </c>
      <c r="N5344" s="17" t="s">
        <v>14</v>
      </c>
      <c r="O5344" s="17" t="s">
        <v>15</v>
      </c>
      <c r="P5344" s="17">
        <v>45371</v>
      </c>
      <c r="AC5344" s="17" t="s">
        <v>14</v>
      </c>
      <c r="AF5344" s="17">
        <v>8</v>
      </c>
      <c r="AG5344" s="17">
        <v>2</v>
      </c>
      <c r="AI5344" s="17" t="s">
        <v>10178</v>
      </c>
      <c r="AM5344" s="17" t="s">
        <v>16</v>
      </c>
      <c r="AN5344" s="17" t="s">
        <v>10763</v>
      </c>
      <c r="AO5344" s="17">
        <v>3</v>
      </c>
      <c r="AP5344" s="17">
        <v>80</v>
      </c>
      <c r="AQ5344" s="17">
        <v>5</v>
      </c>
      <c r="AR5344" s="17" t="s">
        <v>10180</v>
      </c>
      <c r="CQ5344" s="17" t="s">
        <v>3901</v>
      </c>
      <c r="CR5344" s="17" t="s">
        <v>30</v>
      </c>
      <c r="CU5344" s="17" t="s">
        <v>3901</v>
      </c>
      <c r="CV5344" s="17" t="s">
        <v>3901</v>
      </c>
      <c r="CX5344" s="17" t="s">
        <v>3901</v>
      </c>
      <c r="CY5344" s="17" t="s">
        <v>30</v>
      </c>
      <c r="DA5344" s="17" t="s">
        <v>3901</v>
      </c>
      <c r="DB5344" s="17" t="s">
        <v>3901</v>
      </c>
      <c r="DD5344" s="17" t="s">
        <v>3901</v>
      </c>
      <c r="DN5344" s="17">
        <f>COUNTIF(AU5344:DM5344, "X")</f>
        <v>7</v>
      </c>
    </row>
    <row r="5345" spans="1:118" s="17" customFormat="1">
      <c r="A5345" s="17" t="s">
        <v>15124</v>
      </c>
      <c r="B5345" s="17">
        <v>55</v>
      </c>
      <c r="C5345" s="17">
        <v>172196</v>
      </c>
      <c r="D5345" s="17" t="s">
        <v>15063</v>
      </c>
      <c r="E5345" s="17" t="s">
        <v>394</v>
      </c>
      <c r="F5345" s="17" t="s">
        <v>154</v>
      </c>
      <c r="H5345" s="309">
        <v>35463</v>
      </c>
      <c r="I5345" s="309">
        <v>42256</v>
      </c>
      <c r="J5345" s="17" t="s">
        <v>3888</v>
      </c>
      <c r="L5345" s="17" t="s">
        <v>15064</v>
      </c>
      <c r="N5345" s="17" t="s">
        <v>31</v>
      </c>
      <c r="O5345" s="17" t="s">
        <v>15</v>
      </c>
      <c r="P5345" s="17">
        <v>45373</v>
      </c>
      <c r="AC5345" s="17" t="s">
        <v>9895</v>
      </c>
      <c r="AD5345" s="17" t="s">
        <v>9896</v>
      </c>
      <c r="AF5345" s="17">
        <v>8</v>
      </c>
      <c r="AG5345" s="17">
        <v>2</v>
      </c>
      <c r="AM5345" s="17" t="s">
        <v>62</v>
      </c>
      <c r="AN5345" s="17" t="s">
        <v>15056</v>
      </c>
      <c r="AO5345" s="17">
        <v>3</v>
      </c>
      <c r="AP5345" s="17">
        <v>80</v>
      </c>
      <c r="AQ5345" s="17">
        <v>5</v>
      </c>
      <c r="AR5345" s="17" t="s">
        <v>9898</v>
      </c>
      <c r="AT5345" s="17" t="s">
        <v>15057</v>
      </c>
      <c r="CQ5345" s="17" t="s">
        <v>3901</v>
      </c>
      <c r="CR5345" s="17" t="s">
        <v>21</v>
      </c>
      <c r="CS5345" s="17" t="s">
        <v>3901</v>
      </c>
      <c r="CU5345" s="17" t="s">
        <v>3901</v>
      </c>
      <c r="DN5345" s="17">
        <f>COUNTIF(AU5345:DM5345, "X")</f>
        <v>3</v>
      </c>
    </row>
    <row r="5346" spans="1:118" s="17" customFormat="1">
      <c r="A5346" s="17" t="s">
        <v>18863</v>
      </c>
      <c r="B5346" s="17">
        <v>55</v>
      </c>
      <c r="C5346" s="17">
        <v>172198</v>
      </c>
      <c r="D5346" s="17" t="s">
        <v>18864</v>
      </c>
      <c r="E5346" s="17" t="s">
        <v>469</v>
      </c>
      <c r="F5346" s="17" t="s">
        <v>527</v>
      </c>
      <c r="H5346" s="309">
        <v>35559</v>
      </c>
      <c r="I5346" s="309">
        <v>42256</v>
      </c>
      <c r="J5346" s="17" t="s">
        <v>3888</v>
      </c>
      <c r="L5346" s="17" t="s">
        <v>1312</v>
      </c>
      <c r="N5346" s="17" t="s">
        <v>31</v>
      </c>
      <c r="O5346" s="17" t="s">
        <v>15</v>
      </c>
      <c r="P5346" s="17">
        <v>45373</v>
      </c>
      <c r="AD5346" s="17" t="s">
        <v>9896</v>
      </c>
      <c r="AF5346" s="17">
        <v>8</v>
      </c>
      <c r="AG5346" s="17">
        <v>2</v>
      </c>
      <c r="AM5346" s="17" t="s">
        <v>136</v>
      </c>
      <c r="AN5346" s="17" t="s">
        <v>18697</v>
      </c>
      <c r="AO5346" s="17">
        <v>3</v>
      </c>
      <c r="AP5346" s="17">
        <v>80</v>
      </c>
      <c r="AQ5346" s="17">
        <v>5</v>
      </c>
      <c r="AR5346" s="17" t="s">
        <v>9898</v>
      </c>
      <c r="CQ5346" s="17" t="s">
        <v>3901</v>
      </c>
      <c r="CR5346" s="17" t="s">
        <v>21</v>
      </c>
      <c r="CS5346" s="17" t="s">
        <v>3901</v>
      </c>
      <c r="CY5346" s="17" t="s">
        <v>21</v>
      </c>
      <c r="DA5346" s="17" t="s">
        <v>3901</v>
      </c>
      <c r="DN5346" s="17">
        <f>COUNTIF(AU5346:DM5346, "X")</f>
        <v>3</v>
      </c>
    </row>
    <row r="5347" spans="1:118" s="17" customFormat="1">
      <c r="A5347" s="17" t="s">
        <v>14995</v>
      </c>
      <c r="B5347" s="17">
        <v>55</v>
      </c>
      <c r="C5347" s="17">
        <v>172207</v>
      </c>
      <c r="D5347" s="17" t="s">
        <v>14996</v>
      </c>
      <c r="E5347" s="17" t="s">
        <v>394</v>
      </c>
      <c r="F5347" s="17" t="s">
        <v>229</v>
      </c>
      <c r="H5347" s="309">
        <v>35649</v>
      </c>
      <c r="I5347" s="309">
        <v>42256</v>
      </c>
      <c r="J5347" s="17" t="s">
        <v>3888</v>
      </c>
      <c r="L5347" s="17" t="s">
        <v>14997</v>
      </c>
      <c r="N5347" s="17" t="s">
        <v>31</v>
      </c>
      <c r="O5347" s="17" t="s">
        <v>15</v>
      </c>
      <c r="P5347" s="17">
        <v>45373</v>
      </c>
      <c r="AC5347" s="17" t="s">
        <v>9895</v>
      </c>
      <c r="AD5347" s="17" t="s">
        <v>9896</v>
      </c>
      <c r="AF5347" s="17">
        <v>8</v>
      </c>
      <c r="AG5347" s="17">
        <v>2</v>
      </c>
      <c r="AM5347" s="17" t="s">
        <v>335</v>
      </c>
      <c r="AN5347" s="17" t="s">
        <v>14693</v>
      </c>
      <c r="AO5347" s="17">
        <v>3</v>
      </c>
      <c r="AP5347" s="17">
        <v>80</v>
      </c>
      <c r="AQ5347" s="17">
        <v>5</v>
      </c>
      <c r="AR5347" s="17" t="s">
        <v>9898</v>
      </c>
      <c r="AT5347" s="17" t="s">
        <v>14152</v>
      </c>
      <c r="CQ5347" s="17" t="s">
        <v>3901</v>
      </c>
      <c r="CR5347" s="17" t="s">
        <v>21</v>
      </c>
      <c r="CU5347" s="17" t="s">
        <v>3901</v>
      </c>
      <c r="DN5347" s="17">
        <f>COUNTIF(AU5347:DM5347, "X")</f>
        <v>2</v>
      </c>
    </row>
    <row r="5348" spans="1:118" s="17" customFormat="1">
      <c r="A5348" s="17" t="s">
        <v>19002</v>
      </c>
      <c r="B5348" s="17">
        <v>55</v>
      </c>
      <c r="C5348" s="17">
        <v>172212</v>
      </c>
      <c r="D5348" s="17" t="s">
        <v>15426</v>
      </c>
      <c r="E5348" s="17" t="s">
        <v>567</v>
      </c>
      <c r="F5348" s="17" t="s">
        <v>555</v>
      </c>
      <c r="H5348" s="309">
        <v>35671</v>
      </c>
      <c r="I5348" s="309">
        <v>42256</v>
      </c>
      <c r="J5348" s="17" t="s">
        <v>3888</v>
      </c>
      <c r="L5348" s="17" t="s">
        <v>19003</v>
      </c>
      <c r="N5348" s="17" t="s">
        <v>31</v>
      </c>
      <c r="O5348" s="17" t="s">
        <v>15</v>
      </c>
      <c r="P5348" s="17">
        <v>45373</v>
      </c>
      <c r="AD5348" s="17" t="s">
        <v>9896</v>
      </c>
      <c r="AF5348" s="17">
        <v>15</v>
      </c>
      <c r="AG5348" s="17">
        <v>2</v>
      </c>
      <c r="AM5348" s="17" t="s">
        <v>314</v>
      </c>
      <c r="AN5348" s="17" t="s">
        <v>18984</v>
      </c>
      <c r="AO5348" s="17">
        <v>3</v>
      </c>
      <c r="AP5348" s="17">
        <v>80</v>
      </c>
      <c r="AQ5348" s="17">
        <v>5</v>
      </c>
      <c r="AR5348" s="17" t="s">
        <v>9898</v>
      </c>
      <c r="DN5348" s="17">
        <f>COUNTIF(AU5348:DM5348, "X")</f>
        <v>0</v>
      </c>
    </row>
    <row r="5349" spans="1:118" s="17" customFormat="1">
      <c r="A5349" s="17" t="s">
        <v>16019</v>
      </c>
      <c r="B5349" s="17">
        <v>55</v>
      </c>
      <c r="C5349" s="17">
        <v>172215</v>
      </c>
      <c r="D5349" s="17" t="s">
        <v>7361</v>
      </c>
      <c r="E5349" s="17" t="s">
        <v>5202</v>
      </c>
      <c r="F5349" s="17" t="s">
        <v>7824</v>
      </c>
      <c r="H5349" s="309">
        <v>35684</v>
      </c>
      <c r="I5349" s="309">
        <v>42256</v>
      </c>
      <c r="J5349" s="17" t="s">
        <v>3888</v>
      </c>
      <c r="L5349" s="17" t="s">
        <v>15706</v>
      </c>
      <c r="N5349" s="17" t="s">
        <v>31</v>
      </c>
      <c r="O5349" s="17" t="s">
        <v>15</v>
      </c>
      <c r="P5349" s="17">
        <v>45373</v>
      </c>
      <c r="AC5349" s="17" t="s">
        <v>9895</v>
      </c>
      <c r="AD5349" s="17" t="s">
        <v>9896</v>
      </c>
      <c r="AF5349" s="17">
        <v>8</v>
      </c>
      <c r="AG5349" s="17">
        <v>2</v>
      </c>
      <c r="AM5349" s="17" t="s">
        <v>121</v>
      </c>
      <c r="AN5349" s="17" t="s">
        <v>15516</v>
      </c>
      <c r="AO5349" s="17">
        <v>3</v>
      </c>
      <c r="AP5349" s="17">
        <v>80</v>
      </c>
      <c r="AQ5349" s="17">
        <v>5</v>
      </c>
      <c r="AR5349" s="17" t="s">
        <v>9898</v>
      </c>
      <c r="AT5349" s="17" t="s">
        <v>15057</v>
      </c>
      <c r="CR5349" s="17" t="s">
        <v>30</v>
      </c>
      <c r="DN5349" s="17">
        <f>COUNTIF(AU5349:DM5349, "X")</f>
        <v>0</v>
      </c>
    </row>
    <row r="5350" spans="1:118" s="17" customFormat="1">
      <c r="A5350" s="17" t="s">
        <v>4424</v>
      </c>
      <c r="B5350" s="17">
        <v>55</v>
      </c>
      <c r="C5350" s="17">
        <v>172216</v>
      </c>
      <c r="D5350" s="17" t="s">
        <v>4425</v>
      </c>
      <c r="E5350" s="17" t="s">
        <v>4173</v>
      </c>
      <c r="F5350" s="17" t="s">
        <v>65</v>
      </c>
      <c r="H5350" s="309">
        <v>33485</v>
      </c>
      <c r="I5350" s="309">
        <v>42255</v>
      </c>
      <c r="J5350" s="17" t="s">
        <v>3888</v>
      </c>
      <c r="L5350" s="17" t="s">
        <v>4426</v>
      </c>
      <c r="N5350" s="17" t="s">
        <v>19</v>
      </c>
      <c r="O5350" s="17" t="s">
        <v>15</v>
      </c>
      <c r="P5350" s="17">
        <v>45356</v>
      </c>
      <c r="Q5350" s="17">
        <v>3510</v>
      </c>
      <c r="AC5350" s="17" t="s">
        <v>3890</v>
      </c>
      <c r="AD5350" s="17" t="s">
        <v>3891</v>
      </c>
      <c r="AF5350" s="17">
        <v>15</v>
      </c>
      <c r="AG5350" s="17">
        <v>2</v>
      </c>
      <c r="AM5350" s="17" t="s">
        <v>2602</v>
      </c>
      <c r="AN5350" s="17" t="s">
        <v>4371</v>
      </c>
      <c r="AO5350" s="17">
        <v>3</v>
      </c>
      <c r="AP5350" s="17">
        <v>80</v>
      </c>
      <c r="AQ5350" s="17">
        <v>5</v>
      </c>
      <c r="AT5350" s="17" t="s">
        <v>3893</v>
      </c>
      <c r="DN5350" s="17">
        <f>COUNTIF(AU5350:DM5350, "X")</f>
        <v>0</v>
      </c>
    </row>
    <row r="5351" spans="1:118" s="17" customFormat="1">
      <c r="A5351" s="17" t="s">
        <v>13181</v>
      </c>
      <c r="B5351" s="17">
        <v>55</v>
      </c>
      <c r="C5351" s="17">
        <v>172219</v>
      </c>
      <c r="D5351" s="17" t="s">
        <v>13182</v>
      </c>
      <c r="E5351" s="17" t="s">
        <v>634</v>
      </c>
      <c r="F5351" s="17" t="s">
        <v>147</v>
      </c>
      <c r="H5351" s="309">
        <v>35727</v>
      </c>
      <c r="I5351" s="309">
        <v>42256</v>
      </c>
      <c r="J5351" s="17" t="s">
        <v>3888</v>
      </c>
      <c r="L5351" s="17" t="s">
        <v>13183</v>
      </c>
      <c r="N5351" s="17" t="s">
        <v>31</v>
      </c>
      <c r="O5351" s="17" t="s">
        <v>15</v>
      </c>
      <c r="P5351" s="17">
        <v>45373</v>
      </c>
      <c r="AC5351" s="17" t="s">
        <v>9895</v>
      </c>
      <c r="AD5351" s="17" t="s">
        <v>9896</v>
      </c>
      <c r="AF5351" s="17">
        <v>15</v>
      </c>
      <c r="AG5351" s="17">
        <v>2</v>
      </c>
      <c r="AM5351" s="17" t="s">
        <v>59</v>
      </c>
      <c r="AN5351" s="17" t="s">
        <v>12989</v>
      </c>
      <c r="AO5351" s="17">
        <v>3</v>
      </c>
      <c r="AP5351" s="17">
        <v>80</v>
      </c>
      <c r="AQ5351" s="17">
        <v>5</v>
      </c>
      <c r="AR5351" s="17" t="s">
        <v>9898</v>
      </c>
      <c r="AT5351" s="17" t="s">
        <v>12990</v>
      </c>
      <c r="CQ5351" s="17" t="s">
        <v>3901</v>
      </c>
      <c r="CR5351" s="17" t="s">
        <v>21</v>
      </c>
      <c r="DB5351" s="17" t="s">
        <v>21</v>
      </c>
      <c r="DN5351" s="17">
        <f>COUNTIF(AU5351:DM5351, "X")</f>
        <v>1</v>
      </c>
    </row>
    <row r="5352" spans="1:118" s="17" customFormat="1">
      <c r="A5352" s="17" t="s">
        <v>26029</v>
      </c>
      <c r="B5352" s="17">
        <v>55</v>
      </c>
      <c r="C5352" s="17">
        <v>172236</v>
      </c>
      <c r="D5352" s="17" t="s">
        <v>26030</v>
      </c>
      <c r="E5352" s="17" t="s">
        <v>160</v>
      </c>
      <c r="F5352" s="17" t="s">
        <v>65</v>
      </c>
      <c r="H5352" s="309">
        <v>33414</v>
      </c>
      <c r="I5352" s="309">
        <v>42255</v>
      </c>
      <c r="J5352" s="17" t="s">
        <v>3888</v>
      </c>
      <c r="L5352" s="17" t="s">
        <v>26031</v>
      </c>
      <c r="N5352" s="17" t="s">
        <v>19</v>
      </c>
      <c r="O5352" s="17" t="s">
        <v>15</v>
      </c>
      <c r="P5352" s="17">
        <v>45356</v>
      </c>
      <c r="AD5352" s="17" t="s">
        <v>3891</v>
      </c>
      <c r="AF5352" s="17">
        <v>8</v>
      </c>
      <c r="AG5352" s="17">
        <v>2</v>
      </c>
      <c r="AM5352" s="17" t="s">
        <v>20</v>
      </c>
      <c r="AN5352" s="17" t="s">
        <v>26023</v>
      </c>
      <c r="AO5352" s="17">
        <v>3</v>
      </c>
      <c r="AP5352" s="17">
        <v>80</v>
      </c>
      <c r="AQ5352" s="17">
        <v>5</v>
      </c>
      <c r="AR5352" s="17" t="s">
        <v>22150</v>
      </c>
      <c r="CR5352" s="17" t="s">
        <v>21</v>
      </c>
      <c r="CU5352" s="17" t="s">
        <v>3901</v>
      </c>
      <c r="DN5352" s="17">
        <f>COUNTIF(AU5352:DM5352, "X")</f>
        <v>1</v>
      </c>
    </row>
    <row r="5353" spans="1:118" s="17" customFormat="1">
      <c r="A5353" s="17" t="s">
        <v>21618</v>
      </c>
      <c r="B5353" s="17">
        <v>55</v>
      </c>
      <c r="C5353" s="17">
        <v>172247</v>
      </c>
      <c r="D5353" s="17" t="s">
        <v>4773</v>
      </c>
      <c r="E5353" s="17" t="s">
        <v>199</v>
      </c>
      <c r="F5353" s="17" t="s">
        <v>110</v>
      </c>
      <c r="H5353" s="309">
        <v>35722</v>
      </c>
      <c r="I5353" s="309">
        <v>42255</v>
      </c>
      <c r="J5353" s="17" t="s">
        <v>3888</v>
      </c>
      <c r="L5353" s="17" t="s">
        <v>21619</v>
      </c>
      <c r="N5353" s="17" t="s">
        <v>26</v>
      </c>
      <c r="O5353" s="17" t="s">
        <v>15</v>
      </c>
      <c r="P5353" s="17">
        <v>45318</v>
      </c>
      <c r="AF5353" s="17">
        <v>8</v>
      </c>
      <c r="AG5353" s="17">
        <v>2</v>
      </c>
      <c r="AI5353" s="17" t="s">
        <v>20669</v>
      </c>
      <c r="AM5353" s="17" t="s">
        <v>2617</v>
      </c>
      <c r="AN5353" s="17" t="s">
        <v>21447</v>
      </c>
      <c r="AO5353" s="17">
        <v>3</v>
      </c>
      <c r="AP5353" s="17">
        <v>80</v>
      </c>
      <c r="AQ5353" s="17">
        <v>5</v>
      </c>
      <c r="AR5353" s="17" t="s">
        <v>20671</v>
      </c>
      <c r="AS5353" s="17" t="s">
        <v>21222</v>
      </c>
      <c r="DN5353" s="17">
        <f>COUNTIF(AU5353:DM5353, "X")</f>
        <v>0</v>
      </c>
    </row>
    <row r="5354" spans="1:118" s="17" customFormat="1">
      <c r="A5354" s="17" t="s">
        <v>19350</v>
      </c>
      <c r="B5354" s="17">
        <v>55</v>
      </c>
      <c r="C5354" s="17">
        <v>172263</v>
      </c>
      <c r="D5354" s="17" t="s">
        <v>1028</v>
      </c>
      <c r="E5354" s="17" t="s">
        <v>6060</v>
      </c>
      <c r="F5354" s="17" t="s">
        <v>82</v>
      </c>
      <c r="H5354" s="309">
        <v>35653</v>
      </c>
      <c r="I5354" s="309">
        <v>42256</v>
      </c>
      <c r="J5354" s="17" t="s">
        <v>3888</v>
      </c>
      <c r="L5354" s="17" t="s">
        <v>19351</v>
      </c>
      <c r="N5354" s="17" t="s">
        <v>31</v>
      </c>
      <c r="O5354" s="17" t="s">
        <v>15</v>
      </c>
      <c r="P5354" s="17">
        <v>45373</v>
      </c>
      <c r="AF5354" s="17">
        <v>8</v>
      </c>
      <c r="AG5354" s="17">
        <v>2</v>
      </c>
      <c r="AH5354" s="17" t="s">
        <v>11926</v>
      </c>
      <c r="AK5354" s="17" t="s">
        <v>11927</v>
      </c>
      <c r="AM5354" s="17" t="s">
        <v>34</v>
      </c>
      <c r="AN5354" s="17" t="s">
        <v>19238</v>
      </c>
      <c r="AO5354" s="17">
        <v>3</v>
      </c>
      <c r="AP5354" s="17">
        <v>80</v>
      </c>
      <c r="AQ5354" s="17">
        <v>5</v>
      </c>
      <c r="AR5354" s="17" t="s">
        <v>19239</v>
      </c>
      <c r="DN5354" s="17">
        <f>COUNTIF(AU5354:DM5354, "X")</f>
        <v>0</v>
      </c>
    </row>
    <row r="5355" spans="1:118" s="17" customFormat="1">
      <c r="A5355" s="17" t="s">
        <v>17463</v>
      </c>
      <c r="B5355" s="17">
        <v>55</v>
      </c>
      <c r="C5355" s="17">
        <v>172268</v>
      </c>
      <c r="D5355" s="17" t="s">
        <v>17464</v>
      </c>
      <c r="E5355" s="17" t="s">
        <v>176</v>
      </c>
      <c r="F5355" s="17" t="s">
        <v>43</v>
      </c>
      <c r="H5355" s="309">
        <v>30530</v>
      </c>
      <c r="I5355" s="309">
        <v>42257</v>
      </c>
      <c r="J5355" s="17" t="s">
        <v>3888</v>
      </c>
      <c r="L5355" s="17" t="s">
        <v>17465</v>
      </c>
      <c r="N5355" s="17" t="s">
        <v>50</v>
      </c>
      <c r="O5355" s="17" t="s">
        <v>15</v>
      </c>
      <c r="P5355" s="17">
        <v>45344</v>
      </c>
      <c r="AF5355" s="17">
        <v>8</v>
      </c>
      <c r="AG5355" s="17">
        <v>2</v>
      </c>
      <c r="AH5355" s="17" t="s">
        <v>11926</v>
      </c>
      <c r="AK5355" s="17" t="s">
        <v>17298</v>
      </c>
      <c r="AM5355" s="17" t="s">
        <v>88</v>
      </c>
      <c r="AN5355" s="17" t="s">
        <v>17299</v>
      </c>
      <c r="AO5355" s="17">
        <v>3</v>
      </c>
      <c r="AP5355" s="17">
        <v>80</v>
      </c>
      <c r="AQ5355" s="17">
        <v>5</v>
      </c>
      <c r="AR5355" s="17" t="s">
        <v>17300</v>
      </c>
      <c r="DN5355" s="17">
        <f>COUNTIF(AU5355:DM5355, "X")</f>
        <v>0</v>
      </c>
    </row>
    <row r="5356" spans="1:118" s="17" customFormat="1">
      <c r="A5356" s="17" t="s">
        <v>7787</v>
      </c>
      <c r="B5356" s="17">
        <v>55</v>
      </c>
      <c r="C5356" s="17">
        <v>172269</v>
      </c>
      <c r="D5356" s="17" t="s">
        <v>630</v>
      </c>
      <c r="E5356" s="17" t="s">
        <v>7788</v>
      </c>
      <c r="F5356" s="17" t="s">
        <v>82</v>
      </c>
      <c r="H5356" s="309">
        <v>35317</v>
      </c>
      <c r="I5356" s="309">
        <v>42255</v>
      </c>
      <c r="J5356" s="17" t="s">
        <v>3888</v>
      </c>
      <c r="L5356" s="17" t="s">
        <v>7789</v>
      </c>
      <c r="N5356" s="17" t="s">
        <v>19</v>
      </c>
      <c r="O5356" s="17" t="s">
        <v>15</v>
      </c>
      <c r="P5356" s="17">
        <v>45356</v>
      </c>
      <c r="AC5356" s="17" t="s">
        <v>3890</v>
      </c>
      <c r="AD5356" s="17" t="s">
        <v>3891</v>
      </c>
      <c r="AF5356" s="17">
        <v>15</v>
      </c>
      <c r="AG5356" s="17">
        <v>2</v>
      </c>
      <c r="AM5356" s="17" t="s">
        <v>2606</v>
      </c>
      <c r="AN5356" s="17" t="s">
        <v>7570</v>
      </c>
      <c r="AO5356" s="17">
        <v>3</v>
      </c>
      <c r="AP5356" s="17">
        <v>80</v>
      </c>
      <c r="AQ5356" s="17">
        <v>5</v>
      </c>
      <c r="AT5356" s="17" t="s">
        <v>6589</v>
      </c>
      <c r="DN5356" s="17">
        <f>COUNTIF(AU5356:DM5356, "X")</f>
        <v>0</v>
      </c>
    </row>
    <row r="5357" spans="1:118" s="17" customFormat="1">
      <c r="A5357" s="17" t="s">
        <v>25080</v>
      </c>
      <c r="B5357" s="17">
        <v>55</v>
      </c>
      <c r="C5357" s="17">
        <v>172277</v>
      </c>
      <c r="D5357" s="17" t="s">
        <v>5193</v>
      </c>
      <c r="E5357" s="17" t="s">
        <v>25081</v>
      </c>
      <c r="F5357" s="17" t="s">
        <v>25082</v>
      </c>
      <c r="H5357" s="309">
        <v>32783</v>
      </c>
      <c r="I5357" s="309">
        <v>42261</v>
      </c>
      <c r="J5357" s="17" t="s">
        <v>3888</v>
      </c>
      <c r="L5357" s="17" t="s">
        <v>24753</v>
      </c>
      <c r="N5357" s="17" t="s">
        <v>31</v>
      </c>
      <c r="O5357" s="17" t="s">
        <v>15</v>
      </c>
      <c r="P5357" s="17">
        <v>45373</v>
      </c>
      <c r="AC5357" s="17" t="s">
        <v>9895</v>
      </c>
      <c r="AD5357" s="17" t="s">
        <v>9896</v>
      </c>
      <c r="AF5357" s="17">
        <v>15</v>
      </c>
      <c r="AG5357" s="17">
        <v>2</v>
      </c>
      <c r="AM5357" s="17" t="s">
        <v>268</v>
      </c>
      <c r="AN5357" s="17" t="s">
        <v>24751</v>
      </c>
      <c r="AO5357" s="17">
        <v>3</v>
      </c>
      <c r="AP5357" s="17">
        <v>80</v>
      </c>
      <c r="AQ5357" s="17">
        <v>5</v>
      </c>
      <c r="AR5357" s="17" t="s">
        <v>9898</v>
      </c>
      <c r="AT5357" s="17" t="s">
        <v>14152</v>
      </c>
      <c r="DN5357" s="17">
        <f>COUNTIF(AU5357:DM5357, "X")</f>
        <v>0</v>
      </c>
    </row>
    <row r="5358" spans="1:118" s="17" customFormat="1">
      <c r="A5358" s="17" t="s">
        <v>15287</v>
      </c>
      <c r="B5358" s="17">
        <v>55</v>
      </c>
      <c r="C5358" s="17">
        <v>172295</v>
      </c>
      <c r="D5358" s="17" t="s">
        <v>15288</v>
      </c>
      <c r="E5358" s="17" t="s">
        <v>15289</v>
      </c>
      <c r="F5358" s="17" t="s">
        <v>131</v>
      </c>
      <c r="H5358" s="309">
        <v>28135</v>
      </c>
      <c r="I5358" s="309">
        <v>42261</v>
      </c>
      <c r="J5358" s="17" t="s">
        <v>3888</v>
      </c>
      <c r="L5358" s="17" t="s">
        <v>15290</v>
      </c>
      <c r="N5358" s="17" t="s">
        <v>31</v>
      </c>
      <c r="O5358" s="17" t="s">
        <v>15</v>
      </c>
      <c r="P5358" s="17">
        <v>45373</v>
      </c>
      <c r="AC5358" s="17" t="s">
        <v>9895</v>
      </c>
      <c r="AD5358" s="17" t="s">
        <v>9896</v>
      </c>
      <c r="AF5358" s="17">
        <v>15</v>
      </c>
      <c r="AG5358" s="17">
        <v>2</v>
      </c>
      <c r="AM5358" s="17" t="s">
        <v>44</v>
      </c>
      <c r="AN5358" s="17" t="s">
        <v>15244</v>
      </c>
      <c r="AO5358" s="17">
        <v>3</v>
      </c>
      <c r="AP5358" s="17">
        <v>80</v>
      </c>
      <c r="AQ5358" s="17">
        <v>5</v>
      </c>
      <c r="AR5358" s="17" t="s">
        <v>9898</v>
      </c>
      <c r="AT5358" s="17" t="s">
        <v>15057</v>
      </c>
      <c r="DN5358" s="17">
        <f>COUNTIF(AU5358:DM5358, "X")</f>
        <v>0</v>
      </c>
    </row>
    <row r="5359" spans="1:118" s="17" customFormat="1">
      <c r="A5359" s="17" t="s">
        <v>14818</v>
      </c>
      <c r="B5359" s="17">
        <v>55</v>
      </c>
      <c r="C5359" s="17">
        <v>172303</v>
      </c>
      <c r="D5359" s="17" t="s">
        <v>845</v>
      </c>
      <c r="E5359" s="17" t="s">
        <v>143</v>
      </c>
      <c r="F5359" s="17" t="s">
        <v>33</v>
      </c>
      <c r="H5359" s="309">
        <v>33126</v>
      </c>
      <c r="I5359" s="309">
        <v>42261</v>
      </c>
      <c r="J5359" s="17" t="s">
        <v>3888</v>
      </c>
      <c r="L5359" s="17" t="s">
        <v>14819</v>
      </c>
      <c r="N5359" s="17" t="s">
        <v>31</v>
      </c>
      <c r="O5359" s="17" t="s">
        <v>15</v>
      </c>
      <c r="P5359" s="17">
        <v>45373</v>
      </c>
      <c r="Q5359" s="17">
        <v>3162</v>
      </c>
      <c r="AC5359" s="17" t="s">
        <v>9895</v>
      </c>
      <c r="AD5359" s="17" t="s">
        <v>9896</v>
      </c>
      <c r="AF5359" s="17">
        <v>15</v>
      </c>
      <c r="AG5359" s="17">
        <v>2</v>
      </c>
      <c r="AM5359" s="17" t="s">
        <v>335</v>
      </c>
      <c r="AN5359" s="17" t="s">
        <v>14693</v>
      </c>
      <c r="AO5359" s="17">
        <v>3</v>
      </c>
      <c r="AP5359" s="17">
        <v>80</v>
      </c>
      <c r="AQ5359" s="17">
        <v>5</v>
      </c>
      <c r="AR5359" s="17" t="s">
        <v>9898</v>
      </c>
      <c r="AT5359" s="17" t="s">
        <v>14152</v>
      </c>
      <c r="BS5359" s="17" t="s">
        <v>3901</v>
      </c>
      <c r="CQ5359" s="17" t="s">
        <v>3901</v>
      </c>
      <c r="CR5359" s="17" t="s">
        <v>21</v>
      </c>
      <c r="CU5359" s="17" t="s">
        <v>3901</v>
      </c>
      <c r="DN5359" s="17">
        <f>COUNTIF(AU5359:DM5359, "X")</f>
        <v>3</v>
      </c>
    </row>
    <row r="5360" spans="1:118" s="17" customFormat="1">
      <c r="A5360" s="17" t="s">
        <v>17981</v>
      </c>
      <c r="B5360" s="17">
        <v>55</v>
      </c>
      <c r="C5360" s="17">
        <v>172313</v>
      </c>
      <c r="D5360" s="17" t="s">
        <v>17982</v>
      </c>
      <c r="E5360" s="17" t="s">
        <v>4151</v>
      </c>
      <c r="F5360" s="17" t="s">
        <v>12623</v>
      </c>
      <c r="H5360" s="309">
        <v>24715</v>
      </c>
      <c r="I5360" s="309">
        <v>42263</v>
      </c>
      <c r="J5360" s="17" t="s">
        <v>3888</v>
      </c>
      <c r="L5360" s="17" t="s">
        <v>17983</v>
      </c>
      <c r="N5360" s="17" t="s">
        <v>14</v>
      </c>
      <c r="O5360" s="17" t="s">
        <v>15</v>
      </c>
      <c r="P5360" s="17">
        <v>45371</v>
      </c>
      <c r="AF5360" s="17">
        <v>8</v>
      </c>
      <c r="AG5360" s="17">
        <v>2</v>
      </c>
      <c r="AH5360" s="17" t="s">
        <v>11926</v>
      </c>
      <c r="AK5360" s="17" t="s">
        <v>17298</v>
      </c>
      <c r="AM5360" s="17" t="s">
        <v>51</v>
      </c>
      <c r="AN5360" s="17" t="s">
        <v>17933</v>
      </c>
      <c r="AO5360" s="17">
        <v>3</v>
      </c>
      <c r="AP5360" s="17">
        <v>80</v>
      </c>
      <c r="AQ5360" s="17">
        <v>5</v>
      </c>
      <c r="AR5360" s="17" t="s">
        <v>17300</v>
      </c>
      <c r="DN5360" s="17">
        <f>COUNTIF(AU5360:DM5360, "X")</f>
        <v>0</v>
      </c>
    </row>
    <row r="5361" spans="1:118" s="17" customFormat="1">
      <c r="A5361" s="17" t="s">
        <v>23297</v>
      </c>
      <c r="B5361" s="17">
        <v>55</v>
      </c>
      <c r="C5361" s="17">
        <v>172319</v>
      </c>
      <c r="D5361" s="17" t="s">
        <v>23298</v>
      </c>
      <c r="E5361" s="17" t="s">
        <v>96</v>
      </c>
      <c r="F5361" s="17" t="s">
        <v>82</v>
      </c>
      <c r="H5361" s="309">
        <v>28032</v>
      </c>
      <c r="I5361" s="309">
        <v>42264</v>
      </c>
      <c r="J5361" s="17" t="s">
        <v>3888</v>
      </c>
      <c r="L5361" s="17" t="s">
        <v>23299</v>
      </c>
      <c r="N5361" s="17" t="s">
        <v>205</v>
      </c>
      <c r="O5361" s="17" t="s">
        <v>15</v>
      </c>
      <c r="P5361" s="17">
        <v>45337</v>
      </c>
      <c r="AF5361" s="17">
        <v>8</v>
      </c>
      <c r="AG5361" s="17">
        <v>2</v>
      </c>
      <c r="AI5361" s="17" t="s">
        <v>20542</v>
      </c>
      <c r="AM5361" s="17" t="s">
        <v>259</v>
      </c>
      <c r="AN5361" s="17" t="s">
        <v>23210</v>
      </c>
      <c r="AO5361" s="17">
        <v>3</v>
      </c>
      <c r="AP5361" s="17">
        <v>80</v>
      </c>
      <c r="AQ5361" s="17">
        <v>5</v>
      </c>
      <c r="AR5361" s="17" t="s">
        <v>22585</v>
      </c>
      <c r="CU5361" s="17" t="s">
        <v>3901</v>
      </c>
      <c r="DN5361" s="17">
        <f>COUNTIF(AU5361:DM5361, "X")</f>
        <v>1</v>
      </c>
    </row>
    <row r="5362" spans="1:118" s="17" customFormat="1">
      <c r="A5362" s="17" t="s">
        <v>24241</v>
      </c>
      <c r="B5362" s="17">
        <v>55</v>
      </c>
      <c r="C5362" s="17">
        <v>172339</v>
      </c>
      <c r="D5362" s="17" t="s">
        <v>14398</v>
      </c>
      <c r="E5362" s="17" t="s">
        <v>249</v>
      </c>
      <c r="F5362" s="17" t="s">
        <v>58</v>
      </c>
      <c r="H5362" s="309">
        <v>32426</v>
      </c>
      <c r="I5362" s="309">
        <v>42222</v>
      </c>
      <c r="J5362" s="17" t="s">
        <v>3888</v>
      </c>
      <c r="L5362" s="17" t="s">
        <v>24183</v>
      </c>
      <c r="N5362" s="17" t="s">
        <v>126</v>
      </c>
      <c r="O5362" s="17" t="s">
        <v>15</v>
      </c>
      <c r="P5362" s="17">
        <v>45383</v>
      </c>
      <c r="AF5362" s="17">
        <v>8</v>
      </c>
      <c r="AG5362" s="17">
        <v>2</v>
      </c>
      <c r="AI5362" s="17" t="s">
        <v>20542</v>
      </c>
      <c r="AM5362" s="17" t="s">
        <v>239</v>
      </c>
      <c r="AN5362" s="17" t="s">
        <v>24146</v>
      </c>
      <c r="AO5362" s="17">
        <v>3</v>
      </c>
      <c r="AP5362" s="17">
        <v>80</v>
      </c>
      <c r="AQ5362" s="17">
        <v>5</v>
      </c>
      <c r="AR5362" s="17" t="s">
        <v>22585</v>
      </c>
      <c r="AS5362" s="17" t="s">
        <v>23503</v>
      </c>
      <c r="DN5362" s="17">
        <f>COUNTIF(AU5362:DM5362, "X")</f>
        <v>0</v>
      </c>
    </row>
    <row r="5363" spans="1:118" s="17" customFormat="1">
      <c r="A5363" s="17" t="s">
        <v>10745</v>
      </c>
      <c r="B5363" s="17">
        <v>55</v>
      </c>
      <c r="C5363" s="17">
        <v>172348</v>
      </c>
      <c r="D5363" s="17" t="s">
        <v>99</v>
      </c>
      <c r="E5363" s="17" t="s">
        <v>10746</v>
      </c>
      <c r="F5363" s="17" t="s">
        <v>4923</v>
      </c>
      <c r="H5363" s="309">
        <v>34531</v>
      </c>
      <c r="I5363" s="309">
        <v>42257</v>
      </c>
      <c r="J5363" s="17" t="s">
        <v>3888</v>
      </c>
      <c r="L5363" s="17" t="s">
        <v>10502</v>
      </c>
      <c r="M5363" s="17" t="s">
        <v>192</v>
      </c>
      <c r="N5363" s="17" t="s">
        <v>14</v>
      </c>
      <c r="O5363" s="17" t="s">
        <v>15</v>
      </c>
      <c r="P5363" s="17">
        <v>45371</v>
      </c>
      <c r="AC5363" s="17" t="s">
        <v>14</v>
      </c>
      <c r="AF5363" s="17">
        <v>15</v>
      </c>
      <c r="AG5363" s="17">
        <v>2</v>
      </c>
      <c r="AI5363" s="17" t="s">
        <v>10178</v>
      </c>
      <c r="AM5363" s="17" t="s">
        <v>193</v>
      </c>
      <c r="AN5363" s="17" t="s">
        <v>10381</v>
      </c>
      <c r="AO5363" s="17">
        <v>3</v>
      </c>
      <c r="AP5363" s="17">
        <v>80</v>
      </c>
      <c r="AQ5363" s="17">
        <v>5</v>
      </c>
      <c r="AR5363" s="17" t="s">
        <v>10180</v>
      </c>
      <c r="CU5363" s="17" t="s">
        <v>3901</v>
      </c>
      <c r="DA5363" s="17" t="s">
        <v>3901</v>
      </c>
      <c r="DF5363" s="17" t="s">
        <v>3901</v>
      </c>
      <c r="DN5363" s="17">
        <f>COUNTIF(AU5363:DM5363, "X")</f>
        <v>3</v>
      </c>
    </row>
    <row r="5364" spans="1:118" s="17" customFormat="1">
      <c r="A5364" s="17" t="s">
        <v>11543</v>
      </c>
      <c r="B5364" s="17">
        <v>55</v>
      </c>
      <c r="C5364" s="17">
        <v>172359</v>
      </c>
      <c r="D5364" s="17" t="s">
        <v>11544</v>
      </c>
      <c r="E5364" s="17" t="s">
        <v>7388</v>
      </c>
      <c r="F5364" s="17" t="s">
        <v>371</v>
      </c>
      <c r="H5364" s="309">
        <v>35642</v>
      </c>
      <c r="I5364" s="309">
        <v>42268</v>
      </c>
      <c r="J5364" s="17" t="s">
        <v>3888</v>
      </c>
      <c r="L5364" s="17" t="s">
        <v>11545</v>
      </c>
      <c r="N5364" s="17" t="s">
        <v>14</v>
      </c>
      <c r="O5364" s="17" t="s">
        <v>15</v>
      </c>
      <c r="P5364" s="17">
        <v>45371</v>
      </c>
      <c r="AC5364" s="17" t="s">
        <v>14</v>
      </c>
      <c r="AF5364" s="17">
        <v>8</v>
      </c>
      <c r="AG5364" s="17">
        <v>2</v>
      </c>
      <c r="AI5364" s="17" t="s">
        <v>10178</v>
      </c>
      <c r="AM5364" s="17" t="s">
        <v>68</v>
      </c>
      <c r="AN5364" s="17" t="s">
        <v>11517</v>
      </c>
      <c r="AO5364" s="17">
        <v>3</v>
      </c>
      <c r="AP5364" s="17">
        <v>80</v>
      </c>
      <c r="AQ5364" s="17">
        <v>5</v>
      </c>
      <c r="AR5364" s="17" t="s">
        <v>10180</v>
      </c>
      <c r="CQ5364" s="17" t="s">
        <v>3901</v>
      </c>
      <c r="CU5364" s="17" t="s">
        <v>3901</v>
      </c>
      <c r="DN5364" s="17">
        <f>COUNTIF(AU5364:DM5364, "X")</f>
        <v>2</v>
      </c>
    </row>
    <row r="5365" spans="1:118" s="17" customFormat="1">
      <c r="A5365" s="17" t="s">
        <v>25269</v>
      </c>
      <c r="B5365" s="17">
        <v>55</v>
      </c>
      <c r="C5365" s="17">
        <v>172369</v>
      </c>
      <c r="D5365" s="17" t="s">
        <v>9140</v>
      </c>
      <c r="E5365" s="17" t="s">
        <v>312</v>
      </c>
      <c r="F5365" s="17" t="s">
        <v>171</v>
      </c>
      <c r="H5365" s="309">
        <v>19295</v>
      </c>
      <c r="I5365" s="309">
        <v>42268</v>
      </c>
      <c r="J5365" s="17" t="s">
        <v>3888</v>
      </c>
      <c r="L5365" s="17" t="s">
        <v>25124</v>
      </c>
      <c r="N5365" s="17" t="s">
        <v>31</v>
      </c>
      <c r="O5365" s="17" t="s">
        <v>15</v>
      </c>
      <c r="P5365" s="17">
        <v>45373</v>
      </c>
      <c r="AC5365" s="17" t="s">
        <v>9895</v>
      </c>
      <c r="AD5365" s="17" t="s">
        <v>9896</v>
      </c>
      <c r="AF5365" s="17">
        <v>15</v>
      </c>
      <c r="AG5365" s="17">
        <v>2</v>
      </c>
      <c r="AM5365" s="17" t="s">
        <v>67</v>
      </c>
      <c r="AN5365" s="17" t="s">
        <v>25087</v>
      </c>
      <c r="AO5365" s="17">
        <v>3</v>
      </c>
      <c r="AP5365" s="17">
        <v>80</v>
      </c>
      <c r="AQ5365" s="17">
        <v>5</v>
      </c>
      <c r="AR5365" s="17" t="s">
        <v>9898</v>
      </c>
      <c r="AT5365" s="17" t="s">
        <v>16072</v>
      </c>
      <c r="CQ5365" s="17" t="s">
        <v>3901</v>
      </c>
      <c r="CR5365" s="17" t="s">
        <v>21</v>
      </c>
      <c r="CU5365" s="17" t="s">
        <v>3901</v>
      </c>
      <c r="CX5365" s="17" t="s">
        <v>3901</v>
      </c>
      <c r="DN5365" s="17">
        <f>COUNTIF(AU5365:DM5365, "X")</f>
        <v>3</v>
      </c>
    </row>
    <row r="5366" spans="1:118" s="17" customFormat="1">
      <c r="A5366" s="17" t="s">
        <v>25511</v>
      </c>
      <c r="B5366" s="17">
        <v>55</v>
      </c>
      <c r="C5366" s="17">
        <v>172371</v>
      </c>
      <c r="D5366" s="17" t="s">
        <v>25512</v>
      </c>
      <c r="E5366" s="17" t="s">
        <v>7388</v>
      </c>
      <c r="F5366" s="17" t="s">
        <v>61</v>
      </c>
      <c r="H5366" s="309">
        <v>33272</v>
      </c>
      <c r="I5366" s="309">
        <v>42269</v>
      </c>
      <c r="J5366" s="17" t="s">
        <v>3888</v>
      </c>
      <c r="L5366" s="17" t="s">
        <v>690</v>
      </c>
      <c r="N5366" s="17" t="s">
        <v>31</v>
      </c>
      <c r="O5366" s="17" t="s">
        <v>15</v>
      </c>
      <c r="P5366" s="17">
        <v>45373</v>
      </c>
      <c r="AC5366" s="17" t="s">
        <v>9895</v>
      </c>
      <c r="AD5366" s="17" t="s">
        <v>9896</v>
      </c>
      <c r="AF5366" s="17">
        <v>15</v>
      </c>
      <c r="AG5366" s="17">
        <v>2</v>
      </c>
      <c r="AM5366" s="17" t="s">
        <v>76</v>
      </c>
      <c r="AN5366" s="17" t="s">
        <v>25452</v>
      </c>
      <c r="AO5366" s="17">
        <v>3</v>
      </c>
      <c r="AP5366" s="17">
        <v>80</v>
      </c>
      <c r="AQ5366" s="17">
        <v>5</v>
      </c>
      <c r="AR5366" s="17" t="s">
        <v>9898</v>
      </c>
      <c r="AT5366" s="17" t="s">
        <v>9899</v>
      </c>
      <c r="CU5366" s="17" t="s">
        <v>3901</v>
      </c>
      <c r="DN5366" s="17">
        <f>COUNTIF(AU5366:DM5366, "X")</f>
        <v>1</v>
      </c>
    </row>
    <row r="5367" spans="1:118" s="17" customFormat="1">
      <c r="A5367" s="17" t="s">
        <v>11120</v>
      </c>
      <c r="B5367" s="17">
        <v>55</v>
      </c>
      <c r="C5367" s="17">
        <v>154404</v>
      </c>
      <c r="D5367" s="17" t="s">
        <v>11121</v>
      </c>
      <c r="E5367" s="17" t="s">
        <v>119</v>
      </c>
      <c r="F5367" s="17" t="s">
        <v>103</v>
      </c>
      <c r="H5367" s="309">
        <v>33855</v>
      </c>
      <c r="I5367" s="309">
        <v>42264</v>
      </c>
      <c r="J5367" s="17" t="s">
        <v>3888</v>
      </c>
      <c r="L5367" s="17" t="s">
        <v>11122</v>
      </c>
      <c r="N5367" s="17" t="s">
        <v>14</v>
      </c>
      <c r="O5367" s="17" t="s">
        <v>15</v>
      </c>
      <c r="P5367" s="17">
        <v>45371</v>
      </c>
      <c r="AC5367" s="17" t="s">
        <v>14</v>
      </c>
      <c r="AF5367" s="17">
        <v>15</v>
      </c>
      <c r="AG5367" s="17">
        <v>2</v>
      </c>
      <c r="AI5367" s="17" t="s">
        <v>10178</v>
      </c>
      <c r="AM5367" s="17" t="s">
        <v>16</v>
      </c>
      <c r="AN5367" s="17" t="s">
        <v>10763</v>
      </c>
      <c r="AO5367" s="17">
        <v>3</v>
      </c>
      <c r="AP5367" s="17">
        <v>80</v>
      </c>
      <c r="AQ5367" s="17">
        <v>5</v>
      </c>
      <c r="AR5367" s="17" t="s">
        <v>10180</v>
      </c>
      <c r="CC5367" s="17" t="s">
        <v>3901</v>
      </c>
      <c r="CH5367" s="17" t="s">
        <v>3901</v>
      </c>
      <c r="DN5367" s="17">
        <f>COUNTIF(AU5367:DM5367, "X")</f>
        <v>2</v>
      </c>
    </row>
    <row r="5368" spans="1:118" s="17" customFormat="1">
      <c r="A5368" s="17" t="s">
        <v>17669</v>
      </c>
      <c r="B5368" s="17">
        <v>55</v>
      </c>
      <c r="C5368" s="17">
        <v>172388</v>
      </c>
      <c r="D5368" s="17" t="s">
        <v>454</v>
      </c>
      <c r="E5368" s="17" t="s">
        <v>17670</v>
      </c>
      <c r="F5368" s="17" t="s">
        <v>465</v>
      </c>
      <c r="H5368" s="309">
        <v>34009</v>
      </c>
      <c r="I5368" s="309">
        <v>42268</v>
      </c>
      <c r="J5368" s="17" t="s">
        <v>3888</v>
      </c>
      <c r="L5368" s="17" t="s">
        <v>17671</v>
      </c>
      <c r="N5368" s="17" t="s">
        <v>17568</v>
      </c>
      <c r="O5368" s="17" t="s">
        <v>15</v>
      </c>
      <c r="P5368" s="17">
        <v>45424</v>
      </c>
      <c r="Q5368" s="17">
        <v>1635</v>
      </c>
      <c r="AF5368" s="17">
        <v>8</v>
      </c>
      <c r="AG5368" s="17">
        <v>2</v>
      </c>
      <c r="AH5368" s="17" t="s">
        <v>11926</v>
      </c>
      <c r="AK5368" s="17" t="s">
        <v>17298</v>
      </c>
      <c r="AM5368" s="17" t="s">
        <v>46</v>
      </c>
      <c r="AN5368" s="17" t="s">
        <v>17553</v>
      </c>
      <c r="AO5368" s="17">
        <v>3</v>
      </c>
      <c r="AP5368" s="17">
        <v>80</v>
      </c>
      <c r="AQ5368" s="17">
        <v>5</v>
      </c>
      <c r="AR5368" s="17" t="s">
        <v>17300</v>
      </c>
      <c r="CH5368" s="17" t="s">
        <v>3901</v>
      </c>
      <c r="DN5368" s="17">
        <f>COUNTIF(AU5368:DM5368, "X")</f>
        <v>1</v>
      </c>
    </row>
    <row r="5369" spans="1:118" s="17" customFormat="1">
      <c r="A5369" s="17" t="s">
        <v>11533</v>
      </c>
      <c r="B5369" s="17">
        <v>55</v>
      </c>
      <c r="C5369" s="17">
        <v>172390</v>
      </c>
      <c r="D5369" s="17" t="s">
        <v>654</v>
      </c>
      <c r="E5369" s="17" t="s">
        <v>7540</v>
      </c>
      <c r="F5369" s="17" t="s">
        <v>70</v>
      </c>
      <c r="H5369" s="309">
        <v>33138</v>
      </c>
      <c r="I5369" s="309">
        <v>42269</v>
      </c>
      <c r="J5369" s="17" t="s">
        <v>3888</v>
      </c>
      <c r="L5369" s="17" t="s">
        <v>11534</v>
      </c>
      <c r="N5369" s="17" t="s">
        <v>14</v>
      </c>
      <c r="O5369" s="17" t="s">
        <v>15</v>
      </c>
      <c r="P5369" s="17">
        <v>45371</v>
      </c>
      <c r="AC5369" s="17" t="s">
        <v>14</v>
      </c>
      <c r="AF5369" s="17">
        <v>8</v>
      </c>
      <c r="AG5369" s="17">
        <v>2</v>
      </c>
      <c r="AI5369" s="17" t="s">
        <v>10178</v>
      </c>
      <c r="AM5369" s="17" t="s">
        <v>68</v>
      </c>
      <c r="AN5369" s="17" t="s">
        <v>11517</v>
      </c>
      <c r="AO5369" s="17">
        <v>3</v>
      </c>
      <c r="AP5369" s="17">
        <v>80</v>
      </c>
      <c r="AQ5369" s="17">
        <v>5</v>
      </c>
      <c r="AR5369" s="17" t="s">
        <v>10180</v>
      </c>
      <c r="CU5369" s="17" t="s">
        <v>3901</v>
      </c>
      <c r="DN5369" s="17">
        <f>COUNTIF(AU5369:DM5369, "X")</f>
        <v>1</v>
      </c>
    </row>
    <row r="5370" spans="1:118" s="17" customFormat="1">
      <c r="A5370" s="17" t="s">
        <v>15970</v>
      </c>
      <c r="B5370" s="17">
        <v>55</v>
      </c>
      <c r="C5370" s="17">
        <v>172391</v>
      </c>
      <c r="D5370" s="17" t="s">
        <v>104</v>
      </c>
      <c r="E5370" s="17" t="s">
        <v>166</v>
      </c>
      <c r="F5370" s="17" t="s">
        <v>36</v>
      </c>
      <c r="H5370" s="309">
        <v>20729</v>
      </c>
      <c r="I5370" s="309">
        <v>42269</v>
      </c>
      <c r="J5370" s="17" t="s">
        <v>3888</v>
      </c>
      <c r="L5370" s="17" t="s">
        <v>15971</v>
      </c>
      <c r="M5370" s="17" t="s">
        <v>97</v>
      </c>
      <c r="N5370" s="17" t="s">
        <v>31</v>
      </c>
      <c r="O5370" s="17" t="s">
        <v>15</v>
      </c>
      <c r="P5370" s="17">
        <v>45373</v>
      </c>
      <c r="AC5370" s="17" t="s">
        <v>9895</v>
      </c>
      <c r="AD5370" s="17" t="s">
        <v>9896</v>
      </c>
      <c r="AF5370" s="17">
        <v>8</v>
      </c>
      <c r="AG5370" s="17">
        <v>2</v>
      </c>
      <c r="AM5370" s="17" t="s">
        <v>121</v>
      </c>
      <c r="AN5370" s="17" t="s">
        <v>15516</v>
      </c>
      <c r="AO5370" s="17">
        <v>3</v>
      </c>
      <c r="AP5370" s="17">
        <v>80</v>
      </c>
      <c r="AQ5370" s="17">
        <v>5</v>
      </c>
      <c r="AR5370" s="17" t="s">
        <v>9898</v>
      </c>
      <c r="AT5370" s="17" t="s">
        <v>15057</v>
      </c>
      <c r="CU5370" s="17" t="s">
        <v>3901</v>
      </c>
      <c r="DA5370" s="17" t="s">
        <v>3901</v>
      </c>
      <c r="DN5370" s="17">
        <f>COUNTIF(AU5370:DM5370, "X")</f>
        <v>2</v>
      </c>
    </row>
    <row r="5371" spans="1:118" s="17" customFormat="1">
      <c r="A5371" s="17" t="s">
        <v>10800</v>
      </c>
      <c r="B5371" s="17">
        <v>55</v>
      </c>
      <c r="C5371" s="17">
        <v>172393</v>
      </c>
      <c r="D5371" s="17" t="s">
        <v>10801</v>
      </c>
      <c r="E5371" s="17" t="s">
        <v>344</v>
      </c>
      <c r="F5371" s="17" t="s">
        <v>4339</v>
      </c>
      <c r="H5371" s="309">
        <v>35682</v>
      </c>
      <c r="I5371" s="309">
        <v>42269</v>
      </c>
      <c r="J5371" s="17" t="s">
        <v>3888</v>
      </c>
      <c r="L5371" s="17" t="s">
        <v>10802</v>
      </c>
      <c r="N5371" s="17" t="s">
        <v>14</v>
      </c>
      <c r="O5371" s="17" t="s">
        <v>15</v>
      </c>
      <c r="P5371" s="17">
        <v>45371</v>
      </c>
      <c r="AC5371" s="17" t="s">
        <v>14</v>
      </c>
      <c r="AF5371" s="17">
        <v>8</v>
      </c>
      <c r="AG5371" s="17">
        <v>2</v>
      </c>
      <c r="AI5371" s="17" t="s">
        <v>10178</v>
      </c>
      <c r="AM5371" s="17" t="s">
        <v>16</v>
      </c>
      <c r="AN5371" s="17" t="s">
        <v>10763</v>
      </c>
      <c r="AO5371" s="17">
        <v>3</v>
      </c>
      <c r="AP5371" s="17">
        <v>80</v>
      </c>
      <c r="AQ5371" s="17">
        <v>5</v>
      </c>
      <c r="AR5371" s="17" t="s">
        <v>10180</v>
      </c>
      <c r="CR5371" s="17" t="s">
        <v>30</v>
      </c>
      <c r="DN5371" s="17">
        <f>COUNTIF(AU5371:DM5371, "X")</f>
        <v>0</v>
      </c>
    </row>
    <row r="5372" spans="1:118" s="17" customFormat="1">
      <c r="A5372" s="17" t="s">
        <v>20692</v>
      </c>
      <c r="B5372" s="17">
        <v>55</v>
      </c>
      <c r="C5372" s="17">
        <v>172394</v>
      </c>
      <c r="D5372" s="17" t="s">
        <v>20693</v>
      </c>
      <c r="E5372" s="17" t="s">
        <v>6060</v>
      </c>
      <c r="F5372" s="17" t="s">
        <v>70</v>
      </c>
      <c r="H5372" s="309">
        <v>35308</v>
      </c>
      <c r="I5372" s="309">
        <v>42269</v>
      </c>
      <c r="J5372" s="17" t="s">
        <v>3888</v>
      </c>
      <c r="L5372" s="17" t="s">
        <v>20694</v>
      </c>
      <c r="N5372" s="17" t="s">
        <v>26</v>
      </c>
      <c r="O5372" s="17" t="s">
        <v>15</v>
      </c>
      <c r="P5372" s="17">
        <v>45318</v>
      </c>
      <c r="AF5372" s="17">
        <v>15</v>
      </c>
      <c r="AG5372" s="17">
        <v>2</v>
      </c>
      <c r="AI5372" s="17" t="s">
        <v>20669</v>
      </c>
      <c r="AM5372" s="17" t="s">
        <v>53</v>
      </c>
      <c r="AN5372" s="17" t="s">
        <v>20670</v>
      </c>
      <c r="AO5372" s="17">
        <v>3</v>
      </c>
      <c r="AP5372" s="17">
        <v>80</v>
      </c>
      <c r="AQ5372" s="17">
        <v>5</v>
      </c>
      <c r="AR5372" s="17" t="s">
        <v>20671</v>
      </c>
      <c r="CU5372" s="17" t="s">
        <v>3901</v>
      </c>
      <c r="DF5372" s="17" t="s">
        <v>3901</v>
      </c>
      <c r="DN5372" s="17">
        <f>COUNTIF(AU5372:DM5372, "X")</f>
        <v>2</v>
      </c>
    </row>
    <row r="5373" spans="1:118" s="17" customFormat="1">
      <c r="A5373" s="17" t="s">
        <v>15121</v>
      </c>
      <c r="B5373" s="17">
        <v>55</v>
      </c>
      <c r="C5373" s="17">
        <v>172395</v>
      </c>
      <c r="D5373" s="17" t="s">
        <v>15122</v>
      </c>
      <c r="E5373" s="17" t="s">
        <v>224</v>
      </c>
      <c r="F5373" s="17" t="s">
        <v>70</v>
      </c>
      <c r="G5373" s="17" t="s">
        <v>100</v>
      </c>
      <c r="H5373" s="309">
        <v>35214</v>
      </c>
      <c r="I5373" s="309">
        <v>42269</v>
      </c>
      <c r="J5373" s="17" t="s">
        <v>3888</v>
      </c>
      <c r="L5373" s="17" t="s">
        <v>15123</v>
      </c>
      <c r="N5373" s="17" t="s">
        <v>31</v>
      </c>
      <c r="O5373" s="17" t="s">
        <v>15</v>
      </c>
      <c r="P5373" s="17">
        <v>45373</v>
      </c>
      <c r="AC5373" s="17" t="s">
        <v>9895</v>
      </c>
      <c r="AD5373" s="17" t="s">
        <v>9896</v>
      </c>
      <c r="AF5373" s="17">
        <v>15</v>
      </c>
      <c r="AG5373" s="17">
        <v>2</v>
      </c>
      <c r="AM5373" s="17" t="s">
        <v>62</v>
      </c>
      <c r="AN5373" s="17" t="s">
        <v>15056</v>
      </c>
      <c r="AO5373" s="17">
        <v>3</v>
      </c>
      <c r="AP5373" s="17">
        <v>80</v>
      </c>
      <c r="AQ5373" s="17">
        <v>5</v>
      </c>
      <c r="AR5373" s="17" t="s">
        <v>9898</v>
      </c>
      <c r="AT5373" s="17" t="s">
        <v>15057</v>
      </c>
      <c r="CU5373" s="17" t="s">
        <v>3901</v>
      </c>
      <c r="DN5373" s="17">
        <f>COUNTIF(AU5373:DM5373, "X")</f>
        <v>1</v>
      </c>
    </row>
    <row r="5374" spans="1:118" s="17" customFormat="1">
      <c r="A5374" s="17" t="s">
        <v>9851</v>
      </c>
      <c r="B5374" s="17">
        <v>55</v>
      </c>
      <c r="C5374" s="17">
        <v>172408</v>
      </c>
      <c r="D5374" s="17" t="s">
        <v>9852</v>
      </c>
      <c r="E5374" s="17" t="s">
        <v>543</v>
      </c>
      <c r="F5374" s="17" t="s">
        <v>6616</v>
      </c>
      <c r="H5374" s="309">
        <v>29131</v>
      </c>
      <c r="I5374" s="309">
        <v>42271</v>
      </c>
      <c r="J5374" s="17" t="s">
        <v>3888</v>
      </c>
      <c r="L5374" s="17" t="s">
        <v>9853</v>
      </c>
      <c r="N5374" s="17" t="s">
        <v>19</v>
      </c>
      <c r="O5374" s="17" t="s">
        <v>15</v>
      </c>
      <c r="P5374" s="17">
        <v>45356</v>
      </c>
      <c r="AC5374" s="17" t="s">
        <v>3890</v>
      </c>
      <c r="AD5374" s="17" t="s">
        <v>3891</v>
      </c>
      <c r="AF5374" s="17">
        <v>8</v>
      </c>
      <c r="AG5374" s="17">
        <v>2</v>
      </c>
      <c r="AM5374" s="17" t="s">
        <v>285</v>
      </c>
      <c r="AN5374" s="17" t="s">
        <v>9737</v>
      </c>
      <c r="AO5374" s="17">
        <v>3</v>
      </c>
      <c r="AP5374" s="17">
        <v>80</v>
      </c>
      <c r="AQ5374" s="17">
        <v>5</v>
      </c>
      <c r="AT5374" s="17" t="s">
        <v>9082</v>
      </c>
      <c r="DN5374" s="17">
        <f>COUNTIF(AU5374:DM5374, "X")</f>
        <v>0</v>
      </c>
    </row>
    <row r="5375" spans="1:118" s="17" customFormat="1">
      <c r="A5375" s="17" t="s">
        <v>14606</v>
      </c>
      <c r="B5375" s="17">
        <v>55</v>
      </c>
      <c r="C5375" s="17">
        <v>155570</v>
      </c>
      <c r="D5375" s="17" t="s">
        <v>533</v>
      </c>
      <c r="E5375" s="17" t="s">
        <v>307</v>
      </c>
      <c r="F5375" s="17" t="s">
        <v>14607</v>
      </c>
      <c r="H5375" s="309">
        <v>34018</v>
      </c>
      <c r="I5375" s="309">
        <v>42271</v>
      </c>
      <c r="J5375" s="17" t="s">
        <v>3888</v>
      </c>
      <c r="L5375" s="17" t="s">
        <v>14608</v>
      </c>
      <c r="N5375" s="17" t="s">
        <v>31</v>
      </c>
      <c r="O5375" s="17" t="s">
        <v>15</v>
      </c>
      <c r="P5375" s="17">
        <v>45373</v>
      </c>
      <c r="AC5375" s="17" t="s">
        <v>9895</v>
      </c>
      <c r="AD5375" s="17" t="s">
        <v>9896</v>
      </c>
      <c r="AF5375" s="17">
        <v>8</v>
      </c>
      <c r="AG5375" s="17">
        <v>2</v>
      </c>
      <c r="AM5375" s="17" t="s">
        <v>108</v>
      </c>
      <c r="AN5375" s="17" t="s">
        <v>14364</v>
      </c>
      <c r="AO5375" s="17">
        <v>3</v>
      </c>
      <c r="AP5375" s="17">
        <v>80</v>
      </c>
      <c r="AQ5375" s="17">
        <v>5</v>
      </c>
      <c r="AR5375" s="17" t="s">
        <v>9898</v>
      </c>
      <c r="AT5375" s="17" t="s">
        <v>14152</v>
      </c>
      <c r="CQ5375" s="17" t="s">
        <v>3901</v>
      </c>
      <c r="CR5375" s="17" t="s">
        <v>30</v>
      </c>
      <c r="CU5375" s="17" t="s">
        <v>3901</v>
      </c>
      <c r="CY5375" s="17" t="s">
        <v>30</v>
      </c>
      <c r="DA5375" s="17" t="s">
        <v>3901</v>
      </c>
      <c r="DN5375" s="17">
        <f>COUNTIF(AU5375:DM5375, "X")</f>
        <v>3</v>
      </c>
    </row>
    <row r="5376" spans="1:118" s="17" customFormat="1">
      <c r="A5376" s="17" t="s">
        <v>24306</v>
      </c>
      <c r="B5376" s="17">
        <v>55</v>
      </c>
      <c r="C5376" s="17">
        <v>172417</v>
      </c>
      <c r="D5376" s="17" t="s">
        <v>1169</v>
      </c>
      <c r="E5376" s="17" t="s">
        <v>24307</v>
      </c>
      <c r="F5376" s="17" t="s">
        <v>70</v>
      </c>
      <c r="H5376" s="309">
        <v>23531</v>
      </c>
      <c r="I5376" s="309">
        <v>42271</v>
      </c>
      <c r="J5376" s="17" t="s">
        <v>3888</v>
      </c>
      <c r="L5376" s="17" t="s">
        <v>24308</v>
      </c>
      <c r="N5376" s="17" t="s">
        <v>126</v>
      </c>
      <c r="O5376" s="17" t="s">
        <v>15</v>
      </c>
      <c r="P5376" s="17">
        <v>45383</v>
      </c>
      <c r="T5376" s="17" t="s">
        <v>24309</v>
      </c>
      <c r="V5376" s="17" t="s">
        <v>126</v>
      </c>
      <c r="W5376" s="17" t="s">
        <v>15</v>
      </c>
      <c r="X5376" s="17">
        <v>45383</v>
      </c>
      <c r="AF5376" s="17">
        <v>8</v>
      </c>
      <c r="AG5376" s="17">
        <v>2</v>
      </c>
      <c r="AI5376" s="17" t="s">
        <v>20542</v>
      </c>
      <c r="AM5376" s="17" t="s">
        <v>239</v>
      </c>
      <c r="AN5376" s="17" t="s">
        <v>24146</v>
      </c>
      <c r="AO5376" s="17">
        <v>3</v>
      </c>
      <c r="AP5376" s="17">
        <v>80</v>
      </c>
      <c r="AQ5376" s="17">
        <v>5</v>
      </c>
      <c r="AR5376" s="17" t="s">
        <v>22585</v>
      </c>
      <c r="AS5376" s="17" t="s">
        <v>23503</v>
      </c>
      <c r="AU5376" s="17" t="s">
        <v>21</v>
      </c>
      <c r="AV5376" s="17" t="s">
        <v>3901</v>
      </c>
      <c r="AX5376" s="17" t="s">
        <v>3901</v>
      </c>
      <c r="AZ5376" s="17" t="s">
        <v>3901</v>
      </c>
      <c r="BB5376" s="17" t="s">
        <v>3901</v>
      </c>
      <c r="BD5376" s="17" t="s">
        <v>3901</v>
      </c>
      <c r="BF5376" s="17" t="s">
        <v>3901</v>
      </c>
      <c r="BH5376" s="17" t="s">
        <v>3901</v>
      </c>
      <c r="BK5376" s="17" t="s">
        <v>3901</v>
      </c>
      <c r="BL5376" s="17" t="s">
        <v>21</v>
      </c>
      <c r="BN5376" s="17" t="s">
        <v>3901</v>
      </c>
      <c r="BQ5376" s="17" t="s">
        <v>30</v>
      </c>
      <c r="BS5376" s="17" t="s">
        <v>3901</v>
      </c>
      <c r="BY5376" s="17" t="s">
        <v>3901</v>
      </c>
      <c r="CC5376" s="17" t="s">
        <v>3901</v>
      </c>
      <c r="CF5376" s="17" t="s">
        <v>3901</v>
      </c>
      <c r="CL5376" s="17" t="s">
        <v>3901</v>
      </c>
      <c r="CQ5376" s="17" t="s">
        <v>3901</v>
      </c>
      <c r="CU5376" s="17" t="s">
        <v>3901</v>
      </c>
      <c r="CX5376" s="17" t="s">
        <v>3901</v>
      </c>
      <c r="DA5376" s="17" t="s">
        <v>3901</v>
      </c>
      <c r="DF5376" s="17" t="s">
        <v>3901</v>
      </c>
      <c r="DN5376" s="17">
        <f>COUNTIF(AU5376:DM5376, "X")</f>
        <v>19</v>
      </c>
    </row>
    <row r="5377" spans="1:118" s="17" customFormat="1">
      <c r="A5377" s="17" t="s">
        <v>4869</v>
      </c>
      <c r="B5377" s="17">
        <v>55</v>
      </c>
      <c r="C5377" s="17">
        <v>172426</v>
      </c>
      <c r="D5377" s="17" t="s">
        <v>4870</v>
      </c>
      <c r="E5377" s="17" t="s">
        <v>18</v>
      </c>
      <c r="F5377" s="17" t="s">
        <v>120</v>
      </c>
      <c r="H5377" s="309">
        <v>27909</v>
      </c>
      <c r="I5377" s="309">
        <v>42264</v>
      </c>
      <c r="J5377" s="17" t="s">
        <v>3888</v>
      </c>
      <c r="L5377" s="17" t="s">
        <v>4871</v>
      </c>
      <c r="N5377" s="17" t="s">
        <v>19</v>
      </c>
      <c r="O5377" s="17" t="s">
        <v>15</v>
      </c>
      <c r="P5377" s="17">
        <v>45356</v>
      </c>
      <c r="AC5377" s="17" t="s">
        <v>3890</v>
      </c>
      <c r="AD5377" s="17" t="s">
        <v>3891</v>
      </c>
      <c r="AF5377" s="17">
        <v>15</v>
      </c>
      <c r="AG5377" s="17">
        <v>2</v>
      </c>
      <c r="AM5377" s="17" t="s">
        <v>2602</v>
      </c>
      <c r="AN5377" s="17" t="s">
        <v>4371</v>
      </c>
      <c r="AO5377" s="17">
        <v>3</v>
      </c>
      <c r="AP5377" s="17">
        <v>80</v>
      </c>
      <c r="AQ5377" s="17">
        <v>5</v>
      </c>
      <c r="AT5377" s="17" t="s">
        <v>3893</v>
      </c>
      <c r="DN5377" s="17">
        <f>COUNTIF(AU5377:DM5377, "X")</f>
        <v>0</v>
      </c>
    </row>
    <row r="5378" spans="1:118" s="17" customFormat="1">
      <c r="A5378" s="17" t="s">
        <v>12353</v>
      </c>
      <c r="B5378" s="17">
        <v>55</v>
      </c>
      <c r="C5378" s="17">
        <v>172429</v>
      </c>
      <c r="D5378" s="17" t="s">
        <v>12354</v>
      </c>
      <c r="E5378" s="17" t="s">
        <v>442</v>
      </c>
      <c r="F5378" s="17" t="s">
        <v>229</v>
      </c>
      <c r="H5378" s="309">
        <v>22209</v>
      </c>
      <c r="I5378" s="309">
        <v>42269</v>
      </c>
      <c r="J5378" s="17" t="s">
        <v>3888</v>
      </c>
      <c r="L5378" s="17" t="s">
        <v>12355</v>
      </c>
      <c r="N5378" s="17" t="s">
        <v>31</v>
      </c>
      <c r="O5378" s="17" t="s">
        <v>15</v>
      </c>
      <c r="P5378" s="17">
        <v>45373</v>
      </c>
      <c r="AC5378" s="17" t="s">
        <v>9895</v>
      </c>
      <c r="AD5378" s="17" t="s">
        <v>9896</v>
      </c>
      <c r="AF5378" s="17">
        <v>15</v>
      </c>
      <c r="AG5378" s="17">
        <v>2</v>
      </c>
      <c r="AM5378" s="17" t="s">
        <v>295</v>
      </c>
      <c r="AN5378" s="17" t="s">
        <v>12166</v>
      </c>
      <c r="AO5378" s="17">
        <v>3</v>
      </c>
      <c r="AP5378" s="17">
        <v>80</v>
      </c>
      <c r="AQ5378" s="17">
        <v>5</v>
      </c>
      <c r="AR5378" s="17" t="s">
        <v>9898</v>
      </c>
      <c r="AT5378" s="17" t="s">
        <v>11929</v>
      </c>
      <c r="AV5378" s="17" t="s">
        <v>3901</v>
      </c>
      <c r="CQ5378" s="17" t="s">
        <v>3901</v>
      </c>
      <c r="DN5378" s="17">
        <f>COUNTIF(AU5378:DM5378, "X")</f>
        <v>2</v>
      </c>
    </row>
    <row r="5379" spans="1:118" s="17" customFormat="1">
      <c r="A5379" s="17" t="s">
        <v>13080</v>
      </c>
      <c r="B5379" s="17">
        <v>55</v>
      </c>
      <c r="C5379" s="17">
        <v>172451</v>
      </c>
      <c r="D5379" s="17" t="s">
        <v>13081</v>
      </c>
      <c r="E5379" s="17" t="s">
        <v>199</v>
      </c>
      <c r="F5379" s="17" t="s">
        <v>18</v>
      </c>
      <c r="H5379" s="309">
        <v>35633</v>
      </c>
      <c r="I5379" s="309">
        <v>42276</v>
      </c>
      <c r="J5379" s="17" t="s">
        <v>3888</v>
      </c>
      <c r="L5379" s="17" t="s">
        <v>13082</v>
      </c>
      <c r="N5379" s="17" t="s">
        <v>31</v>
      </c>
      <c r="O5379" s="17" t="s">
        <v>15</v>
      </c>
      <c r="P5379" s="17">
        <v>45373</v>
      </c>
      <c r="AC5379" s="17" t="s">
        <v>9895</v>
      </c>
      <c r="AF5379" s="17">
        <v>8</v>
      </c>
      <c r="AG5379" s="17">
        <v>2</v>
      </c>
      <c r="AH5379" s="17" t="s">
        <v>11926</v>
      </c>
      <c r="AK5379" s="17" t="s">
        <v>11927</v>
      </c>
      <c r="AM5379" s="17" t="s">
        <v>59</v>
      </c>
      <c r="AN5379" s="17" t="s">
        <v>12989</v>
      </c>
      <c r="AO5379" s="17">
        <v>3</v>
      </c>
      <c r="AP5379" s="17">
        <v>80</v>
      </c>
      <c r="AQ5379" s="17">
        <v>5</v>
      </c>
      <c r="AR5379" s="17" t="s">
        <v>9898</v>
      </c>
      <c r="AT5379" s="17" t="s">
        <v>12990</v>
      </c>
      <c r="CQ5379" s="17" t="s">
        <v>3901</v>
      </c>
      <c r="CR5379" s="17" t="s">
        <v>21</v>
      </c>
      <c r="DN5379" s="17">
        <f>COUNTIF(AU5379:DM5379, "X")</f>
        <v>1</v>
      </c>
    </row>
    <row r="5380" spans="1:118" s="17" customFormat="1">
      <c r="A5380" s="17" t="s">
        <v>22845</v>
      </c>
      <c r="B5380" s="17">
        <v>55</v>
      </c>
      <c r="C5380" s="17">
        <v>98573</v>
      </c>
      <c r="D5380" s="17" t="s">
        <v>22846</v>
      </c>
      <c r="E5380" s="17" t="s">
        <v>75</v>
      </c>
      <c r="F5380" s="17" t="s">
        <v>154</v>
      </c>
      <c r="H5380" s="309">
        <v>28752</v>
      </c>
      <c r="I5380" s="309">
        <v>42275</v>
      </c>
      <c r="J5380" s="17" t="s">
        <v>3888</v>
      </c>
      <c r="L5380" s="17" t="s">
        <v>22847</v>
      </c>
      <c r="N5380" s="17" t="s">
        <v>205</v>
      </c>
      <c r="O5380" s="17" t="s">
        <v>15</v>
      </c>
      <c r="P5380" s="17">
        <v>45337</v>
      </c>
      <c r="AF5380" s="17">
        <v>8</v>
      </c>
      <c r="AG5380" s="17">
        <v>2</v>
      </c>
      <c r="AI5380" s="17" t="s">
        <v>20542</v>
      </c>
      <c r="AM5380" s="17" t="s">
        <v>253</v>
      </c>
      <c r="AN5380" s="17" t="s">
        <v>22821</v>
      </c>
      <c r="AO5380" s="17">
        <v>3</v>
      </c>
      <c r="AP5380" s="17">
        <v>80</v>
      </c>
      <c r="AQ5380" s="17">
        <v>5</v>
      </c>
      <c r="AR5380" s="17" t="s">
        <v>22585</v>
      </c>
      <c r="DN5380" s="17">
        <f>COUNTIF(AU5380:DM5380, "X")</f>
        <v>0</v>
      </c>
    </row>
    <row r="5381" spans="1:118" s="17" customFormat="1">
      <c r="A5381" s="17" t="s">
        <v>10688</v>
      </c>
      <c r="B5381" s="17">
        <v>55</v>
      </c>
      <c r="C5381" s="17">
        <v>172462</v>
      </c>
      <c r="D5381" s="17" t="s">
        <v>114</v>
      </c>
      <c r="E5381" s="17" t="s">
        <v>10689</v>
      </c>
      <c r="F5381" s="17" t="s">
        <v>43</v>
      </c>
      <c r="H5381" s="309">
        <v>32848</v>
      </c>
      <c r="I5381" s="309">
        <v>42275</v>
      </c>
      <c r="J5381" s="17" t="s">
        <v>3888</v>
      </c>
      <c r="L5381" s="17" t="s">
        <v>10690</v>
      </c>
      <c r="N5381" s="17" t="s">
        <v>14</v>
      </c>
      <c r="O5381" s="17" t="s">
        <v>15</v>
      </c>
      <c r="P5381" s="17">
        <v>45371</v>
      </c>
      <c r="AC5381" s="17" t="s">
        <v>14</v>
      </c>
      <c r="AF5381" s="17">
        <v>8</v>
      </c>
      <c r="AG5381" s="17">
        <v>2</v>
      </c>
      <c r="AI5381" s="17" t="s">
        <v>10178</v>
      </c>
      <c r="AM5381" s="17" t="s">
        <v>193</v>
      </c>
      <c r="AN5381" s="17" t="s">
        <v>10381</v>
      </c>
      <c r="AO5381" s="17">
        <v>3</v>
      </c>
      <c r="AP5381" s="17">
        <v>80</v>
      </c>
      <c r="AQ5381" s="17">
        <v>5</v>
      </c>
      <c r="AR5381" s="17" t="s">
        <v>10180</v>
      </c>
      <c r="CU5381" s="17" t="s">
        <v>3901</v>
      </c>
      <c r="DN5381" s="17">
        <f>COUNTIF(AU5381:DM5381, "X")</f>
        <v>1</v>
      </c>
    </row>
    <row r="5382" spans="1:118" s="17" customFormat="1">
      <c r="A5382" s="17" t="s">
        <v>22356</v>
      </c>
      <c r="B5382" s="17">
        <v>55</v>
      </c>
      <c r="C5382" s="17">
        <v>172464</v>
      </c>
      <c r="D5382" s="17" t="s">
        <v>22357</v>
      </c>
      <c r="E5382" s="17" t="s">
        <v>6441</v>
      </c>
      <c r="F5382" s="17" t="s">
        <v>65</v>
      </c>
      <c r="H5382" s="309">
        <v>21673</v>
      </c>
      <c r="I5382" s="309">
        <v>42275</v>
      </c>
      <c r="J5382" s="17" t="s">
        <v>3888</v>
      </c>
      <c r="K5382" s="17" t="s">
        <v>21</v>
      </c>
      <c r="L5382" s="17" t="s">
        <v>22340</v>
      </c>
      <c r="N5382" s="17" t="s">
        <v>31</v>
      </c>
      <c r="O5382" s="17" t="s">
        <v>15</v>
      </c>
      <c r="P5382" s="17">
        <v>45373</v>
      </c>
      <c r="AF5382" s="17">
        <v>15</v>
      </c>
      <c r="AG5382" s="17">
        <v>2</v>
      </c>
      <c r="AH5382" s="17" t="s">
        <v>11926</v>
      </c>
      <c r="AK5382" s="17" t="s">
        <v>11927</v>
      </c>
      <c r="AM5382" s="17" t="s">
        <v>200</v>
      </c>
      <c r="AN5382" s="17" t="s">
        <v>22312</v>
      </c>
      <c r="AO5382" s="17">
        <v>3</v>
      </c>
      <c r="AP5382" s="17">
        <v>80</v>
      </c>
      <c r="AQ5382" s="17">
        <v>5</v>
      </c>
      <c r="AR5382" s="17" t="s">
        <v>11941</v>
      </c>
      <c r="CQ5382" s="17" t="s">
        <v>3901</v>
      </c>
      <c r="CR5382" s="17" t="s">
        <v>21</v>
      </c>
      <c r="CU5382" s="17" t="s">
        <v>3901</v>
      </c>
      <c r="DE5382" s="17" t="s">
        <v>21</v>
      </c>
      <c r="DN5382" s="17">
        <f>COUNTIF(AU5382:DM5382, "X")</f>
        <v>2</v>
      </c>
    </row>
    <row r="5383" spans="1:118" s="17" customFormat="1">
      <c r="A5383" s="17" t="s">
        <v>4263</v>
      </c>
      <c r="B5383" s="17">
        <v>55</v>
      </c>
      <c r="C5383" s="17">
        <v>172468</v>
      </c>
      <c r="D5383" s="17" t="s">
        <v>669</v>
      </c>
      <c r="E5383" s="17" t="s">
        <v>4264</v>
      </c>
      <c r="F5383" s="17" t="s">
        <v>82</v>
      </c>
      <c r="H5383" s="309">
        <v>35650</v>
      </c>
      <c r="I5383" s="309">
        <v>42276</v>
      </c>
      <c r="J5383" s="17" t="s">
        <v>3888</v>
      </c>
      <c r="L5383" s="17" t="s">
        <v>4265</v>
      </c>
      <c r="N5383" s="17" t="s">
        <v>19</v>
      </c>
      <c r="O5383" s="17" t="s">
        <v>15</v>
      </c>
      <c r="P5383" s="17">
        <v>45356</v>
      </c>
      <c r="AC5383" s="17" t="s">
        <v>3890</v>
      </c>
      <c r="AD5383" s="17" t="s">
        <v>3891</v>
      </c>
      <c r="AF5383" s="17">
        <v>8</v>
      </c>
      <c r="AG5383" s="17">
        <v>2</v>
      </c>
      <c r="AM5383" s="17" t="s">
        <v>172</v>
      </c>
      <c r="AN5383" s="17" t="s">
        <v>3892</v>
      </c>
      <c r="AO5383" s="17">
        <v>3</v>
      </c>
      <c r="AP5383" s="17">
        <v>80</v>
      </c>
      <c r="AQ5383" s="17">
        <v>5</v>
      </c>
      <c r="AT5383" s="17" t="s">
        <v>3893</v>
      </c>
      <c r="DN5383" s="17">
        <f>COUNTIF(AU5383:DM5383, "X")</f>
        <v>0</v>
      </c>
    </row>
    <row r="5384" spans="1:118" s="17" customFormat="1">
      <c r="A5384" s="17" t="s">
        <v>22411</v>
      </c>
      <c r="B5384" s="17">
        <v>55</v>
      </c>
      <c r="C5384" s="17">
        <v>172472</v>
      </c>
      <c r="D5384" s="17" t="s">
        <v>22352</v>
      </c>
      <c r="E5384" s="17" t="s">
        <v>15555</v>
      </c>
      <c r="F5384" s="17" t="s">
        <v>9309</v>
      </c>
      <c r="H5384" s="309">
        <v>33710</v>
      </c>
      <c r="I5384" s="309">
        <v>42275</v>
      </c>
      <c r="J5384" s="17" t="s">
        <v>3888</v>
      </c>
      <c r="L5384" s="17" t="s">
        <v>22353</v>
      </c>
      <c r="N5384" s="17" t="s">
        <v>31</v>
      </c>
      <c r="O5384" s="17" t="s">
        <v>15</v>
      </c>
      <c r="P5384" s="17">
        <v>45373</v>
      </c>
      <c r="AF5384" s="17">
        <v>15</v>
      </c>
      <c r="AG5384" s="17">
        <v>2</v>
      </c>
      <c r="AH5384" s="17" t="s">
        <v>11926</v>
      </c>
      <c r="AK5384" s="17" t="s">
        <v>11927</v>
      </c>
      <c r="AM5384" s="17" t="s">
        <v>200</v>
      </c>
      <c r="AN5384" s="17" t="s">
        <v>22312</v>
      </c>
      <c r="AO5384" s="17">
        <v>3</v>
      </c>
      <c r="AP5384" s="17">
        <v>80</v>
      </c>
      <c r="AQ5384" s="17">
        <v>5</v>
      </c>
      <c r="AR5384" s="17" t="s">
        <v>11941</v>
      </c>
      <c r="DN5384" s="17">
        <f>COUNTIF(AU5384:DM5384, "X")</f>
        <v>0</v>
      </c>
    </row>
    <row r="5385" spans="1:118" s="17" customFormat="1">
      <c r="A5385" s="17" t="s">
        <v>22733</v>
      </c>
      <c r="B5385" s="17">
        <v>55</v>
      </c>
      <c r="C5385" s="17">
        <v>172510</v>
      </c>
      <c r="D5385" s="17" t="s">
        <v>22611</v>
      </c>
      <c r="E5385" s="17" t="s">
        <v>181</v>
      </c>
      <c r="F5385" s="17" t="s">
        <v>164</v>
      </c>
      <c r="H5385" s="309">
        <v>35357</v>
      </c>
      <c r="I5385" s="309">
        <v>42277</v>
      </c>
      <c r="J5385" s="17" t="s">
        <v>3888</v>
      </c>
      <c r="L5385" s="17" t="s">
        <v>22613</v>
      </c>
      <c r="N5385" s="17" t="s">
        <v>126</v>
      </c>
      <c r="O5385" s="17" t="s">
        <v>15</v>
      </c>
      <c r="P5385" s="17">
        <v>45383</v>
      </c>
      <c r="AF5385" s="17">
        <v>8</v>
      </c>
      <c r="AG5385" s="17">
        <v>2</v>
      </c>
      <c r="AI5385" s="17" t="s">
        <v>20542</v>
      </c>
      <c r="AM5385" s="17" t="s">
        <v>133</v>
      </c>
      <c r="AN5385" s="17" t="s">
        <v>22584</v>
      </c>
      <c r="AO5385" s="17">
        <v>3</v>
      </c>
      <c r="AP5385" s="17">
        <v>80</v>
      </c>
      <c r="AQ5385" s="17">
        <v>5</v>
      </c>
      <c r="AR5385" s="17" t="s">
        <v>22585</v>
      </c>
      <c r="CU5385" s="17" t="s">
        <v>3901</v>
      </c>
      <c r="DN5385" s="17">
        <f>COUNTIF(AU5385:DM5385, "X")</f>
        <v>1</v>
      </c>
    </row>
    <row r="5386" spans="1:118" s="17" customFormat="1">
      <c r="A5386" s="17" t="s">
        <v>10505</v>
      </c>
      <c r="B5386" s="17">
        <v>55</v>
      </c>
      <c r="C5386" s="17">
        <v>172519</v>
      </c>
      <c r="D5386" s="17" t="s">
        <v>4565</v>
      </c>
      <c r="E5386" s="17" t="s">
        <v>361</v>
      </c>
      <c r="F5386" s="17" t="s">
        <v>258</v>
      </c>
      <c r="H5386" s="309">
        <v>33924</v>
      </c>
      <c r="I5386" s="309">
        <v>42266</v>
      </c>
      <c r="J5386" s="17" t="s">
        <v>3888</v>
      </c>
      <c r="L5386" s="17" t="s">
        <v>10506</v>
      </c>
      <c r="M5386" s="17" t="s">
        <v>192</v>
      </c>
      <c r="N5386" s="17" t="s">
        <v>14</v>
      </c>
      <c r="O5386" s="17" t="s">
        <v>15</v>
      </c>
      <c r="P5386" s="17">
        <v>45371</v>
      </c>
      <c r="AC5386" s="17" t="s">
        <v>14</v>
      </c>
      <c r="AF5386" s="17">
        <v>8</v>
      </c>
      <c r="AG5386" s="17">
        <v>2</v>
      </c>
      <c r="AI5386" s="17" t="s">
        <v>10178</v>
      </c>
      <c r="AM5386" s="17" t="s">
        <v>193</v>
      </c>
      <c r="AN5386" s="17" t="s">
        <v>10381</v>
      </c>
      <c r="AO5386" s="17">
        <v>3</v>
      </c>
      <c r="AP5386" s="17">
        <v>80</v>
      </c>
      <c r="AQ5386" s="17">
        <v>5</v>
      </c>
      <c r="AR5386" s="17" t="s">
        <v>10180</v>
      </c>
      <c r="CD5386" s="17" t="s">
        <v>3901</v>
      </c>
      <c r="DN5386" s="17">
        <f>COUNTIF(AU5386:DM5386, "X")</f>
        <v>1</v>
      </c>
    </row>
    <row r="5387" spans="1:118" s="17" customFormat="1">
      <c r="A5387" s="17" t="s">
        <v>9821</v>
      </c>
      <c r="B5387" s="17">
        <v>55</v>
      </c>
      <c r="C5387" s="17">
        <v>172539</v>
      </c>
      <c r="D5387" s="17" t="s">
        <v>4737</v>
      </c>
      <c r="E5387" s="17" t="s">
        <v>9822</v>
      </c>
      <c r="F5387" s="17" t="s">
        <v>161</v>
      </c>
      <c r="H5387" s="309">
        <v>35524</v>
      </c>
      <c r="I5387" s="309">
        <v>42278</v>
      </c>
      <c r="J5387" s="17" t="s">
        <v>3888</v>
      </c>
      <c r="L5387" s="17" t="s">
        <v>9823</v>
      </c>
      <c r="M5387" s="17" t="s">
        <v>97</v>
      </c>
      <c r="N5387" s="17" t="s">
        <v>19</v>
      </c>
      <c r="O5387" s="17" t="s">
        <v>15</v>
      </c>
      <c r="P5387" s="17">
        <v>45356</v>
      </c>
      <c r="Q5387" s="17">
        <v>5484</v>
      </c>
      <c r="AC5387" s="17" t="s">
        <v>3890</v>
      </c>
      <c r="AD5387" s="17" t="s">
        <v>3891</v>
      </c>
      <c r="AF5387" s="17">
        <v>8</v>
      </c>
      <c r="AG5387" s="17">
        <v>2</v>
      </c>
      <c r="AM5387" s="17" t="s">
        <v>285</v>
      </c>
      <c r="AN5387" s="17" t="s">
        <v>9737</v>
      </c>
      <c r="AO5387" s="17">
        <v>3</v>
      </c>
      <c r="AP5387" s="17">
        <v>80</v>
      </c>
      <c r="AQ5387" s="17">
        <v>5</v>
      </c>
      <c r="AT5387" s="17" t="s">
        <v>9082</v>
      </c>
      <c r="DN5387" s="17">
        <f>COUNTIF(AU5387:DM5387, "X")</f>
        <v>0</v>
      </c>
    </row>
    <row r="5388" spans="1:118" s="17" customFormat="1">
      <c r="A5388" s="17" t="s">
        <v>3948</v>
      </c>
      <c r="B5388" s="17">
        <v>55</v>
      </c>
      <c r="C5388" s="17">
        <v>172541</v>
      </c>
      <c r="D5388" s="17" t="s">
        <v>3949</v>
      </c>
      <c r="E5388" s="17" t="s">
        <v>103</v>
      </c>
      <c r="F5388" s="17" t="s">
        <v>70</v>
      </c>
      <c r="H5388" s="309">
        <v>35346</v>
      </c>
      <c r="I5388" s="309">
        <v>42278</v>
      </c>
      <c r="J5388" s="17" t="s">
        <v>3888</v>
      </c>
      <c r="L5388" s="17" t="s">
        <v>3950</v>
      </c>
      <c r="N5388" s="17" t="s">
        <v>19</v>
      </c>
      <c r="O5388" s="17" t="s">
        <v>15</v>
      </c>
      <c r="P5388" s="17">
        <v>45356</v>
      </c>
      <c r="AC5388" s="17" t="s">
        <v>3890</v>
      </c>
      <c r="AD5388" s="17" t="s">
        <v>3891</v>
      </c>
      <c r="AF5388" s="17">
        <v>8</v>
      </c>
      <c r="AG5388" s="17">
        <v>2</v>
      </c>
      <c r="AM5388" s="17" t="s">
        <v>172</v>
      </c>
      <c r="AN5388" s="17" t="s">
        <v>3892</v>
      </c>
      <c r="AO5388" s="17">
        <v>3</v>
      </c>
      <c r="AP5388" s="17">
        <v>80</v>
      </c>
      <c r="AQ5388" s="17">
        <v>5</v>
      </c>
      <c r="AT5388" s="17" t="s">
        <v>3893</v>
      </c>
      <c r="DN5388" s="17">
        <f>COUNTIF(AU5388:DM5388, "X")</f>
        <v>0</v>
      </c>
    </row>
    <row r="5389" spans="1:118" s="17" customFormat="1">
      <c r="A5389" s="17" t="s">
        <v>26079</v>
      </c>
      <c r="B5389" s="17">
        <v>55</v>
      </c>
      <c r="C5389" s="17">
        <v>172545</v>
      </c>
      <c r="D5389" s="17" t="s">
        <v>26080</v>
      </c>
      <c r="E5389" s="17" t="s">
        <v>61</v>
      </c>
      <c r="F5389" s="17" t="s">
        <v>333</v>
      </c>
      <c r="H5389" s="309">
        <v>35715</v>
      </c>
      <c r="I5389" s="309">
        <v>42278</v>
      </c>
      <c r="J5389" s="17" t="s">
        <v>3888</v>
      </c>
      <c r="L5389" s="17" t="s">
        <v>26081</v>
      </c>
      <c r="N5389" s="17" t="s">
        <v>19</v>
      </c>
      <c r="O5389" s="17" t="s">
        <v>15</v>
      </c>
      <c r="P5389" s="17">
        <v>45356</v>
      </c>
      <c r="Q5389" s="17">
        <v>7537</v>
      </c>
      <c r="AD5389" s="17" t="s">
        <v>3891</v>
      </c>
      <c r="AF5389" s="17">
        <v>8</v>
      </c>
      <c r="AG5389" s="17">
        <v>2</v>
      </c>
      <c r="AM5389" s="17" t="s">
        <v>20</v>
      </c>
      <c r="AN5389" s="17" t="s">
        <v>26023</v>
      </c>
      <c r="AO5389" s="17">
        <v>3</v>
      </c>
      <c r="AP5389" s="17">
        <v>80</v>
      </c>
      <c r="AQ5389" s="17">
        <v>5</v>
      </c>
      <c r="AR5389" s="17" t="s">
        <v>22150</v>
      </c>
      <c r="CQ5389" s="17" t="s">
        <v>3901</v>
      </c>
      <c r="CR5389" s="17" t="s">
        <v>21</v>
      </c>
      <c r="DN5389" s="17">
        <f>COUNTIF(AU5389:DM5389, "X")</f>
        <v>1</v>
      </c>
    </row>
    <row r="5390" spans="1:118" s="17" customFormat="1">
      <c r="A5390" s="17" t="s">
        <v>20525</v>
      </c>
      <c r="B5390" s="17">
        <v>55</v>
      </c>
      <c r="C5390" s="17">
        <v>172551</v>
      </c>
      <c r="D5390" s="17" t="s">
        <v>54</v>
      </c>
      <c r="E5390" s="17" t="s">
        <v>532</v>
      </c>
      <c r="F5390" s="17" t="s">
        <v>20526</v>
      </c>
      <c r="H5390" s="309">
        <v>35623</v>
      </c>
      <c r="I5390" s="309">
        <v>42278</v>
      </c>
      <c r="J5390" s="17" t="s">
        <v>3888</v>
      </c>
      <c r="L5390" s="17" t="s">
        <v>20527</v>
      </c>
      <c r="N5390" s="17" t="s">
        <v>14</v>
      </c>
      <c r="O5390" s="17" t="s">
        <v>15</v>
      </c>
      <c r="P5390" s="17">
        <v>45371</v>
      </c>
      <c r="AF5390" s="17">
        <v>8</v>
      </c>
      <c r="AG5390" s="17">
        <v>2</v>
      </c>
      <c r="AI5390" s="17" t="s">
        <v>10178</v>
      </c>
      <c r="AM5390" s="17" t="s">
        <v>94</v>
      </c>
      <c r="AN5390" s="17" t="s">
        <v>20471</v>
      </c>
      <c r="AO5390" s="17">
        <v>3</v>
      </c>
      <c r="AP5390" s="17">
        <v>80</v>
      </c>
      <c r="AQ5390" s="17">
        <v>5</v>
      </c>
      <c r="AR5390" s="17" t="s">
        <v>10180</v>
      </c>
      <c r="CQ5390" s="17" t="s">
        <v>3901</v>
      </c>
      <c r="CR5390" s="17" t="s">
        <v>21</v>
      </c>
      <c r="DN5390" s="17">
        <f>COUNTIF(AU5390:DM5390, "X")</f>
        <v>1</v>
      </c>
    </row>
    <row r="5391" spans="1:118" s="17" customFormat="1">
      <c r="A5391" s="17" t="s">
        <v>15853</v>
      </c>
      <c r="B5391" s="17">
        <v>55</v>
      </c>
      <c r="C5391" s="17">
        <v>172559</v>
      </c>
      <c r="D5391" s="17" t="s">
        <v>7106</v>
      </c>
      <c r="E5391" s="17" t="s">
        <v>224</v>
      </c>
      <c r="F5391" s="17" t="s">
        <v>22</v>
      </c>
      <c r="H5391" s="309">
        <v>35700</v>
      </c>
      <c r="I5391" s="309">
        <v>42278</v>
      </c>
      <c r="J5391" s="17" t="s">
        <v>3888</v>
      </c>
      <c r="L5391" s="17" t="s">
        <v>15578</v>
      </c>
      <c r="M5391" s="17" t="s">
        <v>387</v>
      </c>
      <c r="N5391" s="17" t="s">
        <v>31</v>
      </c>
      <c r="O5391" s="17" t="s">
        <v>15</v>
      </c>
      <c r="P5391" s="17">
        <v>45373</v>
      </c>
      <c r="AC5391" s="17" t="s">
        <v>9895</v>
      </c>
      <c r="AD5391" s="17" t="s">
        <v>9896</v>
      </c>
      <c r="AF5391" s="17">
        <v>15</v>
      </c>
      <c r="AG5391" s="17">
        <v>2</v>
      </c>
      <c r="AM5391" s="17" t="s">
        <v>121</v>
      </c>
      <c r="AN5391" s="17" t="s">
        <v>15516</v>
      </c>
      <c r="AO5391" s="17">
        <v>3</v>
      </c>
      <c r="AP5391" s="17">
        <v>80</v>
      </c>
      <c r="AQ5391" s="17">
        <v>5</v>
      </c>
      <c r="AR5391" s="17" t="s">
        <v>9898</v>
      </c>
      <c r="AT5391" s="17" t="s">
        <v>15057</v>
      </c>
      <c r="CQ5391" s="17" t="s">
        <v>3901</v>
      </c>
      <c r="DN5391" s="17">
        <f>COUNTIF(AU5391:DM5391, "X")</f>
        <v>1</v>
      </c>
    </row>
    <row r="5392" spans="1:118" s="17" customFormat="1">
      <c r="A5392" s="17" t="s">
        <v>10199</v>
      </c>
      <c r="B5392" s="17">
        <v>55</v>
      </c>
      <c r="C5392" s="17">
        <v>172561</v>
      </c>
      <c r="D5392" s="17" t="s">
        <v>10200</v>
      </c>
      <c r="E5392" s="17" t="s">
        <v>4482</v>
      </c>
      <c r="F5392" s="17" t="s">
        <v>48</v>
      </c>
      <c r="H5392" s="309">
        <v>35674</v>
      </c>
      <c r="I5392" s="309">
        <v>42278</v>
      </c>
      <c r="J5392" s="17" t="s">
        <v>3888</v>
      </c>
      <c r="L5392" s="17" t="s">
        <v>10201</v>
      </c>
      <c r="N5392" s="17" t="s">
        <v>14</v>
      </c>
      <c r="O5392" s="17" t="s">
        <v>15</v>
      </c>
      <c r="P5392" s="17">
        <v>45371</v>
      </c>
      <c r="AC5392" s="17" t="s">
        <v>14</v>
      </c>
      <c r="AF5392" s="17">
        <v>8</v>
      </c>
      <c r="AG5392" s="17">
        <v>2</v>
      </c>
      <c r="AI5392" s="17" t="s">
        <v>10178</v>
      </c>
      <c r="AM5392" s="17" t="s">
        <v>74</v>
      </c>
      <c r="AN5392" s="17" t="s">
        <v>10179</v>
      </c>
      <c r="AO5392" s="17">
        <v>3</v>
      </c>
      <c r="AP5392" s="17">
        <v>80</v>
      </c>
      <c r="AQ5392" s="17">
        <v>5</v>
      </c>
      <c r="AR5392" s="17" t="s">
        <v>10180</v>
      </c>
      <c r="CQ5392" s="17" t="s">
        <v>3901</v>
      </c>
      <c r="CR5392" s="17" t="s">
        <v>21</v>
      </c>
      <c r="DN5392" s="17">
        <f>COUNTIF(AU5392:DM5392, "X")</f>
        <v>1</v>
      </c>
    </row>
    <row r="5393" spans="1:118" s="17" customFormat="1">
      <c r="A5393" s="17" t="s">
        <v>10168</v>
      </c>
      <c r="B5393" s="17">
        <v>55</v>
      </c>
      <c r="C5393" s="17">
        <v>172590</v>
      </c>
      <c r="D5393" s="17" t="s">
        <v>3887</v>
      </c>
      <c r="E5393" s="17" t="s">
        <v>10169</v>
      </c>
      <c r="F5393" s="17" t="s">
        <v>22</v>
      </c>
      <c r="H5393" s="309">
        <v>34909</v>
      </c>
      <c r="I5393" s="309">
        <v>42279</v>
      </c>
      <c r="J5393" s="17" t="s">
        <v>3888</v>
      </c>
      <c r="L5393" s="17" t="s">
        <v>10170</v>
      </c>
      <c r="N5393" s="17" t="s">
        <v>31</v>
      </c>
      <c r="O5393" s="17" t="s">
        <v>15</v>
      </c>
      <c r="P5393" s="17">
        <v>45373</v>
      </c>
      <c r="AC5393" s="17" t="s">
        <v>9895</v>
      </c>
      <c r="AD5393" s="17" t="s">
        <v>9896</v>
      </c>
      <c r="AF5393" s="17">
        <v>15</v>
      </c>
      <c r="AG5393" s="17">
        <v>2</v>
      </c>
      <c r="AM5393" s="17" t="s">
        <v>216</v>
      </c>
      <c r="AN5393" s="17" t="s">
        <v>9897</v>
      </c>
      <c r="AO5393" s="17">
        <v>3</v>
      </c>
      <c r="AP5393" s="17">
        <v>80</v>
      </c>
      <c r="AQ5393" s="17">
        <v>5</v>
      </c>
      <c r="AR5393" s="17" t="s">
        <v>9898</v>
      </c>
      <c r="AT5393" s="17" t="s">
        <v>9899</v>
      </c>
      <c r="CR5393" s="17" t="s">
        <v>30</v>
      </c>
      <c r="CU5393" s="17" t="s">
        <v>3901</v>
      </c>
      <c r="DA5393" s="17" t="s">
        <v>3901</v>
      </c>
      <c r="DF5393" s="17" t="s">
        <v>3901</v>
      </c>
      <c r="DN5393" s="17">
        <f>COUNTIF(AU5393:DM5393, "X")</f>
        <v>3</v>
      </c>
    </row>
    <row r="5394" spans="1:118" s="17" customFormat="1">
      <c r="A5394" s="17" t="s">
        <v>6355</v>
      </c>
      <c r="B5394" s="17">
        <v>55</v>
      </c>
      <c r="C5394" s="17">
        <v>172607</v>
      </c>
      <c r="D5394" s="17" t="s">
        <v>6356</v>
      </c>
      <c r="E5394" s="17" t="s">
        <v>61</v>
      </c>
      <c r="F5394" s="17" t="s">
        <v>304</v>
      </c>
      <c r="G5394" s="17" t="s">
        <v>203</v>
      </c>
      <c r="H5394" s="309">
        <v>29861</v>
      </c>
      <c r="I5394" s="309">
        <v>42279</v>
      </c>
      <c r="J5394" s="17" t="s">
        <v>3888</v>
      </c>
      <c r="L5394" s="17" t="s">
        <v>6357</v>
      </c>
      <c r="N5394" s="17" t="s">
        <v>19</v>
      </c>
      <c r="O5394" s="17" t="s">
        <v>15</v>
      </c>
      <c r="P5394" s="17">
        <v>45356</v>
      </c>
      <c r="AC5394" s="17" t="s">
        <v>3890</v>
      </c>
      <c r="AD5394" s="17" t="s">
        <v>3891</v>
      </c>
      <c r="AF5394" s="17">
        <v>8</v>
      </c>
      <c r="AG5394" s="17">
        <v>2</v>
      </c>
      <c r="AM5394" s="17" t="s">
        <v>232</v>
      </c>
      <c r="AN5394" s="17" t="s">
        <v>6280</v>
      </c>
      <c r="AO5394" s="17">
        <v>3</v>
      </c>
      <c r="AP5394" s="17">
        <v>80</v>
      </c>
      <c r="AQ5394" s="17">
        <v>5</v>
      </c>
      <c r="AT5394" s="17" t="s">
        <v>5516</v>
      </c>
      <c r="CU5394" s="17" t="s">
        <v>3901</v>
      </c>
      <c r="DN5394" s="17">
        <f>COUNTIF(AU5394:DM5394, "X")</f>
        <v>1</v>
      </c>
    </row>
    <row r="5395" spans="1:118" s="17" customFormat="1">
      <c r="A5395" s="17" t="s">
        <v>22378</v>
      </c>
      <c r="B5395" s="17">
        <v>55</v>
      </c>
      <c r="C5395" s="17">
        <v>172606</v>
      </c>
      <c r="D5395" s="17" t="s">
        <v>4055</v>
      </c>
      <c r="E5395" s="17" t="s">
        <v>86</v>
      </c>
      <c r="F5395" s="17" t="s">
        <v>65</v>
      </c>
      <c r="H5395" s="309">
        <v>30581</v>
      </c>
      <c r="I5395" s="309">
        <v>42279</v>
      </c>
      <c r="J5395" s="17" t="s">
        <v>3888</v>
      </c>
      <c r="L5395" s="17" t="s">
        <v>22363</v>
      </c>
      <c r="N5395" s="17" t="s">
        <v>31</v>
      </c>
      <c r="O5395" s="17" t="s">
        <v>15</v>
      </c>
      <c r="P5395" s="17">
        <v>45373</v>
      </c>
      <c r="Q5395" s="17">
        <v>8489</v>
      </c>
      <c r="AF5395" s="17">
        <v>15</v>
      </c>
      <c r="AG5395" s="17">
        <v>2</v>
      </c>
      <c r="AH5395" s="17" t="s">
        <v>11926</v>
      </c>
      <c r="AK5395" s="17" t="s">
        <v>11927</v>
      </c>
      <c r="AM5395" s="17" t="s">
        <v>200</v>
      </c>
      <c r="AN5395" s="17" t="s">
        <v>22312</v>
      </c>
      <c r="AO5395" s="17">
        <v>3</v>
      </c>
      <c r="AP5395" s="17">
        <v>80</v>
      </c>
      <c r="AQ5395" s="17">
        <v>5</v>
      </c>
      <c r="AR5395" s="17" t="s">
        <v>11941</v>
      </c>
      <c r="CU5395" s="17" t="s">
        <v>3901</v>
      </c>
      <c r="DN5395" s="17">
        <f>COUNTIF(AU5395:DM5395, "X")</f>
        <v>1</v>
      </c>
    </row>
    <row r="5396" spans="1:118" s="17" customFormat="1">
      <c r="A5396" s="17" t="s">
        <v>21213</v>
      </c>
      <c r="B5396" s="17">
        <v>55</v>
      </c>
      <c r="C5396" s="17">
        <v>99826</v>
      </c>
      <c r="D5396" s="17" t="s">
        <v>9251</v>
      </c>
      <c r="E5396" s="17" t="s">
        <v>396</v>
      </c>
      <c r="F5396" s="17" t="s">
        <v>535</v>
      </c>
      <c r="H5396" s="309">
        <v>28894</v>
      </c>
      <c r="I5396" s="309">
        <v>42280</v>
      </c>
      <c r="J5396" s="17" t="s">
        <v>3888</v>
      </c>
      <c r="L5396" s="17" t="s">
        <v>21077</v>
      </c>
      <c r="N5396" s="17" t="s">
        <v>80</v>
      </c>
      <c r="O5396" s="17" t="s">
        <v>15</v>
      </c>
      <c r="P5396" s="17">
        <v>45308</v>
      </c>
      <c r="Q5396" s="17">
        <v>9439</v>
      </c>
      <c r="AF5396" s="17">
        <v>8</v>
      </c>
      <c r="AG5396" s="17">
        <v>2</v>
      </c>
      <c r="AI5396" s="17" t="s">
        <v>20851</v>
      </c>
      <c r="AM5396" s="17" t="s">
        <v>81</v>
      </c>
      <c r="AN5396" s="17" t="s">
        <v>21035</v>
      </c>
      <c r="AO5396" s="17">
        <v>3</v>
      </c>
      <c r="AP5396" s="17">
        <v>80</v>
      </c>
      <c r="AQ5396" s="17">
        <v>5</v>
      </c>
      <c r="AR5396" s="17" t="s">
        <v>20671</v>
      </c>
      <c r="AS5396" s="17" t="s">
        <v>21036</v>
      </c>
      <c r="BD5396" s="17" t="s">
        <v>3901</v>
      </c>
      <c r="BJ5396" s="17" t="s">
        <v>21</v>
      </c>
      <c r="BK5396" s="17" t="s">
        <v>3901</v>
      </c>
      <c r="BN5396" s="17" t="s">
        <v>3901</v>
      </c>
      <c r="BS5396" s="17" t="s">
        <v>3901</v>
      </c>
      <c r="BY5396" s="17" t="s">
        <v>3901</v>
      </c>
      <c r="CC5396" s="17" t="s">
        <v>3901</v>
      </c>
      <c r="CD5396" s="17" t="s">
        <v>3901</v>
      </c>
      <c r="CF5396" s="17" t="s">
        <v>3901</v>
      </c>
      <c r="CH5396" s="17" t="s">
        <v>3901</v>
      </c>
      <c r="CU5396" s="17" t="s">
        <v>3901</v>
      </c>
      <c r="DA5396" s="17" t="s">
        <v>3901</v>
      </c>
      <c r="DN5396" s="17">
        <f>COUNTIF(AU5396:DM5396, "X")</f>
        <v>11</v>
      </c>
    </row>
    <row r="5397" spans="1:118" s="17" customFormat="1">
      <c r="A5397" s="17" t="s">
        <v>21076</v>
      </c>
      <c r="B5397" s="17">
        <v>55</v>
      </c>
      <c r="C5397" s="17">
        <v>172612</v>
      </c>
      <c r="D5397" s="17" t="s">
        <v>9251</v>
      </c>
      <c r="E5397" s="17" t="s">
        <v>602</v>
      </c>
      <c r="F5397" s="17" t="s">
        <v>22</v>
      </c>
      <c r="H5397" s="309">
        <v>29356</v>
      </c>
      <c r="I5397" s="309">
        <v>42280</v>
      </c>
      <c r="J5397" s="17" t="s">
        <v>3888</v>
      </c>
      <c r="L5397" s="17" t="s">
        <v>21077</v>
      </c>
      <c r="N5397" s="17" t="s">
        <v>80</v>
      </c>
      <c r="O5397" s="17" t="s">
        <v>15</v>
      </c>
      <c r="P5397" s="17">
        <v>45308</v>
      </c>
      <c r="Q5397" s="17">
        <v>9439</v>
      </c>
      <c r="AF5397" s="17">
        <v>8</v>
      </c>
      <c r="AG5397" s="17">
        <v>2</v>
      </c>
      <c r="AI5397" s="17" t="s">
        <v>20851</v>
      </c>
      <c r="AM5397" s="17" t="s">
        <v>81</v>
      </c>
      <c r="AN5397" s="17" t="s">
        <v>21035</v>
      </c>
      <c r="AO5397" s="17">
        <v>3</v>
      </c>
      <c r="AP5397" s="17">
        <v>80</v>
      </c>
      <c r="AQ5397" s="17">
        <v>5</v>
      </c>
      <c r="AR5397" s="17" t="s">
        <v>20671</v>
      </c>
      <c r="AS5397" s="17" t="s">
        <v>21036</v>
      </c>
      <c r="AV5397" s="17" t="s">
        <v>3901</v>
      </c>
      <c r="AX5397" s="17" t="s">
        <v>3901</v>
      </c>
      <c r="BD5397" s="17" t="s">
        <v>3901</v>
      </c>
      <c r="BJ5397" s="17" t="s">
        <v>3901</v>
      </c>
      <c r="BK5397" s="17" t="s">
        <v>3901</v>
      </c>
      <c r="BN5397" s="17" t="s">
        <v>3901</v>
      </c>
      <c r="BQ5397" s="17" t="s">
        <v>21</v>
      </c>
      <c r="BS5397" s="17" t="s">
        <v>3901</v>
      </c>
      <c r="CC5397" s="17" t="s">
        <v>3901</v>
      </c>
      <c r="CD5397" s="17" t="s">
        <v>3901</v>
      </c>
      <c r="CH5397" s="17" t="s">
        <v>3901</v>
      </c>
      <c r="CU5397" s="17" t="s">
        <v>3901</v>
      </c>
      <c r="DN5397" s="17">
        <f>COUNTIF(AU5397:DM5397, "X")</f>
        <v>11</v>
      </c>
    </row>
    <row r="5398" spans="1:118" s="17" customFormat="1">
      <c r="A5398" s="17" t="s">
        <v>18258</v>
      </c>
      <c r="B5398" s="17">
        <v>55</v>
      </c>
      <c r="C5398" s="17">
        <v>172622</v>
      </c>
      <c r="D5398" s="17" t="s">
        <v>12050</v>
      </c>
      <c r="E5398" s="17" t="s">
        <v>38</v>
      </c>
      <c r="F5398" s="17" t="s">
        <v>22</v>
      </c>
      <c r="H5398" s="309">
        <v>30592</v>
      </c>
      <c r="I5398" s="309">
        <v>42281</v>
      </c>
      <c r="J5398" s="17" t="s">
        <v>3888</v>
      </c>
      <c r="L5398" s="17" t="s">
        <v>18228</v>
      </c>
      <c r="N5398" s="17" t="s">
        <v>31</v>
      </c>
      <c r="O5398" s="17" t="s">
        <v>15</v>
      </c>
      <c r="P5398" s="17">
        <v>45373</v>
      </c>
      <c r="AD5398" s="17" t="s">
        <v>9896</v>
      </c>
      <c r="AF5398" s="17">
        <v>8</v>
      </c>
      <c r="AG5398" s="17">
        <v>2</v>
      </c>
      <c r="AM5398" s="17" t="s">
        <v>32</v>
      </c>
      <c r="AN5398" s="17" t="s">
        <v>18168</v>
      </c>
      <c r="AO5398" s="17">
        <v>3</v>
      </c>
      <c r="AP5398" s="17">
        <v>80</v>
      </c>
      <c r="AQ5398" s="17">
        <v>5</v>
      </c>
      <c r="AR5398" s="17" t="s">
        <v>9898</v>
      </c>
      <c r="AX5398" s="17" t="s">
        <v>3901</v>
      </c>
      <c r="AY5398" s="17" t="s">
        <v>21</v>
      </c>
      <c r="BD5398" s="17" t="s">
        <v>3901</v>
      </c>
      <c r="CG5398" s="17" t="s">
        <v>21</v>
      </c>
      <c r="CH5398" s="17" t="s">
        <v>3901</v>
      </c>
      <c r="CN5398" s="17" t="s">
        <v>3901</v>
      </c>
      <c r="CQ5398" s="17" t="s">
        <v>3901</v>
      </c>
      <c r="CR5398" s="17" t="s">
        <v>21</v>
      </c>
      <c r="CU5398" s="17" t="s">
        <v>3901</v>
      </c>
      <c r="DN5398" s="17">
        <f>COUNTIF(AU5398:DM5398, "X")</f>
        <v>6</v>
      </c>
    </row>
    <row r="5399" spans="1:118" s="17" customFormat="1">
      <c r="A5399" s="17" t="s">
        <v>9800</v>
      </c>
      <c r="B5399" s="17">
        <v>55</v>
      </c>
      <c r="C5399" s="17">
        <v>172625</v>
      </c>
      <c r="D5399" s="17" t="s">
        <v>9801</v>
      </c>
      <c r="E5399" s="17" t="s">
        <v>261</v>
      </c>
      <c r="F5399" s="17" t="s">
        <v>30</v>
      </c>
      <c r="H5399" s="309">
        <v>25241</v>
      </c>
      <c r="I5399" s="309">
        <v>42282</v>
      </c>
      <c r="J5399" s="17" t="s">
        <v>3888</v>
      </c>
      <c r="L5399" s="17" t="s">
        <v>9802</v>
      </c>
      <c r="N5399" s="17" t="s">
        <v>19</v>
      </c>
      <c r="O5399" s="17" t="s">
        <v>15</v>
      </c>
      <c r="P5399" s="17">
        <v>45356</v>
      </c>
      <c r="AC5399" s="17" t="s">
        <v>3890</v>
      </c>
      <c r="AD5399" s="17" t="s">
        <v>3891</v>
      </c>
      <c r="AF5399" s="17">
        <v>15</v>
      </c>
      <c r="AG5399" s="17">
        <v>2</v>
      </c>
      <c r="AM5399" s="17" t="s">
        <v>285</v>
      </c>
      <c r="AN5399" s="17" t="s">
        <v>9737</v>
      </c>
      <c r="AO5399" s="17">
        <v>3</v>
      </c>
      <c r="AP5399" s="17">
        <v>80</v>
      </c>
      <c r="AQ5399" s="17">
        <v>5</v>
      </c>
      <c r="AT5399" s="17" t="s">
        <v>9082</v>
      </c>
      <c r="CQ5399" s="17" t="s">
        <v>3901</v>
      </c>
      <c r="CU5399" s="17" t="s">
        <v>3901</v>
      </c>
      <c r="DN5399" s="17">
        <f>COUNTIF(AU5399:DM5399, "X")</f>
        <v>2</v>
      </c>
    </row>
    <row r="5400" spans="1:118" s="17" customFormat="1">
      <c r="A5400" s="17" t="s">
        <v>5503</v>
      </c>
      <c r="B5400" s="17">
        <v>55</v>
      </c>
      <c r="C5400" s="17">
        <v>172629</v>
      </c>
      <c r="D5400" s="17" t="s">
        <v>578</v>
      </c>
      <c r="E5400" s="17" t="s">
        <v>212</v>
      </c>
      <c r="F5400" s="17" t="s">
        <v>47</v>
      </c>
      <c r="G5400" s="17" t="s">
        <v>4335</v>
      </c>
      <c r="H5400" s="309">
        <v>29169</v>
      </c>
      <c r="I5400" s="309">
        <v>42278</v>
      </c>
      <c r="J5400" s="17" t="s">
        <v>3888</v>
      </c>
      <c r="L5400" s="17" t="s">
        <v>5504</v>
      </c>
      <c r="N5400" s="17" t="s">
        <v>19</v>
      </c>
      <c r="O5400" s="17" t="s">
        <v>15</v>
      </c>
      <c r="P5400" s="17">
        <v>45356</v>
      </c>
      <c r="Q5400" s="17">
        <v>3232</v>
      </c>
      <c r="AC5400" s="17" t="s">
        <v>3890</v>
      </c>
      <c r="AD5400" s="17" t="s">
        <v>3891</v>
      </c>
      <c r="AF5400" s="17">
        <v>8</v>
      </c>
      <c r="AG5400" s="17">
        <v>2</v>
      </c>
      <c r="AM5400" s="17" t="s">
        <v>2603</v>
      </c>
      <c r="AN5400" s="17" t="s">
        <v>5023</v>
      </c>
      <c r="AO5400" s="17">
        <v>3</v>
      </c>
      <c r="AP5400" s="17">
        <v>80</v>
      </c>
      <c r="AQ5400" s="17">
        <v>5</v>
      </c>
      <c r="AT5400" s="17" t="s">
        <v>3893</v>
      </c>
      <c r="DN5400" s="17">
        <f>COUNTIF(AU5400:DM5400, "X")</f>
        <v>0</v>
      </c>
    </row>
    <row r="5401" spans="1:118" s="17" customFormat="1">
      <c r="A5401" s="17" t="s">
        <v>24339</v>
      </c>
      <c r="B5401" s="17">
        <v>55</v>
      </c>
      <c r="C5401" s="17">
        <v>172630</v>
      </c>
      <c r="D5401" s="17" t="s">
        <v>8953</v>
      </c>
      <c r="E5401" s="17" t="s">
        <v>333</v>
      </c>
      <c r="F5401" s="17" t="s">
        <v>48</v>
      </c>
      <c r="H5401" s="309">
        <v>35724</v>
      </c>
      <c r="I5401" s="309">
        <v>42282</v>
      </c>
      <c r="J5401" s="17" t="s">
        <v>3888</v>
      </c>
      <c r="L5401" s="17" t="s">
        <v>24340</v>
      </c>
      <c r="N5401" s="17" t="s">
        <v>126</v>
      </c>
      <c r="O5401" s="17" t="s">
        <v>15</v>
      </c>
      <c r="P5401" s="17">
        <v>45383</v>
      </c>
      <c r="AF5401" s="17">
        <v>8</v>
      </c>
      <c r="AG5401" s="17">
        <v>2</v>
      </c>
      <c r="AI5401" s="17" t="s">
        <v>20542</v>
      </c>
      <c r="AM5401" s="17" t="s">
        <v>239</v>
      </c>
      <c r="AN5401" s="17" t="s">
        <v>24146</v>
      </c>
      <c r="AO5401" s="17">
        <v>3</v>
      </c>
      <c r="AP5401" s="17">
        <v>80</v>
      </c>
      <c r="AQ5401" s="17">
        <v>5</v>
      </c>
      <c r="AR5401" s="17" t="s">
        <v>22585</v>
      </c>
      <c r="AS5401" s="17" t="s">
        <v>23503</v>
      </c>
      <c r="CU5401" s="17" t="s">
        <v>3901</v>
      </c>
      <c r="DN5401" s="17">
        <f>COUNTIF(AU5401:DM5401, "X")</f>
        <v>1</v>
      </c>
    </row>
    <row r="5402" spans="1:118" s="17" customFormat="1">
      <c r="A5402" s="17" t="s">
        <v>23576</v>
      </c>
      <c r="B5402" s="17">
        <v>55</v>
      </c>
      <c r="C5402" s="17">
        <v>172634</v>
      </c>
      <c r="D5402" s="17" t="s">
        <v>7752</v>
      </c>
      <c r="E5402" s="17" t="s">
        <v>4351</v>
      </c>
      <c r="F5402" s="17" t="s">
        <v>65</v>
      </c>
      <c r="H5402" s="309">
        <v>35511</v>
      </c>
      <c r="I5402" s="309">
        <v>42282</v>
      </c>
      <c r="J5402" s="17" t="s">
        <v>3888</v>
      </c>
      <c r="L5402" s="17" t="s">
        <v>23577</v>
      </c>
      <c r="N5402" s="17" t="s">
        <v>126</v>
      </c>
      <c r="O5402" s="17" t="s">
        <v>15</v>
      </c>
      <c r="P5402" s="17">
        <v>45383</v>
      </c>
      <c r="AF5402" s="17">
        <v>8</v>
      </c>
      <c r="AG5402" s="17">
        <v>2</v>
      </c>
      <c r="AI5402" s="17" t="s">
        <v>20542</v>
      </c>
      <c r="AM5402" s="17" t="s">
        <v>303</v>
      </c>
      <c r="AN5402" s="17" t="s">
        <v>23502</v>
      </c>
      <c r="AO5402" s="17">
        <v>3</v>
      </c>
      <c r="AP5402" s="17">
        <v>80</v>
      </c>
      <c r="AQ5402" s="17">
        <v>5</v>
      </c>
      <c r="AR5402" s="17" t="s">
        <v>22585</v>
      </c>
      <c r="AS5402" s="17" t="s">
        <v>23503</v>
      </c>
      <c r="CR5402" s="17" t="s">
        <v>21</v>
      </c>
      <c r="DN5402" s="17">
        <f>COUNTIF(AU5402:DM5402, "X")</f>
        <v>0</v>
      </c>
    </row>
    <row r="5403" spans="1:118" s="17" customFormat="1">
      <c r="A5403" s="17" t="s">
        <v>19194</v>
      </c>
      <c r="B5403" s="17">
        <v>55</v>
      </c>
      <c r="C5403" s="17">
        <v>172647</v>
      </c>
      <c r="D5403" s="17" t="s">
        <v>19195</v>
      </c>
      <c r="E5403" s="17" t="s">
        <v>92</v>
      </c>
      <c r="F5403" s="17" t="s">
        <v>22</v>
      </c>
      <c r="H5403" s="309">
        <v>35644</v>
      </c>
      <c r="I5403" s="309">
        <v>42282</v>
      </c>
      <c r="J5403" s="17" t="s">
        <v>3888</v>
      </c>
      <c r="L5403" s="17" t="s">
        <v>19196</v>
      </c>
      <c r="N5403" s="17" t="s">
        <v>31</v>
      </c>
      <c r="O5403" s="17" t="s">
        <v>15</v>
      </c>
      <c r="P5403" s="17">
        <v>45373</v>
      </c>
      <c r="Q5403" s="17">
        <v>7559</v>
      </c>
      <c r="AD5403" s="17" t="s">
        <v>9896</v>
      </c>
      <c r="AF5403" s="17">
        <v>8</v>
      </c>
      <c r="AG5403" s="17">
        <v>2</v>
      </c>
      <c r="AM5403" s="17" t="s">
        <v>337</v>
      </c>
      <c r="AN5403" s="17" t="s">
        <v>19113</v>
      </c>
      <c r="AO5403" s="17">
        <v>3</v>
      </c>
      <c r="AP5403" s="17">
        <v>80</v>
      </c>
      <c r="AQ5403" s="17">
        <v>5</v>
      </c>
      <c r="AR5403" s="17" t="s">
        <v>9898</v>
      </c>
      <c r="DN5403" s="17">
        <f>COUNTIF(AU5403:DM5403, "X")</f>
        <v>0</v>
      </c>
    </row>
    <row r="5404" spans="1:118" s="17" customFormat="1">
      <c r="A5404" s="17" t="s">
        <v>18603</v>
      </c>
      <c r="B5404" s="17">
        <v>55</v>
      </c>
      <c r="C5404" s="17">
        <v>172650</v>
      </c>
      <c r="D5404" s="17" t="s">
        <v>353</v>
      </c>
      <c r="E5404" s="17" t="s">
        <v>508</v>
      </c>
      <c r="F5404" s="17" t="s">
        <v>758</v>
      </c>
      <c r="H5404" s="309">
        <v>35658</v>
      </c>
      <c r="I5404" s="309">
        <v>42282</v>
      </c>
      <c r="J5404" s="17" t="s">
        <v>3888</v>
      </c>
      <c r="L5404" s="17" t="s">
        <v>18604</v>
      </c>
      <c r="N5404" s="17" t="s">
        <v>31</v>
      </c>
      <c r="O5404" s="17" t="s">
        <v>15</v>
      </c>
      <c r="P5404" s="17">
        <v>45373</v>
      </c>
      <c r="AD5404" s="17" t="s">
        <v>9896</v>
      </c>
      <c r="AF5404" s="17">
        <v>8</v>
      </c>
      <c r="AG5404" s="17">
        <v>2</v>
      </c>
      <c r="AM5404" s="17" t="s">
        <v>87</v>
      </c>
      <c r="AN5404" s="17" t="s">
        <v>18599</v>
      </c>
      <c r="AO5404" s="17">
        <v>3</v>
      </c>
      <c r="AP5404" s="17">
        <v>80</v>
      </c>
      <c r="AQ5404" s="17">
        <v>5</v>
      </c>
      <c r="AR5404" s="17" t="s">
        <v>9898</v>
      </c>
      <c r="CR5404" s="17" t="s">
        <v>21</v>
      </c>
      <c r="DN5404" s="17">
        <f>COUNTIF(AU5404:DM5404, "X")</f>
        <v>0</v>
      </c>
    </row>
    <row r="5405" spans="1:118" s="17" customFormat="1">
      <c r="A5405" s="17" t="s">
        <v>12680</v>
      </c>
      <c r="B5405" s="17">
        <v>55</v>
      </c>
      <c r="C5405" s="17">
        <v>172654</v>
      </c>
      <c r="D5405" s="17" t="s">
        <v>4350</v>
      </c>
      <c r="E5405" s="17" t="s">
        <v>467</v>
      </c>
      <c r="F5405" s="17" t="s">
        <v>96</v>
      </c>
      <c r="H5405" s="309">
        <v>35643</v>
      </c>
      <c r="I5405" s="309">
        <v>42282</v>
      </c>
      <c r="J5405" s="17" t="s">
        <v>3888</v>
      </c>
      <c r="L5405" s="17" t="s">
        <v>12554</v>
      </c>
      <c r="N5405" s="17" t="s">
        <v>31</v>
      </c>
      <c r="O5405" s="17" t="s">
        <v>15</v>
      </c>
      <c r="P5405" s="17">
        <v>45373</v>
      </c>
      <c r="AC5405" s="17" t="s">
        <v>9895</v>
      </c>
      <c r="AD5405" s="17" t="s">
        <v>9896</v>
      </c>
      <c r="AF5405" s="17">
        <v>15</v>
      </c>
      <c r="AG5405" s="17">
        <v>2</v>
      </c>
      <c r="AM5405" s="17" t="s">
        <v>222</v>
      </c>
      <c r="AN5405" s="17" t="s">
        <v>12432</v>
      </c>
      <c r="AO5405" s="17">
        <v>3</v>
      </c>
      <c r="AP5405" s="17">
        <v>80</v>
      </c>
      <c r="AQ5405" s="17">
        <v>5</v>
      </c>
      <c r="AR5405" s="17" t="s">
        <v>9898</v>
      </c>
      <c r="AT5405" s="17" t="s">
        <v>11929</v>
      </c>
      <c r="CQ5405" s="17" t="s">
        <v>3901</v>
      </c>
      <c r="CR5405" s="17" t="s">
        <v>21</v>
      </c>
      <c r="CU5405" s="17" t="s">
        <v>3901</v>
      </c>
      <c r="CX5405" s="17" t="s">
        <v>3901</v>
      </c>
      <c r="DN5405" s="17">
        <f>COUNTIF(AU5405:DM5405, "X")</f>
        <v>3</v>
      </c>
    </row>
    <row r="5406" spans="1:118" s="17" customFormat="1">
      <c r="A5406" s="17" t="s">
        <v>21902</v>
      </c>
      <c r="B5406" s="17">
        <v>55</v>
      </c>
      <c r="C5406" s="17">
        <v>172655</v>
      </c>
      <c r="D5406" s="17" t="s">
        <v>3920</v>
      </c>
      <c r="E5406" s="17" t="s">
        <v>482</v>
      </c>
      <c r="F5406" s="17" t="s">
        <v>48</v>
      </c>
      <c r="H5406" s="309">
        <v>11144</v>
      </c>
      <c r="I5406" s="309">
        <v>42282</v>
      </c>
      <c r="J5406" s="17" t="s">
        <v>3888</v>
      </c>
      <c r="L5406" s="17" t="s">
        <v>21903</v>
      </c>
      <c r="N5406" s="17" t="s">
        <v>205</v>
      </c>
      <c r="O5406" s="17" t="s">
        <v>15</v>
      </c>
      <c r="P5406" s="17">
        <v>45337</v>
      </c>
      <c r="AF5406" s="17">
        <v>8</v>
      </c>
      <c r="AG5406" s="17">
        <v>2</v>
      </c>
      <c r="AH5406" s="17" t="s">
        <v>11926</v>
      </c>
      <c r="AK5406" s="17" t="s">
        <v>21650</v>
      </c>
      <c r="AM5406" s="17" t="s">
        <v>145</v>
      </c>
      <c r="AN5406" s="17" t="s">
        <v>21819</v>
      </c>
      <c r="AO5406" s="17">
        <v>3</v>
      </c>
      <c r="AP5406" s="17">
        <v>80</v>
      </c>
      <c r="AQ5406" s="17">
        <v>5</v>
      </c>
      <c r="AR5406" s="17" t="s">
        <v>21652</v>
      </c>
      <c r="AU5406" s="17" t="s">
        <v>21</v>
      </c>
      <c r="AV5406" s="17" t="s">
        <v>3901</v>
      </c>
      <c r="AY5406" s="17" t="s">
        <v>21</v>
      </c>
      <c r="AZ5406" s="17" t="s">
        <v>3901</v>
      </c>
      <c r="BC5406" s="17" t="s">
        <v>21</v>
      </c>
      <c r="BD5406" s="17" t="s">
        <v>3901</v>
      </c>
      <c r="BJ5406" s="17" t="s">
        <v>21</v>
      </c>
      <c r="BK5406" s="17" t="s">
        <v>3901</v>
      </c>
      <c r="BQ5406" s="17" t="s">
        <v>21</v>
      </c>
      <c r="BS5406" s="17" t="s">
        <v>3901</v>
      </c>
      <c r="BY5406" s="17" t="s">
        <v>3901</v>
      </c>
      <c r="BZ5406" s="17" t="s">
        <v>21</v>
      </c>
      <c r="CC5406" s="17" t="s">
        <v>3901</v>
      </c>
      <c r="CF5406" s="17" t="s">
        <v>3901</v>
      </c>
      <c r="CG5406" s="17" t="s">
        <v>21</v>
      </c>
      <c r="CH5406" s="17" t="s">
        <v>3901</v>
      </c>
      <c r="CM5406" s="17" t="s">
        <v>21</v>
      </c>
      <c r="CN5406" s="17" t="s">
        <v>3901</v>
      </c>
      <c r="DN5406" s="17">
        <f>COUNTIF(AU5406:DM5406, "X")</f>
        <v>10</v>
      </c>
    </row>
    <row r="5407" spans="1:118" s="17" customFormat="1">
      <c r="A5407" s="17" t="s">
        <v>19825</v>
      </c>
      <c r="B5407" s="17">
        <v>55</v>
      </c>
      <c r="C5407" s="17">
        <v>172666</v>
      </c>
      <c r="D5407" s="17" t="s">
        <v>19826</v>
      </c>
      <c r="E5407" s="17" t="s">
        <v>297</v>
      </c>
      <c r="F5407" s="17" t="s">
        <v>475</v>
      </c>
      <c r="H5407" s="309">
        <v>35736</v>
      </c>
      <c r="I5407" s="309">
        <v>42282</v>
      </c>
      <c r="J5407" s="17" t="s">
        <v>3888</v>
      </c>
      <c r="L5407" s="17" t="s">
        <v>19827</v>
      </c>
      <c r="N5407" s="17" t="s">
        <v>14</v>
      </c>
      <c r="O5407" s="17" t="s">
        <v>15</v>
      </c>
      <c r="P5407" s="17">
        <v>45371</v>
      </c>
      <c r="AF5407" s="17">
        <v>8</v>
      </c>
      <c r="AG5407" s="17">
        <v>2</v>
      </c>
      <c r="AI5407" s="17" t="s">
        <v>10178</v>
      </c>
      <c r="AM5407" s="17" t="s">
        <v>219</v>
      </c>
      <c r="AN5407" s="17" t="s">
        <v>19675</v>
      </c>
      <c r="AO5407" s="17">
        <v>3</v>
      </c>
      <c r="AP5407" s="17">
        <v>80</v>
      </c>
      <c r="AQ5407" s="17">
        <v>5</v>
      </c>
      <c r="AR5407" s="17" t="s">
        <v>10180</v>
      </c>
      <c r="DN5407" s="17">
        <f>COUNTIF(AU5407:DM5407, "X")</f>
        <v>0</v>
      </c>
    </row>
    <row r="5408" spans="1:118" s="17" customFormat="1">
      <c r="A5408" s="17" t="s">
        <v>17124</v>
      </c>
      <c r="B5408" s="17">
        <v>55</v>
      </c>
      <c r="C5408" s="17">
        <v>172667</v>
      </c>
      <c r="D5408" s="17" t="s">
        <v>17125</v>
      </c>
      <c r="E5408" s="17" t="s">
        <v>374</v>
      </c>
      <c r="F5408" s="17" t="s">
        <v>18</v>
      </c>
      <c r="H5408" s="309">
        <v>35701</v>
      </c>
      <c r="I5408" s="309">
        <v>42282</v>
      </c>
      <c r="J5408" s="17" t="s">
        <v>3888</v>
      </c>
      <c r="K5408" s="17" t="s">
        <v>21</v>
      </c>
      <c r="L5408" s="17" t="s">
        <v>17126</v>
      </c>
      <c r="N5408" s="17" t="s">
        <v>14</v>
      </c>
      <c r="O5408" s="17" t="s">
        <v>15</v>
      </c>
      <c r="P5408" s="17">
        <v>45371</v>
      </c>
      <c r="AC5408" s="17" t="s">
        <v>14</v>
      </c>
      <c r="AF5408" s="17">
        <v>8</v>
      </c>
      <c r="AG5408" s="17">
        <v>2</v>
      </c>
      <c r="AI5408" s="17" t="s">
        <v>10178</v>
      </c>
      <c r="AM5408" s="17" t="s">
        <v>213</v>
      </c>
      <c r="AN5408" s="17" t="s">
        <v>17092</v>
      </c>
      <c r="AO5408" s="17">
        <v>3</v>
      </c>
      <c r="AP5408" s="17">
        <v>80</v>
      </c>
      <c r="AQ5408" s="17">
        <v>5</v>
      </c>
      <c r="AR5408" s="17" t="s">
        <v>10180</v>
      </c>
      <c r="CQ5408" s="17" t="s">
        <v>3901</v>
      </c>
      <c r="CR5408" s="17" t="s">
        <v>21</v>
      </c>
      <c r="CU5408" s="17" t="s">
        <v>3901</v>
      </c>
      <c r="CV5408" s="17" t="s">
        <v>3901</v>
      </c>
      <c r="DE5408" s="17" t="s">
        <v>21</v>
      </c>
      <c r="DF5408" s="17" t="s">
        <v>3901</v>
      </c>
      <c r="DN5408" s="17">
        <f>COUNTIF(AU5408:DM5408, "X")</f>
        <v>4</v>
      </c>
    </row>
    <row r="5409" spans="1:118" s="17" customFormat="1">
      <c r="A5409" s="17" t="s">
        <v>5006</v>
      </c>
      <c r="B5409" s="17">
        <v>55</v>
      </c>
      <c r="C5409" s="17">
        <v>172669</v>
      </c>
      <c r="D5409" s="17" t="s">
        <v>5007</v>
      </c>
      <c r="E5409" s="17" t="s">
        <v>5008</v>
      </c>
      <c r="F5409" s="17" t="s">
        <v>99</v>
      </c>
      <c r="H5409" s="309">
        <v>35680</v>
      </c>
      <c r="I5409" s="309">
        <v>42282</v>
      </c>
      <c r="J5409" s="17" t="s">
        <v>3888</v>
      </c>
      <c r="L5409" s="17" t="s">
        <v>5009</v>
      </c>
      <c r="N5409" s="17" t="s">
        <v>19</v>
      </c>
      <c r="O5409" s="17" t="s">
        <v>15</v>
      </c>
      <c r="P5409" s="17">
        <v>45356</v>
      </c>
      <c r="AC5409" s="17" t="s">
        <v>3890</v>
      </c>
      <c r="AD5409" s="17" t="s">
        <v>3891</v>
      </c>
      <c r="AF5409" s="17">
        <v>8</v>
      </c>
      <c r="AG5409" s="17">
        <v>2</v>
      </c>
      <c r="AM5409" s="17" t="s">
        <v>2602</v>
      </c>
      <c r="AN5409" s="17" t="s">
        <v>4371</v>
      </c>
      <c r="AO5409" s="17">
        <v>3</v>
      </c>
      <c r="AP5409" s="17">
        <v>80</v>
      </c>
      <c r="AQ5409" s="17">
        <v>5</v>
      </c>
      <c r="AT5409" s="17" t="s">
        <v>3893</v>
      </c>
      <c r="DN5409" s="17">
        <f>COUNTIF(AU5409:DM5409, "X")</f>
        <v>0</v>
      </c>
    </row>
    <row r="5410" spans="1:118" s="17" customFormat="1">
      <c r="A5410" s="17" t="s">
        <v>9835</v>
      </c>
      <c r="B5410" s="17">
        <v>55</v>
      </c>
      <c r="C5410" s="17">
        <v>172670</v>
      </c>
      <c r="D5410" s="17" t="s">
        <v>9836</v>
      </c>
      <c r="E5410" s="17" t="s">
        <v>5008</v>
      </c>
      <c r="F5410" s="17" t="s">
        <v>110</v>
      </c>
      <c r="H5410" s="309">
        <v>35458</v>
      </c>
      <c r="I5410" s="309">
        <v>42282</v>
      </c>
      <c r="J5410" s="17" t="s">
        <v>3888</v>
      </c>
      <c r="L5410" s="17" t="s">
        <v>9802</v>
      </c>
      <c r="N5410" s="17" t="s">
        <v>19</v>
      </c>
      <c r="O5410" s="17" t="s">
        <v>15</v>
      </c>
      <c r="P5410" s="17">
        <v>45356</v>
      </c>
      <c r="AC5410" s="17" t="s">
        <v>3890</v>
      </c>
      <c r="AD5410" s="17" t="s">
        <v>3891</v>
      </c>
      <c r="AF5410" s="17">
        <v>15</v>
      </c>
      <c r="AG5410" s="17">
        <v>2</v>
      </c>
      <c r="AM5410" s="17" t="s">
        <v>285</v>
      </c>
      <c r="AN5410" s="17" t="s">
        <v>9737</v>
      </c>
      <c r="AO5410" s="17">
        <v>3</v>
      </c>
      <c r="AP5410" s="17">
        <v>80</v>
      </c>
      <c r="AQ5410" s="17">
        <v>5</v>
      </c>
      <c r="AT5410" s="17" t="s">
        <v>9082</v>
      </c>
      <c r="CQ5410" s="17" t="s">
        <v>3901</v>
      </c>
      <c r="CR5410" s="17" t="s">
        <v>30</v>
      </c>
      <c r="CU5410" s="17" t="s">
        <v>3901</v>
      </c>
      <c r="DN5410" s="17">
        <f>COUNTIF(AU5410:DM5410, "X")</f>
        <v>2</v>
      </c>
    </row>
    <row r="5411" spans="1:118" s="17" customFormat="1">
      <c r="A5411" s="17" t="s">
        <v>8863</v>
      </c>
      <c r="B5411" s="17">
        <v>55</v>
      </c>
      <c r="C5411" s="17">
        <v>172676</v>
      </c>
      <c r="D5411" s="17" t="s">
        <v>8864</v>
      </c>
      <c r="E5411" s="17" t="s">
        <v>8865</v>
      </c>
      <c r="F5411" s="17" t="s">
        <v>8866</v>
      </c>
      <c r="H5411" s="309">
        <v>35563</v>
      </c>
      <c r="I5411" s="309">
        <v>42282</v>
      </c>
      <c r="J5411" s="17" t="s">
        <v>3888</v>
      </c>
      <c r="L5411" s="17" t="s">
        <v>8867</v>
      </c>
      <c r="N5411" s="17" t="s">
        <v>19</v>
      </c>
      <c r="O5411" s="17" t="s">
        <v>15</v>
      </c>
      <c r="P5411" s="17">
        <v>45356</v>
      </c>
      <c r="Q5411" s="17">
        <v>1656</v>
      </c>
      <c r="AC5411" s="17" t="s">
        <v>3890</v>
      </c>
      <c r="AD5411" s="17" t="s">
        <v>3891</v>
      </c>
      <c r="AF5411" s="17">
        <v>8</v>
      </c>
      <c r="AG5411" s="17">
        <v>2</v>
      </c>
      <c r="AM5411" s="17" t="s">
        <v>2608</v>
      </c>
      <c r="AN5411" s="17" t="s">
        <v>8704</v>
      </c>
      <c r="AO5411" s="17">
        <v>3</v>
      </c>
      <c r="AP5411" s="17">
        <v>80</v>
      </c>
      <c r="AQ5411" s="17">
        <v>5</v>
      </c>
      <c r="AT5411" s="17" t="s">
        <v>7979</v>
      </c>
      <c r="DN5411" s="17">
        <f>COUNTIF(AU5411:DM5411, "X")</f>
        <v>0</v>
      </c>
    </row>
    <row r="5412" spans="1:118" s="17" customFormat="1">
      <c r="A5412" s="17" t="s">
        <v>20049</v>
      </c>
      <c r="B5412" s="17">
        <v>55</v>
      </c>
      <c r="C5412" s="17">
        <v>172678</v>
      </c>
      <c r="D5412" s="17" t="s">
        <v>11</v>
      </c>
      <c r="E5412" s="17" t="s">
        <v>426</v>
      </c>
      <c r="F5412" s="17" t="s">
        <v>65</v>
      </c>
      <c r="H5412" s="309">
        <v>29503</v>
      </c>
      <c r="I5412" s="309">
        <v>42282</v>
      </c>
      <c r="J5412" s="17" t="s">
        <v>3888</v>
      </c>
      <c r="L5412" s="17" t="s">
        <v>20050</v>
      </c>
      <c r="N5412" s="17" t="s">
        <v>31</v>
      </c>
      <c r="O5412" s="17" t="s">
        <v>15</v>
      </c>
      <c r="P5412" s="17">
        <v>45373</v>
      </c>
      <c r="AD5412" s="17" t="s">
        <v>9896</v>
      </c>
      <c r="AF5412" s="17">
        <v>8</v>
      </c>
      <c r="AG5412" s="17">
        <v>2</v>
      </c>
      <c r="AM5412" s="17" t="s">
        <v>180</v>
      </c>
      <c r="AN5412" s="17" t="s">
        <v>20012</v>
      </c>
      <c r="AO5412" s="17">
        <v>3</v>
      </c>
      <c r="AP5412" s="17">
        <v>80</v>
      </c>
      <c r="AQ5412" s="17">
        <v>5</v>
      </c>
      <c r="AR5412" s="17" t="s">
        <v>10180</v>
      </c>
      <c r="BD5412" s="17" t="s">
        <v>3901</v>
      </c>
      <c r="DN5412" s="17">
        <f>COUNTIF(AU5412:DM5412, "X")</f>
        <v>1</v>
      </c>
    </row>
    <row r="5413" spans="1:118" s="17" customFormat="1">
      <c r="A5413" s="17" t="s">
        <v>17132</v>
      </c>
      <c r="B5413" s="17">
        <v>55</v>
      </c>
      <c r="C5413" s="17">
        <v>172683</v>
      </c>
      <c r="D5413" s="17" t="s">
        <v>17133</v>
      </c>
      <c r="E5413" s="17" t="s">
        <v>427</v>
      </c>
      <c r="F5413" s="17" t="s">
        <v>17134</v>
      </c>
      <c r="H5413" s="309">
        <v>34607</v>
      </c>
      <c r="I5413" s="309">
        <v>42282</v>
      </c>
      <c r="J5413" s="17" t="s">
        <v>3888</v>
      </c>
      <c r="L5413" s="17" t="s">
        <v>17135</v>
      </c>
      <c r="N5413" s="17" t="s">
        <v>14</v>
      </c>
      <c r="O5413" s="17" t="s">
        <v>15</v>
      </c>
      <c r="P5413" s="17">
        <v>45371</v>
      </c>
      <c r="AC5413" s="17" t="s">
        <v>14</v>
      </c>
      <c r="AF5413" s="17">
        <v>15</v>
      </c>
      <c r="AG5413" s="17">
        <v>2</v>
      </c>
      <c r="AI5413" s="17" t="s">
        <v>10178</v>
      </c>
      <c r="AM5413" s="17" t="s">
        <v>213</v>
      </c>
      <c r="AN5413" s="17" t="s">
        <v>17092</v>
      </c>
      <c r="AO5413" s="17">
        <v>3</v>
      </c>
      <c r="AP5413" s="17">
        <v>80</v>
      </c>
      <c r="AQ5413" s="17">
        <v>5</v>
      </c>
      <c r="AR5413" s="17" t="s">
        <v>10180</v>
      </c>
      <c r="CU5413" s="17" t="s">
        <v>3901</v>
      </c>
      <c r="DA5413" s="17" t="s">
        <v>3901</v>
      </c>
      <c r="DF5413" s="17" t="s">
        <v>3901</v>
      </c>
      <c r="DN5413" s="17">
        <f>COUNTIF(AU5413:DM5413, "X")</f>
        <v>3</v>
      </c>
    </row>
    <row r="5414" spans="1:118" s="17" customFormat="1">
      <c r="A5414" s="17" t="s">
        <v>18679</v>
      </c>
      <c r="B5414" s="17">
        <v>55</v>
      </c>
      <c r="C5414" s="17">
        <v>127593</v>
      </c>
      <c r="D5414" s="17" t="s">
        <v>18655</v>
      </c>
      <c r="E5414" s="17" t="s">
        <v>310</v>
      </c>
      <c r="F5414" s="17" t="s">
        <v>75</v>
      </c>
      <c r="H5414" s="309">
        <v>27339</v>
      </c>
      <c r="I5414" s="309">
        <v>42282</v>
      </c>
      <c r="J5414" s="17" t="s">
        <v>3888</v>
      </c>
      <c r="L5414" s="17" t="s">
        <v>18656</v>
      </c>
      <c r="N5414" s="17" t="s">
        <v>31</v>
      </c>
      <c r="O5414" s="17" t="s">
        <v>15</v>
      </c>
      <c r="P5414" s="17">
        <v>45373</v>
      </c>
      <c r="AD5414" s="17" t="s">
        <v>9896</v>
      </c>
      <c r="AF5414" s="17">
        <v>8</v>
      </c>
      <c r="AG5414" s="17">
        <v>2</v>
      </c>
      <c r="AM5414" s="17" t="s">
        <v>87</v>
      </c>
      <c r="AN5414" s="17" t="s">
        <v>18599</v>
      </c>
      <c r="AO5414" s="17">
        <v>3</v>
      </c>
      <c r="AP5414" s="17">
        <v>80</v>
      </c>
      <c r="AQ5414" s="17">
        <v>5</v>
      </c>
      <c r="AR5414" s="17" t="s">
        <v>9898</v>
      </c>
      <c r="BD5414" s="17" t="s">
        <v>3901</v>
      </c>
      <c r="BQ5414" s="17" t="s">
        <v>21</v>
      </c>
      <c r="BS5414" s="17" t="s">
        <v>3901</v>
      </c>
      <c r="BY5414" s="17" t="s">
        <v>3901</v>
      </c>
      <c r="BZ5414" s="17" t="s">
        <v>21</v>
      </c>
      <c r="CC5414" s="17" t="s">
        <v>3901</v>
      </c>
      <c r="CD5414" s="17" t="s">
        <v>3901</v>
      </c>
      <c r="CF5414" s="17" t="s">
        <v>3901</v>
      </c>
      <c r="CG5414" s="17" t="s">
        <v>21</v>
      </c>
      <c r="CR5414" s="17" t="s">
        <v>21</v>
      </c>
      <c r="CU5414" s="17" t="s">
        <v>3901</v>
      </c>
      <c r="CX5414" s="17" t="s">
        <v>3901</v>
      </c>
      <c r="CY5414" s="17" t="s">
        <v>21</v>
      </c>
      <c r="DA5414" s="17" t="s">
        <v>3901</v>
      </c>
      <c r="DN5414" s="17">
        <f>COUNTIF(AU5414:DM5414, "X")</f>
        <v>9</v>
      </c>
    </row>
    <row r="5415" spans="1:118" s="17" customFormat="1">
      <c r="A5415" s="17" t="s">
        <v>24087</v>
      </c>
      <c r="B5415" s="17">
        <v>55</v>
      </c>
      <c r="C5415" s="17">
        <v>142508</v>
      </c>
      <c r="D5415" s="17" t="s">
        <v>8366</v>
      </c>
      <c r="E5415" s="17" t="s">
        <v>358</v>
      </c>
      <c r="F5415" s="17" t="s">
        <v>24088</v>
      </c>
      <c r="H5415" s="309">
        <v>28651</v>
      </c>
      <c r="I5415" s="309">
        <v>42282</v>
      </c>
      <c r="J5415" s="17" t="s">
        <v>3888</v>
      </c>
      <c r="L5415" s="17" t="s">
        <v>24046</v>
      </c>
      <c r="N5415" s="17" t="s">
        <v>126</v>
      </c>
      <c r="O5415" s="17" t="s">
        <v>15</v>
      </c>
      <c r="P5415" s="17">
        <v>45383</v>
      </c>
      <c r="AF5415" s="17">
        <v>8</v>
      </c>
      <c r="AG5415" s="17">
        <v>2</v>
      </c>
      <c r="AI5415" s="17" t="s">
        <v>20542</v>
      </c>
      <c r="AM5415" s="17" t="s">
        <v>127</v>
      </c>
      <c r="AN5415" s="17" t="s">
        <v>23839</v>
      </c>
      <c r="AO5415" s="17">
        <v>3</v>
      </c>
      <c r="AP5415" s="17">
        <v>80</v>
      </c>
      <c r="AQ5415" s="17">
        <v>5</v>
      </c>
      <c r="AR5415" s="17" t="s">
        <v>22585</v>
      </c>
      <c r="AS5415" s="17" t="s">
        <v>23503</v>
      </c>
      <c r="AV5415" s="17" t="s">
        <v>3901</v>
      </c>
      <c r="AY5415" s="17" t="s">
        <v>3901</v>
      </c>
      <c r="CN5415" s="17" t="s">
        <v>3901</v>
      </c>
      <c r="DN5415" s="17">
        <f>COUNTIF(AU5415:DM5415, "X")</f>
        <v>3</v>
      </c>
    </row>
    <row r="5416" spans="1:118" s="17" customFormat="1">
      <c r="A5416" s="17" t="s">
        <v>4184</v>
      </c>
      <c r="B5416" s="17">
        <v>55</v>
      </c>
      <c r="C5416" s="17">
        <v>172696</v>
      </c>
      <c r="D5416" s="17" t="s">
        <v>4071</v>
      </c>
      <c r="E5416" s="17" t="s">
        <v>389</v>
      </c>
      <c r="F5416" s="17" t="s">
        <v>4185</v>
      </c>
      <c r="H5416" s="309">
        <v>35698</v>
      </c>
      <c r="I5416" s="309">
        <v>42282</v>
      </c>
      <c r="J5416" s="17" t="s">
        <v>3888</v>
      </c>
      <c r="L5416" s="17" t="s">
        <v>4074</v>
      </c>
      <c r="N5416" s="17" t="s">
        <v>19</v>
      </c>
      <c r="O5416" s="17" t="s">
        <v>15</v>
      </c>
      <c r="P5416" s="17">
        <v>45356</v>
      </c>
      <c r="AC5416" s="17" t="s">
        <v>3890</v>
      </c>
      <c r="AD5416" s="17" t="s">
        <v>3891</v>
      </c>
      <c r="AF5416" s="17">
        <v>15</v>
      </c>
      <c r="AG5416" s="17">
        <v>2</v>
      </c>
      <c r="AM5416" s="17" t="s">
        <v>172</v>
      </c>
      <c r="AN5416" s="17" t="s">
        <v>3892</v>
      </c>
      <c r="AO5416" s="17">
        <v>3</v>
      </c>
      <c r="AP5416" s="17">
        <v>80</v>
      </c>
      <c r="AQ5416" s="17">
        <v>5</v>
      </c>
      <c r="AT5416" s="17" t="s">
        <v>3893</v>
      </c>
      <c r="DN5416" s="17">
        <f>COUNTIF(AU5416:DM5416, "X")</f>
        <v>0</v>
      </c>
    </row>
    <row r="5417" spans="1:118" s="17" customFormat="1">
      <c r="A5417" s="17" t="s">
        <v>15617</v>
      </c>
      <c r="B5417" s="17">
        <v>55</v>
      </c>
      <c r="C5417" s="17">
        <v>172701</v>
      </c>
      <c r="D5417" s="17" t="s">
        <v>591</v>
      </c>
      <c r="E5417" s="17" t="s">
        <v>389</v>
      </c>
      <c r="F5417" s="17" t="s">
        <v>277</v>
      </c>
      <c r="H5417" s="309">
        <v>35682</v>
      </c>
      <c r="I5417" s="309">
        <v>42282</v>
      </c>
      <c r="J5417" s="17" t="s">
        <v>3888</v>
      </c>
      <c r="L5417" s="17" t="s">
        <v>15618</v>
      </c>
      <c r="N5417" s="17" t="s">
        <v>31</v>
      </c>
      <c r="O5417" s="17" t="s">
        <v>15</v>
      </c>
      <c r="P5417" s="17">
        <v>45373</v>
      </c>
      <c r="AC5417" s="17" t="s">
        <v>9895</v>
      </c>
      <c r="AD5417" s="17" t="s">
        <v>9896</v>
      </c>
      <c r="AF5417" s="17">
        <v>8</v>
      </c>
      <c r="AG5417" s="17">
        <v>2</v>
      </c>
      <c r="AM5417" s="17" t="s">
        <v>121</v>
      </c>
      <c r="AN5417" s="17" t="s">
        <v>15516</v>
      </c>
      <c r="AO5417" s="17">
        <v>3</v>
      </c>
      <c r="AP5417" s="17">
        <v>80</v>
      </c>
      <c r="AQ5417" s="17">
        <v>5</v>
      </c>
      <c r="AR5417" s="17" t="s">
        <v>9898</v>
      </c>
      <c r="AT5417" s="17" t="s">
        <v>15057</v>
      </c>
      <c r="CQ5417" s="17" t="s">
        <v>3901</v>
      </c>
      <c r="CR5417" s="17" t="s">
        <v>21</v>
      </c>
      <c r="CU5417" s="17" t="s">
        <v>3901</v>
      </c>
      <c r="CY5417" s="17" t="s">
        <v>21</v>
      </c>
      <c r="DA5417" s="17" t="s">
        <v>3901</v>
      </c>
      <c r="DF5417" s="17" t="s">
        <v>3901</v>
      </c>
      <c r="DN5417" s="17">
        <f>COUNTIF(AU5417:DM5417, "X")</f>
        <v>4</v>
      </c>
    </row>
    <row r="5418" spans="1:118" s="17" customFormat="1">
      <c r="A5418" s="17" t="s">
        <v>14338</v>
      </c>
      <c r="B5418" s="17">
        <v>55</v>
      </c>
      <c r="C5418" s="17">
        <v>172712</v>
      </c>
      <c r="D5418" s="17" t="s">
        <v>14339</v>
      </c>
      <c r="E5418" s="17" t="s">
        <v>374</v>
      </c>
      <c r="F5418" s="17" t="s">
        <v>75</v>
      </c>
      <c r="H5418" s="309">
        <v>35255</v>
      </c>
      <c r="I5418" s="309">
        <v>42282</v>
      </c>
      <c r="J5418" s="17" t="s">
        <v>3888</v>
      </c>
      <c r="L5418" s="17" t="s">
        <v>14340</v>
      </c>
      <c r="N5418" s="17" t="s">
        <v>31</v>
      </c>
      <c r="O5418" s="17" t="s">
        <v>15</v>
      </c>
      <c r="P5418" s="17">
        <v>45373</v>
      </c>
      <c r="AC5418" s="17" t="s">
        <v>9895</v>
      </c>
      <c r="AD5418" s="17" t="s">
        <v>9896</v>
      </c>
      <c r="AF5418" s="17">
        <v>15</v>
      </c>
      <c r="AG5418" s="17">
        <v>2</v>
      </c>
      <c r="AM5418" s="17" t="s">
        <v>157</v>
      </c>
      <c r="AN5418" s="17" t="s">
        <v>14151</v>
      </c>
      <c r="AO5418" s="17">
        <v>3</v>
      </c>
      <c r="AP5418" s="17">
        <v>80</v>
      </c>
      <c r="AQ5418" s="17">
        <v>5</v>
      </c>
      <c r="AR5418" s="17" t="s">
        <v>9898</v>
      </c>
      <c r="AT5418" s="17" t="s">
        <v>14152</v>
      </c>
      <c r="CQ5418" s="17" t="s">
        <v>3901</v>
      </c>
      <c r="CR5418" s="17" t="s">
        <v>30</v>
      </c>
      <c r="DN5418" s="17">
        <f>COUNTIF(AU5418:DM5418, "X")</f>
        <v>1</v>
      </c>
    </row>
    <row r="5419" spans="1:118" s="17" customFormat="1">
      <c r="A5419" s="17" t="s">
        <v>6347</v>
      </c>
      <c r="B5419" s="17">
        <v>55</v>
      </c>
      <c r="C5419" s="17">
        <v>172727</v>
      </c>
      <c r="D5419" s="17" t="s">
        <v>6348</v>
      </c>
      <c r="E5419" s="17" t="s">
        <v>770</v>
      </c>
      <c r="F5419" s="17" t="s">
        <v>48</v>
      </c>
      <c r="H5419" s="309">
        <v>34842</v>
      </c>
      <c r="I5419" s="309">
        <v>42284</v>
      </c>
      <c r="J5419" s="17" t="s">
        <v>3888</v>
      </c>
      <c r="L5419" s="17" t="s">
        <v>6349</v>
      </c>
      <c r="N5419" s="17" t="s">
        <v>19</v>
      </c>
      <c r="O5419" s="17" t="s">
        <v>15</v>
      </c>
      <c r="P5419" s="17">
        <v>45356</v>
      </c>
      <c r="AC5419" s="17" t="s">
        <v>3890</v>
      </c>
      <c r="AD5419" s="17" t="s">
        <v>3891</v>
      </c>
      <c r="AF5419" s="17">
        <v>8</v>
      </c>
      <c r="AG5419" s="17">
        <v>2</v>
      </c>
      <c r="AM5419" s="17" t="s">
        <v>232</v>
      </c>
      <c r="AN5419" s="17" t="s">
        <v>6280</v>
      </c>
      <c r="AO5419" s="17">
        <v>3</v>
      </c>
      <c r="AP5419" s="17">
        <v>80</v>
      </c>
      <c r="AQ5419" s="17">
        <v>5</v>
      </c>
      <c r="AT5419" s="17" t="s">
        <v>5516</v>
      </c>
      <c r="CR5419" s="17" t="s">
        <v>30</v>
      </c>
      <c r="DN5419" s="17">
        <f>COUNTIF(AU5419:DM5419, "X")</f>
        <v>0</v>
      </c>
    </row>
    <row r="5420" spans="1:118" s="17" customFormat="1">
      <c r="A5420" s="17" t="s">
        <v>8201</v>
      </c>
      <c r="B5420" s="17">
        <v>55</v>
      </c>
      <c r="C5420" s="17">
        <v>172739</v>
      </c>
      <c r="D5420" s="17" t="s">
        <v>8082</v>
      </c>
      <c r="E5420" s="17" t="s">
        <v>8202</v>
      </c>
      <c r="F5420" s="17" t="s">
        <v>93</v>
      </c>
      <c r="H5420" s="309">
        <v>28465</v>
      </c>
      <c r="I5420" s="309">
        <v>42286</v>
      </c>
      <c r="J5420" s="17" t="s">
        <v>3888</v>
      </c>
      <c r="L5420" s="17" t="s">
        <v>8083</v>
      </c>
      <c r="N5420" s="17" t="s">
        <v>19</v>
      </c>
      <c r="O5420" s="17" t="s">
        <v>15</v>
      </c>
      <c r="P5420" s="17">
        <v>45356</v>
      </c>
      <c r="Q5420" s="17">
        <v>1409</v>
      </c>
      <c r="AC5420" s="17" t="s">
        <v>3890</v>
      </c>
      <c r="AD5420" s="17" t="s">
        <v>3891</v>
      </c>
      <c r="AF5420" s="17">
        <v>8</v>
      </c>
      <c r="AG5420" s="17">
        <v>2</v>
      </c>
      <c r="AM5420" s="17" t="s">
        <v>117</v>
      </c>
      <c r="AN5420" s="17" t="s">
        <v>7978</v>
      </c>
      <c r="AO5420" s="17">
        <v>3</v>
      </c>
      <c r="AP5420" s="17">
        <v>80</v>
      </c>
      <c r="AQ5420" s="17">
        <v>5</v>
      </c>
      <c r="AT5420" s="17" t="s">
        <v>7979</v>
      </c>
      <c r="DN5420" s="17">
        <f>COUNTIF(AU5420:DM5420, "X")</f>
        <v>0</v>
      </c>
    </row>
    <row r="5421" spans="1:118" s="17" customFormat="1">
      <c r="A5421" s="17" t="s">
        <v>17810</v>
      </c>
      <c r="B5421" s="17">
        <v>55</v>
      </c>
      <c r="C5421" s="17">
        <v>172755</v>
      </c>
      <c r="D5421" s="17" t="s">
        <v>17811</v>
      </c>
      <c r="E5421" s="17" t="s">
        <v>52</v>
      </c>
      <c r="F5421" s="17" t="s">
        <v>22</v>
      </c>
      <c r="H5421" s="309">
        <v>35613</v>
      </c>
      <c r="I5421" s="309">
        <v>42282</v>
      </c>
      <c r="J5421" s="17" t="s">
        <v>3888</v>
      </c>
      <c r="L5421" s="17" t="s">
        <v>17812</v>
      </c>
      <c r="N5421" s="17" t="s">
        <v>14</v>
      </c>
      <c r="O5421" s="17" t="s">
        <v>15</v>
      </c>
      <c r="P5421" s="17">
        <v>45371</v>
      </c>
      <c r="AF5421" s="17">
        <v>8</v>
      </c>
      <c r="AG5421" s="17">
        <v>2</v>
      </c>
      <c r="AH5421" s="17" t="s">
        <v>11926</v>
      </c>
      <c r="AK5421" s="17" t="s">
        <v>17298</v>
      </c>
      <c r="AM5421" s="17" t="s">
        <v>71</v>
      </c>
      <c r="AN5421" s="17" t="s">
        <v>17760</v>
      </c>
      <c r="AO5421" s="17">
        <v>3</v>
      </c>
      <c r="AP5421" s="17">
        <v>80</v>
      </c>
      <c r="AQ5421" s="17">
        <v>5</v>
      </c>
      <c r="AR5421" s="17" t="s">
        <v>17300</v>
      </c>
      <c r="CR5421" s="17" t="s">
        <v>21</v>
      </c>
      <c r="CU5421" s="17" t="s">
        <v>3901</v>
      </c>
      <c r="CX5421" s="17" t="s">
        <v>3901</v>
      </c>
      <c r="CY5421" s="17" t="s">
        <v>21</v>
      </c>
      <c r="DN5421" s="17">
        <f>COUNTIF(AU5421:DM5421, "X")</f>
        <v>2</v>
      </c>
    </row>
    <row r="5422" spans="1:118" s="17" customFormat="1">
      <c r="A5422" s="17" t="s">
        <v>4281</v>
      </c>
      <c r="B5422" s="17">
        <v>55</v>
      </c>
      <c r="C5422" s="17">
        <v>172761</v>
      </c>
      <c r="D5422" s="17" t="s">
        <v>4282</v>
      </c>
      <c r="E5422" s="17" t="s">
        <v>66</v>
      </c>
      <c r="H5422" s="309">
        <v>35012</v>
      </c>
      <c r="I5422" s="309">
        <v>42279</v>
      </c>
      <c r="J5422" s="17" t="s">
        <v>3888</v>
      </c>
      <c r="L5422" s="17" t="s">
        <v>4283</v>
      </c>
      <c r="N5422" s="17" t="s">
        <v>19</v>
      </c>
      <c r="O5422" s="17" t="s">
        <v>15</v>
      </c>
      <c r="P5422" s="17">
        <v>45356</v>
      </c>
      <c r="AC5422" s="17" t="s">
        <v>3890</v>
      </c>
      <c r="AD5422" s="17" t="s">
        <v>3891</v>
      </c>
      <c r="AF5422" s="17">
        <v>8</v>
      </c>
      <c r="AG5422" s="17">
        <v>2</v>
      </c>
      <c r="AM5422" s="17" t="s">
        <v>172</v>
      </c>
      <c r="AN5422" s="17" t="s">
        <v>3892</v>
      </c>
      <c r="AO5422" s="17">
        <v>3</v>
      </c>
      <c r="AP5422" s="17">
        <v>80</v>
      </c>
      <c r="AQ5422" s="17">
        <v>5</v>
      </c>
      <c r="AT5422" s="17" t="s">
        <v>3893</v>
      </c>
      <c r="DN5422" s="17">
        <f>COUNTIF(AU5422:DM5422, "X")</f>
        <v>0</v>
      </c>
    </row>
    <row r="5423" spans="1:118" s="17" customFormat="1">
      <c r="A5423" s="17" t="s">
        <v>23598</v>
      </c>
      <c r="B5423" s="17">
        <v>55</v>
      </c>
      <c r="C5423" s="17">
        <v>172762</v>
      </c>
      <c r="D5423" s="17" t="s">
        <v>23599</v>
      </c>
      <c r="E5423" s="17" t="s">
        <v>318</v>
      </c>
      <c r="F5423" s="17" t="s">
        <v>70</v>
      </c>
      <c r="H5423" s="309">
        <v>35650</v>
      </c>
      <c r="I5423" s="309">
        <v>42279</v>
      </c>
      <c r="J5423" s="17" t="s">
        <v>3888</v>
      </c>
      <c r="L5423" s="17" t="s">
        <v>23600</v>
      </c>
      <c r="N5423" s="17" t="s">
        <v>126</v>
      </c>
      <c r="O5423" s="17" t="s">
        <v>15</v>
      </c>
      <c r="P5423" s="17">
        <v>45383</v>
      </c>
      <c r="AF5423" s="17">
        <v>8</v>
      </c>
      <c r="AG5423" s="17">
        <v>2</v>
      </c>
      <c r="AI5423" s="17" t="s">
        <v>20542</v>
      </c>
      <c r="AM5423" s="17" t="s">
        <v>303</v>
      </c>
      <c r="AN5423" s="17" t="s">
        <v>23502</v>
      </c>
      <c r="AO5423" s="17">
        <v>3</v>
      </c>
      <c r="AP5423" s="17">
        <v>80</v>
      </c>
      <c r="AQ5423" s="17">
        <v>5</v>
      </c>
      <c r="AR5423" s="17" t="s">
        <v>22585</v>
      </c>
      <c r="AS5423" s="17" t="s">
        <v>23503</v>
      </c>
      <c r="CQ5423" s="17" t="s">
        <v>3901</v>
      </c>
      <c r="CU5423" s="17" t="s">
        <v>3901</v>
      </c>
      <c r="DN5423" s="17">
        <f>COUNTIF(AU5423:DM5423, "X")</f>
        <v>2</v>
      </c>
    </row>
    <row r="5424" spans="1:118" s="17" customFormat="1">
      <c r="A5424" s="523" t="s">
        <v>1863</v>
      </c>
      <c r="B5424" s="17">
        <v>55</v>
      </c>
      <c r="C5424" s="17">
        <v>172790</v>
      </c>
      <c r="D5424" s="17" t="s">
        <v>1218</v>
      </c>
      <c r="E5424" s="17" t="s">
        <v>558</v>
      </c>
      <c r="F5424" s="17" t="s">
        <v>526</v>
      </c>
      <c r="H5424" s="309">
        <v>32267</v>
      </c>
      <c r="I5424" s="309">
        <v>42311</v>
      </c>
      <c r="J5424" s="17" t="s">
        <v>3888</v>
      </c>
      <c r="L5424" s="17" t="s">
        <v>1864</v>
      </c>
      <c r="N5424" s="17" t="s">
        <v>80</v>
      </c>
      <c r="O5424" s="17" t="s">
        <v>15</v>
      </c>
      <c r="P5424" s="17">
        <v>45308</v>
      </c>
      <c r="AF5424" s="17">
        <v>15</v>
      </c>
      <c r="AG5424" s="17">
        <v>2</v>
      </c>
      <c r="AI5424" s="17" t="s">
        <v>20851</v>
      </c>
      <c r="AM5424" s="17" t="s">
        <v>81</v>
      </c>
      <c r="AN5424" s="17" t="s">
        <v>21035</v>
      </c>
      <c r="AO5424" s="17">
        <v>3</v>
      </c>
      <c r="AP5424" s="17">
        <v>80</v>
      </c>
      <c r="AQ5424" s="17">
        <v>5</v>
      </c>
      <c r="AR5424" s="17" t="s">
        <v>20671</v>
      </c>
      <c r="AS5424" s="17" t="s">
        <v>21036</v>
      </c>
      <c r="CN5424" s="17" t="s">
        <v>3901</v>
      </c>
      <c r="CQ5424" s="17" t="s">
        <v>3901</v>
      </c>
      <c r="CU5424" s="17" t="s">
        <v>3901</v>
      </c>
      <c r="DF5424" s="17" t="s">
        <v>3901</v>
      </c>
      <c r="DJ5424" s="17" t="s">
        <v>3901</v>
      </c>
      <c r="DN5424" s="17">
        <f>COUNTIF(AU5424:DM5424, "X")</f>
        <v>5</v>
      </c>
    </row>
    <row r="5425" spans="1:118" s="17" customFormat="1">
      <c r="A5425" s="17" t="s">
        <v>10987</v>
      </c>
      <c r="B5425" s="17">
        <v>55</v>
      </c>
      <c r="C5425" s="17">
        <v>172813</v>
      </c>
      <c r="D5425" s="17" t="s">
        <v>10988</v>
      </c>
      <c r="E5425" s="17" t="s">
        <v>104</v>
      </c>
      <c r="F5425" s="17" t="s">
        <v>93</v>
      </c>
      <c r="H5425" s="309">
        <v>30254</v>
      </c>
      <c r="I5425" s="309">
        <v>42311</v>
      </c>
      <c r="J5425" s="17" t="s">
        <v>3888</v>
      </c>
      <c r="L5425" s="17" t="s">
        <v>10989</v>
      </c>
      <c r="N5425" s="17" t="s">
        <v>14</v>
      </c>
      <c r="O5425" s="17" t="s">
        <v>15</v>
      </c>
      <c r="P5425" s="17">
        <v>45371</v>
      </c>
      <c r="AC5425" s="17" t="s">
        <v>14</v>
      </c>
      <c r="AF5425" s="17">
        <v>8</v>
      </c>
      <c r="AG5425" s="17">
        <v>2</v>
      </c>
      <c r="AI5425" s="17" t="s">
        <v>10178</v>
      </c>
      <c r="AM5425" s="17" t="s">
        <v>16</v>
      </c>
      <c r="AN5425" s="17" t="s">
        <v>10763</v>
      </c>
      <c r="AO5425" s="17">
        <v>3</v>
      </c>
      <c r="AP5425" s="17">
        <v>80</v>
      </c>
      <c r="AQ5425" s="17">
        <v>5</v>
      </c>
      <c r="AR5425" s="17" t="s">
        <v>10180</v>
      </c>
      <c r="BS5425" s="17" t="s">
        <v>3901</v>
      </c>
      <c r="CC5425" s="17" t="s">
        <v>3901</v>
      </c>
      <c r="CQ5425" s="17" t="s">
        <v>3901</v>
      </c>
      <c r="DN5425" s="17">
        <f>COUNTIF(AU5425:DM5425, "X")</f>
        <v>3</v>
      </c>
    </row>
    <row r="5426" spans="1:118" s="17" customFormat="1">
      <c r="A5426" s="17" t="s">
        <v>25712</v>
      </c>
      <c r="B5426" s="17">
        <v>55</v>
      </c>
      <c r="C5426" s="17">
        <v>172818</v>
      </c>
      <c r="D5426" s="17" t="s">
        <v>25713</v>
      </c>
      <c r="E5426" s="17" t="s">
        <v>429</v>
      </c>
      <c r="F5426" s="17" t="s">
        <v>132</v>
      </c>
      <c r="H5426" s="309">
        <v>29215</v>
      </c>
      <c r="I5426" s="309">
        <v>42311</v>
      </c>
      <c r="J5426" s="17" t="s">
        <v>3888</v>
      </c>
      <c r="L5426" s="17" t="s">
        <v>25714</v>
      </c>
      <c r="N5426" s="17" t="s">
        <v>14</v>
      </c>
      <c r="O5426" s="17" t="s">
        <v>15</v>
      </c>
      <c r="P5426" s="17">
        <v>45371</v>
      </c>
      <c r="AC5426" s="17" t="s">
        <v>17772</v>
      </c>
      <c r="AF5426" s="17">
        <v>15</v>
      </c>
      <c r="AG5426" s="17">
        <v>2</v>
      </c>
      <c r="AH5426" s="17" t="s">
        <v>11926</v>
      </c>
      <c r="AK5426" s="17" t="s">
        <v>17298</v>
      </c>
      <c r="AM5426" s="17" t="s">
        <v>39</v>
      </c>
      <c r="AN5426" s="17" t="s">
        <v>25609</v>
      </c>
      <c r="AO5426" s="17">
        <v>3</v>
      </c>
      <c r="AP5426" s="17">
        <v>80</v>
      </c>
      <c r="AQ5426" s="17">
        <v>5</v>
      </c>
      <c r="AT5426" s="17" t="s">
        <v>25610</v>
      </c>
      <c r="BD5426" s="17" t="s">
        <v>3901</v>
      </c>
      <c r="BQ5426" s="17" t="s">
        <v>21</v>
      </c>
      <c r="BS5426" s="17" t="s">
        <v>3901</v>
      </c>
      <c r="CF5426" s="17" t="s">
        <v>3901</v>
      </c>
      <c r="CG5426" s="17" t="s">
        <v>21</v>
      </c>
      <c r="CH5426" s="17" t="s">
        <v>3901</v>
      </c>
      <c r="CQ5426" s="17" t="s">
        <v>3901</v>
      </c>
      <c r="DN5426" s="17">
        <f>COUNTIF(AU5426:DM5426, "X")</f>
        <v>5</v>
      </c>
    </row>
    <row r="5427" spans="1:118" s="17" customFormat="1">
      <c r="A5427" s="17" t="s">
        <v>18880</v>
      </c>
      <c r="B5427" s="17">
        <v>55</v>
      </c>
      <c r="C5427" s="17">
        <v>172834</v>
      </c>
      <c r="D5427" s="17" t="s">
        <v>532</v>
      </c>
      <c r="E5427" s="17" t="s">
        <v>6796</v>
      </c>
      <c r="F5427" s="17" t="s">
        <v>18720</v>
      </c>
      <c r="H5427" s="309">
        <v>23760</v>
      </c>
      <c r="I5427" s="309">
        <v>42311</v>
      </c>
      <c r="J5427" s="17" t="s">
        <v>3888</v>
      </c>
      <c r="L5427" s="17" t="s">
        <v>18881</v>
      </c>
      <c r="N5427" s="17" t="s">
        <v>31</v>
      </c>
      <c r="O5427" s="17" t="s">
        <v>15</v>
      </c>
      <c r="P5427" s="17">
        <v>45373</v>
      </c>
      <c r="AD5427" s="17" t="s">
        <v>9896</v>
      </c>
      <c r="AF5427" s="17">
        <v>8</v>
      </c>
      <c r="AG5427" s="17">
        <v>2</v>
      </c>
      <c r="AM5427" s="17" t="s">
        <v>136</v>
      </c>
      <c r="AN5427" s="17" t="s">
        <v>18697</v>
      </c>
      <c r="AO5427" s="17">
        <v>3</v>
      </c>
      <c r="AP5427" s="17">
        <v>80</v>
      </c>
      <c r="AQ5427" s="17">
        <v>5</v>
      </c>
      <c r="AR5427" s="17" t="s">
        <v>9898</v>
      </c>
      <c r="CU5427" s="17" t="s">
        <v>3901</v>
      </c>
      <c r="DN5427" s="17">
        <f>COUNTIF(AU5427:DM5427, "X")</f>
        <v>1</v>
      </c>
    </row>
    <row r="5428" spans="1:118" s="17" customFormat="1">
      <c r="A5428" s="17" t="s">
        <v>13424</v>
      </c>
      <c r="B5428" s="17">
        <v>55</v>
      </c>
      <c r="C5428" s="17">
        <v>172839</v>
      </c>
      <c r="D5428" s="17" t="s">
        <v>13425</v>
      </c>
      <c r="E5428" s="17" t="s">
        <v>35</v>
      </c>
      <c r="F5428" s="17" t="s">
        <v>4128</v>
      </c>
      <c r="H5428" s="309">
        <v>28835</v>
      </c>
      <c r="I5428" s="309">
        <v>42311</v>
      </c>
      <c r="J5428" s="17" t="s">
        <v>3888</v>
      </c>
      <c r="L5428" s="17" t="s">
        <v>13249</v>
      </c>
      <c r="N5428" s="17" t="s">
        <v>31</v>
      </c>
      <c r="O5428" s="17" t="s">
        <v>15</v>
      </c>
      <c r="P5428" s="17">
        <v>45373</v>
      </c>
      <c r="AC5428" s="17" t="s">
        <v>9895</v>
      </c>
      <c r="AD5428" s="17" t="s">
        <v>9896</v>
      </c>
      <c r="AF5428" s="17">
        <v>8</v>
      </c>
      <c r="AG5428" s="17">
        <v>2</v>
      </c>
      <c r="AM5428" s="17" t="s">
        <v>115</v>
      </c>
      <c r="AN5428" s="17" t="s">
        <v>13186</v>
      </c>
      <c r="AO5428" s="17">
        <v>3</v>
      </c>
      <c r="AP5428" s="17">
        <v>80</v>
      </c>
      <c r="AQ5428" s="17">
        <v>5</v>
      </c>
      <c r="AR5428" s="17" t="s">
        <v>9898</v>
      </c>
      <c r="AT5428" s="17" t="s">
        <v>12990</v>
      </c>
      <c r="BD5428" s="17" t="s">
        <v>3901</v>
      </c>
      <c r="DN5428" s="17">
        <f>COUNTIF(AU5428:DM5428, "X")</f>
        <v>1</v>
      </c>
    </row>
    <row r="5429" spans="1:118" s="17" customFormat="1">
      <c r="A5429" s="17" t="s">
        <v>10665</v>
      </c>
      <c r="B5429" s="17">
        <v>55</v>
      </c>
      <c r="C5429" s="17">
        <v>172845</v>
      </c>
      <c r="D5429" s="17" t="s">
        <v>10666</v>
      </c>
      <c r="E5429" s="17" t="s">
        <v>582</v>
      </c>
      <c r="F5429" s="17" t="s">
        <v>25</v>
      </c>
      <c r="H5429" s="309">
        <v>18270</v>
      </c>
      <c r="I5429" s="309">
        <v>42311</v>
      </c>
      <c r="J5429" s="17" t="s">
        <v>3888</v>
      </c>
      <c r="K5429" s="17" t="s">
        <v>21</v>
      </c>
      <c r="L5429" s="17" t="s">
        <v>10667</v>
      </c>
      <c r="N5429" s="17" t="s">
        <v>14</v>
      </c>
      <c r="O5429" s="17" t="s">
        <v>15</v>
      </c>
      <c r="P5429" s="17">
        <v>45371</v>
      </c>
      <c r="AC5429" s="17" t="s">
        <v>14</v>
      </c>
      <c r="AF5429" s="17">
        <v>8</v>
      </c>
      <c r="AG5429" s="17">
        <v>2</v>
      </c>
      <c r="AI5429" s="17" t="s">
        <v>10178</v>
      </c>
      <c r="AM5429" s="17" t="s">
        <v>193</v>
      </c>
      <c r="AN5429" s="17" t="s">
        <v>10381</v>
      </c>
      <c r="AO5429" s="17">
        <v>3</v>
      </c>
      <c r="AP5429" s="17">
        <v>80</v>
      </c>
      <c r="AQ5429" s="17">
        <v>5</v>
      </c>
      <c r="AR5429" s="17" t="s">
        <v>10180</v>
      </c>
      <c r="CR5429" s="17" t="s">
        <v>21</v>
      </c>
      <c r="CS5429" s="17" t="s">
        <v>3901</v>
      </c>
      <c r="CU5429" s="17" t="s">
        <v>3901</v>
      </c>
      <c r="DA5429" s="17" t="s">
        <v>3901</v>
      </c>
      <c r="DE5429" s="17" t="s">
        <v>21</v>
      </c>
      <c r="DN5429" s="17">
        <f>COUNTIF(AU5429:DM5429, "X")</f>
        <v>3</v>
      </c>
    </row>
    <row r="5430" spans="1:118" s="17" customFormat="1">
      <c r="A5430" s="17" t="s">
        <v>17961</v>
      </c>
      <c r="B5430" s="17">
        <v>55</v>
      </c>
      <c r="C5430" s="17">
        <v>172852</v>
      </c>
      <c r="D5430" s="17" t="s">
        <v>17962</v>
      </c>
      <c r="E5430" s="17" t="s">
        <v>4316</v>
      </c>
      <c r="F5430" s="17" t="s">
        <v>65</v>
      </c>
      <c r="H5430" s="309">
        <v>17512</v>
      </c>
      <c r="I5430" s="309">
        <v>42311</v>
      </c>
      <c r="J5430" s="17" t="s">
        <v>3888</v>
      </c>
      <c r="L5430" s="17" t="s">
        <v>17963</v>
      </c>
      <c r="N5430" s="17" t="s">
        <v>50</v>
      </c>
      <c r="O5430" s="17" t="s">
        <v>15</v>
      </c>
      <c r="P5430" s="17">
        <v>45344</v>
      </c>
      <c r="AF5430" s="17">
        <v>8</v>
      </c>
      <c r="AG5430" s="17">
        <v>2</v>
      </c>
      <c r="AH5430" s="17" t="s">
        <v>11926</v>
      </c>
      <c r="AK5430" s="17" t="s">
        <v>17298</v>
      </c>
      <c r="AM5430" s="17" t="s">
        <v>51</v>
      </c>
      <c r="AN5430" s="17" t="s">
        <v>17933</v>
      </c>
      <c r="AO5430" s="17">
        <v>3</v>
      </c>
      <c r="AP5430" s="17">
        <v>80</v>
      </c>
      <c r="AQ5430" s="17">
        <v>5</v>
      </c>
      <c r="AR5430" s="17" t="s">
        <v>17300</v>
      </c>
      <c r="AU5430" s="17" t="s">
        <v>30</v>
      </c>
      <c r="AV5430" s="17" t="s">
        <v>3901</v>
      </c>
      <c r="AZ5430" s="17" t="s">
        <v>3901</v>
      </c>
      <c r="BA5430" s="17" t="s">
        <v>3901</v>
      </c>
      <c r="BB5430" s="17" t="s">
        <v>3901</v>
      </c>
      <c r="BC5430" s="17" t="s">
        <v>30</v>
      </c>
      <c r="BD5430" s="17" t="s">
        <v>3901</v>
      </c>
      <c r="BK5430" s="17" t="s">
        <v>3901</v>
      </c>
      <c r="BN5430" s="17" t="s">
        <v>3901</v>
      </c>
      <c r="BO5430" s="17" t="s">
        <v>30</v>
      </c>
      <c r="BP5430" s="17" t="s">
        <v>3901</v>
      </c>
      <c r="BQ5430" s="17" t="s">
        <v>30</v>
      </c>
      <c r="BS5430" s="17" t="s">
        <v>3901</v>
      </c>
      <c r="BU5430" s="17" t="s">
        <v>3901</v>
      </c>
      <c r="BY5430" s="17" t="s">
        <v>3901</v>
      </c>
      <c r="CC5430" s="17" t="s">
        <v>3901</v>
      </c>
      <c r="CF5430" s="17" t="s">
        <v>3901</v>
      </c>
      <c r="CH5430" s="17" t="s">
        <v>3901</v>
      </c>
      <c r="CS5430" s="17" t="s">
        <v>3901</v>
      </c>
      <c r="CU5430" s="17" t="s">
        <v>3901</v>
      </c>
      <c r="DN5430" s="17">
        <f>COUNTIF(AU5430:DM5430, "X")</f>
        <v>16</v>
      </c>
    </row>
    <row r="5431" spans="1:118" s="17" customFormat="1">
      <c r="A5431" s="17" t="s">
        <v>17915</v>
      </c>
      <c r="B5431" s="17">
        <v>55</v>
      </c>
      <c r="C5431" s="17">
        <v>172854</v>
      </c>
      <c r="D5431" s="17" t="s">
        <v>15060</v>
      </c>
      <c r="E5431" s="17" t="s">
        <v>73</v>
      </c>
      <c r="F5431" s="17" t="s">
        <v>70</v>
      </c>
      <c r="H5431" s="309">
        <v>24923</v>
      </c>
      <c r="I5431" s="309">
        <v>42311</v>
      </c>
      <c r="J5431" s="17" t="s">
        <v>3888</v>
      </c>
      <c r="L5431" s="17" t="s">
        <v>17765</v>
      </c>
      <c r="M5431" s="17" t="s">
        <v>17878</v>
      </c>
      <c r="N5431" s="17" t="s">
        <v>14</v>
      </c>
      <c r="O5431" s="17" t="s">
        <v>15</v>
      </c>
      <c r="P5431" s="17">
        <v>45371</v>
      </c>
      <c r="AF5431" s="17">
        <v>15</v>
      </c>
      <c r="AG5431" s="17">
        <v>2</v>
      </c>
      <c r="AH5431" s="17" t="s">
        <v>11926</v>
      </c>
      <c r="AK5431" s="17" t="s">
        <v>17298</v>
      </c>
      <c r="AM5431" s="17" t="s">
        <v>71</v>
      </c>
      <c r="AN5431" s="17" t="s">
        <v>17760</v>
      </c>
      <c r="AO5431" s="17">
        <v>3</v>
      </c>
      <c r="AP5431" s="17">
        <v>80</v>
      </c>
      <c r="AQ5431" s="17">
        <v>5</v>
      </c>
      <c r="AR5431" s="17" t="s">
        <v>17300</v>
      </c>
      <c r="CU5431" s="17" t="s">
        <v>3901</v>
      </c>
      <c r="DN5431" s="17">
        <f>COUNTIF(AU5431:DM5431, "X")</f>
        <v>1</v>
      </c>
    </row>
    <row r="5432" spans="1:118" s="17" customFormat="1">
      <c r="A5432" s="17" t="s">
        <v>21934</v>
      </c>
      <c r="B5432" s="17">
        <v>55</v>
      </c>
      <c r="C5432" s="17">
        <v>172857</v>
      </c>
      <c r="D5432" s="17" t="s">
        <v>348</v>
      </c>
      <c r="E5432" s="17" t="s">
        <v>6193</v>
      </c>
      <c r="F5432" s="17" t="s">
        <v>17</v>
      </c>
      <c r="H5432" s="309">
        <v>35491</v>
      </c>
      <c r="I5432" s="309">
        <v>42311</v>
      </c>
      <c r="J5432" s="17" t="s">
        <v>3888</v>
      </c>
      <c r="L5432" s="17" t="s">
        <v>21935</v>
      </c>
      <c r="N5432" s="17" t="s">
        <v>196</v>
      </c>
      <c r="O5432" s="17" t="s">
        <v>15</v>
      </c>
      <c r="P5432" s="17">
        <v>45359</v>
      </c>
      <c r="AF5432" s="17">
        <v>8</v>
      </c>
      <c r="AG5432" s="17">
        <v>2</v>
      </c>
      <c r="AH5432" s="17" t="s">
        <v>11926</v>
      </c>
      <c r="AK5432" s="17" t="s">
        <v>21650</v>
      </c>
      <c r="AM5432" s="17" t="s">
        <v>255</v>
      </c>
      <c r="AN5432" s="17" t="s">
        <v>21914</v>
      </c>
      <c r="AO5432" s="17">
        <v>3</v>
      </c>
      <c r="AP5432" s="17">
        <v>80</v>
      </c>
      <c r="AQ5432" s="17">
        <v>5</v>
      </c>
      <c r="AR5432" s="17" t="s">
        <v>21652</v>
      </c>
      <c r="AS5432" s="17" t="s">
        <v>21915</v>
      </c>
      <c r="CU5432" s="17" t="s">
        <v>3901</v>
      </c>
      <c r="DN5432" s="17">
        <f>COUNTIF(AU5432:DM5432, "X")</f>
        <v>1</v>
      </c>
    </row>
    <row r="5433" spans="1:118" s="17" customFormat="1">
      <c r="A5433" s="17" t="s">
        <v>8072</v>
      </c>
      <c r="B5433" s="17">
        <v>55</v>
      </c>
      <c r="C5433" s="17">
        <v>172866</v>
      </c>
      <c r="D5433" s="17" t="s">
        <v>593</v>
      </c>
      <c r="E5433" s="17" t="s">
        <v>566</v>
      </c>
      <c r="F5433" s="17" t="s">
        <v>18</v>
      </c>
      <c r="H5433" s="309">
        <v>28194</v>
      </c>
      <c r="I5433" s="309">
        <v>42311</v>
      </c>
      <c r="J5433" s="17" t="s">
        <v>3888</v>
      </c>
      <c r="L5433" s="17" t="s">
        <v>8071</v>
      </c>
      <c r="N5433" s="17" t="s">
        <v>19</v>
      </c>
      <c r="O5433" s="17" t="s">
        <v>15</v>
      </c>
      <c r="P5433" s="17">
        <v>45356</v>
      </c>
      <c r="AC5433" s="17" t="s">
        <v>3890</v>
      </c>
      <c r="AD5433" s="17" t="s">
        <v>3891</v>
      </c>
      <c r="AF5433" s="17">
        <v>8</v>
      </c>
      <c r="AG5433" s="17">
        <v>2</v>
      </c>
      <c r="AM5433" s="17" t="s">
        <v>117</v>
      </c>
      <c r="AN5433" s="17" t="s">
        <v>7978</v>
      </c>
      <c r="AO5433" s="17">
        <v>3</v>
      </c>
      <c r="AP5433" s="17">
        <v>80</v>
      </c>
      <c r="AQ5433" s="17">
        <v>5</v>
      </c>
      <c r="AT5433" s="17" t="s">
        <v>7979</v>
      </c>
      <c r="CU5433" s="17" t="s">
        <v>3901</v>
      </c>
      <c r="DN5433" s="17">
        <f>COUNTIF(AU5433:DM5433, "X")</f>
        <v>1</v>
      </c>
    </row>
    <row r="5434" spans="1:118" s="17" customFormat="1">
      <c r="A5434" s="17" t="s">
        <v>6834</v>
      </c>
      <c r="B5434" s="17">
        <v>55</v>
      </c>
      <c r="C5434" s="17">
        <v>172869</v>
      </c>
      <c r="D5434" s="17" t="s">
        <v>6835</v>
      </c>
      <c r="E5434" s="17" t="s">
        <v>367</v>
      </c>
      <c r="F5434" s="17" t="s">
        <v>6836</v>
      </c>
      <c r="G5434" s="17" t="s">
        <v>203</v>
      </c>
      <c r="H5434" s="309">
        <v>31342</v>
      </c>
      <c r="I5434" s="309">
        <v>42311</v>
      </c>
      <c r="J5434" s="17" t="s">
        <v>3888</v>
      </c>
      <c r="L5434" s="17" t="s">
        <v>6806</v>
      </c>
      <c r="N5434" s="17" t="s">
        <v>19</v>
      </c>
      <c r="O5434" s="17" t="s">
        <v>15</v>
      </c>
      <c r="P5434" s="17">
        <v>45356</v>
      </c>
      <c r="AC5434" s="17" t="s">
        <v>3890</v>
      </c>
      <c r="AD5434" s="17" t="s">
        <v>3891</v>
      </c>
      <c r="AF5434" s="17">
        <v>8</v>
      </c>
      <c r="AG5434" s="17">
        <v>2</v>
      </c>
      <c r="AM5434" s="17" t="s">
        <v>248</v>
      </c>
      <c r="AN5434" s="17" t="s">
        <v>6588</v>
      </c>
      <c r="AO5434" s="17">
        <v>3</v>
      </c>
      <c r="AP5434" s="17">
        <v>80</v>
      </c>
      <c r="AQ5434" s="17">
        <v>5</v>
      </c>
      <c r="AT5434" s="17" t="s">
        <v>6589</v>
      </c>
      <c r="DN5434" s="17">
        <f>COUNTIF(AU5434:DM5434, "X")</f>
        <v>0</v>
      </c>
    </row>
    <row r="5435" spans="1:118" s="17" customFormat="1">
      <c r="A5435" s="17" t="s">
        <v>5855</v>
      </c>
      <c r="B5435" s="17">
        <v>55</v>
      </c>
      <c r="C5435" s="17">
        <v>172874</v>
      </c>
      <c r="D5435" s="17" t="s">
        <v>595</v>
      </c>
      <c r="E5435" s="17" t="s">
        <v>5003</v>
      </c>
      <c r="F5435" s="17" t="s">
        <v>5856</v>
      </c>
      <c r="H5435" s="309">
        <v>33702</v>
      </c>
      <c r="I5435" s="309">
        <v>42311</v>
      </c>
      <c r="J5435" s="17" t="s">
        <v>3888</v>
      </c>
      <c r="L5435" s="17" t="s">
        <v>5857</v>
      </c>
      <c r="N5435" s="17" t="s">
        <v>19</v>
      </c>
      <c r="O5435" s="17" t="s">
        <v>15</v>
      </c>
      <c r="P5435" s="17">
        <v>45356</v>
      </c>
      <c r="AC5435" s="17" t="s">
        <v>3890</v>
      </c>
      <c r="AD5435" s="17" t="s">
        <v>3891</v>
      </c>
      <c r="AF5435" s="17">
        <v>8</v>
      </c>
      <c r="AG5435" s="17">
        <v>2</v>
      </c>
      <c r="AM5435" s="17" t="s">
        <v>105</v>
      </c>
      <c r="AN5435" s="17" t="s">
        <v>5515</v>
      </c>
      <c r="AO5435" s="17">
        <v>3</v>
      </c>
      <c r="AP5435" s="17">
        <v>80</v>
      </c>
      <c r="AQ5435" s="17">
        <v>5</v>
      </c>
      <c r="AT5435" s="17" t="s">
        <v>5516</v>
      </c>
      <c r="DN5435" s="17">
        <f>COUNTIF(AU5435:DM5435, "X")</f>
        <v>0</v>
      </c>
    </row>
    <row r="5436" spans="1:118" s="17" customFormat="1">
      <c r="A5436" s="523" t="s">
        <v>2200</v>
      </c>
      <c r="B5436" s="17">
        <v>55</v>
      </c>
      <c r="C5436" s="17">
        <v>172878</v>
      </c>
      <c r="D5436" s="17" t="s">
        <v>732</v>
      </c>
      <c r="E5436" s="17" t="s">
        <v>265</v>
      </c>
      <c r="F5436" s="17" t="s">
        <v>1441</v>
      </c>
      <c r="H5436" s="309">
        <v>28874</v>
      </c>
      <c r="I5436" s="309">
        <v>42332</v>
      </c>
      <c r="J5436" s="17" t="s">
        <v>3888</v>
      </c>
      <c r="L5436" s="17" t="s">
        <v>2201</v>
      </c>
      <c r="N5436" s="17" t="s">
        <v>14</v>
      </c>
      <c r="O5436" s="17" t="s">
        <v>15</v>
      </c>
      <c r="P5436" s="17">
        <v>45371</v>
      </c>
      <c r="AC5436" s="17" t="s">
        <v>14</v>
      </c>
      <c r="AF5436" s="17">
        <v>15</v>
      </c>
      <c r="AG5436" s="17">
        <v>2</v>
      </c>
      <c r="AI5436" s="17" t="s">
        <v>10178</v>
      </c>
      <c r="AM5436" s="17" t="s">
        <v>68</v>
      </c>
      <c r="AN5436" s="17" t="s">
        <v>11517</v>
      </c>
      <c r="AO5436" s="17">
        <v>3</v>
      </c>
      <c r="AP5436" s="17">
        <v>80</v>
      </c>
      <c r="AQ5436" s="17">
        <v>5</v>
      </c>
      <c r="AR5436" s="17" t="s">
        <v>10180</v>
      </c>
      <c r="CU5436" s="17" t="s">
        <v>3901</v>
      </c>
      <c r="DA5436" s="17" t="s">
        <v>3901</v>
      </c>
      <c r="DF5436" s="17" t="s">
        <v>3901</v>
      </c>
      <c r="DN5436" s="17">
        <f>COUNTIF(AU5436:DM5436, "X")</f>
        <v>3</v>
      </c>
    </row>
    <row r="5437" spans="1:118" s="17" customFormat="1">
      <c r="A5437" s="523" t="s">
        <v>1698</v>
      </c>
      <c r="B5437" s="17">
        <v>55</v>
      </c>
      <c r="C5437" s="17">
        <v>172884</v>
      </c>
      <c r="D5437" s="17" t="s">
        <v>516</v>
      </c>
      <c r="E5437" s="17" t="s">
        <v>98</v>
      </c>
      <c r="F5437" s="17" t="s">
        <v>174</v>
      </c>
      <c r="H5437" s="309">
        <v>28770</v>
      </c>
      <c r="I5437" s="309">
        <v>42331</v>
      </c>
      <c r="J5437" s="17" t="s">
        <v>3888</v>
      </c>
      <c r="L5437" s="17" t="s">
        <v>1541</v>
      </c>
      <c r="N5437" s="17" t="s">
        <v>31</v>
      </c>
      <c r="O5437" s="17" t="s">
        <v>15</v>
      </c>
      <c r="P5437" s="17">
        <v>45373</v>
      </c>
      <c r="AC5437" s="17" t="s">
        <v>9895</v>
      </c>
      <c r="AF5437" s="17">
        <v>15</v>
      </c>
      <c r="AG5437" s="17">
        <v>2</v>
      </c>
      <c r="AH5437" s="17" t="s">
        <v>11926</v>
      </c>
      <c r="AK5437" s="17" t="s">
        <v>11927</v>
      </c>
      <c r="AM5437" s="17" t="s">
        <v>59</v>
      </c>
      <c r="AN5437" s="17" t="s">
        <v>12989</v>
      </c>
      <c r="AO5437" s="17">
        <v>3</v>
      </c>
      <c r="AP5437" s="17">
        <v>80</v>
      </c>
      <c r="AQ5437" s="17">
        <v>5</v>
      </c>
      <c r="AR5437" s="17" t="s">
        <v>11941</v>
      </c>
      <c r="AT5437" s="17" t="s">
        <v>12990</v>
      </c>
      <c r="CR5437" s="17" t="s">
        <v>21</v>
      </c>
      <c r="CU5437" s="17" t="s">
        <v>3901</v>
      </c>
      <c r="DF5437" s="17" t="s">
        <v>3901</v>
      </c>
      <c r="DN5437" s="17">
        <f>COUNTIF(AU5437:DM5437, "X")</f>
        <v>2</v>
      </c>
    </row>
    <row r="5438" spans="1:118" s="17" customFormat="1">
      <c r="A5438" s="523" t="s">
        <v>1539</v>
      </c>
      <c r="B5438" s="17">
        <v>55</v>
      </c>
      <c r="C5438" s="17">
        <v>172885</v>
      </c>
      <c r="D5438" s="17" t="s">
        <v>516</v>
      </c>
      <c r="E5438" s="17" t="s">
        <v>1540</v>
      </c>
      <c r="F5438" s="17" t="s">
        <v>350</v>
      </c>
      <c r="H5438" s="309">
        <v>28480</v>
      </c>
      <c r="I5438" s="309">
        <v>42331</v>
      </c>
      <c r="J5438" s="17" t="s">
        <v>3888</v>
      </c>
      <c r="L5438" s="17" t="s">
        <v>1541</v>
      </c>
      <c r="N5438" s="17" t="s">
        <v>31</v>
      </c>
      <c r="O5438" s="17" t="s">
        <v>15</v>
      </c>
      <c r="P5438" s="17">
        <v>45373</v>
      </c>
      <c r="AC5438" s="17" t="s">
        <v>9895</v>
      </c>
      <c r="AF5438" s="17">
        <v>15</v>
      </c>
      <c r="AG5438" s="17">
        <v>2</v>
      </c>
      <c r="AH5438" s="17" t="s">
        <v>11926</v>
      </c>
      <c r="AK5438" s="17" t="s">
        <v>11927</v>
      </c>
      <c r="AM5438" s="17" t="s">
        <v>59</v>
      </c>
      <c r="AN5438" s="17" t="s">
        <v>12989</v>
      </c>
      <c r="AO5438" s="17">
        <v>3</v>
      </c>
      <c r="AP5438" s="17">
        <v>80</v>
      </c>
      <c r="AQ5438" s="17">
        <v>5</v>
      </c>
      <c r="AR5438" s="17" t="s">
        <v>11941</v>
      </c>
      <c r="AT5438" s="17" t="s">
        <v>12990</v>
      </c>
      <c r="CR5438" s="17" t="s">
        <v>21</v>
      </c>
      <c r="CU5438" s="17" t="s">
        <v>3901</v>
      </c>
      <c r="DF5438" s="17" t="s">
        <v>3901</v>
      </c>
      <c r="DN5438" s="17">
        <f>COUNTIF(AU5438:DM5438, "X")</f>
        <v>2</v>
      </c>
    </row>
    <row r="5439" spans="1:118" s="17" customFormat="1">
      <c r="A5439" s="17" t="s">
        <v>9966</v>
      </c>
      <c r="B5439" s="17">
        <v>55</v>
      </c>
      <c r="C5439" s="17">
        <v>172889</v>
      </c>
      <c r="D5439" s="17" t="s">
        <v>9967</v>
      </c>
      <c r="E5439" s="17" t="s">
        <v>5845</v>
      </c>
      <c r="F5439" s="17" t="s">
        <v>70</v>
      </c>
      <c r="H5439" s="309">
        <v>26265</v>
      </c>
      <c r="I5439" s="309">
        <v>42331</v>
      </c>
      <c r="J5439" s="17" t="s">
        <v>3888</v>
      </c>
      <c r="L5439" s="17" t="s">
        <v>9968</v>
      </c>
      <c r="M5439" s="17" t="s">
        <v>9969</v>
      </c>
      <c r="N5439" s="17" t="s">
        <v>31</v>
      </c>
      <c r="O5439" s="17" t="s">
        <v>15</v>
      </c>
      <c r="P5439" s="17">
        <v>45373</v>
      </c>
      <c r="AC5439" s="17" t="s">
        <v>9895</v>
      </c>
      <c r="AD5439" s="17" t="s">
        <v>9896</v>
      </c>
      <c r="AF5439" s="17">
        <v>15</v>
      </c>
      <c r="AG5439" s="17">
        <v>2</v>
      </c>
      <c r="AM5439" s="17" t="s">
        <v>216</v>
      </c>
      <c r="AN5439" s="17" t="s">
        <v>9897</v>
      </c>
      <c r="AO5439" s="17">
        <v>3</v>
      </c>
      <c r="AP5439" s="17">
        <v>80</v>
      </c>
      <c r="AQ5439" s="17">
        <v>5</v>
      </c>
      <c r="AR5439" s="17" t="s">
        <v>9898</v>
      </c>
      <c r="AT5439" s="17" t="s">
        <v>9899</v>
      </c>
      <c r="BC5439" s="17" t="s">
        <v>30</v>
      </c>
      <c r="BD5439" s="17" t="s">
        <v>3901</v>
      </c>
      <c r="BH5439" s="17" t="s">
        <v>3901</v>
      </c>
      <c r="BK5439" s="17" t="s">
        <v>3901</v>
      </c>
      <c r="BS5439" s="17" t="s">
        <v>3901</v>
      </c>
      <c r="CF5439" s="17" t="s">
        <v>3901</v>
      </c>
      <c r="CH5439" s="17" t="s">
        <v>3901</v>
      </c>
      <c r="DF5439" s="17" t="s">
        <v>3901</v>
      </c>
      <c r="DN5439" s="17">
        <f>COUNTIF(AU5439:DM5439, "X")</f>
        <v>7</v>
      </c>
    </row>
    <row r="5440" spans="1:118" s="17" customFormat="1">
      <c r="A5440" s="17" t="s">
        <v>7110</v>
      </c>
      <c r="B5440" s="17">
        <v>55</v>
      </c>
      <c r="C5440" s="17">
        <v>172925</v>
      </c>
      <c r="D5440" s="17" t="s">
        <v>758</v>
      </c>
      <c r="E5440" s="17" t="s">
        <v>11</v>
      </c>
      <c r="F5440" s="17" t="s">
        <v>30</v>
      </c>
      <c r="H5440" s="309">
        <v>31841</v>
      </c>
      <c r="I5440" s="309">
        <v>42306</v>
      </c>
      <c r="J5440" s="17" t="s">
        <v>3888</v>
      </c>
      <c r="L5440" s="17" t="s">
        <v>7111</v>
      </c>
      <c r="N5440" s="17" t="s">
        <v>19</v>
      </c>
      <c r="O5440" s="17" t="s">
        <v>15</v>
      </c>
      <c r="P5440" s="17">
        <v>45356</v>
      </c>
      <c r="AC5440" s="17" t="s">
        <v>3890</v>
      </c>
      <c r="AD5440" s="17" t="s">
        <v>3891</v>
      </c>
      <c r="AF5440" s="17">
        <v>8</v>
      </c>
      <c r="AG5440" s="17">
        <v>2</v>
      </c>
      <c r="AM5440" s="17" t="s">
        <v>248</v>
      </c>
      <c r="AN5440" s="17" t="s">
        <v>6588</v>
      </c>
      <c r="AO5440" s="17">
        <v>3</v>
      </c>
      <c r="AP5440" s="17">
        <v>80</v>
      </c>
      <c r="AQ5440" s="17">
        <v>5</v>
      </c>
      <c r="AT5440" s="17" t="s">
        <v>6589</v>
      </c>
      <c r="DN5440" s="17">
        <f>COUNTIF(AU5440:DM5440, "X")</f>
        <v>0</v>
      </c>
    </row>
    <row r="5441" spans="1:118" s="17" customFormat="1">
      <c r="A5441" s="17" t="s">
        <v>26146</v>
      </c>
      <c r="B5441" s="17">
        <v>55</v>
      </c>
      <c r="C5441" s="17">
        <v>172931</v>
      </c>
      <c r="D5441" s="17" t="s">
        <v>26030</v>
      </c>
      <c r="E5441" s="17" t="s">
        <v>396</v>
      </c>
      <c r="F5441" s="17" t="s">
        <v>65</v>
      </c>
      <c r="H5441" s="309">
        <v>30351</v>
      </c>
      <c r="I5441" s="309">
        <v>42339</v>
      </c>
      <c r="J5441" s="17" t="s">
        <v>3888</v>
      </c>
      <c r="L5441" s="17" t="s">
        <v>26031</v>
      </c>
      <c r="N5441" s="17" t="s">
        <v>19</v>
      </c>
      <c r="O5441" s="17" t="s">
        <v>15</v>
      </c>
      <c r="P5441" s="17">
        <v>45356</v>
      </c>
      <c r="AD5441" s="17" t="s">
        <v>3891</v>
      </c>
      <c r="AF5441" s="17">
        <v>8</v>
      </c>
      <c r="AG5441" s="17">
        <v>2</v>
      </c>
      <c r="AM5441" s="17" t="s">
        <v>20</v>
      </c>
      <c r="AN5441" s="17" t="s">
        <v>26023</v>
      </c>
      <c r="AO5441" s="17">
        <v>3</v>
      </c>
      <c r="AP5441" s="17">
        <v>80</v>
      </c>
      <c r="AQ5441" s="17">
        <v>5</v>
      </c>
      <c r="AR5441" s="17" t="s">
        <v>22150</v>
      </c>
      <c r="CR5441" s="17" t="s">
        <v>21</v>
      </c>
      <c r="CU5441" s="17" t="s">
        <v>3901</v>
      </c>
      <c r="DN5441" s="17">
        <f>COUNTIF(AU5441:DM5441, "X")</f>
        <v>1</v>
      </c>
    </row>
    <row r="5442" spans="1:118" s="17" customFormat="1">
      <c r="A5442" s="17" t="s">
        <v>5425</v>
      </c>
      <c r="B5442" s="17">
        <v>55</v>
      </c>
      <c r="C5442" s="17">
        <v>172949</v>
      </c>
      <c r="D5442" s="17" t="s">
        <v>353</v>
      </c>
      <c r="E5442" s="17" t="s">
        <v>75</v>
      </c>
      <c r="F5442" s="17" t="s">
        <v>229</v>
      </c>
      <c r="H5442" s="309">
        <v>30260</v>
      </c>
      <c r="I5442" s="309">
        <v>42314</v>
      </c>
      <c r="J5442" s="17" t="s">
        <v>3888</v>
      </c>
      <c r="L5442" s="17" t="s">
        <v>5058</v>
      </c>
      <c r="N5442" s="17" t="s">
        <v>19</v>
      </c>
      <c r="O5442" s="17" t="s">
        <v>15</v>
      </c>
      <c r="P5442" s="17">
        <v>45356</v>
      </c>
      <c r="Q5442" s="17">
        <v>3615</v>
      </c>
      <c r="AC5442" s="17" t="s">
        <v>3890</v>
      </c>
      <c r="AD5442" s="17" t="s">
        <v>3891</v>
      </c>
      <c r="AF5442" s="17">
        <v>8</v>
      </c>
      <c r="AG5442" s="17">
        <v>2</v>
      </c>
      <c r="AM5442" s="17" t="s">
        <v>2603</v>
      </c>
      <c r="AN5442" s="17" t="s">
        <v>5023</v>
      </c>
      <c r="AO5442" s="17">
        <v>3</v>
      </c>
      <c r="AP5442" s="17">
        <v>80</v>
      </c>
      <c r="AQ5442" s="17">
        <v>5</v>
      </c>
      <c r="AT5442" s="17" t="s">
        <v>3893</v>
      </c>
      <c r="CF5442" s="17" t="s">
        <v>3901</v>
      </c>
      <c r="CH5442" s="17" t="s">
        <v>3901</v>
      </c>
      <c r="CU5442" s="17" t="s">
        <v>3901</v>
      </c>
      <c r="DN5442" s="17">
        <f>COUNTIF(AU5442:DM5442, "X")</f>
        <v>3</v>
      </c>
    </row>
    <row r="5443" spans="1:118" s="17" customFormat="1">
      <c r="A5443" s="17" t="s">
        <v>12971</v>
      </c>
      <c r="B5443" s="17">
        <v>55</v>
      </c>
      <c r="C5443" s="17">
        <v>172958</v>
      </c>
      <c r="D5443" s="17" t="s">
        <v>12972</v>
      </c>
      <c r="E5443" s="17" t="s">
        <v>75</v>
      </c>
      <c r="F5443" s="17" t="s">
        <v>65</v>
      </c>
      <c r="H5443" s="309">
        <v>31626</v>
      </c>
      <c r="I5443" s="309">
        <v>42284</v>
      </c>
      <c r="J5443" s="17" t="s">
        <v>3888</v>
      </c>
      <c r="L5443" s="17" t="s">
        <v>12942</v>
      </c>
      <c r="M5443" s="17" t="s">
        <v>706</v>
      </c>
      <c r="N5443" s="17" t="s">
        <v>31</v>
      </c>
      <c r="O5443" s="17" t="s">
        <v>15</v>
      </c>
      <c r="P5443" s="17">
        <v>45373</v>
      </c>
      <c r="Q5443" s="17">
        <v>1933</v>
      </c>
      <c r="AC5443" s="17" t="s">
        <v>9895</v>
      </c>
      <c r="AD5443" s="17" t="s">
        <v>9896</v>
      </c>
      <c r="AF5443" s="17">
        <v>8</v>
      </c>
      <c r="AG5443" s="17">
        <v>2</v>
      </c>
      <c r="AM5443" s="17" t="s">
        <v>156</v>
      </c>
      <c r="AN5443" s="17" t="s">
        <v>12693</v>
      </c>
      <c r="AO5443" s="17">
        <v>3</v>
      </c>
      <c r="AP5443" s="17">
        <v>80</v>
      </c>
      <c r="AQ5443" s="17">
        <v>5</v>
      </c>
      <c r="AR5443" s="17" t="s">
        <v>9898</v>
      </c>
      <c r="AT5443" s="17" t="s">
        <v>11929</v>
      </c>
      <c r="DN5443" s="17">
        <f>COUNTIF(AU5443:DM5443, "X")</f>
        <v>0</v>
      </c>
    </row>
    <row r="5444" spans="1:118" s="17" customFormat="1">
      <c r="A5444" s="17" t="s">
        <v>16313</v>
      </c>
      <c r="B5444" s="17">
        <v>55</v>
      </c>
      <c r="C5444" s="17">
        <v>172959</v>
      </c>
      <c r="D5444" s="17" t="s">
        <v>9210</v>
      </c>
      <c r="E5444" s="17" t="s">
        <v>4249</v>
      </c>
      <c r="F5444" s="17" t="s">
        <v>65</v>
      </c>
      <c r="H5444" s="309">
        <v>27364</v>
      </c>
      <c r="I5444" s="309">
        <v>42338</v>
      </c>
      <c r="J5444" s="17" t="s">
        <v>3888</v>
      </c>
      <c r="L5444" s="17" t="s">
        <v>16183</v>
      </c>
      <c r="N5444" s="17" t="s">
        <v>31</v>
      </c>
      <c r="O5444" s="17" t="s">
        <v>15</v>
      </c>
      <c r="P5444" s="17">
        <v>45373</v>
      </c>
      <c r="Q5444" s="17">
        <v>2419</v>
      </c>
      <c r="AC5444" s="17" t="s">
        <v>9895</v>
      </c>
      <c r="AD5444" s="17" t="s">
        <v>9896</v>
      </c>
      <c r="AF5444" s="17">
        <v>8</v>
      </c>
      <c r="AG5444" s="17">
        <v>2</v>
      </c>
      <c r="AM5444" s="17" t="s">
        <v>37</v>
      </c>
      <c r="AN5444" s="17" t="s">
        <v>16071</v>
      </c>
      <c r="AO5444" s="17">
        <v>3</v>
      </c>
      <c r="AP5444" s="17">
        <v>80</v>
      </c>
      <c r="AQ5444" s="17">
        <v>5</v>
      </c>
      <c r="AR5444" s="17" t="s">
        <v>9898</v>
      </c>
      <c r="AT5444" s="17" t="s">
        <v>16072</v>
      </c>
      <c r="CU5444" s="17" t="s">
        <v>3901</v>
      </c>
      <c r="DN5444" s="17">
        <f>COUNTIF(AU5444:DM5444, "X")</f>
        <v>1</v>
      </c>
    </row>
    <row r="5445" spans="1:118" s="17" customFormat="1">
      <c r="A5445" s="17" t="s">
        <v>19256</v>
      </c>
      <c r="B5445" s="17">
        <v>55</v>
      </c>
      <c r="C5445" s="17">
        <v>129322</v>
      </c>
      <c r="D5445" s="17" t="s">
        <v>18621</v>
      </c>
      <c r="E5445" s="17" t="s">
        <v>321</v>
      </c>
      <c r="F5445" s="17" t="s">
        <v>6903</v>
      </c>
      <c r="H5445" s="309">
        <v>31716</v>
      </c>
      <c r="I5445" s="309">
        <v>42306</v>
      </c>
      <c r="J5445" s="17" t="s">
        <v>3888</v>
      </c>
      <c r="L5445" s="17" t="s">
        <v>19257</v>
      </c>
      <c r="N5445" s="17" t="s">
        <v>31</v>
      </c>
      <c r="O5445" s="17" t="s">
        <v>15</v>
      </c>
      <c r="P5445" s="17">
        <v>45373</v>
      </c>
      <c r="AF5445" s="17">
        <v>8</v>
      </c>
      <c r="AG5445" s="17">
        <v>2</v>
      </c>
      <c r="AH5445" s="17" t="s">
        <v>11926</v>
      </c>
      <c r="AK5445" s="17" t="s">
        <v>11927</v>
      </c>
      <c r="AM5445" s="17" t="s">
        <v>34</v>
      </c>
      <c r="AN5445" s="17" t="s">
        <v>19238</v>
      </c>
      <c r="AO5445" s="17">
        <v>3</v>
      </c>
      <c r="AP5445" s="17">
        <v>80</v>
      </c>
      <c r="AQ5445" s="17">
        <v>5</v>
      </c>
      <c r="AR5445" s="17" t="s">
        <v>19239</v>
      </c>
      <c r="BD5445" s="17" t="s">
        <v>3901</v>
      </c>
      <c r="BK5445" s="17" t="s">
        <v>3901</v>
      </c>
      <c r="CH5445" s="17" t="s">
        <v>3901</v>
      </c>
      <c r="CR5445" s="17" t="s">
        <v>30</v>
      </c>
      <c r="CU5445" s="17" t="s">
        <v>3901</v>
      </c>
      <c r="DA5445" s="17" t="s">
        <v>3901</v>
      </c>
      <c r="DN5445" s="17">
        <f>COUNTIF(AU5445:DM5445, "X")</f>
        <v>5</v>
      </c>
    </row>
    <row r="5446" spans="1:118" s="17" customFormat="1">
      <c r="A5446" s="17" t="s">
        <v>25344</v>
      </c>
      <c r="B5446" s="17">
        <v>55</v>
      </c>
      <c r="C5446" s="17">
        <v>135668</v>
      </c>
      <c r="D5446" s="17" t="s">
        <v>25345</v>
      </c>
      <c r="E5446" s="17" t="s">
        <v>312</v>
      </c>
      <c r="F5446" s="17" t="s">
        <v>451</v>
      </c>
      <c r="H5446" s="309">
        <v>31993</v>
      </c>
      <c r="I5446" s="309">
        <v>42319</v>
      </c>
      <c r="J5446" s="17" t="s">
        <v>3888</v>
      </c>
      <c r="L5446" s="17" t="s">
        <v>991</v>
      </c>
      <c r="M5446" s="17" t="s">
        <v>653</v>
      </c>
      <c r="N5446" s="17" t="s">
        <v>31</v>
      </c>
      <c r="O5446" s="17" t="s">
        <v>15</v>
      </c>
      <c r="P5446" s="17">
        <v>45373</v>
      </c>
      <c r="Q5446" s="17">
        <v>8337</v>
      </c>
      <c r="AC5446" s="17" t="s">
        <v>9895</v>
      </c>
      <c r="AD5446" s="17" t="s">
        <v>9896</v>
      </c>
      <c r="AF5446" s="17">
        <v>8</v>
      </c>
      <c r="AG5446" s="17">
        <v>2</v>
      </c>
      <c r="AM5446" s="17" t="s">
        <v>67</v>
      </c>
      <c r="AN5446" s="17" t="s">
        <v>25087</v>
      </c>
      <c r="AO5446" s="17">
        <v>3</v>
      </c>
      <c r="AP5446" s="17">
        <v>80</v>
      </c>
      <c r="AQ5446" s="17">
        <v>5</v>
      </c>
      <c r="AR5446" s="17" t="s">
        <v>9898</v>
      </c>
      <c r="AT5446" s="17" t="s">
        <v>16072</v>
      </c>
      <c r="DN5446" s="17">
        <f>COUNTIF(AU5446:DM5446, "X")</f>
        <v>0</v>
      </c>
    </row>
    <row r="5447" spans="1:118" s="17" customFormat="1">
      <c r="A5447" s="17" t="s">
        <v>20215</v>
      </c>
      <c r="B5447" s="17">
        <v>55</v>
      </c>
      <c r="C5447" s="17">
        <v>172984</v>
      </c>
      <c r="D5447" s="17" t="s">
        <v>4196</v>
      </c>
      <c r="E5447" s="17" t="s">
        <v>374</v>
      </c>
      <c r="F5447" s="17" t="s">
        <v>377</v>
      </c>
      <c r="G5447" s="17" t="s">
        <v>4335</v>
      </c>
      <c r="H5447" s="309">
        <v>27534</v>
      </c>
      <c r="I5447" s="309">
        <v>42339</v>
      </c>
      <c r="J5447" s="17" t="s">
        <v>3888</v>
      </c>
      <c r="L5447" s="17" t="s">
        <v>20216</v>
      </c>
      <c r="N5447" s="17" t="s">
        <v>14</v>
      </c>
      <c r="O5447" s="17" t="s">
        <v>15</v>
      </c>
      <c r="P5447" s="17">
        <v>45371</v>
      </c>
      <c r="Q5447" s="17">
        <v>3031</v>
      </c>
      <c r="AF5447" s="17">
        <v>15</v>
      </c>
      <c r="AG5447" s="17">
        <v>2</v>
      </c>
      <c r="AI5447" s="17" t="s">
        <v>10178</v>
      </c>
      <c r="AM5447" s="17" t="s">
        <v>180</v>
      </c>
      <c r="AN5447" s="17" t="s">
        <v>20012</v>
      </c>
      <c r="AO5447" s="17">
        <v>3</v>
      </c>
      <c r="AP5447" s="17">
        <v>80</v>
      </c>
      <c r="AQ5447" s="17">
        <v>5</v>
      </c>
      <c r="AR5447" s="17" t="s">
        <v>10180</v>
      </c>
      <c r="CU5447" s="17" t="s">
        <v>3901</v>
      </c>
      <c r="DN5447" s="17">
        <f>COUNTIF(AU5447:DM5447, "X")</f>
        <v>1</v>
      </c>
    </row>
    <row r="5448" spans="1:118" s="17" customFormat="1">
      <c r="A5448" s="17" t="s">
        <v>15763</v>
      </c>
      <c r="B5448" s="17">
        <v>55</v>
      </c>
      <c r="C5448" s="17">
        <v>172986</v>
      </c>
      <c r="D5448" s="17" t="s">
        <v>353</v>
      </c>
      <c r="E5448" s="17" t="s">
        <v>165</v>
      </c>
      <c r="F5448" s="17" t="s">
        <v>15764</v>
      </c>
      <c r="H5448" s="309">
        <v>31275</v>
      </c>
      <c r="I5448" s="309">
        <v>42339</v>
      </c>
      <c r="J5448" s="17" t="s">
        <v>3888</v>
      </c>
      <c r="L5448" s="17" t="s">
        <v>15765</v>
      </c>
      <c r="M5448" s="17" t="s">
        <v>192</v>
      </c>
      <c r="N5448" s="17" t="s">
        <v>31</v>
      </c>
      <c r="O5448" s="17" t="s">
        <v>15</v>
      </c>
      <c r="P5448" s="17">
        <v>45373</v>
      </c>
      <c r="AC5448" s="17" t="s">
        <v>9895</v>
      </c>
      <c r="AD5448" s="17" t="s">
        <v>9896</v>
      </c>
      <c r="AF5448" s="17">
        <v>8</v>
      </c>
      <c r="AG5448" s="17">
        <v>2</v>
      </c>
      <c r="AM5448" s="17" t="s">
        <v>121</v>
      </c>
      <c r="AN5448" s="17" t="s">
        <v>15516</v>
      </c>
      <c r="AO5448" s="17">
        <v>3</v>
      </c>
      <c r="AP5448" s="17">
        <v>80</v>
      </c>
      <c r="AQ5448" s="17">
        <v>5</v>
      </c>
      <c r="AR5448" s="17" t="s">
        <v>9898</v>
      </c>
      <c r="AT5448" s="17" t="s">
        <v>15057</v>
      </c>
      <c r="CR5448" s="17" t="s">
        <v>21</v>
      </c>
      <c r="CU5448" s="17" t="s">
        <v>3901</v>
      </c>
      <c r="DD5448" s="17" t="s">
        <v>3901</v>
      </c>
      <c r="DF5448" s="17" t="s">
        <v>3901</v>
      </c>
      <c r="DN5448" s="17">
        <f>COUNTIF(AU5448:DM5448, "X")</f>
        <v>3</v>
      </c>
    </row>
    <row r="5449" spans="1:118" s="17" customFormat="1">
      <c r="A5449" s="17" t="s">
        <v>11243</v>
      </c>
      <c r="B5449" s="17">
        <v>55</v>
      </c>
      <c r="C5449" s="17">
        <v>172987</v>
      </c>
      <c r="D5449" s="17" t="s">
        <v>4150</v>
      </c>
      <c r="E5449" s="17" t="s">
        <v>125</v>
      </c>
      <c r="F5449" s="17" t="s">
        <v>11244</v>
      </c>
      <c r="H5449" s="309">
        <v>28154</v>
      </c>
      <c r="I5449" s="309">
        <v>42326</v>
      </c>
      <c r="J5449" s="17" t="s">
        <v>3888</v>
      </c>
      <c r="L5449" s="17" t="s">
        <v>11245</v>
      </c>
      <c r="N5449" s="17" t="s">
        <v>14</v>
      </c>
      <c r="O5449" s="17" t="s">
        <v>15</v>
      </c>
      <c r="P5449" s="17">
        <v>45371</v>
      </c>
      <c r="Q5449" s="17">
        <v>1138</v>
      </c>
      <c r="AC5449" s="17" t="s">
        <v>14</v>
      </c>
      <c r="AF5449" s="17">
        <v>8</v>
      </c>
      <c r="AG5449" s="17">
        <v>2</v>
      </c>
      <c r="AI5449" s="17" t="s">
        <v>10178</v>
      </c>
      <c r="AM5449" s="17" t="s">
        <v>151</v>
      </c>
      <c r="AN5449" s="17" t="s">
        <v>11216</v>
      </c>
      <c r="AO5449" s="17">
        <v>3</v>
      </c>
      <c r="AP5449" s="17">
        <v>80</v>
      </c>
      <c r="AQ5449" s="17">
        <v>5</v>
      </c>
      <c r="AR5449" s="17" t="s">
        <v>10180</v>
      </c>
      <c r="AV5449" s="17" t="s">
        <v>3901</v>
      </c>
      <c r="BK5449" s="17" t="s">
        <v>3901</v>
      </c>
      <c r="CH5449" s="17" t="s">
        <v>3901</v>
      </c>
      <c r="CR5449" s="17" t="s">
        <v>21</v>
      </c>
      <c r="CU5449" s="17" t="s">
        <v>3901</v>
      </c>
      <c r="DA5449" s="17" t="s">
        <v>3901</v>
      </c>
      <c r="DN5449" s="17">
        <f>COUNTIF(AU5449:DM5449, "X")</f>
        <v>5</v>
      </c>
    </row>
    <row r="5450" spans="1:118" s="17" customFormat="1">
      <c r="A5450" s="17" t="s">
        <v>23489</v>
      </c>
      <c r="B5450" s="17">
        <v>55</v>
      </c>
      <c r="C5450" s="17">
        <v>172994</v>
      </c>
      <c r="D5450" s="17" t="s">
        <v>23490</v>
      </c>
      <c r="E5450" s="17" t="s">
        <v>194</v>
      </c>
      <c r="F5450" s="17" t="s">
        <v>43</v>
      </c>
      <c r="H5450" s="309">
        <v>33606</v>
      </c>
      <c r="I5450" s="309">
        <v>42321</v>
      </c>
      <c r="J5450" s="17" t="s">
        <v>3888</v>
      </c>
      <c r="L5450" s="17" t="s">
        <v>23491</v>
      </c>
      <c r="N5450" s="17" t="s">
        <v>126</v>
      </c>
      <c r="O5450" s="17" t="s">
        <v>15</v>
      </c>
      <c r="P5450" s="17">
        <v>45383</v>
      </c>
      <c r="Q5450" s="17">
        <v>9765</v>
      </c>
      <c r="AF5450" s="17">
        <v>8</v>
      </c>
      <c r="AG5450" s="17">
        <v>2</v>
      </c>
      <c r="AI5450" s="17" t="s">
        <v>20542</v>
      </c>
      <c r="AM5450" s="17" t="s">
        <v>256</v>
      </c>
      <c r="AN5450" s="17" t="s">
        <v>23381</v>
      </c>
      <c r="AO5450" s="17">
        <v>3</v>
      </c>
      <c r="AP5450" s="17">
        <v>80</v>
      </c>
      <c r="AQ5450" s="17">
        <v>5</v>
      </c>
      <c r="AR5450" s="17" t="s">
        <v>22585</v>
      </c>
      <c r="DN5450" s="17">
        <f>COUNTIF(AU5450:DM5450, "X")</f>
        <v>0</v>
      </c>
    </row>
    <row r="5451" spans="1:118" s="17" customFormat="1">
      <c r="A5451" s="17" t="s">
        <v>17741</v>
      </c>
      <c r="B5451" s="17">
        <v>55</v>
      </c>
      <c r="C5451" s="17">
        <v>127147</v>
      </c>
      <c r="D5451" s="17" t="s">
        <v>348</v>
      </c>
      <c r="E5451" s="17" t="s">
        <v>4448</v>
      </c>
      <c r="H5451" s="309">
        <v>31364</v>
      </c>
      <c r="I5451" s="309">
        <v>42329</v>
      </c>
      <c r="J5451" s="17" t="s">
        <v>3888</v>
      </c>
      <c r="L5451" s="17" t="s">
        <v>17581</v>
      </c>
      <c r="N5451" s="17" t="s">
        <v>17568</v>
      </c>
      <c r="O5451" s="17" t="s">
        <v>15</v>
      </c>
      <c r="P5451" s="17">
        <v>45424</v>
      </c>
      <c r="AF5451" s="17">
        <v>8</v>
      </c>
      <c r="AG5451" s="17">
        <v>2</v>
      </c>
      <c r="AH5451" s="17" t="s">
        <v>11926</v>
      </c>
      <c r="AK5451" s="17" t="s">
        <v>17298</v>
      </c>
      <c r="AM5451" s="17" t="s">
        <v>46</v>
      </c>
      <c r="AN5451" s="17" t="s">
        <v>17553</v>
      </c>
      <c r="AO5451" s="17">
        <v>3</v>
      </c>
      <c r="AP5451" s="17">
        <v>80</v>
      </c>
      <c r="AQ5451" s="17">
        <v>5</v>
      </c>
      <c r="AR5451" s="17" t="s">
        <v>17300</v>
      </c>
      <c r="BD5451" s="17" t="s">
        <v>3901</v>
      </c>
      <c r="BS5451" s="17" t="s">
        <v>3901</v>
      </c>
      <c r="CC5451" s="17" t="s">
        <v>3901</v>
      </c>
      <c r="CF5451" s="17" t="s">
        <v>3901</v>
      </c>
      <c r="CH5451" s="17" t="s">
        <v>3901</v>
      </c>
      <c r="CN5451" s="17" t="s">
        <v>3901</v>
      </c>
      <c r="CR5451" s="17" t="s">
        <v>21</v>
      </c>
      <c r="CU5451" s="17" t="s">
        <v>3901</v>
      </c>
      <c r="DA5451" s="17" t="s">
        <v>3901</v>
      </c>
      <c r="DN5451" s="17">
        <f>COUNTIF(AU5451:DM5451, "X")</f>
        <v>8</v>
      </c>
    </row>
    <row r="5452" spans="1:118" s="17" customFormat="1">
      <c r="A5452" s="17" t="s">
        <v>15552</v>
      </c>
      <c r="B5452" s="17">
        <v>55</v>
      </c>
      <c r="C5452" s="17">
        <v>173009</v>
      </c>
      <c r="D5452" s="17" t="s">
        <v>5650</v>
      </c>
      <c r="E5452" s="17" t="s">
        <v>18</v>
      </c>
      <c r="F5452" s="17" t="s">
        <v>354</v>
      </c>
      <c r="H5452" s="309">
        <v>30230</v>
      </c>
      <c r="I5452" s="309">
        <v>42287</v>
      </c>
      <c r="J5452" s="17" t="s">
        <v>3888</v>
      </c>
      <c r="L5452" s="17" t="s">
        <v>15553</v>
      </c>
      <c r="M5452" s="17" t="s">
        <v>363</v>
      </c>
      <c r="N5452" s="17" t="s">
        <v>31</v>
      </c>
      <c r="O5452" s="17" t="s">
        <v>15</v>
      </c>
      <c r="P5452" s="17">
        <v>45373</v>
      </c>
      <c r="Q5452" s="17">
        <v>4823</v>
      </c>
      <c r="AC5452" s="17" t="s">
        <v>9895</v>
      </c>
      <c r="AD5452" s="17" t="s">
        <v>9896</v>
      </c>
      <c r="AF5452" s="17">
        <v>15</v>
      </c>
      <c r="AG5452" s="17">
        <v>2</v>
      </c>
      <c r="AM5452" s="17" t="s">
        <v>121</v>
      </c>
      <c r="AN5452" s="17" t="s">
        <v>15516</v>
      </c>
      <c r="AO5452" s="17">
        <v>3</v>
      </c>
      <c r="AP5452" s="17">
        <v>80</v>
      </c>
      <c r="AQ5452" s="17">
        <v>5</v>
      </c>
      <c r="AR5452" s="17" t="s">
        <v>9898</v>
      </c>
      <c r="AT5452" s="17" t="s">
        <v>15057</v>
      </c>
      <c r="AV5452" s="17" t="s">
        <v>3901</v>
      </c>
      <c r="DN5452" s="17">
        <f>COUNTIF(AU5452:DM5452, "X")</f>
        <v>1</v>
      </c>
    </row>
    <row r="5453" spans="1:118" s="17" customFormat="1">
      <c r="A5453" s="17" t="s">
        <v>24506</v>
      </c>
      <c r="B5453" s="17">
        <v>55</v>
      </c>
      <c r="C5453" s="17">
        <v>173012</v>
      </c>
      <c r="D5453" s="17" t="s">
        <v>24507</v>
      </c>
      <c r="E5453" s="17" t="s">
        <v>18</v>
      </c>
      <c r="F5453" s="17" t="s">
        <v>70</v>
      </c>
      <c r="H5453" s="309">
        <v>30609</v>
      </c>
      <c r="I5453" s="309">
        <v>42291</v>
      </c>
      <c r="J5453" s="17" t="s">
        <v>3888</v>
      </c>
      <c r="L5453" s="17" t="s">
        <v>24508</v>
      </c>
      <c r="M5453" s="17" t="s">
        <v>414</v>
      </c>
      <c r="N5453" s="17" t="s">
        <v>19</v>
      </c>
      <c r="O5453" s="17" t="s">
        <v>15</v>
      </c>
      <c r="P5453" s="17">
        <v>45356</v>
      </c>
      <c r="AF5453" s="17">
        <v>8</v>
      </c>
      <c r="AG5453" s="17">
        <v>2</v>
      </c>
      <c r="AI5453" s="17" t="s">
        <v>20669</v>
      </c>
      <c r="AM5453" s="17" t="s">
        <v>141</v>
      </c>
      <c r="AN5453" s="17" t="s">
        <v>24484</v>
      </c>
      <c r="AO5453" s="17">
        <v>3</v>
      </c>
      <c r="AP5453" s="17">
        <v>80</v>
      </c>
      <c r="AQ5453" s="17">
        <v>5</v>
      </c>
      <c r="AR5453" s="17" t="s">
        <v>24485</v>
      </c>
      <c r="BD5453" s="17" t="s">
        <v>3901</v>
      </c>
      <c r="DN5453" s="17">
        <f>COUNTIF(AU5453:DM5453, "X")</f>
        <v>1</v>
      </c>
    </row>
    <row r="5454" spans="1:118" s="17" customFormat="1">
      <c r="A5454" s="17" t="s">
        <v>16714</v>
      </c>
      <c r="B5454" s="17">
        <v>55</v>
      </c>
      <c r="C5454" s="17">
        <v>173028</v>
      </c>
      <c r="D5454" s="17" t="s">
        <v>16715</v>
      </c>
      <c r="E5454" s="17" t="s">
        <v>7019</v>
      </c>
      <c r="F5454" s="17" t="s">
        <v>65</v>
      </c>
      <c r="H5454" s="309">
        <v>16266</v>
      </c>
      <c r="I5454" s="309">
        <v>42299</v>
      </c>
      <c r="J5454" s="17" t="s">
        <v>3888</v>
      </c>
      <c r="L5454" s="17" t="s">
        <v>16716</v>
      </c>
      <c r="N5454" s="17" t="s">
        <v>31</v>
      </c>
      <c r="O5454" s="17" t="s">
        <v>15</v>
      </c>
      <c r="P5454" s="17">
        <v>45373</v>
      </c>
      <c r="AC5454" s="17" t="s">
        <v>9895</v>
      </c>
      <c r="AD5454" s="17" t="s">
        <v>9896</v>
      </c>
      <c r="AF5454" s="17">
        <v>8</v>
      </c>
      <c r="AG5454" s="17">
        <v>2</v>
      </c>
      <c r="AM5454" s="17" t="s">
        <v>124</v>
      </c>
      <c r="AN5454" s="17" t="s">
        <v>16646</v>
      </c>
      <c r="AO5454" s="17">
        <v>3</v>
      </c>
      <c r="AP5454" s="17">
        <v>80</v>
      </c>
      <c r="AQ5454" s="17">
        <v>5</v>
      </c>
      <c r="AR5454" s="17" t="s">
        <v>9898</v>
      </c>
      <c r="AT5454" s="17" t="s">
        <v>9899</v>
      </c>
      <c r="BH5454" s="17" t="s">
        <v>3901</v>
      </c>
      <c r="BJ5454" s="17" t="s">
        <v>30</v>
      </c>
      <c r="BK5454" s="17" t="s">
        <v>3901</v>
      </c>
      <c r="BN5454" s="17" t="s">
        <v>3901</v>
      </c>
      <c r="BQ5454" s="17" t="s">
        <v>30</v>
      </c>
      <c r="BS5454" s="17" t="s">
        <v>3901</v>
      </c>
      <c r="BY5454" s="17" t="s">
        <v>3901</v>
      </c>
      <c r="BZ5454" s="17" t="s">
        <v>30</v>
      </c>
      <c r="CC5454" s="17" t="s">
        <v>3901</v>
      </c>
      <c r="CF5454" s="17" t="s">
        <v>3901</v>
      </c>
      <c r="CG5454" s="17" t="s">
        <v>30</v>
      </c>
      <c r="CH5454" s="17" t="s">
        <v>3901</v>
      </c>
      <c r="CL5454" s="17" t="s">
        <v>3901</v>
      </c>
      <c r="DN5454" s="17">
        <f>COUNTIF(AU5454:DM5454, "X")</f>
        <v>9</v>
      </c>
    </row>
    <row r="5455" spans="1:118" s="17" customFormat="1">
      <c r="A5455" s="17" t="s">
        <v>16730</v>
      </c>
      <c r="B5455" s="17">
        <v>55</v>
      </c>
      <c r="C5455" s="17">
        <v>173032</v>
      </c>
      <c r="D5455" s="17" t="s">
        <v>16715</v>
      </c>
      <c r="E5455" s="17" t="s">
        <v>12610</v>
      </c>
      <c r="F5455" s="17" t="s">
        <v>56</v>
      </c>
      <c r="H5455" s="309">
        <v>15866</v>
      </c>
      <c r="I5455" s="309">
        <v>42300</v>
      </c>
      <c r="J5455" s="17" t="s">
        <v>3888</v>
      </c>
      <c r="L5455" s="17" t="s">
        <v>16716</v>
      </c>
      <c r="N5455" s="17" t="s">
        <v>31</v>
      </c>
      <c r="O5455" s="17" t="s">
        <v>15</v>
      </c>
      <c r="P5455" s="17">
        <v>45373</v>
      </c>
      <c r="AC5455" s="17" t="s">
        <v>9895</v>
      </c>
      <c r="AD5455" s="17" t="s">
        <v>9896</v>
      </c>
      <c r="AF5455" s="17">
        <v>8</v>
      </c>
      <c r="AG5455" s="17">
        <v>2</v>
      </c>
      <c r="AM5455" s="17" t="s">
        <v>124</v>
      </c>
      <c r="AN5455" s="17" t="s">
        <v>16646</v>
      </c>
      <c r="AO5455" s="17">
        <v>3</v>
      </c>
      <c r="AP5455" s="17">
        <v>80</v>
      </c>
      <c r="AQ5455" s="17">
        <v>5</v>
      </c>
      <c r="AR5455" s="17" t="s">
        <v>9898</v>
      </c>
      <c r="AT5455" s="17" t="s">
        <v>9899</v>
      </c>
      <c r="BJ5455" s="17" t="s">
        <v>30</v>
      </c>
      <c r="BK5455" s="17" t="s">
        <v>3901</v>
      </c>
      <c r="BN5455" s="17" t="s">
        <v>3901</v>
      </c>
      <c r="BQ5455" s="17" t="s">
        <v>30</v>
      </c>
      <c r="BS5455" s="17" t="s">
        <v>3901</v>
      </c>
      <c r="BY5455" s="17" t="s">
        <v>3901</v>
      </c>
      <c r="BZ5455" s="17" t="s">
        <v>30</v>
      </c>
      <c r="CC5455" s="17" t="s">
        <v>3901</v>
      </c>
      <c r="CF5455" s="17" t="s">
        <v>3901</v>
      </c>
      <c r="CG5455" s="17" t="s">
        <v>30</v>
      </c>
      <c r="CH5455" s="17" t="s">
        <v>3901</v>
      </c>
      <c r="CL5455" s="17" t="s">
        <v>3901</v>
      </c>
      <c r="DN5455" s="17">
        <f>COUNTIF(AU5455:DM5455, "X")</f>
        <v>8</v>
      </c>
    </row>
    <row r="5456" spans="1:118" s="17" customFormat="1">
      <c r="A5456" s="17" t="s">
        <v>20001</v>
      </c>
      <c r="B5456" s="17">
        <v>55</v>
      </c>
      <c r="C5456" s="17">
        <v>173043</v>
      </c>
      <c r="D5456" s="17" t="s">
        <v>54</v>
      </c>
      <c r="E5456" s="17" t="s">
        <v>6511</v>
      </c>
      <c r="F5456" s="17" t="s">
        <v>4456</v>
      </c>
      <c r="H5456" s="309">
        <v>32079</v>
      </c>
      <c r="I5456" s="309">
        <v>42304</v>
      </c>
      <c r="J5456" s="17" t="s">
        <v>3888</v>
      </c>
      <c r="L5456" s="17" t="s">
        <v>19950</v>
      </c>
      <c r="N5456" s="17" t="s">
        <v>14</v>
      </c>
      <c r="O5456" s="17" t="s">
        <v>15</v>
      </c>
      <c r="P5456" s="17">
        <v>45371</v>
      </c>
      <c r="AF5456" s="17">
        <v>15</v>
      </c>
      <c r="AG5456" s="17">
        <v>2</v>
      </c>
      <c r="AI5456" s="17" t="s">
        <v>10178</v>
      </c>
      <c r="AM5456" s="17" t="s">
        <v>148</v>
      </c>
      <c r="AN5456" s="17" t="s">
        <v>19836</v>
      </c>
      <c r="AO5456" s="17">
        <v>3</v>
      </c>
      <c r="AP5456" s="17">
        <v>80</v>
      </c>
      <c r="AQ5456" s="17">
        <v>5</v>
      </c>
      <c r="AR5456" s="17" t="s">
        <v>10180</v>
      </c>
      <c r="BK5456" s="17" t="s">
        <v>3901</v>
      </c>
      <c r="CH5456" s="17" t="s">
        <v>3901</v>
      </c>
      <c r="CN5456" s="17" t="s">
        <v>3901</v>
      </c>
      <c r="CR5456" s="17" t="s">
        <v>21</v>
      </c>
      <c r="CU5456" s="17" t="s">
        <v>3901</v>
      </c>
      <c r="DA5456" s="17" t="s">
        <v>3901</v>
      </c>
      <c r="DN5456" s="17">
        <f>COUNTIF(AU5456:DM5456, "X")</f>
        <v>5</v>
      </c>
    </row>
    <row r="5457" spans="1:118" s="17" customFormat="1">
      <c r="A5457" s="17" t="s">
        <v>11419</v>
      </c>
      <c r="B5457" s="17">
        <v>55</v>
      </c>
      <c r="C5457" s="17">
        <v>173068</v>
      </c>
      <c r="D5457" s="17" t="s">
        <v>11420</v>
      </c>
      <c r="E5457" s="17" t="s">
        <v>11421</v>
      </c>
      <c r="F5457" s="17" t="s">
        <v>776</v>
      </c>
      <c r="H5457" s="309">
        <v>31297</v>
      </c>
      <c r="I5457" s="309">
        <v>42313</v>
      </c>
      <c r="J5457" s="17" t="s">
        <v>3888</v>
      </c>
      <c r="L5457" s="17" t="s">
        <v>11422</v>
      </c>
      <c r="N5457" s="17" t="s">
        <v>14</v>
      </c>
      <c r="O5457" s="17" t="s">
        <v>15</v>
      </c>
      <c r="P5457" s="17">
        <v>45371</v>
      </c>
      <c r="AC5457" s="17" t="s">
        <v>14</v>
      </c>
      <c r="AF5457" s="17">
        <v>8</v>
      </c>
      <c r="AG5457" s="17">
        <v>2</v>
      </c>
      <c r="AI5457" s="17" t="s">
        <v>10178</v>
      </c>
      <c r="AM5457" s="17" t="s">
        <v>151</v>
      </c>
      <c r="AN5457" s="17" t="s">
        <v>11216</v>
      </c>
      <c r="AO5457" s="17">
        <v>3</v>
      </c>
      <c r="AP5457" s="17">
        <v>80</v>
      </c>
      <c r="AQ5457" s="17">
        <v>5</v>
      </c>
      <c r="AR5457" s="17" t="s">
        <v>10180</v>
      </c>
      <c r="CH5457" s="17" t="s">
        <v>3901</v>
      </c>
      <c r="DN5457" s="17">
        <f>COUNTIF(AU5457:DM5457, "X")</f>
        <v>1</v>
      </c>
    </row>
    <row r="5458" spans="1:118" s="17" customFormat="1">
      <c r="A5458" s="17" t="s">
        <v>26444</v>
      </c>
      <c r="B5458" s="17">
        <v>55</v>
      </c>
      <c r="C5458" s="17">
        <v>173073</v>
      </c>
      <c r="D5458" s="17" t="s">
        <v>26445</v>
      </c>
      <c r="E5458" s="17" t="s">
        <v>26446</v>
      </c>
      <c r="F5458" s="17" t="s">
        <v>43</v>
      </c>
      <c r="H5458" s="309">
        <v>30942</v>
      </c>
      <c r="I5458" s="309">
        <v>42317</v>
      </c>
      <c r="J5458" s="17" t="s">
        <v>3888</v>
      </c>
      <c r="L5458" s="17" t="s">
        <v>26447</v>
      </c>
      <c r="N5458" s="17" t="s">
        <v>14</v>
      </c>
      <c r="O5458" s="17" t="s">
        <v>15</v>
      </c>
      <c r="P5458" s="17">
        <v>45371</v>
      </c>
      <c r="Q5458" s="17">
        <v>8382</v>
      </c>
      <c r="AC5458" s="17" t="s">
        <v>17772</v>
      </c>
      <c r="AF5458" s="17">
        <v>8</v>
      </c>
      <c r="AG5458" s="17">
        <v>2</v>
      </c>
      <c r="AH5458" s="17" t="s">
        <v>11926</v>
      </c>
      <c r="AK5458" s="17" t="s">
        <v>17298</v>
      </c>
      <c r="AM5458" s="17" t="s">
        <v>78</v>
      </c>
      <c r="AN5458" s="17" t="s">
        <v>26289</v>
      </c>
      <c r="AO5458" s="17">
        <v>3</v>
      </c>
      <c r="AP5458" s="17">
        <v>80</v>
      </c>
      <c r="AQ5458" s="17">
        <v>5</v>
      </c>
      <c r="AT5458" s="17" t="s">
        <v>25610</v>
      </c>
      <c r="CH5458" s="17" t="s">
        <v>3901</v>
      </c>
      <c r="CU5458" s="17" t="s">
        <v>3901</v>
      </c>
      <c r="DA5458" s="17" t="s">
        <v>3901</v>
      </c>
      <c r="DN5458" s="17">
        <f>COUNTIF(AU5458:DM5458, "X")</f>
        <v>3</v>
      </c>
    </row>
    <row r="5459" spans="1:118" s="17" customFormat="1">
      <c r="A5459" s="17" t="s">
        <v>20502</v>
      </c>
      <c r="B5459" s="17">
        <v>55</v>
      </c>
      <c r="C5459" s="17">
        <v>173074</v>
      </c>
      <c r="D5459" s="17" t="s">
        <v>20503</v>
      </c>
      <c r="E5459" s="17" t="s">
        <v>310</v>
      </c>
      <c r="F5459" s="17" t="s">
        <v>18</v>
      </c>
      <c r="H5459" s="309">
        <v>32736</v>
      </c>
      <c r="I5459" s="309">
        <v>42318</v>
      </c>
      <c r="J5459" s="17" t="s">
        <v>3888</v>
      </c>
      <c r="L5459" s="17" t="s">
        <v>20504</v>
      </c>
      <c r="N5459" s="17" t="s">
        <v>14</v>
      </c>
      <c r="O5459" s="17" t="s">
        <v>15</v>
      </c>
      <c r="P5459" s="17">
        <v>45371</v>
      </c>
      <c r="AF5459" s="17">
        <v>8</v>
      </c>
      <c r="AG5459" s="17">
        <v>2</v>
      </c>
      <c r="AI5459" s="17" t="s">
        <v>10178</v>
      </c>
      <c r="AM5459" s="17" t="s">
        <v>94</v>
      </c>
      <c r="AN5459" s="17" t="s">
        <v>20471</v>
      </c>
      <c r="AO5459" s="17">
        <v>3</v>
      </c>
      <c r="AP5459" s="17">
        <v>80</v>
      </c>
      <c r="AQ5459" s="17">
        <v>5</v>
      </c>
      <c r="AR5459" s="17" t="s">
        <v>10180</v>
      </c>
      <c r="BQ5459" s="17" t="s">
        <v>30</v>
      </c>
      <c r="BS5459" s="17" t="s">
        <v>3901</v>
      </c>
      <c r="CH5459" s="17" t="s">
        <v>3901</v>
      </c>
      <c r="CR5459" s="17" t="s">
        <v>30</v>
      </c>
      <c r="CU5459" s="17" t="s">
        <v>3901</v>
      </c>
      <c r="DN5459" s="17">
        <f>COUNTIF(AU5459:DM5459, "X")</f>
        <v>3</v>
      </c>
    </row>
    <row r="5460" spans="1:118" s="17" customFormat="1">
      <c r="A5460" s="17" t="s">
        <v>12059</v>
      </c>
      <c r="B5460" s="17">
        <v>55</v>
      </c>
      <c r="C5460" s="17">
        <v>173087</v>
      </c>
      <c r="D5460" s="17" t="s">
        <v>4456</v>
      </c>
      <c r="E5460" s="17" t="s">
        <v>4495</v>
      </c>
      <c r="F5460" s="17" t="s">
        <v>4387</v>
      </c>
      <c r="H5460" s="309">
        <v>28278</v>
      </c>
      <c r="I5460" s="309">
        <v>42327</v>
      </c>
      <c r="J5460" s="17" t="s">
        <v>3888</v>
      </c>
      <c r="L5460" s="17" t="s">
        <v>12060</v>
      </c>
      <c r="N5460" s="17" t="s">
        <v>31</v>
      </c>
      <c r="O5460" s="17" t="s">
        <v>15</v>
      </c>
      <c r="P5460" s="17">
        <v>45373</v>
      </c>
      <c r="AC5460" s="17" t="s">
        <v>9895</v>
      </c>
      <c r="AD5460" s="17" t="s">
        <v>9896</v>
      </c>
      <c r="AF5460" s="17">
        <v>8</v>
      </c>
      <c r="AG5460" s="17">
        <v>2</v>
      </c>
      <c r="AM5460" s="17" t="s">
        <v>227</v>
      </c>
      <c r="AN5460" s="17" t="s">
        <v>11928</v>
      </c>
      <c r="AO5460" s="17">
        <v>3</v>
      </c>
      <c r="AP5460" s="17">
        <v>80</v>
      </c>
      <c r="AQ5460" s="17">
        <v>5</v>
      </c>
      <c r="AR5460" s="17" t="s">
        <v>9898</v>
      </c>
      <c r="AT5460" s="17" t="s">
        <v>11929</v>
      </c>
      <c r="AV5460" s="17" t="s">
        <v>3901</v>
      </c>
      <c r="BK5460" s="17" t="s">
        <v>3901</v>
      </c>
      <c r="BN5460" s="17" t="s">
        <v>3901</v>
      </c>
      <c r="BS5460" s="17" t="s">
        <v>3901</v>
      </c>
      <c r="BY5460" s="17" t="s">
        <v>3901</v>
      </c>
      <c r="BZ5460" s="17" t="s">
        <v>21</v>
      </c>
      <c r="CC5460" s="17" t="s">
        <v>3901</v>
      </c>
      <c r="CF5460" s="17" t="s">
        <v>3901</v>
      </c>
      <c r="CG5460" s="17" t="s">
        <v>21</v>
      </c>
      <c r="CH5460" s="17" t="s">
        <v>3901</v>
      </c>
      <c r="CR5460" s="17" t="s">
        <v>21</v>
      </c>
      <c r="CU5460" s="17" t="s">
        <v>3901</v>
      </c>
      <c r="DA5460" s="17" t="s">
        <v>3901</v>
      </c>
      <c r="DN5460" s="17">
        <f>COUNTIF(AU5460:DM5460, "X")</f>
        <v>10</v>
      </c>
    </row>
    <row r="5461" spans="1:118" s="17" customFormat="1">
      <c r="A5461" s="17" t="s">
        <v>6549</v>
      </c>
      <c r="B5461" s="17">
        <v>55</v>
      </c>
      <c r="C5461" s="17">
        <v>173094</v>
      </c>
      <c r="D5461" s="17" t="s">
        <v>6550</v>
      </c>
      <c r="E5461" s="17" t="s">
        <v>205</v>
      </c>
      <c r="F5461" s="17" t="s">
        <v>624</v>
      </c>
      <c r="H5461" s="309">
        <v>31749</v>
      </c>
      <c r="I5461" s="309">
        <v>42339</v>
      </c>
      <c r="J5461" s="17" t="s">
        <v>3888</v>
      </c>
      <c r="L5461" s="17" t="s">
        <v>364</v>
      </c>
      <c r="M5461" s="17" t="s">
        <v>458</v>
      </c>
      <c r="N5461" s="17" t="s">
        <v>19</v>
      </c>
      <c r="O5461" s="17" t="s">
        <v>15</v>
      </c>
      <c r="P5461" s="17">
        <v>45356</v>
      </c>
      <c r="AC5461" s="17" t="s">
        <v>3890</v>
      </c>
      <c r="AD5461" s="17" t="s">
        <v>3891</v>
      </c>
      <c r="AF5461" s="17">
        <v>8</v>
      </c>
      <c r="AG5461" s="17">
        <v>2</v>
      </c>
      <c r="AM5461" s="17" t="s">
        <v>232</v>
      </c>
      <c r="AN5461" s="17" t="s">
        <v>6280</v>
      </c>
      <c r="AO5461" s="17">
        <v>3</v>
      </c>
      <c r="AP5461" s="17">
        <v>80</v>
      </c>
      <c r="AQ5461" s="17">
        <v>5</v>
      </c>
      <c r="AT5461" s="17" t="s">
        <v>5516</v>
      </c>
      <c r="DN5461" s="17">
        <f>COUNTIF(AU5461:DM5461, "X")</f>
        <v>0</v>
      </c>
    </row>
    <row r="5462" spans="1:118" s="17" customFormat="1">
      <c r="A5462" s="17" t="s">
        <v>7105</v>
      </c>
      <c r="B5462" s="17">
        <v>55</v>
      </c>
      <c r="C5462" s="17">
        <v>173104</v>
      </c>
      <c r="D5462" s="17" t="s">
        <v>7106</v>
      </c>
      <c r="E5462" s="17" t="s">
        <v>389</v>
      </c>
      <c r="F5462" s="17" t="s">
        <v>7107</v>
      </c>
      <c r="H5462" s="309">
        <v>35636</v>
      </c>
      <c r="I5462" s="309">
        <v>42303</v>
      </c>
      <c r="J5462" s="17" t="s">
        <v>3888</v>
      </c>
      <c r="L5462" s="17" t="s">
        <v>6742</v>
      </c>
      <c r="N5462" s="17" t="s">
        <v>19</v>
      </c>
      <c r="O5462" s="17" t="s">
        <v>15</v>
      </c>
      <c r="P5462" s="17">
        <v>45356</v>
      </c>
      <c r="AC5462" s="17" t="s">
        <v>3890</v>
      </c>
      <c r="AD5462" s="17" t="s">
        <v>3891</v>
      </c>
      <c r="AF5462" s="17">
        <v>8</v>
      </c>
      <c r="AG5462" s="17">
        <v>2</v>
      </c>
      <c r="AM5462" s="17" t="s">
        <v>248</v>
      </c>
      <c r="AN5462" s="17" t="s">
        <v>6588</v>
      </c>
      <c r="AO5462" s="17">
        <v>3</v>
      </c>
      <c r="AP5462" s="17">
        <v>80</v>
      </c>
      <c r="AQ5462" s="17">
        <v>5</v>
      </c>
      <c r="AT5462" s="17" t="s">
        <v>6589</v>
      </c>
      <c r="DN5462" s="17">
        <f>COUNTIF(AU5462:DM5462, "X")</f>
        <v>0</v>
      </c>
    </row>
    <row r="5463" spans="1:118" s="17" customFormat="1">
      <c r="A5463" s="523" t="s">
        <v>1754</v>
      </c>
      <c r="B5463" s="17">
        <v>55</v>
      </c>
      <c r="C5463" s="17">
        <v>173105</v>
      </c>
      <c r="D5463" s="17" t="s">
        <v>1045</v>
      </c>
      <c r="E5463" s="17" t="s">
        <v>511</v>
      </c>
      <c r="F5463" s="17" t="s">
        <v>291</v>
      </c>
      <c r="H5463" s="309">
        <v>35689</v>
      </c>
      <c r="I5463" s="309">
        <v>42341</v>
      </c>
      <c r="J5463" s="17" t="s">
        <v>3888</v>
      </c>
      <c r="L5463" s="17" t="s">
        <v>1755</v>
      </c>
      <c r="N5463" s="17" t="s">
        <v>31</v>
      </c>
      <c r="O5463" s="17" t="s">
        <v>15</v>
      </c>
      <c r="P5463" s="17">
        <v>45373</v>
      </c>
      <c r="AC5463" s="17" t="s">
        <v>9895</v>
      </c>
      <c r="AD5463" s="17" t="s">
        <v>9896</v>
      </c>
      <c r="AF5463" s="17">
        <v>15</v>
      </c>
      <c r="AG5463" s="17">
        <v>2</v>
      </c>
      <c r="AM5463" s="17" t="s">
        <v>335</v>
      </c>
      <c r="AN5463" s="17" t="s">
        <v>14693</v>
      </c>
      <c r="AO5463" s="17">
        <v>3</v>
      </c>
      <c r="AP5463" s="17">
        <v>80</v>
      </c>
      <c r="AQ5463" s="17">
        <v>5</v>
      </c>
      <c r="AR5463" s="17" t="s">
        <v>9898</v>
      </c>
      <c r="AT5463" s="17" t="s">
        <v>14152</v>
      </c>
      <c r="CR5463" s="17" t="s">
        <v>21</v>
      </c>
      <c r="CU5463" s="17" t="s">
        <v>3901</v>
      </c>
      <c r="DN5463" s="17">
        <f>COUNTIF(AU5463:DM5463, "X")</f>
        <v>1</v>
      </c>
    </row>
    <row r="5464" spans="1:118" s="17" customFormat="1">
      <c r="A5464" s="17" t="s">
        <v>23139</v>
      </c>
      <c r="B5464" s="17">
        <v>55</v>
      </c>
      <c r="C5464" s="17">
        <v>173109</v>
      </c>
      <c r="D5464" s="17" t="s">
        <v>11607</v>
      </c>
      <c r="E5464" s="17" t="s">
        <v>310</v>
      </c>
      <c r="F5464" s="17" t="s">
        <v>18</v>
      </c>
      <c r="H5464" s="309">
        <v>31712</v>
      </c>
      <c r="I5464" s="309">
        <v>42303</v>
      </c>
      <c r="J5464" s="17" t="s">
        <v>3888</v>
      </c>
      <c r="L5464" s="17" t="s">
        <v>23140</v>
      </c>
      <c r="N5464" s="17" t="s">
        <v>126</v>
      </c>
      <c r="O5464" s="17" t="s">
        <v>15</v>
      </c>
      <c r="P5464" s="17">
        <v>45383</v>
      </c>
      <c r="AF5464" s="17">
        <v>8</v>
      </c>
      <c r="AG5464" s="17">
        <v>2</v>
      </c>
      <c r="AI5464" s="17" t="s">
        <v>20542</v>
      </c>
      <c r="AM5464" s="17" t="s">
        <v>90</v>
      </c>
      <c r="AN5464" s="17" t="s">
        <v>23025</v>
      </c>
      <c r="AO5464" s="17">
        <v>3</v>
      </c>
      <c r="AP5464" s="17">
        <v>80</v>
      </c>
      <c r="AQ5464" s="17">
        <v>5</v>
      </c>
      <c r="AR5464" s="17" t="s">
        <v>22585</v>
      </c>
      <c r="BD5464" s="17" t="s">
        <v>3901</v>
      </c>
      <c r="CU5464" s="17" t="s">
        <v>3901</v>
      </c>
      <c r="DN5464" s="17">
        <f>COUNTIF(AU5464:DM5464, "X")</f>
        <v>2</v>
      </c>
    </row>
    <row r="5465" spans="1:118" s="17" customFormat="1">
      <c r="A5465" s="17" t="s">
        <v>21501</v>
      </c>
      <c r="B5465" s="17">
        <v>55</v>
      </c>
      <c r="C5465" s="17">
        <v>173110</v>
      </c>
      <c r="D5465" s="17" t="s">
        <v>9</v>
      </c>
      <c r="E5465" s="17" t="s">
        <v>147</v>
      </c>
      <c r="F5465" s="17" t="s">
        <v>143</v>
      </c>
      <c r="H5465" s="309">
        <v>33420</v>
      </c>
      <c r="I5465" s="309">
        <v>42341</v>
      </c>
      <c r="J5465" s="17" t="s">
        <v>3888</v>
      </c>
      <c r="L5465" s="17" t="s">
        <v>21502</v>
      </c>
      <c r="M5465" s="17" t="s">
        <v>363</v>
      </c>
      <c r="N5465" s="17" t="s">
        <v>26</v>
      </c>
      <c r="O5465" s="17" t="s">
        <v>15</v>
      </c>
      <c r="P5465" s="17">
        <v>45318</v>
      </c>
      <c r="AF5465" s="17">
        <v>8</v>
      </c>
      <c r="AG5465" s="17">
        <v>2</v>
      </c>
      <c r="AI5465" s="17" t="s">
        <v>20669</v>
      </c>
      <c r="AM5465" s="17" t="s">
        <v>2617</v>
      </c>
      <c r="AN5465" s="17" t="s">
        <v>21447</v>
      </c>
      <c r="AO5465" s="17">
        <v>3</v>
      </c>
      <c r="AP5465" s="17">
        <v>80</v>
      </c>
      <c r="AQ5465" s="17">
        <v>5</v>
      </c>
      <c r="AR5465" s="17" t="s">
        <v>20671</v>
      </c>
      <c r="AS5465" s="17" t="s">
        <v>21222</v>
      </c>
      <c r="DN5465" s="17">
        <f>COUNTIF(AU5465:DM5465, "X")</f>
        <v>0</v>
      </c>
    </row>
    <row r="5466" spans="1:118" s="17" customFormat="1">
      <c r="A5466" s="17" t="s">
        <v>24866</v>
      </c>
      <c r="B5466" s="17">
        <v>55</v>
      </c>
      <c r="C5466" s="17">
        <v>148335</v>
      </c>
      <c r="D5466" s="17" t="s">
        <v>24867</v>
      </c>
      <c r="E5466" s="17" t="s">
        <v>134</v>
      </c>
      <c r="F5466" s="17" t="s">
        <v>99</v>
      </c>
      <c r="G5466" s="17" t="s">
        <v>203</v>
      </c>
      <c r="H5466" s="309">
        <v>29599</v>
      </c>
      <c r="I5466" s="309">
        <v>42299</v>
      </c>
      <c r="J5466" s="17" t="s">
        <v>3888</v>
      </c>
      <c r="L5466" s="17" t="s">
        <v>24753</v>
      </c>
      <c r="N5466" s="17" t="s">
        <v>31</v>
      </c>
      <c r="O5466" s="17" t="s">
        <v>15</v>
      </c>
      <c r="P5466" s="17">
        <v>45373</v>
      </c>
      <c r="AC5466" s="17" t="s">
        <v>9895</v>
      </c>
      <c r="AD5466" s="17" t="s">
        <v>9896</v>
      </c>
      <c r="AF5466" s="17">
        <v>8</v>
      </c>
      <c r="AG5466" s="17">
        <v>2</v>
      </c>
      <c r="AM5466" s="17" t="s">
        <v>268</v>
      </c>
      <c r="AN5466" s="17" t="s">
        <v>24751</v>
      </c>
      <c r="AO5466" s="17">
        <v>3</v>
      </c>
      <c r="AP5466" s="17">
        <v>80</v>
      </c>
      <c r="AQ5466" s="17">
        <v>5</v>
      </c>
      <c r="AR5466" s="17" t="s">
        <v>9898</v>
      </c>
      <c r="AT5466" s="17" t="s">
        <v>14152</v>
      </c>
      <c r="BS5466" s="17" t="s">
        <v>3901</v>
      </c>
      <c r="DN5466" s="17">
        <f>COUNTIF(AU5466:DM5466, "X")</f>
        <v>1</v>
      </c>
    </row>
    <row r="5467" spans="1:118" s="17" customFormat="1">
      <c r="A5467" s="17" t="s">
        <v>19490</v>
      </c>
      <c r="B5467" s="17">
        <v>55</v>
      </c>
      <c r="C5467" s="17">
        <v>173121</v>
      </c>
      <c r="D5467" s="17" t="s">
        <v>19491</v>
      </c>
      <c r="E5467" s="17" t="s">
        <v>212</v>
      </c>
      <c r="F5467" s="17" t="s">
        <v>22</v>
      </c>
      <c r="H5467" s="309">
        <v>28406</v>
      </c>
      <c r="I5467" s="309">
        <v>42341</v>
      </c>
      <c r="J5467" s="17" t="s">
        <v>3888</v>
      </c>
      <c r="L5467" s="17" t="s">
        <v>19492</v>
      </c>
      <c r="N5467" s="17" t="s">
        <v>18354</v>
      </c>
      <c r="O5467" s="17" t="s">
        <v>15</v>
      </c>
      <c r="P5467" s="17">
        <v>45317</v>
      </c>
      <c r="AF5467" s="17">
        <v>8</v>
      </c>
      <c r="AG5467" s="17">
        <v>2</v>
      </c>
      <c r="AH5467" s="17" t="s">
        <v>11926</v>
      </c>
      <c r="AK5467" s="17" t="s">
        <v>11927</v>
      </c>
      <c r="AM5467" s="17" t="s">
        <v>2615</v>
      </c>
      <c r="AN5467" s="17" t="s">
        <v>19445</v>
      </c>
      <c r="AO5467" s="17">
        <v>3</v>
      </c>
      <c r="AP5467" s="17">
        <v>80</v>
      </c>
      <c r="AQ5467" s="17">
        <v>5</v>
      </c>
      <c r="AR5467" s="17" t="s">
        <v>19446</v>
      </c>
      <c r="CU5467" s="17" t="s">
        <v>3901</v>
      </c>
      <c r="DN5467" s="17">
        <f>COUNTIF(AU5467:DM5467, "X")</f>
        <v>1</v>
      </c>
    </row>
    <row r="5468" spans="1:118" s="17" customFormat="1">
      <c r="A5468" s="17" t="s">
        <v>19774</v>
      </c>
      <c r="B5468" s="17">
        <v>55</v>
      </c>
      <c r="C5468" s="17">
        <v>173122</v>
      </c>
      <c r="D5468" s="17" t="s">
        <v>19775</v>
      </c>
      <c r="E5468" s="17" t="s">
        <v>301</v>
      </c>
      <c r="F5468" s="17" t="s">
        <v>125</v>
      </c>
      <c r="H5468" s="309">
        <v>29560</v>
      </c>
      <c r="I5468" s="309">
        <v>42341</v>
      </c>
      <c r="J5468" s="17" t="s">
        <v>3888</v>
      </c>
      <c r="L5468" s="17" t="s">
        <v>19776</v>
      </c>
      <c r="N5468" s="17" t="s">
        <v>14</v>
      </c>
      <c r="O5468" s="17" t="s">
        <v>15</v>
      </c>
      <c r="P5468" s="17">
        <v>45371</v>
      </c>
      <c r="AF5468" s="17">
        <v>8</v>
      </c>
      <c r="AG5468" s="17">
        <v>2</v>
      </c>
      <c r="AI5468" s="17" t="s">
        <v>10178</v>
      </c>
      <c r="AM5468" s="17" t="s">
        <v>219</v>
      </c>
      <c r="AN5468" s="17" t="s">
        <v>19675</v>
      </c>
      <c r="AO5468" s="17">
        <v>3</v>
      </c>
      <c r="AP5468" s="17">
        <v>80</v>
      </c>
      <c r="AQ5468" s="17">
        <v>5</v>
      </c>
      <c r="AR5468" s="17" t="s">
        <v>10180</v>
      </c>
      <c r="DN5468" s="17">
        <f>COUNTIF(AU5468:DM5468, "X")</f>
        <v>0</v>
      </c>
    </row>
    <row r="5469" spans="1:118" s="17" customFormat="1">
      <c r="A5469" s="17" t="s">
        <v>15546</v>
      </c>
      <c r="B5469" s="17">
        <v>55</v>
      </c>
      <c r="C5469" s="17">
        <v>173125</v>
      </c>
      <c r="D5469" s="17" t="s">
        <v>15547</v>
      </c>
      <c r="E5469" s="17" t="s">
        <v>396</v>
      </c>
      <c r="F5469" s="17" t="s">
        <v>17</v>
      </c>
      <c r="H5469" s="309">
        <v>33292</v>
      </c>
      <c r="I5469" s="309">
        <v>42292</v>
      </c>
      <c r="J5469" s="17" t="s">
        <v>3888</v>
      </c>
      <c r="L5469" s="17" t="s">
        <v>15548</v>
      </c>
      <c r="N5469" s="17" t="s">
        <v>31</v>
      </c>
      <c r="O5469" s="17" t="s">
        <v>15</v>
      </c>
      <c r="P5469" s="17">
        <v>45373</v>
      </c>
      <c r="AC5469" s="17" t="s">
        <v>9895</v>
      </c>
      <c r="AD5469" s="17" t="s">
        <v>9896</v>
      </c>
      <c r="AF5469" s="17">
        <v>15</v>
      </c>
      <c r="AG5469" s="17">
        <v>2</v>
      </c>
      <c r="AM5469" s="17" t="s">
        <v>121</v>
      </c>
      <c r="AN5469" s="17" t="s">
        <v>15516</v>
      </c>
      <c r="AO5469" s="17">
        <v>3</v>
      </c>
      <c r="AP5469" s="17">
        <v>80</v>
      </c>
      <c r="AQ5469" s="17">
        <v>5</v>
      </c>
      <c r="AR5469" s="17" t="s">
        <v>9898</v>
      </c>
      <c r="AT5469" s="17" t="s">
        <v>15057</v>
      </c>
      <c r="CR5469" s="17" t="s">
        <v>21</v>
      </c>
      <c r="CU5469" s="17" t="s">
        <v>3901</v>
      </c>
      <c r="CX5469" s="17" t="s">
        <v>3901</v>
      </c>
      <c r="DN5469" s="17">
        <f>COUNTIF(AU5469:DM5469, "X")</f>
        <v>2</v>
      </c>
    </row>
    <row r="5470" spans="1:118" s="17" customFormat="1">
      <c r="A5470" s="17" t="s">
        <v>25728</v>
      </c>
      <c r="B5470" s="17">
        <v>55</v>
      </c>
      <c r="C5470" s="17">
        <v>173130</v>
      </c>
      <c r="D5470" s="17" t="s">
        <v>25729</v>
      </c>
      <c r="E5470" s="17" t="s">
        <v>147</v>
      </c>
      <c r="F5470" s="17" t="s">
        <v>63</v>
      </c>
      <c r="G5470" s="17" t="s">
        <v>203</v>
      </c>
      <c r="H5470" s="309">
        <v>35751</v>
      </c>
      <c r="I5470" s="309">
        <v>42285</v>
      </c>
      <c r="J5470" s="17" t="s">
        <v>3888</v>
      </c>
      <c r="L5470" s="17" t="s">
        <v>25730</v>
      </c>
      <c r="N5470" s="17" t="s">
        <v>14</v>
      </c>
      <c r="O5470" s="17" t="s">
        <v>15</v>
      </c>
      <c r="P5470" s="17">
        <v>45371</v>
      </c>
      <c r="AC5470" s="17" t="s">
        <v>17772</v>
      </c>
      <c r="AF5470" s="17">
        <v>15</v>
      </c>
      <c r="AG5470" s="17">
        <v>2</v>
      </c>
      <c r="AH5470" s="17" t="s">
        <v>11926</v>
      </c>
      <c r="AK5470" s="17" t="s">
        <v>17298</v>
      </c>
      <c r="AM5470" s="17" t="s">
        <v>39</v>
      </c>
      <c r="AN5470" s="17" t="s">
        <v>25609</v>
      </c>
      <c r="AO5470" s="17">
        <v>3</v>
      </c>
      <c r="AP5470" s="17">
        <v>80</v>
      </c>
      <c r="AQ5470" s="17">
        <v>5</v>
      </c>
      <c r="AT5470" s="17" t="s">
        <v>25610</v>
      </c>
      <c r="CU5470" s="17" t="s">
        <v>3901</v>
      </c>
      <c r="DN5470" s="17">
        <f>COUNTIF(AU5470:DM5470, "X")</f>
        <v>1</v>
      </c>
    </row>
    <row r="5471" spans="1:118" s="17" customFormat="1">
      <c r="A5471" s="17" t="s">
        <v>25083</v>
      </c>
      <c r="B5471" s="17">
        <v>55</v>
      </c>
      <c r="C5471" s="17">
        <v>153662</v>
      </c>
      <c r="D5471" s="17" t="s">
        <v>8953</v>
      </c>
      <c r="E5471" s="17" t="s">
        <v>343</v>
      </c>
      <c r="F5471" s="17" t="s">
        <v>65</v>
      </c>
      <c r="H5471" s="309">
        <v>33753</v>
      </c>
      <c r="I5471" s="309">
        <v>40353</v>
      </c>
      <c r="J5471" s="17" t="s">
        <v>3888</v>
      </c>
      <c r="L5471" s="17" t="s">
        <v>25070</v>
      </c>
      <c r="N5471" s="17" t="s">
        <v>31</v>
      </c>
      <c r="O5471" s="17" t="s">
        <v>15</v>
      </c>
      <c r="P5471" s="17">
        <v>45373</v>
      </c>
      <c r="Q5471" s="17">
        <v>3621</v>
      </c>
      <c r="AC5471" s="17" t="s">
        <v>9895</v>
      </c>
      <c r="AD5471" s="17" t="s">
        <v>9896</v>
      </c>
      <c r="AF5471" s="17">
        <v>8</v>
      </c>
      <c r="AG5471" s="17">
        <v>2</v>
      </c>
      <c r="AM5471" s="17" t="s">
        <v>268</v>
      </c>
      <c r="AN5471" s="17" t="s">
        <v>24751</v>
      </c>
      <c r="AO5471" s="17">
        <v>3</v>
      </c>
      <c r="AP5471" s="17">
        <v>80</v>
      </c>
      <c r="AQ5471" s="17">
        <v>5</v>
      </c>
      <c r="AR5471" s="17" t="s">
        <v>9898</v>
      </c>
      <c r="AT5471" s="17" t="s">
        <v>14152</v>
      </c>
      <c r="DF5471" s="17" t="s">
        <v>3901</v>
      </c>
      <c r="DN5471" s="17">
        <f>COUNTIF(AU5471:DM5471, "X")</f>
        <v>1</v>
      </c>
    </row>
    <row r="5472" spans="1:118" s="17" customFormat="1">
      <c r="A5472" s="17" t="s">
        <v>4540</v>
      </c>
      <c r="B5472" s="17">
        <v>55</v>
      </c>
      <c r="C5472" s="17">
        <v>144858</v>
      </c>
      <c r="D5472" s="17" t="s">
        <v>4541</v>
      </c>
      <c r="E5472" s="17" t="s">
        <v>104</v>
      </c>
      <c r="F5472" s="17" t="s">
        <v>65</v>
      </c>
      <c r="H5472" s="309">
        <v>33161</v>
      </c>
      <c r="I5472" s="309">
        <v>39481</v>
      </c>
      <c r="J5472" s="17" t="s">
        <v>3888</v>
      </c>
      <c r="L5472" s="17" t="s">
        <v>4542</v>
      </c>
      <c r="N5472" s="17" t="s">
        <v>19</v>
      </c>
      <c r="O5472" s="17" t="s">
        <v>15</v>
      </c>
      <c r="P5472" s="17">
        <v>45356</v>
      </c>
      <c r="Q5472" s="17">
        <v>3935</v>
      </c>
      <c r="AC5472" s="17" t="s">
        <v>3890</v>
      </c>
      <c r="AD5472" s="17" t="s">
        <v>3891</v>
      </c>
      <c r="AF5472" s="17">
        <v>15</v>
      </c>
      <c r="AG5472" s="17">
        <v>2</v>
      </c>
      <c r="AM5472" s="17" t="s">
        <v>2602</v>
      </c>
      <c r="AN5472" s="17" t="s">
        <v>4371</v>
      </c>
      <c r="AO5472" s="17">
        <v>3</v>
      </c>
      <c r="AP5472" s="17">
        <v>80</v>
      </c>
      <c r="AQ5472" s="17">
        <v>5</v>
      </c>
      <c r="AT5472" s="17" t="s">
        <v>3893</v>
      </c>
      <c r="BS5472" s="17" t="s">
        <v>3901</v>
      </c>
      <c r="BY5472" s="17" t="s">
        <v>3901</v>
      </c>
      <c r="CR5472" s="17" t="s">
        <v>21</v>
      </c>
      <c r="DA5472" s="17" t="s">
        <v>3901</v>
      </c>
      <c r="DN5472" s="17">
        <f>COUNTIF(AU5472:DM5472, "X")</f>
        <v>3</v>
      </c>
    </row>
    <row r="5473" spans="1:118" s="17" customFormat="1">
      <c r="A5473" s="17" t="s">
        <v>12744</v>
      </c>
      <c r="B5473" s="17">
        <v>55</v>
      </c>
      <c r="C5473" s="17">
        <v>173152</v>
      </c>
      <c r="D5473" s="17" t="s">
        <v>12745</v>
      </c>
      <c r="E5473" s="17" t="s">
        <v>212</v>
      </c>
      <c r="F5473" s="17" t="s">
        <v>140</v>
      </c>
      <c r="H5473" s="309">
        <v>29375</v>
      </c>
      <c r="I5473" s="309">
        <v>42340</v>
      </c>
      <c r="J5473" s="17" t="s">
        <v>3888</v>
      </c>
      <c r="L5473" s="17" t="s">
        <v>12746</v>
      </c>
      <c r="M5473" s="17" t="s">
        <v>192</v>
      </c>
      <c r="N5473" s="17" t="s">
        <v>31</v>
      </c>
      <c r="O5473" s="17" t="s">
        <v>15</v>
      </c>
      <c r="P5473" s="17">
        <v>45373</v>
      </c>
      <c r="Q5473" s="17">
        <v>8659</v>
      </c>
      <c r="AC5473" s="17" t="s">
        <v>9895</v>
      </c>
      <c r="AD5473" s="17" t="s">
        <v>9896</v>
      </c>
      <c r="AF5473" s="17">
        <v>8</v>
      </c>
      <c r="AG5473" s="17">
        <v>2</v>
      </c>
      <c r="AM5473" s="17" t="s">
        <v>156</v>
      </c>
      <c r="AN5473" s="17" t="s">
        <v>12693</v>
      </c>
      <c r="AO5473" s="17">
        <v>3</v>
      </c>
      <c r="AP5473" s="17">
        <v>80</v>
      </c>
      <c r="AQ5473" s="17">
        <v>5</v>
      </c>
      <c r="AR5473" s="17" t="s">
        <v>9898</v>
      </c>
      <c r="AT5473" s="17" t="s">
        <v>11929</v>
      </c>
      <c r="DN5473" s="17">
        <f>COUNTIF(AU5473:DM5473, "X")</f>
        <v>0</v>
      </c>
    </row>
    <row r="5474" spans="1:118" s="17" customFormat="1">
      <c r="A5474" s="17" t="s">
        <v>23319</v>
      </c>
      <c r="B5474" s="17">
        <v>55</v>
      </c>
      <c r="C5474" s="17">
        <v>173172</v>
      </c>
      <c r="D5474" s="17" t="s">
        <v>14592</v>
      </c>
      <c r="E5474" s="17" t="s">
        <v>604</v>
      </c>
      <c r="F5474" s="17" t="s">
        <v>28</v>
      </c>
      <c r="H5474" s="309">
        <v>33127</v>
      </c>
      <c r="I5474" s="309">
        <v>42292</v>
      </c>
      <c r="J5474" s="17" t="s">
        <v>3888</v>
      </c>
      <c r="L5474" s="17" t="s">
        <v>23320</v>
      </c>
      <c r="N5474" s="17" t="s">
        <v>23217</v>
      </c>
      <c r="O5474" s="17" t="s">
        <v>15</v>
      </c>
      <c r="P5474" s="17">
        <v>45361</v>
      </c>
      <c r="AF5474" s="17">
        <v>8</v>
      </c>
      <c r="AG5474" s="17">
        <v>2</v>
      </c>
      <c r="AI5474" s="17" t="s">
        <v>20542</v>
      </c>
      <c r="AM5474" s="17" t="s">
        <v>259</v>
      </c>
      <c r="AN5474" s="17" t="s">
        <v>23210</v>
      </c>
      <c r="AO5474" s="17">
        <v>3</v>
      </c>
      <c r="AP5474" s="17">
        <v>80</v>
      </c>
      <c r="AQ5474" s="17">
        <v>5</v>
      </c>
      <c r="AR5474" s="17" t="s">
        <v>22585</v>
      </c>
      <c r="AS5474" s="17" t="s">
        <v>23219</v>
      </c>
      <c r="DN5474" s="17">
        <f>COUNTIF(AU5474:DM5474, "X")</f>
        <v>0</v>
      </c>
    </row>
    <row r="5475" spans="1:118" s="17" customFormat="1">
      <c r="A5475" s="17" t="s">
        <v>15270</v>
      </c>
      <c r="B5475" s="17">
        <v>55</v>
      </c>
      <c r="C5475" s="17">
        <v>173182</v>
      </c>
      <c r="D5475" s="17" t="s">
        <v>1228</v>
      </c>
      <c r="E5475" s="17" t="s">
        <v>11028</v>
      </c>
      <c r="F5475" s="17" t="s">
        <v>43</v>
      </c>
      <c r="H5475" s="309">
        <v>35721</v>
      </c>
      <c r="I5475" s="309">
        <v>42310</v>
      </c>
      <c r="J5475" s="17" t="s">
        <v>3888</v>
      </c>
      <c r="L5475" s="17" t="s">
        <v>15271</v>
      </c>
      <c r="M5475" s="17" t="s">
        <v>15272</v>
      </c>
      <c r="N5475" s="17" t="s">
        <v>31</v>
      </c>
      <c r="O5475" s="17" t="s">
        <v>15</v>
      </c>
      <c r="P5475" s="17">
        <v>45373</v>
      </c>
      <c r="AC5475" s="17" t="s">
        <v>9895</v>
      </c>
      <c r="AD5475" s="17" t="s">
        <v>9896</v>
      </c>
      <c r="AF5475" s="17">
        <v>8</v>
      </c>
      <c r="AG5475" s="17">
        <v>2</v>
      </c>
      <c r="AM5475" s="17" t="s">
        <v>44</v>
      </c>
      <c r="AN5475" s="17" t="s">
        <v>15244</v>
      </c>
      <c r="AO5475" s="17">
        <v>3</v>
      </c>
      <c r="AP5475" s="17">
        <v>80</v>
      </c>
      <c r="AQ5475" s="17">
        <v>5</v>
      </c>
      <c r="AR5475" s="17" t="s">
        <v>9898</v>
      </c>
      <c r="AT5475" s="17" t="s">
        <v>15057</v>
      </c>
      <c r="DN5475" s="17">
        <f>COUNTIF(AU5475:DM5475, "X")</f>
        <v>0</v>
      </c>
    </row>
    <row r="5476" spans="1:118" s="17" customFormat="1">
      <c r="A5476" s="523" t="s">
        <v>2285</v>
      </c>
      <c r="B5476" s="17">
        <v>55</v>
      </c>
      <c r="C5476" s="17">
        <v>173187</v>
      </c>
      <c r="D5476" s="17" t="s">
        <v>1155</v>
      </c>
      <c r="E5476" s="17" t="s">
        <v>194</v>
      </c>
      <c r="F5476" s="17" t="s">
        <v>131</v>
      </c>
      <c r="H5476" s="309">
        <v>30621</v>
      </c>
      <c r="I5476" s="309">
        <v>42310</v>
      </c>
      <c r="J5476" s="17" t="s">
        <v>3888</v>
      </c>
      <c r="L5476" s="17" t="s">
        <v>1156</v>
      </c>
      <c r="N5476" s="17" t="s">
        <v>126</v>
      </c>
      <c r="O5476" s="17" t="s">
        <v>15</v>
      </c>
      <c r="P5476" s="17">
        <v>45383</v>
      </c>
      <c r="AF5476" s="17">
        <v>8</v>
      </c>
      <c r="AG5476" s="17">
        <v>2</v>
      </c>
      <c r="AI5476" s="17" t="s">
        <v>20542</v>
      </c>
      <c r="AM5476" s="17" t="s">
        <v>127</v>
      </c>
      <c r="AN5476" s="17" t="s">
        <v>23839</v>
      </c>
      <c r="AO5476" s="17">
        <v>3</v>
      </c>
      <c r="AP5476" s="17">
        <v>80</v>
      </c>
      <c r="AQ5476" s="17">
        <v>5</v>
      </c>
      <c r="AR5476" s="17" t="s">
        <v>22585</v>
      </c>
      <c r="AS5476" s="17" t="s">
        <v>23503</v>
      </c>
      <c r="BD5476" s="17" t="s">
        <v>3901</v>
      </c>
      <c r="CU5476" s="17" t="s">
        <v>3901</v>
      </c>
      <c r="DF5476" s="17" t="s">
        <v>3901</v>
      </c>
      <c r="DN5476" s="17">
        <f>COUNTIF(AU5476:DM5476, "X")</f>
        <v>3</v>
      </c>
    </row>
    <row r="5477" spans="1:118" s="17" customFormat="1">
      <c r="A5477" s="17" t="s">
        <v>15838</v>
      </c>
      <c r="B5477" s="17">
        <v>55</v>
      </c>
      <c r="C5477" s="17">
        <v>173193</v>
      </c>
      <c r="D5477" s="17" t="s">
        <v>353</v>
      </c>
      <c r="E5477" s="17" t="s">
        <v>7873</v>
      </c>
      <c r="F5477" s="17" t="s">
        <v>35</v>
      </c>
      <c r="H5477" s="309">
        <v>30699</v>
      </c>
      <c r="I5477" s="309">
        <v>42310</v>
      </c>
      <c r="J5477" s="17" t="s">
        <v>3888</v>
      </c>
      <c r="L5477" s="17" t="s">
        <v>15765</v>
      </c>
      <c r="M5477" s="17" t="s">
        <v>192</v>
      </c>
      <c r="N5477" s="17" t="s">
        <v>31</v>
      </c>
      <c r="O5477" s="17" t="s">
        <v>15</v>
      </c>
      <c r="P5477" s="17">
        <v>45373</v>
      </c>
      <c r="AC5477" s="17" t="s">
        <v>9895</v>
      </c>
      <c r="AD5477" s="17" t="s">
        <v>9896</v>
      </c>
      <c r="AF5477" s="17">
        <v>8</v>
      </c>
      <c r="AG5477" s="17">
        <v>2</v>
      </c>
      <c r="AM5477" s="17" t="s">
        <v>121</v>
      </c>
      <c r="AN5477" s="17" t="s">
        <v>15516</v>
      </c>
      <c r="AO5477" s="17">
        <v>3</v>
      </c>
      <c r="AP5477" s="17">
        <v>80</v>
      </c>
      <c r="AQ5477" s="17">
        <v>5</v>
      </c>
      <c r="AR5477" s="17" t="s">
        <v>9898</v>
      </c>
      <c r="AT5477" s="17" t="s">
        <v>15057</v>
      </c>
      <c r="CR5477" s="17" t="s">
        <v>21</v>
      </c>
      <c r="CU5477" s="17" t="s">
        <v>3901</v>
      </c>
      <c r="DD5477" s="17" t="s">
        <v>3901</v>
      </c>
      <c r="DF5477" s="17" t="s">
        <v>3901</v>
      </c>
      <c r="DN5477" s="17">
        <f>COUNTIF(AU5477:DM5477, "X")</f>
        <v>3</v>
      </c>
    </row>
    <row r="5478" spans="1:118" s="17" customFormat="1">
      <c r="A5478" s="17" t="s">
        <v>10770</v>
      </c>
      <c r="B5478" s="17">
        <v>55</v>
      </c>
      <c r="C5478" s="17">
        <v>173204</v>
      </c>
      <c r="D5478" s="17" t="s">
        <v>10771</v>
      </c>
      <c r="E5478" s="17" t="s">
        <v>8588</v>
      </c>
      <c r="F5478" s="17" t="s">
        <v>12</v>
      </c>
      <c r="H5478" s="309">
        <v>30200</v>
      </c>
      <c r="I5478" s="309">
        <v>42310</v>
      </c>
      <c r="J5478" s="17" t="s">
        <v>3888</v>
      </c>
      <c r="L5478" s="17" t="s">
        <v>10772</v>
      </c>
      <c r="N5478" s="17" t="s">
        <v>14</v>
      </c>
      <c r="O5478" s="17" t="s">
        <v>15</v>
      </c>
      <c r="P5478" s="17">
        <v>45371</v>
      </c>
      <c r="AC5478" s="17" t="s">
        <v>14</v>
      </c>
      <c r="AF5478" s="17">
        <v>8</v>
      </c>
      <c r="AG5478" s="17">
        <v>2</v>
      </c>
      <c r="AI5478" s="17" t="s">
        <v>10178</v>
      </c>
      <c r="AM5478" s="17" t="s">
        <v>16</v>
      </c>
      <c r="AN5478" s="17" t="s">
        <v>10763</v>
      </c>
      <c r="AO5478" s="17">
        <v>3</v>
      </c>
      <c r="AP5478" s="17">
        <v>80</v>
      </c>
      <c r="AQ5478" s="17">
        <v>5</v>
      </c>
      <c r="AR5478" s="17" t="s">
        <v>10180</v>
      </c>
      <c r="BD5478" s="17" t="s">
        <v>3901</v>
      </c>
      <c r="DN5478" s="17">
        <f>COUNTIF(AU5478:DM5478, "X")</f>
        <v>1</v>
      </c>
    </row>
    <row r="5479" spans="1:118" s="17" customFormat="1">
      <c r="A5479" s="17" t="s">
        <v>26577</v>
      </c>
      <c r="B5479" s="17">
        <v>55</v>
      </c>
      <c r="C5479" s="17">
        <v>173224</v>
      </c>
      <c r="D5479" s="17" t="s">
        <v>26578</v>
      </c>
      <c r="E5479" s="17" t="s">
        <v>17596</v>
      </c>
      <c r="F5479" s="17" t="s">
        <v>21</v>
      </c>
      <c r="H5479" s="309">
        <v>32512</v>
      </c>
      <c r="I5479" s="309">
        <v>42313</v>
      </c>
      <c r="J5479" s="17" t="s">
        <v>3888</v>
      </c>
      <c r="L5479" s="17" t="s">
        <v>26579</v>
      </c>
      <c r="N5479" s="17" t="s">
        <v>14</v>
      </c>
      <c r="O5479" s="17" t="s">
        <v>15</v>
      </c>
      <c r="P5479" s="17">
        <v>45371</v>
      </c>
      <c r="AC5479" s="17" t="s">
        <v>17772</v>
      </c>
      <c r="AF5479" s="17">
        <v>8</v>
      </c>
      <c r="AG5479" s="17">
        <v>2</v>
      </c>
      <c r="AH5479" s="17" t="s">
        <v>11926</v>
      </c>
      <c r="AK5479" s="17" t="s">
        <v>17298</v>
      </c>
      <c r="AM5479" s="17" t="s">
        <v>78</v>
      </c>
      <c r="AN5479" s="17" t="s">
        <v>26289</v>
      </c>
      <c r="AO5479" s="17">
        <v>3</v>
      </c>
      <c r="AP5479" s="17">
        <v>80</v>
      </c>
      <c r="AQ5479" s="17">
        <v>5</v>
      </c>
      <c r="AT5479" s="17" t="s">
        <v>25610</v>
      </c>
      <c r="CR5479" s="17" t="s">
        <v>30</v>
      </c>
      <c r="CU5479" s="17" t="s">
        <v>3901</v>
      </c>
      <c r="DA5479" s="17" t="s">
        <v>3901</v>
      </c>
      <c r="DN5479" s="17">
        <f>COUNTIF(AU5479:DM5479, "X")</f>
        <v>2</v>
      </c>
    </row>
    <row r="5480" spans="1:118" s="17" customFormat="1">
      <c r="A5480" s="17" t="s">
        <v>7124</v>
      </c>
      <c r="B5480" s="17">
        <v>55</v>
      </c>
      <c r="C5480" s="17">
        <v>173231</v>
      </c>
      <c r="D5480" s="17" t="s">
        <v>4055</v>
      </c>
      <c r="E5480" s="17" t="s">
        <v>107</v>
      </c>
      <c r="F5480" s="17" t="s">
        <v>125</v>
      </c>
      <c r="H5480" s="309">
        <v>34257</v>
      </c>
      <c r="I5480" s="309">
        <v>42314</v>
      </c>
      <c r="J5480" s="17" t="s">
        <v>3888</v>
      </c>
      <c r="L5480" s="17" t="s">
        <v>7125</v>
      </c>
      <c r="N5480" s="17" t="s">
        <v>19</v>
      </c>
      <c r="O5480" s="17" t="s">
        <v>15</v>
      </c>
      <c r="P5480" s="17">
        <v>45356</v>
      </c>
      <c r="Q5480" s="17">
        <v>2435</v>
      </c>
      <c r="AC5480" s="17" t="s">
        <v>3890</v>
      </c>
      <c r="AD5480" s="17" t="s">
        <v>3891</v>
      </c>
      <c r="AF5480" s="17">
        <v>15</v>
      </c>
      <c r="AG5480" s="17">
        <v>2</v>
      </c>
      <c r="AM5480" s="17" t="s">
        <v>248</v>
      </c>
      <c r="AN5480" s="17" t="s">
        <v>6588</v>
      </c>
      <c r="AO5480" s="17">
        <v>3</v>
      </c>
      <c r="AP5480" s="17">
        <v>80</v>
      </c>
      <c r="AQ5480" s="17">
        <v>5</v>
      </c>
      <c r="AT5480" s="17" t="s">
        <v>6589</v>
      </c>
      <c r="CH5480" s="17" t="s">
        <v>3901</v>
      </c>
      <c r="CR5480" s="17" t="s">
        <v>21</v>
      </c>
      <c r="CU5480" s="17" t="s">
        <v>3901</v>
      </c>
      <c r="DN5480" s="17">
        <f>COUNTIF(AU5480:DM5480, "X")</f>
        <v>2</v>
      </c>
    </row>
    <row r="5481" spans="1:118" s="17" customFormat="1">
      <c r="A5481" s="17" t="s">
        <v>23141</v>
      </c>
      <c r="B5481" s="17">
        <v>55</v>
      </c>
      <c r="C5481" s="17">
        <v>173243</v>
      </c>
      <c r="D5481" s="17" t="s">
        <v>702</v>
      </c>
      <c r="E5481" s="17" t="s">
        <v>297</v>
      </c>
      <c r="F5481" s="17" t="s">
        <v>321</v>
      </c>
      <c r="H5481" s="309">
        <v>34659</v>
      </c>
      <c r="I5481" s="309">
        <v>42317</v>
      </c>
      <c r="J5481" s="17" t="s">
        <v>3888</v>
      </c>
      <c r="L5481" s="17" t="s">
        <v>23142</v>
      </c>
      <c r="N5481" s="17" t="s">
        <v>89</v>
      </c>
      <c r="O5481" s="17" t="s">
        <v>15</v>
      </c>
      <c r="P5481" s="17">
        <v>45339</v>
      </c>
      <c r="AF5481" s="17">
        <v>8</v>
      </c>
      <c r="AG5481" s="17">
        <v>2</v>
      </c>
      <c r="AI5481" s="17" t="s">
        <v>20542</v>
      </c>
      <c r="AM5481" s="17" t="s">
        <v>90</v>
      </c>
      <c r="AN5481" s="17" t="s">
        <v>23025</v>
      </c>
      <c r="AO5481" s="17">
        <v>3</v>
      </c>
      <c r="AP5481" s="17">
        <v>80</v>
      </c>
      <c r="AQ5481" s="17">
        <v>5</v>
      </c>
      <c r="AR5481" s="17" t="s">
        <v>22585</v>
      </c>
      <c r="DA5481" s="17" t="s">
        <v>3901</v>
      </c>
      <c r="DN5481" s="17">
        <f>COUNTIF(AU5481:DM5481, "X")</f>
        <v>1</v>
      </c>
    </row>
    <row r="5482" spans="1:118" s="17" customFormat="1">
      <c r="A5482" s="17" t="s">
        <v>9122</v>
      </c>
      <c r="B5482" s="17">
        <v>55</v>
      </c>
      <c r="C5482" s="17">
        <v>173254</v>
      </c>
      <c r="D5482" s="17" t="s">
        <v>4425</v>
      </c>
      <c r="E5482" s="17" t="s">
        <v>9123</v>
      </c>
      <c r="F5482" s="17" t="s">
        <v>9124</v>
      </c>
      <c r="H5482" s="309">
        <v>35739</v>
      </c>
      <c r="I5482" s="309">
        <v>42320</v>
      </c>
      <c r="J5482" s="17" t="s">
        <v>3888</v>
      </c>
      <c r="L5482" s="17" t="s">
        <v>9125</v>
      </c>
      <c r="N5482" s="17" t="s">
        <v>19</v>
      </c>
      <c r="O5482" s="17" t="s">
        <v>15</v>
      </c>
      <c r="P5482" s="17">
        <v>45356</v>
      </c>
      <c r="AC5482" s="17" t="s">
        <v>3890</v>
      </c>
      <c r="AD5482" s="17" t="s">
        <v>3891</v>
      </c>
      <c r="AF5482" s="17">
        <v>8</v>
      </c>
      <c r="AG5482" s="17">
        <v>2</v>
      </c>
      <c r="AM5482" s="17" t="s">
        <v>29</v>
      </c>
      <c r="AN5482" s="17" t="s">
        <v>9081</v>
      </c>
      <c r="AO5482" s="17">
        <v>3</v>
      </c>
      <c r="AP5482" s="17">
        <v>80</v>
      </c>
      <c r="AQ5482" s="17">
        <v>5</v>
      </c>
      <c r="AT5482" s="17" t="s">
        <v>9082</v>
      </c>
      <c r="DN5482" s="17">
        <f>COUNTIF(AU5482:DM5482, "X")</f>
        <v>0</v>
      </c>
    </row>
    <row r="5483" spans="1:118" s="17" customFormat="1">
      <c r="A5483" s="17" t="s">
        <v>18867</v>
      </c>
      <c r="B5483" s="17">
        <v>55</v>
      </c>
      <c r="C5483" s="17">
        <v>173260</v>
      </c>
      <c r="D5483" s="17" t="s">
        <v>11702</v>
      </c>
      <c r="E5483" s="17" t="s">
        <v>119</v>
      </c>
      <c r="F5483" s="17" t="s">
        <v>4973</v>
      </c>
      <c r="H5483" s="309">
        <v>35417</v>
      </c>
      <c r="I5483" s="309">
        <v>42349</v>
      </c>
      <c r="J5483" s="17" t="s">
        <v>3888</v>
      </c>
      <c r="L5483" s="17" t="s">
        <v>18737</v>
      </c>
      <c r="N5483" s="17" t="s">
        <v>31</v>
      </c>
      <c r="O5483" s="17" t="s">
        <v>15</v>
      </c>
      <c r="P5483" s="17">
        <v>45373</v>
      </c>
      <c r="AD5483" s="17" t="s">
        <v>9896</v>
      </c>
      <c r="AF5483" s="17">
        <v>8</v>
      </c>
      <c r="AG5483" s="17">
        <v>2</v>
      </c>
      <c r="AM5483" s="17" t="s">
        <v>136</v>
      </c>
      <c r="AN5483" s="17" t="s">
        <v>18697</v>
      </c>
      <c r="AO5483" s="17">
        <v>3</v>
      </c>
      <c r="AP5483" s="17">
        <v>80</v>
      </c>
      <c r="AQ5483" s="17">
        <v>5</v>
      </c>
      <c r="AR5483" s="17" t="s">
        <v>9898</v>
      </c>
      <c r="DN5483" s="17">
        <f>COUNTIF(AU5483:DM5483, "X")</f>
        <v>0</v>
      </c>
    </row>
    <row r="5484" spans="1:118" s="17" customFormat="1">
      <c r="A5484" s="17" t="s">
        <v>24924</v>
      </c>
      <c r="B5484" s="17">
        <v>55</v>
      </c>
      <c r="C5484" s="17">
        <v>173266</v>
      </c>
      <c r="D5484" s="17" t="s">
        <v>168</v>
      </c>
      <c r="E5484" s="17" t="s">
        <v>24925</v>
      </c>
      <c r="F5484" s="17" t="s">
        <v>30</v>
      </c>
      <c r="H5484" s="309">
        <v>34624</v>
      </c>
      <c r="I5484" s="309">
        <v>42352</v>
      </c>
      <c r="J5484" s="17" t="s">
        <v>3888</v>
      </c>
      <c r="L5484" s="17" t="s">
        <v>15566</v>
      </c>
      <c r="N5484" s="17" t="s">
        <v>31</v>
      </c>
      <c r="O5484" s="17" t="s">
        <v>15</v>
      </c>
      <c r="P5484" s="17">
        <v>45373</v>
      </c>
      <c r="AC5484" s="17" t="s">
        <v>9895</v>
      </c>
      <c r="AD5484" s="17" t="s">
        <v>9896</v>
      </c>
      <c r="AF5484" s="17">
        <v>8</v>
      </c>
      <c r="AG5484" s="17">
        <v>2</v>
      </c>
      <c r="AM5484" s="17" t="s">
        <v>268</v>
      </c>
      <c r="AN5484" s="17" t="s">
        <v>24751</v>
      </c>
      <c r="AO5484" s="17">
        <v>3</v>
      </c>
      <c r="AP5484" s="17">
        <v>80</v>
      </c>
      <c r="AQ5484" s="17">
        <v>5</v>
      </c>
      <c r="AR5484" s="17" t="s">
        <v>9898</v>
      </c>
      <c r="AT5484" s="17" t="s">
        <v>14152</v>
      </c>
      <c r="DN5484" s="17">
        <f>COUNTIF(AU5484:DM5484, "X")</f>
        <v>0</v>
      </c>
    </row>
    <row r="5485" spans="1:118" s="17" customFormat="1">
      <c r="A5485" s="17" t="s">
        <v>11814</v>
      </c>
      <c r="B5485" s="17">
        <v>55</v>
      </c>
      <c r="C5485" s="17">
        <v>166816</v>
      </c>
      <c r="D5485" s="17" t="s">
        <v>3895</v>
      </c>
      <c r="E5485" s="17" t="s">
        <v>538</v>
      </c>
      <c r="F5485" s="17" t="s">
        <v>317</v>
      </c>
      <c r="H5485" s="309">
        <v>35020</v>
      </c>
      <c r="I5485" s="309">
        <v>41695</v>
      </c>
      <c r="J5485" s="17" t="s">
        <v>3888</v>
      </c>
      <c r="L5485" s="17" t="s">
        <v>11815</v>
      </c>
      <c r="N5485" s="17" t="s">
        <v>14</v>
      </c>
      <c r="O5485" s="17" t="s">
        <v>15</v>
      </c>
      <c r="P5485" s="17">
        <v>45371</v>
      </c>
      <c r="AC5485" s="17" t="s">
        <v>14</v>
      </c>
      <c r="AF5485" s="17">
        <v>8</v>
      </c>
      <c r="AG5485" s="17">
        <v>2</v>
      </c>
      <c r="AI5485" s="17" t="s">
        <v>10178</v>
      </c>
      <c r="AM5485" s="17" t="s">
        <v>173</v>
      </c>
      <c r="AN5485" s="17" t="s">
        <v>11705</v>
      </c>
      <c r="AO5485" s="17">
        <v>3</v>
      </c>
      <c r="AP5485" s="17">
        <v>80</v>
      </c>
      <c r="AQ5485" s="17">
        <v>5</v>
      </c>
      <c r="AR5485" s="17" t="s">
        <v>10180</v>
      </c>
      <c r="DN5485" s="17">
        <f>COUNTIF(AU5485:DM5485, "X")</f>
        <v>0</v>
      </c>
    </row>
    <row r="5486" spans="1:118" s="17" customFormat="1">
      <c r="A5486" s="17" t="s">
        <v>12878</v>
      </c>
      <c r="B5486" s="17">
        <v>55</v>
      </c>
      <c r="C5486" s="17">
        <v>173287</v>
      </c>
      <c r="D5486" s="17" t="s">
        <v>12879</v>
      </c>
      <c r="E5486" s="17" t="s">
        <v>174</v>
      </c>
      <c r="F5486" s="17" t="s">
        <v>428</v>
      </c>
      <c r="H5486" s="309">
        <v>26633</v>
      </c>
      <c r="I5486" s="309">
        <v>42345</v>
      </c>
      <c r="J5486" s="17" t="s">
        <v>3888</v>
      </c>
      <c r="L5486" s="17" t="s">
        <v>12880</v>
      </c>
      <c r="N5486" s="17" t="s">
        <v>31</v>
      </c>
      <c r="O5486" s="17" t="s">
        <v>15</v>
      </c>
      <c r="P5486" s="17">
        <v>45373</v>
      </c>
      <c r="AC5486" s="17" t="s">
        <v>9895</v>
      </c>
      <c r="AD5486" s="17" t="s">
        <v>9896</v>
      </c>
      <c r="AF5486" s="17">
        <v>15</v>
      </c>
      <c r="AG5486" s="17">
        <v>2</v>
      </c>
      <c r="AM5486" s="17" t="s">
        <v>156</v>
      </c>
      <c r="AN5486" s="17" t="s">
        <v>12693</v>
      </c>
      <c r="AO5486" s="17">
        <v>3</v>
      </c>
      <c r="AP5486" s="17">
        <v>80</v>
      </c>
      <c r="AQ5486" s="17">
        <v>5</v>
      </c>
      <c r="AR5486" s="17" t="s">
        <v>9898</v>
      </c>
      <c r="AT5486" s="17" t="s">
        <v>11929</v>
      </c>
      <c r="DN5486" s="17">
        <f>COUNTIF(AU5486:DM5486, "X")</f>
        <v>0</v>
      </c>
    </row>
    <row r="5487" spans="1:118" s="17" customFormat="1">
      <c r="A5487" s="17" t="s">
        <v>14581</v>
      </c>
      <c r="B5487" s="17">
        <v>55</v>
      </c>
      <c r="C5487" s="17">
        <v>173288</v>
      </c>
      <c r="D5487" s="17" t="s">
        <v>6535</v>
      </c>
      <c r="E5487" s="17" t="s">
        <v>444</v>
      </c>
      <c r="F5487" s="17" t="s">
        <v>14582</v>
      </c>
      <c r="H5487" s="309">
        <v>35684</v>
      </c>
      <c r="I5487" s="309">
        <v>42345</v>
      </c>
      <c r="J5487" s="17" t="s">
        <v>3888</v>
      </c>
      <c r="L5487" s="17" t="s">
        <v>14583</v>
      </c>
      <c r="N5487" s="17" t="s">
        <v>31</v>
      </c>
      <c r="O5487" s="17" t="s">
        <v>15</v>
      </c>
      <c r="P5487" s="17">
        <v>45373</v>
      </c>
      <c r="AC5487" s="17" t="s">
        <v>9895</v>
      </c>
      <c r="AD5487" s="17" t="s">
        <v>9896</v>
      </c>
      <c r="AF5487" s="17">
        <v>8</v>
      </c>
      <c r="AG5487" s="17">
        <v>2</v>
      </c>
      <c r="AM5487" s="17" t="s">
        <v>108</v>
      </c>
      <c r="AN5487" s="17" t="s">
        <v>14364</v>
      </c>
      <c r="AO5487" s="17">
        <v>3</v>
      </c>
      <c r="AP5487" s="17">
        <v>80</v>
      </c>
      <c r="AQ5487" s="17">
        <v>5</v>
      </c>
      <c r="AR5487" s="17" t="s">
        <v>9898</v>
      </c>
      <c r="AT5487" s="17" t="s">
        <v>14152</v>
      </c>
      <c r="CR5487" s="17" t="s">
        <v>30</v>
      </c>
      <c r="DN5487" s="17">
        <f>COUNTIF(AU5487:DM5487, "X")</f>
        <v>0</v>
      </c>
    </row>
    <row r="5488" spans="1:118" s="17" customFormat="1">
      <c r="A5488" s="17" t="s">
        <v>11737</v>
      </c>
      <c r="B5488" s="17">
        <v>55</v>
      </c>
      <c r="C5488" s="17">
        <v>173289</v>
      </c>
      <c r="D5488" s="17" t="s">
        <v>10590</v>
      </c>
      <c r="E5488" s="17" t="s">
        <v>92</v>
      </c>
      <c r="F5488" s="17" t="s">
        <v>568</v>
      </c>
      <c r="H5488" s="309">
        <v>35707</v>
      </c>
      <c r="I5488" s="309">
        <v>42345</v>
      </c>
      <c r="J5488" s="17" t="s">
        <v>3888</v>
      </c>
      <c r="L5488" s="17" t="s">
        <v>11738</v>
      </c>
      <c r="N5488" s="17" t="s">
        <v>14</v>
      </c>
      <c r="O5488" s="17" t="s">
        <v>15</v>
      </c>
      <c r="P5488" s="17">
        <v>45371</v>
      </c>
      <c r="AC5488" s="17" t="s">
        <v>14</v>
      </c>
      <c r="AF5488" s="17">
        <v>15</v>
      </c>
      <c r="AG5488" s="17">
        <v>2</v>
      </c>
      <c r="AI5488" s="17" t="s">
        <v>10178</v>
      </c>
      <c r="AM5488" s="17" t="s">
        <v>173</v>
      </c>
      <c r="AN5488" s="17" t="s">
        <v>11705</v>
      </c>
      <c r="AO5488" s="17">
        <v>3</v>
      </c>
      <c r="AP5488" s="17">
        <v>80</v>
      </c>
      <c r="AQ5488" s="17">
        <v>5</v>
      </c>
      <c r="AR5488" s="17" t="s">
        <v>10180</v>
      </c>
      <c r="DN5488" s="17">
        <f>COUNTIF(AU5488:DM5488, "X")</f>
        <v>0</v>
      </c>
    </row>
    <row r="5489" spans="1:118" s="17" customFormat="1">
      <c r="A5489" s="17" t="s">
        <v>10873</v>
      </c>
      <c r="B5489" s="17">
        <v>55</v>
      </c>
      <c r="C5489" s="17">
        <v>173293</v>
      </c>
      <c r="D5489" s="17" t="s">
        <v>439</v>
      </c>
      <c r="E5489" s="17" t="s">
        <v>354</v>
      </c>
      <c r="F5489" s="17" t="s">
        <v>122</v>
      </c>
      <c r="H5489" s="309">
        <v>29429</v>
      </c>
      <c r="I5489" s="309">
        <v>42352</v>
      </c>
      <c r="J5489" s="17" t="s">
        <v>3888</v>
      </c>
      <c r="L5489" s="17" t="s">
        <v>10874</v>
      </c>
      <c r="N5489" s="17" t="s">
        <v>14</v>
      </c>
      <c r="O5489" s="17" t="s">
        <v>15</v>
      </c>
      <c r="P5489" s="17">
        <v>45371</v>
      </c>
      <c r="AC5489" s="17" t="s">
        <v>14</v>
      </c>
      <c r="AF5489" s="17">
        <v>8</v>
      </c>
      <c r="AG5489" s="17">
        <v>2</v>
      </c>
      <c r="AI5489" s="17" t="s">
        <v>10178</v>
      </c>
      <c r="AM5489" s="17" t="s">
        <v>16</v>
      </c>
      <c r="AN5489" s="17" t="s">
        <v>10763</v>
      </c>
      <c r="AO5489" s="17">
        <v>3</v>
      </c>
      <c r="AP5489" s="17">
        <v>80</v>
      </c>
      <c r="AQ5489" s="17">
        <v>5</v>
      </c>
      <c r="AR5489" s="17" t="s">
        <v>10180</v>
      </c>
      <c r="CR5489" s="17" t="s">
        <v>21</v>
      </c>
      <c r="DN5489" s="17">
        <f>COUNTIF(AU5489:DM5489, "X")</f>
        <v>0</v>
      </c>
    </row>
    <row r="5490" spans="1:118" s="17" customFormat="1">
      <c r="A5490" s="17" t="s">
        <v>11163</v>
      </c>
      <c r="B5490" s="17">
        <v>55</v>
      </c>
      <c r="C5490" s="17">
        <v>173294</v>
      </c>
      <c r="D5490" s="17" t="s">
        <v>11164</v>
      </c>
      <c r="E5490" s="17" t="s">
        <v>12</v>
      </c>
      <c r="F5490" s="17" t="s">
        <v>328</v>
      </c>
      <c r="H5490" s="309">
        <v>32013</v>
      </c>
      <c r="I5490" s="309">
        <v>42352</v>
      </c>
      <c r="J5490" s="17" t="s">
        <v>3888</v>
      </c>
      <c r="L5490" s="17" t="s">
        <v>10874</v>
      </c>
      <c r="N5490" s="17" t="s">
        <v>14</v>
      </c>
      <c r="O5490" s="17" t="s">
        <v>15</v>
      </c>
      <c r="P5490" s="17">
        <v>45371</v>
      </c>
      <c r="AC5490" s="17" t="s">
        <v>14</v>
      </c>
      <c r="AF5490" s="17">
        <v>8</v>
      </c>
      <c r="AG5490" s="17">
        <v>2</v>
      </c>
      <c r="AI5490" s="17" t="s">
        <v>10178</v>
      </c>
      <c r="AM5490" s="17" t="s">
        <v>16</v>
      </c>
      <c r="AN5490" s="17" t="s">
        <v>10763</v>
      </c>
      <c r="AO5490" s="17">
        <v>3</v>
      </c>
      <c r="AP5490" s="17">
        <v>80</v>
      </c>
      <c r="AQ5490" s="17">
        <v>5</v>
      </c>
      <c r="AR5490" s="17" t="s">
        <v>10180</v>
      </c>
      <c r="CR5490" s="17" t="s">
        <v>21</v>
      </c>
      <c r="DN5490" s="17">
        <f>COUNTIF(AU5490:DM5490, "X")</f>
        <v>0</v>
      </c>
    </row>
    <row r="5491" spans="1:118" s="17" customFormat="1">
      <c r="A5491" s="17" t="s">
        <v>14003</v>
      </c>
      <c r="B5491" s="17">
        <v>55</v>
      </c>
      <c r="C5491" s="17">
        <v>173296</v>
      </c>
      <c r="D5491" s="17" t="s">
        <v>14004</v>
      </c>
      <c r="E5491" s="17" t="s">
        <v>287</v>
      </c>
      <c r="F5491" s="17" t="s">
        <v>17</v>
      </c>
      <c r="H5491" s="309">
        <v>30209</v>
      </c>
      <c r="I5491" s="309">
        <v>42345</v>
      </c>
      <c r="J5491" s="17" t="s">
        <v>3888</v>
      </c>
      <c r="L5491" s="17" t="s">
        <v>14005</v>
      </c>
      <c r="N5491" s="17" t="s">
        <v>31</v>
      </c>
      <c r="O5491" s="17" t="s">
        <v>15</v>
      </c>
      <c r="P5491" s="17">
        <v>45373</v>
      </c>
      <c r="AC5491" s="17" t="s">
        <v>9895</v>
      </c>
      <c r="AD5491" s="17" t="s">
        <v>9896</v>
      </c>
      <c r="AF5491" s="17">
        <v>15</v>
      </c>
      <c r="AG5491" s="17">
        <v>2</v>
      </c>
      <c r="AM5491" s="17" t="s">
        <v>240</v>
      </c>
      <c r="AN5491" s="17" t="s">
        <v>13567</v>
      </c>
      <c r="AO5491" s="17">
        <v>3</v>
      </c>
      <c r="AP5491" s="17">
        <v>80</v>
      </c>
      <c r="AQ5491" s="17">
        <v>5</v>
      </c>
      <c r="AR5491" s="17" t="s">
        <v>9898</v>
      </c>
      <c r="AT5491" s="17" t="s">
        <v>12990</v>
      </c>
      <c r="BJ5491" s="17" t="s">
        <v>3901</v>
      </c>
      <c r="DN5491" s="17">
        <f>COUNTIF(AU5491:DM5491, "X")</f>
        <v>1</v>
      </c>
    </row>
    <row r="5492" spans="1:118" s="17" customFormat="1">
      <c r="A5492" s="17" t="s">
        <v>5035</v>
      </c>
      <c r="B5492" s="17">
        <v>55</v>
      </c>
      <c r="C5492" s="17">
        <v>173298</v>
      </c>
      <c r="D5492" s="17" t="s">
        <v>4677</v>
      </c>
      <c r="E5492" s="17" t="s">
        <v>374</v>
      </c>
      <c r="F5492" s="17" t="s">
        <v>508</v>
      </c>
      <c r="H5492" s="309">
        <v>31847</v>
      </c>
      <c r="I5492" s="309">
        <v>42352</v>
      </c>
      <c r="J5492" s="17" t="s">
        <v>3888</v>
      </c>
      <c r="L5492" s="17" t="s">
        <v>5036</v>
      </c>
      <c r="N5492" s="17" t="s">
        <v>19</v>
      </c>
      <c r="O5492" s="17" t="s">
        <v>15</v>
      </c>
      <c r="P5492" s="17">
        <v>45356</v>
      </c>
      <c r="AC5492" s="17" t="s">
        <v>3890</v>
      </c>
      <c r="AD5492" s="17" t="s">
        <v>3891</v>
      </c>
      <c r="AF5492" s="17">
        <v>8</v>
      </c>
      <c r="AG5492" s="17">
        <v>2</v>
      </c>
      <c r="AM5492" s="17" t="s">
        <v>2603</v>
      </c>
      <c r="AN5492" s="17" t="s">
        <v>5023</v>
      </c>
      <c r="AO5492" s="17">
        <v>3</v>
      </c>
      <c r="AP5492" s="17">
        <v>80</v>
      </c>
      <c r="AQ5492" s="17">
        <v>5</v>
      </c>
      <c r="AT5492" s="17" t="s">
        <v>3893</v>
      </c>
      <c r="CR5492" s="17" t="s">
        <v>21</v>
      </c>
      <c r="CU5492" s="17" t="s">
        <v>3901</v>
      </c>
      <c r="DN5492" s="17">
        <f>COUNTIF(AU5492:DM5492, "X")</f>
        <v>1</v>
      </c>
    </row>
    <row r="5493" spans="1:118" s="17" customFormat="1">
      <c r="A5493" s="523" t="s">
        <v>2055</v>
      </c>
      <c r="B5493" s="17">
        <v>55</v>
      </c>
      <c r="C5493" s="17">
        <v>173301</v>
      </c>
      <c r="D5493" s="17" t="s">
        <v>483</v>
      </c>
      <c r="E5493" s="17" t="s">
        <v>362</v>
      </c>
      <c r="F5493" s="17" t="s">
        <v>229</v>
      </c>
      <c r="H5493" s="309">
        <v>22606</v>
      </c>
      <c r="I5493" s="309">
        <v>42352</v>
      </c>
      <c r="J5493" s="17" t="s">
        <v>3888</v>
      </c>
      <c r="L5493" s="17" t="s">
        <v>1537</v>
      </c>
      <c r="N5493" s="17" t="s">
        <v>14</v>
      </c>
      <c r="O5493" s="17" t="s">
        <v>15</v>
      </c>
      <c r="P5493" s="17">
        <v>45371</v>
      </c>
      <c r="AC5493" s="17" t="s">
        <v>17772</v>
      </c>
      <c r="AF5493" s="17">
        <v>15</v>
      </c>
      <c r="AG5493" s="17">
        <v>2</v>
      </c>
      <c r="AH5493" s="17" t="s">
        <v>11926</v>
      </c>
      <c r="AK5493" s="17" t="s">
        <v>17298</v>
      </c>
      <c r="AM5493" s="17" t="s">
        <v>2621</v>
      </c>
      <c r="AN5493" s="17" t="s">
        <v>26940</v>
      </c>
      <c r="AO5493" s="17">
        <v>3</v>
      </c>
      <c r="AP5493" s="17">
        <v>80</v>
      </c>
      <c r="AQ5493" s="17">
        <v>5</v>
      </c>
      <c r="AT5493" s="17" t="s">
        <v>25610</v>
      </c>
      <c r="CR5493" s="17" t="s">
        <v>21</v>
      </c>
      <c r="CU5493" s="17" t="s">
        <v>3901</v>
      </c>
      <c r="DA5493" s="17" t="s">
        <v>3901</v>
      </c>
      <c r="DF5493" s="17" t="s">
        <v>3901</v>
      </c>
      <c r="DN5493" s="17">
        <f>COUNTIF(AU5493:DM5493, "X")</f>
        <v>3</v>
      </c>
    </row>
    <row r="5494" spans="1:118" s="17" customFormat="1">
      <c r="A5494" s="17" t="s">
        <v>15956</v>
      </c>
      <c r="B5494" s="17">
        <v>55</v>
      </c>
      <c r="C5494" s="17">
        <v>173320</v>
      </c>
      <c r="D5494" s="17" t="s">
        <v>15957</v>
      </c>
      <c r="E5494" s="17" t="s">
        <v>194</v>
      </c>
      <c r="F5494" s="17" t="s">
        <v>21</v>
      </c>
      <c r="H5494" s="309">
        <v>31127</v>
      </c>
      <c r="I5494" s="309">
        <v>42353</v>
      </c>
      <c r="J5494" s="17" t="s">
        <v>3888</v>
      </c>
      <c r="L5494" s="17" t="s">
        <v>15958</v>
      </c>
      <c r="N5494" s="17" t="s">
        <v>31</v>
      </c>
      <c r="O5494" s="17" t="s">
        <v>15</v>
      </c>
      <c r="P5494" s="17">
        <v>45373</v>
      </c>
      <c r="AC5494" s="17" t="s">
        <v>9895</v>
      </c>
      <c r="AD5494" s="17" t="s">
        <v>9896</v>
      </c>
      <c r="AF5494" s="17">
        <v>15</v>
      </c>
      <c r="AG5494" s="17">
        <v>2</v>
      </c>
      <c r="AM5494" s="17" t="s">
        <v>121</v>
      </c>
      <c r="AN5494" s="17" t="s">
        <v>15516</v>
      </c>
      <c r="AO5494" s="17">
        <v>3</v>
      </c>
      <c r="AP5494" s="17">
        <v>80</v>
      </c>
      <c r="AQ5494" s="17">
        <v>5</v>
      </c>
      <c r="AR5494" s="17" t="s">
        <v>9898</v>
      </c>
      <c r="AT5494" s="17" t="s">
        <v>15057</v>
      </c>
      <c r="BD5494" s="17" t="s">
        <v>3901</v>
      </c>
      <c r="CU5494" s="17" t="s">
        <v>3901</v>
      </c>
      <c r="DN5494" s="17">
        <f>COUNTIF(AU5494:DM5494, "X")</f>
        <v>2</v>
      </c>
    </row>
    <row r="5495" spans="1:118" s="17" customFormat="1">
      <c r="A5495" s="17" t="s">
        <v>14175</v>
      </c>
      <c r="B5495" s="17">
        <v>55</v>
      </c>
      <c r="C5495" s="17">
        <v>173325</v>
      </c>
      <c r="D5495" s="17" t="s">
        <v>4481</v>
      </c>
      <c r="E5495" s="17" t="s">
        <v>525</v>
      </c>
      <c r="F5495" s="17" t="s">
        <v>56</v>
      </c>
      <c r="H5495" s="309">
        <v>25906</v>
      </c>
      <c r="I5495" s="309">
        <v>42354</v>
      </c>
      <c r="J5495" s="17" t="s">
        <v>3888</v>
      </c>
      <c r="L5495" s="17" t="s">
        <v>14158</v>
      </c>
      <c r="N5495" s="17" t="s">
        <v>31</v>
      </c>
      <c r="O5495" s="17" t="s">
        <v>15</v>
      </c>
      <c r="P5495" s="17">
        <v>45373</v>
      </c>
      <c r="AC5495" s="17" t="s">
        <v>9895</v>
      </c>
      <c r="AD5495" s="17" t="s">
        <v>9896</v>
      </c>
      <c r="AF5495" s="17">
        <v>8</v>
      </c>
      <c r="AG5495" s="17">
        <v>2</v>
      </c>
      <c r="AM5495" s="17" t="s">
        <v>157</v>
      </c>
      <c r="AN5495" s="17" t="s">
        <v>14151</v>
      </c>
      <c r="AO5495" s="17">
        <v>3</v>
      </c>
      <c r="AP5495" s="17">
        <v>80</v>
      </c>
      <c r="AQ5495" s="17">
        <v>5</v>
      </c>
      <c r="AR5495" s="17" t="s">
        <v>9898</v>
      </c>
      <c r="AT5495" s="17" t="s">
        <v>14152</v>
      </c>
      <c r="CR5495" s="17" t="s">
        <v>21</v>
      </c>
      <c r="DN5495" s="17">
        <f>COUNTIF(AU5495:DM5495, "X")</f>
        <v>0</v>
      </c>
    </row>
    <row r="5496" spans="1:118" s="17" customFormat="1">
      <c r="A5496" s="17" t="s">
        <v>24364</v>
      </c>
      <c r="B5496" s="17">
        <v>55</v>
      </c>
      <c r="C5496" s="17">
        <v>173329</v>
      </c>
      <c r="D5496" s="17" t="s">
        <v>3898</v>
      </c>
      <c r="E5496" s="17" t="s">
        <v>8375</v>
      </c>
      <c r="F5496" s="17" t="s">
        <v>4959</v>
      </c>
      <c r="H5496" s="309">
        <v>35698</v>
      </c>
      <c r="I5496" s="309">
        <v>42354</v>
      </c>
      <c r="J5496" s="17" t="s">
        <v>3888</v>
      </c>
      <c r="L5496" s="17" t="s">
        <v>24365</v>
      </c>
      <c r="N5496" s="17" t="s">
        <v>126</v>
      </c>
      <c r="O5496" s="17" t="s">
        <v>15</v>
      </c>
      <c r="P5496" s="17">
        <v>45383</v>
      </c>
      <c r="AF5496" s="17">
        <v>8</v>
      </c>
      <c r="AG5496" s="17">
        <v>2</v>
      </c>
      <c r="AI5496" s="17" t="s">
        <v>20542</v>
      </c>
      <c r="AM5496" s="17" t="s">
        <v>239</v>
      </c>
      <c r="AN5496" s="17" t="s">
        <v>24146</v>
      </c>
      <c r="AO5496" s="17">
        <v>3</v>
      </c>
      <c r="AP5496" s="17">
        <v>80</v>
      </c>
      <c r="AQ5496" s="17">
        <v>5</v>
      </c>
      <c r="AR5496" s="17" t="s">
        <v>22585</v>
      </c>
      <c r="AS5496" s="17" t="s">
        <v>23503</v>
      </c>
      <c r="CR5496" s="17" t="s">
        <v>30</v>
      </c>
      <c r="CU5496" s="17" t="s">
        <v>3901</v>
      </c>
      <c r="DN5496" s="17">
        <f>COUNTIF(AU5496:DM5496, "X")</f>
        <v>1</v>
      </c>
    </row>
    <row r="5497" spans="1:118" s="17" customFormat="1">
      <c r="A5497" s="17" t="s">
        <v>16376</v>
      </c>
      <c r="B5497" s="17">
        <v>55</v>
      </c>
      <c r="C5497" s="17">
        <v>173335</v>
      </c>
      <c r="D5497" s="17" t="s">
        <v>16377</v>
      </c>
      <c r="E5497" s="17" t="s">
        <v>981</v>
      </c>
      <c r="F5497" s="17" t="s">
        <v>43</v>
      </c>
      <c r="H5497" s="309">
        <v>24452</v>
      </c>
      <c r="I5497" s="309">
        <v>42354</v>
      </c>
      <c r="J5497" s="17" t="s">
        <v>3888</v>
      </c>
      <c r="K5497" s="17" t="s">
        <v>21</v>
      </c>
      <c r="L5497" s="17" t="s">
        <v>16378</v>
      </c>
      <c r="N5497" s="17" t="s">
        <v>31</v>
      </c>
      <c r="O5497" s="17" t="s">
        <v>15</v>
      </c>
      <c r="P5497" s="17">
        <v>45373</v>
      </c>
      <c r="Q5497" s="17">
        <v>2627</v>
      </c>
      <c r="AC5497" s="17" t="s">
        <v>9895</v>
      </c>
      <c r="AD5497" s="17" t="s">
        <v>9896</v>
      </c>
      <c r="AF5497" s="17">
        <v>15</v>
      </c>
      <c r="AG5497" s="17">
        <v>2</v>
      </c>
      <c r="AM5497" s="17" t="s">
        <v>41</v>
      </c>
      <c r="AN5497" s="17" t="s">
        <v>16339</v>
      </c>
      <c r="AO5497" s="17">
        <v>3</v>
      </c>
      <c r="AP5497" s="17">
        <v>80</v>
      </c>
      <c r="AQ5497" s="17">
        <v>5</v>
      </c>
      <c r="AR5497" s="17" t="s">
        <v>9898</v>
      </c>
      <c r="AT5497" s="17" t="s">
        <v>16072</v>
      </c>
      <c r="DE5497" s="17" t="s">
        <v>21</v>
      </c>
      <c r="DN5497" s="17">
        <f>COUNTIF(AU5497:DM5497, "X")</f>
        <v>0</v>
      </c>
    </row>
    <row r="5498" spans="1:118" s="17" customFormat="1">
      <c r="A5498" s="17" t="s">
        <v>24816</v>
      </c>
      <c r="B5498" s="17">
        <v>55</v>
      </c>
      <c r="C5498" s="17">
        <v>173336</v>
      </c>
      <c r="D5498" s="17" t="s">
        <v>19181</v>
      </c>
      <c r="E5498" s="17" t="s">
        <v>11</v>
      </c>
      <c r="F5498" s="17" t="s">
        <v>397</v>
      </c>
      <c r="H5498" s="309">
        <v>33618</v>
      </c>
      <c r="I5498" s="309">
        <v>42354</v>
      </c>
      <c r="J5498" s="17" t="s">
        <v>3888</v>
      </c>
      <c r="L5498" s="17" t="s">
        <v>24817</v>
      </c>
      <c r="N5498" s="17" t="s">
        <v>31</v>
      </c>
      <c r="O5498" s="17" t="s">
        <v>15</v>
      </c>
      <c r="P5498" s="17">
        <v>45373</v>
      </c>
      <c r="AC5498" s="17" t="s">
        <v>9895</v>
      </c>
      <c r="AD5498" s="17" t="s">
        <v>9896</v>
      </c>
      <c r="AF5498" s="17">
        <v>15</v>
      </c>
      <c r="AG5498" s="17">
        <v>2</v>
      </c>
      <c r="AM5498" s="17" t="s">
        <v>268</v>
      </c>
      <c r="AN5498" s="17" t="s">
        <v>24751</v>
      </c>
      <c r="AO5498" s="17">
        <v>3</v>
      </c>
      <c r="AP5498" s="17">
        <v>80</v>
      </c>
      <c r="AQ5498" s="17">
        <v>5</v>
      </c>
      <c r="AR5498" s="17" t="s">
        <v>9898</v>
      </c>
      <c r="AT5498" s="17" t="s">
        <v>14152</v>
      </c>
      <c r="CC5498" s="17" t="s">
        <v>3901</v>
      </c>
      <c r="CH5498" s="17" t="s">
        <v>3901</v>
      </c>
      <c r="CN5498" s="17" t="s">
        <v>3901</v>
      </c>
      <c r="CR5498" s="17" t="s">
        <v>21</v>
      </c>
      <c r="CU5498" s="17" t="s">
        <v>3901</v>
      </c>
      <c r="DA5498" s="17" t="s">
        <v>3901</v>
      </c>
      <c r="DF5498" s="17" t="s">
        <v>3901</v>
      </c>
      <c r="DJ5498" s="17" t="s">
        <v>3901</v>
      </c>
      <c r="DN5498" s="17">
        <f>COUNTIF(AU5498:DM5498, "X")</f>
        <v>7</v>
      </c>
    </row>
    <row r="5499" spans="1:118" s="17" customFormat="1">
      <c r="A5499" s="17" t="s">
        <v>24907</v>
      </c>
      <c r="B5499" s="17">
        <v>55</v>
      </c>
      <c r="C5499" s="17">
        <v>173337</v>
      </c>
      <c r="D5499" s="17" t="s">
        <v>19181</v>
      </c>
      <c r="E5499" s="17" t="s">
        <v>4069</v>
      </c>
      <c r="F5499" s="17" t="s">
        <v>132</v>
      </c>
      <c r="H5499" s="309">
        <v>34103</v>
      </c>
      <c r="I5499" s="309">
        <v>42354</v>
      </c>
      <c r="J5499" s="17" t="s">
        <v>3888</v>
      </c>
      <c r="L5499" s="17" t="s">
        <v>24817</v>
      </c>
      <c r="N5499" s="17" t="s">
        <v>31</v>
      </c>
      <c r="O5499" s="17" t="s">
        <v>15</v>
      </c>
      <c r="P5499" s="17">
        <v>45373</v>
      </c>
      <c r="AC5499" s="17" t="s">
        <v>9895</v>
      </c>
      <c r="AD5499" s="17" t="s">
        <v>9896</v>
      </c>
      <c r="AF5499" s="17">
        <v>15</v>
      </c>
      <c r="AG5499" s="17">
        <v>2</v>
      </c>
      <c r="AM5499" s="17" t="s">
        <v>268</v>
      </c>
      <c r="AN5499" s="17" t="s">
        <v>24751</v>
      </c>
      <c r="AO5499" s="17">
        <v>3</v>
      </c>
      <c r="AP5499" s="17">
        <v>80</v>
      </c>
      <c r="AQ5499" s="17">
        <v>5</v>
      </c>
      <c r="AR5499" s="17" t="s">
        <v>9898</v>
      </c>
      <c r="AT5499" s="17" t="s">
        <v>14152</v>
      </c>
      <c r="CF5499" s="17" t="s">
        <v>3901</v>
      </c>
      <c r="CG5499" s="17" t="s">
        <v>21</v>
      </c>
      <c r="CH5499" s="17" t="s">
        <v>3901</v>
      </c>
      <c r="CM5499" s="17" t="s">
        <v>21</v>
      </c>
      <c r="CR5499" s="17" t="s">
        <v>21</v>
      </c>
      <c r="CU5499" s="17" t="s">
        <v>3901</v>
      </c>
      <c r="DA5499" s="17" t="s">
        <v>3901</v>
      </c>
      <c r="DF5499" s="17" t="s">
        <v>3901</v>
      </c>
      <c r="DJ5499" s="17" t="s">
        <v>3901</v>
      </c>
      <c r="DN5499" s="17">
        <f>COUNTIF(AU5499:DM5499, "X")</f>
        <v>6</v>
      </c>
    </row>
    <row r="5500" spans="1:118" s="17" customFormat="1">
      <c r="A5500" s="17" t="s">
        <v>13175</v>
      </c>
      <c r="B5500" s="17">
        <v>55</v>
      </c>
      <c r="C5500" s="17">
        <v>173339</v>
      </c>
      <c r="D5500" s="17" t="s">
        <v>13163</v>
      </c>
      <c r="E5500" s="17" t="s">
        <v>194</v>
      </c>
      <c r="F5500" s="17" t="s">
        <v>99</v>
      </c>
      <c r="H5500" s="309">
        <v>28124</v>
      </c>
      <c r="I5500" s="309">
        <v>42354</v>
      </c>
      <c r="J5500" s="17" t="s">
        <v>3888</v>
      </c>
      <c r="L5500" s="17" t="s">
        <v>13165</v>
      </c>
      <c r="N5500" s="17" t="s">
        <v>31</v>
      </c>
      <c r="O5500" s="17" t="s">
        <v>15</v>
      </c>
      <c r="P5500" s="17">
        <v>45373</v>
      </c>
      <c r="AC5500" s="17" t="s">
        <v>9895</v>
      </c>
      <c r="AD5500" s="17" t="s">
        <v>9896</v>
      </c>
      <c r="AF5500" s="17">
        <v>8</v>
      </c>
      <c r="AG5500" s="17">
        <v>2</v>
      </c>
      <c r="AM5500" s="17" t="s">
        <v>59</v>
      </c>
      <c r="AN5500" s="17" t="s">
        <v>12989</v>
      </c>
      <c r="AO5500" s="17">
        <v>3</v>
      </c>
      <c r="AP5500" s="17">
        <v>80</v>
      </c>
      <c r="AQ5500" s="17">
        <v>5</v>
      </c>
      <c r="AR5500" s="17" t="s">
        <v>9898</v>
      </c>
      <c r="AT5500" s="17" t="s">
        <v>12990</v>
      </c>
      <c r="CU5500" s="17" t="s">
        <v>3901</v>
      </c>
      <c r="DN5500" s="17">
        <f>COUNTIF(AU5500:DM5500, "X")</f>
        <v>1</v>
      </c>
    </row>
    <row r="5501" spans="1:118" s="17" customFormat="1">
      <c r="A5501" s="17" t="s">
        <v>9109</v>
      </c>
      <c r="B5501" s="17">
        <v>55</v>
      </c>
      <c r="C5501" s="17">
        <v>173340</v>
      </c>
      <c r="D5501" s="17" t="s">
        <v>532</v>
      </c>
      <c r="E5501" s="17" t="s">
        <v>9110</v>
      </c>
      <c r="F5501" s="17" t="s">
        <v>9111</v>
      </c>
      <c r="H5501" s="309">
        <v>35758</v>
      </c>
      <c r="I5501" s="309">
        <v>42354</v>
      </c>
      <c r="J5501" s="17" t="s">
        <v>3888</v>
      </c>
      <c r="L5501" s="17" t="s">
        <v>9112</v>
      </c>
      <c r="N5501" s="17" t="s">
        <v>19</v>
      </c>
      <c r="O5501" s="17" t="s">
        <v>15</v>
      </c>
      <c r="P5501" s="17">
        <v>45356</v>
      </c>
      <c r="AC5501" s="17" t="s">
        <v>3890</v>
      </c>
      <c r="AD5501" s="17" t="s">
        <v>3891</v>
      </c>
      <c r="AF5501" s="17">
        <v>15</v>
      </c>
      <c r="AG5501" s="17">
        <v>2</v>
      </c>
      <c r="AM5501" s="17" t="s">
        <v>29</v>
      </c>
      <c r="AN5501" s="17" t="s">
        <v>9081</v>
      </c>
      <c r="AO5501" s="17">
        <v>3</v>
      </c>
      <c r="AP5501" s="17">
        <v>80</v>
      </c>
      <c r="AQ5501" s="17">
        <v>5</v>
      </c>
      <c r="AT5501" s="17" t="s">
        <v>9082</v>
      </c>
      <c r="DN5501" s="17">
        <f>COUNTIF(AU5501:DM5501, "X")</f>
        <v>0</v>
      </c>
    </row>
    <row r="5502" spans="1:118" s="17" customFormat="1">
      <c r="A5502" s="17" t="s">
        <v>15895</v>
      </c>
      <c r="B5502" s="17">
        <v>55</v>
      </c>
      <c r="C5502" s="17">
        <v>173342</v>
      </c>
      <c r="D5502" s="17" t="s">
        <v>565</v>
      </c>
      <c r="E5502" s="17" t="s">
        <v>17</v>
      </c>
      <c r="F5502" s="17" t="s">
        <v>70</v>
      </c>
      <c r="H5502" s="309">
        <v>26933</v>
      </c>
      <c r="I5502" s="309">
        <v>42354</v>
      </c>
      <c r="J5502" s="17" t="s">
        <v>3888</v>
      </c>
      <c r="L5502" s="17" t="s">
        <v>15896</v>
      </c>
      <c r="N5502" s="17" t="s">
        <v>31</v>
      </c>
      <c r="O5502" s="17" t="s">
        <v>15</v>
      </c>
      <c r="P5502" s="17">
        <v>45373</v>
      </c>
      <c r="AC5502" s="17" t="s">
        <v>9895</v>
      </c>
      <c r="AD5502" s="17" t="s">
        <v>9896</v>
      </c>
      <c r="AF5502" s="17">
        <v>15</v>
      </c>
      <c r="AG5502" s="17">
        <v>2</v>
      </c>
      <c r="AM5502" s="17" t="s">
        <v>121</v>
      </c>
      <c r="AN5502" s="17" t="s">
        <v>15516</v>
      </c>
      <c r="AO5502" s="17">
        <v>3</v>
      </c>
      <c r="AP5502" s="17">
        <v>80</v>
      </c>
      <c r="AQ5502" s="17">
        <v>5</v>
      </c>
      <c r="AR5502" s="17" t="s">
        <v>9898</v>
      </c>
      <c r="AT5502" s="17" t="s">
        <v>15057</v>
      </c>
      <c r="BD5502" s="17" t="s">
        <v>3901</v>
      </c>
      <c r="DN5502" s="17">
        <f>COUNTIF(AU5502:DM5502, "X")</f>
        <v>1</v>
      </c>
    </row>
    <row r="5503" spans="1:118" s="17" customFormat="1">
      <c r="A5503" s="17" t="s">
        <v>22035</v>
      </c>
      <c r="B5503" s="17">
        <v>55</v>
      </c>
      <c r="C5503" s="17">
        <v>173352</v>
      </c>
      <c r="D5503" s="17" t="s">
        <v>9070</v>
      </c>
      <c r="E5503" s="17" t="s">
        <v>508</v>
      </c>
      <c r="F5503" s="17" t="s">
        <v>99</v>
      </c>
      <c r="H5503" s="309">
        <v>35299</v>
      </c>
      <c r="I5503" s="309">
        <v>42354</v>
      </c>
      <c r="J5503" s="17" t="s">
        <v>3888</v>
      </c>
      <c r="L5503" s="17" t="s">
        <v>22036</v>
      </c>
      <c r="N5503" s="17" t="s">
        <v>196</v>
      </c>
      <c r="O5503" s="17" t="s">
        <v>15</v>
      </c>
      <c r="P5503" s="17">
        <v>45359</v>
      </c>
      <c r="AF5503" s="17">
        <v>8</v>
      </c>
      <c r="AG5503" s="17">
        <v>2</v>
      </c>
      <c r="AH5503" s="17" t="s">
        <v>11926</v>
      </c>
      <c r="AK5503" s="17" t="s">
        <v>21650</v>
      </c>
      <c r="AM5503" s="17" t="s">
        <v>255</v>
      </c>
      <c r="AN5503" s="17" t="s">
        <v>21914</v>
      </c>
      <c r="AO5503" s="17">
        <v>3</v>
      </c>
      <c r="AP5503" s="17">
        <v>80</v>
      </c>
      <c r="AQ5503" s="17">
        <v>5</v>
      </c>
      <c r="AR5503" s="17" t="s">
        <v>21652</v>
      </c>
      <c r="AS5503" s="17" t="s">
        <v>21915</v>
      </c>
      <c r="CR5503" s="17" t="s">
        <v>21</v>
      </c>
      <c r="DN5503" s="17">
        <f>COUNTIF(AU5503:DM5503, "X")</f>
        <v>0</v>
      </c>
    </row>
    <row r="5504" spans="1:118" s="17" customFormat="1">
      <c r="A5504" s="17" t="s">
        <v>21927</v>
      </c>
      <c r="B5504" s="17">
        <v>55</v>
      </c>
      <c r="C5504" s="17">
        <v>173354</v>
      </c>
      <c r="D5504" s="17" t="s">
        <v>21928</v>
      </c>
      <c r="E5504" s="17" t="s">
        <v>92</v>
      </c>
      <c r="F5504" s="17" t="s">
        <v>99</v>
      </c>
      <c r="H5504" s="309">
        <v>35744</v>
      </c>
      <c r="I5504" s="309">
        <v>42354</v>
      </c>
      <c r="J5504" s="17" t="s">
        <v>3888</v>
      </c>
      <c r="L5504" s="17" t="s">
        <v>21929</v>
      </c>
      <c r="N5504" s="17" t="s">
        <v>196</v>
      </c>
      <c r="O5504" s="17" t="s">
        <v>15</v>
      </c>
      <c r="P5504" s="17">
        <v>45359</v>
      </c>
      <c r="AF5504" s="17">
        <v>8</v>
      </c>
      <c r="AG5504" s="17">
        <v>2</v>
      </c>
      <c r="AH5504" s="17" t="s">
        <v>11926</v>
      </c>
      <c r="AK5504" s="17" t="s">
        <v>21650</v>
      </c>
      <c r="AM5504" s="17" t="s">
        <v>255</v>
      </c>
      <c r="AN5504" s="17" t="s">
        <v>21914</v>
      </c>
      <c r="AO5504" s="17">
        <v>3</v>
      </c>
      <c r="AP5504" s="17">
        <v>80</v>
      </c>
      <c r="AQ5504" s="17">
        <v>5</v>
      </c>
      <c r="AR5504" s="17" t="s">
        <v>21652</v>
      </c>
      <c r="AS5504" s="17" t="s">
        <v>21915</v>
      </c>
      <c r="DN5504" s="17">
        <f>COUNTIF(AU5504:DM5504, "X")</f>
        <v>0</v>
      </c>
    </row>
    <row r="5505" spans="1:118" s="17" customFormat="1">
      <c r="A5505" s="17" t="s">
        <v>24404</v>
      </c>
      <c r="B5505" s="17">
        <v>55</v>
      </c>
      <c r="C5505" s="17">
        <v>173355</v>
      </c>
      <c r="D5505" s="17" t="s">
        <v>474</v>
      </c>
      <c r="E5505" s="17" t="s">
        <v>9362</v>
      </c>
      <c r="F5505" s="17" t="s">
        <v>21</v>
      </c>
      <c r="H5505" s="309">
        <v>35252</v>
      </c>
      <c r="I5505" s="309">
        <v>42355</v>
      </c>
      <c r="J5505" s="17" t="s">
        <v>3888</v>
      </c>
      <c r="L5505" s="17" t="s">
        <v>24405</v>
      </c>
      <c r="M5505" s="17" t="s">
        <v>363</v>
      </c>
      <c r="N5505" s="17" t="s">
        <v>126</v>
      </c>
      <c r="O5505" s="17" t="s">
        <v>15</v>
      </c>
      <c r="P5505" s="17">
        <v>45383</v>
      </c>
      <c r="Q5505" s="17">
        <v>1369</v>
      </c>
      <c r="AF5505" s="17">
        <v>8</v>
      </c>
      <c r="AG5505" s="17">
        <v>2</v>
      </c>
      <c r="AI5505" s="17" t="s">
        <v>20542</v>
      </c>
      <c r="AM5505" s="17" t="s">
        <v>239</v>
      </c>
      <c r="AN5505" s="17" t="s">
        <v>24146</v>
      </c>
      <c r="AO5505" s="17">
        <v>3</v>
      </c>
      <c r="AP5505" s="17">
        <v>80</v>
      </c>
      <c r="AQ5505" s="17">
        <v>5</v>
      </c>
      <c r="AR5505" s="17" t="s">
        <v>22585</v>
      </c>
      <c r="AS5505" s="17" t="s">
        <v>23503</v>
      </c>
      <c r="DN5505" s="17">
        <f>COUNTIF(AU5505:DM5505, "X")</f>
        <v>0</v>
      </c>
    </row>
    <row r="5506" spans="1:118" s="17" customFormat="1">
      <c r="A5506" s="17" t="s">
        <v>16300</v>
      </c>
      <c r="B5506" s="17">
        <v>55</v>
      </c>
      <c r="C5506" s="17">
        <v>173359</v>
      </c>
      <c r="D5506" s="17" t="s">
        <v>54</v>
      </c>
      <c r="E5506" s="17" t="s">
        <v>14768</v>
      </c>
      <c r="F5506" s="17" t="s">
        <v>33</v>
      </c>
      <c r="H5506" s="309">
        <v>32658</v>
      </c>
      <c r="I5506" s="309">
        <v>42352</v>
      </c>
      <c r="J5506" s="17" t="s">
        <v>3888</v>
      </c>
      <c r="L5506" s="17" t="s">
        <v>16219</v>
      </c>
      <c r="N5506" s="17" t="s">
        <v>31</v>
      </c>
      <c r="O5506" s="17" t="s">
        <v>15</v>
      </c>
      <c r="P5506" s="17">
        <v>45373</v>
      </c>
      <c r="Q5506" s="17">
        <v>1207</v>
      </c>
      <c r="AC5506" s="17" t="s">
        <v>9895</v>
      </c>
      <c r="AD5506" s="17" t="s">
        <v>9896</v>
      </c>
      <c r="AF5506" s="17">
        <v>8</v>
      </c>
      <c r="AG5506" s="17">
        <v>2</v>
      </c>
      <c r="AM5506" s="17" t="s">
        <v>37</v>
      </c>
      <c r="AN5506" s="17" t="s">
        <v>16071</v>
      </c>
      <c r="AO5506" s="17">
        <v>3</v>
      </c>
      <c r="AP5506" s="17">
        <v>80</v>
      </c>
      <c r="AQ5506" s="17">
        <v>5</v>
      </c>
      <c r="AR5506" s="17" t="s">
        <v>9898</v>
      </c>
      <c r="AT5506" s="17" t="s">
        <v>16072</v>
      </c>
      <c r="CU5506" s="17" t="s">
        <v>3901</v>
      </c>
      <c r="DA5506" s="17" t="s">
        <v>3901</v>
      </c>
      <c r="DE5506" s="17" t="s">
        <v>3901</v>
      </c>
      <c r="DF5506" s="17" t="s">
        <v>3901</v>
      </c>
      <c r="DN5506" s="17">
        <f>COUNTIF(AU5506:DM5506, "X")</f>
        <v>4</v>
      </c>
    </row>
    <row r="5507" spans="1:118" s="17" customFormat="1">
      <c r="A5507" s="17" t="s">
        <v>11565</v>
      </c>
      <c r="B5507" s="17">
        <v>55</v>
      </c>
      <c r="C5507" s="17">
        <v>173360</v>
      </c>
      <c r="D5507" s="17" t="s">
        <v>147</v>
      </c>
      <c r="E5507" s="17" t="s">
        <v>11566</v>
      </c>
      <c r="F5507" s="17" t="s">
        <v>56</v>
      </c>
      <c r="H5507" s="309">
        <v>24857</v>
      </c>
      <c r="I5507" s="309">
        <v>42350</v>
      </c>
      <c r="J5507" s="17" t="s">
        <v>3888</v>
      </c>
      <c r="K5507" s="17" t="s">
        <v>21</v>
      </c>
      <c r="L5507" s="17" t="s">
        <v>11567</v>
      </c>
      <c r="N5507" s="17" t="s">
        <v>14</v>
      </c>
      <c r="O5507" s="17" t="s">
        <v>15</v>
      </c>
      <c r="P5507" s="17">
        <v>45371</v>
      </c>
      <c r="Q5507" s="17">
        <v>2776</v>
      </c>
      <c r="AC5507" s="17" t="s">
        <v>14</v>
      </c>
      <c r="AF5507" s="17">
        <v>15</v>
      </c>
      <c r="AG5507" s="17">
        <v>2</v>
      </c>
      <c r="AI5507" s="17" t="s">
        <v>10178</v>
      </c>
      <c r="AM5507" s="17" t="s">
        <v>68</v>
      </c>
      <c r="AN5507" s="17" t="s">
        <v>11517</v>
      </c>
      <c r="AO5507" s="17">
        <v>3</v>
      </c>
      <c r="AP5507" s="17">
        <v>80</v>
      </c>
      <c r="AQ5507" s="17">
        <v>5</v>
      </c>
      <c r="AR5507" s="17" t="s">
        <v>10180</v>
      </c>
      <c r="CN5507" s="17" t="s">
        <v>3901</v>
      </c>
      <c r="CU5507" s="17" t="s">
        <v>3901</v>
      </c>
      <c r="CV5507" s="17" t="s">
        <v>3901</v>
      </c>
      <c r="CX5507" s="17" t="s">
        <v>3901</v>
      </c>
      <c r="DA5507" s="17" t="s">
        <v>3901</v>
      </c>
      <c r="DE5507" s="17" t="s">
        <v>21</v>
      </c>
      <c r="DN5507" s="17">
        <f>COUNTIF(AU5507:DM5507, "X")</f>
        <v>5</v>
      </c>
    </row>
    <row r="5508" spans="1:118" s="17" customFormat="1">
      <c r="A5508" s="17" t="s">
        <v>10429</v>
      </c>
      <c r="B5508" s="17">
        <v>55</v>
      </c>
      <c r="C5508" s="17">
        <v>173382</v>
      </c>
      <c r="D5508" s="17" t="s">
        <v>10430</v>
      </c>
      <c r="E5508" s="17" t="s">
        <v>10431</v>
      </c>
      <c r="F5508" s="17" t="s">
        <v>10432</v>
      </c>
      <c r="H5508" s="309">
        <v>34648</v>
      </c>
      <c r="I5508" s="309">
        <v>42355</v>
      </c>
      <c r="J5508" s="17" t="s">
        <v>3888</v>
      </c>
      <c r="L5508" s="17" t="s">
        <v>10433</v>
      </c>
      <c r="N5508" s="17" t="s">
        <v>14</v>
      </c>
      <c r="O5508" s="17" t="s">
        <v>15</v>
      </c>
      <c r="P5508" s="17">
        <v>45371</v>
      </c>
      <c r="AC5508" s="17" t="s">
        <v>14</v>
      </c>
      <c r="AF5508" s="17">
        <v>8</v>
      </c>
      <c r="AG5508" s="17">
        <v>2</v>
      </c>
      <c r="AI5508" s="17" t="s">
        <v>10178</v>
      </c>
      <c r="AM5508" s="17" t="s">
        <v>193</v>
      </c>
      <c r="AN5508" s="17" t="s">
        <v>10381</v>
      </c>
      <c r="AO5508" s="17">
        <v>3</v>
      </c>
      <c r="AP5508" s="17">
        <v>80</v>
      </c>
      <c r="AQ5508" s="17">
        <v>5</v>
      </c>
      <c r="AR5508" s="17" t="s">
        <v>10180</v>
      </c>
      <c r="DN5508" s="17">
        <f>COUNTIF(AU5508:DM5508, "X")</f>
        <v>0</v>
      </c>
    </row>
    <row r="5509" spans="1:118" s="17" customFormat="1">
      <c r="A5509" s="17" t="s">
        <v>7703</v>
      </c>
      <c r="B5509" s="17">
        <v>55</v>
      </c>
      <c r="C5509" s="17">
        <v>173384</v>
      </c>
      <c r="D5509" s="17" t="s">
        <v>7704</v>
      </c>
      <c r="E5509" s="17" t="s">
        <v>119</v>
      </c>
      <c r="F5509" s="17" t="s">
        <v>249</v>
      </c>
      <c r="H5509" s="309">
        <v>35388</v>
      </c>
      <c r="I5509" s="309">
        <v>42356</v>
      </c>
      <c r="J5509" s="17" t="s">
        <v>3888</v>
      </c>
      <c r="L5509" s="17" t="s">
        <v>7705</v>
      </c>
      <c r="N5509" s="17" t="s">
        <v>19</v>
      </c>
      <c r="O5509" s="17" t="s">
        <v>15</v>
      </c>
      <c r="P5509" s="17">
        <v>45356</v>
      </c>
      <c r="AC5509" s="17" t="s">
        <v>3890</v>
      </c>
      <c r="AD5509" s="17" t="s">
        <v>3891</v>
      </c>
      <c r="AF5509" s="17">
        <v>8</v>
      </c>
      <c r="AG5509" s="17">
        <v>2</v>
      </c>
      <c r="AM5509" s="17" t="s">
        <v>2606</v>
      </c>
      <c r="AN5509" s="17" t="s">
        <v>7570</v>
      </c>
      <c r="AO5509" s="17">
        <v>3</v>
      </c>
      <c r="AP5509" s="17">
        <v>80</v>
      </c>
      <c r="AQ5509" s="17">
        <v>5</v>
      </c>
      <c r="AT5509" s="17" t="s">
        <v>6589</v>
      </c>
      <c r="CR5509" s="17" t="s">
        <v>30</v>
      </c>
      <c r="DN5509" s="17">
        <f>COUNTIF(AU5509:DM5509, "X")</f>
        <v>0</v>
      </c>
    </row>
    <row r="5510" spans="1:118" s="17" customFormat="1">
      <c r="A5510" s="17" t="s">
        <v>9213</v>
      </c>
      <c r="B5510" s="17">
        <v>55</v>
      </c>
      <c r="C5510" s="17">
        <v>173389</v>
      </c>
      <c r="D5510" s="17" t="s">
        <v>9214</v>
      </c>
      <c r="E5510" s="17" t="s">
        <v>9215</v>
      </c>
      <c r="F5510" s="17" t="s">
        <v>9216</v>
      </c>
      <c r="H5510" s="309">
        <v>35440</v>
      </c>
      <c r="I5510" s="309">
        <v>42355</v>
      </c>
      <c r="J5510" s="17" t="s">
        <v>3888</v>
      </c>
      <c r="L5510" s="17" t="s">
        <v>9085</v>
      </c>
      <c r="M5510" s="17" t="s">
        <v>9217</v>
      </c>
      <c r="N5510" s="17" t="s">
        <v>19</v>
      </c>
      <c r="O5510" s="17" t="s">
        <v>15</v>
      </c>
      <c r="P5510" s="17">
        <v>45356</v>
      </c>
      <c r="AC5510" s="17" t="s">
        <v>3890</v>
      </c>
      <c r="AD5510" s="17" t="s">
        <v>3891</v>
      </c>
      <c r="AF5510" s="17">
        <v>15</v>
      </c>
      <c r="AG5510" s="17">
        <v>2</v>
      </c>
      <c r="AM5510" s="17" t="s">
        <v>29</v>
      </c>
      <c r="AN5510" s="17" t="s">
        <v>9081</v>
      </c>
      <c r="AO5510" s="17">
        <v>3</v>
      </c>
      <c r="AP5510" s="17">
        <v>80</v>
      </c>
      <c r="AQ5510" s="17">
        <v>5</v>
      </c>
      <c r="AT5510" s="17" t="s">
        <v>9082</v>
      </c>
      <c r="DN5510" s="17">
        <f>COUNTIF(AU5510:DM5510, "X")</f>
        <v>0</v>
      </c>
    </row>
    <row r="5511" spans="1:118" s="17" customFormat="1">
      <c r="A5511" s="17" t="s">
        <v>6153</v>
      </c>
      <c r="B5511" s="17">
        <v>55</v>
      </c>
      <c r="C5511" s="17">
        <v>173392</v>
      </c>
      <c r="D5511" s="17" t="s">
        <v>6134</v>
      </c>
      <c r="E5511" s="17" t="s">
        <v>394</v>
      </c>
      <c r="F5511" s="17" t="s">
        <v>18</v>
      </c>
      <c r="H5511" s="309">
        <v>35741</v>
      </c>
      <c r="I5511" s="309">
        <v>42346</v>
      </c>
      <c r="J5511" s="17" t="s">
        <v>3888</v>
      </c>
      <c r="L5511" s="17" t="s">
        <v>6136</v>
      </c>
      <c r="N5511" s="17" t="s">
        <v>19</v>
      </c>
      <c r="O5511" s="17" t="s">
        <v>15</v>
      </c>
      <c r="P5511" s="17">
        <v>45356</v>
      </c>
      <c r="Q5511" s="17">
        <v>2821</v>
      </c>
      <c r="AC5511" s="17" t="s">
        <v>3890</v>
      </c>
      <c r="AD5511" s="17" t="s">
        <v>3891</v>
      </c>
      <c r="AF5511" s="17">
        <v>15</v>
      </c>
      <c r="AG5511" s="17">
        <v>2</v>
      </c>
      <c r="AM5511" s="17" t="s">
        <v>2604</v>
      </c>
      <c r="AN5511" s="17" t="s">
        <v>5966</v>
      </c>
      <c r="AO5511" s="17">
        <v>3</v>
      </c>
      <c r="AP5511" s="17">
        <v>80</v>
      </c>
      <c r="AQ5511" s="17">
        <v>5</v>
      </c>
      <c r="AT5511" s="17" t="s">
        <v>5516</v>
      </c>
      <c r="CR5511" s="17" t="s">
        <v>21</v>
      </c>
      <c r="DN5511" s="17">
        <f>COUNTIF(AU5511:DM5511, "X")</f>
        <v>0</v>
      </c>
    </row>
    <row r="5512" spans="1:118" s="17" customFormat="1">
      <c r="A5512" s="17" t="s">
        <v>13316</v>
      </c>
      <c r="B5512" s="17">
        <v>55</v>
      </c>
      <c r="C5512" s="17">
        <v>173407</v>
      </c>
      <c r="D5512" s="17" t="s">
        <v>13317</v>
      </c>
      <c r="E5512" s="17" t="s">
        <v>5551</v>
      </c>
      <c r="F5512" s="17" t="s">
        <v>453</v>
      </c>
      <c r="H5512" s="309">
        <v>32654</v>
      </c>
      <c r="I5512" s="309">
        <v>42356</v>
      </c>
      <c r="J5512" s="17" t="s">
        <v>3888</v>
      </c>
      <c r="L5512" s="17" t="s">
        <v>13318</v>
      </c>
      <c r="M5512" s="17" t="s">
        <v>387</v>
      </c>
      <c r="N5512" s="17" t="s">
        <v>31</v>
      </c>
      <c r="O5512" s="17" t="s">
        <v>15</v>
      </c>
      <c r="P5512" s="17">
        <v>45373</v>
      </c>
      <c r="AC5512" s="17" t="s">
        <v>9895</v>
      </c>
      <c r="AD5512" s="17" t="s">
        <v>9896</v>
      </c>
      <c r="AF5512" s="17">
        <v>8</v>
      </c>
      <c r="AG5512" s="17">
        <v>2</v>
      </c>
      <c r="AM5512" s="17" t="s">
        <v>115</v>
      </c>
      <c r="AN5512" s="17" t="s">
        <v>13186</v>
      </c>
      <c r="AO5512" s="17">
        <v>3</v>
      </c>
      <c r="AP5512" s="17">
        <v>80</v>
      </c>
      <c r="AQ5512" s="17">
        <v>5</v>
      </c>
      <c r="AR5512" s="17" t="s">
        <v>9898</v>
      </c>
      <c r="AT5512" s="17" t="s">
        <v>12990</v>
      </c>
      <c r="CH5512" s="17" t="s">
        <v>3901</v>
      </c>
      <c r="DN5512" s="17">
        <f>COUNTIF(AU5512:DM5512, "X")</f>
        <v>1</v>
      </c>
    </row>
    <row r="5513" spans="1:118" s="17" customFormat="1">
      <c r="A5513" s="17" t="s">
        <v>14506</v>
      </c>
      <c r="B5513" s="17">
        <v>55</v>
      </c>
      <c r="C5513" s="17">
        <v>173406</v>
      </c>
      <c r="D5513" s="17" t="s">
        <v>12344</v>
      </c>
      <c r="E5513" s="17" t="s">
        <v>499</v>
      </c>
      <c r="F5513" s="17" t="s">
        <v>22</v>
      </c>
      <c r="H5513" s="309">
        <v>31056</v>
      </c>
      <c r="I5513" s="309">
        <v>42356</v>
      </c>
      <c r="J5513" s="17" t="s">
        <v>3888</v>
      </c>
      <c r="L5513" s="17" t="s">
        <v>14380</v>
      </c>
      <c r="N5513" s="17" t="s">
        <v>31</v>
      </c>
      <c r="O5513" s="17" t="s">
        <v>15</v>
      </c>
      <c r="P5513" s="17">
        <v>45373</v>
      </c>
      <c r="AC5513" s="17" t="s">
        <v>9895</v>
      </c>
      <c r="AD5513" s="17" t="s">
        <v>9896</v>
      </c>
      <c r="AF5513" s="17">
        <v>8</v>
      </c>
      <c r="AG5513" s="17">
        <v>2</v>
      </c>
      <c r="AM5513" s="17" t="s">
        <v>108</v>
      </c>
      <c r="AN5513" s="17" t="s">
        <v>14364</v>
      </c>
      <c r="AO5513" s="17">
        <v>3</v>
      </c>
      <c r="AP5513" s="17">
        <v>80</v>
      </c>
      <c r="AQ5513" s="17">
        <v>5</v>
      </c>
      <c r="AR5513" s="17" t="s">
        <v>9898</v>
      </c>
      <c r="AT5513" s="17" t="s">
        <v>14152</v>
      </c>
      <c r="DN5513" s="17">
        <f>COUNTIF(AU5513:DM5513, "X")</f>
        <v>0</v>
      </c>
    </row>
    <row r="5514" spans="1:118" s="17" customFormat="1">
      <c r="A5514" s="17" t="s">
        <v>6000</v>
      </c>
      <c r="B5514" s="17">
        <v>55</v>
      </c>
      <c r="C5514" s="17">
        <v>173415</v>
      </c>
      <c r="D5514" s="17" t="s">
        <v>6001</v>
      </c>
      <c r="E5514" s="17" t="s">
        <v>6002</v>
      </c>
      <c r="F5514" s="17" t="s">
        <v>570</v>
      </c>
      <c r="H5514" s="309">
        <v>35745</v>
      </c>
      <c r="I5514" s="309">
        <v>42356</v>
      </c>
      <c r="J5514" s="17" t="s">
        <v>3888</v>
      </c>
      <c r="L5514" s="17" t="s">
        <v>6003</v>
      </c>
      <c r="N5514" s="17" t="s">
        <v>19</v>
      </c>
      <c r="O5514" s="17" t="s">
        <v>15</v>
      </c>
      <c r="P5514" s="17">
        <v>45356</v>
      </c>
      <c r="AC5514" s="17" t="s">
        <v>3890</v>
      </c>
      <c r="AD5514" s="17" t="s">
        <v>3891</v>
      </c>
      <c r="AF5514" s="17">
        <v>15</v>
      </c>
      <c r="AG5514" s="17">
        <v>2</v>
      </c>
      <c r="AM5514" s="17" t="s">
        <v>2604</v>
      </c>
      <c r="AN5514" s="17" t="s">
        <v>5966</v>
      </c>
      <c r="AO5514" s="17">
        <v>3</v>
      </c>
      <c r="AP5514" s="17">
        <v>80</v>
      </c>
      <c r="AQ5514" s="17">
        <v>5</v>
      </c>
      <c r="AT5514" s="17" t="s">
        <v>5516</v>
      </c>
      <c r="DN5514" s="17">
        <f>COUNTIF(AU5514:DM5514, "X")</f>
        <v>0</v>
      </c>
    </row>
    <row r="5515" spans="1:118" s="17" customFormat="1">
      <c r="A5515" s="17" t="s">
        <v>22334</v>
      </c>
      <c r="B5515" s="17">
        <v>55</v>
      </c>
      <c r="C5515" s="17">
        <v>173420</v>
      </c>
      <c r="D5515" s="17" t="s">
        <v>14336</v>
      </c>
      <c r="E5515" s="17" t="s">
        <v>374</v>
      </c>
      <c r="F5515" s="17" t="s">
        <v>33</v>
      </c>
      <c r="H5515" s="309">
        <v>35543</v>
      </c>
      <c r="I5515" s="309">
        <v>42356</v>
      </c>
      <c r="J5515" s="17" t="s">
        <v>3888</v>
      </c>
      <c r="L5515" s="17" t="s">
        <v>22335</v>
      </c>
      <c r="N5515" s="17" t="s">
        <v>31</v>
      </c>
      <c r="O5515" s="17" t="s">
        <v>15</v>
      </c>
      <c r="P5515" s="17">
        <v>45373</v>
      </c>
      <c r="AF5515" s="17">
        <v>15</v>
      </c>
      <c r="AG5515" s="17">
        <v>2</v>
      </c>
      <c r="AH5515" s="17" t="s">
        <v>11926</v>
      </c>
      <c r="AK5515" s="17" t="s">
        <v>11927</v>
      </c>
      <c r="AM5515" s="17" t="s">
        <v>200</v>
      </c>
      <c r="AN5515" s="17" t="s">
        <v>22312</v>
      </c>
      <c r="AO5515" s="17">
        <v>3</v>
      </c>
      <c r="AP5515" s="17">
        <v>80</v>
      </c>
      <c r="AQ5515" s="17">
        <v>5</v>
      </c>
      <c r="AR5515" s="17" t="s">
        <v>11941</v>
      </c>
      <c r="CU5515" s="17" t="s">
        <v>3901</v>
      </c>
      <c r="DN5515" s="17">
        <f>COUNTIF(AU5515:DM5515, "X")</f>
        <v>1</v>
      </c>
    </row>
    <row r="5516" spans="1:118" s="17" customFormat="1">
      <c r="A5516" s="17" t="s">
        <v>15605</v>
      </c>
      <c r="B5516" s="17">
        <v>55</v>
      </c>
      <c r="C5516" s="17">
        <v>173424</v>
      </c>
      <c r="D5516" s="17" t="s">
        <v>15606</v>
      </c>
      <c r="E5516" s="17" t="s">
        <v>10427</v>
      </c>
      <c r="F5516" s="17" t="s">
        <v>171</v>
      </c>
      <c r="H5516" s="309">
        <v>34261</v>
      </c>
      <c r="I5516" s="309">
        <v>42356</v>
      </c>
      <c r="J5516" s="17" t="s">
        <v>3888</v>
      </c>
      <c r="L5516" s="17" t="s">
        <v>15607</v>
      </c>
      <c r="M5516" s="17" t="s">
        <v>192</v>
      </c>
      <c r="N5516" s="17" t="s">
        <v>31</v>
      </c>
      <c r="O5516" s="17" t="s">
        <v>15</v>
      </c>
      <c r="P5516" s="17">
        <v>45373</v>
      </c>
      <c r="AC5516" s="17" t="s">
        <v>9895</v>
      </c>
      <c r="AD5516" s="17" t="s">
        <v>9896</v>
      </c>
      <c r="AF5516" s="17">
        <v>8</v>
      </c>
      <c r="AG5516" s="17">
        <v>2</v>
      </c>
      <c r="AM5516" s="17" t="s">
        <v>121</v>
      </c>
      <c r="AN5516" s="17" t="s">
        <v>15516</v>
      </c>
      <c r="AO5516" s="17">
        <v>3</v>
      </c>
      <c r="AP5516" s="17">
        <v>80</v>
      </c>
      <c r="AQ5516" s="17">
        <v>5</v>
      </c>
      <c r="AR5516" s="17" t="s">
        <v>9898</v>
      </c>
      <c r="AT5516" s="17" t="s">
        <v>15057</v>
      </c>
      <c r="CU5516" s="17" t="s">
        <v>3901</v>
      </c>
      <c r="DN5516" s="17">
        <f>COUNTIF(AU5516:DM5516, "X")</f>
        <v>1</v>
      </c>
    </row>
    <row r="5517" spans="1:118" s="17" customFormat="1">
      <c r="A5517" s="17" t="s">
        <v>4594</v>
      </c>
      <c r="B5517" s="17">
        <v>55</v>
      </c>
      <c r="C5517" s="17">
        <v>173429</v>
      </c>
      <c r="D5517" s="17" t="s">
        <v>4141</v>
      </c>
      <c r="E5517" s="17" t="s">
        <v>4595</v>
      </c>
      <c r="F5517" s="17" t="s">
        <v>371</v>
      </c>
      <c r="H5517" s="309">
        <v>35789</v>
      </c>
      <c r="I5517" s="309">
        <v>42346</v>
      </c>
      <c r="J5517" s="17" t="s">
        <v>3888</v>
      </c>
      <c r="L5517" s="17" t="s">
        <v>4596</v>
      </c>
      <c r="N5517" s="17" t="s">
        <v>19</v>
      </c>
      <c r="O5517" s="17" t="s">
        <v>15</v>
      </c>
      <c r="P5517" s="17">
        <v>45356</v>
      </c>
      <c r="AC5517" s="17" t="s">
        <v>3890</v>
      </c>
      <c r="AD5517" s="17" t="s">
        <v>3891</v>
      </c>
      <c r="AF5517" s="17">
        <v>15</v>
      </c>
      <c r="AG5517" s="17">
        <v>2</v>
      </c>
      <c r="AM5517" s="17" t="s">
        <v>2602</v>
      </c>
      <c r="AN5517" s="17" t="s">
        <v>4371</v>
      </c>
      <c r="AO5517" s="17">
        <v>3</v>
      </c>
      <c r="AP5517" s="17">
        <v>80</v>
      </c>
      <c r="AQ5517" s="17">
        <v>5</v>
      </c>
      <c r="AT5517" s="17" t="s">
        <v>3893</v>
      </c>
      <c r="DN5517" s="17">
        <f>COUNTIF(AU5517:DM5517, "X")</f>
        <v>0</v>
      </c>
    </row>
    <row r="5518" spans="1:118" s="17" customFormat="1">
      <c r="A5518" s="17" t="s">
        <v>25780</v>
      </c>
      <c r="B5518" s="17">
        <v>55</v>
      </c>
      <c r="C5518" s="17">
        <v>173432</v>
      </c>
      <c r="D5518" s="17" t="s">
        <v>7197</v>
      </c>
      <c r="E5518" s="17" t="s">
        <v>318</v>
      </c>
      <c r="F5518" s="17" t="s">
        <v>7388</v>
      </c>
      <c r="H5518" s="309">
        <v>35880</v>
      </c>
      <c r="I5518" s="309">
        <v>42324</v>
      </c>
      <c r="J5518" s="17" t="s">
        <v>3888</v>
      </c>
      <c r="L5518" s="17" t="s">
        <v>25781</v>
      </c>
      <c r="N5518" s="17" t="s">
        <v>14</v>
      </c>
      <c r="O5518" s="17" t="s">
        <v>15</v>
      </c>
      <c r="P5518" s="17">
        <v>45371</v>
      </c>
      <c r="AC5518" s="17" t="s">
        <v>17772</v>
      </c>
      <c r="AF5518" s="17">
        <v>8</v>
      </c>
      <c r="AG5518" s="17">
        <v>2</v>
      </c>
      <c r="AH5518" s="17" t="s">
        <v>11926</v>
      </c>
      <c r="AK5518" s="17" t="s">
        <v>17298</v>
      </c>
      <c r="AM5518" s="17" t="s">
        <v>39</v>
      </c>
      <c r="AN5518" s="17" t="s">
        <v>25609</v>
      </c>
      <c r="AO5518" s="17">
        <v>3</v>
      </c>
      <c r="AP5518" s="17">
        <v>80</v>
      </c>
      <c r="AQ5518" s="17">
        <v>5</v>
      </c>
      <c r="AT5518" s="17" t="s">
        <v>25610</v>
      </c>
      <c r="CR5518" s="17" t="s">
        <v>21</v>
      </c>
      <c r="DN5518" s="17">
        <f>COUNTIF(AU5518:DM5518, "X")</f>
        <v>0</v>
      </c>
    </row>
    <row r="5519" spans="1:118" s="17" customFormat="1">
      <c r="A5519" s="17" t="s">
        <v>18233</v>
      </c>
      <c r="B5519" s="17">
        <v>55</v>
      </c>
      <c r="C5519" s="17">
        <v>173433</v>
      </c>
      <c r="D5519" s="17" t="s">
        <v>8143</v>
      </c>
      <c r="E5519" s="17" t="s">
        <v>444</v>
      </c>
      <c r="F5519" s="17" t="s">
        <v>48</v>
      </c>
      <c r="H5519" s="309">
        <v>35811</v>
      </c>
      <c r="I5519" s="309">
        <v>42265</v>
      </c>
      <c r="J5519" s="17" t="s">
        <v>3888</v>
      </c>
      <c r="L5519" s="17" t="s">
        <v>18234</v>
      </c>
      <c r="N5519" s="17" t="s">
        <v>26</v>
      </c>
      <c r="O5519" s="17" t="s">
        <v>15</v>
      </c>
      <c r="P5519" s="17">
        <v>45318</v>
      </c>
      <c r="AD5519" s="17" t="s">
        <v>9896</v>
      </c>
      <c r="AF5519" s="17">
        <v>8</v>
      </c>
      <c r="AG5519" s="17">
        <v>2</v>
      </c>
      <c r="AM5519" s="17" t="s">
        <v>32</v>
      </c>
      <c r="AN5519" s="17" t="s">
        <v>18168</v>
      </c>
      <c r="AO5519" s="17">
        <v>3</v>
      </c>
      <c r="AP5519" s="17">
        <v>80</v>
      </c>
      <c r="AQ5519" s="17">
        <v>5</v>
      </c>
      <c r="AR5519" s="17" t="s">
        <v>9898</v>
      </c>
      <c r="CU5519" s="17" t="s">
        <v>3901</v>
      </c>
      <c r="DN5519" s="17">
        <f>COUNTIF(AU5519:DM5519, "X")</f>
        <v>1</v>
      </c>
    </row>
    <row r="5520" spans="1:118" s="17" customFormat="1">
      <c r="A5520" s="17" t="s">
        <v>18904</v>
      </c>
      <c r="B5520" s="17">
        <v>55</v>
      </c>
      <c r="C5520" s="17">
        <v>173441</v>
      </c>
      <c r="D5520" s="17" t="s">
        <v>18905</v>
      </c>
      <c r="E5520" s="17" t="s">
        <v>4249</v>
      </c>
      <c r="F5520" s="17" t="s">
        <v>17116</v>
      </c>
      <c r="H5520" s="309">
        <v>35782</v>
      </c>
      <c r="I5520" s="309">
        <v>42255</v>
      </c>
      <c r="J5520" s="17" t="s">
        <v>3888</v>
      </c>
      <c r="L5520" s="17" t="s">
        <v>18906</v>
      </c>
      <c r="N5520" s="17" t="s">
        <v>31</v>
      </c>
      <c r="O5520" s="17" t="s">
        <v>15</v>
      </c>
      <c r="P5520" s="17">
        <v>45373</v>
      </c>
      <c r="AD5520" s="17" t="s">
        <v>9896</v>
      </c>
      <c r="AF5520" s="17">
        <v>8</v>
      </c>
      <c r="AG5520" s="17">
        <v>2</v>
      </c>
      <c r="AM5520" s="17" t="s">
        <v>136</v>
      </c>
      <c r="AN5520" s="17" t="s">
        <v>18697</v>
      </c>
      <c r="AO5520" s="17">
        <v>3</v>
      </c>
      <c r="AP5520" s="17">
        <v>80</v>
      </c>
      <c r="AQ5520" s="17">
        <v>5</v>
      </c>
      <c r="AR5520" s="17" t="s">
        <v>9898</v>
      </c>
      <c r="CR5520" s="17" t="s">
        <v>21</v>
      </c>
      <c r="CS5520" s="17" t="s">
        <v>3901</v>
      </c>
      <c r="CU5520" s="17" t="s">
        <v>3901</v>
      </c>
      <c r="DN5520" s="17">
        <f>COUNTIF(AU5520:DM5520, "X")</f>
        <v>2</v>
      </c>
    </row>
    <row r="5521" spans="1:118" s="17" customFormat="1">
      <c r="A5521" s="17" t="s">
        <v>18323</v>
      </c>
      <c r="B5521" s="17">
        <v>55</v>
      </c>
      <c r="C5521" s="17">
        <v>173446</v>
      </c>
      <c r="D5521" s="17" t="s">
        <v>4190</v>
      </c>
      <c r="E5521" s="17" t="s">
        <v>469</v>
      </c>
      <c r="F5521" s="17" t="s">
        <v>73</v>
      </c>
      <c r="H5521" s="309">
        <v>35841</v>
      </c>
      <c r="I5521" s="309">
        <v>42255</v>
      </c>
      <c r="J5521" s="17" t="s">
        <v>3888</v>
      </c>
      <c r="L5521" s="17" t="s">
        <v>18324</v>
      </c>
      <c r="N5521" s="17" t="s">
        <v>31</v>
      </c>
      <c r="O5521" s="17" t="s">
        <v>15</v>
      </c>
      <c r="P5521" s="17">
        <v>45373</v>
      </c>
      <c r="AD5521" s="17" t="s">
        <v>9896</v>
      </c>
      <c r="AF5521" s="17">
        <v>8</v>
      </c>
      <c r="AG5521" s="17">
        <v>2</v>
      </c>
      <c r="AM5521" s="17" t="s">
        <v>32</v>
      </c>
      <c r="AN5521" s="17" t="s">
        <v>18168</v>
      </c>
      <c r="AO5521" s="17">
        <v>3</v>
      </c>
      <c r="AP5521" s="17">
        <v>80</v>
      </c>
      <c r="AQ5521" s="17">
        <v>5</v>
      </c>
      <c r="AR5521" s="17" t="s">
        <v>9898</v>
      </c>
      <c r="CR5521" s="17" t="s">
        <v>21</v>
      </c>
      <c r="DN5521" s="17">
        <f>COUNTIF(AU5521:DM5521, "X")</f>
        <v>0</v>
      </c>
    </row>
    <row r="5522" spans="1:118" s="17" customFormat="1">
      <c r="A5522" s="17" t="s">
        <v>15097</v>
      </c>
      <c r="B5522" s="17">
        <v>55</v>
      </c>
      <c r="C5522" s="17">
        <v>173448</v>
      </c>
      <c r="D5522" s="17" t="s">
        <v>1067</v>
      </c>
      <c r="E5522" s="17" t="s">
        <v>444</v>
      </c>
      <c r="F5522" s="17" t="s">
        <v>43</v>
      </c>
      <c r="H5522" s="309">
        <v>35846</v>
      </c>
      <c r="I5522" s="309">
        <v>42255</v>
      </c>
      <c r="J5522" s="17" t="s">
        <v>3888</v>
      </c>
      <c r="L5522" s="17" t="s">
        <v>1068</v>
      </c>
      <c r="N5522" s="17" t="s">
        <v>31</v>
      </c>
      <c r="O5522" s="17" t="s">
        <v>15</v>
      </c>
      <c r="P5522" s="17">
        <v>45373</v>
      </c>
      <c r="AC5522" s="17" t="s">
        <v>9895</v>
      </c>
      <c r="AD5522" s="17" t="s">
        <v>9896</v>
      </c>
      <c r="AF5522" s="17">
        <v>15</v>
      </c>
      <c r="AG5522" s="17">
        <v>2</v>
      </c>
      <c r="AM5522" s="17" t="s">
        <v>62</v>
      </c>
      <c r="AN5522" s="17" t="s">
        <v>15056</v>
      </c>
      <c r="AO5522" s="17">
        <v>3</v>
      </c>
      <c r="AP5522" s="17">
        <v>80</v>
      </c>
      <c r="AQ5522" s="17">
        <v>5</v>
      </c>
      <c r="AR5522" s="17" t="s">
        <v>9898</v>
      </c>
      <c r="AT5522" s="17" t="s">
        <v>15057</v>
      </c>
      <c r="CR5522" s="17" t="s">
        <v>21</v>
      </c>
      <c r="CU5522" s="17" t="s">
        <v>3901</v>
      </c>
      <c r="CX5522" s="17" t="s">
        <v>3901</v>
      </c>
      <c r="CY5522" s="17" t="s">
        <v>21</v>
      </c>
      <c r="DA5522" s="17" t="s">
        <v>3901</v>
      </c>
      <c r="DF5522" s="17" t="s">
        <v>3901</v>
      </c>
      <c r="DN5522" s="17">
        <f>COUNTIF(AU5522:DM5522, "X")</f>
        <v>4</v>
      </c>
    </row>
    <row r="5523" spans="1:118" s="17" customFormat="1">
      <c r="A5523" s="17" t="s">
        <v>16175</v>
      </c>
      <c r="B5523" s="17">
        <v>55</v>
      </c>
      <c r="C5523" s="17">
        <v>173458</v>
      </c>
      <c r="D5523" s="17" t="s">
        <v>16176</v>
      </c>
      <c r="E5523" s="17" t="s">
        <v>4069</v>
      </c>
      <c r="F5523" s="17" t="s">
        <v>70</v>
      </c>
      <c r="H5523" s="309">
        <v>35933</v>
      </c>
      <c r="I5523" s="309">
        <v>42255</v>
      </c>
      <c r="J5523" s="17" t="s">
        <v>3888</v>
      </c>
      <c r="L5523" s="17" t="s">
        <v>16177</v>
      </c>
      <c r="N5523" s="17" t="s">
        <v>31</v>
      </c>
      <c r="O5523" s="17" t="s">
        <v>15</v>
      </c>
      <c r="P5523" s="17">
        <v>45373</v>
      </c>
      <c r="AC5523" s="17" t="s">
        <v>9895</v>
      </c>
      <c r="AD5523" s="17" t="s">
        <v>9896</v>
      </c>
      <c r="AF5523" s="17">
        <v>8</v>
      </c>
      <c r="AG5523" s="17">
        <v>2</v>
      </c>
      <c r="AM5523" s="17" t="s">
        <v>37</v>
      </c>
      <c r="AN5523" s="17" t="s">
        <v>16071</v>
      </c>
      <c r="AO5523" s="17">
        <v>3</v>
      </c>
      <c r="AP5523" s="17">
        <v>80</v>
      </c>
      <c r="AQ5523" s="17">
        <v>5</v>
      </c>
      <c r="AR5523" s="17" t="s">
        <v>9898</v>
      </c>
      <c r="AT5523" s="17" t="s">
        <v>16072</v>
      </c>
      <c r="DN5523" s="17">
        <f>COUNTIF(AU5523:DM5523, "X")</f>
        <v>0</v>
      </c>
    </row>
    <row r="5524" spans="1:118" s="17" customFormat="1">
      <c r="A5524" s="17" t="s">
        <v>16706</v>
      </c>
      <c r="B5524" s="17">
        <v>55</v>
      </c>
      <c r="C5524" s="17">
        <v>173459</v>
      </c>
      <c r="D5524" s="17" t="s">
        <v>16707</v>
      </c>
      <c r="E5524" s="17" t="s">
        <v>16708</v>
      </c>
      <c r="F5524" s="17" t="s">
        <v>48</v>
      </c>
      <c r="H5524" s="309">
        <v>35959</v>
      </c>
      <c r="I5524" s="309">
        <v>42255</v>
      </c>
      <c r="J5524" s="17" t="s">
        <v>3888</v>
      </c>
      <c r="L5524" s="17" t="s">
        <v>16709</v>
      </c>
      <c r="N5524" s="17" t="s">
        <v>31</v>
      </c>
      <c r="O5524" s="17" t="s">
        <v>15</v>
      </c>
      <c r="P5524" s="17">
        <v>45373</v>
      </c>
      <c r="AC5524" s="17" t="s">
        <v>9895</v>
      </c>
      <c r="AD5524" s="17" t="s">
        <v>9896</v>
      </c>
      <c r="AF5524" s="17">
        <v>8</v>
      </c>
      <c r="AG5524" s="17">
        <v>2</v>
      </c>
      <c r="AM5524" s="17" t="s">
        <v>124</v>
      </c>
      <c r="AN5524" s="17" t="s">
        <v>16646</v>
      </c>
      <c r="AO5524" s="17">
        <v>3</v>
      </c>
      <c r="AP5524" s="17">
        <v>80</v>
      </c>
      <c r="AQ5524" s="17">
        <v>5</v>
      </c>
      <c r="AR5524" s="17" t="s">
        <v>9898</v>
      </c>
      <c r="AT5524" s="17" t="s">
        <v>9899</v>
      </c>
      <c r="CR5524" s="17" t="s">
        <v>30</v>
      </c>
      <c r="DA5524" s="17" t="s">
        <v>3901</v>
      </c>
      <c r="DN5524" s="17">
        <f>COUNTIF(AU5524:DM5524, "X")</f>
        <v>1</v>
      </c>
    </row>
    <row r="5525" spans="1:118" s="17" customFormat="1">
      <c r="A5525" s="17" t="s">
        <v>4084</v>
      </c>
      <c r="B5525" s="17">
        <v>55</v>
      </c>
      <c r="C5525" s="17">
        <v>173476</v>
      </c>
      <c r="D5525" s="17" t="s">
        <v>475</v>
      </c>
      <c r="E5525" s="17" t="s">
        <v>223</v>
      </c>
      <c r="H5525" s="309">
        <v>35990</v>
      </c>
      <c r="I5525" s="309">
        <v>42139</v>
      </c>
      <c r="J5525" s="17" t="s">
        <v>3888</v>
      </c>
      <c r="L5525" s="17" t="s">
        <v>4085</v>
      </c>
      <c r="N5525" s="17" t="s">
        <v>19</v>
      </c>
      <c r="O5525" s="17" t="s">
        <v>15</v>
      </c>
      <c r="P5525" s="17">
        <v>45356</v>
      </c>
      <c r="AC5525" s="17" t="s">
        <v>3890</v>
      </c>
      <c r="AD5525" s="17" t="s">
        <v>3891</v>
      </c>
      <c r="AF5525" s="17">
        <v>8</v>
      </c>
      <c r="AG5525" s="17">
        <v>2</v>
      </c>
      <c r="AM5525" s="17" t="s">
        <v>172</v>
      </c>
      <c r="AN5525" s="17" t="s">
        <v>3892</v>
      </c>
      <c r="AO5525" s="17">
        <v>3</v>
      </c>
      <c r="AP5525" s="17">
        <v>80</v>
      </c>
      <c r="AQ5525" s="17">
        <v>5</v>
      </c>
      <c r="AT5525" s="17" t="s">
        <v>3893</v>
      </c>
      <c r="DN5525" s="17">
        <f>COUNTIF(AU5525:DM5525, "X")</f>
        <v>0</v>
      </c>
    </row>
    <row r="5526" spans="1:118" s="17" customFormat="1">
      <c r="A5526" s="17" t="s">
        <v>20894</v>
      </c>
      <c r="B5526" s="17">
        <v>55</v>
      </c>
      <c r="C5526" s="17">
        <v>173478</v>
      </c>
      <c r="D5526" s="17" t="s">
        <v>7059</v>
      </c>
      <c r="E5526" s="17" t="s">
        <v>333</v>
      </c>
      <c r="F5526" s="17" t="s">
        <v>4417</v>
      </c>
      <c r="H5526" s="309">
        <v>27362</v>
      </c>
      <c r="I5526" s="309">
        <v>42311</v>
      </c>
      <c r="J5526" s="17" t="s">
        <v>3888</v>
      </c>
      <c r="L5526" s="17" t="s">
        <v>20895</v>
      </c>
      <c r="N5526" s="17" t="s">
        <v>80</v>
      </c>
      <c r="O5526" s="17" t="s">
        <v>15</v>
      </c>
      <c r="P5526" s="17">
        <v>45308</v>
      </c>
      <c r="Q5526" s="17">
        <v>1218</v>
      </c>
      <c r="AF5526" s="17">
        <v>8</v>
      </c>
      <c r="AG5526" s="17">
        <v>2</v>
      </c>
      <c r="AI5526" s="17" t="s">
        <v>20669</v>
      </c>
      <c r="AM5526" s="17" t="s">
        <v>27</v>
      </c>
      <c r="AN5526" s="17" t="s">
        <v>20847</v>
      </c>
      <c r="AO5526" s="17">
        <v>3</v>
      </c>
      <c r="AP5526" s="17">
        <v>80</v>
      </c>
      <c r="AQ5526" s="17">
        <v>5</v>
      </c>
      <c r="AR5526" s="17" t="s">
        <v>20671</v>
      </c>
      <c r="CH5526" s="17" t="s">
        <v>3901</v>
      </c>
      <c r="DN5526" s="17">
        <f>COUNTIF(AU5526:DM5526, "X")</f>
        <v>1</v>
      </c>
    </row>
    <row r="5527" spans="1:118" s="17" customFormat="1">
      <c r="A5527" s="17" t="s">
        <v>6129</v>
      </c>
      <c r="B5527" s="17">
        <v>55</v>
      </c>
      <c r="C5527" s="17">
        <v>173482</v>
      </c>
      <c r="D5527" s="17" t="s">
        <v>234</v>
      </c>
      <c r="E5527" s="17" t="s">
        <v>373</v>
      </c>
      <c r="F5527" s="17" t="s">
        <v>22</v>
      </c>
      <c r="H5527" s="309">
        <v>30995</v>
      </c>
      <c r="I5527" s="309">
        <v>42355</v>
      </c>
      <c r="J5527" s="17" t="s">
        <v>3888</v>
      </c>
      <c r="L5527" s="17" t="s">
        <v>6130</v>
      </c>
      <c r="N5527" s="17" t="s">
        <v>19</v>
      </c>
      <c r="O5527" s="17" t="s">
        <v>15</v>
      </c>
      <c r="P5527" s="17">
        <v>45356</v>
      </c>
      <c r="AC5527" s="17" t="s">
        <v>3890</v>
      </c>
      <c r="AD5527" s="17" t="s">
        <v>3891</v>
      </c>
      <c r="AF5527" s="17">
        <v>8</v>
      </c>
      <c r="AG5527" s="17">
        <v>2</v>
      </c>
      <c r="AM5527" s="17" t="s">
        <v>2604</v>
      </c>
      <c r="AN5527" s="17" t="s">
        <v>5966</v>
      </c>
      <c r="AO5527" s="17">
        <v>3</v>
      </c>
      <c r="AP5527" s="17">
        <v>80</v>
      </c>
      <c r="AQ5527" s="17">
        <v>5</v>
      </c>
      <c r="AT5527" s="17" t="s">
        <v>5516</v>
      </c>
      <c r="BD5527" s="17" t="s">
        <v>3901</v>
      </c>
      <c r="CH5527" s="17" t="s">
        <v>3901</v>
      </c>
      <c r="DN5527" s="17">
        <f>COUNTIF(AU5527:DM5527, "X")</f>
        <v>2</v>
      </c>
    </row>
    <row r="5528" spans="1:118" s="17" customFormat="1">
      <c r="A5528" s="17" t="s">
        <v>19131</v>
      </c>
      <c r="B5528" s="17">
        <v>55</v>
      </c>
      <c r="C5528" s="17">
        <v>173481</v>
      </c>
      <c r="D5528" s="17" t="s">
        <v>12691</v>
      </c>
      <c r="E5528" s="17" t="s">
        <v>4129</v>
      </c>
      <c r="F5528" s="17" t="s">
        <v>19132</v>
      </c>
      <c r="H5528" s="309">
        <v>25922</v>
      </c>
      <c r="I5528" s="309">
        <v>42357</v>
      </c>
      <c r="J5528" s="17" t="s">
        <v>3888</v>
      </c>
      <c r="L5528" s="17" t="s">
        <v>19127</v>
      </c>
      <c r="N5528" s="17" t="s">
        <v>31</v>
      </c>
      <c r="O5528" s="17" t="s">
        <v>15</v>
      </c>
      <c r="P5528" s="17">
        <v>45373</v>
      </c>
      <c r="AD5528" s="17" t="s">
        <v>9896</v>
      </c>
      <c r="AF5528" s="17">
        <v>8</v>
      </c>
      <c r="AG5528" s="17">
        <v>2</v>
      </c>
      <c r="AM5528" s="17" t="s">
        <v>337</v>
      </c>
      <c r="AN5528" s="17" t="s">
        <v>19113</v>
      </c>
      <c r="AO5528" s="17">
        <v>3</v>
      </c>
      <c r="AP5528" s="17">
        <v>80</v>
      </c>
      <c r="AQ5528" s="17">
        <v>5</v>
      </c>
      <c r="AR5528" s="17" t="s">
        <v>9898</v>
      </c>
      <c r="AV5528" s="17" t="s">
        <v>3901</v>
      </c>
      <c r="AZ5528" s="17" t="s">
        <v>3901</v>
      </c>
      <c r="BC5528" s="17" t="s">
        <v>21</v>
      </c>
      <c r="BD5528" s="17" t="s">
        <v>3901</v>
      </c>
      <c r="BH5528" s="17" t="s">
        <v>3901</v>
      </c>
      <c r="BJ5528" s="17" t="s">
        <v>21</v>
      </c>
      <c r="BK5528" s="17" t="s">
        <v>3901</v>
      </c>
      <c r="BS5528" s="17" t="s">
        <v>3901</v>
      </c>
      <c r="CG5528" s="17" t="s">
        <v>21</v>
      </c>
      <c r="CH5528" s="17" t="s">
        <v>3901</v>
      </c>
      <c r="CR5528" s="17" t="s">
        <v>21</v>
      </c>
      <c r="DN5528" s="17">
        <f>COUNTIF(AU5528:DM5528, "X")</f>
        <v>7</v>
      </c>
    </row>
    <row r="5529" spans="1:118" s="17" customFormat="1">
      <c r="A5529" s="17" t="s">
        <v>14122</v>
      </c>
      <c r="B5529" s="17">
        <v>55</v>
      </c>
      <c r="C5529" s="17">
        <v>165131</v>
      </c>
      <c r="D5529" s="17" t="s">
        <v>18</v>
      </c>
      <c r="E5529" s="17" t="s">
        <v>14123</v>
      </c>
      <c r="F5529" s="17" t="s">
        <v>14124</v>
      </c>
      <c r="H5529" s="309">
        <v>34697</v>
      </c>
      <c r="I5529" s="309">
        <v>41509</v>
      </c>
      <c r="J5529" s="17" t="s">
        <v>3888</v>
      </c>
      <c r="L5529" s="17" t="s">
        <v>14125</v>
      </c>
      <c r="N5529" s="17" t="s">
        <v>31</v>
      </c>
      <c r="O5529" s="17" t="s">
        <v>15</v>
      </c>
      <c r="P5529" s="17">
        <v>45373</v>
      </c>
      <c r="AC5529" s="17" t="s">
        <v>9895</v>
      </c>
      <c r="AD5529" s="17" t="s">
        <v>9896</v>
      </c>
      <c r="AF5529" s="17">
        <v>15</v>
      </c>
      <c r="AG5529" s="17">
        <v>2</v>
      </c>
      <c r="AM5529" s="17" t="s">
        <v>240</v>
      </c>
      <c r="AN5529" s="17" t="s">
        <v>13567</v>
      </c>
      <c r="AO5529" s="17">
        <v>3</v>
      </c>
      <c r="AP5529" s="17">
        <v>80</v>
      </c>
      <c r="AQ5529" s="17">
        <v>5</v>
      </c>
      <c r="AR5529" s="17" t="s">
        <v>9898</v>
      </c>
      <c r="AT5529" s="17" t="s">
        <v>12990</v>
      </c>
      <c r="DN5529" s="17">
        <f>COUNTIF(AU5529:DM5529, "X")</f>
        <v>0</v>
      </c>
    </row>
    <row r="5530" spans="1:118" s="17" customFormat="1">
      <c r="A5530" s="17" t="s">
        <v>18462</v>
      </c>
      <c r="B5530" s="17">
        <v>55</v>
      </c>
      <c r="C5530" s="17">
        <v>165318</v>
      </c>
      <c r="D5530" s="17" t="s">
        <v>14434</v>
      </c>
      <c r="E5530" s="17" t="s">
        <v>18463</v>
      </c>
      <c r="F5530" s="17" t="s">
        <v>18464</v>
      </c>
      <c r="H5530" s="309">
        <v>33865</v>
      </c>
      <c r="I5530" s="309">
        <v>41527</v>
      </c>
      <c r="J5530" s="17" t="s">
        <v>3888</v>
      </c>
      <c r="L5530" s="17" t="s">
        <v>18465</v>
      </c>
      <c r="N5530" s="17" t="s">
        <v>182</v>
      </c>
      <c r="O5530" s="17" t="s">
        <v>15</v>
      </c>
      <c r="P5530" s="17">
        <v>45326</v>
      </c>
      <c r="AF5530" s="17">
        <v>15</v>
      </c>
      <c r="AG5530" s="17">
        <v>2</v>
      </c>
      <c r="AH5530" s="17" t="s">
        <v>11926</v>
      </c>
      <c r="AK5530" s="17" t="s">
        <v>11927</v>
      </c>
      <c r="AM5530" s="17" t="s">
        <v>2614</v>
      </c>
      <c r="AN5530" s="17" t="s">
        <v>18350</v>
      </c>
      <c r="AO5530" s="17">
        <v>3</v>
      </c>
      <c r="AP5530" s="17">
        <v>80</v>
      </c>
      <c r="AQ5530" s="17">
        <v>5</v>
      </c>
      <c r="AR5530" s="17" t="s">
        <v>18351</v>
      </c>
      <c r="AS5530" s="17" t="s">
        <v>18358</v>
      </c>
      <c r="CU5530" s="17" t="s">
        <v>3901</v>
      </c>
      <c r="DN5530" s="17">
        <f>COUNTIF(AU5530:DM5530, "X")</f>
        <v>1</v>
      </c>
    </row>
    <row r="5531" spans="1:118" s="17" customFormat="1">
      <c r="A5531" s="17" t="s">
        <v>13159</v>
      </c>
      <c r="B5531" s="17">
        <v>55</v>
      </c>
      <c r="C5531" s="17">
        <v>165377</v>
      </c>
      <c r="D5531" s="17" t="s">
        <v>578</v>
      </c>
      <c r="E5531" s="17" t="s">
        <v>13160</v>
      </c>
      <c r="F5531" s="17" t="s">
        <v>30</v>
      </c>
      <c r="H5531" s="309">
        <v>34845</v>
      </c>
      <c r="I5531" s="309">
        <v>41523</v>
      </c>
      <c r="J5531" s="17" t="s">
        <v>3888</v>
      </c>
      <c r="L5531" s="17" t="s">
        <v>13161</v>
      </c>
      <c r="N5531" s="17" t="s">
        <v>31</v>
      </c>
      <c r="O5531" s="17" t="s">
        <v>15</v>
      </c>
      <c r="P5531" s="17">
        <v>45373</v>
      </c>
      <c r="AC5531" s="17" t="s">
        <v>9895</v>
      </c>
      <c r="AD5531" s="17" t="s">
        <v>9896</v>
      </c>
      <c r="AF5531" s="17">
        <v>15</v>
      </c>
      <c r="AG5531" s="17">
        <v>2</v>
      </c>
      <c r="AM5531" s="17" t="s">
        <v>59</v>
      </c>
      <c r="AN5531" s="17" t="s">
        <v>12989</v>
      </c>
      <c r="AO5531" s="17">
        <v>3</v>
      </c>
      <c r="AP5531" s="17">
        <v>80</v>
      </c>
      <c r="AQ5531" s="17">
        <v>5</v>
      </c>
      <c r="AR5531" s="17" t="s">
        <v>9898</v>
      </c>
      <c r="AT5531" s="17" t="s">
        <v>12990</v>
      </c>
      <c r="CR5531" s="17" t="s">
        <v>21</v>
      </c>
      <c r="DN5531" s="17">
        <f>COUNTIF(AU5531:DM5531, "X")</f>
        <v>0</v>
      </c>
    </row>
    <row r="5532" spans="1:118" s="17" customFormat="1">
      <c r="A5532" s="523" t="s">
        <v>1194</v>
      </c>
      <c r="B5532" s="17">
        <v>55</v>
      </c>
      <c r="C5532" s="17">
        <v>165448</v>
      </c>
      <c r="D5532" s="17" t="s">
        <v>403</v>
      </c>
      <c r="E5532" s="17" t="s">
        <v>347</v>
      </c>
      <c r="F5532" s="17" t="s">
        <v>65</v>
      </c>
      <c r="H5532" s="309">
        <v>34905</v>
      </c>
      <c r="I5532" s="309">
        <v>41541</v>
      </c>
      <c r="J5532" s="17" t="s">
        <v>3888</v>
      </c>
      <c r="L5532" s="17" t="s">
        <v>1195</v>
      </c>
      <c r="N5532" s="17" t="s">
        <v>31</v>
      </c>
      <c r="O5532" s="17" t="s">
        <v>15</v>
      </c>
      <c r="P5532" s="17">
        <v>45373</v>
      </c>
      <c r="AC5532" s="17" t="s">
        <v>9895</v>
      </c>
      <c r="AD5532" s="17" t="s">
        <v>9896</v>
      </c>
      <c r="AF5532" s="17">
        <v>15</v>
      </c>
      <c r="AG5532" s="17">
        <v>2</v>
      </c>
      <c r="AM5532" s="17" t="s">
        <v>37</v>
      </c>
      <c r="AN5532" s="17" t="s">
        <v>16071</v>
      </c>
      <c r="AO5532" s="17">
        <v>3</v>
      </c>
      <c r="AP5532" s="17">
        <v>80</v>
      </c>
      <c r="AQ5532" s="17">
        <v>5</v>
      </c>
      <c r="AR5532" s="17" t="s">
        <v>9898</v>
      </c>
      <c r="AT5532" s="17" t="s">
        <v>16072</v>
      </c>
      <c r="CR5532" s="17" t="s">
        <v>21</v>
      </c>
      <c r="CU5532" s="17" t="s">
        <v>3901</v>
      </c>
      <c r="DA5532" s="17" t="s">
        <v>3901</v>
      </c>
      <c r="DF5532" s="17" t="s">
        <v>3901</v>
      </c>
      <c r="DN5532" s="17">
        <f>COUNTIF(AU5532:DM5532, "X")</f>
        <v>3</v>
      </c>
    </row>
    <row r="5533" spans="1:118" s="17" customFormat="1">
      <c r="A5533" s="17" t="s">
        <v>18281</v>
      </c>
      <c r="B5533" s="17">
        <v>55</v>
      </c>
      <c r="C5533" s="17">
        <v>165472</v>
      </c>
      <c r="D5533" s="17" t="s">
        <v>18282</v>
      </c>
      <c r="E5533" s="17" t="s">
        <v>374</v>
      </c>
      <c r="F5533" s="17" t="s">
        <v>22</v>
      </c>
      <c r="H5533" s="309">
        <v>34943</v>
      </c>
      <c r="I5533" s="309">
        <v>41547</v>
      </c>
      <c r="J5533" s="17" t="s">
        <v>3888</v>
      </c>
      <c r="L5533" s="17" t="s">
        <v>18283</v>
      </c>
      <c r="N5533" s="17" t="s">
        <v>31</v>
      </c>
      <c r="O5533" s="17" t="s">
        <v>15</v>
      </c>
      <c r="P5533" s="17">
        <v>45373</v>
      </c>
      <c r="AD5533" s="17" t="s">
        <v>9896</v>
      </c>
      <c r="AF5533" s="17">
        <v>8</v>
      </c>
      <c r="AG5533" s="17">
        <v>2</v>
      </c>
      <c r="AM5533" s="17" t="s">
        <v>32</v>
      </c>
      <c r="AN5533" s="17" t="s">
        <v>18168</v>
      </c>
      <c r="AO5533" s="17">
        <v>3</v>
      </c>
      <c r="AP5533" s="17">
        <v>80</v>
      </c>
      <c r="AQ5533" s="17">
        <v>5</v>
      </c>
      <c r="AR5533" s="17" t="s">
        <v>9898</v>
      </c>
      <c r="DN5533" s="17">
        <f>COUNTIF(AU5533:DM5533, "X")</f>
        <v>0</v>
      </c>
    </row>
    <row r="5534" spans="1:118" s="17" customFormat="1">
      <c r="A5534" s="17" t="s">
        <v>18669</v>
      </c>
      <c r="B5534" s="17">
        <v>55</v>
      </c>
      <c r="C5534" s="17">
        <v>165484</v>
      </c>
      <c r="D5534" s="17" t="s">
        <v>18651</v>
      </c>
      <c r="E5534" s="17" t="s">
        <v>306</v>
      </c>
      <c r="F5534" s="17" t="s">
        <v>465</v>
      </c>
      <c r="H5534" s="309">
        <v>34902</v>
      </c>
      <c r="I5534" s="309">
        <v>41535</v>
      </c>
      <c r="J5534" s="17" t="s">
        <v>3888</v>
      </c>
      <c r="L5534" s="17" t="s">
        <v>18653</v>
      </c>
      <c r="N5534" s="17" t="s">
        <v>31</v>
      </c>
      <c r="O5534" s="17" t="s">
        <v>15</v>
      </c>
      <c r="P5534" s="17">
        <v>45373</v>
      </c>
      <c r="AD5534" s="17" t="s">
        <v>9896</v>
      </c>
      <c r="AF5534" s="17">
        <v>8</v>
      </c>
      <c r="AG5534" s="17">
        <v>2</v>
      </c>
      <c r="AM5534" s="17" t="s">
        <v>87</v>
      </c>
      <c r="AN5534" s="17" t="s">
        <v>18599</v>
      </c>
      <c r="AO5534" s="17">
        <v>3</v>
      </c>
      <c r="AP5534" s="17">
        <v>80</v>
      </c>
      <c r="AQ5534" s="17">
        <v>5</v>
      </c>
      <c r="AR5534" s="17" t="s">
        <v>9898</v>
      </c>
      <c r="DA5534" s="17" t="s">
        <v>3901</v>
      </c>
      <c r="DN5534" s="17">
        <f>COUNTIF(AU5534:DM5534, "X")</f>
        <v>1</v>
      </c>
    </row>
    <row r="5535" spans="1:118" s="17" customFormat="1">
      <c r="A5535" s="17" t="s">
        <v>5267</v>
      </c>
      <c r="B5535" s="17">
        <v>55</v>
      </c>
      <c r="C5535" s="17">
        <v>173493</v>
      </c>
      <c r="D5535" s="17" t="s">
        <v>353</v>
      </c>
      <c r="E5535" s="17" t="s">
        <v>343</v>
      </c>
      <c r="F5535" s="17" t="s">
        <v>65</v>
      </c>
      <c r="H5535" s="309">
        <v>31150</v>
      </c>
      <c r="I5535" s="309">
        <v>42360</v>
      </c>
      <c r="J5535" s="17" t="s">
        <v>3888</v>
      </c>
      <c r="L5535" s="17" t="s">
        <v>5058</v>
      </c>
      <c r="N5535" s="17" t="s">
        <v>19</v>
      </c>
      <c r="O5535" s="17" t="s">
        <v>15</v>
      </c>
      <c r="P5535" s="17">
        <v>45356</v>
      </c>
      <c r="Q5535" s="17">
        <v>3615</v>
      </c>
      <c r="AC5535" s="17" t="s">
        <v>3890</v>
      </c>
      <c r="AD5535" s="17" t="s">
        <v>3891</v>
      </c>
      <c r="AF5535" s="17">
        <v>8</v>
      </c>
      <c r="AG5535" s="17">
        <v>2</v>
      </c>
      <c r="AM5535" s="17" t="s">
        <v>2603</v>
      </c>
      <c r="AN5535" s="17" t="s">
        <v>5023</v>
      </c>
      <c r="AO5535" s="17">
        <v>3</v>
      </c>
      <c r="AP5535" s="17">
        <v>80</v>
      </c>
      <c r="AQ5535" s="17">
        <v>5</v>
      </c>
      <c r="AT5535" s="17" t="s">
        <v>3893</v>
      </c>
      <c r="BQ5535" s="17" t="s">
        <v>30</v>
      </c>
      <c r="BS5535" s="17" t="s">
        <v>3901</v>
      </c>
      <c r="CF5535" s="17" t="s">
        <v>3901</v>
      </c>
      <c r="CG5535" s="17" t="s">
        <v>30</v>
      </c>
      <c r="CH5535" s="17" t="s">
        <v>3901</v>
      </c>
      <c r="CU5535" s="17" t="s">
        <v>3901</v>
      </c>
      <c r="DN5535" s="17">
        <f>COUNTIF(AU5535:DM5535, "X")</f>
        <v>4</v>
      </c>
    </row>
    <row r="5536" spans="1:118" s="17" customFormat="1">
      <c r="A5536" s="17" t="s">
        <v>22698</v>
      </c>
      <c r="B5536" s="17">
        <v>55</v>
      </c>
      <c r="C5536" s="17">
        <v>110016</v>
      </c>
      <c r="D5536" s="17" t="s">
        <v>383</v>
      </c>
      <c r="E5536" s="17" t="s">
        <v>284</v>
      </c>
      <c r="F5536" s="17" t="s">
        <v>22699</v>
      </c>
      <c r="G5536" s="17" t="s">
        <v>12386</v>
      </c>
      <c r="H5536" s="309">
        <v>28829</v>
      </c>
      <c r="I5536" s="309">
        <v>42367</v>
      </c>
      <c r="J5536" s="17" t="s">
        <v>3888</v>
      </c>
      <c r="L5536" s="17" t="s">
        <v>22597</v>
      </c>
      <c r="N5536" s="17" t="s">
        <v>126</v>
      </c>
      <c r="O5536" s="17" t="s">
        <v>15</v>
      </c>
      <c r="P5536" s="17">
        <v>45383</v>
      </c>
      <c r="AF5536" s="17">
        <v>8</v>
      </c>
      <c r="AG5536" s="17">
        <v>2</v>
      </c>
      <c r="AI5536" s="17" t="s">
        <v>20542</v>
      </c>
      <c r="AM5536" s="17" t="s">
        <v>133</v>
      </c>
      <c r="AN5536" s="17" t="s">
        <v>22584</v>
      </c>
      <c r="AO5536" s="17">
        <v>3</v>
      </c>
      <c r="AP5536" s="17">
        <v>80</v>
      </c>
      <c r="AQ5536" s="17">
        <v>5</v>
      </c>
      <c r="AR5536" s="17" t="s">
        <v>22585</v>
      </c>
      <c r="DN5536" s="17">
        <f>COUNTIF(AU5536:DM5536, "X")</f>
        <v>0</v>
      </c>
    </row>
    <row r="5537" spans="1:118" s="17" customFormat="1">
      <c r="A5537" s="17" t="s">
        <v>10719</v>
      </c>
      <c r="B5537" s="17">
        <v>55</v>
      </c>
      <c r="C5537" s="17">
        <v>173509</v>
      </c>
      <c r="D5537" s="17" t="s">
        <v>10720</v>
      </c>
      <c r="E5537" s="17" t="s">
        <v>374</v>
      </c>
      <c r="F5537" s="17" t="s">
        <v>317</v>
      </c>
      <c r="H5537" s="309">
        <v>33234</v>
      </c>
      <c r="I5537" s="309">
        <v>42367</v>
      </c>
      <c r="J5537" s="17" t="s">
        <v>3888</v>
      </c>
      <c r="L5537" s="17" t="s">
        <v>10406</v>
      </c>
      <c r="M5537" s="17" t="s">
        <v>387</v>
      </c>
      <c r="N5537" s="17" t="s">
        <v>14</v>
      </c>
      <c r="O5537" s="17" t="s">
        <v>15</v>
      </c>
      <c r="P5537" s="17">
        <v>45371</v>
      </c>
      <c r="AC5537" s="17" t="s">
        <v>14</v>
      </c>
      <c r="AF5537" s="17">
        <v>8</v>
      </c>
      <c r="AG5537" s="17">
        <v>2</v>
      </c>
      <c r="AI5537" s="17" t="s">
        <v>10178</v>
      </c>
      <c r="AM5537" s="17" t="s">
        <v>193</v>
      </c>
      <c r="AN5537" s="17" t="s">
        <v>10381</v>
      </c>
      <c r="AO5537" s="17">
        <v>3</v>
      </c>
      <c r="AP5537" s="17">
        <v>80</v>
      </c>
      <c r="AQ5537" s="17">
        <v>5</v>
      </c>
      <c r="AR5537" s="17" t="s">
        <v>10180</v>
      </c>
      <c r="DN5537" s="17">
        <f>COUNTIF(AU5537:DM5537, "X")</f>
        <v>0</v>
      </c>
    </row>
    <row r="5538" spans="1:118" s="17" customFormat="1">
      <c r="A5538" s="17" t="s">
        <v>13162</v>
      </c>
      <c r="B5538" s="17">
        <v>55</v>
      </c>
      <c r="C5538" s="17">
        <v>173512</v>
      </c>
      <c r="D5538" s="17" t="s">
        <v>13163</v>
      </c>
      <c r="E5538" s="17" t="s">
        <v>13164</v>
      </c>
      <c r="H5538" s="309">
        <v>27158</v>
      </c>
      <c r="I5538" s="309">
        <v>42367</v>
      </c>
      <c r="J5538" s="17" t="s">
        <v>3888</v>
      </c>
      <c r="L5538" s="17" t="s">
        <v>13165</v>
      </c>
      <c r="N5538" s="17" t="s">
        <v>31</v>
      </c>
      <c r="O5538" s="17" t="s">
        <v>15</v>
      </c>
      <c r="P5538" s="17">
        <v>45373</v>
      </c>
      <c r="AC5538" s="17" t="s">
        <v>9895</v>
      </c>
      <c r="AD5538" s="17" t="s">
        <v>9896</v>
      </c>
      <c r="AF5538" s="17">
        <v>8</v>
      </c>
      <c r="AG5538" s="17">
        <v>2</v>
      </c>
      <c r="AM5538" s="17" t="s">
        <v>59</v>
      </c>
      <c r="AN5538" s="17" t="s">
        <v>12989</v>
      </c>
      <c r="AO5538" s="17">
        <v>3</v>
      </c>
      <c r="AP5538" s="17">
        <v>80</v>
      </c>
      <c r="AQ5538" s="17">
        <v>5</v>
      </c>
      <c r="AR5538" s="17" t="s">
        <v>9898</v>
      </c>
      <c r="AT5538" s="17" t="s">
        <v>12990</v>
      </c>
      <c r="CU5538" s="17" t="s">
        <v>3901</v>
      </c>
      <c r="DN5538" s="17">
        <f>COUNTIF(AU5538:DM5538, "X")</f>
        <v>1</v>
      </c>
    </row>
    <row r="5539" spans="1:118" s="17" customFormat="1">
      <c r="A5539" s="17" t="s">
        <v>7445</v>
      </c>
      <c r="B5539" s="17">
        <v>55</v>
      </c>
      <c r="C5539" s="17">
        <v>173516</v>
      </c>
      <c r="D5539" s="17" t="s">
        <v>7152</v>
      </c>
      <c r="E5539" s="17" t="s">
        <v>36</v>
      </c>
      <c r="F5539" s="17" t="s">
        <v>371</v>
      </c>
      <c r="G5539" s="17" t="s">
        <v>4335</v>
      </c>
      <c r="H5539" s="309">
        <v>25891</v>
      </c>
      <c r="I5539" s="309">
        <v>42366</v>
      </c>
      <c r="J5539" s="17" t="s">
        <v>3888</v>
      </c>
      <c r="L5539" s="17" t="s">
        <v>7446</v>
      </c>
      <c r="N5539" s="17" t="s">
        <v>19</v>
      </c>
      <c r="O5539" s="17" t="s">
        <v>15</v>
      </c>
      <c r="P5539" s="17">
        <v>45356</v>
      </c>
      <c r="AC5539" s="17" t="s">
        <v>3890</v>
      </c>
      <c r="AD5539" s="17" t="s">
        <v>3891</v>
      </c>
      <c r="AF5539" s="17">
        <v>15</v>
      </c>
      <c r="AG5539" s="17">
        <v>2</v>
      </c>
      <c r="AM5539" s="17" t="s">
        <v>2605</v>
      </c>
      <c r="AN5539" s="17" t="s">
        <v>7253</v>
      </c>
      <c r="AO5539" s="17">
        <v>3</v>
      </c>
      <c r="AP5539" s="17">
        <v>80</v>
      </c>
      <c r="AQ5539" s="17">
        <v>5</v>
      </c>
      <c r="AT5539" s="17" t="s">
        <v>6589</v>
      </c>
      <c r="DN5539" s="17">
        <f>COUNTIF(AU5539:DM5539, "X")</f>
        <v>0</v>
      </c>
    </row>
    <row r="5540" spans="1:118" s="17" customFormat="1">
      <c r="A5540" s="17" t="s">
        <v>6632</v>
      </c>
      <c r="B5540" s="17">
        <v>55</v>
      </c>
      <c r="C5540" s="17">
        <v>173519</v>
      </c>
      <c r="D5540" s="17" t="s">
        <v>6633</v>
      </c>
      <c r="E5540" s="17" t="s">
        <v>6634</v>
      </c>
      <c r="F5540" s="17" t="s">
        <v>22</v>
      </c>
      <c r="H5540" s="309">
        <v>20690</v>
      </c>
      <c r="I5540" s="309">
        <v>42366</v>
      </c>
      <c r="J5540" s="17" t="s">
        <v>3888</v>
      </c>
      <c r="L5540" s="17" t="s">
        <v>6635</v>
      </c>
      <c r="N5540" s="17" t="s">
        <v>19</v>
      </c>
      <c r="O5540" s="17" t="s">
        <v>15</v>
      </c>
      <c r="P5540" s="17">
        <v>45356</v>
      </c>
      <c r="AC5540" s="17" t="s">
        <v>3890</v>
      </c>
      <c r="AD5540" s="17" t="s">
        <v>3891</v>
      </c>
      <c r="AF5540" s="17">
        <v>8</v>
      </c>
      <c r="AG5540" s="17">
        <v>2</v>
      </c>
      <c r="AM5540" s="17" t="s">
        <v>248</v>
      </c>
      <c r="AN5540" s="17" t="s">
        <v>6588</v>
      </c>
      <c r="AO5540" s="17">
        <v>3</v>
      </c>
      <c r="AP5540" s="17">
        <v>80</v>
      </c>
      <c r="AQ5540" s="17">
        <v>5</v>
      </c>
      <c r="AT5540" s="17" t="s">
        <v>6589</v>
      </c>
      <c r="CU5540" s="17" t="s">
        <v>3901</v>
      </c>
      <c r="DN5540" s="17">
        <f>COUNTIF(AU5540:DM5540, "X")</f>
        <v>1</v>
      </c>
    </row>
    <row r="5541" spans="1:118" s="17" customFormat="1">
      <c r="A5541" s="17" t="s">
        <v>26275</v>
      </c>
      <c r="B5541" s="17">
        <v>55</v>
      </c>
      <c r="C5541" s="17">
        <v>173545</v>
      </c>
      <c r="D5541" s="17" t="s">
        <v>9210</v>
      </c>
      <c r="E5541" s="17" t="s">
        <v>75</v>
      </c>
      <c r="F5541" s="17" t="s">
        <v>198</v>
      </c>
      <c r="H5541" s="309">
        <v>31727</v>
      </c>
      <c r="I5541" s="309">
        <v>42374</v>
      </c>
      <c r="J5541" s="17" t="s">
        <v>3888</v>
      </c>
      <c r="L5541" s="17" t="s">
        <v>26197</v>
      </c>
      <c r="N5541" s="17" t="s">
        <v>14</v>
      </c>
      <c r="O5541" s="17" t="s">
        <v>15</v>
      </c>
      <c r="P5541" s="17">
        <v>45371</v>
      </c>
      <c r="Q5541" s="17">
        <v>8814</v>
      </c>
      <c r="AC5541" s="17" t="s">
        <v>14</v>
      </c>
      <c r="AF5541" s="17">
        <v>8</v>
      </c>
      <c r="AG5541" s="17">
        <v>2</v>
      </c>
      <c r="AI5541" s="17" t="s">
        <v>10178</v>
      </c>
      <c r="AM5541" s="17" t="s">
        <v>101</v>
      </c>
      <c r="AN5541" s="17" t="s">
        <v>26168</v>
      </c>
      <c r="AO5541" s="17">
        <v>3</v>
      </c>
      <c r="AP5541" s="17">
        <v>80</v>
      </c>
      <c r="AQ5541" s="17">
        <v>5</v>
      </c>
      <c r="AR5541" s="17" t="s">
        <v>10180</v>
      </c>
      <c r="CR5541" s="17" t="s">
        <v>21</v>
      </c>
      <c r="CU5541" s="17" t="s">
        <v>3901</v>
      </c>
      <c r="DA5541" s="17" t="s">
        <v>3901</v>
      </c>
      <c r="DN5541" s="17">
        <f>COUNTIF(AU5541:DM5541, "X")</f>
        <v>2</v>
      </c>
    </row>
    <row r="5542" spans="1:118" s="17" customFormat="1">
      <c r="A5542" s="17" t="s">
        <v>7299</v>
      </c>
      <c r="B5542" s="17">
        <v>55</v>
      </c>
      <c r="C5542" s="17">
        <v>173551</v>
      </c>
      <c r="D5542" s="17" t="s">
        <v>758</v>
      </c>
      <c r="E5542" s="17" t="s">
        <v>7300</v>
      </c>
      <c r="F5542" s="17" t="s">
        <v>18</v>
      </c>
      <c r="H5542" s="309">
        <v>34695</v>
      </c>
      <c r="I5542" s="309">
        <v>42366</v>
      </c>
      <c r="J5542" s="17" t="s">
        <v>3888</v>
      </c>
      <c r="L5542" s="17" t="s">
        <v>7294</v>
      </c>
      <c r="N5542" s="17" t="s">
        <v>19</v>
      </c>
      <c r="O5542" s="17" t="s">
        <v>15</v>
      </c>
      <c r="P5542" s="17">
        <v>45356</v>
      </c>
      <c r="Q5542" s="17">
        <v>3561</v>
      </c>
      <c r="AC5542" s="17" t="s">
        <v>3890</v>
      </c>
      <c r="AD5542" s="17" t="s">
        <v>3891</v>
      </c>
      <c r="AF5542" s="17">
        <v>8</v>
      </c>
      <c r="AG5542" s="17">
        <v>2</v>
      </c>
      <c r="AM5542" s="17" t="s">
        <v>2605</v>
      </c>
      <c r="AN5542" s="17" t="s">
        <v>7253</v>
      </c>
      <c r="AO5542" s="17">
        <v>3</v>
      </c>
      <c r="AP5542" s="17">
        <v>80</v>
      </c>
      <c r="AQ5542" s="17">
        <v>5</v>
      </c>
      <c r="AT5542" s="17" t="s">
        <v>6589</v>
      </c>
      <c r="DN5542" s="17">
        <f>COUNTIF(AU5542:DM5542, "X")</f>
        <v>0</v>
      </c>
    </row>
    <row r="5543" spans="1:118" s="17" customFormat="1">
      <c r="A5543" s="17" t="s">
        <v>24349</v>
      </c>
      <c r="B5543" s="17">
        <v>55</v>
      </c>
      <c r="C5543" s="17">
        <v>173560</v>
      </c>
      <c r="D5543" s="17" t="s">
        <v>9746</v>
      </c>
      <c r="E5543" s="17" t="s">
        <v>24350</v>
      </c>
      <c r="H5543" s="309">
        <v>24210</v>
      </c>
      <c r="I5543" s="309">
        <v>42373</v>
      </c>
      <c r="J5543" s="17" t="s">
        <v>3888</v>
      </c>
      <c r="L5543" s="17" t="s">
        <v>24351</v>
      </c>
      <c r="N5543" s="17" t="s">
        <v>126</v>
      </c>
      <c r="O5543" s="17" t="s">
        <v>15</v>
      </c>
      <c r="P5543" s="17">
        <v>45383</v>
      </c>
      <c r="AF5543" s="17">
        <v>8</v>
      </c>
      <c r="AG5543" s="17">
        <v>2</v>
      </c>
      <c r="AI5543" s="17" t="s">
        <v>20542</v>
      </c>
      <c r="AM5543" s="17" t="s">
        <v>239</v>
      </c>
      <c r="AN5543" s="17" t="s">
        <v>24146</v>
      </c>
      <c r="AO5543" s="17">
        <v>3</v>
      </c>
      <c r="AP5543" s="17">
        <v>80</v>
      </c>
      <c r="AQ5543" s="17">
        <v>5</v>
      </c>
      <c r="AR5543" s="17" t="s">
        <v>22585</v>
      </c>
      <c r="AS5543" s="17" t="s">
        <v>23503</v>
      </c>
      <c r="DA5543" s="17" t="s">
        <v>3901</v>
      </c>
      <c r="DN5543" s="17">
        <f>COUNTIF(AU5543:DM5543, "X")</f>
        <v>1</v>
      </c>
    </row>
    <row r="5544" spans="1:118" s="17" customFormat="1">
      <c r="A5544" s="17" t="s">
        <v>7682</v>
      </c>
      <c r="B5544" s="17">
        <v>55</v>
      </c>
      <c r="C5544" s="17">
        <v>173584</v>
      </c>
      <c r="D5544" s="17" t="s">
        <v>3898</v>
      </c>
      <c r="E5544" s="17" t="s">
        <v>1209</v>
      </c>
      <c r="F5544" s="17" t="s">
        <v>75</v>
      </c>
      <c r="H5544" s="309">
        <v>34683</v>
      </c>
      <c r="I5544" s="309">
        <v>42376</v>
      </c>
      <c r="J5544" s="17" t="s">
        <v>3888</v>
      </c>
      <c r="L5544" s="17" t="s">
        <v>7683</v>
      </c>
      <c r="N5544" s="17" t="s">
        <v>19</v>
      </c>
      <c r="O5544" s="17" t="s">
        <v>15</v>
      </c>
      <c r="P5544" s="17">
        <v>45356</v>
      </c>
      <c r="AC5544" s="17" t="s">
        <v>3890</v>
      </c>
      <c r="AD5544" s="17" t="s">
        <v>3891</v>
      </c>
      <c r="AF5544" s="17">
        <v>8</v>
      </c>
      <c r="AG5544" s="17">
        <v>2</v>
      </c>
      <c r="AM5544" s="17" t="s">
        <v>2606</v>
      </c>
      <c r="AN5544" s="17" t="s">
        <v>7570</v>
      </c>
      <c r="AO5544" s="17">
        <v>3</v>
      </c>
      <c r="AP5544" s="17">
        <v>80</v>
      </c>
      <c r="AQ5544" s="17">
        <v>5</v>
      </c>
      <c r="AT5544" s="17" t="s">
        <v>6589</v>
      </c>
      <c r="DN5544" s="17">
        <f>COUNTIF(AU5544:DM5544, "X")</f>
        <v>0</v>
      </c>
    </row>
    <row r="5545" spans="1:118" s="17" customFormat="1">
      <c r="A5545" s="17" t="s">
        <v>17420</v>
      </c>
      <c r="B5545" s="17">
        <v>55</v>
      </c>
      <c r="C5545" s="17">
        <v>173568</v>
      </c>
      <c r="D5545" s="17" t="s">
        <v>250</v>
      </c>
      <c r="E5545" s="17" t="s">
        <v>7540</v>
      </c>
      <c r="F5545" s="17" t="s">
        <v>17421</v>
      </c>
      <c r="H5545" s="309">
        <v>24508</v>
      </c>
      <c r="I5545" s="309">
        <v>42376</v>
      </c>
      <c r="J5545" s="17" t="s">
        <v>3888</v>
      </c>
      <c r="L5545" s="17" t="s">
        <v>17422</v>
      </c>
      <c r="N5545" s="17" t="s">
        <v>14</v>
      </c>
      <c r="O5545" s="17" t="s">
        <v>15</v>
      </c>
      <c r="P5545" s="17">
        <v>45371</v>
      </c>
      <c r="AF5545" s="17">
        <v>15</v>
      </c>
      <c r="AG5545" s="17">
        <v>2</v>
      </c>
      <c r="AH5545" s="17" t="s">
        <v>11926</v>
      </c>
      <c r="AK5545" s="17" t="s">
        <v>17298</v>
      </c>
      <c r="AM5545" s="17" t="s">
        <v>88</v>
      </c>
      <c r="AN5545" s="17" t="s">
        <v>17299</v>
      </c>
      <c r="AO5545" s="17">
        <v>3</v>
      </c>
      <c r="AP5545" s="17">
        <v>80</v>
      </c>
      <c r="AQ5545" s="17">
        <v>5</v>
      </c>
      <c r="AR5545" s="17" t="s">
        <v>17300</v>
      </c>
      <c r="DN5545" s="17">
        <f>COUNTIF(AU5545:DM5545, "X")</f>
        <v>0</v>
      </c>
    </row>
    <row r="5546" spans="1:118" s="17" customFormat="1">
      <c r="A5546" s="17" t="s">
        <v>23402</v>
      </c>
      <c r="B5546" s="17">
        <v>55</v>
      </c>
      <c r="C5546" s="17">
        <v>173590</v>
      </c>
      <c r="D5546" s="17" t="s">
        <v>23403</v>
      </c>
      <c r="E5546" s="17" t="s">
        <v>6787</v>
      </c>
      <c r="F5546" s="17" t="s">
        <v>14247</v>
      </c>
      <c r="H5546" s="309">
        <v>33292</v>
      </c>
      <c r="I5546" s="309">
        <v>42376</v>
      </c>
      <c r="J5546" s="17" t="s">
        <v>3888</v>
      </c>
      <c r="L5546" s="17" t="s">
        <v>23404</v>
      </c>
      <c r="N5546" s="17" t="s">
        <v>126</v>
      </c>
      <c r="O5546" s="17" t="s">
        <v>15</v>
      </c>
      <c r="P5546" s="17">
        <v>45383</v>
      </c>
      <c r="AF5546" s="17">
        <v>8</v>
      </c>
      <c r="AG5546" s="17">
        <v>2</v>
      </c>
      <c r="AI5546" s="17" t="s">
        <v>20542</v>
      </c>
      <c r="AM5546" s="17" t="s">
        <v>256</v>
      </c>
      <c r="AN5546" s="17" t="s">
        <v>23381</v>
      </c>
      <c r="AO5546" s="17">
        <v>3</v>
      </c>
      <c r="AP5546" s="17">
        <v>80</v>
      </c>
      <c r="AQ5546" s="17">
        <v>5</v>
      </c>
      <c r="AR5546" s="17" t="s">
        <v>22585</v>
      </c>
      <c r="DN5546" s="17">
        <f>COUNTIF(AU5546:DM5546, "X")</f>
        <v>0</v>
      </c>
    </row>
    <row r="5547" spans="1:118" s="17" customFormat="1">
      <c r="A5547" s="17" t="s">
        <v>16401</v>
      </c>
      <c r="B5547" s="17">
        <v>55</v>
      </c>
      <c r="C5547" s="17">
        <v>173592</v>
      </c>
      <c r="D5547" s="17" t="s">
        <v>16402</v>
      </c>
      <c r="E5547" s="17" t="s">
        <v>307</v>
      </c>
      <c r="F5547" s="17" t="s">
        <v>30</v>
      </c>
      <c r="H5547" s="309">
        <v>34115</v>
      </c>
      <c r="I5547" s="309">
        <v>42373</v>
      </c>
      <c r="J5547" s="17" t="s">
        <v>3888</v>
      </c>
      <c r="L5547" s="17" t="s">
        <v>16368</v>
      </c>
      <c r="N5547" s="17" t="s">
        <v>31</v>
      </c>
      <c r="O5547" s="17" t="s">
        <v>15</v>
      </c>
      <c r="P5547" s="17">
        <v>45373</v>
      </c>
      <c r="AC5547" s="17" t="s">
        <v>9895</v>
      </c>
      <c r="AD5547" s="17" t="s">
        <v>9896</v>
      </c>
      <c r="AF5547" s="17">
        <v>8</v>
      </c>
      <c r="AG5547" s="17">
        <v>2</v>
      </c>
      <c r="AM5547" s="17" t="s">
        <v>41</v>
      </c>
      <c r="AN5547" s="17" t="s">
        <v>16339</v>
      </c>
      <c r="AO5547" s="17">
        <v>3</v>
      </c>
      <c r="AP5547" s="17">
        <v>80</v>
      </c>
      <c r="AQ5547" s="17">
        <v>5</v>
      </c>
      <c r="AR5547" s="17" t="s">
        <v>9898</v>
      </c>
      <c r="AT5547" s="17" t="s">
        <v>16072</v>
      </c>
      <c r="CF5547" s="17" t="s">
        <v>3901</v>
      </c>
      <c r="DN5547" s="17">
        <f>COUNTIF(AU5547:DM5547, "X")</f>
        <v>1</v>
      </c>
    </row>
    <row r="5548" spans="1:118" s="17" customFormat="1">
      <c r="A5548" s="17" t="s">
        <v>25152</v>
      </c>
      <c r="B5548" s="17">
        <v>55</v>
      </c>
      <c r="C5548" s="17">
        <v>173598</v>
      </c>
      <c r="D5548" s="17" t="s">
        <v>25153</v>
      </c>
      <c r="E5548" s="17" t="s">
        <v>349</v>
      </c>
      <c r="F5548" s="17" t="s">
        <v>25</v>
      </c>
      <c r="H5548" s="309">
        <v>17521</v>
      </c>
      <c r="I5548" s="309">
        <v>42376</v>
      </c>
      <c r="J5548" s="17" t="s">
        <v>3888</v>
      </c>
      <c r="L5548" s="17" t="s">
        <v>25154</v>
      </c>
      <c r="N5548" s="17" t="s">
        <v>31</v>
      </c>
      <c r="O5548" s="17" t="s">
        <v>15</v>
      </c>
      <c r="P5548" s="17">
        <v>45373</v>
      </c>
      <c r="AC5548" s="17" t="s">
        <v>9895</v>
      </c>
      <c r="AD5548" s="17" t="s">
        <v>9896</v>
      </c>
      <c r="AF5548" s="17">
        <v>8</v>
      </c>
      <c r="AG5548" s="17">
        <v>2</v>
      </c>
      <c r="AM5548" s="17" t="s">
        <v>67</v>
      </c>
      <c r="AN5548" s="17" t="s">
        <v>25087</v>
      </c>
      <c r="AO5548" s="17">
        <v>3</v>
      </c>
      <c r="AP5548" s="17">
        <v>80</v>
      </c>
      <c r="AQ5548" s="17">
        <v>5</v>
      </c>
      <c r="AR5548" s="17" t="s">
        <v>9898</v>
      </c>
      <c r="AT5548" s="17" t="s">
        <v>16072</v>
      </c>
      <c r="AV5548" s="17" t="s">
        <v>3901</v>
      </c>
      <c r="AZ5548" s="17" t="s">
        <v>3901</v>
      </c>
      <c r="BA5548" s="17" t="s">
        <v>3901</v>
      </c>
      <c r="BB5548" s="17" t="s">
        <v>3901</v>
      </c>
      <c r="BD5548" s="17" t="s">
        <v>3901</v>
      </c>
      <c r="BQ5548" s="17" t="s">
        <v>21</v>
      </c>
      <c r="BS5548" s="17" t="s">
        <v>3901</v>
      </c>
      <c r="BY5548" s="17" t="s">
        <v>3901</v>
      </c>
      <c r="BZ5548" s="17" t="s">
        <v>21</v>
      </c>
      <c r="CF5548" s="17" t="s">
        <v>3901</v>
      </c>
      <c r="CH5548" s="17" t="s">
        <v>3901</v>
      </c>
      <c r="CU5548" s="17" t="s">
        <v>3901</v>
      </c>
      <c r="DN5548" s="17">
        <f>COUNTIF(AU5548:DM5548, "X")</f>
        <v>10</v>
      </c>
    </row>
    <row r="5549" spans="1:118" s="17" customFormat="1">
      <c r="A5549" s="17" t="s">
        <v>13017</v>
      </c>
      <c r="B5549" s="17">
        <v>55</v>
      </c>
      <c r="C5549" s="17">
        <v>173599</v>
      </c>
      <c r="D5549" s="17" t="s">
        <v>7636</v>
      </c>
      <c r="E5549" s="17" t="s">
        <v>158</v>
      </c>
      <c r="F5549" s="17" t="s">
        <v>13018</v>
      </c>
      <c r="G5549" s="17" t="s">
        <v>203</v>
      </c>
      <c r="H5549" s="309">
        <v>35767</v>
      </c>
      <c r="I5549" s="309">
        <v>42376</v>
      </c>
      <c r="J5549" s="17" t="s">
        <v>3888</v>
      </c>
      <c r="L5549" s="17" t="s">
        <v>13019</v>
      </c>
      <c r="N5549" s="17" t="s">
        <v>31</v>
      </c>
      <c r="O5549" s="17" t="s">
        <v>15</v>
      </c>
      <c r="P5549" s="17">
        <v>45373</v>
      </c>
      <c r="Q5549" s="17">
        <v>1540</v>
      </c>
      <c r="AC5549" s="17" t="s">
        <v>9895</v>
      </c>
      <c r="AD5549" s="17" t="s">
        <v>9896</v>
      </c>
      <c r="AF5549" s="17">
        <v>15</v>
      </c>
      <c r="AG5549" s="17">
        <v>2</v>
      </c>
      <c r="AM5549" s="17" t="s">
        <v>59</v>
      </c>
      <c r="AN5549" s="17" t="s">
        <v>12989</v>
      </c>
      <c r="AO5549" s="17">
        <v>3</v>
      </c>
      <c r="AP5549" s="17">
        <v>80</v>
      </c>
      <c r="AQ5549" s="17">
        <v>5</v>
      </c>
      <c r="AR5549" s="17" t="s">
        <v>9898</v>
      </c>
      <c r="AT5549" s="17" t="s">
        <v>12990</v>
      </c>
      <c r="DN5549" s="17">
        <f>COUNTIF(AU5549:DM5549, "X")</f>
        <v>0</v>
      </c>
    </row>
    <row r="5550" spans="1:118" s="17" customFormat="1">
      <c r="A5550" s="17" t="s">
        <v>15646</v>
      </c>
      <c r="B5550" s="17">
        <v>55</v>
      </c>
      <c r="C5550" s="17">
        <v>173601</v>
      </c>
      <c r="D5550" s="17" t="s">
        <v>5079</v>
      </c>
      <c r="E5550" s="17" t="s">
        <v>258</v>
      </c>
      <c r="F5550" s="17" t="s">
        <v>15647</v>
      </c>
      <c r="H5550" s="309">
        <v>34686</v>
      </c>
      <c r="I5550" s="309">
        <v>42376</v>
      </c>
      <c r="J5550" s="17" t="s">
        <v>3888</v>
      </c>
      <c r="L5550" s="17" t="s">
        <v>15645</v>
      </c>
      <c r="M5550" s="17" t="s">
        <v>192</v>
      </c>
      <c r="N5550" s="17" t="s">
        <v>31</v>
      </c>
      <c r="O5550" s="17" t="s">
        <v>15</v>
      </c>
      <c r="P5550" s="17">
        <v>45373</v>
      </c>
      <c r="AC5550" s="17" t="s">
        <v>9895</v>
      </c>
      <c r="AD5550" s="17" t="s">
        <v>9896</v>
      </c>
      <c r="AF5550" s="17">
        <v>8</v>
      </c>
      <c r="AG5550" s="17">
        <v>2</v>
      </c>
      <c r="AM5550" s="17" t="s">
        <v>121</v>
      </c>
      <c r="AN5550" s="17" t="s">
        <v>15516</v>
      </c>
      <c r="AO5550" s="17">
        <v>3</v>
      </c>
      <c r="AP5550" s="17">
        <v>80</v>
      </c>
      <c r="AQ5550" s="17">
        <v>5</v>
      </c>
      <c r="AR5550" s="17" t="s">
        <v>9898</v>
      </c>
      <c r="AT5550" s="17" t="s">
        <v>15057</v>
      </c>
      <c r="DN5550" s="17">
        <f>COUNTIF(AU5550:DM5550, "X")</f>
        <v>0</v>
      </c>
    </row>
    <row r="5551" spans="1:118" s="17" customFormat="1">
      <c r="A5551" s="17" t="s">
        <v>24432</v>
      </c>
      <c r="B5551" s="17">
        <v>55</v>
      </c>
      <c r="C5551" s="17">
        <v>146783</v>
      </c>
      <c r="D5551" s="17" t="s">
        <v>24433</v>
      </c>
      <c r="E5551" s="17" t="s">
        <v>24434</v>
      </c>
      <c r="F5551" s="17" t="s">
        <v>125</v>
      </c>
      <c r="H5551" s="309">
        <v>33159</v>
      </c>
      <c r="I5551" s="309">
        <v>42338</v>
      </c>
      <c r="J5551" s="17" t="s">
        <v>3888</v>
      </c>
      <c r="L5551" s="17" t="s">
        <v>24435</v>
      </c>
      <c r="N5551" s="17" t="s">
        <v>126</v>
      </c>
      <c r="O5551" s="17" t="s">
        <v>15</v>
      </c>
      <c r="P5551" s="17">
        <v>45383</v>
      </c>
      <c r="AF5551" s="17">
        <v>8</v>
      </c>
      <c r="AG5551" s="17">
        <v>2</v>
      </c>
      <c r="AI5551" s="17" t="s">
        <v>20542</v>
      </c>
      <c r="AM5551" s="17" t="s">
        <v>239</v>
      </c>
      <c r="AN5551" s="17" t="s">
        <v>24146</v>
      </c>
      <c r="AO5551" s="17">
        <v>3</v>
      </c>
      <c r="AP5551" s="17">
        <v>80</v>
      </c>
      <c r="AQ5551" s="17">
        <v>5</v>
      </c>
      <c r="AR5551" s="17" t="s">
        <v>22585</v>
      </c>
      <c r="AS5551" s="17" t="s">
        <v>23503</v>
      </c>
      <c r="BS5551" s="17" t="s">
        <v>3901</v>
      </c>
      <c r="CH5551" s="17" t="s">
        <v>3901</v>
      </c>
      <c r="CR5551" s="17" t="s">
        <v>21</v>
      </c>
      <c r="CU5551" s="17" t="s">
        <v>3901</v>
      </c>
      <c r="DN5551" s="17">
        <f>COUNTIF(AU5551:DM5551, "X")</f>
        <v>3</v>
      </c>
    </row>
    <row r="5552" spans="1:118" s="17" customFormat="1">
      <c r="A5552" s="17" t="s">
        <v>24850</v>
      </c>
      <c r="B5552" s="17">
        <v>55</v>
      </c>
      <c r="C5552" s="17">
        <v>173610</v>
      </c>
      <c r="D5552" s="17" t="s">
        <v>24851</v>
      </c>
      <c r="E5552" s="17" t="s">
        <v>119</v>
      </c>
      <c r="F5552" s="17" t="s">
        <v>22</v>
      </c>
      <c r="H5552" s="309">
        <v>30506</v>
      </c>
      <c r="I5552" s="309">
        <v>42377</v>
      </c>
      <c r="J5552" s="17" t="s">
        <v>3888</v>
      </c>
      <c r="L5552" s="17" t="s">
        <v>24852</v>
      </c>
      <c r="N5552" s="17" t="s">
        <v>31</v>
      </c>
      <c r="O5552" s="17" t="s">
        <v>15</v>
      </c>
      <c r="P5552" s="17">
        <v>45373</v>
      </c>
      <c r="AC5552" s="17" t="s">
        <v>9895</v>
      </c>
      <c r="AD5552" s="17" t="s">
        <v>9896</v>
      </c>
      <c r="AF5552" s="17">
        <v>8</v>
      </c>
      <c r="AG5552" s="17">
        <v>2</v>
      </c>
      <c r="AM5552" s="17" t="s">
        <v>268</v>
      </c>
      <c r="AN5552" s="17" t="s">
        <v>24751</v>
      </c>
      <c r="AO5552" s="17">
        <v>3</v>
      </c>
      <c r="AP5552" s="17">
        <v>80</v>
      </c>
      <c r="AQ5552" s="17">
        <v>5</v>
      </c>
      <c r="AR5552" s="17" t="s">
        <v>9898</v>
      </c>
      <c r="AT5552" s="17" t="s">
        <v>14152</v>
      </c>
      <c r="AZ5552" s="17" t="s">
        <v>3901</v>
      </c>
      <c r="BD5552" s="17" t="s">
        <v>3901</v>
      </c>
      <c r="DN5552" s="17">
        <f>COUNTIF(AU5552:DM5552, "X")</f>
        <v>2</v>
      </c>
    </row>
    <row r="5553" spans="1:118" s="17" customFormat="1">
      <c r="A5553" s="17" t="s">
        <v>12709</v>
      </c>
      <c r="B5553" s="17">
        <v>55</v>
      </c>
      <c r="C5553" s="17">
        <v>173621</v>
      </c>
      <c r="D5553" s="17" t="s">
        <v>12710</v>
      </c>
      <c r="E5553" s="17" t="s">
        <v>443</v>
      </c>
      <c r="F5553" s="17" t="s">
        <v>147</v>
      </c>
      <c r="H5553" s="309">
        <v>35978</v>
      </c>
      <c r="I5553" s="309">
        <v>42380</v>
      </c>
      <c r="J5553" s="17" t="s">
        <v>3888</v>
      </c>
      <c r="L5553" s="17" t="s">
        <v>12711</v>
      </c>
      <c r="N5553" s="17" t="s">
        <v>31</v>
      </c>
      <c r="O5553" s="17" t="s">
        <v>15</v>
      </c>
      <c r="P5553" s="17">
        <v>45373</v>
      </c>
      <c r="AC5553" s="17" t="s">
        <v>9895</v>
      </c>
      <c r="AD5553" s="17" t="s">
        <v>9896</v>
      </c>
      <c r="AF5553" s="17">
        <v>8</v>
      </c>
      <c r="AG5553" s="17">
        <v>2</v>
      </c>
      <c r="AM5553" s="17" t="s">
        <v>156</v>
      </c>
      <c r="AN5553" s="17" t="s">
        <v>12693</v>
      </c>
      <c r="AO5553" s="17">
        <v>3</v>
      </c>
      <c r="AP5553" s="17">
        <v>80</v>
      </c>
      <c r="AQ5553" s="17">
        <v>5</v>
      </c>
      <c r="AR5553" s="17" t="s">
        <v>9898</v>
      </c>
      <c r="AT5553" s="17" t="s">
        <v>11929</v>
      </c>
      <c r="CR5553" s="17" t="s">
        <v>21</v>
      </c>
      <c r="CU5553" s="17" t="s">
        <v>3901</v>
      </c>
      <c r="DA5553" s="17" t="s">
        <v>3901</v>
      </c>
      <c r="DN5553" s="17">
        <f>COUNTIF(AU5553:DM5553, "X")</f>
        <v>2</v>
      </c>
    </row>
    <row r="5554" spans="1:118" s="17" customFormat="1">
      <c r="A5554" s="523" t="s">
        <v>1961</v>
      </c>
      <c r="B5554" s="17">
        <v>55</v>
      </c>
      <c r="C5554" s="17">
        <v>173635</v>
      </c>
      <c r="D5554" s="17" t="s">
        <v>1191</v>
      </c>
      <c r="E5554" s="17" t="s">
        <v>451</v>
      </c>
      <c r="F5554" s="17" t="s">
        <v>56</v>
      </c>
      <c r="H5554" s="309">
        <v>30866</v>
      </c>
      <c r="I5554" s="309">
        <v>42384</v>
      </c>
      <c r="J5554" s="17" t="s">
        <v>3888</v>
      </c>
      <c r="L5554" s="17" t="s">
        <v>1193</v>
      </c>
      <c r="N5554" s="17" t="s">
        <v>31</v>
      </c>
      <c r="O5554" s="17" t="s">
        <v>15</v>
      </c>
      <c r="P5554" s="17">
        <v>45373</v>
      </c>
      <c r="AC5554" s="17" t="s">
        <v>14</v>
      </c>
      <c r="AF5554" s="17">
        <v>15</v>
      </c>
      <c r="AG5554" s="17">
        <v>2</v>
      </c>
      <c r="AI5554" s="17" t="s">
        <v>10178</v>
      </c>
      <c r="AM5554" s="17" t="s">
        <v>101</v>
      </c>
      <c r="AN5554" s="17" t="s">
        <v>26168</v>
      </c>
      <c r="AO5554" s="17">
        <v>3</v>
      </c>
      <c r="AP5554" s="17">
        <v>80</v>
      </c>
      <c r="AQ5554" s="17">
        <v>5</v>
      </c>
      <c r="AR5554" s="17" t="s">
        <v>10180</v>
      </c>
      <c r="BA5554" s="17" t="s">
        <v>3901</v>
      </c>
      <c r="BB5554" s="17" t="s">
        <v>3901</v>
      </c>
      <c r="BD5554" s="17" t="s">
        <v>3901</v>
      </c>
      <c r="BK5554" s="17" t="s">
        <v>3901</v>
      </c>
      <c r="BL5554" s="17" t="s">
        <v>3901</v>
      </c>
      <c r="BS5554" s="17" t="s">
        <v>3901</v>
      </c>
      <c r="CH5554" s="17" t="s">
        <v>3901</v>
      </c>
      <c r="CU5554" s="17" t="s">
        <v>3901</v>
      </c>
      <c r="DF5554" s="17" t="s">
        <v>3901</v>
      </c>
      <c r="DN5554" s="17">
        <f>COUNTIF(AU5554:DM5554, "X")</f>
        <v>9</v>
      </c>
    </row>
    <row r="5555" spans="1:118" s="17" customFormat="1">
      <c r="A5555" s="17" t="s">
        <v>11217</v>
      </c>
      <c r="B5555" s="17">
        <v>55</v>
      </c>
      <c r="C5555" s="17">
        <v>173637</v>
      </c>
      <c r="D5555" s="17" t="s">
        <v>11218</v>
      </c>
      <c r="E5555" s="17" t="s">
        <v>38</v>
      </c>
      <c r="F5555" s="17" t="s">
        <v>132</v>
      </c>
      <c r="H5555" s="309">
        <v>34754</v>
      </c>
      <c r="I5555" s="309">
        <v>42384</v>
      </c>
      <c r="J5555" s="17" t="s">
        <v>3888</v>
      </c>
      <c r="L5555" s="17" t="s">
        <v>11219</v>
      </c>
      <c r="N5555" s="17" t="s">
        <v>14</v>
      </c>
      <c r="O5555" s="17" t="s">
        <v>15</v>
      </c>
      <c r="P5555" s="17">
        <v>45371</v>
      </c>
      <c r="AC5555" s="17" t="s">
        <v>14</v>
      </c>
      <c r="AF5555" s="17">
        <v>15</v>
      </c>
      <c r="AG5555" s="17">
        <v>2</v>
      </c>
      <c r="AI5555" s="17" t="s">
        <v>10178</v>
      </c>
      <c r="AM5555" s="17" t="s">
        <v>151</v>
      </c>
      <c r="AN5555" s="17" t="s">
        <v>11216</v>
      </c>
      <c r="AO5555" s="17">
        <v>3</v>
      </c>
      <c r="AP5555" s="17">
        <v>80</v>
      </c>
      <c r="AQ5555" s="17">
        <v>5</v>
      </c>
      <c r="AR5555" s="17" t="s">
        <v>10180</v>
      </c>
      <c r="DN5555" s="17">
        <f>COUNTIF(AU5555:DM5555, "X")</f>
        <v>0</v>
      </c>
    </row>
    <row r="5556" spans="1:118" s="17" customFormat="1">
      <c r="A5556" s="17" t="s">
        <v>24280</v>
      </c>
      <c r="B5556" s="17">
        <v>55</v>
      </c>
      <c r="C5556" s="17">
        <v>173638</v>
      </c>
      <c r="D5556" s="17" t="s">
        <v>480</v>
      </c>
      <c r="E5556" s="17" t="s">
        <v>24281</v>
      </c>
      <c r="F5556" s="17" t="s">
        <v>132</v>
      </c>
      <c r="H5556" s="309">
        <v>35256</v>
      </c>
      <c r="I5556" s="309">
        <v>42384</v>
      </c>
      <c r="J5556" s="17" t="s">
        <v>3888</v>
      </c>
      <c r="L5556" s="17" t="s">
        <v>1566</v>
      </c>
      <c r="N5556" s="17" t="s">
        <v>126</v>
      </c>
      <c r="O5556" s="17" t="s">
        <v>15</v>
      </c>
      <c r="P5556" s="17">
        <v>45383</v>
      </c>
      <c r="AF5556" s="17">
        <v>8</v>
      </c>
      <c r="AG5556" s="17">
        <v>2</v>
      </c>
      <c r="AI5556" s="17" t="s">
        <v>20542</v>
      </c>
      <c r="AM5556" s="17" t="s">
        <v>239</v>
      </c>
      <c r="AN5556" s="17" t="s">
        <v>24146</v>
      </c>
      <c r="AO5556" s="17">
        <v>3</v>
      </c>
      <c r="AP5556" s="17">
        <v>80</v>
      </c>
      <c r="AQ5556" s="17">
        <v>5</v>
      </c>
      <c r="AR5556" s="17" t="s">
        <v>22585</v>
      </c>
      <c r="AS5556" s="17" t="s">
        <v>23503</v>
      </c>
      <c r="DN5556" s="17">
        <f>COUNTIF(AU5556:DM5556, "X")</f>
        <v>0</v>
      </c>
    </row>
    <row r="5557" spans="1:118" s="17" customFormat="1">
      <c r="A5557" s="17" t="s">
        <v>21419</v>
      </c>
      <c r="B5557" s="17">
        <v>55</v>
      </c>
      <c r="C5557" s="17">
        <v>173643</v>
      </c>
      <c r="D5557" s="17" t="s">
        <v>904</v>
      </c>
      <c r="E5557" s="17" t="s">
        <v>299</v>
      </c>
      <c r="F5557" s="17" t="s">
        <v>21420</v>
      </c>
      <c r="H5557" s="309">
        <v>28590</v>
      </c>
      <c r="I5557" s="309">
        <v>42384</v>
      </c>
      <c r="J5557" s="17" t="s">
        <v>3888</v>
      </c>
      <c r="L5557" s="17" t="s">
        <v>21386</v>
      </c>
      <c r="N5557" s="17" t="s">
        <v>26</v>
      </c>
      <c r="O5557" s="17" t="s">
        <v>15</v>
      </c>
      <c r="P5557" s="17">
        <v>45318</v>
      </c>
      <c r="AF5557" s="17">
        <v>8</v>
      </c>
      <c r="AG5557" s="17">
        <v>2</v>
      </c>
      <c r="AI5557" s="17" t="s">
        <v>20669</v>
      </c>
      <c r="AM5557" s="17" t="s">
        <v>2616</v>
      </c>
      <c r="AN5557" s="17" t="s">
        <v>21221</v>
      </c>
      <c r="AO5557" s="17">
        <v>3</v>
      </c>
      <c r="AP5557" s="17">
        <v>80</v>
      </c>
      <c r="AQ5557" s="17">
        <v>5</v>
      </c>
      <c r="AR5557" s="17" t="s">
        <v>20671</v>
      </c>
      <c r="AS5557" s="17" t="s">
        <v>21222</v>
      </c>
      <c r="CR5557" s="17" t="s">
        <v>21</v>
      </c>
      <c r="CU5557" s="17" t="s">
        <v>3901</v>
      </c>
      <c r="DN5557" s="17">
        <f>COUNTIF(AU5557:DM5557, "X")</f>
        <v>1</v>
      </c>
    </row>
    <row r="5558" spans="1:118" s="17" customFormat="1">
      <c r="A5558" s="17" t="s">
        <v>15982</v>
      </c>
      <c r="B5558" s="17">
        <v>55</v>
      </c>
      <c r="C5558" s="17">
        <v>173651</v>
      </c>
      <c r="D5558" s="17" t="s">
        <v>640</v>
      </c>
      <c r="E5558" s="17" t="s">
        <v>7019</v>
      </c>
      <c r="F5558" s="17" t="s">
        <v>63</v>
      </c>
      <c r="H5558" s="309">
        <v>35166</v>
      </c>
      <c r="I5558" s="309">
        <v>42384</v>
      </c>
      <c r="J5558" s="17" t="s">
        <v>3888</v>
      </c>
      <c r="L5558" s="17" t="s">
        <v>15983</v>
      </c>
      <c r="N5558" s="17" t="s">
        <v>31</v>
      </c>
      <c r="O5558" s="17" t="s">
        <v>15</v>
      </c>
      <c r="P5558" s="17">
        <v>45373</v>
      </c>
      <c r="AC5558" s="17" t="s">
        <v>9895</v>
      </c>
      <c r="AD5558" s="17" t="s">
        <v>9896</v>
      </c>
      <c r="AF5558" s="17">
        <v>8</v>
      </c>
      <c r="AG5558" s="17">
        <v>2</v>
      </c>
      <c r="AM5558" s="17" t="s">
        <v>121</v>
      </c>
      <c r="AN5558" s="17" t="s">
        <v>15516</v>
      </c>
      <c r="AO5558" s="17">
        <v>3</v>
      </c>
      <c r="AP5558" s="17">
        <v>80</v>
      </c>
      <c r="AQ5558" s="17">
        <v>5</v>
      </c>
      <c r="AR5558" s="17" t="s">
        <v>9898</v>
      </c>
      <c r="AT5558" s="17" t="s">
        <v>15057</v>
      </c>
      <c r="DN5558" s="17">
        <f>COUNTIF(AU5558:DM5558, "X")</f>
        <v>0</v>
      </c>
    </row>
    <row r="5559" spans="1:118" s="17" customFormat="1">
      <c r="A5559" s="17" t="s">
        <v>22052</v>
      </c>
      <c r="B5559" s="17">
        <v>55</v>
      </c>
      <c r="C5559" s="17">
        <v>173658</v>
      </c>
      <c r="D5559" s="17" t="s">
        <v>12563</v>
      </c>
      <c r="E5559" s="17" t="s">
        <v>92</v>
      </c>
      <c r="F5559" s="17" t="s">
        <v>99</v>
      </c>
      <c r="H5559" s="309">
        <v>35565</v>
      </c>
      <c r="I5559" s="309">
        <v>42384</v>
      </c>
      <c r="J5559" s="17" t="s">
        <v>3888</v>
      </c>
      <c r="L5559" s="17" t="s">
        <v>22053</v>
      </c>
      <c r="N5559" s="17" t="s">
        <v>196</v>
      </c>
      <c r="O5559" s="17" t="s">
        <v>15</v>
      </c>
      <c r="P5559" s="17">
        <v>45359</v>
      </c>
      <c r="AF5559" s="17">
        <v>8</v>
      </c>
      <c r="AG5559" s="17">
        <v>2</v>
      </c>
      <c r="AH5559" s="17" t="s">
        <v>11926</v>
      </c>
      <c r="AK5559" s="17" t="s">
        <v>21650</v>
      </c>
      <c r="AM5559" s="17" t="s">
        <v>255</v>
      </c>
      <c r="AN5559" s="17" t="s">
        <v>21914</v>
      </c>
      <c r="AO5559" s="17">
        <v>3</v>
      </c>
      <c r="AP5559" s="17">
        <v>80</v>
      </c>
      <c r="AQ5559" s="17">
        <v>5</v>
      </c>
      <c r="AR5559" s="17" t="s">
        <v>21652</v>
      </c>
      <c r="AS5559" s="17" t="s">
        <v>21915</v>
      </c>
      <c r="DN5559" s="17">
        <f>COUNTIF(AU5559:DM5559, "X")</f>
        <v>0</v>
      </c>
    </row>
    <row r="5560" spans="1:118" s="17" customFormat="1">
      <c r="A5560" s="17" t="s">
        <v>16978</v>
      </c>
      <c r="B5560" s="17">
        <v>55</v>
      </c>
      <c r="C5560" s="17">
        <v>173666</v>
      </c>
      <c r="D5560" s="17" t="s">
        <v>16979</v>
      </c>
      <c r="E5560" s="17" t="s">
        <v>4339</v>
      </c>
      <c r="F5560" s="17" t="s">
        <v>56</v>
      </c>
      <c r="H5560" s="309">
        <v>34928</v>
      </c>
      <c r="I5560" s="309">
        <v>42388</v>
      </c>
      <c r="J5560" s="17" t="s">
        <v>3888</v>
      </c>
      <c r="L5560" s="17" t="s">
        <v>16914</v>
      </c>
      <c r="N5560" s="17" t="s">
        <v>31</v>
      </c>
      <c r="O5560" s="17" t="s">
        <v>15</v>
      </c>
      <c r="P5560" s="17">
        <v>45373</v>
      </c>
      <c r="Q5560" s="17">
        <v>1092</v>
      </c>
      <c r="AC5560" s="17" t="s">
        <v>9895</v>
      </c>
      <c r="AD5560" s="17" t="s">
        <v>9896</v>
      </c>
      <c r="AF5560" s="17">
        <v>8</v>
      </c>
      <c r="AG5560" s="17">
        <v>2</v>
      </c>
      <c r="AM5560" s="17" t="s">
        <v>220</v>
      </c>
      <c r="AN5560" s="17" t="s">
        <v>16782</v>
      </c>
      <c r="AO5560" s="17">
        <v>3</v>
      </c>
      <c r="AP5560" s="17">
        <v>80</v>
      </c>
      <c r="AQ5560" s="17">
        <v>5</v>
      </c>
      <c r="AR5560" s="17" t="s">
        <v>9898</v>
      </c>
      <c r="AT5560" s="17" t="s">
        <v>9899</v>
      </c>
      <c r="CU5560" s="17" t="s">
        <v>3901</v>
      </c>
      <c r="DN5560" s="17">
        <f>COUNTIF(AU5560:DM5560, "X")</f>
        <v>1</v>
      </c>
    </row>
    <row r="5561" spans="1:118" s="17" customFormat="1">
      <c r="A5561" s="17" t="s">
        <v>11723</v>
      </c>
      <c r="B5561" s="17">
        <v>55</v>
      </c>
      <c r="C5561" s="17">
        <v>173673</v>
      </c>
      <c r="D5561" s="17" t="s">
        <v>7487</v>
      </c>
      <c r="E5561" s="17" t="s">
        <v>11611</v>
      </c>
      <c r="F5561" s="17" t="s">
        <v>147</v>
      </c>
      <c r="H5561" s="309">
        <v>31882</v>
      </c>
      <c r="I5561" s="309">
        <v>42388</v>
      </c>
      <c r="J5561" s="17" t="s">
        <v>3888</v>
      </c>
      <c r="L5561" s="17" t="s">
        <v>11724</v>
      </c>
      <c r="N5561" s="17" t="s">
        <v>14</v>
      </c>
      <c r="O5561" s="17" t="s">
        <v>15</v>
      </c>
      <c r="P5561" s="17">
        <v>45371</v>
      </c>
      <c r="AC5561" s="17" t="s">
        <v>14</v>
      </c>
      <c r="AF5561" s="17">
        <v>8</v>
      </c>
      <c r="AG5561" s="17">
        <v>2</v>
      </c>
      <c r="AI5561" s="17" t="s">
        <v>10178</v>
      </c>
      <c r="AM5561" s="17" t="s">
        <v>173</v>
      </c>
      <c r="AN5561" s="17" t="s">
        <v>11705</v>
      </c>
      <c r="AO5561" s="17">
        <v>3</v>
      </c>
      <c r="AP5561" s="17">
        <v>80</v>
      </c>
      <c r="AQ5561" s="17">
        <v>5</v>
      </c>
      <c r="AR5561" s="17" t="s">
        <v>10180</v>
      </c>
      <c r="CR5561" s="17" t="s">
        <v>21</v>
      </c>
      <c r="CU5561" s="17" t="s">
        <v>3901</v>
      </c>
      <c r="DA5561" s="17" t="s">
        <v>3901</v>
      </c>
      <c r="DN5561" s="17">
        <f>COUNTIF(AU5561:DM5561, "X")</f>
        <v>2</v>
      </c>
    </row>
    <row r="5562" spans="1:118" s="17" customFormat="1">
      <c r="A5562" s="17" t="s">
        <v>11897</v>
      </c>
      <c r="B5562" s="17">
        <v>55</v>
      </c>
      <c r="C5562" s="17">
        <v>173676</v>
      </c>
      <c r="D5562" s="17" t="s">
        <v>7487</v>
      </c>
      <c r="E5562" s="17" t="s">
        <v>237</v>
      </c>
      <c r="F5562" s="17" t="s">
        <v>482</v>
      </c>
      <c r="H5562" s="309">
        <v>31959</v>
      </c>
      <c r="I5562" s="309">
        <v>42388</v>
      </c>
      <c r="J5562" s="17" t="s">
        <v>3888</v>
      </c>
      <c r="L5562" s="17" t="s">
        <v>11724</v>
      </c>
      <c r="N5562" s="17" t="s">
        <v>14</v>
      </c>
      <c r="O5562" s="17" t="s">
        <v>15</v>
      </c>
      <c r="P5562" s="17">
        <v>45371</v>
      </c>
      <c r="AC5562" s="17" t="s">
        <v>14</v>
      </c>
      <c r="AF5562" s="17">
        <v>8</v>
      </c>
      <c r="AG5562" s="17">
        <v>2</v>
      </c>
      <c r="AI5562" s="17" t="s">
        <v>10178</v>
      </c>
      <c r="AM5562" s="17" t="s">
        <v>173</v>
      </c>
      <c r="AN5562" s="17" t="s">
        <v>11705</v>
      </c>
      <c r="AO5562" s="17">
        <v>3</v>
      </c>
      <c r="AP5562" s="17">
        <v>80</v>
      </c>
      <c r="AQ5562" s="17">
        <v>5</v>
      </c>
      <c r="AR5562" s="17" t="s">
        <v>10180</v>
      </c>
      <c r="DN5562" s="17">
        <f>COUNTIF(AU5562:DM5562, "X")</f>
        <v>0</v>
      </c>
    </row>
    <row r="5563" spans="1:118" s="17" customFormat="1">
      <c r="A5563" s="523" t="s">
        <v>1518</v>
      </c>
      <c r="B5563" s="17">
        <v>55</v>
      </c>
      <c r="C5563" s="17">
        <v>173677</v>
      </c>
      <c r="D5563" s="17" t="s">
        <v>436</v>
      </c>
      <c r="E5563" s="17" t="s">
        <v>61</v>
      </c>
      <c r="F5563" s="17" t="s">
        <v>36</v>
      </c>
      <c r="G5563" s="17" t="s">
        <v>203</v>
      </c>
      <c r="H5563" s="309">
        <v>35088</v>
      </c>
      <c r="I5563" s="309">
        <v>42388</v>
      </c>
      <c r="J5563" s="17" t="s">
        <v>3888</v>
      </c>
      <c r="L5563" s="17" t="s">
        <v>811</v>
      </c>
      <c r="N5563" s="17" t="s">
        <v>31</v>
      </c>
      <c r="O5563" s="17" t="s">
        <v>15</v>
      </c>
      <c r="P5563" s="17">
        <v>45373</v>
      </c>
      <c r="AF5563" s="17">
        <v>15</v>
      </c>
      <c r="AG5563" s="17">
        <v>2</v>
      </c>
      <c r="AH5563" s="17" t="s">
        <v>11926</v>
      </c>
      <c r="AK5563" s="17" t="s">
        <v>11927</v>
      </c>
      <c r="AM5563" s="17" t="s">
        <v>177</v>
      </c>
      <c r="AN5563" s="17" t="s">
        <v>22466</v>
      </c>
      <c r="AO5563" s="17">
        <v>3</v>
      </c>
      <c r="AP5563" s="17">
        <v>80</v>
      </c>
      <c r="AQ5563" s="17">
        <v>5</v>
      </c>
      <c r="AR5563" s="17" t="s">
        <v>11941</v>
      </c>
      <c r="DF5563" s="17" t="s">
        <v>3901</v>
      </c>
      <c r="DN5563" s="17">
        <f>COUNTIF(AU5563:DM5563, "X")</f>
        <v>1</v>
      </c>
    </row>
    <row r="5564" spans="1:118" s="17" customFormat="1">
      <c r="A5564" s="17" t="s">
        <v>21385</v>
      </c>
      <c r="B5564" s="17">
        <v>55</v>
      </c>
      <c r="C5564" s="17">
        <v>173679</v>
      </c>
      <c r="D5564" s="17" t="s">
        <v>904</v>
      </c>
      <c r="E5564" s="17" t="s">
        <v>164</v>
      </c>
      <c r="F5564" s="17" t="s">
        <v>371</v>
      </c>
      <c r="H5564" s="309">
        <v>27282</v>
      </c>
      <c r="I5564" s="309">
        <v>42388</v>
      </c>
      <c r="J5564" s="17" t="s">
        <v>3888</v>
      </c>
      <c r="L5564" s="17" t="s">
        <v>21386</v>
      </c>
      <c r="N5564" s="17" t="s">
        <v>26</v>
      </c>
      <c r="O5564" s="17" t="s">
        <v>15</v>
      </c>
      <c r="P5564" s="17">
        <v>45318</v>
      </c>
      <c r="AF5564" s="17">
        <v>8</v>
      </c>
      <c r="AG5564" s="17">
        <v>2</v>
      </c>
      <c r="AI5564" s="17" t="s">
        <v>20669</v>
      </c>
      <c r="AM5564" s="17" t="s">
        <v>2616</v>
      </c>
      <c r="AN5564" s="17" t="s">
        <v>21221</v>
      </c>
      <c r="AO5564" s="17">
        <v>3</v>
      </c>
      <c r="AP5564" s="17">
        <v>80</v>
      </c>
      <c r="AQ5564" s="17">
        <v>5</v>
      </c>
      <c r="AR5564" s="17" t="s">
        <v>20671</v>
      </c>
      <c r="AS5564" s="17" t="s">
        <v>21222</v>
      </c>
      <c r="CR5564" s="17" t="s">
        <v>21</v>
      </c>
      <c r="CU5564" s="17" t="s">
        <v>3901</v>
      </c>
      <c r="DN5564" s="17">
        <f>COUNTIF(AU5564:DM5564, "X")</f>
        <v>1</v>
      </c>
    </row>
    <row r="5565" spans="1:118" s="17" customFormat="1">
      <c r="A5565" s="17" t="s">
        <v>25260</v>
      </c>
      <c r="B5565" s="17">
        <v>55</v>
      </c>
      <c r="C5565" s="17">
        <v>173718</v>
      </c>
      <c r="D5565" s="17" t="s">
        <v>904</v>
      </c>
      <c r="E5565" s="17" t="s">
        <v>4129</v>
      </c>
      <c r="F5565" s="17" t="s">
        <v>21</v>
      </c>
      <c r="H5565" s="309">
        <v>28876</v>
      </c>
      <c r="I5565" s="309">
        <v>42389</v>
      </c>
      <c r="J5565" s="17" t="s">
        <v>3888</v>
      </c>
      <c r="L5565" s="17" t="s">
        <v>25261</v>
      </c>
      <c r="N5565" s="17" t="s">
        <v>31</v>
      </c>
      <c r="O5565" s="17" t="s">
        <v>15</v>
      </c>
      <c r="P5565" s="17">
        <v>45373</v>
      </c>
      <c r="AC5565" s="17" t="s">
        <v>9895</v>
      </c>
      <c r="AD5565" s="17" t="s">
        <v>9896</v>
      </c>
      <c r="AF5565" s="17">
        <v>8</v>
      </c>
      <c r="AG5565" s="17">
        <v>2</v>
      </c>
      <c r="AM5565" s="17" t="s">
        <v>67</v>
      </c>
      <c r="AN5565" s="17" t="s">
        <v>25087</v>
      </c>
      <c r="AO5565" s="17">
        <v>3</v>
      </c>
      <c r="AP5565" s="17">
        <v>80</v>
      </c>
      <c r="AQ5565" s="17">
        <v>5</v>
      </c>
      <c r="AR5565" s="17" t="s">
        <v>9898</v>
      </c>
      <c r="AT5565" s="17" t="s">
        <v>16072</v>
      </c>
      <c r="AX5565" s="17" t="s">
        <v>3901</v>
      </c>
      <c r="AZ5565" s="17" t="s">
        <v>3901</v>
      </c>
      <c r="BA5565" s="17" t="s">
        <v>3901</v>
      </c>
      <c r="BB5565" s="17" t="s">
        <v>3901</v>
      </c>
      <c r="BC5565" s="17" t="s">
        <v>21</v>
      </c>
      <c r="BD5565" s="17" t="s">
        <v>3901</v>
      </c>
      <c r="BK5565" s="17" t="s">
        <v>3901</v>
      </c>
      <c r="BQ5565" s="17" t="s">
        <v>21</v>
      </c>
      <c r="BS5565" s="17" t="s">
        <v>3901</v>
      </c>
      <c r="BY5565" s="17" t="s">
        <v>3901</v>
      </c>
      <c r="CF5565" s="17" t="s">
        <v>3901</v>
      </c>
      <c r="CH5565" s="17" t="s">
        <v>3901</v>
      </c>
      <c r="DN5565" s="17">
        <f>COUNTIF(AU5565:DM5565, "X")</f>
        <v>10</v>
      </c>
    </row>
    <row r="5566" spans="1:118" s="17" customFormat="1">
      <c r="A5566" s="17" t="s">
        <v>10153</v>
      </c>
      <c r="B5566" s="17">
        <v>55</v>
      </c>
      <c r="C5566" s="17">
        <v>173719</v>
      </c>
      <c r="D5566" s="17" t="s">
        <v>3898</v>
      </c>
      <c r="E5566" s="17" t="s">
        <v>427</v>
      </c>
      <c r="F5566" s="17" t="s">
        <v>48</v>
      </c>
      <c r="H5566" s="309">
        <v>30032</v>
      </c>
      <c r="I5566" s="309">
        <v>42389</v>
      </c>
      <c r="J5566" s="17" t="s">
        <v>3888</v>
      </c>
      <c r="L5566" s="17" t="s">
        <v>10154</v>
      </c>
      <c r="N5566" s="17" t="s">
        <v>31</v>
      </c>
      <c r="O5566" s="17" t="s">
        <v>15</v>
      </c>
      <c r="P5566" s="17">
        <v>45373</v>
      </c>
      <c r="Q5566" s="17">
        <v>2385</v>
      </c>
      <c r="AC5566" s="17" t="s">
        <v>9895</v>
      </c>
      <c r="AD5566" s="17" t="s">
        <v>9896</v>
      </c>
      <c r="AF5566" s="17">
        <v>8</v>
      </c>
      <c r="AG5566" s="17">
        <v>2</v>
      </c>
      <c r="AM5566" s="17" t="s">
        <v>216</v>
      </c>
      <c r="AN5566" s="17" t="s">
        <v>9897</v>
      </c>
      <c r="AO5566" s="17">
        <v>3</v>
      </c>
      <c r="AP5566" s="17">
        <v>80</v>
      </c>
      <c r="AQ5566" s="17">
        <v>5</v>
      </c>
      <c r="AR5566" s="17" t="s">
        <v>9898</v>
      </c>
      <c r="AT5566" s="17" t="s">
        <v>9899</v>
      </c>
      <c r="CU5566" s="17" t="s">
        <v>3901</v>
      </c>
      <c r="DN5566" s="17">
        <f>COUNTIF(AU5566:DM5566, "X")</f>
        <v>1</v>
      </c>
    </row>
    <row r="5567" spans="1:118" s="17" customFormat="1">
      <c r="A5567" s="17" t="s">
        <v>11483</v>
      </c>
      <c r="B5567" s="17">
        <v>55</v>
      </c>
      <c r="C5567" s="17">
        <v>173755</v>
      </c>
      <c r="D5567" s="17" t="s">
        <v>11431</v>
      </c>
      <c r="E5567" s="17" t="s">
        <v>119</v>
      </c>
      <c r="F5567" s="17" t="s">
        <v>7178</v>
      </c>
      <c r="H5567" s="309">
        <v>31083</v>
      </c>
      <c r="I5567" s="309">
        <v>42394</v>
      </c>
      <c r="J5567" s="17" t="s">
        <v>3888</v>
      </c>
      <c r="L5567" s="17" t="s">
        <v>11432</v>
      </c>
      <c r="N5567" s="17" t="s">
        <v>14</v>
      </c>
      <c r="O5567" s="17" t="s">
        <v>15</v>
      </c>
      <c r="P5567" s="17">
        <v>45371</v>
      </c>
      <c r="AC5567" s="17" t="s">
        <v>14</v>
      </c>
      <c r="AF5567" s="17">
        <v>8</v>
      </c>
      <c r="AG5567" s="17">
        <v>2</v>
      </c>
      <c r="AI5567" s="17" t="s">
        <v>10178</v>
      </c>
      <c r="AM5567" s="17" t="s">
        <v>151</v>
      </c>
      <c r="AN5567" s="17" t="s">
        <v>11216</v>
      </c>
      <c r="AO5567" s="17">
        <v>3</v>
      </c>
      <c r="AP5567" s="17">
        <v>80</v>
      </c>
      <c r="AQ5567" s="17">
        <v>5</v>
      </c>
      <c r="AR5567" s="17" t="s">
        <v>10180</v>
      </c>
      <c r="CR5567" s="17" t="s">
        <v>21</v>
      </c>
      <c r="CU5567" s="17" t="s">
        <v>3901</v>
      </c>
      <c r="DN5567" s="17">
        <f>COUNTIF(AU5567:DM5567, "X")</f>
        <v>1</v>
      </c>
    </row>
    <row r="5568" spans="1:118" s="17" customFormat="1">
      <c r="A5568" s="17" t="s">
        <v>5017</v>
      </c>
      <c r="B5568" s="17">
        <v>55</v>
      </c>
      <c r="C5568" s="17">
        <v>173758</v>
      </c>
      <c r="D5568" s="17" t="s">
        <v>595</v>
      </c>
      <c r="E5568" s="17" t="s">
        <v>147</v>
      </c>
      <c r="F5568" s="17" t="s">
        <v>5018</v>
      </c>
      <c r="H5568" s="309">
        <v>22419</v>
      </c>
      <c r="I5568" s="309">
        <v>42395</v>
      </c>
      <c r="J5568" s="17" t="s">
        <v>3888</v>
      </c>
      <c r="L5568" s="17" t="s">
        <v>4479</v>
      </c>
      <c r="N5568" s="17" t="s">
        <v>19</v>
      </c>
      <c r="O5568" s="17" t="s">
        <v>15</v>
      </c>
      <c r="P5568" s="17">
        <v>45356</v>
      </c>
      <c r="AC5568" s="17" t="s">
        <v>3890</v>
      </c>
      <c r="AD5568" s="17" t="s">
        <v>3891</v>
      </c>
      <c r="AF5568" s="17">
        <v>8</v>
      </c>
      <c r="AG5568" s="17">
        <v>2</v>
      </c>
      <c r="AM5568" s="17" t="s">
        <v>2602</v>
      </c>
      <c r="AN5568" s="17" t="s">
        <v>4371</v>
      </c>
      <c r="AO5568" s="17">
        <v>3</v>
      </c>
      <c r="AP5568" s="17">
        <v>80</v>
      </c>
      <c r="AQ5568" s="17">
        <v>5</v>
      </c>
      <c r="AT5568" s="17" t="s">
        <v>3893</v>
      </c>
      <c r="DA5568" s="17" t="s">
        <v>3901</v>
      </c>
      <c r="DN5568" s="17">
        <f>COUNTIF(AU5568:DM5568, "X")</f>
        <v>1</v>
      </c>
    </row>
    <row r="5569" spans="1:118" s="17" customFormat="1">
      <c r="A5569" s="17" t="s">
        <v>6413</v>
      </c>
      <c r="B5569" s="17">
        <v>55</v>
      </c>
      <c r="C5569" s="17">
        <v>149931</v>
      </c>
      <c r="D5569" s="17" t="s">
        <v>6414</v>
      </c>
      <c r="E5569" s="17" t="s">
        <v>499</v>
      </c>
      <c r="F5569" s="17" t="s">
        <v>65</v>
      </c>
      <c r="H5569" s="309">
        <v>30655</v>
      </c>
      <c r="I5569" s="309">
        <v>42396</v>
      </c>
      <c r="J5569" s="17" t="s">
        <v>3888</v>
      </c>
      <c r="L5569" s="17" t="s">
        <v>6415</v>
      </c>
      <c r="N5569" s="17" t="s">
        <v>19</v>
      </c>
      <c r="O5569" s="17" t="s">
        <v>15</v>
      </c>
      <c r="P5569" s="17">
        <v>45356</v>
      </c>
      <c r="AC5569" s="17" t="s">
        <v>3890</v>
      </c>
      <c r="AD5569" s="17" t="s">
        <v>3891</v>
      </c>
      <c r="AF5569" s="17">
        <v>8</v>
      </c>
      <c r="AG5569" s="17">
        <v>2</v>
      </c>
      <c r="AM5569" s="17" t="s">
        <v>232</v>
      </c>
      <c r="AN5569" s="17" t="s">
        <v>6280</v>
      </c>
      <c r="AO5569" s="17">
        <v>3</v>
      </c>
      <c r="AP5569" s="17">
        <v>80</v>
      </c>
      <c r="AQ5569" s="17">
        <v>5</v>
      </c>
      <c r="AT5569" s="17" t="s">
        <v>5516</v>
      </c>
      <c r="BK5569" s="17" t="s">
        <v>3901</v>
      </c>
      <c r="BS5569" s="17" t="s">
        <v>3901</v>
      </c>
      <c r="BY5569" s="17" t="s">
        <v>3901</v>
      </c>
      <c r="BZ5569" s="17" t="s">
        <v>21</v>
      </c>
      <c r="CU5569" s="17" t="s">
        <v>3901</v>
      </c>
      <c r="DA5569" s="17" t="s">
        <v>3901</v>
      </c>
      <c r="DN5569" s="17">
        <f>COUNTIF(AU5569:DM5569, "X")</f>
        <v>5</v>
      </c>
    </row>
    <row r="5570" spans="1:118" s="17" customFormat="1">
      <c r="A5570" s="17" t="s">
        <v>16669</v>
      </c>
      <c r="B5570" s="17">
        <v>55</v>
      </c>
      <c r="C5570" s="17">
        <v>173774</v>
      </c>
      <c r="D5570" s="17" t="s">
        <v>16670</v>
      </c>
      <c r="E5570" s="17" t="s">
        <v>122</v>
      </c>
      <c r="F5570" s="17" t="s">
        <v>229</v>
      </c>
      <c r="H5570" s="309">
        <v>16284</v>
      </c>
      <c r="I5570" s="309">
        <v>42403</v>
      </c>
      <c r="J5570" s="17" t="s">
        <v>3888</v>
      </c>
      <c r="L5570" s="17" t="s">
        <v>16671</v>
      </c>
      <c r="M5570" s="17" t="s">
        <v>1084</v>
      </c>
      <c r="N5570" s="17" t="s">
        <v>31</v>
      </c>
      <c r="O5570" s="17" t="s">
        <v>15</v>
      </c>
      <c r="P5570" s="17">
        <v>45373</v>
      </c>
      <c r="AC5570" s="17" t="s">
        <v>9895</v>
      </c>
      <c r="AD5570" s="17" t="s">
        <v>9896</v>
      </c>
      <c r="AF5570" s="17">
        <v>8</v>
      </c>
      <c r="AG5570" s="17">
        <v>2</v>
      </c>
      <c r="AM5570" s="17" t="s">
        <v>124</v>
      </c>
      <c r="AN5570" s="17" t="s">
        <v>16646</v>
      </c>
      <c r="AO5570" s="17">
        <v>3</v>
      </c>
      <c r="AP5570" s="17">
        <v>80</v>
      </c>
      <c r="AQ5570" s="17">
        <v>5</v>
      </c>
      <c r="AR5570" s="17" t="s">
        <v>9898</v>
      </c>
      <c r="AT5570" s="17" t="s">
        <v>9899</v>
      </c>
      <c r="BD5570" s="17" t="s">
        <v>3901</v>
      </c>
      <c r="BK5570" s="17" t="s">
        <v>3901</v>
      </c>
      <c r="CR5570" s="17" t="s">
        <v>21</v>
      </c>
      <c r="CU5570" s="17" t="s">
        <v>3901</v>
      </c>
      <c r="DN5570" s="17">
        <f>COUNTIF(AU5570:DM5570, "X")</f>
        <v>3</v>
      </c>
    </row>
    <row r="5571" spans="1:118" s="17" customFormat="1">
      <c r="A5571" s="17" t="s">
        <v>25844</v>
      </c>
      <c r="B5571" s="17">
        <v>55</v>
      </c>
      <c r="C5571" s="17">
        <v>173776</v>
      </c>
      <c r="D5571" s="17" t="s">
        <v>10</v>
      </c>
      <c r="E5571" s="17" t="s">
        <v>4304</v>
      </c>
      <c r="F5571" s="17" t="s">
        <v>63</v>
      </c>
      <c r="H5571" s="309">
        <v>35558</v>
      </c>
      <c r="I5571" s="309">
        <v>42408</v>
      </c>
      <c r="J5571" s="17" t="s">
        <v>3888</v>
      </c>
      <c r="L5571" s="17" t="s">
        <v>25845</v>
      </c>
      <c r="N5571" s="17" t="s">
        <v>14</v>
      </c>
      <c r="O5571" s="17" t="s">
        <v>15</v>
      </c>
      <c r="P5571" s="17">
        <v>45371</v>
      </c>
      <c r="AC5571" s="17" t="s">
        <v>17772</v>
      </c>
      <c r="AF5571" s="17">
        <v>8</v>
      </c>
      <c r="AG5571" s="17">
        <v>2</v>
      </c>
      <c r="AH5571" s="17" t="s">
        <v>11926</v>
      </c>
      <c r="AK5571" s="17" t="s">
        <v>17298</v>
      </c>
      <c r="AM5571" s="17" t="s">
        <v>39</v>
      </c>
      <c r="AN5571" s="17" t="s">
        <v>25609</v>
      </c>
      <c r="AO5571" s="17">
        <v>3</v>
      </c>
      <c r="AP5571" s="17">
        <v>80</v>
      </c>
      <c r="AQ5571" s="17">
        <v>5</v>
      </c>
      <c r="AT5571" s="17" t="s">
        <v>25610</v>
      </c>
      <c r="CR5571" s="17" t="s">
        <v>21</v>
      </c>
      <c r="CU5571" s="17" t="s">
        <v>3901</v>
      </c>
      <c r="DN5571" s="17">
        <f>COUNTIF(AU5571:DM5571, "X")</f>
        <v>1</v>
      </c>
    </row>
    <row r="5572" spans="1:118" s="17" customFormat="1">
      <c r="A5572" s="17" t="s">
        <v>19757</v>
      </c>
      <c r="B5572" s="17">
        <v>55</v>
      </c>
      <c r="C5572" s="17">
        <v>173793</v>
      </c>
      <c r="D5572" s="17" t="s">
        <v>12041</v>
      </c>
      <c r="E5572" s="17" t="s">
        <v>277</v>
      </c>
      <c r="F5572" s="17" t="s">
        <v>70</v>
      </c>
      <c r="H5572" s="309">
        <v>32541</v>
      </c>
      <c r="I5572" s="309">
        <v>42402</v>
      </c>
      <c r="J5572" s="17" t="s">
        <v>3888</v>
      </c>
      <c r="L5572" s="17" t="s">
        <v>19758</v>
      </c>
      <c r="N5572" s="17" t="s">
        <v>14</v>
      </c>
      <c r="O5572" s="17" t="s">
        <v>15</v>
      </c>
      <c r="P5572" s="17">
        <v>45371</v>
      </c>
      <c r="AF5572" s="17">
        <v>8</v>
      </c>
      <c r="AG5572" s="17">
        <v>2</v>
      </c>
      <c r="AI5572" s="17" t="s">
        <v>10178</v>
      </c>
      <c r="AM5572" s="17" t="s">
        <v>219</v>
      </c>
      <c r="AN5572" s="17" t="s">
        <v>19675</v>
      </c>
      <c r="AO5572" s="17">
        <v>3</v>
      </c>
      <c r="AP5572" s="17">
        <v>80</v>
      </c>
      <c r="AQ5572" s="17">
        <v>5</v>
      </c>
      <c r="AR5572" s="17" t="s">
        <v>10180</v>
      </c>
      <c r="DN5572" s="17">
        <f>COUNTIF(AU5572:DM5572, "X")</f>
        <v>0</v>
      </c>
    </row>
    <row r="5573" spans="1:118" s="17" customFormat="1">
      <c r="A5573" s="17" t="s">
        <v>26214</v>
      </c>
      <c r="B5573" s="17">
        <v>55</v>
      </c>
      <c r="C5573" s="17">
        <v>173799</v>
      </c>
      <c r="D5573" s="17" t="s">
        <v>9210</v>
      </c>
      <c r="E5573" s="17" t="s">
        <v>12</v>
      </c>
      <c r="F5573" s="17" t="s">
        <v>16700</v>
      </c>
      <c r="H5573" s="309">
        <v>32184</v>
      </c>
      <c r="I5573" s="309">
        <v>42404</v>
      </c>
      <c r="J5573" s="17" t="s">
        <v>3888</v>
      </c>
      <c r="L5573" s="17" t="s">
        <v>26197</v>
      </c>
      <c r="N5573" s="17" t="s">
        <v>14</v>
      </c>
      <c r="O5573" s="17" t="s">
        <v>15</v>
      </c>
      <c r="P5573" s="17">
        <v>45371</v>
      </c>
      <c r="Q5573" s="17">
        <v>8814</v>
      </c>
      <c r="AC5573" s="17" t="s">
        <v>14</v>
      </c>
      <c r="AF5573" s="17">
        <v>8</v>
      </c>
      <c r="AG5573" s="17">
        <v>2</v>
      </c>
      <c r="AI5573" s="17" t="s">
        <v>10178</v>
      </c>
      <c r="AM5573" s="17" t="s">
        <v>101</v>
      </c>
      <c r="AN5573" s="17" t="s">
        <v>26168</v>
      </c>
      <c r="AO5573" s="17">
        <v>3</v>
      </c>
      <c r="AP5573" s="17">
        <v>80</v>
      </c>
      <c r="AQ5573" s="17">
        <v>5</v>
      </c>
      <c r="AR5573" s="17" t="s">
        <v>10180</v>
      </c>
      <c r="CR5573" s="17" t="s">
        <v>21</v>
      </c>
      <c r="CU5573" s="17" t="s">
        <v>3901</v>
      </c>
      <c r="DA5573" s="17" t="s">
        <v>3901</v>
      </c>
      <c r="DN5573" s="17">
        <f>COUNTIF(AU5573:DM5573, "X")</f>
        <v>2</v>
      </c>
    </row>
    <row r="5574" spans="1:118" s="17" customFormat="1">
      <c r="A5574" s="17" t="s">
        <v>24536</v>
      </c>
      <c r="B5574" s="17">
        <v>55</v>
      </c>
      <c r="C5574" s="17">
        <v>136840</v>
      </c>
      <c r="D5574" s="17" t="s">
        <v>24537</v>
      </c>
      <c r="E5574" s="17" t="s">
        <v>14831</v>
      </c>
      <c r="F5574" s="17" t="s">
        <v>56</v>
      </c>
      <c r="H5574" s="309">
        <v>32129</v>
      </c>
      <c r="I5574" s="309">
        <v>42405</v>
      </c>
      <c r="J5574" s="17" t="s">
        <v>3888</v>
      </c>
      <c r="L5574" s="17" t="s">
        <v>24538</v>
      </c>
      <c r="N5574" s="17" t="s">
        <v>19</v>
      </c>
      <c r="O5574" s="17" t="s">
        <v>15</v>
      </c>
      <c r="P5574" s="17">
        <v>45356</v>
      </c>
      <c r="AD5574" s="17" t="s">
        <v>3891</v>
      </c>
      <c r="AF5574" s="17">
        <v>8</v>
      </c>
      <c r="AG5574" s="17">
        <v>2</v>
      </c>
      <c r="AM5574" s="17" t="s">
        <v>141</v>
      </c>
      <c r="AN5574" s="17" t="s">
        <v>24484</v>
      </c>
      <c r="AO5574" s="17">
        <v>3</v>
      </c>
      <c r="AP5574" s="17">
        <v>80</v>
      </c>
      <c r="AQ5574" s="17">
        <v>5</v>
      </c>
      <c r="AR5574" s="17" t="s">
        <v>24485</v>
      </c>
      <c r="BS5574" s="17" t="s">
        <v>3901</v>
      </c>
      <c r="CH5574" s="17" t="s">
        <v>3901</v>
      </c>
      <c r="CR5574" s="17" t="s">
        <v>30</v>
      </c>
      <c r="CU5574" s="17" t="s">
        <v>3901</v>
      </c>
      <c r="DN5574" s="17">
        <f>COUNTIF(AU5574:DM5574, "X")</f>
        <v>3</v>
      </c>
    </row>
    <row r="5575" spans="1:118" s="17" customFormat="1">
      <c r="A5575" s="17" t="s">
        <v>12544</v>
      </c>
      <c r="B5575" s="17">
        <v>55</v>
      </c>
      <c r="C5575" s="17">
        <v>173809</v>
      </c>
      <c r="D5575" s="17" t="s">
        <v>12545</v>
      </c>
      <c r="E5575" s="17" t="s">
        <v>372</v>
      </c>
      <c r="F5575" s="17" t="s">
        <v>12546</v>
      </c>
      <c r="H5575" s="309">
        <v>33280</v>
      </c>
      <c r="I5575" s="309">
        <v>42406</v>
      </c>
      <c r="J5575" s="17" t="s">
        <v>3888</v>
      </c>
      <c r="L5575" s="17" t="s">
        <v>12547</v>
      </c>
      <c r="N5575" s="17" t="s">
        <v>31</v>
      </c>
      <c r="O5575" s="17" t="s">
        <v>15</v>
      </c>
      <c r="P5575" s="17">
        <v>45373</v>
      </c>
      <c r="AC5575" s="17" t="s">
        <v>9895</v>
      </c>
      <c r="AD5575" s="17" t="s">
        <v>9896</v>
      </c>
      <c r="AF5575" s="17">
        <v>8</v>
      </c>
      <c r="AG5575" s="17">
        <v>2</v>
      </c>
      <c r="AM5575" s="17" t="s">
        <v>222</v>
      </c>
      <c r="AN5575" s="17" t="s">
        <v>12432</v>
      </c>
      <c r="AO5575" s="17">
        <v>3</v>
      </c>
      <c r="AP5575" s="17">
        <v>80</v>
      </c>
      <c r="AQ5575" s="17">
        <v>5</v>
      </c>
      <c r="AR5575" s="17" t="s">
        <v>9898</v>
      </c>
      <c r="AT5575" s="17" t="s">
        <v>11929</v>
      </c>
      <c r="CH5575" s="17" t="s">
        <v>3901</v>
      </c>
      <c r="CR5575" s="17" t="s">
        <v>21</v>
      </c>
      <c r="CU5575" s="17" t="s">
        <v>3901</v>
      </c>
      <c r="CY5575" s="17" t="s">
        <v>21</v>
      </c>
      <c r="DA5575" s="17" t="s">
        <v>3901</v>
      </c>
      <c r="DB5575" s="17" t="s">
        <v>21</v>
      </c>
      <c r="DD5575" s="17" t="s">
        <v>3901</v>
      </c>
      <c r="DF5575" s="17" t="s">
        <v>3901</v>
      </c>
      <c r="DN5575" s="17">
        <f>COUNTIF(AU5575:DM5575, "X")</f>
        <v>5</v>
      </c>
    </row>
    <row r="5576" spans="1:118" s="17" customFormat="1">
      <c r="A5576" s="17" t="s">
        <v>20264</v>
      </c>
      <c r="B5576" s="17">
        <v>55</v>
      </c>
      <c r="C5576" s="17">
        <v>173810</v>
      </c>
      <c r="D5576" s="17" t="s">
        <v>12400</v>
      </c>
      <c r="E5576" s="17" t="s">
        <v>5202</v>
      </c>
      <c r="F5576" s="17" t="s">
        <v>20265</v>
      </c>
      <c r="H5576" s="309">
        <v>32288</v>
      </c>
      <c r="I5576" s="309">
        <v>42407</v>
      </c>
      <c r="J5576" s="17" t="s">
        <v>3888</v>
      </c>
      <c r="L5576" s="17" t="s">
        <v>20062</v>
      </c>
      <c r="M5576" s="17" t="s">
        <v>387</v>
      </c>
      <c r="N5576" s="17" t="s">
        <v>31</v>
      </c>
      <c r="O5576" s="17" t="s">
        <v>15</v>
      </c>
      <c r="P5576" s="17">
        <v>45373</v>
      </c>
      <c r="AD5576" s="17" t="s">
        <v>9896</v>
      </c>
      <c r="AF5576" s="17">
        <v>15</v>
      </c>
      <c r="AG5576" s="17">
        <v>2</v>
      </c>
      <c r="AM5576" s="17" t="s">
        <v>180</v>
      </c>
      <c r="AN5576" s="17" t="s">
        <v>20012</v>
      </c>
      <c r="AO5576" s="17">
        <v>3</v>
      </c>
      <c r="AP5576" s="17">
        <v>80</v>
      </c>
      <c r="AQ5576" s="17">
        <v>5</v>
      </c>
      <c r="AR5576" s="17" t="s">
        <v>10180</v>
      </c>
      <c r="CH5576" s="17" t="s">
        <v>3901</v>
      </c>
      <c r="DN5576" s="17">
        <f>COUNTIF(AU5576:DM5576, "X")</f>
        <v>1</v>
      </c>
    </row>
    <row r="5577" spans="1:118" s="17" customFormat="1">
      <c r="A5577" s="17" t="s">
        <v>10012</v>
      </c>
      <c r="B5577" s="17">
        <v>55</v>
      </c>
      <c r="C5577" s="17">
        <v>145241</v>
      </c>
      <c r="D5577" s="17" t="s">
        <v>10013</v>
      </c>
      <c r="E5577" s="17" t="s">
        <v>134</v>
      </c>
      <c r="F5577" s="17" t="s">
        <v>21</v>
      </c>
      <c r="H5577" s="309">
        <v>27439</v>
      </c>
      <c r="I5577" s="309">
        <v>42408</v>
      </c>
      <c r="J5577" s="17" t="s">
        <v>3888</v>
      </c>
      <c r="L5577" s="17" t="s">
        <v>10014</v>
      </c>
      <c r="M5577" s="17" t="s">
        <v>192</v>
      </c>
      <c r="N5577" s="17" t="s">
        <v>31</v>
      </c>
      <c r="O5577" s="17" t="s">
        <v>15</v>
      </c>
      <c r="P5577" s="17">
        <v>45373</v>
      </c>
      <c r="AC5577" s="17" t="s">
        <v>9895</v>
      </c>
      <c r="AD5577" s="17" t="s">
        <v>9896</v>
      </c>
      <c r="AF5577" s="17">
        <v>8</v>
      </c>
      <c r="AG5577" s="17">
        <v>2</v>
      </c>
      <c r="AM5577" s="17" t="s">
        <v>216</v>
      </c>
      <c r="AN5577" s="17" t="s">
        <v>9897</v>
      </c>
      <c r="AO5577" s="17">
        <v>3</v>
      </c>
      <c r="AP5577" s="17">
        <v>80</v>
      </c>
      <c r="AQ5577" s="17">
        <v>5</v>
      </c>
      <c r="AR5577" s="17" t="s">
        <v>9898</v>
      </c>
      <c r="AT5577" s="17" t="s">
        <v>9899</v>
      </c>
      <c r="CN5577" s="17" t="s">
        <v>3901</v>
      </c>
      <c r="CU5577" s="17" t="s">
        <v>3901</v>
      </c>
      <c r="DN5577" s="17">
        <f>COUNTIF(AU5577:DM5577, "X")</f>
        <v>2</v>
      </c>
    </row>
    <row r="5578" spans="1:118" s="17" customFormat="1">
      <c r="A5578" s="17" t="s">
        <v>14467</v>
      </c>
      <c r="B5578" s="17">
        <v>55</v>
      </c>
      <c r="C5578" s="17">
        <v>173834</v>
      </c>
      <c r="D5578" s="17" t="s">
        <v>6916</v>
      </c>
      <c r="E5578" s="17" t="s">
        <v>4849</v>
      </c>
      <c r="F5578" s="17" t="s">
        <v>377</v>
      </c>
      <c r="H5578" s="309">
        <v>35844</v>
      </c>
      <c r="I5578" s="309">
        <v>42408</v>
      </c>
      <c r="J5578" s="17" t="s">
        <v>3888</v>
      </c>
      <c r="L5578" s="17" t="s">
        <v>14468</v>
      </c>
      <c r="N5578" s="17" t="s">
        <v>31</v>
      </c>
      <c r="O5578" s="17" t="s">
        <v>15</v>
      </c>
      <c r="P5578" s="17">
        <v>45373</v>
      </c>
      <c r="AC5578" s="17" t="s">
        <v>9895</v>
      </c>
      <c r="AD5578" s="17" t="s">
        <v>9896</v>
      </c>
      <c r="AF5578" s="17">
        <v>8</v>
      </c>
      <c r="AG5578" s="17">
        <v>2</v>
      </c>
      <c r="AM5578" s="17" t="s">
        <v>108</v>
      </c>
      <c r="AN5578" s="17" t="s">
        <v>14364</v>
      </c>
      <c r="AO5578" s="17">
        <v>3</v>
      </c>
      <c r="AP5578" s="17">
        <v>80</v>
      </c>
      <c r="AQ5578" s="17">
        <v>5</v>
      </c>
      <c r="AR5578" s="17" t="s">
        <v>9898</v>
      </c>
      <c r="AT5578" s="17" t="s">
        <v>14152</v>
      </c>
      <c r="CR5578" s="17" t="s">
        <v>21</v>
      </c>
      <c r="CU5578" s="17" t="s">
        <v>3901</v>
      </c>
      <c r="DN5578" s="17">
        <f>COUNTIF(AU5578:DM5578, "X")</f>
        <v>1</v>
      </c>
    </row>
    <row r="5579" spans="1:118" s="17" customFormat="1">
      <c r="A5579" s="17" t="s">
        <v>14566</v>
      </c>
      <c r="B5579" s="17">
        <v>55</v>
      </c>
      <c r="C5579" s="17">
        <v>173843</v>
      </c>
      <c r="D5579" s="17" t="s">
        <v>14567</v>
      </c>
      <c r="E5579" s="17" t="s">
        <v>165</v>
      </c>
      <c r="F5579" s="17" t="s">
        <v>63</v>
      </c>
      <c r="H5579" s="309">
        <v>32932</v>
      </c>
      <c r="I5579" s="309">
        <v>42411</v>
      </c>
      <c r="J5579" s="17" t="s">
        <v>3888</v>
      </c>
      <c r="L5579" s="17" t="s">
        <v>14568</v>
      </c>
      <c r="N5579" s="17" t="s">
        <v>31</v>
      </c>
      <c r="O5579" s="17" t="s">
        <v>15</v>
      </c>
      <c r="P5579" s="17">
        <v>45373</v>
      </c>
      <c r="AC5579" s="17" t="s">
        <v>9895</v>
      </c>
      <c r="AD5579" s="17" t="s">
        <v>9896</v>
      </c>
      <c r="AF5579" s="17">
        <v>8</v>
      </c>
      <c r="AG5579" s="17">
        <v>2</v>
      </c>
      <c r="AM5579" s="17" t="s">
        <v>108</v>
      </c>
      <c r="AN5579" s="17" t="s">
        <v>14364</v>
      </c>
      <c r="AO5579" s="17">
        <v>3</v>
      </c>
      <c r="AP5579" s="17">
        <v>80</v>
      </c>
      <c r="AQ5579" s="17">
        <v>5</v>
      </c>
      <c r="AR5579" s="17" t="s">
        <v>9898</v>
      </c>
      <c r="AT5579" s="17" t="s">
        <v>14152</v>
      </c>
      <c r="BY5579" s="17" t="s">
        <v>3901</v>
      </c>
      <c r="CR5579" s="17" t="s">
        <v>21</v>
      </c>
      <c r="DN5579" s="17">
        <f>COUNTIF(AU5579:DM5579, "X")</f>
        <v>1</v>
      </c>
    </row>
    <row r="5580" spans="1:118" s="17" customFormat="1">
      <c r="A5580" s="17" t="s">
        <v>5903</v>
      </c>
      <c r="B5580" s="17">
        <v>55</v>
      </c>
      <c r="C5580" s="17">
        <v>173845</v>
      </c>
      <c r="D5580" s="17" t="s">
        <v>5777</v>
      </c>
      <c r="E5580" s="17" t="s">
        <v>299</v>
      </c>
      <c r="F5580" s="17" t="s">
        <v>63</v>
      </c>
      <c r="H5580" s="309">
        <v>35352</v>
      </c>
      <c r="I5580" s="309">
        <v>42408</v>
      </c>
      <c r="J5580" s="17" t="s">
        <v>3888</v>
      </c>
      <c r="L5580" s="17" t="s">
        <v>5778</v>
      </c>
      <c r="N5580" s="17" t="s">
        <v>19</v>
      </c>
      <c r="O5580" s="17" t="s">
        <v>15</v>
      </c>
      <c r="P5580" s="17">
        <v>45356</v>
      </c>
      <c r="AC5580" s="17" t="s">
        <v>3890</v>
      </c>
      <c r="AD5580" s="17" t="s">
        <v>3891</v>
      </c>
      <c r="AF5580" s="17">
        <v>8</v>
      </c>
      <c r="AG5580" s="17">
        <v>2</v>
      </c>
      <c r="AM5580" s="17" t="s">
        <v>105</v>
      </c>
      <c r="AN5580" s="17" t="s">
        <v>5515</v>
      </c>
      <c r="AO5580" s="17">
        <v>3</v>
      </c>
      <c r="AP5580" s="17">
        <v>80</v>
      </c>
      <c r="AQ5580" s="17">
        <v>5</v>
      </c>
      <c r="AT5580" s="17" t="s">
        <v>5516</v>
      </c>
      <c r="DN5580" s="17">
        <f>COUNTIF(AU5580:DM5580, "X")</f>
        <v>0</v>
      </c>
    </row>
    <row r="5581" spans="1:118" s="17" customFormat="1">
      <c r="A5581" s="17" t="s">
        <v>10230</v>
      </c>
      <c r="B5581" s="17">
        <v>55</v>
      </c>
      <c r="C5581" s="17">
        <v>173850</v>
      </c>
      <c r="D5581" s="17" t="s">
        <v>10231</v>
      </c>
      <c r="E5581" s="17" t="s">
        <v>10232</v>
      </c>
      <c r="F5581" s="17" t="s">
        <v>397</v>
      </c>
      <c r="H5581" s="309">
        <v>35756</v>
      </c>
      <c r="I5581" s="309">
        <v>42408</v>
      </c>
      <c r="J5581" s="17" t="s">
        <v>3888</v>
      </c>
      <c r="L5581" s="17" t="s">
        <v>10233</v>
      </c>
      <c r="N5581" s="17" t="s">
        <v>14</v>
      </c>
      <c r="O5581" s="17" t="s">
        <v>15</v>
      </c>
      <c r="P5581" s="17">
        <v>45371</v>
      </c>
      <c r="AC5581" s="17" t="s">
        <v>14</v>
      </c>
      <c r="AF5581" s="17">
        <v>8</v>
      </c>
      <c r="AG5581" s="17">
        <v>2</v>
      </c>
      <c r="AI5581" s="17" t="s">
        <v>10178</v>
      </c>
      <c r="AM5581" s="17" t="s">
        <v>74</v>
      </c>
      <c r="AN5581" s="17" t="s">
        <v>10179</v>
      </c>
      <c r="AO5581" s="17">
        <v>3</v>
      </c>
      <c r="AP5581" s="17">
        <v>80</v>
      </c>
      <c r="AQ5581" s="17">
        <v>5</v>
      </c>
      <c r="AR5581" s="17" t="s">
        <v>10180</v>
      </c>
      <c r="CR5581" s="17" t="s">
        <v>21</v>
      </c>
      <c r="CU5581" s="17" t="s">
        <v>3901</v>
      </c>
      <c r="DA5581" s="17" t="s">
        <v>3901</v>
      </c>
      <c r="DF5581" s="17" t="s">
        <v>3901</v>
      </c>
      <c r="DN5581" s="17">
        <f>COUNTIF(AU5581:DM5581, "X")</f>
        <v>3</v>
      </c>
    </row>
    <row r="5582" spans="1:118" s="17" customFormat="1">
      <c r="A5582" s="17" t="s">
        <v>10296</v>
      </c>
      <c r="B5582" s="17">
        <v>55</v>
      </c>
      <c r="C5582" s="17">
        <v>173860</v>
      </c>
      <c r="D5582" s="17" t="s">
        <v>10297</v>
      </c>
      <c r="E5582" s="17" t="s">
        <v>10298</v>
      </c>
      <c r="F5582" s="17" t="s">
        <v>10299</v>
      </c>
      <c r="H5582" s="309">
        <v>35970</v>
      </c>
      <c r="I5582" s="309">
        <v>42412</v>
      </c>
      <c r="J5582" s="17" t="s">
        <v>3888</v>
      </c>
      <c r="L5582" s="17" t="s">
        <v>10300</v>
      </c>
      <c r="N5582" s="17" t="s">
        <v>14</v>
      </c>
      <c r="O5582" s="17" t="s">
        <v>15</v>
      </c>
      <c r="P5582" s="17">
        <v>45371</v>
      </c>
      <c r="AC5582" s="17" t="s">
        <v>14</v>
      </c>
      <c r="AF5582" s="17">
        <v>15</v>
      </c>
      <c r="AG5582" s="17">
        <v>2</v>
      </c>
      <c r="AI5582" s="17" t="s">
        <v>10178</v>
      </c>
      <c r="AM5582" s="17" t="s">
        <v>74</v>
      </c>
      <c r="AN5582" s="17" t="s">
        <v>10179</v>
      </c>
      <c r="AO5582" s="17">
        <v>3</v>
      </c>
      <c r="AP5582" s="17">
        <v>80</v>
      </c>
      <c r="AQ5582" s="17">
        <v>5</v>
      </c>
      <c r="AR5582" s="17" t="s">
        <v>10180</v>
      </c>
      <c r="CR5582" s="17" t="s">
        <v>21</v>
      </c>
      <c r="CU5582" s="17" t="s">
        <v>3901</v>
      </c>
      <c r="DA5582" s="17" t="s">
        <v>3901</v>
      </c>
      <c r="DN5582" s="17">
        <f>COUNTIF(AU5582:DM5582, "X")</f>
        <v>2</v>
      </c>
    </row>
    <row r="5583" spans="1:118" s="17" customFormat="1">
      <c r="A5583" s="17" t="s">
        <v>26267</v>
      </c>
      <c r="B5583" s="17">
        <v>55</v>
      </c>
      <c r="C5583" s="17">
        <v>173861</v>
      </c>
      <c r="D5583" s="17" t="s">
        <v>4604</v>
      </c>
      <c r="E5583" s="17" t="s">
        <v>230</v>
      </c>
      <c r="F5583" s="17" t="s">
        <v>397</v>
      </c>
      <c r="H5583" s="309">
        <v>35925</v>
      </c>
      <c r="I5583" s="309">
        <v>42408</v>
      </c>
      <c r="J5583" s="17" t="s">
        <v>3888</v>
      </c>
      <c r="L5583" s="17" t="s">
        <v>26268</v>
      </c>
      <c r="N5583" s="17" t="s">
        <v>14</v>
      </c>
      <c r="O5583" s="17" t="s">
        <v>15</v>
      </c>
      <c r="P5583" s="17">
        <v>45371</v>
      </c>
      <c r="AC5583" s="17" t="s">
        <v>14</v>
      </c>
      <c r="AF5583" s="17">
        <v>8</v>
      </c>
      <c r="AG5583" s="17">
        <v>2</v>
      </c>
      <c r="AI5583" s="17" t="s">
        <v>10178</v>
      </c>
      <c r="AM5583" s="17" t="s">
        <v>101</v>
      </c>
      <c r="AN5583" s="17" t="s">
        <v>26168</v>
      </c>
      <c r="AO5583" s="17">
        <v>3</v>
      </c>
      <c r="AP5583" s="17">
        <v>80</v>
      </c>
      <c r="AQ5583" s="17">
        <v>5</v>
      </c>
      <c r="AR5583" s="17" t="s">
        <v>10180</v>
      </c>
      <c r="CR5583" s="17" t="s">
        <v>21</v>
      </c>
      <c r="CU5583" s="17" t="s">
        <v>3901</v>
      </c>
      <c r="CV5583" s="17" t="s">
        <v>3901</v>
      </c>
      <c r="DN5583" s="17">
        <f>COUNTIF(AU5583:DM5583, "X")</f>
        <v>2</v>
      </c>
    </row>
    <row r="5584" spans="1:118" s="17" customFormat="1">
      <c r="A5584" s="17" t="s">
        <v>11515</v>
      </c>
      <c r="B5584" s="17">
        <v>55</v>
      </c>
      <c r="C5584" s="17">
        <v>173880</v>
      </c>
      <c r="D5584" s="17" t="s">
        <v>7016</v>
      </c>
      <c r="E5584" s="17" t="s">
        <v>374</v>
      </c>
      <c r="F5584" s="17" t="s">
        <v>99</v>
      </c>
      <c r="H5584" s="309">
        <v>35802</v>
      </c>
      <c r="I5584" s="309">
        <v>42412</v>
      </c>
      <c r="J5584" s="17" t="s">
        <v>3888</v>
      </c>
      <c r="L5584" s="17" t="s">
        <v>11516</v>
      </c>
      <c r="N5584" s="17" t="s">
        <v>14</v>
      </c>
      <c r="O5584" s="17" t="s">
        <v>15</v>
      </c>
      <c r="P5584" s="17">
        <v>45371</v>
      </c>
      <c r="AC5584" s="17" t="s">
        <v>14</v>
      </c>
      <c r="AF5584" s="17">
        <v>8</v>
      </c>
      <c r="AG5584" s="17">
        <v>2</v>
      </c>
      <c r="AI5584" s="17" t="s">
        <v>10178</v>
      </c>
      <c r="AM5584" s="17" t="s">
        <v>68</v>
      </c>
      <c r="AN5584" s="17" t="s">
        <v>11517</v>
      </c>
      <c r="AO5584" s="17">
        <v>3</v>
      </c>
      <c r="AP5584" s="17">
        <v>80</v>
      </c>
      <c r="AQ5584" s="17">
        <v>5</v>
      </c>
      <c r="AR5584" s="17" t="s">
        <v>10180</v>
      </c>
      <c r="CR5584" s="17" t="s">
        <v>21</v>
      </c>
      <c r="CU5584" s="17" t="s">
        <v>3901</v>
      </c>
      <c r="DN5584" s="17">
        <f>COUNTIF(AU5584:DM5584, "X")</f>
        <v>1</v>
      </c>
    </row>
    <row r="5585" spans="1:118" s="17" customFormat="1">
      <c r="A5585" s="17" t="s">
        <v>10341</v>
      </c>
      <c r="B5585" s="17">
        <v>55</v>
      </c>
      <c r="C5585" s="17">
        <v>173881</v>
      </c>
      <c r="D5585" s="17" t="s">
        <v>10342</v>
      </c>
      <c r="E5585" s="17" t="s">
        <v>147</v>
      </c>
      <c r="F5585" s="17" t="s">
        <v>18</v>
      </c>
      <c r="H5585" s="309">
        <v>35493</v>
      </c>
      <c r="I5585" s="309">
        <v>42412</v>
      </c>
      <c r="J5585" s="17" t="s">
        <v>3888</v>
      </c>
      <c r="L5585" s="17" t="s">
        <v>10324</v>
      </c>
      <c r="N5585" s="17" t="s">
        <v>14</v>
      </c>
      <c r="O5585" s="17" t="s">
        <v>15</v>
      </c>
      <c r="P5585" s="17">
        <v>45371</v>
      </c>
      <c r="AC5585" s="17" t="s">
        <v>14</v>
      </c>
      <c r="AF5585" s="17">
        <v>15</v>
      </c>
      <c r="AG5585" s="17">
        <v>2</v>
      </c>
      <c r="AI5585" s="17" t="s">
        <v>10178</v>
      </c>
      <c r="AM5585" s="17" t="s">
        <v>74</v>
      </c>
      <c r="AN5585" s="17" t="s">
        <v>10179</v>
      </c>
      <c r="AO5585" s="17">
        <v>3</v>
      </c>
      <c r="AP5585" s="17">
        <v>80</v>
      </c>
      <c r="AQ5585" s="17">
        <v>5</v>
      </c>
      <c r="AR5585" s="17" t="s">
        <v>10180</v>
      </c>
      <c r="DN5585" s="17">
        <f>COUNTIF(AU5585:DM5585, "X")</f>
        <v>0</v>
      </c>
    </row>
    <row r="5586" spans="1:118" s="17" customFormat="1">
      <c r="A5586" s="17" t="s">
        <v>15654</v>
      </c>
      <c r="B5586" s="17">
        <v>55</v>
      </c>
      <c r="C5586" s="17">
        <v>173882</v>
      </c>
      <c r="D5586" s="17" t="s">
        <v>6469</v>
      </c>
      <c r="E5586" s="17" t="s">
        <v>7388</v>
      </c>
      <c r="F5586" s="17" t="s">
        <v>618</v>
      </c>
      <c r="H5586" s="309">
        <v>35672</v>
      </c>
      <c r="I5586" s="309">
        <v>42412</v>
      </c>
      <c r="J5586" s="17" t="s">
        <v>3888</v>
      </c>
      <c r="L5586" s="17" t="s">
        <v>15655</v>
      </c>
      <c r="N5586" s="17" t="s">
        <v>31</v>
      </c>
      <c r="O5586" s="17" t="s">
        <v>15</v>
      </c>
      <c r="P5586" s="17">
        <v>45373</v>
      </c>
      <c r="AC5586" s="17" t="s">
        <v>9895</v>
      </c>
      <c r="AD5586" s="17" t="s">
        <v>9896</v>
      </c>
      <c r="AF5586" s="17">
        <v>8</v>
      </c>
      <c r="AG5586" s="17">
        <v>2</v>
      </c>
      <c r="AM5586" s="17" t="s">
        <v>121</v>
      </c>
      <c r="AN5586" s="17" t="s">
        <v>15516</v>
      </c>
      <c r="AO5586" s="17">
        <v>3</v>
      </c>
      <c r="AP5586" s="17">
        <v>80</v>
      </c>
      <c r="AQ5586" s="17">
        <v>5</v>
      </c>
      <c r="AR5586" s="17" t="s">
        <v>9898</v>
      </c>
      <c r="AT5586" s="17" t="s">
        <v>15057</v>
      </c>
      <c r="CR5586" s="17" t="s">
        <v>30</v>
      </c>
      <c r="CU5586" s="17" t="s">
        <v>3901</v>
      </c>
      <c r="DN5586" s="17">
        <f>COUNTIF(AU5586:DM5586, "X")</f>
        <v>1</v>
      </c>
    </row>
    <row r="5587" spans="1:118" s="17" customFormat="1">
      <c r="A5587" s="17" t="s">
        <v>10371</v>
      </c>
      <c r="B5587" s="17">
        <v>55</v>
      </c>
      <c r="C5587" s="17">
        <v>173884</v>
      </c>
      <c r="D5587" s="17" t="s">
        <v>10372</v>
      </c>
      <c r="E5587" s="17" t="s">
        <v>10373</v>
      </c>
      <c r="F5587" s="17" t="s">
        <v>22</v>
      </c>
      <c r="H5587" s="309">
        <v>35976</v>
      </c>
      <c r="I5587" s="309">
        <v>42412</v>
      </c>
      <c r="J5587" s="17" t="s">
        <v>3888</v>
      </c>
      <c r="L5587" s="17" t="s">
        <v>840</v>
      </c>
      <c r="N5587" s="17" t="s">
        <v>14</v>
      </c>
      <c r="O5587" s="17" t="s">
        <v>15</v>
      </c>
      <c r="P5587" s="17">
        <v>45371</v>
      </c>
      <c r="AC5587" s="17" t="s">
        <v>14</v>
      </c>
      <c r="AF5587" s="17">
        <v>8</v>
      </c>
      <c r="AG5587" s="17">
        <v>2</v>
      </c>
      <c r="AI5587" s="17" t="s">
        <v>10178</v>
      </c>
      <c r="AM5587" s="17" t="s">
        <v>74</v>
      </c>
      <c r="AN5587" s="17" t="s">
        <v>10179</v>
      </c>
      <c r="AO5587" s="17">
        <v>3</v>
      </c>
      <c r="AP5587" s="17">
        <v>80</v>
      </c>
      <c r="AQ5587" s="17">
        <v>5</v>
      </c>
      <c r="AR5587" s="17" t="s">
        <v>10180</v>
      </c>
      <c r="CU5587" s="17" t="s">
        <v>3901</v>
      </c>
      <c r="DN5587" s="17">
        <f>COUNTIF(AU5587:DM5587, "X")</f>
        <v>1</v>
      </c>
    </row>
    <row r="5588" spans="1:118" s="17" customFormat="1">
      <c r="A5588" s="17" t="s">
        <v>20373</v>
      </c>
      <c r="B5588" s="17">
        <v>55</v>
      </c>
      <c r="C5588" s="17">
        <v>173886</v>
      </c>
      <c r="D5588" s="17" t="s">
        <v>13609</v>
      </c>
      <c r="E5588" s="17" t="s">
        <v>147</v>
      </c>
      <c r="F5588" s="17" t="s">
        <v>341</v>
      </c>
      <c r="G5588" s="17" t="s">
        <v>100</v>
      </c>
      <c r="H5588" s="309">
        <v>35947</v>
      </c>
      <c r="I5588" s="309">
        <v>42412</v>
      </c>
      <c r="J5588" s="17" t="s">
        <v>3888</v>
      </c>
      <c r="L5588" s="17" t="s">
        <v>20298</v>
      </c>
      <c r="N5588" s="17" t="s">
        <v>14</v>
      </c>
      <c r="O5588" s="17" t="s">
        <v>15</v>
      </c>
      <c r="P5588" s="17">
        <v>45371</v>
      </c>
      <c r="AF5588" s="17">
        <v>8</v>
      </c>
      <c r="AG5588" s="17">
        <v>2</v>
      </c>
      <c r="AI5588" s="17" t="s">
        <v>10178</v>
      </c>
      <c r="AM5588" s="17" t="s">
        <v>85</v>
      </c>
      <c r="AN5588" s="17" t="s">
        <v>20273</v>
      </c>
      <c r="AO5588" s="17">
        <v>3</v>
      </c>
      <c r="AP5588" s="17">
        <v>80</v>
      </c>
      <c r="AQ5588" s="17">
        <v>5</v>
      </c>
      <c r="AR5588" s="17" t="s">
        <v>10180</v>
      </c>
      <c r="DN5588" s="17">
        <f>COUNTIF(AU5588:DM5588, "X")</f>
        <v>0</v>
      </c>
    </row>
    <row r="5589" spans="1:118" s="17" customFormat="1">
      <c r="A5589" s="17" t="s">
        <v>26166</v>
      </c>
      <c r="B5589" s="17">
        <v>55</v>
      </c>
      <c r="C5589" s="17">
        <v>173911</v>
      </c>
      <c r="D5589" s="17" t="s">
        <v>13917</v>
      </c>
      <c r="E5589" s="17" t="s">
        <v>318</v>
      </c>
      <c r="F5589" s="17" t="s">
        <v>463</v>
      </c>
      <c r="H5589" s="309">
        <v>35799</v>
      </c>
      <c r="I5589" s="309">
        <v>42412</v>
      </c>
      <c r="J5589" s="17" t="s">
        <v>3888</v>
      </c>
      <c r="L5589" s="17" t="s">
        <v>26167</v>
      </c>
      <c r="N5589" s="17" t="s">
        <v>31</v>
      </c>
      <c r="O5589" s="17" t="s">
        <v>15</v>
      </c>
      <c r="P5589" s="17">
        <v>45373</v>
      </c>
      <c r="AC5589" s="17" t="s">
        <v>14</v>
      </c>
      <c r="AF5589" s="17">
        <v>15</v>
      </c>
      <c r="AG5589" s="17">
        <v>2</v>
      </c>
      <c r="AI5589" s="17" t="s">
        <v>10178</v>
      </c>
      <c r="AM5589" s="17" t="s">
        <v>101</v>
      </c>
      <c r="AN5589" s="17" t="s">
        <v>26168</v>
      </c>
      <c r="AO5589" s="17">
        <v>3</v>
      </c>
      <c r="AP5589" s="17">
        <v>80</v>
      </c>
      <c r="AQ5589" s="17">
        <v>5</v>
      </c>
      <c r="AR5589" s="17" t="s">
        <v>10180</v>
      </c>
      <c r="CR5589" s="17" t="s">
        <v>21</v>
      </c>
      <c r="DN5589" s="17">
        <f>COUNTIF(AU5589:DM5589, "X")</f>
        <v>0</v>
      </c>
    </row>
    <row r="5590" spans="1:118" s="17" customFormat="1">
      <c r="A5590" s="17" t="s">
        <v>19785</v>
      </c>
      <c r="B5590" s="17">
        <v>55</v>
      </c>
      <c r="C5590" s="17">
        <v>173912</v>
      </c>
      <c r="D5590" s="17" t="s">
        <v>365</v>
      </c>
      <c r="E5590" s="17" t="s">
        <v>61</v>
      </c>
      <c r="F5590" s="17" t="s">
        <v>4565</v>
      </c>
      <c r="H5590" s="309">
        <v>35656</v>
      </c>
      <c r="I5590" s="309">
        <v>42412</v>
      </c>
      <c r="J5590" s="17" t="s">
        <v>3888</v>
      </c>
      <c r="L5590" s="17" t="s">
        <v>19786</v>
      </c>
      <c r="N5590" s="17" t="s">
        <v>14</v>
      </c>
      <c r="O5590" s="17" t="s">
        <v>15</v>
      </c>
      <c r="P5590" s="17">
        <v>45371</v>
      </c>
      <c r="AF5590" s="17">
        <v>8</v>
      </c>
      <c r="AG5590" s="17">
        <v>2</v>
      </c>
      <c r="AI5590" s="17" t="s">
        <v>10178</v>
      </c>
      <c r="AM5590" s="17" t="s">
        <v>219</v>
      </c>
      <c r="AN5590" s="17" t="s">
        <v>19675</v>
      </c>
      <c r="AO5590" s="17">
        <v>3</v>
      </c>
      <c r="AP5590" s="17">
        <v>80</v>
      </c>
      <c r="AQ5590" s="17">
        <v>5</v>
      </c>
      <c r="AR5590" s="17" t="s">
        <v>10180</v>
      </c>
      <c r="DN5590" s="17">
        <f>COUNTIF(AU5590:DM5590, "X")</f>
        <v>0</v>
      </c>
    </row>
    <row r="5591" spans="1:118" s="17" customFormat="1">
      <c r="A5591" s="17" t="s">
        <v>25719</v>
      </c>
      <c r="B5591" s="17">
        <v>55</v>
      </c>
      <c r="C5591" s="17">
        <v>173925</v>
      </c>
      <c r="D5591" s="17" t="s">
        <v>7147</v>
      </c>
      <c r="E5591" s="17" t="s">
        <v>18</v>
      </c>
      <c r="F5591" s="17" t="s">
        <v>58</v>
      </c>
      <c r="H5591" s="309">
        <v>27106</v>
      </c>
      <c r="I5591" s="309">
        <v>42412</v>
      </c>
      <c r="J5591" s="17" t="s">
        <v>3888</v>
      </c>
      <c r="L5591" s="17" t="s">
        <v>25720</v>
      </c>
      <c r="N5591" s="17" t="s">
        <v>14</v>
      </c>
      <c r="O5591" s="17" t="s">
        <v>15</v>
      </c>
      <c r="P5591" s="17">
        <v>45371</v>
      </c>
      <c r="AC5591" s="17" t="s">
        <v>17772</v>
      </c>
      <c r="AF5591" s="17">
        <v>8</v>
      </c>
      <c r="AG5591" s="17">
        <v>2</v>
      </c>
      <c r="AH5591" s="17" t="s">
        <v>11926</v>
      </c>
      <c r="AK5591" s="17" t="s">
        <v>17298</v>
      </c>
      <c r="AM5591" s="17" t="s">
        <v>39</v>
      </c>
      <c r="AN5591" s="17" t="s">
        <v>25609</v>
      </c>
      <c r="AO5591" s="17">
        <v>3</v>
      </c>
      <c r="AP5591" s="17">
        <v>80</v>
      </c>
      <c r="AQ5591" s="17">
        <v>5</v>
      </c>
      <c r="AT5591" s="17" t="s">
        <v>25610</v>
      </c>
      <c r="BD5591" s="17" t="s">
        <v>3901</v>
      </c>
      <c r="CF5591" s="17" t="s">
        <v>3901</v>
      </c>
      <c r="CH5591" s="17" t="s">
        <v>3901</v>
      </c>
      <c r="CU5591" s="17" t="s">
        <v>3901</v>
      </c>
      <c r="DA5591" s="17" t="s">
        <v>3901</v>
      </c>
      <c r="DN5591" s="17">
        <f>COUNTIF(AU5591:DM5591, "X")</f>
        <v>5</v>
      </c>
    </row>
    <row r="5592" spans="1:118" s="17" customFormat="1">
      <c r="A5592" s="17" t="s">
        <v>19122</v>
      </c>
      <c r="B5592" s="17">
        <v>55</v>
      </c>
      <c r="C5592" s="17">
        <v>173935</v>
      </c>
      <c r="D5592" s="17" t="s">
        <v>19123</v>
      </c>
      <c r="E5592" s="17" t="s">
        <v>449</v>
      </c>
      <c r="F5592" s="17" t="s">
        <v>43</v>
      </c>
      <c r="H5592" s="309">
        <v>35730</v>
      </c>
      <c r="I5592" s="309">
        <v>42416</v>
      </c>
      <c r="J5592" s="17" t="s">
        <v>3888</v>
      </c>
      <c r="L5592" s="17" t="s">
        <v>19124</v>
      </c>
      <c r="N5592" s="17" t="s">
        <v>31</v>
      </c>
      <c r="O5592" s="17" t="s">
        <v>15</v>
      </c>
      <c r="P5592" s="17">
        <v>45373</v>
      </c>
      <c r="AD5592" s="17" t="s">
        <v>9896</v>
      </c>
      <c r="AF5592" s="17">
        <v>8</v>
      </c>
      <c r="AG5592" s="17">
        <v>2</v>
      </c>
      <c r="AM5592" s="17" t="s">
        <v>337</v>
      </c>
      <c r="AN5592" s="17" t="s">
        <v>19113</v>
      </c>
      <c r="AO5592" s="17">
        <v>3</v>
      </c>
      <c r="AP5592" s="17">
        <v>80</v>
      </c>
      <c r="AQ5592" s="17">
        <v>5</v>
      </c>
      <c r="AR5592" s="17" t="s">
        <v>9898</v>
      </c>
      <c r="CS5592" s="17" t="s">
        <v>3901</v>
      </c>
      <c r="CU5592" s="17" t="s">
        <v>3901</v>
      </c>
      <c r="DA5592" s="17" t="s">
        <v>3901</v>
      </c>
      <c r="DN5592" s="17">
        <f>COUNTIF(AU5592:DM5592, "X")</f>
        <v>3</v>
      </c>
    </row>
    <row r="5593" spans="1:118" s="17" customFormat="1">
      <c r="A5593" s="17" t="s">
        <v>18415</v>
      </c>
      <c r="B5593" s="17">
        <v>55</v>
      </c>
      <c r="C5593" s="17">
        <v>173941</v>
      </c>
      <c r="D5593" s="17" t="s">
        <v>7688</v>
      </c>
      <c r="E5593" s="17" t="s">
        <v>86</v>
      </c>
      <c r="F5593" s="17" t="s">
        <v>8989</v>
      </c>
      <c r="H5593" s="309">
        <v>35080</v>
      </c>
      <c r="I5593" s="309">
        <v>42413</v>
      </c>
      <c r="J5593" s="17" t="s">
        <v>3888</v>
      </c>
      <c r="L5593" s="17" t="s">
        <v>18416</v>
      </c>
      <c r="N5593" s="17" t="s">
        <v>182</v>
      </c>
      <c r="O5593" s="17" t="s">
        <v>15</v>
      </c>
      <c r="P5593" s="17">
        <v>45326</v>
      </c>
      <c r="Q5593" s="17">
        <v>9709</v>
      </c>
      <c r="AF5593" s="17">
        <v>15</v>
      </c>
      <c r="AG5593" s="17">
        <v>2</v>
      </c>
      <c r="AH5593" s="17" t="s">
        <v>11926</v>
      </c>
      <c r="AK5593" s="17" t="s">
        <v>11927</v>
      </c>
      <c r="AM5593" s="17" t="s">
        <v>2614</v>
      </c>
      <c r="AN5593" s="17" t="s">
        <v>18350</v>
      </c>
      <c r="AO5593" s="17">
        <v>3</v>
      </c>
      <c r="AP5593" s="17">
        <v>80</v>
      </c>
      <c r="AQ5593" s="17">
        <v>5</v>
      </c>
      <c r="AR5593" s="17" t="s">
        <v>18351</v>
      </c>
      <c r="DN5593" s="17">
        <f>COUNTIF(AU5593:DM5593, "X")</f>
        <v>0</v>
      </c>
    </row>
    <row r="5594" spans="1:118" s="17" customFormat="1">
      <c r="A5594" s="17" t="s">
        <v>24232</v>
      </c>
      <c r="B5594" s="17">
        <v>55</v>
      </c>
      <c r="C5594" s="17">
        <v>173952</v>
      </c>
      <c r="D5594" s="17" t="s">
        <v>24233</v>
      </c>
      <c r="E5594" s="17" t="s">
        <v>9506</v>
      </c>
      <c r="F5594" s="17" t="s">
        <v>56</v>
      </c>
      <c r="H5594" s="309">
        <v>35606</v>
      </c>
      <c r="I5594" s="309">
        <v>42416</v>
      </c>
      <c r="J5594" s="17" t="s">
        <v>3888</v>
      </c>
      <c r="L5594" s="17" t="s">
        <v>24234</v>
      </c>
      <c r="N5594" s="17" t="s">
        <v>126</v>
      </c>
      <c r="O5594" s="17" t="s">
        <v>15</v>
      </c>
      <c r="P5594" s="17">
        <v>45383</v>
      </c>
      <c r="AF5594" s="17">
        <v>8</v>
      </c>
      <c r="AG5594" s="17">
        <v>2</v>
      </c>
      <c r="AI5594" s="17" t="s">
        <v>20542</v>
      </c>
      <c r="AM5594" s="17" t="s">
        <v>239</v>
      </c>
      <c r="AN5594" s="17" t="s">
        <v>24146</v>
      </c>
      <c r="AO5594" s="17">
        <v>3</v>
      </c>
      <c r="AP5594" s="17">
        <v>80</v>
      </c>
      <c r="AQ5594" s="17">
        <v>5</v>
      </c>
      <c r="AR5594" s="17" t="s">
        <v>22585</v>
      </c>
      <c r="AS5594" s="17" t="s">
        <v>23503</v>
      </c>
      <c r="DN5594" s="17">
        <f>COUNTIF(AU5594:DM5594, "X")</f>
        <v>0</v>
      </c>
    </row>
    <row r="5595" spans="1:118" s="17" customFormat="1">
      <c r="A5595" s="17" t="s">
        <v>17682</v>
      </c>
      <c r="B5595" s="17">
        <v>55</v>
      </c>
      <c r="C5595" s="17">
        <v>173953</v>
      </c>
      <c r="D5595" s="17" t="s">
        <v>17683</v>
      </c>
      <c r="E5595" s="17" t="s">
        <v>160</v>
      </c>
      <c r="F5595" s="17" t="s">
        <v>110</v>
      </c>
      <c r="H5595" s="309">
        <v>34210</v>
      </c>
      <c r="I5595" s="309">
        <v>42416</v>
      </c>
      <c r="J5595" s="17" t="s">
        <v>3888</v>
      </c>
      <c r="L5595" s="17" t="s">
        <v>17684</v>
      </c>
      <c r="N5595" s="17" t="s">
        <v>14</v>
      </c>
      <c r="O5595" s="17" t="s">
        <v>15</v>
      </c>
      <c r="P5595" s="17">
        <v>45371</v>
      </c>
      <c r="AF5595" s="17">
        <v>8</v>
      </c>
      <c r="AG5595" s="17">
        <v>2</v>
      </c>
      <c r="AH5595" s="17" t="s">
        <v>11926</v>
      </c>
      <c r="AK5595" s="17" t="s">
        <v>17298</v>
      </c>
      <c r="AM5595" s="17" t="s">
        <v>46</v>
      </c>
      <c r="AN5595" s="17" t="s">
        <v>17553</v>
      </c>
      <c r="AO5595" s="17">
        <v>3</v>
      </c>
      <c r="AP5595" s="17">
        <v>80</v>
      </c>
      <c r="AQ5595" s="17">
        <v>5</v>
      </c>
      <c r="AR5595" s="17" t="s">
        <v>17300</v>
      </c>
      <c r="CU5595" s="17" t="s">
        <v>3901</v>
      </c>
      <c r="DN5595" s="17">
        <f>COUNTIF(AU5595:DM5595, "X")</f>
        <v>1</v>
      </c>
    </row>
    <row r="5596" spans="1:118" s="17" customFormat="1">
      <c r="A5596" s="17" t="s">
        <v>16052</v>
      </c>
      <c r="B5596" s="17">
        <v>55</v>
      </c>
      <c r="C5596" s="17">
        <v>173954</v>
      </c>
      <c r="D5596" s="17" t="s">
        <v>16053</v>
      </c>
      <c r="E5596" s="17" t="s">
        <v>10262</v>
      </c>
      <c r="F5596" s="17" t="s">
        <v>224</v>
      </c>
      <c r="H5596" s="309">
        <v>35262</v>
      </c>
      <c r="I5596" s="309">
        <v>42416</v>
      </c>
      <c r="J5596" s="17" t="s">
        <v>3888</v>
      </c>
      <c r="L5596" s="17" t="s">
        <v>16054</v>
      </c>
      <c r="N5596" s="17" t="s">
        <v>31</v>
      </c>
      <c r="O5596" s="17" t="s">
        <v>15</v>
      </c>
      <c r="P5596" s="17">
        <v>45373</v>
      </c>
      <c r="AC5596" s="17" t="s">
        <v>9895</v>
      </c>
      <c r="AD5596" s="17" t="s">
        <v>9896</v>
      </c>
      <c r="AF5596" s="17">
        <v>8</v>
      </c>
      <c r="AG5596" s="17">
        <v>2</v>
      </c>
      <c r="AM5596" s="17" t="s">
        <v>121</v>
      </c>
      <c r="AN5596" s="17" t="s">
        <v>15516</v>
      </c>
      <c r="AO5596" s="17">
        <v>3</v>
      </c>
      <c r="AP5596" s="17">
        <v>80</v>
      </c>
      <c r="AQ5596" s="17">
        <v>5</v>
      </c>
      <c r="AR5596" s="17" t="s">
        <v>9898</v>
      </c>
      <c r="AT5596" s="17" t="s">
        <v>15057</v>
      </c>
      <c r="CR5596" s="17" t="s">
        <v>30</v>
      </c>
      <c r="CU5596" s="17" t="s">
        <v>3901</v>
      </c>
      <c r="DN5596" s="17">
        <f>COUNTIF(AU5596:DM5596, "X")</f>
        <v>1</v>
      </c>
    </row>
    <row r="5597" spans="1:118" s="17" customFormat="1">
      <c r="A5597" s="17" t="s">
        <v>11600</v>
      </c>
      <c r="B5597" s="17">
        <v>55</v>
      </c>
      <c r="C5597" s="17">
        <v>173956</v>
      </c>
      <c r="D5597" s="17" t="s">
        <v>98</v>
      </c>
      <c r="E5597" s="17" t="s">
        <v>9989</v>
      </c>
      <c r="F5597" s="17" t="s">
        <v>135</v>
      </c>
      <c r="H5597" s="309">
        <v>35722</v>
      </c>
      <c r="I5597" s="309">
        <v>42416</v>
      </c>
      <c r="J5597" s="17" t="s">
        <v>3888</v>
      </c>
      <c r="L5597" s="17" t="s">
        <v>11582</v>
      </c>
      <c r="N5597" s="17" t="s">
        <v>14</v>
      </c>
      <c r="O5597" s="17" t="s">
        <v>15</v>
      </c>
      <c r="P5597" s="17">
        <v>45371</v>
      </c>
      <c r="AC5597" s="17" t="s">
        <v>14</v>
      </c>
      <c r="AF5597" s="17">
        <v>8</v>
      </c>
      <c r="AG5597" s="17">
        <v>2</v>
      </c>
      <c r="AI5597" s="17" t="s">
        <v>10178</v>
      </c>
      <c r="AM5597" s="17" t="s">
        <v>68</v>
      </c>
      <c r="AN5597" s="17" t="s">
        <v>11517</v>
      </c>
      <c r="AO5597" s="17">
        <v>3</v>
      </c>
      <c r="AP5597" s="17">
        <v>80</v>
      </c>
      <c r="AQ5597" s="17">
        <v>5</v>
      </c>
      <c r="AR5597" s="17" t="s">
        <v>10180</v>
      </c>
      <c r="DA5597" s="17" t="s">
        <v>3901</v>
      </c>
      <c r="DN5597" s="17">
        <f>COUNTIF(AU5597:DM5597, "X")</f>
        <v>1</v>
      </c>
    </row>
    <row r="5598" spans="1:118" s="17" customFormat="1">
      <c r="A5598" s="17" t="s">
        <v>24562</v>
      </c>
      <c r="B5598" s="17">
        <v>55</v>
      </c>
      <c r="C5598" s="17">
        <v>173965</v>
      </c>
      <c r="D5598" s="17" t="s">
        <v>24563</v>
      </c>
      <c r="E5598" s="17" t="s">
        <v>20521</v>
      </c>
      <c r="F5598" s="17" t="s">
        <v>147</v>
      </c>
      <c r="H5598" s="309">
        <v>34976</v>
      </c>
      <c r="I5598" s="309">
        <v>42416</v>
      </c>
      <c r="J5598" s="17" t="s">
        <v>3888</v>
      </c>
      <c r="L5598" s="17" t="s">
        <v>24564</v>
      </c>
      <c r="N5598" s="17" t="s">
        <v>19</v>
      </c>
      <c r="O5598" s="17" t="s">
        <v>15</v>
      </c>
      <c r="P5598" s="17">
        <v>45356</v>
      </c>
      <c r="AD5598" s="17" t="s">
        <v>3891</v>
      </c>
      <c r="AF5598" s="17">
        <v>15</v>
      </c>
      <c r="AG5598" s="17">
        <v>2</v>
      </c>
      <c r="AM5598" s="17" t="s">
        <v>141</v>
      </c>
      <c r="AN5598" s="17" t="s">
        <v>24484</v>
      </c>
      <c r="AO5598" s="17">
        <v>3</v>
      </c>
      <c r="AP5598" s="17">
        <v>80</v>
      </c>
      <c r="AQ5598" s="17">
        <v>5</v>
      </c>
      <c r="AR5598" s="17" t="s">
        <v>24485</v>
      </c>
      <c r="CR5598" s="17" t="s">
        <v>30</v>
      </c>
      <c r="DN5598" s="17">
        <f>COUNTIF(AU5598:DM5598, "X")</f>
        <v>0</v>
      </c>
    </row>
    <row r="5599" spans="1:118" s="17" customFormat="1">
      <c r="A5599" s="17" t="s">
        <v>19996</v>
      </c>
      <c r="B5599" s="17">
        <v>55</v>
      </c>
      <c r="C5599" s="17">
        <v>173979</v>
      </c>
      <c r="D5599" s="17" t="s">
        <v>19924</v>
      </c>
      <c r="E5599" s="17" t="s">
        <v>394</v>
      </c>
      <c r="F5599" s="17" t="s">
        <v>147</v>
      </c>
      <c r="H5599" s="309">
        <v>35773</v>
      </c>
      <c r="I5599" s="309">
        <v>42416</v>
      </c>
      <c r="J5599" s="17" t="s">
        <v>3888</v>
      </c>
      <c r="L5599" s="17" t="s">
        <v>19925</v>
      </c>
      <c r="N5599" s="17" t="s">
        <v>14</v>
      </c>
      <c r="O5599" s="17" t="s">
        <v>15</v>
      </c>
      <c r="P5599" s="17">
        <v>45371</v>
      </c>
      <c r="AF5599" s="17">
        <v>15</v>
      </c>
      <c r="AG5599" s="17">
        <v>2</v>
      </c>
      <c r="AI5599" s="17" t="s">
        <v>10178</v>
      </c>
      <c r="AM5599" s="17" t="s">
        <v>148</v>
      </c>
      <c r="AN5599" s="17" t="s">
        <v>19836</v>
      </c>
      <c r="AO5599" s="17">
        <v>3</v>
      </c>
      <c r="AP5599" s="17">
        <v>80</v>
      </c>
      <c r="AQ5599" s="17">
        <v>5</v>
      </c>
      <c r="AR5599" s="17" t="s">
        <v>10180</v>
      </c>
      <c r="CR5599" s="17" t="s">
        <v>21</v>
      </c>
      <c r="DN5599" s="17">
        <f>COUNTIF(AU5599:DM5599, "X")</f>
        <v>0</v>
      </c>
    </row>
    <row r="5600" spans="1:118" s="17" customFormat="1">
      <c r="A5600" s="17" t="s">
        <v>11900</v>
      </c>
      <c r="B5600" s="17">
        <v>55</v>
      </c>
      <c r="C5600" s="17">
        <v>173986</v>
      </c>
      <c r="D5600" s="17" t="s">
        <v>701</v>
      </c>
      <c r="E5600" s="17" t="s">
        <v>9494</v>
      </c>
      <c r="F5600" s="17" t="s">
        <v>11901</v>
      </c>
      <c r="H5600" s="309">
        <v>35773</v>
      </c>
      <c r="I5600" s="309">
        <v>42416</v>
      </c>
      <c r="J5600" s="17" t="s">
        <v>3888</v>
      </c>
      <c r="L5600" s="17" t="s">
        <v>2031</v>
      </c>
      <c r="N5600" s="17" t="s">
        <v>14</v>
      </c>
      <c r="O5600" s="17" t="s">
        <v>15</v>
      </c>
      <c r="P5600" s="17">
        <v>45371</v>
      </c>
      <c r="AC5600" s="17" t="s">
        <v>14</v>
      </c>
      <c r="AF5600" s="17">
        <v>15</v>
      </c>
      <c r="AG5600" s="17">
        <v>2</v>
      </c>
      <c r="AI5600" s="17" t="s">
        <v>10178</v>
      </c>
      <c r="AM5600" s="17" t="s">
        <v>173</v>
      </c>
      <c r="AN5600" s="17" t="s">
        <v>11705</v>
      </c>
      <c r="AO5600" s="17">
        <v>3</v>
      </c>
      <c r="AP5600" s="17">
        <v>80</v>
      </c>
      <c r="AQ5600" s="17">
        <v>5</v>
      </c>
      <c r="AR5600" s="17" t="s">
        <v>10180</v>
      </c>
      <c r="DN5600" s="17">
        <f>COUNTIF(AU5600:DM5600, "X")</f>
        <v>0</v>
      </c>
    </row>
    <row r="5601" spans="1:118" s="17" customFormat="1">
      <c r="A5601" s="17" t="s">
        <v>15571</v>
      </c>
      <c r="B5601" s="17">
        <v>55</v>
      </c>
      <c r="C5601" s="17">
        <v>173993</v>
      </c>
      <c r="D5601" s="17" t="s">
        <v>15572</v>
      </c>
      <c r="E5601" s="17" t="s">
        <v>176</v>
      </c>
      <c r="F5601" s="17" t="s">
        <v>70</v>
      </c>
      <c r="H5601" s="309">
        <v>23385</v>
      </c>
      <c r="I5601" s="309">
        <v>42416</v>
      </c>
      <c r="J5601" s="17" t="s">
        <v>3888</v>
      </c>
      <c r="L5601" s="17" t="s">
        <v>15573</v>
      </c>
      <c r="M5601" s="17" t="s">
        <v>363</v>
      </c>
      <c r="N5601" s="17" t="s">
        <v>31</v>
      </c>
      <c r="O5601" s="17" t="s">
        <v>15</v>
      </c>
      <c r="P5601" s="17">
        <v>45373</v>
      </c>
      <c r="AC5601" s="17" t="s">
        <v>9895</v>
      </c>
      <c r="AD5601" s="17" t="s">
        <v>9896</v>
      </c>
      <c r="AF5601" s="17">
        <v>8</v>
      </c>
      <c r="AG5601" s="17">
        <v>2</v>
      </c>
      <c r="AM5601" s="17" t="s">
        <v>121</v>
      </c>
      <c r="AN5601" s="17" t="s">
        <v>15516</v>
      </c>
      <c r="AO5601" s="17">
        <v>3</v>
      </c>
      <c r="AP5601" s="17">
        <v>80</v>
      </c>
      <c r="AQ5601" s="17">
        <v>5</v>
      </c>
      <c r="AR5601" s="17" t="s">
        <v>9898</v>
      </c>
      <c r="AT5601" s="17" t="s">
        <v>15057</v>
      </c>
      <c r="DN5601" s="17">
        <f>COUNTIF(AU5601:DM5601, "X")</f>
        <v>0</v>
      </c>
    </row>
    <row r="5602" spans="1:118" s="17" customFormat="1">
      <c r="A5602" s="17" t="s">
        <v>14045</v>
      </c>
      <c r="B5602" s="17">
        <v>55</v>
      </c>
      <c r="C5602" s="17">
        <v>173997</v>
      </c>
      <c r="D5602" s="17" t="s">
        <v>14046</v>
      </c>
      <c r="E5602" s="17" t="s">
        <v>128</v>
      </c>
      <c r="F5602" s="17" t="s">
        <v>56</v>
      </c>
      <c r="H5602" s="309">
        <v>30460</v>
      </c>
      <c r="I5602" s="309">
        <v>42416</v>
      </c>
      <c r="J5602" s="17" t="s">
        <v>3888</v>
      </c>
      <c r="L5602" s="17" t="s">
        <v>14047</v>
      </c>
      <c r="N5602" s="17" t="s">
        <v>31</v>
      </c>
      <c r="O5602" s="17" t="s">
        <v>15</v>
      </c>
      <c r="P5602" s="17">
        <v>45373</v>
      </c>
      <c r="AC5602" s="17" t="s">
        <v>9895</v>
      </c>
      <c r="AD5602" s="17" t="s">
        <v>9896</v>
      </c>
      <c r="AF5602" s="17">
        <v>8</v>
      </c>
      <c r="AG5602" s="17">
        <v>2</v>
      </c>
      <c r="AM5602" s="17" t="s">
        <v>240</v>
      </c>
      <c r="AN5602" s="17" t="s">
        <v>13567</v>
      </c>
      <c r="AO5602" s="17">
        <v>3</v>
      </c>
      <c r="AP5602" s="17">
        <v>80</v>
      </c>
      <c r="AQ5602" s="17">
        <v>5</v>
      </c>
      <c r="AR5602" s="17" t="s">
        <v>9898</v>
      </c>
      <c r="AT5602" s="17" t="s">
        <v>12990</v>
      </c>
      <c r="CR5602" s="17" t="s">
        <v>21</v>
      </c>
      <c r="CU5602" s="17" t="s">
        <v>3901</v>
      </c>
      <c r="DN5602" s="17">
        <f>COUNTIF(AU5602:DM5602, "X")</f>
        <v>1</v>
      </c>
    </row>
    <row r="5603" spans="1:118" s="17" customFormat="1">
      <c r="A5603" s="17" t="s">
        <v>7773</v>
      </c>
      <c r="B5603" s="17">
        <v>55</v>
      </c>
      <c r="C5603" s="17">
        <v>174009</v>
      </c>
      <c r="D5603" s="17" t="s">
        <v>5799</v>
      </c>
      <c r="E5603" s="17" t="s">
        <v>61</v>
      </c>
      <c r="F5603" s="17" t="s">
        <v>463</v>
      </c>
      <c r="H5603" s="309">
        <v>36116</v>
      </c>
      <c r="I5603" s="309">
        <v>42746</v>
      </c>
      <c r="J5603" s="17" t="s">
        <v>3888</v>
      </c>
      <c r="L5603" s="17" t="s">
        <v>1434</v>
      </c>
      <c r="M5603" s="17" t="s">
        <v>4579</v>
      </c>
      <c r="N5603" s="17" t="s">
        <v>19</v>
      </c>
      <c r="O5603" s="17" t="s">
        <v>15</v>
      </c>
      <c r="P5603" s="17">
        <v>45356</v>
      </c>
      <c r="AC5603" s="17" t="s">
        <v>3890</v>
      </c>
      <c r="AD5603" s="17" t="s">
        <v>3891</v>
      </c>
      <c r="AF5603" s="17">
        <v>8</v>
      </c>
      <c r="AG5603" s="17">
        <v>2</v>
      </c>
      <c r="AM5603" s="17" t="s">
        <v>2606</v>
      </c>
      <c r="AN5603" s="17" t="s">
        <v>7570</v>
      </c>
      <c r="AO5603" s="17">
        <v>3</v>
      </c>
      <c r="AP5603" s="17">
        <v>80</v>
      </c>
      <c r="AQ5603" s="17">
        <v>5</v>
      </c>
      <c r="AT5603" s="17" t="s">
        <v>6589</v>
      </c>
      <c r="DN5603" s="17">
        <f>COUNTIF(AU5603:DM5603, "X")</f>
        <v>0</v>
      </c>
    </row>
    <row r="5604" spans="1:118" s="17" customFormat="1">
      <c r="A5604" s="17" t="s">
        <v>18458</v>
      </c>
      <c r="B5604" s="17">
        <v>55</v>
      </c>
      <c r="C5604" s="17">
        <v>174014</v>
      </c>
      <c r="D5604" s="17" t="s">
        <v>348</v>
      </c>
      <c r="E5604" s="17" t="s">
        <v>12113</v>
      </c>
      <c r="F5604" s="17" t="s">
        <v>12</v>
      </c>
      <c r="H5604" s="309">
        <v>33029</v>
      </c>
      <c r="I5604" s="309">
        <v>42401</v>
      </c>
      <c r="J5604" s="17" t="s">
        <v>3888</v>
      </c>
      <c r="L5604" s="17" t="s">
        <v>18459</v>
      </c>
      <c r="N5604" s="17" t="s">
        <v>18354</v>
      </c>
      <c r="O5604" s="17" t="s">
        <v>15</v>
      </c>
      <c r="P5604" s="17">
        <v>45317</v>
      </c>
      <c r="AF5604" s="17">
        <v>15</v>
      </c>
      <c r="AG5604" s="17">
        <v>2</v>
      </c>
      <c r="AH5604" s="17" t="s">
        <v>11926</v>
      </c>
      <c r="AK5604" s="17" t="s">
        <v>11927</v>
      </c>
      <c r="AM5604" s="17" t="s">
        <v>2614</v>
      </c>
      <c r="AN5604" s="17" t="s">
        <v>18350</v>
      </c>
      <c r="AO5604" s="17">
        <v>3</v>
      </c>
      <c r="AP5604" s="17">
        <v>80</v>
      </c>
      <c r="AQ5604" s="17">
        <v>5</v>
      </c>
      <c r="AR5604" s="17" t="s">
        <v>18351</v>
      </c>
      <c r="CH5604" s="17" t="s">
        <v>3901</v>
      </c>
      <c r="DN5604" s="17">
        <f>COUNTIF(AU5604:DM5604, "X")</f>
        <v>1</v>
      </c>
    </row>
    <row r="5605" spans="1:118" s="17" customFormat="1">
      <c r="A5605" s="17" t="s">
        <v>12242</v>
      </c>
      <c r="B5605" s="17">
        <v>55</v>
      </c>
      <c r="C5605" s="17">
        <v>174038</v>
      </c>
      <c r="D5605" s="17" t="s">
        <v>12243</v>
      </c>
      <c r="E5605" s="17" t="s">
        <v>206</v>
      </c>
      <c r="F5605" s="17" t="s">
        <v>65</v>
      </c>
      <c r="H5605" s="309">
        <v>36071</v>
      </c>
      <c r="I5605" s="309">
        <v>42403</v>
      </c>
      <c r="J5605" s="17" t="s">
        <v>3888</v>
      </c>
      <c r="L5605" s="17" t="s">
        <v>12244</v>
      </c>
      <c r="N5605" s="17" t="s">
        <v>31</v>
      </c>
      <c r="O5605" s="17" t="s">
        <v>15</v>
      </c>
      <c r="P5605" s="17">
        <v>45373</v>
      </c>
      <c r="AC5605" s="17" t="s">
        <v>9895</v>
      </c>
      <c r="AD5605" s="17" t="s">
        <v>9896</v>
      </c>
      <c r="AF5605" s="17">
        <v>15</v>
      </c>
      <c r="AG5605" s="17">
        <v>2</v>
      </c>
      <c r="AM5605" s="17" t="s">
        <v>295</v>
      </c>
      <c r="AN5605" s="17" t="s">
        <v>12166</v>
      </c>
      <c r="AO5605" s="17">
        <v>3</v>
      </c>
      <c r="AP5605" s="17">
        <v>80</v>
      </c>
      <c r="AQ5605" s="17">
        <v>5</v>
      </c>
      <c r="AR5605" s="17" t="s">
        <v>9898</v>
      </c>
      <c r="AT5605" s="17" t="s">
        <v>11929</v>
      </c>
      <c r="CU5605" s="17" t="s">
        <v>3901</v>
      </c>
      <c r="DN5605" s="17">
        <f>COUNTIF(AU5605:DM5605, "X")</f>
        <v>1</v>
      </c>
    </row>
    <row r="5606" spans="1:118" s="17" customFormat="1">
      <c r="A5606" s="17" t="s">
        <v>16314</v>
      </c>
      <c r="B5606" s="17">
        <v>55</v>
      </c>
      <c r="C5606" s="17">
        <v>174040</v>
      </c>
      <c r="D5606" s="17" t="s">
        <v>597</v>
      </c>
      <c r="E5606" s="17" t="s">
        <v>104</v>
      </c>
      <c r="F5606" s="17" t="s">
        <v>18</v>
      </c>
      <c r="H5606" s="309">
        <v>36105</v>
      </c>
      <c r="I5606" s="309">
        <v>42403</v>
      </c>
      <c r="J5606" s="17" t="s">
        <v>3888</v>
      </c>
      <c r="L5606" s="17" t="s">
        <v>16315</v>
      </c>
      <c r="N5606" s="17" t="s">
        <v>31</v>
      </c>
      <c r="O5606" s="17" t="s">
        <v>15</v>
      </c>
      <c r="P5606" s="17">
        <v>45373</v>
      </c>
      <c r="AC5606" s="17" t="s">
        <v>9895</v>
      </c>
      <c r="AD5606" s="17" t="s">
        <v>9896</v>
      </c>
      <c r="AF5606" s="17">
        <v>8</v>
      </c>
      <c r="AG5606" s="17">
        <v>2</v>
      </c>
      <c r="AM5606" s="17" t="s">
        <v>37</v>
      </c>
      <c r="AN5606" s="17" t="s">
        <v>16071</v>
      </c>
      <c r="AO5606" s="17">
        <v>3</v>
      </c>
      <c r="AP5606" s="17">
        <v>80</v>
      </c>
      <c r="AQ5606" s="17">
        <v>5</v>
      </c>
      <c r="AR5606" s="17" t="s">
        <v>9898</v>
      </c>
      <c r="AT5606" s="17" t="s">
        <v>16072</v>
      </c>
      <c r="DN5606" s="17">
        <f>COUNTIF(AU5606:DM5606, "X")</f>
        <v>0</v>
      </c>
    </row>
    <row r="5607" spans="1:118" s="17" customFormat="1">
      <c r="A5607" s="17" t="s">
        <v>25400</v>
      </c>
      <c r="B5607" s="17">
        <v>55</v>
      </c>
      <c r="C5607" s="17">
        <v>174050</v>
      </c>
      <c r="D5607" s="17" t="s">
        <v>15159</v>
      </c>
      <c r="E5607" s="17" t="s">
        <v>75</v>
      </c>
      <c r="F5607" s="17" t="s">
        <v>147</v>
      </c>
      <c r="H5607" s="309">
        <v>35650</v>
      </c>
      <c r="I5607" s="309">
        <v>42416</v>
      </c>
      <c r="J5607" s="17" t="s">
        <v>3888</v>
      </c>
      <c r="L5607" s="17" t="s">
        <v>25401</v>
      </c>
      <c r="N5607" s="17" t="s">
        <v>31</v>
      </c>
      <c r="O5607" s="17" t="s">
        <v>15</v>
      </c>
      <c r="P5607" s="17">
        <v>45373</v>
      </c>
      <c r="AC5607" s="17" t="s">
        <v>9895</v>
      </c>
      <c r="AD5607" s="17" t="s">
        <v>9896</v>
      </c>
      <c r="AF5607" s="17">
        <v>15</v>
      </c>
      <c r="AG5607" s="17">
        <v>2</v>
      </c>
      <c r="AM5607" s="17" t="s">
        <v>67</v>
      </c>
      <c r="AN5607" s="17" t="s">
        <v>25087</v>
      </c>
      <c r="AO5607" s="17">
        <v>3</v>
      </c>
      <c r="AP5607" s="17">
        <v>80</v>
      </c>
      <c r="AQ5607" s="17">
        <v>5</v>
      </c>
      <c r="AR5607" s="17" t="s">
        <v>9898</v>
      </c>
      <c r="AT5607" s="17" t="s">
        <v>16072</v>
      </c>
      <c r="CR5607" s="17" t="s">
        <v>21</v>
      </c>
      <c r="CU5607" s="17" t="s">
        <v>3901</v>
      </c>
      <c r="DN5607" s="17">
        <f>COUNTIF(AU5607:DM5607, "X")</f>
        <v>1</v>
      </c>
    </row>
    <row r="5608" spans="1:118" s="17" customFormat="1">
      <c r="A5608" s="17" t="s">
        <v>13844</v>
      </c>
      <c r="B5608" s="17">
        <v>55</v>
      </c>
      <c r="C5608" s="17">
        <v>174051</v>
      </c>
      <c r="D5608" s="17" t="s">
        <v>13845</v>
      </c>
      <c r="E5608" s="17" t="s">
        <v>5202</v>
      </c>
      <c r="F5608" s="17" t="s">
        <v>65</v>
      </c>
      <c r="H5608" s="309">
        <v>35832</v>
      </c>
      <c r="I5608" s="309">
        <v>42416</v>
      </c>
      <c r="J5608" s="17" t="s">
        <v>3888</v>
      </c>
      <c r="L5608" s="17" t="s">
        <v>13607</v>
      </c>
      <c r="N5608" s="17" t="s">
        <v>31</v>
      </c>
      <c r="O5608" s="17" t="s">
        <v>15</v>
      </c>
      <c r="P5608" s="17">
        <v>45373</v>
      </c>
      <c r="Q5608" s="17">
        <v>2949</v>
      </c>
      <c r="AC5608" s="17" t="s">
        <v>9895</v>
      </c>
      <c r="AD5608" s="17" t="s">
        <v>9896</v>
      </c>
      <c r="AF5608" s="17">
        <v>15</v>
      </c>
      <c r="AG5608" s="17">
        <v>2</v>
      </c>
      <c r="AM5608" s="17" t="s">
        <v>240</v>
      </c>
      <c r="AN5608" s="17" t="s">
        <v>13567</v>
      </c>
      <c r="AO5608" s="17">
        <v>3</v>
      </c>
      <c r="AP5608" s="17">
        <v>80</v>
      </c>
      <c r="AQ5608" s="17">
        <v>5</v>
      </c>
      <c r="AR5608" s="17" t="s">
        <v>9898</v>
      </c>
      <c r="AT5608" s="17" t="s">
        <v>12990</v>
      </c>
      <c r="CR5608" s="17" t="s">
        <v>21</v>
      </c>
      <c r="DN5608" s="17">
        <f>COUNTIF(AU5608:DM5608, "X")</f>
        <v>0</v>
      </c>
    </row>
    <row r="5609" spans="1:118" s="17" customFormat="1">
      <c r="A5609" s="17" t="s">
        <v>6703</v>
      </c>
      <c r="B5609" s="17">
        <v>55</v>
      </c>
      <c r="C5609" s="17">
        <v>174052</v>
      </c>
      <c r="D5609" s="17" t="s">
        <v>6704</v>
      </c>
      <c r="E5609" s="17" t="s">
        <v>86</v>
      </c>
      <c r="F5609" s="17" t="s">
        <v>350</v>
      </c>
      <c r="H5609" s="309">
        <v>27832</v>
      </c>
      <c r="I5609" s="309">
        <v>42397</v>
      </c>
      <c r="J5609" s="17" t="s">
        <v>3888</v>
      </c>
      <c r="L5609" s="17" t="s">
        <v>6705</v>
      </c>
      <c r="M5609" s="17" t="s">
        <v>97</v>
      </c>
      <c r="N5609" s="17" t="s">
        <v>19</v>
      </c>
      <c r="O5609" s="17" t="s">
        <v>15</v>
      </c>
      <c r="P5609" s="17">
        <v>45356</v>
      </c>
      <c r="AC5609" s="17" t="s">
        <v>3890</v>
      </c>
      <c r="AD5609" s="17" t="s">
        <v>3891</v>
      </c>
      <c r="AF5609" s="17">
        <v>8</v>
      </c>
      <c r="AG5609" s="17">
        <v>2</v>
      </c>
      <c r="AM5609" s="17" t="s">
        <v>248</v>
      </c>
      <c r="AN5609" s="17" t="s">
        <v>6588</v>
      </c>
      <c r="AO5609" s="17">
        <v>3</v>
      </c>
      <c r="AP5609" s="17">
        <v>80</v>
      </c>
      <c r="AQ5609" s="17">
        <v>5</v>
      </c>
      <c r="AT5609" s="17" t="s">
        <v>6589</v>
      </c>
      <c r="DN5609" s="17">
        <f>COUNTIF(AU5609:DM5609, "X")</f>
        <v>0</v>
      </c>
    </row>
    <row r="5610" spans="1:118" s="17" customFormat="1">
      <c r="A5610" s="17" t="s">
        <v>19167</v>
      </c>
      <c r="B5610" s="17">
        <v>55</v>
      </c>
      <c r="C5610" s="17">
        <v>139477</v>
      </c>
      <c r="D5610" s="17" t="s">
        <v>5153</v>
      </c>
      <c r="E5610" s="17" t="s">
        <v>287</v>
      </c>
      <c r="F5610" s="17" t="s">
        <v>48</v>
      </c>
      <c r="H5610" s="309">
        <v>32284</v>
      </c>
      <c r="I5610" s="309">
        <v>42388</v>
      </c>
      <c r="J5610" s="17" t="s">
        <v>3888</v>
      </c>
      <c r="L5610" s="17" t="s">
        <v>19168</v>
      </c>
      <c r="N5610" s="17" t="s">
        <v>31</v>
      </c>
      <c r="O5610" s="17" t="s">
        <v>15</v>
      </c>
      <c r="P5610" s="17">
        <v>45373</v>
      </c>
      <c r="Q5610" s="17">
        <v>9570</v>
      </c>
      <c r="AD5610" s="17" t="s">
        <v>9896</v>
      </c>
      <c r="AF5610" s="17">
        <v>8</v>
      </c>
      <c r="AG5610" s="17">
        <v>2</v>
      </c>
      <c r="AM5610" s="17" t="s">
        <v>337</v>
      </c>
      <c r="AN5610" s="17" t="s">
        <v>19113</v>
      </c>
      <c r="AO5610" s="17">
        <v>3</v>
      </c>
      <c r="AP5610" s="17">
        <v>80</v>
      </c>
      <c r="AQ5610" s="17">
        <v>5</v>
      </c>
      <c r="AR5610" s="17" t="s">
        <v>9898</v>
      </c>
      <c r="BQ5610" s="17" t="s">
        <v>30</v>
      </c>
      <c r="BS5610" s="17" t="s">
        <v>3901</v>
      </c>
      <c r="CU5610" s="17" t="s">
        <v>3901</v>
      </c>
      <c r="DN5610" s="17">
        <f>COUNTIF(AU5610:DM5610, "X")</f>
        <v>2</v>
      </c>
    </row>
    <row r="5611" spans="1:118" s="17" customFormat="1">
      <c r="A5611" s="17" t="s">
        <v>18226</v>
      </c>
      <c r="B5611" s="17">
        <v>55</v>
      </c>
      <c r="C5611" s="17">
        <v>173548</v>
      </c>
      <c r="D5611" s="17" t="s">
        <v>12050</v>
      </c>
      <c r="E5611" s="17" t="s">
        <v>18227</v>
      </c>
      <c r="F5611" s="17" t="s">
        <v>91</v>
      </c>
      <c r="H5611" s="309">
        <v>31026</v>
      </c>
      <c r="I5611" s="309">
        <v>42366</v>
      </c>
      <c r="J5611" s="17" t="s">
        <v>3888</v>
      </c>
      <c r="L5611" s="17" t="s">
        <v>18228</v>
      </c>
      <c r="N5611" s="17" t="s">
        <v>31</v>
      </c>
      <c r="O5611" s="17" t="s">
        <v>15</v>
      </c>
      <c r="P5611" s="17">
        <v>45373</v>
      </c>
      <c r="Q5611" s="17">
        <v>9414</v>
      </c>
      <c r="AD5611" s="17" t="s">
        <v>9896</v>
      </c>
      <c r="AF5611" s="17">
        <v>8</v>
      </c>
      <c r="AG5611" s="17">
        <v>2</v>
      </c>
      <c r="AM5611" s="17" t="s">
        <v>32</v>
      </c>
      <c r="AN5611" s="17" t="s">
        <v>18168</v>
      </c>
      <c r="AO5611" s="17">
        <v>3</v>
      </c>
      <c r="AP5611" s="17">
        <v>80</v>
      </c>
      <c r="AQ5611" s="17">
        <v>5</v>
      </c>
      <c r="AR5611" s="17" t="s">
        <v>9898</v>
      </c>
      <c r="CG5611" s="17" t="s">
        <v>21</v>
      </c>
      <c r="CH5611" s="17" t="s">
        <v>3901</v>
      </c>
      <c r="CR5611" s="17" t="s">
        <v>21</v>
      </c>
      <c r="CU5611" s="17" t="s">
        <v>3901</v>
      </c>
      <c r="DN5611" s="17">
        <f>COUNTIF(AU5611:DM5611, "X")</f>
        <v>2</v>
      </c>
    </row>
    <row r="5612" spans="1:118" s="17" customFormat="1">
      <c r="A5612" s="17" t="s">
        <v>24527</v>
      </c>
      <c r="B5612" s="17">
        <v>55</v>
      </c>
      <c r="C5612" s="17">
        <v>173530</v>
      </c>
      <c r="D5612" s="17" t="s">
        <v>4707</v>
      </c>
      <c r="E5612" s="17" t="s">
        <v>24528</v>
      </c>
      <c r="F5612" s="17" t="s">
        <v>63</v>
      </c>
      <c r="H5612" s="309">
        <v>35402</v>
      </c>
      <c r="I5612" s="309">
        <v>42374</v>
      </c>
      <c r="J5612" s="17" t="s">
        <v>3888</v>
      </c>
      <c r="L5612" s="17" t="s">
        <v>24529</v>
      </c>
      <c r="N5612" s="17" t="s">
        <v>19</v>
      </c>
      <c r="O5612" s="17" t="s">
        <v>15</v>
      </c>
      <c r="P5612" s="17">
        <v>45356</v>
      </c>
      <c r="AD5612" s="17" t="s">
        <v>3891</v>
      </c>
      <c r="AF5612" s="17">
        <v>15</v>
      </c>
      <c r="AG5612" s="17">
        <v>2</v>
      </c>
      <c r="AM5612" s="17" t="s">
        <v>141</v>
      </c>
      <c r="AN5612" s="17" t="s">
        <v>24484</v>
      </c>
      <c r="AO5612" s="17">
        <v>3</v>
      </c>
      <c r="AP5612" s="17">
        <v>80</v>
      </c>
      <c r="AQ5612" s="17">
        <v>5</v>
      </c>
      <c r="AR5612" s="17" t="s">
        <v>24485</v>
      </c>
      <c r="CR5612" s="17" t="s">
        <v>21</v>
      </c>
      <c r="CU5612" s="17" t="s">
        <v>3901</v>
      </c>
      <c r="DN5612" s="17">
        <f>COUNTIF(AU5612:DM5612, "X")</f>
        <v>1</v>
      </c>
    </row>
    <row r="5613" spans="1:118" s="17" customFormat="1">
      <c r="A5613" s="17" t="s">
        <v>22137</v>
      </c>
      <c r="B5613" s="17">
        <v>55</v>
      </c>
      <c r="C5613" s="17">
        <v>162258</v>
      </c>
      <c r="D5613" s="17" t="s">
        <v>20172</v>
      </c>
      <c r="E5613" s="17" t="s">
        <v>523</v>
      </c>
      <c r="H5613" s="309">
        <v>34439</v>
      </c>
      <c r="I5613" s="309">
        <v>42416</v>
      </c>
      <c r="J5613" s="17" t="s">
        <v>3888</v>
      </c>
      <c r="L5613" s="17" t="s">
        <v>22138</v>
      </c>
      <c r="N5613" s="17" t="s">
        <v>196</v>
      </c>
      <c r="O5613" s="17" t="s">
        <v>15</v>
      </c>
      <c r="P5613" s="17">
        <v>45359</v>
      </c>
      <c r="AF5613" s="17">
        <v>8</v>
      </c>
      <c r="AG5613" s="17">
        <v>2</v>
      </c>
      <c r="AH5613" s="17" t="s">
        <v>11926</v>
      </c>
      <c r="AK5613" s="17" t="s">
        <v>21650</v>
      </c>
      <c r="AM5613" s="17" t="s">
        <v>255</v>
      </c>
      <c r="AN5613" s="17" t="s">
        <v>21914</v>
      </c>
      <c r="AO5613" s="17">
        <v>3</v>
      </c>
      <c r="AP5613" s="17">
        <v>80</v>
      </c>
      <c r="AQ5613" s="17">
        <v>5</v>
      </c>
      <c r="AR5613" s="17" t="s">
        <v>21652</v>
      </c>
      <c r="AS5613" s="17" t="s">
        <v>21915</v>
      </c>
      <c r="CH5613" s="17" t="s">
        <v>3901</v>
      </c>
      <c r="DN5613" s="17">
        <f>COUNTIF(AU5613:DM5613, "X")</f>
        <v>1</v>
      </c>
    </row>
    <row r="5614" spans="1:118" s="17" customFormat="1">
      <c r="A5614" s="17" t="s">
        <v>14951</v>
      </c>
      <c r="B5614" s="17">
        <v>55</v>
      </c>
      <c r="C5614" s="17">
        <v>174062</v>
      </c>
      <c r="D5614" s="17" t="s">
        <v>14952</v>
      </c>
      <c r="E5614" s="17" t="s">
        <v>75</v>
      </c>
      <c r="F5614" s="17" t="s">
        <v>63</v>
      </c>
      <c r="H5614" s="309">
        <v>32492</v>
      </c>
      <c r="I5614" s="309">
        <v>42416</v>
      </c>
      <c r="J5614" s="17" t="s">
        <v>3888</v>
      </c>
      <c r="L5614" s="17" t="s">
        <v>14726</v>
      </c>
      <c r="N5614" s="17" t="s">
        <v>31</v>
      </c>
      <c r="O5614" s="17" t="s">
        <v>15</v>
      </c>
      <c r="P5614" s="17">
        <v>45373</v>
      </c>
      <c r="AC5614" s="17" t="s">
        <v>9895</v>
      </c>
      <c r="AD5614" s="17" t="s">
        <v>9896</v>
      </c>
      <c r="AF5614" s="17">
        <v>8</v>
      </c>
      <c r="AG5614" s="17">
        <v>2</v>
      </c>
      <c r="AM5614" s="17" t="s">
        <v>335</v>
      </c>
      <c r="AN5614" s="17" t="s">
        <v>14693</v>
      </c>
      <c r="AO5614" s="17">
        <v>3</v>
      </c>
      <c r="AP5614" s="17">
        <v>80</v>
      </c>
      <c r="AQ5614" s="17">
        <v>5</v>
      </c>
      <c r="AR5614" s="17" t="s">
        <v>9898</v>
      </c>
      <c r="AT5614" s="17" t="s">
        <v>14152</v>
      </c>
      <c r="BQ5614" s="17" t="s">
        <v>21</v>
      </c>
      <c r="BS5614" s="17" t="s">
        <v>3901</v>
      </c>
      <c r="CC5614" s="17" t="s">
        <v>3901</v>
      </c>
      <c r="CG5614" s="17" t="s">
        <v>21</v>
      </c>
      <c r="CH5614" s="17" t="s">
        <v>3901</v>
      </c>
      <c r="CN5614" s="17" t="s">
        <v>3901</v>
      </c>
      <c r="CU5614" s="17" t="s">
        <v>3901</v>
      </c>
      <c r="DA5614" s="17" t="s">
        <v>3901</v>
      </c>
      <c r="DN5614" s="17">
        <f>COUNTIF(AU5614:DM5614, "X")</f>
        <v>6</v>
      </c>
    </row>
    <row r="5615" spans="1:118" s="17" customFormat="1">
      <c r="A5615" s="17" t="s">
        <v>6870</v>
      </c>
      <c r="B5615" s="17">
        <v>55</v>
      </c>
      <c r="C5615" s="17">
        <v>174070</v>
      </c>
      <c r="D5615" s="17" t="s">
        <v>6871</v>
      </c>
      <c r="E5615" s="17" t="s">
        <v>6872</v>
      </c>
      <c r="F5615" s="17" t="s">
        <v>6873</v>
      </c>
      <c r="H5615" s="309">
        <v>35054</v>
      </c>
      <c r="I5615" s="309">
        <v>42416</v>
      </c>
      <c r="J5615" s="17" t="s">
        <v>3888</v>
      </c>
      <c r="L5615" s="17" t="s">
        <v>6874</v>
      </c>
      <c r="N5615" s="17" t="s">
        <v>19</v>
      </c>
      <c r="O5615" s="17" t="s">
        <v>15</v>
      </c>
      <c r="P5615" s="17">
        <v>45356</v>
      </c>
      <c r="AC5615" s="17" t="s">
        <v>3890</v>
      </c>
      <c r="AD5615" s="17" t="s">
        <v>3891</v>
      </c>
      <c r="AF5615" s="17">
        <v>8</v>
      </c>
      <c r="AG5615" s="17">
        <v>2</v>
      </c>
      <c r="AM5615" s="17" t="s">
        <v>248</v>
      </c>
      <c r="AN5615" s="17" t="s">
        <v>6588</v>
      </c>
      <c r="AO5615" s="17">
        <v>3</v>
      </c>
      <c r="AP5615" s="17">
        <v>80</v>
      </c>
      <c r="AQ5615" s="17">
        <v>5</v>
      </c>
      <c r="AT5615" s="17" t="s">
        <v>6589</v>
      </c>
      <c r="CR5615" s="17" t="s">
        <v>21</v>
      </c>
      <c r="DN5615" s="17">
        <f>COUNTIF(AU5615:DM5615, "X")</f>
        <v>0</v>
      </c>
    </row>
    <row r="5616" spans="1:118" s="17" customFormat="1">
      <c r="A5616" s="523" t="s">
        <v>2301</v>
      </c>
      <c r="B5616" s="17">
        <v>55</v>
      </c>
      <c r="C5616" s="17">
        <v>174075</v>
      </c>
      <c r="D5616" s="17" t="s">
        <v>1254</v>
      </c>
      <c r="E5616" s="17" t="s">
        <v>550</v>
      </c>
      <c r="F5616" s="17" t="s">
        <v>229</v>
      </c>
      <c r="H5616" s="309">
        <v>36088</v>
      </c>
      <c r="I5616" s="309">
        <v>42416</v>
      </c>
      <c r="J5616" s="17" t="s">
        <v>3888</v>
      </c>
      <c r="L5616" s="17" t="s">
        <v>1255</v>
      </c>
      <c r="N5616" s="17" t="s">
        <v>14</v>
      </c>
      <c r="O5616" s="17" t="s">
        <v>15</v>
      </c>
      <c r="P5616" s="17">
        <v>45371</v>
      </c>
      <c r="AC5616" s="17" t="s">
        <v>14</v>
      </c>
      <c r="AF5616" s="17">
        <v>15</v>
      </c>
      <c r="AG5616" s="17">
        <v>2</v>
      </c>
      <c r="AI5616" s="17" t="s">
        <v>10178</v>
      </c>
      <c r="AM5616" s="17" t="s">
        <v>213</v>
      </c>
      <c r="AN5616" s="17" t="s">
        <v>17092</v>
      </c>
      <c r="AO5616" s="17">
        <v>3</v>
      </c>
      <c r="AP5616" s="17">
        <v>80</v>
      </c>
      <c r="AQ5616" s="17">
        <v>5</v>
      </c>
      <c r="AR5616" s="17" t="s">
        <v>10180</v>
      </c>
      <c r="CR5616" s="17" t="s">
        <v>21</v>
      </c>
      <c r="CU5616" s="17" t="s">
        <v>3901</v>
      </c>
      <c r="CV5616" s="17" t="s">
        <v>3901</v>
      </c>
      <c r="DF5616" s="17" t="s">
        <v>3901</v>
      </c>
      <c r="DN5616" s="17">
        <f>COUNTIF(AU5616:DM5616, "X")</f>
        <v>3</v>
      </c>
    </row>
    <row r="5617" spans="1:118" s="17" customFormat="1">
      <c r="A5617" s="17" t="s">
        <v>18610</v>
      </c>
      <c r="B5617" s="17">
        <v>55</v>
      </c>
      <c r="C5617" s="17">
        <v>174077</v>
      </c>
      <c r="D5617" s="17" t="s">
        <v>327</v>
      </c>
      <c r="E5617" s="17" t="s">
        <v>304</v>
      </c>
      <c r="F5617" s="17" t="s">
        <v>75</v>
      </c>
      <c r="H5617" s="309">
        <v>35643</v>
      </c>
      <c r="I5617" s="309">
        <v>42416</v>
      </c>
      <c r="J5617" s="17" t="s">
        <v>3888</v>
      </c>
      <c r="L5617" s="17" t="s">
        <v>18611</v>
      </c>
      <c r="N5617" s="17" t="s">
        <v>31</v>
      </c>
      <c r="O5617" s="17" t="s">
        <v>15</v>
      </c>
      <c r="P5617" s="17">
        <v>45373</v>
      </c>
      <c r="AD5617" s="17" t="s">
        <v>9896</v>
      </c>
      <c r="AF5617" s="17">
        <v>8</v>
      </c>
      <c r="AG5617" s="17">
        <v>2</v>
      </c>
      <c r="AM5617" s="17" t="s">
        <v>87</v>
      </c>
      <c r="AN5617" s="17" t="s">
        <v>18599</v>
      </c>
      <c r="AO5617" s="17">
        <v>3</v>
      </c>
      <c r="AP5617" s="17">
        <v>80</v>
      </c>
      <c r="AQ5617" s="17">
        <v>5</v>
      </c>
      <c r="AR5617" s="17" t="s">
        <v>9898</v>
      </c>
      <c r="DN5617" s="17">
        <f>COUNTIF(AU5617:DM5617, "X")</f>
        <v>0</v>
      </c>
    </row>
    <row r="5618" spans="1:118" s="17" customFormat="1">
      <c r="A5618" s="17" t="s">
        <v>21698</v>
      </c>
      <c r="B5618" s="17">
        <v>55</v>
      </c>
      <c r="C5618" s="17">
        <v>174081</v>
      </c>
      <c r="D5618" s="17" t="s">
        <v>21699</v>
      </c>
      <c r="E5618" s="17" t="s">
        <v>501</v>
      </c>
      <c r="F5618" s="17" t="s">
        <v>171</v>
      </c>
      <c r="H5618" s="309">
        <v>31782</v>
      </c>
      <c r="I5618" s="309">
        <v>42416</v>
      </c>
      <c r="J5618" s="17" t="s">
        <v>3888</v>
      </c>
      <c r="L5618" s="17" t="s">
        <v>21700</v>
      </c>
      <c r="N5618" s="17" t="s">
        <v>26</v>
      </c>
      <c r="O5618" s="17" t="s">
        <v>15</v>
      </c>
      <c r="P5618" s="17">
        <v>45318</v>
      </c>
      <c r="AF5618" s="17">
        <v>8</v>
      </c>
      <c r="AG5618" s="17">
        <v>2</v>
      </c>
      <c r="AH5618" s="17" t="s">
        <v>11926</v>
      </c>
      <c r="AK5618" s="17" t="s">
        <v>21650</v>
      </c>
      <c r="AM5618" s="17" t="s">
        <v>197</v>
      </c>
      <c r="AN5618" s="17" t="s">
        <v>21651</v>
      </c>
      <c r="AO5618" s="17">
        <v>3</v>
      </c>
      <c r="AP5618" s="17">
        <v>80</v>
      </c>
      <c r="AQ5618" s="17">
        <v>5</v>
      </c>
      <c r="AR5618" s="17" t="s">
        <v>21652</v>
      </c>
      <c r="CR5618" s="17" t="s">
        <v>21</v>
      </c>
      <c r="CU5618" s="17" t="s">
        <v>3901</v>
      </c>
      <c r="DN5618" s="17">
        <f>COUNTIF(AU5618:DM5618, "X")</f>
        <v>1</v>
      </c>
    </row>
    <row r="5619" spans="1:118" s="17" customFormat="1">
      <c r="A5619" s="17" t="s">
        <v>18073</v>
      </c>
      <c r="B5619" s="17">
        <v>55</v>
      </c>
      <c r="C5619" s="17">
        <v>174085</v>
      </c>
      <c r="D5619" s="17" t="s">
        <v>474</v>
      </c>
      <c r="E5619" s="17" t="s">
        <v>4460</v>
      </c>
      <c r="F5619" s="17" t="s">
        <v>84</v>
      </c>
      <c r="H5619" s="309">
        <v>35479</v>
      </c>
      <c r="I5619" s="309">
        <v>42416</v>
      </c>
      <c r="J5619" s="17" t="s">
        <v>3888</v>
      </c>
      <c r="L5619" s="17" t="s">
        <v>18074</v>
      </c>
      <c r="N5619" s="17" t="s">
        <v>14</v>
      </c>
      <c r="O5619" s="17" t="s">
        <v>15</v>
      </c>
      <c r="P5619" s="17">
        <v>45371</v>
      </c>
      <c r="AF5619" s="17">
        <v>8</v>
      </c>
      <c r="AG5619" s="17">
        <v>2</v>
      </c>
      <c r="AH5619" s="17" t="s">
        <v>11926</v>
      </c>
      <c r="AK5619" s="17" t="s">
        <v>17298</v>
      </c>
      <c r="AM5619" s="17" t="s">
        <v>51</v>
      </c>
      <c r="AN5619" s="17" t="s">
        <v>17933</v>
      </c>
      <c r="AO5619" s="17">
        <v>3</v>
      </c>
      <c r="AP5619" s="17">
        <v>80</v>
      </c>
      <c r="AQ5619" s="17">
        <v>5</v>
      </c>
      <c r="AR5619" s="17" t="s">
        <v>17300</v>
      </c>
      <c r="CU5619" s="17" t="s">
        <v>3901</v>
      </c>
      <c r="DN5619" s="17">
        <f>COUNTIF(AU5619:DM5619, "X")</f>
        <v>1</v>
      </c>
    </row>
    <row r="5620" spans="1:118" s="17" customFormat="1">
      <c r="A5620" s="17" t="s">
        <v>21711</v>
      </c>
      <c r="B5620" s="17">
        <v>55</v>
      </c>
      <c r="C5620" s="17">
        <v>174089</v>
      </c>
      <c r="D5620" s="17" t="s">
        <v>5874</v>
      </c>
      <c r="E5620" s="17" t="s">
        <v>11</v>
      </c>
      <c r="F5620" s="17" t="s">
        <v>30</v>
      </c>
      <c r="H5620" s="309">
        <v>35781</v>
      </c>
      <c r="I5620" s="309">
        <v>42416</v>
      </c>
      <c r="J5620" s="17" t="s">
        <v>3888</v>
      </c>
      <c r="L5620" s="17" t="s">
        <v>21712</v>
      </c>
      <c r="N5620" s="17" t="s">
        <v>196</v>
      </c>
      <c r="O5620" s="17" t="s">
        <v>15</v>
      </c>
      <c r="P5620" s="17">
        <v>45359</v>
      </c>
      <c r="AF5620" s="17">
        <v>8</v>
      </c>
      <c r="AG5620" s="17">
        <v>2</v>
      </c>
      <c r="AH5620" s="17" t="s">
        <v>11926</v>
      </c>
      <c r="AK5620" s="17" t="s">
        <v>21650</v>
      </c>
      <c r="AM5620" s="17" t="s">
        <v>197</v>
      </c>
      <c r="AN5620" s="17" t="s">
        <v>21651</v>
      </c>
      <c r="AO5620" s="17">
        <v>3</v>
      </c>
      <c r="AP5620" s="17">
        <v>80</v>
      </c>
      <c r="AQ5620" s="17">
        <v>5</v>
      </c>
      <c r="AR5620" s="17" t="s">
        <v>21652</v>
      </c>
      <c r="CU5620" s="17" t="s">
        <v>3901</v>
      </c>
      <c r="DN5620" s="17">
        <f>COUNTIF(AU5620:DM5620, "X")</f>
        <v>1</v>
      </c>
    </row>
    <row r="5621" spans="1:118" s="17" customFormat="1">
      <c r="A5621" s="17" t="s">
        <v>12960</v>
      </c>
      <c r="B5621" s="17">
        <v>55</v>
      </c>
      <c r="C5621" s="17">
        <v>174108</v>
      </c>
      <c r="D5621" s="17" t="s">
        <v>12961</v>
      </c>
      <c r="E5621" s="17" t="s">
        <v>5650</v>
      </c>
      <c r="F5621" s="17" t="s">
        <v>12</v>
      </c>
      <c r="H5621" s="309">
        <v>34731</v>
      </c>
      <c r="I5621" s="309">
        <v>42416</v>
      </c>
      <c r="J5621" s="17" t="s">
        <v>3888</v>
      </c>
      <c r="L5621" s="17" t="s">
        <v>12856</v>
      </c>
      <c r="N5621" s="17" t="s">
        <v>31</v>
      </c>
      <c r="O5621" s="17" t="s">
        <v>15</v>
      </c>
      <c r="P5621" s="17">
        <v>45373</v>
      </c>
      <c r="AC5621" s="17" t="s">
        <v>9895</v>
      </c>
      <c r="AD5621" s="17" t="s">
        <v>9896</v>
      </c>
      <c r="AF5621" s="17">
        <v>15</v>
      </c>
      <c r="AG5621" s="17">
        <v>2</v>
      </c>
      <c r="AM5621" s="17" t="s">
        <v>156</v>
      </c>
      <c r="AN5621" s="17" t="s">
        <v>12693</v>
      </c>
      <c r="AO5621" s="17">
        <v>3</v>
      </c>
      <c r="AP5621" s="17">
        <v>80</v>
      </c>
      <c r="AQ5621" s="17">
        <v>5</v>
      </c>
      <c r="AR5621" s="17" t="s">
        <v>9898</v>
      </c>
      <c r="AT5621" s="17" t="s">
        <v>11929</v>
      </c>
      <c r="DN5621" s="17">
        <f>COUNTIF(AU5621:DM5621, "X")</f>
        <v>0</v>
      </c>
    </row>
    <row r="5622" spans="1:118" s="17" customFormat="1">
      <c r="A5622" s="17" t="s">
        <v>12363</v>
      </c>
      <c r="B5622" s="17">
        <v>55</v>
      </c>
      <c r="C5622" s="17">
        <v>174113</v>
      </c>
      <c r="D5622" s="17" t="s">
        <v>12364</v>
      </c>
      <c r="E5622" s="17" t="s">
        <v>12365</v>
      </c>
      <c r="H5622" s="309">
        <v>28503</v>
      </c>
      <c r="I5622" s="309">
        <v>42402</v>
      </c>
      <c r="J5622" s="17" t="s">
        <v>3888</v>
      </c>
      <c r="L5622" s="17" t="s">
        <v>12366</v>
      </c>
      <c r="N5622" s="17" t="s">
        <v>31</v>
      </c>
      <c r="O5622" s="17" t="s">
        <v>15</v>
      </c>
      <c r="P5622" s="17">
        <v>45373</v>
      </c>
      <c r="AC5622" s="17" t="s">
        <v>9895</v>
      </c>
      <c r="AD5622" s="17" t="s">
        <v>9896</v>
      </c>
      <c r="AF5622" s="17">
        <v>15</v>
      </c>
      <c r="AG5622" s="17">
        <v>2</v>
      </c>
      <c r="AM5622" s="17" t="s">
        <v>295</v>
      </c>
      <c r="AN5622" s="17" t="s">
        <v>12166</v>
      </c>
      <c r="AO5622" s="17">
        <v>3</v>
      </c>
      <c r="AP5622" s="17">
        <v>80</v>
      </c>
      <c r="AQ5622" s="17">
        <v>5</v>
      </c>
      <c r="AR5622" s="17" t="s">
        <v>9898</v>
      </c>
      <c r="AT5622" s="17" t="s">
        <v>11929</v>
      </c>
      <c r="AU5622" s="17" t="s">
        <v>21</v>
      </c>
      <c r="BD5622" s="17" t="s">
        <v>3901</v>
      </c>
      <c r="BH5622" s="17" t="s">
        <v>3901</v>
      </c>
      <c r="BJ5622" s="17" t="s">
        <v>21</v>
      </c>
      <c r="BK5622" s="17" t="s">
        <v>3901</v>
      </c>
      <c r="BN5622" s="17" t="s">
        <v>3901</v>
      </c>
      <c r="BQ5622" s="17" t="s">
        <v>21</v>
      </c>
      <c r="BS5622" s="17" t="s">
        <v>3901</v>
      </c>
      <c r="CC5622" s="17" t="s">
        <v>3901</v>
      </c>
      <c r="CD5622" s="17" t="s">
        <v>3901</v>
      </c>
      <c r="CF5622" s="17" t="s">
        <v>3901</v>
      </c>
      <c r="CG5622" s="17" t="s">
        <v>21</v>
      </c>
      <c r="CH5622" s="17" t="s">
        <v>3901</v>
      </c>
      <c r="CR5622" s="17" t="s">
        <v>21</v>
      </c>
      <c r="CU5622" s="17" t="s">
        <v>3901</v>
      </c>
      <c r="CV5622" s="17" t="s">
        <v>21</v>
      </c>
      <c r="CX5622" s="17" t="s">
        <v>3901</v>
      </c>
      <c r="CY5622" s="17" t="s">
        <v>21</v>
      </c>
      <c r="DA5622" s="17" t="s">
        <v>3901</v>
      </c>
      <c r="DF5622" s="17" t="s">
        <v>3901</v>
      </c>
      <c r="DN5622" s="17">
        <f>COUNTIF(AU5622:DM5622, "X")</f>
        <v>13</v>
      </c>
    </row>
    <row r="5623" spans="1:118" s="17" customFormat="1">
      <c r="A5623" s="17" t="s">
        <v>14153</v>
      </c>
      <c r="B5623" s="17">
        <v>55</v>
      </c>
      <c r="C5623" s="17">
        <v>174115</v>
      </c>
      <c r="D5623" s="17" t="s">
        <v>6209</v>
      </c>
      <c r="E5623" s="17" t="s">
        <v>4069</v>
      </c>
      <c r="F5623" s="17" t="s">
        <v>4565</v>
      </c>
      <c r="H5623" s="309">
        <v>34430</v>
      </c>
      <c r="I5623" s="309">
        <v>42416</v>
      </c>
      <c r="J5623" s="17" t="s">
        <v>3888</v>
      </c>
      <c r="L5623" s="17" t="s">
        <v>14154</v>
      </c>
      <c r="N5623" s="17" t="s">
        <v>31</v>
      </c>
      <c r="O5623" s="17" t="s">
        <v>15</v>
      </c>
      <c r="P5623" s="17">
        <v>45373</v>
      </c>
      <c r="AC5623" s="17" t="s">
        <v>9895</v>
      </c>
      <c r="AD5623" s="17" t="s">
        <v>9896</v>
      </c>
      <c r="AF5623" s="17">
        <v>8</v>
      </c>
      <c r="AG5623" s="17">
        <v>2</v>
      </c>
      <c r="AM5623" s="17" t="s">
        <v>157</v>
      </c>
      <c r="AN5623" s="17" t="s">
        <v>14151</v>
      </c>
      <c r="AO5623" s="17">
        <v>3</v>
      </c>
      <c r="AP5623" s="17">
        <v>80</v>
      </c>
      <c r="AQ5623" s="17">
        <v>5</v>
      </c>
      <c r="AR5623" s="17" t="s">
        <v>9898</v>
      </c>
      <c r="AT5623" s="17" t="s">
        <v>14152</v>
      </c>
      <c r="DN5623" s="17">
        <f>COUNTIF(AU5623:DM5623, "X")</f>
        <v>0</v>
      </c>
    </row>
    <row r="5624" spans="1:118" s="17" customFormat="1">
      <c r="A5624" s="17" t="s">
        <v>23053</v>
      </c>
      <c r="B5624" s="17">
        <v>55</v>
      </c>
      <c r="C5624" s="17">
        <v>174119</v>
      </c>
      <c r="D5624" s="17" t="s">
        <v>23054</v>
      </c>
      <c r="E5624" s="17" t="s">
        <v>15509</v>
      </c>
      <c r="F5624" s="17" t="s">
        <v>333</v>
      </c>
      <c r="H5624" s="309">
        <v>35767</v>
      </c>
      <c r="I5624" s="309">
        <v>42416</v>
      </c>
      <c r="J5624" s="17" t="s">
        <v>3888</v>
      </c>
      <c r="L5624" s="17" t="s">
        <v>23055</v>
      </c>
      <c r="N5624" s="17" t="s">
        <v>89</v>
      </c>
      <c r="O5624" s="17" t="s">
        <v>15</v>
      </c>
      <c r="P5624" s="17">
        <v>45339</v>
      </c>
      <c r="AF5624" s="17">
        <v>8</v>
      </c>
      <c r="AG5624" s="17">
        <v>2</v>
      </c>
      <c r="AI5624" s="17" t="s">
        <v>20542</v>
      </c>
      <c r="AM5624" s="17" t="s">
        <v>90</v>
      </c>
      <c r="AN5624" s="17" t="s">
        <v>23025</v>
      </c>
      <c r="AO5624" s="17">
        <v>3</v>
      </c>
      <c r="AP5624" s="17">
        <v>80</v>
      </c>
      <c r="AQ5624" s="17">
        <v>5</v>
      </c>
      <c r="AR5624" s="17" t="s">
        <v>22585</v>
      </c>
      <c r="CU5624" s="17" t="s">
        <v>3901</v>
      </c>
      <c r="DN5624" s="17">
        <f>COUNTIF(AU5624:DM5624, "X")</f>
        <v>1</v>
      </c>
    </row>
    <row r="5625" spans="1:118" s="17" customFormat="1">
      <c r="A5625" s="17" t="s">
        <v>24578</v>
      </c>
      <c r="B5625" s="17">
        <v>55</v>
      </c>
      <c r="C5625" s="17">
        <v>174120</v>
      </c>
      <c r="D5625" s="17" t="s">
        <v>7426</v>
      </c>
      <c r="E5625" s="17" t="s">
        <v>24579</v>
      </c>
      <c r="F5625" s="17" t="s">
        <v>23305</v>
      </c>
      <c r="H5625" s="309">
        <v>36101</v>
      </c>
      <c r="I5625" s="309">
        <v>42409</v>
      </c>
      <c r="J5625" s="17" t="s">
        <v>3888</v>
      </c>
      <c r="L5625" s="17" t="s">
        <v>24580</v>
      </c>
      <c r="N5625" s="17" t="s">
        <v>19</v>
      </c>
      <c r="O5625" s="17" t="s">
        <v>15</v>
      </c>
      <c r="P5625" s="17">
        <v>45356</v>
      </c>
      <c r="AD5625" s="17" t="s">
        <v>3891</v>
      </c>
      <c r="AF5625" s="17">
        <v>8</v>
      </c>
      <c r="AG5625" s="17">
        <v>2</v>
      </c>
      <c r="AM5625" s="17" t="s">
        <v>141</v>
      </c>
      <c r="AN5625" s="17" t="s">
        <v>24484</v>
      </c>
      <c r="AO5625" s="17">
        <v>3</v>
      </c>
      <c r="AP5625" s="17">
        <v>80</v>
      </c>
      <c r="AQ5625" s="17">
        <v>5</v>
      </c>
      <c r="AR5625" s="17" t="s">
        <v>24485</v>
      </c>
      <c r="CR5625" s="17" t="s">
        <v>30</v>
      </c>
      <c r="CU5625" s="17" t="s">
        <v>3901</v>
      </c>
      <c r="DN5625" s="17">
        <f>COUNTIF(AU5625:DM5625, "X")</f>
        <v>1</v>
      </c>
    </row>
    <row r="5626" spans="1:118" s="17" customFormat="1">
      <c r="A5626" s="17" t="s">
        <v>10202</v>
      </c>
      <c r="B5626" s="17">
        <v>55</v>
      </c>
      <c r="C5626" s="17">
        <v>174135</v>
      </c>
      <c r="D5626" s="17" t="s">
        <v>591</v>
      </c>
      <c r="E5626" s="17" t="s">
        <v>555</v>
      </c>
      <c r="F5626" s="17" t="s">
        <v>22</v>
      </c>
      <c r="H5626" s="309">
        <v>35941</v>
      </c>
      <c r="I5626" s="309">
        <v>42408</v>
      </c>
      <c r="J5626" s="17" t="s">
        <v>3888</v>
      </c>
      <c r="L5626" s="17" t="s">
        <v>10203</v>
      </c>
      <c r="N5626" s="17" t="s">
        <v>14</v>
      </c>
      <c r="O5626" s="17" t="s">
        <v>15</v>
      </c>
      <c r="P5626" s="17">
        <v>45371</v>
      </c>
      <c r="AC5626" s="17" t="s">
        <v>14</v>
      </c>
      <c r="AF5626" s="17">
        <v>8</v>
      </c>
      <c r="AG5626" s="17">
        <v>2</v>
      </c>
      <c r="AI5626" s="17" t="s">
        <v>10178</v>
      </c>
      <c r="AM5626" s="17" t="s">
        <v>74</v>
      </c>
      <c r="AN5626" s="17" t="s">
        <v>10179</v>
      </c>
      <c r="AO5626" s="17">
        <v>3</v>
      </c>
      <c r="AP5626" s="17">
        <v>80</v>
      </c>
      <c r="AQ5626" s="17">
        <v>5</v>
      </c>
      <c r="AR5626" s="17" t="s">
        <v>10180</v>
      </c>
      <c r="CU5626" s="17" t="s">
        <v>3901</v>
      </c>
      <c r="DN5626" s="17">
        <f>COUNTIF(AU5626:DM5626, "X")</f>
        <v>1</v>
      </c>
    </row>
    <row r="5627" spans="1:118" s="17" customFormat="1">
      <c r="A5627" s="17" t="s">
        <v>19178</v>
      </c>
      <c r="B5627" s="17">
        <v>55</v>
      </c>
      <c r="C5627" s="17">
        <v>174137</v>
      </c>
      <c r="D5627" s="17" t="s">
        <v>17608</v>
      </c>
      <c r="E5627" s="17" t="s">
        <v>508</v>
      </c>
      <c r="F5627" s="17" t="s">
        <v>104</v>
      </c>
      <c r="H5627" s="309">
        <v>35747</v>
      </c>
      <c r="I5627" s="309">
        <v>42412</v>
      </c>
      <c r="J5627" s="17" t="s">
        <v>3888</v>
      </c>
      <c r="L5627" s="17" t="s">
        <v>19179</v>
      </c>
      <c r="N5627" s="17" t="s">
        <v>31</v>
      </c>
      <c r="O5627" s="17" t="s">
        <v>15</v>
      </c>
      <c r="P5627" s="17">
        <v>45373</v>
      </c>
      <c r="AD5627" s="17" t="s">
        <v>9896</v>
      </c>
      <c r="AF5627" s="17">
        <v>8</v>
      </c>
      <c r="AG5627" s="17">
        <v>2</v>
      </c>
      <c r="AM5627" s="17" t="s">
        <v>337</v>
      </c>
      <c r="AN5627" s="17" t="s">
        <v>19113</v>
      </c>
      <c r="AO5627" s="17">
        <v>3</v>
      </c>
      <c r="AP5627" s="17">
        <v>80</v>
      </c>
      <c r="AQ5627" s="17">
        <v>5</v>
      </c>
      <c r="AR5627" s="17" t="s">
        <v>9898</v>
      </c>
      <c r="CR5627" s="17" t="s">
        <v>21</v>
      </c>
      <c r="CU5627" s="17" t="s">
        <v>3901</v>
      </c>
      <c r="DN5627" s="17">
        <f>COUNTIF(AU5627:DM5627, "X")</f>
        <v>1</v>
      </c>
    </row>
    <row r="5628" spans="1:118" s="17" customFormat="1">
      <c r="A5628" s="17" t="s">
        <v>8210</v>
      </c>
      <c r="B5628" s="17">
        <v>55</v>
      </c>
      <c r="C5628" s="17">
        <v>174144</v>
      </c>
      <c r="D5628" s="17" t="s">
        <v>8211</v>
      </c>
      <c r="E5628" s="17" t="s">
        <v>509</v>
      </c>
      <c r="F5628" s="17" t="s">
        <v>628</v>
      </c>
      <c r="H5628" s="309">
        <v>35403</v>
      </c>
      <c r="I5628" s="309">
        <v>42416</v>
      </c>
      <c r="J5628" s="17" t="s">
        <v>3888</v>
      </c>
      <c r="L5628" s="17" t="s">
        <v>8212</v>
      </c>
      <c r="N5628" s="17" t="s">
        <v>19</v>
      </c>
      <c r="O5628" s="17" t="s">
        <v>15</v>
      </c>
      <c r="P5628" s="17">
        <v>45356</v>
      </c>
      <c r="AC5628" s="17" t="s">
        <v>3890</v>
      </c>
      <c r="AD5628" s="17" t="s">
        <v>3891</v>
      </c>
      <c r="AF5628" s="17">
        <v>8</v>
      </c>
      <c r="AG5628" s="17">
        <v>2</v>
      </c>
      <c r="AM5628" s="17" t="s">
        <v>117</v>
      </c>
      <c r="AN5628" s="17" t="s">
        <v>7978</v>
      </c>
      <c r="AO5628" s="17">
        <v>3</v>
      </c>
      <c r="AP5628" s="17">
        <v>80</v>
      </c>
      <c r="AQ5628" s="17">
        <v>5</v>
      </c>
      <c r="AT5628" s="17" t="s">
        <v>7979</v>
      </c>
      <c r="CR5628" s="17" t="s">
        <v>21</v>
      </c>
      <c r="DN5628" s="17">
        <f>COUNTIF(AU5628:DM5628, "X")</f>
        <v>0</v>
      </c>
    </row>
    <row r="5629" spans="1:118" s="17" customFormat="1">
      <c r="A5629" s="17" t="s">
        <v>7900</v>
      </c>
      <c r="B5629" s="17">
        <v>55</v>
      </c>
      <c r="C5629" s="17">
        <v>174150</v>
      </c>
      <c r="D5629" s="17" t="s">
        <v>7648</v>
      </c>
      <c r="E5629" s="17" t="s">
        <v>118</v>
      </c>
      <c r="F5629" s="17" t="s">
        <v>397</v>
      </c>
      <c r="H5629" s="309">
        <v>30790</v>
      </c>
      <c r="I5629" s="309">
        <v>42416</v>
      </c>
      <c r="J5629" s="17" t="s">
        <v>3888</v>
      </c>
      <c r="L5629" s="17" t="s">
        <v>7649</v>
      </c>
      <c r="N5629" s="17" t="s">
        <v>19</v>
      </c>
      <c r="O5629" s="17" t="s">
        <v>15</v>
      </c>
      <c r="P5629" s="17">
        <v>45356</v>
      </c>
      <c r="AC5629" s="17" t="s">
        <v>3890</v>
      </c>
      <c r="AD5629" s="17" t="s">
        <v>3891</v>
      </c>
      <c r="AF5629" s="17">
        <v>8</v>
      </c>
      <c r="AG5629" s="17">
        <v>2</v>
      </c>
      <c r="AM5629" s="17" t="s">
        <v>2606</v>
      </c>
      <c r="AN5629" s="17" t="s">
        <v>7570</v>
      </c>
      <c r="AO5629" s="17">
        <v>3</v>
      </c>
      <c r="AP5629" s="17">
        <v>80</v>
      </c>
      <c r="AQ5629" s="17">
        <v>5</v>
      </c>
      <c r="AT5629" s="17" t="s">
        <v>6589</v>
      </c>
      <c r="CR5629" s="17" t="s">
        <v>21</v>
      </c>
      <c r="CU5629" s="17" t="s">
        <v>3901</v>
      </c>
      <c r="DN5629" s="17">
        <f>COUNTIF(AU5629:DM5629, "X")</f>
        <v>1</v>
      </c>
    </row>
    <row r="5630" spans="1:118" s="17" customFormat="1">
      <c r="A5630" s="17" t="s">
        <v>21875</v>
      </c>
      <c r="B5630" s="17">
        <v>55</v>
      </c>
      <c r="C5630" s="17">
        <v>174153</v>
      </c>
      <c r="D5630" s="17" t="s">
        <v>5153</v>
      </c>
      <c r="E5630" s="17" t="s">
        <v>491</v>
      </c>
      <c r="F5630" s="17" t="s">
        <v>12</v>
      </c>
      <c r="H5630" s="309">
        <v>36075</v>
      </c>
      <c r="I5630" s="309">
        <v>42416</v>
      </c>
      <c r="J5630" s="17" t="s">
        <v>3888</v>
      </c>
      <c r="L5630" s="17" t="s">
        <v>21876</v>
      </c>
      <c r="N5630" s="17" t="s">
        <v>205</v>
      </c>
      <c r="O5630" s="17" t="s">
        <v>15</v>
      </c>
      <c r="P5630" s="17">
        <v>45337</v>
      </c>
      <c r="AF5630" s="17">
        <v>8</v>
      </c>
      <c r="AG5630" s="17">
        <v>2</v>
      </c>
      <c r="AH5630" s="17" t="s">
        <v>11926</v>
      </c>
      <c r="AK5630" s="17" t="s">
        <v>21650</v>
      </c>
      <c r="AM5630" s="17" t="s">
        <v>145</v>
      </c>
      <c r="AN5630" s="17" t="s">
        <v>21819</v>
      </c>
      <c r="AO5630" s="17">
        <v>3</v>
      </c>
      <c r="AP5630" s="17">
        <v>80</v>
      </c>
      <c r="AQ5630" s="17">
        <v>5</v>
      </c>
      <c r="AR5630" s="17" t="s">
        <v>21652</v>
      </c>
      <c r="CR5630" s="17" t="s">
        <v>21</v>
      </c>
      <c r="CU5630" s="17" t="s">
        <v>3901</v>
      </c>
      <c r="CX5630" s="17" t="s">
        <v>3901</v>
      </c>
      <c r="DN5630" s="17">
        <f>COUNTIF(AU5630:DM5630, "X")</f>
        <v>2</v>
      </c>
    </row>
    <row r="5631" spans="1:118" s="17" customFormat="1">
      <c r="A5631" s="17" t="s">
        <v>17531</v>
      </c>
      <c r="B5631" s="17">
        <v>55</v>
      </c>
      <c r="C5631" s="17">
        <v>174171</v>
      </c>
      <c r="D5631" s="17" t="s">
        <v>348</v>
      </c>
      <c r="E5631" s="17" t="s">
        <v>374</v>
      </c>
      <c r="F5631" s="17" t="s">
        <v>93</v>
      </c>
      <c r="H5631" s="309">
        <v>35818</v>
      </c>
      <c r="I5631" s="309">
        <v>42416</v>
      </c>
      <c r="J5631" s="17" t="s">
        <v>3888</v>
      </c>
      <c r="L5631" s="17" t="s">
        <v>17377</v>
      </c>
      <c r="N5631" s="17" t="s">
        <v>14</v>
      </c>
      <c r="O5631" s="17" t="s">
        <v>15</v>
      </c>
      <c r="P5631" s="17">
        <v>45371</v>
      </c>
      <c r="AF5631" s="17">
        <v>8</v>
      </c>
      <c r="AG5631" s="17">
        <v>2</v>
      </c>
      <c r="AH5631" s="17" t="s">
        <v>11926</v>
      </c>
      <c r="AK5631" s="17" t="s">
        <v>17298</v>
      </c>
      <c r="AM5631" s="17" t="s">
        <v>88</v>
      </c>
      <c r="AN5631" s="17" t="s">
        <v>17299</v>
      </c>
      <c r="AO5631" s="17">
        <v>3</v>
      </c>
      <c r="AP5631" s="17">
        <v>80</v>
      </c>
      <c r="AQ5631" s="17">
        <v>5</v>
      </c>
      <c r="AR5631" s="17" t="s">
        <v>17300</v>
      </c>
      <c r="DN5631" s="17">
        <f>COUNTIF(AU5631:DM5631, "X")</f>
        <v>0</v>
      </c>
    </row>
    <row r="5632" spans="1:118" s="17" customFormat="1">
      <c r="A5632" s="17" t="s">
        <v>8022</v>
      </c>
      <c r="B5632" s="17">
        <v>55</v>
      </c>
      <c r="C5632" s="17">
        <v>174176</v>
      </c>
      <c r="D5632" s="17" t="s">
        <v>8023</v>
      </c>
      <c r="E5632" s="17" t="s">
        <v>8024</v>
      </c>
      <c r="F5632" s="17" t="s">
        <v>73</v>
      </c>
      <c r="H5632" s="309">
        <v>35775</v>
      </c>
      <c r="I5632" s="309">
        <v>42403</v>
      </c>
      <c r="J5632" s="17" t="s">
        <v>3888</v>
      </c>
      <c r="L5632" s="17" t="s">
        <v>8025</v>
      </c>
      <c r="N5632" s="17" t="s">
        <v>19</v>
      </c>
      <c r="O5632" s="17" t="s">
        <v>15</v>
      </c>
      <c r="P5632" s="17">
        <v>45356</v>
      </c>
      <c r="AC5632" s="17" t="s">
        <v>3890</v>
      </c>
      <c r="AD5632" s="17" t="s">
        <v>3891</v>
      </c>
      <c r="AF5632" s="17">
        <v>8</v>
      </c>
      <c r="AG5632" s="17">
        <v>2</v>
      </c>
      <c r="AM5632" s="17" t="s">
        <v>117</v>
      </c>
      <c r="AN5632" s="17" t="s">
        <v>7978</v>
      </c>
      <c r="AO5632" s="17">
        <v>3</v>
      </c>
      <c r="AP5632" s="17">
        <v>80</v>
      </c>
      <c r="AQ5632" s="17">
        <v>5</v>
      </c>
      <c r="AT5632" s="17" t="s">
        <v>7979</v>
      </c>
      <c r="CU5632" s="17" t="s">
        <v>3901</v>
      </c>
      <c r="DN5632" s="17">
        <f>COUNTIF(AU5632:DM5632, "X")</f>
        <v>1</v>
      </c>
    </row>
    <row r="5633" spans="1:118" s="17" customFormat="1">
      <c r="A5633" s="17" t="s">
        <v>26638</v>
      </c>
      <c r="B5633" s="17">
        <v>55</v>
      </c>
      <c r="C5633" s="17">
        <v>174182</v>
      </c>
      <c r="D5633" s="17" t="s">
        <v>26639</v>
      </c>
      <c r="E5633" s="17" t="s">
        <v>699</v>
      </c>
      <c r="F5633" s="17" t="s">
        <v>30</v>
      </c>
      <c r="H5633" s="309">
        <v>35980</v>
      </c>
      <c r="I5633" s="309">
        <v>42416</v>
      </c>
      <c r="J5633" s="17" t="s">
        <v>3888</v>
      </c>
      <c r="L5633" s="17" t="s">
        <v>26640</v>
      </c>
      <c r="N5633" s="17" t="s">
        <v>14</v>
      </c>
      <c r="O5633" s="17" t="s">
        <v>15</v>
      </c>
      <c r="P5633" s="17">
        <v>45371</v>
      </c>
      <c r="AC5633" s="17" t="s">
        <v>17772</v>
      </c>
      <c r="AF5633" s="17">
        <v>8</v>
      </c>
      <c r="AG5633" s="17">
        <v>2</v>
      </c>
      <c r="AH5633" s="17" t="s">
        <v>11926</v>
      </c>
      <c r="AK5633" s="17" t="s">
        <v>17298</v>
      </c>
      <c r="AM5633" s="17" t="s">
        <v>2619</v>
      </c>
      <c r="AN5633" s="17" t="s">
        <v>26616</v>
      </c>
      <c r="AO5633" s="17">
        <v>3</v>
      </c>
      <c r="AP5633" s="17">
        <v>80</v>
      </c>
      <c r="AQ5633" s="17">
        <v>5</v>
      </c>
      <c r="AT5633" s="17" t="s">
        <v>26617</v>
      </c>
      <c r="CR5633" s="17" t="s">
        <v>30</v>
      </c>
      <c r="DN5633" s="17">
        <f>COUNTIF(AU5633:DM5633, "X")</f>
        <v>0</v>
      </c>
    </row>
    <row r="5634" spans="1:118" s="17" customFormat="1">
      <c r="A5634" s="17" t="s">
        <v>15567</v>
      </c>
      <c r="B5634" s="17">
        <v>55</v>
      </c>
      <c r="C5634" s="17">
        <v>174190</v>
      </c>
      <c r="D5634" s="17" t="s">
        <v>15568</v>
      </c>
      <c r="E5634" s="17" t="s">
        <v>10981</v>
      </c>
      <c r="F5634" s="17" t="s">
        <v>15569</v>
      </c>
      <c r="H5634" s="309">
        <v>33382</v>
      </c>
      <c r="I5634" s="309">
        <v>42412</v>
      </c>
      <c r="J5634" s="17" t="s">
        <v>3888</v>
      </c>
      <c r="L5634" s="17" t="s">
        <v>15570</v>
      </c>
      <c r="M5634" s="17" t="s">
        <v>363</v>
      </c>
      <c r="N5634" s="17" t="s">
        <v>31</v>
      </c>
      <c r="O5634" s="17" t="s">
        <v>15</v>
      </c>
      <c r="P5634" s="17">
        <v>45373</v>
      </c>
      <c r="AC5634" s="17" t="s">
        <v>9895</v>
      </c>
      <c r="AD5634" s="17" t="s">
        <v>9896</v>
      </c>
      <c r="AF5634" s="17">
        <v>8</v>
      </c>
      <c r="AG5634" s="17">
        <v>2</v>
      </c>
      <c r="AM5634" s="17" t="s">
        <v>121</v>
      </c>
      <c r="AN5634" s="17" t="s">
        <v>15516</v>
      </c>
      <c r="AO5634" s="17">
        <v>3</v>
      </c>
      <c r="AP5634" s="17">
        <v>80</v>
      </c>
      <c r="AQ5634" s="17">
        <v>5</v>
      </c>
      <c r="AR5634" s="17" t="s">
        <v>9898</v>
      </c>
      <c r="AT5634" s="17" t="s">
        <v>15057</v>
      </c>
      <c r="CR5634" s="17" t="s">
        <v>21</v>
      </c>
      <c r="CU5634" s="17" t="s">
        <v>3901</v>
      </c>
      <c r="DN5634" s="17">
        <f>COUNTIF(AU5634:DM5634, "X")</f>
        <v>1</v>
      </c>
    </row>
    <row r="5635" spans="1:118" s="17" customFormat="1">
      <c r="A5635" s="17" t="s">
        <v>4303</v>
      </c>
      <c r="B5635" s="17">
        <v>55</v>
      </c>
      <c r="C5635" s="17">
        <v>174198</v>
      </c>
      <c r="D5635" s="17" t="s">
        <v>591</v>
      </c>
      <c r="E5635" s="17" t="s">
        <v>4304</v>
      </c>
      <c r="F5635" s="17" t="s">
        <v>70</v>
      </c>
      <c r="H5635" s="309">
        <v>35992</v>
      </c>
      <c r="I5635" s="309">
        <v>42404</v>
      </c>
      <c r="J5635" s="17" t="s">
        <v>3888</v>
      </c>
      <c r="L5635" s="17" t="s">
        <v>4305</v>
      </c>
      <c r="N5635" s="17" t="s">
        <v>19</v>
      </c>
      <c r="O5635" s="17" t="s">
        <v>15</v>
      </c>
      <c r="P5635" s="17">
        <v>45356</v>
      </c>
      <c r="Q5635" s="17">
        <v>4009</v>
      </c>
      <c r="AC5635" s="17" t="s">
        <v>3890</v>
      </c>
      <c r="AD5635" s="17" t="s">
        <v>3891</v>
      </c>
      <c r="AF5635" s="17">
        <v>15</v>
      </c>
      <c r="AG5635" s="17">
        <v>2</v>
      </c>
      <c r="AM5635" s="17" t="s">
        <v>172</v>
      </c>
      <c r="AN5635" s="17" t="s">
        <v>3892</v>
      </c>
      <c r="AO5635" s="17">
        <v>3</v>
      </c>
      <c r="AP5635" s="17">
        <v>80</v>
      </c>
      <c r="AQ5635" s="17">
        <v>5</v>
      </c>
      <c r="AT5635" s="17" t="s">
        <v>3893</v>
      </c>
      <c r="DN5635" s="17">
        <f>COUNTIF(AU5635:DM5635, "X")</f>
        <v>0</v>
      </c>
    </row>
    <row r="5636" spans="1:118" s="17" customFormat="1">
      <c r="A5636" s="17" t="s">
        <v>23556</v>
      </c>
      <c r="B5636" s="17">
        <v>55</v>
      </c>
      <c r="C5636" s="17">
        <v>174207</v>
      </c>
      <c r="D5636" s="17" t="s">
        <v>236</v>
      </c>
      <c r="E5636" s="17" t="s">
        <v>23557</v>
      </c>
      <c r="F5636" s="17" t="s">
        <v>40</v>
      </c>
      <c r="H5636" s="309">
        <v>21536</v>
      </c>
      <c r="I5636" s="309">
        <v>42416</v>
      </c>
      <c r="J5636" s="17" t="s">
        <v>3888</v>
      </c>
      <c r="L5636" s="17" t="s">
        <v>23525</v>
      </c>
      <c r="M5636" s="17" t="s">
        <v>23558</v>
      </c>
      <c r="N5636" s="17" t="s">
        <v>126</v>
      </c>
      <c r="O5636" s="17" t="s">
        <v>15</v>
      </c>
      <c r="P5636" s="17">
        <v>45383</v>
      </c>
      <c r="AF5636" s="17">
        <v>8</v>
      </c>
      <c r="AG5636" s="17">
        <v>2</v>
      </c>
      <c r="AI5636" s="17" t="s">
        <v>20542</v>
      </c>
      <c r="AM5636" s="17" t="s">
        <v>303</v>
      </c>
      <c r="AN5636" s="17" t="s">
        <v>23502</v>
      </c>
      <c r="AO5636" s="17">
        <v>3</v>
      </c>
      <c r="AP5636" s="17">
        <v>80</v>
      </c>
      <c r="AQ5636" s="17">
        <v>5</v>
      </c>
      <c r="AR5636" s="17" t="s">
        <v>22585</v>
      </c>
      <c r="AS5636" s="17" t="s">
        <v>23503</v>
      </c>
      <c r="CQ5636" s="17" t="s">
        <v>3901</v>
      </c>
      <c r="CR5636" s="17" t="s">
        <v>30</v>
      </c>
      <c r="CX5636" s="17" t="s">
        <v>3901</v>
      </c>
      <c r="DA5636" s="17" t="s">
        <v>3901</v>
      </c>
      <c r="DD5636" s="17" t="s">
        <v>3901</v>
      </c>
      <c r="DF5636" s="17" t="s">
        <v>3901</v>
      </c>
      <c r="DN5636" s="17">
        <f>COUNTIF(AU5636:DM5636, "X")</f>
        <v>5</v>
      </c>
    </row>
    <row r="5637" spans="1:118" s="17" customFormat="1">
      <c r="A5637" s="17" t="s">
        <v>15071</v>
      </c>
      <c r="B5637" s="17">
        <v>55</v>
      </c>
      <c r="C5637" s="17">
        <v>174216</v>
      </c>
      <c r="D5637" s="17" t="s">
        <v>234</v>
      </c>
      <c r="E5637" s="17" t="s">
        <v>158</v>
      </c>
      <c r="F5637" s="17" t="s">
        <v>198</v>
      </c>
      <c r="H5637" s="309">
        <v>35916</v>
      </c>
      <c r="I5637" s="309">
        <v>42416</v>
      </c>
      <c r="J5637" s="17" t="s">
        <v>3888</v>
      </c>
      <c r="L5637" s="17" t="s">
        <v>15072</v>
      </c>
      <c r="N5637" s="17" t="s">
        <v>31</v>
      </c>
      <c r="O5637" s="17" t="s">
        <v>15</v>
      </c>
      <c r="P5637" s="17">
        <v>45373</v>
      </c>
      <c r="AC5637" s="17" t="s">
        <v>9895</v>
      </c>
      <c r="AD5637" s="17" t="s">
        <v>9896</v>
      </c>
      <c r="AF5637" s="17">
        <v>15</v>
      </c>
      <c r="AG5637" s="17">
        <v>2</v>
      </c>
      <c r="AM5637" s="17" t="s">
        <v>62</v>
      </c>
      <c r="AN5637" s="17" t="s">
        <v>15056</v>
      </c>
      <c r="AO5637" s="17">
        <v>3</v>
      </c>
      <c r="AP5637" s="17">
        <v>80</v>
      </c>
      <c r="AQ5637" s="17">
        <v>5</v>
      </c>
      <c r="AR5637" s="17" t="s">
        <v>9898</v>
      </c>
      <c r="AT5637" s="17" t="s">
        <v>15057</v>
      </c>
      <c r="CR5637" s="17" t="s">
        <v>21</v>
      </c>
      <c r="DN5637" s="17">
        <f>COUNTIF(AU5637:DM5637, "X")</f>
        <v>0</v>
      </c>
    </row>
    <row r="5638" spans="1:118" s="17" customFormat="1">
      <c r="A5638" s="523" t="s">
        <v>2060</v>
      </c>
      <c r="B5638" s="17">
        <v>55</v>
      </c>
      <c r="C5638" s="17">
        <v>174218</v>
      </c>
      <c r="D5638" s="17" t="s">
        <v>2061</v>
      </c>
      <c r="E5638" s="17" t="s">
        <v>241</v>
      </c>
      <c r="F5638" s="17" t="s">
        <v>548</v>
      </c>
      <c r="H5638" s="309">
        <v>22084</v>
      </c>
      <c r="I5638" s="309">
        <v>42416</v>
      </c>
      <c r="J5638" s="17" t="s">
        <v>3888</v>
      </c>
      <c r="L5638" s="17" t="s">
        <v>2062</v>
      </c>
      <c r="N5638" s="17" t="s">
        <v>14</v>
      </c>
      <c r="O5638" s="17" t="s">
        <v>15</v>
      </c>
      <c r="P5638" s="17">
        <v>45371</v>
      </c>
      <c r="AC5638" s="17" t="s">
        <v>14</v>
      </c>
      <c r="AF5638" s="17">
        <v>15</v>
      </c>
      <c r="AG5638" s="17">
        <v>2</v>
      </c>
      <c r="AI5638" s="17" t="s">
        <v>10178</v>
      </c>
      <c r="AM5638" s="17" t="s">
        <v>193</v>
      </c>
      <c r="AN5638" s="17" t="s">
        <v>10381</v>
      </c>
      <c r="AO5638" s="17">
        <v>3</v>
      </c>
      <c r="AP5638" s="17">
        <v>80</v>
      </c>
      <c r="AQ5638" s="17">
        <v>5</v>
      </c>
      <c r="AR5638" s="17" t="s">
        <v>10180</v>
      </c>
      <c r="CR5638" s="17" t="s">
        <v>30</v>
      </c>
      <c r="CU5638" s="17" t="s">
        <v>3901</v>
      </c>
      <c r="CY5638" s="17" t="s">
        <v>30</v>
      </c>
      <c r="DA5638" s="17" t="s">
        <v>3901</v>
      </c>
      <c r="DN5638" s="17">
        <f>COUNTIF(AU5638:DM5638, "X")</f>
        <v>2</v>
      </c>
    </row>
    <row r="5639" spans="1:118" s="17" customFormat="1">
      <c r="A5639" s="17" t="s">
        <v>6478</v>
      </c>
      <c r="B5639" s="17">
        <v>55</v>
      </c>
      <c r="C5639" s="17">
        <v>174222</v>
      </c>
      <c r="D5639" s="17" t="s">
        <v>6479</v>
      </c>
      <c r="E5639" s="17" t="s">
        <v>557</v>
      </c>
      <c r="F5639" s="17" t="s">
        <v>22</v>
      </c>
      <c r="G5639" s="17" t="s">
        <v>203</v>
      </c>
      <c r="H5639" s="309">
        <v>36057</v>
      </c>
      <c r="I5639" s="309">
        <v>42403</v>
      </c>
      <c r="J5639" s="17" t="s">
        <v>3888</v>
      </c>
      <c r="L5639" s="17" t="s">
        <v>6480</v>
      </c>
      <c r="N5639" s="17" t="s">
        <v>19</v>
      </c>
      <c r="O5639" s="17" t="s">
        <v>15</v>
      </c>
      <c r="P5639" s="17">
        <v>45356</v>
      </c>
      <c r="AC5639" s="17" t="s">
        <v>3890</v>
      </c>
      <c r="AD5639" s="17" t="s">
        <v>3891</v>
      </c>
      <c r="AF5639" s="17">
        <v>8</v>
      </c>
      <c r="AG5639" s="17">
        <v>2</v>
      </c>
      <c r="AM5639" s="17" t="s">
        <v>232</v>
      </c>
      <c r="AN5639" s="17" t="s">
        <v>6280</v>
      </c>
      <c r="AO5639" s="17">
        <v>3</v>
      </c>
      <c r="AP5639" s="17">
        <v>80</v>
      </c>
      <c r="AQ5639" s="17">
        <v>5</v>
      </c>
      <c r="AT5639" s="17" t="s">
        <v>5516</v>
      </c>
      <c r="CU5639" s="17" t="s">
        <v>3901</v>
      </c>
      <c r="DN5639" s="17">
        <f>COUNTIF(AU5639:DM5639, "X")</f>
        <v>1</v>
      </c>
    </row>
    <row r="5640" spans="1:118" s="17" customFormat="1">
      <c r="A5640" s="17" t="s">
        <v>14766</v>
      </c>
      <c r="B5640" s="17">
        <v>55</v>
      </c>
      <c r="C5640" s="17">
        <v>174234</v>
      </c>
      <c r="D5640" s="17" t="s">
        <v>14767</v>
      </c>
      <c r="E5640" s="17" t="s">
        <v>14768</v>
      </c>
      <c r="F5640" s="17" t="s">
        <v>12</v>
      </c>
      <c r="H5640" s="309">
        <v>35478</v>
      </c>
      <c r="I5640" s="309">
        <v>42416</v>
      </c>
      <c r="J5640" s="17" t="s">
        <v>3888</v>
      </c>
      <c r="L5640" s="17" t="s">
        <v>14769</v>
      </c>
      <c r="N5640" s="17" t="s">
        <v>31</v>
      </c>
      <c r="O5640" s="17" t="s">
        <v>15</v>
      </c>
      <c r="P5640" s="17">
        <v>45373</v>
      </c>
      <c r="AC5640" s="17" t="s">
        <v>9895</v>
      </c>
      <c r="AD5640" s="17" t="s">
        <v>9896</v>
      </c>
      <c r="AF5640" s="17">
        <v>8</v>
      </c>
      <c r="AG5640" s="17">
        <v>2</v>
      </c>
      <c r="AM5640" s="17" t="s">
        <v>335</v>
      </c>
      <c r="AN5640" s="17" t="s">
        <v>14693</v>
      </c>
      <c r="AO5640" s="17">
        <v>3</v>
      </c>
      <c r="AP5640" s="17">
        <v>80</v>
      </c>
      <c r="AQ5640" s="17">
        <v>5</v>
      </c>
      <c r="AR5640" s="17" t="s">
        <v>9898</v>
      </c>
      <c r="AT5640" s="17" t="s">
        <v>14152</v>
      </c>
      <c r="CR5640" s="17" t="s">
        <v>21</v>
      </c>
      <c r="CU5640" s="17" t="s">
        <v>3901</v>
      </c>
      <c r="CX5640" s="17" t="s">
        <v>3901</v>
      </c>
      <c r="DA5640" s="17" t="s">
        <v>3901</v>
      </c>
      <c r="DF5640" s="17" t="s">
        <v>3901</v>
      </c>
      <c r="DN5640" s="17">
        <f>COUNTIF(AU5640:DM5640, "X")</f>
        <v>4</v>
      </c>
    </row>
    <row r="5641" spans="1:118" s="17" customFormat="1">
      <c r="A5641" s="17" t="s">
        <v>7167</v>
      </c>
      <c r="B5641" s="17">
        <v>55</v>
      </c>
      <c r="C5641" s="17">
        <v>174242</v>
      </c>
      <c r="D5641" s="17" t="s">
        <v>209</v>
      </c>
      <c r="E5641" s="17" t="s">
        <v>4129</v>
      </c>
      <c r="F5641" s="17" t="s">
        <v>426</v>
      </c>
      <c r="H5641" s="309">
        <v>34731</v>
      </c>
      <c r="I5641" s="309">
        <v>42399</v>
      </c>
      <c r="J5641" s="17" t="s">
        <v>3888</v>
      </c>
      <c r="L5641" s="17" t="s">
        <v>6816</v>
      </c>
      <c r="N5641" s="17" t="s">
        <v>19</v>
      </c>
      <c r="O5641" s="17" t="s">
        <v>15</v>
      </c>
      <c r="P5641" s="17">
        <v>45356</v>
      </c>
      <c r="AC5641" s="17" t="s">
        <v>3890</v>
      </c>
      <c r="AD5641" s="17" t="s">
        <v>3891</v>
      </c>
      <c r="AF5641" s="17">
        <v>8</v>
      </c>
      <c r="AG5641" s="17">
        <v>2</v>
      </c>
      <c r="AM5641" s="17" t="s">
        <v>248</v>
      </c>
      <c r="AN5641" s="17" t="s">
        <v>6588</v>
      </c>
      <c r="AO5641" s="17">
        <v>3</v>
      </c>
      <c r="AP5641" s="17">
        <v>80</v>
      </c>
      <c r="AQ5641" s="17">
        <v>5</v>
      </c>
      <c r="AT5641" s="17" t="s">
        <v>6589</v>
      </c>
      <c r="CR5641" s="17" t="s">
        <v>30</v>
      </c>
      <c r="CU5641" s="17" t="s">
        <v>3901</v>
      </c>
      <c r="DA5641" s="17" t="s">
        <v>3901</v>
      </c>
      <c r="DN5641" s="17">
        <f>COUNTIF(AU5641:DM5641, "X")</f>
        <v>2</v>
      </c>
    </row>
    <row r="5642" spans="1:118" s="17" customFormat="1">
      <c r="A5642" s="17" t="s">
        <v>26224</v>
      </c>
      <c r="B5642" s="17">
        <v>55</v>
      </c>
      <c r="C5642" s="17">
        <v>174245</v>
      </c>
      <c r="D5642" s="17" t="s">
        <v>26225</v>
      </c>
      <c r="E5642" s="17" t="s">
        <v>331</v>
      </c>
      <c r="F5642" s="17" t="s">
        <v>523</v>
      </c>
      <c r="H5642" s="309">
        <v>34745</v>
      </c>
      <c r="I5642" s="309">
        <v>42416</v>
      </c>
      <c r="J5642" s="17" t="s">
        <v>3888</v>
      </c>
      <c r="L5642" s="17" t="s">
        <v>26226</v>
      </c>
      <c r="N5642" s="17" t="s">
        <v>14</v>
      </c>
      <c r="O5642" s="17" t="s">
        <v>15</v>
      </c>
      <c r="P5642" s="17">
        <v>45371</v>
      </c>
      <c r="AC5642" s="17" t="s">
        <v>14</v>
      </c>
      <c r="AF5642" s="17">
        <v>8</v>
      </c>
      <c r="AG5642" s="17">
        <v>2</v>
      </c>
      <c r="AI5642" s="17" t="s">
        <v>10178</v>
      </c>
      <c r="AM5642" s="17" t="s">
        <v>101</v>
      </c>
      <c r="AN5642" s="17" t="s">
        <v>26168</v>
      </c>
      <c r="AO5642" s="17">
        <v>3</v>
      </c>
      <c r="AP5642" s="17">
        <v>80</v>
      </c>
      <c r="AQ5642" s="17">
        <v>5</v>
      </c>
      <c r="AR5642" s="17" t="s">
        <v>10180</v>
      </c>
      <c r="CU5642" s="17" t="s">
        <v>3901</v>
      </c>
      <c r="DN5642" s="17">
        <f>COUNTIF(AU5642:DM5642, "X")</f>
        <v>1</v>
      </c>
    </row>
    <row r="5643" spans="1:118" s="17" customFormat="1">
      <c r="A5643" s="17" t="s">
        <v>23137</v>
      </c>
      <c r="B5643" s="17">
        <v>55</v>
      </c>
      <c r="C5643" s="17">
        <v>174274</v>
      </c>
      <c r="D5643" s="17" t="s">
        <v>18314</v>
      </c>
      <c r="E5643" s="17" t="s">
        <v>287</v>
      </c>
      <c r="F5643" s="17" t="s">
        <v>212</v>
      </c>
      <c r="G5643" s="17" t="s">
        <v>203</v>
      </c>
      <c r="H5643" s="309">
        <v>36087</v>
      </c>
      <c r="I5643" s="309">
        <v>42416</v>
      </c>
      <c r="J5643" s="17" t="s">
        <v>3888</v>
      </c>
      <c r="L5643" s="17" t="s">
        <v>23138</v>
      </c>
      <c r="M5643" s="17" t="s">
        <v>192</v>
      </c>
      <c r="N5643" s="17" t="s">
        <v>89</v>
      </c>
      <c r="O5643" s="17" t="s">
        <v>15</v>
      </c>
      <c r="P5643" s="17">
        <v>45339</v>
      </c>
      <c r="AF5643" s="17">
        <v>8</v>
      </c>
      <c r="AG5643" s="17">
        <v>2</v>
      </c>
      <c r="AI5643" s="17" t="s">
        <v>20542</v>
      </c>
      <c r="AM5643" s="17" t="s">
        <v>90</v>
      </c>
      <c r="AN5643" s="17" t="s">
        <v>23025</v>
      </c>
      <c r="AO5643" s="17">
        <v>3</v>
      </c>
      <c r="AP5643" s="17">
        <v>80</v>
      </c>
      <c r="AQ5643" s="17">
        <v>5</v>
      </c>
      <c r="AR5643" s="17" t="s">
        <v>22585</v>
      </c>
      <c r="CR5643" s="17" t="s">
        <v>21</v>
      </c>
      <c r="DN5643" s="17">
        <f>COUNTIF(AU5643:DM5643, "X")</f>
        <v>0</v>
      </c>
    </row>
    <row r="5644" spans="1:118" s="17" customFormat="1">
      <c r="A5644" s="17" t="s">
        <v>12330</v>
      </c>
      <c r="B5644" s="17">
        <v>55</v>
      </c>
      <c r="C5644" s="17">
        <v>174284</v>
      </c>
      <c r="D5644" s="17" t="s">
        <v>12331</v>
      </c>
      <c r="E5644" s="17" t="s">
        <v>4448</v>
      </c>
      <c r="F5644" s="17" t="s">
        <v>18</v>
      </c>
      <c r="H5644" s="309">
        <v>35755</v>
      </c>
      <c r="I5644" s="309">
        <v>42416</v>
      </c>
      <c r="J5644" s="17" t="s">
        <v>3888</v>
      </c>
      <c r="L5644" s="17" t="s">
        <v>12332</v>
      </c>
      <c r="N5644" s="17" t="s">
        <v>31</v>
      </c>
      <c r="O5644" s="17" t="s">
        <v>15</v>
      </c>
      <c r="P5644" s="17">
        <v>45373</v>
      </c>
      <c r="AC5644" s="17" t="s">
        <v>9895</v>
      </c>
      <c r="AD5644" s="17" t="s">
        <v>9896</v>
      </c>
      <c r="AF5644" s="17">
        <v>8</v>
      </c>
      <c r="AG5644" s="17">
        <v>2</v>
      </c>
      <c r="AM5644" s="17" t="s">
        <v>295</v>
      </c>
      <c r="AN5644" s="17" t="s">
        <v>12166</v>
      </c>
      <c r="AO5644" s="17">
        <v>3</v>
      </c>
      <c r="AP5644" s="17">
        <v>80</v>
      </c>
      <c r="AQ5644" s="17">
        <v>5</v>
      </c>
      <c r="AR5644" s="17" t="s">
        <v>9898</v>
      </c>
      <c r="AT5644" s="17" t="s">
        <v>11929</v>
      </c>
      <c r="CR5644" s="17" t="s">
        <v>21</v>
      </c>
      <c r="CU5644" s="17" t="s">
        <v>3901</v>
      </c>
      <c r="DN5644" s="17">
        <f>COUNTIF(AU5644:DM5644, "X")</f>
        <v>1</v>
      </c>
    </row>
    <row r="5645" spans="1:118" s="17" customFormat="1">
      <c r="A5645" s="17" t="s">
        <v>18485</v>
      </c>
      <c r="B5645" s="17">
        <v>55</v>
      </c>
      <c r="C5645" s="17">
        <v>174288</v>
      </c>
      <c r="D5645" s="17" t="s">
        <v>534</v>
      </c>
      <c r="E5645" s="17" t="s">
        <v>264</v>
      </c>
      <c r="F5645" s="17" t="s">
        <v>65</v>
      </c>
      <c r="H5645" s="309">
        <v>35933</v>
      </c>
      <c r="I5645" s="309">
        <v>42416</v>
      </c>
      <c r="J5645" s="17" t="s">
        <v>3888</v>
      </c>
      <c r="L5645" s="17" t="s">
        <v>18486</v>
      </c>
      <c r="N5645" s="17" t="s">
        <v>182</v>
      </c>
      <c r="O5645" s="17" t="s">
        <v>15</v>
      </c>
      <c r="P5645" s="17">
        <v>45326</v>
      </c>
      <c r="AF5645" s="17">
        <v>15</v>
      </c>
      <c r="AG5645" s="17">
        <v>2</v>
      </c>
      <c r="AH5645" s="17" t="s">
        <v>11926</v>
      </c>
      <c r="AK5645" s="17" t="s">
        <v>11927</v>
      </c>
      <c r="AM5645" s="17" t="s">
        <v>2614</v>
      </c>
      <c r="AN5645" s="17" t="s">
        <v>18350</v>
      </c>
      <c r="AO5645" s="17">
        <v>3</v>
      </c>
      <c r="AP5645" s="17">
        <v>80</v>
      </c>
      <c r="AQ5645" s="17">
        <v>5</v>
      </c>
      <c r="AR5645" s="17" t="s">
        <v>18351</v>
      </c>
      <c r="CR5645" s="17" t="s">
        <v>21</v>
      </c>
      <c r="CU5645" s="17" t="s">
        <v>3901</v>
      </c>
      <c r="DA5645" s="17" t="s">
        <v>3901</v>
      </c>
      <c r="DN5645" s="17">
        <f>COUNTIF(AU5645:DM5645, "X")</f>
        <v>2</v>
      </c>
    </row>
    <row r="5646" spans="1:118" s="17" customFormat="1">
      <c r="A5646" s="523" t="s">
        <v>1544</v>
      </c>
      <c r="B5646" s="17">
        <v>55</v>
      </c>
      <c r="C5646" s="17">
        <v>174302</v>
      </c>
      <c r="D5646" s="17" t="s">
        <v>940</v>
      </c>
      <c r="E5646" s="17" t="s">
        <v>626</v>
      </c>
      <c r="F5646" s="17" t="s">
        <v>70</v>
      </c>
      <c r="G5646" s="17" t="s">
        <v>203</v>
      </c>
      <c r="H5646" s="309">
        <v>26718</v>
      </c>
      <c r="I5646" s="309">
        <v>42412</v>
      </c>
      <c r="J5646" s="17" t="s">
        <v>3888</v>
      </c>
      <c r="L5646" s="17" t="s">
        <v>3580</v>
      </c>
      <c r="N5646" s="17" t="s">
        <v>14</v>
      </c>
      <c r="O5646" s="17" t="s">
        <v>15</v>
      </c>
      <c r="P5646" s="17">
        <v>45371</v>
      </c>
      <c r="Q5646" s="17">
        <v>9179</v>
      </c>
      <c r="AF5646" s="17">
        <v>15</v>
      </c>
      <c r="AG5646" s="17">
        <v>2</v>
      </c>
      <c r="AI5646" s="17" t="s">
        <v>10178</v>
      </c>
      <c r="AM5646" s="17" t="s">
        <v>85</v>
      </c>
      <c r="AN5646" s="17" t="s">
        <v>20273</v>
      </c>
      <c r="AO5646" s="17">
        <v>3</v>
      </c>
      <c r="AP5646" s="17">
        <v>80</v>
      </c>
      <c r="AQ5646" s="17">
        <v>5</v>
      </c>
      <c r="AR5646" s="17" t="s">
        <v>10180</v>
      </c>
      <c r="CR5646" s="17" t="s">
        <v>21</v>
      </c>
      <c r="CU5646" s="17" t="s">
        <v>3901</v>
      </c>
      <c r="DA5646" s="17" t="s">
        <v>3901</v>
      </c>
      <c r="DF5646" s="17" t="s">
        <v>3901</v>
      </c>
      <c r="DN5646" s="17">
        <f>COUNTIF(AU5646:DM5646, "X")</f>
        <v>3</v>
      </c>
    </row>
    <row r="5647" spans="1:118" s="17" customFormat="1">
      <c r="A5647" s="17" t="s">
        <v>22675</v>
      </c>
      <c r="B5647" s="17">
        <v>55</v>
      </c>
      <c r="C5647" s="17">
        <v>174313</v>
      </c>
      <c r="D5647" s="17" t="s">
        <v>19654</v>
      </c>
      <c r="E5647" s="17" t="s">
        <v>223</v>
      </c>
      <c r="F5647" s="17" t="s">
        <v>373</v>
      </c>
      <c r="H5647" s="309">
        <v>35649</v>
      </c>
      <c r="I5647" s="309">
        <v>42416</v>
      </c>
      <c r="J5647" s="17" t="s">
        <v>3888</v>
      </c>
      <c r="L5647" s="17" t="s">
        <v>22676</v>
      </c>
      <c r="N5647" s="17" t="s">
        <v>126</v>
      </c>
      <c r="O5647" s="17" t="s">
        <v>15</v>
      </c>
      <c r="P5647" s="17">
        <v>45383</v>
      </c>
      <c r="AF5647" s="17">
        <v>8</v>
      </c>
      <c r="AG5647" s="17">
        <v>2</v>
      </c>
      <c r="AI5647" s="17" t="s">
        <v>20542</v>
      </c>
      <c r="AM5647" s="17" t="s">
        <v>133</v>
      </c>
      <c r="AN5647" s="17" t="s">
        <v>22584</v>
      </c>
      <c r="AO5647" s="17">
        <v>3</v>
      </c>
      <c r="AP5647" s="17">
        <v>80</v>
      </c>
      <c r="AQ5647" s="17">
        <v>5</v>
      </c>
      <c r="AR5647" s="17" t="s">
        <v>22585</v>
      </c>
      <c r="CU5647" s="17" t="s">
        <v>3901</v>
      </c>
      <c r="DN5647" s="17">
        <f>COUNTIF(AU5647:DM5647, "X")</f>
        <v>1</v>
      </c>
    </row>
    <row r="5648" spans="1:118" s="17" customFormat="1">
      <c r="A5648" s="17" t="s">
        <v>21840</v>
      </c>
      <c r="B5648" s="17">
        <v>55</v>
      </c>
      <c r="C5648" s="17">
        <v>174331</v>
      </c>
      <c r="D5648" s="17" t="s">
        <v>16262</v>
      </c>
      <c r="E5648" s="17" t="s">
        <v>7873</v>
      </c>
      <c r="F5648" s="17" t="s">
        <v>21841</v>
      </c>
      <c r="H5648" s="309">
        <v>36088</v>
      </c>
      <c r="I5648" s="309">
        <v>42416</v>
      </c>
      <c r="J5648" s="17" t="s">
        <v>3888</v>
      </c>
      <c r="L5648" s="17" t="s">
        <v>21842</v>
      </c>
      <c r="N5648" s="17" t="s">
        <v>26</v>
      </c>
      <c r="O5648" s="17" t="s">
        <v>15</v>
      </c>
      <c r="P5648" s="17">
        <v>45318</v>
      </c>
      <c r="AF5648" s="17">
        <v>8</v>
      </c>
      <c r="AG5648" s="17">
        <v>2</v>
      </c>
      <c r="AH5648" s="17" t="s">
        <v>11926</v>
      </c>
      <c r="AK5648" s="17" t="s">
        <v>21650</v>
      </c>
      <c r="AM5648" s="17" t="s">
        <v>145</v>
      </c>
      <c r="AN5648" s="17" t="s">
        <v>21819</v>
      </c>
      <c r="AO5648" s="17">
        <v>3</v>
      </c>
      <c r="AP5648" s="17">
        <v>80</v>
      </c>
      <c r="AQ5648" s="17">
        <v>5</v>
      </c>
      <c r="AR5648" s="17" t="s">
        <v>21652</v>
      </c>
      <c r="CR5648" s="17" t="s">
        <v>21</v>
      </c>
      <c r="CU5648" s="17" t="s">
        <v>3901</v>
      </c>
      <c r="DN5648" s="17">
        <f>COUNTIF(AU5648:DM5648, "X")</f>
        <v>1</v>
      </c>
    </row>
    <row r="5649" spans="1:118" s="17" customFormat="1">
      <c r="A5649" s="17" t="s">
        <v>21918</v>
      </c>
      <c r="B5649" s="17">
        <v>55</v>
      </c>
      <c r="C5649" s="17">
        <v>174332</v>
      </c>
      <c r="D5649" s="17" t="s">
        <v>9460</v>
      </c>
      <c r="E5649" s="17" t="s">
        <v>8375</v>
      </c>
      <c r="F5649" s="17" t="s">
        <v>352</v>
      </c>
      <c r="H5649" s="309">
        <v>36064</v>
      </c>
      <c r="I5649" s="309">
        <v>42416</v>
      </c>
      <c r="J5649" s="17" t="s">
        <v>3888</v>
      </c>
      <c r="L5649" s="17" t="s">
        <v>21919</v>
      </c>
      <c r="N5649" s="17" t="s">
        <v>196</v>
      </c>
      <c r="O5649" s="17" t="s">
        <v>15</v>
      </c>
      <c r="P5649" s="17">
        <v>45359</v>
      </c>
      <c r="AF5649" s="17">
        <v>8</v>
      </c>
      <c r="AG5649" s="17">
        <v>2</v>
      </c>
      <c r="AH5649" s="17" t="s">
        <v>11926</v>
      </c>
      <c r="AK5649" s="17" t="s">
        <v>21650</v>
      </c>
      <c r="AM5649" s="17" t="s">
        <v>255</v>
      </c>
      <c r="AN5649" s="17" t="s">
        <v>21914</v>
      </c>
      <c r="AO5649" s="17">
        <v>3</v>
      </c>
      <c r="AP5649" s="17">
        <v>80</v>
      </c>
      <c r="AQ5649" s="17">
        <v>5</v>
      </c>
      <c r="AR5649" s="17" t="s">
        <v>21652</v>
      </c>
      <c r="AS5649" s="17" t="s">
        <v>21915</v>
      </c>
      <c r="CR5649" s="17" t="s">
        <v>21</v>
      </c>
      <c r="DN5649" s="17">
        <f>COUNTIF(AU5649:DM5649, "X")</f>
        <v>0</v>
      </c>
    </row>
    <row r="5650" spans="1:118" s="17" customFormat="1">
      <c r="A5650" s="17" t="s">
        <v>9408</v>
      </c>
      <c r="B5650" s="17">
        <v>55</v>
      </c>
      <c r="C5650" s="17">
        <v>174333</v>
      </c>
      <c r="D5650" s="17" t="s">
        <v>4141</v>
      </c>
      <c r="E5650" s="17" t="s">
        <v>9409</v>
      </c>
      <c r="F5650" s="17" t="s">
        <v>550</v>
      </c>
      <c r="H5650" s="309">
        <v>36075</v>
      </c>
      <c r="I5650" s="309">
        <v>42410</v>
      </c>
      <c r="J5650" s="17" t="s">
        <v>3888</v>
      </c>
      <c r="L5650" s="17" t="s">
        <v>9367</v>
      </c>
      <c r="N5650" s="17" t="s">
        <v>19</v>
      </c>
      <c r="O5650" s="17" t="s">
        <v>15</v>
      </c>
      <c r="P5650" s="17">
        <v>45356</v>
      </c>
      <c r="AC5650" s="17" t="s">
        <v>3890</v>
      </c>
      <c r="AD5650" s="17" t="s">
        <v>3891</v>
      </c>
      <c r="AF5650" s="17">
        <v>8</v>
      </c>
      <c r="AG5650" s="17">
        <v>2</v>
      </c>
      <c r="AM5650" s="17" t="s">
        <v>29</v>
      </c>
      <c r="AN5650" s="17" t="s">
        <v>9081</v>
      </c>
      <c r="AO5650" s="17">
        <v>3</v>
      </c>
      <c r="AP5650" s="17">
        <v>80</v>
      </c>
      <c r="AQ5650" s="17">
        <v>5</v>
      </c>
      <c r="AT5650" s="17" t="s">
        <v>9082</v>
      </c>
      <c r="CU5650" s="17" t="s">
        <v>3901</v>
      </c>
      <c r="DN5650" s="17">
        <f>COUNTIF(AU5650:DM5650, "X")</f>
        <v>1</v>
      </c>
    </row>
    <row r="5651" spans="1:118" s="17" customFormat="1">
      <c r="A5651" s="17" t="s">
        <v>8033</v>
      </c>
      <c r="B5651" s="17">
        <v>55</v>
      </c>
      <c r="C5651" s="17">
        <v>174347</v>
      </c>
      <c r="D5651" s="17" t="s">
        <v>6459</v>
      </c>
      <c r="E5651" s="17" t="s">
        <v>8034</v>
      </c>
      <c r="F5651" s="17" t="s">
        <v>8035</v>
      </c>
      <c r="H5651" s="309">
        <v>36082</v>
      </c>
      <c r="I5651" s="309">
        <v>42409</v>
      </c>
      <c r="J5651" s="17" t="s">
        <v>3888</v>
      </c>
      <c r="L5651" s="17" t="s">
        <v>8036</v>
      </c>
      <c r="N5651" s="17" t="s">
        <v>19</v>
      </c>
      <c r="O5651" s="17" t="s">
        <v>15</v>
      </c>
      <c r="P5651" s="17">
        <v>45356</v>
      </c>
      <c r="AC5651" s="17" t="s">
        <v>3890</v>
      </c>
      <c r="AD5651" s="17" t="s">
        <v>3891</v>
      </c>
      <c r="AF5651" s="17">
        <v>8</v>
      </c>
      <c r="AG5651" s="17">
        <v>2</v>
      </c>
      <c r="AM5651" s="17" t="s">
        <v>117</v>
      </c>
      <c r="AN5651" s="17" t="s">
        <v>7978</v>
      </c>
      <c r="AO5651" s="17">
        <v>3</v>
      </c>
      <c r="AP5651" s="17">
        <v>80</v>
      </c>
      <c r="AQ5651" s="17">
        <v>5</v>
      </c>
      <c r="AT5651" s="17" t="s">
        <v>7979</v>
      </c>
      <c r="DN5651" s="17">
        <f>COUNTIF(AU5651:DM5651, "X")</f>
        <v>0</v>
      </c>
    </row>
    <row r="5652" spans="1:118" s="17" customFormat="1">
      <c r="A5652" s="17" t="s">
        <v>20498</v>
      </c>
      <c r="B5652" s="17">
        <v>55</v>
      </c>
      <c r="C5652" s="17">
        <v>174355</v>
      </c>
      <c r="D5652" s="17" t="s">
        <v>4535</v>
      </c>
      <c r="E5652" s="17" t="s">
        <v>75</v>
      </c>
      <c r="F5652" s="17" t="s">
        <v>70</v>
      </c>
      <c r="H5652" s="309">
        <v>33021</v>
      </c>
      <c r="I5652" s="309">
        <v>42416</v>
      </c>
      <c r="J5652" s="17" t="s">
        <v>3888</v>
      </c>
      <c r="L5652" s="17" t="s">
        <v>20499</v>
      </c>
      <c r="N5652" s="17" t="s">
        <v>14</v>
      </c>
      <c r="O5652" s="17" t="s">
        <v>15</v>
      </c>
      <c r="P5652" s="17">
        <v>45371</v>
      </c>
      <c r="AF5652" s="17">
        <v>8</v>
      </c>
      <c r="AG5652" s="17">
        <v>2</v>
      </c>
      <c r="AI5652" s="17" t="s">
        <v>10178</v>
      </c>
      <c r="AM5652" s="17" t="s">
        <v>94</v>
      </c>
      <c r="AN5652" s="17" t="s">
        <v>20471</v>
      </c>
      <c r="AO5652" s="17">
        <v>3</v>
      </c>
      <c r="AP5652" s="17">
        <v>80</v>
      </c>
      <c r="AQ5652" s="17">
        <v>5</v>
      </c>
      <c r="AR5652" s="17" t="s">
        <v>10180</v>
      </c>
      <c r="CR5652" s="17" t="s">
        <v>30</v>
      </c>
      <c r="CU5652" s="17" t="s">
        <v>3901</v>
      </c>
      <c r="DN5652" s="17">
        <f>COUNTIF(AU5652:DM5652, "X")</f>
        <v>1</v>
      </c>
    </row>
    <row r="5653" spans="1:118" s="17" customFormat="1">
      <c r="A5653" s="17" t="s">
        <v>13868</v>
      </c>
      <c r="B5653" s="17">
        <v>55</v>
      </c>
      <c r="C5653" s="17">
        <v>174364</v>
      </c>
      <c r="D5653" s="17" t="s">
        <v>13869</v>
      </c>
      <c r="E5653" s="17" t="s">
        <v>75</v>
      </c>
      <c r="F5653" s="17" t="s">
        <v>548</v>
      </c>
      <c r="H5653" s="309">
        <v>33746</v>
      </c>
      <c r="I5653" s="309">
        <v>42416</v>
      </c>
      <c r="J5653" s="17" t="s">
        <v>3888</v>
      </c>
      <c r="L5653" s="17" t="s">
        <v>13725</v>
      </c>
      <c r="N5653" s="17" t="s">
        <v>31</v>
      </c>
      <c r="O5653" s="17" t="s">
        <v>15</v>
      </c>
      <c r="P5653" s="17">
        <v>45373</v>
      </c>
      <c r="AC5653" s="17" t="s">
        <v>9895</v>
      </c>
      <c r="AD5653" s="17" t="s">
        <v>9896</v>
      </c>
      <c r="AF5653" s="17">
        <v>8</v>
      </c>
      <c r="AG5653" s="17">
        <v>2</v>
      </c>
      <c r="AM5653" s="17" t="s">
        <v>240</v>
      </c>
      <c r="AN5653" s="17" t="s">
        <v>13567</v>
      </c>
      <c r="AO5653" s="17">
        <v>3</v>
      </c>
      <c r="AP5653" s="17">
        <v>80</v>
      </c>
      <c r="AQ5653" s="17">
        <v>5</v>
      </c>
      <c r="AR5653" s="17" t="s">
        <v>9898</v>
      </c>
      <c r="AT5653" s="17" t="s">
        <v>12990</v>
      </c>
      <c r="CR5653" s="17" t="s">
        <v>30</v>
      </c>
      <c r="CU5653" s="17" t="s">
        <v>3901</v>
      </c>
      <c r="DN5653" s="17">
        <f>COUNTIF(AU5653:DM5653, "X")</f>
        <v>1</v>
      </c>
    </row>
    <row r="5654" spans="1:118" s="17" customFormat="1">
      <c r="A5654" s="17" t="s">
        <v>7473</v>
      </c>
      <c r="B5654" s="17">
        <v>55</v>
      </c>
      <c r="C5654" s="17">
        <v>174365</v>
      </c>
      <c r="D5654" s="17" t="s">
        <v>7459</v>
      </c>
      <c r="E5654" s="17" t="s">
        <v>374</v>
      </c>
      <c r="F5654" s="17" t="s">
        <v>7132</v>
      </c>
      <c r="H5654" s="309">
        <v>35507</v>
      </c>
      <c r="I5654" s="309">
        <v>42416</v>
      </c>
      <c r="J5654" s="17" t="s">
        <v>3888</v>
      </c>
      <c r="L5654" s="17" t="s">
        <v>7460</v>
      </c>
      <c r="N5654" s="17" t="s">
        <v>19</v>
      </c>
      <c r="O5654" s="17" t="s">
        <v>15</v>
      </c>
      <c r="P5654" s="17">
        <v>45356</v>
      </c>
      <c r="AC5654" s="17" t="s">
        <v>3890</v>
      </c>
      <c r="AD5654" s="17" t="s">
        <v>3891</v>
      </c>
      <c r="AF5654" s="17">
        <v>8</v>
      </c>
      <c r="AG5654" s="17">
        <v>2</v>
      </c>
      <c r="AM5654" s="17" t="s">
        <v>2605</v>
      </c>
      <c r="AN5654" s="17" t="s">
        <v>7253</v>
      </c>
      <c r="AO5654" s="17">
        <v>3</v>
      </c>
      <c r="AP5654" s="17">
        <v>80</v>
      </c>
      <c r="AQ5654" s="17">
        <v>5</v>
      </c>
      <c r="AT5654" s="17" t="s">
        <v>6589</v>
      </c>
      <c r="CR5654" s="17" t="s">
        <v>21</v>
      </c>
      <c r="CU5654" s="17" t="s">
        <v>3901</v>
      </c>
      <c r="DN5654" s="17">
        <f>COUNTIF(AU5654:DM5654, "X")</f>
        <v>1</v>
      </c>
    </row>
    <row r="5655" spans="1:118" s="17" customFormat="1">
      <c r="A5655" s="17" t="s">
        <v>23232</v>
      </c>
      <c r="B5655" s="17">
        <v>55</v>
      </c>
      <c r="C5655" s="17">
        <v>174368</v>
      </c>
      <c r="D5655" s="17" t="s">
        <v>5215</v>
      </c>
      <c r="E5655" s="17" t="s">
        <v>4030</v>
      </c>
      <c r="F5655" s="17" t="s">
        <v>22</v>
      </c>
      <c r="H5655" s="309">
        <v>35071</v>
      </c>
      <c r="I5655" s="309">
        <v>42416</v>
      </c>
      <c r="J5655" s="17" t="s">
        <v>3888</v>
      </c>
      <c r="L5655" s="17" t="s">
        <v>23233</v>
      </c>
      <c r="N5655" s="17" t="s">
        <v>205</v>
      </c>
      <c r="O5655" s="17" t="s">
        <v>15</v>
      </c>
      <c r="P5655" s="17">
        <v>45337</v>
      </c>
      <c r="AF5655" s="17">
        <v>8</v>
      </c>
      <c r="AG5655" s="17">
        <v>2</v>
      </c>
      <c r="AI5655" s="17" t="s">
        <v>20542</v>
      </c>
      <c r="AM5655" s="17" t="s">
        <v>259</v>
      </c>
      <c r="AN5655" s="17" t="s">
        <v>23210</v>
      </c>
      <c r="AO5655" s="17">
        <v>3</v>
      </c>
      <c r="AP5655" s="17">
        <v>80</v>
      </c>
      <c r="AQ5655" s="17">
        <v>5</v>
      </c>
      <c r="AR5655" s="17" t="s">
        <v>22585</v>
      </c>
      <c r="CU5655" s="17" t="s">
        <v>3901</v>
      </c>
      <c r="DF5655" s="17" t="s">
        <v>3901</v>
      </c>
      <c r="DN5655" s="17">
        <f>COUNTIF(AU5655:DM5655, "X")</f>
        <v>2</v>
      </c>
    </row>
    <row r="5656" spans="1:118" s="17" customFormat="1">
      <c r="A5656" s="17" t="s">
        <v>17411</v>
      </c>
      <c r="B5656" s="17">
        <v>55</v>
      </c>
      <c r="C5656" s="17">
        <v>174371</v>
      </c>
      <c r="D5656" s="17" t="s">
        <v>17412</v>
      </c>
      <c r="E5656" s="17" t="s">
        <v>396</v>
      </c>
      <c r="F5656" s="17" t="s">
        <v>36</v>
      </c>
      <c r="H5656" s="309">
        <v>27590</v>
      </c>
      <c r="I5656" s="309">
        <v>42415</v>
      </c>
      <c r="J5656" s="17" t="s">
        <v>3888</v>
      </c>
      <c r="L5656" s="17" t="s">
        <v>17413</v>
      </c>
      <c r="N5656" s="17" t="s">
        <v>14</v>
      </c>
      <c r="O5656" s="17" t="s">
        <v>15</v>
      </c>
      <c r="P5656" s="17">
        <v>45371</v>
      </c>
      <c r="AF5656" s="17">
        <v>8</v>
      </c>
      <c r="AG5656" s="17">
        <v>2</v>
      </c>
      <c r="AH5656" s="17" t="s">
        <v>11926</v>
      </c>
      <c r="AK5656" s="17" t="s">
        <v>17298</v>
      </c>
      <c r="AM5656" s="17" t="s">
        <v>88</v>
      </c>
      <c r="AN5656" s="17" t="s">
        <v>17299</v>
      </c>
      <c r="AO5656" s="17">
        <v>3</v>
      </c>
      <c r="AP5656" s="17">
        <v>80</v>
      </c>
      <c r="AQ5656" s="17">
        <v>5</v>
      </c>
      <c r="AR5656" s="17" t="s">
        <v>17300</v>
      </c>
      <c r="DN5656" s="17">
        <f>COUNTIF(AU5656:DM5656, "X")</f>
        <v>0</v>
      </c>
    </row>
    <row r="5657" spans="1:118" s="17" customFormat="1">
      <c r="A5657" s="17" t="s">
        <v>18120</v>
      </c>
      <c r="B5657" s="17">
        <v>55</v>
      </c>
      <c r="C5657" s="17">
        <v>174384</v>
      </c>
      <c r="D5657" s="17" t="s">
        <v>9728</v>
      </c>
      <c r="E5657" s="17" t="s">
        <v>18121</v>
      </c>
      <c r="F5657" s="17" t="s">
        <v>70</v>
      </c>
      <c r="H5657" s="309">
        <v>33584</v>
      </c>
      <c r="I5657" s="309">
        <v>42416</v>
      </c>
      <c r="J5657" s="17" t="s">
        <v>3888</v>
      </c>
      <c r="L5657" s="17" t="s">
        <v>18067</v>
      </c>
      <c r="N5657" s="17" t="s">
        <v>14</v>
      </c>
      <c r="O5657" s="17" t="s">
        <v>15</v>
      </c>
      <c r="P5657" s="17">
        <v>45371</v>
      </c>
      <c r="AF5657" s="17">
        <v>8</v>
      </c>
      <c r="AG5657" s="17">
        <v>2</v>
      </c>
      <c r="AH5657" s="17" t="s">
        <v>11926</v>
      </c>
      <c r="AK5657" s="17" t="s">
        <v>17298</v>
      </c>
      <c r="AM5657" s="17" t="s">
        <v>51</v>
      </c>
      <c r="AN5657" s="17" t="s">
        <v>17933</v>
      </c>
      <c r="AO5657" s="17">
        <v>3</v>
      </c>
      <c r="AP5657" s="17">
        <v>80</v>
      </c>
      <c r="AQ5657" s="17">
        <v>5</v>
      </c>
      <c r="AR5657" s="17" t="s">
        <v>17300</v>
      </c>
      <c r="CU5657" s="17" t="s">
        <v>3901</v>
      </c>
      <c r="DN5657" s="17">
        <f>COUNTIF(AU5657:DM5657, "X")</f>
        <v>1</v>
      </c>
    </row>
    <row r="5658" spans="1:118" s="17" customFormat="1">
      <c r="A5658" s="17" t="s">
        <v>14652</v>
      </c>
      <c r="B5658" s="17">
        <v>55</v>
      </c>
      <c r="C5658" s="17">
        <v>174403</v>
      </c>
      <c r="D5658" s="17" t="s">
        <v>436</v>
      </c>
      <c r="E5658" s="17" t="s">
        <v>147</v>
      </c>
      <c r="F5658" s="17" t="s">
        <v>578</v>
      </c>
      <c r="H5658" s="309">
        <v>35834</v>
      </c>
      <c r="I5658" s="309">
        <v>42412</v>
      </c>
      <c r="J5658" s="17" t="s">
        <v>3888</v>
      </c>
      <c r="L5658" s="17" t="s">
        <v>14653</v>
      </c>
      <c r="N5658" s="17" t="s">
        <v>31</v>
      </c>
      <c r="O5658" s="17" t="s">
        <v>15</v>
      </c>
      <c r="P5658" s="17">
        <v>45373</v>
      </c>
      <c r="AC5658" s="17" t="s">
        <v>9895</v>
      </c>
      <c r="AD5658" s="17" t="s">
        <v>9896</v>
      </c>
      <c r="AF5658" s="17">
        <v>8</v>
      </c>
      <c r="AG5658" s="17">
        <v>2</v>
      </c>
      <c r="AM5658" s="17" t="s">
        <v>108</v>
      </c>
      <c r="AN5658" s="17" t="s">
        <v>14364</v>
      </c>
      <c r="AO5658" s="17">
        <v>3</v>
      </c>
      <c r="AP5658" s="17">
        <v>80</v>
      </c>
      <c r="AQ5658" s="17">
        <v>5</v>
      </c>
      <c r="AR5658" s="17" t="s">
        <v>9898</v>
      </c>
      <c r="AT5658" s="17" t="s">
        <v>14152</v>
      </c>
      <c r="CU5658" s="17" t="s">
        <v>3901</v>
      </c>
      <c r="DN5658" s="17">
        <f>COUNTIF(AU5658:DM5658, "X")</f>
        <v>1</v>
      </c>
    </row>
    <row r="5659" spans="1:118" s="17" customFormat="1">
      <c r="A5659" s="17" t="s">
        <v>7639</v>
      </c>
      <c r="B5659" s="17">
        <v>55</v>
      </c>
      <c r="C5659" s="17">
        <v>174408</v>
      </c>
      <c r="D5659" s="17" t="s">
        <v>7640</v>
      </c>
      <c r="E5659" s="17" t="s">
        <v>104</v>
      </c>
      <c r="F5659" s="17" t="s">
        <v>374</v>
      </c>
      <c r="H5659" s="309">
        <v>36089</v>
      </c>
      <c r="I5659" s="309">
        <v>42403</v>
      </c>
      <c r="J5659" s="17" t="s">
        <v>3888</v>
      </c>
      <c r="L5659" s="17" t="s">
        <v>7641</v>
      </c>
      <c r="N5659" s="17" t="s">
        <v>19</v>
      </c>
      <c r="O5659" s="17" t="s">
        <v>15</v>
      </c>
      <c r="P5659" s="17">
        <v>45356</v>
      </c>
      <c r="AC5659" s="17" t="s">
        <v>3890</v>
      </c>
      <c r="AD5659" s="17" t="s">
        <v>3891</v>
      </c>
      <c r="AF5659" s="17">
        <v>8</v>
      </c>
      <c r="AG5659" s="17">
        <v>2</v>
      </c>
      <c r="AM5659" s="17" t="s">
        <v>2606</v>
      </c>
      <c r="AN5659" s="17" t="s">
        <v>7570</v>
      </c>
      <c r="AO5659" s="17">
        <v>3</v>
      </c>
      <c r="AP5659" s="17">
        <v>80</v>
      </c>
      <c r="AQ5659" s="17">
        <v>5</v>
      </c>
      <c r="AT5659" s="17" t="s">
        <v>6589</v>
      </c>
      <c r="CR5659" s="17" t="s">
        <v>30</v>
      </c>
      <c r="CU5659" s="17" t="s">
        <v>3901</v>
      </c>
      <c r="DN5659" s="17">
        <f>COUNTIF(AU5659:DM5659, "X")</f>
        <v>1</v>
      </c>
    </row>
    <row r="5660" spans="1:118" s="17" customFormat="1">
      <c r="A5660" s="17" t="s">
        <v>15600</v>
      </c>
      <c r="B5660" s="17">
        <v>55</v>
      </c>
      <c r="C5660" s="17">
        <v>174416</v>
      </c>
      <c r="D5660" s="17" t="s">
        <v>8269</v>
      </c>
      <c r="E5660" s="17" t="s">
        <v>4408</v>
      </c>
      <c r="F5660" s="17" t="s">
        <v>58</v>
      </c>
      <c r="H5660" s="309">
        <v>36038</v>
      </c>
      <c r="I5660" s="309">
        <v>42403</v>
      </c>
      <c r="J5660" s="17" t="s">
        <v>3888</v>
      </c>
      <c r="L5660" s="17" t="s">
        <v>15601</v>
      </c>
      <c r="N5660" s="17" t="s">
        <v>31</v>
      </c>
      <c r="O5660" s="17" t="s">
        <v>15</v>
      </c>
      <c r="P5660" s="17">
        <v>45373</v>
      </c>
      <c r="AC5660" s="17" t="s">
        <v>9895</v>
      </c>
      <c r="AD5660" s="17" t="s">
        <v>9896</v>
      </c>
      <c r="AF5660" s="17">
        <v>8</v>
      </c>
      <c r="AG5660" s="17">
        <v>2</v>
      </c>
      <c r="AM5660" s="17" t="s">
        <v>121</v>
      </c>
      <c r="AN5660" s="17" t="s">
        <v>15516</v>
      </c>
      <c r="AO5660" s="17">
        <v>3</v>
      </c>
      <c r="AP5660" s="17">
        <v>80</v>
      </c>
      <c r="AQ5660" s="17">
        <v>5</v>
      </c>
      <c r="AR5660" s="17" t="s">
        <v>9898</v>
      </c>
      <c r="AT5660" s="17" t="s">
        <v>15057</v>
      </c>
      <c r="CR5660" s="17" t="s">
        <v>30</v>
      </c>
      <c r="DN5660" s="17">
        <f>COUNTIF(AU5660:DM5660, "X")</f>
        <v>0</v>
      </c>
    </row>
    <row r="5661" spans="1:118" s="17" customFormat="1">
      <c r="A5661" s="17" t="s">
        <v>24665</v>
      </c>
      <c r="B5661" s="17">
        <v>55</v>
      </c>
      <c r="C5661" s="17">
        <v>174422</v>
      </c>
      <c r="D5661" s="17" t="s">
        <v>852</v>
      </c>
      <c r="E5661" s="17" t="s">
        <v>194</v>
      </c>
      <c r="F5661" s="17" t="s">
        <v>24666</v>
      </c>
      <c r="H5661" s="309">
        <v>35857</v>
      </c>
      <c r="I5661" s="309">
        <v>42403</v>
      </c>
      <c r="J5661" s="17" t="s">
        <v>3888</v>
      </c>
      <c r="L5661" s="17" t="s">
        <v>24667</v>
      </c>
      <c r="N5661" s="17" t="s">
        <v>19</v>
      </c>
      <c r="O5661" s="17" t="s">
        <v>15</v>
      </c>
      <c r="P5661" s="17">
        <v>45356</v>
      </c>
      <c r="AD5661" s="17" t="s">
        <v>3891</v>
      </c>
      <c r="AF5661" s="17">
        <v>15</v>
      </c>
      <c r="AG5661" s="17">
        <v>2</v>
      </c>
      <c r="AM5661" s="17" t="s">
        <v>141</v>
      </c>
      <c r="AN5661" s="17" t="s">
        <v>24484</v>
      </c>
      <c r="AO5661" s="17">
        <v>3</v>
      </c>
      <c r="AP5661" s="17">
        <v>80</v>
      </c>
      <c r="AQ5661" s="17">
        <v>5</v>
      </c>
      <c r="AR5661" s="17" t="s">
        <v>24485</v>
      </c>
      <c r="DN5661" s="17">
        <f>COUNTIF(AU5661:DM5661, "X")</f>
        <v>0</v>
      </c>
    </row>
    <row r="5662" spans="1:118" s="17" customFormat="1">
      <c r="A5662" s="17" t="s">
        <v>13306</v>
      </c>
      <c r="B5662" s="17">
        <v>55</v>
      </c>
      <c r="C5662" s="17">
        <v>174424</v>
      </c>
      <c r="D5662" s="17" t="s">
        <v>353</v>
      </c>
      <c r="E5662" s="17" t="s">
        <v>13307</v>
      </c>
      <c r="F5662" s="17" t="s">
        <v>318</v>
      </c>
      <c r="H5662" s="309">
        <v>35731</v>
      </c>
      <c r="I5662" s="309">
        <v>42403</v>
      </c>
      <c r="J5662" s="17" t="s">
        <v>3888</v>
      </c>
      <c r="L5662" s="17" t="s">
        <v>13308</v>
      </c>
      <c r="N5662" s="17" t="s">
        <v>31</v>
      </c>
      <c r="O5662" s="17" t="s">
        <v>15</v>
      </c>
      <c r="P5662" s="17">
        <v>45373</v>
      </c>
      <c r="AC5662" s="17" t="s">
        <v>9895</v>
      </c>
      <c r="AD5662" s="17" t="s">
        <v>9896</v>
      </c>
      <c r="AF5662" s="17">
        <v>8</v>
      </c>
      <c r="AG5662" s="17">
        <v>2</v>
      </c>
      <c r="AM5662" s="17" t="s">
        <v>115</v>
      </c>
      <c r="AN5662" s="17" t="s">
        <v>13186</v>
      </c>
      <c r="AO5662" s="17">
        <v>3</v>
      </c>
      <c r="AP5662" s="17">
        <v>80</v>
      </c>
      <c r="AQ5662" s="17">
        <v>5</v>
      </c>
      <c r="AR5662" s="17" t="s">
        <v>9898</v>
      </c>
      <c r="AT5662" s="17" t="s">
        <v>12990</v>
      </c>
      <c r="DN5662" s="17">
        <f>COUNTIF(AU5662:DM5662, "X")</f>
        <v>0</v>
      </c>
    </row>
    <row r="5663" spans="1:118" s="17" customFormat="1">
      <c r="A5663" s="17" t="s">
        <v>17837</v>
      </c>
      <c r="B5663" s="17">
        <v>55</v>
      </c>
      <c r="C5663" s="17">
        <v>113745</v>
      </c>
      <c r="D5663" s="17" t="s">
        <v>17838</v>
      </c>
      <c r="E5663" s="17" t="s">
        <v>42</v>
      </c>
      <c r="F5663" s="17" t="s">
        <v>82</v>
      </c>
      <c r="H5663" s="309">
        <v>29983</v>
      </c>
      <c r="I5663" s="309">
        <v>42423</v>
      </c>
      <c r="J5663" s="17" t="s">
        <v>3888</v>
      </c>
      <c r="L5663" s="17" t="s">
        <v>17839</v>
      </c>
      <c r="N5663" s="17" t="s">
        <v>14</v>
      </c>
      <c r="O5663" s="17" t="s">
        <v>15</v>
      </c>
      <c r="P5663" s="17">
        <v>45371</v>
      </c>
      <c r="T5663" s="17" t="s">
        <v>17840</v>
      </c>
      <c r="V5663" s="17" t="s">
        <v>14</v>
      </c>
      <c r="W5663" s="17" t="s">
        <v>15</v>
      </c>
      <c r="X5663" s="17">
        <v>45371</v>
      </c>
      <c r="AF5663" s="17">
        <v>15</v>
      </c>
      <c r="AG5663" s="17">
        <v>2</v>
      </c>
      <c r="AH5663" s="17" t="s">
        <v>11926</v>
      </c>
      <c r="AK5663" s="17" t="s">
        <v>17298</v>
      </c>
      <c r="AM5663" s="17" t="s">
        <v>71</v>
      </c>
      <c r="AN5663" s="17" t="s">
        <v>17760</v>
      </c>
      <c r="AO5663" s="17">
        <v>3</v>
      </c>
      <c r="AP5663" s="17">
        <v>80</v>
      </c>
      <c r="AQ5663" s="17">
        <v>5</v>
      </c>
      <c r="AR5663" s="17" t="s">
        <v>17300</v>
      </c>
      <c r="BD5663" s="17" t="s">
        <v>3901</v>
      </c>
      <c r="DN5663" s="17">
        <f>COUNTIF(AU5663:DM5663, "X")</f>
        <v>1</v>
      </c>
    </row>
    <row r="5664" spans="1:118" s="17" customFormat="1">
      <c r="A5664" s="17" t="s">
        <v>25069</v>
      </c>
      <c r="B5664" s="17">
        <v>55</v>
      </c>
      <c r="C5664" s="17">
        <v>174474</v>
      </c>
      <c r="D5664" s="17" t="s">
        <v>5482</v>
      </c>
      <c r="E5664" s="17" t="s">
        <v>16840</v>
      </c>
      <c r="F5664" s="17" t="s">
        <v>5207</v>
      </c>
      <c r="H5664" s="309">
        <v>28549</v>
      </c>
      <c r="I5664" s="309">
        <v>42427</v>
      </c>
      <c r="J5664" s="17" t="s">
        <v>3888</v>
      </c>
      <c r="L5664" s="17" t="s">
        <v>25070</v>
      </c>
      <c r="N5664" s="17" t="s">
        <v>31</v>
      </c>
      <c r="O5664" s="17" t="s">
        <v>15</v>
      </c>
      <c r="P5664" s="17">
        <v>45373</v>
      </c>
      <c r="AC5664" s="17" t="s">
        <v>9895</v>
      </c>
      <c r="AD5664" s="17" t="s">
        <v>9896</v>
      </c>
      <c r="AF5664" s="17">
        <v>8</v>
      </c>
      <c r="AG5664" s="17">
        <v>2</v>
      </c>
      <c r="AM5664" s="17" t="s">
        <v>268</v>
      </c>
      <c r="AN5664" s="17" t="s">
        <v>24751</v>
      </c>
      <c r="AO5664" s="17">
        <v>3</v>
      </c>
      <c r="AP5664" s="17">
        <v>80</v>
      </c>
      <c r="AQ5664" s="17">
        <v>5</v>
      </c>
      <c r="AR5664" s="17" t="s">
        <v>9898</v>
      </c>
      <c r="AT5664" s="17" t="s">
        <v>14152</v>
      </c>
      <c r="AU5664" s="17" t="s">
        <v>21</v>
      </c>
      <c r="AV5664" s="17" t="s">
        <v>3901</v>
      </c>
      <c r="AZ5664" s="17" t="s">
        <v>3901</v>
      </c>
      <c r="BC5664" s="17" t="s">
        <v>21</v>
      </c>
      <c r="BD5664" s="17" t="s">
        <v>3901</v>
      </c>
      <c r="BH5664" s="17" t="s">
        <v>3901</v>
      </c>
      <c r="BN5664" s="17" t="s">
        <v>3901</v>
      </c>
      <c r="BQ5664" s="17" t="s">
        <v>21</v>
      </c>
      <c r="CC5664" s="17" t="s">
        <v>3901</v>
      </c>
      <c r="DN5664" s="17">
        <f>COUNTIF(AU5664:DM5664, "X")</f>
        <v>6</v>
      </c>
    </row>
    <row r="5665" spans="1:118" s="17" customFormat="1">
      <c r="A5665" s="17" t="s">
        <v>8921</v>
      </c>
      <c r="B5665" s="17">
        <v>55</v>
      </c>
      <c r="C5665" s="17">
        <v>140742</v>
      </c>
      <c r="D5665" s="17" t="s">
        <v>93</v>
      </c>
      <c r="E5665" s="17" t="s">
        <v>582</v>
      </c>
      <c r="F5665" s="17" t="s">
        <v>58</v>
      </c>
      <c r="H5665" s="309">
        <v>23021</v>
      </c>
      <c r="I5665" s="309">
        <v>42442</v>
      </c>
      <c r="J5665" s="17" t="s">
        <v>3888</v>
      </c>
      <c r="L5665" s="17" t="s">
        <v>8922</v>
      </c>
      <c r="N5665" s="17" t="s">
        <v>19</v>
      </c>
      <c r="O5665" s="17" t="s">
        <v>15</v>
      </c>
      <c r="P5665" s="17">
        <v>45356</v>
      </c>
      <c r="AC5665" s="17" t="s">
        <v>3890</v>
      </c>
      <c r="AD5665" s="17" t="s">
        <v>3891</v>
      </c>
      <c r="AF5665" s="17">
        <v>8</v>
      </c>
      <c r="AG5665" s="17">
        <v>2</v>
      </c>
      <c r="AM5665" s="17" t="s">
        <v>2608</v>
      </c>
      <c r="AN5665" s="17" t="s">
        <v>8704</v>
      </c>
      <c r="AO5665" s="17">
        <v>3</v>
      </c>
      <c r="AP5665" s="17">
        <v>80</v>
      </c>
      <c r="AQ5665" s="17">
        <v>5</v>
      </c>
      <c r="AT5665" s="17" t="s">
        <v>7979</v>
      </c>
      <c r="AU5665" s="17" t="s">
        <v>21</v>
      </c>
      <c r="AV5665" s="17" t="s">
        <v>3901</v>
      </c>
      <c r="AX5665" s="17" t="s">
        <v>3901</v>
      </c>
      <c r="BB5665" s="17" t="s">
        <v>3901</v>
      </c>
      <c r="BD5665" s="17" t="s">
        <v>3901</v>
      </c>
      <c r="CF5665" s="17" t="s">
        <v>3901</v>
      </c>
      <c r="CG5665" s="17" t="s">
        <v>21</v>
      </c>
      <c r="DN5665" s="17">
        <f>COUNTIF(AU5665:DM5665, "X")</f>
        <v>5</v>
      </c>
    </row>
    <row r="5666" spans="1:118" s="17" customFormat="1">
      <c r="A5666" s="17" t="s">
        <v>11994</v>
      </c>
      <c r="B5666" s="17">
        <v>55</v>
      </c>
      <c r="C5666" s="17">
        <v>174497</v>
      </c>
      <c r="D5666" s="17" t="s">
        <v>11995</v>
      </c>
      <c r="E5666" s="17" t="s">
        <v>17</v>
      </c>
      <c r="F5666" s="17" t="s">
        <v>4249</v>
      </c>
      <c r="H5666" s="309">
        <v>28341</v>
      </c>
      <c r="I5666" s="309">
        <v>42447</v>
      </c>
      <c r="J5666" s="17" t="s">
        <v>3888</v>
      </c>
      <c r="L5666" s="17" t="s">
        <v>11996</v>
      </c>
      <c r="N5666" s="17" t="s">
        <v>31</v>
      </c>
      <c r="O5666" s="17" t="s">
        <v>15</v>
      </c>
      <c r="P5666" s="17">
        <v>45373</v>
      </c>
      <c r="Q5666" s="17">
        <v>6611</v>
      </c>
      <c r="AC5666" s="17" t="s">
        <v>9895</v>
      </c>
      <c r="AF5666" s="17">
        <v>15</v>
      </c>
      <c r="AG5666" s="17">
        <v>2</v>
      </c>
      <c r="AH5666" s="17" t="s">
        <v>11926</v>
      </c>
      <c r="AK5666" s="17" t="s">
        <v>11927</v>
      </c>
      <c r="AM5666" s="17" t="s">
        <v>227</v>
      </c>
      <c r="AN5666" s="17" t="s">
        <v>11928</v>
      </c>
      <c r="AO5666" s="17">
        <v>3</v>
      </c>
      <c r="AP5666" s="17">
        <v>80</v>
      </c>
      <c r="AQ5666" s="17">
        <v>5</v>
      </c>
      <c r="AR5666" s="17" t="s">
        <v>9898</v>
      </c>
      <c r="AT5666" s="17" t="s">
        <v>11929</v>
      </c>
      <c r="BD5666" s="17" t="s">
        <v>3901</v>
      </c>
      <c r="BN5666" s="17" t="s">
        <v>3901</v>
      </c>
      <c r="BS5666" s="17" t="s">
        <v>3901</v>
      </c>
      <c r="DN5666" s="17">
        <f>COUNTIF(AU5666:DM5666, "X")</f>
        <v>3</v>
      </c>
    </row>
    <row r="5667" spans="1:118" s="17" customFormat="1">
      <c r="A5667" s="17" t="s">
        <v>15828</v>
      </c>
      <c r="B5667" s="17">
        <v>55</v>
      </c>
      <c r="C5667" s="17">
        <v>174513</v>
      </c>
      <c r="D5667" s="17" t="s">
        <v>5725</v>
      </c>
      <c r="E5667" s="17" t="s">
        <v>5551</v>
      </c>
      <c r="F5667" s="17" t="s">
        <v>22</v>
      </c>
      <c r="H5667" s="309">
        <v>32328</v>
      </c>
      <c r="I5667" s="309">
        <v>42460</v>
      </c>
      <c r="J5667" s="17" t="s">
        <v>3888</v>
      </c>
      <c r="L5667" s="17" t="s">
        <v>15810</v>
      </c>
      <c r="N5667" s="17" t="s">
        <v>31</v>
      </c>
      <c r="O5667" s="17" t="s">
        <v>15</v>
      </c>
      <c r="P5667" s="17">
        <v>45373</v>
      </c>
      <c r="AC5667" s="17" t="s">
        <v>9895</v>
      </c>
      <c r="AD5667" s="17" t="s">
        <v>9896</v>
      </c>
      <c r="AF5667" s="17">
        <v>8</v>
      </c>
      <c r="AG5667" s="17">
        <v>2</v>
      </c>
      <c r="AM5667" s="17" t="s">
        <v>121</v>
      </c>
      <c r="AN5667" s="17" t="s">
        <v>15516</v>
      </c>
      <c r="AO5667" s="17">
        <v>3</v>
      </c>
      <c r="AP5667" s="17">
        <v>80</v>
      </c>
      <c r="AQ5667" s="17">
        <v>5</v>
      </c>
      <c r="AR5667" s="17" t="s">
        <v>9898</v>
      </c>
      <c r="AT5667" s="17" t="s">
        <v>15057</v>
      </c>
      <c r="DN5667" s="17">
        <f>COUNTIF(AU5667:DM5667, "X")</f>
        <v>0</v>
      </c>
    </row>
    <row r="5668" spans="1:118" s="17" customFormat="1">
      <c r="A5668" s="17" t="s">
        <v>26209</v>
      </c>
      <c r="B5668" s="17">
        <v>55</v>
      </c>
      <c r="C5668" s="17">
        <v>174526</v>
      </c>
      <c r="D5668" s="17" t="s">
        <v>26210</v>
      </c>
      <c r="E5668" s="17" t="s">
        <v>374</v>
      </c>
      <c r="F5668" s="17" t="s">
        <v>104</v>
      </c>
      <c r="H5668" s="309">
        <v>35746</v>
      </c>
      <c r="I5668" s="309">
        <v>42460</v>
      </c>
      <c r="J5668" s="17" t="s">
        <v>3888</v>
      </c>
      <c r="L5668" s="17" t="s">
        <v>26211</v>
      </c>
      <c r="N5668" s="17" t="s">
        <v>14</v>
      </c>
      <c r="O5668" s="17" t="s">
        <v>15</v>
      </c>
      <c r="P5668" s="17">
        <v>45371</v>
      </c>
      <c r="AC5668" s="17" t="s">
        <v>14</v>
      </c>
      <c r="AF5668" s="17">
        <v>8</v>
      </c>
      <c r="AG5668" s="17">
        <v>2</v>
      </c>
      <c r="AI5668" s="17" t="s">
        <v>10178</v>
      </c>
      <c r="AM5668" s="17" t="s">
        <v>101</v>
      </c>
      <c r="AN5668" s="17" t="s">
        <v>26168</v>
      </c>
      <c r="AO5668" s="17">
        <v>3</v>
      </c>
      <c r="AP5668" s="17">
        <v>80</v>
      </c>
      <c r="AQ5668" s="17">
        <v>5</v>
      </c>
      <c r="AR5668" s="17" t="s">
        <v>10180</v>
      </c>
      <c r="CU5668" s="17" t="s">
        <v>3901</v>
      </c>
      <c r="CV5668" s="17" t="s">
        <v>3901</v>
      </c>
      <c r="DN5668" s="17">
        <f>COUNTIF(AU5668:DM5668, "X")</f>
        <v>2</v>
      </c>
    </row>
    <row r="5669" spans="1:118" s="17" customFormat="1">
      <c r="A5669" s="17" t="s">
        <v>17279</v>
      </c>
      <c r="B5669" s="17">
        <v>55</v>
      </c>
      <c r="C5669" s="17">
        <v>174531</v>
      </c>
      <c r="D5669" s="17" t="s">
        <v>209</v>
      </c>
      <c r="E5669" s="17" t="s">
        <v>842</v>
      </c>
      <c r="F5669" s="17" t="s">
        <v>99</v>
      </c>
      <c r="H5669" s="309">
        <v>32606</v>
      </c>
      <c r="I5669" s="309">
        <v>42460</v>
      </c>
      <c r="J5669" s="17" t="s">
        <v>3888</v>
      </c>
      <c r="L5669" s="17" t="s">
        <v>17280</v>
      </c>
      <c r="N5669" s="17" t="s">
        <v>14</v>
      </c>
      <c r="O5669" s="17" t="s">
        <v>15</v>
      </c>
      <c r="P5669" s="17">
        <v>45371</v>
      </c>
      <c r="AC5669" s="17" t="s">
        <v>14</v>
      </c>
      <c r="AF5669" s="17">
        <v>8</v>
      </c>
      <c r="AG5669" s="17">
        <v>2</v>
      </c>
      <c r="AI5669" s="17" t="s">
        <v>10178</v>
      </c>
      <c r="AM5669" s="17" t="s">
        <v>213</v>
      </c>
      <c r="AN5669" s="17" t="s">
        <v>17092</v>
      </c>
      <c r="AO5669" s="17">
        <v>3</v>
      </c>
      <c r="AP5669" s="17">
        <v>80</v>
      </c>
      <c r="AQ5669" s="17">
        <v>5</v>
      </c>
      <c r="AR5669" s="17" t="s">
        <v>10180</v>
      </c>
      <c r="DN5669" s="17">
        <f>COUNTIF(AU5669:DM5669, "X")</f>
        <v>0</v>
      </c>
    </row>
    <row r="5670" spans="1:118" s="17" customFormat="1">
      <c r="A5670" s="17" t="s">
        <v>19293</v>
      </c>
      <c r="B5670" s="17">
        <v>55</v>
      </c>
      <c r="C5670" s="17">
        <v>174533</v>
      </c>
      <c r="D5670" s="17" t="s">
        <v>8393</v>
      </c>
      <c r="E5670" s="17" t="s">
        <v>3969</v>
      </c>
      <c r="F5670" s="17" t="s">
        <v>65</v>
      </c>
      <c r="H5670" s="309">
        <v>30350</v>
      </c>
      <c r="I5670" s="309">
        <v>42460</v>
      </c>
      <c r="J5670" s="17" t="s">
        <v>3888</v>
      </c>
      <c r="L5670" s="17" t="s">
        <v>19294</v>
      </c>
      <c r="N5670" s="17" t="s">
        <v>31</v>
      </c>
      <c r="O5670" s="17" t="s">
        <v>15</v>
      </c>
      <c r="P5670" s="17">
        <v>45373</v>
      </c>
      <c r="AF5670" s="17">
        <v>15</v>
      </c>
      <c r="AG5670" s="17">
        <v>2</v>
      </c>
      <c r="AH5670" s="17" t="s">
        <v>11926</v>
      </c>
      <c r="AK5670" s="17" t="s">
        <v>11927</v>
      </c>
      <c r="AM5670" s="17" t="s">
        <v>34</v>
      </c>
      <c r="AN5670" s="17" t="s">
        <v>19238</v>
      </c>
      <c r="AO5670" s="17">
        <v>3</v>
      </c>
      <c r="AP5670" s="17">
        <v>80</v>
      </c>
      <c r="AQ5670" s="17">
        <v>5</v>
      </c>
      <c r="AR5670" s="17" t="s">
        <v>19239</v>
      </c>
      <c r="BD5670" s="17" t="s">
        <v>3901</v>
      </c>
      <c r="BS5670" s="17" t="s">
        <v>3901</v>
      </c>
      <c r="CH5670" s="17" t="s">
        <v>3901</v>
      </c>
      <c r="DN5670" s="17">
        <f>COUNTIF(AU5670:DM5670, "X")</f>
        <v>3</v>
      </c>
    </row>
    <row r="5671" spans="1:118" s="17" customFormat="1">
      <c r="A5671" s="17" t="s">
        <v>15175</v>
      </c>
      <c r="B5671" s="17">
        <v>55</v>
      </c>
      <c r="C5671" s="17">
        <v>174536</v>
      </c>
      <c r="D5671" s="17" t="s">
        <v>15176</v>
      </c>
      <c r="E5671" s="17" t="s">
        <v>77</v>
      </c>
      <c r="F5671" s="17" t="s">
        <v>112</v>
      </c>
      <c r="H5671" s="309">
        <v>33875</v>
      </c>
      <c r="I5671" s="309">
        <v>42460</v>
      </c>
      <c r="J5671" s="17" t="s">
        <v>3888</v>
      </c>
      <c r="L5671" s="17" t="s">
        <v>15177</v>
      </c>
      <c r="N5671" s="17" t="s">
        <v>31</v>
      </c>
      <c r="O5671" s="17" t="s">
        <v>15</v>
      </c>
      <c r="P5671" s="17">
        <v>45373</v>
      </c>
      <c r="AC5671" s="17" t="s">
        <v>9895</v>
      </c>
      <c r="AD5671" s="17" t="s">
        <v>9896</v>
      </c>
      <c r="AF5671" s="17">
        <v>15</v>
      </c>
      <c r="AG5671" s="17">
        <v>2</v>
      </c>
      <c r="AM5671" s="17" t="s">
        <v>62</v>
      </c>
      <c r="AN5671" s="17" t="s">
        <v>15056</v>
      </c>
      <c r="AO5671" s="17">
        <v>3</v>
      </c>
      <c r="AP5671" s="17">
        <v>80</v>
      </c>
      <c r="AQ5671" s="17">
        <v>5</v>
      </c>
      <c r="AR5671" s="17" t="s">
        <v>9898</v>
      </c>
      <c r="AT5671" s="17" t="s">
        <v>15057</v>
      </c>
      <c r="CU5671" s="17" t="s">
        <v>3901</v>
      </c>
      <c r="DF5671" s="17" t="s">
        <v>3901</v>
      </c>
      <c r="DN5671" s="17">
        <f>COUNTIF(AU5671:DM5671, "X")</f>
        <v>2</v>
      </c>
    </row>
    <row r="5672" spans="1:118" s="17" customFormat="1">
      <c r="A5672" s="17" t="s">
        <v>12381</v>
      </c>
      <c r="B5672" s="17">
        <v>55</v>
      </c>
      <c r="C5672" s="17">
        <v>174541</v>
      </c>
      <c r="D5672" s="17" t="s">
        <v>12382</v>
      </c>
      <c r="E5672" s="17" t="s">
        <v>109</v>
      </c>
      <c r="F5672" s="17" t="s">
        <v>12383</v>
      </c>
      <c r="H5672" s="309">
        <v>25284</v>
      </c>
      <c r="I5672" s="309">
        <v>42460</v>
      </c>
      <c r="J5672" s="17" t="s">
        <v>3888</v>
      </c>
      <c r="L5672" s="17" t="s">
        <v>12384</v>
      </c>
      <c r="N5672" s="17" t="s">
        <v>31</v>
      </c>
      <c r="O5672" s="17" t="s">
        <v>15</v>
      </c>
      <c r="P5672" s="17">
        <v>45373</v>
      </c>
      <c r="AC5672" s="17" t="s">
        <v>9895</v>
      </c>
      <c r="AD5672" s="17" t="s">
        <v>9896</v>
      </c>
      <c r="AF5672" s="17">
        <v>8</v>
      </c>
      <c r="AG5672" s="17">
        <v>2</v>
      </c>
      <c r="AM5672" s="17" t="s">
        <v>295</v>
      </c>
      <c r="AN5672" s="17" t="s">
        <v>12166</v>
      </c>
      <c r="AO5672" s="17">
        <v>3</v>
      </c>
      <c r="AP5672" s="17">
        <v>80</v>
      </c>
      <c r="AQ5672" s="17">
        <v>5</v>
      </c>
      <c r="AR5672" s="17" t="s">
        <v>9898</v>
      </c>
      <c r="AT5672" s="17" t="s">
        <v>11929</v>
      </c>
      <c r="DN5672" s="17">
        <f>COUNTIF(AU5672:DM5672, "X")</f>
        <v>0</v>
      </c>
    </row>
    <row r="5673" spans="1:118" s="17" customFormat="1">
      <c r="A5673" s="17" t="s">
        <v>9422</v>
      </c>
      <c r="B5673" s="17">
        <v>55</v>
      </c>
      <c r="C5673" s="17">
        <v>174544</v>
      </c>
      <c r="D5673" s="17" t="s">
        <v>9423</v>
      </c>
      <c r="E5673" s="17" t="s">
        <v>104</v>
      </c>
      <c r="F5673" s="17" t="s">
        <v>75</v>
      </c>
      <c r="H5673" s="309">
        <v>35853</v>
      </c>
      <c r="I5673" s="309">
        <v>42460</v>
      </c>
      <c r="J5673" s="17" t="s">
        <v>3888</v>
      </c>
      <c r="L5673" s="17" t="s">
        <v>9085</v>
      </c>
      <c r="M5673" s="17" t="s">
        <v>6457</v>
      </c>
      <c r="N5673" s="17" t="s">
        <v>19</v>
      </c>
      <c r="O5673" s="17" t="s">
        <v>15</v>
      </c>
      <c r="P5673" s="17">
        <v>45356</v>
      </c>
      <c r="AC5673" s="17" t="s">
        <v>3890</v>
      </c>
      <c r="AD5673" s="17" t="s">
        <v>3891</v>
      </c>
      <c r="AF5673" s="17">
        <v>15</v>
      </c>
      <c r="AG5673" s="17">
        <v>2</v>
      </c>
      <c r="AM5673" s="17" t="s">
        <v>29</v>
      </c>
      <c r="AN5673" s="17" t="s">
        <v>9081</v>
      </c>
      <c r="AO5673" s="17">
        <v>3</v>
      </c>
      <c r="AP5673" s="17">
        <v>80</v>
      </c>
      <c r="AQ5673" s="17">
        <v>5</v>
      </c>
      <c r="AT5673" s="17" t="s">
        <v>9082</v>
      </c>
      <c r="DN5673" s="17">
        <f>COUNTIF(AU5673:DM5673, "X")</f>
        <v>0</v>
      </c>
    </row>
    <row r="5674" spans="1:118" s="17" customFormat="1">
      <c r="A5674" s="17" t="s">
        <v>22480</v>
      </c>
      <c r="B5674" s="17">
        <v>55</v>
      </c>
      <c r="C5674" s="17">
        <v>174550</v>
      </c>
      <c r="D5674" s="17" t="s">
        <v>22481</v>
      </c>
      <c r="E5674" s="17" t="s">
        <v>22482</v>
      </c>
      <c r="F5674" s="17" t="s">
        <v>4015</v>
      </c>
      <c r="H5674" s="309">
        <v>35545</v>
      </c>
      <c r="I5674" s="309">
        <v>42460</v>
      </c>
      <c r="J5674" s="17" t="s">
        <v>3888</v>
      </c>
      <c r="L5674" s="17" t="s">
        <v>22469</v>
      </c>
      <c r="N5674" s="17" t="s">
        <v>31</v>
      </c>
      <c r="O5674" s="17" t="s">
        <v>15</v>
      </c>
      <c r="P5674" s="17">
        <v>45373</v>
      </c>
      <c r="AF5674" s="17">
        <v>8</v>
      </c>
      <c r="AG5674" s="17">
        <v>2</v>
      </c>
      <c r="AH5674" s="17" t="s">
        <v>11926</v>
      </c>
      <c r="AK5674" s="17" t="s">
        <v>11927</v>
      </c>
      <c r="AM5674" s="17" t="s">
        <v>177</v>
      </c>
      <c r="AN5674" s="17" t="s">
        <v>22466</v>
      </c>
      <c r="AO5674" s="17">
        <v>3</v>
      </c>
      <c r="AP5674" s="17">
        <v>80</v>
      </c>
      <c r="AQ5674" s="17">
        <v>5</v>
      </c>
      <c r="AR5674" s="17" t="s">
        <v>11941</v>
      </c>
      <c r="DN5674" s="17">
        <f>COUNTIF(AU5674:DM5674, "X")</f>
        <v>0</v>
      </c>
    </row>
    <row r="5675" spans="1:118" s="17" customFormat="1">
      <c r="A5675" s="17" t="s">
        <v>9406</v>
      </c>
      <c r="B5675" s="17">
        <v>55</v>
      </c>
      <c r="C5675" s="17">
        <v>174551</v>
      </c>
      <c r="D5675" s="17" t="s">
        <v>467</v>
      </c>
      <c r="E5675" s="17" t="s">
        <v>224</v>
      </c>
      <c r="F5675" s="17" t="s">
        <v>18</v>
      </c>
      <c r="H5675" s="309">
        <v>30127</v>
      </c>
      <c r="I5675" s="309">
        <v>42460</v>
      </c>
      <c r="J5675" s="17" t="s">
        <v>3888</v>
      </c>
      <c r="L5675" s="17" t="s">
        <v>9407</v>
      </c>
      <c r="N5675" s="17" t="s">
        <v>19</v>
      </c>
      <c r="O5675" s="17" t="s">
        <v>15</v>
      </c>
      <c r="P5675" s="17">
        <v>45356</v>
      </c>
      <c r="AC5675" s="17" t="s">
        <v>3890</v>
      </c>
      <c r="AD5675" s="17" t="s">
        <v>3891</v>
      </c>
      <c r="AF5675" s="17">
        <v>8</v>
      </c>
      <c r="AG5675" s="17">
        <v>2</v>
      </c>
      <c r="AM5675" s="17" t="s">
        <v>29</v>
      </c>
      <c r="AN5675" s="17" t="s">
        <v>9081</v>
      </c>
      <c r="AO5675" s="17">
        <v>3</v>
      </c>
      <c r="AP5675" s="17">
        <v>80</v>
      </c>
      <c r="AQ5675" s="17">
        <v>5</v>
      </c>
      <c r="AT5675" s="17" t="s">
        <v>9082</v>
      </c>
      <c r="BS5675" s="17" t="s">
        <v>3901</v>
      </c>
      <c r="DB5675" s="17" t="s">
        <v>3901</v>
      </c>
      <c r="DN5675" s="17">
        <f>COUNTIF(AU5675:DM5675, "X")</f>
        <v>2</v>
      </c>
    </row>
    <row r="5676" spans="1:118" s="17" customFormat="1">
      <c r="A5676" s="17" t="s">
        <v>5972</v>
      </c>
      <c r="B5676" s="17">
        <v>55</v>
      </c>
      <c r="C5676" s="17">
        <v>174552</v>
      </c>
      <c r="D5676" s="17" t="s">
        <v>5973</v>
      </c>
      <c r="E5676" s="17" t="s">
        <v>92</v>
      </c>
      <c r="F5676" s="17" t="s">
        <v>70</v>
      </c>
      <c r="H5676" s="309">
        <v>33354</v>
      </c>
      <c r="I5676" s="309">
        <v>42460</v>
      </c>
      <c r="J5676" s="17" t="s">
        <v>3888</v>
      </c>
      <c r="L5676" s="17" t="s">
        <v>5974</v>
      </c>
      <c r="N5676" s="17" t="s">
        <v>19</v>
      </c>
      <c r="O5676" s="17" t="s">
        <v>15</v>
      </c>
      <c r="P5676" s="17">
        <v>45356</v>
      </c>
      <c r="AC5676" s="17" t="s">
        <v>3890</v>
      </c>
      <c r="AD5676" s="17" t="s">
        <v>3891</v>
      </c>
      <c r="AF5676" s="17">
        <v>8</v>
      </c>
      <c r="AG5676" s="17">
        <v>2</v>
      </c>
      <c r="AM5676" s="17" t="s">
        <v>2604</v>
      </c>
      <c r="AN5676" s="17" t="s">
        <v>5966</v>
      </c>
      <c r="AO5676" s="17">
        <v>3</v>
      </c>
      <c r="AP5676" s="17">
        <v>80</v>
      </c>
      <c r="AQ5676" s="17">
        <v>5</v>
      </c>
      <c r="AT5676" s="17" t="s">
        <v>5516</v>
      </c>
      <c r="DN5676" s="17">
        <f>COUNTIF(AU5676:DM5676, "X")</f>
        <v>0</v>
      </c>
    </row>
    <row r="5677" spans="1:118" s="17" customFormat="1">
      <c r="A5677" s="17" t="s">
        <v>24979</v>
      </c>
      <c r="B5677" s="17">
        <v>55</v>
      </c>
      <c r="C5677" s="17">
        <v>174553</v>
      </c>
      <c r="D5677" s="17" t="s">
        <v>598</v>
      </c>
      <c r="E5677" s="17" t="s">
        <v>354</v>
      </c>
      <c r="F5677" s="17" t="s">
        <v>24980</v>
      </c>
      <c r="H5677" s="309">
        <v>34746</v>
      </c>
      <c r="I5677" s="309">
        <v>42460</v>
      </c>
      <c r="J5677" s="17" t="s">
        <v>3888</v>
      </c>
      <c r="L5677" s="17" t="s">
        <v>24981</v>
      </c>
      <c r="N5677" s="17" t="s">
        <v>31</v>
      </c>
      <c r="O5677" s="17" t="s">
        <v>15</v>
      </c>
      <c r="P5677" s="17">
        <v>45373</v>
      </c>
      <c r="AC5677" s="17" t="s">
        <v>9895</v>
      </c>
      <c r="AD5677" s="17" t="s">
        <v>9896</v>
      </c>
      <c r="AF5677" s="17">
        <v>8</v>
      </c>
      <c r="AG5677" s="17">
        <v>2</v>
      </c>
      <c r="AM5677" s="17" t="s">
        <v>268</v>
      </c>
      <c r="AN5677" s="17" t="s">
        <v>24751</v>
      </c>
      <c r="AO5677" s="17">
        <v>3</v>
      </c>
      <c r="AP5677" s="17">
        <v>80</v>
      </c>
      <c r="AQ5677" s="17">
        <v>5</v>
      </c>
      <c r="AR5677" s="17" t="s">
        <v>9898</v>
      </c>
      <c r="AT5677" s="17" t="s">
        <v>14152</v>
      </c>
      <c r="DN5677" s="17">
        <f>COUNTIF(AU5677:DM5677, "X")</f>
        <v>0</v>
      </c>
    </row>
    <row r="5678" spans="1:118" s="17" customFormat="1">
      <c r="A5678" s="17" t="s">
        <v>5814</v>
      </c>
      <c r="B5678" s="17">
        <v>55</v>
      </c>
      <c r="C5678" s="17">
        <v>174555</v>
      </c>
      <c r="D5678" s="17" t="s">
        <v>5815</v>
      </c>
      <c r="E5678" s="17" t="s">
        <v>128</v>
      </c>
      <c r="F5678" s="17" t="s">
        <v>33</v>
      </c>
      <c r="H5678" s="309">
        <v>33310</v>
      </c>
      <c r="I5678" s="309">
        <v>42460</v>
      </c>
      <c r="J5678" s="17" t="s">
        <v>3888</v>
      </c>
      <c r="L5678" s="17" t="s">
        <v>5816</v>
      </c>
      <c r="N5678" s="17" t="s">
        <v>19</v>
      </c>
      <c r="O5678" s="17" t="s">
        <v>15</v>
      </c>
      <c r="P5678" s="17">
        <v>45356</v>
      </c>
      <c r="AC5678" s="17" t="s">
        <v>3890</v>
      </c>
      <c r="AD5678" s="17" t="s">
        <v>3891</v>
      </c>
      <c r="AF5678" s="17">
        <v>8</v>
      </c>
      <c r="AG5678" s="17">
        <v>2</v>
      </c>
      <c r="AM5678" s="17" t="s">
        <v>105</v>
      </c>
      <c r="AN5678" s="17" t="s">
        <v>5515</v>
      </c>
      <c r="AO5678" s="17">
        <v>3</v>
      </c>
      <c r="AP5678" s="17">
        <v>80</v>
      </c>
      <c r="AQ5678" s="17">
        <v>5</v>
      </c>
      <c r="AT5678" s="17" t="s">
        <v>5516</v>
      </c>
      <c r="DN5678" s="17">
        <f>COUNTIF(AU5678:DM5678, "X")</f>
        <v>0</v>
      </c>
    </row>
    <row r="5679" spans="1:118" s="17" customFormat="1">
      <c r="A5679" s="17" t="s">
        <v>6251</v>
      </c>
      <c r="B5679" s="17">
        <v>55</v>
      </c>
      <c r="C5679" s="17">
        <v>174556</v>
      </c>
      <c r="D5679" s="17" t="s">
        <v>6252</v>
      </c>
      <c r="E5679" s="17" t="s">
        <v>147</v>
      </c>
      <c r="F5679" s="17" t="s">
        <v>377</v>
      </c>
      <c r="H5679" s="309">
        <v>22358</v>
      </c>
      <c r="I5679" s="309">
        <v>42460</v>
      </c>
      <c r="J5679" s="17" t="s">
        <v>3888</v>
      </c>
      <c r="L5679" s="17" t="s">
        <v>5970</v>
      </c>
      <c r="M5679" s="17" t="s">
        <v>6253</v>
      </c>
      <c r="N5679" s="17" t="s">
        <v>19</v>
      </c>
      <c r="O5679" s="17" t="s">
        <v>15</v>
      </c>
      <c r="P5679" s="17">
        <v>45356</v>
      </c>
      <c r="Q5679" s="17">
        <v>2648</v>
      </c>
      <c r="AC5679" s="17" t="s">
        <v>3890</v>
      </c>
      <c r="AD5679" s="17" t="s">
        <v>3891</v>
      </c>
      <c r="AF5679" s="17">
        <v>8</v>
      </c>
      <c r="AG5679" s="17">
        <v>2</v>
      </c>
      <c r="AM5679" s="17" t="s">
        <v>2604</v>
      </c>
      <c r="AN5679" s="17" t="s">
        <v>5966</v>
      </c>
      <c r="AO5679" s="17">
        <v>3</v>
      </c>
      <c r="AP5679" s="17">
        <v>80</v>
      </c>
      <c r="AQ5679" s="17">
        <v>5</v>
      </c>
      <c r="AT5679" s="17" t="s">
        <v>5516</v>
      </c>
      <c r="DN5679" s="17">
        <f>COUNTIF(AU5679:DM5679, "X")</f>
        <v>0</v>
      </c>
    </row>
    <row r="5680" spans="1:118" s="17" customFormat="1">
      <c r="A5680" s="17" t="s">
        <v>16243</v>
      </c>
      <c r="B5680" s="17">
        <v>55</v>
      </c>
      <c r="C5680" s="17">
        <v>174557</v>
      </c>
      <c r="D5680" s="17" t="s">
        <v>16140</v>
      </c>
      <c r="E5680" s="17" t="s">
        <v>10427</v>
      </c>
      <c r="F5680" s="17" t="s">
        <v>4959</v>
      </c>
      <c r="H5680" s="309">
        <v>34922</v>
      </c>
      <c r="I5680" s="309">
        <v>42450</v>
      </c>
      <c r="J5680" s="17" t="s">
        <v>3888</v>
      </c>
      <c r="L5680" s="17" t="s">
        <v>16141</v>
      </c>
      <c r="N5680" s="17" t="s">
        <v>31</v>
      </c>
      <c r="O5680" s="17" t="s">
        <v>15</v>
      </c>
      <c r="P5680" s="17">
        <v>45373</v>
      </c>
      <c r="AC5680" s="17" t="s">
        <v>9895</v>
      </c>
      <c r="AD5680" s="17" t="s">
        <v>9896</v>
      </c>
      <c r="AF5680" s="17">
        <v>15</v>
      </c>
      <c r="AG5680" s="17">
        <v>2</v>
      </c>
      <c r="AM5680" s="17" t="s">
        <v>37</v>
      </c>
      <c r="AN5680" s="17" t="s">
        <v>16071</v>
      </c>
      <c r="AO5680" s="17">
        <v>3</v>
      </c>
      <c r="AP5680" s="17">
        <v>80</v>
      </c>
      <c r="AQ5680" s="17">
        <v>5</v>
      </c>
      <c r="AR5680" s="17" t="s">
        <v>9898</v>
      </c>
      <c r="AT5680" s="17" t="s">
        <v>16072</v>
      </c>
      <c r="CU5680" s="17" t="s">
        <v>3901</v>
      </c>
      <c r="DN5680" s="17">
        <f>COUNTIF(AU5680:DM5680, "X")</f>
        <v>1</v>
      </c>
    </row>
    <row r="5681" spans="1:118" s="17" customFormat="1">
      <c r="A5681" s="17" t="s">
        <v>19470</v>
      </c>
      <c r="B5681" s="17">
        <v>55</v>
      </c>
      <c r="C5681" s="17">
        <v>174558</v>
      </c>
      <c r="D5681" s="17" t="s">
        <v>19471</v>
      </c>
      <c r="E5681" s="17" t="s">
        <v>3899</v>
      </c>
      <c r="F5681" s="17" t="s">
        <v>21</v>
      </c>
      <c r="H5681" s="309">
        <v>24903</v>
      </c>
      <c r="I5681" s="309">
        <v>42460</v>
      </c>
      <c r="J5681" s="17" t="s">
        <v>3888</v>
      </c>
      <c r="L5681" s="17" t="s">
        <v>19472</v>
      </c>
      <c r="N5681" s="17" t="s">
        <v>163</v>
      </c>
      <c r="O5681" s="17" t="s">
        <v>15</v>
      </c>
      <c r="P5681" s="17">
        <v>45312</v>
      </c>
      <c r="AF5681" s="17">
        <v>8</v>
      </c>
      <c r="AG5681" s="17">
        <v>2</v>
      </c>
      <c r="AH5681" s="17" t="s">
        <v>11926</v>
      </c>
      <c r="AK5681" s="17" t="s">
        <v>11927</v>
      </c>
      <c r="AM5681" s="17" t="s">
        <v>2615</v>
      </c>
      <c r="AN5681" s="17" t="s">
        <v>19445</v>
      </c>
      <c r="AO5681" s="17">
        <v>3</v>
      </c>
      <c r="AP5681" s="17">
        <v>80</v>
      </c>
      <c r="AQ5681" s="17">
        <v>5</v>
      </c>
      <c r="AR5681" s="17" t="s">
        <v>19446</v>
      </c>
      <c r="DN5681" s="17">
        <f>COUNTIF(AU5681:DM5681, "X")</f>
        <v>0</v>
      </c>
    </row>
    <row r="5682" spans="1:118" s="17" customFormat="1">
      <c r="A5682" s="17" t="s">
        <v>5867</v>
      </c>
      <c r="B5682" s="17">
        <v>55</v>
      </c>
      <c r="C5682" s="17">
        <v>174564</v>
      </c>
      <c r="D5682" s="17" t="s">
        <v>5868</v>
      </c>
      <c r="E5682" s="17" t="s">
        <v>578</v>
      </c>
      <c r="F5682" s="17" t="s">
        <v>5869</v>
      </c>
      <c r="H5682" s="309">
        <v>35664</v>
      </c>
      <c r="I5682" s="309">
        <v>42460</v>
      </c>
      <c r="J5682" s="17" t="s">
        <v>3888</v>
      </c>
      <c r="L5682" s="17" t="s">
        <v>5870</v>
      </c>
      <c r="N5682" s="17" t="s">
        <v>19</v>
      </c>
      <c r="O5682" s="17" t="s">
        <v>15</v>
      </c>
      <c r="P5682" s="17">
        <v>45356</v>
      </c>
      <c r="AC5682" s="17" t="s">
        <v>3890</v>
      </c>
      <c r="AD5682" s="17" t="s">
        <v>3891</v>
      </c>
      <c r="AF5682" s="17">
        <v>8</v>
      </c>
      <c r="AG5682" s="17">
        <v>2</v>
      </c>
      <c r="AM5682" s="17" t="s">
        <v>105</v>
      </c>
      <c r="AN5682" s="17" t="s">
        <v>5515</v>
      </c>
      <c r="AO5682" s="17">
        <v>3</v>
      </c>
      <c r="AP5682" s="17">
        <v>80</v>
      </c>
      <c r="AQ5682" s="17">
        <v>5</v>
      </c>
      <c r="AT5682" s="17" t="s">
        <v>5516</v>
      </c>
      <c r="DN5682" s="17">
        <f>COUNTIF(AU5682:DM5682, "X")</f>
        <v>0</v>
      </c>
    </row>
    <row r="5683" spans="1:118" s="17" customFormat="1">
      <c r="A5683" s="17" t="s">
        <v>15759</v>
      </c>
      <c r="B5683" s="17">
        <v>55</v>
      </c>
      <c r="C5683" s="17">
        <v>174566</v>
      </c>
      <c r="D5683" s="17" t="s">
        <v>8220</v>
      </c>
      <c r="E5683" s="17" t="s">
        <v>15760</v>
      </c>
      <c r="F5683" s="17" t="s">
        <v>70</v>
      </c>
      <c r="H5683" s="309">
        <v>30422</v>
      </c>
      <c r="I5683" s="309">
        <v>42460</v>
      </c>
      <c r="J5683" s="17" t="s">
        <v>3888</v>
      </c>
      <c r="L5683" s="17" t="s">
        <v>15514</v>
      </c>
      <c r="M5683" s="17" t="s">
        <v>15761</v>
      </c>
      <c r="N5683" s="17" t="s">
        <v>31</v>
      </c>
      <c r="O5683" s="17" t="s">
        <v>15</v>
      </c>
      <c r="P5683" s="17">
        <v>45373</v>
      </c>
      <c r="Q5683" s="17">
        <v>3048</v>
      </c>
      <c r="AC5683" s="17" t="s">
        <v>9895</v>
      </c>
      <c r="AD5683" s="17" t="s">
        <v>9896</v>
      </c>
      <c r="AF5683" s="17">
        <v>8</v>
      </c>
      <c r="AG5683" s="17">
        <v>2</v>
      </c>
      <c r="AM5683" s="17" t="s">
        <v>121</v>
      </c>
      <c r="AN5683" s="17" t="s">
        <v>15516</v>
      </c>
      <c r="AO5683" s="17">
        <v>3</v>
      </c>
      <c r="AP5683" s="17">
        <v>80</v>
      </c>
      <c r="AQ5683" s="17">
        <v>5</v>
      </c>
      <c r="AR5683" s="17" t="s">
        <v>9898</v>
      </c>
      <c r="AT5683" s="17" t="s">
        <v>15057</v>
      </c>
      <c r="DN5683" s="17">
        <f>COUNTIF(AU5683:DM5683, "X")</f>
        <v>0</v>
      </c>
    </row>
    <row r="5684" spans="1:118" s="17" customFormat="1">
      <c r="A5684" s="523" t="s">
        <v>1763</v>
      </c>
      <c r="B5684" s="17">
        <v>55</v>
      </c>
      <c r="C5684" s="17">
        <v>174571</v>
      </c>
      <c r="D5684" s="17" t="s">
        <v>102</v>
      </c>
      <c r="E5684" s="17" t="s">
        <v>86</v>
      </c>
      <c r="F5684" s="17" t="s">
        <v>1077</v>
      </c>
      <c r="H5684" s="309">
        <v>20815</v>
      </c>
      <c r="I5684" s="309">
        <v>42460</v>
      </c>
      <c r="J5684" s="17" t="s">
        <v>3888</v>
      </c>
      <c r="L5684" s="17" t="s">
        <v>1599</v>
      </c>
      <c r="N5684" s="17" t="s">
        <v>14</v>
      </c>
      <c r="O5684" s="17" t="s">
        <v>15</v>
      </c>
      <c r="P5684" s="17">
        <v>45371</v>
      </c>
      <c r="AC5684" s="17" t="s">
        <v>14</v>
      </c>
      <c r="AF5684" s="17">
        <v>15</v>
      </c>
      <c r="AG5684" s="17">
        <v>2</v>
      </c>
      <c r="AI5684" s="17" t="s">
        <v>10178</v>
      </c>
      <c r="AM5684" s="17" t="s">
        <v>173</v>
      </c>
      <c r="AN5684" s="17" t="s">
        <v>11705</v>
      </c>
      <c r="AO5684" s="17">
        <v>3</v>
      </c>
      <c r="AP5684" s="17">
        <v>80</v>
      </c>
      <c r="AQ5684" s="17">
        <v>5</v>
      </c>
      <c r="AR5684" s="17" t="s">
        <v>10180</v>
      </c>
      <c r="CU5684" s="17" t="s">
        <v>3901</v>
      </c>
      <c r="DF5684" s="17" t="s">
        <v>3901</v>
      </c>
      <c r="DN5684" s="17">
        <f>COUNTIF(AU5684:DM5684, "X")</f>
        <v>2</v>
      </c>
    </row>
    <row r="5685" spans="1:118" s="17" customFormat="1">
      <c r="A5685" s="17" t="s">
        <v>20480</v>
      </c>
      <c r="B5685" s="17">
        <v>55</v>
      </c>
      <c r="C5685" s="17">
        <v>174579</v>
      </c>
      <c r="D5685" s="17" t="s">
        <v>20481</v>
      </c>
      <c r="E5685" s="17" t="s">
        <v>20482</v>
      </c>
      <c r="F5685" s="17" t="s">
        <v>205</v>
      </c>
      <c r="H5685" s="309">
        <v>34770</v>
      </c>
      <c r="I5685" s="309">
        <v>42461</v>
      </c>
      <c r="J5685" s="17" t="s">
        <v>3888</v>
      </c>
      <c r="L5685" s="17" t="s">
        <v>20483</v>
      </c>
      <c r="N5685" s="17" t="s">
        <v>14</v>
      </c>
      <c r="O5685" s="17" t="s">
        <v>15</v>
      </c>
      <c r="P5685" s="17">
        <v>45371</v>
      </c>
      <c r="AF5685" s="17">
        <v>8</v>
      </c>
      <c r="AG5685" s="17">
        <v>2</v>
      </c>
      <c r="AI5685" s="17" t="s">
        <v>10178</v>
      </c>
      <c r="AM5685" s="17" t="s">
        <v>94</v>
      </c>
      <c r="AN5685" s="17" t="s">
        <v>20471</v>
      </c>
      <c r="AO5685" s="17">
        <v>3</v>
      </c>
      <c r="AP5685" s="17">
        <v>80</v>
      </c>
      <c r="AQ5685" s="17">
        <v>5</v>
      </c>
      <c r="AR5685" s="17" t="s">
        <v>10180</v>
      </c>
      <c r="CU5685" s="17" t="s">
        <v>3901</v>
      </c>
      <c r="DN5685" s="17">
        <f>COUNTIF(AU5685:DM5685, "X")</f>
        <v>1</v>
      </c>
    </row>
    <row r="5686" spans="1:118" s="17" customFormat="1">
      <c r="A5686" s="17" t="s">
        <v>23665</v>
      </c>
      <c r="B5686" s="17">
        <v>55</v>
      </c>
      <c r="C5686" s="17">
        <v>174581</v>
      </c>
      <c r="D5686" s="17" t="s">
        <v>16604</v>
      </c>
      <c r="E5686" s="17" t="s">
        <v>734</v>
      </c>
      <c r="F5686" s="17" t="s">
        <v>23666</v>
      </c>
      <c r="H5686" s="309">
        <v>35103</v>
      </c>
      <c r="I5686" s="309">
        <v>42461</v>
      </c>
      <c r="J5686" s="17" t="s">
        <v>3888</v>
      </c>
      <c r="L5686" s="17" t="s">
        <v>23667</v>
      </c>
      <c r="N5686" s="17" t="s">
        <v>126</v>
      </c>
      <c r="O5686" s="17" t="s">
        <v>15</v>
      </c>
      <c r="P5686" s="17">
        <v>45383</v>
      </c>
      <c r="Q5686" s="17">
        <v>1714</v>
      </c>
      <c r="AF5686" s="17">
        <v>8</v>
      </c>
      <c r="AG5686" s="17">
        <v>2</v>
      </c>
      <c r="AI5686" s="17" t="s">
        <v>20542</v>
      </c>
      <c r="AM5686" s="17" t="s">
        <v>303</v>
      </c>
      <c r="AN5686" s="17" t="s">
        <v>23502</v>
      </c>
      <c r="AO5686" s="17">
        <v>3</v>
      </c>
      <c r="AP5686" s="17">
        <v>80</v>
      </c>
      <c r="AQ5686" s="17">
        <v>5</v>
      </c>
      <c r="AR5686" s="17" t="s">
        <v>22585</v>
      </c>
      <c r="AS5686" s="17" t="s">
        <v>23503</v>
      </c>
      <c r="DN5686" s="17">
        <f>COUNTIF(AU5686:DM5686, "X")</f>
        <v>0</v>
      </c>
    </row>
    <row r="5687" spans="1:118" s="17" customFormat="1">
      <c r="A5687" s="17" t="s">
        <v>11318</v>
      </c>
      <c r="B5687" s="17">
        <v>55</v>
      </c>
      <c r="C5687" s="17">
        <v>174582</v>
      </c>
      <c r="D5687" s="17" t="s">
        <v>11319</v>
      </c>
      <c r="E5687" s="17" t="s">
        <v>469</v>
      </c>
      <c r="F5687" s="17" t="s">
        <v>93</v>
      </c>
      <c r="H5687" s="309">
        <v>26277</v>
      </c>
      <c r="I5687" s="309">
        <v>42461</v>
      </c>
      <c r="J5687" s="17" t="s">
        <v>3888</v>
      </c>
      <c r="L5687" s="17" t="s">
        <v>11320</v>
      </c>
      <c r="M5687" s="17" t="s">
        <v>192</v>
      </c>
      <c r="N5687" s="17" t="s">
        <v>14</v>
      </c>
      <c r="O5687" s="17" t="s">
        <v>15</v>
      </c>
      <c r="P5687" s="17">
        <v>45371</v>
      </c>
      <c r="AC5687" s="17" t="s">
        <v>14</v>
      </c>
      <c r="AF5687" s="17">
        <v>15</v>
      </c>
      <c r="AG5687" s="17">
        <v>2</v>
      </c>
      <c r="AI5687" s="17" t="s">
        <v>10178</v>
      </c>
      <c r="AM5687" s="17" t="s">
        <v>151</v>
      </c>
      <c r="AN5687" s="17" t="s">
        <v>11216</v>
      </c>
      <c r="AO5687" s="17">
        <v>3</v>
      </c>
      <c r="AP5687" s="17">
        <v>80</v>
      </c>
      <c r="AQ5687" s="17">
        <v>5</v>
      </c>
      <c r="AR5687" s="17" t="s">
        <v>10180</v>
      </c>
      <c r="AU5687" s="17" t="s">
        <v>21</v>
      </c>
      <c r="AZ5687" s="17" t="s">
        <v>3901</v>
      </c>
      <c r="BB5687" s="17" t="s">
        <v>3901</v>
      </c>
      <c r="DN5687" s="17">
        <f>COUNTIF(AU5687:DM5687, "X")</f>
        <v>2</v>
      </c>
    </row>
    <row r="5688" spans="1:118" s="17" customFormat="1">
      <c r="A5688" s="17" t="s">
        <v>14351</v>
      </c>
      <c r="B5688" s="17">
        <v>55</v>
      </c>
      <c r="C5688" s="17">
        <v>174584</v>
      </c>
      <c r="D5688" s="17" t="s">
        <v>10859</v>
      </c>
      <c r="E5688" s="17" t="s">
        <v>61</v>
      </c>
      <c r="F5688" s="17" t="s">
        <v>93</v>
      </c>
      <c r="H5688" s="309">
        <v>26501</v>
      </c>
      <c r="I5688" s="309">
        <v>42461</v>
      </c>
      <c r="J5688" s="17" t="s">
        <v>3888</v>
      </c>
      <c r="L5688" s="17" t="s">
        <v>14352</v>
      </c>
      <c r="N5688" s="17" t="s">
        <v>31</v>
      </c>
      <c r="O5688" s="17" t="s">
        <v>15</v>
      </c>
      <c r="P5688" s="17">
        <v>45373</v>
      </c>
      <c r="AC5688" s="17" t="s">
        <v>9895</v>
      </c>
      <c r="AD5688" s="17" t="s">
        <v>9896</v>
      </c>
      <c r="AF5688" s="17">
        <v>8</v>
      </c>
      <c r="AG5688" s="17">
        <v>2</v>
      </c>
      <c r="AM5688" s="17" t="s">
        <v>157</v>
      </c>
      <c r="AN5688" s="17" t="s">
        <v>14151</v>
      </c>
      <c r="AO5688" s="17">
        <v>3</v>
      </c>
      <c r="AP5688" s="17">
        <v>80</v>
      </c>
      <c r="AQ5688" s="17">
        <v>5</v>
      </c>
      <c r="AR5688" s="17" t="s">
        <v>9898</v>
      </c>
      <c r="AT5688" s="17" t="s">
        <v>14152</v>
      </c>
      <c r="DN5688" s="17">
        <f>COUNTIF(AU5688:DM5688, "X")</f>
        <v>0</v>
      </c>
    </row>
    <row r="5689" spans="1:118" s="17" customFormat="1">
      <c r="A5689" s="17" t="s">
        <v>16439</v>
      </c>
      <c r="B5689" s="17">
        <v>55</v>
      </c>
      <c r="C5689" s="17">
        <v>174587</v>
      </c>
      <c r="D5689" s="17" t="s">
        <v>215</v>
      </c>
      <c r="E5689" s="17" t="s">
        <v>5551</v>
      </c>
      <c r="F5689" s="17" t="s">
        <v>7610</v>
      </c>
      <c r="H5689" s="309">
        <v>34271</v>
      </c>
      <c r="I5689" s="309">
        <v>42461</v>
      </c>
      <c r="J5689" s="17" t="s">
        <v>3888</v>
      </c>
      <c r="L5689" s="17" t="s">
        <v>16440</v>
      </c>
      <c r="N5689" s="17" t="s">
        <v>31</v>
      </c>
      <c r="O5689" s="17" t="s">
        <v>15</v>
      </c>
      <c r="P5689" s="17">
        <v>45373</v>
      </c>
      <c r="Q5689" s="17">
        <v>3053</v>
      </c>
      <c r="AC5689" s="17" t="s">
        <v>9895</v>
      </c>
      <c r="AD5689" s="17" t="s">
        <v>9896</v>
      </c>
      <c r="AF5689" s="17">
        <v>8</v>
      </c>
      <c r="AG5689" s="17">
        <v>2</v>
      </c>
      <c r="AM5689" s="17" t="s">
        <v>41</v>
      </c>
      <c r="AN5689" s="17" t="s">
        <v>16339</v>
      </c>
      <c r="AO5689" s="17">
        <v>3</v>
      </c>
      <c r="AP5689" s="17">
        <v>80</v>
      </c>
      <c r="AQ5689" s="17">
        <v>5</v>
      </c>
      <c r="AR5689" s="17" t="s">
        <v>9898</v>
      </c>
      <c r="AT5689" s="17" t="s">
        <v>16072</v>
      </c>
      <c r="DN5689" s="17">
        <f>COUNTIF(AU5689:DM5689, "X")</f>
        <v>0</v>
      </c>
    </row>
    <row r="5690" spans="1:118" s="17" customFormat="1">
      <c r="A5690" s="17" t="s">
        <v>24982</v>
      </c>
      <c r="B5690" s="17">
        <v>55</v>
      </c>
      <c r="C5690" s="17">
        <v>174595</v>
      </c>
      <c r="D5690" s="17" t="s">
        <v>7339</v>
      </c>
      <c r="E5690" s="17" t="s">
        <v>7982</v>
      </c>
      <c r="F5690" s="17" t="s">
        <v>43</v>
      </c>
      <c r="H5690" s="309">
        <v>28894</v>
      </c>
      <c r="I5690" s="309">
        <v>42432</v>
      </c>
      <c r="J5690" s="17" t="s">
        <v>3888</v>
      </c>
      <c r="K5690" s="17" t="s">
        <v>30</v>
      </c>
      <c r="L5690" s="17" t="s">
        <v>24983</v>
      </c>
      <c r="N5690" s="17" t="s">
        <v>31</v>
      </c>
      <c r="O5690" s="17" t="s">
        <v>15</v>
      </c>
      <c r="P5690" s="17">
        <v>45373</v>
      </c>
      <c r="AC5690" s="17" t="s">
        <v>9895</v>
      </c>
      <c r="AD5690" s="17" t="s">
        <v>9896</v>
      </c>
      <c r="AF5690" s="17">
        <v>8</v>
      </c>
      <c r="AG5690" s="17">
        <v>2</v>
      </c>
      <c r="AM5690" s="17" t="s">
        <v>268</v>
      </c>
      <c r="AN5690" s="17" t="s">
        <v>24751</v>
      </c>
      <c r="AO5690" s="17">
        <v>3</v>
      </c>
      <c r="AP5690" s="17">
        <v>80</v>
      </c>
      <c r="AQ5690" s="17">
        <v>5</v>
      </c>
      <c r="AR5690" s="17" t="s">
        <v>9898</v>
      </c>
      <c r="AT5690" s="17" t="s">
        <v>14152</v>
      </c>
      <c r="AU5690" s="17" t="s">
        <v>21</v>
      </c>
      <c r="AV5690" s="17" t="s">
        <v>3901</v>
      </c>
      <c r="AX5690" s="17" t="s">
        <v>3901</v>
      </c>
      <c r="AZ5690" s="17" t="s">
        <v>3901</v>
      </c>
      <c r="BB5690" s="17" t="s">
        <v>3901</v>
      </c>
      <c r="BC5690" s="17" t="s">
        <v>21</v>
      </c>
      <c r="BD5690" s="17" t="s">
        <v>3901</v>
      </c>
      <c r="BE5690" s="17" t="s">
        <v>3901</v>
      </c>
      <c r="BJ5690" s="17" t="s">
        <v>21</v>
      </c>
      <c r="BK5690" s="17" t="s">
        <v>3901</v>
      </c>
      <c r="BN5690" s="17" t="s">
        <v>3901</v>
      </c>
      <c r="BQ5690" s="17" t="s">
        <v>21</v>
      </c>
      <c r="BS5690" s="17" t="s">
        <v>3901</v>
      </c>
      <c r="BY5690" s="17" t="s">
        <v>3901</v>
      </c>
      <c r="CC5690" s="17" t="s">
        <v>3901</v>
      </c>
      <c r="CG5690" s="17" t="s">
        <v>21</v>
      </c>
      <c r="DE5690" s="17" t="s">
        <v>30</v>
      </c>
      <c r="DN5690" s="17">
        <f>COUNTIF(AU5690:DM5690, "X")</f>
        <v>11</v>
      </c>
    </row>
    <row r="5691" spans="1:118" s="17" customFormat="1">
      <c r="A5691" s="17" t="s">
        <v>25240</v>
      </c>
      <c r="B5691" s="17">
        <v>55</v>
      </c>
      <c r="C5691" s="17">
        <v>174598</v>
      </c>
      <c r="D5691" s="17" t="s">
        <v>4323</v>
      </c>
      <c r="E5691" s="17" t="s">
        <v>352</v>
      </c>
      <c r="F5691" s="17" t="s">
        <v>43</v>
      </c>
      <c r="H5691" s="309">
        <v>35596</v>
      </c>
      <c r="I5691" s="309">
        <v>42424</v>
      </c>
      <c r="J5691" s="17" t="s">
        <v>3888</v>
      </c>
      <c r="L5691" s="17" t="s">
        <v>25241</v>
      </c>
      <c r="N5691" s="17" t="s">
        <v>31</v>
      </c>
      <c r="O5691" s="17" t="s">
        <v>15</v>
      </c>
      <c r="P5691" s="17">
        <v>45373</v>
      </c>
      <c r="AC5691" s="17" t="s">
        <v>9895</v>
      </c>
      <c r="AD5691" s="17" t="s">
        <v>9896</v>
      </c>
      <c r="AF5691" s="17">
        <v>8</v>
      </c>
      <c r="AG5691" s="17">
        <v>2</v>
      </c>
      <c r="AM5691" s="17" t="s">
        <v>67</v>
      </c>
      <c r="AN5691" s="17" t="s">
        <v>25087</v>
      </c>
      <c r="AO5691" s="17">
        <v>3</v>
      </c>
      <c r="AP5691" s="17">
        <v>80</v>
      </c>
      <c r="AQ5691" s="17">
        <v>5</v>
      </c>
      <c r="AR5691" s="17" t="s">
        <v>9898</v>
      </c>
      <c r="AT5691" s="17" t="s">
        <v>16072</v>
      </c>
      <c r="CU5691" s="17" t="s">
        <v>3901</v>
      </c>
      <c r="DN5691" s="17">
        <f>COUNTIF(AU5691:DM5691, "X")</f>
        <v>1</v>
      </c>
    </row>
    <row r="5692" spans="1:118" s="17" customFormat="1">
      <c r="A5692" s="17" t="s">
        <v>19949</v>
      </c>
      <c r="B5692" s="17">
        <v>55</v>
      </c>
      <c r="C5692" s="17">
        <v>123095</v>
      </c>
      <c r="D5692" s="17" t="s">
        <v>54</v>
      </c>
      <c r="E5692" s="17" t="s">
        <v>12546</v>
      </c>
      <c r="F5692" s="17" t="s">
        <v>58</v>
      </c>
      <c r="H5692" s="309">
        <v>31097</v>
      </c>
      <c r="I5692" s="309">
        <v>42443</v>
      </c>
      <c r="J5692" s="17" t="s">
        <v>3888</v>
      </c>
      <c r="L5692" s="17" t="s">
        <v>19950</v>
      </c>
      <c r="N5692" s="17" t="s">
        <v>14</v>
      </c>
      <c r="O5692" s="17" t="s">
        <v>15</v>
      </c>
      <c r="P5692" s="17">
        <v>45371</v>
      </c>
      <c r="AF5692" s="17">
        <v>8</v>
      </c>
      <c r="AG5692" s="17">
        <v>2</v>
      </c>
      <c r="AI5692" s="17" t="s">
        <v>10178</v>
      </c>
      <c r="AM5692" s="17" t="s">
        <v>148</v>
      </c>
      <c r="AN5692" s="17" t="s">
        <v>19836</v>
      </c>
      <c r="AO5692" s="17">
        <v>3</v>
      </c>
      <c r="AP5692" s="17">
        <v>80</v>
      </c>
      <c r="AQ5692" s="17">
        <v>5</v>
      </c>
      <c r="AR5692" s="17" t="s">
        <v>10180</v>
      </c>
      <c r="CH5692" s="17" t="s">
        <v>3901</v>
      </c>
      <c r="CU5692" s="17" t="s">
        <v>3901</v>
      </c>
      <c r="DN5692" s="17">
        <f>COUNTIF(AU5692:DM5692, "X")</f>
        <v>2</v>
      </c>
    </row>
    <row r="5693" spans="1:118" s="17" customFormat="1">
      <c r="A5693" s="17" t="s">
        <v>23378</v>
      </c>
      <c r="B5693" s="17">
        <v>55</v>
      </c>
      <c r="C5693" s="17">
        <v>174603</v>
      </c>
      <c r="D5693" s="17" t="s">
        <v>23379</v>
      </c>
      <c r="E5693" s="17" t="s">
        <v>231</v>
      </c>
      <c r="F5693" s="17" t="s">
        <v>65</v>
      </c>
      <c r="H5693" s="309">
        <v>23190</v>
      </c>
      <c r="I5693" s="309">
        <v>42443</v>
      </c>
      <c r="J5693" s="17" t="s">
        <v>3888</v>
      </c>
      <c r="L5693" s="17" t="s">
        <v>23380</v>
      </c>
      <c r="N5693" s="17" t="s">
        <v>576</v>
      </c>
      <c r="O5693" s="17" t="s">
        <v>15</v>
      </c>
      <c r="P5693" s="17">
        <v>45322</v>
      </c>
      <c r="AF5693" s="17">
        <v>8</v>
      </c>
      <c r="AG5693" s="17">
        <v>2</v>
      </c>
      <c r="AI5693" s="17" t="s">
        <v>20542</v>
      </c>
      <c r="AM5693" s="17" t="s">
        <v>256</v>
      </c>
      <c r="AN5693" s="17" t="s">
        <v>23381</v>
      </c>
      <c r="AO5693" s="17">
        <v>3</v>
      </c>
      <c r="AP5693" s="17">
        <v>80</v>
      </c>
      <c r="AQ5693" s="17">
        <v>5</v>
      </c>
      <c r="AR5693" s="17" t="s">
        <v>22585</v>
      </c>
      <c r="BS5693" s="17" t="s">
        <v>3901</v>
      </c>
      <c r="CH5693" s="17" t="s">
        <v>3901</v>
      </c>
      <c r="CU5693" s="17" t="s">
        <v>3901</v>
      </c>
      <c r="DN5693" s="17">
        <f>COUNTIF(AU5693:DM5693, "X")</f>
        <v>3</v>
      </c>
    </row>
    <row r="5694" spans="1:118" s="17" customFormat="1">
      <c r="A5694" s="17" t="s">
        <v>17047</v>
      </c>
      <c r="B5694" s="17">
        <v>55</v>
      </c>
      <c r="C5694" s="17">
        <v>144456</v>
      </c>
      <c r="D5694" s="17" t="s">
        <v>581</v>
      </c>
      <c r="E5694" s="17" t="s">
        <v>5888</v>
      </c>
      <c r="F5694" s="17" t="s">
        <v>82</v>
      </c>
      <c r="H5694" s="309">
        <v>33069</v>
      </c>
      <c r="I5694" s="309">
        <v>42443</v>
      </c>
      <c r="J5694" s="17" t="s">
        <v>3888</v>
      </c>
      <c r="L5694" s="17" t="s">
        <v>17048</v>
      </c>
      <c r="N5694" s="17" t="s">
        <v>31</v>
      </c>
      <c r="O5694" s="17" t="s">
        <v>15</v>
      </c>
      <c r="P5694" s="17">
        <v>45373</v>
      </c>
      <c r="AC5694" s="17" t="s">
        <v>9895</v>
      </c>
      <c r="AD5694" s="17" t="s">
        <v>9896</v>
      </c>
      <c r="AF5694" s="17">
        <v>8</v>
      </c>
      <c r="AG5694" s="17">
        <v>2</v>
      </c>
      <c r="AM5694" s="17" t="s">
        <v>220</v>
      </c>
      <c r="AN5694" s="17" t="s">
        <v>16782</v>
      </c>
      <c r="AO5694" s="17">
        <v>3</v>
      </c>
      <c r="AP5694" s="17">
        <v>80</v>
      </c>
      <c r="AQ5694" s="17">
        <v>5</v>
      </c>
      <c r="AR5694" s="17" t="s">
        <v>9898</v>
      </c>
      <c r="AT5694" s="17" t="s">
        <v>9899</v>
      </c>
      <c r="BQ5694" s="17" t="s">
        <v>21</v>
      </c>
      <c r="DN5694" s="17">
        <f>COUNTIF(AU5694:DM5694, "X")</f>
        <v>0</v>
      </c>
    </row>
    <row r="5695" spans="1:118" s="17" customFormat="1">
      <c r="A5695" s="17" t="s">
        <v>16218</v>
      </c>
      <c r="B5695" s="17">
        <v>55</v>
      </c>
      <c r="C5695" s="17">
        <v>174609</v>
      </c>
      <c r="D5695" s="17" t="s">
        <v>54</v>
      </c>
      <c r="E5695" s="17" t="s">
        <v>278</v>
      </c>
      <c r="F5695" s="17" t="s">
        <v>374</v>
      </c>
      <c r="H5695" s="309">
        <v>32594</v>
      </c>
      <c r="I5695" s="309">
        <v>42444</v>
      </c>
      <c r="J5695" s="17" t="s">
        <v>3888</v>
      </c>
      <c r="L5695" s="17" t="s">
        <v>16219</v>
      </c>
      <c r="N5695" s="17" t="s">
        <v>31</v>
      </c>
      <c r="O5695" s="17" t="s">
        <v>15</v>
      </c>
      <c r="P5695" s="17">
        <v>45373</v>
      </c>
      <c r="AC5695" s="17" t="s">
        <v>9895</v>
      </c>
      <c r="AD5695" s="17" t="s">
        <v>9896</v>
      </c>
      <c r="AF5695" s="17">
        <v>8</v>
      </c>
      <c r="AG5695" s="17">
        <v>2</v>
      </c>
      <c r="AM5695" s="17" t="s">
        <v>37</v>
      </c>
      <c r="AN5695" s="17" t="s">
        <v>16071</v>
      </c>
      <c r="AO5695" s="17">
        <v>3</v>
      </c>
      <c r="AP5695" s="17">
        <v>80</v>
      </c>
      <c r="AQ5695" s="17">
        <v>5</v>
      </c>
      <c r="AR5695" s="17" t="s">
        <v>9898</v>
      </c>
      <c r="AT5695" s="17" t="s">
        <v>16072</v>
      </c>
      <c r="BS5695" s="17" t="s">
        <v>3901</v>
      </c>
      <c r="CU5695" s="17" t="s">
        <v>3901</v>
      </c>
      <c r="DA5695" s="17" t="s">
        <v>3901</v>
      </c>
      <c r="DE5695" s="17" t="s">
        <v>3901</v>
      </c>
      <c r="DF5695" s="17" t="s">
        <v>3901</v>
      </c>
      <c r="DN5695" s="17">
        <f>COUNTIF(AU5695:DM5695, "X")</f>
        <v>5</v>
      </c>
    </row>
    <row r="5696" spans="1:118" s="17" customFormat="1">
      <c r="A5696" s="17" t="s">
        <v>22277</v>
      </c>
      <c r="B5696" s="17">
        <v>55</v>
      </c>
      <c r="C5696" s="17">
        <v>174611</v>
      </c>
      <c r="D5696" s="17" t="s">
        <v>14320</v>
      </c>
      <c r="E5696" s="17" t="s">
        <v>1094</v>
      </c>
      <c r="F5696" s="17" t="s">
        <v>530</v>
      </c>
      <c r="H5696" s="309">
        <v>34687</v>
      </c>
      <c r="I5696" s="309">
        <v>42440</v>
      </c>
      <c r="J5696" s="17" t="s">
        <v>3888</v>
      </c>
      <c r="L5696" s="17" t="s">
        <v>22278</v>
      </c>
      <c r="N5696" s="17" t="s">
        <v>19</v>
      </c>
      <c r="O5696" s="17" t="s">
        <v>15</v>
      </c>
      <c r="P5696" s="17">
        <v>45356</v>
      </c>
      <c r="AD5696" s="17" t="s">
        <v>3891</v>
      </c>
      <c r="AF5696" s="17">
        <v>8</v>
      </c>
      <c r="AG5696" s="17">
        <v>2</v>
      </c>
      <c r="AM5696" s="17" t="s">
        <v>246</v>
      </c>
      <c r="AN5696" s="17" t="s">
        <v>22149</v>
      </c>
      <c r="AO5696" s="17">
        <v>3</v>
      </c>
      <c r="AP5696" s="17">
        <v>80</v>
      </c>
      <c r="AQ5696" s="17">
        <v>5</v>
      </c>
      <c r="AR5696" s="17" t="s">
        <v>22150</v>
      </c>
      <c r="CU5696" s="17" t="s">
        <v>3901</v>
      </c>
      <c r="DN5696" s="17">
        <f>COUNTIF(AU5696:DM5696, "X")</f>
        <v>1</v>
      </c>
    </row>
    <row r="5697" spans="1:118" s="17" customFormat="1">
      <c r="A5697" s="17" t="s">
        <v>10721</v>
      </c>
      <c r="B5697" s="17">
        <v>55</v>
      </c>
      <c r="C5697" s="17">
        <v>158793</v>
      </c>
      <c r="D5697" s="17" t="s">
        <v>10722</v>
      </c>
      <c r="E5697" s="17" t="s">
        <v>555</v>
      </c>
      <c r="F5697" s="17" t="s">
        <v>33</v>
      </c>
      <c r="H5697" s="309">
        <v>34453</v>
      </c>
      <c r="I5697" s="309">
        <v>42440</v>
      </c>
      <c r="J5697" s="17" t="s">
        <v>3888</v>
      </c>
      <c r="L5697" s="17" t="s">
        <v>10723</v>
      </c>
      <c r="M5697" s="17" t="s">
        <v>363</v>
      </c>
      <c r="N5697" s="17" t="s">
        <v>14</v>
      </c>
      <c r="O5697" s="17" t="s">
        <v>15</v>
      </c>
      <c r="P5697" s="17">
        <v>45371</v>
      </c>
      <c r="AC5697" s="17" t="s">
        <v>14</v>
      </c>
      <c r="AF5697" s="17">
        <v>15</v>
      </c>
      <c r="AG5697" s="17">
        <v>2</v>
      </c>
      <c r="AI5697" s="17" t="s">
        <v>10178</v>
      </c>
      <c r="AM5697" s="17" t="s">
        <v>193</v>
      </c>
      <c r="AN5697" s="17" t="s">
        <v>10381</v>
      </c>
      <c r="AO5697" s="17">
        <v>3</v>
      </c>
      <c r="AP5697" s="17">
        <v>80</v>
      </c>
      <c r="AQ5697" s="17">
        <v>5</v>
      </c>
      <c r="AR5697" s="17" t="s">
        <v>10180</v>
      </c>
      <c r="DN5697" s="17">
        <f>COUNTIF(AU5697:DM5697, "X")</f>
        <v>0</v>
      </c>
    </row>
    <row r="5698" spans="1:118" s="17" customFormat="1">
      <c r="A5698" s="17" t="s">
        <v>26186</v>
      </c>
      <c r="B5698" s="17">
        <v>55</v>
      </c>
      <c r="C5698" s="17">
        <v>174615</v>
      </c>
      <c r="D5698" s="17" t="s">
        <v>26187</v>
      </c>
      <c r="E5698" s="17" t="s">
        <v>280</v>
      </c>
      <c r="F5698" s="17" t="s">
        <v>26188</v>
      </c>
      <c r="H5698" s="309">
        <v>29622</v>
      </c>
      <c r="I5698" s="309">
        <v>42444</v>
      </c>
      <c r="J5698" s="17" t="s">
        <v>3888</v>
      </c>
      <c r="L5698" s="17" t="s">
        <v>26189</v>
      </c>
      <c r="N5698" s="17" t="s">
        <v>14</v>
      </c>
      <c r="O5698" s="17" t="s">
        <v>15</v>
      </c>
      <c r="P5698" s="17">
        <v>45371</v>
      </c>
      <c r="AC5698" s="17" t="s">
        <v>14</v>
      </c>
      <c r="AF5698" s="17">
        <v>15</v>
      </c>
      <c r="AG5698" s="17">
        <v>2</v>
      </c>
      <c r="AI5698" s="17" t="s">
        <v>10178</v>
      </c>
      <c r="AM5698" s="17" t="s">
        <v>101</v>
      </c>
      <c r="AN5698" s="17" t="s">
        <v>26168</v>
      </c>
      <c r="AO5698" s="17">
        <v>3</v>
      </c>
      <c r="AP5698" s="17">
        <v>80</v>
      </c>
      <c r="AQ5698" s="17">
        <v>5</v>
      </c>
      <c r="AR5698" s="17" t="s">
        <v>10180</v>
      </c>
      <c r="DN5698" s="17">
        <f>COUNTIF(AU5698:DM5698, "X")</f>
        <v>0</v>
      </c>
    </row>
    <row r="5699" spans="1:118" s="17" customFormat="1">
      <c r="A5699" s="17" t="s">
        <v>26544</v>
      </c>
      <c r="B5699" s="17">
        <v>55</v>
      </c>
      <c r="C5699" s="17">
        <v>174631</v>
      </c>
      <c r="D5699" s="17" t="s">
        <v>4996</v>
      </c>
      <c r="E5699" s="17" t="s">
        <v>18</v>
      </c>
      <c r="F5699" s="17" t="s">
        <v>65</v>
      </c>
      <c r="H5699" s="309">
        <v>30723</v>
      </c>
      <c r="I5699" s="309">
        <v>42451</v>
      </c>
      <c r="J5699" s="17" t="s">
        <v>3888</v>
      </c>
      <c r="L5699" s="17" t="s">
        <v>26545</v>
      </c>
      <c r="N5699" s="17" t="s">
        <v>14</v>
      </c>
      <c r="O5699" s="17" t="s">
        <v>15</v>
      </c>
      <c r="P5699" s="17">
        <v>45371</v>
      </c>
      <c r="AC5699" s="17" t="s">
        <v>17772</v>
      </c>
      <c r="AF5699" s="17">
        <v>8</v>
      </c>
      <c r="AG5699" s="17">
        <v>2</v>
      </c>
      <c r="AH5699" s="17" t="s">
        <v>11926</v>
      </c>
      <c r="AK5699" s="17" t="s">
        <v>17298</v>
      </c>
      <c r="AM5699" s="17" t="s">
        <v>78</v>
      </c>
      <c r="AN5699" s="17" t="s">
        <v>26289</v>
      </c>
      <c r="AO5699" s="17">
        <v>3</v>
      </c>
      <c r="AP5699" s="17">
        <v>80</v>
      </c>
      <c r="AQ5699" s="17">
        <v>5</v>
      </c>
      <c r="AT5699" s="17" t="s">
        <v>25610</v>
      </c>
      <c r="CH5699" s="17" t="s">
        <v>3901</v>
      </c>
      <c r="DN5699" s="17">
        <f>COUNTIF(AU5699:DM5699, "X")</f>
        <v>1</v>
      </c>
    </row>
    <row r="5700" spans="1:118" s="17" customFormat="1">
      <c r="A5700" s="17" t="s">
        <v>19926</v>
      </c>
      <c r="B5700" s="17">
        <v>55</v>
      </c>
      <c r="C5700" s="17">
        <v>131184</v>
      </c>
      <c r="D5700" s="17" t="s">
        <v>19927</v>
      </c>
      <c r="E5700" s="17" t="s">
        <v>4324</v>
      </c>
      <c r="F5700" s="17" t="s">
        <v>65</v>
      </c>
      <c r="H5700" s="309">
        <v>24203</v>
      </c>
      <c r="I5700" s="309">
        <v>42454</v>
      </c>
      <c r="J5700" s="17" t="s">
        <v>3888</v>
      </c>
      <c r="L5700" s="17" t="s">
        <v>19928</v>
      </c>
      <c r="N5700" s="17" t="s">
        <v>14</v>
      </c>
      <c r="O5700" s="17" t="s">
        <v>15</v>
      </c>
      <c r="P5700" s="17">
        <v>45371</v>
      </c>
      <c r="AF5700" s="17">
        <v>8</v>
      </c>
      <c r="AG5700" s="17">
        <v>2</v>
      </c>
      <c r="AI5700" s="17" t="s">
        <v>10178</v>
      </c>
      <c r="AM5700" s="17" t="s">
        <v>148</v>
      </c>
      <c r="AN5700" s="17" t="s">
        <v>19836</v>
      </c>
      <c r="AO5700" s="17">
        <v>3</v>
      </c>
      <c r="AP5700" s="17">
        <v>80</v>
      </c>
      <c r="AQ5700" s="17">
        <v>5</v>
      </c>
      <c r="AR5700" s="17" t="s">
        <v>10180</v>
      </c>
      <c r="BD5700" s="17" t="s">
        <v>3901</v>
      </c>
      <c r="BS5700" s="17" t="s">
        <v>3901</v>
      </c>
      <c r="DN5700" s="17">
        <f>COUNTIF(AU5700:DM5700, "X")</f>
        <v>2</v>
      </c>
    </row>
    <row r="5701" spans="1:118" s="17" customFormat="1">
      <c r="A5701" s="17" t="s">
        <v>7157</v>
      </c>
      <c r="B5701" s="17">
        <v>55</v>
      </c>
      <c r="C5701" s="17">
        <v>174639</v>
      </c>
      <c r="D5701" s="17" t="s">
        <v>234</v>
      </c>
      <c r="E5701" s="17" t="s">
        <v>119</v>
      </c>
      <c r="F5701" s="17" t="s">
        <v>550</v>
      </c>
      <c r="H5701" s="309">
        <v>27013</v>
      </c>
      <c r="I5701" s="309">
        <v>42461</v>
      </c>
      <c r="J5701" s="17" t="s">
        <v>3888</v>
      </c>
      <c r="L5701" s="17" t="s">
        <v>561</v>
      </c>
      <c r="M5701" s="17" t="s">
        <v>478</v>
      </c>
      <c r="N5701" s="17" t="s">
        <v>19</v>
      </c>
      <c r="O5701" s="17" t="s">
        <v>15</v>
      </c>
      <c r="P5701" s="17">
        <v>45356</v>
      </c>
      <c r="AC5701" s="17" t="s">
        <v>3890</v>
      </c>
      <c r="AD5701" s="17" t="s">
        <v>3891</v>
      </c>
      <c r="AF5701" s="17">
        <v>15</v>
      </c>
      <c r="AG5701" s="17">
        <v>2</v>
      </c>
      <c r="AM5701" s="17" t="s">
        <v>248</v>
      </c>
      <c r="AN5701" s="17" t="s">
        <v>6588</v>
      </c>
      <c r="AO5701" s="17">
        <v>3</v>
      </c>
      <c r="AP5701" s="17">
        <v>80</v>
      </c>
      <c r="AQ5701" s="17">
        <v>5</v>
      </c>
      <c r="AT5701" s="17" t="s">
        <v>6589</v>
      </c>
      <c r="DA5701" s="17" t="s">
        <v>3901</v>
      </c>
      <c r="DN5701" s="17">
        <f>COUNTIF(AU5701:DM5701, "X")</f>
        <v>1</v>
      </c>
    </row>
    <row r="5702" spans="1:118" s="17" customFormat="1">
      <c r="A5702" s="17" t="s">
        <v>10186</v>
      </c>
      <c r="B5702" s="17">
        <v>55</v>
      </c>
      <c r="C5702" s="17">
        <v>174640</v>
      </c>
      <c r="D5702" s="17" t="s">
        <v>5848</v>
      </c>
      <c r="E5702" s="17" t="s">
        <v>508</v>
      </c>
      <c r="F5702" s="17" t="s">
        <v>134</v>
      </c>
      <c r="H5702" s="309">
        <v>36104</v>
      </c>
      <c r="I5702" s="309">
        <v>42458</v>
      </c>
      <c r="J5702" s="17" t="s">
        <v>3888</v>
      </c>
      <c r="L5702" s="17" t="s">
        <v>10187</v>
      </c>
      <c r="N5702" s="17" t="s">
        <v>14</v>
      </c>
      <c r="O5702" s="17" t="s">
        <v>15</v>
      </c>
      <c r="P5702" s="17">
        <v>45371</v>
      </c>
      <c r="AC5702" s="17" t="s">
        <v>14</v>
      </c>
      <c r="AF5702" s="17">
        <v>8</v>
      </c>
      <c r="AG5702" s="17">
        <v>2</v>
      </c>
      <c r="AI5702" s="17" t="s">
        <v>10178</v>
      </c>
      <c r="AM5702" s="17" t="s">
        <v>74</v>
      </c>
      <c r="AN5702" s="17" t="s">
        <v>10179</v>
      </c>
      <c r="AO5702" s="17">
        <v>3</v>
      </c>
      <c r="AP5702" s="17">
        <v>80</v>
      </c>
      <c r="AQ5702" s="17">
        <v>5</v>
      </c>
      <c r="AR5702" s="17" t="s">
        <v>10180</v>
      </c>
      <c r="CU5702" s="17" t="s">
        <v>3901</v>
      </c>
      <c r="CV5702" s="17" t="s">
        <v>3901</v>
      </c>
      <c r="DB5702" s="17" t="s">
        <v>3901</v>
      </c>
      <c r="DN5702" s="17">
        <f>COUNTIF(AU5702:DM5702, "X")</f>
        <v>3</v>
      </c>
    </row>
    <row r="5703" spans="1:118" s="17" customFormat="1">
      <c r="A5703" s="17" t="s">
        <v>19225</v>
      </c>
      <c r="B5703" s="17">
        <v>55</v>
      </c>
      <c r="C5703" s="17">
        <v>174643</v>
      </c>
      <c r="D5703" s="17" t="s">
        <v>19226</v>
      </c>
      <c r="E5703" s="17" t="s">
        <v>1927</v>
      </c>
      <c r="F5703" s="17" t="s">
        <v>247</v>
      </c>
      <c r="H5703" s="309">
        <v>30279</v>
      </c>
      <c r="I5703" s="309">
        <v>42450</v>
      </c>
      <c r="J5703" s="17" t="s">
        <v>3888</v>
      </c>
      <c r="L5703" s="17" t="s">
        <v>19227</v>
      </c>
      <c r="N5703" s="17" t="s">
        <v>31</v>
      </c>
      <c r="O5703" s="17" t="s">
        <v>15</v>
      </c>
      <c r="P5703" s="17">
        <v>45373</v>
      </c>
      <c r="AD5703" s="17" t="s">
        <v>9896</v>
      </c>
      <c r="AF5703" s="17">
        <v>8</v>
      </c>
      <c r="AG5703" s="17">
        <v>2</v>
      </c>
      <c r="AM5703" s="17" t="s">
        <v>337</v>
      </c>
      <c r="AN5703" s="17" t="s">
        <v>19113</v>
      </c>
      <c r="AO5703" s="17">
        <v>3</v>
      </c>
      <c r="AP5703" s="17">
        <v>80</v>
      </c>
      <c r="AQ5703" s="17">
        <v>5</v>
      </c>
      <c r="AR5703" s="17" t="s">
        <v>9898</v>
      </c>
      <c r="DN5703" s="17">
        <f>COUNTIF(AU5703:DM5703, "X")</f>
        <v>0</v>
      </c>
    </row>
    <row r="5704" spans="1:118" s="17" customFormat="1">
      <c r="A5704" s="17" t="s">
        <v>14081</v>
      </c>
      <c r="B5704" s="17">
        <v>55</v>
      </c>
      <c r="C5704" s="17">
        <v>174649</v>
      </c>
      <c r="D5704" s="17" t="s">
        <v>9943</v>
      </c>
      <c r="E5704" s="17" t="s">
        <v>14082</v>
      </c>
      <c r="F5704" s="17" t="s">
        <v>14083</v>
      </c>
      <c r="H5704" s="309">
        <v>33383</v>
      </c>
      <c r="I5704" s="309">
        <v>42462</v>
      </c>
      <c r="J5704" s="17" t="s">
        <v>3888</v>
      </c>
      <c r="L5704" s="17" t="s">
        <v>14084</v>
      </c>
      <c r="N5704" s="17" t="s">
        <v>31</v>
      </c>
      <c r="O5704" s="17" t="s">
        <v>15</v>
      </c>
      <c r="P5704" s="17">
        <v>45373</v>
      </c>
      <c r="Q5704" s="17">
        <v>3502</v>
      </c>
      <c r="AC5704" s="17" t="s">
        <v>9895</v>
      </c>
      <c r="AD5704" s="17" t="s">
        <v>9896</v>
      </c>
      <c r="AF5704" s="17">
        <v>8</v>
      </c>
      <c r="AG5704" s="17">
        <v>2</v>
      </c>
      <c r="AM5704" s="17" t="s">
        <v>240</v>
      </c>
      <c r="AN5704" s="17" t="s">
        <v>13567</v>
      </c>
      <c r="AO5704" s="17">
        <v>3</v>
      </c>
      <c r="AP5704" s="17">
        <v>80</v>
      </c>
      <c r="AQ5704" s="17">
        <v>5</v>
      </c>
      <c r="AR5704" s="17" t="s">
        <v>9898</v>
      </c>
      <c r="AT5704" s="17" t="s">
        <v>12990</v>
      </c>
      <c r="CU5704" s="17" t="s">
        <v>3901</v>
      </c>
      <c r="DN5704" s="17">
        <f>COUNTIF(AU5704:DM5704, "X")</f>
        <v>1</v>
      </c>
    </row>
    <row r="5705" spans="1:118" s="17" customFormat="1">
      <c r="A5705" s="17" t="s">
        <v>10576</v>
      </c>
      <c r="B5705" s="17">
        <v>55</v>
      </c>
      <c r="C5705" s="17">
        <v>155184</v>
      </c>
      <c r="D5705" s="17" t="s">
        <v>8729</v>
      </c>
      <c r="E5705" s="17" t="s">
        <v>10577</v>
      </c>
      <c r="F5705" s="17" t="s">
        <v>125</v>
      </c>
      <c r="H5705" s="309">
        <v>27434</v>
      </c>
      <c r="I5705" s="309">
        <v>42441</v>
      </c>
      <c r="J5705" s="17" t="s">
        <v>3888</v>
      </c>
      <c r="L5705" s="17" t="s">
        <v>10513</v>
      </c>
      <c r="N5705" s="17" t="s">
        <v>14</v>
      </c>
      <c r="O5705" s="17" t="s">
        <v>15</v>
      </c>
      <c r="P5705" s="17">
        <v>45371</v>
      </c>
      <c r="AC5705" s="17" t="s">
        <v>14</v>
      </c>
      <c r="AF5705" s="17">
        <v>15</v>
      </c>
      <c r="AG5705" s="17">
        <v>2</v>
      </c>
      <c r="AI5705" s="17" t="s">
        <v>10178</v>
      </c>
      <c r="AM5705" s="17" t="s">
        <v>193</v>
      </c>
      <c r="AN5705" s="17" t="s">
        <v>10381</v>
      </c>
      <c r="AO5705" s="17">
        <v>3</v>
      </c>
      <c r="AP5705" s="17">
        <v>80</v>
      </c>
      <c r="AQ5705" s="17">
        <v>5</v>
      </c>
      <c r="AR5705" s="17" t="s">
        <v>10180</v>
      </c>
      <c r="BS5705" s="17" t="s">
        <v>3901</v>
      </c>
      <c r="CH5705" s="17" t="s">
        <v>3901</v>
      </c>
      <c r="DN5705" s="17">
        <f>COUNTIF(AU5705:DM5705, "X")</f>
        <v>2</v>
      </c>
    </row>
    <row r="5706" spans="1:118" s="17" customFormat="1">
      <c r="A5706" s="17" t="s">
        <v>18375</v>
      </c>
      <c r="B5706" s="17">
        <v>55</v>
      </c>
      <c r="C5706" s="17">
        <v>174664</v>
      </c>
      <c r="D5706" s="17" t="s">
        <v>17469</v>
      </c>
      <c r="E5706" s="17" t="s">
        <v>35</v>
      </c>
      <c r="F5706" s="17" t="s">
        <v>18376</v>
      </c>
      <c r="H5706" s="309">
        <v>29423</v>
      </c>
      <c r="I5706" s="309">
        <v>42452</v>
      </c>
      <c r="J5706" s="17" t="s">
        <v>3888</v>
      </c>
      <c r="L5706" s="17" t="s">
        <v>18377</v>
      </c>
      <c r="N5706" s="17" t="s">
        <v>182</v>
      </c>
      <c r="O5706" s="17" t="s">
        <v>15</v>
      </c>
      <c r="P5706" s="17">
        <v>45326</v>
      </c>
      <c r="AF5706" s="17">
        <v>8</v>
      </c>
      <c r="AG5706" s="17">
        <v>2</v>
      </c>
      <c r="AH5706" s="17" t="s">
        <v>11926</v>
      </c>
      <c r="AK5706" s="17" t="s">
        <v>11927</v>
      </c>
      <c r="AM5706" s="17" t="s">
        <v>2614</v>
      </c>
      <c r="AN5706" s="17" t="s">
        <v>18350</v>
      </c>
      <c r="AO5706" s="17">
        <v>3</v>
      </c>
      <c r="AP5706" s="17">
        <v>80</v>
      </c>
      <c r="AQ5706" s="17">
        <v>5</v>
      </c>
      <c r="AR5706" s="17" t="s">
        <v>18351</v>
      </c>
      <c r="AS5706" s="17" t="s">
        <v>18358</v>
      </c>
      <c r="DN5706" s="17">
        <f>COUNTIF(AU5706:DM5706, "X")</f>
        <v>0</v>
      </c>
    </row>
    <row r="5707" spans="1:118" s="17" customFormat="1">
      <c r="A5707" s="17" t="s">
        <v>7353</v>
      </c>
      <c r="B5707" s="17">
        <v>55</v>
      </c>
      <c r="C5707" s="17">
        <v>174672</v>
      </c>
      <c r="D5707" s="17" t="s">
        <v>539</v>
      </c>
      <c r="E5707" s="17" t="s">
        <v>4378</v>
      </c>
      <c r="F5707" s="17" t="s">
        <v>11</v>
      </c>
      <c r="H5707" s="309">
        <v>34479</v>
      </c>
      <c r="I5707" s="309">
        <v>42464</v>
      </c>
      <c r="J5707" s="17" t="s">
        <v>3888</v>
      </c>
      <c r="L5707" s="17" t="s">
        <v>7354</v>
      </c>
      <c r="N5707" s="17" t="s">
        <v>19</v>
      </c>
      <c r="O5707" s="17" t="s">
        <v>15</v>
      </c>
      <c r="P5707" s="17">
        <v>45356</v>
      </c>
      <c r="AC5707" s="17" t="s">
        <v>3890</v>
      </c>
      <c r="AD5707" s="17" t="s">
        <v>3891</v>
      </c>
      <c r="AF5707" s="17">
        <v>8</v>
      </c>
      <c r="AG5707" s="17">
        <v>2</v>
      </c>
      <c r="AM5707" s="17" t="s">
        <v>2605</v>
      </c>
      <c r="AN5707" s="17" t="s">
        <v>7253</v>
      </c>
      <c r="AO5707" s="17">
        <v>3</v>
      </c>
      <c r="AP5707" s="17">
        <v>80</v>
      </c>
      <c r="AQ5707" s="17">
        <v>5</v>
      </c>
      <c r="AT5707" s="17" t="s">
        <v>6589</v>
      </c>
      <c r="DN5707" s="17">
        <f>COUNTIF(AU5707:DM5707, "X")</f>
        <v>0</v>
      </c>
    </row>
    <row r="5708" spans="1:118" s="17" customFormat="1">
      <c r="A5708" s="17" t="s">
        <v>21620</v>
      </c>
      <c r="B5708" s="17">
        <v>55</v>
      </c>
      <c r="C5708" s="17">
        <v>174674</v>
      </c>
      <c r="D5708" s="17" t="s">
        <v>7379</v>
      </c>
      <c r="E5708" s="17" t="s">
        <v>4408</v>
      </c>
      <c r="F5708" s="17" t="s">
        <v>30</v>
      </c>
      <c r="H5708" s="309">
        <v>36043</v>
      </c>
      <c r="I5708" s="309">
        <v>42464</v>
      </c>
      <c r="J5708" s="17" t="s">
        <v>3888</v>
      </c>
      <c r="L5708" s="17" t="s">
        <v>21621</v>
      </c>
      <c r="N5708" s="17" t="s">
        <v>26</v>
      </c>
      <c r="O5708" s="17" t="s">
        <v>15</v>
      </c>
      <c r="P5708" s="17">
        <v>45318</v>
      </c>
      <c r="AF5708" s="17">
        <v>8</v>
      </c>
      <c r="AG5708" s="17">
        <v>2</v>
      </c>
      <c r="AI5708" s="17" t="s">
        <v>20669</v>
      </c>
      <c r="AM5708" s="17" t="s">
        <v>2617</v>
      </c>
      <c r="AN5708" s="17" t="s">
        <v>21447</v>
      </c>
      <c r="AO5708" s="17">
        <v>3</v>
      </c>
      <c r="AP5708" s="17">
        <v>80</v>
      </c>
      <c r="AQ5708" s="17">
        <v>5</v>
      </c>
      <c r="AR5708" s="17" t="s">
        <v>20671</v>
      </c>
      <c r="AS5708" s="17" t="s">
        <v>21222</v>
      </c>
      <c r="CU5708" s="17" t="s">
        <v>3901</v>
      </c>
      <c r="DN5708" s="17">
        <f>COUNTIF(AU5708:DM5708, "X")</f>
        <v>1</v>
      </c>
    </row>
    <row r="5709" spans="1:118" s="17" customFormat="1">
      <c r="A5709" s="17" t="s">
        <v>19505</v>
      </c>
      <c r="B5709" s="17">
        <v>55</v>
      </c>
      <c r="C5709" s="17">
        <v>174676</v>
      </c>
      <c r="D5709" s="17" t="s">
        <v>12567</v>
      </c>
      <c r="E5709" s="17" t="s">
        <v>143</v>
      </c>
      <c r="F5709" s="17" t="s">
        <v>4334</v>
      </c>
      <c r="H5709" s="309">
        <v>35619</v>
      </c>
      <c r="I5709" s="309">
        <v>42464</v>
      </c>
      <c r="J5709" s="17" t="s">
        <v>3888</v>
      </c>
      <c r="L5709" s="17" t="s">
        <v>19474</v>
      </c>
      <c r="N5709" s="17" t="s">
        <v>163</v>
      </c>
      <c r="O5709" s="17" t="s">
        <v>15</v>
      </c>
      <c r="P5709" s="17">
        <v>45312</v>
      </c>
      <c r="AF5709" s="17">
        <v>15</v>
      </c>
      <c r="AG5709" s="17">
        <v>2</v>
      </c>
      <c r="AH5709" s="17" t="s">
        <v>11926</v>
      </c>
      <c r="AK5709" s="17" t="s">
        <v>11927</v>
      </c>
      <c r="AM5709" s="17" t="s">
        <v>2615</v>
      </c>
      <c r="AN5709" s="17" t="s">
        <v>19445</v>
      </c>
      <c r="AO5709" s="17">
        <v>3</v>
      </c>
      <c r="AP5709" s="17">
        <v>80</v>
      </c>
      <c r="AQ5709" s="17">
        <v>5</v>
      </c>
      <c r="AR5709" s="17" t="s">
        <v>19446</v>
      </c>
      <c r="DN5709" s="17">
        <f>COUNTIF(AU5709:DM5709, "X")</f>
        <v>0</v>
      </c>
    </row>
    <row r="5710" spans="1:118" s="17" customFormat="1">
      <c r="A5710" s="17" t="s">
        <v>25938</v>
      </c>
      <c r="B5710" s="17">
        <v>55</v>
      </c>
      <c r="C5710" s="17">
        <v>174695</v>
      </c>
      <c r="D5710" s="17" t="s">
        <v>25939</v>
      </c>
      <c r="E5710" s="17" t="s">
        <v>511</v>
      </c>
      <c r="F5710" s="17" t="s">
        <v>12</v>
      </c>
      <c r="H5710" s="309">
        <v>35853</v>
      </c>
      <c r="I5710" s="309">
        <v>42464</v>
      </c>
      <c r="J5710" s="17" t="s">
        <v>3888</v>
      </c>
      <c r="L5710" s="17" t="s">
        <v>25940</v>
      </c>
      <c r="N5710" s="17" t="s">
        <v>14</v>
      </c>
      <c r="O5710" s="17" t="s">
        <v>15</v>
      </c>
      <c r="P5710" s="17">
        <v>45371</v>
      </c>
      <c r="AC5710" s="17" t="s">
        <v>17772</v>
      </c>
      <c r="AF5710" s="17">
        <v>8</v>
      </c>
      <c r="AG5710" s="17">
        <v>2</v>
      </c>
      <c r="AH5710" s="17" t="s">
        <v>11926</v>
      </c>
      <c r="AK5710" s="17" t="s">
        <v>17298</v>
      </c>
      <c r="AM5710" s="17" t="s">
        <v>39</v>
      </c>
      <c r="AN5710" s="17" t="s">
        <v>25609</v>
      </c>
      <c r="AO5710" s="17">
        <v>3</v>
      </c>
      <c r="AP5710" s="17">
        <v>80</v>
      </c>
      <c r="AQ5710" s="17">
        <v>5</v>
      </c>
      <c r="AT5710" s="17" t="s">
        <v>25610</v>
      </c>
      <c r="DN5710" s="17">
        <f>COUNTIF(AU5710:DM5710, "X")</f>
        <v>0</v>
      </c>
    </row>
    <row r="5711" spans="1:118" s="17" customFormat="1">
      <c r="A5711" s="17" t="s">
        <v>8696</v>
      </c>
      <c r="B5711" s="17">
        <v>55</v>
      </c>
      <c r="C5711" s="17">
        <v>174698</v>
      </c>
      <c r="D5711" s="17" t="s">
        <v>8697</v>
      </c>
      <c r="E5711" s="17" t="s">
        <v>147</v>
      </c>
      <c r="F5711" s="17" t="s">
        <v>174</v>
      </c>
      <c r="H5711" s="309">
        <v>35083</v>
      </c>
      <c r="I5711" s="309">
        <v>42464</v>
      </c>
      <c r="J5711" s="17" t="s">
        <v>3888</v>
      </c>
      <c r="L5711" s="17" t="s">
        <v>8698</v>
      </c>
      <c r="N5711" s="17" t="s">
        <v>19</v>
      </c>
      <c r="O5711" s="17" t="s">
        <v>15</v>
      </c>
      <c r="P5711" s="17">
        <v>45356</v>
      </c>
      <c r="AC5711" s="17" t="s">
        <v>3890</v>
      </c>
      <c r="AD5711" s="17" t="s">
        <v>3891</v>
      </c>
      <c r="AF5711" s="17">
        <v>8</v>
      </c>
      <c r="AG5711" s="17">
        <v>2</v>
      </c>
      <c r="AM5711" s="17" t="s">
        <v>2607</v>
      </c>
      <c r="AN5711" s="17" t="s">
        <v>8305</v>
      </c>
      <c r="AO5711" s="17">
        <v>3</v>
      </c>
      <c r="AP5711" s="17">
        <v>80</v>
      </c>
      <c r="AQ5711" s="17">
        <v>5</v>
      </c>
      <c r="AT5711" s="17" t="s">
        <v>7979</v>
      </c>
      <c r="CU5711" s="17" t="s">
        <v>3901</v>
      </c>
      <c r="DN5711" s="17">
        <f>COUNTIF(AU5711:DM5711, "X")</f>
        <v>1</v>
      </c>
    </row>
    <row r="5712" spans="1:118" s="17" customFormat="1">
      <c r="A5712" s="17" t="s">
        <v>17648</v>
      </c>
      <c r="B5712" s="17">
        <v>55</v>
      </c>
      <c r="C5712" s="17">
        <v>174703</v>
      </c>
      <c r="D5712" s="17" t="s">
        <v>4568</v>
      </c>
      <c r="E5712" s="17" t="s">
        <v>310</v>
      </c>
      <c r="F5712" s="17" t="s">
        <v>48</v>
      </c>
      <c r="H5712" s="309">
        <v>35668</v>
      </c>
      <c r="I5712" s="309">
        <v>42464</v>
      </c>
      <c r="J5712" s="17" t="s">
        <v>3888</v>
      </c>
      <c r="L5712" s="17" t="s">
        <v>17614</v>
      </c>
      <c r="N5712" s="17" t="s">
        <v>14</v>
      </c>
      <c r="O5712" s="17" t="s">
        <v>15</v>
      </c>
      <c r="P5712" s="17">
        <v>45371</v>
      </c>
      <c r="AF5712" s="17">
        <v>8</v>
      </c>
      <c r="AG5712" s="17">
        <v>2</v>
      </c>
      <c r="AH5712" s="17" t="s">
        <v>11926</v>
      </c>
      <c r="AK5712" s="17" t="s">
        <v>17298</v>
      </c>
      <c r="AM5712" s="17" t="s">
        <v>46</v>
      </c>
      <c r="AN5712" s="17" t="s">
        <v>17553</v>
      </c>
      <c r="AO5712" s="17">
        <v>3</v>
      </c>
      <c r="AP5712" s="17">
        <v>80</v>
      </c>
      <c r="AQ5712" s="17">
        <v>5</v>
      </c>
      <c r="AR5712" s="17" t="s">
        <v>17300</v>
      </c>
      <c r="CU5712" s="17" t="s">
        <v>3901</v>
      </c>
      <c r="DN5712" s="17">
        <f>COUNTIF(AU5712:DM5712, "X")</f>
        <v>1</v>
      </c>
    </row>
    <row r="5713" spans="1:118" s="17" customFormat="1">
      <c r="A5713" s="17" t="s">
        <v>7803</v>
      </c>
      <c r="B5713" s="17">
        <v>55</v>
      </c>
      <c r="C5713" s="17">
        <v>174715</v>
      </c>
      <c r="D5713" s="17" t="s">
        <v>7804</v>
      </c>
      <c r="E5713" s="17" t="s">
        <v>7504</v>
      </c>
      <c r="F5713" s="17" t="s">
        <v>535</v>
      </c>
      <c r="H5713" s="309">
        <v>36017</v>
      </c>
      <c r="I5713" s="309">
        <v>42447</v>
      </c>
      <c r="J5713" s="17" t="s">
        <v>3888</v>
      </c>
      <c r="L5713" s="17" t="s">
        <v>7805</v>
      </c>
      <c r="N5713" s="17" t="s">
        <v>19</v>
      </c>
      <c r="O5713" s="17" t="s">
        <v>15</v>
      </c>
      <c r="P5713" s="17">
        <v>45356</v>
      </c>
      <c r="AC5713" s="17" t="s">
        <v>3890</v>
      </c>
      <c r="AD5713" s="17" t="s">
        <v>3891</v>
      </c>
      <c r="AF5713" s="17">
        <v>15</v>
      </c>
      <c r="AG5713" s="17">
        <v>2</v>
      </c>
      <c r="AM5713" s="17" t="s">
        <v>2606</v>
      </c>
      <c r="AN5713" s="17" t="s">
        <v>7570</v>
      </c>
      <c r="AO5713" s="17">
        <v>3</v>
      </c>
      <c r="AP5713" s="17">
        <v>80</v>
      </c>
      <c r="AQ5713" s="17">
        <v>5</v>
      </c>
      <c r="AT5713" s="17" t="s">
        <v>6589</v>
      </c>
      <c r="CU5713" s="17" t="s">
        <v>3901</v>
      </c>
      <c r="DN5713" s="17">
        <f>COUNTIF(AU5713:DM5713, "X")</f>
        <v>1</v>
      </c>
    </row>
    <row r="5714" spans="1:118" s="17" customFormat="1">
      <c r="A5714" s="17" t="s">
        <v>12453</v>
      </c>
      <c r="B5714" s="17">
        <v>55</v>
      </c>
      <c r="C5714" s="17">
        <v>174719</v>
      </c>
      <c r="D5714" s="17" t="s">
        <v>12454</v>
      </c>
      <c r="E5714" s="17" t="s">
        <v>12455</v>
      </c>
      <c r="F5714" s="17" t="s">
        <v>12456</v>
      </c>
      <c r="H5714" s="309">
        <v>36079</v>
      </c>
      <c r="I5714" s="309">
        <v>42437</v>
      </c>
      <c r="J5714" s="17" t="s">
        <v>3888</v>
      </c>
      <c r="L5714" s="17" t="s">
        <v>12457</v>
      </c>
      <c r="N5714" s="17" t="s">
        <v>31</v>
      </c>
      <c r="O5714" s="17" t="s">
        <v>15</v>
      </c>
      <c r="P5714" s="17">
        <v>45373</v>
      </c>
      <c r="AC5714" s="17" t="s">
        <v>9895</v>
      </c>
      <c r="AD5714" s="17" t="s">
        <v>9896</v>
      </c>
      <c r="AF5714" s="17">
        <v>8</v>
      </c>
      <c r="AG5714" s="17">
        <v>2</v>
      </c>
      <c r="AM5714" s="17" t="s">
        <v>222</v>
      </c>
      <c r="AN5714" s="17" t="s">
        <v>12432</v>
      </c>
      <c r="AO5714" s="17">
        <v>3</v>
      </c>
      <c r="AP5714" s="17">
        <v>80</v>
      </c>
      <c r="AQ5714" s="17">
        <v>5</v>
      </c>
      <c r="AR5714" s="17" t="s">
        <v>9898</v>
      </c>
      <c r="AT5714" s="17" t="s">
        <v>11929</v>
      </c>
      <c r="DN5714" s="17">
        <f>COUNTIF(AU5714:DM5714, "X")</f>
        <v>0</v>
      </c>
    </row>
    <row r="5715" spans="1:118" s="17" customFormat="1">
      <c r="A5715" s="17" t="s">
        <v>22714</v>
      </c>
      <c r="B5715" s="17">
        <v>55</v>
      </c>
      <c r="C5715" s="17">
        <v>174720</v>
      </c>
      <c r="D5715" s="17" t="s">
        <v>467</v>
      </c>
      <c r="E5715" s="17" t="s">
        <v>8759</v>
      </c>
      <c r="F5715" s="17" t="s">
        <v>43</v>
      </c>
      <c r="H5715" s="309">
        <v>35867</v>
      </c>
      <c r="I5715" s="309">
        <v>42447</v>
      </c>
      <c r="J5715" s="17" t="s">
        <v>3888</v>
      </c>
      <c r="L5715" s="17" t="s">
        <v>22715</v>
      </c>
      <c r="N5715" s="17" t="s">
        <v>31</v>
      </c>
      <c r="O5715" s="17" t="s">
        <v>15</v>
      </c>
      <c r="P5715" s="17">
        <v>45373</v>
      </c>
      <c r="AF5715" s="17">
        <v>8</v>
      </c>
      <c r="AG5715" s="17">
        <v>2</v>
      </c>
      <c r="AI5715" s="17" t="s">
        <v>20542</v>
      </c>
      <c r="AM5715" s="17" t="s">
        <v>133</v>
      </c>
      <c r="AN5715" s="17" t="s">
        <v>22584</v>
      </c>
      <c r="AO5715" s="17">
        <v>3</v>
      </c>
      <c r="AP5715" s="17">
        <v>80</v>
      </c>
      <c r="AQ5715" s="17">
        <v>5</v>
      </c>
      <c r="AR5715" s="17" t="s">
        <v>22585</v>
      </c>
      <c r="DN5715" s="17">
        <f>COUNTIF(AU5715:DM5715, "X")</f>
        <v>0</v>
      </c>
    </row>
    <row r="5716" spans="1:118" s="17" customFormat="1">
      <c r="A5716" s="17" t="s">
        <v>5576</v>
      </c>
      <c r="B5716" s="17">
        <v>55</v>
      </c>
      <c r="C5716" s="17">
        <v>174724</v>
      </c>
      <c r="D5716" s="17" t="s">
        <v>102</v>
      </c>
      <c r="E5716" s="17" t="s">
        <v>103</v>
      </c>
      <c r="F5716" s="17" t="s">
        <v>104</v>
      </c>
      <c r="H5716" s="309">
        <v>35464</v>
      </c>
      <c r="I5716" s="309">
        <v>42444</v>
      </c>
      <c r="J5716" s="17" t="s">
        <v>3888</v>
      </c>
      <c r="L5716" s="17" t="s">
        <v>5577</v>
      </c>
      <c r="N5716" s="17" t="s">
        <v>19</v>
      </c>
      <c r="O5716" s="17" t="s">
        <v>15</v>
      </c>
      <c r="P5716" s="17">
        <v>45356</v>
      </c>
      <c r="AC5716" s="17" t="s">
        <v>3890</v>
      </c>
      <c r="AD5716" s="17" t="s">
        <v>3891</v>
      </c>
      <c r="AF5716" s="17">
        <v>8</v>
      </c>
      <c r="AG5716" s="17">
        <v>2</v>
      </c>
      <c r="AM5716" s="17" t="s">
        <v>105</v>
      </c>
      <c r="AN5716" s="17" t="s">
        <v>5515</v>
      </c>
      <c r="AO5716" s="17">
        <v>3</v>
      </c>
      <c r="AP5716" s="17">
        <v>80</v>
      </c>
      <c r="AQ5716" s="17">
        <v>5</v>
      </c>
      <c r="AT5716" s="17" t="s">
        <v>5516</v>
      </c>
      <c r="CU5716" s="17" t="s">
        <v>3901</v>
      </c>
      <c r="DN5716" s="17">
        <f>COUNTIF(AU5716:DM5716, "X")</f>
        <v>1</v>
      </c>
    </row>
    <row r="5717" spans="1:118" s="17" customFormat="1">
      <c r="A5717" s="17" t="s">
        <v>11831</v>
      </c>
      <c r="B5717" s="17">
        <v>55</v>
      </c>
      <c r="C5717" s="17">
        <v>174732</v>
      </c>
      <c r="D5717" s="17" t="s">
        <v>11832</v>
      </c>
      <c r="E5717" s="17" t="s">
        <v>4849</v>
      </c>
      <c r="F5717" s="17" t="s">
        <v>374</v>
      </c>
      <c r="H5717" s="309">
        <v>36091</v>
      </c>
      <c r="I5717" s="309">
        <v>42461</v>
      </c>
      <c r="J5717" s="17" t="s">
        <v>3888</v>
      </c>
      <c r="L5717" s="17" t="s">
        <v>11833</v>
      </c>
      <c r="N5717" s="17" t="s">
        <v>14</v>
      </c>
      <c r="O5717" s="17" t="s">
        <v>15</v>
      </c>
      <c r="P5717" s="17">
        <v>45371</v>
      </c>
      <c r="AC5717" s="17" t="s">
        <v>14</v>
      </c>
      <c r="AF5717" s="17">
        <v>8</v>
      </c>
      <c r="AG5717" s="17">
        <v>2</v>
      </c>
      <c r="AI5717" s="17" t="s">
        <v>10178</v>
      </c>
      <c r="AM5717" s="17" t="s">
        <v>173</v>
      </c>
      <c r="AN5717" s="17" t="s">
        <v>11705</v>
      </c>
      <c r="AO5717" s="17">
        <v>3</v>
      </c>
      <c r="AP5717" s="17">
        <v>80</v>
      </c>
      <c r="AQ5717" s="17">
        <v>5</v>
      </c>
      <c r="AR5717" s="17" t="s">
        <v>10180</v>
      </c>
      <c r="CU5717" s="17" t="s">
        <v>3901</v>
      </c>
      <c r="DN5717" s="17">
        <f>COUNTIF(AU5717:DM5717, "X")</f>
        <v>1</v>
      </c>
    </row>
    <row r="5718" spans="1:118" s="17" customFormat="1">
      <c r="A5718" s="17" t="s">
        <v>6254</v>
      </c>
      <c r="B5718" s="17">
        <v>55</v>
      </c>
      <c r="C5718" s="17">
        <v>174734</v>
      </c>
      <c r="D5718" s="17" t="s">
        <v>359</v>
      </c>
      <c r="E5718" s="17" t="s">
        <v>38</v>
      </c>
      <c r="F5718" s="17" t="s">
        <v>99</v>
      </c>
      <c r="H5718" s="309">
        <v>35565</v>
      </c>
      <c r="I5718" s="309">
        <v>42426</v>
      </c>
      <c r="J5718" s="17" t="s">
        <v>3888</v>
      </c>
      <c r="L5718" s="17" t="s">
        <v>6255</v>
      </c>
      <c r="N5718" s="17" t="s">
        <v>19</v>
      </c>
      <c r="O5718" s="17" t="s">
        <v>15</v>
      </c>
      <c r="P5718" s="17">
        <v>45356</v>
      </c>
      <c r="AC5718" s="17" t="s">
        <v>3890</v>
      </c>
      <c r="AD5718" s="17" t="s">
        <v>3891</v>
      </c>
      <c r="AF5718" s="17">
        <v>8</v>
      </c>
      <c r="AG5718" s="17">
        <v>2</v>
      </c>
      <c r="AM5718" s="17" t="s">
        <v>2604</v>
      </c>
      <c r="AN5718" s="17" t="s">
        <v>5966</v>
      </c>
      <c r="AO5718" s="17">
        <v>3</v>
      </c>
      <c r="AP5718" s="17">
        <v>80</v>
      </c>
      <c r="AQ5718" s="17">
        <v>5</v>
      </c>
      <c r="AT5718" s="17" t="s">
        <v>5516</v>
      </c>
      <c r="DN5718" s="17">
        <f>COUNTIF(AU5718:DM5718, "X")</f>
        <v>0</v>
      </c>
    </row>
    <row r="5719" spans="1:118" s="17" customFormat="1">
      <c r="A5719" s="17" t="s">
        <v>4166</v>
      </c>
      <c r="B5719" s="17">
        <v>55</v>
      </c>
      <c r="C5719" s="17">
        <v>174739</v>
      </c>
      <c r="D5719" s="17" t="s">
        <v>671</v>
      </c>
      <c r="E5719" s="17" t="s">
        <v>278</v>
      </c>
      <c r="F5719" s="17" t="s">
        <v>147</v>
      </c>
      <c r="H5719" s="309">
        <v>32588</v>
      </c>
      <c r="I5719" s="309">
        <v>42464</v>
      </c>
      <c r="J5719" s="17" t="s">
        <v>3888</v>
      </c>
      <c r="L5719" s="17" t="s">
        <v>4118</v>
      </c>
      <c r="N5719" s="17" t="s">
        <v>19</v>
      </c>
      <c r="O5719" s="17" t="s">
        <v>15</v>
      </c>
      <c r="P5719" s="17">
        <v>45356</v>
      </c>
      <c r="AC5719" s="17" t="s">
        <v>3890</v>
      </c>
      <c r="AD5719" s="17" t="s">
        <v>3891</v>
      </c>
      <c r="AF5719" s="17">
        <v>8</v>
      </c>
      <c r="AG5719" s="17">
        <v>2</v>
      </c>
      <c r="AM5719" s="17" t="s">
        <v>172</v>
      </c>
      <c r="AN5719" s="17" t="s">
        <v>3892</v>
      </c>
      <c r="AO5719" s="17">
        <v>3</v>
      </c>
      <c r="AP5719" s="17">
        <v>80</v>
      </c>
      <c r="AQ5719" s="17">
        <v>5</v>
      </c>
      <c r="AT5719" s="17" t="s">
        <v>3893</v>
      </c>
      <c r="CU5719" s="17" t="s">
        <v>3901</v>
      </c>
      <c r="DN5719" s="17">
        <f>COUNTIF(AU5719:DM5719, "X")</f>
        <v>1</v>
      </c>
    </row>
    <row r="5720" spans="1:118" s="17" customFormat="1">
      <c r="A5720" s="17" t="s">
        <v>21033</v>
      </c>
      <c r="B5720" s="17">
        <v>55</v>
      </c>
      <c r="C5720" s="17">
        <v>174740</v>
      </c>
      <c r="D5720" s="17" t="s">
        <v>612</v>
      </c>
      <c r="E5720" s="17" t="s">
        <v>344</v>
      </c>
      <c r="F5720" s="17" t="s">
        <v>21</v>
      </c>
      <c r="H5720" s="309">
        <v>19684</v>
      </c>
      <c r="I5720" s="309">
        <v>42440</v>
      </c>
      <c r="J5720" s="17" t="s">
        <v>3888</v>
      </c>
      <c r="L5720" s="17" t="s">
        <v>21034</v>
      </c>
      <c r="N5720" s="17" t="s">
        <v>80</v>
      </c>
      <c r="O5720" s="17" t="s">
        <v>15</v>
      </c>
      <c r="P5720" s="17">
        <v>45308</v>
      </c>
      <c r="AF5720" s="17">
        <v>8</v>
      </c>
      <c r="AG5720" s="17">
        <v>2</v>
      </c>
      <c r="AI5720" s="17" t="s">
        <v>20851</v>
      </c>
      <c r="AM5720" s="17" t="s">
        <v>81</v>
      </c>
      <c r="AN5720" s="17" t="s">
        <v>21035</v>
      </c>
      <c r="AO5720" s="17">
        <v>3</v>
      </c>
      <c r="AP5720" s="17">
        <v>80</v>
      </c>
      <c r="AQ5720" s="17">
        <v>5</v>
      </c>
      <c r="AR5720" s="17" t="s">
        <v>20671</v>
      </c>
      <c r="AS5720" s="17" t="s">
        <v>21036</v>
      </c>
      <c r="CU5720" s="17" t="s">
        <v>3901</v>
      </c>
      <c r="DN5720" s="17">
        <f>COUNTIF(AU5720:DM5720, "X")</f>
        <v>1</v>
      </c>
    </row>
    <row r="5721" spans="1:118" s="17" customFormat="1">
      <c r="A5721" s="17" t="s">
        <v>18552</v>
      </c>
      <c r="B5721" s="17">
        <v>55</v>
      </c>
      <c r="C5721" s="17">
        <v>174752</v>
      </c>
      <c r="D5721" s="17" t="s">
        <v>18553</v>
      </c>
      <c r="E5721" s="17" t="s">
        <v>5087</v>
      </c>
      <c r="F5721" s="17" t="s">
        <v>316</v>
      </c>
      <c r="H5721" s="309">
        <v>35977</v>
      </c>
      <c r="I5721" s="309">
        <v>42423</v>
      </c>
      <c r="J5721" s="17" t="s">
        <v>3888</v>
      </c>
      <c r="L5721" s="17" t="s">
        <v>18554</v>
      </c>
      <c r="N5721" s="17" t="s">
        <v>182</v>
      </c>
      <c r="O5721" s="17" t="s">
        <v>15</v>
      </c>
      <c r="P5721" s="17">
        <v>45326</v>
      </c>
      <c r="AF5721" s="17">
        <v>15</v>
      </c>
      <c r="AG5721" s="17">
        <v>2</v>
      </c>
      <c r="AH5721" s="17" t="s">
        <v>11926</v>
      </c>
      <c r="AK5721" s="17" t="s">
        <v>11927</v>
      </c>
      <c r="AM5721" s="17" t="s">
        <v>2614</v>
      </c>
      <c r="AN5721" s="17" t="s">
        <v>18350</v>
      </c>
      <c r="AO5721" s="17">
        <v>3</v>
      </c>
      <c r="AP5721" s="17">
        <v>80</v>
      </c>
      <c r="AQ5721" s="17">
        <v>5</v>
      </c>
      <c r="AR5721" s="17" t="s">
        <v>18351</v>
      </c>
      <c r="AS5721" s="17" t="s">
        <v>18358</v>
      </c>
      <c r="DN5721" s="17">
        <f>COUNTIF(AU5721:DM5721, "X")</f>
        <v>0</v>
      </c>
    </row>
    <row r="5722" spans="1:118" s="17" customFormat="1">
      <c r="A5722" s="17" t="s">
        <v>15085</v>
      </c>
      <c r="B5722" s="17">
        <v>55</v>
      </c>
      <c r="C5722" s="17">
        <v>174753</v>
      </c>
      <c r="D5722" s="17" t="s">
        <v>234</v>
      </c>
      <c r="E5722" s="17" t="s">
        <v>639</v>
      </c>
      <c r="F5722" s="17" t="s">
        <v>199</v>
      </c>
      <c r="H5722" s="309">
        <v>35699</v>
      </c>
      <c r="I5722" s="309">
        <v>42423</v>
      </c>
      <c r="J5722" s="17" t="s">
        <v>3888</v>
      </c>
      <c r="L5722" s="17" t="s">
        <v>15086</v>
      </c>
      <c r="N5722" s="17" t="s">
        <v>31</v>
      </c>
      <c r="O5722" s="17" t="s">
        <v>15</v>
      </c>
      <c r="P5722" s="17">
        <v>45373</v>
      </c>
      <c r="AC5722" s="17" t="s">
        <v>9895</v>
      </c>
      <c r="AD5722" s="17" t="s">
        <v>9896</v>
      </c>
      <c r="AF5722" s="17">
        <v>8</v>
      </c>
      <c r="AG5722" s="17">
        <v>2</v>
      </c>
      <c r="AM5722" s="17" t="s">
        <v>62</v>
      </c>
      <c r="AN5722" s="17" t="s">
        <v>15056</v>
      </c>
      <c r="AO5722" s="17">
        <v>3</v>
      </c>
      <c r="AP5722" s="17">
        <v>80</v>
      </c>
      <c r="AQ5722" s="17">
        <v>5</v>
      </c>
      <c r="AR5722" s="17" t="s">
        <v>9898</v>
      </c>
      <c r="AT5722" s="17" t="s">
        <v>15057</v>
      </c>
      <c r="DN5722" s="17">
        <f>COUNTIF(AU5722:DM5722, "X")</f>
        <v>0</v>
      </c>
    </row>
    <row r="5723" spans="1:118" s="17" customFormat="1">
      <c r="A5723" s="17" t="s">
        <v>13833</v>
      </c>
      <c r="B5723" s="17">
        <v>55</v>
      </c>
      <c r="C5723" s="17">
        <v>174762</v>
      </c>
      <c r="D5723" s="17" t="s">
        <v>13834</v>
      </c>
      <c r="E5723" s="17" t="s">
        <v>5172</v>
      </c>
      <c r="F5723" s="17" t="s">
        <v>13835</v>
      </c>
      <c r="H5723" s="309">
        <v>35732</v>
      </c>
      <c r="I5723" s="309">
        <v>42454</v>
      </c>
      <c r="J5723" s="17" t="s">
        <v>3888</v>
      </c>
      <c r="L5723" s="17" t="s">
        <v>13836</v>
      </c>
      <c r="N5723" s="17" t="s">
        <v>31</v>
      </c>
      <c r="O5723" s="17" t="s">
        <v>15</v>
      </c>
      <c r="P5723" s="17">
        <v>45373</v>
      </c>
      <c r="AC5723" s="17" t="s">
        <v>9895</v>
      </c>
      <c r="AD5723" s="17" t="s">
        <v>9896</v>
      </c>
      <c r="AF5723" s="17">
        <v>8</v>
      </c>
      <c r="AG5723" s="17">
        <v>2</v>
      </c>
      <c r="AM5723" s="17" t="s">
        <v>240</v>
      </c>
      <c r="AN5723" s="17" t="s">
        <v>13567</v>
      </c>
      <c r="AO5723" s="17">
        <v>3</v>
      </c>
      <c r="AP5723" s="17">
        <v>80</v>
      </c>
      <c r="AQ5723" s="17">
        <v>5</v>
      </c>
      <c r="AR5723" s="17" t="s">
        <v>9898</v>
      </c>
      <c r="AT5723" s="17" t="s">
        <v>12990</v>
      </c>
      <c r="DN5723" s="17">
        <f>COUNTIF(AU5723:DM5723, "X")</f>
        <v>0</v>
      </c>
    </row>
    <row r="5724" spans="1:118" s="17" customFormat="1">
      <c r="A5724" s="17" t="s">
        <v>6764</v>
      </c>
      <c r="B5724" s="17">
        <v>55</v>
      </c>
      <c r="C5724" s="17">
        <v>174765</v>
      </c>
      <c r="D5724" s="17" t="s">
        <v>4996</v>
      </c>
      <c r="E5724" s="17" t="s">
        <v>6765</v>
      </c>
      <c r="F5724" s="17" t="s">
        <v>6766</v>
      </c>
      <c r="H5724" s="309">
        <v>35763</v>
      </c>
      <c r="I5724" s="309">
        <v>42421</v>
      </c>
      <c r="J5724" s="17" t="s">
        <v>3888</v>
      </c>
      <c r="L5724" s="17" t="s">
        <v>6767</v>
      </c>
      <c r="N5724" s="17" t="s">
        <v>19</v>
      </c>
      <c r="O5724" s="17" t="s">
        <v>15</v>
      </c>
      <c r="P5724" s="17">
        <v>45356</v>
      </c>
      <c r="AC5724" s="17" t="s">
        <v>3890</v>
      </c>
      <c r="AD5724" s="17" t="s">
        <v>3891</v>
      </c>
      <c r="AF5724" s="17">
        <v>8</v>
      </c>
      <c r="AG5724" s="17">
        <v>2</v>
      </c>
      <c r="AM5724" s="17" t="s">
        <v>248</v>
      </c>
      <c r="AN5724" s="17" t="s">
        <v>6588</v>
      </c>
      <c r="AO5724" s="17">
        <v>3</v>
      </c>
      <c r="AP5724" s="17">
        <v>80</v>
      </c>
      <c r="AQ5724" s="17">
        <v>5</v>
      </c>
      <c r="AT5724" s="17" t="s">
        <v>6589</v>
      </c>
      <c r="CU5724" s="17" t="s">
        <v>3901</v>
      </c>
      <c r="DN5724" s="17">
        <f>COUNTIF(AU5724:DM5724, "X")</f>
        <v>1</v>
      </c>
    </row>
    <row r="5725" spans="1:118" s="17" customFormat="1">
      <c r="A5725" s="17" t="s">
        <v>11380</v>
      </c>
      <c r="B5725" s="17">
        <v>55</v>
      </c>
      <c r="C5725" s="17">
        <v>174768</v>
      </c>
      <c r="D5725" s="17" t="s">
        <v>11381</v>
      </c>
      <c r="E5725" s="17" t="s">
        <v>160</v>
      </c>
      <c r="F5725" s="17" t="s">
        <v>437</v>
      </c>
      <c r="H5725" s="309">
        <v>31739</v>
      </c>
      <c r="I5725" s="309">
        <v>42464</v>
      </c>
      <c r="J5725" s="17" t="s">
        <v>3888</v>
      </c>
      <c r="L5725" s="17" t="s">
        <v>11382</v>
      </c>
      <c r="N5725" s="17" t="s">
        <v>14</v>
      </c>
      <c r="O5725" s="17" t="s">
        <v>15</v>
      </c>
      <c r="P5725" s="17">
        <v>45371</v>
      </c>
      <c r="AC5725" s="17" t="s">
        <v>14</v>
      </c>
      <c r="AF5725" s="17">
        <v>8</v>
      </c>
      <c r="AG5725" s="17">
        <v>2</v>
      </c>
      <c r="AI5725" s="17" t="s">
        <v>10178</v>
      </c>
      <c r="AM5725" s="17" t="s">
        <v>151</v>
      </c>
      <c r="AN5725" s="17" t="s">
        <v>11216</v>
      </c>
      <c r="AO5725" s="17">
        <v>3</v>
      </c>
      <c r="AP5725" s="17">
        <v>80</v>
      </c>
      <c r="AQ5725" s="17">
        <v>5</v>
      </c>
      <c r="AR5725" s="17" t="s">
        <v>10180</v>
      </c>
      <c r="BK5725" s="17" t="s">
        <v>3901</v>
      </c>
      <c r="BQ5725" s="17" t="s">
        <v>30</v>
      </c>
      <c r="BS5725" s="17" t="s">
        <v>3901</v>
      </c>
      <c r="DN5725" s="17">
        <f>COUNTIF(AU5725:DM5725, "X")</f>
        <v>2</v>
      </c>
    </row>
    <row r="5726" spans="1:118" s="17" customFormat="1">
      <c r="A5726" s="17" t="s">
        <v>8825</v>
      </c>
      <c r="B5726" s="17">
        <v>55</v>
      </c>
      <c r="C5726" s="17">
        <v>174780</v>
      </c>
      <c r="D5726" s="17" t="s">
        <v>8826</v>
      </c>
      <c r="E5726" s="17" t="s">
        <v>147</v>
      </c>
      <c r="F5726" s="17" t="s">
        <v>48</v>
      </c>
      <c r="H5726" s="309">
        <v>24134</v>
      </c>
      <c r="I5726" s="309">
        <v>42464</v>
      </c>
      <c r="J5726" s="17" t="s">
        <v>3888</v>
      </c>
      <c r="L5726" s="17" t="s">
        <v>8827</v>
      </c>
      <c r="N5726" s="17" t="s">
        <v>19</v>
      </c>
      <c r="O5726" s="17" t="s">
        <v>15</v>
      </c>
      <c r="P5726" s="17">
        <v>45356</v>
      </c>
      <c r="AC5726" s="17" t="s">
        <v>3890</v>
      </c>
      <c r="AD5726" s="17" t="s">
        <v>3891</v>
      </c>
      <c r="AF5726" s="17">
        <v>8</v>
      </c>
      <c r="AG5726" s="17">
        <v>2</v>
      </c>
      <c r="AM5726" s="17" t="s">
        <v>2608</v>
      </c>
      <c r="AN5726" s="17" t="s">
        <v>8704</v>
      </c>
      <c r="AO5726" s="17">
        <v>3</v>
      </c>
      <c r="AP5726" s="17">
        <v>80</v>
      </c>
      <c r="AQ5726" s="17">
        <v>5</v>
      </c>
      <c r="AT5726" s="17" t="s">
        <v>7979</v>
      </c>
      <c r="DN5726" s="17">
        <f>COUNTIF(AU5726:DM5726, "X")</f>
        <v>0</v>
      </c>
    </row>
    <row r="5727" spans="1:118" s="17" customFormat="1">
      <c r="A5727" s="17" t="s">
        <v>26883</v>
      </c>
      <c r="B5727" s="17">
        <v>55</v>
      </c>
      <c r="C5727" s="17">
        <v>174783</v>
      </c>
      <c r="D5727" s="17" t="s">
        <v>26884</v>
      </c>
      <c r="E5727" s="17" t="s">
        <v>134</v>
      </c>
      <c r="F5727" s="17" t="s">
        <v>65</v>
      </c>
      <c r="H5727" s="309">
        <v>26698</v>
      </c>
      <c r="I5727" s="309">
        <v>42464</v>
      </c>
      <c r="J5727" s="17" t="s">
        <v>3888</v>
      </c>
      <c r="L5727" s="17" t="s">
        <v>26885</v>
      </c>
      <c r="N5727" s="17" t="s">
        <v>14</v>
      </c>
      <c r="O5727" s="17" t="s">
        <v>15</v>
      </c>
      <c r="P5727" s="17">
        <v>45371</v>
      </c>
      <c r="AC5727" s="17" t="s">
        <v>17772</v>
      </c>
      <c r="AF5727" s="17">
        <v>15</v>
      </c>
      <c r="AG5727" s="17">
        <v>2</v>
      </c>
      <c r="AH5727" s="17" t="s">
        <v>11926</v>
      </c>
      <c r="AK5727" s="17" t="s">
        <v>17298</v>
      </c>
      <c r="AM5727" s="17" t="s">
        <v>2619</v>
      </c>
      <c r="AN5727" s="17" t="s">
        <v>26616</v>
      </c>
      <c r="AO5727" s="17">
        <v>3</v>
      </c>
      <c r="AP5727" s="17">
        <v>80</v>
      </c>
      <c r="AQ5727" s="17">
        <v>5</v>
      </c>
      <c r="AT5727" s="17" t="s">
        <v>26617</v>
      </c>
      <c r="BH5727" s="17" t="s">
        <v>3901</v>
      </c>
      <c r="BS5727" s="17" t="s">
        <v>3901</v>
      </c>
      <c r="BY5727" s="17" t="s">
        <v>3901</v>
      </c>
      <c r="CH5727" s="17" t="s">
        <v>3901</v>
      </c>
      <c r="CU5727" s="17" t="s">
        <v>3901</v>
      </c>
      <c r="DN5727" s="17">
        <f>COUNTIF(AU5727:DM5727, "X")</f>
        <v>5</v>
      </c>
    </row>
    <row r="5728" spans="1:118" s="17" customFormat="1">
      <c r="A5728" s="17" t="s">
        <v>8132</v>
      </c>
      <c r="B5728" s="17">
        <v>55</v>
      </c>
      <c r="C5728" s="17">
        <v>174794</v>
      </c>
      <c r="D5728" s="17" t="s">
        <v>8133</v>
      </c>
      <c r="E5728" s="17" t="s">
        <v>8134</v>
      </c>
      <c r="F5728" s="17" t="s">
        <v>8135</v>
      </c>
      <c r="H5728" s="309">
        <v>32922</v>
      </c>
      <c r="I5728" s="309">
        <v>42465</v>
      </c>
      <c r="J5728" s="17" t="s">
        <v>3888</v>
      </c>
      <c r="L5728" s="17" t="s">
        <v>8136</v>
      </c>
      <c r="N5728" s="17" t="s">
        <v>19</v>
      </c>
      <c r="O5728" s="17" t="s">
        <v>15</v>
      </c>
      <c r="P5728" s="17">
        <v>45356</v>
      </c>
      <c r="AC5728" s="17" t="s">
        <v>3890</v>
      </c>
      <c r="AD5728" s="17" t="s">
        <v>3891</v>
      </c>
      <c r="AF5728" s="17">
        <v>15</v>
      </c>
      <c r="AG5728" s="17">
        <v>2</v>
      </c>
      <c r="AM5728" s="17" t="s">
        <v>117</v>
      </c>
      <c r="AN5728" s="17" t="s">
        <v>7978</v>
      </c>
      <c r="AO5728" s="17">
        <v>3</v>
      </c>
      <c r="AP5728" s="17">
        <v>80</v>
      </c>
      <c r="AQ5728" s="17">
        <v>5</v>
      </c>
      <c r="AT5728" s="17" t="s">
        <v>7979</v>
      </c>
      <c r="CU5728" s="17" t="s">
        <v>3901</v>
      </c>
      <c r="DN5728" s="17">
        <f>COUNTIF(AU5728:DM5728, "X")</f>
        <v>1</v>
      </c>
    </row>
    <row r="5729" spans="1:118" s="17" customFormat="1">
      <c r="A5729" s="17" t="s">
        <v>26230</v>
      </c>
      <c r="B5729" s="17">
        <v>55</v>
      </c>
      <c r="C5729" s="17">
        <v>174795</v>
      </c>
      <c r="D5729" s="17" t="s">
        <v>234</v>
      </c>
      <c r="E5729" s="17" t="s">
        <v>26231</v>
      </c>
      <c r="F5729" s="17" t="s">
        <v>26232</v>
      </c>
      <c r="H5729" s="309">
        <v>35970</v>
      </c>
      <c r="I5729" s="309">
        <v>42437</v>
      </c>
      <c r="J5729" s="17" t="s">
        <v>3888</v>
      </c>
      <c r="L5729" s="17" t="s">
        <v>26229</v>
      </c>
      <c r="N5729" s="17" t="s">
        <v>31</v>
      </c>
      <c r="O5729" s="17" t="s">
        <v>15</v>
      </c>
      <c r="P5729" s="17">
        <v>45373</v>
      </c>
      <c r="AC5729" s="17" t="s">
        <v>14</v>
      </c>
      <c r="AF5729" s="17">
        <v>15</v>
      </c>
      <c r="AG5729" s="17">
        <v>2</v>
      </c>
      <c r="AI5729" s="17" t="s">
        <v>10178</v>
      </c>
      <c r="AM5729" s="17" t="s">
        <v>101</v>
      </c>
      <c r="AN5729" s="17" t="s">
        <v>26168</v>
      </c>
      <c r="AO5729" s="17">
        <v>3</v>
      </c>
      <c r="AP5729" s="17">
        <v>80</v>
      </c>
      <c r="AQ5729" s="17">
        <v>5</v>
      </c>
      <c r="AR5729" s="17" t="s">
        <v>10180</v>
      </c>
      <c r="DA5729" s="17" t="s">
        <v>3901</v>
      </c>
      <c r="DN5729" s="17">
        <f>COUNTIF(AU5729:DM5729, "X")</f>
        <v>1</v>
      </c>
    </row>
    <row r="5730" spans="1:118" s="17" customFormat="1">
      <c r="A5730" s="17" t="s">
        <v>20493</v>
      </c>
      <c r="B5730" s="17">
        <v>55</v>
      </c>
      <c r="C5730" s="17">
        <v>174798</v>
      </c>
      <c r="D5730" s="17" t="s">
        <v>6488</v>
      </c>
      <c r="E5730" s="17" t="s">
        <v>237</v>
      </c>
      <c r="F5730" s="17" t="s">
        <v>43</v>
      </c>
      <c r="H5730" s="309">
        <v>35777</v>
      </c>
      <c r="I5730" s="309">
        <v>42465</v>
      </c>
      <c r="J5730" s="17" t="s">
        <v>3888</v>
      </c>
      <c r="L5730" s="17" t="s">
        <v>20494</v>
      </c>
      <c r="N5730" s="17" t="s">
        <v>14</v>
      </c>
      <c r="O5730" s="17" t="s">
        <v>15</v>
      </c>
      <c r="P5730" s="17">
        <v>45371</v>
      </c>
      <c r="AF5730" s="17">
        <v>8</v>
      </c>
      <c r="AG5730" s="17">
        <v>2</v>
      </c>
      <c r="AI5730" s="17" t="s">
        <v>10178</v>
      </c>
      <c r="AM5730" s="17" t="s">
        <v>94</v>
      </c>
      <c r="AN5730" s="17" t="s">
        <v>20471</v>
      </c>
      <c r="AO5730" s="17">
        <v>3</v>
      </c>
      <c r="AP5730" s="17">
        <v>80</v>
      </c>
      <c r="AQ5730" s="17">
        <v>5</v>
      </c>
      <c r="AR5730" s="17" t="s">
        <v>10180</v>
      </c>
      <c r="CU5730" s="17" t="s">
        <v>3901</v>
      </c>
      <c r="DN5730" s="17">
        <f>COUNTIF(AU5730:DM5730, "X")</f>
        <v>1</v>
      </c>
    </row>
    <row r="5731" spans="1:118" s="17" customFormat="1">
      <c r="A5731" s="17" t="s">
        <v>4624</v>
      </c>
      <c r="B5731" s="17">
        <v>55</v>
      </c>
      <c r="C5731" s="17">
        <v>145252</v>
      </c>
      <c r="D5731" s="17" t="s">
        <v>4625</v>
      </c>
      <c r="E5731" s="17" t="s">
        <v>622</v>
      </c>
      <c r="F5731" s="17" t="s">
        <v>4626</v>
      </c>
      <c r="H5731" s="309">
        <v>32295</v>
      </c>
      <c r="I5731" s="309">
        <v>42436</v>
      </c>
      <c r="J5731" s="17" t="s">
        <v>3888</v>
      </c>
      <c r="L5731" s="17" t="s">
        <v>4545</v>
      </c>
      <c r="N5731" s="17" t="s">
        <v>19</v>
      </c>
      <c r="O5731" s="17" t="s">
        <v>15</v>
      </c>
      <c r="P5731" s="17">
        <v>45356</v>
      </c>
      <c r="AC5731" s="17" t="s">
        <v>3890</v>
      </c>
      <c r="AD5731" s="17" t="s">
        <v>3891</v>
      </c>
      <c r="AF5731" s="17">
        <v>8</v>
      </c>
      <c r="AG5731" s="17">
        <v>2</v>
      </c>
      <c r="AM5731" s="17" t="s">
        <v>2602</v>
      </c>
      <c r="AN5731" s="17" t="s">
        <v>4371</v>
      </c>
      <c r="AO5731" s="17">
        <v>3</v>
      </c>
      <c r="AP5731" s="17">
        <v>80</v>
      </c>
      <c r="AQ5731" s="17">
        <v>5</v>
      </c>
      <c r="AT5731" s="17" t="s">
        <v>3893</v>
      </c>
      <c r="DN5731" s="17">
        <f>COUNTIF(AU5731:DM5731, "X")</f>
        <v>0</v>
      </c>
    </row>
    <row r="5732" spans="1:118" s="17" customFormat="1">
      <c r="A5732" s="17" t="s">
        <v>6388</v>
      </c>
      <c r="B5732" s="17">
        <v>55</v>
      </c>
      <c r="C5732" s="17">
        <v>174805</v>
      </c>
      <c r="D5732" s="17" t="s">
        <v>6389</v>
      </c>
      <c r="E5732" s="17" t="s">
        <v>225</v>
      </c>
      <c r="F5732" s="17" t="s">
        <v>56</v>
      </c>
      <c r="H5732" s="309">
        <v>16158</v>
      </c>
      <c r="I5732" s="309">
        <v>42465</v>
      </c>
      <c r="J5732" s="17" t="s">
        <v>3888</v>
      </c>
      <c r="L5732" s="17" t="s">
        <v>6390</v>
      </c>
      <c r="N5732" s="17" t="s">
        <v>19</v>
      </c>
      <c r="O5732" s="17" t="s">
        <v>15</v>
      </c>
      <c r="P5732" s="17">
        <v>45356</v>
      </c>
      <c r="AC5732" s="17" t="s">
        <v>3890</v>
      </c>
      <c r="AD5732" s="17" t="s">
        <v>3891</v>
      </c>
      <c r="AF5732" s="17">
        <v>8</v>
      </c>
      <c r="AG5732" s="17">
        <v>2</v>
      </c>
      <c r="AM5732" s="17" t="s">
        <v>232</v>
      </c>
      <c r="AN5732" s="17" t="s">
        <v>6280</v>
      </c>
      <c r="AO5732" s="17">
        <v>3</v>
      </c>
      <c r="AP5732" s="17">
        <v>80</v>
      </c>
      <c r="AQ5732" s="17">
        <v>5</v>
      </c>
      <c r="AT5732" s="17" t="s">
        <v>5516</v>
      </c>
      <c r="DN5732" s="17">
        <f>COUNTIF(AU5732:DM5732, "X")</f>
        <v>0</v>
      </c>
    </row>
    <row r="5733" spans="1:118" s="17" customFormat="1">
      <c r="A5733" s="17" t="s">
        <v>23832</v>
      </c>
      <c r="B5733" s="17">
        <v>55</v>
      </c>
      <c r="C5733" s="17">
        <v>174809</v>
      </c>
      <c r="D5733" s="17" t="s">
        <v>4003</v>
      </c>
      <c r="E5733" s="17" t="s">
        <v>16634</v>
      </c>
      <c r="F5733" s="17" t="s">
        <v>397</v>
      </c>
      <c r="H5733" s="309">
        <v>34856</v>
      </c>
      <c r="I5733" s="309">
        <v>42465</v>
      </c>
      <c r="J5733" s="17" t="s">
        <v>3888</v>
      </c>
      <c r="L5733" s="17" t="s">
        <v>23833</v>
      </c>
      <c r="N5733" s="17" t="s">
        <v>126</v>
      </c>
      <c r="O5733" s="17" t="s">
        <v>15</v>
      </c>
      <c r="P5733" s="17">
        <v>45383</v>
      </c>
      <c r="AF5733" s="17">
        <v>8</v>
      </c>
      <c r="AG5733" s="17">
        <v>2</v>
      </c>
      <c r="AI5733" s="17" t="s">
        <v>20542</v>
      </c>
      <c r="AM5733" s="17" t="s">
        <v>303</v>
      </c>
      <c r="AN5733" s="17" t="s">
        <v>23502</v>
      </c>
      <c r="AO5733" s="17">
        <v>3</v>
      </c>
      <c r="AP5733" s="17">
        <v>80</v>
      </c>
      <c r="AQ5733" s="17">
        <v>5</v>
      </c>
      <c r="AR5733" s="17" t="s">
        <v>22585</v>
      </c>
      <c r="AS5733" s="17" t="s">
        <v>23503</v>
      </c>
      <c r="CU5733" s="17" t="s">
        <v>3901</v>
      </c>
      <c r="DN5733" s="17">
        <f>COUNTIF(AU5733:DM5733, "X")</f>
        <v>1</v>
      </c>
    </row>
    <row r="5734" spans="1:118" s="17" customFormat="1">
      <c r="A5734" s="17" t="s">
        <v>10574</v>
      </c>
      <c r="B5734" s="17">
        <v>55</v>
      </c>
      <c r="C5734" s="17">
        <v>174813</v>
      </c>
      <c r="D5734" s="17" t="s">
        <v>106</v>
      </c>
      <c r="E5734" s="17" t="s">
        <v>69</v>
      </c>
      <c r="F5734" s="17" t="s">
        <v>12</v>
      </c>
      <c r="H5734" s="309">
        <v>35388</v>
      </c>
      <c r="I5734" s="309">
        <v>42465</v>
      </c>
      <c r="J5734" s="17" t="s">
        <v>3888</v>
      </c>
      <c r="L5734" s="17" t="s">
        <v>10575</v>
      </c>
      <c r="N5734" s="17" t="s">
        <v>14</v>
      </c>
      <c r="O5734" s="17" t="s">
        <v>15</v>
      </c>
      <c r="P5734" s="17">
        <v>45371</v>
      </c>
      <c r="AC5734" s="17" t="s">
        <v>14</v>
      </c>
      <c r="AF5734" s="17">
        <v>15</v>
      </c>
      <c r="AG5734" s="17">
        <v>2</v>
      </c>
      <c r="AI5734" s="17" t="s">
        <v>10178</v>
      </c>
      <c r="AM5734" s="17" t="s">
        <v>193</v>
      </c>
      <c r="AN5734" s="17" t="s">
        <v>10381</v>
      </c>
      <c r="AO5734" s="17">
        <v>3</v>
      </c>
      <c r="AP5734" s="17">
        <v>80</v>
      </c>
      <c r="AQ5734" s="17">
        <v>5</v>
      </c>
      <c r="AR5734" s="17" t="s">
        <v>10180</v>
      </c>
      <c r="DN5734" s="17">
        <f>COUNTIF(AU5734:DM5734, "X")</f>
        <v>0</v>
      </c>
    </row>
    <row r="5735" spans="1:118" s="17" customFormat="1">
      <c r="A5735" s="17" t="s">
        <v>13797</v>
      </c>
      <c r="B5735" s="17">
        <v>55</v>
      </c>
      <c r="C5735" s="17">
        <v>109973</v>
      </c>
      <c r="D5735" s="17" t="s">
        <v>13798</v>
      </c>
      <c r="E5735" s="17" t="s">
        <v>18</v>
      </c>
      <c r="F5735" s="17" t="s">
        <v>132</v>
      </c>
      <c r="H5735" s="309">
        <v>29808</v>
      </c>
      <c r="I5735" s="309">
        <v>42453</v>
      </c>
      <c r="J5735" s="17" t="s">
        <v>3888</v>
      </c>
      <c r="L5735" s="17" t="s">
        <v>13799</v>
      </c>
      <c r="N5735" s="17" t="s">
        <v>31</v>
      </c>
      <c r="O5735" s="17" t="s">
        <v>15</v>
      </c>
      <c r="P5735" s="17">
        <v>45373</v>
      </c>
      <c r="AC5735" s="17" t="s">
        <v>9895</v>
      </c>
      <c r="AD5735" s="17" t="s">
        <v>9896</v>
      </c>
      <c r="AF5735" s="17">
        <v>8</v>
      </c>
      <c r="AG5735" s="17">
        <v>2</v>
      </c>
      <c r="AM5735" s="17" t="s">
        <v>240</v>
      </c>
      <c r="AN5735" s="17" t="s">
        <v>13567</v>
      </c>
      <c r="AO5735" s="17">
        <v>3</v>
      </c>
      <c r="AP5735" s="17">
        <v>80</v>
      </c>
      <c r="AQ5735" s="17">
        <v>5</v>
      </c>
      <c r="AR5735" s="17" t="s">
        <v>9898</v>
      </c>
      <c r="AT5735" s="17" t="s">
        <v>12990</v>
      </c>
      <c r="BD5735" s="17" t="s">
        <v>3901</v>
      </c>
      <c r="CH5735" s="17" t="s">
        <v>3901</v>
      </c>
      <c r="CQ5735" s="17" t="s">
        <v>3901</v>
      </c>
      <c r="DN5735" s="17">
        <f>COUNTIF(AU5735:DM5735, "X")</f>
        <v>3</v>
      </c>
    </row>
    <row r="5736" spans="1:118" s="17" customFormat="1">
      <c r="A5736" s="17" t="s">
        <v>12252</v>
      </c>
      <c r="B5736" s="17">
        <v>55</v>
      </c>
      <c r="C5736" s="17">
        <v>174816</v>
      </c>
      <c r="D5736" s="17" t="s">
        <v>4425</v>
      </c>
      <c r="E5736" s="17" t="s">
        <v>143</v>
      </c>
      <c r="F5736" s="17" t="s">
        <v>110</v>
      </c>
      <c r="H5736" s="309">
        <v>33290</v>
      </c>
      <c r="I5736" s="309">
        <v>42465</v>
      </c>
      <c r="J5736" s="17" t="s">
        <v>3888</v>
      </c>
      <c r="L5736" s="17" t="s">
        <v>12253</v>
      </c>
      <c r="N5736" s="17" t="s">
        <v>31</v>
      </c>
      <c r="O5736" s="17" t="s">
        <v>15</v>
      </c>
      <c r="P5736" s="17">
        <v>45373</v>
      </c>
      <c r="AC5736" s="17" t="s">
        <v>9895</v>
      </c>
      <c r="AD5736" s="17" t="s">
        <v>9896</v>
      </c>
      <c r="AF5736" s="17">
        <v>15</v>
      </c>
      <c r="AG5736" s="17">
        <v>2</v>
      </c>
      <c r="AM5736" s="17" t="s">
        <v>295</v>
      </c>
      <c r="AN5736" s="17" t="s">
        <v>12166</v>
      </c>
      <c r="AO5736" s="17">
        <v>3</v>
      </c>
      <c r="AP5736" s="17">
        <v>80</v>
      </c>
      <c r="AQ5736" s="17">
        <v>5</v>
      </c>
      <c r="AR5736" s="17" t="s">
        <v>9898</v>
      </c>
      <c r="AT5736" s="17" t="s">
        <v>11929</v>
      </c>
      <c r="DN5736" s="17">
        <f>COUNTIF(AU5736:DM5736, "X")</f>
        <v>0</v>
      </c>
    </row>
    <row r="5737" spans="1:118" s="17" customFormat="1">
      <c r="A5737" s="17" t="s">
        <v>9683</v>
      </c>
      <c r="B5737" s="17">
        <v>55</v>
      </c>
      <c r="C5737" s="17">
        <v>174817</v>
      </c>
      <c r="D5737" s="17" t="s">
        <v>106</v>
      </c>
      <c r="E5737" s="17" t="s">
        <v>5161</v>
      </c>
      <c r="F5737" s="17" t="s">
        <v>92</v>
      </c>
      <c r="H5737" s="309">
        <v>35426</v>
      </c>
      <c r="I5737" s="309">
        <v>42465</v>
      </c>
      <c r="J5737" s="17" t="s">
        <v>3888</v>
      </c>
      <c r="L5737" s="17" t="s">
        <v>9684</v>
      </c>
      <c r="N5737" s="17" t="s">
        <v>19</v>
      </c>
      <c r="O5737" s="17" t="s">
        <v>15</v>
      </c>
      <c r="P5737" s="17">
        <v>45356</v>
      </c>
      <c r="AC5737" s="17" t="s">
        <v>3890</v>
      </c>
      <c r="AD5737" s="17" t="s">
        <v>3891</v>
      </c>
      <c r="AF5737" s="17">
        <v>8</v>
      </c>
      <c r="AG5737" s="17">
        <v>2</v>
      </c>
      <c r="AM5737" s="17" t="s">
        <v>218</v>
      </c>
      <c r="AN5737" s="17" t="s">
        <v>9598</v>
      </c>
      <c r="AO5737" s="17">
        <v>3</v>
      </c>
      <c r="AP5737" s="17">
        <v>80</v>
      </c>
      <c r="AQ5737" s="17">
        <v>5</v>
      </c>
      <c r="AT5737" s="17" t="s">
        <v>9082</v>
      </c>
      <c r="DN5737" s="17">
        <f>COUNTIF(AU5737:DM5737, "X")</f>
        <v>0</v>
      </c>
    </row>
    <row r="5738" spans="1:118" s="17" customFormat="1">
      <c r="A5738" s="17" t="s">
        <v>5820</v>
      </c>
      <c r="B5738" s="17">
        <v>55</v>
      </c>
      <c r="C5738" s="17">
        <v>174820</v>
      </c>
      <c r="D5738" s="17" t="s">
        <v>5821</v>
      </c>
      <c r="E5738" s="17" t="s">
        <v>5822</v>
      </c>
      <c r="F5738" s="17" t="s">
        <v>30</v>
      </c>
      <c r="H5738" s="309">
        <v>31961</v>
      </c>
      <c r="I5738" s="309">
        <v>42465</v>
      </c>
      <c r="J5738" s="17" t="s">
        <v>3888</v>
      </c>
      <c r="L5738" s="17" t="s">
        <v>5823</v>
      </c>
      <c r="N5738" s="17" t="s">
        <v>19</v>
      </c>
      <c r="O5738" s="17" t="s">
        <v>15</v>
      </c>
      <c r="P5738" s="17">
        <v>45356</v>
      </c>
      <c r="AC5738" s="17" t="s">
        <v>3890</v>
      </c>
      <c r="AD5738" s="17" t="s">
        <v>3891</v>
      </c>
      <c r="AF5738" s="17">
        <v>8</v>
      </c>
      <c r="AG5738" s="17">
        <v>2</v>
      </c>
      <c r="AM5738" s="17" t="s">
        <v>105</v>
      </c>
      <c r="AN5738" s="17" t="s">
        <v>5515</v>
      </c>
      <c r="AO5738" s="17">
        <v>3</v>
      </c>
      <c r="AP5738" s="17">
        <v>80</v>
      </c>
      <c r="AQ5738" s="17">
        <v>5</v>
      </c>
      <c r="AT5738" s="17" t="s">
        <v>5516</v>
      </c>
      <c r="DN5738" s="17">
        <f>COUNTIF(AU5738:DM5738, "X")</f>
        <v>0</v>
      </c>
    </row>
    <row r="5739" spans="1:118" s="17" customFormat="1">
      <c r="A5739" s="17" t="s">
        <v>4615</v>
      </c>
      <c r="B5739" s="17">
        <v>55</v>
      </c>
      <c r="C5739" s="17">
        <v>174821</v>
      </c>
      <c r="D5739" s="17" t="s">
        <v>10</v>
      </c>
      <c r="E5739" s="17" t="s">
        <v>4264</v>
      </c>
      <c r="F5739" s="17" t="s">
        <v>397</v>
      </c>
      <c r="H5739" s="309">
        <v>33523</v>
      </c>
      <c r="I5739" s="309">
        <v>42465</v>
      </c>
      <c r="J5739" s="17" t="s">
        <v>3888</v>
      </c>
      <c r="K5739" s="17" t="s">
        <v>30</v>
      </c>
      <c r="L5739" s="17" t="s">
        <v>4616</v>
      </c>
      <c r="N5739" s="17" t="s">
        <v>19</v>
      </c>
      <c r="O5739" s="17" t="s">
        <v>15</v>
      </c>
      <c r="P5739" s="17">
        <v>45356</v>
      </c>
      <c r="AC5739" s="17" t="s">
        <v>3890</v>
      </c>
      <c r="AD5739" s="17" t="s">
        <v>3891</v>
      </c>
      <c r="AF5739" s="17">
        <v>15</v>
      </c>
      <c r="AG5739" s="17">
        <v>2</v>
      </c>
      <c r="AM5739" s="17" t="s">
        <v>2602</v>
      </c>
      <c r="AN5739" s="17" t="s">
        <v>4371</v>
      </c>
      <c r="AO5739" s="17">
        <v>3</v>
      </c>
      <c r="AP5739" s="17">
        <v>80</v>
      </c>
      <c r="AQ5739" s="17">
        <v>5</v>
      </c>
      <c r="AT5739" s="17" t="s">
        <v>3893</v>
      </c>
      <c r="DE5739" s="17" t="s">
        <v>30</v>
      </c>
      <c r="DN5739" s="17">
        <f>COUNTIF(AU5739:DM5739, "X")</f>
        <v>0</v>
      </c>
    </row>
    <row r="5740" spans="1:118" s="17" customFormat="1">
      <c r="A5740" s="17" t="s">
        <v>22492</v>
      </c>
      <c r="B5740" s="17">
        <v>55</v>
      </c>
      <c r="C5740" s="17">
        <v>174826</v>
      </c>
      <c r="D5740" s="17" t="s">
        <v>619</v>
      </c>
      <c r="E5740" s="17" t="s">
        <v>5226</v>
      </c>
      <c r="F5740" s="17" t="s">
        <v>7927</v>
      </c>
      <c r="H5740" s="309">
        <v>35626</v>
      </c>
      <c r="I5740" s="309">
        <v>42465</v>
      </c>
      <c r="J5740" s="17" t="s">
        <v>3888</v>
      </c>
      <c r="L5740" s="17" t="s">
        <v>22493</v>
      </c>
      <c r="N5740" s="17" t="s">
        <v>31</v>
      </c>
      <c r="O5740" s="17" t="s">
        <v>15</v>
      </c>
      <c r="P5740" s="17">
        <v>45373</v>
      </c>
      <c r="AF5740" s="17">
        <v>8</v>
      </c>
      <c r="AG5740" s="17">
        <v>2</v>
      </c>
      <c r="AH5740" s="17" t="s">
        <v>11926</v>
      </c>
      <c r="AK5740" s="17" t="s">
        <v>11927</v>
      </c>
      <c r="AM5740" s="17" t="s">
        <v>177</v>
      </c>
      <c r="AN5740" s="17" t="s">
        <v>22466</v>
      </c>
      <c r="AO5740" s="17">
        <v>3</v>
      </c>
      <c r="AP5740" s="17">
        <v>80</v>
      </c>
      <c r="AQ5740" s="17">
        <v>5</v>
      </c>
      <c r="AR5740" s="17" t="s">
        <v>11941</v>
      </c>
      <c r="DN5740" s="17">
        <f>COUNTIF(AU5740:DM5740, "X")</f>
        <v>0</v>
      </c>
    </row>
    <row r="5741" spans="1:118" s="17" customFormat="1">
      <c r="A5741" s="17" t="s">
        <v>13264</v>
      </c>
      <c r="B5741" s="17">
        <v>55</v>
      </c>
      <c r="C5741" s="17">
        <v>174830</v>
      </c>
      <c r="D5741" s="17" t="s">
        <v>13265</v>
      </c>
      <c r="E5741" s="17" t="s">
        <v>269</v>
      </c>
      <c r="F5741" s="17" t="s">
        <v>13266</v>
      </c>
      <c r="H5741" s="309">
        <v>30769</v>
      </c>
      <c r="I5741" s="309">
        <v>42465</v>
      </c>
      <c r="J5741" s="17" t="s">
        <v>3888</v>
      </c>
      <c r="L5741" s="17" t="s">
        <v>13267</v>
      </c>
      <c r="N5741" s="17" t="s">
        <v>31</v>
      </c>
      <c r="O5741" s="17" t="s">
        <v>15</v>
      </c>
      <c r="P5741" s="17">
        <v>45373</v>
      </c>
      <c r="AC5741" s="17" t="s">
        <v>9895</v>
      </c>
      <c r="AD5741" s="17" t="s">
        <v>9896</v>
      </c>
      <c r="AF5741" s="17">
        <v>8</v>
      </c>
      <c r="AG5741" s="17">
        <v>2</v>
      </c>
      <c r="AM5741" s="17" t="s">
        <v>115</v>
      </c>
      <c r="AN5741" s="17" t="s">
        <v>13186</v>
      </c>
      <c r="AO5741" s="17">
        <v>3</v>
      </c>
      <c r="AP5741" s="17">
        <v>80</v>
      </c>
      <c r="AQ5741" s="17">
        <v>5</v>
      </c>
      <c r="AR5741" s="17" t="s">
        <v>9898</v>
      </c>
      <c r="AT5741" s="17" t="s">
        <v>12990</v>
      </c>
      <c r="DN5741" s="17">
        <f>COUNTIF(AU5741:DM5741, "X")</f>
        <v>0</v>
      </c>
    </row>
    <row r="5742" spans="1:118" s="17" customFormat="1">
      <c r="A5742" s="17" t="s">
        <v>20061</v>
      </c>
      <c r="B5742" s="17">
        <v>55</v>
      </c>
      <c r="C5742" s="17">
        <v>174836</v>
      </c>
      <c r="D5742" s="17" t="s">
        <v>12400</v>
      </c>
      <c r="E5742" s="17" t="s">
        <v>499</v>
      </c>
      <c r="F5742" s="17" t="s">
        <v>22</v>
      </c>
      <c r="H5742" s="309">
        <v>33177</v>
      </c>
      <c r="I5742" s="309">
        <v>42465</v>
      </c>
      <c r="J5742" s="17" t="s">
        <v>3888</v>
      </c>
      <c r="L5742" s="17" t="s">
        <v>20062</v>
      </c>
      <c r="M5742" s="17" t="s">
        <v>387</v>
      </c>
      <c r="N5742" s="17" t="s">
        <v>31</v>
      </c>
      <c r="O5742" s="17" t="s">
        <v>15</v>
      </c>
      <c r="P5742" s="17">
        <v>45373</v>
      </c>
      <c r="AD5742" s="17" t="s">
        <v>9896</v>
      </c>
      <c r="AF5742" s="17">
        <v>8</v>
      </c>
      <c r="AG5742" s="17">
        <v>2</v>
      </c>
      <c r="AM5742" s="17" t="s">
        <v>180</v>
      </c>
      <c r="AN5742" s="17" t="s">
        <v>20012</v>
      </c>
      <c r="AO5742" s="17">
        <v>3</v>
      </c>
      <c r="AP5742" s="17">
        <v>80</v>
      </c>
      <c r="AQ5742" s="17">
        <v>5</v>
      </c>
      <c r="AR5742" s="17" t="s">
        <v>10180</v>
      </c>
      <c r="BS5742" s="17" t="s">
        <v>3901</v>
      </c>
      <c r="CH5742" s="17" t="s">
        <v>3901</v>
      </c>
      <c r="DN5742" s="17">
        <f>COUNTIF(AU5742:DM5742, "X")</f>
        <v>2</v>
      </c>
    </row>
    <row r="5743" spans="1:118" s="17" customFormat="1">
      <c r="A5743" s="17" t="s">
        <v>12303</v>
      </c>
      <c r="B5743" s="17">
        <v>55</v>
      </c>
      <c r="C5743" s="17">
        <v>174844</v>
      </c>
      <c r="D5743" s="17" t="s">
        <v>12304</v>
      </c>
      <c r="E5743" s="17" t="s">
        <v>352</v>
      </c>
      <c r="F5743" s="17" t="s">
        <v>7645</v>
      </c>
      <c r="H5743" s="309">
        <v>34875</v>
      </c>
      <c r="I5743" s="309">
        <v>42465</v>
      </c>
      <c r="J5743" s="17" t="s">
        <v>3888</v>
      </c>
      <c r="L5743" s="17" t="s">
        <v>12305</v>
      </c>
      <c r="N5743" s="17" t="s">
        <v>31</v>
      </c>
      <c r="O5743" s="17" t="s">
        <v>15</v>
      </c>
      <c r="P5743" s="17">
        <v>45373</v>
      </c>
      <c r="AC5743" s="17" t="s">
        <v>9895</v>
      </c>
      <c r="AD5743" s="17" t="s">
        <v>9896</v>
      </c>
      <c r="AF5743" s="17">
        <v>15</v>
      </c>
      <c r="AG5743" s="17">
        <v>2</v>
      </c>
      <c r="AM5743" s="17" t="s">
        <v>295</v>
      </c>
      <c r="AN5743" s="17" t="s">
        <v>12166</v>
      </c>
      <c r="AO5743" s="17">
        <v>3</v>
      </c>
      <c r="AP5743" s="17">
        <v>80</v>
      </c>
      <c r="AQ5743" s="17">
        <v>5</v>
      </c>
      <c r="AR5743" s="17" t="s">
        <v>9898</v>
      </c>
      <c r="AT5743" s="17" t="s">
        <v>11929</v>
      </c>
      <c r="DN5743" s="17">
        <f>COUNTIF(AU5743:DM5743, "X")</f>
        <v>0</v>
      </c>
    </row>
    <row r="5744" spans="1:118" s="17" customFormat="1">
      <c r="A5744" s="17" t="s">
        <v>26564</v>
      </c>
      <c r="B5744" s="17">
        <v>55</v>
      </c>
      <c r="C5744" s="17">
        <v>174846</v>
      </c>
      <c r="D5744" s="17" t="s">
        <v>26393</v>
      </c>
      <c r="E5744" s="17" t="s">
        <v>26565</v>
      </c>
      <c r="F5744" s="17" t="s">
        <v>4923</v>
      </c>
      <c r="H5744" s="309">
        <v>34154</v>
      </c>
      <c r="I5744" s="309">
        <v>42465</v>
      </c>
      <c r="J5744" s="17" t="s">
        <v>3888</v>
      </c>
      <c r="L5744" s="17" t="s">
        <v>26566</v>
      </c>
      <c r="N5744" s="17" t="s">
        <v>14</v>
      </c>
      <c r="O5744" s="17" t="s">
        <v>15</v>
      </c>
      <c r="P5744" s="17">
        <v>45371</v>
      </c>
      <c r="AC5744" s="17" t="s">
        <v>17772</v>
      </c>
      <c r="AF5744" s="17">
        <v>15</v>
      </c>
      <c r="AG5744" s="17">
        <v>2</v>
      </c>
      <c r="AH5744" s="17" t="s">
        <v>11926</v>
      </c>
      <c r="AK5744" s="17" t="s">
        <v>17298</v>
      </c>
      <c r="AM5744" s="17" t="s">
        <v>78</v>
      </c>
      <c r="AN5744" s="17" t="s">
        <v>26289</v>
      </c>
      <c r="AO5744" s="17">
        <v>3</v>
      </c>
      <c r="AP5744" s="17">
        <v>80</v>
      </c>
      <c r="AQ5744" s="17">
        <v>5</v>
      </c>
      <c r="AT5744" s="17" t="s">
        <v>25610</v>
      </c>
      <c r="CL5744" s="17" t="s">
        <v>3901</v>
      </c>
      <c r="DN5744" s="17">
        <f>COUNTIF(AU5744:DM5744, "X")</f>
        <v>1</v>
      </c>
    </row>
    <row r="5745" spans="1:118" s="17" customFormat="1">
      <c r="A5745" s="17" t="s">
        <v>21495</v>
      </c>
      <c r="B5745" s="17">
        <v>55</v>
      </c>
      <c r="C5745" s="17">
        <v>174849</v>
      </c>
      <c r="D5745" s="17" t="s">
        <v>727</v>
      </c>
      <c r="E5745" s="17" t="s">
        <v>429</v>
      </c>
      <c r="F5745" s="17" t="s">
        <v>4417</v>
      </c>
      <c r="H5745" s="309">
        <v>35606</v>
      </c>
      <c r="I5745" s="309">
        <v>42465</v>
      </c>
      <c r="J5745" s="17" t="s">
        <v>3888</v>
      </c>
      <c r="L5745" s="17" t="s">
        <v>21496</v>
      </c>
      <c r="N5745" s="17" t="s">
        <v>26</v>
      </c>
      <c r="O5745" s="17" t="s">
        <v>15</v>
      </c>
      <c r="P5745" s="17">
        <v>45318</v>
      </c>
      <c r="AF5745" s="17">
        <v>8</v>
      </c>
      <c r="AG5745" s="17">
        <v>2</v>
      </c>
      <c r="AI5745" s="17" t="s">
        <v>20669</v>
      </c>
      <c r="AM5745" s="17" t="s">
        <v>2617</v>
      </c>
      <c r="AN5745" s="17" t="s">
        <v>21447</v>
      </c>
      <c r="AO5745" s="17">
        <v>3</v>
      </c>
      <c r="AP5745" s="17">
        <v>80</v>
      </c>
      <c r="AQ5745" s="17">
        <v>5</v>
      </c>
      <c r="AR5745" s="17" t="s">
        <v>20671</v>
      </c>
      <c r="AS5745" s="17" t="s">
        <v>21222</v>
      </c>
      <c r="DN5745" s="17">
        <f>COUNTIF(AU5745:DM5745, "X")</f>
        <v>0</v>
      </c>
    </row>
    <row r="5746" spans="1:118" s="17" customFormat="1">
      <c r="A5746" s="17" t="s">
        <v>5919</v>
      </c>
      <c r="B5746" s="17">
        <v>55</v>
      </c>
      <c r="C5746" s="17">
        <v>174859</v>
      </c>
      <c r="D5746" s="17" t="s">
        <v>5920</v>
      </c>
      <c r="E5746" s="17" t="s">
        <v>147</v>
      </c>
      <c r="F5746" s="17" t="s">
        <v>122</v>
      </c>
      <c r="H5746" s="309">
        <v>25995</v>
      </c>
      <c r="I5746" s="309">
        <v>42466</v>
      </c>
      <c r="J5746" s="17" t="s">
        <v>3888</v>
      </c>
      <c r="L5746" s="17" t="s">
        <v>5572</v>
      </c>
      <c r="N5746" s="17" t="s">
        <v>19</v>
      </c>
      <c r="O5746" s="17" t="s">
        <v>15</v>
      </c>
      <c r="P5746" s="17">
        <v>45356</v>
      </c>
      <c r="AC5746" s="17" t="s">
        <v>3890</v>
      </c>
      <c r="AD5746" s="17" t="s">
        <v>3891</v>
      </c>
      <c r="AF5746" s="17">
        <v>8</v>
      </c>
      <c r="AG5746" s="17">
        <v>2</v>
      </c>
      <c r="AM5746" s="17" t="s">
        <v>105</v>
      </c>
      <c r="AN5746" s="17" t="s">
        <v>5515</v>
      </c>
      <c r="AO5746" s="17">
        <v>3</v>
      </c>
      <c r="AP5746" s="17">
        <v>80</v>
      </c>
      <c r="AQ5746" s="17">
        <v>5</v>
      </c>
      <c r="AT5746" s="17" t="s">
        <v>5516</v>
      </c>
      <c r="DN5746" s="17">
        <f>COUNTIF(AU5746:DM5746, "X")</f>
        <v>0</v>
      </c>
    </row>
    <row r="5747" spans="1:118" s="17" customFormat="1">
      <c r="A5747" s="17" t="s">
        <v>26546</v>
      </c>
      <c r="B5747" s="17">
        <v>55</v>
      </c>
      <c r="C5747" s="17">
        <v>174863</v>
      </c>
      <c r="D5747" s="17" t="s">
        <v>10200</v>
      </c>
      <c r="E5747" s="17" t="s">
        <v>134</v>
      </c>
      <c r="F5747" s="17" t="s">
        <v>158</v>
      </c>
      <c r="H5747" s="309">
        <v>36087</v>
      </c>
      <c r="I5747" s="309">
        <v>42445</v>
      </c>
      <c r="J5747" s="17" t="s">
        <v>3888</v>
      </c>
      <c r="L5747" s="17" t="s">
        <v>26516</v>
      </c>
      <c r="N5747" s="17" t="s">
        <v>14</v>
      </c>
      <c r="O5747" s="17" t="s">
        <v>15</v>
      </c>
      <c r="P5747" s="17">
        <v>45371</v>
      </c>
      <c r="AC5747" s="17" t="s">
        <v>17772</v>
      </c>
      <c r="AF5747" s="17">
        <v>8</v>
      </c>
      <c r="AG5747" s="17">
        <v>2</v>
      </c>
      <c r="AH5747" s="17" t="s">
        <v>11926</v>
      </c>
      <c r="AK5747" s="17" t="s">
        <v>17298</v>
      </c>
      <c r="AM5747" s="17" t="s">
        <v>78</v>
      </c>
      <c r="AN5747" s="17" t="s">
        <v>26289</v>
      </c>
      <c r="AO5747" s="17">
        <v>3</v>
      </c>
      <c r="AP5747" s="17">
        <v>80</v>
      </c>
      <c r="AQ5747" s="17">
        <v>5</v>
      </c>
      <c r="AT5747" s="17" t="s">
        <v>25610</v>
      </c>
      <c r="CU5747" s="17" t="s">
        <v>3901</v>
      </c>
      <c r="DN5747" s="17">
        <f>COUNTIF(AU5747:DM5747, "X")</f>
        <v>1</v>
      </c>
    </row>
    <row r="5748" spans="1:118" s="17" customFormat="1">
      <c r="A5748" s="17" t="s">
        <v>17487</v>
      </c>
      <c r="B5748" s="17">
        <v>55</v>
      </c>
      <c r="C5748" s="17">
        <v>136727</v>
      </c>
      <c r="D5748" s="17" t="s">
        <v>450</v>
      </c>
      <c r="E5748" s="17" t="s">
        <v>6995</v>
      </c>
      <c r="F5748" s="17" t="s">
        <v>530</v>
      </c>
      <c r="H5748" s="309">
        <v>32089</v>
      </c>
      <c r="I5748" s="309">
        <v>42445</v>
      </c>
      <c r="J5748" s="17" t="s">
        <v>3888</v>
      </c>
      <c r="L5748" s="17" t="s">
        <v>17488</v>
      </c>
      <c r="M5748" s="17" t="s">
        <v>6014</v>
      </c>
      <c r="N5748" s="17" t="s">
        <v>14</v>
      </c>
      <c r="O5748" s="17" t="s">
        <v>15</v>
      </c>
      <c r="P5748" s="17">
        <v>45371</v>
      </c>
      <c r="AF5748" s="17">
        <v>15</v>
      </c>
      <c r="AG5748" s="17">
        <v>2</v>
      </c>
      <c r="AH5748" s="17" t="s">
        <v>11926</v>
      </c>
      <c r="AK5748" s="17" t="s">
        <v>17298</v>
      </c>
      <c r="AM5748" s="17" t="s">
        <v>88</v>
      </c>
      <c r="AN5748" s="17" t="s">
        <v>17299</v>
      </c>
      <c r="AO5748" s="17">
        <v>3</v>
      </c>
      <c r="AP5748" s="17">
        <v>80</v>
      </c>
      <c r="AQ5748" s="17">
        <v>5</v>
      </c>
      <c r="AR5748" s="17" t="s">
        <v>17300</v>
      </c>
      <c r="CH5748" s="17" t="s">
        <v>3901</v>
      </c>
      <c r="CU5748" s="17" t="s">
        <v>3901</v>
      </c>
      <c r="DA5748" s="17" t="s">
        <v>3901</v>
      </c>
      <c r="DF5748" s="17" t="s">
        <v>3901</v>
      </c>
      <c r="DN5748" s="17">
        <f>COUNTIF(AU5748:DM5748, "X")</f>
        <v>4</v>
      </c>
    </row>
    <row r="5749" spans="1:118" s="17" customFormat="1">
      <c r="A5749" s="17" t="s">
        <v>13020</v>
      </c>
      <c r="B5749" s="17">
        <v>55</v>
      </c>
      <c r="C5749" s="17">
        <v>174865</v>
      </c>
      <c r="D5749" s="17" t="s">
        <v>13021</v>
      </c>
      <c r="E5749" s="17" t="s">
        <v>13022</v>
      </c>
      <c r="F5749" s="17" t="s">
        <v>13023</v>
      </c>
      <c r="H5749" s="309">
        <v>34653</v>
      </c>
      <c r="I5749" s="309">
        <v>42466</v>
      </c>
      <c r="J5749" s="17" t="s">
        <v>3888</v>
      </c>
      <c r="L5749" s="17" t="s">
        <v>13024</v>
      </c>
      <c r="N5749" s="17" t="s">
        <v>31</v>
      </c>
      <c r="O5749" s="17" t="s">
        <v>15</v>
      </c>
      <c r="P5749" s="17">
        <v>45373</v>
      </c>
      <c r="AC5749" s="17" t="s">
        <v>9895</v>
      </c>
      <c r="AF5749" s="17">
        <v>8</v>
      </c>
      <c r="AG5749" s="17">
        <v>2</v>
      </c>
      <c r="AH5749" s="17" t="s">
        <v>11926</v>
      </c>
      <c r="AK5749" s="17" t="s">
        <v>11927</v>
      </c>
      <c r="AM5749" s="17" t="s">
        <v>59</v>
      </c>
      <c r="AN5749" s="17" t="s">
        <v>12989</v>
      </c>
      <c r="AO5749" s="17">
        <v>3</v>
      </c>
      <c r="AP5749" s="17">
        <v>80</v>
      </c>
      <c r="AQ5749" s="17">
        <v>5</v>
      </c>
      <c r="AR5749" s="17" t="s">
        <v>9898</v>
      </c>
      <c r="AT5749" s="17" t="s">
        <v>12990</v>
      </c>
      <c r="DN5749" s="17">
        <f>COUNTIF(AU5749:DM5749, "X")</f>
        <v>0</v>
      </c>
    </row>
    <row r="5750" spans="1:118" s="17" customFormat="1">
      <c r="A5750" s="17" t="s">
        <v>21681</v>
      </c>
      <c r="B5750" s="17">
        <v>55</v>
      </c>
      <c r="C5750" s="17">
        <v>174866</v>
      </c>
      <c r="D5750" s="17" t="s">
        <v>6851</v>
      </c>
      <c r="E5750" s="17" t="s">
        <v>4155</v>
      </c>
      <c r="F5750" s="17" t="s">
        <v>82</v>
      </c>
      <c r="H5750" s="309">
        <v>35196</v>
      </c>
      <c r="I5750" s="309">
        <v>42466</v>
      </c>
      <c r="J5750" s="17" t="s">
        <v>3888</v>
      </c>
      <c r="L5750" s="17" t="s">
        <v>21682</v>
      </c>
      <c r="N5750" s="17" t="s">
        <v>196</v>
      </c>
      <c r="O5750" s="17" t="s">
        <v>15</v>
      </c>
      <c r="P5750" s="17">
        <v>45359</v>
      </c>
      <c r="AF5750" s="17">
        <v>8</v>
      </c>
      <c r="AG5750" s="17">
        <v>2</v>
      </c>
      <c r="AH5750" s="17" t="s">
        <v>11926</v>
      </c>
      <c r="AK5750" s="17" t="s">
        <v>21650</v>
      </c>
      <c r="AM5750" s="17" t="s">
        <v>197</v>
      </c>
      <c r="AN5750" s="17" t="s">
        <v>21651</v>
      </c>
      <c r="AO5750" s="17">
        <v>3</v>
      </c>
      <c r="AP5750" s="17">
        <v>80</v>
      </c>
      <c r="AQ5750" s="17">
        <v>5</v>
      </c>
      <c r="AR5750" s="17" t="s">
        <v>21652</v>
      </c>
      <c r="CU5750" s="17" t="s">
        <v>3901</v>
      </c>
      <c r="DA5750" s="17" t="s">
        <v>3901</v>
      </c>
      <c r="DN5750" s="17">
        <f>COUNTIF(AU5750:DM5750, "X")</f>
        <v>2</v>
      </c>
    </row>
    <row r="5751" spans="1:118" s="17" customFormat="1">
      <c r="A5751" s="17" t="s">
        <v>22739</v>
      </c>
      <c r="B5751" s="17">
        <v>55</v>
      </c>
      <c r="C5751" s="17">
        <v>174869</v>
      </c>
      <c r="D5751" s="17" t="s">
        <v>19654</v>
      </c>
      <c r="E5751" s="17" t="s">
        <v>14247</v>
      </c>
      <c r="F5751" s="17" t="s">
        <v>4387</v>
      </c>
      <c r="H5751" s="309">
        <v>32892</v>
      </c>
      <c r="I5751" s="309">
        <v>42466</v>
      </c>
      <c r="J5751" s="17" t="s">
        <v>3888</v>
      </c>
      <c r="L5751" s="17" t="s">
        <v>22676</v>
      </c>
      <c r="N5751" s="17" t="s">
        <v>126</v>
      </c>
      <c r="O5751" s="17" t="s">
        <v>15</v>
      </c>
      <c r="P5751" s="17">
        <v>45383</v>
      </c>
      <c r="AF5751" s="17">
        <v>8</v>
      </c>
      <c r="AG5751" s="17">
        <v>2</v>
      </c>
      <c r="AI5751" s="17" t="s">
        <v>20542</v>
      </c>
      <c r="AM5751" s="17" t="s">
        <v>133</v>
      </c>
      <c r="AN5751" s="17" t="s">
        <v>22584</v>
      </c>
      <c r="AO5751" s="17">
        <v>3</v>
      </c>
      <c r="AP5751" s="17">
        <v>80</v>
      </c>
      <c r="AQ5751" s="17">
        <v>5</v>
      </c>
      <c r="AR5751" s="17" t="s">
        <v>22585</v>
      </c>
      <c r="CU5751" s="17" t="s">
        <v>3901</v>
      </c>
      <c r="DN5751" s="17">
        <f>COUNTIF(AU5751:DM5751, "X")</f>
        <v>1</v>
      </c>
    </row>
    <row r="5752" spans="1:118" s="17" customFormat="1">
      <c r="A5752" s="17" t="s">
        <v>25673</v>
      </c>
      <c r="B5752" s="17">
        <v>55</v>
      </c>
      <c r="C5752" s="17">
        <v>174873</v>
      </c>
      <c r="D5752" s="17" t="s">
        <v>25674</v>
      </c>
      <c r="E5752" s="17" t="s">
        <v>38</v>
      </c>
      <c r="H5752" s="309">
        <v>29145</v>
      </c>
      <c r="I5752" s="309">
        <v>42466</v>
      </c>
      <c r="J5752" s="17" t="s">
        <v>3888</v>
      </c>
      <c r="L5752" s="17" t="s">
        <v>25675</v>
      </c>
      <c r="N5752" s="17" t="s">
        <v>14</v>
      </c>
      <c r="O5752" s="17" t="s">
        <v>15</v>
      </c>
      <c r="P5752" s="17">
        <v>45371</v>
      </c>
      <c r="AC5752" s="17" t="s">
        <v>17772</v>
      </c>
      <c r="AF5752" s="17">
        <v>8</v>
      </c>
      <c r="AG5752" s="17">
        <v>2</v>
      </c>
      <c r="AH5752" s="17" t="s">
        <v>11926</v>
      </c>
      <c r="AK5752" s="17" t="s">
        <v>17298</v>
      </c>
      <c r="AM5752" s="17" t="s">
        <v>39</v>
      </c>
      <c r="AN5752" s="17" t="s">
        <v>25609</v>
      </c>
      <c r="AO5752" s="17">
        <v>3</v>
      </c>
      <c r="AP5752" s="17">
        <v>80</v>
      </c>
      <c r="AQ5752" s="17">
        <v>5</v>
      </c>
      <c r="AT5752" s="17" t="s">
        <v>17773</v>
      </c>
      <c r="BD5752" s="17" t="s">
        <v>3901</v>
      </c>
      <c r="CU5752" s="17" t="s">
        <v>3901</v>
      </c>
      <c r="DN5752" s="17">
        <f>COUNTIF(AU5752:DM5752, "X")</f>
        <v>2</v>
      </c>
    </row>
    <row r="5753" spans="1:118" s="17" customFormat="1">
      <c r="A5753" s="17" t="s">
        <v>22196</v>
      </c>
      <c r="B5753" s="17">
        <v>55</v>
      </c>
      <c r="C5753" s="17">
        <v>174888</v>
      </c>
      <c r="D5753" s="17" t="s">
        <v>22197</v>
      </c>
      <c r="E5753" s="17" t="s">
        <v>299</v>
      </c>
      <c r="F5753" s="17" t="s">
        <v>510</v>
      </c>
      <c r="H5753" s="309">
        <v>22182</v>
      </c>
      <c r="I5753" s="309">
        <v>42466</v>
      </c>
      <c r="J5753" s="17" t="s">
        <v>3888</v>
      </c>
      <c r="L5753" s="17" t="s">
        <v>22178</v>
      </c>
      <c r="N5753" s="17" t="s">
        <v>19</v>
      </c>
      <c r="O5753" s="17" t="s">
        <v>15</v>
      </c>
      <c r="P5753" s="17">
        <v>45356</v>
      </c>
      <c r="AD5753" s="17" t="s">
        <v>3891</v>
      </c>
      <c r="AF5753" s="17">
        <v>8</v>
      </c>
      <c r="AG5753" s="17">
        <v>2</v>
      </c>
      <c r="AM5753" s="17" t="s">
        <v>246</v>
      </c>
      <c r="AN5753" s="17" t="s">
        <v>22149</v>
      </c>
      <c r="AO5753" s="17">
        <v>3</v>
      </c>
      <c r="AP5753" s="17">
        <v>80</v>
      </c>
      <c r="AQ5753" s="17">
        <v>5</v>
      </c>
      <c r="AR5753" s="17" t="s">
        <v>22150</v>
      </c>
      <c r="BS5753" s="17" t="s">
        <v>3901</v>
      </c>
      <c r="CF5753" s="17" t="s">
        <v>3901</v>
      </c>
      <c r="CH5753" s="17" t="s">
        <v>3901</v>
      </c>
      <c r="DN5753" s="17">
        <f>COUNTIF(AU5753:DM5753, "X")</f>
        <v>3</v>
      </c>
    </row>
    <row r="5754" spans="1:118" s="17" customFormat="1">
      <c r="A5754" s="17" t="s">
        <v>22398</v>
      </c>
      <c r="B5754" s="17">
        <v>55</v>
      </c>
      <c r="C5754" s="17">
        <v>174907</v>
      </c>
      <c r="D5754" s="17" t="s">
        <v>6469</v>
      </c>
      <c r="E5754" s="17" t="s">
        <v>404</v>
      </c>
      <c r="F5754" s="17" t="s">
        <v>43</v>
      </c>
      <c r="H5754" s="309">
        <v>35814</v>
      </c>
      <c r="I5754" s="309">
        <v>42467</v>
      </c>
      <c r="J5754" s="17" t="s">
        <v>3888</v>
      </c>
      <c r="L5754" s="17" t="s">
        <v>22375</v>
      </c>
      <c r="N5754" s="17" t="s">
        <v>31</v>
      </c>
      <c r="O5754" s="17" t="s">
        <v>15</v>
      </c>
      <c r="P5754" s="17">
        <v>45373</v>
      </c>
      <c r="Q5754" s="17">
        <v>7718</v>
      </c>
      <c r="AF5754" s="17">
        <v>15</v>
      </c>
      <c r="AG5754" s="17">
        <v>2</v>
      </c>
      <c r="AH5754" s="17" t="s">
        <v>11926</v>
      </c>
      <c r="AK5754" s="17" t="s">
        <v>11927</v>
      </c>
      <c r="AM5754" s="17" t="s">
        <v>200</v>
      </c>
      <c r="AN5754" s="17" t="s">
        <v>22312</v>
      </c>
      <c r="AO5754" s="17">
        <v>3</v>
      </c>
      <c r="AP5754" s="17">
        <v>80</v>
      </c>
      <c r="AQ5754" s="17">
        <v>5</v>
      </c>
      <c r="AR5754" s="17" t="s">
        <v>11941</v>
      </c>
      <c r="CU5754" s="17" t="s">
        <v>3901</v>
      </c>
      <c r="DN5754" s="17">
        <f>COUNTIF(AU5754:DM5754, "X")</f>
        <v>1</v>
      </c>
    </row>
    <row r="5755" spans="1:118" s="17" customFormat="1">
      <c r="A5755" s="17" t="s">
        <v>9854</v>
      </c>
      <c r="B5755" s="17">
        <v>55</v>
      </c>
      <c r="C5755" s="17">
        <v>174919</v>
      </c>
      <c r="D5755" s="17" t="s">
        <v>9855</v>
      </c>
      <c r="E5755" s="17" t="s">
        <v>9856</v>
      </c>
      <c r="H5755" s="309">
        <v>31354</v>
      </c>
      <c r="I5755" s="309">
        <v>42468</v>
      </c>
      <c r="J5755" s="17" t="s">
        <v>3888</v>
      </c>
      <c r="L5755" s="17" t="s">
        <v>9857</v>
      </c>
      <c r="N5755" s="17" t="s">
        <v>19</v>
      </c>
      <c r="O5755" s="17" t="s">
        <v>15</v>
      </c>
      <c r="P5755" s="17">
        <v>45356</v>
      </c>
      <c r="AC5755" s="17" t="s">
        <v>3890</v>
      </c>
      <c r="AD5755" s="17" t="s">
        <v>3891</v>
      </c>
      <c r="AF5755" s="17">
        <v>8</v>
      </c>
      <c r="AG5755" s="17">
        <v>2</v>
      </c>
      <c r="AM5755" s="17" t="s">
        <v>285</v>
      </c>
      <c r="AN5755" s="17" t="s">
        <v>9737</v>
      </c>
      <c r="AO5755" s="17">
        <v>3</v>
      </c>
      <c r="AP5755" s="17">
        <v>80</v>
      </c>
      <c r="AQ5755" s="17">
        <v>5</v>
      </c>
      <c r="AT5755" s="17" t="s">
        <v>9082</v>
      </c>
      <c r="CU5755" s="17" t="s">
        <v>3901</v>
      </c>
      <c r="DN5755" s="17">
        <f>COUNTIF(AU5755:DM5755, "X")</f>
        <v>1</v>
      </c>
    </row>
    <row r="5756" spans="1:118" s="17" customFormat="1">
      <c r="A5756" s="17" t="s">
        <v>8073</v>
      </c>
      <c r="B5756" s="17">
        <v>55</v>
      </c>
      <c r="C5756" s="17">
        <v>174921</v>
      </c>
      <c r="D5756" s="17" t="s">
        <v>8074</v>
      </c>
      <c r="E5756" s="17" t="s">
        <v>360</v>
      </c>
      <c r="F5756" s="17" t="s">
        <v>63</v>
      </c>
      <c r="H5756" s="309">
        <v>16472</v>
      </c>
      <c r="I5756" s="309">
        <v>42468</v>
      </c>
      <c r="J5756" s="17" t="s">
        <v>3888</v>
      </c>
      <c r="L5756" s="17" t="s">
        <v>8075</v>
      </c>
      <c r="N5756" s="17" t="s">
        <v>19</v>
      </c>
      <c r="O5756" s="17" t="s">
        <v>15</v>
      </c>
      <c r="P5756" s="17">
        <v>45356</v>
      </c>
      <c r="AC5756" s="17" t="s">
        <v>3890</v>
      </c>
      <c r="AD5756" s="17" t="s">
        <v>3891</v>
      </c>
      <c r="AF5756" s="17">
        <v>8</v>
      </c>
      <c r="AG5756" s="17">
        <v>2</v>
      </c>
      <c r="AM5756" s="17" t="s">
        <v>117</v>
      </c>
      <c r="AN5756" s="17" t="s">
        <v>7978</v>
      </c>
      <c r="AO5756" s="17">
        <v>3</v>
      </c>
      <c r="AP5756" s="17">
        <v>80</v>
      </c>
      <c r="AQ5756" s="17">
        <v>5</v>
      </c>
      <c r="AT5756" s="17" t="s">
        <v>7979</v>
      </c>
      <c r="CU5756" s="17" t="s">
        <v>3901</v>
      </c>
      <c r="DN5756" s="17">
        <f>COUNTIF(AU5756:DM5756, "X")</f>
        <v>1</v>
      </c>
    </row>
    <row r="5757" spans="1:118" s="17" customFormat="1">
      <c r="A5757" s="17" t="s">
        <v>18850</v>
      </c>
      <c r="B5757" s="17">
        <v>55</v>
      </c>
      <c r="C5757" s="17">
        <v>174931</v>
      </c>
      <c r="D5757" s="17" t="s">
        <v>18851</v>
      </c>
      <c r="E5757" s="17" t="s">
        <v>5551</v>
      </c>
      <c r="F5757" s="17" t="s">
        <v>82</v>
      </c>
      <c r="H5757" s="309">
        <v>35569</v>
      </c>
      <c r="I5757" s="309">
        <v>42464</v>
      </c>
      <c r="J5757" s="17" t="s">
        <v>3888</v>
      </c>
      <c r="L5757" s="17" t="s">
        <v>18852</v>
      </c>
      <c r="N5757" s="17" t="s">
        <v>31</v>
      </c>
      <c r="O5757" s="17" t="s">
        <v>15</v>
      </c>
      <c r="P5757" s="17">
        <v>45373</v>
      </c>
      <c r="AD5757" s="17" t="s">
        <v>9896</v>
      </c>
      <c r="AF5757" s="17">
        <v>8</v>
      </c>
      <c r="AG5757" s="17">
        <v>2</v>
      </c>
      <c r="AM5757" s="17" t="s">
        <v>136</v>
      </c>
      <c r="AN5757" s="17" t="s">
        <v>18697</v>
      </c>
      <c r="AO5757" s="17">
        <v>3</v>
      </c>
      <c r="AP5757" s="17">
        <v>80</v>
      </c>
      <c r="AQ5757" s="17">
        <v>5</v>
      </c>
      <c r="AR5757" s="17" t="s">
        <v>9898</v>
      </c>
      <c r="DN5757" s="17">
        <f>COUNTIF(AU5757:DM5757, "X")</f>
        <v>0</v>
      </c>
    </row>
    <row r="5758" spans="1:118" s="17" customFormat="1">
      <c r="A5758" s="17" t="s">
        <v>5642</v>
      </c>
      <c r="B5758" s="17">
        <v>55</v>
      </c>
      <c r="C5758" s="17">
        <v>174934</v>
      </c>
      <c r="D5758" s="17" t="s">
        <v>5643</v>
      </c>
      <c r="E5758" s="17" t="s">
        <v>17</v>
      </c>
      <c r="H5758" s="309">
        <v>36051</v>
      </c>
      <c r="I5758" s="309">
        <v>42464</v>
      </c>
      <c r="J5758" s="17" t="s">
        <v>3888</v>
      </c>
      <c r="L5758" s="17" t="s">
        <v>5644</v>
      </c>
      <c r="N5758" s="17" t="s">
        <v>19</v>
      </c>
      <c r="O5758" s="17" t="s">
        <v>15</v>
      </c>
      <c r="P5758" s="17">
        <v>45356</v>
      </c>
      <c r="T5758" s="17" t="s">
        <v>5645</v>
      </c>
      <c r="V5758" s="17" t="s">
        <v>19</v>
      </c>
      <c r="W5758" s="17" t="s">
        <v>15</v>
      </c>
      <c r="X5758" s="17">
        <v>45356</v>
      </c>
      <c r="AC5758" s="17" t="s">
        <v>3890</v>
      </c>
      <c r="AD5758" s="17" t="s">
        <v>3891</v>
      </c>
      <c r="AF5758" s="17">
        <v>15</v>
      </c>
      <c r="AG5758" s="17">
        <v>2</v>
      </c>
      <c r="AM5758" s="17" t="s">
        <v>105</v>
      </c>
      <c r="AN5758" s="17" t="s">
        <v>5515</v>
      </c>
      <c r="AO5758" s="17">
        <v>3</v>
      </c>
      <c r="AP5758" s="17">
        <v>80</v>
      </c>
      <c r="AQ5758" s="17">
        <v>5</v>
      </c>
      <c r="AT5758" s="17" t="s">
        <v>5516</v>
      </c>
      <c r="CU5758" s="17" t="s">
        <v>3901</v>
      </c>
      <c r="DN5758" s="17">
        <f>COUNTIF(AU5758:DM5758, "X")</f>
        <v>1</v>
      </c>
    </row>
    <row r="5759" spans="1:118" s="17" customFormat="1">
      <c r="A5759" s="17" t="s">
        <v>13852</v>
      </c>
      <c r="B5759" s="17">
        <v>55</v>
      </c>
      <c r="C5759" s="17">
        <v>149134</v>
      </c>
      <c r="D5759" s="17" t="s">
        <v>3898</v>
      </c>
      <c r="E5759" s="17" t="s">
        <v>12324</v>
      </c>
      <c r="F5759" s="17" t="s">
        <v>22</v>
      </c>
      <c r="H5759" s="309">
        <v>25511</v>
      </c>
      <c r="I5759" s="309">
        <v>42465</v>
      </c>
      <c r="J5759" s="17" t="s">
        <v>3888</v>
      </c>
      <c r="L5759" s="17" t="s">
        <v>13853</v>
      </c>
      <c r="N5759" s="17" t="s">
        <v>31</v>
      </c>
      <c r="O5759" s="17" t="s">
        <v>15</v>
      </c>
      <c r="P5759" s="17">
        <v>45373</v>
      </c>
      <c r="AC5759" s="17" t="s">
        <v>9895</v>
      </c>
      <c r="AD5759" s="17" t="s">
        <v>9896</v>
      </c>
      <c r="AF5759" s="17">
        <v>8</v>
      </c>
      <c r="AG5759" s="17">
        <v>2</v>
      </c>
      <c r="AM5759" s="17" t="s">
        <v>240</v>
      </c>
      <c r="AN5759" s="17" t="s">
        <v>13567</v>
      </c>
      <c r="AO5759" s="17">
        <v>3</v>
      </c>
      <c r="AP5759" s="17">
        <v>80</v>
      </c>
      <c r="AQ5759" s="17">
        <v>5</v>
      </c>
      <c r="AR5759" s="17" t="s">
        <v>9898</v>
      </c>
      <c r="AT5759" s="17" t="s">
        <v>12990</v>
      </c>
      <c r="CH5759" s="17" t="s">
        <v>3901</v>
      </c>
      <c r="CU5759" s="17" t="s">
        <v>3901</v>
      </c>
      <c r="DN5759" s="17">
        <f>COUNTIF(AU5759:DM5759, "X")</f>
        <v>2</v>
      </c>
    </row>
    <row r="5760" spans="1:118" s="17" customFormat="1">
      <c r="A5760" s="17" t="s">
        <v>17694</v>
      </c>
      <c r="B5760" s="17">
        <v>55</v>
      </c>
      <c r="C5760" s="17">
        <v>174941</v>
      </c>
      <c r="D5760" s="17" t="s">
        <v>6469</v>
      </c>
      <c r="E5760" s="17" t="s">
        <v>291</v>
      </c>
      <c r="F5760" s="17" t="s">
        <v>43</v>
      </c>
      <c r="H5760" s="309">
        <v>30798</v>
      </c>
      <c r="I5760" s="309">
        <v>42418</v>
      </c>
      <c r="J5760" s="17" t="s">
        <v>3888</v>
      </c>
      <c r="L5760" s="17" t="s">
        <v>17695</v>
      </c>
      <c r="N5760" s="17" t="s">
        <v>14</v>
      </c>
      <c r="O5760" s="17" t="s">
        <v>15</v>
      </c>
      <c r="P5760" s="17">
        <v>45371</v>
      </c>
      <c r="AF5760" s="17">
        <v>8</v>
      </c>
      <c r="AG5760" s="17">
        <v>2</v>
      </c>
      <c r="AH5760" s="17" t="s">
        <v>11926</v>
      </c>
      <c r="AK5760" s="17" t="s">
        <v>17298</v>
      </c>
      <c r="AM5760" s="17" t="s">
        <v>46</v>
      </c>
      <c r="AN5760" s="17" t="s">
        <v>17553</v>
      </c>
      <c r="AO5760" s="17">
        <v>3</v>
      </c>
      <c r="AP5760" s="17">
        <v>80</v>
      </c>
      <c r="AQ5760" s="17">
        <v>5</v>
      </c>
      <c r="AR5760" s="17" t="s">
        <v>17300</v>
      </c>
      <c r="CU5760" s="17" t="s">
        <v>3901</v>
      </c>
      <c r="CX5760" s="17" t="s">
        <v>3901</v>
      </c>
      <c r="DN5760" s="17">
        <f>COUNTIF(AU5760:DM5760, "X")</f>
        <v>2</v>
      </c>
    </row>
    <row r="5761" spans="1:118" s="17" customFormat="1">
      <c r="A5761" s="17" t="s">
        <v>19804</v>
      </c>
      <c r="B5761" s="17">
        <v>55</v>
      </c>
      <c r="C5761" s="17">
        <v>174943</v>
      </c>
      <c r="D5761" s="17" t="s">
        <v>19805</v>
      </c>
      <c r="E5761" s="17" t="s">
        <v>19806</v>
      </c>
      <c r="F5761" s="17" t="s">
        <v>19807</v>
      </c>
      <c r="H5761" s="309">
        <v>33077</v>
      </c>
      <c r="I5761" s="309">
        <v>42468</v>
      </c>
      <c r="J5761" s="17" t="s">
        <v>3888</v>
      </c>
      <c r="L5761" s="17" t="s">
        <v>19792</v>
      </c>
      <c r="N5761" s="17" t="s">
        <v>14</v>
      </c>
      <c r="O5761" s="17" t="s">
        <v>15</v>
      </c>
      <c r="P5761" s="17">
        <v>45371</v>
      </c>
      <c r="AF5761" s="17">
        <v>8</v>
      </c>
      <c r="AG5761" s="17">
        <v>2</v>
      </c>
      <c r="AI5761" s="17" t="s">
        <v>10178</v>
      </c>
      <c r="AM5761" s="17" t="s">
        <v>219</v>
      </c>
      <c r="AN5761" s="17" t="s">
        <v>19675</v>
      </c>
      <c r="AO5761" s="17">
        <v>3</v>
      </c>
      <c r="AP5761" s="17">
        <v>80</v>
      </c>
      <c r="AQ5761" s="17">
        <v>5</v>
      </c>
      <c r="AR5761" s="17" t="s">
        <v>10180</v>
      </c>
      <c r="CU5761" s="17" t="s">
        <v>3901</v>
      </c>
      <c r="DN5761" s="17">
        <f>COUNTIF(AU5761:DM5761, "X")</f>
        <v>1</v>
      </c>
    </row>
    <row r="5762" spans="1:118" s="17" customFormat="1">
      <c r="A5762" s="17" t="s">
        <v>6747</v>
      </c>
      <c r="B5762" s="17">
        <v>55</v>
      </c>
      <c r="C5762" s="17">
        <v>174949</v>
      </c>
      <c r="D5762" s="17" t="s">
        <v>6748</v>
      </c>
      <c r="E5762" s="17" t="s">
        <v>3962</v>
      </c>
      <c r="F5762" s="17" t="s">
        <v>21</v>
      </c>
      <c r="H5762" s="309">
        <v>31453</v>
      </c>
      <c r="I5762" s="309">
        <v>42468</v>
      </c>
      <c r="J5762" s="17" t="s">
        <v>3888</v>
      </c>
      <c r="L5762" s="17" t="s">
        <v>6749</v>
      </c>
      <c r="N5762" s="17" t="s">
        <v>19</v>
      </c>
      <c r="O5762" s="17" t="s">
        <v>15</v>
      </c>
      <c r="P5762" s="17">
        <v>45356</v>
      </c>
      <c r="AC5762" s="17" t="s">
        <v>3890</v>
      </c>
      <c r="AD5762" s="17" t="s">
        <v>3891</v>
      </c>
      <c r="AF5762" s="17">
        <v>15</v>
      </c>
      <c r="AG5762" s="17">
        <v>2</v>
      </c>
      <c r="AM5762" s="17" t="s">
        <v>248</v>
      </c>
      <c r="AN5762" s="17" t="s">
        <v>6588</v>
      </c>
      <c r="AO5762" s="17">
        <v>3</v>
      </c>
      <c r="AP5762" s="17">
        <v>80</v>
      </c>
      <c r="AQ5762" s="17">
        <v>5</v>
      </c>
      <c r="AT5762" s="17" t="s">
        <v>6589</v>
      </c>
      <c r="DN5762" s="17">
        <f>COUNTIF(AU5762:DM5762, "X")</f>
        <v>0</v>
      </c>
    </row>
    <row r="5763" spans="1:118" s="17" customFormat="1">
      <c r="A5763" s="17" t="s">
        <v>25437</v>
      </c>
      <c r="B5763" s="17">
        <v>55</v>
      </c>
      <c r="C5763" s="17">
        <v>174951</v>
      </c>
      <c r="D5763" s="17" t="s">
        <v>16363</v>
      </c>
      <c r="E5763" s="17" t="s">
        <v>10431</v>
      </c>
      <c r="F5763" s="17" t="s">
        <v>374</v>
      </c>
      <c r="H5763" s="309">
        <v>35835</v>
      </c>
      <c r="I5763" s="309">
        <v>42468</v>
      </c>
      <c r="J5763" s="17" t="s">
        <v>3888</v>
      </c>
      <c r="L5763" s="17" t="s">
        <v>25131</v>
      </c>
      <c r="M5763" s="17" t="s">
        <v>485</v>
      </c>
      <c r="N5763" s="17" t="s">
        <v>31</v>
      </c>
      <c r="O5763" s="17" t="s">
        <v>15</v>
      </c>
      <c r="P5763" s="17">
        <v>45373</v>
      </c>
      <c r="AC5763" s="17" t="s">
        <v>9895</v>
      </c>
      <c r="AD5763" s="17" t="s">
        <v>9896</v>
      </c>
      <c r="AF5763" s="17">
        <v>15</v>
      </c>
      <c r="AG5763" s="17">
        <v>2</v>
      </c>
      <c r="AM5763" s="17" t="s">
        <v>67</v>
      </c>
      <c r="AN5763" s="17" t="s">
        <v>25087</v>
      </c>
      <c r="AO5763" s="17">
        <v>3</v>
      </c>
      <c r="AP5763" s="17">
        <v>80</v>
      </c>
      <c r="AQ5763" s="17">
        <v>5</v>
      </c>
      <c r="AR5763" s="17" t="s">
        <v>9898</v>
      </c>
      <c r="AT5763" s="17" t="s">
        <v>16072</v>
      </c>
      <c r="DN5763" s="17">
        <f>COUNTIF(AU5763:DM5763, "X")</f>
        <v>0</v>
      </c>
    </row>
    <row r="5764" spans="1:118" s="17" customFormat="1">
      <c r="A5764" s="17" t="s">
        <v>16171</v>
      </c>
      <c r="B5764" s="17">
        <v>55</v>
      </c>
      <c r="C5764" s="17">
        <v>174955</v>
      </c>
      <c r="D5764" s="17" t="s">
        <v>554</v>
      </c>
      <c r="E5764" s="17" t="s">
        <v>5878</v>
      </c>
      <c r="F5764" s="17" t="s">
        <v>43</v>
      </c>
      <c r="H5764" s="309">
        <v>30776</v>
      </c>
      <c r="I5764" s="309">
        <v>42468</v>
      </c>
      <c r="J5764" s="17" t="s">
        <v>3888</v>
      </c>
      <c r="L5764" s="17" t="s">
        <v>16172</v>
      </c>
      <c r="N5764" s="17" t="s">
        <v>31</v>
      </c>
      <c r="O5764" s="17" t="s">
        <v>15</v>
      </c>
      <c r="P5764" s="17">
        <v>45373</v>
      </c>
      <c r="AC5764" s="17" t="s">
        <v>9895</v>
      </c>
      <c r="AD5764" s="17" t="s">
        <v>9896</v>
      </c>
      <c r="AF5764" s="17">
        <v>8</v>
      </c>
      <c r="AG5764" s="17">
        <v>2</v>
      </c>
      <c r="AM5764" s="17" t="s">
        <v>37</v>
      </c>
      <c r="AN5764" s="17" t="s">
        <v>16071</v>
      </c>
      <c r="AO5764" s="17">
        <v>3</v>
      </c>
      <c r="AP5764" s="17">
        <v>80</v>
      </c>
      <c r="AQ5764" s="17">
        <v>5</v>
      </c>
      <c r="AR5764" s="17" t="s">
        <v>9898</v>
      </c>
      <c r="AT5764" s="17" t="s">
        <v>16072</v>
      </c>
      <c r="DN5764" s="17">
        <f>COUNTIF(AU5764:DM5764, "X")</f>
        <v>0</v>
      </c>
    </row>
    <row r="5765" spans="1:118" s="17" customFormat="1">
      <c r="A5765" s="17" t="s">
        <v>12515</v>
      </c>
      <c r="B5765" s="17">
        <v>55</v>
      </c>
      <c r="C5765" s="17">
        <v>174989</v>
      </c>
      <c r="D5765" s="17" t="s">
        <v>6843</v>
      </c>
      <c r="E5765" s="17" t="s">
        <v>38</v>
      </c>
      <c r="F5765" s="17" t="s">
        <v>428</v>
      </c>
      <c r="H5765" s="309">
        <v>29239</v>
      </c>
      <c r="I5765" s="309">
        <v>42444</v>
      </c>
      <c r="J5765" s="17" t="s">
        <v>3888</v>
      </c>
      <c r="L5765" s="17" t="s">
        <v>12509</v>
      </c>
      <c r="N5765" s="17" t="s">
        <v>31</v>
      </c>
      <c r="O5765" s="17" t="s">
        <v>15</v>
      </c>
      <c r="P5765" s="17">
        <v>45373</v>
      </c>
      <c r="AC5765" s="17" t="s">
        <v>9895</v>
      </c>
      <c r="AD5765" s="17" t="s">
        <v>9896</v>
      </c>
      <c r="AF5765" s="17">
        <v>8</v>
      </c>
      <c r="AG5765" s="17">
        <v>2</v>
      </c>
      <c r="AM5765" s="17" t="s">
        <v>222</v>
      </c>
      <c r="AN5765" s="17" t="s">
        <v>12432</v>
      </c>
      <c r="AO5765" s="17">
        <v>3</v>
      </c>
      <c r="AP5765" s="17">
        <v>80</v>
      </c>
      <c r="AQ5765" s="17">
        <v>5</v>
      </c>
      <c r="AR5765" s="17" t="s">
        <v>9898</v>
      </c>
      <c r="AT5765" s="17" t="s">
        <v>11929</v>
      </c>
      <c r="BD5765" s="17" t="s">
        <v>3901</v>
      </c>
      <c r="BS5765" s="17" t="s">
        <v>3901</v>
      </c>
      <c r="CC5765" s="17" t="s">
        <v>3901</v>
      </c>
      <c r="CF5765" s="17" t="s">
        <v>3901</v>
      </c>
      <c r="CG5765" s="17" t="s">
        <v>21</v>
      </c>
      <c r="CH5765" s="17" t="s">
        <v>3901</v>
      </c>
      <c r="CN5765" s="17" t="s">
        <v>3901</v>
      </c>
      <c r="CR5765" s="17" t="s">
        <v>21</v>
      </c>
      <c r="DN5765" s="17">
        <f>COUNTIF(AU5765:DM5765, "X")</f>
        <v>6</v>
      </c>
    </row>
    <row r="5766" spans="1:118" s="17" customFormat="1">
      <c r="A5766" s="17" t="s">
        <v>8518</v>
      </c>
      <c r="B5766" s="17">
        <v>55</v>
      </c>
      <c r="C5766" s="17">
        <v>167028</v>
      </c>
      <c r="D5766" s="17" t="s">
        <v>93</v>
      </c>
      <c r="E5766" s="17" t="s">
        <v>8519</v>
      </c>
      <c r="F5766" s="17" t="s">
        <v>316</v>
      </c>
      <c r="H5766" s="309">
        <v>35033</v>
      </c>
      <c r="I5766" s="309">
        <v>42444</v>
      </c>
      <c r="J5766" s="17" t="s">
        <v>3888</v>
      </c>
      <c r="L5766" s="17" t="s">
        <v>8520</v>
      </c>
      <c r="N5766" s="17" t="s">
        <v>19</v>
      </c>
      <c r="O5766" s="17" t="s">
        <v>15</v>
      </c>
      <c r="P5766" s="17">
        <v>45356</v>
      </c>
      <c r="AC5766" s="17" t="s">
        <v>3890</v>
      </c>
      <c r="AD5766" s="17" t="s">
        <v>3891</v>
      </c>
      <c r="AF5766" s="17">
        <v>8</v>
      </c>
      <c r="AG5766" s="17">
        <v>2</v>
      </c>
      <c r="AM5766" s="17" t="s">
        <v>2607</v>
      </c>
      <c r="AN5766" s="17" t="s">
        <v>8305</v>
      </c>
      <c r="AO5766" s="17">
        <v>3</v>
      </c>
      <c r="AP5766" s="17">
        <v>80</v>
      </c>
      <c r="AQ5766" s="17">
        <v>5</v>
      </c>
      <c r="AT5766" s="17" t="s">
        <v>7979</v>
      </c>
      <c r="CM5766" s="17" t="s">
        <v>21</v>
      </c>
      <c r="CR5766" s="17" t="s">
        <v>21</v>
      </c>
      <c r="CU5766" s="17" t="s">
        <v>3901</v>
      </c>
      <c r="DN5766" s="17">
        <f>COUNTIF(AU5766:DM5766, "X")</f>
        <v>1</v>
      </c>
    </row>
    <row r="5767" spans="1:118" s="17" customFormat="1">
      <c r="A5767" s="523" t="s">
        <v>1799</v>
      </c>
      <c r="B5767" s="17">
        <v>55</v>
      </c>
      <c r="C5767" s="17">
        <v>161745</v>
      </c>
      <c r="D5767" s="17" t="s">
        <v>785</v>
      </c>
      <c r="E5767" s="17" t="s">
        <v>265</v>
      </c>
      <c r="F5767" s="17" t="s">
        <v>43</v>
      </c>
      <c r="H5767" s="309">
        <v>34317</v>
      </c>
      <c r="I5767" s="309">
        <v>42444</v>
      </c>
      <c r="J5767" s="17" t="s">
        <v>3888</v>
      </c>
      <c r="K5767" s="17" t="s">
        <v>30</v>
      </c>
      <c r="L5767" s="17" t="s">
        <v>1800</v>
      </c>
      <c r="N5767" s="17" t="s">
        <v>19</v>
      </c>
      <c r="O5767" s="17" t="s">
        <v>15</v>
      </c>
      <c r="P5767" s="17">
        <v>45356</v>
      </c>
      <c r="AC5767" s="17" t="s">
        <v>3890</v>
      </c>
      <c r="AD5767" s="17" t="s">
        <v>3891</v>
      </c>
      <c r="AF5767" s="17">
        <v>15</v>
      </c>
      <c r="AG5767" s="17">
        <v>2</v>
      </c>
      <c r="AM5767" s="17" t="s">
        <v>2608</v>
      </c>
      <c r="AN5767" s="17" t="s">
        <v>8704</v>
      </c>
      <c r="AO5767" s="17">
        <v>3</v>
      </c>
      <c r="AP5767" s="17">
        <v>80</v>
      </c>
      <c r="AQ5767" s="17">
        <v>5</v>
      </c>
      <c r="AT5767" s="17" t="s">
        <v>7979</v>
      </c>
      <c r="CH5767" s="17" t="s">
        <v>3901</v>
      </c>
      <c r="CR5767" s="17" t="s">
        <v>30</v>
      </c>
      <c r="CU5767" s="17" t="s">
        <v>3901</v>
      </c>
      <c r="DA5767" s="17" t="s">
        <v>3901</v>
      </c>
      <c r="DE5767" s="17" t="s">
        <v>30</v>
      </c>
      <c r="DF5767" s="17" t="s">
        <v>3901</v>
      </c>
      <c r="DN5767" s="17">
        <f>COUNTIF(AU5767:DM5767, "X")</f>
        <v>4</v>
      </c>
    </row>
    <row r="5768" spans="1:118" s="17" customFormat="1">
      <c r="A5768" s="17" t="s">
        <v>8408</v>
      </c>
      <c r="B5768" s="17">
        <v>55</v>
      </c>
      <c r="C5768" s="17">
        <v>175023</v>
      </c>
      <c r="D5768" s="17" t="s">
        <v>6397</v>
      </c>
      <c r="E5768" s="17" t="s">
        <v>449</v>
      </c>
      <c r="F5768" s="17" t="s">
        <v>8409</v>
      </c>
      <c r="H5768" s="309">
        <v>35411</v>
      </c>
      <c r="I5768" s="309">
        <v>42471</v>
      </c>
      <c r="J5768" s="17" t="s">
        <v>3888</v>
      </c>
      <c r="L5768" s="17" t="s">
        <v>8410</v>
      </c>
      <c r="N5768" s="17" t="s">
        <v>19</v>
      </c>
      <c r="O5768" s="17" t="s">
        <v>15</v>
      </c>
      <c r="P5768" s="17">
        <v>45356</v>
      </c>
      <c r="AC5768" s="17" t="s">
        <v>3890</v>
      </c>
      <c r="AD5768" s="17" t="s">
        <v>3891</v>
      </c>
      <c r="AF5768" s="17">
        <v>15</v>
      </c>
      <c r="AG5768" s="17">
        <v>2</v>
      </c>
      <c r="AM5768" s="17" t="s">
        <v>2607</v>
      </c>
      <c r="AN5768" s="17" t="s">
        <v>8305</v>
      </c>
      <c r="AO5768" s="17">
        <v>3</v>
      </c>
      <c r="AP5768" s="17">
        <v>80</v>
      </c>
      <c r="AQ5768" s="17">
        <v>5</v>
      </c>
      <c r="AT5768" s="17" t="s">
        <v>7979</v>
      </c>
      <c r="CU5768" s="17" t="s">
        <v>3901</v>
      </c>
      <c r="DN5768" s="17">
        <f>COUNTIF(AU5768:DM5768, "X")</f>
        <v>1</v>
      </c>
    </row>
    <row r="5769" spans="1:118" s="17" customFormat="1">
      <c r="A5769" s="17" t="s">
        <v>18616</v>
      </c>
      <c r="B5769" s="17">
        <v>55</v>
      </c>
      <c r="C5769" s="17">
        <v>175026</v>
      </c>
      <c r="D5769" s="17" t="s">
        <v>629</v>
      </c>
      <c r="E5769" s="17" t="s">
        <v>18617</v>
      </c>
      <c r="F5769" s="17" t="s">
        <v>195</v>
      </c>
      <c r="H5769" s="309">
        <v>29768</v>
      </c>
      <c r="I5769" s="309">
        <v>42444</v>
      </c>
      <c r="J5769" s="17" t="s">
        <v>3888</v>
      </c>
      <c r="L5769" s="17" t="s">
        <v>18618</v>
      </c>
      <c r="N5769" s="17" t="s">
        <v>31</v>
      </c>
      <c r="O5769" s="17" t="s">
        <v>15</v>
      </c>
      <c r="P5769" s="17">
        <v>45373</v>
      </c>
      <c r="AD5769" s="17" t="s">
        <v>9896</v>
      </c>
      <c r="AF5769" s="17">
        <v>8</v>
      </c>
      <c r="AG5769" s="17">
        <v>2</v>
      </c>
      <c r="AM5769" s="17" t="s">
        <v>87</v>
      </c>
      <c r="AN5769" s="17" t="s">
        <v>18599</v>
      </c>
      <c r="AO5769" s="17">
        <v>3</v>
      </c>
      <c r="AP5769" s="17">
        <v>80</v>
      </c>
      <c r="AQ5769" s="17">
        <v>5</v>
      </c>
      <c r="AR5769" s="17" t="s">
        <v>9898</v>
      </c>
      <c r="BD5769" s="17" t="s">
        <v>3901</v>
      </c>
      <c r="CR5769" s="17" t="s">
        <v>21</v>
      </c>
      <c r="CU5769" s="17" t="s">
        <v>3901</v>
      </c>
      <c r="CX5769" s="17" t="s">
        <v>3901</v>
      </c>
      <c r="DA5769" s="17" t="s">
        <v>3901</v>
      </c>
      <c r="DN5769" s="17">
        <f>COUNTIF(AU5769:DM5769, "X")</f>
        <v>4</v>
      </c>
    </row>
    <row r="5770" spans="1:118" s="17" customFormat="1">
      <c r="A5770" s="17" t="s">
        <v>16475</v>
      </c>
      <c r="B5770" s="17">
        <v>55</v>
      </c>
      <c r="C5770" s="17">
        <v>175038</v>
      </c>
      <c r="D5770" s="17" t="s">
        <v>612</v>
      </c>
      <c r="E5770" s="17" t="s">
        <v>16476</v>
      </c>
      <c r="F5770" s="17" t="s">
        <v>65</v>
      </c>
      <c r="H5770" s="309">
        <v>33743</v>
      </c>
      <c r="I5770" s="309">
        <v>42444</v>
      </c>
      <c r="J5770" s="17" t="s">
        <v>3888</v>
      </c>
      <c r="L5770" s="17" t="s">
        <v>16425</v>
      </c>
      <c r="N5770" s="17" t="s">
        <v>31</v>
      </c>
      <c r="O5770" s="17" t="s">
        <v>15</v>
      </c>
      <c r="P5770" s="17">
        <v>45373</v>
      </c>
      <c r="AC5770" s="17" t="s">
        <v>9895</v>
      </c>
      <c r="AD5770" s="17" t="s">
        <v>9896</v>
      </c>
      <c r="AF5770" s="17">
        <v>8</v>
      </c>
      <c r="AG5770" s="17">
        <v>2</v>
      </c>
      <c r="AM5770" s="17" t="s">
        <v>41</v>
      </c>
      <c r="AN5770" s="17" t="s">
        <v>16339</v>
      </c>
      <c r="AO5770" s="17">
        <v>3</v>
      </c>
      <c r="AP5770" s="17">
        <v>80</v>
      </c>
      <c r="AQ5770" s="17">
        <v>5</v>
      </c>
      <c r="AR5770" s="17" t="s">
        <v>9898</v>
      </c>
      <c r="AT5770" s="17" t="s">
        <v>16072</v>
      </c>
      <c r="CR5770" s="17" t="s">
        <v>30</v>
      </c>
      <c r="DN5770" s="17">
        <f>COUNTIF(AU5770:DM5770, "X")</f>
        <v>0</v>
      </c>
    </row>
    <row r="5771" spans="1:118" s="17" customFormat="1">
      <c r="A5771" s="17" t="s">
        <v>4450</v>
      </c>
      <c r="B5771" s="17">
        <v>55</v>
      </c>
      <c r="C5771" s="17">
        <v>175045</v>
      </c>
      <c r="D5771" s="17" t="s">
        <v>4451</v>
      </c>
      <c r="E5771" s="17" t="s">
        <v>567</v>
      </c>
      <c r="F5771" s="17" t="s">
        <v>530</v>
      </c>
      <c r="H5771" s="309">
        <v>35675</v>
      </c>
      <c r="I5771" s="309">
        <v>42444</v>
      </c>
      <c r="J5771" s="17" t="s">
        <v>3888</v>
      </c>
      <c r="L5771" s="17" t="s">
        <v>4452</v>
      </c>
      <c r="N5771" s="17" t="s">
        <v>19</v>
      </c>
      <c r="O5771" s="17" t="s">
        <v>15</v>
      </c>
      <c r="P5771" s="17">
        <v>45356</v>
      </c>
      <c r="AC5771" s="17" t="s">
        <v>3890</v>
      </c>
      <c r="AD5771" s="17" t="s">
        <v>3891</v>
      </c>
      <c r="AF5771" s="17">
        <v>8</v>
      </c>
      <c r="AG5771" s="17">
        <v>2</v>
      </c>
      <c r="AM5771" s="17" t="s">
        <v>2602</v>
      </c>
      <c r="AN5771" s="17" t="s">
        <v>4371</v>
      </c>
      <c r="AO5771" s="17">
        <v>3</v>
      </c>
      <c r="AP5771" s="17">
        <v>80</v>
      </c>
      <c r="AQ5771" s="17">
        <v>5</v>
      </c>
      <c r="AT5771" s="17" t="s">
        <v>3893</v>
      </c>
      <c r="CR5771" s="17" t="s">
        <v>30</v>
      </c>
      <c r="DN5771" s="17">
        <f>COUNTIF(AU5771:DM5771, "X")</f>
        <v>0</v>
      </c>
    </row>
    <row r="5772" spans="1:118" s="17" customFormat="1">
      <c r="A5772" s="17" t="s">
        <v>12962</v>
      </c>
      <c r="B5772" s="17">
        <v>55</v>
      </c>
      <c r="C5772" s="17">
        <v>175044</v>
      </c>
      <c r="D5772" s="17" t="s">
        <v>12963</v>
      </c>
      <c r="E5772" s="17" t="s">
        <v>12964</v>
      </c>
      <c r="F5772" s="17" t="s">
        <v>3962</v>
      </c>
      <c r="H5772" s="309">
        <v>32034</v>
      </c>
      <c r="I5772" s="309">
        <v>42444</v>
      </c>
      <c r="J5772" s="17" t="s">
        <v>3888</v>
      </c>
      <c r="L5772" s="17" t="s">
        <v>12965</v>
      </c>
      <c r="N5772" s="17" t="s">
        <v>31</v>
      </c>
      <c r="O5772" s="17" t="s">
        <v>15</v>
      </c>
      <c r="P5772" s="17">
        <v>45373</v>
      </c>
      <c r="AC5772" s="17" t="s">
        <v>9895</v>
      </c>
      <c r="AD5772" s="17" t="s">
        <v>9896</v>
      </c>
      <c r="AF5772" s="17">
        <v>8</v>
      </c>
      <c r="AG5772" s="17">
        <v>2</v>
      </c>
      <c r="AM5772" s="17" t="s">
        <v>156</v>
      </c>
      <c r="AN5772" s="17" t="s">
        <v>12693</v>
      </c>
      <c r="AO5772" s="17">
        <v>3</v>
      </c>
      <c r="AP5772" s="17">
        <v>80</v>
      </c>
      <c r="AQ5772" s="17">
        <v>5</v>
      </c>
      <c r="AR5772" s="17" t="s">
        <v>9898</v>
      </c>
      <c r="AT5772" s="17" t="s">
        <v>11929</v>
      </c>
      <c r="CR5772" s="17" t="s">
        <v>21</v>
      </c>
      <c r="DN5772" s="17">
        <f>COUNTIF(AU5772:DM5772, "X")</f>
        <v>0</v>
      </c>
    </row>
    <row r="5773" spans="1:118" s="17" customFormat="1">
      <c r="A5773" s="17" t="s">
        <v>9622</v>
      </c>
      <c r="B5773" s="17">
        <v>55</v>
      </c>
      <c r="C5773" s="17">
        <v>175056</v>
      </c>
      <c r="D5773" s="17" t="s">
        <v>9623</v>
      </c>
      <c r="E5773" s="17" t="s">
        <v>143</v>
      </c>
      <c r="F5773" s="17" t="s">
        <v>122</v>
      </c>
      <c r="H5773" s="309">
        <v>35363</v>
      </c>
      <c r="I5773" s="309">
        <v>42444</v>
      </c>
      <c r="J5773" s="17" t="s">
        <v>3888</v>
      </c>
      <c r="L5773" s="17" t="s">
        <v>9624</v>
      </c>
      <c r="N5773" s="17" t="s">
        <v>19</v>
      </c>
      <c r="O5773" s="17" t="s">
        <v>15</v>
      </c>
      <c r="P5773" s="17">
        <v>45356</v>
      </c>
      <c r="AC5773" s="17" t="s">
        <v>3890</v>
      </c>
      <c r="AD5773" s="17" t="s">
        <v>3891</v>
      </c>
      <c r="AF5773" s="17">
        <v>8</v>
      </c>
      <c r="AG5773" s="17">
        <v>2</v>
      </c>
      <c r="AM5773" s="17" t="s">
        <v>218</v>
      </c>
      <c r="AN5773" s="17" t="s">
        <v>9598</v>
      </c>
      <c r="AO5773" s="17">
        <v>3</v>
      </c>
      <c r="AP5773" s="17">
        <v>80</v>
      </c>
      <c r="AQ5773" s="17">
        <v>5</v>
      </c>
      <c r="AT5773" s="17" t="s">
        <v>9082</v>
      </c>
      <c r="CR5773" s="17" t="s">
        <v>21</v>
      </c>
      <c r="DN5773" s="17">
        <f>COUNTIF(AU5773:DM5773, "X")</f>
        <v>0</v>
      </c>
    </row>
    <row r="5774" spans="1:118" s="17" customFormat="1">
      <c r="A5774" s="523" t="s">
        <v>2259</v>
      </c>
      <c r="B5774" s="17">
        <v>55</v>
      </c>
      <c r="C5774" s="17">
        <v>175057</v>
      </c>
      <c r="D5774" s="17" t="s">
        <v>559</v>
      </c>
      <c r="E5774" s="17" t="s">
        <v>437</v>
      </c>
      <c r="F5774" s="17" t="s">
        <v>96</v>
      </c>
      <c r="H5774" s="309">
        <v>28656</v>
      </c>
      <c r="I5774" s="309">
        <v>42444</v>
      </c>
      <c r="J5774" s="17" t="s">
        <v>3888</v>
      </c>
      <c r="L5774" s="17" t="s">
        <v>974</v>
      </c>
      <c r="N5774" s="17" t="s">
        <v>31</v>
      </c>
      <c r="O5774" s="17" t="s">
        <v>15</v>
      </c>
      <c r="P5774" s="17">
        <v>45373</v>
      </c>
      <c r="AC5774" s="17" t="s">
        <v>9895</v>
      </c>
      <c r="AD5774" s="17" t="s">
        <v>9896</v>
      </c>
      <c r="AF5774" s="17">
        <v>15</v>
      </c>
      <c r="AG5774" s="17">
        <v>2</v>
      </c>
      <c r="AM5774" s="17" t="s">
        <v>295</v>
      </c>
      <c r="AN5774" s="17" t="s">
        <v>12166</v>
      </c>
      <c r="AO5774" s="17">
        <v>3</v>
      </c>
      <c r="AP5774" s="17">
        <v>80</v>
      </c>
      <c r="AQ5774" s="17">
        <v>5</v>
      </c>
      <c r="AR5774" s="17" t="s">
        <v>9898</v>
      </c>
      <c r="AT5774" s="17" t="s">
        <v>11929</v>
      </c>
      <c r="CR5774" s="17" t="s">
        <v>21</v>
      </c>
      <c r="CU5774" s="17" t="s">
        <v>3901</v>
      </c>
      <c r="DA5774" s="17" t="s">
        <v>3901</v>
      </c>
      <c r="DF5774" s="17" t="s">
        <v>3901</v>
      </c>
      <c r="DN5774" s="17">
        <f>COUNTIF(AU5774:DM5774, "X")</f>
        <v>3</v>
      </c>
    </row>
    <row r="5775" spans="1:118" s="17" customFormat="1">
      <c r="A5775" s="17" t="s">
        <v>22779</v>
      </c>
      <c r="B5775" s="17">
        <v>55</v>
      </c>
      <c r="C5775" s="17">
        <v>175070</v>
      </c>
      <c r="D5775" s="17" t="s">
        <v>15708</v>
      </c>
      <c r="E5775" s="17" t="s">
        <v>5672</v>
      </c>
      <c r="F5775" s="17" t="s">
        <v>161</v>
      </c>
      <c r="H5775" s="309">
        <v>12300</v>
      </c>
      <c r="I5775" s="309">
        <v>42471</v>
      </c>
      <c r="J5775" s="17" t="s">
        <v>3888</v>
      </c>
      <c r="L5775" s="17" t="s">
        <v>22780</v>
      </c>
      <c r="N5775" s="17" t="s">
        <v>126</v>
      </c>
      <c r="O5775" s="17" t="s">
        <v>15</v>
      </c>
      <c r="P5775" s="17">
        <v>45383</v>
      </c>
      <c r="AF5775" s="17">
        <v>8</v>
      </c>
      <c r="AG5775" s="17">
        <v>2</v>
      </c>
      <c r="AI5775" s="17" t="s">
        <v>20542</v>
      </c>
      <c r="AM5775" s="17" t="s">
        <v>133</v>
      </c>
      <c r="AN5775" s="17" t="s">
        <v>22584</v>
      </c>
      <c r="AO5775" s="17">
        <v>3</v>
      </c>
      <c r="AP5775" s="17">
        <v>80</v>
      </c>
      <c r="AQ5775" s="17">
        <v>5</v>
      </c>
      <c r="AR5775" s="17" t="s">
        <v>22585</v>
      </c>
      <c r="AU5775" s="17" t="s">
        <v>21</v>
      </c>
      <c r="AV5775" s="17" t="s">
        <v>3901</v>
      </c>
      <c r="AX5775" s="17" t="s">
        <v>3901</v>
      </c>
      <c r="AY5775" s="17" t="s">
        <v>21</v>
      </c>
      <c r="AZ5775" s="17" t="s">
        <v>3901</v>
      </c>
      <c r="BB5775" s="17" t="s">
        <v>3901</v>
      </c>
      <c r="BC5775" s="17" t="s">
        <v>21</v>
      </c>
      <c r="BD5775" s="17" t="s">
        <v>3901</v>
      </c>
      <c r="BH5775" s="17" t="s">
        <v>3901</v>
      </c>
      <c r="BJ5775" s="17" t="s">
        <v>21</v>
      </c>
      <c r="BK5775" s="17" t="s">
        <v>3901</v>
      </c>
      <c r="BS5775" s="17" t="s">
        <v>3901</v>
      </c>
      <c r="BY5775" s="17" t="s">
        <v>3901</v>
      </c>
      <c r="BZ5775" s="17" t="s">
        <v>21</v>
      </c>
      <c r="CC5775" s="17" t="s">
        <v>3901</v>
      </c>
      <c r="CF5775" s="17" t="s">
        <v>3901</v>
      </c>
      <c r="CH5775" s="17" t="s">
        <v>3901</v>
      </c>
      <c r="CU5775" s="17" t="s">
        <v>3901</v>
      </c>
      <c r="DN5775" s="17">
        <f>COUNTIF(AU5775:DM5775, "X")</f>
        <v>13</v>
      </c>
    </row>
    <row r="5776" spans="1:118" s="17" customFormat="1">
      <c r="A5776" s="17" t="s">
        <v>19393</v>
      </c>
      <c r="B5776" s="17">
        <v>55</v>
      </c>
      <c r="C5776" s="17">
        <v>175073</v>
      </c>
      <c r="D5776" s="17" t="s">
        <v>19394</v>
      </c>
      <c r="E5776" s="17" t="s">
        <v>374</v>
      </c>
      <c r="F5776" s="17" t="s">
        <v>475</v>
      </c>
      <c r="H5776" s="309">
        <v>35428</v>
      </c>
      <c r="I5776" s="309">
        <v>42471</v>
      </c>
      <c r="J5776" s="17" t="s">
        <v>3888</v>
      </c>
      <c r="L5776" s="17" t="s">
        <v>19395</v>
      </c>
      <c r="N5776" s="17" t="s">
        <v>31</v>
      </c>
      <c r="O5776" s="17" t="s">
        <v>15</v>
      </c>
      <c r="P5776" s="17">
        <v>45373</v>
      </c>
      <c r="AF5776" s="17">
        <v>8</v>
      </c>
      <c r="AG5776" s="17">
        <v>2</v>
      </c>
      <c r="AH5776" s="17" t="s">
        <v>11926</v>
      </c>
      <c r="AK5776" s="17" t="s">
        <v>11927</v>
      </c>
      <c r="AM5776" s="17" t="s">
        <v>34</v>
      </c>
      <c r="AN5776" s="17" t="s">
        <v>19238</v>
      </c>
      <c r="AO5776" s="17">
        <v>3</v>
      </c>
      <c r="AP5776" s="17">
        <v>80</v>
      </c>
      <c r="AQ5776" s="17">
        <v>5</v>
      </c>
      <c r="AR5776" s="17" t="s">
        <v>19239</v>
      </c>
      <c r="DN5776" s="17">
        <f>COUNTIF(AU5776:DM5776, "X")</f>
        <v>0</v>
      </c>
    </row>
    <row r="5777" spans="1:118" s="17" customFormat="1">
      <c r="A5777" s="17" t="s">
        <v>11114</v>
      </c>
      <c r="B5777" s="17">
        <v>55</v>
      </c>
      <c r="C5777" s="17">
        <v>83827</v>
      </c>
      <c r="D5777" s="17" t="s">
        <v>11115</v>
      </c>
      <c r="E5777" s="17" t="s">
        <v>184</v>
      </c>
      <c r="F5777" s="17" t="s">
        <v>70</v>
      </c>
      <c r="H5777" s="309">
        <v>27618</v>
      </c>
      <c r="I5777" s="309">
        <v>42472</v>
      </c>
      <c r="J5777" s="17" t="s">
        <v>3888</v>
      </c>
      <c r="L5777" s="17" t="s">
        <v>11116</v>
      </c>
      <c r="N5777" s="17" t="s">
        <v>14</v>
      </c>
      <c r="O5777" s="17" t="s">
        <v>15</v>
      </c>
      <c r="P5777" s="17">
        <v>45371</v>
      </c>
      <c r="Q5777" s="17">
        <v>1302</v>
      </c>
      <c r="AC5777" s="17" t="s">
        <v>14</v>
      </c>
      <c r="AF5777" s="17">
        <v>8</v>
      </c>
      <c r="AG5777" s="17">
        <v>2</v>
      </c>
      <c r="AI5777" s="17" t="s">
        <v>10178</v>
      </c>
      <c r="AM5777" s="17" t="s">
        <v>16</v>
      </c>
      <c r="AN5777" s="17" t="s">
        <v>10763</v>
      </c>
      <c r="AO5777" s="17">
        <v>3</v>
      </c>
      <c r="AP5777" s="17">
        <v>80</v>
      </c>
      <c r="AQ5777" s="17">
        <v>5</v>
      </c>
      <c r="AR5777" s="17" t="s">
        <v>10180</v>
      </c>
      <c r="CC5777" s="17" t="s">
        <v>3901</v>
      </c>
      <c r="CU5777" s="17" t="s">
        <v>3901</v>
      </c>
      <c r="DN5777" s="17">
        <f>COUNTIF(AU5777:DM5777, "X")</f>
        <v>2</v>
      </c>
    </row>
    <row r="5778" spans="1:118" s="17" customFormat="1">
      <c r="A5778" s="17" t="s">
        <v>8896</v>
      </c>
      <c r="B5778" s="17">
        <v>55</v>
      </c>
      <c r="C5778" s="17">
        <v>175079</v>
      </c>
      <c r="D5778" s="17" t="s">
        <v>54</v>
      </c>
      <c r="E5778" s="17" t="s">
        <v>396</v>
      </c>
      <c r="F5778" s="17" t="s">
        <v>22</v>
      </c>
      <c r="H5778" s="309">
        <v>30641</v>
      </c>
      <c r="I5778" s="309">
        <v>42472</v>
      </c>
      <c r="J5778" s="17" t="s">
        <v>3888</v>
      </c>
      <c r="L5778" s="17" t="s">
        <v>8703</v>
      </c>
      <c r="N5778" s="17" t="s">
        <v>19</v>
      </c>
      <c r="O5778" s="17" t="s">
        <v>15</v>
      </c>
      <c r="P5778" s="17">
        <v>45356</v>
      </c>
      <c r="AC5778" s="17" t="s">
        <v>3890</v>
      </c>
      <c r="AD5778" s="17" t="s">
        <v>3891</v>
      </c>
      <c r="AF5778" s="17">
        <v>8</v>
      </c>
      <c r="AG5778" s="17">
        <v>2</v>
      </c>
      <c r="AM5778" s="17" t="s">
        <v>2608</v>
      </c>
      <c r="AN5778" s="17" t="s">
        <v>8704</v>
      </c>
      <c r="AO5778" s="17">
        <v>3</v>
      </c>
      <c r="AP5778" s="17">
        <v>80</v>
      </c>
      <c r="AQ5778" s="17">
        <v>5</v>
      </c>
      <c r="AT5778" s="17" t="s">
        <v>7979</v>
      </c>
      <c r="AZ5778" s="17" t="s">
        <v>3901</v>
      </c>
      <c r="BB5778" s="17" t="s">
        <v>3901</v>
      </c>
      <c r="BQ5778" s="17" t="s">
        <v>30</v>
      </c>
      <c r="BS5778" s="17" t="s">
        <v>3901</v>
      </c>
      <c r="CN5778" s="17" t="s">
        <v>3901</v>
      </c>
      <c r="DN5778" s="17">
        <f>COUNTIF(AU5778:DM5778, "X")</f>
        <v>4</v>
      </c>
    </row>
    <row r="5779" spans="1:118" s="17" customFormat="1">
      <c r="A5779" s="17" t="s">
        <v>18733</v>
      </c>
      <c r="B5779" s="17">
        <v>55</v>
      </c>
      <c r="C5779" s="17">
        <v>175085</v>
      </c>
      <c r="D5779" s="17" t="s">
        <v>18734</v>
      </c>
      <c r="E5779" s="17" t="s">
        <v>462</v>
      </c>
      <c r="F5779" s="17" t="s">
        <v>140</v>
      </c>
      <c r="H5779" s="309">
        <v>21492</v>
      </c>
      <c r="I5779" s="309">
        <v>42473</v>
      </c>
      <c r="J5779" s="17" t="s">
        <v>3888</v>
      </c>
      <c r="K5779" s="17" t="s">
        <v>21</v>
      </c>
      <c r="L5779" s="17" t="s">
        <v>18735</v>
      </c>
      <c r="N5779" s="17" t="s">
        <v>31</v>
      </c>
      <c r="O5779" s="17" t="s">
        <v>15</v>
      </c>
      <c r="P5779" s="17">
        <v>45373</v>
      </c>
      <c r="AD5779" s="17" t="s">
        <v>9896</v>
      </c>
      <c r="AF5779" s="17">
        <v>8</v>
      </c>
      <c r="AG5779" s="17">
        <v>2</v>
      </c>
      <c r="AM5779" s="17" t="s">
        <v>136</v>
      </c>
      <c r="AN5779" s="17" t="s">
        <v>18697</v>
      </c>
      <c r="AO5779" s="17">
        <v>3</v>
      </c>
      <c r="AP5779" s="17">
        <v>80</v>
      </c>
      <c r="AQ5779" s="17">
        <v>5</v>
      </c>
      <c r="AR5779" s="17" t="s">
        <v>9898</v>
      </c>
      <c r="CU5779" s="17" t="s">
        <v>3901</v>
      </c>
      <c r="DA5779" s="17" t="s">
        <v>3901</v>
      </c>
      <c r="DE5779" s="17" t="s">
        <v>21</v>
      </c>
      <c r="DN5779" s="17">
        <f>COUNTIF(AU5779:DM5779, "X")</f>
        <v>2</v>
      </c>
    </row>
    <row r="5780" spans="1:118" s="17" customFormat="1">
      <c r="A5780" s="17" t="s">
        <v>6840</v>
      </c>
      <c r="B5780" s="17">
        <v>55</v>
      </c>
      <c r="C5780" s="17">
        <v>175086</v>
      </c>
      <c r="D5780" s="17" t="s">
        <v>4983</v>
      </c>
      <c r="E5780" s="17" t="s">
        <v>267</v>
      </c>
      <c r="F5780" s="17" t="s">
        <v>154</v>
      </c>
      <c r="H5780" s="309">
        <v>27487</v>
      </c>
      <c r="I5780" s="309">
        <v>42473</v>
      </c>
      <c r="J5780" s="17" t="s">
        <v>3888</v>
      </c>
      <c r="L5780" s="17" t="s">
        <v>6841</v>
      </c>
      <c r="N5780" s="17" t="s">
        <v>19</v>
      </c>
      <c r="O5780" s="17" t="s">
        <v>15</v>
      </c>
      <c r="P5780" s="17">
        <v>45356</v>
      </c>
      <c r="AC5780" s="17" t="s">
        <v>3890</v>
      </c>
      <c r="AD5780" s="17" t="s">
        <v>3891</v>
      </c>
      <c r="AF5780" s="17">
        <v>8</v>
      </c>
      <c r="AG5780" s="17">
        <v>2</v>
      </c>
      <c r="AM5780" s="17" t="s">
        <v>248</v>
      </c>
      <c r="AN5780" s="17" t="s">
        <v>6588</v>
      </c>
      <c r="AO5780" s="17">
        <v>3</v>
      </c>
      <c r="AP5780" s="17">
        <v>80</v>
      </c>
      <c r="AQ5780" s="17">
        <v>5</v>
      </c>
      <c r="AT5780" s="17" t="s">
        <v>6589</v>
      </c>
      <c r="AV5780" s="17" t="s">
        <v>3901</v>
      </c>
      <c r="BD5780" s="17" t="s">
        <v>3901</v>
      </c>
      <c r="BS5780" s="17" t="s">
        <v>3901</v>
      </c>
      <c r="DN5780" s="17">
        <f>COUNTIF(AU5780:DM5780, "X")</f>
        <v>3</v>
      </c>
    </row>
    <row r="5781" spans="1:118" s="17" customFormat="1">
      <c r="A5781" s="17" t="s">
        <v>16292</v>
      </c>
      <c r="B5781" s="17">
        <v>55</v>
      </c>
      <c r="C5781" s="17">
        <v>175090</v>
      </c>
      <c r="D5781" s="17" t="s">
        <v>3898</v>
      </c>
      <c r="E5781" s="17" t="s">
        <v>813</v>
      </c>
      <c r="F5781" s="17" t="s">
        <v>21</v>
      </c>
      <c r="H5781" s="309">
        <v>12883</v>
      </c>
      <c r="I5781" s="309">
        <v>42473</v>
      </c>
      <c r="J5781" s="17" t="s">
        <v>3888</v>
      </c>
      <c r="L5781" s="17" t="s">
        <v>16250</v>
      </c>
      <c r="N5781" s="17" t="s">
        <v>31</v>
      </c>
      <c r="O5781" s="17" t="s">
        <v>15</v>
      </c>
      <c r="P5781" s="17">
        <v>45373</v>
      </c>
      <c r="AC5781" s="17" t="s">
        <v>9895</v>
      </c>
      <c r="AD5781" s="17" t="s">
        <v>9896</v>
      </c>
      <c r="AF5781" s="17">
        <v>8</v>
      </c>
      <c r="AG5781" s="17">
        <v>2</v>
      </c>
      <c r="AM5781" s="17" t="s">
        <v>37</v>
      </c>
      <c r="AN5781" s="17" t="s">
        <v>16071</v>
      </c>
      <c r="AO5781" s="17">
        <v>3</v>
      </c>
      <c r="AP5781" s="17">
        <v>80</v>
      </c>
      <c r="AQ5781" s="17">
        <v>5</v>
      </c>
      <c r="AR5781" s="17" t="s">
        <v>9898</v>
      </c>
      <c r="AT5781" s="17" t="s">
        <v>16072</v>
      </c>
      <c r="DN5781" s="17">
        <f>COUNTIF(AU5781:DM5781, "X")</f>
        <v>0</v>
      </c>
    </row>
    <row r="5782" spans="1:118" s="17" customFormat="1">
      <c r="A5782" s="17" t="s">
        <v>19565</v>
      </c>
      <c r="B5782" s="17">
        <v>55</v>
      </c>
      <c r="C5782" s="17">
        <v>175091</v>
      </c>
      <c r="D5782" s="17" t="s">
        <v>13630</v>
      </c>
      <c r="E5782" s="17" t="s">
        <v>278</v>
      </c>
      <c r="F5782" s="17" t="s">
        <v>122</v>
      </c>
      <c r="H5782" s="309">
        <v>35832</v>
      </c>
      <c r="I5782" s="309">
        <v>42473</v>
      </c>
      <c r="J5782" s="17" t="s">
        <v>3888</v>
      </c>
      <c r="L5782" s="17" t="s">
        <v>19566</v>
      </c>
      <c r="N5782" s="17" t="s">
        <v>163</v>
      </c>
      <c r="O5782" s="17" t="s">
        <v>15</v>
      </c>
      <c r="P5782" s="17">
        <v>45312</v>
      </c>
      <c r="AF5782" s="17">
        <v>8</v>
      </c>
      <c r="AG5782" s="17">
        <v>2</v>
      </c>
      <c r="AH5782" s="17" t="s">
        <v>11926</v>
      </c>
      <c r="AK5782" s="17" t="s">
        <v>11927</v>
      </c>
      <c r="AM5782" s="17" t="s">
        <v>2615</v>
      </c>
      <c r="AN5782" s="17" t="s">
        <v>19445</v>
      </c>
      <c r="AO5782" s="17">
        <v>3</v>
      </c>
      <c r="AP5782" s="17">
        <v>80</v>
      </c>
      <c r="AQ5782" s="17">
        <v>5</v>
      </c>
      <c r="AR5782" s="17" t="s">
        <v>19446</v>
      </c>
      <c r="CU5782" s="17" t="s">
        <v>3901</v>
      </c>
      <c r="DN5782" s="17">
        <f>COUNTIF(AU5782:DM5782, "X")</f>
        <v>1</v>
      </c>
    </row>
    <row r="5783" spans="1:118" s="17" customFormat="1">
      <c r="A5783" s="17" t="s">
        <v>12467</v>
      </c>
      <c r="B5783" s="17">
        <v>55</v>
      </c>
      <c r="C5783" s="17">
        <v>175096</v>
      </c>
      <c r="D5783" s="17" t="s">
        <v>12468</v>
      </c>
      <c r="E5783" s="17" t="s">
        <v>12469</v>
      </c>
      <c r="F5783" s="17" t="s">
        <v>125</v>
      </c>
      <c r="H5783" s="309">
        <v>34803</v>
      </c>
      <c r="I5783" s="309">
        <v>42473</v>
      </c>
      <c r="J5783" s="17" t="s">
        <v>3888</v>
      </c>
      <c r="L5783" s="17" t="s">
        <v>12470</v>
      </c>
      <c r="N5783" s="17" t="s">
        <v>31</v>
      </c>
      <c r="O5783" s="17" t="s">
        <v>15</v>
      </c>
      <c r="P5783" s="17">
        <v>45373</v>
      </c>
      <c r="AC5783" s="17" t="s">
        <v>9895</v>
      </c>
      <c r="AD5783" s="17" t="s">
        <v>9896</v>
      </c>
      <c r="AF5783" s="17">
        <v>8</v>
      </c>
      <c r="AG5783" s="17">
        <v>2</v>
      </c>
      <c r="AM5783" s="17" t="s">
        <v>222</v>
      </c>
      <c r="AN5783" s="17" t="s">
        <v>12432</v>
      </c>
      <c r="AO5783" s="17">
        <v>3</v>
      </c>
      <c r="AP5783" s="17">
        <v>80</v>
      </c>
      <c r="AQ5783" s="17">
        <v>5</v>
      </c>
      <c r="AR5783" s="17" t="s">
        <v>9898</v>
      </c>
      <c r="AT5783" s="17" t="s">
        <v>11929</v>
      </c>
      <c r="DN5783" s="17">
        <f>COUNTIF(AU5783:DM5783, "X")</f>
        <v>0</v>
      </c>
    </row>
    <row r="5784" spans="1:118" s="17" customFormat="1">
      <c r="A5784" s="17" t="s">
        <v>11695</v>
      </c>
      <c r="B5784" s="17">
        <v>55</v>
      </c>
      <c r="C5784" s="17">
        <v>175100</v>
      </c>
      <c r="D5784" s="17" t="s">
        <v>4632</v>
      </c>
      <c r="E5784" s="17" t="s">
        <v>11696</v>
      </c>
      <c r="F5784" s="17" t="s">
        <v>147</v>
      </c>
      <c r="H5784" s="309">
        <v>35514</v>
      </c>
      <c r="I5784" s="309">
        <v>42473</v>
      </c>
      <c r="J5784" s="17" t="s">
        <v>3888</v>
      </c>
      <c r="L5784" s="17" t="s">
        <v>11660</v>
      </c>
      <c r="N5784" s="17" t="s">
        <v>14</v>
      </c>
      <c r="O5784" s="17" t="s">
        <v>15</v>
      </c>
      <c r="P5784" s="17">
        <v>45371</v>
      </c>
      <c r="AC5784" s="17" t="s">
        <v>14</v>
      </c>
      <c r="AF5784" s="17">
        <v>8</v>
      </c>
      <c r="AG5784" s="17">
        <v>2</v>
      </c>
      <c r="AI5784" s="17" t="s">
        <v>10178</v>
      </c>
      <c r="AM5784" s="17" t="s">
        <v>68</v>
      </c>
      <c r="AN5784" s="17" t="s">
        <v>11517</v>
      </c>
      <c r="AO5784" s="17">
        <v>3</v>
      </c>
      <c r="AP5784" s="17">
        <v>80</v>
      </c>
      <c r="AQ5784" s="17">
        <v>5</v>
      </c>
      <c r="AR5784" s="17" t="s">
        <v>10180</v>
      </c>
      <c r="CU5784" s="17" t="s">
        <v>3901</v>
      </c>
      <c r="DN5784" s="17">
        <f>COUNTIF(AU5784:DM5784, "X")</f>
        <v>1</v>
      </c>
    </row>
    <row r="5785" spans="1:118" s="17" customFormat="1">
      <c r="A5785" s="17" t="s">
        <v>21807</v>
      </c>
      <c r="B5785" s="17">
        <v>55</v>
      </c>
      <c r="C5785" s="17">
        <v>175101</v>
      </c>
      <c r="D5785" s="17" t="s">
        <v>536</v>
      </c>
      <c r="E5785" s="17" t="s">
        <v>61</v>
      </c>
      <c r="F5785" s="17" t="s">
        <v>341</v>
      </c>
      <c r="H5785" s="309">
        <v>26190</v>
      </c>
      <c r="I5785" s="309">
        <v>42472</v>
      </c>
      <c r="J5785" s="17" t="s">
        <v>3888</v>
      </c>
      <c r="L5785" s="17" t="s">
        <v>21808</v>
      </c>
      <c r="N5785" s="17" t="s">
        <v>26</v>
      </c>
      <c r="O5785" s="17" t="s">
        <v>15</v>
      </c>
      <c r="P5785" s="17">
        <v>45318</v>
      </c>
      <c r="AF5785" s="17">
        <v>8</v>
      </c>
      <c r="AG5785" s="17">
        <v>2</v>
      </c>
      <c r="AH5785" s="17" t="s">
        <v>11926</v>
      </c>
      <c r="AK5785" s="17" t="s">
        <v>21650</v>
      </c>
      <c r="AM5785" s="17" t="s">
        <v>197</v>
      </c>
      <c r="AN5785" s="17" t="s">
        <v>21651</v>
      </c>
      <c r="AO5785" s="17">
        <v>3</v>
      </c>
      <c r="AP5785" s="17">
        <v>80</v>
      </c>
      <c r="AQ5785" s="17">
        <v>5</v>
      </c>
      <c r="AR5785" s="17" t="s">
        <v>21652</v>
      </c>
      <c r="DN5785" s="17">
        <f>COUNTIF(AU5785:DM5785, "X")</f>
        <v>0</v>
      </c>
    </row>
    <row r="5786" spans="1:118" s="17" customFormat="1">
      <c r="A5786" s="17" t="s">
        <v>15776</v>
      </c>
      <c r="B5786" s="17">
        <v>55</v>
      </c>
      <c r="C5786" s="17">
        <v>88284</v>
      </c>
      <c r="D5786" s="17" t="s">
        <v>15777</v>
      </c>
      <c r="E5786" s="17" t="s">
        <v>36</v>
      </c>
      <c r="F5786" s="17" t="s">
        <v>61</v>
      </c>
      <c r="H5786" s="309">
        <v>23646</v>
      </c>
      <c r="I5786" s="309">
        <v>42474</v>
      </c>
      <c r="J5786" s="17" t="s">
        <v>3888</v>
      </c>
      <c r="L5786" s="17" t="s">
        <v>15778</v>
      </c>
      <c r="N5786" s="17" t="s">
        <v>31</v>
      </c>
      <c r="O5786" s="17" t="s">
        <v>15</v>
      </c>
      <c r="P5786" s="17">
        <v>45373</v>
      </c>
      <c r="AC5786" s="17" t="s">
        <v>9895</v>
      </c>
      <c r="AD5786" s="17" t="s">
        <v>9896</v>
      </c>
      <c r="AF5786" s="17">
        <v>8</v>
      </c>
      <c r="AG5786" s="17">
        <v>2</v>
      </c>
      <c r="AM5786" s="17" t="s">
        <v>121</v>
      </c>
      <c r="AN5786" s="17" t="s">
        <v>15516</v>
      </c>
      <c r="AO5786" s="17">
        <v>3</v>
      </c>
      <c r="AP5786" s="17">
        <v>80</v>
      </c>
      <c r="AQ5786" s="17">
        <v>5</v>
      </c>
      <c r="AR5786" s="17" t="s">
        <v>9898</v>
      </c>
      <c r="AT5786" s="17" t="s">
        <v>15057</v>
      </c>
      <c r="BS5786" s="17" t="s">
        <v>3901</v>
      </c>
      <c r="CC5786" s="17" t="s">
        <v>3901</v>
      </c>
      <c r="CF5786" s="17" t="s">
        <v>3901</v>
      </c>
      <c r="CH5786" s="17" t="s">
        <v>3901</v>
      </c>
      <c r="CL5786" s="17" t="s">
        <v>3901</v>
      </c>
      <c r="CN5786" s="17" t="s">
        <v>3901</v>
      </c>
      <c r="DN5786" s="17">
        <f>COUNTIF(AU5786:DM5786, "X")</f>
        <v>6</v>
      </c>
    </row>
    <row r="5787" spans="1:118" s="17" customFormat="1">
      <c r="A5787" s="17" t="s">
        <v>25464</v>
      </c>
      <c r="B5787" s="17">
        <v>55</v>
      </c>
      <c r="C5787" s="17">
        <v>175109</v>
      </c>
      <c r="D5787" s="17" t="s">
        <v>187</v>
      </c>
      <c r="E5787" s="17" t="s">
        <v>333</v>
      </c>
      <c r="H5787" s="309">
        <v>34995</v>
      </c>
      <c r="I5787" s="309">
        <v>42474</v>
      </c>
      <c r="J5787" s="17" t="s">
        <v>3888</v>
      </c>
      <c r="L5787" s="17" t="s">
        <v>25465</v>
      </c>
      <c r="N5787" s="17" t="s">
        <v>31</v>
      </c>
      <c r="O5787" s="17" t="s">
        <v>15</v>
      </c>
      <c r="P5787" s="17">
        <v>45373</v>
      </c>
      <c r="AC5787" s="17" t="s">
        <v>9895</v>
      </c>
      <c r="AD5787" s="17" t="s">
        <v>9896</v>
      </c>
      <c r="AF5787" s="17">
        <v>15</v>
      </c>
      <c r="AG5787" s="17">
        <v>2</v>
      </c>
      <c r="AM5787" s="17" t="s">
        <v>76</v>
      </c>
      <c r="AN5787" s="17" t="s">
        <v>25452</v>
      </c>
      <c r="AO5787" s="17">
        <v>3</v>
      </c>
      <c r="AP5787" s="17">
        <v>80</v>
      </c>
      <c r="AQ5787" s="17">
        <v>5</v>
      </c>
      <c r="AR5787" s="17" t="s">
        <v>9898</v>
      </c>
      <c r="AT5787" s="17" t="s">
        <v>9899</v>
      </c>
      <c r="DF5787" s="17" t="s">
        <v>3901</v>
      </c>
      <c r="DN5787" s="17">
        <f>COUNTIF(AU5787:DM5787, "X")</f>
        <v>1</v>
      </c>
    </row>
    <row r="5788" spans="1:118" s="17" customFormat="1">
      <c r="A5788" s="17" t="s">
        <v>25371</v>
      </c>
      <c r="B5788" s="17">
        <v>55</v>
      </c>
      <c r="C5788" s="17">
        <v>175117</v>
      </c>
      <c r="D5788" s="17" t="s">
        <v>25372</v>
      </c>
      <c r="E5788" s="17" t="s">
        <v>382</v>
      </c>
      <c r="F5788" s="17" t="s">
        <v>65</v>
      </c>
      <c r="H5788" s="309">
        <v>35265</v>
      </c>
      <c r="I5788" s="309">
        <v>42475</v>
      </c>
      <c r="J5788" s="17" t="s">
        <v>3888</v>
      </c>
      <c r="L5788" s="17" t="s">
        <v>25373</v>
      </c>
      <c r="N5788" s="17" t="s">
        <v>31</v>
      </c>
      <c r="O5788" s="17" t="s">
        <v>15</v>
      </c>
      <c r="P5788" s="17">
        <v>45373</v>
      </c>
      <c r="AC5788" s="17" t="s">
        <v>9895</v>
      </c>
      <c r="AD5788" s="17" t="s">
        <v>9896</v>
      </c>
      <c r="AF5788" s="17">
        <v>15</v>
      </c>
      <c r="AG5788" s="17">
        <v>2</v>
      </c>
      <c r="AM5788" s="17" t="s">
        <v>67</v>
      </c>
      <c r="AN5788" s="17" t="s">
        <v>25087</v>
      </c>
      <c r="AO5788" s="17">
        <v>3</v>
      </c>
      <c r="AP5788" s="17">
        <v>80</v>
      </c>
      <c r="AQ5788" s="17">
        <v>5</v>
      </c>
      <c r="AR5788" s="17" t="s">
        <v>9898</v>
      </c>
      <c r="AT5788" s="17" t="s">
        <v>16072</v>
      </c>
      <c r="DA5788" s="17" t="s">
        <v>3901</v>
      </c>
      <c r="DN5788" s="17">
        <f>COUNTIF(AU5788:DM5788, "X")</f>
        <v>1</v>
      </c>
    </row>
    <row r="5789" spans="1:118" s="17" customFormat="1">
      <c r="A5789" s="17" t="s">
        <v>20695</v>
      </c>
      <c r="B5789" s="17">
        <v>55</v>
      </c>
      <c r="C5789" s="17">
        <v>175115</v>
      </c>
      <c r="D5789" s="17" t="s">
        <v>13276</v>
      </c>
      <c r="E5789" s="17" t="s">
        <v>12</v>
      </c>
      <c r="F5789" s="17" t="s">
        <v>415</v>
      </c>
      <c r="H5789" s="309">
        <v>35991</v>
      </c>
      <c r="I5789" s="309">
        <v>42475</v>
      </c>
      <c r="J5789" s="17" t="s">
        <v>3888</v>
      </c>
      <c r="L5789" s="17" t="s">
        <v>20696</v>
      </c>
      <c r="N5789" s="17" t="s">
        <v>26</v>
      </c>
      <c r="O5789" s="17" t="s">
        <v>15</v>
      </c>
      <c r="P5789" s="17">
        <v>45318</v>
      </c>
      <c r="AF5789" s="17">
        <v>8</v>
      </c>
      <c r="AG5789" s="17">
        <v>2</v>
      </c>
      <c r="AI5789" s="17" t="s">
        <v>20669</v>
      </c>
      <c r="AM5789" s="17" t="s">
        <v>53</v>
      </c>
      <c r="AN5789" s="17" t="s">
        <v>20670</v>
      </c>
      <c r="AO5789" s="17">
        <v>3</v>
      </c>
      <c r="AP5789" s="17">
        <v>80</v>
      </c>
      <c r="AQ5789" s="17">
        <v>5</v>
      </c>
      <c r="AR5789" s="17" t="s">
        <v>20671</v>
      </c>
      <c r="DN5789" s="17">
        <f>COUNTIF(AU5789:DM5789, "X")</f>
        <v>0</v>
      </c>
    </row>
    <row r="5790" spans="1:118" s="17" customFormat="1">
      <c r="A5790" s="17" t="s">
        <v>24362</v>
      </c>
      <c r="B5790" s="17">
        <v>55</v>
      </c>
      <c r="C5790" s="17">
        <v>175118</v>
      </c>
      <c r="D5790" s="17" t="s">
        <v>297</v>
      </c>
      <c r="E5790" s="17" t="s">
        <v>590</v>
      </c>
      <c r="F5790" s="17" t="s">
        <v>149</v>
      </c>
      <c r="H5790" s="309">
        <v>35810</v>
      </c>
      <c r="I5790" s="309">
        <v>42475</v>
      </c>
      <c r="J5790" s="17" t="s">
        <v>3888</v>
      </c>
      <c r="L5790" s="17" t="s">
        <v>24363</v>
      </c>
      <c r="N5790" s="17" t="s">
        <v>126</v>
      </c>
      <c r="O5790" s="17" t="s">
        <v>15</v>
      </c>
      <c r="P5790" s="17">
        <v>45383</v>
      </c>
      <c r="AF5790" s="17">
        <v>8</v>
      </c>
      <c r="AG5790" s="17">
        <v>2</v>
      </c>
      <c r="AI5790" s="17" t="s">
        <v>20542</v>
      </c>
      <c r="AM5790" s="17" t="s">
        <v>239</v>
      </c>
      <c r="AN5790" s="17" t="s">
        <v>24146</v>
      </c>
      <c r="AO5790" s="17">
        <v>3</v>
      </c>
      <c r="AP5790" s="17">
        <v>80</v>
      </c>
      <c r="AQ5790" s="17">
        <v>5</v>
      </c>
      <c r="AR5790" s="17" t="s">
        <v>22585</v>
      </c>
      <c r="AS5790" s="17" t="s">
        <v>23503</v>
      </c>
      <c r="CU5790" s="17" t="s">
        <v>3901</v>
      </c>
      <c r="DN5790" s="17">
        <f>COUNTIF(AU5790:DM5790, "X")</f>
        <v>1</v>
      </c>
    </row>
    <row r="5791" spans="1:118" s="17" customFormat="1">
      <c r="A5791" s="17" t="s">
        <v>19409</v>
      </c>
      <c r="B5791" s="17">
        <v>55</v>
      </c>
      <c r="C5791" s="17">
        <v>134248</v>
      </c>
      <c r="D5791" s="17" t="s">
        <v>4689</v>
      </c>
      <c r="E5791" s="17" t="s">
        <v>155</v>
      </c>
      <c r="F5791" s="17" t="s">
        <v>65</v>
      </c>
      <c r="H5791" s="309">
        <v>31869</v>
      </c>
      <c r="I5791" s="309">
        <v>42475</v>
      </c>
      <c r="J5791" s="17" t="s">
        <v>3888</v>
      </c>
      <c r="L5791" s="17" t="s">
        <v>19410</v>
      </c>
      <c r="N5791" s="17" t="s">
        <v>31</v>
      </c>
      <c r="O5791" s="17" t="s">
        <v>15</v>
      </c>
      <c r="P5791" s="17">
        <v>45373</v>
      </c>
      <c r="AF5791" s="17">
        <v>15</v>
      </c>
      <c r="AG5791" s="17">
        <v>2</v>
      </c>
      <c r="AH5791" s="17" t="s">
        <v>11926</v>
      </c>
      <c r="AK5791" s="17" t="s">
        <v>11927</v>
      </c>
      <c r="AM5791" s="17" t="s">
        <v>34</v>
      </c>
      <c r="AN5791" s="17" t="s">
        <v>19238</v>
      </c>
      <c r="AO5791" s="17">
        <v>3</v>
      </c>
      <c r="AP5791" s="17">
        <v>80</v>
      </c>
      <c r="AQ5791" s="17">
        <v>5</v>
      </c>
      <c r="AR5791" s="17" t="s">
        <v>19239</v>
      </c>
      <c r="BL5791" s="17" t="s">
        <v>3901</v>
      </c>
      <c r="DN5791" s="17">
        <f>COUNTIF(AU5791:DM5791, "X")</f>
        <v>1</v>
      </c>
    </row>
    <row r="5792" spans="1:118" s="17" customFormat="1">
      <c r="A5792" s="17" t="s">
        <v>9126</v>
      </c>
      <c r="B5792" s="17">
        <v>55</v>
      </c>
      <c r="C5792" s="17">
        <v>175129</v>
      </c>
      <c r="D5792" s="17" t="s">
        <v>114</v>
      </c>
      <c r="E5792" s="17" t="s">
        <v>347</v>
      </c>
      <c r="F5792" s="17" t="s">
        <v>56</v>
      </c>
      <c r="H5792" s="309">
        <v>34912</v>
      </c>
      <c r="I5792" s="309">
        <v>42478</v>
      </c>
      <c r="J5792" s="17" t="s">
        <v>3888</v>
      </c>
      <c r="L5792" s="17" t="s">
        <v>9127</v>
      </c>
      <c r="N5792" s="17" t="s">
        <v>19</v>
      </c>
      <c r="O5792" s="17" t="s">
        <v>15</v>
      </c>
      <c r="P5792" s="17">
        <v>45356</v>
      </c>
      <c r="AC5792" s="17" t="s">
        <v>3890</v>
      </c>
      <c r="AD5792" s="17" t="s">
        <v>3891</v>
      </c>
      <c r="AF5792" s="17">
        <v>8</v>
      </c>
      <c r="AG5792" s="17">
        <v>2</v>
      </c>
      <c r="AM5792" s="17" t="s">
        <v>29</v>
      </c>
      <c r="AN5792" s="17" t="s">
        <v>9081</v>
      </c>
      <c r="AO5792" s="17">
        <v>3</v>
      </c>
      <c r="AP5792" s="17">
        <v>80</v>
      </c>
      <c r="AQ5792" s="17">
        <v>5</v>
      </c>
      <c r="AT5792" s="17" t="s">
        <v>9082</v>
      </c>
      <c r="DN5792" s="17">
        <f>COUNTIF(AU5792:DM5792, "X")</f>
        <v>0</v>
      </c>
    </row>
    <row r="5793" spans="1:118" s="17" customFormat="1">
      <c r="A5793" s="17" t="s">
        <v>8681</v>
      </c>
      <c r="B5793" s="17">
        <v>55</v>
      </c>
      <c r="C5793" s="17">
        <v>152521</v>
      </c>
      <c r="D5793" s="17" t="s">
        <v>8682</v>
      </c>
      <c r="E5793" s="17" t="s">
        <v>82</v>
      </c>
      <c r="F5793" s="17" t="s">
        <v>8683</v>
      </c>
      <c r="H5793" s="309">
        <v>33204</v>
      </c>
      <c r="I5793" s="309">
        <v>42479</v>
      </c>
      <c r="J5793" s="17" t="s">
        <v>3888</v>
      </c>
      <c r="L5793" s="17" t="s">
        <v>8684</v>
      </c>
      <c r="N5793" s="17" t="s">
        <v>19</v>
      </c>
      <c r="O5793" s="17" t="s">
        <v>15</v>
      </c>
      <c r="P5793" s="17">
        <v>45356</v>
      </c>
      <c r="AC5793" s="17" t="s">
        <v>3890</v>
      </c>
      <c r="AD5793" s="17" t="s">
        <v>3891</v>
      </c>
      <c r="AF5793" s="17">
        <v>8</v>
      </c>
      <c r="AG5793" s="17">
        <v>2</v>
      </c>
      <c r="AM5793" s="17" t="s">
        <v>2607</v>
      </c>
      <c r="AN5793" s="17" t="s">
        <v>8305</v>
      </c>
      <c r="AO5793" s="17">
        <v>3</v>
      </c>
      <c r="AP5793" s="17">
        <v>80</v>
      </c>
      <c r="AQ5793" s="17">
        <v>5</v>
      </c>
      <c r="AT5793" s="17" t="s">
        <v>7979</v>
      </c>
      <c r="CH5793" s="17" t="s">
        <v>3901</v>
      </c>
      <c r="DN5793" s="17">
        <f>COUNTIF(AU5793:DM5793, "X")</f>
        <v>1</v>
      </c>
    </row>
    <row r="5794" spans="1:118" s="17" customFormat="1">
      <c r="A5794" s="17" t="s">
        <v>19197</v>
      </c>
      <c r="B5794" s="17">
        <v>55</v>
      </c>
      <c r="C5794" s="17">
        <v>175131</v>
      </c>
      <c r="D5794" s="17" t="s">
        <v>19173</v>
      </c>
      <c r="E5794" s="17" t="s">
        <v>640</v>
      </c>
      <c r="F5794" s="17" t="s">
        <v>19198</v>
      </c>
      <c r="H5794" s="309">
        <v>30251</v>
      </c>
      <c r="I5794" s="309">
        <v>42479</v>
      </c>
      <c r="J5794" s="17" t="s">
        <v>3888</v>
      </c>
      <c r="L5794" s="17" t="s">
        <v>19174</v>
      </c>
      <c r="N5794" s="17" t="s">
        <v>31</v>
      </c>
      <c r="O5794" s="17" t="s">
        <v>15</v>
      </c>
      <c r="P5794" s="17">
        <v>45373</v>
      </c>
      <c r="AD5794" s="17" t="s">
        <v>9896</v>
      </c>
      <c r="AF5794" s="17">
        <v>8</v>
      </c>
      <c r="AG5794" s="17">
        <v>2</v>
      </c>
      <c r="AM5794" s="17" t="s">
        <v>337</v>
      </c>
      <c r="AN5794" s="17" t="s">
        <v>19113</v>
      </c>
      <c r="AO5794" s="17">
        <v>3</v>
      </c>
      <c r="AP5794" s="17">
        <v>80</v>
      </c>
      <c r="AQ5794" s="17">
        <v>5</v>
      </c>
      <c r="AR5794" s="17" t="s">
        <v>9898</v>
      </c>
      <c r="CU5794" s="17" t="s">
        <v>3901</v>
      </c>
      <c r="DA5794" s="17" t="s">
        <v>3901</v>
      </c>
      <c r="DF5794" s="17" t="s">
        <v>3901</v>
      </c>
      <c r="DN5794" s="17">
        <f>COUNTIF(AU5794:DM5794, "X")</f>
        <v>3</v>
      </c>
    </row>
    <row r="5795" spans="1:118" s="17" customFormat="1">
      <c r="A5795" s="17" t="s">
        <v>22058</v>
      </c>
      <c r="B5795" s="17">
        <v>55</v>
      </c>
      <c r="C5795" s="17">
        <v>175136</v>
      </c>
      <c r="D5795" s="17" t="s">
        <v>15572</v>
      </c>
      <c r="E5795" s="17" t="s">
        <v>155</v>
      </c>
      <c r="F5795" s="17" t="s">
        <v>82</v>
      </c>
      <c r="H5795" s="309">
        <v>35105</v>
      </c>
      <c r="I5795" s="309">
        <v>42478</v>
      </c>
      <c r="J5795" s="17" t="s">
        <v>3888</v>
      </c>
      <c r="L5795" s="17" t="s">
        <v>22059</v>
      </c>
      <c r="N5795" s="17" t="s">
        <v>196</v>
      </c>
      <c r="O5795" s="17" t="s">
        <v>15</v>
      </c>
      <c r="P5795" s="17">
        <v>45359</v>
      </c>
      <c r="Q5795" s="17">
        <v>8029</v>
      </c>
      <c r="AF5795" s="17">
        <v>8</v>
      </c>
      <c r="AG5795" s="17">
        <v>2</v>
      </c>
      <c r="AH5795" s="17" t="s">
        <v>11926</v>
      </c>
      <c r="AK5795" s="17" t="s">
        <v>21650</v>
      </c>
      <c r="AM5795" s="17" t="s">
        <v>255</v>
      </c>
      <c r="AN5795" s="17" t="s">
        <v>21914</v>
      </c>
      <c r="AO5795" s="17">
        <v>3</v>
      </c>
      <c r="AP5795" s="17">
        <v>80</v>
      </c>
      <c r="AQ5795" s="17">
        <v>5</v>
      </c>
      <c r="AR5795" s="17" t="s">
        <v>21652</v>
      </c>
      <c r="AS5795" s="17" t="s">
        <v>21915</v>
      </c>
      <c r="DN5795" s="17">
        <f>COUNTIF(AU5795:DM5795, "X")</f>
        <v>0</v>
      </c>
    </row>
    <row r="5796" spans="1:118" s="17" customFormat="1">
      <c r="A5796" s="17" t="s">
        <v>16770</v>
      </c>
      <c r="B5796" s="17">
        <v>55</v>
      </c>
      <c r="C5796" s="17">
        <v>175141</v>
      </c>
      <c r="D5796" s="17" t="s">
        <v>16771</v>
      </c>
      <c r="E5796" s="17" t="s">
        <v>16772</v>
      </c>
      <c r="H5796" s="309">
        <v>31832</v>
      </c>
      <c r="I5796" s="309">
        <v>42479</v>
      </c>
      <c r="J5796" s="17" t="s">
        <v>3888</v>
      </c>
      <c r="L5796" s="17" t="s">
        <v>16773</v>
      </c>
      <c r="N5796" s="17" t="s">
        <v>31</v>
      </c>
      <c r="O5796" s="17" t="s">
        <v>15</v>
      </c>
      <c r="P5796" s="17">
        <v>45373</v>
      </c>
      <c r="AC5796" s="17" t="s">
        <v>9895</v>
      </c>
      <c r="AD5796" s="17" t="s">
        <v>9896</v>
      </c>
      <c r="AF5796" s="17">
        <v>15</v>
      </c>
      <c r="AG5796" s="17">
        <v>2</v>
      </c>
      <c r="AM5796" s="17" t="s">
        <v>124</v>
      </c>
      <c r="AN5796" s="17" t="s">
        <v>16646</v>
      </c>
      <c r="AO5796" s="17">
        <v>3</v>
      </c>
      <c r="AP5796" s="17">
        <v>80</v>
      </c>
      <c r="AQ5796" s="17">
        <v>5</v>
      </c>
      <c r="AR5796" s="17" t="s">
        <v>9898</v>
      </c>
      <c r="AT5796" s="17" t="s">
        <v>9899</v>
      </c>
      <c r="CU5796" s="17" t="s">
        <v>3901</v>
      </c>
      <c r="DN5796" s="17">
        <f>COUNTIF(AU5796:DM5796, "X")</f>
        <v>1</v>
      </c>
    </row>
    <row r="5797" spans="1:118" s="17" customFormat="1">
      <c r="A5797" s="17" t="s">
        <v>20854</v>
      </c>
      <c r="B5797" s="17">
        <v>55</v>
      </c>
      <c r="C5797" s="17">
        <v>175147</v>
      </c>
      <c r="D5797" s="17" t="s">
        <v>174</v>
      </c>
      <c r="E5797" s="17" t="s">
        <v>11</v>
      </c>
      <c r="F5797" s="17" t="s">
        <v>20855</v>
      </c>
      <c r="H5797" s="309">
        <v>36047</v>
      </c>
      <c r="I5797" s="309">
        <v>42479</v>
      </c>
      <c r="J5797" s="17" t="s">
        <v>3888</v>
      </c>
      <c r="L5797" s="17" t="s">
        <v>20856</v>
      </c>
      <c r="N5797" s="17" t="s">
        <v>80</v>
      </c>
      <c r="O5797" s="17" t="s">
        <v>15</v>
      </c>
      <c r="P5797" s="17">
        <v>45308</v>
      </c>
      <c r="AF5797" s="17">
        <v>15</v>
      </c>
      <c r="AG5797" s="17">
        <v>2</v>
      </c>
      <c r="AI5797" s="17" t="s">
        <v>20669</v>
      </c>
      <c r="AM5797" s="17" t="s">
        <v>27</v>
      </c>
      <c r="AN5797" s="17" t="s">
        <v>20847</v>
      </c>
      <c r="AO5797" s="17">
        <v>3</v>
      </c>
      <c r="AP5797" s="17">
        <v>80</v>
      </c>
      <c r="AQ5797" s="17">
        <v>5</v>
      </c>
      <c r="AR5797" s="17" t="s">
        <v>20671</v>
      </c>
      <c r="CU5797" s="17" t="s">
        <v>3901</v>
      </c>
      <c r="CY5797" s="17" t="s">
        <v>21</v>
      </c>
      <c r="DN5797" s="17">
        <f>COUNTIF(AU5797:DM5797, "X")</f>
        <v>1</v>
      </c>
    </row>
    <row r="5798" spans="1:118" s="17" customFormat="1">
      <c r="A5798" s="17" t="s">
        <v>22922</v>
      </c>
      <c r="B5798" s="17">
        <v>55</v>
      </c>
      <c r="C5798" s="17">
        <v>175148</v>
      </c>
      <c r="D5798" s="17" t="s">
        <v>5153</v>
      </c>
      <c r="E5798" s="17" t="s">
        <v>22923</v>
      </c>
      <c r="F5798" s="17" t="s">
        <v>596</v>
      </c>
      <c r="H5798" s="309">
        <v>35038</v>
      </c>
      <c r="I5798" s="309">
        <v>42479</v>
      </c>
      <c r="J5798" s="17" t="s">
        <v>3888</v>
      </c>
      <c r="L5798" s="17" t="s">
        <v>22924</v>
      </c>
      <c r="N5798" s="17" t="s">
        <v>205</v>
      </c>
      <c r="O5798" s="17" t="s">
        <v>15</v>
      </c>
      <c r="P5798" s="17">
        <v>45337</v>
      </c>
      <c r="AF5798" s="17">
        <v>8</v>
      </c>
      <c r="AG5798" s="17">
        <v>2</v>
      </c>
      <c r="AI5798" s="17" t="s">
        <v>20542</v>
      </c>
      <c r="AM5798" s="17" t="s">
        <v>253</v>
      </c>
      <c r="AN5798" s="17" t="s">
        <v>22821</v>
      </c>
      <c r="AO5798" s="17">
        <v>3</v>
      </c>
      <c r="AP5798" s="17">
        <v>80</v>
      </c>
      <c r="AQ5798" s="17">
        <v>5</v>
      </c>
      <c r="AR5798" s="17" t="s">
        <v>22585</v>
      </c>
      <c r="AS5798" s="17" t="s">
        <v>22824</v>
      </c>
      <c r="DN5798" s="17">
        <f>COUNTIF(AU5798:DM5798, "X")</f>
        <v>0</v>
      </c>
    </row>
    <row r="5799" spans="1:118" s="17" customFormat="1">
      <c r="A5799" s="17" t="s">
        <v>21678</v>
      </c>
      <c r="B5799" s="17">
        <v>55</v>
      </c>
      <c r="C5799" s="17">
        <v>175150</v>
      </c>
      <c r="D5799" s="17" t="s">
        <v>474</v>
      </c>
      <c r="E5799" s="17" t="s">
        <v>21679</v>
      </c>
      <c r="F5799" s="17" t="s">
        <v>154</v>
      </c>
      <c r="H5799" s="309">
        <v>35827</v>
      </c>
      <c r="I5799" s="309">
        <v>42479</v>
      </c>
      <c r="J5799" s="17" t="s">
        <v>3888</v>
      </c>
      <c r="L5799" s="17" t="s">
        <v>21680</v>
      </c>
      <c r="M5799" s="17" t="s">
        <v>6014</v>
      </c>
      <c r="N5799" s="17" t="s">
        <v>89</v>
      </c>
      <c r="O5799" s="17" t="s">
        <v>15</v>
      </c>
      <c r="P5799" s="17">
        <v>45339</v>
      </c>
      <c r="AF5799" s="17">
        <v>8</v>
      </c>
      <c r="AG5799" s="17">
        <v>2</v>
      </c>
      <c r="AH5799" s="17" t="s">
        <v>11926</v>
      </c>
      <c r="AK5799" s="17" t="s">
        <v>21650</v>
      </c>
      <c r="AM5799" s="17" t="s">
        <v>197</v>
      </c>
      <c r="AN5799" s="17" t="s">
        <v>21651</v>
      </c>
      <c r="AO5799" s="17">
        <v>3</v>
      </c>
      <c r="AP5799" s="17">
        <v>80</v>
      </c>
      <c r="AQ5799" s="17">
        <v>5</v>
      </c>
      <c r="AR5799" s="17" t="s">
        <v>21652</v>
      </c>
      <c r="CU5799" s="17" t="s">
        <v>3901</v>
      </c>
      <c r="DN5799" s="17">
        <f>COUNTIF(AU5799:DM5799, "X")</f>
        <v>1</v>
      </c>
    </row>
    <row r="5800" spans="1:118" s="17" customFormat="1">
      <c r="A5800" s="17" t="s">
        <v>10272</v>
      </c>
      <c r="B5800" s="17">
        <v>55</v>
      </c>
      <c r="C5800" s="17">
        <v>175151</v>
      </c>
      <c r="D5800" s="17" t="s">
        <v>10273</v>
      </c>
      <c r="E5800" s="17" t="s">
        <v>523</v>
      </c>
      <c r="F5800" s="17" t="s">
        <v>10274</v>
      </c>
      <c r="H5800" s="309">
        <v>35955</v>
      </c>
      <c r="I5800" s="309">
        <v>42479</v>
      </c>
      <c r="J5800" s="17" t="s">
        <v>3888</v>
      </c>
      <c r="L5800" s="17" t="s">
        <v>10275</v>
      </c>
      <c r="N5800" s="17" t="s">
        <v>14</v>
      </c>
      <c r="O5800" s="17" t="s">
        <v>15</v>
      </c>
      <c r="P5800" s="17">
        <v>45371</v>
      </c>
      <c r="AC5800" s="17" t="s">
        <v>14</v>
      </c>
      <c r="AF5800" s="17">
        <v>8</v>
      </c>
      <c r="AG5800" s="17">
        <v>2</v>
      </c>
      <c r="AI5800" s="17" t="s">
        <v>10178</v>
      </c>
      <c r="AM5800" s="17" t="s">
        <v>74</v>
      </c>
      <c r="AN5800" s="17" t="s">
        <v>10179</v>
      </c>
      <c r="AO5800" s="17">
        <v>3</v>
      </c>
      <c r="AP5800" s="17">
        <v>80</v>
      </c>
      <c r="AQ5800" s="17">
        <v>5</v>
      </c>
      <c r="AR5800" s="17" t="s">
        <v>10180</v>
      </c>
      <c r="DN5800" s="17">
        <f>COUNTIF(AU5800:DM5800, "X")</f>
        <v>0</v>
      </c>
    </row>
    <row r="5801" spans="1:118" s="17" customFormat="1">
      <c r="A5801" s="17" t="s">
        <v>25102</v>
      </c>
      <c r="B5801" s="17">
        <v>55</v>
      </c>
      <c r="C5801" s="17">
        <v>165505</v>
      </c>
      <c r="D5801" s="17" t="s">
        <v>25103</v>
      </c>
      <c r="E5801" s="17" t="s">
        <v>463</v>
      </c>
      <c r="F5801" s="17" t="s">
        <v>33</v>
      </c>
      <c r="H5801" s="309">
        <v>32789</v>
      </c>
      <c r="I5801" s="309">
        <v>42485</v>
      </c>
      <c r="J5801" s="17" t="s">
        <v>3888</v>
      </c>
      <c r="L5801" s="17" t="s">
        <v>25104</v>
      </c>
      <c r="M5801" s="17" t="s">
        <v>14290</v>
      </c>
      <c r="N5801" s="17" t="s">
        <v>31</v>
      </c>
      <c r="O5801" s="17" t="s">
        <v>15</v>
      </c>
      <c r="P5801" s="17">
        <v>45373</v>
      </c>
      <c r="AC5801" s="17" t="s">
        <v>9895</v>
      </c>
      <c r="AD5801" s="17" t="s">
        <v>9896</v>
      </c>
      <c r="AF5801" s="17">
        <v>8</v>
      </c>
      <c r="AG5801" s="17">
        <v>2</v>
      </c>
      <c r="AM5801" s="17" t="s">
        <v>67</v>
      </c>
      <c r="AN5801" s="17" t="s">
        <v>25087</v>
      </c>
      <c r="AO5801" s="17">
        <v>3</v>
      </c>
      <c r="AP5801" s="17">
        <v>80</v>
      </c>
      <c r="AQ5801" s="17">
        <v>5</v>
      </c>
      <c r="AR5801" s="17" t="s">
        <v>9898</v>
      </c>
      <c r="AT5801" s="17" t="s">
        <v>16072</v>
      </c>
      <c r="BS5801" s="17" t="s">
        <v>3901</v>
      </c>
      <c r="CC5801" s="17" t="s">
        <v>3901</v>
      </c>
      <c r="CF5801" s="17" t="s">
        <v>3901</v>
      </c>
      <c r="CH5801" s="17" t="s">
        <v>3901</v>
      </c>
      <c r="CU5801" s="17" t="s">
        <v>3901</v>
      </c>
      <c r="DA5801" s="17" t="s">
        <v>3901</v>
      </c>
      <c r="DN5801" s="17">
        <f>COUNTIF(AU5801:DM5801, "X")</f>
        <v>6</v>
      </c>
    </row>
    <row r="5802" spans="1:118" s="17" customFormat="1">
      <c r="A5802" s="17" t="s">
        <v>26840</v>
      </c>
      <c r="B5802" s="17">
        <v>55</v>
      </c>
      <c r="C5802" s="17">
        <v>175173</v>
      </c>
      <c r="D5802" s="17" t="s">
        <v>17141</v>
      </c>
      <c r="E5802" s="17" t="s">
        <v>194</v>
      </c>
      <c r="F5802" s="17" t="s">
        <v>397</v>
      </c>
      <c r="H5802" s="309">
        <v>34071</v>
      </c>
      <c r="I5802" s="309">
        <v>42478</v>
      </c>
      <c r="J5802" s="17" t="s">
        <v>3888</v>
      </c>
      <c r="L5802" s="17" t="s">
        <v>26628</v>
      </c>
      <c r="M5802" s="17" t="s">
        <v>805</v>
      </c>
      <c r="N5802" s="17" t="s">
        <v>14</v>
      </c>
      <c r="O5802" s="17" t="s">
        <v>15</v>
      </c>
      <c r="P5802" s="17">
        <v>45371</v>
      </c>
      <c r="AC5802" s="17" t="s">
        <v>17772</v>
      </c>
      <c r="AF5802" s="17">
        <v>8</v>
      </c>
      <c r="AG5802" s="17">
        <v>2</v>
      </c>
      <c r="AH5802" s="17" t="s">
        <v>11926</v>
      </c>
      <c r="AK5802" s="17" t="s">
        <v>17298</v>
      </c>
      <c r="AM5802" s="17" t="s">
        <v>2619</v>
      </c>
      <c r="AN5802" s="17" t="s">
        <v>26616</v>
      </c>
      <c r="AO5802" s="17">
        <v>3</v>
      </c>
      <c r="AP5802" s="17">
        <v>80</v>
      </c>
      <c r="AQ5802" s="17">
        <v>5</v>
      </c>
      <c r="AT5802" s="17" t="s">
        <v>26617</v>
      </c>
      <c r="CU5802" s="17" t="s">
        <v>3901</v>
      </c>
      <c r="DN5802" s="17">
        <f>COUNTIF(AU5802:DM5802, "X")</f>
        <v>1</v>
      </c>
    </row>
    <row r="5803" spans="1:118" s="17" customFormat="1">
      <c r="A5803" s="17" t="s">
        <v>17905</v>
      </c>
      <c r="B5803" s="17">
        <v>55</v>
      </c>
      <c r="C5803" s="17">
        <v>175174</v>
      </c>
      <c r="D5803" s="17" t="s">
        <v>17906</v>
      </c>
      <c r="E5803" s="17" t="s">
        <v>6754</v>
      </c>
      <c r="F5803" s="17" t="s">
        <v>99</v>
      </c>
      <c r="G5803" s="17" t="s">
        <v>203</v>
      </c>
      <c r="H5803" s="309">
        <v>34535</v>
      </c>
      <c r="I5803" s="309">
        <v>42485</v>
      </c>
      <c r="J5803" s="17" t="s">
        <v>3888</v>
      </c>
      <c r="L5803" s="17" t="s">
        <v>17765</v>
      </c>
      <c r="M5803" s="17" t="s">
        <v>17907</v>
      </c>
      <c r="N5803" s="17" t="s">
        <v>14</v>
      </c>
      <c r="O5803" s="17" t="s">
        <v>15</v>
      </c>
      <c r="P5803" s="17">
        <v>45371</v>
      </c>
      <c r="AF5803" s="17">
        <v>15</v>
      </c>
      <c r="AG5803" s="17">
        <v>2</v>
      </c>
      <c r="AH5803" s="17" t="s">
        <v>11926</v>
      </c>
      <c r="AK5803" s="17" t="s">
        <v>17298</v>
      </c>
      <c r="AM5803" s="17" t="s">
        <v>71</v>
      </c>
      <c r="AN5803" s="17" t="s">
        <v>17760</v>
      </c>
      <c r="AO5803" s="17">
        <v>3</v>
      </c>
      <c r="AP5803" s="17">
        <v>80</v>
      </c>
      <c r="AQ5803" s="17">
        <v>5</v>
      </c>
      <c r="AR5803" s="17" t="s">
        <v>17300</v>
      </c>
      <c r="CU5803" s="17" t="s">
        <v>3901</v>
      </c>
      <c r="DN5803" s="17">
        <f>COUNTIF(AU5803:DM5803, "X")</f>
        <v>1</v>
      </c>
    </row>
    <row r="5804" spans="1:118" s="17" customFormat="1">
      <c r="A5804" s="17" t="s">
        <v>8671</v>
      </c>
      <c r="B5804" s="17">
        <v>55</v>
      </c>
      <c r="C5804" s="17">
        <v>175179</v>
      </c>
      <c r="D5804" s="17" t="s">
        <v>8133</v>
      </c>
      <c r="E5804" s="17" t="s">
        <v>426</v>
      </c>
      <c r="F5804" s="17" t="s">
        <v>125</v>
      </c>
      <c r="H5804" s="309">
        <v>34792</v>
      </c>
      <c r="I5804" s="309">
        <v>42486</v>
      </c>
      <c r="J5804" s="17" t="s">
        <v>3888</v>
      </c>
      <c r="L5804" s="17" t="s">
        <v>8672</v>
      </c>
      <c r="N5804" s="17" t="s">
        <v>19</v>
      </c>
      <c r="O5804" s="17" t="s">
        <v>15</v>
      </c>
      <c r="P5804" s="17">
        <v>45356</v>
      </c>
      <c r="AC5804" s="17" t="s">
        <v>3890</v>
      </c>
      <c r="AD5804" s="17" t="s">
        <v>3891</v>
      </c>
      <c r="AF5804" s="17">
        <v>15</v>
      </c>
      <c r="AG5804" s="17">
        <v>2</v>
      </c>
      <c r="AM5804" s="17" t="s">
        <v>2607</v>
      </c>
      <c r="AN5804" s="17" t="s">
        <v>8305</v>
      </c>
      <c r="AO5804" s="17">
        <v>3</v>
      </c>
      <c r="AP5804" s="17">
        <v>80</v>
      </c>
      <c r="AQ5804" s="17">
        <v>5</v>
      </c>
      <c r="AT5804" s="17" t="s">
        <v>7979</v>
      </c>
      <c r="DN5804" s="17">
        <f>COUNTIF(AU5804:DM5804, "X")</f>
        <v>0</v>
      </c>
    </row>
    <row r="5805" spans="1:118" s="17" customFormat="1">
      <c r="A5805" s="17" t="s">
        <v>19790</v>
      </c>
      <c r="B5805" s="17">
        <v>55</v>
      </c>
      <c r="C5805" s="17">
        <v>175184</v>
      </c>
      <c r="D5805" s="17" t="s">
        <v>19791</v>
      </c>
      <c r="E5805" s="17" t="s">
        <v>4155</v>
      </c>
      <c r="F5805" s="17" t="s">
        <v>134</v>
      </c>
      <c r="H5805" s="309">
        <v>31026</v>
      </c>
      <c r="I5805" s="309">
        <v>42486</v>
      </c>
      <c r="J5805" s="17" t="s">
        <v>3888</v>
      </c>
      <c r="L5805" s="17" t="s">
        <v>19792</v>
      </c>
      <c r="N5805" s="17" t="s">
        <v>14</v>
      </c>
      <c r="O5805" s="17" t="s">
        <v>15</v>
      </c>
      <c r="P5805" s="17">
        <v>45371</v>
      </c>
      <c r="AF5805" s="17">
        <v>8</v>
      </c>
      <c r="AG5805" s="17">
        <v>2</v>
      </c>
      <c r="AI5805" s="17" t="s">
        <v>10178</v>
      </c>
      <c r="AM5805" s="17" t="s">
        <v>219</v>
      </c>
      <c r="AN5805" s="17" t="s">
        <v>19675</v>
      </c>
      <c r="AO5805" s="17">
        <v>3</v>
      </c>
      <c r="AP5805" s="17">
        <v>80</v>
      </c>
      <c r="AQ5805" s="17">
        <v>5</v>
      </c>
      <c r="AR5805" s="17" t="s">
        <v>10180</v>
      </c>
      <c r="CU5805" s="17" t="s">
        <v>3901</v>
      </c>
      <c r="DN5805" s="17">
        <f>COUNTIF(AU5805:DM5805, "X")</f>
        <v>1</v>
      </c>
    </row>
    <row r="5806" spans="1:118" s="17" customFormat="1">
      <c r="A5806" s="17" t="s">
        <v>17955</v>
      </c>
      <c r="B5806" s="17">
        <v>55</v>
      </c>
      <c r="C5806" s="17">
        <v>175186</v>
      </c>
      <c r="D5806" s="17" t="s">
        <v>17956</v>
      </c>
      <c r="E5806" s="17" t="s">
        <v>104</v>
      </c>
      <c r="F5806" s="17" t="s">
        <v>154</v>
      </c>
      <c r="H5806" s="309">
        <v>30790</v>
      </c>
      <c r="I5806" s="309">
        <v>42486</v>
      </c>
      <c r="J5806" s="17" t="s">
        <v>3888</v>
      </c>
      <c r="L5806" s="17" t="s">
        <v>17954</v>
      </c>
      <c r="M5806" s="17" t="s">
        <v>17957</v>
      </c>
      <c r="N5806" s="17" t="s">
        <v>50</v>
      </c>
      <c r="O5806" s="17" t="s">
        <v>15</v>
      </c>
      <c r="P5806" s="17">
        <v>45344</v>
      </c>
      <c r="AF5806" s="17">
        <v>15</v>
      </c>
      <c r="AG5806" s="17">
        <v>2</v>
      </c>
      <c r="AH5806" s="17" t="s">
        <v>11926</v>
      </c>
      <c r="AK5806" s="17" t="s">
        <v>17298</v>
      </c>
      <c r="AM5806" s="17" t="s">
        <v>51</v>
      </c>
      <c r="AN5806" s="17" t="s">
        <v>17933</v>
      </c>
      <c r="AO5806" s="17">
        <v>3</v>
      </c>
      <c r="AP5806" s="17">
        <v>80</v>
      </c>
      <c r="AQ5806" s="17">
        <v>5</v>
      </c>
      <c r="AR5806" s="17" t="s">
        <v>17300</v>
      </c>
      <c r="DN5806" s="17">
        <f>COUNTIF(AU5806:DM5806, "X")</f>
        <v>0</v>
      </c>
    </row>
    <row r="5807" spans="1:118" s="17" customFormat="1">
      <c r="A5807" s="17" t="s">
        <v>7681</v>
      </c>
      <c r="B5807" s="17">
        <v>55</v>
      </c>
      <c r="C5807" s="17">
        <v>175187</v>
      </c>
      <c r="D5807" s="17" t="s">
        <v>7643</v>
      </c>
      <c r="E5807" s="17" t="s">
        <v>318</v>
      </c>
      <c r="F5807" s="17" t="s">
        <v>135</v>
      </c>
      <c r="H5807" s="309">
        <v>34239</v>
      </c>
      <c r="I5807" s="309">
        <v>42486</v>
      </c>
      <c r="J5807" s="17" t="s">
        <v>3888</v>
      </c>
      <c r="L5807" s="17" t="s">
        <v>7646</v>
      </c>
      <c r="N5807" s="17" t="s">
        <v>19</v>
      </c>
      <c r="O5807" s="17" t="s">
        <v>15</v>
      </c>
      <c r="P5807" s="17">
        <v>45356</v>
      </c>
      <c r="AC5807" s="17" t="s">
        <v>3890</v>
      </c>
      <c r="AD5807" s="17" t="s">
        <v>3891</v>
      </c>
      <c r="AF5807" s="17">
        <v>15</v>
      </c>
      <c r="AG5807" s="17">
        <v>2</v>
      </c>
      <c r="AM5807" s="17" t="s">
        <v>2606</v>
      </c>
      <c r="AN5807" s="17" t="s">
        <v>7570</v>
      </c>
      <c r="AO5807" s="17">
        <v>3</v>
      </c>
      <c r="AP5807" s="17">
        <v>80</v>
      </c>
      <c r="AQ5807" s="17">
        <v>5</v>
      </c>
      <c r="AT5807" s="17" t="s">
        <v>6589</v>
      </c>
      <c r="CU5807" s="17" t="s">
        <v>3901</v>
      </c>
      <c r="DF5807" s="17" t="s">
        <v>3901</v>
      </c>
      <c r="DN5807" s="17">
        <f>COUNTIF(AU5807:DM5807, "X")</f>
        <v>2</v>
      </c>
    </row>
    <row r="5808" spans="1:118" s="17" customFormat="1">
      <c r="A5808" s="17" t="s">
        <v>16454</v>
      </c>
      <c r="B5808" s="17">
        <v>55</v>
      </c>
      <c r="C5808" s="17">
        <v>175202</v>
      </c>
      <c r="D5808" s="17" t="s">
        <v>7566</v>
      </c>
      <c r="E5808" s="17" t="s">
        <v>16455</v>
      </c>
      <c r="F5808" s="17" t="s">
        <v>43</v>
      </c>
      <c r="H5808" s="309">
        <v>34932</v>
      </c>
      <c r="I5808" s="309">
        <v>42486</v>
      </c>
      <c r="J5808" s="17" t="s">
        <v>3888</v>
      </c>
      <c r="K5808" s="17" t="s">
        <v>21</v>
      </c>
      <c r="L5808" s="17" t="s">
        <v>16456</v>
      </c>
      <c r="M5808" s="17" t="s">
        <v>942</v>
      </c>
      <c r="N5808" s="17" t="s">
        <v>31</v>
      </c>
      <c r="O5808" s="17" t="s">
        <v>15</v>
      </c>
      <c r="P5808" s="17">
        <v>45373</v>
      </c>
      <c r="AC5808" s="17" t="s">
        <v>9895</v>
      </c>
      <c r="AD5808" s="17" t="s">
        <v>9896</v>
      </c>
      <c r="AF5808" s="17">
        <v>8</v>
      </c>
      <c r="AG5808" s="17">
        <v>2</v>
      </c>
      <c r="AM5808" s="17" t="s">
        <v>41</v>
      </c>
      <c r="AN5808" s="17" t="s">
        <v>16339</v>
      </c>
      <c r="AO5808" s="17">
        <v>3</v>
      </c>
      <c r="AP5808" s="17">
        <v>80</v>
      </c>
      <c r="AQ5808" s="17">
        <v>5</v>
      </c>
      <c r="AR5808" s="17" t="s">
        <v>9898</v>
      </c>
      <c r="AT5808" s="17" t="s">
        <v>16072</v>
      </c>
      <c r="CU5808" s="17" t="s">
        <v>3901</v>
      </c>
      <c r="DA5808" s="17" t="s">
        <v>3901</v>
      </c>
      <c r="DD5808" s="17" t="s">
        <v>3901</v>
      </c>
      <c r="DE5808" s="17" t="s">
        <v>21</v>
      </c>
      <c r="DF5808" s="17" t="s">
        <v>3901</v>
      </c>
      <c r="DN5808" s="17">
        <f>COUNTIF(AU5808:DM5808, "X")</f>
        <v>4</v>
      </c>
    </row>
    <row r="5809" spans="1:118" s="17" customFormat="1">
      <c r="A5809" s="17" t="s">
        <v>5166</v>
      </c>
      <c r="B5809" s="17">
        <v>55</v>
      </c>
      <c r="C5809" s="17">
        <v>175221</v>
      </c>
      <c r="D5809" s="17" t="s">
        <v>5167</v>
      </c>
      <c r="E5809" s="17" t="s">
        <v>252</v>
      </c>
      <c r="F5809" s="17" t="s">
        <v>58</v>
      </c>
      <c r="H5809" s="309">
        <v>32732</v>
      </c>
      <c r="I5809" s="309">
        <v>42487</v>
      </c>
      <c r="J5809" s="17" t="s">
        <v>3888</v>
      </c>
      <c r="L5809" s="17" t="s">
        <v>5168</v>
      </c>
      <c r="N5809" s="17" t="s">
        <v>19</v>
      </c>
      <c r="O5809" s="17" t="s">
        <v>15</v>
      </c>
      <c r="P5809" s="17">
        <v>45356</v>
      </c>
      <c r="AC5809" s="17" t="s">
        <v>3890</v>
      </c>
      <c r="AD5809" s="17" t="s">
        <v>3891</v>
      </c>
      <c r="AF5809" s="17">
        <v>15</v>
      </c>
      <c r="AG5809" s="17">
        <v>2</v>
      </c>
      <c r="AM5809" s="17" t="s">
        <v>2603</v>
      </c>
      <c r="AN5809" s="17" t="s">
        <v>5023</v>
      </c>
      <c r="AO5809" s="17">
        <v>3</v>
      </c>
      <c r="AP5809" s="17">
        <v>80</v>
      </c>
      <c r="AQ5809" s="17">
        <v>5</v>
      </c>
      <c r="AT5809" s="17" t="s">
        <v>3893</v>
      </c>
      <c r="BN5809" s="17" t="s">
        <v>3901</v>
      </c>
      <c r="BS5809" s="17" t="s">
        <v>3901</v>
      </c>
      <c r="DN5809" s="17">
        <f>COUNTIF(AU5809:DM5809, "X")</f>
        <v>2</v>
      </c>
    </row>
    <row r="5810" spans="1:118" s="17" customFormat="1">
      <c r="A5810" s="17" t="s">
        <v>9294</v>
      </c>
      <c r="B5810" s="17">
        <v>55</v>
      </c>
      <c r="C5810" s="17">
        <v>175223</v>
      </c>
      <c r="D5810" s="17" t="s">
        <v>5922</v>
      </c>
      <c r="E5810" s="17" t="s">
        <v>4715</v>
      </c>
      <c r="F5810" s="17" t="s">
        <v>570</v>
      </c>
      <c r="H5810" s="309">
        <v>35177</v>
      </c>
      <c r="I5810" s="309">
        <v>42489</v>
      </c>
      <c r="J5810" s="17" t="s">
        <v>3888</v>
      </c>
      <c r="L5810" s="17" t="s">
        <v>9295</v>
      </c>
      <c r="N5810" s="17" t="s">
        <v>19</v>
      </c>
      <c r="O5810" s="17" t="s">
        <v>15</v>
      </c>
      <c r="P5810" s="17">
        <v>45356</v>
      </c>
      <c r="AC5810" s="17" t="s">
        <v>3890</v>
      </c>
      <c r="AD5810" s="17" t="s">
        <v>3891</v>
      </c>
      <c r="AF5810" s="17">
        <v>15</v>
      </c>
      <c r="AG5810" s="17">
        <v>2</v>
      </c>
      <c r="AM5810" s="17" t="s">
        <v>29</v>
      </c>
      <c r="AN5810" s="17" t="s">
        <v>9081</v>
      </c>
      <c r="AO5810" s="17">
        <v>3</v>
      </c>
      <c r="AP5810" s="17">
        <v>80</v>
      </c>
      <c r="AQ5810" s="17">
        <v>5</v>
      </c>
      <c r="AT5810" s="17" t="s">
        <v>9082</v>
      </c>
      <c r="CU5810" s="17" t="s">
        <v>3901</v>
      </c>
      <c r="DN5810" s="17">
        <f>COUNTIF(AU5810:DM5810, "X")</f>
        <v>1</v>
      </c>
    </row>
    <row r="5811" spans="1:118" s="17" customFormat="1">
      <c r="A5811" s="17" t="s">
        <v>23109</v>
      </c>
      <c r="B5811" s="17">
        <v>55</v>
      </c>
      <c r="C5811" s="17">
        <v>175234</v>
      </c>
      <c r="D5811" s="17" t="s">
        <v>12567</v>
      </c>
      <c r="E5811" s="17" t="s">
        <v>382</v>
      </c>
      <c r="F5811" s="17" t="s">
        <v>249</v>
      </c>
      <c r="H5811" s="309">
        <v>35807</v>
      </c>
      <c r="I5811" s="309">
        <v>42489</v>
      </c>
      <c r="J5811" s="17" t="s">
        <v>3888</v>
      </c>
      <c r="L5811" s="17" t="s">
        <v>23110</v>
      </c>
      <c r="N5811" s="17" t="s">
        <v>89</v>
      </c>
      <c r="O5811" s="17" t="s">
        <v>15</v>
      </c>
      <c r="P5811" s="17">
        <v>45339</v>
      </c>
      <c r="AF5811" s="17">
        <v>8</v>
      </c>
      <c r="AG5811" s="17">
        <v>2</v>
      </c>
      <c r="AI5811" s="17" t="s">
        <v>20542</v>
      </c>
      <c r="AM5811" s="17" t="s">
        <v>90</v>
      </c>
      <c r="AN5811" s="17" t="s">
        <v>23025</v>
      </c>
      <c r="AO5811" s="17">
        <v>3</v>
      </c>
      <c r="AP5811" s="17">
        <v>80</v>
      </c>
      <c r="AQ5811" s="17">
        <v>5</v>
      </c>
      <c r="AR5811" s="17" t="s">
        <v>22585</v>
      </c>
      <c r="AS5811" s="17" t="s">
        <v>23026</v>
      </c>
      <c r="DN5811" s="17">
        <f>COUNTIF(AU5811:DM5811, "X")</f>
        <v>0</v>
      </c>
    </row>
    <row r="5812" spans="1:118" s="17" customFormat="1">
      <c r="A5812" s="17" t="s">
        <v>15365</v>
      </c>
      <c r="B5812" s="17">
        <v>55</v>
      </c>
      <c r="C5812" s="17">
        <v>175239</v>
      </c>
      <c r="D5812" s="17" t="s">
        <v>215</v>
      </c>
      <c r="E5812" s="17" t="s">
        <v>6592</v>
      </c>
      <c r="F5812" s="17" t="s">
        <v>625</v>
      </c>
      <c r="H5812" s="309">
        <v>34090</v>
      </c>
      <c r="I5812" s="309">
        <v>42489</v>
      </c>
      <c r="J5812" s="17" t="s">
        <v>3888</v>
      </c>
      <c r="L5812" s="17" t="s">
        <v>15366</v>
      </c>
      <c r="N5812" s="17" t="s">
        <v>31</v>
      </c>
      <c r="O5812" s="17" t="s">
        <v>15</v>
      </c>
      <c r="P5812" s="17">
        <v>45373</v>
      </c>
      <c r="AC5812" s="17" t="s">
        <v>9895</v>
      </c>
      <c r="AD5812" s="17" t="s">
        <v>9896</v>
      </c>
      <c r="AF5812" s="17">
        <v>8</v>
      </c>
      <c r="AG5812" s="17">
        <v>2</v>
      </c>
      <c r="AM5812" s="17" t="s">
        <v>44</v>
      </c>
      <c r="AN5812" s="17" t="s">
        <v>15244</v>
      </c>
      <c r="AO5812" s="17">
        <v>3</v>
      </c>
      <c r="AP5812" s="17">
        <v>80</v>
      </c>
      <c r="AQ5812" s="17">
        <v>5</v>
      </c>
      <c r="AR5812" s="17" t="s">
        <v>9898</v>
      </c>
      <c r="AT5812" s="17" t="s">
        <v>15057</v>
      </c>
      <c r="CU5812" s="17" t="s">
        <v>3901</v>
      </c>
      <c r="DN5812" s="17">
        <f>COUNTIF(AU5812:DM5812, "X")</f>
        <v>1</v>
      </c>
    </row>
    <row r="5813" spans="1:118" s="17" customFormat="1">
      <c r="A5813" s="17" t="s">
        <v>22637</v>
      </c>
      <c r="B5813" s="17">
        <v>55</v>
      </c>
      <c r="C5813" s="17">
        <v>164399</v>
      </c>
      <c r="D5813" s="17" t="s">
        <v>22638</v>
      </c>
      <c r="E5813" s="17" t="s">
        <v>158</v>
      </c>
      <c r="F5813" s="17" t="s">
        <v>63</v>
      </c>
      <c r="H5813" s="309">
        <v>30113</v>
      </c>
      <c r="I5813" s="309">
        <v>42490</v>
      </c>
      <c r="J5813" s="17" t="s">
        <v>3888</v>
      </c>
      <c r="L5813" s="17" t="s">
        <v>22639</v>
      </c>
      <c r="N5813" s="17" t="s">
        <v>126</v>
      </c>
      <c r="O5813" s="17" t="s">
        <v>15</v>
      </c>
      <c r="P5813" s="17">
        <v>45383</v>
      </c>
      <c r="AF5813" s="17">
        <v>8</v>
      </c>
      <c r="AG5813" s="17">
        <v>2</v>
      </c>
      <c r="AI5813" s="17" t="s">
        <v>20542</v>
      </c>
      <c r="AM5813" s="17" t="s">
        <v>133</v>
      </c>
      <c r="AN5813" s="17" t="s">
        <v>22584</v>
      </c>
      <c r="AO5813" s="17">
        <v>3</v>
      </c>
      <c r="AP5813" s="17">
        <v>80</v>
      </c>
      <c r="AQ5813" s="17">
        <v>5</v>
      </c>
      <c r="AR5813" s="17" t="s">
        <v>22585</v>
      </c>
      <c r="CU5813" s="17" t="s">
        <v>3901</v>
      </c>
      <c r="DN5813" s="17">
        <f>COUNTIF(AU5813:DM5813, "X")</f>
        <v>1</v>
      </c>
    </row>
    <row r="5814" spans="1:118" s="17" customFormat="1">
      <c r="A5814" s="17" t="s">
        <v>11964</v>
      </c>
      <c r="B5814" s="17">
        <v>55</v>
      </c>
      <c r="C5814" s="17">
        <v>175244</v>
      </c>
      <c r="D5814" s="17" t="s">
        <v>11965</v>
      </c>
      <c r="E5814" s="17" t="s">
        <v>4161</v>
      </c>
      <c r="F5814" s="17" t="s">
        <v>65</v>
      </c>
      <c r="H5814" s="309">
        <v>32885</v>
      </c>
      <c r="I5814" s="309">
        <v>42488</v>
      </c>
      <c r="J5814" s="17" t="s">
        <v>3888</v>
      </c>
      <c r="L5814" s="17" t="s">
        <v>11966</v>
      </c>
      <c r="M5814" s="17" t="s">
        <v>387</v>
      </c>
      <c r="N5814" s="17" t="s">
        <v>31</v>
      </c>
      <c r="O5814" s="17" t="s">
        <v>15</v>
      </c>
      <c r="P5814" s="17">
        <v>45373</v>
      </c>
      <c r="AC5814" s="17" t="s">
        <v>9895</v>
      </c>
      <c r="AD5814" s="17" t="s">
        <v>9896</v>
      </c>
      <c r="AF5814" s="17">
        <v>8</v>
      </c>
      <c r="AG5814" s="17">
        <v>2</v>
      </c>
      <c r="AM5814" s="17" t="s">
        <v>227</v>
      </c>
      <c r="AN5814" s="17" t="s">
        <v>11928</v>
      </c>
      <c r="AO5814" s="17">
        <v>3</v>
      </c>
      <c r="AP5814" s="17">
        <v>80</v>
      </c>
      <c r="AQ5814" s="17">
        <v>5</v>
      </c>
      <c r="AR5814" s="17" t="s">
        <v>9898</v>
      </c>
      <c r="AT5814" s="17" t="s">
        <v>11929</v>
      </c>
      <c r="CH5814" s="17" t="s">
        <v>3901</v>
      </c>
      <c r="DN5814" s="17">
        <f>COUNTIF(AU5814:DM5814, "X")</f>
        <v>1</v>
      </c>
    </row>
    <row r="5815" spans="1:118" s="17" customFormat="1">
      <c r="A5815" s="17" t="s">
        <v>7058</v>
      </c>
      <c r="B5815" s="17">
        <v>55</v>
      </c>
      <c r="C5815" s="17">
        <v>175245</v>
      </c>
      <c r="D5815" s="17" t="s">
        <v>7059</v>
      </c>
      <c r="E5815" s="17" t="s">
        <v>424</v>
      </c>
      <c r="F5815" s="17" t="s">
        <v>99</v>
      </c>
      <c r="H5815" s="309">
        <v>32554</v>
      </c>
      <c r="I5815" s="309">
        <v>42492</v>
      </c>
      <c r="J5815" s="17" t="s">
        <v>3888</v>
      </c>
      <c r="L5815" s="17" t="s">
        <v>7060</v>
      </c>
      <c r="N5815" s="17" t="s">
        <v>19</v>
      </c>
      <c r="O5815" s="17" t="s">
        <v>15</v>
      </c>
      <c r="P5815" s="17">
        <v>45356</v>
      </c>
      <c r="AC5815" s="17" t="s">
        <v>3890</v>
      </c>
      <c r="AD5815" s="17" t="s">
        <v>3891</v>
      </c>
      <c r="AF5815" s="17">
        <v>8</v>
      </c>
      <c r="AG5815" s="17">
        <v>2</v>
      </c>
      <c r="AM5815" s="17" t="s">
        <v>248</v>
      </c>
      <c r="AN5815" s="17" t="s">
        <v>6588</v>
      </c>
      <c r="AO5815" s="17">
        <v>3</v>
      </c>
      <c r="AP5815" s="17">
        <v>80</v>
      </c>
      <c r="AQ5815" s="17">
        <v>5</v>
      </c>
      <c r="AT5815" s="17" t="s">
        <v>6589</v>
      </c>
      <c r="DN5815" s="17">
        <f>COUNTIF(AU5815:DM5815, "X")</f>
        <v>0</v>
      </c>
    </row>
    <row r="5816" spans="1:118" s="17" customFormat="1">
      <c r="A5816" s="17" t="s">
        <v>16682</v>
      </c>
      <c r="B5816" s="17">
        <v>55</v>
      </c>
      <c r="C5816" s="17">
        <v>151864</v>
      </c>
      <c r="D5816" s="17" t="s">
        <v>215</v>
      </c>
      <c r="E5816" s="17" t="s">
        <v>194</v>
      </c>
      <c r="F5816" s="17" t="s">
        <v>99</v>
      </c>
      <c r="H5816" s="309">
        <v>33699</v>
      </c>
      <c r="I5816" s="309">
        <v>42491</v>
      </c>
      <c r="J5816" s="17" t="s">
        <v>3888</v>
      </c>
      <c r="L5816" s="17" t="s">
        <v>16679</v>
      </c>
      <c r="M5816" s="17" t="s">
        <v>97</v>
      </c>
      <c r="N5816" s="17" t="s">
        <v>31</v>
      </c>
      <c r="O5816" s="17" t="s">
        <v>15</v>
      </c>
      <c r="P5816" s="17">
        <v>45373</v>
      </c>
      <c r="AC5816" s="17" t="s">
        <v>9895</v>
      </c>
      <c r="AD5816" s="17" t="s">
        <v>9896</v>
      </c>
      <c r="AF5816" s="17">
        <v>8</v>
      </c>
      <c r="AG5816" s="17">
        <v>2</v>
      </c>
      <c r="AM5816" s="17" t="s">
        <v>124</v>
      </c>
      <c r="AN5816" s="17" t="s">
        <v>16646</v>
      </c>
      <c r="AO5816" s="17">
        <v>3</v>
      </c>
      <c r="AP5816" s="17">
        <v>80</v>
      </c>
      <c r="AQ5816" s="17">
        <v>5</v>
      </c>
      <c r="AR5816" s="17" t="s">
        <v>9898</v>
      </c>
      <c r="AT5816" s="17" t="s">
        <v>9899</v>
      </c>
      <c r="DN5816" s="17">
        <f>COUNTIF(AU5816:DM5816, "X")</f>
        <v>0</v>
      </c>
    </row>
    <row r="5817" spans="1:118" s="17" customFormat="1">
      <c r="A5817" s="17" t="s">
        <v>24767</v>
      </c>
      <c r="B5817" s="17">
        <v>55</v>
      </c>
      <c r="C5817" s="17">
        <v>175262</v>
      </c>
      <c r="D5817" s="17" t="s">
        <v>24768</v>
      </c>
      <c r="E5817" s="17" t="s">
        <v>206</v>
      </c>
      <c r="F5817" s="17" t="s">
        <v>24769</v>
      </c>
      <c r="H5817" s="309">
        <v>27722</v>
      </c>
      <c r="I5817" s="309">
        <v>42492</v>
      </c>
      <c r="J5817" s="17" t="s">
        <v>3888</v>
      </c>
      <c r="L5817" s="17" t="s">
        <v>15566</v>
      </c>
      <c r="N5817" s="17" t="s">
        <v>31</v>
      </c>
      <c r="O5817" s="17" t="s">
        <v>15</v>
      </c>
      <c r="P5817" s="17">
        <v>45373</v>
      </c>
      <c r="AC5817" s="17" t="s">
        <v>9895</v>
      </c>
      <c r="AD5817" s="17" t="s">
        <v>9896</v>
      </c>
      <c r="AF5817" s="17">
        <v>8</v>
      </c>
      <c r="AG5817" s="17">
        <v>2</v>
      </c>
      <c r="AM5817" s="17" t="s">
        <v>268</v>
      </c>
      <c r="AN5817" s="17" t="s">
        <v>24751</v>
      </c>
      <c r="AO5817" s="17">
        <v>3</v>
      </c>
      <c r="AP5817" s="17">
        <v>80</v>
      </c>
      <c r="AQ5817" s="17">
        <v>5</v>
      </c>
      <c r="AR5817" s="17" t="s">
        <v>9898</v>
      </c>
      <c r="AT5817" s="17" t="s">
        <v>14152</v>
      </c>
      <c r="BH5817" s="17" t="s">
        <v>3901</v>
      </c>
      <c r="BK5817" s="17" t="s">
        <v>3901</v>
      </c>
      <c r="BS5817" s="17" t="s">
        <v>3901</v>
      </c>
      <c r="CH5817" s="17" t="s">
        <v>3901</v>
      </c>
      <c r="CN5817" s="17" t="s">
        <v>3901</v>
      </c>
      <c r="DN5817" s="17">
        <f>COUNTIF(AU5817:DM5817, "X")</f>
        <v>5</v>
      </c>
    </row>
    <row r="5818" spans="1:118" s="17" customFormat="1">
      <c r="A5818" s="17" t="s">
        <v>25234</v>
      </c>
      <c r="B5818" s="17">
        <v>55</v>
      </c>
      <c r="C5818" s="17">
        <v>175279</v>
      </c>
      <c r="D5818" s="17" t="s">
        <v>348</v>
      </c>
      <c r="E5818" s="17" t="s">
        <v>403</v>
      </c>
      <c r="F5818" s="17" t="s">
        <v>567</v>
      </c>
      <c r="H5818" s="309">
        <v>33940</v>
      </c>
      <c r="I5818" s="309">
        <v>42493</v>
      </c>
      <c r="J5818" s="17" t="s">
        <v>3888</v>
      </c>
      <c r="L5818" s="17" t="s">
        <v>991</v>
      </c>
      <c r="M5818" s="17" t="s">
        <v>886</v>
      </c>
      <c r="N5818" s="17" t="s">
        <v>31</v>
      </c>
      <c r="O5818" s="17" t="s">
        <v>15</v>
      </c>
      <c r="P5818" s="17">
        <v>45373</v>
      </c>
      <c r="AC5818" s="17" t="s">
        <v>9895</v>
      </c>
      <c r="AD5818" s="17" t="s">
        <v>9896</v>
      </c>
      <c r="AF5818" s="17">
        <v>8</v>
      </c>
      <c r="AG5818" s="17">
        <v>2</v>
      </c>
      <c r="AM5818" s="17" t="s">
        <v>67</v>
      </c>
      <c r="AN5818" s="17" t="s">
        <v>25087</v>
      </c>
      <c r="AO5818" s="17">
        <v>3</v>
      </c>
      <c r="AP5818" s="17">
        <v>80</v>
      </c>
      <c r="AQ5818" s="17">
        <v>5</v>
      </c>
      <c r="AR5818" s="17" t="s">
        <v>9898</v>
      </c>
      <c r="AT5818" s="17" t="s">
        <v>16072</v>
      </c>
      <c r="DN5818" s="17">
        <f>COUNTIF(AU5818:DM5818, "X")</f>
        <v>0</v>
      </c>
    </row>
    <row r="5819" spans="1:118" s="17" customFormat="1">
      <c r="A5819" s="17" t="s">
        <v>13660</v>
      </c>
      <c r="B5819" s="17">
        <v>55</v>
      </c>
      <c r="C5819" s="17">
        <v>175280</v>
      </c>
      <c r="D5819" s="17" t="s">
        <v>12609</v>
      </c>
      <c r="E5819" s="17" t="s">
        <v>13661</v>
      </c>
      <c r="F5819" s="17" t="s">
        <v>22</v>
      </c>
      <c r="H5819" s="309">
        <v>35533</v>
      </c>
      <c r="I5819" s="309">
        <v>42492</v>
      </c>
      <c r="J5819" s="17" t="s">
        <v>3888</v>
      </c>
      <c r="L5819" s="17" t="s">
        <v>822</v>
      </c>
      <c r="N5819" s="17" t="s">
        <v>31</v>
      </c>
      <c r="O5819" s="17" t="s">
        <v>15</v>
      </c>
      <c r="P5819" s="17">
        <v>45373</v>
      </c>
      <c r="AC5819" s="17" t="s">
        <v>9895</v>
      </c>
      <c r="AD5819" s="17" t="s">
        <v>9896</v>
      </c>
      <c r="AF5819" s="17">
        <v>8</v>
      </c>
      <c r="AG5819" s="17">
        <v>2</v>
      </c>
      <c r="AM5819" s="17" t="s">
        <v>240</v>
      </c>
      <c r="AN5819" s="17" t="s">
        <v>13567</v>
      </c>
      <c r="AO5819" s="17">
        <v>3</v>
      </c>
      <c r="AP5819" s="17">
        <v>80</v>
      </c>
      <c r="AQ5819" s="17">
        <v>5</v>
      </c>
      <c r="AR5819" s="17" t="s">
        <v>9898</v>
      </c>
      <c r="AT5819" s="17" t="s">
        <v>12990</v>
      </c>
      <c r="DN5819" s="17">
        <f>COUNTIF(AU5819:DM5819, "X")</f>
        <v>0</v>
      </c>
    </row>
    <row r="5820" spans="1:118" s="17" customFormat="1">
      <c r="A5820" s="17" t="s">
        <v>19810</v>
      </c>
      <c r="B5820" s="17">
        <v>55</v>
      </c>
      <c r="C5820" s="17">
        <v>175284</v>
      </c>
      <c r="D5820" s="17" t="s">
        <v>11344</v>
      </c>
      <c r="E5820" s="17" t="s">
        <v>389</v>
      </c>
      <c r="F5820" s="17" t="s">
        <v>15247</v>
      </c>
      <c r="H5820" s="309">
        <v>35798</v>
      </c>
      <c r="I5820" s="309">
        <v>42493</v>
      </c>
      <c r="J5820" s="17" t="s">
        <v>3888</v>
      </c>
      <c r="L5820" s="17" t="s">
        <v>19770</v>
      </c>
      <c r="N5820" s="17" t="s">
        <v>14</v>
      </c>
      <c r="O5820" s="17" t="s">
        <v>15</v>
      </c>
      <c r="P5820" s="17">
        <v>45371</v>
      </c>
      <c r="AF5820" s="17">
        <v>8</v>
      </c>
      <c r="AG5820" s="17">
        <v>2</v>
      </c>
      <c r="AI5820" s="17" t="s">
        <v>10178</v>
      </c>
      <c r="AM5820" s="17" t="s">
        <v>219</v>
      </c>
      <c r="AN5820" s="17" t="s">
        <v>19675</v>
      </c>
      <c r="AO5820" s="17">
        <v>3</v>
      </c>
      <c r="AP5820" s="17">
        <v>80</v>
      </c>
      <c r="AQ5820" s="17">
        <v>5</v>
      </c>
      <c r="AR5820" s="17" t="s">
        <v>10180</v>
      </c>
      <c r="CU5820" s="17" t="s">
        <v>3901</v>
      </c>
      <c r="DN5820" s="17">
        <f>COUNTIF(AU5820:DM5820, "X")</f>
        <v>1</v>
      </c>
    </row>
    <row r="5821" spans="1:118" s="17" customFormat="1">
      <c r="A5821" s="17" t="s">
        <v>18080</v>
      </c>
      <c r="B5821" s="17">
        <v>55</v>
      </c>
      <c r="C5821" s="17">
        <v>175292</v>
      </c>
      <c r="D5821" s="17" t="s">
        <v>18081</v>
      </c>
      <c r="E5821" s="17" t="s">
        <v>134</v>
      </c>
      <c r="F5821" s="17" t="s">
        <v>374</v>
      </c>
      <c r="H5821" s="309">
        <v>30396</v>
      </c>
      <c r="I5821" s="309">
        <v>42494</v>
      </c>
      <c r="J5821" s="17" t="s">
        <v>3888</v>
      </c>
      <c r="L5821" s="17" t="s">
        <v>18082</v>
      </c>
      <c r="N5821" s="17" t="s">
        <v>50</v>
      </c>
      <c r="O5821" s="17" t="s">
        <v>15</v>
      </c>
      <c r="P5821" s="17">
        <v>45344</v>
      </c>
      <c r="AF5821" s="17">
        <v>8</v>
      </c>
      <c r="AG5821" s="17">
        <v>2</v>
      </c>
      <c r="AH5821" s="17" t="s">
        <v>11926</v>
      </c>
      <c r="AK5821" s="17" t="s">
        <v>17298</v>
      </c>
      <c r="AM5821" s="17" t="s">
        <v>51</v>
      </c>
      <c r="AN5821" s="17" t="s">
        <v>17933</v>
      </c>
      <c r="AO5821" s="17">
        <v>3</v>
      </c>
      <c r="AP5821" s="17">
        <v>80</v>
      </c>
      <c r="AQ5821" s="17">
        <v>5</v>
      </c>
      <c r="AR5821" s="17" t="s">
        <v>17300</v>
      </c>
      <c r="CX5821" s="17" t="s">
        <v>3901</v>
      </c>
      <c r="DA5821" s="17" t="s">
        <v>3901</v>
      </c>
      <c r="DN5821" s="17">
        <f>COUNTIF(AU5821:DM5821, "X")</f>
        <v>2</v>
      </c>
    </row>
    <row r="5822" spans="1:118" s="17" customFormat="1">
      <c r="A5822" s="17" t="s">
        <v>17832</v>
      </c>
      <c r="B5822" s="17">
        <v>55</v>
      </c>
      <c r="C5822" s="17">
        <v>175293</v>
      </c>
      <c r="D5822" s="17" t="s">
        <v>10904</v>
      </c>
      <c r="E5822" s="17" t="s">
        <v>223</v>
      </c>
      <c r="F5822" s="17" t="s">
        <v>16637</v>
      </c>
      <c r="H5822" s="309">
        <v>35233</v>
      </c>
      <c r="I5822" s="309">
        <v>42494</v>
      </c>
      <c r="J5822" s="17" t="s">
        <v>3888</v>
      </c>
      <c r="L5822" s="17" t="s">
        <v>17833</v>
      </c>
      <c r="N5822" s="17" t="s">
        <v>14</v>
      </c>
      <c r="O5822" s="17" t="s">
        <v>15</v>
      </c>
      <c r="P5822" s="17">
        <v>45371</v>
      </c>
      <c r="AF5822" s="17">
        <v>8</v>
      </c>
      <c r="AG5822" s="17">
        <v>2</v>
      </c>
      <c r="AH5822" s="17" t="s">
        <v>11926</v>
      </c>
      <c r="AK5822" s="17" t="s">
        <v>17298</v>
      </c>
      <c r="AM5822" s="17" t="s">
        <v>71</v>
      </c>
      <c r="AN5822" s="17" t="s">
        <v>17760</v>
      </c>
      <c r="AO5822" s="17">
        <v>3</v>
      </c>
      <c r="AP5822" s="17">
        <v>80</v>
      </c>
      <c r="AQ5822" s="17">
        <v>5</v>
      </c>
      <c r="AR5822" s="17" t="s">
        <v>17300</v>
      </c>
      <c r="DN5822" s="17">
        <f>COUNTIF(AU5822:DM5822, "X")</f>
        <v>0</v>
      </c>
    </row>
    <row r="5823" spans="1:118" s="17" customFormat="1">
      <c r="A5823" s="17" t="s">
        <v>8615</v>
      </c>
      <c r="B5823" s="17">
        <v>55</v>
      </c>
      <c r="C5823" s="17">
        <v>175296</v>
      </c>
      <c r="D5823" s="17" t="s">
        <v>480</v>
      </c>
      <c r="E5823" s="17" t="s">
        <v>315</v>
      </c>
      <c r="F5823" s="17" t="s">
        <v>110</v>
      </c>
      <c r="H5823" s="309">
        <v>25698</v>
      </c>
      <c r="I5823" s="309">
        <v>42493</v>
      </c>
      <c r="J5823" s="17" t="s">
        <v>3888</v>
      </c>
      <c r="L5823" s="17" t="s">
        <v>8616</v>
      </c>
      <c r="N5823" s="17" t="s">
        <v>19</v>
      </c>
      <c r="O5823" s="17" t="s">
        <v>15</v>
      </c>
      <c r="P5823" s="17">
        <v>45356</v>
      </c>
      <c r="AC5823" s="17" t="s">
        <v>3890</v>
      </c>
      <c r="AD5823" s="17" t="s">
        <v>3891</v>
      </c>
      <c r="AF5823" s="17">
        <v>8</v>
      </c>
      <c r="AG5823" s="17">
        <v>2</v>
      </c>
      <c r="AM5823" s="17" t="s">
        <v>2607</v>
      </c>
      <c r="AN5823" s="17" t="s">
        <v>8305</v>
      </c>
      <c r="AO5823" s="17">
        <v>3</v>
      </c>
      <c r="AP5823" s="17">
        <v>80</v>
      </c>
      <c r="AQ5823" s="17">
        <v>5</v>
      </c>
      <c r="AT5823" s="17" t="s">
        <v>7979</v>
      </c>
      <c r="BD5823" s="17" t="s">
        <v>3901</v>
      </c>
      <c r="BS5823" s="17" t="s">
        <v>3901</v>
      </c>
      <c r="BY5823" s="17" t="s">
        <v>3901</v>
      </c>
      <c r="DN5823" s="17">
        <f>COUNTIF(AU5823:DM5823, "X")</f>
        <v>3</v>
      </c>
    </row>
    <row r="5824" spans="1:118" s="17" customFormat="1">
      <c r="A5824" s="17" t="s">
        <v>11630</v>
      </c>
      <c r="B5824" s="17">
        <v>55</v>
      </c>
      <c r="C5824" s="17">
        <v>175303</v>
      </c>
      <c r="D5824" s="17" t="s">
        <v>11631</v>
      </c>
      <c r="E5824" s="17" t="s">
        <v>18</v>
      </c>
      <c r="F5824" s="17" t="s">
        <v>492</v>
      </c>
      <c r="H5824" s="309">
        <v>36011</v>
      </c>
      <c r="I5824" s="309">
        <v>42494</v>
      </c>
      <c r="J5824" s="17" t="s">
        <v>3888</v>
      </c>
      <c r="L5824" s="17" t="s">
        <v>11632</v>
      </c>
      <c r="N5824" s="17" t="s">
        <v>14</v>
      </c>
      <c r="O5824" s="17" t="s">
        <v>15</v>
      </c>
      <c r="P5824" s="17">
        <v>45371</v>
      </c>
      <c r="AC5824" s="17" t="s">
        <v>14</v>
      </c>
      <c r="AF5824" s="17">
        <v>8</v>
      </c>
      <c r="AG5824" s="17">
        <v>2</v>
      </c>
      <c r="AI5824" s="17" t="s">
        <v>10178</v>
      </c>
      <c r="AM5824" s="17" t="s">
        <v>68</v>
      </c>
      <c r="AN5824" s="17" t="s">
        <v>11517</v>
      </c>
      <c r="AO5824" s="17">
        <v>3</v>
      </c>
      <c r="AP5824" s="17">
        <v>80</v>
      </c>
      <c r="AQ5824" s="17">
        <v>5</v>
      </c>
      <c r="AR5824" s="17" t="s">
        <v>10180</v>
      </c>
      <c r="CU5824" s="17" t="s">
        <v>3901</v>
      </c>
      <c r="DN5824" s="17">
        <f>COUNTIF(AU5824:DM5824, "X")</f>
        <v>1</v>
      </c>
    </row>
    <row r="5825" spans="1:118" s="17" customFormat="1">
      <c r="A5825" s="17" t="s">
        <v>25910</v>
      </c>
      <c r="B5825" s="17">
        <v>55</v>
      </c>
      <c r="C5825" s="17">
        <v>175307</v>
      </c>
      <c r="D5825" s="17" t="s">
        <v>25911</v>
      </c>
      <c r="E5825" s="17" t="s">
        <v>344</v>
      </c>
      <c r="F5825" s="17" t="s">
        <v>20363</v>
      </c>
      <c r="H5825" s="309">
        <v>25843</v>
      </c>
      <c r="I5825" s="309">
        <v>42495</v>
      </c>
      <c r="J5825" s="17" t="s">
        <v>3888</v>
      </c>
      <c r="L5825" s="17" t="s">
        <v>25912</v>
      </c>
      <c r="N5825" s="17" t="s">
        <v>14</v>
      </c>
      <c r="O5825" s="17" t="s">
        <v>15</v>
      </c>
      <c r="P5825" s="17">
        <v>45371</v>
      </c>
      <c r="T5825" s="17" t="s">
        <v>25913</v>
      </c>
      <c r="V5825" s="17" t="s">
        <v>17568</v>
      </c>
      <c r="W5825" s="17" t="s">
        <v>15</v>
      </c>
      <c r="X5825" s="17">
        <v>45424</v>
      </c>
      <c r="AC5825" s="17" t="s">
        <v>17772</v>
      </c>
      <c r="AF5825" s="17">
        <v>15</v>
      </c>
      <c r="AG5825" s="17">
        <v>2</v>
      </c>
      <c r="AH5825" s="17" t="s">
        <v>11926</v>
      </c>
      <c r="AK5825" s="17" t="s">
        <v>17298</v>
      </c>
      <c r="AM5825" s="17" t="s">
        <v>39</v>
      </c>
      <c r="AN5825" s="17" t="s">
        <v>25609</v>
      </c>
      <c r="AO5825" s="17">
        <v>3</v>
      </c>
      <c r="AP5825" s="17">
        <v>80</v>
      </c>
      <c r="AQ5825" s="17">
        <v>5</v>
      </c>
      <c r="AT5825" s="17" t="s">
        <v>25610</v>
      </c>
      <c r="CU5825" s="17" t="s">
        <v>3901</v>
      </c>
      <c r="DN5825" s="17">
        <f>COUNTIF(AU5825:DM5825, "X")</f>
        <v>1</v>
      </c>
    </row>
    <row r="5826" spans="1:118" s="17" customFormat="1">
      <c r="A5826" s="17" t="s">
        <v>23751</v>
      </c>
      <c r="B5826" s="17">
        <v>55</v>
      </c>
      <c r="C5826" s="17">
        <v>175308</v>
      </c>
      <c r="D5826" s="17" t="s">
        <v>7407</v>
      </c>
      <c r="E5826" s="17" t="s">
        <v>6107</v>
      </c>
      <c r="F5826" s="17" t="s">
        <v>48</v>
      </c>
      <c r="H5826" s="309">
        <v>34815</v>
      </c>
      <c r="I5826" s="309">
        <v>42495</v>
      </c>
      <c r="J5826" s="17" t="s">
        <v>3888</v>
      </c>
      <c r="L5826" s="17" t="s">
        <v>23525</v>
      </c>
      <c r="M5826" s="17" t="s">
        <v>23752</v>
      </c>
      <c r="N5826" s="17" t="s">
        <v>126</v>
      </c>
      <c r="O5826" s="17" t="s">
        <v>15</v>
      </c>
      <c r="P5826" s="17">
        <v>45383</v>
      </c>
      <c r="AF5826" s="17">
        <v>8</v>
      </c>
      <c r="AG5826" s="17">
        <v>2</v>
      </c>
      <c r="AI5826" s="17" t="s">
        <v>20542</v>
      </c>
      <c r="AM5826" s="17" t="s">
        <v>303</v>
      </c>
      <c r="AN5826" s="17" t="s">
        <v>23502</v>
      </c>
      <c r="AO5826" s="17">
        <v>3</v>
      </c>
      <c r="AP5826" s="17">
        <v>80</v>
      </c>
      <c r="AQ5826" s="17">
        <v>5</v>
      </c>
      <c r="AR5826" s="17" t="s">
        <v>22585</v>
      </c>
      <c r="AS5826" s="17" t="s">
        <v>23503</v>
      </c>
      <c r="DN5826" s="17">
        <f>COUNTIF(AU5826:DM5826, "X")</f>
        <v>0</v>
      </c>
    </row>
    <row r="5827" spans="1:118" s="17" customFormat="1">
      <c r="A5827" s="17" t="s">
        <v>7185</v>
      </c>
      <c r="B5827" s="17">
        <v>55</v>
      </c>
      <c r="C5827" s="17">
        <v>175329</v>
      </c>
      <c r="D5827" s="17" t="s">
        <v>215</v>
      </c>
      <c r="E5827" s="17" t="s">
        <v>7186</v>
      </c>
      <c r="F5827" s="17" t="s">
        <v>182</v>
      </c>
      <c r="G5827" s="17" t="s">
        <v>203</v>
      </c>
      <c r="H5827" s="309">
        <v>33345</v>
      </c>
      <c r="I5827" s="309">
        <v>42499</v>
      </c>
      <c r="J5827" s="17" t="s">
        <v>3888</v>
      </c>
      <c r="L5827" s="17" t="s">
        <v>7187</v>
      </c>
      <c r="N5827" s="17" t="s">
        <v>19</v>
      </c>
      <c r="O5827" s="17" t="s">
        <v>15</v>
      </c>
      <c r="P5827" s="17">
        <v>45356</v>
      </c>
      <c r="AC5827" s="17" t="s">
        <v>3890</v>
      </c>
      <c r="AD5827" s="17" t="s">
        <v>3891</v>
      </c>
      <c r="AF5827" s="17">
        <v>8</v>
      </c>
      <c r="AG5827" s="17">
        <v>2</v>
      </c>
      <c r="AM5827" s="17" t="s">
        <v>248</v>
      </c>
      <c r="AN5827" s="17" t="s">
        <v>6588</v>
      </c>
      <c r="AO5827" s="17">
        <v>3</v>
      </c>
      <c r="AP5827" s="17">
        <v>80</v>
      </c>
      <c r="AQ5827" s="17">
        <v>5</v>
      </c>
      <c r="AT5827" s="17" t="s">
        <v>6589</v>
      </c>
      <c r="DN5827" s="17">
        <f>COUNTIF(AU5827:DM5827, "X")</f>
        <v>0</v>
      </c>
    </row>
    <row r="5828" spans="1:118" s="17" customFormat="1">
      <c r="A5828" s="17" t="s">
        <v>23205</v>
      </c>
      <c r="B5828" s="17">
        <v>55</v>
      </c>
      <c r="C5828" s="17">
        <v>175330</v>
      </c>
      <c r="D5828" s="17" t="s">
        <v>23106</v>
      </c>
      <c r="E5828" s="17" t="s">
        <v>394</v>
      </c>
      <c r="F5828" s="17" t="s">
        <v>323</v>
      </c>
      <c r="H5828" s="309">
        <v>35766</v>
      </c>
      <c r="I5828" s="309">
        <v>42499</v>
      </c>
      <c r="J5828" s="17" t="s">
        <v>3888</v>
      </c>
      <c r="L5828" s="17" t="s">
        <v>23107</v>
      </c>
      <c r="N5828" s="17" t="s">
        <v>89</v>
      </c>
      <c r="O5828" s="17" t="s">
        <v>15</v>
      </c>
      <c r="P5828" s="17">
        <v>45339</v>
      </c>
      <c r="AF5828" s="17">
        <v>8</v>
      </c>
      <c r="AG5828" s="17">
        <v>2</v>
      </c>
      <c r="AI5828" s="17" t="s">
        <v>20542</v>
      </c>
      <c r="AM5828" s="17" t="s">
        <v>90</v>
      </c>
      <c r="AN5828" s="17" t="s">
        <v>23025</v>
      </c>
      <c r="AO5828" s="17">
        <v>3</v>
      </c>
      <c r="AP5828" s="17">
        <v>80</v>
      </c>
      <c r="AQ5828" s="17">
        <v>5</v>
      </c>
      <c r="AR5828" s="17" t="s">
        <v>22585</v>
      </c>
      <c r="AS5828" s="17" t="s">
        <v>23026</v>
      </c>
      <c r="CU5828" s="17" t="s">
        <v>3901</v>
      </c>
      <c r="DN5828" s="17">
        <f>COUNTIF(AU5828:DM5828, "X")</f>
        <v>1</v>
      </c>
    </row>
    <row r="5829" spans="1:118" s="17" customFormat="1">
      <c r="A5829" s="17" t="s">
        <v>13773</v>
      </c>
      <c r="B5829" s="17">
        <v>55</v>
      </c>
      <c r="C5829" s="17">
        <v>175343</v>
      </c>
      <c r="D5829" s="17" t="s">
        <v>13774</v>
      </c>
      <c r="E5829" s="17" t="s">
        <v>13775</v>
      </c>
      <c r="F5829" s="17" t="s">
        <v>13776</v>
      </c>
      <c r="H5829" s="309">
        <v>34823</v>
      </c>
      <c r="I5829" s="309">
        <v>42499</v>
      </c>
      <c r="J5829" s="17" t="s">
        <v>3888</v>
      </c>
      <c r="L5829" s="17" t="s">
        <v>13777</v>
      </c>
      <c r="N5829" s="17" t="s">
        <v>31</v>
      </c>
      <c r="O5829" s="17" t="s">
        <v>15</v>
      </c>
      <c r="P5829" s="17">
        <v>45373</v>
      </c>
      <c r="AC5829" s="17" t="s">
        <v>9895</v>
      </c>
      <c r="AD5829" s="17" t="s">
        <v>9896</v>
      </c>
      <c r="AF5829" s="17">
        <v>8</v>
      </c>
      <c r="AG5829" s="17">
        <v>2</v>
      </c>
      <c r="AM5829" s="17" t="s">
        <v>240</v>
      </c>
      <c r="AN5829" s="17" t="s">
        <v>13567</v>
      </c>
      <c r="AO5829" s="17">
        <v>3</v>
      </c>
      <c r="AP5829" s="17">
        <v>80</v>
      </c>
      <c r="AQ5829" s="17">
        <v>5</v>
      </c>
      <c r="AR5829" s="17" t="s">
        <v>9898</v>
      </c>
      <c r="AT5829" s="17" t="s">
        <v>12990</v>
      </c>
      <c r="CU5829" s="17" t="s">
        <v>3901</v>
      </c>
      <c r="DN5829" s="17">
        <f>COUNTIF(AU5829:DM5829, "X")</f>
        <v>1</v>
      </c>
    </row>
    <row r="5830" spans="1:118" s="17" customFormat="1">
      <c r="A5830" s="17" t="s">
        <v>14190</v>
      </c>
      <c r="B5830" s="17">
        <v>55</v>
      </c>
      <c r="C5830" s="17">
        <v>175344</v>
      </c>
      <c r="D5830" s="17" t="s">
        <v>14191</v>
      </c>
      <c r="E5830" s="17" t="s">
        <v>639</v>
      </c>
      <c r="F5830" s="17" t="s">
        <v>556</v>
      </c>
      <c r="H5830" s="309">
        <v>34542</v>
      </c>
      <c r="I5830" s="309">
        <v>42499</v>
      </c>
      <c r="J5830" s="17" t="s">
        <v>3888</v>
      </c>
      <c r="L5830" s="17" t="s">
        <v>14192</v>
      </c>
      <c r="N5830" s="17" t="s">
        <v>31</v>
      </c>
      <c r="O5830" s="17" t="s">
        <v>15</v>
      </c>
      <c r="P5830" s="17">
        <v>45373</v>
      </c>
      <c r="Q5830" s="17">
        <v>3744</v>
      </c>
      <c r="AC5830" s="17" t="s">
        <v>9895</v>
      </c>
      <c r="AD5830" s="17" t="s">
        <v>9896</v>
      </c>
      <c r="AF5830" s="17">
        <v>8</v>
      </c>
      <c r="AG5830" s="17">
        <v>2</v>
      </c>
      <c r="AM5830" s="17" t="s">
        <v>157</v>
      </c>
      <c r="AN5830" s="17" t="s">
        <v>14151</v>
      </c>
      <c r="AO5830" s="17">
        <v>3</v>
      </c>
      <c r="AP5830" s="17">
        <v>80</v>
      </c>
      <c r="AQ5830" s="17">
        <v>5</v>
      </c>
      <c r="AR5830" s="17" t="s">
        <v>9898</v>
      </c>
      <c r="AT5830" s="17" t="s">
        <v>14152</v>
      </c>
      <c r="DN5830" s="17">
        <f>COUNTIF(AU5830:DM5830, "X")</f>
        <v>0</v>
      </c>
    </row>
    <row r="5831" spans="1:118" s="17" customFormat="1">
      <c r="A5831" s="17" t="s">
        <v>12898</v>
      </c>
      <c r="B5831" s="17">
        <v>55</v>
      </c>
      <c r="C5831" s="17">
        <v>175348</v>
      </c>
      <c r="D5831" s="17" t="s">
        <v>294</v>
      </c>
      <c r="E5831" s="17" t="s">
        <v>389</v>
      </c>
      <c r="F5831" s="17" t="s">
        <v>18</v>
      </c>
      <c r="H5831" s="309">
        <v>35070</v>
      </c>
      <c r="I5831" s="309">
        <v>42499</v>
      </c>
      <c r="J5831" s="17" t="s">
        <v>3888</v>
      </c>
      <c r="L5831" s="17" t="s">
        <v>12758</v>
      </c>
      <c r="N5831" s="17" t="s">
        <v>31</v>
      </c>
      <c r="O5831" s="17" t="s">
        <v>15</v>
      </c>
      <c r="P5831" s="17">
        <v>45373</v>
      </c>
      <c r="AC5831" s="17" t="s">
        <v>9895</v>
      </c>
      <c r="AD5831" s="17" t="s">
        <v>9896</v>
      </c>
      <c r="AF5831" s="17">
        <v>8</v>
      </c>
      <c r="AG5831" s="17">
        <v>2</v>
      </c>
      <c r="AM5831" s="17" t="s">
        <v>156</v>
      </c>
      <c r="AN5831" s="17" t="s">
        <v>12693</v>
      </c>
      <c r="AO5831" s="17">
        <v>3</v>
      </c>
      <c r="AP5831" s="17">
        <v>80</v>
      </c>
      <c r="AQ5831" s="17">
        <v>5</v>
      </c>
      <c r="AR5831" s="17" t="s">
        <v>9898</v>
      </c>
      <c r="AT5831" s="17" t="s">
        <v>11929</v>
      </c>
      <c r="DN5831" s="17">
        <f>COUNTIF(AU5831:DM5831, "X")</f>
        <v>0</v>
      </c>
    </row>
    <row r="5832" spans="1:118" s="17" customFormat="1">
      <c r="A5832" s="17" t="s">
        <v>6803</v>
      </c>
      <c r="B5832" s="17">
        <v>55</v>
      </c>
      <c r="C5832" s="17">
        <v>175364</v>
      </c>
      <c r="D5832" s="17" t="s">
        <v>6804</v>
      </c>
      <c r="E5832" s="17" t="s">
        <v>6805</v>
      </c>
      <c r="F5832" s="17" t="s">
        <v>22</v>
      </c>
      <c r="H5832" s="309">
        <v>33217</v>
      </c>
      <c r="I5832" s="309">
        <v>42499</v>
      </c>
      <c r="J5832" s="17" t="s">
        <v>3888</v>
      </c>
      <c r="L5832" s="17" t="s">
        <v>6806</v>
      </c>
      <c r="N5832" s="17" t="s">
        <v>19</v>
      </c>
      <c r="O5832" s="17" t="s">
        <v>15</v>
      </c>
      <c r="P5832" s="17">
        <v>45356</v>
      </c>
      <c r="Q5832" s="17">
        <v>9108</v>
      </c>
      <c r="AC5832" s="17" t="s">
        <v>3890</v>
      </c>
      <c r="AD5832" s="17" t="s">
        <v>3891</v>
      </c>
      <c r="AF5832" s="17">
        <v>8</v>
      </c>
      <c r="AG5832" s="17">
        <v>2</v>
      </c>
      <c r="AM5832" s="17" t="s">
        <v>248</v>
      </c>
      <c r="AN5832" s="17" t="s">
        <v>6588</v>
      </c>
      <c r="AO5832" s="17">
        <v>3</v>
      </c>
      <c r="AP5832" s="17">
        <v>80</v>
      </c>
      <c r="AQ5832" s="17">
        <v>5</v>
      </c>
      <c r="AT5832" s="17" t="s">
        <v>6589</v>
      </c>
      <c r="DN5832" s="17">
        <f>COUNTIF(AU5832:DM5832, "X")</f>
        <v>0</v>
      </c>
    </row>
    <row r="5833" spans="1:118" s="17" customFormat="1">
      <c r="A5833" s="17" t="s">
        <v>7179</v>
      </c>
      <c r="B5833" s="17">
        <v>55</v>
      </c>
      <c r="C5833" s="17">
        <v>175365</v>
      </c>
      <c r="D5833" s="17" t="s">
        <v>284</v>
      </c>
      <c r="E5833" s="17" t="s">
        <v>872</v>
      </c>
      <c r="F5833" s="17" t="s">
        <v>7180</v>
      </c>
      <c r="H5833" s="309">
        <v>17123</v>
      </c>
      <c r="I5833" s="309">
        <v>42499</v>
      </c>
      <c r="J5833" s="17" t="s">
        <v>3888</v>
      </c>
      <c r="L5833" s="17" t="s">
        <v>7181</v>
      </c>
      <c r="N5833" s="17" t="s">
        <v>19</v>
      </c>
      <c r="O5833" s="17" t="s">
        <v>15</v>
      </c>
      <c r="P5833" s="17">
        <v>45356</v>
      </c>
      <c r="AC5833" s="17" t="s">
        <v>3890</v>
      </c>
      <c r="AD5833" s="17" t="s">
        <v>3891</v>
      </c>
      <c r="AF5833" s="17">
        <v>15</v>
      </c>
      <c r="AG5833" s="17">
        <v>2</v>
      </c>
      <c r="AM5833" s="17" t="s">
        <v>248</v>
      </c>
      <c r="AN5833" s="17" t="s">
        <v>6588</v>
      </c>
      <c r="AO5833" s="17">
        <v>3</v>
      </c>
      <c r="AP5833" s="17">
        <v>80</v>
      </c>
      <c r="AQ5833" s="17">
        <v>5</v>
      </c>
      <c r="AT5833" s="17" t="s">
        <v>6589</v>
      </c>
      <c r="DN5833" s="17">
        <f>COUNTIF(AU5833:DM5833, "X")</f>
        <v>0</v>
      </c>
    </row>
    <row r="5834" spans="1:118" s="17" customFormat="1">
      <c r="A5834" s="17" t="s">
        <v>24493</v>
      </c>
      <c r="B5834" s="17">
        <v>55</v>
      </c>
      <c r="C5834" s="17">
        <v>175366</v>
      </c>
      <c r="D5834" s="17" t="s">
        <v>12999</v>
      </c>
      <c r="E5834" s="17" t="s">
        <v>166</v>
      </c>
      <c r="F5834" s="17" t="s">
        <v>73</v>
      </c>
      <c r="H5834" s="309">
        <v>20584</v>
      </c>
      <c r="I5834" s="309">
        <v>42499</v>
      </c>
      <c r="J5834" s="17" t="s">
        <v>3888</v>
      </c>
      <c r="L5834" s="17" t="s">
        <v>24494</v>
      </c>
      <c r="N5834" s="17" t="s">
        <v>19</v>
      </c>
      <c r="O5834" s="17" t="s">
        <v>15</v>
      </c>
      <c r="P5834" s="17">
        <v>45356</v>
      </c>
      <c r="AD5834" s="17" t="s">
        <v>3891</v>
      </c>
      <c r="AF5834" s="17">
        <v>15</v>
      </c>
      <c r="AG5834" s="17">
        <v>2</v>
      </c>
      <c r="AM5834" s="17" t="s">
        <v>141</v>
      </c>
      <c r="AN5834" s="17" t="s">
        <v>24484</v>
      </c>
      <c r="AO5834" s="17">
        <v>3</v>
      </c>
      <c r="AP5834" s="17">
        <v>80</v>
      </c>
      <c r="AQ5834" s="17">
        <v>5</v>
      </c>
      <c r="AR5834" s="17" t="s">
        <v>24485</v>
      </c>
      <c r="DN5834" s="17">
        <f>COUNTIF(AU5834:DM5834, "X")</f>
        <v>0</v>
      </c>
    </row>
    <row r="5835" spans="1:118" s="17" customFormat="1">
      <c r="A5835" s="17" t="s">
        <v>22191</v>
      </c>
      <c r="B5835" s="17">
        <v>55</v>
      </c>
      <c r="C5835" s="17">
        <v>175367</v>
      </c>
      <c r="D5835" s="17" t="s">
        <v>22192</v>
      </c>
      <c r="E5835" s="17" t="s">
        <v>373</v>
      </c>
      <c r="F5835" s="17" t="s">
        <v>43</v>
      </c>
      <c r="H5835" s="309">
        <v>30765</v>
      </c>
      <c r="I5835" s="309">
        <v>42499</v>
      </c>
      <c r="J5835" s="17" t="s">
        <v>3888</v>
      </c>
      <c r="L5835" s="17" t="s">
        <v>22193</v>
      </c>
      <c r="N5835" s="17" t="s">
        <v>19</v>
      </c>
      <c r="O5835" s="17" t="s">
        <v>15</v>
      </c>
      <c r="P5835" s="17">
        <v>45356</v>
      </c>
      <c r="AD5835" s="17" t="s">
        <v>3891</v>
      </c>
      <c r="AF5835" s="17">
        <v>15</v>
      </c>
      <c r="AG5835" s="17">
        <v>2</v>
      </c>
      <c r="AM5835" s="17" t="s">
        <v>246</v>
      </c>
      <c r="AN5835" s="17" t="s">
        <v>22149</v>
      </c>
      <c r="AO5835" s="17">
        <v>3</v>
      </c>
      <c r="AP5835" s="17">
        <v>80</v>
      </c>
      <c r="AQ5835" s="17">
        <v>5</v>
      </c>
      <c r="AR5835" s="17" t="s">
        <v>22150</v>
      </c>
      <c r="DN5835" s="17">
        <f>COUNTIF(AU5835:DM5835, "X")</f>
        <v>0</v>
      </c>
    </row>
    <row r="5836" spans="1:118" s="17" customFormat="1">
      <c r="A5836" s="17" t="s">
        <v>25570</v>
      </c>
      <c r="B5836" s="17">
        <v>55</v>
      </c>
      <c r="C5836" s="17">
        <v>175370</v>
      </c>
      <c r="D5836" s="17" t="s">
        <v>25571</v>
      </c>
      <c r="E5836" s="17" t="s">
        <v>25572</v>
      </c>
      <c r="F5836" s="17" t="s">
        <v>22</v>
      </c>
      <c r="H5836" s="309">
        <v>35509</v>
      </c>
      <c r="I5836" s="309">
        <v>42499</v>
      </c>
      <c r="J5836" s="17" t="s">
        <v>3888</v>
      </c>
      <c r="L5836" s="17" t="s">
        <v>25573</v>
      </c>
      <c r="N5836" s="17" t="s">
        <v>31</v>
      </c>
      <c r="O5836" s="17" t="s">
        <v>15</v>
      </c>
      <c r="P5836" s="17">
        <v>45373</v>
      </c>
      <c r="AC5836" s="17" t="s">
        <v>9895</v>
      </c>
      <c r="AD5836" s="17" t="s">
        <v>9896</v>
      </c>
      <c r="AF5836" s="17">
        <v>8</v>
      </c>
      <c r="AG5836" s="17">
        <v>2</v>
      </c>
      <c r="AM5836" s="17" t="s">
        <v>76</v>
      </c>
      <c r="AN5836" s="17" t="s">
        <v>25452</v>
      </c>
      <c r="AO5836" s="17">
        <v>3</v>
      </c>
      <c r="AP5836" s="17">
        <v>80</v>
      </c>
      <c r="AQ5836" s="17">
        <v>5</v>
      </c>
      <c r="AR5836" s="17" t="s">
        <v>9898</v>
      </c>
      <c r="AT5836" s="17" t="s">
        <v>9899</v>
      </c>
      <c r="DN5836" s="17">
        <f>COUNTIF(AU5836:DM5836, "X")</f>
        <v>0</v>
      </c>
    </row>
    <row r="5837" spans="1:118" s="17" customFormat="1">
      <c r="A5837" s="17" t="s">
        <v>10148</v>
      </c>
      <c r="B5837" s="17">
        <v>55</v>
      </c>
      <c r="C5837" s="17">
        <v>175372</v>
      </c>
      <c r="D5837" s="17" t="s">
        <v>10149</v>
      </c>
      <c r="E5837" s="17" t="s">
        <v>324</v>
      </c>
      <c r="F5837" s="17" t="s">
        <v>75</v>
      </c>
      <c r="H5837" s="309">
        <v>30087</v>
      </c>
      <c r="I5837" s="309">
        <v>42499</v>
      </c>
      <c r="J5837" s="17" t="s">
        <v>3888</v>
      </c>
      <c r="L5837" s="17" t="s">
        <v>982</v>
      </c>
      <c r="M5837" s="17" t="s">
        <v>514</v>
      </c>
      <c r="N5837" s="17" t="s">
        <v>31</v>
      </c>
      <c r="O5837" s="17" t="s">
        <v>15</v>
      </c>
      <c r="P5837" s="17">
        <v>45373</v>
      </c>
      <c r="AC5837" s="17" t="s">
        <v>9895</v>
      </c>
      <c r="AD5837" s="17" t="s">
        <v>9896</v>
      </c>
      <c r="AF5837" s="17">
        <v>15</v>
      </c>
      <c r="AG5837" s="17">
        <v>2</v>
      </c>
      <c r="AM5837" s="17" t="s">
        <v>216</v>
      </c>
      <c r="AN5837" s="17" t="s">
        <v>9897</v>
      </c>
      <c r="AO5837" s="17">
        <v>3</v>
      </c>
      <c r="AP5837" s="17">
        <v>80</v>
      </c>
      <c r="AQ5837" s="17">
        <v>5</v>
      </c>
      <c r="AR5837" s="17" t="s">
        <v>9898</v>
      </c>
      <c r="AT5837" s="17" t="s">
        <v>9899</v>
      </c>
      <c r="CU5837" s="17" t="s">
        <v>3901</v>
      </c>
      <c r="CY5837" s="17" t="s">
        <v>21</v>
      </c>
      <c r="DN5837" s="17">
        <f>COUNTIF(AU5837:DM5837, "X")</f>
        <v>1</v>
      </c>
    </row>
    <row r="5838" spans="1:118" s="17" customFormat="1">
      <c r="A5838" s="17" t="s">
        <v>5174</v>
      </c>
      <c r="B5838" s="17">
        <v>55</v>
      </c>
      <c r="C5838" s="17">
        <v>122857</v>
      </c>
      <c r="D5838" s="17" t="s">
        <v>102</v>
      </c>
      <c r="E5838" s="17" t="s">
        <v>3969</v>
      </c>
      <c r="F5838" s="17" t="s">
        <v>5175</v>
      </c>
      <c r="H5838" s="309">
        <v>26505</v>
      </c>
      <c r="I5838" s="309">
        <v>42499</v>
      </c>
      <c r="J5838" s="17" t="s">
        <v>3888</v>
      </c>
      <c r="L5838" s="17" t="s">
        <v>5176</v>
      </c>
      <c r="N5838" s="17" t="s">
        <v>19</v>
      </c>
      <c r="O5838" s="17" t="s">
        <v>15</v>
      </c>
      <c r="P5838" s="17">
        <v>45356</v>
      </c>
      <c r="AC5838" s="17" t="s">
        <v>3890</v>
      </c>
      <c r="AD5838" s="17" t="s">
        <v>3891</v>
      </c>
      <c r="AF5838" s="17">
        <v>8</v>
      </c>
      <c r="AG5838" s="17">
        <v>2</v>
      </c>
      <c r="AM5838" s="17" t="s">
        <v>2603</v>
      </c>
      <c r="AN5838" s="17" t="s">
        <v>5023</v>
      </c>
      <c r="AO5838" s="17">
        <v>3</v>
      </c>
      <c r="AP5838" s="17">
        <v>80</v>
      </c>
      <c r="AQ5838" s="17">
        <v>5</v>
      </c>
      <c r="AT5838" s="17" t="s">
        <v>3893</v>
      </c>
      <c r="CC5838" s="17" t="s">
        <v>3901</v>
      </c>
      <c r="CH5838" s="17" t="s">
        <v>3901</v>
      </c>
      <c r="CQ5838" s="17" t="s">
        <v>3901</v>
      </c>
      <c r="DN5838" s="17">
        <f>COUNTIF(AU5838:DM5838, "X")</f>
        <v>3</v>
      </c>
    </row>
    <row r="5839" spans="1:118" s="17" customFormat="1">
      <c r="A5839" s="17" t="s">
        <v>19407</v>
      </c>
      <c r="B5839" s="17">
        <v>55</v>
      </c>
      <c r="C5839" s="17">
        <v>157341</v>
      </c>
      <c r="D5839" s="17" t="s">
        <v>534</v>
      </c>
      <c r="E5839" s="17" t="s">
        <v>374</v>
      </c>
      <c r="F5839" s="17" t="s">
        <v>70</v>
      </c>
      <c r="H5839" s="309">
        <v>34254</v>
      </c>
      <c r="I5839" s="309">
        <v>40784</v>
      </c>
      <c r="J5839" s="17" t="s">
        <v>3888</v>
      </c>
      <c r="L5839" s="17" t="s">
        <v>19408</v>
      </c>
      <c r="N5839" s="17" t="s">
        <v>31</v>
      </c>
      <c r="O5839" s="17" t="s">
        <v>15</v>
      </c>
      <c r="P5839" s="17">
        <v>45373</v>
      </c>
      <c r="AF5839" s="17">
        <v>8</v>
      </c>
      <c r="AG5839" s="17">
        <v>2</v>
      </c>
      <c r="AH5839" s="17" t="s">
        <v>11926</v>
      </c>
      <c r="AK5839" s="17" t="s">
        <v>11927</v>
      </c>
      <c r="AM5839" s="17" t="s">
        <v>34</v>
      </c>
      <c r="AN5839" s="17" t="s">
        <v>19238</v>
      </c>
      <c r="AO5839" s="17">
        <v>3</v>
      </c>
      <c r="AP5839" s="17">
        <v>80</v>
      </c>
      <c r="AQ5839" s="17">
        <v>5</v>
      </c>
      <c r="AR5839" s="17" t="s">
        <v>19239</v>
      </c>
      <c r="CU5839" s="17" t="s">
        <v>3901</v>
      </c>
      <c r="DN5839" s="17">
        <f>COUNTIF(AU5839:DM5839, "X")</f>
        <v>1</v>
      </c>
    </row>
    <row r="5840" spans="1:118" s="17" customFormat="1">
      <c r="A5840" s="17" t="s">
        <v>23422</v>
      </c>
      <c r="B5840" s="17">
        <v>55</v>
      </c>
      <c r="C5840" s="17">
        <v>175385</v>
      </c>
      <c r="D5840" s="17" t="s">
        <v>22683</v>
      </c>
      <c r="E5840" s="17" t="s">
        <v>11</v>
      </c>
      <c r="F5840" s="17" t="s">
        <v>22</v>
      </c>
      <c r="H5840" s="309">
        <v>33179</v>
      </c>
      <c r="I5840" s="309">
        <v>42499</v>
      </c>
      <c r="J5840" s="17" t="s">
        <v>3888</v>
      </c>
      <c r="L5840" s="17" t="s">
        <v>23423</v>
      </c>
      <c r="N5840" s="17" t="s">
        <v>126</v>
      </c>
      <c r="O5840" s="17" t="s">
        <v>15</v>
      </c>
      <c r="P5840" s="17">
        <v>45383</v>
      </c>
      <c r="AF5840" s="17">
        <v>8</v>
      </c>
      <c r="AG5840" s="17">
        <v>2</v>
      </c>
      <c r="AI5840" s="17" t="s">
        <v>20542</v>
      </c>
      <c r="AM5840" s="17" t="s">
        <v>256</v>
      </c>
      <c r="AN5840" s="17" t="s">
        <v>23381</v>
      </c>
      <c r="AO5840" s="17">
        <v>3</v>
      </c>
      <c r="AP5840" s="17">
        <v>80</v>
      </c>
      <c r="AQ5840" s="17">
        <v>5</v>
      </c>
      <c r="AR5840" s="17" t="s">
        <v>22585</v>
      </c>
      <c r="CU5840" s="17" t="s">
        <v>3901</v>
      </c>
      <c r="DN5840" s="17">
        <f>COUNTIF(AU5840:DM5840, "X")</f>
        <v>1</v>
      </c>
    </row>
    <row r="5841" spans="1:118" s="17" customFormat="1">
      <c r="A5841" s="17" t="s">
        <v>21538</v>
      </c>
      <c r="B5841" s="17">
        <v>55</v>
      </c>
      <c r="C5841" s="17">
        <v>175388</v>
      </c>
      <c r="D5841" s="17" t="s">
        <v>4809</v>
      </c>
      <c r="E5841" s="17" t="s">
        <v>639</v>
      </c>
      <c r="F5841" s="17" t="s">
        <v>21539</v>
      </c>
      <c r="H5841" s="309">
        <v>34689</v>
      </c>
      <c r="I5841" s="309">
        <v>42502</v>
      </c>
      <c r="J5841" s="17" t="s">
        <v>3888</v>
      </c>
      <c r="K5841" s="17" t="s">
        <v>30</v>
      </c>
      <c r="L5841" s="17" t="s">
        <v>21540</v>
      </c>
      <c r="N5841" s="17" t="s">
        <v>26</v>
      </c>
      <c r="O5841" s="17" t="s">
        <v>15</v>
      </c>
      <c r="P5841" s="17">
        <v>45318</v>
      </c>
      <c r="AF5841" s="17">
        <v>8</v>
      </c>
      <c r="AG5841" s="17">
        <v>2</v>
      </c>
      <c r="AI5841" s="17" t="s">
        <v>20669</v>
      </c>
      <c r="AM5841" s="17" t="s">
        <v>2617</v>
      </c>
      <c r="AN5841" s="17" t="s">
        <v>21447</v>
      </c>
      <c r="AO5841" s="17">
        <v>3</v>
      </c>
      <c r="AP5841" s="17">
        <v>80</v>
      </c>
      <c r="AQ5841" s="17">
        <v>5</v>
      </c>
      <c r="AR5841" s="17" t="s">
        <v>20671</v>
      </c>
      <c r="AS5841" s="17" t="s">
        <v>21222</v>
      </c>
      <c r="CL5841" s="17" t="s">
        <v>3901</v>
      </c>
      <c r="DA5841" s="17" t="s">
        <v>3901</v>
      </c>
      <c r="DD5841" s="17" t="s">
        <v>3901</v>
      </c>
      <c r="DE5841" s="17" t="s">
        <v>30</v>
      </c>
      <c r="DF5841" s="17" t="s">
        <v>3901</v>
      </c>
      <c r="DN5841" s="17">
        <f>COUNTIF(AU5841:DM5841, "X")</f>
        <v>4</v>
      </c>
    </row>
    <row r="5842" spans="1:118" s="17" customFormat="1">
      <c r="A5842" s="17" t="s">
        <v>20734</v>
      </c>
      <c r="B5842" s="17">
        <v>55</v>
      </c>
      <c r="C5842" s="17">
        <v>175390</v>
      </c>
      <c r="D5842" s="17" t="s">
        <v>20735</v>
      </c>
      <c r="E5842" s="17" t="s">
        <v>919</v>
      </c>
      <c r="F5842" s="17" t="s">
        <v>48</v>
      </c>
      <c r="H5842" s="309">
        <v>20377</v>
      </c>
      <c r="I5842" s="309">
        <v>42501</v>
      </c>
      <c r="J5842" s="17" t="s">
        <v>3888</v>
      </c>
      <c r="L5842" s="17" t="s">
        <v>20736</v>
      </c>
      <c r="N5842" s="17" t="s">
        <v>19</v>
      </c>
      <c r="O5842" s="17" t="s">
        <v>15</v>
      </c>
      <c r="P5842" s="17">
        <v>45356</v>
      </c>
      <c r="AF5842" s="17">
        <v>8</v>
      </c>
      <c r="AG5842" s="17">
        <v>2</v>
      </c>
      <c r="AI5842" s="17" t="s">
        <v>20669</v>
      </c>
      <c r="AM5842" s="17" t="s">
        <v>53</v>
      </c>
      <c r="AN5842" s="17" t="s">
        <v>20670</v>
      </c>
      <c r="AO5842" s="17">
        <v>3</v>
      </c>
      <c r="AP5842" s="17">
        <v>80</v>
      </c>
      <c r="AQ5842" s="17">
        <v>5</v>
      </c>
      <c r="AR5842" s="17" t="s">
        <v>20671</v>
      </c>
      <c r="CU5842" s="17" t="s">
        <v>3901</v>
      </c>
      <c r="DN5842" s="17">
        <f>COUNTIF(AU5842:DM5842, "X")</f>
        <v>1</v>
      </c>
    </row>
    <row r="5843" spans="1:118" s="17" customFormat="1">
      <c r="A5843" s="17" t="s">
        <v>10565</v>
      </c>
      <c r="B5843" s="17">
        <v>55</v>
      </c>
      <c r="C5843" s="17">
        <v>175394</v>
      </c>
      <c r="D5843" s="17" t="s">
        <v>10467</v>
      </c>
      <c r="E5843" s="17" t="s">
        <v>10566</v>
      </c>
      <c r="F5843" s="17" t="s">
        <v>10567</v>
      </c>
      <c r="H5843" s="309">
        <v>34339</v>
      </c>
      <c r="I5843" s="309">
        <v>42500</v>
      </c>
      <c r="J5843" s="17" t="s">
        <v>3888</v>
      </c>
      <c r="L5843" s="17" t="s">
        <v>10568</v>
      </c>
      <c r="N5843" s="17" t="s">
        <v>14</v>
      </c>
      <c r="O5843" s="17" t="s">
        <v>15</v>
      </c>
      <c r="P5843" s="17">
        <v>45371</v>
      </c>
      <c r="AC5843" s="17" t="s">
        <v>14</v>
      </c>
      <c r="AF5843" s="17">
        <v>8</v>
      </c>
      <c r="AG5843" s="17">
        <v>2</v>
      </c>
      <c r="AI5843" s="17" t="s">
        <v>10178</v>
      </c>
      <c r="AM5843" s="17" t="s">
        <v>193</v>
      </c>
      <c r="AN5843" s="17" t="s">
        <v>10381</v>
      </c>
      <c r="AO5843" s="17">
        <v>3</v>
      </c>
      <c r="AP5843" s="17">
        <v>80</v>
      </c>
      <c r="AQ5843" s="17">
        <v>5</v>
      </c>
      <c r="AR5843" s="17" t="s">
        <v>10180</v>
      </c>
      <c r="DN5843" s="17">
        <f>COUNTIF(AU5843:DM5843, "X")</f>
        <v>0</v>
      </c>
    </row>
    <row r="5844" spans="1:118" s="17" customFormat="1">
      <c r="A5844" s="17" t="s">
        <v>16045</v>
      </c>
      <c r="B5844" s="17">
        <v>55</v>
      </c>
      <c r="C5844" s="17">
        <v>175402</v>
      </c>
      <c r="D5844" s="17" t="s">
        <v>8592</v>
      </c>
      <c r="E5844" s="17" t="s">
        <v>4059</v>
      </c>
      <c r="F5844" s="17" t="s">
        <v>22</v>
      </c>
      <c r="H5844" s="309">
        <v>36093</v>
      </c>
      <c r="I5844" s="309">
        <v>42541</v>
      </c>
      <c r="J5844" s="17" t="s">
        <v>3888</v>
      </c>
      <c r="L5844" s="17" t="s">
        <v>15525</v>
      </c>
      <c r="M5844" s="17" t="s">
        <v>9302</v>
      </c>
      <c r="N5844" s="17" t="s">
        <v>31</v>
      </c>
      <c r="O5844" s="17" t="s">
        <v>15</v>
      </c>
      <c r="P5844" s="17">
        <v>45373</v>
      </c>
      <c r="AC5844" s="17" t="s">
        <v>9895</v>
      </c>
      <c r="AD5844" s="17" t="s">
        <v>9896</v>
      </c>
      <c r="AF5844" s="17">
        <v>8</v>
      </c>
      <c r="AG5844" s="17">
        <v>2</v>
      </c>
      <c r="AM5844" s="17" t="s">
        <v>121</v>
      </c>
      <c r="AN5844" s="17" t="s">
        <v>15516</v>
      </c>
      <c r="AO5844" s="17">
        <v>3</v>
      </c>
      <c r="AP5844" s="17">
        <v>80</v>
      </c>
      <c r="AQ5844" s="17">
        <v>5</v>
      </c>
      <c r="AR5844" s="17" t="s">
        <v>9898</v>
      </c>
      <c r="AT5844" s="17" t="s">
        <v>15057</v>
      </c>
      <c r="DN5844" s="17">
        <f>COUNTIF(AU5844:DM5844, "X")</f>
        <v>0</v>
      </c>
    </row>
    <row r="5845" spans="1:118" s="17" customFormat="1">
      <c r="A5845" s="17" t="s">
        <v>4979</v>
      </c>
      <c r="B5845" s="17">
        <v>55</v>
      </c>
      <c r="C5845" s="17">
        <v>175404</v>
      </c>
      <c r="D5845" s="17" t="s">
        <v>4980</v>
      </c>
      <c r="E5845" s="17" t="s">
        <v>61</v>
      </c>
      <c r="F5845" s="17" t="s">
        <v>174</v>
      </c>
      <c r="H5845" s="309">
        <v>25213</v>
      </c>
      <c r="I5845" s="309">
        <v>42530</v>
      </c>
      <c r="J5845" s="17" t="s">
        <v>3888</v>
      </c>
      <c r="L5845" s="17" t="s">
        <v>4461</v>
      </c>
      <c r="M5845" s="17" t="s">
        <v>387</v>
      </c>
      <c r="N5845" s="17" t="s">
        <v>19</v>
      </c>
      <c r="O5845" s="17" t="s">
        <v>15</v>
      </c>
      <c r="P5845" s="17">
        <v>45356</v>
      </c>
      <c r="AC5845" s="17" t="s">
        <v>3890</v>
      </c>
      <c r="AD5845" s="17" t="s">
        <v>3891</v>
      </c>
      <c r="AF5845" s="17">
        <v>8</v>
      </c>
      <c r="AG5845" s="17">
        <v>2</v>
      </c>
      <c r="AM5845" s="17" t="s">
        <v>2602</v>
      </c>
      <c r="AN5845" s="17" t="s">
        <v>4371</v>
      </c>
      <c r="AO5845" s="17">
        <v>3</v>
      </c>
      <c r="AP5845" s="17">
        <v>80</v>
      </c>
      <c r="AQ5845" s="17">
        <v>5</v>
      </c>
      <c r="AT5845" s="17" t="s">
        <v>3893</v>
      </c>
      <c r="DN5845" s="17">
        <f>COUNTIF(AU5845:DM5845, "X")</f>
        <v>0</v>
      </c>
    </row>
    <row r="5846" spans="1:118" s="17" customFormat="1">
      <c r="A5846" s="17" t="s">
        <v>7922</v>
      </c>
      <c r="B5846" s="17">
        <v>55</v>
      </c>
      <c r="C5846" s="17">
        <v>175405</v>
      </c>
      <c r="D5846" s="17" t="s">
        <v>7923</v>
      </c>
      <c r="E5846" s="17" t="s">
        <v>96</v>
      </c>
      <c r="H5846" s="309">
        <v>27289</v>
      </c>
      <c r="I5846" s="309">
        <v>42530</v>
      </c>
      <c r="J5846" s="17" t="s">
        <v>3888</v>
      </c>
      <c r="L5846" s="17" t="s">
        <v>7924</v>
      </c>
      <c r="N5846" s="17" t="s">
        <v>19</v>
      </c>
      <c r="O5846" s="17" t="s">
        <v>15</v>
      </c>
      <c r="P5846" s="17">
        <v>45356</v>
      </c>
      <c r="AC5846" s="17" t="s">
        <v>3890</v>
      </c>
      <c r="AD5846" s="17" t="s">
        <v>3891</v>
      </c>
      <c r="AF5846" s="17">
        <v>15</v>
      </c>
      <c r="AG5846" s="17">
        <v>2</v>
      </c>
      <c r="AM5846" s="17" t="s">
        <v>2606</v>
      </c>
      <c r="AN5846" s="17" t="s">
        <v>7570</v>
      </c>
      <c r="AO5846" s="17">
        <v>3</v>
      </c>
      <c r="AP5846" s="17">
        <v>80</v>
      </c>
      <c r="AQ5846" s="17">
        <v>5</v>
      </c>
      <c r="AT5846" s="17" t="s">
        <v>6589</v>
      </c>
      <c r="DN5846" s="17">
        <f>COUNTIF(AU5846:DM5846, "X")</f>
        <v>0</v>
      </c>
    </row>
    <row r="5847" spans="1:118" s="17" customFormat="1">
      <c r="A5847" s="17" t="s">
        <v>26277</v>
      </c>
      <c r="B5847" s="17">
        <v>55</v>
      </c>
      <c r="C5847" s="17">
        <v>175413</v>
      </c>
      <c r="D5847" s="17" t="s">
        <v>7305</v>
      </c>
      <c r="E5847" s="17" t="s">
        <v>5292</v>
      </c>
      <c r="F5847" s="17" t="s">
        <v>12383</v>
      </c>
      <c r="H5847" s="309">
        <v>28298</v>
      </c>
      <c r="I5847" s="309">
        <v>42541</v>
      </c>
      <c r="J5847" s="17" t="s">
        <v>3888</v>
      </c>
      <c r="L5847" s="17" t="s">
        <v>26278</v>
      </c>
      <c r="N5847" s="17" t="s">
        <v>31</v>
      </c>
      <c r="O5847" s="17" t="s">
        <v>15</v>
      </c>
      <c r="P5847" s="17">
        <v>45373</v>
      </c>
      <c r="AC5847" s="17" t="s">
        <v>14</v>
      </c>
      <c r="AF5847" s="17">
        <v>15</v>
      </c>
      <c r="AG5847" s="17">
        <v>2</v>
      </c>
      <c r="AI5847" s="17" t="s">
        <v>10178</v>
      </c>
      <c r="AM5847" s="17" t="s">
        <v>101</v>
      </c>
      <c r="AN5847" s="17" t="s">
        <v>26168</v>
      </c>
      <c r="AO5847" s="17">
        <v>3</v>
      </c>
      <c r="AP5847" s="17">
        <v>80</v>
      </c>
      <c r="AQ5847" s="17">
        <v>5</v>
      </c>
      <c r="AR5847" s="17" t="s">
        <v>10180</v>
      </c>
      <c r="CU5847" s="17" t="s">
        <v>3901</v>
      </c>
      <c r="DA5847" s="17" t="s">
        <v>3901</v>
      </c>
      <c r="DF5847" s="17" t="s">
        <v>3901</v>
      </c>
      <c r="DN5847" s="17">
        <f>COUNTIF(AU5847:DM5847, "X")</f>
        <v>3</v>
      </c>
    </row>
    <row r="5848" spans="1:118" s="17" customFormat="1">
      <c r="A5848" s="17" t="s">
        <v>17831</v>
      </c>
      <c r="B5848" s="17">
        <v>55</v>
      </c>
      <c r="C5848" s="17">
        <v>175414</v>
      </c>
      <c r="D5848" s="17" t="s">
        <v>5877</v>
      </c>
      <c r="E5848" s="17" t="s">
        <v>5755</v>
      </c>
      <c r="F5848" s="17" t="s">
        <v>65</v>
      </c>
      <c r="H5848" s="309">
        <v>31950</v>
      </c>
      <c r="I5848" s="309">
        <v>42541</v>
      </c>
      <c r="J5848" s="17" t="s">
        <v>3888</v>
      </c>
      <c r="L5848" s="17" t="s">
        <v>17801</v>
      </c>
      <c r="N5848" s="17" t="s">
        <v>14</v>
      </c>
      <c r="O5848" s="17" t="s">
        <v>15</v>
      </c>
      <c r="P5848" s="17">
        <v>45371</v>
      </c>
      <c r="AF5848" s="17">
        <v>15</v>
      </c>
      <c r="AG5848" s="17">
        <v>2</v>
      </c>
      <c r="AH5848" s="17" t="s">
        <v>11926</v>
      </c>
      <c r="AK5848" s="17" t="s">
        <v>17298</v>
      </c>
      <c r="AM5848" s="17" t="s">
        <v>71</v>
      </c>
      <c r="AN5848" s="17" t="s">
        <v>17760</v>
      </c>
      <c r="AO5848" s="17">
        <v>3</v>
      </c>
      <c r="AP5848" s="17">
        <v>80</v>
      </c>
      <c r="AQ5848" s="17">
        <v>5</v>
      </c>
      <c r="AR5848" s="17" t="s">
        <v>17300</v>
      </c>
      <c r="DN5848" s="17">
        <f>COUNTIF(AU5848:DM5848, "X")</f>
        <v>0</v>
      </c>
    </row>
    <row r="5849" spans="1:118" s="17" customFormat="1">
      <c r="A5849" s="17" t="s">
        <v>23877</v>
      </c>
      <c r="B5849" s="17">
        <v>55</v>
      </c>
      <c r="C5849" s="17">
        <v>175421</v>
      </c>
      <c r="D5849" s="17" t="s">
        <v>266</v>
      </c>
      <c r="E5849" s="17" t="s">
        <v>7388</v>
      </c>
      <c r="F5849" s="17" t="s">
        <v>278</v>
      </c>
      <c r="H5849" s="309">
        <v>35937</v>
      </c>
      <c r="I5849" s="309">
        <v>42541</v>
      </c>
      <c r="J5849" s="17" t="s">
        <v>3888</v>
      </c>
      <c r="L5849" s="17" t="s">
        <v>23878</v>
      </c>
      <c r="N5849" s="17" t="s">
        <v>126</v>
      </c>
      <c r="O5849" s="17" t="s">
        <v>15</v>
      </c>
      <c r="P5849" s="17">
        <v>45383</v>
      </c>
      <c r="AF5849" s="17">
        <v>8</v>
      </c>
      <c r="AG5849" s="17">
        <v>2</v>
      </c>
      <c r="AI5849" s="17" t="s">
        <v>20542</v>
      </c>
      <c r="AM5849" s="17" t="s">
        <v>127</v>
      </c>
      <c r="AN5849" s="17" t="s">
        <v>23839</v>
      </c>
      <c r="AO5849" s="17">
        <v>3</v>
      </c>
      <c r="AP5849" s="17">
        <v>80</v>
      </c>
      <c r="AQ5849" s="17">
        <v>5</v>
      </c>
      <c r="AR5849" s="17" t="s">
        <v>22585</v>
      </c>
      <c r="AS5849" s="17" t="s">
        <v>23503</v>
      </c>
      <c r="DN5849" s="17">
        <f>COUNTIF(AU5849:DM5849, "X")</f>
        <v>0</v>
      </c>
    </row>
    <row r="5850" spans="1:118" s="17" customFormat="1">
      <c r="A5850" s="17" t="s">
        <v>15788</v>
      </c>
      <c r="B5850" s="17">
        <v>55</v>
      </c>
      <c r="C5850" s="17">
        <v>175424</v>
      </c>
      <c r="D5850" s="17" t="s">
        <v>7122</v>
      </c>
      <c r="E5850" s="17" t="s">
        <v>307</v>
      </c>
      <c r="F5850" s="17" t="s">
        <v>206</v>
      </c>
      <c r="H5850" s="309">
        <v>32782</v>
      </c>
      <c r="I5850" s="309">
        <v>42538</v>
      </c>
      <c r="J5850" s="17" t="s">
        <v>3888</v>
      </c>
      <c r="L5850" s="17" t="s">
        <v>15525</v>
      </c>
      <c r="M5850" s="17" t="s">
        <v>805</v>
      </c>
      <c r="N5850" s="17" t="s">
        <v>31</v>
      </c>
      <c r="O5850" s="17" t="s">
        <v>15</v>
      </c>
      <c r="P5850" s="17">
        <v>45373</v>
      </c>
      <c r="Q5850" s="17">
        <v>2752</v>
      </c>
      <c r="AC5850" s="17" t="s">
        <v>9895</v>
      </c>
      <c r="AD5850" s="17" t="s">
        <v>9896</v>
      </c>
      <c r="AF5850" s="17">
        <v>8</v>
      </c>
      <c r="AG5850" s="17">
        <v>2</v>
      </c>
      <c r="AM5850" s="17" t="s">
        <v>121</v>
      </c>
      <c r="AN5850" s="17" t="s">
        <v>15516</v>
      </c>
      <c r="AO5850" s="17">
        <v>3</v>
      </c>
      <c r="AP5850" s="17">
        <v>80</v>
      </c>
      <c r="AQ5850" s="17">
        <v>5</v>
      </c>
      <c r="AR5850" s="17" t="s">
        <v>9898</v>
      </c>
      <c r="AT5850" s="17" t="s">
        <v>15057</v>
      </c>
      <c r="DN5850" s="17">
        <f>COUNTIF(AU5850:DM5850, "X")</f>
        <v>0</v>
      </c>
    </row>
    <row r="5851" spans="1:118" s="17" customFormat="1">
      <c r="A5851" s="17" t="s">
        <v>20186</v>
      </c>
      <c r="B5851" s="17">
        <v>55</v>
      </c>
      <c r="C5851" s="17">
        <v>175428</v>
      </c>
      <c r="D5851" s="17" t="s">
        <v>20187</v>
      </c>
      <c r="E5851" s="17" t="s">
        <v>12010</v>
      </c>
      <c r="F5851" s="17" t="s">
        <v>742</v>
      </c>
      <c r="H5851" s="309">
        <v>35481</v>
      </c>
      <c r="I5851" s="309">
        <v>42541</v>
      </c>
      <c r="J5851" s="17" t="s">
        <v>3888</v>
      </c>
      <c r="L5851" s="17" t="s">
        <v>20188</v>
      </c>
      <c r="N5851" s="17" t="s">
        <v>31</v>
      </c>
      <c r="O5851" s="17" t="s">
        <v>15</v>
      </c>
      <c r="P5851" s="17">
        <v>45373</v>
      </c>
      <c r="AD5851" s="17" t="s">
        <v>9896</v>
      </c>
      <c r="AF5851" s="17">
        <v>8</v>
      </c>
      <c r="AG5851" s="17">
        <v>2</v>
      </c>
      <c r="AM5851" s="17" t="s">
        <v>180</v>
      </c>
      <c r="AN5851" s="17" t="s">
        <v>20012</v>
      </c>
      <c r="AO5851" s="17">
        <v>3</v>
      </c>
      <c r="AP5851" s="17">
        <v>80</v>
      </c>
      <c r="AQ5851" s="17">
        <v>5</v>
      </c>
      <c r="AR5851" s="17" t="s">
        <v>10180</v>
      </c>
      <c r="DN5851" s="17">
        <f>COUNTIF(AU5851:DM5851, "X")</f>
        <v>0</v>
      </c>
    </row>
    <row r="5852" spans="1:118" s="17" customFormat="1">
      <c r="A5852" s="17" t="s">
        <v>7776</v>
      </c>
      <c r="B5852" s="17">
        <v>55</v>
      </c>
      <c r="C5852" s="17">
        <v>175432</v>
      </c>
      <c r="D5852" s="17" t="s">
        <v>7777</v>
      </c>
      <c r="E5852" s="17" t="s">
        <v>6107</v>
      </c>
      <c r="F5852" s="17" t="s">
        <v>373</v>
      </c>
      <c r="H5852" s="309">
        <v>31690</v>
      </c>
      <c r="I5852" s="309">
        <v>42537</v>
      </c>
      <c r="J5852" s="17" t="s">
        <v>3888</v>
      </c>
      <c r="L5852" s="17" t="s">
        <v>7778</v>
      </c>
      <c r="N5852" s="17" t="s">
        <v>19</v>
      </c>
      <c r="O5852" s="17" t="s">
        <v>15</v>
      </c>
      <c r="P5852" s="17">
        <v>45356</v>
      </c>
      <c r="AC5852" s="17" t="s">
        <v>3890</v>
      </c>
      <c r="AD5852" s="17" t="s">
        <v>3891</v>
      </c>
      <c r="AF5852" s="17">
        <v>8</v>
      </c>
      <c r="AG5852" s="17">
        <v>2</v>
      </c>
      <c r="AM5852" s="17" t="s">
        <v>2606</v>
      </c>
      <c r="AN5852" s="17" t="s">
        <v>7570</v>
      </c>
      <c r="AO5852" s="17">
        <v>3</v>
      </c>
      <c r="AP5852" s="17">
        <v>80</v>
      </c>
      <c r="AQ5852" s="17">
        <v>5</v>
      </c>
      <c r="AT5852" s="17" t="s">
        <v>6589</v>
      </c>
      <c r="BD5852" s="17" t="s">
        <v>3901</v>
      </c>
      <c r="BQ5852" s="17" t="s">
        <v>21</v>
      </c>
      <c r="BS5852" s="17" t="s">
        <v>3901</v>
      </c>
      <c r="CH5852" s="17" t="s">
        <v>3901</v>
      </c>
      <c r="DN5852" s="17">
        <f>COUNTIF(AU5852:DM5852, "X")</f>
        <v>3</v>
      </c>
    </row>
    <row r="5853" spans="1:118" s="17" customFormat="1">
      <c r="A5853" s="17" t="s">
        <v>6519</v>
      </c>
      <c r="B5853" s="17">
        <v>55</v>
      </c>
      <c r="C5853" s="17">
        <v>175435</v>
      </c>
      <c r="D5853" s="17" t="s">
        <v>4018</v>
      </c>
      <c r="E5853" s="17" t="s">
        <v>144</v>
      </c>
      <c r="F5853" s="17" t="s">
        <v>22</v>
      </c>
      <c r="H5853" s="309">
        <v>18326</v>
      </c>
      <c r="I5853" s="309">
        <v>42537</v>
      </c>
      <c r="J5853" s="17" t="s">
        <v>3888</v>
      </c>
      <c r="L5853" s="17" t="s">
        <v>6520</v>
      </c>
      <c r="N5853" s="17" t="s">
        <v>19</v>
      </c>
      <c r="O5853" s="17" t="s">
        <v>15</v>
      </c>
      <c r="P5853" s="17">
        <v>45356</v>
      </c>
      <c r="AC5853" s="17" t="s">
        <v>3890</v>
      </c>
      <c r="AD5853" s="17" t="s">
        <v>3891</v>
      </c>
      <c r="AF5853" s="17">
        <v>8</v>
      </c>
      <c r="AG5853" s="17">
        <v>2</v>
      </c>
      <c r="AM5853" s="17" t="s">
        <v>232</v>
      </c>
      <c r="AN5853" s="17" t="s">
        <v>6280</v>
      </c>
      <c r="AO5853" s="17">
        <v>3</v>
      </c>
      <c r="AP5853" s="17">
        <v>80</v>
      </c>
      <c r="AQ5853" s="17">
        <v>5</v>
      </c>
      <c r="AT5853" s="17" t="s">
        <v>5516</v>
      </c>
      <c r="DN5853" s="17">
        <f>COUNTIF(AU5853:DM5853, "X")</f>
        <v>0</v>
      </c>
    </row>
    <row r="5854" spans="1:118" s="17" customFormat="1">
      <c r="A5854" s="17" t="s">
        <v>4376</v>
      </c>
      <c r="B5854" s="17">
        <v>55</v>
      </c>
      <c r="C5854" s="17">
        <v>175439</v>
      </c>
      <c r="D5854" s="17" t="s">
        <v>4377</v>
      </c>
      <c r="E5854" s="17" t="s">
        <v>4378</v>
      </c>
      <c r="F5854" s="17" t="s">
        <v>18</v>
      </c>
      <c r="H5854" s="309">
        <v>35866</v>
      </c>
      <c r="I5854" s="309">
        <v>42534</v>
      </c>
      <c r="J5854" s="17" t="s">
        <v>3888</v>
      </c>
      <c r="L5854" s="17" t="s">
        <v>4379</v>
      </c>
      <c r="N5854" s="17" t="s">
        <v>19</v>
      </c>
      <c r="O5854" s="17" t="s">
        <v>15</v>
      </c>
      <c r="P5854" s="17">
        <v>45356</v>
      </c>
      <c r="AC5854" s="17" t="s">
        <v>3890</v>
      </c>
      <c r="AD5854" s="17" t="s">
        <v>3891</v>
      </c>
      <c r="AF5854" s="17">
        <v>8</v>
      </c>
      <c r="AG5854" s="17">
        <v>2</v>
      </c>
      <c r="AM5854" s="17" t="s">
        <v>2602</v>
      </c>
      <c r="AN5854" s="17" t="s">
        <v>4371</v>
      </c>
      <c r="AO5854" s="17">
        <v>3</v>
      </c>
      <c r="AP5854" s="17">
        <v>80</v>
      </c>
      <c r="AQ5854" s="17">
        <v>5</v>
      </c>
      <c r="AT5854" s="17" t="s">
        <v>3893</v>
      </c>
      <c r="DN5854" s="17">
        <f>COUNTIF(AU5854:DM5854, "X")</f>
        <v>0</v>
      </c>
    </row>
    <row r="5855" spans="1:118" s="17" customFormat="1">
      <c r="A5855" s="17" t="s">
        <v>10305</v>
      </c>
      <c r="B5855" s="17">
        <v>55</v>
      </c>
      <c r="C5855" s="17">
        <v>175441</v>
      </c>
      <c r="D5855" s="17" t="s">
        <v>7498</v>
      </c>
      <c r="E5855" s="17" t="s">
        <v>221</v>
      </c>
      <c r="F5855" s="17" t="s">
        <v>378</v>
      </c>
      <c r="H5855" s="309">
        <v>31550</v>
      </c>
      <c r="I5855" s="309">
        <v>42534</v>
      </c>
      <c r="J5855" s="17" t="s">
        <v>3888</v>
      </c>
      <c r="L5855" s="17" t="s">
        <v>10306</v>
      </c>
      <c r="N5855" s="17" t="s">
        <v>14</v>
      </c>
      <c r="O5855" s="17" t="s">
        <v>15</v>
      </c>
      <c r="P5855" s="17">
        <v>45371</v>
      </c>
      <c r="AC5855" s="17" t="s">
        <v>14</v>
      </c>
      <c r="AF5855" s="17">
        <v>8</v>
      </c>
      <c r="AG5855" s="17">
        <v>2</v>
      </c>
      <c r="AI5855" s="17" t="s">
        <v>10178</v>
      </c>
      <c r="AM5855" s="17" t="s">
        <v>74</v>
      </c>
      <c r="AN5855" s="17" t="s">
        <v>10179</v>
      </c>
      <c r="AO5855" s="17">
        <v>3</v>
      </c>
      <c r="AP5855" s="17">
        <v>80</v>
      </c>
      <c r="AQ5855" s="17">
        <v>5</v>
      </c>
      <c r="AR5855" s="17" t="s">
        <v>10180</v>
      </c>
      <c r="DN5855" s="17">
        <f>COUNTIF(AU5855:DM5855, "X")</f>
        <v>0</v>
      </c>
    </row>
    <row r="5856" spans="1:118" s="17" customFormat="1">
      <c r="A5856" s="17" t="s">
        <v>25407</v>
      </c>
      <c r="B5856" s="17">
        <v>55</v>
      </c>
      <c r="C5856" s="17">
        <v>175446</v>
      </c>
      <c r="D5856" s="17" t="s">
        <v>1043</v>
      </c>
      <c r="E5856" s="17" t="s">
        <v>12113</v>
      </c>
      <c r="F5856" s="17" t="s">
        <v>43</v>
      </c>
      <c r="H5856" s="309">
        <v>34445</v>
      </c>
      <c r="I5856" s="309">
        <v>42534</v>
      </c>
      <c r="J5856" s="17" t="s">
        <v>3888</v>
      </c>
      <c r="L5856" s="17" t="s">
        <v>25246</v>
      </c>
      <c r="M5856" s="17" t="s">
        <v>485</v>
      </c>
      <c r="N5856" s="17" t="s">
        <v>31</v>
      </c>
      <c r="O5856" s="17" t="s">
        <v>15</v>
      </c>
      <c r="P5856" s="17">
        <v>45373</v>
      </c>
      <c r="AC5856" s="17" t="s">
        <v>9895</v>
      </c>
      <c r="AD5856" s="17" t="s">
        <v>9896</v>
      </c>
      <c r="AF5856" s="17">
        <v>8</v>
      </c>
      <c r="AG5856" s="17">
        <v>2</v>
      </c>
      <c r="AM5856" s="17" t="s">
        <v>67</v>
      </c>
      <c r="AN5856" s="17" t="s">
        <v>25087</v>
      </c>
      <c r="AO5856" s="17">
        <v>3</v>
      </c>
      <c r="AP5856" s="17">
        <v>80</v>
      </c>
      <c r="AQ5856" s="17">
        <v>5</v>
      </c>
      <c r="AR5856" s="17" t="s">
        <v>9898</v>
      </c>
      <c r="AT5856" s="17" t="s">
        <v>16072</v>
      </c>
      <c r="CU5856" s="17" t="s">
        <v>3901</v>
      </c>
      <c r="DN5856" s="17">
        <f>COUNTIF(AU5856:DM5856, "X")</f>
        <v>1</v>
      </c>
    </row>
    <row r="5857" spans="1:118" s="17" customFormat="1">
      <c r="A5857" s="17" t="s">
        <v>14694</v>
      </c>
      <c r="B5857" s="17">
        <v>55</v>
      </c>
      <c r="C5857" s="17">
        <v>175447</v>
      </c>
      <c r="D5857" s="17" t="s">
        <v>282</v>
      </c>
      <c r="E5857" s="17" t="s">
        <v>333</v>
      </c>
      <c r="F5857" s="17" t="s">
        <v>17</v>
      </c>
      <c r="H5857" s="309">
        <v>34856</v>
      </c>
      <c r="I5857" s="309">
        <v>42534</v>
      </c>
      <c r="J5857" s="17" t="s">
        <v>3888</v>
      </c>
      <c r="L5857" s="17" t="s">
        <v>14695</v>
      </c>
      <c r="N5857" s="17" t="s">
        <v>31</v>
      </c>
      <c r="O5857" s="17" t="s">
        <v>15</v>
      </c>
      <c r="P5857" s="17">
        <v>45373</v>
      </c>
      <c r="AC5857" s="17" t="s">
        <v>9895</v>
      </c>
      <c r="AD5857" s="17" t="s">
        <v>9896</v>
      </c>
      <c r="AF5857" s="17">
        <v>8</v>
      </c>
      <c r="AG5857" s="17">
        <v>2</v>
      </c>
      <c r="AM5857" s="17" t="s">
        <v>335</v>
      </c>
      <c r="AN5857" s="17" t="s">
        <v>14693</v>
      </c>
      <c r="AO5857" s="17">
        <v>3</v>
      </c>
      <c r="AP5857" s="17">
        <v>80</v>
      </c>
      <c r="AQ5857" s="17">
        <v>5</v>
      </c>
      <c r="AR5857" s="17" t="s">
        <v>9898</v>
      </c>
      <c r="AT5857" s="17" t="s">
        <v>14152</v>
      </c>
      <c r="CU5857" s="17" t="s">
        <v>3901</v>
      </c>
      <c r="DN5857" s="17">
        <f>COUNTIF(AU5857:DM5857, "X")</f>
        <v>1</v>
      </c>
    </row>
    <row r="5858" spans="1:118" s="17" customFormat="1">
      <c r="A5858" s="17" t="s">
        <v>6315</v>
      </c>
      <c r="B5858" s="17">
        <v>55</v>
      </c>
      <c r="C5858" s="17">
        <v>175448</v>
      </c>
      <c r="D5858" s="17" t="s">
        <v>5668</v>
      </c>
      <c r="E5858" s="17" t="s">
        <v>6316</v>
      </c>
      <c r="F5858" s="17" t="s">
        <v>43</v>
      </c>
      <c r="H5858" s="309">
        <v>35507</v>
      </c>
      <c r="I5858" s="309">
        <v>42534</v>
      </c>
      <c r="J5858" s="17" t="s">
        <v>3888</v>
      </c>
      <c r="L5858" s="17" t="s">
        <v>6317</v>
      </c>
      <c r="N5858" s="17" t="s">
        <v>19</v>
      </c>
      <c r="O5858" s="17" t="s">
        <v>15</v>
      </c>
      <c r="P5858" s="17">
        <v>45356</v>
      </c>
      <c r="AC5858" s="17" t="s">
        <v>3890</v>
      </c>
      <c r="AD5858" s="17" t="s">
        <v>3891</v>
      </c>
      <c r="AF5858" s="17">
        <v>8</v>
      </c>
      <c r="AG5858" s="17">
        <v>2</v>
      </c>
      <c r="AM5858" s="17" t="s">
        <v>232</v>
      </c>
      <c r="AN5858" s="17" t="s">
        <v>6280</v>
      </c>
      <c r="AO5858" s="17">
        <v>3</v>
      </c>
      <c r="AP5858" s="17">
        <v>80</v>
      </c>
      <c r="AQ5858" s="17">
        <v>5</v>
      </c>
      <c r="AT5858" s="17" t="s">
        <v>5516</v>
      </c>
      <c r="DN5858" s="17">
        <f>COUNTIF(AU5858:DM5858, "X")</f>
        <v>0</v>
      </c>
    </row>
    <row r="5859" spans="1:118" s="17" customFormat="1">
      <c r="A5859" s="17" t="s">
        <v>20748</v>
      </c>
      <c r="B5859" s="17">
        <v>55</v>
      </c>
      <c r="C5859" s="17">
        <v>175450</v>
      </c>
      <c r="D5859" s="17" t="s">
        <v>353</v>
      </c>
      <c r="E5859" s="17" t="s">
        <v>195</v>
      </c>
      <c r="F5859" s="17" t="s">
        <v>178</v>
      </c>
      <c r="H5859" s="309">
        <v>35933</v>
      </c>
      <c r="I5859" s="309">
        <v>42534</v>
      </c>
      <c r="J5859" s="17" t="s">
        <v>3888</v>
      </c>
      <c r="L5859" s="17" t="s">
        <v>20749</v>
      </c>
      <c r="N5859" s="17" t="s">
        <v>26</v>
      </c>
      <c r="O5859" s="17" t="s">
        <v>15</v>
      </c>
      <c r="P5859" s="17">
        <v>45318</v>
      </c>
      <c r="AF5859" s="17">
        <v>8</v>
      </c>
      <c r="AG5859" s="17">
        <v>2</v>
      </c>
      <c r="AI5859" s="17" t="s">
        <v>20669</v>
      </c>
      <c r="AM5859" s="17" t="s">
        <v>53</v>
      </c>
      <c r="AN5859" s="17" t="s">
        <v>20670</v>
      </c>
      <c r="AO5859" s="17">
        <v>3</v>
      </c>
      <c r="AP5859" s="17">
        <v>80</v>
      </c>
      <c r="AQ5859" s="17">
        <v>5</v>
      </c>
      <c r="AR5859" s="17" t="s">
        <v>20671</v>
      </c>
      <c r="DN5859" s="17">
        <f>COUNTIF(AU5859:DM5859, "X")</f>
        <v>0</v>
      </c>
    </row>
    <row r="5860" spans="1:118" s="17" customFormat="1">
      <c r="A5860" s="523" t="s">
        <v>2142</v>
      </c>
      <c r="B5860" s="17">
        <v>55</v>
      </c>
      <c r="C5860" s="17">
        <v>175454</v>
      </c>
      <c r="D5860" s="17" t="s">
        <v>106</v>
      </c>
      <c r="E5860" s="17" t="s">
        <v>1010</v>
      </c>
      <c r="F5860" s="17" t="s">
        <v>834</v>
      </c>
      <c r="H5860" s="309">
        <v>33035</v>
      </c>
      <c r="I5860" s="309">
        <v>42534</v>
      </c>
      <c r="J5860" s="17" t="s">
        <v>3888</v>
      </c>
      <c r="L5860" s="17" t="s">
        <v>883</v>
      </c>
      <c r="M5860" s="17" t="s">
        <v>1520</v>
      </c>
      <c r="N5860" s="17" t="s">
        <v>31</v>
      </c>
      <c r="O5860" s="17" t="s">
        <v>15</v>
      </c>
      <c r="P5860" s="17">
        <v>45373</v>
      </c>
      <c r="AC5860" s="17" t="s">
        <v>9895</v>
      </c>
      <c r="AD5860" s="17" t="s">
        <v>9896</v>
      </c>
      <c r="AF5860" s="17">
        <v>15</v>
      </c>
      <c r="AG5860" s="17">
        <v>2</v>
      </c>
      <c r="AM5860" s="17" t="s">
        <v>115</v>
      </c>
      <c r="AN5860" s="17" t="s">
        <v>13186</v>
      </c>
      <c r="AO5860" s="17">
        <v>3</v>
      </c>
      <c r="AP5860" s="17">
        <v>80</v>
      </c>
      <c r="AQ5860" s="17">
        <v>5</v>
      </c>
      <c r="AR5860" s="17" t="s">
        <v>9898</v>
      </c>
      <c r="AT5860" s="17" t="s">
        <v>12990</v>
      </c>
      <c r="CU5860" s="17" t="s">
        <v>3901</v>
      </c>
      <c r="DF5860" s="17" t="s">
        <v>3901</v>
      </c>
      <c r="DN5860" s="17">
        <f>COUNTIF(AU5860:DM5860, "X")</f>
        <v>2</v>
      </c>
    </row>
    <row r="5861" spans="1:118" s="17" customFormat="1">
      <c r="A5861" s="17" t="s">
        <v>10260</v>
      </c>
      <c r="B5861" s="17">
        <v>55</v>
      </c>
      <c r="C5861" s="17">
        <v>175455</v>
      </c>
      <c r="D5861" s="17" t="s">
        <v>10261</v>
      </c>
      <c r="E5861" s="17" t="s">
        <v>10262</v>
      </c>
      <c r="F5861" s="17" t="s">
        <v>10263</v>
      </c>
      <c r="H5861" s="309">
        <v>35888</v>
      </c>
      <c r="I5861" s="309">
        <v>42534</v>
      </c>
      <c r="J5861" s="17" t="s">
        <v>3888</v>
      </c>
      <c r="L5861" s="17" t="s">
        <v>10264</v>
      </c>
      <c r="N5861" s="17" t="s">
        <v>14</v>
      </c>
      <c r="O5861" s="17" t="s">
        <v>15</v>
      </c>
      <c r="P5861" s="17">
        <v>45371</v>
      </c>
      <c r="AC5861" s="17" t="s">
        <v>14</v>
      </c>
      <c r="AF5861" s="17">
        <v>8</v>
      </c>
      <c r="AG5861" s="17">
        <v>2</v>
      </c>
      <c r="AI5861" s="17" t="s">
        <v>10178</v>
      </c>
      <c r="AM5861" s="17" t="s">
        <v>74</v>
      </c>
      <c r="AN5861" s="17" t="s">
        <v>10179</v>
      </c>
      <c r="AO5861" s="17">
        <v>3</v>
      </c>
      <c r="AP5861" s="17">
        <v>80</v>
      </c>
      <c r="AQ5861" s="17">
        <v>5</v>
      </c>
      <c r="AR5861" s="17" t="s">
        <v>10180</v>
      </c>
      <c r="DN5861" s="17">
        <f>COUNTIF(AU5861:DM5861, "X")</f>
        <v>0</v>
      </c>
    </row>
    <row r="5862" spans="1:118" s="17" customFormat="1">
      <c r="A5862" s="17" t="s">
        <v>18992</v>
      </c>
      <c r="B5862" s="17">
        <v>55</v>
      </c>
      <c r="C5862" s="17">
        <v>175464</v>
      </c>
      <c r="D5862" s="17" t="s">
        <v>304</v>
      </c>
      <c r="E5862" s="17" t="s">
        <v>323</v>
      </c>
      <c r="F5862" s="17" t="s">
        <v>4571</v>
      </c>
      <c r="H5862" s="309">
        <v>35999</v>
      </c>
      <c r="I5862" s="309">
        <v>42537</v>
      </c>
      <c r="J5862" s="17" t="s">
        <v>3888</v>
      </c>
      <c r="L5862" s="17" t="s">
        <v>18993</v>
      </c>
      <c r="N5862" s="17" t="s">
        <v>31</v>
      </c>
      <c r="O5862" s="17" t="s">
        <v>15</v>
      </c>
      <c r="P5862" s="17">
        <v>45373</v>
      </c>
      <c r="AD5862" s="17" t="s">
        <v>9896</v>
      </c>
      <c r="AF5862" s="17">
        <v>15</v>
      </c>
      <c r="AG5862" s="17">
        <v>2</v>
      </c>
      <c r="AM5862" s="17" t="s">
        <v>314</v>
      </c>
      <c r="AN5862" s="17" t="s">
        <v>18984</v>
      </c>
      <c r="AO5862" s="17">
        <v>3</v>
      </c>
      <c r="AP5862" s="17">
        <v>80</v>
      </c>
      <c r="AQ5862" s="17">
        <v>5</v>
      </c>
      <c r="AR5862" s="17" t="s">
        <v>9898</v>
      </c>
      <c r="DN5862" s="17">
        <f>COUNTIF(AU5862:DM5862, "X")</f>
        <v>0</v>
      </c>
    </row>
    <row r="5863" spans="1:118" s="17" customFormat="1">
      <c r="A5863" s="17" t="s">
        <v>8491</v>
      </c>
      <c r="B5863" s="17">
        <v>55</v>
      </c>
      <c r="C5863" s="17">
        <v>175475</v>
      </c>
      <c r="D5863" s="17" t="s">
        <v>8492</v>
      </c>
      <c r="E5863" s="17" t="s">
        <v>307</v>
      </c>
      <c r="F5863" s="17" t="s">
        <v>84</v>
      </c>
      <c r="H5863" s="309">
        <v>35702</v>
      </c>
      <c r="I5863" s="309">
        <v>42514</v>
      </c>
      <c r="J5863" s="17" t="s">
        <v>3888</v>
      </c>
      <c r="L5863" s="17" t="s">
        <v>8493</v>
      </c>
      <c r="N5863" s="17" t="s">
        <v>19</v>
      </c>
      <c r="O5863" s="17" t="s">
        <v>15</v>
      </c>
      <c r="P5863" s="17">
        <v>45356</v>
      </c>
      <c r="AC5863" s="17" t="s">
        <v>3890</v>
      </c>
      <c r="AD5863" s="17" t="s">
        <v>3891</v>
      </c>
      <c r="AF5863" s="17">
        <v>8</v>
      </c>
      <c r="AG5863" s="17">
        <v>2</v>
      </c>
      <c r="AM5863" s="17" t="s">
        <v>2607</v>
      </c>
      <c r="AN5863" s="17" t="s">
        <v>8305</v>
      </c>
      <c r="AO5863" s="17">
        <v>3</v>
      </c>
      <c r="AP5863" s="17">
        <v>80</v>
      </c>
      <c r="AQ5863" s="17">
        <v>5</v>
      </c>
      <c r="AT5863" s="17" t="s">
        <v>7979</v>
      </c>
      <c r="DN5863" s="17">
        <f>COUNTIF(AU5863:DM5863, "X")</f>
        <v>0</v>
      </c>
    </row>
    <row r="5864" spans="1:118" s="17" customFormat="1">
      <c r="A5864" s="17" t="s">
        <v>22240</v>
      </c>
      <c r="B5864" s="17">
        <v>55</v>
      </c>
      <c r="C5864" s="17">
        <v>175476</v>
      </c>
      <c r="D5864" s="17" t="s">
        <v>22171</v>
      </c>
      <c r="E5864" s="17" t="s">
        <v>447</v>
      </c>
      <c r="F5864" s="17" t="s">
        <v>10055</v>
      </c>
      <c r="H5864" s="309">
        <v>28995</v>
      </c>
      <c r="I5864" s="309">
        <v>42514</v>
      </c>
      <c r="J5864" s="17" t="s">
        <v>3888</v>
      </c>
      <c r="L5864" s="17" t="s">
        <v>22147</v>
      </c>
      <c r="M5864" s="17" t="s">
        <v>17512</v>
      </c>
      <c r="N5864" s="17" t="s">
        <v>19</v>
      </c>
      <c r="O5864" s="17" t="s">
        <v>15</v>
      </c>
      <c r="P5864" s="17">
        <v>45356</v>
      </c>
      <c r="AD5864" s="17" t="s">
        <v>3891</v>
      </c>
      <c r="AF5864" s="17">
        <v>8</v>
      </c>
      <c r="AG5864" s="17">
        <v>2</v>
      </c>
      <c r="AM5864" s="17" t="s">
        <v>246</v>
      </c>
      <c r="AN5864" s="17" t="s">
        <v>22149</v>
      </c>
      <c r="AO5864" s="17">
        <v>3</v>
      </c>
      <c r="AP5864" s="17">
        <v>80</v>
      </c>
      <c r="AQ5864" s="17">
        <v>5</v>
      </c>
      <c r="AR5864" s="17" t="s">
        <v>22150</v>
      </c>
      <c r="DN5864" s="17">
        <f>COUNTIF(AU5864:DM5864, "X")</f>
        <v>0</v>
      </c>
    </row>
    <row r="5865" spans="1:118" s="17" customFormat="1">
      <c r="A5865" s="17" t="s">
        <v>25299</v>
      </c>
      <c r="B5865" s="17">
        <v>55</v>
      </c>
      <c r="C5865" s="17">
        <v>175490</v>
      </c>
      <c r="D5865" s="17" t="s">
        <v>6045</v>
      </c>
      <c r="E5865" s="17" t="s">
        <v>112</v>
      </c>
      <c r="F5865" s="17" t="s">
        <v>25300</v>
      </c>
      <c r="H5865" s="309">
        <v>34340</v>
      </c>
      <c r="I5865" s="309">
        <v>42527</v>
      </c>
      <c r="J5865" s="17" t="s">
        <v>3888</v>
      </c>
      <c r="L5865" s="17" t="s">
        <v>917</v>
      </c>
      <c r="M5865" s="17" t="s">
        <v>6637</v>
      </c>
      <c r="N5865" s="17" t="s">
        <v>31</v>
      </c>
      <c r="O5865" s="17" t="s">
        <v>15</v>
      </c>
      <c r="P5865" s="17">
        <v>45373</v>
      </c>
      <c r="AC5865" s="17" t="s">
        <v>9895</v>
      </c>
      <c r="AD5865" s="17" t="s">
        <v>9896</v>
      </c>
      <c r="AF5865" s="17">
        <v>8</v>
      </c>
      <c r="AG5865" s="17">
        <v>2</v>
      </c>
      <c r="AM5865" s="17" t="s">
        <v>67</v>
      </c>
      <c r="AN5865" s="17" t="s">
        <v>25087</v>
      </c>
      <c r="AO5865" s="17">
        <v>3</v>
      </c>
      <c r="AP5865" s="17">
        <v>80</v>
      </c>
      <c r="AQ5865" s="17">
        <v>5</v>
      </c>
      <c r="AR5865" s="17" t="s">
        <v>9898</v>
      </c>
      <c r="AT5865" s="17" t="s">
        <v>16072</v>
      </c>
      <c r="CU5865" s="17" t="s">
        <v>3901</v>
      </c>
      <c r="DA5865" s="17" t="s">
        <v>3901</v>
      </c>
      <c r="DN5865" s="17">
        <f>COUNTIF(AU5865:DM5865, "X")</f>
        <v>2</v>
      </c>
    </row>
    <row r="5866" spans="1:118" s="17" customFormat="1">
      <c r="A5866" s="17" t="s">
        <v>14863</v>
      </c>
      <c r="B5866" s="17">
        <v>55</v>
      </c>
      <c r="C5866" s="17">
        <v>175491</v>
      </c>
      <c r="D5866" s="17" t="s">
        <v>14864</v>
      </c>
      <c r="E5866" s="17" t="s">
        <v>354</v>
      </c>
      <c r="F5866" s="17" t="s">
        <v>65</v>
      </c>
      <c r="H5866" s="309">
        <v>30104</v>
      </c>
      <c r="I5866" s="309">
        <v>42527</v>
      </c>
      <c r="J5866" s="17" t="s">
        <v>3888</v>
      </c>
      <c r="L5866" s="17" t="s">
        <v>14865</v>
      </c>
      <c r="N5866" s="17" t="s">
        <v>31</v>
      </c>
      <c r="O5866" s="17" t="s">
        <v>15</v>
      </c>
      <c r="P5866" s="17">
        <v>45373</v>
      </c>
      <c r="Q5866" s="17">
        <v>3125</v>
      </c>
      <c r="AC5866" s="17" t="s">
        <v>9895</v>
      </c>
      <c r="AD5866" s="17" t="s">
        <v>9896</v>
      </c>
      <c r="AF5866" s="17">
        <v>8</v>
      </c>
      <c r="AG5866" s="17">
        <v>2</v>
      </c>
      <c r="AM5866" s="17" t="s">
        <v>335</v>
      </c>
      <c r="AN5866" s="17" t="s">
        <v>14693</v>
      </c>
      <c r="AO5866" s="17">
        <v>3</v>
      </c>
      <c r="AP5866" s="17">
        <v>80</v>
      </c>
      <c r="AQ5866" s="17">
        <v>5</v>
      </c>
      <c r="AR5866" s="17" t="s">
        <v>9898</v>
      </c>
      <c r="AT5866" s="17" t="s">
        <v>14152</v>
      </c>
      <c r="BS5866" s="17" t="s">
        <v>3901</v>
      </c>
      <c r="DN5866" s="17">
        <f>COUNTIF(AU5866:DM5866, "X")</f>
        <v>1</v>
      </c>
    </row>
    <row r="5867" spans="1:118" s="17" customFormat="1">
      <c r="A5867" s="17" t="s">
        <v>7333</v>
      </c>
      <c r="B5867" s="17">
        <v>55</v>
      </c>
      <c r="C5867" s="17">
        <v>175496</v>
      </c>
      <c r="D5867" s="17" t="s">
        <v>4099</v>
      </c>
      <c r="E5867" s="17" t="s">
        <v>4708</v>
      </c>
      <c r="F5867" s="17" t="s">
        <v>147</v>
      </c>
      <c r="H5867" s="309">
        <v>34964</v>
      </c>
      <c r="I5867" s="309">
        <v>42527</v>
      </c>
      <c r="J5867" s="17" t="s">
        <v>3888</v>
      </c>
      <c r="L5867" s="17" t="s">
        <v>7334</v>
      </c>
      <c r="N5867" s="17" t="s">
        <v>19</v>
      </c>
      <c r="O5867" s="17" t="s">
        <v>15</v>
      </c>
      <c r="P5867" s="17">
        <v>45356</v>
      </c>
      <c r="AC5867" s="17" t="s">
        <v>3890</v>
      </c>
      <c r="AD5867" s="17" t="s">
        <v>3891</v>
      </c>
      <c r="AF5867" s="17">
        <v>8</v>
      </c>
      <c r="AG5867" s="17">
        <v>2</v>
      </c>
      <c r="AM5867" s="17" t="s">
        <v>2605</v>
      </c>
      <c r="AN5867" s="17" t="s">
        <v>7253</v>
      </c>
      <c r="AO5867" s="17">
        <v>3</v>
      </c>
      <c r="AP5867" s="17">
        <v>80</v>
      </c>
      <c r="AQ5867" s="17">
        <v>5</v>
      </c>
      <c r="AT5867" s="17" t="s">
        <v>6589</v>
      </c>
      <c r="DN5867" s="17">
        <f>COUNTIF(AU5867:DM5867, "X")</f>
        <v>0</v>
      </c>
    </row>
    <row r="5868" spans="1:118" s="17" customFormat="1">
      <c r="A5868" s="17" t="s">
        <v>8906</v>
      </c>
      <c r="B5868" s="17">
        <v>55</v>
      </c>
      <c r="C5868" s="17">
        <v>175502</v>
      </c>
      <c r="D5868" s="17" t="s">
        <v>7197</v>
      </c>
      <c r="E5868" s="17" t="s">
        <v>112</v>
      </c>
      <c r="F5868" s="17" t="s">
        <v>184</v>
      </c>
      <c r="H5868" s="309">
        <v>28290</v>
      </c>
      <c r="I5868" s="309">
        <v>42507</v>
      </c>
      <c r="J5868" s="17" t="s">
        <v>3888</v>
      </c>
      <c r="L5868" s="17" t="s">
        <v>8907</v>
      </c>
      <c r="N5868" s="17" t="s">
        <v>19</v>
      </c>
      <c r="O5868" s="17" t="s">
        <v>15</v>
      </c>
      <c r="P5868" s="17">
        <v>45356</v>
      </c>
      <c r="AC5868" s="17" t="s">
        <v>3890</v>
      </c>
      <c r="AD5868" s="17" t="s">
        <v>3891</v>
      </c>
      <c r="AF5868" s="17">
        <v>8</v>
      </c>
      <c r="AG5868" s="17">
        <v>2</v>
      </c>
      <c r="AM5868" s="17" t="s">
        <v>2608</v>
      </c>
      <c r="AN5868" s="17" t="s">
        <v>8704</v>
      </c>
      <c r="AO5868" s="17">
        <v>3</v>
      </c>
      <c r="AP5868" s="17">
        <v>80</v>
      </c>
      <c r="AQ5868" s="17">
        <v>5</v>
      </c>
      <c r="AT5868" s="17" t="s">
        <v>7979</v>
      </c>
      <c r="DN5868" s="17">
        <f>COUNTIF(AU5868:DM5868, "X")</f>
        <v>0</v>
      </c>
    </row>
    <row r="5869" spans="1:118" s="17" customFormat="1">
      <c r="A5869" s="17" t="s">
        <v>16502</v>
      </c>
      <c r="B5869" s="17">
        <v>55</v>
      </c>
      <c r="C5869" s="17">
        <v>92018</v>
      </c>
      <c r="D5869" s="17" t="s">
        <v>474</v>
      </c>
      <c r="E5869" s="17" t="s">
        <v>425</v>
      </c>
      <c r="F5869" s="17" t="s">
        <v>22</v>
      </c>
      <c r="H5869" s="309">
        <v>28099</v>
      </c>
      <c r="I5869" s="309">
        <v>42508</v>
      </c>
      <c r="J5869" s="17" t="s">
        <v>3888</v>
      </c>
      <c r="L5869" s="17" t="s">
        <v>16503</v>
      </c>
      <c r="N5869" s="17" t="s">
        <v>31</v>
      </c>
      <c r="O5869" s="17" t="s">
        <v>15</v>
      </c>
      <c r="P5869" s="17">
        <v>45373</v>
      </c>
      <c r="AC5869" s="17" t="s">
        <v>9895</v>
      </c>
      <c r="AD5869" s="17" t="s">
        <v>9896</v>
      </c>
      <c r="AF5869" s="17">
        <v>8</v>
      </c>
      <c r="AG5869" s="17">
        <v>2</v>
      </c>
      <c r="AM5869" s="17" t="s">
        <v>41</v>
      </c>
      <c r="AN5869" s="17" t="s">
        <v>16339</v>
      </c>
      <c r="AO5869" s="17">
        <v>3</v>
      </c>
      <c r="AP5869" s="17">
        <v>80</v>
      </c>
      <c r="AQ5869" s="17">
        <v>5</v>
      </c>
      <c r="AR5869" s="17" t="s">
        <v>9898</v>
      </c>
      <c r="AT5869" s="17" t="s">
        <v>16072</v>
      </c>
      <c r="BS5869" s="17" t="s">
        <v>3901</v>
      </c>
      <c r="DN5869" s="17">
        <f>COUNTIF(AU5869:DM5869, "X")</f>
        <v>1</v>
      </c>
    </row>
    <row r="5870" spans="1:118" s="17" customFormat="1">
      <c r="A5870" s="17" t="s">
        <v>25025</v>
      </c>
      <c r="B5870" s="17">
        <v>55</v>
      </c>
      <c r="C5870" s="17">
        <v>175507</v>
      </c>
      <c r="D5870" s="17" t="s">
        <v>25026</v>
      </c>
      <c r="E5870" s="17" t="s">
        <v>10596</v>
      </c>
      <c r="F5870" s="17" t="s">
        <v>70</v>
      </c>
      <c r="H5870" s="309">
        <v>35298</v>
      </c>
      <c r="I5870" s="309">
        <v>42544</v>
      </c>
      <c r="J5870" s="17" t="s">
        <v>3888</v>
      </c>
      <c r="L5870" s="17" t="s">
        <v>15566</v>
      </c>
      <c r="N5870" s="17" t="s">
        <v>31</v>
      </c>
      <c r="O5870" s="17" t="s">
        <v>15</v>
      </c>
      <c r="P5870" s="17">
        <v>45373</v>
      </c>
      <c r="AC5870" s="17" t="s">
        <v>9895</v>
      </c>
      <c r="AD5870" s="17" t="s">
        <v>9896</v>
      </c>
      <c r="AF5870" s="17">
        <v>8</v>
      </c>
      <c r="AG5870" s="17">
        <v>2</v>
      </c>
      <c r="AM5870" s="17" t="s">
        <v>268</v>
      </c>
      <c r="AN5870" s="17" t="s">
        <v>24751</v>
      </c>
      <c r="AO5870" s="17">
        <v>3</v>
      </c>
      <c r="AP5870" s="17">
        <v>80</v>
      </c>
      <c r="AQ5870" s="17">
        <v>5</v>
      </c>
      <c r="AR5870" s="17" t="s">
        <v>9898</v>
      </c>
      <c r="AT5870" s="17" t="s">
        <v>14152</v>
      </c>
      <c r="DN5870" s="17">
        <f>COUNTIF(AU5870:DM5870, "X")</f>
        <v>0</v>
      </c>
    </row>
    <row r="5871" spans="1:118" s="17" customFormat="1">
      <c r="A5871" s="17" t="s">
        <v>21510</v>
      </c>
      <c r="B5871" s="17">
        <v>55</v>
      </c>
      <c r="C5871" s="17">
        <v>175509</v>
      </c>
      <c r="D5871" s="17" t="s">
        <v>185</v>
      </c>
      <c r="E5871" s="17" t="s">
        <v>21511</v>
      </c>
      <c r="F5871" s="17" t="s">
        <v>65</v>
      </c>
      <c r="H5871" s="309">
        <v>28825</v>
      </c>
      <c r="I5871" s="309">
        <v>42510</v>
      </c>
      <c r="J5871" s="17" t="s">
        <v>3888</v>
      </c>
      <c r="L5871" s="17" t="s">
        <v>21512</v>
      </c>
      <c r="N5871" s="17" t="s">
        <v>26</v>
      </c>
      <c r="O5871" s="17" t="s">
        <v>15</v>
      </c>
      <c r="P5871" s="17">
        <v>45318</v>
      </c>
      <c r="AF5871" s="17">
        <v>15</v>
      </c>
      <c r="AG5871" s="17">
        <v>2</v>
      </c>
      <c r="AI5871" s="17" t="s">
        <v>20669</v>
      </c>
      <c r="AM5871" s="17" t="s">
        <v>2617</v>
      </c>
      <c r="AN5871" s="17" t="s">
        <v>21447</v>
      </c>
      <c r="AO5871" s="17">
        <v>3</v>
      </c>
      <c r="AP5871" s="17">
        <v>80</v>
      </c>
      <c r="AQ5871" s="17">
        <v>5</v>
      </c>
      <c r="AR5871" s="17" t="s">
        <v>20671</v>
      </c>
      <c r="AS5871" s="17" t="s">
        <v>21222</v>
      </c>
      <c r="CR5871" s="17" t="s">
        <v>30</v>
      </c>
      <c r="CU5871" s="17" t="s">
        <v>3901</v>
      </c>
      <c r="DF5871" s="17" t="s">
        <v>3901</v>
      </c>
      <c r="DN5871" s="17">
        <f>COUNTIF(AU5871:DM5871, "X")</f>
        <v>2</v>
      </c>
    </row>
    <row r="5872" spans="1:118" s="17" customFormat="1">
      <c r="A5872" s="17" t="s">
        <v>26814</v>
      </c>
      <c r="B5872" s="17">
        <v>55</v>
      </c>
      <c r="C5872" s="17">
        <v>175512</v>
      </c>
      <c r="D5872" s="17" t="s">
        <v>26815</v>
      </c>
      <c r="E5872" s="17" t="s">
        <v>492</v>
      </c>
      <c r="F5872" s="17" t="s">
        <v>620</v>
      </c>
      <c r="H5872" s="309">
        <v>29409</v>
      </c>
      <c r="I5872" s="309">
        <v>42512</v>
      </c>
      <c r="J5872" s="17" t="s">
        <v>3888</v>
      </c>
      <c r="L5872" s="17" t="s">
        <v>26816</v>
      </c>
      <c r="N5872" s="17" t="s">
        <v>14</v>
      </c>
      <c r="O5872" s="17" t="s">
        <v>15</v>
      </c>
      <c r="P5872" s="17">
        <v>45371</v>
      </c>
      <c r="Q5872" s="17">
        <v>2558</v>
      </c>
      <c r="AC5872" s="17" t="s">
        <v>17772</v>
      </c>
      <c r="AF5872" s="17">
        <v>8</v>
      </c>
      <c r="AG5872" s="17">
        <v>2</v>
      </c>
      <c r="AH5872" s="17" t="s">
        <v>11926</v>
      </c>
      <c r="AK5872" s="17" t="s">
        <v>17298</v>
      </c>
      <c r="AM5872" s="17" t="s">
        <v>2619</v>
      </c>
      <c r="AN5872" s="17" t="s">
        <v>26616</v>
      </c>
      <c r="AO5872" s="17">
        <v>3</v>
      </c>
      <c r="AP5872" s="17">
        <v>80</v>
      </c>
      <c r="AQ5872" s="17">
        <v>5</v>
      </c>
      <c r="AT5872" s="17" t="s">
        <v>26617</v>
      </c>
      <c r="CU5872" s="17" t="s">
        <v>3901</v>
      </c>
      <c r="CX5872" s="17" t="s">
        <v>3901</v>
      </c>
      <c r="DN5872" s="17">
        <f>COUNTIF(AU5872:DM5872, "X")</f>
        <v>2</v>
      </c>
    </row>
    <row r="5873" spans="1:118" s="17" customFormat="1">
      <c r="A5873" s="17" t="s">
        <v>6775</v>
      </c>
      <c r="B5873" s="17">
        <v>55</v>
      </c>
      <c r="C5873" s="17">
        <v>175529</v>
      </c>
      <c r="D5873" s="17" t="s">
        <v>376</v>
      </c>
      <c r="E5873" s="17" t="s">
        <v>513</v>
      </c>
      <c r="F5873" s="17" t="s">
        <v>313</v>
      </c>
      <c r="H5873" s="309">
        <v>25930</v>
      </c>
      <c r="I5873" s="309">
        <v>42537</v>
      </c>
      <c r="J5873" s="17" t="s">
        <v>3888</v>
      </c>
      <c r="L5873" s="17" t="s">
        <v>6618</v>
      </c>
      <c r="N5873" s="17" t="s">
        <v>19</v>
      </c>
      <c r="O5873" s="17" t="s">
        <v>15</v>
      </c>
      <c r="P5873" s="17">
        <v>45356</v>
      </c>
      <c r="AC5873" s="17" t="s">
        <v>3890</v>
      </c>
      <c r="AD5873" s="17" t="s">
        <v>3891</v>
      </c>
      <c r="AF5873" s="17">
        <v>8</v>
      </c>
      <c r="AG5873" s="17">
        <v>2</v>
      </c>
      <c r="AM5873" s="17" t="s">
        <v>248</v>
      </c>
      <c r="AN5873" s="17" t="s">
        <v>6588</v>
      </c>
      <c r="AO5873" s="17">
        <v>3</v>
      </c>
      <c r="AP5873" s="17">
        <v>80</v>
      </c>
      <c r="AQ5873" s="17">
        <v>5</v>
      </c>
      <c r="AT5873" s="17" t="s">
        <v>6589</v>
      </c>
      <c r="DN5873" s="17">
        <f>COUNTIF(AU5873:DM5873, "X")</f>
        <v>0</v>
      </c>
    </row>
    <row r="5874" spans="1:118" s="17" customFormat="1">
      <c r="A5874" s="17" t="s">
        <v>18492</v>
      </c>
      <c r="B5874" s="17">
        <v>55</v>
      </c>
      <c r="C5874" s="17">
        <v>175531</v>
      </c>
      <c r="D5874" s="17" t="s">
        <v>18493</v>
      </c>
      <c r="E5874" s="17" t="s">
        <v>96</v>
      </c>
      <c r="F5874" s="17" t="s">
        <v>628</v>
      </c>
      <c r="H5874" s="309">
        <v>31883</v>
      </c>
      <c r="I5874" s="309">
        <v>42517</v>
      </c>
      <c r="J5874" s="17" t="s">
        <v>3888</v>
      </c>
      <c r="L5874" s="17" t="s">
        <v>18494</v>
      </c>
      <c r="N5874" s="17" t="s">
        <v>18354</v>
      </c>
      <c r="O5874" s="17" t="s">
        <v>15</v>
      </c>
      <c r="P5874" s="17">
        <v>45317</v>
      </c>
      <c r="AF5874" s="17">
        <v>8</v>
      </c>
      <c r="AG5874" s="17">
        <v>2</v>
      </c>
      <c r="AH5874" s="17" t="s">
        <v>11926</v>
      </c>
      <c r="AK5874" s="17" t="s">
        <v>11927</v>
      </c>
      <c r="AM5874" s="17" t="s">
        <v>2614</v>
      </c>
      <c r="AN5874" s="17" t="s">
        <v>18350</v>
      </c>
      <c r="AO5874" s="17">
        <v>3</v>
      </c>
      <c r="AP5874" s="17">
        <v>80</v>
      </c>
      <c r="AQ5874" s="17">
        <v>5</v>
      </c>
      <c r="AR5874" s="17" t="s">
        <v>18351</v>
      </c>
      <c r="CQ5874" s="17" t="s">
        <v>3901</v>
      </c>
      <c r="DN5874" s="17">
        <f>COUNTIF(AU5874:DM5874, "X")</f>
        <v>1</v>
      </c>
    </row>
    <row r="5875" spans="1:118" s="17" customFormat="1">
      <c r="A5875" s="17" t="s">
        <v>13500</v>
      </c>
      <c r="B5875" s="17">
        <v>55</v>
      </c>
      <c r="C5875" s="17">
        <v>159175</v>
      </c>
      <c r="D5875" s="17" t="s">
        <v>4753</v>
      </c>
      <c r="E5875" s="17" t="s">
        <v>463</v>
      </c>
      <c r="F5875" s="17" t="s">
        <v>229</v>
      </c>
      <c r="H5875" s="309">
        <v>34496</v>
      </c>
      <c r="I5875" s="309">
        <v>42518</v>
      </c>
      <c r="J5875" s="17" t="s">
        <v>3888</v>
      </c>
      <c r="L5875" s="17" t="s">
        <v>13501</v>
      </c>
      <c r="N5875" s="17" t="s">
        <v>31</v>
      </c>
      <c r="O5875" s="17" t="s">
        <v>15</v>
      </c>
      <c r="P5875" s="17">
        <v>45373</v>
      </c>
      <c r="AC5875" s="17" t="s">
        <v>9895</v>
      </c>
      <c r="AD5875" s="17" t="s">
        <v>9896</v>
      </c>
      <c r="AF5875" s="17">
        <v>8</v>
      </c>
      <c r="AG5875" s="17">
        <v>2</v>
      </c>
      <c r="AM5875" s="17" t="s">
        <v>115</v>
      </c>
      <c r="AN5875" s="17" t="s">
        <v>13186</v>
      </c>
      <c r="AO5875" s="17">
        <v>3</v>
      </c>
      <c r="AP5875" s="17">
        <v>80</v>
      </c>
      <c r="AQ5875" s="17">
        <v>5</v>
      </c>
      <c r="AR5875" s="17" t="s">
        <v>9898</v>
      </c>
      <c r="AT5875" s="17" t="s">
        <v>12990</v>
      </c>
      <c r="DN5875" s="17">
        <f>COUNTIF(AU5875:DM5875, "X")</f>
        <v>0</v>
      </c>
    </row>
    <row r="5876" spans="1:118" s="17" customFormat="1">
      <c r="A5876" s="17" t="s">
        <v>10528</v>
      </c>
      <c r="B5876" s="17">
        <v>55</v>
      </c>
      <c r="C5876" s="17">
        <v>175538</v>
      </c>
      <c r="D5876" s="17" t="s">
        <v>10529</v>
      </c>
      <c r="E5876" s="17" t="s">
        <v>10530</v>
      </c>
      <c r="F5876" s="17" t="s">
        <v>705</v>
      </c>
      <c r="H5876" s="309">
        <v>27891</v>
      </c>
      <c r="I5876" s="309">
        <v>42523</v>
      </c>
      <c r="J5876" s="17" t="s">
        <v>3888</v>
      </c>
      <c r="L5876" s="17" t="s">
        <v>10531</v>
      </c>
      <c r="N5876" s="17" t="s">
        <v>14</v>
      </c>
      <c r="O5876" s="17" t="s">
        <v>15</v>
      </c>
      <c r="P5876" s="17">
        <v>45371</v>
      </c>
      <c r="AC5876" s="17" t="s">
        <v>14</v>
      </c>
      <c r="AF5876" s="17">
        <v>15</v>
      </c>
      <c r="AG5876" s="17">
        <v>2</v>
      </c>
      <c r="AI5876" s="17" t="s">
        <v>10178</v>
      </c>
      <c r="AM5876" s="17" t="s">
        <v>193</v>
      </c>
      <c r="AN5876" s="17" t="s">
        <v>10381</v>
      </c>
      <c r="AO5876" s="17">
        <v>3</v>
      </c>
      <c r="AP5876" s="17">
        <v>80</v>
      </c>
      <c r="AQ5876" s="17">
        <v>5</v>
      </c>
      <c r="AR5876" s="17" t="s">
        <v>10180</v>
      </c>
      <c r="BS5876" s="17" t="s">
        <v>3901</v>
      </c>
      <c r="CH5876" s="17" t="s">
        <v>3901</v>
      </c>
      <c r="DA5876" s="17" t="s">
        <v>3901</v>
      </c>
      <c r="DF5876" s="17" t="s">
        <v>3901</v>
      </c>
      <c r="DN5876" s="17">
        <f>COUNTIF(AU5876:DM5876, "X")</f>
        <v>4</v>
      </c>
    </row>
    <row r="5877" spans="1:118" s="17" customFormat="1">
      <c r="A5877" s="17" t="s">
        <v>23487</v>
      </c>
      <c r="B5877" s="17">
        <v>55</v>
      </c>
      <c r="C5877" s="17">
        <v>128787</v>
      </c>
      <c r="D5877" s="17" t="s">
        <v>236</v>
      </c>
      <c r="E5877" s="17" t="s">
        <v>437</v>
      </c>
      <c r="F5877" s="17" t="s">
        <v>48</v>
      </c>
      <c r="H5877" s="309">
        <v>31528</v>
      </c>
      <c r="I5877" s="309">
        <v>42523</v>
      </c>
      <c r="J5877" s="17" t="s">
        <v>3888</v>
      </c>
      <c r="L5877" s="17" t="s">
        <v>23488</v>
      </c>
      <c r="N5877" s="17" t="s">
        <v>126</v>
      </c>
      <c r="O5877" s="17" t="s">
        <v>15</v>
      </c>
      <c r="P5877" s="17">
        <v>45383</v>
      </c>
      <c r="Q5877" s="17">
        <v>7702</v>
      </c>
      <c r="AF5877" s="17">
        <v>8</v>
      </c>
      <c r="AG5877" s="17">
        <v>2</v>
      </c>
      <c r="AI5877" s="17" t="s">
        <v>20542</v>
      </c>
      <c r="AM5877" s="17" t="s">
        <v>256</v>
      </c>
      <c r="AN5877" s="17" t="s">
        <v>23381</v>
      </c>
      <c r="AO5877" s="17">
        <v>3</v>
      </c>
      <c r="AP5877" s="17">
        <v>80</v>
      </c>
      <c r="AQ5877" s="17">
        <v>5</v>
      </c>
      <c r="AR5877" s="17" t="s">
        <v>22585</v>
      </c>
      <c r="BS5877" s="17" t="s">
        <v>3901</v>
      </c>
      <c r="CH5877" s="17" t="s">
        <v>3901</v>
      </c>
      <c r="CU5877" s="17" t="s">
        <v>3901</v>
      </c>
      <c r="DN5877" s="17">
        <f>COUNTIF(AU5877:DM5877, "X")</f>
        <v>3</v>
      </c>
    </row>
    <row r="5878" spans="1:118" s="17" customFormat="1">
      <c r="A5878" s="17" t="s">
        <v>13582</v>
      </c>
      <c r="B5878" s="17">
        <v>55</v>
      </c>
      <c r="C5878" s="17">
        <v>175543</v>
      </c>
      <c r="D5878" s="17" t="s">
        <v>538</v>
      </c>
      <c r="E5878" s="17" t="s">
        <v>6787</v>
      </c>
      <c r="F5878" s="17" t="s">
        <v>65</v>
      </c>
      <c r="H5878" s="309">
        <v>34072</v>
      </c>
      <c r="I5878" s="309">
        <v>42524</v>
      </c>
      <c r="J5878" s="17" t="s">
        <v>3888</v>
      </c>
      <c r="L5878" s="17" t="s">
        <v>13583</v>
      </c>
      <c r="N5878" s="17" t="s">
        <v>31</v>
      </c>
      <c r="O5878" s="17" t="s">
        <v>15</v>
      </c>
      <c r="P5878" s="17">
        <v>45373</v>
      </c>
      <c r="Q5878" s="17">
        <v>2814</v>
      </c>
      <c r="AC5878" s="17" t="s">
        <v>9895</v>
      </c>
      <c r="AD5878" s="17" t="s">
        <v>9896</v>
      </c>
      <c r="AF5878" s="17">
        <v>8</v>
      </c>
      <c r="AG5878" s="17">
        <v>2</v>
      </c>
      <c r="AM5878" s="17" t="s">
        <v>240</v>
      </c>
      <c r="AN5878" s="17" t="s">
        <v>13567</v>
      </c>
      <c r="AO5878" s="17">
        <v>3</v>
      </c>
      <c r="AP5878" s="17">
        <v>80</v>
      </c>
      <c r="AQ5878" s="17">
        <v>5</v>
      </c>
      <c r="AR5878" s="17" t="s">
        <v>9898</v>
      </c>
      <c r="AT5878" s="17" t="s">
        <v>12990</v>
      </c>
      <c r="DN5878" s="17">
        <f>COUNTIF(AU5878:DM5878, "X")</f>
        <v>0</v>
      </c>
    </row>
    <row r="5879" spans="1:118" s="17" customFormat="1">
      <c r="A5879" s="17" t="s">
        <v>12701</v>
      </c>
      <c r="B5879" s="17">
        <v>55</v>
      </c>
      <c r="C5879" s="17">
        <v>175547</v>
      </c>
      <c r="D5879" s="17" t="s">
        <v>12702</v>
      </c>
      <c r="E5879" s="17" t="s">
        <v>75</v>
      </c>
      <c r="F5879" s="17" t="s">
        <v>159</v>
      </c>
      <c r="H5879" s="309">
        <v>35298</v>
      </c>
      <c r="I5879" s="309">
        <v>42527</v>
      </c>
      <c r="J5879" s="17" t="s">
        <v>3888</v>
      </c>
      <c r="L5879" s="17" t="s">
        <v>12703</v>
      </c>
      <c r="M5879" s="17" t="s">
        <v>97</v>
      </c>
      <c r="N5879" s="17" t="s">
        <v>31</v>
      </c>
      <c r="O5879" s="17" t="s">
        <v>15</v>
      </c>
      <c r="P5879" s="17">
        <v>45373</v>
      </c>
      <c r="AC5879" s="17" t="s">
        <v>9895</v>
      </c>
      <c r="AD5879" s="17" t="s">
        <v>9896</v>
      </c>
      <c r="AF5879" s="17">
        <v>8</v>
      </c>
      <c r="AG5879" s="17">
        <v>2</v>
      </c>
      <c r="AM5879" s="17" t="s">
        <v>156</v>
      </c>
      <c r="AN5879" s="17" t="s">
        <v>12693</v>
      </c>
      <c r="AO5879" s="17">
        <v>3</v>
      </c>
      <c r="AP5879" s="17">
        <v>80</v>
      </c>
      <c r="AQ5879" s="17">
        <v>5</v>
      </c>
      <c r="AR5879" s="17" t="s">
        <v>9898</v>
      </c>
      <c r="AT5879" s="17" t="s">
        <v>11929</v>
      </c>
      <c r="DN5879" s="17">
        <f>COUNTIF(AU5879:DM5879, "X")</f>
        <v>0</v>
      </c>
    </row>
    <row r="5880" spans="1:118" s="17" customFormat="1">
      <c r="A5880" s="17" t="s">
        <v>7005</v>
      </c>
      <c r="B5880" s="17">
        <v>55</v>
      </c>
      <c r="C5880" s="17">
        <v>175552</v>
      </c>
      <c r="D5880" s="17" t="s">
        <v>7006</v>
      </c>
      <c r="E5880" s="17" t="s">
        <v>119</v>
      </c>
      <c r="F5880" s="17" t="s">
        <v>93</v>
      </c>
      <c r="H5880" s="309">
        <v>28654</v>
      </c>
      <c r="I5880" s="309">
        <v>42528</v>
      </c>
      <c r="J5880" s="17" t="s">
        <v>3888</v>
      </c>
      <c r="L5880" s="17" t="s">
        <v>7007</v>
      </c>
      <c r="N5880" s="17" t="s">
        <v>19</v>
      </c>
      <c r="O5880" s="17" t="s">
        <v>15</v>
      </c>
      <c r="P5880" s="17">
        <v>45356</v>
      </c>
      <c r="Q5880" s="17">
        <v>2406</v>
      </c>
      <c r="AC5880" s="17" t="s">
        <v>3890</v>
      </c>
      <c r="AD5880" s="17" t="s">
        <v>3891</v>
      </c>
      <c r="AF5880" s="17">
        <v>15</v>
      </c>
      <c r="AG5880" s="17">
        <v>2</v>
      </c>
      <c r="AM5880" s="17" t="s">
        <v>248</v>
      </c>
      <c r="AN5880" s="17" t="s">
        <v>6588</v>
      </c>
      <c r="AO5880" s="17">
        <v>3</v>
      </c>
      <c r="AP5880" s="17">
        <v>80</v>
      </c>
      <c r="AQ5880" s="17">
        <v>5</v>
      </c>
      <c r="AT5880" s="17" t="s">
        <v>6589</v>
      </c>
      <c r="BS5880" s="17" t="s">
        <v>3901</v>
      </c>
      <c r="CH5880" s="17" t="s">
        <v>3901</v>
      </c>
      <c r="DN5880" s="17">
        <f>COUNTIF(AU5880:DM5880, "X")</f>
        <v>2</v>
      </c>
    </row>
    <row r="5881" spans="1:118" s="17" customFormat="1">
      <c r="A5881" s="17" t="s">
        <v>11873</v>
      </c>
      <c r="B5881" s="17">
        <v>55</v>
      </c>
      <c r="C5881" s="17">
        <v>143394</v>
      </c>
      <c r="D5881" s="17" t="s">
        <v>164</v>
      </c>
      <c r="E5881" s="17" t="s">
        <v>6787</v>
      </c>
      <c r="F5881" s="17" t="s">
        <v>65</v>
      </c>
      <c r="H5881" s="309">
        <v>31946</v>
      </c>
      <c r="I5881" s="309">
        <v>39399</v>
      </c>
      <c r="J5881" s="17" t="s">
        <v>3888</v>
      </c>
      <c r="L5881" s="17" t="s">
        <v>11711</v>
      </c>
      <c r="N5881" s="17" t="s">
        <v>14</v>
      </c>
      <c r="O5881" s="17" t="s">
        <v>15</v>
      </c>
      <c r="P5881" s="17">
        <v>45371</v>
      </c>
      <c r="Q5881" s="17">
        <v>1469</v>
      </c>
      <c r="AC5881" s="17" t="s">
        <v>14</v>
      </c>
      <c r="AF5881" s="17">
        <v>15</v>
      </c>
      <c r="AG5881" s="17">
        <v>2</v>
      </c>
      <c r="AI5881" s="17" t="s">
        <v>10178</v>
      </c>
      <c r="AM5881" s="17" t="s">
        <v>173</v>
      </c>
      <c r="AN5881" s="17" t="s">
        <v>11705</v>
      </c>
      <c r="AO5881" s="17">
        <v>3</v>
      </c>
      <c r="AP5881" s="17">
        <v>80</v>
      </c>
      <c r="AQ5881" s="17">
        <v>5</v>
      </c>
      <c r="AR5881" s="17" t="s">
        <v>10180</v>
      </c>
      <c r="DN5881" s="17">
        <f>COUNTIF(AU5881:DM5881, "X")</f>
        <v>0</v>
      </c>
    </row>
    <row r="5882" spans="1:118" s="17" customFormat="1">
      <c r="A5882" s="17" t="s">
        <v>20351</v>
      </c>
      <c r="B5882" s="17">
        <v>55</v>
      </c>
      <c r="C5882" s="17">
        <v>175555</v>
      </c>
      <c r="D5882" s="17" t="s">
        <v>20352</v>
      </c>
      <c r="E5882" s="17" t="s">
        <v>313</v>
      </c>
      <c r="F5882" s="17" t="s">
        <v>70</v>
      </c>
      <c r="H5882" s="309">
        <v>30316</v>
      </c>
      <c r="I5882" s="309">
        <v>42529</v>
      </c>
      <c r="J5882" s="17" t="s">
        <v>3888</v>
      </c>
      <c r="L5882" s="17" t="s">
        <v>20353</v>
      </c>
      <c r="N5882" s="17" t="s">
        <v>14</v>
      </c>
      <c r="O5882" s="17" t="s">
        <v>15</v>
      </c>
      <c r="P5882" s="17">
        <v>45371</v>
      </c>
      <c r="AF5882" s="17">
        <v>15</v>
      </c>
      <c r="AG5882" s="17">
        <v>2</v>
      </c>
      <c r="AI5882" s="17" t="s">
        <v>10178</v>
      </c>
      <c r="AM5882" s="17" t="s">
        <v>85</v>
      </c>
      <c r="AN5882" s="17" t="s">
        <v>20273</v>
      </c>
      <c r="AO5882" s="17">
        <v>3</v>
      </c>
      <c r="AP5882" s="17">
        <v>80</v>
      </c>
      <c r="AQ5882" s="17">
        <v>5</v>
      </c>
      <c r="AR5882" s="17" t="s">
        <v>10180</v>
      </c>
      <c r="BQ5882" s="17" t="s">
        <v>30</v>
      </c>
      <c r="BS5882" s="17" t="s">
        <v>3901</v>
      </c>
      <c r="CH5882" s="17" t="s">
        <v>3901</v>
      </c>
      <c r="CU5882" s="17" t="s">
        <v>3901</v>
      </c>
      <c r="DA5882" s="17" t="s">
        <v>3901</v>
      </c>
      <c r="DF5882" s="17" t="s">
        <v>3901</v>
      </c>
      <c r="DN5882" s="17">
        <f>COUNTIF(AU5882:DM5882, "X")</f>
        <v>5</v>
      </c>
    </row>
    <row r="5883" spans="1:118" s="17" customFormat="1">
      <c r="A5883" s="17" t="s">
        <v>10374</v>
      </c>
      <c r="B5883" s="17">
        <v>55</v>
      </c>
      <c r="C5883" s="17">
        <v>175557</v>
      </c>
      <c r="D5883" s="17" t="s">
        <v>10225</v>
      </c>
      <c r="E5883" s="17" t="s">
        <v>10375</v>
      </c>
      <c r="F5883" s="17" t="s">
        <v>10255</v>
      </c>
      <c r="H5883" s="309">
        <v>35616</v>
      </c>
      <c r="I5883" s="309">
        <v>42534</v>
      </c>
      <c r="J5883" s="17" t="s">
        <v>3888</v>
      </c>
      <c r="L5883" s="17" t="s">
        <v>10227</v>
      </c>
      <c r="N5883" s="17" t="s">
        <v>14</v>
      </c>
      <c r="O5883" s="17" t="s">
        <v>15</v>
      </c>
      <c r="P5883" s="17">
        <v>45371</v>
      </c>
      <c r="AC5883" s="17" t="s">
        <v>14</v>
      </c>
      <c r="AF5883" s="17">
        <v>15</v>
      </c>
      <c r="AG5883" s="17">
        <v>2</v>
      </c>
      <c r="AI5883" s="17" t="s">
        <v>10178</v>
      </c>
      <c r="AM5883" s="17" t="s">
        <v>74</v>
      </c>
      <c r="AN5883" s="17" t="s">
        <v>10179</v>
      </c>
      <c r="AO5883" s="17">
        <v>3</v>
      </c>
      <c r="AP5883" s="17">
        <v>80</v>
      </c>
      <c r="AQ5883" s="17">
        <v>5</v>
      </c>
      <c r="AR5883" s="17" t="s">
        <v>10180</v>
      </c>
      <c r="CU5883" s="17" t="s">
        <v>3901</v>
      </c>
      <c r="DF5883" s="17" t="s">
        <v>3901</v>
      </c>
      <c r="DN5883" s="17">
        <f>COUNTIF(AU5883:DM5883, "X")</f>
        <v>2</v>
      </c>
    </row>
    <row r="5884" spans="1:118" s="17" customFormat="1">
      <c r="A5884" s="17" t="s">
        <v>22725</v>
      </c>
      <c r="B5884" s="17">
        <v>55</v>
      </c>
      <c r="C5884" s="17">
        <v>117949</v>
      </c>
      <c r="D5884" s="17" t="s">
        <v>329</v>
      </c>
      <c r="E5884" s="17" t="s">
        <v>84</v>
      </c>
      <c r="F5884" s="17" t="s">
        <v>30</v>
      </c>
      <c r="H5884" s="309">
        <v>27997</v>
      </c>
      <c r="I5884" s="309">
        <v>42535</v>
      </c>
      <c r="J5884" s="17" t="s">
        <v>3888</v>
      </c>
      <c r="L5884" s="17" t="s">
        <v>22639</v>
      </c>
      <c r="N5884" s="17" t="s">
        <v>126</v>
      </c>
      <c r="O5884" s="17" t="s">
        <v>15</v>
      </c>
      <c r="P5884" s="17">
        <v>45383</v>
      </c>
      <c r="AF5884" s="17">
        <v>8</v>
      </c>
      <c r="AG5884" s="17">
        <v>2</v>
      </c>
      <c r="AI5884" s="17" t="s">
        <v>20542</v>
      </c>
      <c r="AM5884" s="17" t="s">
        <v>133</v>
      </c>
      <c r="AN5884" s="17" t="s">
        <v>22584</v>
      </c>
      <c r="AO5884" s="17">
        <v>3</v>
      </c>
      <c r="AP5884" s="17">
        <v>80</v>
      </c>
      <c r="AQ5884" s="17">
        <v>5</v>
      </c>
      <c r="AR5884" s="17" t="s">
        <v>22585</v>
      </c>
      <c r="CU5884" s="17" t="s">
        <v>3901</v>
      </c>
      <c r="DN5884" s="17">
        <f>COUNTIF(AU5884:DM5884, "X")</f>
        <v>1</v>
      </c>
    </row>
    <row r="5885" spans="1:118" s="17" customFormat="1">
      <c r="A5885" s="17" t="s">
        <v>25908</v>
      </c>
      <c r="B5885" s="17">
        <v>55</v>
      </c>
      <c r="C5885" s="17">
        <v>175589</v>
      </c>
      <c r="D5885" s="17" t="s">
        <v>25909</v>
      </c>
      <c r="E5885" s="17" t="s">
        <v>8436</v>
      </c>
      <c r="F5885" s="17" t="s">
        <v>21</v>
      </c>
      <c r="H5885" s="309">
        <v>21746</v>
      </c>
      <c r="I5885" s="309">
        <v>42541</v>
      </c>
      <c r="J5885" s="17" t="s">
        <v>3888</v>
      </c>
      <c r="L5885" s="17" t="s">
        <v>25807</v>
      </c>
      <c r="N5885" s="17" t="s">
        <v>14</v>
      </c>
      <c r="O5885" s="17" t="s">
        <v>15</v>
      </c>
      <c r="P5885" s="17">
        <v>45371</v>
      </c>
      <c r="Q5885" s="17">
        <v>8446</v>
      </c>
      <c r="AC5885" s="17" t="s">
        <v>17772</v>
      </c>
      <c r="AF5885" s="17">
        <v>8</v>
      </c>
      <c r="AG5885" s="17">
        <v>2</v>
      </c>
      <c r="AH5885" s="17" t="s">
        <v>11926</v>
      </c>
      <c r="AK5885" s="17" t="s">
        <v>17298</v>
      </c>
      <c r="AM5885" s="17" t="s">
        <v>39</v>
      </c>
      <c r="AN5885" s="17" t="s">
        <v>25609</v>
      </c>
      <c r="AO5885" s="17">
        <v>3</v>
      </c>
      <c r="AP5885" s="17">
        <v>80</v>
      </c>
      <c r="AQ5885" s="17">
        <v>5</v>
      </c>
      <c r="AT5885" s="17" t="s">
        <v>25610</v>
      </c>
      <c r="BD5885" s="17" t="s">
        <v>3901</v>
      </c>
      <c r="BS5885" s="17" t="s">
        <v>3901</v>
      </c>
      <c r="CH5885" s="17" t="s">
        <v>3901</v>
      </c>
      <c r="DN5885" s="17">
        <f>COUNTIF(AU5885:DM5885, "X")</f>
        <v>3</v>
      </c>
    </row>
    <row r="5886" spans="1:118" s="17" customFormat="1">
      <c r="A5886" s="17" t="s">
        <v>24216</v>
      </c>
      <c r="B5886" s="17">
        <v>55</v>
      </c>
      <c r="C5886" s="17">
        <v>143930</v>
      </c>
      <c r="D5886" s="17" t="s">
        <v>9871</v>
      </c>
      <c r="E5886" s="17" t="s">
        <v>5202</v>
      </c>
      <c r="F5886" s="17" t="s">
        <v>9084</v>
      </c>
      <c r="H5886" s="309">
        <v>32893</v>
      </c>
      <c r="I5886" s="309">
        <v>42544</v>
      </c>
      <c r="J5886" s="17" t="s">
        <v>3888</v>
      </c>
      <c r="L5886" s="17" t="s">
        <v>24217</v>
      </c>
      <c r="M5886" s="17" t="s">
        <v>15927</v>
      </c>
      <c r="N5886" s="17" t="s">
        <v>126</v>
      </c>
      <c r="O5886" s="17" t="s">
        <v>15</v>
      </c>
      <c r="P5886" s="17">
        <v>45383</v>
      </c>
      <c r="AF5886" s="17">
        <v>8</v>
      </c>
      <c r="AG5886" s="17">
        <v>2</v>
      </c>
      <c r="AI5886" s="17" t="s">
        <v>20542</v>
      </c>
      <c r="AM5886" s="17" t="s">
        <v>239</v>
      </c>
      <c r="AN5886" s="17" t="s">
        <v>24146</v>
      </c>
      <c r="AO5886" s="17">
        <v>3</v>
      </c>
      <c r="AP5886" s="17">
        <v>80</v>
      </c>
      <c r="AQ5886" s="17">
        <v>5</v>
      </c>
      <c r="AR5886" s="17" t="s">
        <v>22585</v>
      </c>
      <c r="AS5886" s="17" t="s">
        <v>23503</v>
      </c>
      <c r="BQ5886" s="17" t="s">
        <v>30</v>
      </c>
      <c r="DN5886" s="17">
        <f>COUNTIF(AU5886:DM5886, "X")</f>
        <v>0</v>
      </c>
    </row>
    <row r="5887" spans="1:118" s="17" customFormat="1">
      <c r="A5887" s="17" t="s">
        <v>21198</v>
      </c>
      <c r="B5887" s="17">
        <v>55</v>
      </c>
      <c r="C5887" s="17">
        <v>175619</v>
      </c>
      <c r="D5887" s="17" t="s">
        <v>234</v>
      </c>
      <c r="E5887" s="17" t="s">
        <v>396</v>
      </c>
      <c r="F5887" s="17" t="s">
        <v>52</v>
      </c>
      <c r="H5887" s="309">
        <v>35815</v>
      </c>
      <c r="I5887" s="309">
        <v>42527</v>
      </c>
      <c r="J5887" s="17" t="s">
        <v>3888</v>
      </c>
      <c r="L5887" s="17" t="s">
        <v>21171</v>
      </c>
      <c r="N5887" s="17" t="s">
        <v>80</v>
      </c>
      <c r="O5887" s="17" t="s">
        <v>15</v>
      </c>
      <c r="P5887" s="17">
        <v>45308</v>
      </c>
      <c r="AF5887" s="17">
        <v>15</v>
      </c>
      <c r="AG5887" s="17">
        <v>2</v>
      </c>
      <c r="AI5887" s="17" t="s">
        <v>20851</v>
      </c>
      <c r="AM5887" s="17" t="s">
        <v>81</v>
      </c>
      <c r="AN5887" s="17" t="s">
        <v>21035</v>
      </c>
      <c r="AO5887" s="17">
        <v>3</v>
      </c>
      <c r="AP5887" s="17">
        <v>80</v>
      </c>
      <c r="AQ5887" s="17">
        <v>5</v>
      </c>
      <c r="AR5887" s="17" t="s">
        <v>20671</v>
      </c>
      <c r="AS5887" s="17" t="s">
        <v>21036</v>
      </c>
      <c r="DN5887" s="17">
        <f>COUNTIF(AU5887:DM5887, "X")</f>
        <v>0</v>
      </c>
    </row>
    <row r="5888" spans="1:118" s="17" customFormat="1">
      <c r="A5888" s="17" t="s">
        <v>24155</v>
      </c>
      <c r="B5888" s="17">
        <v>55</v>
      </c>
      <c r="C5888" s="17">
        <v>175625</v>
      </c>
      <c r="D5888" s="17" t="s">
        <v>24156</v>
      </c>
      <c r="E5888" s="17" t="s">
        <v>23001</v>
      </c>
      <c r="F5888" s="17" t="s">
        <v>771</v>
      </c>
      <c r="H5888" s="309">
        <v>35678</v>
      </c>
      <c r="I5888" s="309">
        <v>42545</v>
      </c>
      <c r="J5888" s="17" t="s">
        <v>3888</v>
      </c>
      <c r="L5888" s="17" t="s">
        <v>24157</v>
      </c>
      <c r="N5888" s="17" t="s">
        <v>126</v>
      </c>
      <c r="O5888" s="17" t="s">
        <v>15</v>
      </c>
      <c r="P5888" s="17">
        <v>45383</v>
      </c>
      <c r="AF5888" s="17">
        <v>8</v>
      </c>
      <c r="AG5888" s="17">
        <v>2</v>
      </c>
      <c r="AI5888" s="17" t="s">
        <v>20542</v>
      </c>
      <c r="AM5888" s="17" t="s">
        <v>239</v>
      </c>
      <c r="AN5888" s="17" t="s">
        <v>24146</v>
      </c>
      <c r="AO5888" s="17">
        <v>3</v>
      </c>
      <c r="AP5888" s="17">
        <v>80</v>
      </c>
      <c r="AQ5888" s="17">
        <v>5</v>
      </c>
      <c r="AR5888" s="17" t="s">
        <v>22585</v>
      </c>
      <c r="AS5888" s="17" t="s">
        <v>23503</v>
      </c>
      <c r="DN5888" s="17">
        <f>COUNTIF(AU5888:DM5888, "X")</f>
        <v>0</v>
      </c>
    </row>
    <row r="5889" spans="1:118" s="17" customFormat="1">
      <c r="A5889" s="17" t="s">
        <v>9485</v>
      </c>
      <c r="B5889" s="17">
        <v>55</v>
      </c>
      <c r="C5889" s="17">
        <v>175628</v>
      </c>
      <c r="D5889" s="17" t="s">
        <v>9457</v>
      </c>
      <c r="E5889" s="17" t="s">
        <v>680</v>
      </c>
      <c r="F5889" s="17" t="s">
        <v>174</v>
      </c>
      <c r="H5889" s="309">
        <v>35005</v>
      </c>
      <c r="I5889" s="309">
        <v>42548</v>
      </c>
      <c r="J5889" s="17" t="s">
        <v>3888</v>
      </c>
      <c r="L5889" s="17" t="s">
        <v>9458</v>
      </c>
      <c r="N5889" s="17" t="s">
        <v>19</v>
      </c>
      <c r="O5889" s="17" t="s">
        <v>15</v>
      </c>
      <c r="P5889" s="17">
        <v>45356</v>
      </c>
      <c r="AC5889" s="17" t="s">
        <v>3890</v>
      </c>
      <c r="AD5889" s="17" t="s">
        <v>3891</v>
      </c>
      <c r="AF5889" s="17">
        <v>8</v>
      </c>
      <c r="AG5889" s="17">
        <v>2</v>
      </c>
      <c r="AM5889" s="17" t="s">
        <v>311</v>
      </c>
      <c r="AN5889" s="17" t="s">
        <v>9449</v>
      </c>
      <c r="AO5889" s="17">
        <v>3</v>
      </c>
      <c r="AP5889" s="17">
        <v>80</v>
      </c>
      <c r="AQ5889" s="17">
        <v>5</v>
      </c>
      <c r="AT5889" s="17" t="s">
        <v>9082</v>
      </c>
      <c r="CU5889" s="17" t="s">
        <v>3901</v>
      </c>
      <c r="DA5889" s="17" t="s">
        <v>3901</v>
      </c>
      <c r="DN5889" s="17">
        <f>COUNTIF(AU5889:DM5889, "X")</f>
        <v>2</v>
      </c>
    </row>
    <row r="5890" spans="1:118" s="17" customFormat="1">
      <c r="A5890" s="17" t="s">
        <v>20410</v>
      </c>
      <c r="B5890" s="17">
        <v>55</v>
      </c>
      <c r="C5890" s="17">
        <v>158808</v>
      </c>
      <c r="D5890" s="17" t="s">
        <v>20411</v>
      </c>
      <c r="E5890" s="17" t="s">
        <v>20412</v>
      </c>
      <c r="F5890" s="17" t="s">
        <v>48</v>
      </c>
      <c r="H5890" s="309">
        <v>34439</v>
      </c>
      <c r="I5890" s="309">
        <v>42548</v>
      </c>
      <c r="J5890" s="17" t="s">
        <v>3888</v>
      </c>
      <c r="L5890" s="17" t="s">
        <v>20413</v>
      </c>
      <c r="N5890" s="17" t="s">
        <v>14</v>
      </c>
      <c r="O5890" s="17" t="s">
        <v>15</v>
      </c>
      <c r="P5890" s="17">
        <v>45371</v>
      </c>
      <c r="AF5890" s="17">
        <v>8</v>
      </c>
      <c r="AG5890" s="17">
        <v>2</v>
      </c>
      <c r="AI5890" s="17" t="s">
        <v>10178</v>
      </c>
      <c r="AM5890" s="17" t="s">
        <v>85</v>
      </c>
      <c r="AN5890" s="17" t="s">
        <v>20273</v>
      </c>
      <c r="AO5890" s="17">
        <v>3</v>
      </c>
      <c r="AP5890" s="17">
        <v>80</v>
      </c>
      <c r="AQ5890" s="17">
        <v>5</v>
      </c>
      <c r="AR5890" s="17" t="s">
        <v>10180</v>
      </c>
      <c r="CH5890" s="17" t="s">
        <v>3901</v>
      </c>
      <c r="DN5890" s="17">
        <f>COUNTIF(AU5890:DM5890, "X")</f>
        <v>1</v>
      </c>
    </row>
    <row r="5891" spans="1:118" s="17" customFormat="1">
      <c r="A5891" s="17" t="s">
        <v>12061</v>
      </c>
      <c r="B5891" s="17">
        <v>55</v>
      </c>
      <c r="C5891" s="17">
        <v>145535</v>
      </c>
      <c r="D5891" s="17" t="s">
        <v>4344</v>
      </c>
      <c r="E5891" s="17" t="s">
        <v>249</v>
      </c>
      <c r="F5891" s="17" t="s">
        <v>1010</v>
      </c>
      <c r="H5891" s="309">
        <v>31816</v>
      </c>
      <c r="I5891" s="309">
        <v>42549</v>
      </c>
      <c r="J5891" s="17" t="s">
        <v>3888</v>
      </c>
      <c r="L5891" s="17" t="s">
        <v>12062</v>
      </c>
      <c r="M5891" s="17" t="s">
        <v>387</v>
      </c>
      <c r="N5891" s="17" t="s">
        <v>31</v>
      </c>
      <c r="O5891" s="17" t="s">
        <v>15</v>
      </c>
      <c r="P5891" s="17">
        <v>45373</v>
      </c>
      <c r="Q5891" s="17">
        <v>1679</v>
      </c>
      <c r="AC5891" s="17" t="s">
        <v>9895</v>
      </c>
      <c r="AD5891" s="17" t="s">
        <v>9896</v>
      </c>
      <c r="AF5891" s="17">
        <v>8</v>
      </c>
      <c r="AG5891" s="17">
        <v>2</v>
      </c>
      <c r="AM5891" s="17" t="s">
        <v>227</v>
      </c>
      <c r="AN5891" s="17" t="s">
        <v>11928</v>
      </c>
      <c r="AO5891" s="17">
        <v>3</v>
      </c>
      <c r="AP5891" s="17">
        <v>80</v>
      </c>
      <c r="AQ5891" s="17">
        <v>5</v>
      </c>
      <c r="AR5891" s="17" t="s">
        <v>9898</v>
      </c>
      <c r="AT5891" s="17" t="s">
        <v>11929</v>
      </c>
      <c r="BS5891" s="17" t="s">
        <v>3901</v>
      </c>
      <c r="CH5891" s="17" t="s">
        <v>3901</v>
      </c>
      <c r="CL5891" s="17" t="s">
        <v>3901</v>
      </c>
      <c r="CU5891" s="17" t="s">
        <v>3901</v>
      </c>
      <c r="DN5891" s="17">
        <f>COUNTIF(AU5891:DM5891, "X")</f>
        <v>4</v>
      </c>
    </row>
    <row r="5892" spans="1:118" s="17" customFormat="1">
      <c r="A5892" s="17" t="s">
        <v>22213</v>
      </c>
      <c r="B5892" s="17">
        <v>55</v>
      </c>
      <c r="C5892" s="17">
        <v>175660</v>
      </c>
      <c r="D5892" s="17" t="s">
        <v>22214</v>
      </c>
      <c r="E5892" s="17" t="s">
        <v>389</v>
      </c>
      <c r="F5892" s="17" t="s">
        <v>47</v>
      </c>
      <c r="H5892" s="309">
        <v>34582</v>
      </c>
      <c r="I5892" s="309">
        <v>42530</v>
      </c>
      <c r="J5892" s="17" t="s">
        <v>3888</v>
      </c>
      <c r="L5892" s="17" t="s">
        <v>22147</v>
      </c>
      <c r="N5892" s="17" t="s">
        <v>19</v>
      </c>
      <c r="O5892" s="17" t="s">
        <v>15</v>
      </c>
      <c r="P5892" s="17">
        <v>45356</v>
      </c>
      <c r="AD5892" s="17" t="s">
        <v>3891</v>
      </c>
      <c r="AF5892" s="17">
        <v>8</v>
      </c>
      <c r="AG5892" s="17">
        <v>2</v>
      </c>
      <c r="AM5892" s="17" t="s">
        <v>246</v>
      </c>
      <c r="AN5892" s="17" t="s">
        <v>22149</v>
      </c>
      <c r="AO5892" s="17">
        <v>3</v>
      </c>
      <c r="AP5892" s="17">
        <v>80</v>
      </c>
      <c r="AQ5892" s="17">
        <v>5</v>
      </c>
      <c r="AR5892" s="17" t="s">
        <v>22150</v>
      </c>
      <c r="DN5892" s="17">
        <f>COUNTIF(AU5892:DM5892, "X")</f>
        <v>0</v>
      </c>
    </row>
    <row r="5893" spans="1:118" s="17" customFormat="1">
      <c r="A5893" s="17" t="s">
        <v>8130</v>
      </c>
      <c r="B5893" s="17">
        <v>55</v>
      </c>
      <c r="C5893" s="17">
        <v>175666</v>
      </c>
      <c r="D5893" s="17" t="s">
        <v>334</v>
      </c>
      <c r="E5893" s="17" t="s">
        <v>388</v>
      </c>
      <c r="F5893" s="17" t="s">
        <v>21</v>
      </c>
      <c r="H5893" s="309">
        <v>35270</v>
      </c>
      <c r="I5893" s="309">
        <v>42551</v>
      </c>
      <c r="J5893" s="17" t="s">
        <v>3888</v>
      </c>
      <c r="L5893" s="17" t="s">
        <v>8131</v>
      </c>
      <c r="N5893" s="17" t="s">
        <v>19</v>
      </c>
      <c r="O5893" s="17" t="s">
        <v>15</v>
      </c>
      <c r="P5893" s="17">
        <v>45356</v>
      </c>
      <c r="AC5893" s="17" t="s">
        <v>3890</v>
      </c>
      <c r="AD5893" s="17" t="s">
        <v>3891</v>
      </c>
      <c r="AF5893" s="17">
        <v>8</v>
      </c>
      <c r="AG5893" s="17">
        <v>2</v>
      </c>
      <c r="AM5893" s="17" t="s">
        <v>117</v>
      </c>
      <c r="AN5893" s="17" t="s">
        <v>7978</v>
      </c>
      <c r="AO5893" s="17">
        <v>3</v>
      </c>
      <c r="AP5893" s="17">
        <v>80</v>
      </c>
      <c r="AQ5893" s="17">
        <v>5</v>
      </c>
      <c r="AT5893" s="17" t="s">
        <v>7979</v>
      </c>
      <c r="DN5893" s="17">
        <f>COUNTIF(AU5893:DM5893, "X")</f>
        <v>0</v>
      </c>
    </row>
    <row r="5894" spans="1:118" s="17" customFormat="1">
      <c r="A5894" s="17" t="s">
        <v>20926</v>
      </c>
      <c r="B5894" s="17">
        <v>55</v>
      </c>
      <c r="C5894" s="17">
        <v>175667</v>
      </c>
      <c r="D5894" s="17" t="s">
        <v>20927</v>
      </c>
      <c r="E5894" s="17" t="s">
        <v>20928</v>
      </c>
      <c r="F5894" s="17" t="s">
        <v>20929</v>
      </c>
      <c r="H5894" s="309">
        <v>35934</v>
      </c>
      <c r="I5894" s="309">
        <v>42551</v>
      </c>
      <c r="J5894" s="17" t="s">
        <v>3888</v>
      </c>
      <c r="L5894" s="17" t="s">
        <v>20930</v>
      </c>
      <c r="N5894" s="17" t="s">
        <v>80</v>
      </c>
      <c r="O5894" s="17" t="s">
        <v>15</v>
      </c>
      <c r="P5894" s="17">
        <v>45308</v>
      </c>
      <c r="AF5894" s="17">
        <v>8</v>
      </c>
      <c r="AG5894" s="17">
        <v>2</v>
      </c>
      <c r="AI5894" s="17" t="s">
        <v>20851</v>
      </c>
      <c r="AM5894" s="17" t="s">
        <v>27</v>
      </c>
      <c r="AN5894" s="17" t="s">
        <v>20847</v>
      </c>
      <c r="AO5894" s="17">
        <v>3</v>
      </c>
      <c r="AP5894" s="17">
        <v>80</v>
      </c>
      <c r="AQ5894" s="17">
        <v>5</v>
      </c>
      <c r="AR5894" s="17" t="s">
        <v>20671</v>
      </c>
      <c r="CU5894" s="17" t="s">
        <v>3901</v>
      </c>
      <c r="DN5894" s="17">
        <f>COUNTIF(AU5894:DM5894, "X")</f>
        <v>1</v>
      </c>
    </row>
    <row r="5895" spans="1:118" s="17" customFormat="1">
      <c r="A5895" s="17" t="s">
        <v>8857</v>
      </c>
      <c r="B5895" s="17">
        <v>55</v>
      </c>
      <c r="C5895" s="17">
        <v>74231</v>
      </c>
      <c r="D5895" s="17" t="s">
        <v>8858</v>
      </c>
      <c r="E5895" s="17" t="s">
        <v>8859</v>
      </c>
      <c r="F5895" s="17" t="s">
        <v>161</v>
      </c>
      <c r="H5895" s="309">
        <v>22526</v>
      </c>
      <c r="I5895" s="309">
        <v>42543</v>
      </c>
      <c r="J5895" s="17" t="s">
        <v>3888</v>
      </c>
      <c r="L5895" s="17" t="s">
        <v>8860</v>
      </c>
      <c r="N5895" s="17" t="s">
        <v>19</v>
      </c>
      <c r="O5895" s="17" t="s">
        <v>15</v>
      </c>
      <c r="P5895" s="17">
        <v>45356</v>
      </c>
      <c r="AC5895" s="17" t="s">
        <v>3890</v>
      </c>
      <c r="AD5895" s="17" t="s">
        <v>3891</v>
      </c>
      <c r="AF5895" s="17">
        <v>8</v>
      </c>
      <c r="AG5895" s="17">
        <v>2</v>
      </c>
      <c r="AM5895" s="17" t="s">
        <v>2608</v>
      </c>
      <c r="AN5895" s="17" t="s">
        <v>8704</v>
      </c>
      <c r="AO5895" s="17">
        <v>3</v>
      </c>
      <c r="AP5895" s="17">
        <v>80</v>
      </c>
      <c r="AQ5895" s="17">
        <v>5</v>
      </c>
      <c r="AT5895" s="17" t="s">
        <v>7979</v>
      </c>
      <c r="DN5895" s="17">
        <f>COUNTIF(AU5895:DM5895, "X")</f>
        <v>0</v>
      </c>
    </row>
    <row r="5896" spans="1:118" s="17" customFormat="1">
      <c r="A5896" s="17" t="s">
        <v>23535</v>
      </c>
      <c r="B5896" s="17">
        <v>55</v>
      </c>
      <c r="C5896" s="17">
        <v>154755</v>
      </c>
      <c r="D5896" s="17" t="s">
        <v>5116</v>
      </c>
      <c r="E5896" s="17" t="s">
        <v>116</v>
      </c>
      <c r="F5896" s="17" t="s">
        <v>317</v>
      </c>
      <c r="H5896" s="309">
        <v>32285</v>
      </c>
      <c r="I5896" s="309">
        <v>42551</v>
      </c>
      <c r="J5896" s="17" t="s">
        <v>3888</v>
      </c>
      <c r="L5896" s="17" t="s">
        <v>23536</v>
      </c>
      <c r="N5896" s="17" t="s">
        <v>126</v>
      </c>
      <c r="O5896" s="17" t="s">
        <v>15</v>
      </c>
      <c r="P5896" s="17">
        <v>45383</v>
      </c>
      <c r="AF5896" s="17">
        <v>8</v>
      </c>
      <c r="AG5896" s="17">
        <v>2</v>
      </c>
      <c r="AI5896" s="17" t="s">
        <v>20542</v>
      </c>
      <c r="AM5896" s="17" t="s">
        <v>303</v>
      </c>
      <c r="AN5896" s="17" t="s">
        <v>23502</v>
      </c>
      <c r="AO5896" s="17">
        <v>3</v>
      </c>
      <c r="AP5896" s="17">
        <v>80</v>
      </c>
      <c r="AQ5896" s="17">
        <v>5</v>
      </c>
      <c r="AR5896" s="17" t="s">
        <v>22585</v>
      </c>
      <c r="AS5896" s="17" t="s">
        <v>23503</v>
      </c>
      <c r="BS5896" s="17" t="s">
        <v>3901</v>
      </c>
      <c r="DN5896" s="17">
        <f>COUNTIF(AU5896:DM5896, "X")</f>
        <v>1</v>
      </c>
    </row>
    <row r="5897" spans="1:118" s="17" customFormat="1">
      <c r="A5897" s="17" t="s">
        <v>4501</v>
      </c>
      <c r="B5897" s="17">
        <v>55</v>
      </c>
      <c r="C5897" s="17">
        <v>175688</v>
      </c>
      <c r="D5897" s="17" t="s">
        <v>215</v>
      </c>
      <c r="E5897" s="17" t="s">
        <v>4502</v>
      </c>
      <c r="F5897" s="17" t="s">
        <v>4503</v>
      </c>
      <c r="H5897" s="309">
        <v>35666</v>
      </c>
      <c r="I5897" s="309">
        <v>42545</v>
      </c>
      <c r="J5897" s="17" t="s">
        <v>3888</v>
      </c>
      <c r="L5897" s="17" t="s">
        <v>4504</v>
      </c>
      <c r="N5897" s="17" t="s">
        <v>19</v>
      </c>
      <c r="O5897" s="17" t="s">
        <v>15</v>
      </c>
      <c r="P5897" s="17">
        <v>45356</v>
      </c>
      <c r="AC5897" s="17" t="s">
        <v>3890</v>
      </c>
      <c r="AD5897" s="17" t="s">
        <v>3891</v>
      </c>
      <c r="AF5897" s="17">
        <v>8</v>
      </c>
      <c r="AG5897" s="17">
        <v>2</v>
      </c>
      <c r="AM5897" s="17" t="s">
        <v>2602</v>
      </c>
      <c r="AN5897" s="17" t="s">
        <v>4371</v>
      </c>
      <c r="AO5897" s="17">
        <v>3</v>
      </c>
      <c r="AP5897" s="17">
        <v>80</v>
      </c>
      <c r="AQ5897" s="17">
        <v>5</v>
      </c>
      <c r="AT5897" s="17" t="s">
        <v>3893</v>
      </c>
      <c r="DN5897" s="17">
        <f>COUNTIF(AU5897:DM5897, "X")</f>
        <v>0</v>
      </c>
    </row>
    <row r="5898" spans="1:118" s="17" customFormat="1">
      <c r="A5898" s="523" t="s">
        <v>1907</v>
      </c>
      <c r="B5898" s="17">
        <v>55</v>
      </c>
      <c r="C5898" s="17">
        <v>175690</v>
      </c>
      <c r="D5898" s="17" t="s">
        <v>947</v>
      </c>
      <c r="E5898" s="17" t="s">
        <v>357</v>
      </c>
      <c r="F5898" s="17" t="s">
        <v>22</v>
      </c>
      <c r="H5898" s="309">
        <v>33462</v>
      </c>
      <c r="I5898" s="309">
        <v>42553</v>
      </c>
      <c r="J5898" s="17" t="s">
        <v>3888</v>
      </c>
      <c r="L5898" s="17" t="s">
        <v>1908</v>
      </c>
      <c r="N5898" s="17" t="s">
        <v>31</v>
      </c>
      <c r="O5898" s="17" t="s">
        <v>15</v>
      </c>
      <c r="P5898" s="17">
        <v>45373</v>
      </c>
      <c r="Q5898" s="17">
        <v>9731</v>
      </c>
      <c r="AF5898" s="17">
        <v>15</v>
      </c>
      <c r="AG5898" s="17">
        <v>2</v>
      </c>
      <c r="AH5898" s="17" t="s">
        <v>11926</v>
      </c>
      <c r="AK5898" s="17" t="s">
        <v>11927</v>
      </c>
      <c r="AM5898" s="17" t="s">
        <v>200</v>
      </c>
      <c r="AN5898" s="17" t="s">
        <v>22312</v>
      </c>
      <c r="AO5898" s="17">
        <v>3</v>
      </c>
      <c r="AP5898" s="17">
        <v>80</v>
      </c>
      <c r="AQ5898" s="17">
        <v>5</v>
      </c>
      <c r="AR5898" s="17" t="s">
        <v>11941</v>
      </c>
      <c r="CD5898" s="17" t="s">
        <v>3901</v>
      </c>
      <c r="CF5898" s="17" t="s">
        <v>3901</v>
      </c>
      <c r="CI5898" s="17" t="s">
        <v>3901</v>
      </c>
      <c r="CU5898" s="17" t="s">
        <v>3901</v>
      </c>
      <c r="DF5898" s="17" t="s">
        <v>3901</v>
      </c>
      <c r="DN5898" s="17">
        <f>COUNTIF(AU5898:DM5898, "X")</f>
        <v>5</v>
      </c>
    </row>
    <row r="5899" spans="1:118" s="17" customFormat="1">
      <c r="A5899" s="17" t="s">
        <v>25870</v>
      </c>
      <c r="B5899" s="17">
        <v>55</v>
      </c>
      <c r="C5899" s="17">
        <v>175692</v>
      </c>
      <c r="D5899" s="17" t="s">
        <v>6409</v>
      </c>
      <c r="E5899" s="17" t="s">
        <v>699</v>
      </c>
      <c r="F5899" s="17" t="s">
        <v>75</v>
      </c>
      <c r="H5899" s="309">
        <v>26897</v>
      </c>
      <c r="I5899" s="309">
        <v>42555</v>
      </c>
      <c r="J5899" s="17" t="s">
        <v>3888</v>
      </c>
      <c r="L5899" s="17" t="s">
        <v>25812</v>
      </c>
      <c r="N5899" s="17" t="s">
        <v>14</v>
      </c>
      <c r="O5899" s="17" t="s">
        <v>15</v>
      </c>
      <c r="P5899" s="17">
        <v>45371</v>
      </c>
      <c r="Q5899" s="17">
        <v>2566</v>
      </c>
      <c r="AC5899" s="17" t="s">
        <v>17772</v>
      </c>
      <c r="AF5899" s="17">
        <v>8</v>
      </c>
      <c r="AG5899" s="17">
        <v>2</v>
      </c>
      <c r="AH5899" s="17" t="s">
        <v>11926</v>
      </c>
      <c r="AK5899" s="17" t="s">
        <v>17298</v>
      </c>
      <c r="AM5899" s="17" t="s">
        <v>39</v>
      </c>
      <c r="AN5899" s="17" t="s">
        <v>25609</v>
      </c>
      <c r="AO5899" s="17">
        <v>3</v>
      </c>
      <c r="AP5899" s="17">
        <v>80</v>
      </c>
      <c r="AQ5899" s="17">
        <v>5</v>
      </c>
      <c r="AT5899" s="17" t="s">
        <v>25610</v>
      </c>
      <c r="DN5899" s="17">
        <f>COUNTIF(AU5899:DM5899, "X")</f>
        <v>0</v>
      </c>
    </row>
    <row r="5900" spans="1:118" s="17" customFormat="1">
      <c r="A5900" s="17" t="s">
        <v>25075</v>
      </c>
      <c r="B5900" s="17">
        <v>55</v>
      </c>
      <c r="C5900" s="17">
        <v>175693</v>
      </c>
      <c r="D5900" s="17" t="s">
        <v>284</v>
      </c>
      <c r="E5900" s="17" t="s">
        <v>25076</v>
      </c>
      <c r="F5900" s="17" t="s">
        <v>70</v>
      </c>
      <c r="H5900" s="309">
        <v>25560</v>
      </c>
      <c r="I5900" s="309">
        <v>42550</v>
      </c>
      <c r="J5900" s="17" t="s">
        <v>3888</v>
      </c>
      <c r="L5900" s="17" t="s">
        <v>15566</v>
      </c>
      <c r="N5900" s="17" t="s">
        <v>31</v>
      </c>
      <c r="O5900" s="17" t="s">
        <v>15</v>
      </c>
      <c r="P5900" s="17">
        <v>45373</v>
      </c>
      <c r="AC5900" s="17" t="s">
        <v>9895</v>
      </c>
      <c r="AD5900" s="17" t="s">
        <v>9896</v>
      </c>
      <c r="AF5900" s="17">
        <v>15</v>
      </c>
      <c r="AG5900" s="17">
        <v>2</v>
      </c>
      <c r="AM5900" s="17" t="s">
        <v>268</v>
      </c>
      <c r="AN5900" s="17" t="s">
        <v>24751</v>
      </c>
      <c r="AO5900" s="17">
        <v>3</v>
      </c>
      <c r="AP5900" s="17">
        <v>80</v>
      </c>
      <c r="AQ5900" s="17">
        <v>5</v>
      </c>
      <c r="AR5900" s="17" t="s">
        <v>9898</v>
      </c>
      <c r="AT5900" s="17" t="s">
        <v>14152</v>
      </c>
      <c r="AV5900" s="17" t="s">
        <v>3901</v>
      </c>
      <c r="AX5900" s="17" t="s">
        <v>3901</v>
      </c>
      <c r="BD5900" s="17" t="s">
        <v>3901</v>
      </c>
      <c r="BS5900" s="17" t="s">
        <v>3901</v>
      </c>
      <c r="CH5900" s="17" t="s">
        <v>3901</v>
      </c>
      <c r="CQ5900" s="17" t="s">
        <v>3901</v>
      </c>
      <c r="CU5900" s="17" t="s">
        <v>3901</v>
      </c>
      <c r="DN5900" s="17">
        <f>COUNTIF(AU5900:DM5900, "X")</f>
        <v>7</v>
      </c>
    </row>
    <row r="5901" spans="1:118" s="17" customFormat="1">
      <c r="A5901" s="17" t="s">
        <v>11898</v>
      </c>
      <c r="B5901" s="17">
        <v>55</v>
      </c>
      <c r="C5901" s="17">
        <v>175694</v>
      </c>
      <c r="D5901" s="17" t="s">
        <v>11899</v>
      </c>
      <c r="E5901" s="17" t="s">
        <v>42</v>
      </c>
      <c r="F5901" s="17" t="s">
        <v>110</v>
      </c>
      <c r="H5901" s="309">
        <v>24943</v>
      </c>
      <c r="I5901" s="309">
        <v>42550</v>
      </c>
      <c r="J5901" s="17" t="s">
        <v>3888</v>
      </c>
      <c r="L5901" s="17" t="s">
        <v>11864</v>
      </c>
      <c r="N5901" s="17" t="s">
        <v>14</v>
      </c>
      <c r="O5901" s="17" t="s">
        <v>15</v>
      </c>
      <c r="P5901" s="17">
        <v>45371</v>
      </c>
      <c r="AC5901" s="17" t="s">
        <v>14</v>
      </c>
      <c r="AF5901" s="17">
        <v>8</v>
      </c>
      <c r="AG5901" s="17">
        <v>2</v>
      </c>
      <c r="AI5901" s="17" t="s">
        <v>10178</v>
      </c>
      <c r="AM5901" s="17" t="s">
        <v>173</v>
      </c>
      <c r="AN5901" s="17" t="s">
        <v>11705</v>
      </c>
      <c r="AO5901" s="17">
        <v>3</v>
      </c>
      <c r="AP5901" s="17">
        <v>80</v>
      </c>
      <c r="AQ5901" s="17">
        <v>5</v>
      </c>
      <c r="AR5901" s="17" t="s">
        <v>10180</v>
      </c>
      <c r="CU5901" s="17" t="s">
        <v>3901</v>
      </c>
      <c r="CX5901" s="17" t="s">
        <v>3901</v>
      </c>
      <c r="CY5901" s="17" t="s">
        <v>21</v>
      </c>
      <c r="DA5901" s="17" t="s">
        <v>3901</v>
      </c>
      <c r="DD5901" s="17" t="s">
        <v>3901</v>
      </c>
      <c r="DF5901" s="17" t="s">
        <v>3901</v>
      </c>
      <c r="DN5901" s="17">
        <f>COUNTIF(AU5901:DM5901, "X")</f>
        <v>5</v>
      </c>
    </row>
    <row r="5902" spans="1:118" s="17" customFormat="1">
      <c r="A5902" s="17" t="s">
        <v>8430</v>
      </c>
      <c r="B5902" s="17">
        <v>55</v>
      </c>
      <c r="C5902" s="17">
        <v>175698</v>
      </c>
      <c r="D5902" s="17" t="s">
        <v>215</v>
      </c>
      <c r="E5902" s="17" t="s">
        <v>915</v>
      </c>
      <c r="F5902" s="17" t="s">
        <v>82</v>
      </c>
      <c r="H5902" s="309">
        <v>23583</v>
      </c>
      <c r="I5902" s="309">
        <v>42550</v>
      </c>
      <c r="J5902" s="17" t="s">
        <v>3888</v>
      </c>
      <c r="L5902" s="17" t="s">
        <v>8431</v>
      </c>
      <c r="N5902" s="17" t="s">
        <v>19</v>
      </c>
      <c r="O5902" s="17" t="s">
        <v>15</v>
      </c>
      <c r="P5902" s="17">
        <v>45356</v>
      </c>
      <c r="AC5902" s="17" t="s">
        <v>3890</v>
      </c>
      <c r="AD5902" s="17" t="s">
        <v>3891</v>
      </c>
      <c r="AF5902" s="17">
        <v>8</v>
      </c>
      <c r="AG5902" s="17">
        <v>2</v>
      </c>
      <c r="AM5902" s="17" t="s">
        <v>2607</v>
      </c>
      <c r="AN5902" s="17" t="s">
        <v>8305</v>
      </c>
      <c r="AO5902" s="17">
        <v>3</v>
      </c>
      <c r="AP5902" s="17">
        <v>80</v>
      </c>
      <c r="AQ5902" s="17">
        <v>5</v>
      </c>
      <c r="AT5902" s="17" t="s">
        <v>7979</v>
      </c>
      <c r="DN5902" s="17">
        <f>COUNTIF(AU5902:DM5902, "X")</f>
        <v>0</v>
      </c>
    </row>
    <row r="5903" spans="1:118" s="17" customFormat="1">
      <c r="A5903" s="17" t="s">
        <v>6035</v>
      </c>
      <c r="B5903" s="17">
        <v>55</v>
      </c>
      <c r="C5903" s="17">
        <v>175699</v>
      </c>
      <c r="D5903" s="17" t="s">
        <v>6036</v>
      </c>
      <c r="E5903" s="17" t="s">
        <v>315</v>
      </c>
      <c r="F5903" s="17" t="s">
        <v>110</v>
      </c>
      <c r="H5903" s="309">
        <v>32659</v>
      </c>
      <c r="I5903" s="309">
        <v>42556</v>
      </c>
      <c r="J5903" s="17" t="s">
        <v>3888</v>
      </c>
      <c r="L5903" s="17" t="s">
        <v>6037</v>
      </c>
      <c r="N5903" s="17" t="s">
        <v>19</v>
      </c>
      <c r="O5903" s="17" t="s">
        <v>15</v>
      </c>
      <c r="P5903" s="17">
        <v>45356</v>
      </c>
      <c r="AC5903" s="17" t="s">
        <v>3890</v>
      </c>
      <c r="AD5903" s="17" t="s">
        <v>3891</v>
      </c>
      <c r="AF5903" s="17">
        <v>8</v>
      </c>
      <c r="AG5903" s="17">
        <v>2</v>
      </c>
      <c r="AM5903" s="17" t="s">
        <v>2604</v>
      </c>
      <c r="AN5903" s="17" t="s">
        <v>5966</v>
      </c>
      <c r="AO5903" s="17">
        <v>3</v>
      </c>
      <c r="AP5903" s="17">
        <v>80</v>
      </c>
      <c r="AQ5903" s="17">
        <v>5</v>
      </c>
      <c r="AT5903" s="17" t="s">
        <v>5516</v>
      </c>
      <c r="DN5903" s="17">
        <f>COUNTIF(AU5903:DM5903, "X")</f>
        <v>0</v>
      </c>
    </row>
    <row r="5904" spans="1:118" s="17" customFormat="1">
      <c r="A5904" s="17" t="s">
        <v>10050</v>
      </c>
      <c r="B5904" s="17">
        <v>55</v>
      </c>
      <c r="C5904" s="17">
        <v>175710</v>
      </c>
      <c r="D5904" s="17" t="s">
        <v>10051</v>
      </c>
      <c r="E5904" s="17" t="s">
        <v>463</v>
      </c>
      <c r="F5904" s="17" t="s">
        <v>344</v>
      </c>
      <c r="H5904" s="309">
        <v>35734</v>
      </c>
      <c r="I5904" s="309">
        <v>42557</v>
      </c>
      <c r="J5904" s="17" t="s">
        <v>3888</v>
      </c>
      <c r="L5904" s="17" t="s">
        <v>10052</v>
      </c>
      <c r="N5904" s="17" t="s">
        <v>31</v>
      </c>
      <c r="O5904" s="17" t="s">
        <v>15</v>
      </c>
      <c r="P5904" s="17">
        <v>45373</v>
      </c>
      <c r="AC5904" s="17" t="s">
        <v>9895</v>
      </c>
      <c r="AD5904" s="17" t="s">
        <v>9896</v>
      </c>
      <c r="AF5904" s="17">
        <v>8</v>
      </c>
      <c r="AG5904" s="17">
        <v>2</v>
      </c>
      <c r="AM5904" s="17" t="s">
        <v>216</v>
      </c>
      <c r="AN5904" s="17" t="s">
        <v>9897</v>
      </c>
      <c r="AO5904" s="17">
        <v>3</v>
      </c>
      <c r="AP5904" s="17">
        <v>80</v>
      </c>
      <c r="AQ5904" s="17">
        <v>5</v>
      </c>
      <c r="AR5904" s="17" t="s">
        <v>9898</v>
      </c>
      <c r="AT5904" s="17" t="s">
        <v>9899</v>
      </c>
      <c r="DN5904" s="17">
        <f>COUNTIF(AU5904:DM5904, "X")</f>
        <v>0</v>
      </c>
    </row>
    <row r="5905" spans="1:118" s="17" customFormat="1">
      <c r="A5905" s="17" t="s">
        <v>26693</v>
      </c>
      <c r="B5905" s="17">
        <v>55</v>
      </c>
      <c r="C5905" s="17">
        <v>175725</v>
      </c>
      <c r="D5905" s="17" t="s">
        <v>26694</v>
      </c>
      <c r="E5905" s="17" t="s">
        <v>281</v>
      </c>
      <c r="F5905" s="17" t="s">
        <v>397</v>
      </c>
      <c r="H5905" s="309">
        <v>22148</v>
      </c>
      <c r="I5905" s="309">
        <v>42560</v>
      </c>
      <c r="J5905" s="17" t="s">
        <v>3888</v>
      </c>
      <c r="L5905" s="17" t="s">
        <v>26695</v>
      </c>
      <c r="N5905" s="17" t="s">
        <v>14</v>
      </c>
      <c r="O5905" s="17" t="s">
        <v>15</v>
      </c>
      <c r="P5905" s="17">
        <v>45371</v>
      </c>
      <c r="AC5905" s="17" t="s">
        <v>17772</v>
      </c>
      <c r="AF5905" s="17">
        <v>8</v>
      </c>
      <c r="AG5905" s="17">
        <v>2</v>
      </c>
      <c r="AH5905" s="17" t="s">
        <v>11926</v>
      </c>
      <c r="AK5905" s="17" t="s">
        <v>17298</v>
      </c>
      <c r="AM5905" s="17" t="s">
        <v>2619</v>
      </c>
      <c r="AN5905" s="17" t="s">
        <v>26616</v>
      </c>
      <c r="AO5905" s="17">
        <v>3</v>
      </c>
      <c r="AP5905" s="17">
        <v>80</v>
      </c>
      <c r="AQ5905" s="17">
        <v>5</v>
      </c>
      <c r="AT5905" s="17" t="s">
        <v>26617</v>
      </c>
      <c r="CC5905" s="17" t="s">
        <v>3901</v>
      </c>
      <c r="CH5905" s="17" t="s">
        <v>3901</v>
      </c>
      <c r="DN5905" s="17">
        <f>COUNTIF(AU5905:DM5905, "X")</f>
        <v>2</v>
      </c>
    </row>
    <row r="5906" spans="1:118" s="17" customFormat="1">
      <c r="A5906" s="17" t="s">
        <v>13740</v>
      </c>
      <c r="B5906" s="17">
        <v>55</v>
      </c>
      <c r="C5906" s="17">
        <v>126251</v>
      </c>
      <c r="D5906" s="17" t="s">
        <v>444</v>
      </c>
      <c r="E5906" s="17" t="s">
        <v>1342</v>
      </c>
      <c r="F5906" s="17" t="s">
        <v>13741</v>
      </c>
      <c r="H5906" s="309">
        <v>31392</v>
      </c>
      <c r="I5906" s="309">
        <v>42563</v>
      </c>
      <c r="J5906" s="17" t="s">
        <v>3888</v>
      </c>
      <c r="L5906" s="17" t="s">
        <v>13616</v>
      </c>
      <c r="N5906" s="17" t="s">
        <v>31</v>
      </c>
      <c r="O5906" s="17" t="s">
        <v>15</v>
      </c>
      <c r="P5906" s="17">
        <v>45373</v>
      </c>
      <c r="AC5906" s="17" t="s">
        <v>9895</v>
      </c>
      <c r="AD5906" s="17" t="s">
        <v>9896</v>
      </c>
      <c r="AF5906" s="17">
        <v>8</v>
      </c>
      <c r="AG5906" s="17">
        <v>2</v>
      </c>
      <c r="AM5906" s="17" t="s">
        <v>240</v>
      </c>
      <c r="AN5906" s="17" t="s">
        <v>13567</v>
      </c>
      <c r="AO5906" s="17">
        <v>3</v>
      </c>
      <c r="AP5906" s="17">
        <v>80</v>
      </c>
      <c r="AQ5906" s="17">
        <v>5</v>
      </c>
      <c r="AR5906" s="17" t="s">
        <v>9898</v>
      </c>
      <c r="AT5906" s="17" t="s">
        <v>12990</v>
      </c>
      <c r="BD5906" s="17" t="s">
        <v>3901</v>
      </c>
      <c r="CQ5906" s="17" t="s">
        <v>3901</v>
      </c>
      <c r="DN5906" s="17">
        <f>COUNTIF(AU5906:DM5906, "X")</f>
        <v>2</v>
      </c>
    </row>
    <row r="5907" spans="1:118" s="17" customFormat="1">
      <c r="A5907" s="17" t="s">
        <v>4739</v>
      </c>
      <c r="B5907" s="17">
        <v>55</v>
      </c>
      <c r="C5907" s="17">
        <v>125847</v>
      </c>
      <c r="D5907" s="17" t="s">
        <v>3932</v>
      </c>
      <c r="E5907" s="17" t="s">
        <v>18</v>
      </c>
      <c r="H5907" s="309">
        <v>31239</v>
      </c>
      <c r="I5907" s="309">
        <v>42563</v>
      </c>
      <c r="J5907" s="17" t="s">
        <v>3888</v>
      </c>
      <c r="L5907" s="17" t="s">
        <v>4740</v>
      </c>
      <c r="N5907" s="17" t="s">
        <v>19</v>
      </c>
      <c r="O5907" s="17" t="s">
        <v>15</v>
      </c>
      <c r="P5907" s="17">
        <v>45356</v>
      </c>
      <c r="AC5907" s="17" t="s">
        <v>3890</v>
      </c>
      <c r="AD5907" s="17" t="s">
        <v>3891</v>
      </c>
      <c r="AF5907" s="17">
        <v>8</v>
      </c>
      <c r="AG5907" s="17">
        <v>2</v>
      </c>
      <c r="AM5907" s="17" t="s">
        <v>2602</v>
      </c>
      <c r="AN5907" s="17" t="s">
        <v>4371</v>
      </c>
      <c r="AO5907" s="17">
        <v>3</v>
      </c>
      <c r="AP5907" s="17">
        <v>80</v>
      </c>
      <c r="AQ5907" s="17">
        <v>5</v>
      </c>
      <c r="AT5907" s="17" t="s">
        <v>3893</v>
      </c>
      <c r="CQ5907" s="17" t="s">
        <v>3901</v>
      </c>
      <c r="DN5907" s="17">
        <f>COUNTIF(AU5907:DM5907, "X")</f>
        <v>1</v>
      </c>
    </row>
    <row r="5908" spans="1:118" s="17" customFormat="1">
      <c r="A5908" s="17" t="s">
        <v>20129</v>
      </c>
      <c r="B5908" s="17">
        <v>55</v>
      </c>
      <c r="C5908" s="17">
        <v>175734</v>
      </c>
      <c r="D5908" s="17" t="s">
        <v>15035</v>
      </c>
      <c r="E5908" s="17" t="s">
        <v>199</v>
      </c>
      <c r="F5908" s="17" t="s">
        <v>36</v>
      </c>
      <c r="H5908" s="309">
        <v>32407</v>
      </c>
      <c r="I5908" s="309">
        <v>42564</v>
      </c>
      <c r="J5908" s="17" t="s">
        <v>3888</v>
      </c>
      <c r="L5908" s="17" t="s">
        <v>20025</v>
      </c>
      <c r="M5908" s="17" t="s">
        <v>192</v>
      </c>
      <c r="N5908" s="17" t="s">
        <v>31</v>
      </c>
      <c r="O5908" s="17" t="s">
        <v>15</v>
      </c>
      <c r="P5908" s="17">
        <v>45373</v>
      </c>
      <c r="Q5908" s="17">
        <v>8811</v>
      </c>
      <c r="AD5908" s="17" t="s">
        <v>9896</v>
      </c>
      <c r="AF5908" s="17">
        <v>15</v>
      </c>
      <c r="AG5908" s="17">
        <v>2</v>
      </c>
      <c r="AM5908" s="17" t="s">
        <v>180</v>
      </c>
      <c r="AN5908" s="17" t="s">
        <v>20012</v>
      </c>
      <c r="AO5908" s="17">
        <v>3</v>
      </c>
      <c r="AP5908" s="17">
        <v>80</v>
      </c>
      <c r="AQ5908" s="17">
        <v>5</v>
      </c>
      <c r="AR5908" s="17" t="s">
        <v>10180</v>
      </c>
      <c r="BS5908" s="17" t="s">
        <v>3901</v>
      </c>
      <c r="CU5908" s="17" t="s">
        <v>3901</v>
      </c>
      <c r="DN5908" s="17">
        <f>COUNTIF(AU5908:DM5908, "X")</f>
        <v>2</v>
      </c>
    </row>
    <row r="5909" spans="1:118" s="17" customFormat="1">
      <c r="A5909" s="17" t="s">
        <v>25242</v>
      </c>
      <c r="B5909" s="17">
        <v>55</v>
      </c>
      <c r="C5909" s="17">
        <v>175735</v>
      </c>
      <c r="D5909" s="17" t="s">
        <v>25243</v>
      </c>
      <c r="E5909" s="17" t="s">
        <v>5161</v>
      </c>
      <c r="F5909" s="17" t="s">
        <v>30</v>
      </c>
      <c r="H5909" s="309">
        <v>34108</v>
      </c>
      <c r="I5909" s="309">
        <v>42564</v>
      </c>
      <c r="J5909" s="17" t="s">
        <v>3888</v>
      </c>
      <c r="L5909" s="17" t="s">
        <v>123</v>
      </c>
      <c r="M5909" s="17" t="s">
        <v>9217</v>
      </c>
      <c r="N5909" s="17" t="s">
        <v>31</v>
      </c>
      <c r="O5909" s="17" t="s">
        <v>15</v>
      </c>
      <c r="P5909" s="17">
        <v>45373</v>
      </c>
      <c r="AC5909" s="17" t="s">
        <v>9895</v>
      </c>
      <c r="AD5909" s="17" t="s">
        <v>9896</v>
      </c>
      <c r="AF5909" s="17">
        <v>8</v>
      </c>
      <c r="AG5909" s="17">
        <v>2</v>
      </c>
      <c r="AM5909" s="17" t="s">
        <v>67</v>
      </c>
      <c r="AN5909" s="17" t="s">
        <v>25087</v>
      </c>
      <c r="AO5909" s="17">
        <v>3</v>
      </c>
      <c r="AP5909" s="17">
        <v>80</v>
      </c>
      <c r="AQ5909" s="17">
        <v>5</v>
      </c>
      <c r="AR5909" s="17" t="s">
        <v>9898</v>
      </c>
      <c r="AT5909" s="17" t="s">
        <v>16072</v>
      </c>
      <c r="CU5909" s="17" t="s">
        <v>3901</v>
      </c>
      <c r="DN5909" s="17">
        <f>COUNTIF(AU5909:DM5909, "X")</f>
        <v>1</v>
      </c>
    </row>
    <row r="5910" spans="1:118" s="17" customFormat="1">
      <c r="A5910" s="17" t="s">
        <v>10027</v>
      </c>
      <c r="B5910" s="17">
        <v>55</v>
      </c>
      <c r="C5910" s="17">
        <v>175742</v>
      </c>
      <c r="D5910" s="17" t="s">
        <v>10028</v>
      </c>
      <c r="E5910" s="17" t="s">
        <v>451</v>
      </c>
      <c r="F5910" s="17" t="s">
        <v>523</v>
      </c>
      <c r="H5910" s="309">
        <v>34102</v>
      </c>
      <c r="I5910" s="309">
        <v>42564</v>
      </c>
      <c r="J5910" s="17" t="s">
        <v>3888</v>
      </c>
      <c r="L5910" s="17" t="s">
        <v>10014</v>
      </c>
      <c r="M5910" s="17" t="s">
        <v>363</v>
      </c>
      <c r="N5910" s="17" t="s">
        <v>31</v>
      </c>
      <c r="O5910" s="17" t="s">
        <v>15</v>
      </c>
      <c r="P5910" s="17">
        <v>45373</v>
      </c>
      <c r="Q5910" s="17">
        <v>2591</v>
      </c>
      <c r="AC5910" s="17" t="s">
        <v>9895</v>
      </c>
      <c r="AD5910" s="17" t="s">
        <v>9896</v>
      </c>
      <c r="AF5910" s="17">
        <v>8</v>
      </c>
      <c r="AG5910" s="17">
        <v>2</v>
      </c>
      <c r="AM5910" s="17" t="s">
        <v>216</v>
      </c>
      <c r="AN5910" s="17" t="s">
        <v>9897</v>
      </c>
      <c r="AO5910" s="17">
        <v>3</v>
      </c>
      <c r="AP5910" s="17">
        <v>80</v>
      </c>
      <c r="AQ5910" s="17">
        <v>5</v>
      </c>
      <c r="AR5910" s="17" t="s">
        <v>9898</v>
      </c>
      <c r="AT5910" s="17" t="s">
        <v>9899</v>
      </c>
      <c r="CR5910" s="17" t="s">
        <v>21</v>
      </c>
      <c r="CU5910" s="17" t="s">
        <v>3901</v>
      </c>
      <c r="DN5910" s="17">
        <f>COUNTIF(AU5910:DM5910, "X")</f>
        <v>1</v>
      </c>
    </row>
    <row r="5911" spans="1:118" s="17" customFormat="1">
      <c r="A5911" s="17" t="s">
        <v>17788</v>
      </c>
      <c r="B5911" s="17">
        <v>55</v>
      </c>
      <c r="C5911" s="17">
        <v>175747</v>
      </c>
      <c r="D5911" s="17" t="s">
        <v>10357</v>
      </c>
      <c r="E5911" s="17" t="s">
        <v>7912</v>
      </c>
      <c r="F5911" s="17" t="s">
        <v>17789</v>
      </c>
      <c r="H5911" s="309">
        <v>35773</v>
      </c>
      <c r="I5911" s="309">
        <v>42556</v>
      </c>
      <c r="J5911" s="17" t="s">
        <v>3888</v>
      </c>
      <c r="L5911" s="17" t="s">
        <v>17790</v>
      </c>
      <c r="N5911" s="17" t="s">
        <v>14</v>
      </c>
      <c r="O5911" s="17" t="s">
        <v>15</v>
      </c>
      <c r="P5911" s="17">
        <v>45371</v>
      </c>
      <c r="AF5911" s="17">
        <v>15</v>
      </c>
      <c r="AG5911" s="17">
        <v>2</v>
      </c>
      <c r="AH5911" s="17" t="s">
        <v>11926</v>
      </c>
      <c r="AK5911" s="17" t="s">
        <v>17298</v>
      </c>
      <c r="AM5911" s="17" t="s">
        <v>71</v>
      </c>
      <c r="AN5911" s="17" t="s">
        <v>17760</v>
      </c>
      <c r="AO5911" s="17">
        <v>3</v>
      </c>
      <c r="AP5911" s="17">
        <v>80</v>
      </c>
      <c r="AQ5911" s="17">
        <v>5</v>
      </c>
      <c r="AR5911" s="17" t="s">
        <v>17300</v>
      </c>
      <c r="DN5911" s="17">
        <f>COUNTIF(AU5911:DM5911, "X")</f>
        <v>0</v>
      </c>
    </row>
    <row r="5912" spans="1:118" s="17" customFormat="1">
      <c r="A5912" s="17" t="s">
        <v>18954</v>
      </c>
      <c r="B5912" s="17">
        <v>55</v>
      </c>
      <c r="C5912" s="17">
        <v>175748</v>
      </c>
      <c r="D5912" s="17" t="s">
        <v>4577</v>
      </c>
      <c r="E5912" s="17" t="s">
        <v>191</v>
      </c>
      <c r="F5912" s="17" t="s">
        <v>129</v>
      </c>
      <c r="H5912" s="309">
        <v>35969</v>
      </c>
      <c r="I5912" s="309">
        <v>42564</v>
      </c>
      <c r="J5912" s="17" t="s">
        <v>3888</v>
      </c>
      <c r="L5912" s="17" t="s">
        <v>18955</v>
      </c>
      <c r="N5912" s="17" t="s">
        <v>31</v>
      </c>
      <c r="O5912" s="17" t="s">
        <v>15</v>
      </c>
      <c r="P5912" s="17">
        <v>45373</v>
      </c>
      <c r="AD5912" s="17" t="s">
        <v>9896</v>
      </c>
      <c r="AF5912" s="17">
        <v>8</v>
      </c>
      <c r="AG5912" s="17">
        <v>2</v>
      </c>
      <c r="AM5912" s="17" t="s">
        <v>136</v>
      </c>
      <c r="AN5912" s="17" t="s">
        <v>18697</v>
      </c>
      <c r="AO5912" s="17">
        <v>3</v>
      </c>
      <c r="AP5912" s="17">
        <v>80</v>
      </c>
      <c r="AQ5912" s="17">
        <v>5</v>
      </c>
      <c r="AR5912" s="17" t="s">
        <v>9898</v>
      </c>
      <c r="CU5912" s="17" t="s">
        <v>3901</v>
      </c>
      <c r="DN5912" s="17">
        <f>COUNTIF(AU5912:DM5912, "X")</f>
        <v>1</v>
      </c>
    </row>
    <row r="5913" spans="1:118" s="17" customFormat="1">
      <c r="A5913" s="17" t="s">
        <v>9542</v>
      </c>
      <c r="B5913" s="17">
        <v>55</v>
      </c>
      <c r="C5913" s="17">
        <v>175750</v>
      </c>
      <c r="D5913" s="17" t="s">
        <v>9543</v>
      </c>
      <c r="E5913" s="17" t="s">
        <v>143</v>
      </c>
      <c r="F5913" s="17" t="s">
        <v>75</v>
      </c>
      <c r="H5913" s="309">
        <v>35533</v>
      </c>
      <c r="I5913" s="309">
        <v>42564</v>
      </c>
      <c r="J5913" s="17" t="s">
        <v>3888</v>
      </c>
      <c r="L5913" s="17" t="s">
        <v>9544</v>
      </c>
      <c r="N5913" s="17" t="s">
        <v>19</v>
      </c>
      <c r="O5913" s="17" t="s">
        <v>15</v>
      </c>
      <c r="P5913" s="17">
        <v>45356</v>
      </c>
      <c r="AC5913" s="17" t="s">
        <v>3890</v>
      </c>
      <c r="AD5913" s="17" t="s">
        <v>3891</v>
      </c>
      <c r="AF5913" s="17">
        <v>15</v>
      </c>
      <c r="AG5913" s="17">
        <v>2</v>
      </c>
      <c r="AM5913" s="17" t="s">
        <v>311</v>
      </c>
      <c r="AN5913" s="17" t="s">
        <v>9449</v>
      </c>
      <c r="AO5913" s="17">
        <v>3</v>
      </c>
      <c r="AP5913" s="17">
        <v>80</v>
      </c>
      <c r="AQ5913" s="17">
        <v>5</v>
      </c>
      <c r="AT5913" s="17" t="s">
        <v>9082</v>
      </c>
      <c r="DN5913" s="17">
        <f>COUNTIF(AU5913:DM5913, "X")</f>
        <v>0</v>
      </c>
    </row>
    <row r="5914" spans="1:118" s="17" customFormat="1">
      <c r="A5914" s="17" t="s">
        <v>12422</v>
      </c>
      <c r="B5914" s="17">
        <v>55</v>
      </c>
      <c r="C5914" s="17">
        <v>175759</v>
      </c>
      <c r="D5914" s="17" t="s">
        <v>11043</v>
      </c>
      <c r="E5914" s="17" t="s">
        <v>258</v>
      </c>
      <c r="F5914" s="17" t="s">
        <v>25</v>
      </c>
      <c r="H5914" s="309">
        <v>35727</v>
      </c>
      <c r="I5914" s="309">
        <v>42954</v>
      </c>
      <c r="J5914" s="17" t="s">
        <v>3888</v>
      </c>
      <c r="L5914" s="17" t="s">
        <v>12423</v>
      </c>
      <c r="N5914" s="17" t="s">
        <v>31</v>
      </c>
      <c r="O5914" s="17" t="s">
        <v>15</v>
      </c>
      <c r="P5914" s="17">
        <v>45373</v>
      </c>
      <c r="AC5914" s="17" t="s">
        <v>9895</v>
      </c>
      <c r="AD5914" s="17" t="s">
        <v>9896</v>
      </c>
      <c r="AF5914" s="17">
        <v>8</v>
      </c>
      <c r="AG5914" s="17">
        <v>2</v>
      </c>
      <c r="AM5914" s="17" t="s">
        <v>295</v>
      </c>
      <c r="AN5914" s="17" t="s">
        <v>12166</v>
      </c>
      <c r="AO5914" s="17">
        <v>3</v>
      </c>
      <c r="AP5914" s="17">
        <v>80</v>
      </c>
      <c r="AQ5914" s="17">
        <v>5</v>
      </c>
      <c r="AR5914" s="17" t="s">
        <v>9898</v>
      </c>
      <c r="AT5914" s="17" t="s">
        <v>11929</v>
      </c>
      <c r="DN5914" s="17">
        <f>COUNTIF(AU5914:DM5914, "X")</f>
        <v>0</v>
      </c>
    </row>
    <row r="5915" spans="1:118" s="17" customFormat="1">
      <c r="A5915" s="17" t="s">
        <v>22043</v>
      </c>
      <c r="B5915" s="17">
        <v>55</v>
      </c>
      <c r="C5915" s="17">
        <v>175761</v>
      </c>
      <c r="D5915" s="17" t="s">
        <v>5915</v>
      </c>
      <c r="E5915" s="17" t="s">
        <v>352</v>
      </c>
      <c r="F5915" s="17" t="s">
        <v>373</v>
      </c>
      <c r="H5915" s="309">
        <v>35614</v>
      </c>
      <c r="I5915" s="309">
        <v>42549</v>
      </c>
      <c r="J5915" s="17" t="s">
        <v>3888</v>
      </c>
      <c r="L5915" s="17" t="s">
        <v>22044</v>
      </c>
      <c r="N5915" s="17" t="s">
        <v>196</v>
      </c>
      <c r="O5915" s="17" t="s">
        <v>15</v>
      </c>
      <c r="P5915" s="17">
        <v>45359</v>
      </c>
      <c r="Q5915" s="17">
        <v>8089</v>
      </c>
      <c r="AF5915" s="17">
        <v>8</v>
      </c>
      <c r="AG5915" s="17">
        <v>2</v>
      </c>
      <c r="AH5915" s="17" t="s">
        <v>11926</v>
      </c>
      <c r="AK5915" s="17" t="s">
        <v>21650</v>
      </c>
      <c r="AM5915" s="17" t="s">
        <v>255</v>
      </c>
      <c r="AN5915" s="17" t="s">
        <v>21914</v>
      </c>
      <c r="AO5915" s="17">
        <v>3</v>
      </c>
      <c r="AP5915" s="17">
        <v>80</v>
      </c>
      <c r="AQ5915" s="17">
        <v>5</v>
      </c>
      <c r="AR5915" s="17" t="s">
        <v>21652</v>
      </c>
      <c r="AS5915" s="17" t="s">
        <v>21915</v>
      </c>
      <c r="DN5915" s="17">
        <f>COUNTIF(AU5915:DM5915, "X")</f>
        <v>0</v>
      </c>
    </row>
    <row r="5916" spans="1:118" s="17" customFormat="1">
      <c r="A5916" s="17" t="s">
        <v>16122</v>
      </c>
      <c r="B5916" s="17">
        <v>55</v>
      </c>
      <c r="C5916" s="17">
        <v>175765</v>
      </c>
      <c r="D5916" s="17" t="s">
        <v>13920</v>
      </c>
      <c r="E5916" s="17" t="s">
        <v>208</v>
      </c>
      <c r="H5916" s="309">
        <v>33028</v>
      </c>
      <c r="I5916" s="309">
        <v>42549</v>
      </c>
      <c r="J5916" s="17" t="s">
        <v>3888</v>
      </c>
      <c r="L5916" s="17" t="s">
        <v>16123</v>
      </c>
      <c r="M5916" s="17" t="s">
        <v>363</v>
      </c>
      <c r="N5916" s="17" t="s">
        <v>31</v>
      </c>
      <c r="O5916" s="17" t="s">
        <v>15</v>
      </c>
      <c r="P5916" s="17">
        <v>45373</v>
      </c>
      <c r="Q5916" s="17">
        <v>9376</v>
      </c>
      <c r="AC5916" s="17" t="s">
        <v>9895</v>
      </c>
      <c r="AD5916" s="17" t="s">
        <v>9896</v>
      </c>
      <c r="AF5916" s="17">
        <v>15</v>
      </c>
      <c r="AG5916" s="17">
        <v>2</v>
      </c>
      <c r="AM5916" s="17" t="s">
        <v>37</v>
      </c>
      <c r="AN5916" s="17" t="s">
        <v>16071</v>
      </c>
      <c r="AO5916" s="17">
        <v>3</v>
      </c>
      <c r="AP5916" s="17">
        <v>80</v>
      </c>
      <c r="AQ5916" s="17">
        <v>5</v>
      </c>
      <c r="AR5916" s="17" t="s">
        <v>9898</v>
      </c>
      <c r="AT5916" s="17" t="s">
        <v>16072</v>
      </c>
      <c r="CU5916" s="17" t="s">
        <v>3901</v>
      </c>
      <c r="DN5916" s="17">
        <f>COUNTIF(AU5916:DM5916, "X")</f>
        <v>1</v>
      </c>
    </row>
    <row r="5917" spans="1:118" s="17" customFormat="1">
      <c r="A5917" s="17" t="s">
        <v>19396</v>
      </c>
      <c r="B5917" s="17">
        <v>55</v>
      </c>
      <c r="C5917" s="17">
        <v>175777</v>
      </c>
      <c r="D5917" s="17" t="s">
        <v>9816</v>
      </c>
      <c r="E5917" s="17" t="s">
        <v>10427</v>
      </c>
      <c r="F5917" s="17" t="s">
        <v>84</v>
      </c>
      <c r="H5917" s="309">
        <v>35583</v>
      </c>
      <c r="I5917" s="309">
        <v>42559</v>
      </c>
      <c r="J5917" s="17" t="s">
        <v>3888</v>
      </c>
      <c r="L5917" s="17" t="s">
        <v>19392</v>
      </c>
      <c r="N5917" s="17" t="s">
        <v>31</v>
      </c>
      <c r="O5917" s="17" t="s">
        <v>15</v>
      </c>
      <c r="P5917" s="17">
        <v>45373</v>
      </c>
      <c r="Q5917" s="17">
        <v>9695</v>
      </c>
      <c r="AF5917" s="17">
        <v>15</v>
      </c>
      <c r="AG5917" s="17">
        <v>2</v>
      </c>
      <c r="AH5917" s="17" t="s">
        <v>11926</v>
      </c>
      <c r="AK5917" s="17" t="s">
        <v>11927</v>
      </c>
      <c r="AM5917" s="17" t="s">
        <v>34</v>
      </c>
      <c r="AN5917" s="17" t="s">
        <v>19238</v>
      </c>
      <c r="AO5917" s="17">
        <v>3</v>
      </c>
      <c r="AP5917" s="17">
        <v>80</v>
      </c>
      <c r="AQ5917" s="17">
        <v>5</v>
      </c>
      <c r="AR5917" s="17" t="s">
        <v>19239</v>
      </c>
      <c r="CU5917" s="17" t="s">
        <v>3901</v>
      </c>
      <c r="DN5917" s="17">
        <f>COUNTIF(AU5917:DM5917, "X")</f>
        <v>1</v>
      </c>
    </row>
    <row r="5918" spans="1:118" s="17" customFormat="1">
      <c r="A5918" s="17" t="s">
        <v>22719</v>
      </c>
      <c r="B5918" s="17">
        <v>55</v>
      </c>
      <c r="C5918" s="17">
        <v>175778</v>
      </c>
      <c r="D5918" s="17" t="s">
        <v>102</v>
      </c>
      <c r="E5918" s="17" t="s">
        <v>98</v>
      </c>
      <c r="F5918" s="17" t="s">
        <v>110</v>
      </c>
      <c r="H5918" s="309">
        <v>24656</v>
      </c>
      <c r="I5918" s="309">
        <v>42549</v>
      </c>
      <c r="J5918" s="17" t="s">
        <v>3888</v>
      </c>
      <c r="L5918" s="17" t="s">
        <v>22720</v>
      </c>
      <c r="N5918" s="17" t="s">
        <v>126</v>
      </c>
      <c r="O5918" s="17" t="s">
        <v>15</v>
      </c>
      <c r="P5918" s="17">
        <v>45383</v>
      </c>
      <c r="AF5918" s="17">
        <v>8</v>
      </c>
      <c r="AG5918" s="17">
        <v>2</v>
      </c>
      <c r="AI5918" s="17" t="s">
        <v>20542</v>
      </c>
      <c r="AM5918" s="17" t="s">
        <v>133</v>
      </c>
      <c r="AN5918" s="17" t="s">
        <v>22584</v>
      </c>
      <c r="AO5918" s="17">
        <v>3</v>
      </c>
      <c r="AP5918" s="17">
        <v>80</v>
      </c>
      <c r="AQ5918" s="17">
        <v>5</v>
      </c>
      <c r="AR5918" s="17" t="s">
        <v>22585</v>
      </c>
      <c r="AV5918" s="17" t="s">
        <v>3901</v>
      </c>
      <c r="DN5918" s="17">
        <f>COUNTIF(AU5918:DM5918, "X")</f>
        <v>1</v>
      </c>
    </row>
    <row r="5919" spans="1:118" s="17" customFormat="1">
      <c r="A5919" s="17" t="s">
        <v>12409</v>
      </c>
      <c r="B5919" s="17">
        <v>55</v>
      </c>
      <c r="C5919" s="17">
        <v>175779</v>
      </c>
      <c r="D5919" s="17" t="s">
        <v>5750</v>
      </c>
      <c r="E5919" s="17" t="s">
        <v>1002</v>
      </c>
      <c r="F5919" s="17" t="s">
        <v>99</v>
      </c>
      <c r="H5919" s="309">
        <v>32509</v>
      </c>
      <c r="I5919" s="309">
        <v>42549</v>
      </c>
      <c r="J5919" s="17" t="s">
        <v>3888</v>
      </c>
      <c r="L5919" s="17" t="s">
        <v>12253</v>
      </c>
      <c r="N5919" s="17" t="s">
        <v>31</v>
      </c>
      <c r="O5919" s="17" t="s">
        <v>15</v>
      </c>
      <c r="P5919" s="17">
        <v>45373</v>
      </c>
      <c r="AC5919" s="17" t="s">
        <v>9895</v>
      </c>
      <c r="AD5919" s="17" t="s">
        <v>9896</v>
      </c>
      <c r="AF5919" s="17">
        <v>8</v>
      </c>
      <c r="AG5919" s="17">
        <v>2</v>
      </c>
      <c r="AM5919" s="17" t="s">
        <v>295</v>
      </c>
      <c r="AN5919" s="17" t="s">
        <v>12166</v>
      </c>
      <c r="AO5919" s="17">
        <v>3</v>
      </c>
      <c r="AP5919" s="17">
        <v>80</v>
      </c>
      <c r="AQ5919" s="17">
        <v>5</v>
      </c>
      <c r="AR5919" s="17" t="s">
        <v>9898</v>
      </c>
      <c r="AT5919" s="17" t="s">
        <v>11929</v>
      </c>
      <c r="CU5919" s="17" t="s">
        <v>3901</v>
      </c>
      <c r="DN5919" s="17">
        <f>COUNTIF(AU5919:DM5919, "X")</f>
        <v>1</v>
      </c>
    </row>
    <row r="5920" spans="1:118" s="17" customFormat="1">
      <c r="A5920" s="17" t="s">
        <v>5987</v>
      </c>
      <c r="B5920" s="17">
        <v>55</v>
      </c>
      <c r="C5920" s="17">
        <v>175780</v>
      </c>
      <c r="D5920" s="17" t="s">
        <v>5988</v>
      </c>
      <c r="E5920" s="17" t="s">
        <v>164</v>
      </c>
      <c r="F5920" s="17" t="s">
        <v>70</v>
      </c>
      <c r="H5920" s="309">
        <v>29563</v>
      </c>
      <c r="I5920" s="309">
        <v>42549</v>
      </c>
      <c r="J5920" s="17" t="s">
        <v>3888</v>
      </c>
      <c r="L5920" s="17" t="s">
        <v>5989</v>
      </c>
      <c r="N5920" s="17" t="s">
        <v>19</v>
      </c>
      <c r="O5920" s="17" t="s">
        <v>15</v>
      </c>
      <c r="P5920" s="17">
        <v>45356</v>
      </c>
      <c r="AC5920" s="17" t="s">
        <v>3890</v>
      </c>
      <c r="AD5920" s="17" t="s">
        <v>3891</v>
      </c>
      <c r="AF5920" s="17">
        <v>8</v>
      </c>
      <c r="AG5920" s="17">
        <v>2</v>
      </c>
      <c r="AM5920" s="17" t="s">
        <v>2604</v>
      </c>
      <c r="AN5920" s="17" t="s">
        <v>5966</v>
      </c>
      <c r="AO5920" s="17">
        <v>3</v>
      </c>
      <c r="AP5920" s="17">
        <v>80</v>
      </c>
      <c r="AQ5920" s="17">
        <v>5</v>
      </c>
      <c r="AT5920" s="17" t="s">
        <v>5516</v>
      </c>
      <c r="DN5920" s="17">
        <f>COUNTIF(AU5920:DM5920, "X")</f>
        <v>0</v>
      </c>
    </row>
    <row r="5921" spans="1:118" s="17" customFormat="1">
      <c r="A5921" s="17" t="s">
        <v>7258</v>
      </c>
      <c r="B5921" s="17">
        <v>55</v>
      </c>
      <c r="C5921" s="17">
        <v>115339</v>
      </c>
      <c r="D5921" s="17" t="s">
        <v>3920</v>
      </c>
      <c r="E5921" s="17" t="s">
        <v>7259</v>
      </c>
      <c r="F5921" s="17" t="s">
        <v>70</v>
      </c>
      <c r="H5921" s="309">
        <v>30108</v>
      </c>
      <c r="I5921" s="309">
        <v>42551</v>
      </c>
      <c r="J5921" s="17" t="s">
        <v>3888</v>
      </c>
      <c r="L5921" s="17" t="s">
        <v>7260</v>
      </c>
      <c r="N5921" s="17" t="s">
        <v>19</v>
      </c>
      <c r="O5921" s="17" t="s">
        <v>15</v>
      </c>
      <c r="P5921" s="17">
        <v>45356</v>
      </c>
      <c r="AC5921" s="17" t="s">
        <v>3890</v>
      </c>
      <c r="AD5921" s="17" t="s">
        <v>3891</v>
      </c>
      <c r="AF5921" s="17">
        <v>8</v>
      </c>
      <c r="AG5921" s="17">
        <v>2</v>
      </c>
      <c r="AM5921" s="17" t="s">
        <v>2605</v>
      </c>
      <c r="AN5921" s="17" t="s">
        <v>7253</v>
      </c>
      <c r="AO5921" s="17">
        <v>3</v>
      </c>
      <c r="AP5921" s="17">
        <v>80</v>
      </c>
      <c r="AQ5921" s="17">
        <v>5</v>
      </c>
      <c r="AT5921" s="17" t="s">
        <v>6589</v>
      </c>
      <c r="DN5921" s="17">
        <f>COUNTIF(AU5921:DM5921, "X")</f>
        <v>0</v>
      </c>
    </row>
    <row r="5922" spans="1:118" s="17" customFormat="1">
      <c r="A5922" s="17" t="s">
        <v>23565</v>
      </c>
      <c r="B5922" s="17">
        <v>55</v>
      </c>
      <c r="C5922" s="17">
        <v>175785</v>
      </c>
      <c r="D5922" s="17" t="s">
        <v>23566</v>
      </c>
      <c r="E5922" s="17" t="s">
        <v>367</v>
      </c>
      <c r="F5922" s="17" t="s">
        <v>75</v>
      </c>
      <c r="H5922" s="309">
        <v>34873</v>
      </c>
      <c r="I5922" s="309">
        <v>42549</v>
      </c>
      <c r="J5922" s="17" t="s">
        <v>3888</v>
      </c>
      <c r="L5922" s="17" t="s">
        <v>23567</v>
      </c>
      <c r="N5922" s="17" t="s">
        <v>126</v>
      </c>
      <c r="O5922" s="17" t="s">
        <v>15</v>
      </c>
      <c r="P5922" s="17">
        <v>45383</v>
      </c>
      <c r="AF5922" s="17">
        <v>8</v>
      </c>
      <c r="AG5922" s="17">
        <v>2</v>
      </c>
      <c r="AI5922" s="17" t="s">
        <v>20542</v>
      </c>
      <c r="AM5922" s="17" t="s">
        <v>303</v>
      </c>
      <c r="AN5922" s="17" t="s">
        <v>23502</v>
      </c>
      <c r="AO5922" s="17">
        <v>3</v>
      </c>
      <c r="AP5922" s="17">
        <v>80</v>
      </c>
      <c r="AQ5922" s="17">
        <v>5</v>
      </c>
      <c r="AR5922" s="17" t="s">
        <v>22585</v>
      </c>
      <c r="AS5922" s="17" t="s">
        <v>23503</v>
      </c>
      <c r="DN5922" s="17">
        <f>COUNTIF(AU5922:DM5922, "X")</f>
        <v>0</v>
      </c>
    </row>
    <row r="5923" spans="1:118" s="17" customFormat="1">
      <c r="A5923" s="17" t="s">
        <v>6242</v>
      </c>
      <c r="B5923" s="17">
        <v>55</v>
      </c>
      <c r="C5923" s="17">
        <v>164434</v>
      </c>
      <c r="D5923" s="17" t="s">
        <v>6243</v>
      </c>
      <c r="E5923" s="17" t="s">
        <v>354</v>
      </c>
      <c r="F5923" s="17" t="s">
        <v>6244</v>
      </c>
      <c r="H5923" s="309">
        <v>33584</v>
      </c>
      <c r="I5923" s="309">
        <v>42509</v>
      </c>
      <c r="J5923" s="17" t="s">
        <v>3888</v>
      </c>
      <c r="L5923" s="17" t="s">
        <v>5970</v>
      </c>
      <c r="M5923" s="17" t="s">
        <v>6245</v>
      </c>
      <c r="N5923" s="17" t="s">
        <v>19</v>
      </c>
      <c r="O5923" s="17" t="s">
        <v>15</v>
      </c>
      <c r="P5923" s="17">
        <v>45356</v>
      </c>
      <c r="AC5923" s="17" t="s">
        <v>3890</v>
      </c>
      <c r="AD5923" s="17" t="s">
        <v>3891</v>
      </c>
      <c r="AF5923" s="17">
        <v>8</v>
      </c>
      <c r="AG5923" s="17">
        <v>2</v>
      </c>
      <c r="AM5923" s="17" t="s">
        <v>2604</v>
      </c>
      <c r="AN5923" s="17" t="s">
        <v>5966</v>
      </c>
      <c r="AO5923" s="17">
        <v>3</v>
      </c>
      <c r="AP5923" s="17">
        <v>80</v>
      </c>
      <c r="AQ5923" s="17">
        <v>5</v>
      </c>
      <c r="AT5923" s="17" t="s">
        <v>5516</v>
      </c>
      <c r="CQ5923" s="17" t="s">
        <v>3901</v>
      </c>
      <c r="CU5923" s="17" t="s">
        <v>3901</v>
      </c>
      <c r="DN5923" s="17">
        <f>COUNTIF(AU5923:DM5923, "X")</f>
        <v>2</v>
      </c>
    </row>
    <row r="5924" spans="1:118" s="17" customFormat="1">
      <c r="A5924" s="17" t="s">
        <v>24795</v>
      </c>
      <c r="B5924" s="17">
        <v>55</v>
      </c>
      <c r="C5924" s="17">
        <v>175797</v>
      </c>
      <c r="D5924" s="17" t="s">
        <v>7147</v>
      </c>
      <c r="E5924" s="17" t="s">
        <v>5202</v>
      </c>
      <c r="F5924" s="17" t="s">
        <v>195</v>
      </c>
      <c r="H5924" s="309">
        <v>35894</v>
      </c>
      <c r="I5924" s="309">
        <v>42549</v>
      </c>
      <c r="J5924" s="17" t="s">
        <v>3888</v>
      </c>
      <c r="L5924" s="17" t="s">
        <v>24753</v>
      </c>
      <c r="N5924" s="17" t="s">
        <v>31</v>
      </c>
      <c r="O5924" s="17" t="s">
        <v>15</v>
      </c>
      <c r="P5924" s="17">
        <v>45373</v>
      </c>
      <c r="AC5924" s="17" t="s">
        <v>9895</v>
      </c>
      <c r="AD5924" s="17" t="s">
        <v>9896</v>
      </c>
      <c r="AF5924" s="17">
        <v>15</v>
      </c>
      <c r="AG5924" s="17">
        <v>2</v>
      </c>
      <c r="AM5924" s="17" t="s">
        <v>268</v>
      </c>
      <c r="AN5924" s="17" t="s">
        <v>24751</v>
      </c>
      <c r="AO5924" s="17">
        <v>3</v>
      </c>
      <c r="AP5924" s="17">
        <v>80</v>
      </c>
      <c r="AQ5924" s="17">
        <v>5</v>
      </c>
      <c r="AR5924" s="17" t="s">
        <v>9898</v>
      </c>
      <c r="AT5924" s="17" t="s">
        <v>14152</v>
      </c>
      <c r="DN5924" s="17">
        <f>COUNTIF(AU5924:DM5924, "X")</f>
        <v>0</v>
      </c>
    </row>
    <row r="5925" spans="1:118" s="17" customFormat="1">
      <c r="A5925" s="17" t="s">
        <v>20367</v>
      </c>
      <c r="B5925" s="17">
        <v>55</v>
      </c>
      <c r="C5925" s="17">
        <v>175801</v>
      </c>
      <c r="D5925" s="17" t="s">
        <v>20368</v>
      </c>
      <c r="E5925" s="17" t="s">
        <v>4249</v>
      </c>
      <c r="F5925" s="17" t="s">
        <v>397</v>
      </c>
      <c r="H5925" s="309">
        <v>35271</v>
      </c>
      <c r="I5925" s="309">
        <v>42502</v>
      </c>
      <c r="J5925" s="17" t="s">
        <v>3888</v>
      </c>
      <c r="L5925" s="17" t="s">
        <v>20369</v>
      </c>
      <c r="N5925" s="17" t="s">
        <v>14</v>
      </c>
      <c r="O5925" s="17" t="s">
        <v>15</v>
      </c>
      <c r="P5925" s="17">
        <v>45371</v>
      </c>
      <c r="AF5925" s="17">
        <v>8</v>
      </c>
      <c r="AG5925" s="17">
        <v>2</v>
      </c>
      <c r="AI5925" s="17" t="s">
        <v>10178</v>
      </c>
      <c r="AM5925" s="17" t="s">
        <v>85</v>
      </c>
      <c r="AN5925" s="17" t="s">
        <v>20273</v>
      </c>
      <c r="AO5925" s="17">
        <v>3</v>
      </c>
      <c r="AP5925" s="17">
        <v>80</v>
      </c>
      <c r="AQ5925" s="17">
        <v>5</v>
      </c>
      <c r="AR5925" s="17" t="s">
        <v>10180</v>
      </c>
      <c r="DN5925" s="17">
        <f>COUNTIF(AU5925:DM5925, "X")</f>
        <v>0</v>
      </c>
    </row>
    <row r="5926" spans="1:118" s="17" customFormat="1">
      <c r="A5926" s="17" t="s">
        <v>20838</v>
      </c>
      <c r="B5926" s="17">
        <v>55</v>
      </c>
      <c r="C5926" s="17">
        <v>175802</v>
      </c>
      <c r="D5926" s="17" t="s">
        <v>4253</v>
      </c>
      <c r="E5926" s="17" t="s">
        <v>425</v>
      </c>
      <c r="F5926" s="17" t="s">
        <v>10572</v>
      </c>
      <c r="H5926" s="309">
        <v>35264</v>
      </c>
      <c r="I5926" s="309">
        <v>42558</v>
      </c>
      <c r="J5926" s="17" t="s">
        <v>3888</v>
      </c>
      <c r="L5926" s="17" t="s">
        <v>20839</v>
      </c>
      <c r="N5926" s="17" t="s">
        <v>26</v>
      </c>
      <c r="O5926" s="17" t="s">
        <v>15</v>
      </c>
      <c r="P5926" s="17">
        <v>45318</v>
      </c>
      <c r="Q5926" s="17">
        <v>9765</v>
      </c>
      <c r="AF5926" s="17">
        <v>15</v>
      </c>
      <c r="AG5926" s="17">
        <v>2</v>
      </c>
      <c r="AI5926" s="17" t="s">
        <v>20669</v>
      </c>
      <c r="AM5926" s="17" t="s">
        <v>53</v>
      </c>
      <c r="AN5926" s="17" t="s">
        <v>20670</v>
      </c>
      <c r="AO5926" s="17">
        <v>3</v>
      </c>
      <c r="AP5926" s="17">
        <v>80</v>
      </c>
      <c r="AQ5926" s="17">
        <v>5</v>
      </c>
      <c r="AR5926" s="17" t="s">
        <v>20671</v>
      </c>
      <c r="CU5926" s="17" t="s">
        <v>3901</v>
      </c>
      <c r="DN5926" s="17">
        <f>COUNTIF(AU5926:DM5926, "X")</f>
        <v>1</v>
      </c>
    </row>
    <row r="5927" spans="1:118" s="17" customFormat="1">
      <c r="A5927" s="17" t="s">
        <v>15065</v>
      </c>
      <c r="B5927" s="17">
        <v>55</v>
      </c>
      <c r="C5927" s="17">
        <v>175811</v>
      </c>
      <c r="D5927" s="17" t="s">
        <v>15066</v>
      </c>
      <c r="E5927" s="17" t="s">
        <v>3966</v>
      </c>
      <c r="F5927" s="17" t="s">
        <v>91</v>
      </c>
      <c r="H5927" s="309">
        <v>34771</v>
      </c>
      <c r="I5927" s="309">
        <v>42506</v>
      </c>
      <c r="J5927" s="17" t="s">
        <v>3888</v>
      </c>
      <c r="L5927" s="17" t="s">
        <v>15067</v>
      </c>
      <c r="N5927" s="17" t="s">
        <v>31</v>
      </c>
      <c r="O5927" s="17" t="s">
        <v>15</v>
      </c>
      <c r="P5927" s="17">
        <v>45373</v>
      </c>
      <c r="AC5927" s="17" t="s">
        <v>9895</v>
      </c>
      <c r="AD5927" s="17" t="s">
        <v>9896</v>
      </c>
      <c r="AF5927" s="17">
        <v>8</v>
      </c>
      <c r="AG5927" s="17">
        <v>2</v>
      </c>
      <c r="AM5927" s="17" t="s">
        <v>62</v>
      </c>
      <c r="AN5927" s="17" t="s">
        <v>15056</v>
      </c>
      <c r="AO5927" s="17">
        <v>3</v>
      </c>
      <c r="AP5927" s="17">
        <v>80</v>
      </c>
      <c r="AQ5927" s="17">
        <v>5</v>
      </c>
      <c r="AR5927" s="17" t="s">
        <v>9898</v>
      </c>
      <c r="AT5927" s="17" t="s">
        <v>15057</v>
      </c>
      <c r="DN5927" s="17">
        <f>COUNTIF(AU5927:DM5927, "X")</f>
        <v>0</v>
      </c>
    </row>
    <row r="5928" spans="1:118" s="17" customFormat="1">
      <c r="A5928" s="17" t="s">
        <v>21280</v>
      </c>
      <c r="B5928" s="17">
        <v>55</v>
      </c>
      <c r="C5928" s="17">
        <v>175813</v>
      </c>
      <c r="D5928" s="17" t="s">
        <v>4753</v>
      </c>
      <c r="E5928" s="17" t="s">
        <v>122</v>
      </c>
      <c r="F5928" s="17" t="s">
        <v>61</v>
      </c>
      <c r="G5928" s="17" t="s">
        <v>203</v>
      </c>
      <c r="H5928" s="309">
        <v>23608</v>
      </c>
      <c r="I5928" s="309">
        <v>42506</v>
      </c>
      <c r="J5928" s="17" t="s">
        <v>3888</v>
      </c>
      <c r="L5928" s="17" t="s">
        <v>21281</v>
      </c>
      <c r="N5928" s="17" t="s">
        <v>26</v>
      </c>
      <c r="O5928" s="17" t="s">
        <v>15</v>
      </c>
      <c r="P5928" s="17">
        <v>45318</v>
      </c>
      <c r="AF5928" s="17">
        <v>8</v>
      </c>
      <c r="AG5928" s="17">
        <v>2</v>
      </c>
      <c r="AI5928" s="17" t="s">
        <v>20669</v>
      </c>
      <c r="AM5928" s="17" t="s">
        <v>2616</v>
      </c>
      <c r="AN5928" s="17" t="s">
        <v>21221</v>
      </c>
      <c r="AO5928" s="17">
        <v>3</v>
      </c>
      <c r="AP5928" s="17">
        <v>80</v>
      </c>
      <c r="AQ5928" s="17">
        <v>5</v>
      </c>
      <c r="AR5928" s="17" t="s">
        <v>20671</v>
      </c>
      <c r="AS5928" s="17" t="s">
        <v>21222</v>
      </c>
      <c r="DN5928" s="17">
        <f>COUNTIF(AU5928:DM5928, "X")</f>
        <v>0</v>
      </c>
    </row>
    <row r="5929" spans="1:118" s="17" customFormat="1">
      <c r="A5929" s="17" t="s">
        <v>14932</v>
      </c>
      <c r="B5929" s="17">
        <v>55</v>
      </c>
      <c r="C5929" s="17">
        <v>175815</v>
      </c>
      <c r="D5929" s="17" t="s">
        <v>7379</v>
      </c>
      <c r="E5929" s="17" t="s">
        <v>14933</v>
      </c>
      <c r="F5929" s="17" t="s">
        <v>125</v>
      </c>
      <c r="H5929" s="309">
        <v>35801</v>
      </c>
      <c r="I5929" s="309">
        <v>42506</v>
      </c>
      <c r="J5929" s="17" t="s">
        <v>3888</v>
      </c>
      <c r="L5929" s="17" t="s">
        <v>14934</v>
      </c>
      <c r="N5929" s="17" t="s">
        <v>31</v>
      </c>
      <c r="O5929" s="17" t="s">
        <v>15</v>
      </c>
      <c r="P5929" s="17">
        <v>45373</v>
      </c>
      <c r="AC5929" s="17" t="s">
        <v>9895</v>
      </c>
      <c r="AD5929" s="17" t="s">
        <v>9896</v>
      </c>
      <c r="AF5929" s="17">
        <v>8</v>
      </c>
      <c r="AG5929" s="17">
        <v>2</v>
      </c>
      <c r="AM5929" s="17" t="s">
        <v>335</v>
      </c>
      <c r="AN5929" s="17" t="s">
        <v>14693</v>
      </c>
      <c r="AO5929" s="17">
        <v>3</v>
      </c>
      <c r="AP5929" s="17">
        <v>80</v>
      </c>
      <c r="AQ5929" s="17">
        <v>5</v>
      </c>
      <c r="AR5929" s="17" t="s">
        <v>9898</v>
      </c>
      <c r="AT5929" s="17" t="s">
        <v>14152</v>
      </c>
      <c r="DN5929" s="17">
        <f>COUNTIF(AU5929:DM5929, "X")</f>
        <v>0</v>
      </c>
    </row>
    <row r="5930" spans="1:118" s="17" customFormat="1">
      <c r="A5930" s="17" t="s">
        <v>12734</v>
      </c>
      <c r="B5930" s="17">
        <v>55</v>
      </c>
      <c r="C5930" s="17">
        <v>175821</v>
      </c>
      <c r="D5930" s="17" t="s">
        <v>12735</v>
      </c>
      <c r="E5930" s="17" t="s">
        <v>354</v>
      </c>
      <c r="F5930" s="17" t="s">
        <v>17</v>
      </c>
      <c r="H5930" s="309">
        <v>35901</v>
      </c>
      <c r="I5930" s="309">
        <v>42506</v>
      </c>
      <c r="J5930" s="17" t="s">
        <v>3888</v>
      </c>
      <c r="L5930" s="17" t="s">
        <v>12736</v>
      </c>
      <c r="N5930" s="17" t="s">
        <v>31</v>
      </c>
      <c r="O5930" s="17" t="s">
        <v>15</v>
      </c>
      <c r="P5930" s="17">
        <v>45373</v>
      </c>
      <c r="AC5930" s="17" t="s">
        <v>9895</v>
      </c>
      <c r="AD5930" s="17" t="s">
        <v>9896</v>
      </c>
      <c r="AF5930" s="17">
        <v>8</v>
      </c>
      <c r="AG5930" s="17">
        <v>2</v>
      </c>
      <c r="AM5930" s="17" t="s">
        <v>156</v>
      </c>
      <c r="AN5930" s="17" t="s">
        <v>12693</v>
      </c>
      <c r="AO5930" s="17">
        <v>3</v>
      </c>
      <c r="AP5930" s="17">
        <v>80</v>
      </c>
      <c r="AQ5930" s="17">
        <v>5</v>
      </c>
      <c r="AR5930" s="17" t="s">
        <v>9898</v>
      </c>
      <c r="AT5930" s="17" t="s">
        <v>11929</v>
      </c>
      <c r="CU5930" s="17" t="s">
        <v>3901</v>
      </c>
      <c r="CV5930" s="17" t="s">
        <v>21</v>
      </c>
      <c r="DN5930" s="17">
        <f>COUNTIF(AU5930:DM5930, "X")</f>
        <v>1</v>
      </c>
    </row>
    <row r="5931" spans="1:118" s="17" customFormat="1">
      <c r="A5931" s="17" t="s">
        <v>25698</v>
      </c>
      <c r="B5931" s="17">
        <v>55</v>
      </c>
      <c r="C5931" s="17">
        <v>175824</v>
      </c>
      <c r="D5931" s="17" t="s">
        <v>25699</v>
      </c>
      <c r="E5931" s="17" t="s">
        <v>8765</v>
      </c>
      <c r="F5931" s="17" t="s">
        <v>25700</v>
      </c>
      <c r="H5931" s="309">
        <v>35947</v>
      </c>
      <c r="I5931" s="309">
        <v>42559</v>
      </c>
      <c r="J5931" s="17" t="s">
        <v>3888</v>
      </c>
      <c r="L5931" s="17" t="s">
        <v>25701</v>
      </c>
      <c r="N5931" s="17" t="s">
        <v>14</v>
      </c>
      <c r="O5931" s="17" t="s">
        <v>15</v>
      </c>
      <c r="P5931" s="17">
        <v>45371</v>
      </c>
      <c r="AC5931" s="17" t="s">
        <v>17772</v>
      </c>
      <c r="AF5931" s="17">
        <v>8</v>
      </c>
      <c r="AG5931" s="17">
        <v>2</v>
      </c>
      <c r="AH5931" s="17" t="s">
        <v>11926</v>
      </c>
      <c r="AK5931" s="17" t="s">
        <v>17298</v>
      </c>
      <c r="AM5931" s="17" t="s">
        <v>39</v>
      </c>
      <c r="AN5931" s="17" t="s">
        <v>25609</v>
      </c>
      <c r="AO5931" s="17">
        <v>3</v>
      </c>
      <c r="AP5931" s="17">
        <v>80</v>
      </c>
      <c r="AQ5931" s="17">
        <v>5</v>
      </c>
      <c r="AT5931" s="17" t="s">
        <v>25610</v>
      </c>
      <c r="CU5931" s="17" t="s">
        <v>3901</v>
      </c>
      <c r="DN5931" s="17">
        <f>COUNTIF(AU5931:DM5931, "X")</f>
        <v>1</v>
      </c>
    </row>
    <row r="5932" spans="1:118" s="17" customFormat="1">
      <c r="A5932" s="17" t="s">
        <v>11013</v>
      </c>
      <c r="B5932" s="17">
        <v>55</v>
      </c>
      <c r="C5932" s="17">
        <v>175827</v>
      </c>
      <c r="D5932" s="17" t="s">
        <v>11014</v>
      </c>
      <c r="E5932" s="17" t="s">
        <v>4319</v>
      </c>
      <c r="F5932" s="17" t="s">
        <v>22</v>
      </c>
      <c r="H5932" s="309">
        <v>35992</v>
      </c>
      <c r="I5932" s="309">
        <v>42559</v>
      </c>
      <c r="J5932" s="17" t="s">
        <v>3888</v>
      </c>
      <c r="L5932" s="17" t="s">
        <v>10850</v>
      </c>
      <c r="N5932" s="17" t="s">
        <v>14</v>
      </c>
      <c r="O5932" s="17" t="s">
        <v>15</v>
      </c>
      <c r="P5932" s="17">
        <v>45371</v>
      </c>
      <c r="AC5932" s="17" t="s">
        <v>14</v>
      </c>
      <c r="AF5932" s="17">
        <v>15</v>
      </c>
      <c r="AG5932" s="17">
        <v>2</v>
      </c>
      <c r="AI5932" s="17" t="s">
        <v>10178</v>
      </c>
      <c r="AM5932" s="17" t="s">
        <v>16</v>
      </c>
      <c r="AN5932" s="17" t="s">
        <v>10763</v>
      </c>
      <c r="AO5932" s="17">
        <v>3</v>
      </c>
      <c r="AP5932" s="17">
        <v>80</v>
      </c>
      <c r="AQ5932" s="17">
        <v>5</v>
      </c>
      <c r="AR5932" s="17" t="s">
        <v>10180</v>
      </c>
      <c r="DN5932" s="17">
        <f>COUNTIF(AU5932:DM5932, "X")</f>
        <v>0</v>
      </c>
    </row>
    <row r="5933" spans="1:118" s="17" customFormat="1">
      <c r="A5933" s="17" t="s">
        <v>19888</v>
      </c>
      <c r="B5933" s="17">
        <v>55</v>
      </c>
      <c r="C5933" s="17">
        <v>175832</v>
      </c>
      <c r="D5933" s="17" t="s">
        <v>19889</v>
      </c>
      <c r="E5933" s="17" t="s">
        <v>444</v>
      </c>
      <c r="F5933" s="17" t="s">
        <v>43</v>
      </c>
      <c r="H5933" s="309">
        <v>35852</v>
      </c>
      <c r="I5933" s="309">
        <v>42506</v>
      </c>
      <c r="J5933" s="17" t="s">
        <v>3888</v>
      </c>
      <c r="L5933" s="17" t="s">
        <v>19890</v>
      </c>
      <c r="N5933" s="17" t="s">
        <v>14</v>
      </c>
      <c r="O5933" s="17" t="s">
        <v>15</v>
      </c>
      <c r="P5933" s="17">
        <v>45371</v>
      </c>
      <c r="AF5933" s="17">
        <v>8</v>
      </c>
      <c r="AG5933" s="17">
        <v>2</v>
      </c>
      <c r="AI5933" s="17" t="s">
        <v>10178</v>
      </c>
      <c r="AM5933" s="17" t="s">
        <v>148</v>
      </c>
      <c r="AN5933" s="17" t="s">
        <v>19836</v>
      </c>
      <c r="AO5933" s="17">
        <v>3</v>
      </c>
      <c r="AP5933" s="17">
        <v>80</v>
      </c>
      <c r="AQ5933" s="17">
        <v>5</v>
      </c>
      <c r="AR5933" s="17" t="s">
        <v>10180</v>
      </c>
      <c r="DN5933" s="17">
        <f>COUNTIF(AU5933:DM5933, "X")</f>
        <v>0</v>
      </c>
    </row>
    <row r="5934" spans="1:118" s="17" customFormat="1">
      <c r="A5934" s="17" t="s">
        <v>8170</v>
      </c>
      <c r="B5934" s="17">
        <v>55</v>
      </c>
      <c r="C5934" s="17">
        <v>175838</v>
      </c>
      <c r="D5934" s="17" t="s">
        <v>329</v>
      </c>
      <c r="E5934" s="17" t="s">
        <v>8171</v>
      </c>
      <c r="F5934" s="17" t="s">
        <v>48</v>
      </c>
      <c r="H5934" s="309">
        <v>35959</v>
      </c>
      <c r="I5934" s="309">
        <v>42516</v>
      </c>
      <c r="J5934" s="17" t="s">
        <v>3888</v>
      </c>
      <c r="L5934" s="17" t="s">
        <v>8172</v>
      </c>
      <c r="N5934" s="17" t="s">
        <v>19</v>
      </c>
      <c r="O5934" s="17" t="s">
        <v>15</v>
      </c>
      <c r="P5934" s="17">
        <v>45356</v>
      </c>
      <c r="AC5934" s="17" t="s">
        <v>3890</v>
      </c>
      <c r="AD5934" s="17" t="s">
        <v>3891</v>
      </c>
      <c r="AF5934" s="17">
        <v>8</v>
      </c>
      <c r="AG5934" s="17">
        <v>2</v>
      </c>
      <c r="AM5934" s="17" t="s">
        <v>117</v>
      </c>
      <c r="AN5934" s="17" t="s">
        <v>7978</v>
      </c>
      <c r="AO5934" s="17">
        <v>3</v>
      </c>
      <c r="AP5934" s="17">
        <v>80</v>
      </c>
      <c r="AQ5934" s="17">
        <v>5</v>
      </c>
      <c r="AT5934" s="17" t="s">
        <v>7979</v>
      </c>
      <c r="CU5934" s="17" t="s">
        <v>3901</v>
      </c>
      <c r="DN5934" s="17">
        <f>COUNTIF(AU5934:DM5934, "X")</f>
        <v>1</v>
      </c>
    </row>
    <row r="5935" spans="1:118" s="17" customFormat="1">
      <c r="A5935" s="17" t="s">
        <v>25725</v>
      </c>
      <c r="B5935" s="17">
        <v>55</v>
      </c>
      <c r="C5935" s="17">
        <v>175840</v>
      </c>
      <c r="D5935" s="17" t="s">
        <v>25726</v>
      </c>
      <c r="E5935" s="17" t="s">
        <v>367</v>
      </c>
      <c r="F5935" s="17" t="s">
        <v>164</v>
      </c>
      <c r="H5935" s="309">
        <v>29281</v>
      </c>
      <c r="I5935" s="309">
        <v>42516</v>
      </c>
      <c r="J5935" s="17" t="s">
        <v>3888</v>
      </c>
      <c r="L5935" s="17" t="s">
        <v>25727</v>
      </c>
      <c r="N5935" s="17" t="s">
        <v>14</v>
      </c>
      <c r="O5935" s="17" t="s">
        <v>15</v>
      </c>
      <c r="P5935" s="17">
        <v>45371</v>
      </c>
      <c r="AC5935" s="17" t="s">
        <v>17772</v>
      </c>
      <c r="AF5935" s="17">
        <v>15</v>
      </c>
      <c r="AG5935" s="17">
        <v>2</v>
      </c>
      <c r="AH5935" s="17" t="s">
        <v>11926</v>
      </c>
      <c r="AK5935" s="17" t="s">
        <v>17298</v>
      </c>
      <c r="AM5935" s="17" t="s">
        <v>39</v>
      </c>
      <c r="AN5935" s="17" t="s">
        <v>25609</v>
      </c>
      <c r="AO5935" s="17">
        <v>3</v>
      </c>
      <c r="AP5935" s="17">
        <v>80</v>
      </c>
      <c r="AQ5935" s="17">
        <v>5</v>
      </c>
      <c r="AT5935" s="17" t="s">
        <v>25610</v>
      </c>
      <c r="CU5935" s="17" t="s">
        <v>3901</v>
      </c>
      <c r="DN5935" s="17">
        <f>COUNTIF(AU5935:DM5935, "X")</f>
        <v>1</v>
      </c>
    </row>
    <row r="5936" spans="1:118" s="17" customFormat="1">
      <c r="A5936" s="17" t="s">
        <v>17479</v>
      </c>
      <c r="B5936" s="17">
        <v>55</v>
      </c>
      <c r="C5936" s="17">
        <v>175844</v>
      </c>
      <c r="D5936" s="17" t="s">
        <v>99</v>
      </c>
      <c r="E5936" s="17" t="s">
        <v>214</v>
      </c>
      <c r="F5936" s="17" t="s">
        <v>628</v>
      </c>
      <c r="H5936" s="309">
        <v>19006</v>
      </c>
      <c r="I5936" s="309">
        <v>42515</v>
      </c>
      <c r="J5936" s="17" t="s">
        <v>3888</v>
      </c>
      <c r="L5936" s="17" t="s">
        <v>17480</v>
      </c>
      <c r="N5936" s="17" t="s">
        <v>14</v>
      </c>
      <c r="O5936" s="17" t="s">
        <v>15</v>
      </c>
      <c r="P5936" s="17">
        <v>45371</v>
      </c>
      <c r="AF5936" s="17">
        <v>8</v>
      </c>
      <c r="AG5936" s="17">
        <v>2</v>
      </c>
      <c r="AH5936" s="17" t="s">
        <v>11926</v>
      </c>
      <c r="AK5936" s="17" t="s">
        <v>17298</v>
      </c>
      <c r="AM5936" s="17" t="s">
        <v>88</v>
      </c>
      <c r="AN5936" s="17" t="s">
        <v>17299</v>
      </c>
      <c r="AO5936" s="17">
        <v>3</v>
      </c>
      <c r="AP5936" s="17">
        <v>80</v>
      </c>
      <c r="AQ5936" s="17">
        <v>5</v>
      </c>
      <c r="AR5936" s="17" t="s">
        <v>17300</v>
      </c>
      <c r="DN5936" s="17">
        <f>COUNTIF(AU5936:DM5936, "X")</f>
        <v>0</v>
      </c>
    </row>
    <row r="5937" spans="1:118" s="17" customFormat="1">
      <c r="A5937" s="17" t="s">
        <v>8708</v>
      </c>
      <c r="B5937" s="17">
        <v>55</v>
      </c>
      <c r="C5937" s="17">
        <v>175846</v>
      </c>
      <c r="D5937" s="17" t="s">
        <v>8709</v>
      </c>
      <c r="E5937" s="17" t="s">
        <v>96</v>
      </c>
      <c r="F5937" s="17" t="s">
        <v>21</v>
      </c>
      <c r="H5937" s="309">
        <v>27636</v>
      </c>
      <c r="I5937" s="309">
        <v>42513</v>
      </c>
      <c r="J5937" s="17" t="s">
        <v>3888</v>
      </c>
      <c r="L5937" s="17" t="s">
        <v>8710</v>
      </c>
      <c r="N5937" s="17" t="s">
        <v>19</v>
      </c>
      <c r="O5937" s="17" t="s">
        <v>15</v>
      </c>
      <c r="P5937" s="17">
        <v>45356</v>
      </c>
      <c r="AC5937" s="17" t="s">
        <v>3890</v>
      </c>
      <c r="AD5937" s="17" t="s">
        <v>3891</v>
      </c>
      <c r="AF5937" s="17">
        <v>8</v>
      </c>
      <c r="AG5937" s="17">
        <v>2</v>
      </c>
      <c r="AM5937" s="17" t="s">
        <v>2608</v>
      </c>
      <c r="AN5937" s="17" t="s">
        <v>8704</v>
      </c>
      <c r="AO5937" s="17">
        <v>3</v>
      </c>
      <c r="AP5937" s="17">
        <v>80</v>
      </c>
      <c r="AQ5937" s="17">
        <v>5</v>
      </c>
      <c r="AT5937" s="17" t="s">
        <v>7979</v>
      </c>
      <c r="CU5937" s="17" t="s">
        <v>3901</v>
      </c>
      <c r="DN5937" s="17">
        <f>COUNTIF(AU5937:DM5937, "X")</f>
        <v>1</v>
      </c>
    </row>
    <row r="5938" spans="1:118" s="17" customFormat="1">
      <c r="A5938" s="17" t="s">
        <v>11561</v>
      </c>
      <c r="B5938" s="17">
        <v>55</v>
      </c>
      <c r="C5938" s="17">
        <v>19646</v>
      </c>
      <c r="D5938" s="17" t="s">
        <v>439</v>
      </c>
      <c r="E5938" s="17" t="s">
        <v>4743</v>
      </c>
      <c r="F5938" s="17" t="s">
        <v>65</v>
      </c>
      <c r="H5938" s="309">
        <v>13810</v>
      </c>
      <c r="I5938" s="309">
        <v>42569</v>
      </c>
      <c r="J5938" s="17" t="s">
        <v>3888</v>
      </c>
      <c r="K5938" s="17" t="s">
        <v>21</v>
      </c>
      <c r="L5938" s="17" t="s">
        <v>11562</v>
      </c>
      <c r="N5938" s="17" t="s">
        <v>14</v>
      </c>
      <c r="O5938" s="17" t="s">
        <v>15</v>
      </c>
      <c r="P5938" s="17">
        <v>45371</v>
      </c>
      <c r="T5938" s="17" t="s">
        <v>11563</v>
      </c>
      <c r="V5938" s="17" t="s">
        <v>14</v>
      </c>
      <c r="W5938" s="17" t="s">
        <v>15</v>
      </c>
      <c r="X5938" s="17">
        <v>45371</v>
      </c>
      <c r="AC5938" s="17" t="s">
        <v>14</v>
      </c>
      <c r="AF5938" s="17">
        <v>15</v>
      </c>
      <c r="AG5938" s="17">
        <v>2</v>
      </c>
      <c r="AI5938" s="17" t="s">
        <v>10178</v>
      </c>
      <c r="AM5938" s="17" t="s">
        <v>68</v>
      </c>
      <c r="AN5938" s="17" t="s">
        <v>11517</v>
      </c>
      <c r="AO5938" s="17">
        <v>3</v>
      </c>
      <c r="AP5938" s="17">
        <v>80</v>
      </c>
      <c r="AQ5938" s="17">
        <v>5</v>
      </c>
      <c r="AR5938" s="17" t="s">
        <v>10180</v>
      </c>
      <c r="AU5938" s="17" t="s">
        <v>21</v>
      </c>
      <c r="AV5938" s="17" t="s">
        <v>3901</v>
      </c>
      <c r="AW5938" s="17" t="s">
        <v>3901</v>
      </c>
      <c r="AX5938" s="17" t="s">
        <v>3901</v>
      </c>
      <c r="AY5938" s="17" t="s">
        <v>21</v>
      </c>
      <c r="AZ5938" s="17" t="s">
        <v>3901</v>
      </c>
      <c r="BD5938" s="17" t="s">
        <v>3901</v>
      </c>
      <c r="BH5938" s="17" t="s">
        <v>3901</v>
      </c>
      <c r="BJ5938" s="17" t="s">
        <v>21</v>
      </c>
      <c r="BK5938" s="17" t="s">
        <v>3901</v>
      </c>
      <c r="BN5938" s="17" t="s">
        <v>3901</v>
      </c>
      <c r="BQ5938" s="17" t="s">
        <v>21</v>
      </c>
      <c r="BS5938" s="17" t="s">
        <v>3901</v>
      </c>
      <c r="BU5938" s="17" t="s">
        <v>3901</v>
      </c>
      <c r="BY5938" s="17" t="s">
        <v>3901</v>
      </c>
      <c r="BZ5938" s="17" t="s">
        <v>21</v>
      </c>
      <c r="CC5938" s="17" t="s">
        <v>3901</v>
      </c>
      <c r="CD5938" s="17" t="s">
        <v>3901</v>
      </c>
      <c r="CF5938" s="17" t="s">
        <v>3901</v>
      </c>
      <c r="CG5938" s="17" t="s">
        <v>21</v>
      </c>
      <c r="CH5938" s="17" t="s">
        <v>3901</v>
      </c>
      <c r="CN5938" s="17" t="s">
        <v>3901</v>
      </c>
      <c r="CQ5938" s="17" t="s">
        <v>3901</v>
      </c>
      <c r="CR5938" s="17" t="s">
        <v>21</v>
      </c>
      <c r="CU5938" s="17" t="s">
        <v>3901</v>
      </c>
      <c r="CX5938" s="17" t="s">
        <v>3901</v>
      </c>
      <c r="CY5938" s="17" t="s">
        <v>21</v>
      </c>
      <c r="DA5938" s="17" t="s">
        <v>3901</v>
      </c>
      <c r="DD5938" s="17" t="s">
        <v>3901</v>
      </c>
      <c r="DE5938" s="17" t="s">
        <v>21</v>
      </c>
      <c r="DN5938" s="17">
        <f>COUNTIF(AU5938:DM5938, "X")</f>
        <v>21</v>
      </c>
    </row>
    <row r="5939" spans="1:118" s="17" customFormat="1">
      <c r="A5939" s="17" t="s">
        <v>18559</v>
      </c>
      <c r="B5939" s="17">
        <v>55</v>
      </c>
      <c r="C5939" s="17">
        <v>175861</v>
      </c>
      <c r="D5939" s="17" t="s">
        <v>454</v>
      </c>
      <c r="E5939" s="17" t="s">
        <v>432</v>
      </c>
      <c r="F5939" s="17" t="s">
        <v>4417</v>
      </c>
      <c r="H5939" s="309">
        <v>26599</v>
      </c>
      <c r="I5939" s="309">
        <v>42569</v>
      </c>
      <c r="J5939" s="17" t="s">
        <v>3888</v>
      </c>
      <c r="L5939" s="17" t="s">
        <v>18560</v>
      </c>
      <c r="N5939" s="17" t="s">
        <v>19</v>
      </c>
      <c r="O5939" s="17" t="s">
        <v>15</v>
      </c>
      <c r="P5939" s="17">
        <v>45356</v>
      </c>
      <c r="Q5939" s="17">
        <v>7521</v>
      </c>
      <c r="AF5939" s="17">
        <v>8</v>
      </c>
      <c r="AG5939" s="17">
        <v>2</v>
      </c>
      <c r="AH5939" s="17" t="s">
        <v>11926</v>
      </c>
      <c r="AK5939" s="17" t="s">
        <v>11927</v>
      </c>
      <c r="AM5939" s="17" t="s">
        <v>2614</v>
      </c>
      <c r="AN5939" s="17" t="s">
        <v>18350</v>
      </c>
      <c r="AO5939" s="17">
        <v>3</v>
      </c>
      <c r="AP5939" s="17">
        <v>80</v>
      </c>
      <c r="AQ5939" s="17">
        <v>5</v>
      </c>
      <c r="AR5939" s="17" t="s">
        <v>18351</v>
      </c>
      <c r="AV5939" s="17" t="s">
        <v>3901</v>
      </c>
      <c r="BD5939" s="17" t="s">
        <v>3901</v>
      </c>
      <c r="BS5939" s="17" t="s">
        <v>3901</v>
      </c>
      <c r="CC5939" s="17" t="s">
        <v>3901</v>
      </c>
      <c r="CF5939" s="17" t="s">
        <v>3901</v>
      </c>
      <c r="CH5939" s="17" t="s">
        <v>3901</v>
      </c>
      <c r="CU5939" s="17" t="s">
        <v>3901</v>
      </c>
      <c r="CX5939" s="17" t="s">
        <v>3901</v>
      </c>
      <c r="DN5939" s="17">
        <f>COUNTIF(AU5939:DM5939, "X")</f>
        <v>8</v>
      </c>
    </row>
    <row r="5940" spans="1:118" s="17" customFormat="1">
      <c r="A5940" s="17" t="s">
        <v>24388</v>
      </c>
      <c r="B5940" s="17">
        <v>55</v>
      </c>
      <c r="C5940" s="17">
        <v>175865</v>
      </c>
      <c r="D5940" s="17" t="s">
        <v>24389</v>
      </c>
      <c r="E5940" s="17" t="s">
        <v>5782</v>
      </c>
      <c r="F5940" s="17" t="s">
        <v>306</v>
      </c>
      <c r="H5940" s="309">
        <v>33385</v>
      </c>
      <c r="I5940" s="309">
        <v>42513</v>
      </c>
      <c r="J5940" s="17" t="s">
        <v>3888</v>
      </c>
      <c r="L5940" s="17" t="s">
        <v>24151</v>
      </c>
      <c r="M5940" s="17" t="s">
        <v>414</v>
      </c>
      <c r="N5940" s="17" t="s">
        <v>126</v>
      </c>
      <c r="O5940" s="17" t="s">
        <v>15</v>
      </c>
      <c r="P5940" s="17">
        <v>45383</v>
      </c>
      <c r="AF5940" s="17">
        <v>8</v>
      </c>
      <c r="AG5940" s="17">
        <v>2</v>
      </c>
      <c r="AI5940" s="17" t="s">
        <v>20542</v>
      </c>
      <c r="AM5940" s="17" t="s">
        <v>239</v>
      </c>
      <c r="AN5940" s="17" t="s">
        <v>24146</v>
      </c>
      <c r="AO5940" s="17">
        <v>3</v>
      </c>
      <c r="AP5940" s="17">
        <v>80</v>
      </c>
      <c r="AQ5940" s="17">
        <v>5</v>
      </c>
      <c r="AR5940" s="17" t="s">
        <v>22585</v>
      </c>
      <c r="AS5940" s="17" t="s">
        <v>23503</v>
      </c>
      <c r="DN5940" s="17">
        <f>COUNTIF(AU5940:DM5940, "X")</f>
        <v>0</v>
      </c>
    </row>
    <row r="5941" spans="1:118" s="17" customFormat="1">
      <c r="A5941" s="17" t="s">
        <v>25808</v>
      </c>
      <c r="B5941" s="17">
        <v>55</v>
      </c>
      <c r="C5941" s="17">
        <v>175871</v>
      </c>
      <c r="D5941" s="17" t="s">
        <v>25809</v>
      </c>
      <c r="E5941" s="17" t="s">
        <v>149</v>
      </c>
      <c r="F5941" s="17" t="s">
        <v>5391</v>
      </c>
      <c r="H5941" s="309">
        <v>33329</v>
      </c>
      <c r="I5941" s="309">
        <v>42569</v>
      </c>
      <c r="J5941" s="17" t="s">
        <v>3888</v>
      </c>
      <c r="L5941" s="17" t="s">
        <v>25810</v>
      </c>
      <c r="N5941" s="17" t="s">
        <v>14</v>
      </c>
      <c r="O5941" s="17" t="s">
        <v>15</v>
      </c>
      <c r="P5941" s="17">
        <v>45371</v>
      </c>
      <c r="AC5941" s="17" t="s">
        <v>17772</v>
      </c>
      <c r="AF5941" s="17">
        <v>8</v>
      </c>
      <c r="AG5941" s="17">
        <v>2</v>
      </c>
      <c r="AH5941" s="17" t="s">
        <v>11926</v>
      </c>
      <c r="AK5941" s="17" t="s">
        <v>17298</v>
      </c>
      <c r="AM5941" s="17" t="s">
        <v>39</v>
      </c>
      <c r="AN5941" s="17" t="s">
        <v>25609</v>
      </c>
      <c r="AO5941" s="17">
        <v>3</v>
      </c>
      <c r="AP5941" s="17">
        <v>80</v>
      </c>
      <c r="AQ5941" s="17">
        <v>5</v>
      </c>
      <c r="AT5941" s="17" t="s">
        <v>25610</v>
      </c>
      <c r="CU5941" s="17" t="s">
        <v>3901</v>
      </c>
      <c r="DN5941" s="17">
        <f>COUNTIF(AU5941:DM5941, "X")</f>
        <v>1</v>
      </c>
    </row>
    <row r="5942" spans="1:118" s="17" customFormat="1">
      <c r="A5942" s="17" t="s">
        <v>9693</v>
      </c>
      <c r="B5942" s="17">
        <v>55</v>
      </c>
      <c r="C5942" s="17">
        <v>175875</v>
      </c>
      <c r="D5942" s="17" t="s">
        <v>9602</v>
      </c>
      <c r="E5942" s="17" t="s">
        <v>9694</v>
      </c>
      <c r="H5942" s="309">
        <v>34838</v>
      </c>
      <c r="I5942" s="309">
        <v>42513</v>
      </c>
      <c r="J5942" s="17" t="s">
        <v>3888</v>
      </c>
      <c r="L5942" s="17" t="s">
        <v>9604</v>
      </c>
      <c r="N5942" s="17" t="s">
        <v>19</v>
      </c>
      <c r="O5942" s="17" t="s">
        <v>15</v>
      </c>
      <c r="P5942" s="17">
        <v>45356</v>
      </c>
      <c r="AC5942" s="17" t="s">
        <v>3890</v>
      </c>
      <c r="AD5942" s="17" t="s">
        <v>3891</v>
      </c>
      <c r="AF5942" s="17">
        <v>15</v>
      </c>
      <c r="AG5942" s="17">
        <v>2</v>
      </c>
      <c r="AM5942" s="17" t="s">
        <v>218</v>
      </c>
      <c r="AN5942" s="17" t="s">
        <v>9598</v>
      </c>
      <c r="AO5942" s="17">
        <v>3</v>
      </c>
      <c r="AP5942" s="17">
        <v>80</v>
      </c>
      <c r="AQ5942" s="17">
        <v>5</v>
      </c>
      <c r="AT5942" s="17" t="s">
        <v>9082</v>
      </c>
      <c r="DN5942" s="17">
        <f>COUNTIF(AU5942:DM5942, "X")</f>
        <v>0</v>
      </c>
    </row>
    <row r="5943" spans="1:118" s="17" customFormat="1">
      <c r="A5943" s="17" t="s">
        <v>12684</v>
      </c>
      <c r="B5943" s="17">
        <v>55</v>
      </c>
      <c r="C5943" s="17">
        <v>175878</v>
      </c>
      <c r="D5943" s="17" t="s">
        <v>304</v>
      </c>
      <c r="E5943" s="17" t="s">
        <v>12685</v>
      </c>
      <c r="F5943" s="17" t="s">
        <v>557</v>
      </c>
      <c r="H5943" s="309">
        <v>21105</v>
      </c>
      <c r="I5943" s="309">
        <v>42569</v>
      </c>
      <c r="J5943" s="17" t="s">
        <v>3888</v>
      </c>
      <c r="L5943" s="17" t="s">
        <v>12686</v>
      </c>
      <c r="N5943" s="17" t="s">
        <v>31</v>
      </c>
      <c r="O5943" s="17" t="s">
        <v>15</v>
      </c>
      <c r="P5943" s="17">
        <v>45373</v>
      </c>
      <c r="AC5943" s="17" t="s">
        <v>9895</v>
      </c>
      <c r="AD5943" s="17" t="s">
        <v>9896</v>
      </c>
      <c r="AF5943" s="17">
        <v>8</v>
      </c>
      <c r="AG5943" s="17">
        <v>2</v>
      </c>
      <c r="AM5943" s="17" t="s">
        <v>222</v>
      </c>
      <c r="AN5943" s="17" t="s">
        <v>12432</v>
      </c>
      <c r="AO5943" s="17">
        <v>3</v>
      </c>
      <c r="AP5943" s="17">
        <v>80</v>
      </c>
      <c r="AQ5943" s="17">
        <v>5</v>
      </c>
      <c r="AR5943" s="17" t="s">
        <v>9898</v>
      </c>
      <c r="AT5943" s="17" t="s">
        <v>11929</v>
      </c>
      <c r="DN5943" s="17">
        <f>COUNTIF(AU5943:DM5943, "X")</f>
        <v>0</v>
      </c>
    </row>
    <row r="5944" spans="1:118" s="17" customFormat="1">
      <c r="A5944" s="17" t="s">
        <v>14980</v>
      </c>
      <c r="B5944" s="17">
        <v>55</v>
      </c>
      <c r="C5944" s="17">
        <v>175879</v>
      </c>
      <c r="D5944" s="17" t="s">
        <v>14959</v>
      </c>
      <c r="E5944" s="17" t="s">
        <v>14981</v>
      </c>
      <c r="F5944" s="17" t="s">
        <v>14982</v>
      </c>
      <c r="H5944" s="309">
        <v>34892</v>
      </c>
      <c r="I5944" s="309">
        <v>42569</v>
      </c>
      <c r="J5944" s="17" t="s">
        <v>3888</v>
      </c>
      <c r="L5944" s="17" t="s">
        <v>14961</v>
      </c>
      <c r="N5944" s="17" t="s">
        <v>31</v>
      </c>
      <c r="O5944" s="17" t="s">
        <v>15</v>
      </c>
      <c r="P5944" s="17">
        <v>45373</v>
      </c>
      <c r="AC5944" s="17" t="s">
        <v>9895</v>
      </c>
      <c r="AD5944" s="17" t="s">
        <v>9896</v>
      </c>
      <c r="AF5944" s="17">
        <v>15</v>
      </c>
      <c r="AG5944" s="17">
        <v>2</v>
      </c>
      <c r="AM5944" s="17" t="s">
        <v>335</v>
      </c>
      <c r="AN5944" s="17" t="s">
        <v>14693</v>
      </c>
      <c r="AO5944" s="17">
        <v>3</v>
      </c>
      <c r="AP5944" s="17">
        <v>80</v>
      </c>
      <c r="AQ5944" s="17">
        <v>5</v>
      </c>
      <c r="AR5944" s="17" t="s">
        <v>9898</v>
      </c>
      <c r="AT5944" s="17" t="s">
        <v>14152</v>
      </c>
      <c r="CU5944" s="17" t="s">
        <v>3901</v>
      </c>
      <c r="DN5944" s="17">
        <f>COUNTIF(AU5944:DM5944, "X")</f>
        <v>1</v>
      </c>
    </row>
    <row r="5945" spans="1:118" s="17" customFormat="1">
      <c r="A5945" s="17" t="s">
        <v>12038</v>
      </c>
      <c r="B5945" s="17">
        <v>55</v>
      </c>
      <c r="C5945" s="17">
        <v>175887</v>
      </c>
      <c r="D5945" s="17" t="s">
        <v>236</v>
      </c>
      <c r="E5945" s="17" t="s">
        <v>4448</v>
      </c>
      <c r="F5945" s="17" t="s">
        <v>75</v>
      </c>
      <c r="H5945" s="309">
        <v>34538</v>
      </c>
      <c r="I5945" s="309">
        <v>42569</v>
      </c>
      <c r="J5945" s="17" t="s">
        <v>3888</v>
      </c>
      <c r="L5945" s="17" t="s">
        <v>12039</v>
      </c>
      <c r="M5945" s="17" t="s">
        <v>363</v>
      </c>
      <c r="N5945" s="17" t="s">
        <v>31</v>
      </c>
      <c r="O5945" s="17" t="s">
        <v>15</v>
      </c>
      <c r="P5945" s="17">
        <v>45373</v>
      </c>
      <c r="AC5945" s="17" t="s">
        <v>9895</v>
      </c>
      <c r="AF5945" s="17">
        <v>8</v>
      </c>
      <c r="AG5945" s="17">
        <v>2</v>
      </c>
      <c r="AH5945" s="17" t="s">
        <v>11926</v>
      </c>
      <c r="AK5945" s="17" t="s">
        <v>11927</v>
      </c>
      <c r="AM5945" s="17" t="s">
        <v>227</v>
      </c>
      <c r="AN5945" s="17" t="s">
        <v>11928</v>
      </c>
      <c r="AO5945" s="17">
        <v>3</v>
      </c>
      <c r="AP5945" s="17">
        <v>80</v>
      </c>
      <c r="AQ5945" s="17">
        <v>5</v>
      </c>
      <c r="AR5945" s="17" t="s">
        <v>9898</v>
      </c>
      <c r="AT5945" s="17" t="s">
        <v>11929</v>
      </c>
      <c r="DN5945" s="17">
        <f>COUNTIF(AU5945:DM5945, "X")</f>
        <v>0</v>
      </c>
    </row>
    <row r="5946" spans="1:118" s="17" customFormat="1">
      <c r="A5946" s="17" t="s">
        <v>6606</v>
      </c>
      <c r="B5946" s="17">
        <v>55</v>
      </c>
      <c r="C5946" s="17">
        <v>175893</v>
      </c>
      <c r="D5946" s="17" t="s">
        <v>5153</v>
      </c>
      <c r="E5946" s="17" t="s">
        <v>199</v>
      </c>
      <c r="F5946" s="17" t="s">
        <v>4069</v>
      </c>
      <c r="H5946" s="309">
        <v>35979</v>
      </c>
      <c r="I5946" s="309">
        <v>42571</v>
      </c>
      <c r="J5946" s="17" t="s">
        <v>3888</v>
      </c>
      <c r="L5946" s="17" t="s">
        <v>6607</v>
      </c>
      <c r="M5946" s="17" t="s">
        <v>6608</v>
      </c>
      <c r="N5946" s="17" t="s">
        <v>19</v>
      </c>
      <c r="O5946" s="17" t="s">
        <v>15</v>
      </c>
      <c r="P5946" s="17">
        <v>45356</v>
      </c>
      <c r="AC5946" s="17" t="s">
        <v>3890</v>
      </c>
      <c r="AD5946" s="17" t="s">
        <v>3891</v>
      </c>
      <c r="AF5946" s="17">
        <v>15</v>
      </c>
      <c r="AG5946" s="17">
        <v>2</v>
      </c>
      <c r="AM5946" s="17" t="s">
        <v>248</v>
      </c>
      <c r="AN5946" s="17" t="s">
        <v>6588</v>
      </c>
      <c r="AO5946" s="17">
        <v>3</v>
      </c>
      <c r="AP5946" s="17">
        <v>80</v>
      </c>
      <c r="AQ5946" s="17">
        <v>5</v>
      </c>
      <c r="AT5946" s="17" t="s">
        <v>6589</v>
      </c>
      <c r="DN5946" s="17">
        <f>COUNTIF(AU5946:DM5946, "X")</f>
        <v>0</v>
      </c>
    </row>
    <row r="5947" spans="1:118" s="17" customFormat="1">
      <c r="A5947" s="17" t="s">
        <v>6360</v>
      </c>
      <c r="B5947" s="17">
        <v>55</v>
      </c>
      <c r="C5947" s="17">
        <v>175895</v>
      </c>
      <c r="D5947" s="17" t="s">
        <v>6361</v>
      </c>
      <c r="E5947" s="17" t="s">
        <v>263</v>
      </c>
      <c r="F5947" s="17" t="s">
        <v>99</v>
      </c>
      <c r="H5947" s="309">
        <v>16633</v>
      </c>
      <c r="I5947" s="309">
        <v>42571</v>
      </c>
      <c r="J5947" s="17" t="s">
        <v>3888</v>
      </c>
      <c r="L5947" s="17" t="s">
        <v>6362</v>
      </c>
      <c r="N5947" s="17" t="s">
        <v>19</v>
      </c>
      <c r="O5947" s="17" t="s">
        <v>15</v>
      </c>
      <c r="P5947" s="17">
        <v>45356</v>
      </c>
      <c r="AC5947" s="17" t="s">
        <v>3890</v>
      </c>
      <c r="AD5947" s="17" t="s">
        <v>3891</v>
      </c>
      <c r="AF5947" s="17">
        <v>8</v>
      </c>
      <c r="AG5947" s="17">
        <v>2</v>
      </c>
      <c r="AM5947" s="17" t="s">
        <v>232</v>
      </c>
      <c r="AN5947" s="17" t="s">
        <v>6280</v>
      </c>
      <c r="AO5947" s="17">
        <v>3</v>
      </c>
      <c r="AP5947" s="17">
        <v>80</v>
      </c>
      <c r="AQ5947" s="17">
        <v>5</v>
      </c>
      <c r="AT5947" s="17" t="s">
        <v>5516</v>
      </c>
      <c r="DN5947" s="17">
        <f>COUNTIF(AU5947:DM5947, "X")</f>
        <v>0</v>
      </c>
    </row>
    <row r="5948" spans="1:118" s="17" customFormat="1">
      <c r="A5948" s="17" t="s">
        <v>24341</v>
      </c>
      <c r="B5948" s="17">
        <v>55</v>
      </c>
      <c r="C5948" s="17">
        <v>175897</v>
      </c>
      <c r="D5948" s="17" t="s">
        <v>102</v>
      </c>
      <c r="E5948" s="17" t="s">
        <v>24342</v>
      </c>
      <c r="F5948" s="17" t="s">
        <v>24343</v>
      </c>
      <c r="H5948" s="309">
        <v>35670</v>
      </c>
      <c r="I5948" s="309">
        <v>42571</v>
      </c>
      <c r="J5948" s="17" t="s">
        <v>3888</v>
      </c>
      <c r="L5948" s="17" t="s">
        <v>24344</v>
      </c>
      <c r="N5948" s="17" t="s">
        <v>126</v>
      </c>
      <c r="O5948" s="17" t="s">
        <v>15</v>
      </c>
      <c r="P5948" s="17">
        <v>45383</v>
      </c>
      <c r="AF5948" s="17">
        <v>8</v>
      </c>
      <c r="AG5948" s="17">
        <v>2</v>
      </c>
      <c r="AI5948" s="17" t="s">
        <v>20542</v>
      </c>
      <c r="AM5948" s="17" t="s">
        <v>239</v>
      </c>
      <c r="AN5948" s="17" t="s">
        <v>24146</v>
      </c>
      <c r="AO5948" s="17">
        <v>3</v>
      </c>
      <c r="AP5948" s="17">
        <v>80</v>
      </c>
      <c r="AQ5948" s="17">
        <v>5</v>
      </c>
      <c r="AR5948" s="17" t="s">
        <v>22585</v>
      </c>
      <c r="AS5948" s="17" t="s">
        <v>23503</v>
      </c>
      <c r="DN5948" s="17">
        <f>COUNTIF(AU5948:DM5948, "X")</f>
        <v>0</v>
      </c>
    </row>
    <row r="5949" spans="1:118" s="17" customFormat="1">
      <c r="A5949" s="17" t="s">
        <v>25264</v>
      </c>
      <c r="B5949" s="17">
        <v>55</v>
      </c>
      <c r="C5949" s="17">
        <v>175898</v>
      </c>
      <c r="D5949" s="17" t="s">
        <v>25265</v>
      </c>
      <c r="E5949" s="17" t="s">
        <v>310</v>
      </c>
      <c r="F5949" s="17" t="s">
        <v>104</v>
      </c>
      <c r="H5949" s="309">
        <v>34219</v>
      </c>
      <c r="I5949" s="309">
        <v>42571</v>
      </c>
      <c r="J5949" s="17" t="s">
        <v>3888</v>
      </c>
      <c r="L5949" s="17" t="s">
        <v>991</v>
      </c>
      <c r="M5949" s="17" t="s">
        <v>6999</v>
      </c>
      <c r="N5949" s="17" t="s">
        <v>31</v>
      </c>
      <c r="O5949" s="17" t="s">
        <v>15</v>
      </c>
      <c r="P5949" s="17">
        <v>45373</v>
      </c>
      <c r="AC5949" s="17" t="s">
        <v>9895</v>
      </c>
      <c r="AD5949" s="17" t="s">
        <v>9896</v>
      </c>
      <c r="AF5949" s="17">
        <v>15</v>
      </c>
      <c r="AG5949" s="17">
        <v>2</v>
      </c>
      <c r="AM5949" s="17" t="s">
        <v>67</v>
      </c>
      <c r="AN5949" s="17" t="s">
        <v>25087</v>
      </c>
      <c r="AO5949" s="17">
        <v>3</v>
      </c>
      <c r="AP5949" s="17">
        <v>80</v>
      </c>
      <c r="AQ5949" s="17">
        <v>5</v>
      </c>
      <c r="AR5949" s="17" t="s">
        <v>9898</v>
      </c>
      <c r="AT5949" s="17" t="s">
        <v>16072</v>
      </c>
      <c r="DN5949" s="17">
        <f>COUNTIF(AU5949:DM5949, "X")</f>
        <v>0</v>
      </c>
    </row>
    <row r="5950" spans="1:118" s="17" customFormat="1">
      <c r="A5950" s="17" t="s">
        <v>15451</v>
      </c>
      <c r="B5950" s="17">
        <v>55</v>
      </c>
      <c r="C5950" s="17">
        <v>175900</v>
      </c>
      <c r="D5950" s="17" t="s">
        <v>5375</v>
      </c>
      <c r="E5950" s="17" t="s">
        <v>96</v>
      </c>
      <c r="F5950" s="17" t="s">
        <v>352</v>
      </c>
      <c r="H5950" s="309">
        <v>33352</v>
      </c>
      <c r="I5950" s="309">
        <v>42571</v>
      </c>
      <c r="J5950" s="17" t="s">
        <v>3888</v>
      </c>
      <c r="L5950" s="17" t="s">
        <v>15432</v>
      </c>
      <c r="N5950" s="17" t="s">
        <v>31</v>
      </c>
      <c r="O5950" s="17" t="s">
        <v>15</v>
      </c>
      <c r="P5950" s="17">
        <v>45373</v>
      </c>
      <c r="AC5950" s="17" t="s">
        <v>9895</v>
      </c>
      <c r="AD5950" s="17" t="s">
        <v>9896</v>
      </c>
      <c r="AF5950" s="17">
        <v>8</v>
      </c>
      <c r="AG5950" s="17">
        <v>2</v>
      </c>
      <c r="AM5950" s="17" t="s">
        <v>44</v>
      </c>
      <c r="AN5950" s="17" t="s">
        <v>15244</v>
      </c>
      <c r="AO5950" s="17">
        <v>3</v>
      </c>
      <c r="AP5950" s="17">
        <v>80</v>
      </c>
      <c r="AQ5950" s="17">
        <v>5</v>
      </c>
      <c r="AR5950" s="17" t="s">
        <v>9898</v>
      </c>
      <c r="AT5950" s="17" t="s">
        <v>15057</v>
      </c>
      <c r="DN5950" s="17">
        <f>COUNTIF(AU5950:DM5950, "X")</f>
        <v>0</v>
      </c>
    </row>
    <row r="5951" spans="1:118" s="17" customFormat="1">
      <c r="A5951" s="17" t="s">
        <v>9030</v>
      </c>
      <c r="B5951" s="17">
        <v>55</v>
      </c>
      <c r="C5951" s="17">
        <v>152884</v>
      </c>
      <c r="D5951" s="17" t="s">
        <v>5944</v>
      </c>
      <c r="E5951" s="17" t="s">
        <v>77</v>
      </c>
      <c r="F5951" s="17" t="s">
        <v>22</v>
      </c>
      <c r="H5951" s="309">
        <v>33414</v>
      </c>
      <c r="I5951" s="309">
        <v>42570</v>
      </c>
      <c r="J5951" s="17" t="s">
        <v>3888</v>
      </c>
      <c r="L5951" s="17" t="s">
        <v>9031</v>
      </c>
      <c r="N5951" s="17" t="s">
        <v>19</v>
      </c>
      <c r="O5951" s="17" t="s">
        <v>15</v>
      </c>
      <c r="P5951" s="17">
        <v>45356</v>
      </c>
      <c r="AC5951" s="17" t="s">
        <v>3890</v>
      </c>
      <c r="AD5951" s="17" t="s">
        <v>3891</v>
      </c>
      <c r="AF5951" s="17">
        <v>15</v>
      </c>
      <c r="AG5951" s="17">
        <v>2</v>
      </c>
      <c r="AM5951" s="17" t="s">
        <v>2608</v>
      </c>
      <c r="AN5951" s="17" t="s">
        <v>8704</v>
      </c>
      <c r="AO5951" s="17">
        <v>3</v>
      </c>
      <c r="AP5951" s="17">
        <v>80</v>
      </c>
      <c r="AQ5951" s="17">
        <v>5</v>
      </c>
      <c r="AT5951" s="17" t="s">
        <v>7979</v>
      </c>
      <c r="DA5951" s="17" t="s">
        <v>3901</v>
      </c>
      <c r="DN5951" s="17">
        <f>COUNTIF(AU5951:DM5951, "X")</f>
        <v>1</v>
      </c>
    </row>
    <row r="5952" spans="1:118" s="17" customFormat="1">
      <c r="A5952" s="17" t="s">
        <v>21546</v>
      </c>
      <c r="B5952" s="17">
        <v>55</v>
      </c>
      <c r="C5952" s="17">
        <v>175908</v>
      </c>
      <c r="D5952" s="17" t="s">
        <v>21547</v>
      </c>
      <c r="E5952" s="17" t="s">
        <v>639</v>
      </c>
      <c r="F5952" s="17" t="s">
        <v>18</v>
      </c>
      <c r="H5952" s="309">
        <v>35909</v>
      </c>
      <c r="I5952" s="309">
        <v>42571</v>
      </c>
      <c r="J5952" s="17" t="s">
        <v>3888</v>
      </c>
      <c r="L5952" s="17" t="s">
        <v>21548</v>
      </c>
      <c r="N5952" s="17" t="s">
        <v>26</v>
      </c>
      <c r="O5952" s="17" t="s">
        <v>15</v>
      </c>
      <c r="P5952" s="17">
        <v>45318</v>
      </c>
      <c r="AF5952" s="17">
        <v>8</v>
      </c>
      <c r="AG5952" s="17">
        <v>2</v>
      </c>
      <c r="AI5952" s="17" t="s">
        <v>20669</v>
      </c>
      <c r="AM5952" s="17" t="s">
        <v>2617</v>
      </c>
      <c r="AN5952" s="17" t="s">
        <v>21447</v>
      </c>
      <c r="AO5952" s="17">
        <v>3</v>
      </c>
      <c r="AP5952" s="17">
        <v>80</v>
      </c>
      <c r="AQ5952" s="17">
        <v>5</v>
      </c>
      <c r="AR5952" s="17" t="s">
        <v>20671</v>
      </c>
      <c r="AS5952" s="17" t="s">
        <v>21222</v>
      </c>
      <c r="DN5952" s="17">
        <f>COUNTIF(AU5952:DM5952, "X")</f>
        <v>0</v>
      </c>
    </row>
    <row r="5953" spans="1:118" s="17" customFormat="1">
      <c r="A5953" s="17" t="s">
        <v>25561</v>
      </c>
      <c r="B5953" s="17">
        <v>55</v>
      </c>
      <c r="C5953" s="17">
        <v>175910</v>
      </c>
      <c r="D5953" s="17" t="s">
        <v>593</v>
      </c>
      <c r="E5953" s="17" t="s">
        <v>724</v>
      </c>
      <c r="F5953" s="17" t="s">
        <v>624</v>
      </c>
      <c r="H5953" s="309">
        <v>33503</v>
      </c>
      <c r="I5953" s="309">
        <v>42571</v>
      </c>
      <c r="J5953" s="17" t="s">
        <v>3888</v>
      </c>
      <c r="L5953" s="17" t="s">
        <v>25498</v>
      </c>
      <c r="N5953" s="17" t="s">
        <v>31</v>
      </c>
      <c r="O5953" s="17" t="s">
        <v>15</v>
      </c>
      <c r="P5953" s="17">
        <v>45373</v>
      </c>
      <c r="AC5953" s="17" t="s">
        <v>9895</v>
      </c>
      <c r="AD5953" s="17" t="s">
        <v>9896</v>
      </c>
      <c r="AF5953" s="17">
        <v>8</v>
      </c>
      <c r="AG5953" s="17">
        <v>2</v>
      </c>
      <c r="AM5953" s="17" t="s">
        <v>76</v>
      </c>
      <c r="AN5953" s="17" t="s">
        <v>25452</v>
      </c>
      <c r="AO5953" s="17">
        <v>3</v>
      </c>
      <c r="AP5953" s="17">
        <v>80</v>
      </c>
      <c r="AQ5953" s="17">
        <v>5</v>
      </c>
      <c r="AR5953" s="17" t="s">
        <v>9898</v>
      </c>
      <c r="AT5953" s="17" t="s">
        <v>9899</v>
      </c>
      <c r="CU5953" s="17" t="s">
        <v>3901</v>
      </c>
      <c r="DA5953" s="17" t="s">
        <v>3901</v>
      </c>
      <c r="DN5953" s="17">
        <f>COUNTIF(AU5953:DM5953, "X")</f>
        <v>2</v>
      </c>
    </row>
    <row r="5954" spans="1:118" s="17" customFormat="1">
      <c r="A5954" s="17" t="s">
        <v>25497</v>
      </c>
      <c r="B5954" s="17">
        <v>55</v>
      </c>
      <c r="C5954" s="17">
        <v>175911</v>
      </c>
      <c r="D5954" s="17" t="s">
        <v>593</v>
      </c>
      <c r="E5954" s="17" t="s">
        <v>143</v>
      </c>
      <c r="F5954" s="17" t="s">
        <v>104</v>
      </c>
      <c r="H5954" s="309">
        <v>33015</v>
      </c>
      <c r="I5954" s="309">
        <v>42571</v>
      </c>
      <c r="J5954" s="17" t="s">
        <v>3888</v>
      </c>
      <c r="L5954" s="17" t="s">
        <v>25498</v>
      </c>
      <c r="N5954" s="17" t="s">
        <v>31</v>
      </c>
      <c r="O5954" s="17" t="s">
        <v>15</v>
      </c>
      <c r="P5954" s="17">
        <v>45373</v>
      </c>
      <c r="AC5954" s="17" t="s">
        <v>9895</v>
      </c>
      <c r="AD5954" s="17" t="s">
        <v>9896</v>
      </c>
      <c r="AF5954" s="17">
        <v>8</v>
      </c>
      <c r="AG5954" s="17">
        <v>2</v>
      </c>
      <c r="AM5954" s="17" t="s">
        <v>76</v>
      </c>
      <c r="AN5954" s="17" t="s">
        <v>25452</v>
      </c>
      <c r="AO5954" s="17">
        <v>3</v>
      </c>
      <c r="AP5954" s="17">
        <v>80</v>
      </c>
      <c r="AQ5954" s="17">
        <v>5</v>
      </c>
      <c r="AR5954" s="17" t="s">
        <v>9898</v>
      </c>
      <c r="AT5954" s="17" t="s">
        <v>9899</v>
      </c>
      <c r="CU5954" s="17" t="s">
        <v>3901</v>
      </c>
      <c r="DA5954" s="17" t="s">
        <v>3901</v>
      </c>
      <c r="DN5954" s="17">
        <f>COUNTIF(AU5954:DM5954, "X")</f>
        <v>2</v>
      </c>
    </row>
    <row r="5955" spans="1:118" s="17" customFormat="1">
      <c r="A5955" s="17" t="s">
        <v>13436</v>
      </c>
      <c r="B5955" s="17">
        <v>55</v>
      </c>
      <c r="C5955" s="17">
        <v>175912</v>
      </c>
      <c r="D5955" s="17" t="s">
        <v>6308</v>
      </c>
      <c r="E5955" s="17" t="s">
        <v>18</v>
      </c>
      <c r="F5955" s="17" t="s">
        <v>36</v>
      </c>
      <c r="H5955" s="309">
        <v>24664</v>
      </c>
      <c r="I5955" s="309">
        <v>42571</v>
      </c>
      <c r="J5955" s="17" t="s">
        <v>3888</v>
      </c>
      <c r="L5955" s="17" t="s">
        <v>13205</v>
      </c>
      <c r="M5955" s="17" t="s">
        <v>363</v>
      </c>
      <c r="N5955" s="17" t="s">
        <v>31</v>
      </c>
      <c r="O5955" s="17" t="s">
        <v>15</v>
      </c>
      <c r="P5955" s="17">
        <v>45373</v>
      </c>
      <c r="AC5955" s="17" t="s">
        <v>9895</v>
      </c>
      <c r="AD5955" s="17" t="s">
        <v>9896</v>
      </c>
      <c r="AF5955" s="17">
        <v>8</v>
      </c>
      <c r="AG5955" s="17">
        <v>2</v>
      </c>
      <c r="AM5955" s="17" t="s">
        <v>115</v>
      </c>
      <c r="AN5955" s="17" t="s">
        <v>13186</v>
      </c>
      <c r="AO5955" s="17">
        <v>3</v>
      </c>
      <c r="AP5955" s="17">
        <v>80</v>
      </c>
      <c r="AQ5955" s="17">
        <v>5</v>
      </c>
      <c r="AR5955" s="17" t="s">
        <v>9898</v>
      </c>
      <c r="AT5955" s="17" t="s">
        <v>12990</v>
      </c>
      <c r="DN5955" s="17">
        <f>COUNTIF(AU5955:DM5955, "X")</f>
        <v>0</v>
      </c>
    </row>
    <row r="5956" spans="1:118" s="17" customFormat="1">
      <c r="A5956" s="17" t="s">
        <v>14260</v>
      </c>
      <c r="B5956" s="17">
        <v>55</v>
      </c>
      <c r="C5956" s="17">
        <v>175923</v>
      </c>
      <c r="D5956" s="17" t="s">
        <v>14261</v>
      </c>
      <c r="E5956" s="17" t="s">
        <v>10567</v>
      </c>
      <c r="F5956" s="17" t="s">
        <v>70</v>
      </c>
      <c r="H5956" s="309">
        <v>34512</v>
      </c>
      <c r="I5956" s="309">
        <v>42571</v>
      </c>
      <c r="J5956" s="17" t="s">
        <v>3888</v>
      </c>
      <c r="L5956" s="17" t="s">
        <v>14262</v>
      </c>
      <c r="N5956" s="17" t="s">
        <v>31</v>
      </c>
      <c r="O5956" s="17" t="s">
        <v>15</v>
      </c>
      <c r="P5956" s="17">
        <v>45373</v>
      </c>
      <c r="AC5956" s="17" t="s">
        <v>9895</v>
      </c>
      <c r="AD5956" s="17" t="s">
        <v>9896</v>
      </c>
      <c r="AF5956" s="17">
        <v>8</v>
      </c>
      <c r="AG5956" s="17">
        <v>2</v>
      </c>
      <c r="AM5956" s="17" t="s">
        <v>157</v>
      </c>
      <c r="AN5956" s="17" t="s">
        <v>14151</v>
      </c>
      <c r="AO5956" s="17">
        <v>3</v>
      </c>
      <c r="AP5956" s="17">
        <v>80</v>
      </c>
      <c r="AQ5956" s="17">
        <v>5</v>
      </c>
      <c r="AR5956" s="17" t="s">
        <v>9898</v>
      </c>
      <c r="AT5956" s="17" t="s">
        <v>14152</v>
      </c>
      <c r="CU5956" s="17" t="s">
        <v>3901</v>
      </c>
      <c r="DN5956" s="17">
        <f>COUNTIF(AU5956:DM5956, "X")</f>
        <v>1</v>
      </c>
    </row>
    <row r="5957" spans="1:118" s="17" customFormat="1">
      <c r="A5957" s="17" t="s">
        <v>20999</v>
      </c>
      <c r="B5957" s="17">
        <v>55</v>
      </c>
      <c r="C5957" s="17">
        <v>175926</v>
      </c>
      <c r="D5957" s="17" t="s">
        <v>18571</v>
      </c>
      <c r="E5957" s="17" t="s">
        <v>13233</v>
      </c>
      <c r="F5957" s="17" t="s">
        <v>21000</v>
      </c>
      <c r="H5957" s="309">
        <v>35336</v>
      </c>
      <c r="I5957" s="309">
        <v>42571</v>
      </c>
      <c r="J5957" s="17" t="s">
        <v>3888</v>
      </c>
      <c r="L5957" s="17" t="s">
        <v>21001</v>
      </c>
      <c r="N5957" s="17" t="s">
        <v>26</v>
      </c>
      <c r="O5957" s="17" t="s">
        <v>15</v>
      </c>
      <c r="P5957" s="17">
        <v>45318</v>
      </c>
      <c r="AF5957" s="17">
        <v>8</v>
      </c>
      <c r="AG5957" s="17">
        <v>2</v>
      </c>
      <c r="AI5957" s="17" t="s">
        <v>20669</v>
      </c>
      <c r="AM5957" s="17" t="s">
        <v>27</v>
      </c>
      <c r="AN5957" s="17" t="s">
        <v>20847</v>
      </c>
      <c r="AO5957" s="17">
        <v>3</v>
      </c>
      <c r="AP5957" s="17">
        <v>80</v>
      </c>
      <c r="AQ5957" s="17">
        <v>5</v>
      </c>
      <c r="AR5957" s="17" t="s">
        <v>20671</v>
      </c>
      <c r="DN5957" s="17">
        <f>COUNTIF(AU5957:DM5957, "X")</f>
        <v>0</v>
      </c>
    </row>
    <row r="5958" spans="1:118" s="17" customFormat="1">
      <c r="A5958" s="17" t="s">
        <v>5066</v>
      </c>
      <c r="B5958" s="17">
        <v>55</v>
      </c>
      <c r="C5958" s="17">
        <v>175928</v>
      </c>
      <c r="D5958" s="17" t="s">
        <v>450</v>
      </c>
      <c r="E5958" s="17" t="s">
        <v>164</v>
      </c>
      <c r="F5958" s="17" t="s">
        <v>5067</v>
      </c>
      <c r="H5958" s="309">
        <v>35810</v>
      </c>
      <c r="I5958" s="309">
        <v>42571</v>
      </c>
      <c r="J5958" s="17" t="s">
        <v>3888</v>
      </c>
      <c r="L5958" s="17" t="s">
        <v>5068</v>
      </c>
      <c r="N5958" s="17" t="s">
        <v>19</v>
      </c>
      <c r="O5958" s="17" t="s">
        <v>15</v>
      </c>
      <c r="P5958" s="17">
        <v>45356</v>
      </c>
      <c r="AC5958" s="17" t="s">
        <v>3890</v>
      </c>
      <c r="AD5958" s="17" t="s">
        <v>3891</v>
      </c>
      <c r="AF5958" s="17">
        <v>8</v>
      </c>
      <c r="AG5958" s="17">
        <v>2</v>
      </c>
      <c r="AM5958" s="17" t="s">
        <v>2603</v>
      </c>
      <c r="AN5958" s="17" t="s">
        <v>5023</v>
      </c>
      <c r="AO5958" s="17">
        <v>3</v>
      </c>
      <c r="AP5958" s="17">
        <v>80</v>
      </c>
      <c r="AQ5958" s="17">
        <v>5</v>
      </c>
      <c r="AT5958" s="17" t="s">
        <v>3893</v>
      </c>
      <c r="DN5958" s="17">
        <f>COUNTIF(AU5958:DM5958, "X")</f>
        <v>0</v>
      </c>
    </row>
    <row r="5959" spans="1:118" s="17" customFormat="1">
      <c r="A5959" s="17" t="s">
        <v>16779</v>
      </c>
      <c r="B5959" s="17">
        <v>55</v>
      </c>
      <c r="C5959" s="17">
        <v>175929</v>
      </c>
      <c r="D5959" s="17" t="s">
        <v>16780</v>
      </c>
      <c r="E5959" s="17" t="s">
        <v>396</v>
      </c>
      <c r="F5959" s="17" t="s">
        <v>4629</v>
      </c>
      <c r="H5959" s="309">
        <v>34887</v>
      </c>
      <c r="I5959" s="309">
        <v>42571</v>
      </c>
      <c r="J5959" s="17" t="s">
        <v>3888</v>
      </c>
      <c r="L5959" s="17" t="s">
        <v>16781</v>
      </c>
      <c r="N5959" s="17" t="s">
        <v>31</v>
      </c>
      <c r="O5959" s="17" t="s">
        <v>15</v>
      </c>
      <c r="P5959" s="17">
        <v>45373</v>
      </c>
      <c r="Q5959" s="17">
        <v>1092</v>
      </c>
      <c r="AC5959" s="17" t="s">
        <v>9895</v>
      </c>
      <c r="AD5959" s="17" t="s">
        <v>9896</v>
      </c>
      <c r="AF5959" s="17">
        <v>8</v>
      </c>
      <c r="AG5959" s="17">
        <v>2</v>
      </c>
      <c r="AM5959" s="17" t="s">
        <v>220</v>
      </c>
      <c r="AN5959" s="17" t="s">
        <v>16782</v>
      </c>
      <c r="AO5959" s="17">
        <v>3</v>
      </c>
      <c r="AP5959" s="17">
        <v>80</v>
      </c>
      <c r="AQ5959" s="17">
        <v>5</v>
      </c>
      <c r="AR5959" s="17" t="s">
        <v>9898</v>
      </c>
      <c r="AT5959" s="17" t="s">
        <v>9899</v>
      </c>
      <c r="CU5959" s="17" t="s">
        <v>3901</v>
      </c>
      <c r="DA5959" s="17" t="s">
        <v>3901</v>
      </c>
      <c r="DF5959" s="17" t="s">
        <v>3901</v>
      </c>
      <c r="DN5959" s="17">
        <f>COUNTIF(AU5959:DM5959, "X")</f>
        <v>3</v>
      </c>
    </row>
    <row r="5960" spans="1:118" s="17" customFormat="1">
      <c r="A5960" s="17" t="s">
        <v>9305</v>
      </c>
      <c r="B5960" s="17">
        <v>55</v>
      </c>
      <c r="C5960" s="17">
        <v>175933</v>
      </c>
      <c r="D5960" s="17" t="s">
        <v>9233</v>
      </c>
      <c r="E5960" s="17" t="s">
        <v>212</v>
      </c>
      <c r="F5960" s="17" t="s">
        <v>75</v>
      </c>
      <c r="H5960" s="309">
        <v>27192</v>
      </c>
      <c r="I5960" s="309">
        <v>42571</v>
      </c>
      <c r="J5960" s="17" t="s">
        <v>3888</v>
      </c>
      <c r="L5960" s="17" t="s">
        <v>9085</v>
      </c>
      <c r="M5960" s="17" t="s">
        <v>9306</v>
      </c>
      <c r="N5960" s="17" t="s">
        <v>19</v>
      </c>
      <c r="O5960" s="17" t="s">
        <v>15</v>
      </c>
      <c r="P5960" s="17">
        <v>45356</v>
      </c>
      <c r="AC5960" s="17" t="s">
        <v>3890</v>
      </c>
      <c r="AD5960" s="17" t="s">
        <v>3891</v>
      </c>
      <c r="AF5960" s="17">
        <v>8</v>
      </c>
      <c r="AG5960" s="17">
        <v>2</v>
      </c>
      <c r="AM5960" s="17" t="s">
        <v>29</v>
      </c>
      <c r="AN5960" s="17" t="s">
        <v>9081</v>
      </c>
      <c r="AO5960" s="17">
        <v>3</v>
      </c>
      <c r="AP5960" s="17">
        <v>80</v>
      </c>
      <c r="AQ5960" s="17">
        <v>5</v>
      </c>
      <c r="AT5960" s="17" t="s">
        <v>9082</v>
      </c>
      <c r="DN5960" s="17">
        <f>COUNTIF(AU5960:DM5960, "X")</f>
        <v>0</v>
      </c>
    </row>
    <row r="5961" spans="1:118" s="17" customFormat="1">
      <c r="A5961" s="17" t="s">
        <v>8820</v>
      </c>
      <c r="B5961" s="17">
        <v>55</v>
      </c>
      <c r="C5961" s="17">
        <v>175935</v>
      </c>
      <c r="D5961" s="17" t="s">
        <v>8821</v>
      </c>
      <c r="E5961" s="17" t="s">
        <v>128</v>
      </c>
      <c r="F5961" s="17" t="s">
        <v>56</v>
      </c>
      <c r="H5961" s="309">
        <v>29319</v>
      </c>
      <c r="I5961" s="309">
        <v>42571</v>
      </c>
      <c r="J5961" s="17" t="s">
        <v>3888</v>
      </c>
      <c r="L5961" s="17" t="s">
        <v>8822</v>
      </c>
      <c r="N5961" s="17" t="s">
        <v>19</v>
      </c>
      <c r="O5961" s="17" t="s">
        <v>15</v>
      </c>
      <c r="P5961" s="17">
        <v>45356</v>
      </c>
      <c r="AC5961" s="17" t="s">
        <v>3890</v>
      </c>
      <c r="AD5961" s="17" t="s">
        <v>3891</v>
      </c>
      <c r="AF5961" s="17">
        <v>8</v>
      </c>
      <c r="AG5961" s="17">
        <v>2</v>
      </c>
      <c r="AM5961" s="17" t="s">
        <v>2608</v>
      </c>
      <c r="AN5961" s="17" t="s">
        <v>8704</v>
      </c>
      <c r="AO5961" s="17">
        <v>3</v>
      </c>
      <c r="AP5961" s="17">
        <v>80</v>
      </c>
      <c r="AQ5961" s="17">
        <v>5</v>
      </c>
      <c r="AT5961" s="17" t="s">
        <v>7979</v>
      </c>
      <c r="CU5961" s="17" t="s">
        <v>3901</v>
      </c>
      <c r="DN5961" s="17">
        <f>COUNTIF(AU5961:DM5961, "X")</f>
        <v>1</v>
      </c>
    </row>
    <row r="5962" spans="1:118" s="17" customFormat="1">
      <c r="A5962" s="17" t="s">
        <v>14454</v>
      </c>
      <c r="B5962" s="17">
        <v>55</v>
      </c>
      <c r="C5962" s="17">
        <v>175937</v>
      </c>
      <c r="D5962" s="17" t="s">
        <v>8639</v>
      </c>
      <c r="E5962" s="17" t="s">
        <v>780</v>
      </c>
      <c r="F5962" s="17" t="s">
        <v>36</v>
      </c>
      <c r="H5962" s="309">
        <v>32154</v>
      </c>
      <c r="I5962" s="309">
        <v>42571</v>
      </c>
      <c r="J5962" s="17" t="s">
        <v>3888</v>
      </c>
      <c r="L5962" s="17" t="s">
        <v>14455</v>
      </c>
      <c r="N5962" s="17" t="s">
        <v>31</v>
      </c>
      <c r="O5962" s="17" t="s">
        <v>15</v>
      </c>
      <c r="P5962" s="17">
        <v>45373</v>
      </c>
      <c r="AC5962" s="17" t="s">
        <v>9895</v>
      </c>
      <c r="AD5962" s="17" t="s">
        <v>9896</v>
      </c>
      <c r="AF5962" s="17">
        <v>8</v>
      </c>
      <c r="AG5962" s="17">
        <v>2</v>
      </c>
      <c r="AM5962" s="17" t="s">
        <v>108</v>
      </c>
      <c r="AN5962" s="17" t="s">
        <v>14364</v>
      </c>
      <c r="AO5962" s="17">
        <v>3</v>
      </c>
      <c r="AP5962" s="17">
        <v>80</v>
      </c>
      <c r="AQ5962" s="17">
        <v>5</v>
      </c>
      <c r="AR5962" s="17" t="s">
        <v>9898</v>
      </c>
      <c r="AT5962" s="17" t="s">
        <v>14152</v>
      </c>
      <c r="DN5962" s="17">
        <f>COUNTIF(AU5962:DM5962, "X")</f>
        <v>0</v>
      </c>
    </row>
    <row r="5963" spans="1:118" s="17" customFormat="1">
      <c r="A5963" s="17" t="s">
        <v>16073</v>
      </c>
      <c r="B5963" s="17">
        <v>55</v>
      </c>
      <c r="C5963" s="17">
        <v>175940</v>
      </c>
      <c r="D5963" s="17" t="s">
        <v>417</v>
      </c>
      <c r="E5963" s="17" t="s">
        <v>9711</v>
      </c>
      <c r="F5963" s="17" t="s">
        <v>9334</v>
      </c>
      <c r="H5963" s="309">
        <v>34836</v>
      </c>
      <c r="I5963" s="309">
        <v>42571</v>
      </c>
      <c r="J5963" s="17" t="s">
        <v>3888</v>
      </c>
      <c r="L5963" s="17" t="s">
        <v>16074</v>
      </c>
      <c r="N5963" s="17" t="s">
        <v>31</v>
      </c>
      <c r="O5963" s="17" t="s">
        <v>15</v>
      </c>
      <c r="P5963" s="17">
        <v>45373</v>
      </c>
      <c r="AC5963" s="17" t="s">
        <v>9895</v>
      </c>
      <c r="AD5963" s="17" t="s">
        <v>9896</v>
      </c>
      <c r="AF5963" s="17">
        <v>8</v>
      </c>
      <c r="AG5963" s="17">
        <v>2</v>
      </c>
      <c r="AM5963" s="17" t="s">
        <v>37</v>
      </c>
      <c r="AN5963" s="17" t="s">
        <v>16071</v>
      </c>
      <c r="AO5963" s="17">
        <v>3</v>
      </c>
      <c r="AP5963" s="17">
        <v>80</v>
      </c>
      <c r="AQ5963" s="17">
        <v>5</v>
      </c>
      <c r="AR5963" s="17" t="s">
        <v>9898</v>
      </c>
      <c r="AT5963" s="17" t="s">
        <v>16072</v>
      </c>
      <c r="DN5963" s="17">
        <f>COUNTIF(AU5963:DM5963, "X")</f>
        <v>0</v>
      </c>
    </row>
    <row r="5964" spans="1:118" s="17" customFormat="1">
      <c r="A5964" s="17" t="s">
        <v>4028</v>
      </c>
      <c r="B5964" s="17">
        <v>55</v>
      </c>
      <c r="C5964" s="17">
        <v>175943</v>
      </c>
      <c r="D5964" s="17" t="s">
        <v>4029</v>
      </c>
      <c r="E5964" s="17" t="s">
        <v>4030</v>
      </c>
      <c r="F5964" s="17" t="s">
        <v>99</v>
      </c>
      <c r="H5964" s="309">
        <v>35381</v>
      </c>
      <c r="I5964" s="309">
        <v>42571</v>
      </c>
      <c r="J5964" s="17" t="s">
        <v>3888</v>
      </c>
      <c r="L5964" s="17" t="s">
        <v>4031</v>
      </c>
      <c r="N5964" s="17" t="s">
        <v>19</v>
      </c>
      <c r="O5964" s="17" t="s">
        <v>15</v>
      </c>
      <c r="P5964" s="17">
        <v>45356</v>
      </c>
      <c r="AC5964" s="17" t="s">
        <v>3890</v>
      </c>
      <c r="AD5964" s="17" t="s">
        <v>3891</v>
      </c>
      <c r="AF5964" s="17">
        <v>8</v>
      </c>
      <c r="AG5964" s="17">
        <v>2</v>
      </c>
      <c r="AM5964" s="17" t="s">
        <v>172</v>
      </c>
      <c r="AN5964" s="17" t="s">
        <v>3892</v>
      </c>
      <c r="AO5964" s="17">
        <v>3</v>
      </c>
      <c r="AP5964" s="17">
        <v>80</v>
      </c>
      <c r="AQ5964" s="17">
        <v>5</v>
      </c>
      <c r="AT5964" s="17" t="s">
        <v>3893</v>
      </c>
      <c r="DN5964" s="17">
        <f>COUNTIF(AU5964:DM5964, "X")</f>
        <v>0</v>
      </c>
    </row>
    <row r="5965" spans="1:118" s="17" customFormat="1">
      <c r="A5965" s="17" t="s">
        <v>8934</v>
      </c>
      <c r="B5965" s="17">
        <v>55</v>
      </c>
      <c r="C5965" s="17">
        <v>175945</v>
      </c>
      <c r="D5965" s="17" t="s">
        <v>8935</v>
      </c>
      <c r="E5965" s="17" t="s">
        <v>230</v>
      </c>
      <c r="F5965" s="17" t="s">
        <v>129</v>
      </c>
      <c r="H5965" s="309">
        <v>27919</v>
      </c>
      <c r="I5965" s="309">
        <v>42571</v>
      </c>
      <c r="J5965" s="17" t="s">
        <v>3888</v>
      </c>
      <c r="L5965" s="17" t="s">
        <v>8936</v>
      </c>
      <c r="N5965" s="17" t="s">
        <v>19</v>
      </c>
      <c r="O5965" s="17" t="s">
        <v>15</v>
      </c>
      <c r="P5965" s="17">
        <v>45356</v>
      </c>
      <c r="AC5965" s="17" t="s">
        <v>3890</v>
      </c>
      <c r="AD5965" s="17" t="s">
        <v>3891</v>
      </c>
      <c r="AF5965" s="17">
        <v>8</v>
      </c>
      <c r="AG5965" s="17">
        <v>2</v>
      </c>
      <c r="AM5965" s="17" t="s">
        <v>2608</v>
      </c>
      <c r="AN5965" s="17" t="s">
        <v>8704</v>
      </c>
      <c r="AO5965" s="17">
        <v>3</v>
      </c>
      <c r="AP5965" s="17">
        <v>80</v>
      </c>
      <c r="AQ5965" s="17">
        <v>5</v>
      </c>
      <c r="AT5965" s="17" t="s">
        <v>7979</v>
      </c>
      <c r="CU5965" s="17" t="s">
        <v>3901</v>
      </c>
      <c r="DN5965" s="17">
        <f>COUNTIF(AU5965:DM5965, "X")</f>
        <v>1</v>
      </c>
    </row>
    <row r="5966" spans="1:118" s="17" customFormat="1">
      <c r="A5966" s="17" t="s">
        <v>6578</v>
      </c>
      <c r="B5966" s="17">
        <v>55</v>
      </c>
      <c r="C5966" s="17">
        <v>175948</v>
      </c>
      <c r="D5966" s="17" t="s">
        <v>215</v>
      </c>
      <c r="E5966" s="17" t="s">
        <v>871</v>
      </c>
      <c r="F5966" s="17" t="s">
        <v>171</v>
      </c>
      <c r="H5966" s="309">
        <v>34427</v>
      </c>
      <c r="I5966" s="309">
        <v>42571</v>
      </c>
      <c r="J5966" s="17" t="s">
        <v>3888</v>
      </c>
      <c r="L5966" s="17" t="s">
        <v>6579</v>
      </c>
      <c r="N5966" s="17" t="s">
        <v>19</v>
      </c>
      <c r="O5966" s="17" t="s">
        <v>15</v>
      </c>
      <c r="P5966" s="17">
        <v>45356</v>
      </c>
      <c r="AC5966" s="17" t="s">
        <v>3890</v>
      </c>
      <c r="AD5966" s="17" t="s">
        <v>3891</v>
      </c>
      <c r="AF5966" s="17">
        <v>8</v>
      </c>
      <c r="AG5966" s="17">
        <v>2</v>
      </c>
      <c r="AM5966" s="17" t="s">
        <v>232</v>
      </c>
      <c r="AN5966" s="17" t="s">
        <v>6280</v>
      </c>
      <c r="AO5966" s="17">
        <v>3</v>
      </c>
      <c r="AP5966" s="17">
        <v>80</v>
      </c>
      <c r="AQ5966" s="17">
        <v>5</v>
      </c>
      <c r="AT5966" s="17" t="s">
        <v>5516</v>
      </c>
      <c r="DN5966" s="17">
        <f>COUNTIF(AU5966:DM5966, "X")</f>
        <v>0</v>
      </c>
    </row>
    <row r="5967" spans="1:118" s="17" customFormat="1">
      <c r="A5967" s="17" t="s">
        <v>21731</v>
      </c>
      <c r="B5967" s="17">
        <v>55</v>
      </c>
      <c r="C5967" s="17">
        <v>175950</v>
      </c>
      <c r="D5967" s="17" t="s">
        <v>17344</v>
      </c>
      <c r="E5967" s="17" t="s">
        <v>321</v>
      </c>
      <c r="F5967" s="17" t="s">
        <v>65</v>
      </c>
      <c r="H5967" s="309">
        <v>30512</v>
      </c>
      <c r="I5967" s="309">
        <v>42571</v>
      </c>
      <c r="J5967" s="17" t="s">
        <v>3888</v>
      </c>
      <c r="L5967" s="17" t="s">
        <v>21732</v>
      </c>
      <c r="N5967" s="17" t="s">
        <v>26</v>
      </c>
      <c r="O5967" s="17" t="s">
        <v>15</v>
      </c>
      <c r="P5967" s="17">
        <v>45318</v>
      </c>
      <c r="AF5967" s="17">
        <v>8</v>
      </c>
      <c r="AG5967" s="17">
        <v>2</v>
      </c>
      <c r="AH5967" s="17" t="s">
        <v>11926</v>
      </c>
      <c r="AK5967" s="17" t="s">
        <v>21650</v>
      </c>
      <c r="AM5967" s="17" t="s">
        <v>197</v>
      </c>
      <c r="AN5967" s="17" t="s">
        <v>21651</v>
      </c>
      <c r="AO5967" s="17">
        <v>3</v>
      </c>
      <c r="AP5967" s="17">
        <v>80</v>
      </c>
      <c r="AQ5967" s="17">
        <v>5</v>
      </c>
      <c r="AR5967" s="17" t="s">
        <v>21652</v>
      </c>
      <c r="CU5967" s="17" t="s">
        <v>3901</v>
      </c>
      <c r="DN5967" s="17">
        <f>COUNTIF(AU5967:DM5967, "X")</f>
        <v>1</v>
      </c>
    </row>
    <row r="5968" spans="1:118" s="17" customFormat="1">
      <c r="A5968" s="17" t="s">
        <v>25402</v>
      </c>
      <c r="B5968" s="17">
        <v>55</v>
      </c>
      <c r="C5968" s="17">
        <v>175953</v>
      </c>
      <c r="D5968" s="17" t="s">
        <v>348</v>
      </c>
      <c r="E5968" s="17" t="s">
        <v>287</v>
      </c>
      <c r="F5968" s="17" t="s">
        <v>6288</v>
      </c>
      <c r="H5968" s="309">
        <v>31794</v>
      </c>
      <c r="I5968" s="309">
        <v>42571</v>
      </c>
      <c r="J5968" s="17" t="s">
        <v>3888</v>
      </c>
      <c r="L5968" s="17" t="s">
        <v>991</v>
      </c>
      <c r="M5968" s="17" t="s">
        <v>886</v>
      </c>
      <c r="N5968" s="17" t="s">
        <v>31</v>
      </c>
      <c r="O5968" s="17" t="s">
        <v>15</v>
      </c>
      <c r="P5968" s="17">
        <v>45373</v>
      </c>
      <c r="AC5968" s="17" t="s">
        <v>9895</v>
      </c>
      <c r="AD5968" s="17" t="s">
        <v>9896</v>
      </c>
      <c r="AF5968" s="17">
        <v>8</v>
      </c>
      <c r="AG5968" s="17">
        <v>2</v>
      </c>
      <c r="AM5968" s="17" t="s">
        <v>67</v>
      </c>
      <c r="AN5968" s="17" t="s">
        <v>25087</v>
      </c>
      <c r="AO5968" s="17">
        <v>3</v>
      </c>
      <c r="AP5968" s="17">
        <v>80</v>
      </c>
      <c r="AQ5968" s="17">
        <v>5</v>
      </c>
      <c r="AR5968" s="17" t="s">
        <v>9898</v>
      </c>
      <c r="AT5968" s="17" t="s">
        <v>16072</v>
      </c>
      <c r="DN5968" s="17">
        <f>COUNTIF(AU5968:DM5968, "X")</f>
        <v>0</v>
      </c>
    </row>
    <row r="5969" spans="1:118" s="17" customFormat="1">
      <c r="A5969" s="17" t="s">
        <v>11521</v>
      </c>
      <c r="B5969" s="17">
        <v>55</v>
      </c>
      <c r="C5969" s="17">
        <v>175955</v>
      </c>
      <c r="D5969" s="17" t="s">
        <v>11522</v>
      </c>
      <c r="E5969" s="17" t="s">
        <v>640</v>
      </c>
      <c r="F5969" s="17" t="s">
        <v>48</v>
      </c>
      <c r="H5969" s="309">
        <v>35704</v>
      </c>
      <c r="I5969" s="309">
        <v>42572</v>
      </c>
      <c r="J5969" s="17" t="s">
        <v>3888</v>
      </c>
      <c r="L5969" s="17" t="s">
        <v>11523</v>
      </c>
      <c r="N5969" s="17" t="s">
        <v>14</v>
      </c>
      <c r="O5969" s="17" t="s">
        <v>15</v>
      </c>
      <c r="P5969" s="17">
        <v>45371</v>
      </c>
      <c r="AC5969" s="17" t="s">
        <v>14</v>
      </c>
      <c r="AF5969" s="17">
        <v>8</v>
      </c>
      <c r="AG5969" s="17">
        <v>2</v>
      </c>
      <c r="AI5969" s="17" t="s">
        <v>10178</v>
      </c>
      <c r="AM5969" s="17" t="s">
        <v>68</v>
      </c>
      <c r="AN5969" s="17" t="s">
        <v>11517</v>
      </c>
      <c r="AO5969" s="17">
        <v>3</v>
      </c>
      <c r="AP5969" s="17">
        <v>80</v>
      </c>
      <c r="AQ5969" s="17">
        <v>5</v>
      </c>
      <c r="AR5969" s="17" t="s">
        <v>10180</v>
      </c>
      <c r="CU5969" s="17" t="s">
        <v>3901</v>
      </c>
      <c r="DN5969" s="17">
        <f>COUNTIF(AU5969:DM5969, "X")</f>
        <v>1</v>
      </c>
    </row>
    <row r="5970" spans="1:118" s="17" customFormat="1">
      <c r="A5970" s="17" t="s">
        <v>7840</v>
      </c>
      <c r="B5970" s="17">
        <v>55</v>
      </c>
      <c r="C5970" s="17">
        <v>134021</v>
      </c>
      <c r="D5970" s="17" t="s">
        <v>7841</v>
      </c>
      <c r="E5970" s="17" t="s">
        <v>281</v>
      </c>
      <c r="F5970" s="17" t="s">
        <v>82</v>
      </c>
      <c r="H5970" s="309">
        <v>30767</v>
      </c>
      <c r="I5970" s="309">
        <v>42571</v>
      </c>
      <c r="J5970" s="17" t="s">
        <v>3888</v>
      </c>
      <c r="L5970" s="17" t="s">
        <v>7842</v>
      </c>
      <c r="N5970" s="17" t="s">
        <v>19</v>
      </c>
      <c r="O5970" s="17" t="s">
        <v>15</v>
      </c>
      <c r="P5970" s="17">
        <v>45356</v>
      </c>
      <c r="AC5970" s="17" t="s">
        <v>3890</v>
      </c>
      <c r="AD5970" s="17" t="s">
        <v>3891</v>
      </c>
      <c r="AF5970" s="17">
        <v>8</v>
      </c>
      <c r="AG5970" s="17">
        <v>2</v>
      </c>
      <c r="AM5970" s="17" t="s">
        <v>2606</v>
      </c>
      <c r="AN5970" s="17" t="s">
        <v>7570</v>
      </c>
      <c r="AO5970" s="17">
        <v>3</v>
      </c>
      <c r="AP5970" s="17">
        <v>80</v>
      </c>
      <c r="AQ5970" s="17">
        <v>5</v>
      </c>
      <c r="AT5970" s="17" t="s">
        <v>6589</v>
      </c>
      <c r="BS5970" s="17" t="s">
        <v>3901</v>
      </c>
      <c r="DN5970" s="17">
        <f>COUNTIF(AU5970:DM5970, "X")</f>
        <v>1</v>
      </c>
    </row>
    <row r="5971" spans="1:118" s="17" customFormat="1">
      <c r="A5971" s="17" t="s">
        <v>22667</v>
      </c>
      <c r="B5971" s="17">
        <v>55</v>
      </c>
      <c r="C5971" s="17">
        <v>175964</v>
      </c>
      <c r="D5971" s="17" t="s">
        <v>22668</v>
      </c>
      <c r="E5971" s="17" t="s">
        <v>42</v>
      </c>
      <c r="F5971" s="17" t="s">
        <v>30</v>
      </c>
      <c r="H5971" s="309">
        <v>26958</v>
      </c>
      <c r="I5971" s="309">
        <v>42562</v>
      </c>
      <c r="J5971" s="17" t="s">
        <v>3888</v>
      </c>
      <c r="L5971" s="17" t="s">
        <v>22669</v>
      </c>
      <c r="N5971" s="17" t="s">
        <v>126</v>
      </c>
      <c r="O5971" s="17" t="s">
        <v>15</v>
      </c>
      <c r="P5971" s="17">
        <v>45383</v>
      </c>
      <c r="AF5971" s="17">
        <v>8</v>
      </c>
      <c r="AG5971" s="17">
        <v>2</v>
      </c>
      <c r="AI5971" s="17" t="s">
        <v>20542</v>
      </c>
      <c r="AM5971" s="17" t="s">
        <v>133</v>
      </c>
      <c r="AN5971" s="17" t="s">
        <v>22584</v>
      </c>
      <c r="AO5971" s="17">
        <v>3</v>
      </c>
      <c r="AP5971" s="17">
        <v>80</v>
      </c>
      <c r="AQ5971" s="17">
        <v>5</v>
      </c>
      <c r="AR5971" s="17" t="s">
        <v>22585</v>
      </c>
      <c r="CU5971" s="17" t="s">
        <v>3901</v>
      </c>
      <c r="DN5971" s="17">
        <f>COUNTIF(AU5971:DM5971, "X")</f>
        <v>1</v>
      </c>
    </row>
    <row r="5972" spans="1:118" s="17" customFormat="1">
      <c r="A5972" s="17" t="s">
        <v>24800</v>
      </c>
      <c r="B5972" s="17">
        <v>55</v>
      </c>
      <c r="C5972" s="17">
        <v>175985</v>
      </c>
      <c r="D5972" s="17" t="s">
        <v>24801</v>
      </c>
      <c r="E5972" s="17" t="s">
        <v>7873</v>
      </c>
      <c r="F5972" s="17" t="s">
        <v>36</v>
      </c>
      <c r="G5972" s="17" t="s">
        <v>100</v>
      </c>
      <c r="H5972" s="309">
        <v>17511</v>
      </c>
      <c r="I5972" s="309">
        <v>42572</v>
      </c>
      <c r="J5972" s="17" t="s">
        <v>3888</v>
      </c>
      <c r="L5972" s="17" t="s">
        <v>24802</v>
      </c>
      <c r="N5972" s="17" t="s">
        <v>31</v>
      </c>
      <c r="O5972" s="17" t="s">
        <v>15</v>
      </c>
      <c r="P5972" s="17">
        <v>45373</v>
      </c>
      <c r="AC5972" s="17" t="s">
        <v>9895</v>
      </c>
      <c r="AD5972" s="17" t="s">
        <v>9896</v>
      </c>
      <c r="AF5972" s="17">
        <v>8</v>
      </c>
      <c r="AG5972" s="17">
        <v>2</v>
      </c>
      <c r="AM5972" s="17" t="s">
        <v>268</v>
      </c>
      <c r="AN5972" s="17" t="s">
        <v>24751</v>
      </c>
      <c r="AO5972" s="17">
        <v>3</v>
      </c>
      <c r="AP5972" s="17">
        <v>80</v>
      </c>
      <c r="AQ5972" s="17">
        <v>5</v>
      </c>
      <c r="AR5972" s="17" t="s">
        <v>9898</v>
      </c>
      <c r="AT5972" s="17" t="s">
        <v>14152</v>
      </c>
      <c r="DN5972" s="17">
        <f>COUNTIF(AU5972:DM5972, "X")</f>
        <v>0</v>
      </c>
    </row>
    <row r="5973" spans="1:118" s="17" customFormat="1">
      <c r="A5973" s="17" t="s">
        <v>18705</v>
      </c>
      <c r="B5973" s="17">
        <v>55</v>
      </c>
      <c r="C5973" s="17">
        <v>175987</v>
      </c>
      <c r="D5973" s="17" t="s">
        <v>18706</v>
      </c>
      <c r="E5973" s="17" t="s">
        <v>323</v>
      </c>
      <c r="F5973" s="17" t="s">
        <v>4973</v>
      </c>
      <c r="H5973" s="309">
        <v>34591</v>
      </c>
      <c r="I5973" s="309">
        <v>42572</v>
      </c>
      <c r="J5973" s="17" t="s">
        <v>3888</v>
      </c>
      <c r="L5973" s="17" t="s">
        <v>18707</v>
      </c>
      <c r="N5973" s="17" t="s">
        <v>31</v>
      </c>
      <c r="O5973" s="17" t="s">
        <v>15</v>
      </c>
      <c r="P5973" s="17">
        <v>45373</v>
      </c>
      <c r="AD5973" s="17" t="s">
        <v>9896</v>
      </c>
      <c r="AF5973" s="17">
        <v>8</v>
      </c>
      <c r="AG5973" s="17">
        <v>2</v>
      </c>
      <c r="AM5973" s="17" t="s">
        <v>136</v>
      </c>
      <c r="AN5973" s="17" t="s">
        <v>18697</v>
      </c>
      <c r="AO5973" s="17">
        <v>3</v>
      </c>
      <c r="AP5973" s="17">
        <v>80</v>
      </c>
      <c r="AQ5973" s="17">
        <v>5</v>
      </c>
      <c r="AR5973" s="17" t="s">
        <v>9898</v>
      </c>
      <c r="DN5973" s="17">
        <f>COUNTIF(AU5973:DM5973, "X")</f>
        <v>0</v>
      </c>
    </row>
    <row r="5974" spans="1:118" s="17" customFormat="1">
      <c r="A5974" s="17" t="s">
        <v>25001</v>
      </c>
      <c r="B5974" s="17">
        <v>55</v>
      </c>
      <c r="C5974" s="17">
        <v>175989</v>
      </c>
      <c r="D5974" s="17" t="s">
        <v>10156</v>
      </c>
      <c r="E5974" s="17" t="s">
        <v>555</v>
      </c>
      <c r="F5974" s="17" t="s">
        <v>30</v>
      </c>
      <c r="H5974" s="309">
        <v>34847</v>
      </c>
      <c r="I5974" s="309">
        <v>42573</v>
      </c>
      <c r="J5974" s="17" t="s">
        <v>3888</v>
      </c>
      <c r="L5974" s="17" t="s">
        <v>24755</v>
      </c>
      <c r="N5974" s="17" t="s">
        <v>31</v>
      </c>
      <c r="O5974" s="17" t="s">
        <v>15</v>
      </c>
      <c r="P5974" s="17">
        <v>45373</v>
      </c>
      <c r="AC5974" s="17" t="s">
        <v>9895</v>
      </c>
      <c r="AD5974" s="17" t="s">
        <v>9896</v>
      </c>
      <c r="AF5974" s="17">
        <v>8</v>
      </c>
      <c r="AG5974" s="17">
        <v>2</v>
      </c>
      <c r="AM5974" s="17" t="s">
        <v>268</v>
      </c>
      <c r="AN5974" s="17" t="s">
        <v>24751</v>
      </c>
      <c r="AO5974" s="17">
        <v>3</v>
      </c>
      <c r="AP5974" s="17">
        <v>80</v>
      </c>
      <c r="AQ5974" s="17">
        <v>5</v>
      </c>
      <c r="AR5974" s="17" t="s">
        <v>9898</v>
      </c>
      <c r="AT5974" s="17" t="s">
        <v>14152</v>
      </c>
      <c r="CU5974" s="17" t="s">
        <v>3901</v>
      </c>
      <c r="DN5974" s="17">
        <f>COUNTIF(AU5974:DM5974, "X")</f>
        <v>1</v>
      </c>
    </row>
    <row r="5975" spans="1:118" s="17" customFormat="1">
      <c r="A5975" s="17" t="s">
        <v>17459</v>
      </c>
      <c r="B5975" s="17">
        <v>55</v>
      </c>
      <c r="C5975" s="17">
        <v>175995</v>
      </c>
      <c r="D5975" s="17" t="s">
        <v>17460</v>
      </c>
      <c r="E5975" s="17" t="s">
        <v>372</v>
      </c>
      <c r="F5975" s="17" t="s">
        <v>550</v>
      </c>
      <c r="G5975" s="17" t="s">
        <v>203</v>
      </c>
      <c r="H5975" s="309">
        <v>29060</v>
      </c>
      <c r="I5975" s="309">
        <v>42572</v>
      </c>
      <c r="J5975" s="17" t="s">
        <v>3888</v>
      </c>
      <c r="L5975" s="17" t="s">
        <v>17379</v>
      </c>
      <c r="N5975" s="17" t="s">
        <v>14</v>
      </c>
      <c r="O5975" s="17" t="s">
        <v>15</v>
      </c>
      <c r="P5975" s="17">
        <v>45371</v>
      </c>
      <c r="Q5975" s="17">
        <v>9430</v>
      </c>
      <c r="AF5975" s="17">
        <v>8</v>
      </c>
      <c r="AG5975" s="17">
        <v>2</v>
      </c>
      <c r="AH5975" s="17" t="s">
        <v>11926</v>
      </c>
      <c r="AK5975" s="17" t="s">
        <v>17298</v>
      </c>
      <c r="AM5975" s="17" t="s">
        <v>88</v>
      </c>
      <c r="AN5975" s="17" t="s">
        <v>17299</v>
      </c>
      <c r="AO5975" s="17">
        <v>3</v>
      </c>
      <c r="AP5975" s="17">
        <v>80</v>
      </c>
      <c r="AQ5975" s="17">
        <v>5</v>
      </c>
      <c r="AR5975" s="17" t="s">
        <v>17300</v>
      </c>
      <c r="BN5975" s="17" t="s">
        <v>3901</v>
      </c>
      <c r="CH5975" s="17" t="s">
        <v>3901</v>
      </c>
      <c r="DN5975" s="17">
        <f>COUNTIF(AU5975:DM5975, "X")</f>
        <v>2</v>
      </c>
    </row>
    <row r="5976" spans="1:118" s="17" customFormat="1">
      <c r="A5976" s="17" t="s">
        <v>20966</v>
      </c>
      <c r="B5976" s="17">
        <v>55</v>
      </c>
      <c r="C5976" s="17">
        <v>175999</v>
      </c>
      <c r="D5976" s="17" t="s">
        <v>4636</v>
      </c>
      <c r="E5976" s="17" t="s">
        <v>3966</v>
      </c>
      <c r="F5976" s="17" t="s">
        <v>43</v>
      </c>
      <c r="H5976" s="309">
        <v>35215</v>
      </c>
      <c r="I5976" s="309">
        <v>42573</v>
      </c>
      <c r="J5976" s="17" t="s">
        <v>3888</v>
      </c>
      <c r="L5976" s="17" t="s">
        <v>20967</v>
      </c>
      <c r="N5976" s="17" t="s">
        <v>26</v>
      </c>
      <c r="O5976" s="17" t="s">
        <v>15</v>
      </c>
      <c r="P5976" s="17">
        <v>45318</v>
      </c>
      <c r="AF5976" s="17">
        <v>8</v>
      </c>
      <c r="AG5976" s="17">
        <v>2</v>
      </c>
      <c r="AI5976" s="17" t="s">
        <v>20851</v>
      </c>
      <c r="AM5976" s="17" t="s">
        <v>27</v>
      </c>
      <c r="AN5976" s="17" t="s">
        <v>20847</v>
      </c>
      <c r="AO5976" s="17">
        <v>3</v>
      </c>
      <c r="AP5976" s="17">
        <v>80</v>
      </c>
      <c r="AQ5976" s="17">
        <v>5</v>
      </c>
      <c r="AR5976" s="17" t="s">
        <v>20671</v>
      </c>
      <c r="DN5976" s="17">
        <f>COUNTIF(AU5976:DM5976, "X")</f>
        <v>0</v>
      </c>
    </row>
    <row r="5977" spans="1:118" s="17" customFormat="1">
      <c r="A5977" s="17" t="s">
        <v>11683</v>
      </c>
      <c r="B5977" s="17">
        <v>55</v>
      </c>
      <c r="C5977" s="17">
        <v>176002</v>
      </c>
      <c r="D5977" s="17" t="s">
        <v>11684</v>
      </c>
      <c r="E5977" s="17" t="s">
        <v>134</v>
      </c>
      <c r="F5977" s="17" t="s">
        <v>344</v>
      </c>
      <c r="H5977" s="309">
        <v>34844</v>
      </c>
      <c r="I5977" s="309">
        <v>42515</v>
      </c>
      <c r="J5977" s="17" t="s">
        <v>3888</v>
      </c>
      <c r="L5977" s="17" t="s">
        <v>11685</v>
      </c>
      <c r="N5977" s="17" t="s">
        <v>14</v>
      </c>
      <c r="O5977" s="17" t="s">
        <v>15</v>
      </c>
      <c r="P5977" s="17">
        <v>45371</v>
      </c>
      <c r="AC5977" s="17" t="s">
        <v>14</v>
      </c>
      <c r="AF5977" s="17">
        <v>8</v>
      </c>
      <c r="AG5977" s="17">
        <v>2</v>
      </c>
      <c r="AI5977" s="17" t="s">
        <v>10178</v>
      </c>
      <c r="AM5977" s="17" t="s">
        <v>68</v>
      </c>
      <c r="AN5977" s="17" t="s">
        <v>11517</v>
      </c>
      <c r="AO5977" s="17">
        <v>3</v>
      </c>
      <c r="AP5977" s="17">
        <v>80</v>
      </c>
      <c r="AQ5977" s="17">
        <v>5</v>
      </c>
      <c r="AR5977" s="17" t="s">
        <v>10180</v>
      </c>
      <c r="CU5977" s="17" t="s">
        <v>3901</v>
      </c>
      <c r="DN5977" s="17">
        <f>COUNTIF(AU5977:DM5977, "X")</f>
        <v>1</v>
      </c>
    </row>
    <row r="5978" spans="1:118" s="17" customFormat="1">
      <c r="A5978" s="17" t="s">
        <v>21037</v>
      </c>
      <c r="B5978" s="17">
        <v>55</v>
      </c>
      <c r="C5978" s="17">
        <v>160584</v>
      </c>
      <c r="D5978" s="17" t="s">
        <v>21038</v>
      </c>
      <c r="E5978" s="17" t="s">
        <v>567</v>
      </c>
      <c r="F5978" s="17" t="s">
        <v>135</v>
      </c>
      <c r="H5978" s="309">
        <v>34524</v>
      </c>
      <c r="I5978" s="309">
        <v>42515</v>
      </c>
      <c r="J5978" s="17" t="s">
        <v>3888</v>
      </c>
      <c r="L5978" s="17" t="s">
        <v>21039</v>
      </c>
      <c r="N5978" s="17" t="s">
        <v>80</v>
      </c>
      <c r="O5978" s="17" t="s">
        <v>15</v>
      </c>
      <c r="P5978" s="17">
        <v>45308</v>
      </c>
      <c r="AF5978" s="17">
        <v>8</v>
      </c>
      <c r="AG5978" s="17">
        <v>2</v>
      </c>
      <c r="AI5978" s="17" t="s">
        <v>20851</v>
      </c>
      <c r="AM5978" s="17" t="s">
        <v>81</v>
      </c>
      <c r="AN5978" s="17" t="s">
        <v>21035</v>
      </c>
      <c r="AO5978" s="17">
        <v>3</v>
      </c>
      <c r="AP5978" s="17">
        <v>80</v>
      </c>
      <c r="AQ5978" s="17">
        <v>5</v>
      </c>
      <c r="AR5978" s="17" t="s">
        <v>20671</v>
      </c>
      <c r="AS5978" s="17" t="s">
        <v>21036</v>
      </c>
      <c r="CU5978" s="17" t="s">
        <v>3901</v>
      </c>
      <c r="DN5978" s="17">
        <f>COUNTIF(AU5978:DM5978, "X")</f>
        <v>1</v>
      </c>
    </row>
    <row r="5979" spans="1:118" s="17" customFormat="1">
      <c r="A5979" s="17" t="s">
        <v>9353</v>
      </c>
      <c r="B5979" s="17">
        <v>55</v>
      </c>
      <c r="C5979" s="17">
        <v>131428</v>
      </c>
      <c r="D5979" s="17" t="s">
        <v>102</v>
      </c>
      <c r="E5979" s="17" t="s">
        <v>9354</v>
      </c>
      <c r="F5979" s="17" t="s">
        <v>7982</v>
      </c>
      <c r="G5979" s="17" t="s">
        <v>203</v>
      </c>
      <c r="H5979" s="309">
        <v>29054</v>
      </c>
      <c r="I5979" s="309">
        <v>42573</v>
      </c>
      <c r="J5979" s="17" t="s">
        <v>3888</v>
      </c>
      <c r="L5979" s="17" t="s">
        <v>9355</v>
      </c>
      <c r="N5979" s="17" t="s">
        <v>19</v>
      </c>
      <c r="O5979" s="17" t="s">
        <v>15</v>
      </c>
      <c r="P5979" s="17">
        <v>45356</v>
      </c>
      <c r="Q5979" s="17">
        <v>2538</v>
      </c>
      <c r="AC5979" s="17" t="s">
        <v>3890</v>
      </c>
      <c r="AD5979" s="17" t="s">
        <v>3891</v>
      </c>
      <c r="AF5979" s="17">
        <v>8</v>
      </c>
      <c r="AG5979" s="17">
        <v>2</v>
      </c>
      <c r="AM5979" s="17" t="s">
        <v>29</v>
      </c>
      <c r="AN5979" s="17" t="s">
        <v>9081</v>
      </c>
      <c r="AO5979" s="17">
        <v>3</v>
      </c>
      <c r="AP5979" s="17">
        <v>80</v>
      </c>
      <c r="AQ5979" s="17">
        <v>5</v>
      </c>
      <c r="AT5979" s="17" t="s">
        <v>9082</v>
      </c>
      <c r="DN5979" s="17">
        <f>COUNTIF(AU5979:DM5979, "X")</f>
        <v>0</v>
      </c>
    </row>
    <row r="5980" spans="1:118" s="17" customFormat="1">
      <c r="A5980" s="17" t="s">
        <v>14145</v>
      </c>
      <c r="B5980" s="17">
        <v>55</v>
      </c>
      <c r="C5980" s="17">
        <v>176008</v>
      </c>
      <c r="D5980" s="17" t="s">
        <v>14146</v>
      </c>
      <c r="E5980" s="17" t="s">
        <v>333</v>
      </c>
      <c r="F5980" s="17" t="s">
        <v>122</v>
      </c>
      <c r="H5980" s="309">
        <v>27596</v>
      </c>
      <c r="I5980" s="309">
        <v>42573</v>
      </c>
      <c r="J5980" s="17" t="s">
        <v>3888</v>
      </c>
      <c r="L5980" s="17" t="s">
        <v>14147</v>
      </c>
      <c r="N5980" s="17" t="s">
        <v>31</v>
      </c>
      <c r="O5980" s="17" t="s">
        <v>15</v>
      </c>
      <c r="P5980" s="17">
        <v>45373</v>
      </c>
      <c r="AC5980" s="17" t="s">
        <v>9895</v>
      </c>
      <c r="AD5980" s="17" t="s">
        <v>9896</v>
      </c>
      <c r="AF5980" s="17">
        <v>15</v>
      </c>
      <c r="AG5980" s="17">
        <v>2</v>
      </c>
      <c r="AM5980" s="17" t="s">
        <v>240</v>
      </c>
      <c r="AN5980" s="17" t="s">
        <v>13567</v>
      </c>
      <c r="AO5980" s="17">
        <v>3</v>
      </c>
      <c r="AP5980" s="17">
        <v>80</v>
      </c>
      <c r="AQ5980" s="17">
        <v>5</v>
      </c>
      <c r="AR5980" s="17" t="s">
        <v>9898</v>
      </c>
      <c r="AT5980" s="17" t="s">
        <v>12990</v>
      </c>
      <c r="AV5980" s="17" t="s">
        <v>3901</v>
      </c>
      <c r="AZ5980" s="17" t="s">
        <v>3901</v>
      </c>
      <c r="BB5980" s="17" t="s">
        <v>3901</v>
      </c>
      <c r="BC5980" s="17" t="s">
        <v>21</v>
      </c>
      <c r="BD5980" s="17" t="s">
        <v>3901</v>
      </c>
      <c r="BH5980" s="17" t="s">
        <v>3901</v>
      </c>
      <c r="BK5980" s="17" t="s">
        <v>3901</v>
      </c>
      <c r="BQ5980" s="17" t="s">
        <v>21</v>
      </c>
      <c r="BS5980" s="17" t="s">
        <v>3901</v>
      </c>
      <c r="BY5980" s="17" t="s">
        <v>3901</v>
      </c>
      <c r="BZ5980" s="17" t="s">
        <v>21</v>
      </c>
      <c r="CC5980" s="17" t="s">
        <v>3901</v>
      </c>
      <c r="CH5980" s="17" t="s">
        <v>3901</v>
      </c>
      <c r="CN5980" s="17" t="s">
        <v>3901</v>
      </c>
      <c r="CQ5980" s="17" t="s">
        <v>3901</v>
      </c>
      <c r="CR5980" s="17" t="s">
        <v>30</v>
      </c>
      <c r="CU5980" s="17" t="s">
        <v>3901</v>
      </c>
      <c r="DA5980" s="17" t="s">
        <v>3901</v>
      </c>
      <c r="DF5980" s="17" t="s">
        <v>3901</v>
      </c>
      <c r="DN5980" s="17">
        <f>COUNTIF(AU5980:DM5980, "X")</f>
        <v>15</v>
      </c>
    </row>
    <row r="5981" spans="1:118" s="17" customFormat="1">
      <c r="A5981" s="17" t="s">
        <v>9444</v>
      </c>
      <c r="B5981" s="17">
        <v>55</v>
      </c>
      <c r="C5981" s="17">
        <v>176011</v>
      </c>
      <c r="D5981" s="17" t="s">
        <v>7896</v>
      </c>
      <c r="E5981" s="17" t="s">
        <v>594</v>
      </c>
      <c r="F5981" s="17" t="s">
        <v>91</v>
      </c>
      <c r="H5981" s="309">
        <v>33485</v>
      </c>
      <c r="I5981" s="309">
        <v>42572</v>
      </c>
      <c r="J5981" s="17" t="s">
        <v>3888</v>
      </c>
      <c r="L5981" s="17" t="s">
        <v>9085</v>
      </c>
      <c r="M5981" s="17" t="s">
        <v>9445</v>
      </c>
      <c r="N5981" s="17" t="s">
        <v>19</v>
      </c>
      <c r="O5981" s="17" t="s">
        <v>15</v>
      </c>
      <c r="P5981" s="17">
        <v>45356</v>
      </c>
      <c r="AC5981" s="17" t="s">
        <v>3890</v>
      </c>
      <c r="AD5981" s="17" t="s">
        <v>3891</v>
      </c>
      <c r="AF5981" s="17">
        <v>8</v>
      </c>
      <c r="AG5981" s="17">
        <v>2</v>
      </c>
      <c r="AM5981" s="17" t="s">
        <v>29</v>
      </c>
      <c r="AN5981" s="17" t="s">
        <v>9081</v>
      </c>
      <c r="AO5981" s="17">
        <v>3</v>
      </c>
      <c r="AP5981" s="17">
        <v>80</v>
      </c>
      <c r="AQ5981" s="17">
        <v>5</v>
      </c>
      <c r="AT5981" s="17" t="s">
        <v>9082</v>
      </c>
      <c r="DN5981" s="17">
        <f>COUNTIF(AU5981:DM5981, "X")</f>
        <v>0</v>
      </c>
    </row>
    <row r="5982" spans="1:118" s="17" customFormat="1">
      <c r="A5982" s="17" t="s">
        <v>11484</v>
      </c>
      <c r="B5982" s="17">
        <v>55</v>
      </c>
      <c r="C5982" s="17">
        <v>176017</v>
      </c>
      <c r="D5982" s="17" t="s">
        <v>9018</v>
      </c>
      <c r="E5982" s="17" t="s">
        <v>389</v>
      </c>
      <c r="F5982" s="17" t="s">
        <v>58</v>
      </c>
      <c r="H5982" s="309">
        <v>28532</v>
      </c>
      <c r="I5982" s="309">
        <v>42574</v>
      </c>
      <c r="J5982" s="17" t="s">
        <v>3888</v>
      </c>
      <c r="L5982" s="17" t="s">
        <v>11382</v>
      </c>
      <c r="N5982" s="17" t="s">
        <v>14</v>
      </c>
      <c r="O5982" s="17" t="s">
        <v>15</v>
      </c>
      <c r="P5982" s="17">
        <v>45371</v>
      </c>
      <c r="AC5982" s="17" t="s">
        <v>14</v>
      </c>
      <c r="AF5982" s="17">
        <v>8</v>
      </c>
      <c r="AG5982" s="17">
        <v>2</v>
      </c>
      <c r="AI5982" s="17" t="s">
        <v>10178</v>
      </c>
      <c r="AM5982" s="17" t="s">
        <v>151</v>
      </c>
      <c r="AN5982" s="17" t="s">
        <v>11216</v>
      </c>
      <c r="AO5982" s="17">
        <v>3</v>
      </c>
      <c r="AP5982" s="17">
        <v>80</v>
      </c>
      <c r="AQ5982" s="17">
        <v>5</v>
      </c>
      <c r="AR5982" s="17" t="s">
        <v>10180</v>
      </c>
      <c r="BC5982" s="17" t="s">
        <v>30</v>
      </c>
      <c r="BD5982" s="17" t="s">
        <v>3901</v>
      </c>
      <c r="BK5982" s="17" t="s">
        <v>3901</v>
      </c>
      <c r="BQ5982" s="17" t="s">
        <v>21</v>
      </c>
      <c r="BS5982" s="17" t="s">
        <v>3901</v>
      </c>
      <c r="DN5982" s="17">
        <f>COUNTIF(AU5982:DM5982, "X")</f>
        <v>3</v>
      </c>
    </row>
    <row r="5983" spans="1:118" s="17" customFormat="1">
      <c r="A5983" s="17" t="s">
        <v>23247</v>
      </c>
      <c r="B5983" s="17">
        <v>55</v>
      </c>
      <c r="C5983" s="17">
        <v>176024</v>
      </c>
      <c r="D5983" s="17" t="s">
        <v>8199</v>
      </c>
      <c r="E5983" s="17" t="s">
        <v>5551</v>
      </c>
      <c r="F5983" s="17" t="s">
        <v>23248</v>
      </c>
      <c r="H5983" s="309">
        <v>35920</v>
      </c>
      <c r="I5983" s="309">
        <v>42517</v>
      </c>
      <c r="J5983" s="17" t="s">
        <v>3888</v>
      </c>
      <c r="L5983" s="17" t="s">
        <v>23249</v>
      </c>
      <c r="N5983" s="17" t="s">
        <v>126</v>
      </c>
      <c r="O5983" s="17" t="s">
        <v>15</v>
      </c>
      <c r="P5983" s="17">
        <v>45383</v>
      </c>
      <c r="AF5983" s="17">
        <v>8</v>
      </c>
      <c r="AG5983" s="17">
        <v>2</v>
      </c>
      <c r="AI5983" s="17" t="s">
        <v>20542</v>
      </c>
      <c r="AM5983" s="17" t="s">
        <v>259</v>
      </c>
      <c r="AN5983" s="17" t="s">
        <v>23210</v>
      </c>
      <c r="AO5983" s="17">
        <v>3</v>
      </c>
      <c r="AP5983" s="17">
        <v>80</v>
      </c>
      <c r="AQ5983" s="17">
        <v>5</v>
      </c>
      <c r="AR5983" s="17" t="s">
        <v>22585</v>
      </c>
      <c r="DN5983" s="17">
        <f>COUNTIF(AU5983:DM5983, "X")</f>
        <v>0</v>
      </c>
    </row>
    <row r="5984" spans="1:118" s="17" customFormat="1">
      <c r="A5984" s="17" t="s">
        <v>11266</v>
      </c>
      <c r="B5984" s="17">
        <v>55</v>
      </c>
      <c r="C5984" s="17">
        <v>176026</v>
      </c>
      <c r="D5984" s="17" t="s">
        <v>234</v>
      </c>
      <c r="E5984" s="17" t="s">
        <v>60</v>
      </c>
      <c r="F5984" s="17" t="s">
        <v>120</v>
      </c>
      <c r="G5984" s="17" t="s">
        <v>203</v>
      </c>
      <c r="H5984" s="309">
        <v>30757</v>
      </c>
      <c r="I5984" s="309">
        <v>42517</v>
      </c>
      <c r="J5984" s="17" t="s">
        <v>3888</v>
      </c>
      <c r="L5984" s="17" t="s">
        <v>11267</v>
      </c>
      <c r="N5984" s="17" t="s">
        <v>14</v>
      </c>
      <c r="O5984" s="17" t="s">
        <v>15</v>
      </c>
      <c r="P5984" s="17">
        <v>45371</v>
      </c>
      <c r="AC5984" s="17" t="s">
        <v>14</v>
      </c>
      <c r="AF5984" s="17">
        <v>8</v>
      </c>
      <c r="AG5984" s="17">
        <v>2</v>
      </c>
      <c r="AI5984" s="17" t="s">
        <v>10178</v>
      </c>
      <c r="AM5984" s="17" t="s">
        <v>151</v>
      </c>
      <c r="AN5984" s="17" t="s">
        <v>11216</v>
      </c>
      <c r="AO5984" s="17">
        <v>3</v>
      </c>
      <c r="AP5984" s="17">
        <v>80</v>
      </c>
      <c r="AQ5984" s="17">
        <v>5</v>
      </c>
      <c r="AR5984" s="17" t="s">
        <v>10180</v>
      </c>
      <c r="CU5984" s="17" t="s">
        <v>3901</v>
      </c>
      <c r="DN5984" s="17">
        <f>COUNTIF(AU5984:DM5984, "X")</f>
        <v>1</v>
      </c>
    </row>
    <row r="5985" spans="1:118" s="17" customFormat="1">
      <c r="A5985" s="17" t="s">
        <v>16591</v>
      </c>
      <c r="B5985" s="17">
        <v>55</v>
      </c>
      <c r="C5985" s="17">
        <v>176029</v>
      </c>
      <c r="D5985" s="17" t="s">
        <v>16592</v>
      </c>
      <c r="E5985" s="17" t="s">
        <v>16593</v>
      </c>
      <c r="F5985" s="17" t="s">
        <v>131</v>
      </c>
      <c r="H5985" s="309">
        <v>35702</v>
      </c>
      <c r="I5985" s="309">
        <v>42517</v>
      </c>
      <c r="J5985" s="17" t="s">
        <v>3888</v>
      </c>
      <c r="L5985" s="17" t="s">
        <v>16425</v>
      </c>
      <c r="M5985" s="17" t="s">
        <v>4462</v>
      </c>
      <c r="N5985" s="17" t="s">
        <v>31</v>
      </c>
      <c r="O5985" s="17" t="s">
        <v>15</v>
      </c>
      <c r="P5985" s="17">
        <v>45373</v>
      </c>
      <c r="AC5985" s="17" t="s">
        <v>9895</v>
      </c>
      <c r="AD5985" s="17" t="s">
        <v>9896</v>
      </c>
      <c r="AF5985" s="17">
        <v>8</v>
      </c>
      <c r="AG5985" s="17">
        <v>2</v>
      </c>
      <c r="AM5985" s="17" t="s">
        <v>41</v>
      </c>
      <c r="AN5985" s="17" t="s">
        <v>16339</v>
      </c>
      <c r="AO5985" s="17">
        <v>3</v>
      </c>
      <c r="AP5985" s="17">
        <v>80</v>
      </c>
      <c r="AQ5985" s="17">
        <v>5</v>
      </c>
      <c r="AR5985" s="17" t="s">
        <v>9898</v>
      </c>
      <c r="AT5985" s="17" t="s">
        <v>16072</v>
      </c>
      <c r="DN5985" s="17">
        <f>COUNTIF(AU5985:DM5985, "X")</f>
        <v>0</v>
      </c>
    </row>
    <row r="5986" spans="1:118" s="17" customFormat="1">
      <c r="A5986" s="17" t="s">
        <v>10130</v>
      </c>
      <c r="B5986" s="17">
        <v>55</v>
      </c>
      <c r="C5986" s="17">
        <v>176031</v>
      </c>
      <c r="D5986" s="17" t="s">
        <v>442</v>
      </c>
      <c r="E5986" s="17" t="s">
        <v>10004</v>
      </c>
      <c r="F5986" s="17" t="s">
        <v>18</v>
      </c>
      <c r="H5986" s="309">
        <v>33273</v>
      </c>
      <c r="I5986" s="309">
        <v>42517</v>
      </c>
      <c r="J5986" s="17" t="s">
        <v>3888</v>
      </c>
      <c r="L5986" s="17" t="s">
        <v>10131</v>
      </c>
      <c r="M5986" s="17" t="s">
        <v>192</v>
      </c>
      <c r="N5986" s="17" t="s">
        <v>31</v>
      </c>
      <c r="O5986" s="17" t="s">
        <v>15</v>
      </c>
      <c r="P5986" s="17">
        <v>45373</v>
      </c>
      <c r="AC5986" s="17" t="s">
        <v>9895</v>
      </c>
      <c r="AD5986" s="17" t="s">
        <v>9896</v>
      </c>
      <c r="AF5986" s="17">
        <v>8</v>
      </c>
      <c r="AG5986" s="17">
        <v>2</v>
      </c>
      <c r="AM5986" s="17" t="s">
        <v>216</v>
      </c>
      <c r="AN5986" s="17" t="s">
        <v>9897</v>
      </c>
      <c r="AO5986" s="17">
        <v>3</v>
      </c>
      <c r="AP5986" s="17">
        <v>80</v>
      </c>
      <c r="AQ5986" s="17">
        <v>5</v>
      </c>
      <c r="AR5986" s="17" t="s">
        <v>9898</v>
      </c>
      <c r="AT5986" s="17" t="s">
        <v>9899</v>
      </c>
      <c r="DN5986" s="17">
        <f>COUNTIF(AU5986:DM5986, "X")</f>
        <v>0</v>
      </c>
    </row>
    <row r="5987" spans="1:118" s="17" customFormat="1">
      <c r="A5987" s="17" t="s">
        <v>11089</v>
      </c>
      <c r="B5987" s="17">
        <v>55</v>
      </c>
      <c r="C5987" s="17">
        <v>151365</v>
      </c>
      <c r="D5987" s="17" t="s">
        <v>6584</v>
      </c>
      <c r="E5987" s="17" t="s">
        <v>7788</v>
      </c>
      <c r="F5987" s="17" t="s">
        <v>99</v>
      </c>
      <c r="H5987" s="309">
        <v>29650</v>
      </c>
      <c r="I5987" s="309">
        <v>42517</v>
      </c>
      <c r="J5987" s="17" t="s">
        <v>3888</v>
      </c>
      <c r="L5987" s="17" t="s">
        <v>10982</v>
      </c>
      <c r="N5987" s="17" t="s">
        <v>14</v>
      </c>
      <c r="O5987" s="17" t="s">
        <v>15</v>
      </c>
      <c r="P5987" s="17">
        <v>45371</v>
      </c>
      <c r="AC5987" s="17" t="s">
        <v>14</v>
      </c>
      <c r="AF5987" s="17">
        <v>8</v>
      </c>
      <c r="AG5987" s="17">
        <v>2</v>
      </c>
      <c r="AI5987" s="17" t="s">
        <v>10178</v>
      </c>
      <c r="AM5987" s="17" t="s">
        <v>16</v>
      </c>
      <c r="AN5987" s="17" t="s">
        <v>10763</v>
      </c>
      <c r="AO5987" s="17">
        <v>3</v>
      </c>
      <c r="AP5987" s="17">
        <v>80</v>
      </c>
      <c r="AQ5987" s="17">
        <v>5</v>
      </c>
      <c r="AR5987" s="17" t="s">
        <v>10180</v>
      </c>
      <c r="BD5987" s="17" t="s">
        <v>3901</v>
      </c>
      <c r="BK5987" s="17" t="s">
        <v>3901</v>
      </c>
      <c r="BS5987" s="17" t="s">
        <v>3901</v>
      </c>
      <c r="CQ5987" s="17" t="s">
        <v>3901</v>
      </c>
      <c r="CR5987" s="17" t="s">
        <v>21</v>
      </c>
      <c r="DN5987" s="17">
        <f>COUNTIF(AU5987:DM5987, "X")</f>
        <v>4</v>
      </c>
    </row>
    <row r="5988" spans="1:118" s="17" customFormat="1">
      <c r="A5988" s="17" t="s">
        <v>26927</v>
      </c>
      <c r="B5988" s="17">
        <v>55</v>
      </c>
      <c r="C5988" s="17">
        <v>176034</v>
      </c>
      <c r="D5988" s="17" t="s">
        <v>17141</v>
      </c>
      <c r="E5988" s="17" t="s">
        <v>435</v>
      </c>
      <c r="F5988" s="17" t="s">
        <v>93</v>
      </c>
      <c r="H5988" s="309">
        <v>24970</v>
      </c>
      <c r="I5988" s="309">
        <v>42517</v>
      </c>
      <c r="J5988" s="17" t="s">
        <v>3888</v>
      </c>
      <c r="L5988" s="17" t="s">
        <v>26628</v>
      </c>
      <c r="M5988" s="17" t="s">
        <v>805</v>
      </c>
      <c r="N5988" s="17" t="s">
        <v>14</v>
      </c>
      <c r="O5988" s="17" t="s">
        <v>15</v>
      </c>
      <c r="P5988" s="17">
        <v>45371</v>
      </c>
      <c r="AC5988" s="17" t="s">
        <v>17772</v>
      </c>
      <c r="AF5988" s="17">
        <v>8</v>
      </c>
      <c r="AG5988" s="17">
        <v>2</v>
      </c>
      <c r="AH5988" s="17" t="s">
        <v>11926</v>
      </c>
      <c r="AK5988" s="17" t="s">
        <v>17298</v>
      </c>
      <c r="AM5988" s="17" t="s">
        <v>2619</v>
      </c>
      <c r="AN5988" s="17" t="s">
        <v>26616</v>
      </c>
      <c r="AO5988" s="17">
        <v>3</v>
      </c>
      <c r="AP5988" s="17">
        <v>80</v>
      </c>
      <c r="AQ5988" s="17">
        <v>5</v>
      </c>
      <c r="AT5988" s="17" t="s">
        <v>26617</v>
      </c>
      <c r="CU5988" s="17" t="s">
        <v>3901</v>
      </c>
      <c r="DF5988" s="17" t="s">
        <v>3901</v>
      </c>
      <c r="DN5988" s="17">
        <f>COUNTIF(AU5988:DM5988, "X")</f>
        <v>2</v>
      </c>
    </row>
    <row r="5989" spans="1:118" s="17" customFormat="1">
      <c r="A5989" s="17" t="s">
        <v>16946</v>
      </c>
      <c r="B5989" s="17">
        <v>55</v>
      </c>
      <c r="C5989" s="17">
        <v>176036</v>
      </c>
      <c r="D5989" s="17" t="s">
        <v>6782</v>
      </c>
      <c r="E5989" s="17" t="s">
        <v>38</v>
      </c>
      <c r="F5989" s="17" t="s">
        <v>70</v>
      </c>
      <c r="H5989" s="309">
        <v>33393</v>
      </c>
      <c r="I5989" s="309">
        <v>42517</v>
      </c>
      <c r="J5989" s="17" t="s">
        <v>3888</v>
      </c>
      <c r="L5989" s="17" t="s">
        <v>16947</v>
      </c>
      <c r="N5989" s="17" t="s">
        <v>31</v>
      </c>
      <c r="O5989" s="17" t="s">
        <v>15</v>
      </c>
      <c r="P5989" s="17">
        <v>45373</v>
      </c>
      <c r="AC5989" s="17" t="s">
        <v>9895</v>
      </c>
      <c r="AD5989" s="17" t="s">
        <v>9896</v>
      </c>
      <c r="AF5989" s="17">
        <v>8</v>
      </c>
      <c r="AG5989" s="17">
        <v>2</v>
      </c>
      <c r="AM5989" s="17" t="s">
        <v>220</v>
      </c>
      <c r="AN5989" s="17" t="s">
        <v>16782</v>
      </c>
      <c r="AO5989" s="17">
        <v>3</v>
      </c>
      <c r="AP5989" s="17">
        <v>80</v>
      </c>
      <c r="AQ5989" s="17">
        <v>5</v>
      </c>
      <c r="AR5989" s="17" t="s">
        <v>9898</v>
      </c>
      <c r="AT5989" s="17" t="s">
        <v>9899</v>
      </c>
      <c r="DN5989" s="17">
        <f>COUNTIF(AU5989:DM5989, "X")</f>
        <v>0</v>
      </c>
    </row>
    <row r="5990" spans="1:118" s="17" customFormat="1">
      <c r="A5990" s="17" t="s">
        <v>9908</v>
      </c>
      <c r="B5990" s="17">
        <v>55</v>
      </c>
      <c r="C5990" s="17">
        <v>176046</v>
      </c>
      <c r="D5990" s="17" t="s">
        <v>9909</v>
      </c>
      <c r="E5990" s="17" t="s">
        <v>465</v>
      </c>
      <c r="F5990" s="17" t="s">
        <v>9910</v>
      </c>
      <c r="H5990" s="309">
        <v>35891</v>
      </c>
      <c r="I5990" s="309">
        <v>42521</v>
      </c>
      <c r="J5990" s="17" t="s">
        <v>3888</v>
      </c>
      <c r="L5990" s="17" t="s">
        <v>9911</v>
      </c>
      <c r="N5990" s="17" t="s">
        <v>31</v>
      </c>
      <c r="O5990" s="17" t="s">
        <v>15</v>
      </c>
      <c r="P5990" s="17">
        <v>45373</v>
      </c>
      <c r="AC5990" s="17" t="s">
        <v>9895</v>
      </c>
      <c r="AD5990" s="17" t="s">
        <v>9896</v>
      </c>
      <c r="AF5990" s="17">
        <v>8</v>
      </c>
      <c r="AG5990" s="17">
        <v>2</v>
      </c>
      <c r="AM5990" s="17" t="s">
        <v>216</v>
      </c>
      <c r="AN5990" s="17" t="s">
        <v>9897</v>
      </c>
      <c r="AO5990" s="17">
        <v>3</v>
      </c>
      <c r="AP5990" s="17">
        <v>80</v>
      </c>
      <c r="AQ5990" s="17">
        <v>5</v>
      </c>
      <c r="AR5990" s="17" t="s">
        <v>9898</v>
      </c>
      <c r="AT5990" s="17" t="s">
        <v>9899</v>
      </c>
      <c r="DN5990" s="17">
        <f>COUNTIF(AU5990:DM5990, "X")</f>
        <v>0</v>
      </c>
    </row>
    <row r="5991" spans="1:118" s="17" customFormat="1">
      <c r="A5991" s="17" t="s">
        <v>23065</v>
      </c>
      <c r="B5991" s="17">
        <v>55</v>
      </c>
      <c r="C5991" s="17">
        <v>176052</v>
      </c>
      <c r="D5991" s="17" t="s">
        <v>7422</v>
      </c>
      <c r="E5991" s="17" t="s">
        <v>7152</v>
      </c>
      <c r="F5991" s="17" t="s">
        <v>122</v>
      </c>
      <c r="H5991" s="309">
        <v>34839</v>
      </c>
      <c r="I5991" s="309">
        <v>42521</v>
      </c>
      <c r="J5991" s="17" t="s">
        <v>3888</v>
      </c>
      <c r="L5991" s="17" t="s">
        <v>23066</v>
      </c>
      <c r="N5991" s="17" t="s">
        <v>89</v>
      </c>
      <c r="O5991" s="17" t="s">
        <v>15</v>
      </c>
      <c r="P5991" s="17">
        <v>45339</v>
      </c>
      <c r="AF5991" s="17">
        <v>8</v>
      </c>
      <c r="AG5991" s="17">
        <v>2</v>
      </c>
      <c r="AH5991" s="17" t="s">
        <v>11926</v>
      </c>
      <c r="AK5991" s="17" t="s">
        <v>21650</v>
      </c>
      <c r="AM5991" s="17" t="s">
        <v>90</v>
      </c>
      <c r="AN5991" s="17" t="s">
        <v>23025</v>
      </c>
      <c r="AO5991" s="17">
        <v>3</v>
      </c>
      <c r="AP5991" s="17">
        <v>80</v>
      </c>
      <c r="AQ5991" s="17">
        <v>5</v>
      </c>
      <c r="AR5991" s="17" t="s">
        <v>22585</v>
      </c>
      <c r="DN5991" s="17">
        <f>COUNTIF(AU5991:DM5991, "X")</f>
        <v>0</v>
      </c>
    </row>
    <row r="5992" spans="1:118" s="17" customFormat="1">
      <c r="A5992" s="17" t="s">
        <v>15648</v>
      </c>
      <c r="B5992" s="17">
        <v>55</v>
      </c>
      <c r="C5992" s="17">
        <v>176063</v>
      </c>
      <c r="D5992" s="17" t="s">
        <v>13920</v>
      </c>
      <c r="E5992" s="17" t="s">
        <v>15649</v>
      </c>
      <c r="F5992" s="17" t="s">
        <v>63</v>
      </c>
      <c r="H5992" s="309">
        <v>20007</v>
      </c>
      <c r="I5992" s="309">
        <v>42576</v>
      </c>
      <c r="J5992" s="17" t="s">
        <v>3888</v>
      </c>
      <c r="L5992" s="17" t="s">
        <v>15650</v>
      </c>
      <c r="M5992" s="17" t="s">
        <v>387</v>
      </c>
      <c r="N5992" s="17" t="s">
        <v>31</v>
      </c>
      <c r="O5992" s="17" t="s">
        <v>15</v>
      </c>
      <c r="P5992" s="17">
        <v>45373</v>
      </c>
      <c r="AC5992" s="17" t="s">
        <v>9895</v>
      </c>
      <c r="AD5992" s="17" t="s">
        <v>9896</v>
      </c>
      <c r="AF5992" s="17">
        <v>8</v>
      </c>
      <c r="AG5992" s="17">
        <v>2</v>
      </c>
      <c r="AM5992" s="17" t="s">
        <v>121</v>
      </c>
      <c r="AN5992" s="17" t="s">
        <v>15516</v>
      </c>
      <c r="AO5992" s="17">
        <v>3</v>
      </c>
      <c r="AP5992" s="17">
        <v>80</v>
      </c>
      <c r="AQ5992" s="17">
        <v>5</v>
      </c>
      <c r="AR5992" s="17" t="s">
        <v>9898</v>
      </c>
      <c r="AT5992" s="17" t="s">
        <v>15057</v>
      </c>
      <c r="DN5992" s="17">
        <f>COUNTIF(AU5992:DM5992, "X")</f>
        <v>0</v>
      </c>
    </row>
    <row r="5993" spans="1:118" s="17" customFormat="1">
      <c r="A5993" s="17" t="s">
        <v>15659</v>
      </c>
      <c r="B5993" s="17">
        <v>55</v>
      </c>
      <c r="C5993" s="17">
        <v>176064</v>
      </c>
      <c r="D5993" s="17" t="s">
        <v>13920</v>
      </c>
      <c r="E5993" s="17" t="s">
        <v>15660</v>
      </c>
      <c r="F5993" s="17" t="s">
        <v>70</v>
      </c>
      <c r="H5993" s="309">
        <v>18474</v>
      </c>
      <c r="I5993" s="309">
        <v>42576</v>
      </c>
      <c r="J5993" s="17" t="s">
        <v>3888</v>
      </c>
      <c r="L5993" s="17" t="s">
        <v>15650</v>
      </c>
      <c r="M5993" s="17" t="s">
        <v>387</v>
      </c>
      <c r="N5993" s="17" t="s">
        <v>31</v>
      </c>
      <c r="O5993" s="17" t="s">
        <v>15</v>
      </c>
      <c r="P5993" s="17">
        <v>45373</v>
      </c>
      <c r="AC5993" s="17" t="s">
        <v>9895</v>
      </c>
      <c r="AD5993" s="17" t="s">
        <v>9896</v>
      </c>
      <c r="AF5993" s="17">
        <v>8</v>
      </c>
      <c r="AG5993" s="17">
        <v>2</v>
      </c>
      <c r="AM5993" s="17" t="s">
        <v>121</v>
      </c>
      <c r="AN5993" s="17" t="s">
        <v>15516</v>
      </c>
      <c r="AO5993" s="17">
        <v>3</v>
      </c>
      <c r="AP5993" s="17">
        <v>80</v>
      </c>
      <c r="AQ5993" s="17">
        <v>5</v>
      </c>
      <c r="AR5993" s="17" t="s">
        <v>9898</v>
      </c>
      <c r="AT5993" s="17" t="s">
        <v>15057</v>
      </c>
      <c r="CU5993" s="17" t="s">
        <v>3901</v>
      </c>
      <c r="DN5993" s="17">
        <f>COUNTIF(AU5993:DM5993, "X")</f>
        <v>1</v>
      </c>
    </row>
    <row r="5994" spans="1:118" s="17" customFormat="1">
      <c r="A5994" s="17" t="s">
        <v>17877</v>
      </c>
      <c r="B5994" s="17">
        <v>55</v>
      </c>
      <c r="C5994" s="17">
        <v>176069</v>
      </c>
      <c r="D5994" s="17" t="s">
        <v>15060</v>
      </c>
      <c r="E5994" s="17" t="s">
        <v>7982</v>
      </c>
      <c r="F5994" s="17" t="s">
        <v>65</v>
      </c>
      <c r="H5994" s="309">
        <v>26740</v>
      </c>
      <c r="I5994" s="309">
        <v>42576</v>
      </c>
      <c r="J5994" s="17" t="s">
        <v>3888</v>
      </c>
      <c r="L5994" s="17" t="s">
        <v>17765</v>
      </c>
      <c r="M5994" s="17" t="s">
        <v>17878</v>
      </c>
      <c r="N5994" s="17" t="s">
        <v>14</v>
      </c>
      <c r="O5994" s="17" t="s">
        <v>15</v>
      </c>
      <c r="P5994" s="17">
        <v>45371</v>
      </c>
      <c r="AF5994" s="17">
        <v>15</v>
      </c>
      <c r="AG5994" s="17">
        <v>2</v>
      </c>
      <c r="AH5994" s="17" t="s">
        <v>11926</v>
      </c>
      <c r="AK5994" s="17" t="s">
        <v>17298</v>
      </c>
      <c r="AM5994" s="17" t="s">
        <v>71</v>
      </c>
      <c r="AN5994" s="17" t="s">
        <v>17760</v>
      </c>
      <c r="AO5994" s="17">
        <v>3</v>
      </c>
      <c r="AP5994" s="17">
        <v>80</v>
      </c>
      <c r="AQ5994" s="17">
        <v>5</v>
      </c>
      <c r="AR5994" s="17" t="s">
        <v>17300</v>
      </c>
      <c r="CU5994" s="17" t="s">
        <v>3901</v>
      </c>
      <c r="DN5994" s="17">
        <f>COUNTIF(AU5994:DM5994, "X")</f>
        <v>1</v>
      </c>
    </row>
    <row r="5995" spans="1:118" s="17" customFormat="1">
      <c r="A5995" s="17" t="s">
        <v>11371</v>
      </c>
      <c r="B5995" s="17">
        <v>55</v>
      </c>
      <c r="C5995" s="17">
        <v>176070</v>
      </c>
      <c r="D5995" s="17" t="s">
        <v>11372</v>
      </c>
      <c r="E5995" s="17" t="s">
        <v>367</v>
      </c>
      <c r="F5995" s="17" t="s">
        <v>17</v>
      </c>
      <c r="H5995" s="309">
        <v>35733</v>
      </c>
      <c r="I5995" s="309">
        <v>42517</v>
      </c>
      <c r="J5995" s="17" t="s">
        <v>3888</v>
      </c>
      <c r="L5995" s="17" t="s">
        <v>11373</v>
      </c>
      <c r="N5995" s="17" t="s">
        <v>14</v>
      </c>
      <c r="O5995" s="17" t="s">
        <v>15</v>
      </c>
      <c r="P5995" s="17">
        <v>45371</v>
      </c>
      <c r="AC5995" s="17" t="s">
        <v>14</v>
      </c>
      <c r="AF5995" s="17">
        <v>8</v>
      </c>
      <c r="AG5995" s="17">
        <v>2</v>
      </c>
      <c r="AI5995" s="17" t="s">
        <v>10178</v>
      </c>
      <c r="AM5995" s="17" t="s">
        <v>151</v>
      </c>
      <c r="AN5995" s="17" t="s">
        <v>11216</v>
      </c>
      <c r="AO5995" s="17">
        <v>3</v>
      </c>
      <c r="AP5995" s="17">
        <v>80</v>
      </c>
      <c r="AQ5995" s="17">
        <v>5</v>
      </c>
      <c r="AR5995" s="17" t="s">
        <v>10180</v>
      </c>
      <c r="CU5995" s="17" t="s">
        <v>3901</v>
      </c>
      <c r="DA5995" s="17" t="s">
        <v>3901</v>
      </c>
      <c r="DN5995" s="17">
        <f>COUNTIF(AU5995:DM5995, "X")</f>
        <v>2</v>
      </c>
    </row>
    <row r="5996" spans="1:118" s="17" customFormat="1">
      <c r="A5996" s="17" t="s">
        <v>20765</v>
      </c>
      <c r="B5996" s="17">
        <v>55</v>
      </c>
      <c r="C5996" s="17">
        <v>136191</v>
      </c>
      <c r="D5996" s="17" t="s">
        <v>20766</v>
      </c>
      <c r="E5996" s="17" t="s">
        <v>176</v>
      </c>
      <c r="F5996" s="17" t="s">
        <v>43</v>
      </c>
      <c r="H5996" s="309">
        <v>30033</v>
      </c>
      <c r="I5996" s="309">
        <v>42576</v>
      </c>
      <c r="J5996" s="17" t="s">
        <v>3888</v>
      </c>
      <c r="L5996" s="17" t="s">
        <v>20767</v>
      </c>
      <c r="N5996" s="17" t="s">
        <v>26</v>
      </c>
      <c r="O5996" s="17" t="s">
        <v>15</v>
      </c>
      <c r="P5996" s="17">
        <v>45318</v>
      </c>
      <c r="AF5996" s="17">
        <v>8</v>
      </c>
      <c r="AG5996" s="17">
        <v>2</v>
      </c>
      <c r="AI5996" s="17" t="s">
        <v>20669</v>
      </c>
      <c r="AM5996" s="17" t="s">
        <v>53</v>
      </c>
      <c r="AN5996" s="17" t="s">
        <v>20670</v>
      </c>
      <c r="AO5996" s="17">
        <v>3</v>
      </c>
      <c r="AP5996" s="17">
        <v>80</v>
      </c>
      <c r="AQ5996" s="17">
        <v>5</v>
      </c>
      <c r="AR5996" s="17" t="s">
        <v>20671</v>
      </c>
      <c r="DN5996" s="17">
        <f>COUNTIF(AU5996:DM5996, "X")</f>
        <v>0</v>
      </c>
    </row>
    <row r="5997" spans="1:118" s="17" customFormat="1">
      <c r="A5997" s="17" t="s">
        <v>14504</v>
      </c>
      <c r="B5997" s="17">
        <v>55</v>
      </c>
      <c r="C5997" s="17">
        <v>176078</v>
      </c>
      <c r="D5997" s="17" t="s">
        <v>4565</v>
      </c>
      <c r="E5997" s="17" t="s">
        <v>252</v>
      </c>
      <c r="F5997" s="17" t="s">
        <v>18</v>
      </c>
      <c r="H5997" s="309">
        <v>32039</v>
      </c>
      <c r="I5997" s="309">
        <v>42576</v>
      </c>
      <c r="J5997" s="17" t="s">
        <v>3888</v>
      </c>
      <c r="L5997" s="17" t="s">
        <v>14505</v>
      </c>
      <c r="N5997" s="17" t="s">
        <v>31</v>
      </c>
      <c r="O5997" s="17" t="s">
        <v>15</v>
      </c>
      <c r="P5997" s="17">
        <v>45373</v>
      </c>
      <c r="AC5997" s="17" t="s">
        <v>9895</v>
      </c>
      <c r="AD5997" s="17" t="s">
        <v>9896</v>
      </c>
      <c r="AF5997" s="17">
        <v>8</v>
      </c>
      <c r="AG5997" s="17">
        <v>2</v>
      </c>
      <c r="AM5997" s="17" t="s">
        <v>108</v>
      </c>
      <c r="AN5997" s="17" t="s">
        <v>14364</v>
      </c>
      <c r="AO5997" s="17">
        <v>3</v>
      </c>
      <c r="AP5997" s="17">
        <v>80</v>
      </c>
      <c r="AQ5997" s="17">
        <v>5</v>
      </c>
      <c r="AR5997" s="17" t="s">
        <v>9898</v>
      </c>
      <c r="AT5997" s="17" t="s">
        <v>14152</v>
      </c>
      <c r="DN5997" s="17">
        <f>COUNTIF(AU5997:DM5997, "X")</f>
        <v>0</v>
      </c>
    </row>
    <row r="5998" spans="1:118" s="17" customFormat="1">
      <c r="A5998" s="17" t="s">
        <v>7018</v>
      </c>
      <c r="B5998" s="17">
        <v>55</v>
      </c>
      <c r="C5998" s="17">
        <v>176081</v>
      </c>
      <c r="D5998" s="17" t="s">
        <v>516</v>
      </c>
      <c r="E5998" s="17" t="s">
        <v>7019</v>
      </c>
      <c r="F5998" s="17" t="s">
        <v>7020</v>
      </c>
      <c r="H5998" s="309">
        <v>27598</v>
      </c>
      <c r="I5998" s="309">
        <v>42576</v>
      </c>
      <c r="J5998" s="17" t="s">
        <v>3888</v>
      </c>
      <c r="L5998" s="17" t="s">
        <v>2064</v>
      </c>
      <c r="N5998" s="17" t="s">
        <v>19</v>
      </c>
      <c r="O5998" s="17" t="s">
        <v>15</v>
      </c>
      <c r="P5998" s="17">
        <v>45356</v>
      </c>
      <c r="AC5998" s="17" t="s">
        <v>3890</v>
      </c>
      <c r="AD5998" s="17" t="s">
        <v>3891</v>
      </c>
      <c r="AF5998" s="17">
        <v>15</v>
      </c>
      <c r="AG5998" s="17">
        <v>2</v>
      </c>
      <c r="AM5998" s="17" t="s">
        <v>248</v>
      </c>
      <c r="AN5998" s="17" t="s">
        <v>6588</v>
      </c>
      <c r="AO5998" s="17">
        <v>3</v>
      </c>
      <c r="AP5998" s="17">
        <v>80</v>
      </c>
      <c r="AQ5998" s="17">
        <v>5</v>
      </c>
      <c r="AT5998" s="17" t="s">
        <v>6589</v>
      </c>
      <c r="CU5998" s="17" t="s">
        <v>3901</v>
      </c>
      <c r="DF5998" s="17" t="s">
        <v>3901</v>
      </c>
      <c r="DN5998" s="17">
        <f>COUNTIF(AU5998:DM5998, "X")</f>
        <v>2</v>
      </c>
    </row>
    <row r="5999" spans="1:118" s="17" customFormat="1">
      <c r="A5999" s="17" t="s">
        <v>5274</v>
      </c>
      <c r="B5999" s="17">
        <v>55</v>
      </c>
      <c r="C5999" s="17">
        <v>176086</v>
      </c>
      <c r="D5999" s="17" t="s">
        <v>1218</v>
      </c>
      <c r="E5999" s="17" t="s">
        <v>195</v>
      </c>
      <c r="F5999" s="17" t="s">
        <v>70</v>
      </c>
      <c r="H5999" s="309">
        <v>33436</v>
      </c>
      <c r="I5999" s="309">
        <v>42576</v>
      </c>
      <c r="J5999" s="17" t="s">
        <v>3888</v>
      </c>
      <c r="L5999" s="17" t="s">
        <v>5275</v>
      </c>
      <c r="N5999" s="17" t="s">
        <v>19</v>
      </c>
      <c r="O5999" s="17" t="s">
        <v>15</v>
      </c>
      <c r="P5999" s="17">
        <v>45356</v>
      </c>
      <c r="AC5999" s="17" t="s">
        <v>3890</v>
      </c>
      <c r="AD5999" s="17" t="s">
        <v>3891</v>
      </c>
      <c r="AF5999" s="17">
        <v>8</v>
      </c>
      <c r="AG5999" s="17">
        <v>2</v>
      </c>
      <c r="AM5999" s="17" t="s">
        <v>2603</v>
      </c>
      <c r="AN5999" s="17" t="s">
        <v>5023</v>
      </c>
      <c r="AO5999" s="17">
        <v>3</v>
      </c>
      <c r="AP5999" s="17">
        <v>80</v>
      </c>
      <c r="AQ5999" s="17">
        <v>5</v>
      </c>
      <c r="AT5999" s="17" t="s">
        <v>3893</v>
      </c>
      <c r="DN5999" s="17">
        <f>COUNTIF(AU5999:DM5999, "X")</f>
        <v>0</v>
      </c>
    </row>
    <row r="6000" spans="1:118" s="17" customFormat="1">
      <c r="A6000" s="17" t="s">
        <v>16215</v>
      </c>
      <c r="B6000" s="17">
        <v>55</v>
      </c>
      <c r="C6000" s="17">
        <v>176094</v>
      </c>
      <c r="D6000" s="17" t="s">
        <v>16216</v>
      </c>
      <c r="E6000" s="17" t="s">
        <v>125</v>
      </c>
      <c r="F6000" s="17" t="s">
        <v>56</v>
      </c>
      <c r="H6000" s="309">
        <v>23429</v>
      </c>
      <c r="I6000" s="309">
        <v>42576</v>
      </c>
      <c r="J6000" s="17" t="s">
        <v>3888</v>
      </c>
      <c r="L6000" s="17" t="s">
        <v>16217</v>
      </c>
      <c r="N6000" s="17" t="s">
        <v>31</v>
      </c>
      <c r="O6000" s="17" t="s">
        <v>15</v>
      </c>
      <c r="P6000" s="17">
        <v>45373</v>
      </c>
      <c r="AC6000" s="17" t="s">
        <v>9895</v>
      </c>
      <c r="AD6000" s="17" t="s">
        <v>9896</v>
      </c>
      <c r="AF6000" s="17">
        <v>8</v>
      </c>
      <c r="AG6000" s="17">
        <v>2</v>
      </c>
      <c r="AM6000" s="17" t="s">
        <v>37</v>
      </c>
      <c r="AN6000" s="17" t="s">
        <v>16071</v>
      </c>
      <c r="AO6000" s="17">
        <v>3</v>
      </c>
      <c r="AP6000" s="17">
        <v>80</v>
      </c>
      <c r="AQ6000" s="17">
        <v>5</v>
      </c>
      <c r="AR6000" s="17" t="s">
        <v>9898</v>
      </c>
      <c r="AT6000" s="17" t="s">
        <v>16072</v>
      </c>
      <c r="CU6000" s="17" t="s">
        <v>3901</v>
      </c>
      <c r="DN6000" s="17">
        <f>COUNTIF(AU6000:DM6000, "X")</f>
        <v>1</v>
      </c>
    </row>
    <row r="6001" spans="1:118" s="17" customFormat="1">
      <c r="A6001" s="17" t="s">
        <v>4353</v>
      </c>
      <c r="B6001" s="17">
        <v>55</v>
      </c>
      <c r="C6001" s="17">
        <v>176097</v>
      </c>
      <c r="D6001" s="17" t="s">
        <v>591</v>
      </c>
      <c r="E6001" s="17" t="s">
        <v>4354</v>
      </c>
      <c r="F6001" s="17" t="s">
        <v>4355</v>
      </c>
      <c r="H6001" s="309">
        <v>33411</v>
      </c>
      <c r="I6001" s="309">
        <v>42577</v>
      </c>
      <c r="J6001" s="17" t="s">
        <v>3888</v>
      </c>
      <c r="L6001" s="17" t="s">
        <v>4356</v>
      </c>
      <c r="N6001" s="17" t="s">
        <v>19</v>
      </c>
      <c r="O6001" s="17" t="s">
        <v>15</v>
      </c>
      <c r="P6001" s="17">
        <v>45356</v>
      </c>
      <c r="AC6001" s="17" t="s">
        <v>3890</v>
      </c>
      <c r="AD6001" s="17" t="s">
        <v>3891</v>
      </c>
      <c r="AF6001" s="17">
        <v>8</v>
      </c>
      <c r="AG6001" s="17">
        <v>2</v>
      </c>
      <c r="AM6001" s="17" t="s">
        <v>172</v>
      </c>
      <c r="AN6001" s="17" t="s">
        <v>3892</v>
      </c>
      <c r="AO6001" s="17">
        <v>3</v>
      </c>
      <c r="AP6001" s="17">
        <v>80</v>
      </c>
      <c r="AQ6001" s="17">
        <v>5</v>
      </c>
      <c r="AT6001" s="17" t="s">
        <v>3893</v>
      </c>
      <c r="CU6001" s="17" t="s">
        <v>3901</v>
      </c>
      <c r="DA6001" s="17" t="s">
        <v>3901</v>
      </c>
      <c r="DN6001" s="17">
        <f>COUNTIF(AU6001:DM6001, "X")</f>
        <v>2</v>
      </c>
    </row>
    <row r="6002" spans="1:118" s="17" customFormat="1">
      <c r="A6002" s="17" t="s">
        <v>25432</v>
      </c>
      <c r="B6002" s="17">
        <v>55</v>
      </c>
      <c r="C6002" s="17">
        <v>176106</v>
      </c>
      <c r="D6002" s="17" t="s">
        <v>25159</v>
      </c>
      <c r="E6002" s="17" t="s">
        <v>352</v>
      </c>
      <c r="F6002" s="17" t="s">
        <v>65</v>
      </c>
      <c r="H6002" s="309">
        <v>34912</v>
      </c>
      <c r="I6002" s="309">
        <v>42577</v>
      </c>
      <c r="J6002" s="17" t="s">
        <v>3888</v>
      </c>
      <c r="L6002" s="17" t="s">
        <v>991</v>
      </c>
      <c r="M6002" s="17" t="s">
        <v>9421</v>
      </c>
      <c r="N6002" s="17" t="s">
        <v>31</v>
      </c>
      <c r="O6002" s="17" t="s">
        <v>15</v>
      </c>
      <c r="P6002" s="17">
        <v>45373</v>
      </c>
      <c r="Q6002" s="17">
        <v>8341</v>
      </c>
      <c r="AC6002" s="17" t="s">
        <v>9895</v>
      </c>
      <c r="AD6002" s="17" t="s">
        <v>9896</v>
      </c>
      <c r="AF6002" s="17">
        <v>8</v>
      </c>
      <c r="AG6002" s="17">
        <v>2</v>
      </c>
      <c r="AM6002" s="17" t="s">
        <v>67</v>
      </c>
      <c r="AN6002" s="17" t="s">
        <v>25087</v>
      </c>
      <c r="AO6002" s="17">
        <v>3</v>
      </c>
      <c r="AP6002" s="17">
        <v>80</v>
      </c>
      <c r="AQ6002" s="17">
        <v>5</v>
      </c>
      <c r="AR6002" s="17" t="s">
        <v>9898</v>
      </c>
      <c r="AT6002" s="17" t="s">
        <v>16072</v>
      </c>
      <c r="CU6002" s="17" t="s">
        <v>3901</v>
      </c>
      <c r="DA6002" s="17" t="s">
        <v>3901</v>
      </c>
      <c r="DN6002" s="17">
        <f>COUNTIF(AU6002:DM6002, "X")</f>
        <v>2</v>
      </c>
    </row>
    <row r="6003" spans="1:118" s="17" customFormat="1">
      <c r="A6003" s="17" t="s">
        <v>24798</v>
      </c>
      <c r="B6003" s="17">
        <v>55</v>
      </c>
      <c r="C6003" s="17">
        <v>176122</v>
      </c>
      <c r="D6003" s="17" t="s">
        <v>375</v>
      </c>
      <c r="E6003" s="17" t="s">
        <v>499</v>
      </c>
      <c r="F6003" s="17" t="s">
        <v>63</v>
      </c>
      <c r="H6003" s="309">
        <v>32869</v>
      </c>
      <c r="I6003" s="309">
        <v>42579</v>
      </c>
      <c r="J6003" s="17" t="s">
        <v>3888</v>
      </c>
      <c r="L6003" s="17" t="s">
        <v>24799</v>
      </c>
      <c r="N6003" s="17" t="s">
        <v>31</v>
      </c>
      <c r="O6003" s="17" t="s">
        <v>15</v>
      </c>
      <c r="P6003" s="17">
        <v>45373</v>
      </c>
      <c r="AC6003" s="17" t="s">
        <v>9895</v>
      </c>
      <c r="AD6003" s="17" t="s">
        <v>9896</v>
      </c>
      <c r="AF6003" s="17">
        <v>8</v>
      </c>
      <c r="AG6003" s="17">
        <v>2</v>
      </c>
      <c r="AM6003" s="17" t="s">
        <v>268</v>
      </c>
      <c r="AN6003" s="17" t="s">
        <v>24751</v>
      </c>
      <c r="AO6003" s="17">
        <v>3</v>
      </c>
      <c r="AP6003" s="17">
        <v>80</v>
      </c>
      <c r="AQ6003" s="17">
        <v>5</v>
      </c>
      <c r="AR6003" s="17" t="s">
        <v>9898</v>
      </c>
      <c r="AT6003" s="17" t="s">
        <v>14152</v>
      </c>
      <c r="DN6003" s="17">
        <f>COUNTIF(AU6003:DM6003, "X")</f>
        <v>0</v>
      </c>
    </row>
    <row r="6004" spans="1:118" s="17" customFormat="1">
      <c r="A6004" s="17" t="s">
        <v>9919</v>
      </c>
      <c r="B6004" s="17">
        <v>55</v>
      </c>
      <c r="C6004" s="17">
        <v>176123</v>
      </c>
      <c r="D6004" s="17" t="s">
        <v>9920</v>
      </c>
      <c r="E6004" s="17" t="s">
        <v>9921</v>
      </c>
      <c r="F6004" s="17" t="s">
        <v>22</v>
      </c>
      <c r="H6004" s="309">
        <v>29701</v>
      </c>
      <c r="I6004" s="309">
        <v>42579</v>
      </c>
      <c r="J6004" s="17" t="s">
        <v>3888</v>
      </c>
      <c r="L6004" s="17" t="s">
        <v>9894</v>
      </c>
      <c r="M6004" s="17" t="s">
        <v>9922</v>
      </c>
      <c r="N6004" s="17" t="s">
        <v>31</v>
      </c>
      <c r="O6004" s="17" t="s">
        <v>15</v>
      </c>
      <c r="P6004" s="17">
        <v>45373</v>
      </c>
      <c r="AC6004" s="17" t="s">
        <v>9895</v>
      </c>
      <c r="AD6004" s="17" t="s">
        <v>9896</v>
      </c>
      <c r="AF6004" s="17">
        <v>8</v>
      </c>
      <c r="AG6004" s="17">
        <v>2</v>
      </c>
      <c r="AM6004" s="17" t="s">
        <v>216</v>
      </c>
      <c r="AN6004" s="17" t="s">
        <v>9897</v>
      </c>
      <c r="AO6004" s="17">
        <v>3</v>
      </c>
      <c r="AP6004" s="17">
        <v>80</v>
      </c>
      <c r="AQ6004" s="17">
        <v>5</v>
      </c>
      <c r="AR6004" s="17" t="s">
        <v>9898</v>
      </c>
      <c r="AT6004" s="17" t="s">
        <v>9899</v>
      </c>
      <c r="CU6004" s="17" t="s">
        <v>3901</v>
      </c>
      <c r="DN6004" s="17">
        <f>COUNTIF(AU6004:DM6004, "X")</f>
        <v>1</v>
      </c>
    </row>
    <row r="6005" spans="1:118" s="17" customFormat="1">
      <c r="A6005" s="17" t="s">
        <v>12183</v>
      </c>
      <c r="B6005" s="17">
        <v>55</v>
      </c>
      <c r="C6005" s="17">
        <v>96902</v>
      </c>
      <c r="D6005" s="17" t="s">
        <v>12184</v>
      </c>
      <c r="E6005" s="17" t="s">
        <v>42</v>
      </c>
      <c r="F6005" s="17" t="s">
        <v>84</v>
      </c>
      <c r="H6005" s="309">
        <v>28002</v>
      </c>
      <c r="I6005" s="309">
        <v>42579</v>
      </c>
      <c r="J6005" s="17" t="s">
        <v>3888</v>
      </c>
      <c r="L6005" s="17" t="s">
        <v>12185</v>
      </c>
      <c r="M6005" s="17" t="s">
        <v>414</v>
      </c>
      <c r="N6005" s="17" t="s">
        <v>31</v>
      </c>
      <c r="O6005" s="17" t="s">
        <v>15</v>
      </c>
      <c r="P6005" s="17">
        <v>45373</v>
      </c>
      <c r="AC6005" s="17" t="s">
        <v>9895</v>
      </c>
      <c r="AD6005" s="17" t="s">
        <v>9896</v>
      </c>
      <c r="AF6005" s="17">
        <v>8</v>
      </c>
      <c r="AG6005" s="17">
        <v>2</v>
      </c>
      <c r="AM6005" s="17" t="s">
        <v>295</v>
      </c>
      <c r="AN6005" s="17" t="s">
        <v>12166</v>
      </c>
      <c r="AO6005" s="17">
        <v>3</v>
      </c>
      <c r="AP6005" s="17">
        <v>80</v>
      </c>
      <c r="AQ6005" s="17">
        <v>5</v>
      </c>
      <c r="AR6005" s="17" t="s">
        <v>9898</v>
      </c>
      <c r="AT6005" s="17" t="s">
        <v>11929</v>
      </c>
      <c r="AV6005" s="17" t="s">
        <v>3901</v>
      </c>
      <c r="BD6005" s="17" t="s">
        <v>3901</v>
      </c>
      <c r="BK6005" s="17" t="s">
        <v>3901</v>
      </c>
      <c r="BL6005" s="17" t="s">
        <v>3901</v>
      </c>
      <c r="BQ6005" s="17" t="s">
        <v>30</v>
      </c>
      <c r="BS6005" s="17" t="s">
        <v>3901</v>
      </c>
      <c r="DA6005" s="17" t="s">
        <v>3901</v>
      </c>
      <c r="DN6005" s="17">
        <f>COUNTIF(AU6005:DM6005, "X")</f>
        <v>6</v>
      </c>
    </row>
    <row r="6006" spans="1:118" s="17" customFormat="1">
      <c r="A6006" s="17" t="s">
        <v>14000</v>
      </c>
      <c r="B6006" s="17">
        <v>55</v>
      </c>
      <c r="C6006" s="17">
        <v>176131</v>
      </c>
      <c r="D6006" s="17" t="s">
        <v>73</v>
      </c>
      <c r="E6006" s="17" t="s">
        <v>5650</v>
      </c>
      <c r="F6006" s="17" t="s">
        <v>7973</v>
      </c>
      <c r="H6006" s="309">
        <v>33681</v>
      </c>
      <c r="I6006" s="309">
        <v>42572</v>
      </c>
      <c r="J6006" s="17" t="s">
        <v>3888</v>
      </c>
      <c r="L6006" s="17" t="s">
        <v>13753</v>
      </c>
      <c r="N6006" s="17" t="s">
        <v>31</v>
      </c>
      <c r="O6006" s="17" t="s">
        <v>15</v>
      </c>
      <c r="P6006" s="17">
        <v>45373</v>
      </c>
      <c r="Q6006" s="17">
        <v>4197</v>
      </c>
      <c r="AC6006" s="17" t="s">
        <v>9895</v>
      </c>
      <c r="AD6006" s="17" t="s">
        <v>9896</v>
      </c>
      <c r="AF6006" s="17">
        <v>8</v>
      </c>
      <c r="AG6006" s="17">
        <v>2</v>
      </c>
      <c r="AM6006" s="17" t="s">
        <v>240</v>
      </c>
      <c r="AN6006" s="17" t="s">
        <v>13567</v>
      </c>
      <c r="AO6006" s="17">
        <v>3</v>
      </c>
      <c r="AP6006" s="17">
        <v>80</v>
      </c>
      <c r="AQ6006" s="17">
        <v>5</v>
      </c>
      <c r="AR6006" s="17" t="s">
        <v>9898</v>
      </c>
      <c r="AT6006" s="17" t="s">
        <v>12990</v>
      </c>
      <c r="DN6006" s="17">
        <f>COUNTIF(AU6006:DM6006, "X")</f>
        <v>0</v>
      </c>
    </row>
    <row r="6007" spans="1:118" s="17" customFormat="1">
      <c r="A6007" s="17" t="s">
        <v>23150</v>
      </c>
      <c r="B6007" s="17">
        <v>55</v>
      </c>
      <c r="C6007" s="17">
        <v>176133</v>
      </c>
      <c r="D6007" s="17" t="s">
        <v>4909</v>
      </c>
      <c r="E6007" s="17" t="s">
        <v>176</v>
      </c>
      <c r="F6007" s="17" t="s">
        <v>56</v>
      </c>
      <c r="H6007" s="309">
        <v>29424</v>
      </c>
      <c r="I6007" s="309">
        <v>42573</v>
      </c>
      <c r="J6007" s="17" t="s">
        <v>3888</v>
      </c>
      <c r="L6007" s="17" t="s">
        <v>23140</v>
      </c>
      <c r="N6007" s="17" t="s">
        <v>126</v>
      </c>
      <c r="O6007" s="17" t="s">
        <v>15</v>
      </c>
      <c r="P6007" s="17">
        <v>45383</v>
      </c>
      <c r="AF6007" s="17">
        <v>8</v>
      </c>
      <c r="AG6007" s="17">
        <v>2</v>
      </c>
      <c r="AI6007" s="17" t="s">
        <v>20542</v>
      </c>
      <c r="AM6007" s="17" t="s">
        <v>90</v>
      </c>
      <c r="AN6007" s="17" t="s">
        <v>23025</v>
      </c>
      <c r="AO6007" s="17">
        <v>3</v>
      </c>
      <c r="AP6007" s="17">
        <v>80</v>
      </c>
      <c r="AQ6007" s="17">
        <v>5</v>
      </c>
      <c r="AR6007" s="17" t="s">
        <v>22585</v>
      </c>
      <c r="DN6007" s="17">
        <f>COUNTIF(AU6007:DM6007, "X")</f>
        <v>0</v>
      </c>
    </row>
    <row r="6008" spans="1:118" s="17" customFormat="1">
      <c r="A6008" s="17" t="s">
        <v>12759</v>
      </c>
      <c r="B6008" s="17">
        <v>55</v>
      </c>
      <c r="C6008" s="17">
        <v>96535</v>
      </c>
      <c r="D6008" s="17" t="s">
        <v>6723</v>
      </c>
      <c r="E6008" s="17" t="s">
        <v>147</v>
      </c>
      <c r="F6008" s="17" t="s">
        <v>132</v>
      </c>
      <c r="H6008" s="309">
        <v>28698</v>
      </c>
      <c r="I6008" s="309">
        <v>42580</v>
      </c>
      <c r="J6008" s="17" t="s">
        <v>3888</v>
      </c>
      <c r="L6008" s="17" t="s">
        <v>12760</v>
      </c>
      <c r="M6008" s="17" t="s">
        <v>97</v>
      </c>
      <c r="N6008" s="17" t="s">
        <v>31</v>
      </c>
      <c r="O6008" s="17" t="s">
        <v>15</v>
      </c>
      <c r="P6008" s="17">
        <v>45373</v>
      </c>
      <c r="Q6008" s="17">
        <v>1924</v>
      </c>
      <c r="AC6008" s="17" t="s">
        <v>9895</v>
      </c>
      <c r="AD6008" s="17" t="s">
        <v>9896</v>
      </c>
      <c r="AF6008" s="17">
        <v>8</v>
      </c>
      <c r="AG6008" s="17">
        <v>2</v>
      </c>
      <c r="AM6008" s="17" t="s">
        <v>156</v>
      </c>
      <c r="AN6008" s="17" t="s">
        <v>12693</v>
      </c>
      <c r="AO6008" s="17">
        <v>3</v>
      </c>
      <c r="AP6008" s="17">
        <v>80</v>
      </c>
      <c r="AQ6008" s="17">
        <v>5</v>
      </c>
      <c r="AR6008" s="17" t="s">
        <v>9898</v>
      </c>
      <c r="AT6008" s="17" t="s">
        <v>11929</v>
      </c>
      <c r="DN6008" s="17">
        <f>COUNTIF(AU6008:DM6008, "X")</f>
        <v>0</v>
      </c>
    </row>
    <row r="6009" spans="1:118" s="17" customFormat="1">
      <c r="A6009" s="17" t="s">
        <v>16906</v>
      </c>
      <c r="B6009" s="17">
        <v>55</v>
      </c>
      <c r="C6009" s="17">
        <v>176156</v>
      </c>
      <c r="D6009" s="17" t="s">
        <v>4970</v>
      </c>
      <c r="E6009" s="17" t="s">
        <v>6054</v>
      </c>
      <c r="F6009" s="17" t="s">
        <v>65</v>
      </c>
      <c r="H6009" s="309">
        <v>26533</v>
      </c>
      <c r="I6009" s="309">
        <v>42581</v>
      </c>
      <c r="J6009" s="17" t="s">
        <v>3888</v>
      </c>
      <c r="L6009" s="17" t="s">
        <v>16907</v>
      </c>
      <c r="N6009" s="17" t="s">
        <v>31</v>
      </c>
      <c r="O6009" s="17" t="s">
        <v>15</v>
      </c>
      <c r="P6009" s="17">
        <v>45373</v>
      </c>
      <c r="AC6009" s="17" t="s">
        <v>9895</v>
      </c>
      <c r="AD6009" s="17" t="s">
        <v>9896</v>
      </c>
      <c r="AF6009" s="17">
        <v>8</v>
      </c>
      <c r="AG6009" s="17">
        <v>2</v>
      </c>
      <c r="AM6009" s="17" t="s">
        <v>220</v>
      </c>
      <c r="AN6009" s="17" t="s">
        <v>16782</v>
      </c>
      <c r="AO6009" s="17">
        <v>3</v>
      </c>
      <c r="AP6009" s="17">
        <v>80</v>
      </c>
      <c r="AQ6009" s="17">
        <v>5</v>
      </c>
      <c r="AR6009" s="17" t="s">
        <v>9898</v>
      </c>
      <c r="AT6009" s="17" t="s">
        <v>9899</v>
      </c>
      <c r="BQ6009" s="17" t="s">
        <v>30</v>
      </c>
      <c r="BS6009" s="17" t="s">
        <v>3901</v>
      </c>
      <c r="BY6009" s="17" t="s">
        <v>3901</v>
      </c>
      <c r="CC6009" s="17" t="s">
        <v>3901</v>
      </c>
      <c r="CF6009" s="17" t="s">
        <v>3901</v>
      </c>
      <c r="CG6009" s="17" t="s">
        <v>21</v>
      </c>
      <c r="CH6009" s="17" t="s">
        <v>3901</v>
      </c>
      <c r="CR6009" s="17" t="s">
        <v>21</v>
      </c>
      <c r="DN6009" s="17">
        <f>COUNTIF(AU6009:DM6009, "X")</f>
        <v>5</v>
      </c>
    </row>
    <row r="6010" spans="1:118" s="17" customFormat="1">
      <c r="A6010" s="17" t="s">
        <v>25993</v>
      </c>
      <c r="B6010" s="17">
        <v>55</v>
      </c>
      <c r="C6010" s="17">
        <v>176155</v>
      </c>
      <c r="D6010" s="17" t="s">
        <v>25994</v>
      </c>
      <c r="E6010" s="17" t="s">
        <v>270</v>
      </c>
      <c r="F6010" s="17" t="s">
        <v>22</v>
      </c>
      <c r="H6010" s="309">
        <v>32716</v>
      </c>
      <c r="I6010" s="309">
        <v>42581</v>
      </c>
      <c r="J6010" s="17" t="s">
        <v>3888</v>
      </c>
      <c r="L6010" s="17" t="s">
        <v>25829</v>
      </c>
      <c r="N6010" s="17" t="s">
        <v>14</v>
      </c>
      <c r="O6010" s="17" t="s">
        <v>15</v>
      </c>
      <c r="P6010" s="17">
        <v>45371</v>
      </c>
      <c r="Q6010" s="17">
        <v>8396</v>
      </c>
      <c r="AC6010" s="17" t="s">
        <v>17772</v>
      </c>
      <c r="AF6010" s="17">
        <v>15</v>
      </c>
      <c r="AG6010" s="17">
        <v>2</v>
      </c>
      <c r="AH6010" s="17" t="s">
        <v>11926</v>
      </c>
      <c r="AK6010" s="17" t="s">
        <v>17298</v>
      </c>
      <c r="AM6010" s="17" t="s">
        <v>39</v>
      </c>
      <c r="AN6010" s="17" t="s">
        <v>25609</v>
      </c>
      <c r="AO6010" s="17">
        <v>3</v>
      </c>
      <c r="AP6010" s="17">
        <v>80</v>
      </c>
      <c r="AQ6010" s="17">
        <v>5</v>
      </c>
      <c r="AT6010" s="17" t="s">
        <v>25610</v>
      </c>
      <c r="CU6010" s="17" t="s">
        <v>3901</v>
      </c>
      <c r="DN6010" s="17">
        <f>COUNTIF(AU6010:DM6010, "X")</f>
        <v>1</v>
      </c>
    </row>
    <row r="6011" spans="1:118" s="17" customFormat="1">
      <c r="A6011" s="17" t="s">
        <v>8127</v>
      </c>
      <c r="B6011" s="17">
        <v>55</v>
      </c>
      <c r="C6011" s="17">
        <v>176168</v>
      </c>
      <c r="D6011" s="17" t="s">
        <v>8128</v>
      </c>
      <c r="E6011" s="17" t="s">
        <v>11</v>
      </c>
      <c r="F6011" s="17" t="s">
        <v>12</v>
      </c>
      <c r="H6011" s="309">
        <v>35703</v>
      </c>
      <c r="I6011" s="309">
        <v>42584</v>
      </c>
      <c r="J6011" s="17" t="s">
        <v>3888</v>
      </c>
      <c r="L6011" s="17" t="s">
        <v>8129</v>
      </c>
      <c r="N6011" s="17" t="s">
        <v>19</v>
      </c>
      <c r="O6011" s="17" t="s">
        <v>15</v>
      </c>
      <c r="P6011" s="17">
        <v>45356</v>
      </c>
      <c r="AC6011" s="17" t="s">
        <v>3890</v>
      </c>
      <c r="AD6011" s="17" t="s">
        <v>3891</v>
      </c>
      <c r="AF6011" s="17">
        <v>8</v>
      </c>
      <c r="AG6011" s="17">
        <v>2</v>
      </c>
      <c r="AM6011" s="17" t="s">
        <v>117</v>
      </c>
      <c r="AN6011" s="17" t="s">
        <v>7978</v>
      </c>
      <c r="AO6011" s="17">
        <v>3</v>
      </c>
      <c r="AP6011" s="17">
        <v>80</v>
      </c>
      <c r="AQ6011" s="17">
        <v>5</v>
      </c>
      <c r="AT6011" s="17" t="s">
        <v>7979</v>
      </c>
      <c r="CU6011" s="17" t="s">
        <v>3901</v>
      </c>
      <c r="DA6011" s="17" t="s">
        <v>3901</v>
      </c>
      <c r="DN6011" s="17">
        <f>COUNTIF(AU6011:DM6011, "X")</f>
        <v>2</v>
      </c>
    </row>
    <row r="6012" spans="1:118" s="17" customFormat="1">
      <c r="A6012" s="17" t="s">
        <v>5956</v>
      </c>
      <c r="B6012" s="17">
        <v>55</v>
      </c>
      <c r="C6012" s="17">
        <v>176169</v>
      </c>
      <c r="D6012" s="17" t="s">
        <v>5957</v>
      </c>
      <c r="E6012" s="17" t="s">
        <v>479</v>
      </c>
      <c r="F6012" s="17" t="s">
        <v>99</v>
      </c>
      <c r="H6012" s="309">
        <v>35670</v>
      </c>
      <c r="I6012" s="309">
        <v>42584</v>
      </c>
      <c r="J6012" s="17" t="s">
        <v>3888</v>
      </c>
      <c r="L6012" s="17" t="s">
        <v>5958</v>
      </c>
      <c r="N6012" s="17" t="s">
        <v>19</v>
      </c>
      <c r="O6012" s="17" t="s">
        <v>15</v>
      </c>
      <c r="P6012" s="17">
        <v>45356</v>
      </c>
      <c r="AC6012" s="17" t="s">
        <v>3890</v>
      </c>
      <c r="AD6012" s="17" t="s">
        <v>3891</v>
      </c>
      <c r="AF6012" s="17">
        <v>8</v>
      </c>
      <c r="AG6012" s="17">
        <v>2</v>
      </c>
      <c r="AM6012" s="17" t="s">
        <v>105</v>
      </c>
      <c r="AN6012" s="17" t="s">
        <v>5515</v>
      </c>
      <c r="AO6012" s="17">
        <v>3</v>
      </c>
      <c r="AP6012" s="17">
        <v>80</v>
      </c>
      <c r="AQ6012" s="17">
        <v>5</v>
      </c>
      <c r="AT6012" s="17" t="s">
        <v>5516</v>
      </c>
      <c r="DN6012" s="17">
        <f>COUNTIF(AU6012:DM6012, "X")</f>
        <v>0</v>
      </c>
    </row>
    <row r="6013" spans="1:118" s="17" customFormat="1">
      <c r="A6013" s="523" t="s">
        <v>1748</v>
      </c>
      <c r="B6013" s="17">
        <v>55</v>
      </c>
      <c r="C6013" s="17">
        <v>176174</v>
      </c>
      <c r="D6013" s="17" t="s">
        <v>1749</v>
      </c>
      <c r="E6013" s="17" t="s">
        <v>104</v>
      </c>
      <c r="F6013" s="17" t="s">
        <v>18</v>
      </c>
      <c r="H6013" s="309">
        <v>31973</v>
      </c>
      <c r="I6013" s="309">
        <v>42584</v>
      </c>
      <c r="J6013" s="17" t="s">
        <v>3888</v>
      </c>
      <c r="L6013" s="17" t="s">
        <v>2957</v>
      </c>
      <c r="N6013" s="17" t="s">
        <v>14</v>
      </c>
      <c r="O6013" s="17" t="s">
        <v>15</v>
      </c>
      <c r="P6013" s="17">
        <v>45371</v>
      </c>
      <c r="Q6013" s="17">
        <v>7552</v>
      </c>
      <c r="AC6013" s="17" t="s">
        <v>17772</v>
      </c>
      <c r="AF6013" s="17">
        <v>15</v>
      </c>
      <c r="AG6013" s="17">
        <v>2</v>
      </c>
      <c r="AH6013" s="17" t="s">
        <v>11926</v>
      </c>
      <c r="AK6013" s="17" t="s">
        <v>17298</v>
      </c>
      <c r="AM6013" s="17" t="s">
        <v>2619</v>
      </c>
      <c r="AN6013" s="17" t="s">
        <v>26616</v>
      </c>
      <c r="AO6013" s="17">
        <v>3</v>
      </c>
      <c r="AP6013" s="17">
        <v>80</v>
      </c>
      <c r="AQ6013" s="17">
        <v>5</v>
      </c>
      <c r="AT6013" s="17" t="s">
        <v>26617</v>
      </c>
      <c r="DA6013" s="17" t="s">
        <v>3901</v>
      </c>
      <c r="DN6013" s="17">
        <f>COUNTIF(AU6013:DM6013, "X")</f>
        <v>1</v>
      </c>
    </row>
    <row r="6014" spans="1:118" s="17" customFormat="1">
      <c r="A6014" s="17" t="s">
        <v>22500</v>
      </c>
      <c r="B6014" s="17">
        <v>55</v>
      </c>
      <c r="C6014" s="17">
        <v>176176</v>
      </c>
      <c r="D6014" s="17" t="s">
        <v>304</v>
      </c>
      <c r="E6014" s="17" t="s">
        <v>271</v>
      </c>
      <c r="F6014" s="17" t="s">
        <v>131</v>
      </c>
      <c r="H6014" s="309">
        <v>24219</v>
      </c>
      <c r="I6014" s="309">
        <v>42584</v>
      </c>
      <c r="J6014" s="17" t="s">
        <v>3888</v>
      </c>
      <c r="L6014" s="17" t="s">
        <v>811</v>
      </c>
      <c r="N6014" s="17" t="s">
        <v>31</v>
      </c>
      <c r="O6014" s="17" t="s">
        <v>15</v>
      </c>
      <c r="P6014" s="17">
        <v>45373</v>
      </c>
      <c r="AF6014" s="17">
        <v>8</v>
      </c>
      <c r="AG6014" s="17">
        <v>2</v>
      </c>
      <c r="AH6014" s="17" t="s">
        <v>11926</v>
      </c>
      <c r="AK6014" s="17" t="s">
        <v>11927</v>
      </c>
      <c r="AM6014" s="17" t="s">
        <v>177</v>
      </c>
      <c r="AN6014" s="17" t="s">
        <v>22466</v>
      </c>
      <c r="AO6014" s="17">
        <v>3</v>
      </c>
      <c r="AP6014" s="17">
        <v>80</v>
      </c>
      <c r="AQ6014" s="17">
        <v>5</v>
      </c>
      <c r="AR6014" s="17" t="s">
        <v>11941</v>
      </c>
      <c r="DN6014" s="17">
        <f>COUNTIF(AU6014:DM6014, "X")</f>
        <v>0</v>
      </c>
    </row>
    <row r="6015" spans="1:118" s="17" customFormat="1">
      <c r="A6015" s="17" t="s">
        <v>20221</v>
      </c>
      <c r="B6015" s="17">
        <v>55</v>
      </c>
      <c r="C6015" s="17">
        <v>176177</v>
      </c>
      <c r="D6015" s="17" t="s">
        <v>10067</v>
      </c>
      <c r="E6015" s="17" t="s">
        <v>147</v>
      </c>
      <c r="F6015" s="17" t="s">
        <v>655</v>
      </c>
      <c r="H6015" s="309">
        <v>29149</v>
      </c>
      <c r="I6015" s="309">
        <v>42584</v>
      </c>
      <c r="J6015" s="17" t="s">
        <v>3888</v>
      </c>
      <c r="L6015" s="17" t="s">
        <v>20222</v>
      </c>
      <c r="N6015" s="17" t="s">
        <v>31</v>
      </c>
      <c r="O6015" s="17" t="s">
        <v>15</v>
      </c>
      <c r="P6015" s="17">
        <v>45373</v>
      </c>
      <c r="AD6015" s="17" t="s">
        <v>9896</v>
      </c>
      <c r="AF6015" s="17">
        <v>8</v>
      </c>
      <c r="AG6015" s="17">
        <v>2</v>
      </c>
      <c r="AM6015" s="17" t="s">
        <v>180</v>
      </c>
      <c r="AN6015" s="17" t="s">
        <v>20012</v>
      </c>
      <c r="AO6015" s="17">
        <v>3</v>
      </c>
      <c r="AP6015" s="17">
        <v>80</v>
      </c>
      <c r="AQ6015" s="17">
        <v>5</v>
      </c>
      <c r="AR6015" s="17" t="s">
        <v>10180</v>
      </c>
      <c r="DN6015" s="17">
        <f>COUNTIF(AU6015:DM6015, "X")</f>
        <v>0</v>
      </c>
    </row>
    <row r="6016" spans="1:118" s="17" customFormat="1">
      <c r="A6016" s="17" t="s">
        <v>6320</v>
      </c>
      <c r="B6016" s="17">
        <v>55</v>
      </c>
      <c r="C6016" s="17">
        <v>109805</v>
      </c>
      <c r="D6016" s="17" t="s">
        <v>6321</v>
      </c>
      <c r="E6016" s="17" t="s">
        <v>176</v>
      </c>
      <c r="F6016" s="17" t="s">
        <v>22</v>
      </c>
      <c r="H6016" s="309">
        <v>29514</v>
      </c>
      <c r="I6016" s="309">
        <v>42583</v>
      </c>
      <c r="J6016" s="17" t="s">
        <v>3888</v>
      </c>
      <c r="L6016" s="17" t="s">
        <v>6322</v>
      </c>
      <c r="N6016" s="17" t="s">
        <v>19</v>
      </c>
      <c r="O6016" s="17" t="s">
        <v>15</v>
      </c>
      <c r="P6016" s="17">
        <v>45356</v>
      </c>
      <c r="AC6016" s="17" t="s">
        <v>3890</v>
      </c>
      <c r="AD6016" s="17" t="s">
        <v>3891</v>
      </c>
      <c r="AF6016" s="17">
        <v>8</v>
      </c>
      <c r="AG6016" s="17">
        <v>2</v>
      </c>
      <c r="AM6016" s="17" t="s">
        <v>232</v>
      </c>
      <c r="AN6016" s="17" t="s">
        <v>6280</v>
      </c>
      <c r="AO6016" s="17">
        <v>3</v>
      </c>
      <c r="AP6016" s="17">
        <v>80</v>
      </c>
      <c r="AQ6016" s="17">
        <v>5</v>
      </c>
      <c r="AT6016" s="17" t="s">
        <v>5516</v>
      </c>
      <c r="DN6016" s="17">
        <f>COUNTIF(AU6016:DM6016, "X")</f>
        <v>0</v>
      </c>
    </row>
    <row r="6017" spans="1:118" s="17" customFormat="1">
      <c r="A6017" s="17" t="s">
        <v>18128</v>
      </c>
      <c r="B6017" s="17">
        <v>55</v>
      </c>
      <c r="C6017" s="17">
        <v>176187</v>
      </c>
      <c r="D6017" s="17" t="s">
        <v>269</v>
      </c>
      <c r="E6017" s="17" t="s">
        <v>12469</v>
      </c>
      <c r="F6017" s="17" t="s">
        <v>530</v>
      </c>
      <c r="H6017" s="309">
        <v>33040</v>
      </c>
      <c r="I6017" s="309">
        <v>42583</v>
      </c>
      <c r="J6017" s="17" t="s">
        <v>3888</v>
      </c>
      <c r="L6017" s="17" t="s">
        <v>18129</v>
      </c>
      <c r="N6017" s="17" t="s">
        <v>14</v>
      </c>
      <c r="O6017" s="17" t="s">
        <v>15</v>
      </c>
      <c r="P6017" s="17">
        <v>45371</v>
      </c>
      <c r="AF6017" s="17">
        <v>15</v>
      </c>
      <c r="AG6017" s="17">
        <v>2</v>
      </c>
      <c r="AH6017" s="17" t="s">
        <v>11926</v>
      </c>
      <c r="AK6017" s="17" t="s">
        <v>17298</v>
      </c>
      <c r="AM6017" s="17" t="s">
        <v>51</v>
      </c>
      <c r="AN6017" s="17" t="s">
        <v>17933</v>
      </c>
      <c r="AO6017" s="17">
        <v>3</v>
      </c>
      <c r="AP6017" s="17">
        <v>80</v>
      </c>
      <c r="AQ6017" s="17">
        <v>5</v>
      </c>
      <c r="AR6017" s="17" t="s">
        <v>17300</v>
      </c>
      <c r="CH6017" s="17" t="s">
        <v>3901</v>
      </c>
      <c r="CI6017" s="17" t="s">
        <v>3901</v>
      </c>
      <c r="CL6017" s="17" t="s">
        <v>3901</v>
      </c>
      <c r="CU6017" s="17" t="s">
        <v>3901</v>
      </c>
      <c r="DF6017" s="17" t="s">
        <v>3901</v>
      </c>
      <c r="DN6017" s="17">
        <f>COUNTIF(AU6017:DM6017, "X")</f>
        <v>5</v>
      </c>
    </row>
    <row r="6018" spans="1:118" s="17" customFormat="1">
      <c r="A6018" s="17" t="s">
        <v>8081</v>
      </c>
      <c r="B6018" s="17">
        <v>55</v>
      </c>
      <c r="C6018" s="17">
        <v>176190</v>
      </c>
      <c r="D6018" s="17" t="s">
        <v>8082</v>
      </c>
      <c r="E6018" s="17" t="s">
        <v>426</v>
      </c>
      <c r="F6018" s="17" t="s">
        <v>96</v>
      </c>
      <c r="H6018" s="309">
        <v>32483</v>
      </c>
      <c r="I6018" s="309">
        <v>42584</v>
      </c>
      <c r="J6018" s="17" t="s">
        <v>3888</v>
      </c>
      <c r="L6018" s="17" t="s">
        <v>8083</v>
      </c>
      <c r="N6018" s="17" t="s">
        <v>19</v>
      </c>
      <c r="O6018" s="17" t="s">
        <v>15</v>
      </c>
      <c r="P6018" s="17">
        <v>45356</v>
      </c>
      <c r="AC6018" s="17" t="s">
        <v>3890</v>
      </c>
      <c r="AD6018" s="17" t="s">
        <v>3891</v>
      </c>
      <c r="AF6018" s="17">
        <v>8</v>
      </c>
      <c r="AG6018" s="17">
        <v>2</v>
      </c>
      <c r="AM6018" s="17" t="s">
        <v>117</v>
      </c>
      <c r="AN6018" s="17" t="s">
        <v>7978</v>
      </c>
      <c r="AO6018" s="17">
        <v>3</v>
      </c>
      <c r="AP6018" s="17">
        <v>80</v>
      </c>
      <c r="AQ6018" s="17">
        <v>5</v>
      </c>
      <c r="AT6018" s="17" t="s">
        <v>7979</v>
      </c>
      <c r="DN6018" s="17">
        <f>COUNTIF(AU6018:DM6018, "X")</f>
        <v>0</v>
      </c>
    </row>
    <row r="6019" spans="1:118" s="17" customFormat="1">
      <c r="A6019" s="17" t="s">
        <v>6931</v>
      </c>
      <c r="B6019" s="17">
        <v>55</v>
      </c>
      <c r="C6019" s="17">
        <v>176194</v>
      </c>
      <c r="D6019" s="17" t="s">
        <v>6932</v>
      </c>
      <c r="E6019" s="17" t="s">
        <v>6933</v>
      </c>
      <c r="F6019" s="17" t="s">
        <v>278</v>
      </c>
      <c r="H6019" s="309">
        <v>29047</v>
      </c>
      <c r="I6019" s="309">
        <v>42584</v>
      </c>
      <c r="J6019" s="17" t="s">
        <v>3888</v>
      </c>
      <c r="L6019" s="17" t="s">
        <v>6934</v>
      </c>
      <c r="N6019" s="17" t="s">
        <v>19</v>
      </c>
      <c r="O6019" s="17" t="s">
        <v>15</v>
      </c>
      <c r="P6019" s="17">
        <v>45356</v>
      </c>
      <c r="AC6019" s="17" t="s">
        <v>3890</v>
      </c>
      <c r="AD6019" s="17" t="s">
        <v>3891</v>
      </c>
      <c r="AF6019" s="17">
        <v>15</v>
      </c>
      <c r="AG6019" s="17">
        <v>2</v>
      </c>
      <c r="AM6019" s="17" t="s">
        <v>248</v>
      </c>
      <c r="AN6019" s="17" t="s">
        <v>6588</v>
      </c>
      <c r="AO6019" s="17">
        <v>3</v>
      </c>
      <c r="AP6019" s="17">
        <v>80</v>
      </c>
      <c r="AQ6019" s="17">
        <v>5</v>
      </c>
      <c r="AT6019" s="17" t="s">
        <v>6589</v>
      </c>
      <c r="CU6019" s="17" t="s">
        <v>3901</v>
      </c>
      <c r="DA6019" s="17" t="s">
        <v>3901</v>
      </c>
      <c r="DN6019" s="17">
        <f>COUNTIF(AU6019:DM6019, "X")</f>
        <v>2</v>
      </c>
    </row>
    <row r="6020" spans="1:118" s="17" customFormat="1">
      <c r="A6020" s="17" t="s">
        <v>17034</v>
      </c>
      <c r="B6020" s="17">
        <v>55</v>
      </c>
      <c r="C6020" s="17">
        <v>176206</v>
      </c>
      <c r="D6020" s="17" t="s">
        <v>852</v>
      </c>
      <c r="E6020" s="17" t="s">
        <v>4254</v>
      </c>
      <c r="F6020" s="17" t="s">
        <v>22</v>
      </c>
      <c r="H6020" s="309">
        <v>23478</v>
      </c>
      <c r="I6020" s="309">
        <v>42584</v>
      </c>
      <c r="J6020" s="17" t="s">
        <v>3888</v>
      </c>
      <c r="L6020" s="17" t="s">
        <v>17035</v>
      </c>
      <c r="N6020" s="17" t="s">
        <v>31</v>
      </c>
      <c r="O6020" s="17" t="s">
        <v>15</v>
      </c>
      <c r="P6020" s="17">
        <v>45373</v>
      </c>
      <c r="AC6020" s="17" t="s">
        <v>9895</v>
      </c>
      <c r="AD6020" s="17" t="s">
        <v>9896</v>
      </c>
      <c r="AF6020" s="17">
        <v>8</v>
      </c>
      <c r="AG6020" s="17">
        <v>2</v>
      </c>
      <c r="AM6020" s="17" t="s">
        <v>220</v>
      </c>
      <c r="AN6020" s="17" t="s">
        <v>16782</v>
      </c>
      <c r="AO6020" s="17">
        <v>3</v>
      </c>
      <c r="AP6020" s="17">
        <v>80</v>
      </c>
      <c r="AQ6020" s="17">
        <v>5</v>
      </c>
      <c r="AR6020" s="17" t="s">
        <v>9898</v>
      </c>
      <c r="AT6020" s="17" t="s">
        <v>9899</v>
      </c>
      <c r="DN6020" s="17">
        <f>COUNTIF(AU6020:DM6020, "X")</f>
        <v>0</v>
      </c>
    </row>
    <row r="6021" spans="1:118" s="17" customFormat="1">
      <c r="A6021" s="17" t="s">
        <v>19228</v>
      </c>
      <c r="B6021" s="17">
        <v>55</v>
      </c>
      <c r="C6021" s="17">
        <v>176211</v>
      </c>
      <c r="D6021" s="17" t="s">
        <v>8054</v>
      </c>
      <c r="E6021" s="17" t="s">
        <v>19229</v>
      </c>
      <c r="F6021" s="17" t="s">
        <v>19230</v>
      </c>
      <c r="H6021" s="309">
        <v>35704</v>
      </c>
      <c r="I6021" s="309">
        <v>42585</v>
      </c>
      <c r="J6021" s="17" t="s">
        <v>3888</v>
      </c>
      <c r="L6021" s="17" t="s">
        <v>19231</v>
      </c>
      <c r="N6021" s="17" t="s">
        <v>31</v>
      </c>
      <c r="O6021" s="17" t="s">
        <v>15</v>
      </c>
      <c r="P6021" s="17">
        <v>45373</v>
      </c>
      <c r="AD6021" s="17" t="s">
        <v>9896</v>
      </c>
      <c r="AF6021" s="17">
        <v>8</v>
      </c>
      <c r="AG6021" s="17">
        <v>2</v>
      </c>
      <c r="AM6021" s="17" t="s">
        <v>337</v>
      </c>
      <c r="AN6021" s="17" t="s">
        <v>19113</v>
      </c>
      <c r="AO6021" s="17">
        <v>3</v>
      </c>
      <c r="AP6021" s="17">
        <v>80</v>
      </c>
      <c r="AQ6021" s="17">
        <v>5</v>
      </c>
      <c r="AR6021" s="17" t="s">
        <v>9898</v>
      </c>
      <c r="CU6021" s="17" t="s">
        <v>3901</v>
      </c>
      <c r="CY6021" s="17" t="s">
        <v>21</v>
      </c>
      <c r="DA6021" s="17" t="s">
        <v>3901</v>
      </c>
      <c r="DN6021" s="17">
        <f>COUNTIF(AU6021:DM6021, "X")</f>
        <v>2</v>
      </c>
    </row>
    <row r="6022" spans="1:118" s="17" customFormat="1">
      <c r="A6022" s="17" t="s">
        <v>20452</v>
      </c>
      <c r="B6022" s="17">
        <v>55</v>
      </c>
      <c r="C6022" s="17">
        <v>176212</v>
      </c>
      <c r="D6022" s="17" t="s">
        <v>546</v>
      </c>
      <c r="E6022" s="17" t="s">
        <v>20453</v>
      </c>
      <c r="F6022" s="17" t="s">
        <v>5686</v>
      </c>
      <c r="H6022" s="309">
        <v>35126</v>
      </c>
      <c r="I6022" s="309">
        <v>42585</v>
      </c>
      <c r="J6022" s="17" t="s">
        <v>3888</v>
      </c>
      <c r="L6022" s="17" t="s">
        <v>20454</v>
      </c>
      <c r="N6022" s="17" t="s">
        <v>14</v>
      </c>
      <c r="O6022" s="17" t="s">
        <v>15</v>
      </c>
      <c r="P6022" s="17">
        <v>45371</v>
      </c>
      <c r="AF6022" s="17">
        <v>8</v>
      </c>
      <c r="AG6022" s="17">
        <v>2</v>
      </c>
      <c r="AI6022" s="17" t="s">
        <v>10178</v>
      </c>
      <c r="AM6022" s="17" t="s">
        <v>85</v>
      </c>
      <c r="AN6022" s="17" t="s">
        <v>20273</v>
      </c>
      <c r="AO6022" s="17">
        <v>3</v>
      </c>
      <c r="AP6022" s="17">
        <v>80</v>
      </c>
      <c r="AQ6022" s="17">
        <v>5</v>
      </c>
      <c r="AR6022" s="17" t="s">
        <v>10180</v>
      </c>
      <c r="CU6022" s="17" t="s">
        <v>3901</v>
      </c>
      <c r="DN6022" s="17">
        <f>COUNTIF(AU6022:DM6022, "X")</f>
        <v>1</v>
      </c>
    </row>
    <row r="6023" spans="1:118" s="17" customFormat="1">
      <c r="A6023" s="17" t="s">
        <v>25811</v>
      </c>
      <c r="B6023" s="17">
        <v>55</v>
      </c>
      <c r="C6023" s="17">
        <v>176214</v>
      </c>
      <c r="D6023" s="17" t="s">
        <v>6409</v>
      </c>
      <c r="E6023" s="17" t="s">
        <v>160</v>
      </c>
      <c r="F6023" s="17" t="s">
        <v>296</v>
      </c>
      <c r="H6023" s="309">
        <v>26528</v>
      </c>
      <c r="I6023" s="309">
        <v>42585</v>
      </c>
      <c r="J6023" s="17" t="s">
        <v>3888</v>
      </c>
      <c r="L6023" s="17" t="s">
        <v>25812</v>
      </c>
      <c r="N6023" s="17" t="s">
        <v>14</v>
      </c>
      <c r="O6023" s="17" t="s">
        <v>15</v>
      </c>
      <c r="P6023" s="17">
        <v>45371</v>
      </c>
      <c r="AC6023" s="17" t="s">
        <v>17772</v>
      </c>
      <c r="AF6023" s="17">
        <v>8</v>
      </c>
      <c r="AG6023" s="17">
        <v>2</v>
      </c>
      <c r="AH6023" s="17" t="s">
        <v>11926</v>
      </c>
      <c r="AK6023" s="17" t="s">
        <v>17298</v>
      </c>
      <c r="AM6023" s="17" t="s">
        <v>39</v>
      </c>
      <c r="AN6023" s="17" t="s">
        <v>25609</v>
      </c>
      <c r="AO6023" s="17">
        <v>3</v>
      </c>
      <c r="AP6023" s="17">
        <v>80</v>
      </c>
      <c r="AQ6023" s="17">
        <v>5</v>
      </c>
      <c r="AT6023" s="17" t="s">
        <v>25610</v>
      </c>
      <c r="DN6023" s="17">
        <f>COUNTIF(AU6023:DM6023, "X")</f>
        <v>0</v>
      </c>
    </row>
    <row r="6024" spans="1:118" s="17" customFormat="1">
      <c r="A6024" s="17" t="s">
        <v>5461</v>
      </c>
      <c r="B6024" s="17">
        <v>55</v>
      </c>
      <c r="C6024" s="17">
        <v>176231</v>
      </c>
      <c r="D6024" s="17" t="s">
        <v>291</v>
      </c>
      <c r="E6024" s="17" t="s">
        <v>344</v>
      </c>
      <c r="F6024" s="17" t="s">
        <v>21</v>
      </c>
      <c r="H6024" s="309">
        <v>28726</v>
      </c>
      <c r="I6024" s="309">
        <v>42585</v>
      </c>
      <c r="J6024" s="17" t="s">
        <v>3888</v>
      </c>
      <c r="L6024" s="17" t="s">
        <v>5462</v>
      </c>
      <c r="N6024" s="17" t="s">
        <v>19</v>
      </c>
      <c r="O6024" s="17" t="s">
        <v>15</v>
      </c>
      <c r="P6024" s="17">
        <v>45356</v>
      </c>
      <c r="Q6024" s="17">
        <v>3413</v>
      </c>
      <c r="AC6024" s="17" t="s">
        <v>3890</v>
      </c>
      <c r="AD6024" s="17" t="s">
        <v>3891</v>
      </c>
      <c r="AF6024" s="17">
        <v>8</v>
      </c>
      <c r="AG6024" s="17">
        <v>2</v>
      </c>
      <c r="AM6024" s="17" t="s">
        <v>2603</v>
      </c>
      <c r="AN6024" s="17" t="s">
        <v>5023</v>
      </c>
      <c r="AO6024" s="17">
        <v>3</v>
      </c>
      <c r="AP6024" s="17">
        <v>80</v>
      </c>
      <c r="AQ6024" s="17">
        <v>5</v>
      </c>
      <c r="AT6024" s="17" t="s">
        <v>3893</v>
      </c>
      <c r="CU6024" s="17" t="s">
        <v>3901</v>
      </c>
      <c r="DN6024" s="17">
        <f>COUNTIF(AU6024:DM6024, "X")</f>
        <v>1</v>
      </c>
    </row>
    <row r="6025" spans="1:118" s="17" customFormat="1">
      <c r="A6025" s="17" t="s">
        <v>17404</v>
      </c>
      <c r="B6025" s="17">
        <v>55</v>
      </c>
      <c r="C6025" s="17">
        <v>176232</v>
      </c>
      <c r="D6025" s="17" t="s">
        <v>95</v>
      </c>
      <c r="E6025" s="17" t="s">
        <v>271</v>
      </c>
      <c r="F6025" s="17" t="s">
        <v>21</v>
      </c>
      <c r="H6025" s="309">
        <v>27547</v>
      </c>
      <c r="I6025" s="309">
        <v>42586</v>
      </c>
      <c r="J6025" s="17" t="s">
        <v>3888</v>
      </c>
      <c r="L6025" s="17" t="s">
        <v>17405</v>
      </c>
      <c r="N6025" s="17" t="s">
        <v>14</v>
      </c>
      <c r="O6025" s="17" t="s">
        <v>15</v>
      </c>
      <c r="P6025" s="17">
        <v>45371</v>
      </c>
      <c r="AF6025" s="17">
        <v>15</v>
      </c>
      <c r="AG6025" s="17">
        <v>2</v>
      </c>
      <c r="AH6025" s="17" t="s">
        <v>11926</v>
      </c>
      <c r="AK6025" s="17" t="s">
        <v>17298</v>
      </c>
      <c r="AM6025" s="17" t="s">
        <v>88</v>
      </c>
      <c r="AN6025" s="17" t="s">
        <v>17299</v>
      </c>
      <c r="AO6025" s="17">
        <v>3</v>
      </c>
      <c r="AP6025" s="17">
        <v>80</v>
      </c>
      <c r="AQ6025" s="17">
        <v>5</v>
      </c>
      <c r="AR6025" s="17" t="s">
        <v>17300</v>
      </c>
      <c r="CU6025" s="17" t="s">
        <v>3901</v>
      </c>
      <c r="DN6025" s="17">
        <f>COUNTIF(AU6025:DM6025, "X")</f>
        <v>1</v>
      </c>
    </row>
    <row r="6026" spans="1:118" s="17" customFormat="1">
      <c r="A6026" s="17" t="s">
        <v>13990</v>
      </c>
      <c r="B6026" s="17">
        <v>55</v>
      </c>
      <c r="C6026" s="17">
        <v>176236</v>
      </c>
      <c r="D6026" s="17" t="s">
        <v>9960</v>
      </c>
      <c r="E6026" s="17" t="s">
        <v>304</v>
      </c>
      <c r="F6026" s="17" t="s">
        <v>13991</v>
      </c>
      <c r="H6026" s="309">
        <v>32725</v>
      </c>
      <c r="I6026" s="309">
        <v>42586</v>
      </c>
      <c r="J6026" s="17" t="s">
        <v>3888</v>
      </c>
      <c r="L6026" s="17" t="s">
        <v>13992</v>
      </c>
      <c r="N6026" s="17" t="s">
        <v>31</v>
      </c>
      <c r="O6026" s="17" t="s">
        <v>15</v>
      </c>
      <c r="P6026" s="17">
        <v>45373</v>
      </c>
      <c r="Q6026" s="17">
        <v>2905</v>
      </c>
      <c r="AC6026" s="17" t="s">
        <v>9895</v>
      </c>
      <c r="AD6026" s="17" t="s">
        <v>9896</v>
      </c>
      <c r="AF6026" s="17">
        <v>8</v>
      </c>
      <c r="AG6026" s="17">
        <v>2</v>
      </c>
      <c r="AM6026" s="17" t="s">
        <v>240</v>
      </c>
      <c r="AN6026" s="17" t="s">
        <v>13567</v>
      </c>
      <c r="AO6026" s="17">
        <v>3</v>
      </c>
      <c r="AP6026" s="17">
        <v>80</v>
      </c>
      <c r="AQ6026" s="17">
        <v>5</v>
      </c>
      <c r="AR6026" s="17" t="s">
        <v>9898</v>
      </c>
      <c r="AT6026" s="17" t="s">
        <v>12990</v>
      </c>
      <c r="DN6026" s="17">
        <f>COUNTIF(AU6026:DM6026, "X")</f>
        <v>0</v>
      </c>
    </row>
    <row r="6027" spans="1:118" s="17" customFormat="1">
      <c r="A6027" s="17" t="s">
        <v>23847</v>
      </c>
      <c r="B6027" s="17">
        <v>55</v>
      </c>
      <c r="C6027" s="17">
        <v>176235</v>
      </c>
      <c r="D6027" s="17" t="s">
        <v>8926</v>
      </c>
      <c r="E6027" s="17" t="s">
        <v>11496</v>
      </c>
      <c r="F6027" s="17" t="s">
        <v>24</v>
      </c>
      <c r="H6027" s="309">
        <v>34915</v>
      </c>
      <c r="I6027" s="309">
        <v>42586</v>
      </c>
      <c r="J6027" s="17" t="s">
        <v>3888</v>
      </c>
      <c r="L6027" s="17" t="s">
        <v>23848</v>
      </c>
      <c r="N6027" s="17" t="s">
        <v>126</v>
      </c>
      <c r="O6027" s="17" t="s">
        <v>15</v>
      </c>
      <c r="P6027" s="17">
        <v>45383</v>
      </c>
      <c r="Q6027" s="17">
        <v>1522</v>
      </c>
      <c r="AF6027" s="17">
        <v>8</v>
      </c>
      <c r="AG6027" s="17">
        <v>2</v>
      </c>
      <c r="AI6027" s="17" t="s">
        <v>20542</v>
      </c>
      <c r="AM6027" s="17" t="s">
        <v>127</v>
      </c>
      <c r="AN6027" s="17" t="s">
        <v>23839</v>
      </c>
      <c r="AO6027" s="17">
        <v>3</v>
      </c>
      <c r="AP6027" s="17">
        <v>80</v>
      </c>
      <c r="AQ6027" s="17">
        <v>5</v>
      </c>
      <c r="AR6027" s="17" t="s">
        <v>22585</v>
      </c>
      <c r="AS6027" s="17" t="s">
        <v>23503</v>
      </c>
      <c r="DN6027" s="17">
        <f>COUNTIF(AU6027:DM6027, "X")</f>
        <v>0</v>
      </c>
    </row>
    <row r="6028" spans="1:118" s="17" customFormat="1">
      <c r="A6028" s="17" t="s">
        <v>18937</v>
      </c>
      <c r="B6028" s="17">
        <v>55</v>
      </c>
      <c r="C6028" s="17">
        <v>152776</v>
      </c>
      <c r="D6028" s="17" t="s">
        <v>18938</v>
      </c>
      <c r="E6028" s="17" t="s">
        <v>174</v>
      </c>
      <c r="F6028" s="17" t="s">
        <v>18939</v>
      </c>
      <c r="H6028" s="309">
        <v>33691</v>
      </c>
      <c r="I6028" s="309">
        <v>42589</v>
      </c>
      <c r="J6028" s="17" t="s">
        <v>3888</v>
      </c>
      <c r="L6028" s="17" t="s">
        <v>18940</v>
      </c>
      <c r="N6028" s="17" t="s">
        <v>31</v>
      </c>
      <c r="O6028" s="17" t="s">
        <v>15</v>
      </c>
      <c r="P6028" s="17">
        <v>45373</v>
      </c>
      <c r="AD6028" s="17" t="s">
        <v>9896</v>
      </c>
      <c r="AF6028" s="17">
        <v>8</v>
      </c>
      <c r="AG6028" s="17">
        <v>2</v>
      </c>
      <c r="AM6028" s="17" t="s">
        <v>136</v>
      </c>
      <c r="AN6028" s="17" t="s">
        <v>18697</v>
      </c>
      <c r="AO6028" s="17">
        <v>3</v>
      </c>
      <c r="AP6028" s="17">
        <v>80</v>
      </c>
      <c r="AQ6028" s="17">
        <v>5</v>
      </c>
      <c r="AR6028" s="17" t="s">
        <v>9898</v>
      </c>
      <c r="BZ6028" s="17" t="s">
        <v>21</v>
      </c>
      <c r="CC6028" s="17" t="s">
        <v>3901</v>
      </c>
      <c r="CF6028" s="17" t="s">
        <v>3901</v>
      </c>
      <c r="CH6028" s="17" t="s">
        <v>3901</v>
      </c>
      <c r="CR6028" s="17" t="s">
        <v>21</v>
      </c>
      <c r="DN6028" s="17">
        <f>COUNTIF(AU6028:DM6028, "X")</f>
        <v>3</v>
      </c>
    </row>
    <row r="6029" spans="1:118" s="17" customFormat="1">
      <c r="A6029" s="17" t="s">
        <v>22259</v>
      </c>
      <c r="B6029" s="17">
        <v>55</v>
      </c>
      <c r="C6029" s="17">
        <v>176252</v>
      </c>
      <c r="D6029" s="17" t="s">
        <v>22214</v>
      </c>
      <c r="E6029" s="17" t="s">
        <v>77</v>
      </c>
      <c r="F6029" s="17" t="s">
        <v>99</v>
      </c>
      <c r="H6029" s="309">
        <v>35057</v>
      </c>
      <c r="I6029" s="309">
        <v>42583</v>
      </c>
      <c r="J6029" s="17" t="s">
        <v>3888</v>
      </c>
      <c r="L6029" s="17" t="s">
        <v>22147</v>
      </c>
      <c r="M6029" s="17" t="s">
        <v>22260</v>
      </c>
      <c r="N6029" s="17" t="s">
        <v>19</v>
      </c>
      <c r="O6029" s="17" t="s">
        <v>15</v>
      </c>
      <c r="P6029" s="17">
        <v>45356</v>
      </c>
      <c r="AD6029" s="17" t="s">
        <v>3891</v>
      </c>
      <c r="AF6029" s="17">
        <v>8</v>
      </c>
      <c r="AG6029" s="17">
        <v>2</v>
      </c>
      <c r="AM6029" s="17" t="s">
        <v>246</v>
      </c>
      <c r="AN6029" s="17" t="s">
        <v>22149</v>
      </c>
      <c r="AO6029" s="17">
        <v>3</v>
      </c>
      <c r="AP6029" s="17">
        <v>80</v>
      </c>
      <c r="AQ6029" s="17">
        <v>5</v>
      </c>
      <c r="AR6029" s="17" t="s">
        <v>22150</v>
      </c>
      <c r="DN6029" s="17">
        <f>COUNTIF(AU6029:DM6029, "X")</f>
        <v>0</v>
      </c>
    </row>
    <row r="6030" spans="1:118" s="17" customFormat="1">
      <c r="A6030" s="17" t="s">
        <v>15608</v>
      </c>
      <c r="B6030" s="17">
        <v>55</v>
      </c>
      <c r="C6030" s="17">
        <v>176255</v>
      </c>
      <c r="D6030" s="17" t="s">
        <v>15609</v>
      </c>
      <c r="E6030" s="17" t="s">
        <v>3909</v>
      </c>
      <c r="F6030" s="17" t="s">
        <v>58</v>
      </c>
      <c r="H6030" s="309">
        <v>25994</v>
      </c>
      <c r="I6030" s="309">
        <v>42586</v>
      </c>
      <c r="J6030" s="17" t="s">
        <v>3888</v>
      </c>
      <c r="L6030" s="17" t="s">
        <v>15514</v>
      </c>
      <c r="M6030" s="17" t="s">
        <v>15610</v>
      </c>
      <c r="N6030" s="17" t="s">
        <v>31</v>
      </c>
      <c r="O6030" s="17" t="s">
        <v>15</v>
      </c>
      <c r="P6030" s="17">
        <v>45373</v>
      </c>
      <c r="AC6030" s="17" t="s">
        <v>9895</v>
      </c>
      <c r="AD6030" s="17" t="s">
        <v>9896</v>
      </c>
      <c r="AF6030" s="17">
        <v>8</v>
      </c>
      <c r="AG6030" s="17">
        <v>2</v>
      </c>
      <c r="AM6030" s="17" t="s">
        <v>121</v>
      </c>
      <c r="AN6030" s="17" t="s">
        <v>15516</v>
      </c>
      <c r="AO6030" s="17">
        <v>3</v>
      </c>
      <c r="AP6030" s="17">
        <v>80</v>
      </c>
      <c r="AQ6030" s="17">
        <v>5</v>
      </c>
      <c r="AR6030" s="17" t="s">
        <v>9898</v>
      </c>
      <c r="AT6030" s="17" t="s">
        <v>15057</v>
      </c>
      <c r="DN6030" s="17">
        <f>COUNTIF(AU6030:DM6030, "X")</f>
        <v>0</v>
      </c>
    </row>
    <row r="6031" spans="1:118" s="17" customFormat="1">
      <c r="A6031" s="17" t="s">
        <v>26255</v>
      </c>
      <c r="B6031" s="17">
        <v>55</v>
      </c>
      <c r="C6031" s="17">
        <v>176262</v>
      </c>
      <c r="D6031" s="17" t="s">
        <v>26256</v>
      </c>
      <c r="E6031" s="17" t="s">
        <v>6418</v>
      </c>
      <c r="F6031" s="17" t="s">
        <v>18</v>
      </c>
      <c r="H6031" s="309">
        <v>29708</v>
      </c>
      <c r="I6031" s="309">
        <v>42590</v>
      </c>
      <c r="J6031" s="17" t="s">
        <v>3888</v>
      </c>
      <c r="L6031" s="17" t="s">
        <v>26257</v>
      </c>
      <c r="N6031" s="17" t="s">
        <v>31</v>
      </c>
      <c r="O6031" s="17" t="s">
        <v>15</v>
      </c>
      <c r="P6031" s="17">
        <v>45373</v>
      </c>
      <c r="AC6031" s="17" t="s">
        <v>14</v>
      </c>
      <c r="AF6031" s="17">
        <v>8</v>
      </c>
      <c r="AG6031" s="17">
        <v>2</v>
      </c>
      <c r="AI6031" s="17" t="s">
        <v>10178</v>
      </c>
      <c r="AM6031" s="17" t="s">
        <v>101</v>
      </c>
      <c r="AN6031" s="17" t="s">
        <v>26168</v>
      </c>
      <c r="AO6031" s="17">
        <v>3</v>
      </c>
      <c r="AP6031" s="17">
        <v>80</v>
      </c>
      <c r="AQ6031" s="17">
        <v>5</v>
      </c>
      <c r="AR6031" s="17" t="s">
        <v>10180</v>
      </c>
      <c r="AV6031" s="17" t="s">
        <v>3901</v>
      </c>
      <c r="BA6031" s="17" t="s">
        <v>3901</v>
      </c>
      <c r="BB6031" s="17" t="s">
        <v>3901</v>
      </c>
      <c r="BD6031" s="17" t="s">
        <v>3901</v>
      </c>
      <c r="BK6031" s="17" t="s">
        <v>3901</v>
      </c>
      <c r="BL6031" s="17" t="s">
        <v>3901</v>
      </c>
      <c r="BN6031" s="17" t="s">
        <v>3901</v>
      </c>
      <c r="BQ6031" s="17" t="s">
        <v>3901</v>
      </c>
      <c r="BS6031" s="17" t="s">
        <v>3901</v>
      </c>
      <c r="CC6031" s="17" t="s">
        <v>3901</v>
      </c>
      <c r="CH6031" s="17" t="s">
        <v>3901</v>
      </c>
      <c r="CQ6031" s="17" t="s">
        <v>3901</v>
      </c>
      <c r="CR6031" s="17" t="s">
        <v>30</v>
      </c>
      <c r="CU6031" s="17" t="s">
        <v>3901</v>
      </c>
      <c r="DA6031" s="17" t="s">
        <v>3901</v>
      </c>
      <c r="DN6031" s="17">
        <f>COUNTIF(AU6031:DM6031, "X")</f>
        <v>14</v>
      </c>
    </row>
    <row r="6032" spans="1:118" s="17" customFormat="1">
      <c r="A6032" s="523" t="s">
        <v>1355</v>
      </c>
      <c r="B6032" s="17">
        <v>55</v>
      </c>
      <c r="C6032" s="17">
        <v>132472</v>
      </c>
      <c r="D6032" s="17" t="s">
        <v>759</v>
      </c>
      <c r="E6032" s="17" t="s">
        <v>1356</v>
      </c>
      <c r="F6032" s="17" t="s">
        <v>229</v>
      </c>
      <c r="H6032" s="309">
        <v>31623</v>
      </c>
      <c r="I6032" s="309">
        <v>42590</v>
      </c>
      <c r="J6032" s="17" t="s">
        <v>3888</v>
      </c>
      <c r="K6032" s="17" t="s">
        <v>21</v>
      </c>
      <c r="L6032" s="17" t="s">
        <v>1357</v>
      </c>
      <c r="N6032" s="17" t="s">
        <v>31</v>
      </c>
      <c r="O6032" s="17" t="s">
        <v>15</v>
      </c>
      <c r="P6032" s="17">
        <v>45373</v>
      </c>
      <c r="AD6032" s="17" t="s">
        <v>9896</v>
      </c>
      <c r="AF6032" s="17">
        <v>15</v>
      </c>
      <c r="AG6032" s="17">
        <v>2</v>
      </c>
      <c r="AM6032" s="17" t="s">
        <v>180</v>
      </c>
      <c r="AN6032" s="17" t="s">
        <v>20012</v>
      </c>
      <c r="AO6032" s="17">
        <v>3</v>
      </c>
      <c r="AP6032" s="17">
        <v>80</v>
      </c>
      <c r="AQ6032" s="17">
        <v>5</v>
      </c>
      <c r="AR6032" s="17" t="s">
        <v>10180</v>
      </c>
      <c r="BD6032" s="17" t="s">
        <v>3901</v>
      </c>
      <c r="BH6032" s="17" t="s">
        <v>3901</v>
      </c>
      <c r="CF6032" s="17" t="s">
        <v>3901</v>
      </c>
      <c r="CH6032" s="17" t="s">
        <v>3901</v>
      </c>
      <c r="CN6032" s="17" t="s">
        <v>3901</v>
      </c>
      <c r="CQ6032" s="17" t="s">
        <v>3901</v>
      </c>
      <c r="CR6032" s="17" t="s">
        <v>21</v>
      </c>
      <c r="CU6032" s="17" t="s">
        <v>3901</v>
      </c>
      <c r="CX6032" s="17" t="s">
        <v>3901</v>
      </c>
      <c r="CY6032" s="17" t="s">
        <v>21</v>
      </c>
      <c r="DA6032" s="17" t="s">
        <v>3901</v>
      </c>
      <c r="DD6032" s="17" t="s">
        <v>3901</v>
      </c>
      <c r="DE6032" s="17" t="s">
        <v>21</v>
      </c>
      <c r="DF6032" s="17" t="s">
        <v>3901</v>
      </c>
      <c r="DN6032" s="17">
        <f>COUNTIF(AU6032:DM6032, "X")</f>
        <v>11</v>
      </c>
    </row>
    <row r="6033" spans="1:118" s="17" customFormat="1">
      <c r="A6033" s="17" t="s">
        <v>27083</v>
      </c>
      <c r="B6033" s="17">
        <v>55</v>
      </c>
      <c r="C6033" s="17">
        <v>176268</v>
      </c>
      <c r="D6033" s="17" t="s">
        <v>4492</v>
      </c>
      <c r="E6033" s="17" t="s">
        <v>322</v>
      </c>
      <c r="F6033" s="17" t="s">
        <v>535</v>
      </c>
      <c r="H6033" s="309">
        <v>23027</v>
      </c>
      <c r="I6033" s="309">
        <v>42591</v>
      </c>
      <c r="J6033" s="17" t="s">
        <v>3888</v>
      </c>
      <c r="L6033" s="17" t="s">
        <v>27084</v>
      </c>
      <c r="N6033" s="17" t="s">
        <v>14</v>
      </c>
      <c r="O6033" s="17" t="s">
        <v>15</v>
      </c>
      <c r="P6033" s="17">
        <v>45371</v>
      </c>
      <c r="AC6033" s="17" t="s">
        <v>17772</v>
      </c>
      <c r="AF6033" s="17">
        <v>8</v>
      </c>
      <c r="AG6033" s="17">
        <v>2</v>
      </c>
      <c r="AH6033" s="17" t="s">
        <v>11926</v>
      </c>
      <c r="AK6033" s="17" t="s">
        <v>17298</v>
      </c>
      <c r="AM6033" s="17" t="s">
        <v>2621</v>
      </c>
      <c r="AN6033" s="17" t="s">
        <v>26940</v>
      </c>
      <c r="AO6033" s="17">
        <v>3</v>
      </c>
      <c r="AP6033" s="17">
        <v>80</v>
      </c>
      <c r="AQ6033" s="17">
        <v>5</v>
      </c>
      <c r="AT6033" s="17" t="s">
        <v>25610</v>
      </c>
      <c r="CR6033" s="17" t="s">
        <v>30</v>
      </c>
      <c r="CU6033" s="17" t="s">
        <v>3901</v>
      </c>
      <c r="CX6033" s="17" t="s">
        <v>3901</v>
      </c>
      <c r="CY6033" s="17" t="s">
        <v>30</v>
      </c>
      <c r="DA6033" s="17" t="s">
        <v>3901</v>
      </c>
      <c r="DN6033" s="17">
        <f>COUNTIF(AU6033:DM6033, "X")</f>
        <v>3</v>
      </c>
    </row>
    <row r="6034" spans="1:118" s="17" customFormat="1">
      <c r="A6034" s="17" t="s">
        <v>25320</v>
      </c>
      <c r="B6034" s="17">
        <v>55</v>
      </c>
      <c r="C6034" s="17">
        <v>176269</v>
      </c>
      <c r="D6034" s="17" t="s">
        <v>5109</v>
      </c>
      <c r="E6034" s="17" t="s">
        <v>24</v>
      </c>
      <c r="F6034" s="17" t="s">
        <v>99</v>
      </c>
      <c r="H6034" s="309">
        <v>22580</v>
      </c>
      <c r="I6034" s="309">
        <v>42591</v>
      </c>
      <c r="J6034" s="17" t="s">
        <v>3888</v>
      </c>
      <c r="L6034" s="17" t="s">
        <v>25321</v>
      </c>
      <c r="M6034" s="17" t="s">
        <v>192</v>
      </c>
      <c r="N6034" s="17" t="s">
        <v>31</v>
      </c>
      <c r="O6034" s="17" t="s">
        <v>15</v>
      </c>
      <c r="P6034" s="17">
        <v>45373</v>
      </c>
      <c r="Q6034" s="17">
        <v>5645</v>
      </c>
      <c r="AC6034" s="17" t="s">
        <v>9895</v>
      </c>
      <c r="AD6034" s="17" t="s">
        <v>9896</v>
      </c>
      <c r="AF6034" s="17">
        <v>8</v>
      </c>
      <c r="AG6034" s="17">
        <v>2</v>
      </c>
      <c r="AM6034" s="17" t="s">
        <v>67</v>
      </c>
      <c r="AN6034" s="17" t="s">
        <v>25087</v>
      </c>
      <c r="AO6034" s="17">
        <v>3</v>
      </c>
      <c r="AP6034" s="17">
        <v>80</v>
      </c>
      <c r="AQ6034" s="17">
        <v>5</v>
      </c>
      <c r="AR6034" s="17" t="s">
        <v>9898</v>
      </c>
      <c r="AT6034" s="17" t="s">
        <v>16072</v>
      </c>
      <c r="DN6034" s="17">
        <f>COUNTIF(AU6034:DM6034, "X")</f>
        <v>0</v>
      </c>
    </row>
    <row r="6035" spans="1:118" s="17" customFormat="1">
      <c r="A6035" s="17" t="s">
        <v>19496</v>
      </c>
      <c r="B6035" s="17">
        <v>55</v>
      </c>
      <c r="C6035" s="17">
        <v>176270</v>
      </c>
      <c r="D6035" s="17" t="s">
        <v>19497</v>
      </c>
      <c r="E6035" s="17" t="s">
        <v>6339</v>
      </c>
      <c r="F6035" s="17" t="s">
        <v>58</v>
      </c>
      <c r="H6035" s="309">
        <v>16441</v>
      </c>
      <c r="I6035" s="309">
        <v>42587</v>
      </c>
      <c r="J6035" s="17" t="s">
        <v>3888</v>
      </c>
      <c r="L6035" s="17" t="s">
        <v>19498</v>
      </c>
      <c r="N6035" s="17" t="s">
        <v>163</v>
      </c>
      <c r="O6035" s="17" t="s">
        <v>15</v>
      </c>
      <c r="P6035" s="17">
        <v>45312</v>
      </c>
      <c r="AF6035" s="17">
        <v>8</v>
      </c>
      <c r="AG6035" s="17">
        <v>2</v>
      </c>
      <c r="AH6035" s="17" t="s">
        <v>11926</v>
      </c>
      <c r="AK6035" s="17" t="s">
        <v>11927</v>
      </c>
      <c r="AM6035" s="17" t="s">
        <v>2615</v>
      </c>
      <c r="AN6035" s="17" t="s">
        <v>19445</v>
      </c>
      <c r="AO6035" s="17">
        <v>3</v>
      </c>
      <c r="AP6035" s="17">
        <v>80</v>
      </c>
      <c r="AQ6035" s="17">
        <v>5</v>
      </c>
      <c r="AR6035" s="17" t="s">
        <v>19446</v>
      </c>
      <c r="AZ6035" s="17" t="s">
        <v>3901</v>
      </c>
      <c r="BD6035" s="17" t="s">
        <v>3901</v>
      </c>
      <c r="BK6035" s="17" t="s">
        <v>3901</v>
      </c>
      <c r="BQ6035" s="17" t="s">
        <v>30</v>
      </c>
      <c r="BS6035" s="17" t="s">
        <v>3901</v>
      </c>
      <c r="BY6035" s="17" t="s">
        <v>3901</v>
      </c>
      <c r="BZ6035" s="17" t="s">
        <v>3901</v>
      </c>
      <c r="CC6035" s="17" t="s">
        <v>3901</v>
      </c>
      <c r="CF6035" s="17" t="s">
        <v>3901</v>
      </c>
      <c r="CH6035" s="17" t="s">
        <v>3901</v>
      </c>
      <c r="CL6035" s="17" t="s">
        <v>3901</v>
      </c>
      <c r="CM6035" s="17" t="s">
        <v>21</v>
      </c>
      <c r="CQ6035" s="17" t="s">
        <v>3901</v>
      </c>
      <c r="CU6035" s="17" t="s">
        <v>3901</v>
      </c>
      <c r="DN6035" s="17">
        <f>COUNTIF(AU6035:DM6035, "X")</f>
        <v>12</v>
      </c>
    </row>
    <row r="6036" spans="1:118" s="17" customFormat="1">
      <c r="A6036" s="17" t="s">
        <v>14616</v>
      </c>
      <c r="B6036" s="17">
        <v>55</v>
      </c>
      <c r="C6036" s="17">
        <v>176273</v>
      </c>
      <c r="D6036" s="17" t="s">
        <v>12411</v>
      </c>
      <c r="E6036" s="17" t="s">
        <v>14617</v>
      </c>
      <c r="F6036" s="17" t="s">
        <v>93</v>
      </c>
      <c r="H6036" s="309">
        <v>35959</v>
      </c>
      <c r="I6036" s="309">
        <v>42591</v>
      </c>
      <c r="J6036" s="17" t="s">
        <v>3888</v>
      </c>
      <c r="L6036" s="17" t="s">
        <v>14481</v>
      </c>
      <c r="N6036" s="17" t="s">
        <v>31</v>
      </c>
      <c r="O6036" s="17" t="s">
        <v>15</v>
      </c>
      <c r="P6036" s="17">
        <v>45373</v>
      </c>
      <c r="AC6036" s="17" t="s">
        <v>9895</v>
      </c>
      <c r="AD6036" s="17" t="s">
        <v>9896</v>
      </c>
      <c r="AF6036" s="17">
        <v>8</v>
      </c>
      <c r="AG6036" s="17">
        <v>2</v>
      </c>
      <c r="AM6036" s="17" t="s">
        <v>108</v>
      </c>
      <c r="AN6036" s="17" t="s">
        <v>14364</v>
      </c>
      <c r="AO6036" s="17">
        <v>3</v>
      </c>
      <c r="AP6036" s="17">
        <v>80</v>
      </c>
      <c r="AQ6036" s="17">
        <v>5</v>
      </c>
      <c r="AR6036" s="17" t="s">
        <v>9898</v>
      </c>
      <c r="AT6036" s="17" t="s">
        <v>14152</v>
      </c>
      <c r="DN6036" s="17">
        <f>COUNTIF(AU6036:DM6036, "X")</f>
        <v>0</v>
      </c>
    </row>
    <row r="6037" spans="1:118" s="17" customFormat="1">
      <c r="A6037" s="523" t="s">
        <v>2198</v>
      </c>
      <c r="B6037" s="17">
        <v>55</v>
      </c>
      <c r="C6037" s="17">
        <v>176279</v>
      </c>
      <c r="D6037" s="17" t="s">
        <v>560</v>
      </c>
      <c r="E6037" s="17" t="s">
        <v>352</v>
      </c>
      <c r="F6037" s="17" t="s">
        <v>555</v>
      </c>
      <c r="H6037" s="309">
        <v>34724</v>
      </c>
      <c r="I6037" s="309">
        <v>42591</v>
      </c>
      <c r="J6037" s="17" t="s">
        <v>3888</v>
      </c>
      <c r="L6037" s="17" t="s">
        <v>1042</v>
      </c>
      <c r="N6037" s="17" t="s">
        <v>19</v>
      </c>
      <c r="O6037" s="17" t="s">
        <v>15</v>
      </c>
      <c r="P6037" s="17">
        <v>45356</v>
      </c>
      <c r="Q6037" s="17">
        <v>9784</v>
      </c>
      <c r="AC6037" s="17" t="s">
        <v>3890</v>
      </c>
      <c r="AD6037" s="17" t="s">
        <v>3891</v>
      </c>
      <c r="AF6037" s="17">
        <v>15</v>
      </c>
      <c r="AG6037" s="17">
        <v>2</v>
      </c>
      <c r="AM6037" s="17" t="s">
        <v>2608</v>
      </c>
      <c r="AN6037" s="17" t="s">
        <v>8704</v>
      </c>
      <c r="AO6037" s="17">
        <v>3</v>
      </c>
      <c r="AP6037" s="17">
        <v>80</v>
      </c>
      <c r="AQ6037" s="17">
        <v>5</v>
      </c>
      <c r="AT6037" s="17" t="s">
        <v>7979</v>
      </c>
      <c r="DF6037" s="17" t="s">
        <v>3901</v>
      </c>
      <c r="DN6037" s="17">
        <f>COUNTIF(AU6037:DM6037, "X")</f>
        <v>1</v>
      </c>
    </row>
    <row r="6038" spans="1:118" s="17" customFormat="1">
      <c r="A6038" s="17" t="s">
        <v>9652</v>
      </c>
      <c r="B6038" s="17">
        <v>55</v>
      </c>
      <c r="C6038" s="17">
        <v>176280</v>
      </c>
      <c r="D6038" s="17" t="s">
        <v>9653</v>
      </c>
      <c r="E6038" s="17" t="s">
        <v>9333</v>
      </c>
      <c r="F6038" s="17" t="s">
        <v>12</v>
      </c>
      <c r="H6038" s="309">
        <v>35724</v>
      </c>
      <c r="I6038" s="309">
        <v>42591</v>
      </c>
      <c r="J6038" s="17" t="s">
        <v>3888</v>
      </c>
      <c r="L6038" s="17" t="s">
        <v>9654</v>
      </c>
      <c r="N6038" s="17" t="s">
        <v>19</v>
      </c>
      <c r="O6038" s="17" t="s">
        <v>15</v>
      </c>
      <c r="P6038" s="17">
        <v>45356</v>
      </c>
      <c r="AC6038" s="17" t="s">
        <v>3890</v>
      </c>
      <c r="AD6038" s="17" t="s">
        <v>3891</v>
      </c>
      <c r="AF6038" s="17">
        <v>8</v>
      </c>
      <c r="AG6038" s="17">
        <v>2</v>
      </c>
      <c r="AM6038" s="17" t="s">
        <v>218</v>
      </c>
      <c r="AN6038" s="17" t="s">
        <v>9598</v>
      </c>
      <c r="AO6038" s="17">
        <v>3</v>
      </c>
      <c r="AP6038" s="17">
        <v>80</v>
      </c>
      <c r="AQ6038" s="17">
        <v>5</v>
      </c>
      <c r="AT6038" s="17" t="s">
        <v>9082</v>
      </c>
      <c r="DN6038" s="17">
        <f>COUNTIF(AU6038:DM6038, "X")</f>
        <v>0</v>
      </c>
    </row>
    <row r="6039" spans="1:118" s="17" customFormat="1">
      <c r="A6039" s="17" t="s">
        <v>7634</v>
      </c>
      <c r="B6039" s="17">
        <v>55</v>
      </c>
      <c r="C6039" s="17">
        <v>176290</v>
      </c>
      <c r="D6039" s="17" t="s">
        <v>7317</v>
      </c>
      <c r="E6039" s="17" t="s">
        <v>7635</v>
      </c>
      <c r="F6039" s="17" t="s">
        <v>7636</v>
      </c>
      <c r="H6039" s="309">
        <v>36013</v>
      </c>
      <c r="I6039" s="309">
        <v>42591</v>
      </c>
      <c r="J6039" s="17" t="s">
        <v>3888</v>
      </c>
      <c r="L6039" s="17" t="s">
        <v>7605</v>
      </c>
      <c r="N6039" s="17" t="s">
        <v>19</v>
      </c>
      <c r="O6039" s="17" t="s">
        <v>15</v>
      </c>
      <c r="P6039" s="17">
        <v>45356</v>
      </c>
      <c r="AC6039" s="17" t="s">
        <v>3890</v>
      </c>
      <c r="AD6039" s="17" t="s">
        <v>3891</v>
      </c>
      <c r="AF6039" s="17">
        <v>8</v>
      </c>
      <c r="AG6039" s="17">
        <v>2</v>
      </c>
      <c r="AM6039" s="17" t="s">
        <v>2606</v>
      </c>
      <c r="AN6039" s="17" t="s">
        <v>7570</v>
      </c>
      <c r="AO6039" s="17">
        <v>3</v>
      </c>
      <c r="AP6039" s="17">
        <v>80</v>
      </c>
      <c r="AQ6039" s="17">
        <v>5</v>
      </c>
      <c r="AT6039" s="17" t="s">
        <v>6589</v>
      </c>
      <c r="DN6039" s="17">
        <f>COUNTIF(AU6039:DM6039, "X")</f>
        <v>0</v>
      </c>
    </row>
    <row r="6040" spans="1:118" s="17" customFormat="1">
      <c r="A6040" s="17" t="s">
        <v>24869</v>
      </c>
      <c r="B6040" s="17">
        <v>55</v>
      </c>
      <c r="C6040" s="17">
        <v>176295</v>
      </c>
      <c r="D6040" s="17" t="s">
        <v>24870</v>
      </c>
      <c r="E6040" s="17" t="s">
        <v>61</v>
      </c>
      <c r="F6040" s="17" t="s">
        <v>35</v>
      </c>
      <c r="H6040" s="309">
        <v>33739</v>
      </c>
      <c r="I6040" s="309">
        <v>42591</v>
      </c>
      <c r="J6040" s="17" t="s">
        <v>3888</v>
      </c>
      <c r="L6040" s="17" t="s">
        <v>24871</v>
      </c>
      <c r="N6040" s="17" t="s">
        <v>31</v>
      </c>
      <c r="O6040" s="17" t="s">
        <v>15</v>
      </c>
      <c r="P6040" s="17">
        <v>45373</v>
      </c>
      <c r="AC6040" s="17" t="s">
        <v>9895</v>
      </c>
      <c r="AD6040" s="17" t="s">
        <v>9896</v>
      </c>
      <c r="AF6040" s="17">
        <v>15</v>
      </c>
      <c r="AG6040" s="17">
        <v>2</v>
      </c>
      <c r="AM6040" s="17" t="s">
        <v>268</v>
      </c>
      <c r="AN6040" s="17" t="s">
        <v>24751</v>
      </c>
      <c r="AO6040" s="17">
        <v>3</v>
      </c>
      <c r="AP6040" s="17">
        <v>80</v>
      </c>
      <c r="AQ6040" s="17">
        <v>5</v>
      </c>
      <c r="AR6040" s="17" t="s">
        <v>9898</v>
      </c>
      <c r="AT6040" s="17" t="s">
        <v>14152</v>
      </c>
      <c r="DN6040" s="17">
        <f>COUNTIF(AU6040:DM6040, "X")</f>
        <v>0</v>
      </c>
    </row>
    <row r="6041" spans="1:118" s="17" customFormat="1">
      <c r="A6041" s="17" t="s">
        <v>7609</v>
      </c>
      <c r="B6041" s="17">
        <v>55</v>
      </c>
      <c r="C6041" s="17">
        <v>176297</v>
      </c>
      <c r="D6041" s="17" t="s">
        <v>7610</v>
      </c>
      <c r="E6041" s="17" t="s">
        <v>7611</v>
      </c>
      <c r="F6041" s="17" t="s">
        <v>354</v>
      </c>
      <c r="H6041" s="309">
        <v>35864</v>
      </c>
      <c r="I6041" s="309">
        <v>42591</v>
      </c>
      <c r="J6041" s="17" t="s">
        <v>3888</v>
      </c>
      <c r="L6041" s="17" t="s">
        <v>7612</v>
      </c>
      <c r="N6041" s="17" t="s">
        <v>19</v>
      </c>
      <c r="O6041" s="17" t="s">
        <v>15</v>
      </c>
      <c r="P6041" s="17">
        <v>45356</v>
      </c>
      <c r="AC6041" s="17" t="s">
        <v>3890</v>
      </c>
      <c r="AD6041" s="17" t="s">
        <v>3891</v>
      </c>
      <c r="AF6041" s="17">
        <v>8</v>
      </c>
      <c r="AG6041" s="17">
        <v>2</v>
      </c>
      <c r="AM6041" s="17" t="s">
        <v>2606</v>
      </c>
      <c r="AN6041" s="17" t="s">
        <v>7570</v>
      </c>
      <c r="AO6041" s="17">
        <v>3</v>
      </c>
      <c r="AP6041" s="17">
        <v>80</v>
      </c>
      <c r="AQ6041" s="17">
        <v>5</v>
      </c>
      <c r="AT6041" s="17" t="s">
        <v>6589</v>
      </c>
      <c r="DN6041" s="17">
        <f>COUNTIF(AU6041:DM6041, "X")</f>
        <v>0</v>
      </c>
    </row>
    <row r="6042" spans="1:118" s="17" customFormat="1">
      <c r="A6042" s="17" t="s">
        <v>18684</v>
      </c>
      <c r="B6042" s="17">
        <v>55</v>
      </c>
      <c r="C6042" s="17">
        <v>176301</v>
      </c>
      <c r="D6042" s="17" t="s">
        <v>5908</v>
      </c>
      <c r="E6042" s="17" t="s">
        <v>10274</v>
      </c>
      <c r="F6042" s="17" t="s">
        <v>43</v>
      </c>
      <c r="H6042" s="309">
        <v>35363</v>
      </c>
      <c r="I6042" s="309">
        <v>42591</v>
      </c>
      <c r="J6042" s="17" t="s">
        <v>3888</v>
      </c>
      <c r="L6042" s="17" t="s">
        <v>18685</v>
      </c>
      <c r="N6042" s="17" t="s">
        <v>31</v>
      </c>
      <c r="O6042" s="17" t="s">
        <v>15</v>
      </c>
      <c r="P6042" s="17">
        <v>45373</v>
      </c>
      <c r="AD6042" s="17" t="s">
        <v>9896</v>
      </c>
      <c r="AF6042" s="17">
        <v>8</v>
      </c>
      <c r="AG6042" s="17">
        <v>2</v>
      </c>
      <c r="AM6042" s="17" t="s">
        <v>87</v>
      </c>
      <c r="AN6042" s="17" t="s">
        <v>18599</v>
      </c>
      <c r="AO6042" s="17">
        <v>3</v>
      </c>
      <c r="AP6042" s="17">
        <v>80</v>
      </c>
      <c r="AQ6042" s="17">
        <v>5</v>
      </c>
      <c r="AR6042" s="17" t="s">
        <v>9898</v>
      </c>
      <c r="CU6042" s="17" t="s">
        <v>3901</v>
      </c>
      <c r="DN6042" s="17">
        <f>COUNTIF(AU6042:DM6042, "X")</f>
        <v>1</v>
      </c>
    </row>
    <row r="6043" spans="1:118" s="17" customFormat="1">
      <c r="A6043" s="17" t="s">
        <v>6391</v>
      </c>
      <c r="B6043" s="17">
        <v>55</v>
      </c>
      <c r="C6043" s="17">
        <v>176302</v>
      </c>
      <c r="D6043" s="17" t="s">
        <v>5905</v>
      </c>
      <c r="E6043" s="17" t="s">
        <v>6392</v>
      </c>
      <c r="H6043" s="309">
        <v>26269</v>
      </c>
      <c r="I6043" s="309">
        <v>42591</v>
      </c>
      <c r="J6043" s="17" t="s">
        <v>3888</v>
      </c>
      <c r="L6043" s="17" t="s">
        <v>6393</v>
      </c>
      <c r="N6043" s="17" t="s">
        <v>19</v>
      </c>
      <c r="O6043" s="17" t="s">
        <v>15</v>
      </c>
      <c r="P6043" s="17">
        <v>45356</v>
      </c>
      <c r="AC6043" s="17" t="s">
        <v>3890</v>
      </c>
      <c r="AD6043" s="17" t="s">
        <v>3891</v>
      </c>
      <c r="AF6043" s="17">
        <v>8</v>
      </c>
      <c r="AG6043" s="17">
        <v>2</v>
      </c>
      <c r="AM6043" s="17" t="s">
        <v>232</v>
      </c>
      <c r="AN6043" s="17" t="s">
        <v>6280</v>
      </c>
      <c r="AO6043" s="17">
        <v>3</v>
      </c>
      <c r="AP6043" s="17">
        <v>80</v>
      </c>
      <c r="AQ6043" s="17">
        <v>5</v>
      </c>
      <c r="AT6043" s="17" t="s">
        <v>5516</v>
      </c>
      <c r="CU6043" s="17" t="s">
        <v>3901</v>
      </c>
      <c r="DN6043" s="17">
        <f>COUNTIF(AU6043:DM6043, "X")</f>
        <v>1</v>
      </c>
    </row>
    <row r="6044" spans="1:118" s="17" customFormat="1">
      <c r="A6044" s="17" t="s">
        <v>9335</v>
      </c>
      <c r="B6044" s="17">
        <v>55</v>
      </c>
      <c r="C6044" s="17">
        <v>176303</v>
      </c>
      <c r="D6044" s="17" t="s">
        <v>9336</v>
      </c>
      <c r="E6044" s="17" t="s">
        <v>4929</v>
      </c>
      <c r="F6044" s="17" t="s">
        <v>131</v>
      </c>
      <c r="H6044" s="309">
        <v>35762</v>
      </c>
      <c r="I6044" s="309">
        <v>42588</v>
      </c>
      <c r="J6044" s="17" t="s">
        <v>3888</v>
      </c>
      <c r="L6044" s="17" t="s">
        <v>9146</v>
      </c>
      <c r="N6044" s="17" t="s">
        <v>19</v>
      </c>
      <c r="O6044" s="17" t="s">
        <v>15</v>
      </c>
      <c r="P6044" s="17">
        <v>45356</v>
      </c>
      <c r="AC6044" s="17" t="s">
        <v>3890</v>
      </c>
      <c r="AD6044" s="17" t="s">
        <v>3891</v>
      </c>
      <c r="AF6044" s="17">
        <v>8</v>
      </c>
      <c r="AG6044" s="17">
        <v>2</v>
      </c>
      <c r="AM6044" s="17" t="s">
        <v>29</v>
      </c>
      <c r="AN6044" s="17" t="s">
        <v>9081</v>
      </c>
      <c r="AO6044" s="17">
        <v>3</v>
      </c>
      <c r="AP6044" s="17">
        <v>80</v>
      </c>
      <c r="AQ6044" s="17">
        <v>5</v>
      </c>
      <c r="AT6044" s="17" t="s">
        <v>9082</v>
      </c>
      <c r="DN6044" s="17">
        <f>COUNTIF(AU6044:DM6044, "X")</f>
        <v>0</v>
      </c>
    </row>
    <row r="6045" spans="1:118" s="17" customFormat="1">
      <c r="A6045" s="17" t="s">
        <v>15822</v>
      </c>
      <c r="B6045" s="17">
        <v>55</v>
      </c>
      <c r="C6045" s="17">
        <v>176307</v>
      </c>
      <c r="D6045" s="17" t="s">
        <v>6400</v>
      </c>
      <c r="E6045" s="17" t="s">
        <v>38</v>
      </c>
      <c r="F6045" s="17" t="s">
        <v>377</v>
      </c>
      <c r="H6045" s="309">
        <v>31037</v>
      </c>
      <c r="I6045" s="309">
        <v>42591</v>
      </c>
      <c r="J6045" s="17" t="s">
        <v>3888</v>
      </c>
      <c r="L6045" s="17" t="s">
        <v>15575</v>
      </c>
      <c r="N6045" s="17" t="s">
        <v>31</v>
      </c>
      <c r="O6045" s="17" t="s">
        <v>15</v>
      </c>
      <c r="P6045" s="17">
        <v>45373</v>
      </c>
      <c r="AC6045" s="17" t="s">
        <v>9895</v>
      </c>
      <c r="AD6045" s="17" t="s">
        <v>9896</v>
      </c>
      <c r="AF6045" s="17">
        <v>8</v>
      </c>
      <c r="AG6045" s="17">
        <v>2</v>
      </c>
      <c r="AM6045" s="17" t="s">
        <v>121</v>
      </c>
      <c r="AN6045" s="17" t="s">
        <v>15516</v>
      </c>
      <c r="AO6045" s="17">
        <v>3</v>
      </c>
      <c r="AP6045" s="17">
        <v>80</v>
      </c>
      <c r="AQ6045" s="17">
        <v>5</v>
      </c>
      <c r="AR6045" s="17" t="s">
        <v>9898</v>
      </c>
      <c r="AT6045" s="17" t="s">
        <v>15057</v>
      </c>
      <c r="DN6045" s="17">
        <f>COUNTIF(AU6045:DM6045, "X")</f>
        <v>0</v>
      </c>
    </row>
    <row r="6046" spans="1:118" s="17" customFormat="1">
      <c r="A6046" s="17" t="s">
        <v>8235</v>
      </c>
      <c r="B6046" s="17">
        <v>55</v>
      </c>
      <c r="C6046" s="17">
        <v>176308</v>
      </c>
      <c r="D6046" s="17" t="s">
        <v>8236</v>
      </c>
      <c r="E6046" s="17" t="s">
        <v>7163</v>
      </c>
      <c r="F6046" s="17" t="s">
        <v>65</v>
      </c>
      <c r="H6046" s="309">
        <v>29786</v>
      </c>
      <c r="I6046" s="309">
        <v>42583</v>
      </c>
      <c r="J6046" s="17" t="s">
        <v>3888</v>
      </c>
      <c r="L6046" s="17" t="s">
        <v>8221</v>
      </c>
      <c r="N6046" s="17" t="s">
        <v>19</v>
      </c>
      <c r="O6046" s="17" t="s">
        <v>15</v>
      </c>
      <c r="P6046" s="17">
        <v>45356</v>
      </c>
      <c r="AC6046" s="17" t="s">
        <v>3890</v>
      </c>
      <c r="AD6046" s="17" t="s">
        <v>3891</v>
      </c>
      <c r="AF6046" s="17">
        <v>8</v>
      </c>
      <c r="AG6046" s="17">
        <v>2</v>
      </c>
      <c r="AM6046" s="17" t="s">
        <v>117</v>
      </c>
      <c r="AN6046" s="17" t="s">
        <v>7978</v>
      </c>
      <c r="AO6046" s="17">
        <v>3</v>
      </c>
      <c r="AP6046" s="17">
        <v>80</v>
      </c>
      <c r="AQ6046" s="17">
        <v>5</v>
      </c>
      <c r="AT6046" s="17" t="s">
        <v>7979</v>
      </c>
      <c r="DN6046" s="17">
        <f>COUNTIF(AU6046:DM6046, "X")</f>
        <v>0</v>
      </c>
    </row>
    <row r="6047" spans="1:118" s="17" customFormat="1">
      <c r="A6047" s="17" t="s">
        <v>22919</v>
      </c>
      <c r="B6047" s="17">
        <v>55</v>
      </c>
      <c r="C6047" s="17">
        <v>176310</v>
      </c>
      <c r="D6047" s="17" t="s">
        <v>22920</v>
      </c>
      <c r="E6047" s="17" t="s">
        <v>332</v>
      </c>
      <c r="F6047" s="17" t="s">
        <v>22</v>
      </c>
      <c r="H6047" s="309">
        <v>30474</v>
      </c>
      <c r="I6047" s="309">
        <v>42591</v>
      </c>
      <c r="J6047" s="17" t="s">
        <v>3888</v>
      </c>
      <c r="L6047" s="17" t="s">
        <v>22921</v>
      </c>
      <c r="N6047" s="17" t="s">
        <v>205</v>
      </c>
      <c r="O6047" s="17" t="s">
        <v>15</v>
      </c>
      <c r="P6047" s="17">
        <v>45337</v>
      </c>
      <c r="AF6047" s="17">
        <v>8</v>
      </c>
      <c r="AG6047" s="17">
        <v>2</v>
      </c>
      <c r="AI6047" s="17" t="s">
        <v>20542</v>
      </c>
      <c r="AM6047" s="17" t="s">
        <v>253</v>
      </c>
      <c r="AN6047" s="17" t="s">
        <v>22821</v>
      </c>
      <c r="AO6047" s="17">
        <v>3</v>
      </c>
      <c r="AP6047" s="17">
        <v>80</v>
      </c>
      <c r="AQ6047" s="17">
        <v>5</v>
      </c>
      <c r="AR6047" s="17" t="s">
        <v>22585</v>
      </c>
      <c r="AS6047" s="17" t="s">
        <v>22824</v>
      </c>
      <c r="DN6047" s="17">
        <f>COUNTIF(AU6047:DM6047, "X")</f>
        <v>0</v>
      </c>
    </row>
    <row r="6048" spans="1:118" s="17" customFormat="1">
      <c r="A6048" s="17" t="s">
        <v>16310</v>
      </c>
      <c r="B6048" s="17">
        <v>55</v>
      </c>
      <c r="C6048" s="17">
        <v>176312</v>
      </c>
      <c r="D6048" s="17" t="s">
        <v>16132</v>
      </c>
      <c r="E6048" s="17" t="s">
        <v>280</v>
      </c>
      <c r="F6048" s="17" t="s">
        <v>118</v>
      </c>
      <c r="H6048" s="309">
        <v>32815</v>
      </c>
      <c r="I6048" s="309">
        <v>42590</v>
      </c>
      <c r="J6048" s="17" t="s">
        <v>3888</v>
      </c>
      <c r="L6048" s="17" t="s">
        <v>579</v>
      </c>
      <c r="M6048" s="17" t="s">
        <v>346</v>
      </c>
      <c r="N6048" s="17" t="s">
        <v>31</v>
      </c>
      <c r="O6048" s="17" t="s">
        <v>15</v>
      </c>
      <c r="P6048" s="17">
        <v>45373</v>
      </c>
      <c r="AC6048" s="17" t="s">
        <v>9895</v>
      </c>
      <c r="AD6048" s="17" t="s">
        <v>9896</v>
      </c>
      <c r="AF6048" s="17">
        <v>8</v>
      </c>
      <c r="AG6048" s="17">
        <v>2</v>
      </c>
      <c r="AM6048" s="17" t="s">
        <v>37</v>
      </c>
      <c r="AN6048" s="17" t="s">
        <v>16071</v>
      </c>
      <c r="AO6048" s="17">
        <v>3</v>
      </c>
      <c r="AP6048" s="17">
        <v>80</v>
      </c>
      <c r="AQ6048" s="17">
        <v>5</v>
      </c>
      <c r="AR6048" s="17" t="s">
        <v>9898</v>
      </c>
      <c r="AT6048" s="17" t="s">
        <v>16072</v>
      </c>
      <c r="DN6048" s="17">
        <f>COUNTIF(AU6048:DM6048, "X")</f>
        <v>0</v>
      </c>
    </row>
    <row r="6049" spans="1:118" s="17" customFormat="1">
      <c r="A6049" s="17" t="s">
        <v>16596</v>
      </c>
      <c r="B6049" s="17">
        <v>55</v>
      </c>
      <c r="C6049" s="17">
        <v>176316</v>
      </c>
      <c r="D6049" s="17" t="s">
        <v>12334</v>
      </c>
      <c r="E6049" s="17" t="s">
        <v>7982</v>
      </c>
      <c r="F6049" s="17" t="s">
        <v>171</v>
      </c>
      <c r="H6049" s="309">
        <v>27852</v>
      </c>
      <c r="I6049" s="309">
        <v>42590</v>
      </c>
      <c r="J6049" s="17" t="s">
        <v>3888</v>
      </c>
      <c r="L6049" s="17" t="s">
        <v>408</v>
      </c>
      <c r="M6049" s="17" t="s">
        <v>9108</v>
      </c>
      <c r="N6049" s="17" t="s">
        <v>31</v>
      </c>
      <c r="O6049" s="17" t="s">
        <v>15</v>
      </c>
      <c r="P6049" s="17">
        <v>45373</v>
      </c>
      <c r="AC6049" s="17" t="s">
        <v>9895</v>
      </c>
      <c r="AD6049" s="17" t="s">
        <v>9896</v>
      </c>
      <c r="AF6049" s="17">
        <v>8</v>
      </c>
      <c r="AG6049" s="17">
        <v>2</v>
      </c>
      <c r="AM6049" s="17" t="s">
        <v>41</v>
      </c>
      <c r="AN6049" s="17" t="s">
        <v>16339</v>
      </c>
      <c r="AO6049" s="17">
        <v>3</v>
      </c>
      <c r="AP6049" s="17">
        <v>80</v>
      </c>
      <c r="AQ6049" s="17">
        <v>5</v>
      </c>
      <c r="AR6049" s="17" t="s">
        <v>9898</v>
      </c>
      <c r="AT6049" s="17" t="s">
        <v>16072</v>
      </c>
      <c r="DN6049" s="17">
        <f>COUNTIF(AU6049:DM6049, "X")</f>
        <v>0</v>
      </c>
    </row>
    <row r="6050" spans="1:118" s="17" customFormat="1">
      <c r="A6050" s="17" t="s">
        <v>11766</v>
      </c>
      <c r="B6050" s="17">
        <v>55</v>
      </c>
      <c r="C6050" s="17">
        <v>176330</v>
      </c>
      <c r="D6050" s="17" t="s">
        <v>11767</v>
      </c>
      <c r="E6050" s="17" t="s">
        <v>287</v>
      </c>
      <c r="F6050" s="17" t="s">
        <v>317</v>
      </c>
      <c r="H6050" s="309">
        <v>26669</v>
      </c>
      <c r="I6050" s="309">
        <v>42592</v>
      </c>
      <c r="J6050" s="17" t="s">
        <v>3888</v>
      </c>
      <c r="L6050" s="17" t="s">
        <v>11768</v>
      </c>
      <c r="N6050" s="17" t="s">
        <v>14</v>
      </c>
      <c r="O6050" s="17" t="s">
        <v>15</v>
      </c>
      <c r="P6050" s="17">
        <v>45371</v>
      </c>
      <c r="AC6050" s="17" t="s">
        <v>14</v>
      </c>
      <c r="AF6050" s="17">
        <v>8</v>
      </c>
      <c r="AG6050" s="17">
        <v>2</v>
      </c>
      <c r="AI6050" s="17" t="s">
        <v>10178</v>
      </c>
      <c r="AM6050" s="17" t="s">
        <v>173</v>
      </c>
      <c r="AN6050" s="17" t="s">
        <v>11705</v>
      </c>
      <c r="AO6050" s="17">
        <v>3</v>
      </c>
      <c r="AP6050" s="17">
        <v>80</v>
      </c>
      <c r="AQ6050" s="17">
        <v>5</v>
      </c>
      <c r="AR6050" s="17" t="s">
        <v>10180</v>
      </c>
      <c r="CU6050" s="17" t="s">
        <v>3901</v>
      </c>
      <c r="DA6050" s="17" t="s">
        <v>3901</v>
      </c>
      <c r="DF6050" s="17" t="s">
        <v>3901</v>
      </c>
      <c r="DN6050" s="17">
        <f>COUNTIF(AU6050:DM6050, "X")</f>
        <v>3</v>
      </c>
    </row>
    <row r="6051" spans="1:118" s="17" customFormat="1">
      <c r="A6051" s="17" t="s">
        <v>19920</v>
      </c>
      <c r="B6051" s="17">
        <v>55</v>
      </c>
      <c r="C6051" s="17">
        <v>176332</v>
      </c>
      <c r="D6051" s="17" t="s">
        <v>413</v>
      </c>
      <c r="E6051" s="17" t="s">
        <v>6861</v>
      </c>
      <c r="F6051" s="17" t="s">
        <v>58</v>
      </c>
      <c r="H6051" s="309">
        <v>21112</v>
      </c>
      <c r="I6051" s="309">
        <v>42578</v>
      </c>
      <c r="J6051" s="17" t="s">
        <v>3888</v>
      </c>
      <c r="L6051" s="17" t="s">
        <v>1327</v>
      </c>
      <c r="N6051" s="17" t="s">
        <v>14</v>
      </c>
      <c r="O6051" s="17" t="s">
        <v>15</v>
      </c>
      <c r="P6051" s="17">
        <v>45371</v>
      </c>
      <c r="AF6051" s="17">
        <v>8</v>
      </c>
      <c r="AG6051" s="17">
        <v>2</v>
      </c>
      <c r="AI6051" s="17" t="s">
        <v>10178</v>
      </c>
      <c r="AM6051" s="17" t="s">
        <v>148</v>
      </c>
      <c r="AN6051" s="17" t="s">
        <v>19836</v>
      </c>
      <c r="AO6051" s="17">
        <v>3</v>
      </c>
      <c r="AP6051" s="17">
        <v>80</v>
      </c>
      <c r="AQ6051" s="17">
        <v>5</v>
      </c>
      <c r="AR6051" s="17" t="s">
        <v>10180</v>
      </c>
      <c r="DN6051" s="17">
        <f>COUNTIF(AU6051:DM6051, "X")</f>
        <v>0</v>
      </c>
    </row>
    <row r="6052" spans="1:118" s="17" customFormat="1">
      <c r="A6052" s="17" t="s">
        <v>12886</v>
      </c>
      <c r="B6052" s="17">
        <v>55</v>
      </c>
      <c r="C6052" s="17">
        <v>176336</v>
      </c>
      <c r="D6052" s="17" t="s">
        <v>9876</v>
      </c>
      <c r="E6052" s="17" t="s">
        <v>61</v>
      </c>
      <c r="F6052" s="17" t="s">
        <v>48</v>
      </c>
      <c r="H6052" s="309">
        <v>21776</v>
      </c>
      <c r="I6052" s="309">
        <v>42592</v>
      </c>
      <c r="J6052" s="17" t="s">
        <v>3888</v>
      </c>
      <c r="L6052" s="17" t="s">
        <v>12887</v>
      </c>
      <c r="N6052" s="17" t="s">
        <v>31</v>
      </c>
      <c r="O6052" s="17" t="s">
        <v>15</v>
      </c>
      <c r="P6052" s="17">
        <v>45373</v>
      </c>
      <c r="Q6052" s="17">
        <v>1829</v>
      </c>
      <c r="AC6052" s="17" t="s">
        <v>9895</v>
      </c>
      <c r="AD6052" s="17" t="s">
        <v>9896</v>
      </c>
      <c r="AF6052" s="17">
        <v>8</v>
      </c>
      <c r="AG6052" s="17">
        <v>2</v>
      </c>
      <c r="AM6052" s="17" t="s">
        <v>156</v>
      </c>
      <c r="AN6052" s="17" t="s">
        <v>12693</v>
      </c>
      <c r="AO6052" s="17">
        <v>3</v>
      </c>
      <c r="AP6052" s="17">
        <v>80</v>
      </c>
      <c r="AQ6052" s="17">
        <v>5</v>
      </c>
      <c r="AR6052" s="17" t="s">
        <v>9898</v>
      </c>
      <c r="AT6052" s="17" t="s">
        <v>11929</v>
      </c>
      <c r="BD6052" s="17" t="s">
        <v>3901</v>
      </c>
      <c r="CH6052" s="17" t="s">
        <v>3901</v>
      </c>
      <c r="DN6052" s="17">
        <f>COUNTIF(AU6052:DM6052, "X")</f>
        <v>2</v>
      </c>
    </row>
    <row r="6053" spans="1:118" s="17" customFormat="1">
      <c r="A6053" s="17" t="s">
        <v>14757</v>
      </c>
      <c r="B6053" s="17">
        <v>55</v>
      </c>
      <c r="C6053" s="17">
        <v>176347</v>
      </c>
      <c r="D6053" s="17" t="s">
        <v>6039</v>
      </c>
      <c r="E6053" s="17" t="s">
        <v>456</v>
      </c>
      <c r="H6053" s="309">
        <v>32490</v>
      </c>
      <c r="I6053" s="309">
        <v>42592</v>
      </c>
      <c r="J6053" s="17" t="s">
        <v>3888</v>
      </c>
      <c r="L6053" s="17" t="s">
        <v>14758</v>
      </c>
      <c r="N6053" s="17" t="s">
        <v>31</v>
      </c>
      <c r="O6053" s="17" t="s">
        <v>15</v>
      </c>
      <c r="P6053" s="17">
        <v>45373</v>
      </c>
      <c r="AC6053" s="17" t="s">
        <v>9895</v>
      </c>
      <c r="AD6053" s="17" t="s">
        <v>9896</v>
      </c>
      <c r="AF6053" s="17">
        <v>8</v>
      </c>
      <c r="AG6053" s="17">
        <v>2</v>
      </c>
      <c r="AM6053" s="17" t="s">
        <v>335</v>
      </c>
      <c r="AN6053" s="17" t="s">
        <v>14693</v>
      </c>
      <c r="AO6053" s="17">
        <v>3</v>
      </c>
      <c r="AP6053" s="17">
        <v>80</v>
      </c>
      <c r="AQ6053" s="17">
        <v>5</v>
      </c>
      <c r="AR6053" s="17" t="s">
        <v>9898</v>
      </c>
      <c r="AT6053" s="17" t="s">
        <v>14152</v>
      </c>
      <c r="CH6053" s="17" t="s">
        <v>3901</v>
      </c>
      <c r="DN6053" s="17">
        <f>COUNTIF(AU6053:DM6053, "X")</f>
        <v>1</v>
      </c>
    </row>
    <row r="6054" spans="1:118" s="17" customFormat="1">
      <c r="A6054" s="17" t="s">
        <v>17656</v>
      </c>
      <c r="B6054" s="17">
        <v>55</v>
      </c>
      <c r="C6054" s="17">
        <v>176358</v>
      </c>
      <c r="D6054" s="17" t="s">
        <v>10904</v>
      </c>
      <c r="E6054" s="17" t="s">
        <v>5551</v>
      </c>
      <c r="F6054" s="17" t="s">
        <v>9420</v>
      </c>
      <c r="H6054" s="309">
        <v>31968</v>
      </c>
      <c r="I6054" s="309">
        <v>42580</v>
      </c>
      <c r="J6054" s="17" t="s">
        <v>3888</v>
      </c>
      <c r="L6054" s="17" t="s">
        <v>17657</v>
      </c>
      <c r="N6054" s="17" t="s">
        <v>50</v>
      </c>
      <c r="O6054" s="17" t="s">
        <v>15</v>
      </c>
      <c r="P6054" s="17">
        <v>45344</v>
      </c>
      <c r="AF6054" s="17">
        <v>8</v>
      </c>
      <c r="AG6054" s="17">
        <v>2</v>
      </c>
      <c r="AH6054" s="17" t="s">
        <v>17551</v>
      </c>
      <c r="AK6054" s="17" t="s">
        <v>17552</v>
      </c>
      <c r="AM6054" s="17" t="s">
        <v>46</v>
      </c>
      <c r="AN6054" s="17" t="s">
        <v>17553</v>
      </c>
      <c r="AO6054" s="17">
        <v>3</v>
      </c>
      <c r="AP6054" s="17">
        <v>80</v>
      </c>
      <c r="AQ6054" s="17">
        <v>5</v>
      </c>
      <c r="AR6054" s="17" t="s">
        <v>17300</v>
      </c>
      <c r="DN6054" s="17">
        <f>COUNTIF(AU6054:DM6054, "X")</f>
        <v>0</v>
      </c>
    </row>
    <row r="6055" spans="1:118" s="17" customFormat="1">
      <c r="A6055" s="17" t="s">
        <v>13527</v>
      </c>
      <c r="B6055" s="17">
        <v>55</v>
      </c>
      <c r="C6055" s="17">
        <v>176366</v>
      </c>
      <c r="D6055" s="17" t="s">
        <v>4030</v>
      </c>
      <c r="E6055" s="17" t="s">
        <v>9323</v>
      </c>
      <c r="F6055" s="17" t="s">
        <v>110</v>
      </c>
      <c r="H6055" s="309">
        <v>35569</v>
      </c>
      <c r="I6055" s="309">
        <v>42593</v>
      </c>
      <c r="J6055" s="17" t="s">
        <v>3888</v>
      </c>
      <c r="L6055" s="17" t="s">
        <v>13358</v>
      </c>
      <c r="N6055" s="17" t="s">
        <v>31</v>
      </c>
      <c r="O6055" s="17" t="s">
        <v>15</v>
      </c>
      <c r="P6055" s="17">
        <v>45373</v>
      </c>
      <c r="AC6055" s="17" t="s">
        <v>9895</v>
      </c>
      <c r="AD6055" s="17" t="s">
        <v>9896</v>
      </c>
      <c r="AF6055" s="17">
        <v>8</v>
      </c>
      <c r="AG6055" s="17">
        <v>2</v>
      </c>
      <c r="AM6055" s="17" t="s">
        <v>115</v>
      </c>
      <c r="AN6055" s="17" t="s">
        <v>13186</v>
      </c>
      <c r="AO6055" s="17">
        <v>3</v>
      </c>
      <c r="AP6055" s="17">
        <v>80</v>
      </c>
      <c r="AQ6055" s="17">
        <v>5</v>
      </c>
      <c r="AR6055" s="17" t="s">
        <v>9898</v>
      </c>
      <c r="AT6055" s="17" t="s">
        <v>12990</v>
      </c>
      <c r="DN6055" s="17">
        <f>COUNTIF(AU6055:DM6055, "X")</f>
        <v>0</v>
      </c>
    </row>
    <row r="6056" spans="1:118" s="17" customFormat="1">
      <c r="A6056" s="17" t="s">
        <v>19796</v>
      </c>
      <c r="B6056" s="17">
        <v>55</v>
      </c>
      <c r="C6056" s="17">
        <v>176383</v>
      </c>
      <c r="D6056" s="17" t="s">
        <v>3949</v>
      </c>
      <c r="E6056" s="17" t="s">
        <v>199</v>
      </c>
      <c r="F6056" s="17" t="s">
        <v>22</v>
      </c>
      <c r="H6056" s="309">
        <v>30622</v>
      </c>
      <c r="I6056" s="309">
        <v>42597</v>
      </c>
      <c r="J6056" s="17" t="s">
        <v>3888</v>
      </c>
      <c r="L6056" s="17" t="s">
        <v>19746</v>
      </c>
      <c r="N6056" s="17" t="s">
        <v>14</v>
      </c>
      <c r="O6056" s="17" t="s">
        <v>15</v>
      </c>
      <c r="P6056" s="17">
        <v>45371</v>
      </c>
      <c r="AF6056" s="17">
        <v>8</v>
      </c>
      <c r="AG6056" s="17">
        <v>2</v>
      </c>
      <c r="AI6056" s="17" t="s">
        <v>10178</v>
      </c>
      <c r="AM6056" s="17" t="s">
        <v>219</v>
      </c>
      <c r="AN6056" s="17" t="s">
        <v>19675</v>
      </c>
      <c r="AO6056" s="17">
        <v>3</v>
      </c>
      <c r="AP6056" s="17">
        <v>80</v>
      </c>
      <c r="AQ6056" s="17">
        <v>5</v>
      </c>
      <c r="AR6056" s="17" t="s">
        <v>10180</v>
      </c>
      <c r="CU6056" s="17" t="s">
        <v>3901</v>
      </c>
      <c r="DA6056" s="17" t="s">
        <v>3901</v>
      </c>
      <c r="DB6056" s="17" t="s">
        <v>3901</v>
      </c>
      <c r="DN6056" s="17">
        <f>COUNTIF(AU6056:DM6056, "X")</f>
        <v>3</v>
      </c>
    </row>
    <row r="6057" spans="1:118" s="17" customFormat="1">
      <c r="A6057" s="17" t="s">
        <v>21273</v>
      </c>
      <c r="B6057" s="17">
        <v>55</v>
      </c>
      <c r="C6057" s="17">
        <v>176396</v>
      </c>
      <c r="D6057" s="17" t="s">
        <v>5338</v>
      </c>
      <c r="E6057" s="17" t="s">
        <v>75</v>
      </c>
      <c r="F6057" s="17" t="s">
        <v>150</v>
      </c>
      <c r="H6057" s="309">
        <v>34940</v>
      </c>
      <c r="I6057" s="309">
        <v>42597</v>
      </c>
      <c r="J6057" s="17" t="s">
        <v>3888</v>
      </c>
      <c r="L6057" s="17" t="s">
        <v>21274</v>
      </c>
      <c r="N6057" s="17" t="s">
        <v>26</v>
      </c>
      <c r="O6057" s="17" t="s">
        <v>15</v>
      </c>
      <c r="P6057" s="17">
        <v>45318</v>
      </c>
      <c r="AF6057" s="17">
        <v>8</v>
      </c>
      <c r="AG6057" s="17">
        <v>2</v>
      </c>
      <c r="AI6057" s="17" t="s">
        <v>20669</v>
      </c>
      <c r="AM6057" s="17" t="s">
        <v>2616</v>
      </c>
      <c r="AN6057" s="17" t="s">
        <v>21221</v>
      </c>
      <c r="AO6057" s="17">
        <v>3</v>
      </c>
      <c r="AP6057" s="17">
        <v>80</v>
      </c>
      <c r="AQ6057" s="17">
        <v>5</v>
      </c>
      <c r="AR6057" s="17" t="s">
        <v>20671</v>
      </c>
      <c r="AS6057" s="17" t="s">
        <v>21222</v>
      </c>
      <c r="CU6057" s="17" t="s">
        <v>3901</v>
      </c>
      <c r="DN6057" s="17">
        <f>COUNTIF(AU6057:DM6057, "X")</f>
        <v>1</v>
      </c>
    </row>
    <row r="6058" spans="1:118" s="17" customFormat="1">
      <c r="A6058" s="17" t="s">
        <v>15588</v>
      </c>
      <c r="B6058" s="17">
        <v>55</v>
      </c>
      <c r="C6058" s="17">
        <v>176398</v>
      </c>
      <c r="D6058" s="17" t="s">
        <v>436</v>
      </c>
      <c r="E6058" s="17" t="s">
        <v>367</v>
      </c>
      <c r="F6058" s="17" t="s">
        <v>249</v>
      </c>
      <c r="H6058" s="309">
        <v>33102</v>
      </c>
      <c r="I6058" s="309">
        <v>42597</v>
      </c>
      <c r="J6058" s="17" t="s">
        <v>3888</v>
      </c>
      <c r="L6058" s="17" t="s">
        <v>15589</v>
      </c>
      <c r="M6058" s="17" t="s">
        <v>363</v>
      </c>
      <c r="N6058" s="17" t="s">
        <v>31</v>
      </c>
      <c r="O6058" s="17" t="s">
        <v>15</v>
      </c>
      <c r="P6058" s="17">
        <v>45373</v>
      </c>
      <c r="AC6058" s="17" t="s">
        <v>9895</v>
      </c>
      <c r="AD6058" s="17" t="s">
        <v>9896</v>
      </c>
      <c r="AF6058" s="17">
        <v>8</v>
      </c>
      <c r="AG6058" s="17">
        <v>2</v>
      </c>
      <c r="AM6058" s="17" t="s">
        <v>121</v>
      </c>
      <c r="AN6058" s="17" t="s">
        <v>15516</v>
      </c>
      <c r="AO6058" s="17">
        <v>3</v>
      </c>
      <c r="AP6058" s="17">
        <v>80</v>
      </c>
      <c r="AQ6058" s="17">
        <v>5</v>
      </c>
      <c r="AR6058" s="17" t="s">
        <v>9898</v>
      </c>
      <c r="AT6058" s="17" t="s">
        <v>15057</v>
      </c>
      <c r="CU6058" s="17" t="s">
        <v>3901</v>
      </c>
      <c r="DN6058" s="17">
        <f>COUNTIF(AU6058:DM6058, "X")</f>
        <v>1</v>
      </c>
    </row>
    <row r="6059" spans="1:118" s="17" customFormat="1">
      <c r="A6059" s="17" t="s">
        <v>16768</v>
      </c>
      <c r="B6059" s="17">
        <v>55</v>
      </c>
      <c r="C6059" s="17">
        <v>176400</v>
      </c>
      <c r="D6059" s="17" t="s">
        <v>16769</v>
      </c>
      <c r="E6059" s="17" t="s">
        <v>4129</v>
      </c>
      <c r="F6059" s="17" t="s">
        <v>22</v>
      </c>
      <c r="H6059" s="309">
        <v>32002</v>
      </c>
      <c r="I6059" s="309">
        <v>42597</v>
      </c>
      <c r="J6059" s="17" t="s">
        <v>3888</v>
      </c>
      <c r="L6059" s="17" t="s">
        <v>515</v>
      </c>
      <c r="M6059" s="17" t="s">
        <v>387</v>
      </c>
      <c r="N6059" s="17" t="s">
        <v>31</v>
      </c>
      <c r="O6059" s="17" t="s">
        <v>15</v>
      </c>
      <c r="P6059" s="17">
        <v>45373</v>
      </c>
      <c r="AC6059" s="17" t="s">
        <v>9895</v>
      </c>
      <c r="AD6059" s="17" t="s">
        <v>9896</v>
      </c>
      <c r="AF6059" s="17">
        <v>8</v>
      </c>
      <c r="AG6059" s="17">
        <v>2</v>
      </c>
      <c r="AM6059" s="17" t="s">
        <v>124</v>
      </c>
      <c r="AN6059" s="17" t="s">
        <v>16646</v>
      </c>
      <c r="AO6059" s="17">
        <v>3</v>
      </c>
      <c r="AP6059" s="17">
        <v>80</v>
      </c>
      <c r="AQ6059" s="17">
        <v>5</v>
      </c>
      <c r="AR6059" s="17" t="s">
        <v>9898</v>
      </c>
      <c r="AT6059" s="17" t="s">
        <v>9899</v>
      </c>
      <c r="BQ6059" s="17" t="s">
        <v>30</v>
      </c>
      <c r="BS6059" s="17" t="s">
        <v>3901</v>
      </c>
      <c r="CU6059" s="17" t="s">
        <v>3901</v>
      </c>
      <c r="DA6059" s="17" t="s">
        <v>3901</v>
      </c>
      <c r="DN6059" s="17">
        <f>COUNTIF(AU6059:DM6059, "X")</f>
        <v>3</v>
      </c>
    </row>
    <row r="6060" spans="1:118" s="17" customFormat="1">
      <c r="A6060" s="17" t="s">
        <v>13719</v>
      </c>
      <c r="B6060" s="17">
        <v>55</v>
      </c>
      <c r="C6060" s="17">
        <v>176402</v>
      </c>
      <c r="D6060" s="17" t="s">
        <v>5611</v>
      </c>
      <c r="E6060" s="17" t="s">
        <v>252</v>
      </c>
      <c r="F6060" s="17" t="s">
        <v>178</v>
      </c>
      <c r="H6060" s="309">
        <v>35985</v>
      </c>
      <c r="I6060" s="309">
        <v>42597</v>
      </c>
      <c r="J6060" s="17" t="s">
        <v>3888</v>
      </c>
      <c r="L6060" s="17" t="s">
        <v>13720</v>
      </c>
      <c r="N6060" s="17" t="s">
        <v>31</v>
      </c>
      <c r="O6060" s="17" t="s">
        <v>15</v>
      </c>
      <c r="P6060" s="17">
        <v>45373</v>
      </c>
      <c r="AC6060" s="17" t="s">
        <v>9895</v>
      </c>
      <c r="AD6060" s="17" t="s">
        <v>9896</v>
      </c>
      <c r="AF6060" s="17">
        <v>8</v>
      </c>
      <c r="AG6060" s="17">
        <v>2</v>
      </c>
      <c r="AM6060" s="17" t="s">
        <v>240</v>
      </c>
      <c r="AN6060" s="17" t="s">
        <v>13567</v>
      </c>
      <c r="AO6060" s="17">
        <v>3</v>
      </c>
      <c r="AP6060" s="17">
        <v>80</v>
      </c>
      <c r="AQ6060" s="17">
        <v>5</v>
      </c>
      <c r="AR6060" s="17" t="s">
        <v>9898</v>
      </c>
      <c r="AT6060" s="17" t="s">
        <v>12990</v>
      </c>
      <c r="DN6060" s="17">
        <f>COUNTIF(AU6060:DM6060, "X")</f>
        <v>0</v>
      </c>
    </row>
    <row r="6061" spans="1:118" s="17" customFormat="1">
      <c r="A6061" s="17" t="s">
        <v>8506</v>
      </c>
      <c r="B6061" s="17">
        <v>55</v>
      </c>
      <c r="C6061" s="17">
        <v>176405</v>
      </c>
      <c r="D6061" s="17" t="s">
        <v>164</v>
      </c>
      <c r="E6061" s="17" t="s">
        <v>8507</v>
      </c>
      <c r="G6061" s="17" t="s">
        <v>203</v>
      </c>
      <c r="H6061" s="309">
        <v>24369</v>
      </c>
      <c r="I6061" s="309">
        <v>42593</v>
      </c>
      <c r="J6061" s="17" t="s">
        <v>3888</v>
      </c>
      <c r="L6061" s="17" t="s">
        <v>8332</v>
      </c>
      <c r="M6061" s="17" t="s">
        <v>401</v>
      </c>
      <c r="N6061" s="17" t="s">
        <v>19</v>
      </c>
      <c r="O6061" s="17" t="s">
        <v>15</v>
      </c>
      <c r="P6061" s="17">
        <v>45356</v>
      </c>
      <c r="AC6061" s="17" t="s">
        <v>3890</v>
      </c>
      <c r="AD6061" s="17" t="s">
        <v>3891</v>
      </c>
      <c r="AF6061" s="17">
        <v>8</v>
      </c>
      <c r="AG6061" s="17">
        <v>2</v>
      </c>
      <c r="AM6061" s="17" t="s">
        <v>2607</v>
      </c>
      <c r="AN6061" s="17" t="s">
        <v>8305</v>
      </c>
      <c r="AO6061" s="17">
        <v>3</v>
      </c>
      <c r="AP6061" s="17">
        <v>80</v>
      </c>
      <c r="AQ6061" s="17">
        <v>5</v>
      </c>
      <c r="AT6061" s="17" t="s">
        <v>7979</v>
      </c>
      <c r="CU6061" s="17" t="s">
        <v>3901</v>
      </c>
      <c r="DN6061" s="17">
        <f>COUNTIF(AU6061:DM6061, "X")</f>
        <v>1</v>
      </c>
    </row>
    <row r="6062" spans="1:118" s="17" customFormat="1">
      <c r="A6062" s="17" t="s">
        <v>9983</v>
      </c>
      <c r="B6062" s="17">
        <v>55</v>
      </c>
      <c r="C6062" s="17">
        <v>176411</v>
      </c>
      <c r="D6062" s="17" t="s">
        <v>286</v>
      </c>
      <c r="E6062" s="17" t="s">
        <v>9984</v>
      </c>
      <c r="F6062" s="17" t="s">
        <v>30</v>
      </c>
      <c r="H6062" s="309">
        <v>34906</v>
      </c>
      <c r="I6062" s="309">
        <v>42597</v>
      </c>
      <c r="J6062" s="17" t="s">
        <v>3888</v>
      </c>
      <c r="L6062" s="17" t="s">
        <v>9926</v>
      </c>
      <c r="N6062" s="17" t="s">
        <v>31</v>
      </c>
      <c r="O6062" s="17" t="s">
        <v>15</v>
      </c>
      <c r="P6062" s="17">
        <v>45373</v>
      </c>
      <c r="AC6062" s="17" t="s">
        <v>9895</v>
      </c>
      <c r="AD6062" s="17" t="s">
        <v>9896</v>
      </c>
      <c r="AF6062" s="17">
        <v>8</v>
      </c>
      <c r="AG6062" s="17">
        <v>2</v>
      </c>
      <c r="AM6062" s="17" t="s">
        <v>216</v>
      </c>
      <c r="AN6062" s="17" t="s">
        <v>9897</v>
      </c>
      <c r="AO6062" s="17">
        <v>3</v>
      </c>
      <c r="AP6062" s="17">
        <v>80</v>
      </c>
      <c r="AQ6062" s="17">
        <v>5</v>
      </c>
      <c r="AR6062" s="17" t="s">
        <v>9898</v>
      </c>
      <c r="AT6062" s="17" t="s">
        <v>9899</v>
      </c>
      <c r="CU6062" s="17" t="s">
        <v>3901</v>
      </c>
      <c r="DN6062" s="17">
        <f>COUNTIF(AU6062:DM6062, "X")</f>
        <v>1</v>
      </c>
    </row>
    <row r="6063" spans="1:118" s="17" customFormat="1">
      <c r="A6063" s="17" t="s">
        <v>15095</v>
      </c>
      <c r="B6063" s="17">
        <v>55</v>
      </c>
      <c r="C6063" s="17">
        <v>176412</v>
      </c>
      <c r="D6063" s="17" t="s">
        <v>4196</v>
      </c>
      <c r="E6063" s="17" t="s">
        <v>639</v>
      </c>
      <c r="F6063" s="17" t="s">
        <v>122</v>
      </c>
      <c r="H6063" s="309">
        <v>34942</v>
      </c>
      <c r="I6063" s="309">
        <v>42597</v>
      </c>
      <c r="J6063" s="17" t="s">
        <v>3888</v>
      </c>
      <c r="L6063" s="17" t="s">
        <v>15096</v>
      </c>
      <c r="N6063" s="17" t="s">
        <v>31</v>
      </c>
      <c r="O6063" s="17" t="s">
        <v>15</v>
      </c>
      <c r="P6063" s="17">
        <v>45373</v>
      </c>
      <c r="AC6063" s="17" t="s">
        <v>9895</v>
      </c>
      <c r="AD6063" s="17" t="s">
        <v>9896</v>
      </c>
      <c r="AF6063" s="17">
        <v>8</v>
      </c>
      <c r="AG6063" s="17">
        <v>2</v>
      </c>
      <c r="AM6063" s="17" t="s">
        <v>62</v>
      </c>
      <c r="AN6063" s="17" t="s">
        <v>15056</v>
      </c>
      <c r="AO6063" s="17">
        <v>3</v>
      </c>
      <c r="AP6063" s="17">
        <v>80</v>
      </c>
      <c r="AQ6063" s="17">
        <v>5</v>
      </c>
      <c r="AR6063" s="17" t="s">
        <v>9898</v>
      </c>
      <c r="AT6063" s="17" t="s">
        <v>15057</v>
      </c>
      <c r="CU6063" s="17" t="s">
        <v>3901</v>
      </c>
      <c r="DN6063" s="17">
        <f>COUNTIF(AU6063:DM6063, "X")</f>
        <v>1</v>
      </c>
    </row>
    <row r="6064" spans="1:118" s="17" customFormat="1">
      <c r="A6064" s="17" t="s">
        <v>21255</v>
      </c>
      <c r="B6064" s="17">
        <v>55</v>
      </c>
      <c r="C6064" s="17">
        <v>176436</v>
      </c>
      <c r="D6064" s="17" t="s">
        <v>593</v>
      </c>
      <c r="E6064" s="17" t="s">
        <v>396</v>
      </c>
      <c r="F6064" s="17" t="s">
        <v>30</v>
      </c>
      <c r="H6064" s="309">
        <v>28634</v>
      </c>
      <c r="I6064" s="309">
        <v>42600</v>
      </c>
      <c r="J6064" s="17" t="s">
        <v>3888</v>
      </c>
      <c r="L6064" s="17" t="s">
        <v>21256</v>
      </c>
      <c r="N6064" s="17" t="s">
        <v>26</v>
      </c>
      <c r="O6064" s="17" t="s">
        <v>15</v>
      </c>
      <c r="P6064" s="17">
        <v>45318</v>
      </c>
      <c r="AF6064" s="17">
        <v>15</v>
      </c>
      <c r="AG6064" s="17">
        <v>2</v>
      </c>
      <c r="AI6064" s="17" t="s">
        <v>20669</v>
      </c>
      <c r="AM6064" s="17" t="s">
        <v>2616</v>
      </c>
      <c r="AN6064" s="17" t="s">
        <v>21221</v>
      </c>
      <c r="AO6064" s="17">
        <v>3</v>
      </c>
      <c r="AP6064" s="17">
        <v>80</v>
      </c>
      <c r="AQ6064" s="17">
        <v>5</v>
      </c>
      <c r="AR6064" s="17" t="s">
        <v>20671</v>
      </c>
      <c r="AS6064" s="17" t="s">
        <v>21222</v>
      </c>
      <c r="BD6064" s="17" t="s">
        <v>3901</v>
      </c>
      <c r="CU6064" s="17" t="s">
        <v>3901</v>
      </c>
      <c r="DF6064" s="17" t="s">
        <v>3901</v>
      </c>
      <c r="DN6064" s="17">
        <f>COUNTIF(AU6064:DM6064, "X")</f>
        <v>3</v>
      </c>
    </row>
    <row r="6065" spans="1:118" s="17" customFormat="1">
      <c r="A6065" s="17" t="s">
        <v>16665</v>
      </c>
      <c r="B6065" s="17">
        <v>55</v>
      </c>
      <c r="C6065" s="17">
        <v>176440</v>
      </c>
      <c r="D6065" s="17" t="s">
        <v>353</v>
      </c>
      <c r="E6065" s="17" t="s">
        <v>212</v>
      </c>
      <c r="F6065" s="17" t="s">
        <v>65</v>
      </c>
      <c r="H6065" s="309">
        <v>32050</v>
      </c>
      <c r="I6065" s="309">
        <v>42597</v>
      </c>
      <c r="J6065" s="17" t="s">
        <v>3888</v>
      </c>
      <c r="L6065" s="17" t="s">
        <v>515</v>
      </c>
      <c r="M6065" s="17" t="s">
        <v>387</v>
      </c>
      <c r="N6065" s="17" t="s">
        <v>31</v>
      </c>
      <c r="O6065" s="17" t="s">
        <v>15</v>
      </c>
      <c r="P6065" s="17">
        <v>45373</v>
      </c>
      <c r="AC6065" s="17" t="s">
        <v>9895</v>
      </c>
      <c r="AD6065" s="17" t="s">
        <v>9896</v>
      </c>
      <c r="AF6065" s="17">
        <v>8</v>
      </c>
      <c r="AG6065" s="17">
        <v>2</v>
      </c>
      <c r="AM6065" s="17" t="s">
        <v>124</v>
      </c>
      <c r="AN6065" s="17" t="s">
        <v>16646</v>
      </c>
      <c r="AO6065" s="17">
        <v>3</v>
      </c>
      <c r="AP6065" s="17">
        <v>80</v>
      </c>
      <c r="AQ6065" s="17">
        <v>5</v>
      </c>
      <c r="AR6065" s="17" t="s">
        <v>9898</v>
      </c>
      <c r="AT6065" s="17" t="s">
        <v>9899</v>
      </c>
      <c r="BJ6065" s="17" t="s">
        <v>21</v>
      </c>
      <c r="BK6065" s="17" t="s">
        <v>3901</v>
      </c>
      <c r="BQ6065" s="17" t="s">
        <v>21</v>
      </c>
      <c r="BS6065" s="17" t="s">
        <v>3901</v>
      </c>
      <c r="BY6065" s="17" t="s">
        <v>3901</v>
      </c>
      <c r="CC6065" s="17" t="s">
        <v>3901</v>
      </c>
      <c r="CF6065" s="17" t="s">
        <v>3901</v>
      </c>
      <c r="CH6065" s="17" t="s">
        <v>3901</v>
      </c>
      <c r="CM6065" s="17" t="s">
        <v>21</v>
      </c>
      <c r="CN6065" s="17" t="s">
        <v>3901</v>
      </c>
      <c r="CO6065" s="17" t="s">
        <v>3901</v>
      </c>
      <c r="CQ6065" s="17" t="s">
        <v>3901</v>
      </c>
      <c r="CR6065" s="17" t="s">
        <v>21</v>
      </c>
      <c r="CU6065" s="17" t="s">
        <v>3901</v>
      </c>
      <c r="DA6065" s="17" t="s">
        <v>3901</v>
      </c>
      <c r="DF6065" s="17" t="s">
        <v>3901</v>
      </c>
      <c r="DN6065" s="17">
        <f>COUNTIF(AU6065:DM6065, "X")</f>
        <v>12</v>
      </c>
    </row>
    <row r="6066" spans="1:118" s="17" customFormat="1">
      <c r="A6066" s="17" t="s">
        <v>25791</v>
      </c>
      <c r="B6066" s="17">
        <v>55</v>
      </c>
      <c r="C6066" s="17">
        <v>176446</v>
      </c>
      <c r="D6066" s="17" t="s">
        <v>233</v>
      </c>
      <c r="E6066" s="17" t="s">
        <v>166</v>
      </c>
      <c r="F6066" s="17" t="s">
        <v>25792</v>
      </c>
      <c r="H6066" s="309">
        <v>36005</v>
      </c>
      <c r="I6066" s="309">
        <v>42580</v>
      </c>
      <c r="J6066" s="17" t="s">
        <v>3888</v>
      </c>
      <c r="L6066" s="17" t="s">
        <v>25793</v>
      </c>
      <c r="N6066" s="17" t="s">
        <v>14</v>
      </c>
      <c r="O6066" s="17" t="s">
        <v>15</v>
      </c>
      <c r="P6066" s="17">
        <v>45371</v>
      </c>
      <c r="AC6066" s="17" t="s">
        <v>17772</v>
      </c>
      <c r="AF6066" s="17">
        <v>8</v>
      </c>
      <c r="AG6066" s="17">
        <v>2</v>
      </c>
      <c r="AH6066" s="17" t="s">
        <v>11926</v>
      </c>
      <c r="AK6066" s="17" t="s">
        <v>17298</v>
      </c>
      <c r="AM6066" s="17" t="s">
        <v>39</v>
      </c>
      <c r="AN6066" s="17" t="s">
        <v>25609</v>
      </c>
      <c r="AO6066" s="17">
        <v>3</v>
      </c>
      <c r="AP6066" s="17">
        <v>80</v>
      </c>
      <c r="AQ6066" s="17">
        <v>5</v>
      </c>
      <c r="AT6066" s="17" t="s">
        <v>25610</v>
      </c>
      <c r="CU6066" s="17" t="s">
        <v>3901</v>
      </c>
      <c r="DN6066" s="17">
        <f>COUNTIF(AU6066:DM6066, "X")</f>
        <v>1</v>
      </c>
    </row>
    <row r="6067" spans="1:118" s="17" customFormat="1">
      <c r="A6067" s="17" t="s">
        <v>8874</v>
      </c>
      <c r="B6067" s="17">
        <v>55</v>
      </c>
      <c r="C6067" s="17">
        <v>176450</v>
      </c>
      <c r="D6067" s="17" t="s">
        <v>8875</v>
      </c>
      <c r="E6067" s="17" t="s">
        <v>8876</v>
      </c>
      <c r="F6067" s="17" t="s">
        <v>555</v>
      </c>
      <c r="H6067" s="309">
        <v>35496</v>
      </c>
      <c r="I6067" s="309">
        <v>42597</v>
      </c>
      <c r="J6067" s="17" t="s">
        <v>3888</v>
      </c>
      <c r="L6067" s="17" t="s">
        <v>8877</v>
      </c>
      <c r="N6067" s="17" t="s">
        <v>19</v>
      </c>
      <c r="O6067" s="17" t="s">
        <v>15</v>
      </c>
      <c r="P6067" s="17">
        <v>45356</v>
      </c>
      <c r="AC6067" s="17" t="s">
        <v>3890</v>
      </c>
      <c r="AD6067" s="17" t="s">
        <v>3891</v>
      </c>
      <c r="AF6067" s="17">
        <v>15</v>
      </c>
      <c r="AG6067" s="17">
        <v>2</v>
      </c>
      <c r="AM6067" s="17" t="s">
        <v>2608</v>
      </c>
      <c r="AN6067" s="17" t="s">
        <v>8704</v>
      </c>
      <c r="AO6067" s="17">
        <v>3</v>
      </c>
      <c r="AP6067" s="17">
        <v>80</v>
      </c>
      <c r="AQ6067" s="17">
        <v>5</v>
      </c>
      <c r="AT6067" s="17" t="s">
        <v>7979</v>
      </c>
      <c r="DN6067" s="17">
        <f>COUNTIF(AU6067:DM6067, "X")</f>
        <v>0</v>
      </c>
    </row>
    <row r="6068" spans="1:118" s="17" customFormat="1">
      <c r="A6068" s="17" t="s">
        <v>25815</v>
      </c>
      <c r="B6068" s="17">
        <v>55</v>
      </c>
      <c r="C6068" s="17">
        <v>176454</v>
      </c>
      <c r="D6068" s="17" t="s">
        <v>25816</v>
      </c>
      <c r="E6068" s="17" t="s">
        <v>349</v>
      </c>
      <c r="H6068" s="309">
        <v>16007</v>
      </c>
      <c r="I6068" s="309">
        <v>42592</v>
      </c>
      <c r="J6068" s="17" t="s">
        <v>3888</v>
      </c>
      <c r="L6068" s="17" t="s">
        <v>25817</v>
      </c>
      <c r="N6068" s="17" t="s">
        <v>14</v>
      </c>
      <c r="O6068" s="17" t="s">
        <v>15</v>
      </c>
      <c r="P6068" s="17">
        <v>45371</v>
      </c>
      <c r="AC6068" s="17" t="s">
        <v>17772</v>
      </c>
      <c r="AF6068" s="17">
        <v>15</v>
      </c>
      <c r="AG6068" s="17">
        <v>2</v>
      </c>
      <c r="AH6068" s="17" t="s">
        <v>11926</v>
      </c>
      <c r="AK6068" s="17" t="s">
        <v>17298</v>
      </c>
      <c r="AM6068" s="17" t="s">
        <v>39</v>
      </c>
      <c r="AN6068" s="17" t="s">
        <v>25609</v>
      </c>
      <c r="AO6068" s="17">
        <v>3</v>
      </c>
      <c r="AP6068" s="17">
        <v>80</v>
      </c>
      <c r="AQ6068" s="17">
        <v>5</v>
      </c>
      <c r="AT6068" s="17" t="s">
        <v>25610</v>
      </c>
      <c r="AU6068" s="17" t="s">
        <v>21</v>
      </c>
      <c r="AV6068" s="17" t="s">
        <v>3901</v>
      </c>
      <c r="AW6068" s="17" t="s">
        <v>3901</v>
      </c>
      <c r="BD6068" s="17" t="s">
        <v>3901</v>
      </c>
      <c r="BF6068" s="17" t="s">
        <v>3901</v>
      </c>
      <c r="BH6068" s="17" t="s">
        <v>3901</v>
      </c>
      <c r="BJ6068" s="17" t="s">
        <v>21</v>
      </c>
      <c r="BK6068" s="17" t="s">
        <v>3901</v>
      </c>
      <c r="BL6068" s="17" t="s">
        <v>3901</v>
      </c>
      <c r="BN6068" s="17" t="s">
        <v>3901</v>
      </c>
      <c r="BS6068" s="17" t="s">
        <v>3901</v>
      </c>
      <c r="CC6068" s="17" t="s">
        <v>3901</v>
      </c>
      <c r="CF6068" s="17" t="s">
        <v>3901</v>
      </c>
      <c r="CH6068" s="17" t="s">
        <v>3901</v>
      </c>
      <c r="CN6068" s="17" t="s">
        <v>3901</v>
      </c>
      <c r="CU6068" s="17" t="s">
        <v>3901</v>
      </c>
      <c r="DN6068" s="17">
        <f>COUNTIF(AU6068:DM6068, "X")</f>
        <v>14</v>
      </c>
    </row>
    <row r="6069" spans="1:118" s="17" customFormat="1">
      <c r="A6069" s="17" t="s">
        <v>25950</v>
      </c>
      <c r="B6069" s="17">
        <v>55</v>
      </c>
      <c r="C6069" s="17">
        <v>176506</v>
      </c>
      <c r="D6069" s="17" t="s">
        <v>25951</v>
      </c>
      <c r="E6069" s="17" t="s">
        <v>437</v>
      </c>
      <c r="F6069" s="17" t="s">
        <v>25952</v>
      </c>
      <c r="H6069" s="309">
        <v>33436</v>
      </c>
      <c r="I6069" s="309">
        <v>42594</v>
      </c>
      <c r="J6069" s="17" t="s">
        <v>3888</v>
      </c>
      <c r="L6069" s="17" t="s">
        <v>25953</v>
      </c>
      <c r="N6069" s="17" t="s">
        <v>14</v>
      </c>
      <c r="O6069" s="17" t="s">
        <v>15</v>
      </c>
      <c r="P6069" s="17">
        <v>45371</v>
      </c>
      <c r="AC6069" s="17" t="s">
        <v>17772</v>
      </c>
      <c r="AF6069" s="17">
        <v>8</v>
      </c>
      <c r="AG6069" s="17">
        <v>2</v>
      </c>
      <c r="AH6069" s="17" t="s">
        <v>11926</v>
      </c>
      <c r="AK6069" s="17" t="s">
        <v>17298</v>
      </c>
      <c r="AM6069" s="17" t="s">
        <v>39</v>
      </c>
      <c r="AN6069" s="17" t="s">
        <v>25609</v>
      </c>
      <c r="AO6069" s="17">
        <v>3</v>
      </c>
      <c r="AP6069" s="17">
        <v>80</v>
      </c>
      <c r="AQ6069" s="17">
        <v>5</v>
      </c>
      <c r="AT6069" s="17" t="s">
        <v>25610</v>
      </c>
      <c r="CU6069" s="17" t="s">
        <v>3901</v>
      </c>
      <c r="DN6069" s="17">
        <f>COUNTIF(AU6069:DM6069, "X")</f>
        <v>1</v>
      </c>
    </row>
    <row r="6070" spans="1:118" s="17" customFormat="1">
      <c r="A6070" s="17" t="s">
        <v>24229</v>
      </c>
      <c r="B6070" s="17">
        <v>55</v>
      </c>
      <c r="C6070" s="17">
        <v>176509</v>
      </c>
      <c r="D6070" s="17" t="s">
        <v>474</v>
      </c>
      <c r="E6070" s="17" t="s">
        <v>13588</v>
      </c>
      <c r="F6070" s="17" t="s">
        <v>48</v>
      </c>
      <c r="H6070" s="309">
        <v>18384</v>
      </c>
      <c r="I6070" s="309">
        <v>42594</v>
      </c>
      <c r="J6070" s="17" t="s">
        <v>3888</v>
      </c>
      <c r="L6070" s="17" t="s">
        <v>24230</v>
      </c>
      <c r="M6070" s="17" t="s">
        <v>24231</v>
      </c>
      <c r="N6070" s="17" t="s">
        <v>126</v>
      </c>
      <c r="O6070" s="17" t="s">
        <v>15</v>
      </c>
      <c r="P6070" s="17">
        <v>45383</v>
      </c>
      <c r="AF6070" s="17">
        <v>8</v>
      </c>
      <c r="AG6070" s="17">
        <v>2</v>
      </c>
      <c r="AI6070" s="17" t="s">
        <v>20542</v>
      </c>
      <c r="AM6070" s="17" t="s">
        <v>239</v>
      </c>
      <c r="AN6070" s="17" t="s">
        <v>24146</v>
      </c>
      <c r="AO6070" s="17">
        <v>3</v>
      </c>
      <c r="AP6070" s="17">
        <v>80</v>
      </c>
      <c r="AQ6070" s="17">
        <v>5</v>
      </c>
      <c r="AR6070" s="17" t="s">
        <v>22585</v>
      </c>
      <c r="AS6070" s="17" t="s">
        <v>23503</v>
      </c>
      <c r="DN6070" s="17">
        <f>COUNTIF(AU6070:DM6070, "X")</f>
        <v>0</v>
      </c>
    </row>
    <row r="6071" spans="1:118" s="17" customFormat="1">
      <c r="A6071" s="17" t="s">
        <v>10805</v>
      </c>
      <c r="B6071" s="17">
        <v>55</v>
      </c>
      <c r="C6071" s="17">
        <v>176510</v>
      </c>
      <c r="D6071" s="17" t="s">
        <v>10806</v>
      </c>
      <c r="E6071" s="17" t="s">
        <v>69</v>
      </c>
      <c r="F6071" s="17" t="s">
        <v>154</v>
      </c>
      <c r="H6071" s="309">
        <v>19001</v>
      </c>
      <c r="I6071" s="309">
        <v>42594</v>
      </c>
      <c r="J6071" s="17" t="s">
        <v>3888</v>
      </c>
      <c r="L6071" s="17" t="s">
        <v>305</v>
      </c>
      <c r="M6071" s="17" t="s">
        <v>10807</v>
      </c>
      <c r="N6071" s="17" t="s">
        <v>14</v>
      </c>
      <c r="O6071" s="17" t="s">
        <v>15</v>
      </c>
      <c r="P6071" s="17">
        <v>45371</v>
      </c>
      <c r="AC6071" s="17" t="s">
        <v>14</v>
      </c>
      <c r="AF6071" s="17">
        <v>8</v>
      </c>
      <c r="AG6071" s="17">
        <v>2</v>
      </c>
      <c r="AI6071" s="17" t="s">
        <v>10178</v>
      </c>
      <c r="AM6071" s="17" t="s">
        <v>16</v>
      </c>
      <c r="AN6071" s="17" t="s">
        <v>10763</v>
      </c>
      <c r="AO6071" s="17">
        <v>3</v>
      </c>
      <c r="AP6071" s="17">
        <v>80</v>
      </c>
      <c r="AQ6071" s="17">
        <v>5</v>
      </c>
      <c r="AR6071" s="17" t="s">
        <v>10180</v>
      </c>
      <c r="DN6071" s="17">
        <f>COUNTIF(AU6071:DM6071, "X")</f>
        <v>0</v>
      </c>
    </row>
    <row r="6072" spans="1:118" s="17" customFormat="1">
      <c r="A6072" s="17" t="s">
        <v>21433</v>
      </c>
      <c r="B6072" s="17">
        <v>55</v>
      </c>
      <c r="C6072" s="17">
        <v>176542</v>
      </c>
      <c r="D6072" s="17" t="s">
        <v>21434</v>
      </c>
      <c r="E6072" s="17" t="s">
        <v>21435</v>
      </c>
      <c r="F6072" s="17" t="s">
        <v>93</v>
      </c>
      <c r="H6072" s="309">
        <v>29318</v>
      </c>
      <c r="I6072" s="309">
        <v>42597</v>
      </c>
      <c r="J6072" s="17" t="s">
        <v>3888</v>
      </c>
      <c r="L6072" s="17" t="s">
        <v>21270</v>
      </c>
      <c r="N6072" s="17" t="s">
        <v>26</v>
      </c>
      <c r="O6072" s="17" t="s">
        <v>15</v>
      </c>
      <c r="P6072" s="17">
        <v>45318</v>
      </c>
      <c r="AF6072" s="17">
        <v>8</v>
      </c>
      <c r="AG6072" s="17">
        <v>2</v>
      </c>
      <c r="AI6072" s="17" t="s">
        <v>20669</v>
      </c>
      <c r="AM6072" s="17" t="s">
        <v>2616</v>
      </c>
      <c r="AN6072" s="17" t="s">
        <v>21221</v>
      </c>
      <c r="AO6072" s="17">
        <v>3</v>
      </c>
      <c r="AP6072" s="17">
        <v>80</v>
      </c>
      <c r="AQ6072" s="17">
        <v>5</v>
      </c>
      <c r="AR6072" s="17" t="s">
        <v>20671</v>
      </c>
      <c r="AS6072" s="17" t="s">
        <v>21222</v>
      </c>
      <c r="DN6072" s="17">
        <f>COUNTIF(AU6072:DM6072, "X")</f>
        <v>0</v>
      </c>
    </row>
    <row r="6073" spans="1:118" s="17" customFormat="1">
      <c r="A6073" s="17" t="s">
        <v>4260</v>
      </c>
      <c r="B6073" s="17">
        <v>55</v>
      </c>
      <c r="C6073" s="17">
        <v>176562</v>
      </c>
      <c r="D6073" s="17" t="s">
        <v>490</v>
      </c>
      <c r="E6073" s="17" t="s">
        <v>174</v>
      </c>
      <c r="F6073" s="17" t="s">
        <v>4261</v>
      </c>
      <c r="H6073" s="309">
        <v>26136</v>
      </c>
      <c r="I6073" s="309">
        <v>42597</v>
      </c>
      <c r="J6073" s="17" t="s">
        <v>3888</v>
      </c>
      <c r="L6073" s="17" t="s">
        <v>4262</v>
      </c>
      <c r="N6073" s="17" t="s">
        <v>19</v>
      </c>
      <c r="O6073" s="17" t="s">
        <v>15</v>
      </c>
      <c r="P6073" s="17">
        <v>45356</v>
      </c>
      <c r="AC6073" s="17" t="s">
        <v>3890</v>
      </c>
      <c r="AD6073" s="17" t="s">
        <v>3891</v>
      </c>
      <c r="AF6073" s="17">
        <v>8</v>
      </c>
      <c r="AG6073" s="17">
        <v>2</v>
      </c>
      <c r="AM6073" s="17" t="s">
        <v>172</v>
      </c>
      <c r="AN6073" s="17" t="s">
        <v>3892</v>
      </c>
      <c r="AO6073" s="17">
        <v>3</v>
      </c>
      <c r="AP6073" s="17">
        <v>80</v>
      </c>
      <c r="AQ6073" s="17">
        <v>5</v>
      </c>
      <c r="AT6073" s="17" t="s">
        <v>3893</v>
      </c>
      <c r="DN6073" s="17">
        <f>COUNTIF(AU6073:DM6073, "X")</f>
        <v>0</v>
      </c>
    </row>
    <row r="6074" spans="1:118" s="17" customFormat="1">
      <c r="A6074" s="17" t="s">
        <v>26019</v>
      </c>
      <c r="B6074" s="17">
        <v>55</v>
      </c>
      <c r="C6074" s="17">
        <v>176779</v>
      </c>
      <c r="D6074" s="17" t="s">
        <v>209</v>
      </c>
      <c r="E6074" s="17" t="s">
        <v>535</v>
      </c>
      <c r="F6074" s="17" t="s">
        <v>93</v>
      </c>
      <c r="H6074" s="309">
        <v>26315</v>
      </c>
      <c r="I6074" s="309">
        <v>42634</v>
      </c>
      <c r="J6074" s="17" t="s">
        <v>3888</v>
      </c>
      <c r="L6074" s="17" t="s">
        <v>26020</v>
      </c>
      <c r="N6074" s="17" t="s">
        <v>14</v>
      </c>
      <c r="O6074" s="17" t="s">
        <v>15</v>
      </c>
      <c r="P6074" s="17">
        <v>45371</v>
      </c>
      <c r="AC6074" s="17" t="s">
        <v>17772</v>
      </c>
      <c r="AF6074" s="17">
        <v>8</v>
      </c>
      <c r="AG6074" s="17">
        <v>2</v>
      </c>
      <c r="AH6074" s="17" t="s">
        <v>11926</v>
      </c>
      <c r="AK6074" s="17" t="s">
        <v>17298</v>
      </c>
      <c r="AM6074" s="17" t="s">
        <v>39</v>
      </c>
      <c r="AN6074" s="17" t="s">
        <v>25609</v>
      </c>
      <c r="AO6074" s="17">
        <v>3</v>
      </c>
      <c r="AP6074" s="17">
        <v>80</v>
      </c>
      <c r="AQ6074" s="17">
        <v>5</v>
      </c>
      <c r="AT6074" s="17" t="s">
        <v>25610</v>
      </c>
      <c r="CU6074" s="17" t="s">
        <v>3901</v>
      </c>
      <c r="DA6074" s="17" t="s">
        <v>3901</v>
      </c>
      <c r="DN6074" s="17">
        <f>COUNTIF(AU6074:DM6074, "X")</f>
        <v>2</v>
      </c>
    </row>
    <row r="6075" spans="1:118" s="17" customFormat="1">
      <c r="A6075" s="17" t="s">
        <v>22424</v>
      </c>
      <c r="B6075" s="17">
        <v>55</v>
      </c>
      <c r="C6075" s="17">
        <v>176787</v>
      </c>
      <c r="D6075" s="17" t="s">
        <v>8310</v>
      </c>
      <c r="E6075" s="17" t="s">
        <v>77</v>
      </c>
      <c r="F6075" s="17" t="s">
        <v>354</v>
      </c>
      <c r="H6075" s="309">
        <v>25330</v>
      </c>
      <c r="I6075" s="309">
        <v>42612</v>
      </c>
      <c r="J6075" s="17" t="s">
        <v>3888</v>
      </c>
      <c r="L6075" s="17" t="s">
        <v>22425</v>
      </c>
      <c r="N6075" s="17" t="s">
        <v>31</v>
      </c>
      <c r="O6075" s="17" t="s">
        <v>15</v>
      </c>
      <c r="P6075" s="17">
        <v>45373</v>
      </c>
      <c r="AF6075" s="17">
        <v>8</v>
      </c>
      <c r="AG6075" s="17">
        <v>2</v>
      </c>
      <c r="AH6075" s="17" t="s">
        <v>11926</v>
      </c>
      <c r="AK6075" s="17" t="s">
        <v>11927</v>
      </c>
      <c r="AM6075" s="17" t="s">
        <v>200</v>
      </c>
      <c r="AN6075" s="17" t="s">
        <v>22312</v>
      </c>
      <c r="AO6075" s="17">
        <v>3</v>
      </c>
      <c r="AP6075" s="17">
        <v>80</v>
      </c>
      <c r="AQ6075" s="17">
        <v>5</v>
      </c>
      <c r="AR6075" s="17" t="s">
        <v>11941</v>
      </c>
      <c r="AV6075" s="17" t="s">
        <v>3901</v>
      </c>
      <c r="BD6075" s="17" t="s">
        <v>3901</v>
      </c>
      <c r="BS6075" s="17" t="s">
        <v>3901</v>
      </c>
      <c r="CH6075" s="17" t="s">
        <v>3901</v>
      </c>
      <c r="CU6075" s="17" t="s">
        <v>3901</v>
      </c>
      <c r="DN6075" s="17">
        <f>COUNTIF(AU6075:DM6075, "X")</f>
        <v>5</v>
      </c>
    </row>
    <row r="6076" spans="1:118" s="17" customFormat="1">
      <c r="A6076" s="17" t="s">
        <v>4603</v>
      </c>
      <c r="B6076" s="17">
        <v>55</v>
      </c>
      <c r="C6076" s="17">
        <v>176788</v>
      </c>
      <c r="D6076" s="17" t="s">
        <v>4604</v>
      </c>
      <c r="E6076" s="17" t="s">
        <v>463</v>
      </c>
      <c r="F6076" s="17" t="s">
        <v>58</v>
      </c>
      <c r="H6076" s="309">
        <v>35513</v>
      </c>
      <c r="I6076" s="309">
        <v>42621</v>
      </c>
      <c r="J6076" s="17" t="s">
        <v>3888</v>
      </c>
      <c r="L6076" s="17" t="s">
        <v>4539</v>
      </c>
      <c r="N6076" s="17" t="s">
        <v>19</v>
      </c>
      <c r="O6076" s="17" t="s">
        <v>15</v>
      </c>
      <c r="P6076" s="17">
        <v>45356</v>
      </c>
      <c r="AC6076" s="17" t="s">
        <v>3890</v>
      </c>
      <c r="AD6076" s="17" t="s">
        <v>3891</v>
      </c>
      <c r="AF6076" s="17">
        <v>8</v>
      </c>
      <c r="AG6076" s="17">
        <v>2</v>
      </c>
      <c r="AM6076" s="17" t="s">
        <v>2602</v>
      </c>
      <c r="AN6076" s="17" t="s">
        <v>4371</v>
      </c>
      <c r="AO6076" s="17">
        <v>3</v>
      </c>
      <c r="AP6076" s="17">
        <v>80</v>
      </c>
      <c r="AQ6076" s="17">
        <v>5</v>
      </c>
      <c r="AT6076" s="17" t="s">
        <v>3893</v>
      </c>
      <c r="DN6076" s="17">
        <f>COUNTIF(AU6076:DM6076, "X")</f>
        <v>0</v>
      </c>
    </row>
    <row r="6077" spans="1:118" s="17" customFormat="1">
      <c r="A6077" s="17" t="s">
        <v>15459</v>
      </c>
      <c r="B6077" s="17">
        <v>55</v>
      </c>
      <c r="C6077" s="17">
        <v>150634</v>
      </c>
      <c r="D6077" s="17" t="s">
        <v>14170</v>
      </c>
      <c r="E6077" s="17" t="s">
        <v>15460</v>
      </c>
      <c r="F6077" s="17" t="s">
        <v>22</v>
      </c>
      <c r="H6077" s="309">
        <v>33201</v>
      </c>
      <c r="I6077" s="309">
        <v>42627</v>
      </c>
      <c r="J6077" s="17" t="s">
        <v>3888</v>
      </c>
      <c r="L6077" s="17" t="s">
        <v>15461</v>
      </c>
      <c r="N6077" s="17" t="s">
        <v>31</v>
      </c>
      <c r="O6077" s="17" t="s">
        <v>15</v>
      </c>
      <c r="P6077" s="17">
        <v>45373</v>
      </c>
      <c r="AC6077" s="17" t="s">
        <v>9895</v>
      </c>
      <c r="AD6077" s="17" t="s">
        <v>9896</v>
      </c>
      <c r="AF6077" s="17">
        <v>8</v>
      </c>
      <c r="AG6077" s="17">
        <v>2</v>
      </c>
      <c r="AM6077" s="17" t="s">
        <v>44</v>
      </c>
      <c r="AN6077" s="17" t="s">
        <v>15244</v>
      </c>
      <c r="AO6077" s="17">
        <v>3</v>
      </c>
      <c r="AP6077" s="17">
        <v>80</v>
      </c>
      <c r="AQ6077" s="17">
        <v>5</v>
      </c>
      <c r="AR6077" s="17" t="s">
        <v>9898</v>
      </c>
      <c r="AT6077" s="17" t="s">
        <v>15057</v>
      </c>
      <c r="CH6077" s="17" t="s">
        <v>3901</v>
      </c>
      <c r="CU6077" s="17" t="s">
        <v>3901</v>
      </c>
      <c r="CX6077" s="17" t="s">
        <v>3901</v>
      </c>
      <c r="DA6077" s="17" t="s">
        <v>3901</v>
      </c>
      <c r="DF6077" s="17" t="s">
        <v>3901</v>
      </c>
      <c r="DN6077" s="17">
        <f>COUNTIF(AU6077:DM6077, "X")</f>
        <v>5</v>
      </c>
    </row>
    <row r="6078" spans="1:118" s="17" customFormat="1">
      <c r="A6078" s="17" t="s">
        <v>23659</v>
      </c>
      <c r="B6078" s="17">
        <v>55</v>
      </c>
      <c r="C6078" s="17">
        <v>71110</v>
      </c>
      <c r="D6078" s="17" t="s">
        <v>23350</v>
      </c>
      <c r="E6078" s="17" t="s">
        <v>214</v>
      </c>
      <c r="F6078" s="17" t="s">
        <v>154</v>
      </c>
      <c r="H6078" s="309">
        <v>20285</v>
      </c>
      <c r="I6078" s="309">
        <v>42620</v>
      </c>
      <c r="J6078" s="17" t="s">
        <v>3888</v>
      </c>
      <c r="L6078" s="17" t="s">
        <v>23660</v>
      </c>
      <c r="N6078" s="17" t="s">
        <v>126</v>
      </c>
      <c r="O6078" s="17" t="s">
        <v>15</v>
      </c>
      <c r="P6078" s="17">
        <v>45383</v>
      </c>
      <c r="Q6078" s="17">
        <v>1831</v>
      </c>
      <c r="AF6078" s="17">
        <v>8</v>
      </c>
      <c r="AG6078" s="17">
        <v>2</v>
      </c>
      <c r="AI6078" s="17" t="s">
        <v>20542</v>
      </c>
      <c r="AM6078" s="17" t="s">
        <v>303</v>
      </c>
      <c r="AN6078" s="17" t="s">
        <v>23502</v>
      </c>
      <c r="AO6078" s="17">
        <v>3</v>
      </c>
      <c r="AP6078" s="17">
        <v>80</v>
      </c>
      <c r="AQ6078" s="17">
        <v>5</v>
      </c>
      <c r="AR6078" s="17" t="s">
        <v>22585</v>
      </c>
      <c r="AS6078" s="17" t="s">
        <v>23503</v>
      </c>
      <c r="BS6078" s="17" t="s">
        <v>3901</v>
      </c>
      <c r="CH6078" s="17" t="s">
        <v>3901</v>
      </c>
      <c r="DN6078" s="17">
        <f>COUNTIF(AU6078:DM6078, "X")</f>
        <v>2</v>
      </c>
    </row>
    <row r="6079" spans="1:118" s="17" customFormat="1">
      <c r="A6079" s="17" t="s">
        <v>15785</v>
      </c>
      <c r="B6079" s="17">
        <v>55</v>
      </c>
      <c r="C6079" s="17">
        <v>120532</v>
      </c>
      <c r="D6079" s="17" t="s">
        <v>15786</v>
      </c>
      <c r="E6079" s="17" t="s">
        <v>119</v>
      </c>
      <c r="F6079" s="17" t="s">
        <v>224</v>
      </c>
      <c r="H6079" s="309">
        <v>30927</v>
      </c>
      <c r="I6079" s="309">
        <v>42601</v>
      </c>
      <c r="J6079" s="17" t="s">
        <v>3888</v>
      </c>
      <c r="L6079" s="17" t="s">
        <v>15787</v>
      </c>
      <c r="N6079" s="17" t="s">
        <v>31</v>
      </c>
      <c r="O6079" s="17" t="s">
        <v>15</v>
      </c>
      <c r="P6079" s="17">
        <v>45373</v>
      </c>
      <c r="AC6079" s="17" t="s">
        <v>9895</v>
      </c>
      <c r="AD6079" s="17" t="s">
        <v>9896</v>
      </c>
      <c r="AF6079" s="17">
        <v>8</v>
      </c>
      <c r="AG6079" s="17">
        <v>2</v>
      </c>
      <c r="AM6079" s="17" t="s">
        <v>121</v>
      </c>
      <c r="AN6079" s="17" t="s">
        <v>15516</v>
      </c>
      <c r="AO6079" s="17">
        <v>3</v>
      </c>
      <c r="AP6079" s="17">
        <v>80</v>
      </c>
      <c r="AQ6079" s="17">
        <v>5</v>
      </c>
      <c r="AR6079" s="17" t="s">
        <v>9898</v>
      </c>
      <c r="AT6079" s="17" t="s">
        <v>15057</v>
      </c>
      <c r="BD6079" s="17" t="s">
        <v>3901</v>
      </c>
      <c r="DN6079" s="17">
        <f>COUNTIF(AU6079:DM6079, "X")</f>
        <v>1</v>
      </c>
    </row>
    <row r="6080" spans="1:118" s="17" customFormat="1">
      <c r="A6080" s="17" t="s">
        <v>20602</v>
      </c>
      <c r="B6080" s="17">
        <v>55</v>
      </c>
      <c r="C6080" s="17">
        <v>136284</v>
      </c>
      <c r="D6080" s="17" t="s">
        <v>20581</v>
      </c>
      <c r="E6080" s="17" t="s">
        <v>452</v>
      </c>
      <c r="F6080" s="17" t="s">
        <v>12</v>
      </c>
      <c r="H6080" s="309">
        <v>31881</v>
      </c>
      <c r="I6080" s="309">
        <v>38645</v>
      </c>
      <c r="J6080" s="17" t="s">
        <v>3888</v>
      </c>
      <c r="L6080" s="17" t="s">
        <v>20582</v>
      </c>
      <c r="M6080" s="17" t="s">
        <v>6014</v>
      </c>
      <c r="N6080" s="17" t="s">
        <v>31</v>
      </c>
      <c r="O6080" s="17" t="s">
        <v>15</v>
      </c>
      <c r="P6080" s="17">
        <v>45373</v>
      </c>
      <c r="AF6080" s="17">
        <v>8</v>
      </c>
      <c r="AG6080" s="17">
        <v>2</v>
      </c>
      <c r="AI6080" s="17" t="s">
        <v>10178</v>
      </c>
      <c r="AM6080" s="17" t="s">
        <v>94</v>
      </c>
      <c r="AN6080" s="17" t="s">
        <v>20471</v>
      </c>
      <c r="AO6080" s="17">
        <v>3</v>
      </c>
      <c r="AP6080" s="17">
        <v>80</v>
      </c>
      <c r="AQ6080" s="17">
        <v>5</v>
      </c>
      <c r="AR6080" s="17" t="s">
        <v>10180</v>
      </c>
      <c r="BJ6080" s="17" t="s">
        <v>21</v>
      </c>
      <c r="BK6080" s="17" t="s">
        <v>3901</v>
      </c>
      <c r="BN6080" s="17" t="s">
        <v>3901</v>
      </c>
      <c r="BQ6080" s="17" t="s">
        <v>21</v>
      </c>
      <c r="BS6080" s="17" t="s">
        <v>3901</v>
      </c>
      <c r="BY6080" s="17" t="s">
        <v>3901</v>
      </c>
      <c r="BZ6080" s="17" t="s">
        <v>21</v>
      </c>
      <c r="CC6080" s="17" t="s">
        <v>3901</v>
      </c>
      <c r="CF6080" s="17" t="s">
        <v>3901</v>
      </c>
      <c r="CU6080" s="17" t="s">
        <v>3901</v>
      </c>
      <c r="DN6080" s="17">
        <f>COUNTIF(AU6080:DM6080, "X")</f>
        <v>7</v>
      </c>
    </row>
    <row r="6081" spans="1:118" s="17" customFormat="1">
      <c r="A6081" s="17" t="s">
        <v>17753</v>
      </c>
      <c r="B6081" s="17">
        <v>55</v>
      </c>
      <c r="C6081" s="17">
        <v>104251</v>
      </c>
      <c r="D6081" s="17" t="s">
        <v>1025</v>
      </c>
      <c r="E6081" s="17" t="s">
        <v>343</v>
      </c>
      <c r="F6081" s="17" t="s">
        <v>70</v>
      </c>
      <c r="H6081" s="309">
        <v>19524</v>
      </c>
      <c r="I6081" s="309">
        <v>42622</v>
      </c>
      <c r="J6081" s="17" t="s">
        <v>3888</v>
      </c>
      <c r="L6081" s="17" t="s">
        <v>17754</v>
      </c>
      <c r="N6081" s="17" t="s">
        <v>17568</v>
      </c>
      <c r="O6081" s="17" t="s">
        <v>15</v>
      </c>
      <c r="P6081" s="17">
        <v>45424</v>
      </c>
      <c r="AF6081" s="17">
        <v>8</v>
      </c>
      <c r="AG6081" s="17">
        <v>2</v>
      </c>
      <c r="AH6081" s="17" t="s">
        <v>11926</v>
      </c>
      <c r="AK6081" s="17" t="s">
        <v>17298</v>
      </c>
      <c r="AM6081" s="17" t="s">
        <v>46</v>
      </c>
      <c r="AN6081" s="17" t="s">
        <v>17553</v>
      </c>
      <c r="AO6081" s="17">
        <v>3</v>
      </c>
      <c r="AP6081" s="17">
        <v>80</v>
      </c>
      <c r="AQ6081" s="17">
        <v>5</v>
      </c>
      <c r="AR6081" s="17" t="s">
        <v>17300</v>
      </c>
      <c r="BD6081" s="17" t="s">
        <v>3901</v>
      </c>
      <c r="BK6081" s="17" t="s">
        <v>3901</v>
      </c>
      <c r="BS6081" s="17" t="s">
        <v>3901</v>
      </c>
      <c r="CC6081" s="17" t="s">
        <v>3901</v>
      </c>
      <c r="CF6081" s="17" t="s">
        <v>3901</v>
      </c>
      <c r="CH6081" s="17" t="s">
        <v>3901</v>
      </c>
      <c r="DA6081" s="17" t="s">
        <v>3901</v>
      </c>
      <c r="DF6081" s="17" t="s">
        <v>3901</v>
      </c>
      <c r="DN6081" s="17">
        <f>COUNTIF(AU6081:DM6081, "X")</f>
        <v>8</v>
      </c>
    </row>
    <row r="6082" spans="1:118" s="17" customFormat="1">
      <c r="A6082" s="17" t="s">
        <v>22024</v>
      </c>
      <c r="B6082" s="17">
        <v>55</v>
      </c>
      <c r="C6082" s="17">
        <v>144624</v>
      </c>
      <c r="D6082" s="17" t="s">
        <v>22025</v>
      </c>
      <c r="E6082" s="17" t="s">
        <v>194</v>
      </c>
      <c r="F6082" s="17" t="s">
        <v>21408</v>
      </c>
      <c r="H6082" s="309">
        <v>32864</v>
      </c>
      <c r="I6082" s="309">
        <v>42620</v>
      </c>
      <c r="J6082" s="17" t="s">
        <v>3888</v>
      </c>
      <c r="L6082" s="17" t="s">
        <v>22026</v>
      </c>
      <c r="N6082" s="17" t="s">
        <v>196</v>
      </c>
      <c r="O6082" s="17" t="s">
        <v>15</v>
      </c>
      <c r="P6082" s="17">
        <v>45359</v>
      </c>
      <c r="Q6082" s="17">
        <v>9608</v>
      </c>
      <c r="AF6082" s="17">
        <v>8</v>
      </c>
      <c r="AG6082" s="17">
        <v>2</v>
      </c>
      <c r="AH6082" s="17" t="s">
        <v>11926</v>
      </c>
      <c r="AK6082" s="17" t="s">
        <v>21650</v>
      </c>
      <c r="AM6082" s="17" t="s">
        <v>255</v>
      </c>
      <c r="AN6082" s="17" t="s">
        <v>21914</v>
      </c>
      <c r="AO6082" s="17">
        <v>3</v>
      </c>
      <c r="AP6082" s="17">
        <v>80</v>
      </c>
      <c r="AQ6082" s="17">
        <v>5</v>
      </c>
      <c r="AR6082" s="17" t="s">
        <v>21652</v>
      </c>
      <c r="AS6082" s="17" t="s">
        <v>21915</v>
      </c>
      <c r="BQ6082" s="17" t="s">
        <v>21</v>
      </c>
      <c r="BS6082" s="17" t="s">
        <v>3901</v>
      </c>
      <c r="BZ6082" s="17" t="s">
        <v>21</v>
      </c>
      <c r="CH6082" s="17" t="s">
        <v>3901</v>
      </c>
      <c r="CR6082" s="17" t="s">
        <v>21</v>
      </c>
      <c r="CU6082" s="17" t="s">
        <v>3901</v>
      </c>
      <c r="DN6082" s="17">
        <f>COUNTIF(AU6082:DM6082, "X")</f>
        <v>3</v>
      </c>
    </row>
    <row r="6083" spans="1:118" s="17" customFormat="1">
      <c r="A6083" s="17" t="s">
        <v>21744</v>
      </c>
      <c r="B6083" s="17">
        <v>55</v>
      </c>
      <c r="C6083" s="17">
        <v>176479</v>
      </c>
      <c r="D6083" s="17" t="s">
        <v>20028</v>
      </c>
      <c r="E6083" s="17" t="s">
        <v>10431</v>
      </c>
      <c r="F6083" s="17" t="s">
        <v>153</v>
      </c>
      <c r="H6083" s="309">
        <v>34763</v>
      </c>
      <c r="I6083" s="309">
        <v>42604</v>
      </c>
      <c r="J6083" s="17" t="s">
        <v>3888</v>
      </c>
      <c r="L6083" s="17" t="s">
        <v>21745</v>
      </c>
      <c r="N6083" s="17" t="s">
        <v>31</v>
      </c>
      <c r="O6083" s="17" t="s">
        <v>15</v>
      </c>
      <c r="P6083" s="17">
        <v>45373</v>
      </c>
      <c r="Q6083" s="17">
        <v>9433</v>
      </c>
      <c r="AF6083" s="17">
        <v>8</v>
      </c>
      <c r="AG6083" s="17">
        <v>2</v>
      </c>
      <c r="AH6083" s="17" t="s">
        <v>11926</v>
      </c>
      <c r="AK6083" s="17" t="s">
        <v>21650</v>
      </c>
      <c r="AM6083" s="17" t="s">
        <v>197</v>
      </c>
      <c r="AN6083" s="17" t="s">
        <v>21651</v>
      </c>
      <c r="AO6083" s="17">
        <v>3</v>
      </c>
      <c r="AP6083" s="17">
        <v>80</v>
      </c>
      <c r="AQ6083" s="17">
        <v>5</v>
      </c>
      <c r="AR6083" s="17" t="s">
        <v>21652</v>
      </c>
      <c r="CU6083" s="17" t="s">
        <v>3901</v>
      </c>
      <c r="DN6083" s="17">
        <f>COUNTIF(AU6083:DM6083, "X")</f>
        <v>1</v>
      </c>
    </row>
    <row r="6084" spans="1:118" s="17" customFormat="1">
      <c r="A6084" s="17" t="s">
        <v>20088</v>
      </c>
      <c r="B6084" s="17">
        <v>55</v>
      </c>
      <c r="C6084" s="17">
        <v>176466</v>
      </c>
      <c r="D6084" s="17" t="s">
        <v>20089</v>
      </c>
      <c r="E6084" s="17" t="s">
        <v>356</v>
      </c>
      <c r="F6084" s="17" t="s">
        <v>70</v>
      </c>
      <c r="H6084" s="309">
        <v>18859</v>
      </c>
      <c r="I6084" s="309">
        <v>42604</v>
      </c>
      <c r="J6084" s="17" t="s">
        <v>3888</v>
      </c>
      <c r="L6084" s="17" t="s">
        <v>20090</v>
      </c>
      <c r="N6084" s="17" t="s">
        <v>14</v>
      </c>
      <c r="O6084" s="17" t="s">
        <v>15</v>
      </c>
      <c r="P6084" s="17">
        <v>45371</v>
      </c>
      <c r="AF6084" s="17">
        <v>8</v>
      </c>
      <c r="AG6084" s="17">
        <v>2</v>
      </c>
      <c r="AI6084" s="17" t="s">
        <v>10178</v>
      </c>
      <c r="AM6084" s="17" t="s">
        <v>180</v>
      </c>
      <c r="AN6084" s="17" t="s">
        <v>20012</v>
      </c>
      <c r="AO6084" s="17">
        <v>3</v>
      </c>
      <c r="AP6084" s="17">
        <v>80</v>
      </c>
      <c r="AQ6084" s="17">
        <v>5</v>
      </c>
      <c r="AR6084" s="17" t="s">
        <v>10180</v>
      </c>
      <c r="BD6084" s="17" t="s">
        <v>3901</v>
      </c>
      <c r="CU6084" s="17" t="s">
        <v>3901</v>
      </c>
      <c r="DN6084" s="17">
        <f>COUNTIF(AU6084:DM6084, "X")</f>
        <v>2</v>
      </c>
    </row>
    <row r="6085" spans="1:118" s="17" customFormat="1">
      <c r="A6085" s="17" t="s">
        <v>6044</v>
      </c>
      <c r="B6085" s="17">
        <v>55</v>
      </c>
      <c r="C6085" s="17">
        <v>176470</v>
      </c>
      <c r="D6085" s="17" t="s">
        <v>6045</v>
      </c>
      <c r="E6085" s="17" t="s">
        <v>594</v>
      </c>
      <c r="F6085" s="17" t="s">
        <v>65</v>
      </c>
      <c r="H6085" s="309">
        <v>27624</v>
      </c>
      <c r="I6085" s="309">
        <v>42604</v>
      </c>
      <c r="J6085" s="17" t="s">
        <v>3888</v>
      </c>
      <c r="L6085" s="17" t="s">
        <v>6046</v>
      </c>
      <c r="N6085" s="17" t="s">
        <v>19</v>
      </c>
      <c r="O6085" s="17" t="s">
        <v>15</v>
      </c>
      <c r="P6085" s="17">
        <v>45356</v>
      </c>
      <c r="AC6085" s="17" t="s">
        <v>3890</v>
      </c>
      <c r="AD6085" s="17" t="s">
        <v>3891</v>
      </c>
      <c r="AF6085" s="17">
        <v>8</v>
      </c>
      <c r="AG6085" s="17">
        <v>2</v>
      </c>
      <c r="AM6085" s="17" t="s">
        <v>2604</v>
      </c>
      <c r="AN6085" s="17" t="s">
        <v>5966</v>
      </c>
      <c r="AO6085" s="17">
        <v>3</v>
      </c>
      <c r="AP6085" s="17">
        <v>80</v>
      </c>
      <c r="AQ6085" s="17">
        <v>5</v>
      </c>
      <c r="AT6085" s="17" t="s">
        <v>5516</v>
      </c>
      <c r="DN6085" s="17">
        <f>COUNTIF(AU6085:DM6085, "X")</f>
        <v>0</v>
      </c>
    </row>
    <row r="6086" spans="1:118" s="17" customFormat="1">
      <c r="A6086" s="17" t="s">
        <v>18104</v>
      </c>
      <c r="B6086" s="17">
        <v>55</v>
      </c>
      <c r="C6086" s="17">
        <v>163969</v>
      </c>
      <c r="D6086" s="17" t="s">
        <v>18105</v>
      </c>
      <c r="E6086" s="17" t="s">
        <v>324</v>
      </c>
      <c r="F6086" s="17" t="s">
        <v>63</v>
      </c>
      <c r="H6086" s="309">
        <v>29227</v>
      </c>
      <c r="I6086" s="309">
        <v>42619</v>
      </c>
      <c r="J6086" s="17" t="s">
        <v>3888</v>
      </c>
      <c r="L6086" s="17" t="s">
        <v>18106</v>
      </c>
      <c r="N6086" s="17" t="s">
        <v>14</v>
      </c>
      <c r="O6086" s="17" t="s">
        <v>15</v>
      </c>
      <c r="P6086" s="17">
        <v>45371</v>
      </c>
      <c r="Q6086" s="17">
        <v>8723</v>
      </c>
      <c r="AF6086" s="17">
        <v>8</v>
      </c>
      <c r="AG6086" s="17">
        <v>2</v>
      </c>
      <c r="AH6086" s="17" t="s">
        <v>11926</v>
      </c>
      <c r="AK6086" s="17" t="s">
        <v>17298</v>
      </c>
      <c r="AM6086" s="17" t="s">
        <v>51</v>
      </c>
      <c r="AN6086" s="17" t="s">
        <v>17933</v>
      </c>
      <c r="AO6086" s="17">
        <v>3</v>
      </c>
      <c r="AP6086" s="17">
        <v>80</v>
      </c>
      <c r="AQ6086" s="17">
        <v>5</v>
      </c>
      <c r="AR6086" s="17" t="s">
        <v>17300</v>
      </c>
      <c r="CH6086" s="17" t="s">
        <v>3901</v>
      </c>
      <c r="DN6086" s="17">
        <f>COUNTIF(AU6086:DM6086, "X")</f>
        <v>1</v>
      </c>
    </row>
    <row r="6087" spans="1:118" s="17" customFormat="1">
      <c r="A6087" s="17" t="s">
        <v>23886</v>
      </c>
      <c r="B6087" s="17">
        <v>55</v>
      </c>
      <c r="C6087" s="17">
        <v>176476</v>
      </c>
      <c r="D6087" s="17" t="s">
        <v>23887</v>
      </c>
      <c r="E6087" s="17" t="s">
        <v>230</v>
      </c>
      <c r="F6087" s="17" t="s">
        <v>96</v>
      </c>
      <c r="H6087" s="309">
        <v>28730</v>
      </c>
      <c r="I6087" s="309">
        <v>42604</v>
      </c>
      <c r="J6087" s="17" t="s">
        <v>3888</v>
      </c>
      <c r="L6087" s="17" t="s">
        <v>23888</v>
      </c>
      <c r="N6087" s="17" t="s">
        <v>126</v>
      </c>
      <c r="O6087" s="17" t="s">
        <v>15</v>
      </c>
      <c r="P6087" s="17">
        <v>45383</v>
      </c>
      <c r="AF6087" s="17">
        <v>8</v>
      </c>
      <c r="AG6087" s="17">
        <v>2</v>
      </c>
      <c r="AI6087" s="17" t="s">
        <v>20542</v>
      </c>
      <c r="AM6087" s="17" t="s">
        <v>127</v>
      </c>
      <c r="AN6087" s="17" t="s">
        <v>23839</v>
      </c>
      <c r="AO6087" s="17">
        <v>3</v>
      </c>
      <c r="AP6087" s="17">
        <v>80</v>
      </c>
      <c r="AQ6087" s="17">
        <v>5</v>
      </c>
      <c r="AR6087" s="17" t="s">
        <v>22585</v>
      </c>
      <c r="AS6087" s="17" t="s">
        <v>23503</v>
      </c>
      <c r="DN6087" s="17">
        <f>COUNTIF(AU6087:DM6087, "X")</f>
        <v>0</v>
      </c>
    </row>
    <row r="6088" spans="1:118" s="17" customFormat="1">
      <c r="A6088" s="17" t="s">
        <v>11871</v>
      </c>
      <c r="B6088" s="17">
        <v>55</v>
      </c>
      <c r="C6088" s="17">
        <v>176482</v>
      </c>
      <c r="D6088" s="17" t="s">
        <v>10641</v>
      </c>
      <c r="E6088" s="17" t="s">
        <v>11872</v>
      </c>
      <c r="F6088" s="17" t="s">
        <v>65</v>
      </c>
      <c r="H6088" s="309">
        <v>33463</v>
      </c>
      <c r="I6088" s="309">
        <v>42604</v>
      </c>
      <c r="J6088" s="17" t="s">
        <v>3888</v>
      </c>
      <c r="L6088" s="17" t="s">
        <v>11713</v>
      </c>
      <c r="M6088" s="17" t="s">
        <v>898</v>
      </c>
      <c r="N6088" s="17" t="s">
        <v>14</v>
      </c>
      <c r="O6088" s="17" t="s">
        <v>15</v>
      </c>
      <c r="P6088" s="17">
        <v>45371</v>
      </c>
      <c r="AC6088" s="17" t="s">
        <v>14</v>
      </c>
      <c r="AF6088" s="17">
        <v>15</v>
      </c>
      <c r="AG6088" s="17">
        <v>2</v>
      </c>
      <c r="AI6088" s="17" t="s">
        <v>10178</v>
      </c>
      <c r="AM6088" s="17" t="s">
        <v>173</v>
      </c>
      <c r="AN6088" s="17" t="s">
        <v>11705</v>
      </c>
      <c r="AO6088" s="17">
        <v>3</v>
      </c>
      <c r="AP6088" s="17">
        <v>80</v>
      </c>
      <c r="AQ6088" s="17">
        <v>5</v>
      </c>
      <c r="AR6088" s="17" t="s">
        <v>10180</v>
      </c>
      <c r="DN6088" s="17">
        <f>COUNTIF(AU6088:DM6088, "X")</f>
        <v>0</v>
      </c>
    </row>
    <row r="6089" spans="1:118" s="17" customFormat="1">
      <c r="A6089" s="17" t="s">
        <v>20472</v>
      </c>
      <c r="B6089" s="17">
        <v>55</v>
      </c>
      <c r="C6089" s="17">
        <v>176485</v>
      </c>
      <c r="D6089" s="17" t="s">
        <v>20473</v>
      </c>
      <c r="E6089" s="17" t="s">
        <v>167</v>
      </c>
      <c r="F6089" s="17" t="s">
        <v>48</v>
      </c>
      <c r="H6089" s="309">
        <v>13559</v>
      </c>
      <c r="I6089" s="309">
        <v>42604</v>
      </c>
      <c r="J6089" s="17" t="s">
        <v>3888</v>
      </c>
      <c r="L6089" s="17" t="s">
        <v>20474</v>
      </c>
      <c r="N6089" s="17" t="s">
        <v>31</v>
      </c>
      <c r="O6089" s="17" t="s">
        <v>15</v>
      </c>
      <c r="P6089" s="17">
        <v>45373</v>
      </c>
      <c r="AF6089" s="17">
        <v>15</v>
      </c>
      <c r="AG6089" s="17">
        <v>2</v>
      </c>
      <c r="AI6089" s="17" t="s">
        <v>10178</v>
      </c>
      <c r="AM6089" s="17" t="s">
        <v>94</v>
      </c>
      <c r="AN6089" s="17" t="s">
        <v>20471</v>
      </c>
      <c r="AO6089" s="17">
        <v>3</v>
      </c>
      <c r="AP6089" s="17">
        <v>80</v>
      </c>
      <c r="AQ6089" s="17">
        <v>5</v>
      </c>
      <c r="AR6089" s="17" t="s">
        <v>10180</v>
      </c>
      <c r="AV6089" s="17" t="s">
        <v>3901</v>
      </c>
      <c r="AX6089" s="17" t="s">
        <v>3901</v>
      </c>
      <c r="AZ6089" s="17" t="s">
        <v>3901</v>
      </c>
      <c r="BB6089" s="17" t="s">
        <v>3901</v>
      </c>
      <c r="BC6089" s="17" t="s">
        <v>30</v>
      </c>
      <c r="BD6089" s="17" t="s">
        <v>3901</v>
      </c>
      <c r="BH6089" s="17" t="s">
        <v>3901</v>
      </c>
      <c r="BJ6089" s="17" t="s">
        <v>30</v>
      </c>
      <c r="BK6089" s="17" t="s">
        <v>3901</v>
      </c>
      <c r="BN6089" s="17" t="s">
        <v>3901</v>
      </c>
      <c r="BS6089" s="17" t="s">
        <v>3901</v>
      </c>
      <c r="BY6089" s="17" t="s">
        <v>3901</v>
      </c>
      <c r="BZ6089" s="17" t="s">
        <v>30</v>
      </c>
      <c r="CC6089" s="17" t="s">
        <v>3901</v>
      </c>
      <c r="CH6089" s="17" t="s">
        <v>3901</v>
      </c>
      <c r="CN6089" s="17" t="s">
        <v>3901</v>
      </c>
      <c r="CU6089" s="17" t="s">
        <v>3901</v>
      </c>
      <c r="DN6089" s="17">
        <f>COUNTIF(AU6089:DM6089, "X")</f>
        <v>14</v>
      </c>
    </row>
    <row r="6090" spans="1:118" s="17" customFormat="1">
      <c r="A6090" s="17" t="s">
        <v>26436</v>
      </c>
      <c r="B6090" s="17">
        <v>55</v>
      </c>
      <c r="C6090" s="17">
        <v>176517</v>
      </c>
      <c r="D6090" s="17" t="s">
        <v>26437</v>
      </c>
      <c r="E6090" s="17" t="s">
        <v>26438</v>
      </c>
      <c r="F6090" s="17" t="s">
        <v>4732</v>
      </c>
      <c r="H6090" s="309">
        <v>33629</v>
      </c>
      <c r="I6090" s="309">
        <v>42611</v>
      </c>
      <c r="J6090" s="17" t="s">
        <v>3888</v>
      </c>
      <c r="L6090" s="17" t="s">
        <v>26439</v>
      </c>
      <c r="N6090" s="17" t="s">
        <v>14</v>
      </c>
      <c r="O6090" s="17" t="s">
        <v>15</v>
      </c>
      <c r="P6090" s="17">
        <v>45371</v>
      </c>
      <c r="AC6090" s="17" t="s">
        <v>17772</v>
      </c>
      <c r="AF6090" s="17">
        <v>8</v>
      </c>
      <c r="AG6090" s="17">
        <v>2</v>
      </c>
      <c r="AH6090" s="17" t="s">
        <v>11926</v>
      </c>
      <c r="AK6090" s="17" t="s">
        <v>17298</v>
      </c>
      <c r="AM6090" s="17" t="s">
        <v>78</v>
      </c>
      <c r="AN6090" s="17" t="s">
        <v>26289</v>
      </c>
      <c r="AO6090" s="17">
        <v>3</v>
      </c>
      <c r="AP6090" s="17">
        <v>80</v>
      </c>
      <c r="AQ6090" s="17">
        <v>5</v>
      </c>
      <c r="AT6090" s="17" t="s">
        <v>25610</v>
      </c>
      <c r="CU6090" s="17" t="s">
        <v>3901</v>
      </c>
      <c r="DN6090" s="17">
        <f>COUNTIF(AU6090:DM6090, "X")</f>
        <v>1</v>
      </c>
    </row>
    <row r="6091" spans="1:118" s="17" customFormat="1">
      <c r="A6091" s="17" t="s">
        <v>23103</v>
      </c>
      <c r="B6091" s="17">
        <v>55</v>
      </c>
      <c r="C6091" s="17">
        <v>176527</v>
      </c>
      <c r="D6091" s="17" t="s">
        <v>7982</v>
      </c>
      <c r="E6091" s="17" t="s">
        <v>104</v>
      </c>
      <c r="F6091" s="17" t="s">
        <v>63</v>
      </c>
      <c r="H6091" s="309">
        <v>35916</v>
      </c>
      <c r="I6091" s="309">
        <v>42604</v>
      </c>
      <c r="J6091" s="17" t="s">
        <v>3888</v>
      </c>
      <c r="L6091" s="17" t="s">
        <v>23104</v>
      </c>
      <c r="N6091" s="17" t="s">
        <v>89</v>
      </c>
      <c r="O6091" s="17" t="s">
        <v>15</v>
      </c>
      <c r="P6091" s="17">
        <v>45339</v>
      </c>
      <c r="AF6091" s="17">
        <v>8</v>
      </c>
      <c r="AG6091" s="17">
        <v>2</v>
      </c>
      <c r="AI6091" s="17" t="s">
        <v>20542</v>
      </c>
      <c r="AM6091" s="17" t="s">
        <v>90</v>
      </c>
      <c r="AN6091" s="17" t="s">
        <v>23025</v>
      </c>
      <c r="AO6091" s="17">
        <v>3</v>
      </c>
      <c r="AP6091" s="17">
        <v>80</v>
      </c>
      <c r="AQ6091" s="17">
        <v>5</v>
      </c>
      <c r="AR6091" s="17" t="s">
        <v>22585</v>
      </c>
      <c r="AS6091" s="17" t="s">
        <v>23026</v>
      </c>
      <c r="CU6091" s="17" t="s">
        <v>3901</v>
      </c>
      <c r="DN6091" s="17">
        <f>COUNTIF(AU6091:DM6091, "X")</f>
        <v>1</v>
      </c>
    </row>
    <row r="6092" spans="1:118" s="17" customFormat="1">
      <c r="A6092" s="17" t="s">
        <v>11176</v>
      </c>
      <c r="B6092" s="17">
        <v>55</v>
      </c>
      <c r="C6092" s="17">
        <v>176529</v>
      </c>
      <c r="D6092" s="17" t="s">
        <v>11177</v>
      </c>
      <c r="E6092" s="17" t="s">
        <v>17</v>
      </c>
      <c r="F6092" s="17" t="s">
        <v>70</v>
      </c>
      <c r="H6092" s="309">
        <v>35969</v>
      </c>
      <c r="I6092" s="309">
        <v>42606</v>
      </c>
      <c r="J6092" s="17" t="s">
        <v>3888</v>
      </c>
      <c r="L6092" s="17" t="s">
        <v>11178</v>
      </c>
      <c r="N6092" s="17" t="s">
        <v>14</v>
      </c>
      <c r="O6092" s="17" t="s">
        <v>15</v>
      </c>
      <c r="P6092" s="17">
        <v>45371</v>
      </c>
      <c r="AC6092" s="17" t="s">
        <v>14</v>
      </c>
      <c r="AF6092" s="17">
        <v>8</v>
      </c>
      <c r="AG6092" s="17">
        <v>2</v>
      </c>
      <c r="AI6092" s="17" t="s">
        <v>10178</v>
      </c>
      <c r="AM6092" s="17" t="s">
        <v>16</v>
      </c>
      <c r="AN6092" s="17" t="s">
        <v>10763</v>
      </c>
      <c r="AO6092" s="17">
        <v>3</v>
      </c>
      <c r="AP6092" s="17">
        <v>80</v>
      </c>
      <c r="AQ6092" s="17">
        <v>5</v>
      </c>
      <c r="AR6092" s="17" t="s">
        <v>10180</v>
      </c>
      <c r="CU6092" s="17" t="s">
        <v>3901</v>
      </c>
      <c r="DN6092" s="17">
        <f>COUNTIF(AU6092:DM6092, "X")</f>
        <v>1</v>
      </c>
    </row>
    <row r="6093" spans="1:118" s="17" customFormat="1">
      <c r="A6093" s="17" t="s">
        <v>8191</v>
      </c>
      <c r="B6093" s="17">
        <v>55</v>
      </c>
      <c r="C6093" s="17">
        <v>176554</v>
      </c>
      <c r="D6093" s="17" t="s">
        <v>442</v>
      </c>
      <c r="E6093" s="17" t="s">
        <v>8192</v>
      </c>
      <c r="F6093" s="17" t="s">
        <v>58</v>
      </c>
      <c r="H6093" s="309">
        <v>33569</v>
      </c>
      <c r="I6093" s="309">
        <v>42607</v>
      </c>
      <c r="J6093" s="17" t="s">
        <v>3888</v>
      </c>
      <c r="L6093" s="17" t="s">
        <v>8193</v>
      </c>
      <c r="N6093" s="17" t="s">
        <v>19</v>
      </c>
      <c r="O6093" s="17" t="s">
        <v>15</v>
      </c>
      <c r="P6093" s="17">
        <v>45356</v>
      </c>
      <c r="AC6093" s="17" t="s">
        <v>3890</v>
      </c>
      <c r="AD6093" s="17" t="s">
        <v>3891</v>
      </c>
      <c r="AF6093" s="17">
        <v>8</v>
      </c>
      <c r="AG6093" s="17">
        <v>2</v>
      </c>
      <c r="AM6093" s="17" t="s">
        <v>117</v>
      </c>
      <c r="AN6093" s="17" t="s">
        <v>7978</v>
      </c>
      <c r="AO6093" s="17">
        <v>3</v>
      </c>
      <c r="AP6093" s="17">
        <v>80</v>
      </c>
      <c r="AQ6093" s="17">
        <v>5</v>
      </c>
      <c r="AT6093" s="17" t="s">
        <v>7979</v>
      </c>
      <c r="DN6093" s="17">
        <f>COUNTIF(AU6093:DM6093, "X")</f>
        <v>0</v>
      </c>
    </row>
    <row r="6094" spans="1:118" s="17" customFormat="1">
      <c r="A6094" s="17" t="s">
        <v>10895</v>
      </c>
      <c r="B6094" s="17">
        <v>55</v>
      </c>
      <c r="C6094" s="17">
        <v>176573</v>
      </c>
      <c r="D6094" s="17" t="s">
        <v>10896</v>
      </c>
      <c r="E6094" s="17" t="s">
        <v>10472</v>
      </c>
      <c r="F6094" s="17" t="s">
        <v>371</v>
      </c>
      <c r="H6094" s="309">
        <v>22818</v>
      </c>
      <c r="I6094" s="309">
        <v>42604</v>
      </c>
      <c r="J6094" s="17" t="s">
        <v>3888</v>
      </c>
      <c r="L6094" s="17" t="s">
        <v>10897</v>
      </c>
      <c r="N6094" s="17" t="s">
        <v>14</v>
      </c>
      <c r="O6094" s="17" t="s">
        <v>15</v>
      </c>
      <c r="P6094" s="17">
        <v>45371</v>
      </c>
      <c r="AC6094" s="17" t="s">
        <v>14</v>
      </c>
      <c r="AF6094" s="17">
        <v>8</v>
      </c>
      <c r="AG6094" s="17">
        <v>2</v>
      </c>
      <c r="AI6094" s="17" t="s">
        <v>10178</v>
      </c>
      <c r="AM6094" s="17" t="s">
        <v>16</v>
      </c>
      <c r="AN6094" s="17" t="s">
        <v>10763</v>
      </c>
      <c r="AO6094" s="17">
        <v>3</v>
      </c>
      <c r="AP6094" s="17">
        <v>80</v>
      </c>
      <c r="AQ6094" s="17">
        <v>5</v>
      </c>
      <c r="AR6094" s="17" t="s">
        <v>10180</v>
      </c>
      <c r="DN6094" s="17">
        <f>COUNTIF(AU6094:DM6094, "X")</f>
        <v>0</v>
      </c>
    </row>
    <row r="6095" spans="1:118" s="17" customFormat="1">
      <c r="A6095" s="17" t="s">
        <v>25759</v>
      </c>
      <c r="B6095" s="17">
        <v>55</v>
      </c>
      <c r="C6095" s="17">
        <v>176582</v>
      </c>
      <c r="D6095" s="17" t="s">
        <v>25760</v>
      </c>
      <c r="E6095" s="17" t="s">
        <v>25761</v>
      </c>
      <c r="H6095" s="309">
        <v>20734</v>
      </c>
      <c r="I6095" s="309">
        <v>42611</v>
      </c>
      <c r="J6095" s="17" t="s">
        <v>3888</v>
      </c>
      <c r="L6095" s="17" t="s">
        <v>25701</v>
      </c>
      <c r="N6095" s="17" t="s">
        <v>14</v>
      </c>
      <c r="O6095" s="17" t="s">
        <v>15</v>
      </c>
      <c r="P6095" s="17">
        <v>45371</v>
      </c>
      <c r="AC6095" s="17" t="s">
        <v>17772</v>
      </c>
      <c r="AF6095" s="17">
        <v>8</v>
      </c>
      <c r="AG6095" s="17">
        <v>2</v>
      </c>
      <c r="AH6095" s="17" t="s">
        <v>11926</v>
      </c>
      <c r="AK6095" s="17" t="s">
        <v>17298</v>
      </c>
      <c r="AM6095" s="17" t="s">
        <v>39</v>
      </c>
      <c r="AN6095" s="17" t="s">
        <v>25609</v>
      </c>
      <c r="AO6095" s="17">
        <v>3</v>
      </c>
      <c r="AP6095" s="17">
        <v>80</v>
      </c>
      <c r="AQ6095" s="17">
        <v>5</v>
      </c>
      <c r="AT6095" s="17" t="s">
        <v>25610</v>
      </c>
      <c r="CU6095" s="17" t="s">
        <v>3901</v>
      </c>
      <c r="DN6095" s="17">
        <f>COUNTIF(AU6095:DM6095, "X")</f>
        <v>1</v>
      </c>
    </row>
    <row r="6096" spans="1:118" s="17" customFormat="1">
      <c r="A6096" s="17" t="s">
        <v>18582</v>
      </c>
      <c r="B6096" s="17">
        <v>55</v>
      </c>
      <c r="C6096" s="17">
        <v>176551</v>
      </c>
      <c r="D6096" s="17" t="s">
        <v>18356</v>
      </c>
      <c r="E6096" s="17" t="s">
        <v>4129</v>
      </c>
      <c r="F6096" s="17" t="s">
        <v>397</v>
      </c>
      <c r="H6096" s="309">
        <v>29488</v>
      </c>
      <c r="I6096" s="309">
        <v>42606</v>
      </c>
      <c r="J6096" s="17" t="s">
        <v>3888</v>
      </c>
      <c r="L6096" s="17" t="s">
        <v>18357</v>
      </c>
      <c r="N6096" s="17" t="s">
        <v>182</v>
      </c>
      <c r="O6096" s="17" t="s">
        <v>15</v>
      </c>
      <c r="P6096" s="17">
        <v>45326</v>
      </c>
      <c r="AF6096" s="17">
        <v>15</v>
      </c>
      <c r="AG6096" s="17">
        <v>2</v>
      </c>
      <c r="AH6096" s="17" t="s">
        <v>11926</v>
      </c>
      <c r="AK6096" s="17" t="s">
        <v>11927</v>
      </c>
      <c r="AM6096" s="17" t="s">
        <v>2614</v>
      </c>
      <c r="AN6096" s="17" t="s">
        <v>18350</v>
      </c>
      <c r="AO6096" s="17">
        <v>3</v>
      </c>
      <c r="AP6096" s="17">
        <v>80</v>
      </c>
      <c r="AQ6096" s="17">
        <v>5</v>
      </c>
      <c r="AR6096" s="17" t="s">
        <v>18351</v>
      </c>
      <c r="AS6096" s="17" t="s">
        <v>18358</v>
      </c>
      <c r="DN6096" s="17">
        <f>COUNTIF(AU6096:DM6096, "X")</f>
        <v>0</v>
      </c>
    </row>
    <row r="6097" spans="1:118" s="17" customFormat="1">
      <c r="A6097" s="17" t="s">
        <v>10063</v>
      </c>
      <c r="B6097" s="17">
        <v>55</v>
      </c>
      <c r="C6097" s="17">
        <v>176534</v>
      </c>
      <c r="D6097" s="17" t="s">
        <v>54</v>
      </c>
      <c r="E6097" s="17" t="s">
        <v>4161</v>
      </c>
      <c r="F6097" s="17" t="s">
        <v>129</v>
      </c>
      <c r="H6097" s="309">
        <v>35765</v>
      </c>
      <c r="I6097" s="309">
        <v>42598</v>
      </c>
      <c r="J6097" s="17" t="s">
        <v>3888</v>
      </c>
      <c r="L6097" s="17" t="s">
        <v>10064</v>
      </c>
      <c r="N6097" s="17" t="s">
        <v>31</v>
      </c>
      <c r="O6097" s="17" t="s">
        <v>15</v>
      </c>
      <c r="P6097" s="17">
        <v>45373</v>
      </c>
      <c r="T6097" s="17" t="s">
        <v>10065</v>
      </c>
      <c r="V6097" s="17" t="s">
        <v>31</v>
      </c>
      <c r="W6097" s="17" t="s">
        <v>15</v>
      </c>
      <c r="X6097" s="17">
        <v>45373</v>
      </c>
      <c r="AC6097" s="17" t="s">
        <v>9895</v>
      </c>
      <c r="AD6097" s="17" t="s">
        <v>9896</v>
      </c>
      <c r="AF6097" s="17">
        <v>8</v>
      </c>
      <c r="AG6097" s="17">
        <v>2</v>
      </c>
      <c r="AM6097" s="17" t="s">
        <v>216</v>
      </c>
      <c r="AN6097" s="17" t="s">
        <v>9897</v>
      </c>
      <c r="AO6097" s="17">
        <v>3</v>
      </c>
      <c r="AP6097" s="17">
        <v>80</v>
      </c>
      <c r="AQ6097" s="17">
        <v>5</v>
      </c>
      <c r="AR6097" s="17" t="s">
        <v>9898</v>
      </c>
      <c r="AT6097" s="17" t="s">
        <v>9899</v>
      </c>
      <c r="CU6097" s="17" t="s">
        <v>3901</v>
      </c>
      <c r="DN6097" s="17">
        <f>COUNTIF(AU6097:DM6097, "X")</f>
        <v>1</v>
      </c>
    </row>
    <row r="6098" spans="1:118" s="17" customFormat="1">
      <c r="A6098" s="17" t="s">
        <v>17938</v>
      </c>
      <c r="B6098" s="17">
        <v>55</v>
      </c>
      <c r="C6098" s="17">
        <v>176545</v>
      </c>
      <c r="D6098" s="17" t="s">
        <v>17939</v>
      </c>
      <c r="E6098" s="17" t="s">
        <v>7419</v>
      </c>
      <c r="F6098" s="17" t="s">
        <v>43</v>
      </c>
      <c r="H6098" s="309">
        <v>23898</v>
      </c>
      <c r="I6098" s="309">
        <v>42598</v>
      </c>
      <c r="J6098" s="17" t="s">
        <v>3888</v>
      </c>
      <c r="L6098" s="17" t="s">
        <v>17940</v>
      </c>
      <c r="N6098" s="17" t="s">
        <v>50</v>
      </c>
      <c r="O6098" s="17" t="s">
        <v>15</v>
      </c>
      <c r="P6098" s="17">
        <v>45344</v>
      </c>
      <c r="AF6098" s="17">
        <v>8</v>
      </c>
      <c r="AG6098" s="17">
        <v>2</v>
      </c>
      <c r="AH6098" s="17" t="s">
        <v>11926</v>
      </c>
      <c r="AK6098" s="17" t="s">
        <v>17298</v>
      </c>
      <c r="AM6098" s="17" t="s">
        <v>51</v>
      </c>
      <c r="AN6098" s="17" t="s">
        <v>17933</v>
      </c>
      <c r="AO6098" s="17">
        <v>3</v>
      </c>
      <c r="AP6098" s="17">
        <v>80</v>
      </c>
      <c r="AQ6098" s="17">
        <v>5</v>
      </c>
      <c r="AR6098" s="17" t="s">
        <v>17300</v>
      </c>
      <c r="DN6098" s="17">
        <f>COUNTIF(AU6098:DM6098, "X")</f>
        <v>0</v>
      </c>
    </row>
    <row r="6099" spans="1:118" s="17" customFormat="1">
      <c r="A6099" s="17" t="s">
        <v>26160</v>
      </c>
      <c r="B6099" s="17">
        <v>55</v>
      </c>
      <c r="C6099" s="17">
        <v>176571</v>
      </c>
      <c r="D6099" s="17" t="s">
        <v>353</v>
      </c>
      <c r="E6099" s="17" t="s">
        <v>9323</v>
      </c>
      <c r="F6099" s="17" t="s">
        <v>388</v>
      </c>
      <c r="G6099" s="17" t="s">
        <v>203</v>
      </c>
      <c r="H6099" s="309">
        <v>35446</v>
      </c>
      <c r="I6099" s="309">
        <v>42604</v>
      </c>
      <c r="J6099" s="17" t="s">
        <v>3888</v>
      </c>
      <c r="L6099" s="17" t="s">
        <v>26078</v>
      </c>
      <c r="N6099" s="17" t="s">
        <v>19</v>
      </c>
      <c r="O6099" s="17" t="s">
        <v>15</v>
      </c>
      <c r="P6099" s="17">
        <v>45356</v>
      </c>
      <c r="AD6099" s="17" t="s">
        <v>3891</v>
      </c>
      <c r="AF6099" s="17">
        <v>15</v>
      </c>
      <c r="AG6099" s="17">
        <v>2</v>
      </c>
      <c r="AM6099" s="17" t="s">
        <v>20</v>
      </c>
      <c r="AN6099" s="17" t="s">
        <v>26023</v>
      </c>
      <c r="AO6099" s="17">
        <v>3</v>
      </c>
      <c r="AP6099" s="17">
        <v>80</v>
      </c>
      <c r="AQ6099" s="17">
        <v>5</v>
      </c>
      <c r="AR6099" s="17" t="s">
        <v>22150</v>
      </c>
      <c r="DN6099" s="17">
        <f>COUNTIF(AU6099:DM6099, "X")</f>
        <v>0</v>
      </c>
    </row>
    <row r="6100" spans="1:118" s="17" customFormat="1">
      <c r="A6100" s="17" t="s">
        <v>18179</v>
      </c>
      <c r="B6100" s="17">
        <v>55</v>
      </c>
      <c r="C6100" s="17">
        <v>176577</v>
      </c>
      <c r="D6100" s="17" t="s">
        <v>6598</v>
      </c>
      <c r="E6100" s="17" t="s">
        <v>18180</v>
      </c>
      <c r="F6100" s="17" t="s">
        <v>99</v>
      </c>
      <c r="H6100" s="309">
        <v>23803</v>
      </c>
      <c r="I6100" s="309">
        <v>42611</v>
      </c>
      <c r="J6100" s="17" t="s">
        <v>3888</v>
      </c>
      <c r="L6100" s="17" t="s">
        <v>18181</v>
      </c>
      <c r="N6100" s="17" t="s">
        <v>31</v>
      </c>
      <c r="O6100" s="17" t="s">
        <v>15</v>
      </c>
      <c r="P6100" s="17">
        <v>45373</v>
      </c>
      <c r="AD6100" s="17" t="s">
        <v>9896</v>
      </c>
      <c r="AF6100" s="17">
        <v>8</v>
      </c>
      <c r="AG6100" s="17">
        <v>2</v>
      </c>
      <c r="AM6100" s="17" t="s">
        <v>32</v>
      </c>
      <c r="AN6100" s="17" t="s">
        <v>18168</v>
      </c>
      <c r="AO6100" s="17">
        <v>3</v>
      </c>
      <c r="AP6100" s="17">
        <v>80</v>
      </c>
      <c r="AQ6100" s="17">
        <v>5</v>
      </c>
      <c r="AR6100" s="17" t="s">
        <v>9898</v>
      </c>
      <c r="DN6100" s="17">
        <f>COUNTIF(AU6100:DM6100, "X")</f>
        <v>0</v>
      </c>
    </row>
    <row r="6101" spans="1:118" s="17" customFormat="1">
      <c r="A6101" s="17" t="s">
        <v>16704</v>
      </c>
      <c r="B6101" s="17">
        <v>55</v>
      </c>
      <c r="C6101" s="17">
        <v>176579</v>
      </c>
      <c r="D6101" s="17" t="s">
        <v>4253</v>
      </c>
      <c r="E6101" s="17" t="s">
        <v>224</v>
      </c>
      <c r="F6101" s="17" t="s">
        <v>185</v>
      </c>
      <c r="H6101" s="309">
        <v>34143</v>
      </c>
      <c r="I6101" s="309">
        <v>42611</v>
      </c>
      <c r="J6101" s="17" t="s">
        <v>3888</v>
      </c>
      <c r="L6101" s="17" t="s">
        <v>16705</v>
      </c>
      <c r="M6101" s="17" t="s">
        <v>192</v>
      </c>
      <c r="N6101" s="17" t="s">
        <v>31</v>
      </c>
      <c r="O6101" s="17" t="s">
        <v>15</v>
      </c>
      <c r="P6101" s="17">
        <v>45373</v>
      </c>
      <c r="AC6101" s="17" t="s">
        <v>9895</v>
      </c>
      <c r="AD6101" s="17" t="s">
        <v>9896</v>
      </c>
      <c r="AF6101" s="17">
        <v>8</v>
      </c>
      <c r="AG6101" s="17">
        <v>2</v>
      </c>
      <c r="AM6101" s="17" t="s">
        <v>124</v>
      </c>
      <c r="AN6101" s="17" t="s">
        <v>16646</v>
      </c>
      <c r="AO6101" s="17">
        <v>3</v>
      </c>
      <c r="AP6101" s="17">
        <v>80</v>
      </c>
      <c r="AQ6101" s="17">
        <v>5</v>
      </c>
      <c r="AR6101" s="17" t="s">
        <v>9898</v>
      </c>
      <c r="AT6101" s="17" t="s">
        <v>9899</v>
      </c>
      <c r="DA6101" s="17" t="s">
        <v>3901</v>
      </c>
      <c r="DN6101" s="17">
        <f>COUNTIF(AU6101:DM6101, "X")</f>
        <v>1</v>
      </c>
    </row>
    <row r="6102" spans="1:118" s="17" customFormat="1">
      <c r="A6102" s="17" t="s">
        <v>22291</v>
      </c>
      <c r="B6102" s="17">
        <v>55</v>
      </c>
      <c r="C6102" s="17">
        <v>176597</v>
      </c>
      <c r="D6102" s="17" t="s">
        <v>22292</v>
      </c>
      <c r="E6102" s="17" t="s">
        <v>16513</v>
      </c>
      <c r="F6102" s="17" t="s">
        <v>13277</v>
      </c>
      <c r="H6102" s="309">
        <v>36018</v>
      </c>
      <c r="I6102" s="309">
        <v>42626</v>
      </c>
      <c r="J6102" s="17" t="s">
        <v>3888</v>
      </c>
      <c r="L6102" s="17" t="s">
        <v>22293</v>
      </c>
      <c r="N6102" s="17" t="s">
        <v>19</v>
      </c>
      <c r="O6102" s="17" t="s">
        <v>15</v>
      </c>
      <c r="P6102" s="17">
        <v>45356</v>
      </c>
      <c r="AD6102" s="17" t="s">
        <v>3891</v>
      </c>
      <c r="AF6102" s="17">
        <v>8</v>
      </c>
      <c r="AG6102" s="17">
        <v>2</v>
      </c>
      <c r="AM6102" s="17" t="s">
        <v>246</v>
      </c>
      <c r="AN6102" s="17" t="s">
        <v>22149</v>
      </c>
      <c r="AO6102" s="17">
        <v>3</v>
      </c>
      <c r="AP6102" s="17">
        <v>80</v>
      </c>
      <c r="AQ6102" s="17">
        <v>5</v>
      </c>
      <c r="AR6102" s="17" t="s">
        <v>22150</v>
      </c>
      <c r="CU6102" s="17" t="s">
        <v>3901</v>
      </c>
      <c r="DN6102" s="17">
        <f>COUNTIF(AU6102:DM6102, "X")</f>
        <v>1</v>
      </c>
    </row>
    <row r="6103" spans="1:118" s="17" customFormat="1">
      <c r="A6103" s="17" t="s">
        <v>23651</v>
      </c>
      <c r="B6103" s="17">
        <v>55</v>
      </c>
      <c r="C6103" s="17">
        <v>176624</v>
      </c>
      <c r="D6103" s="17" t="s">
        <v>23652</v>
      </c>
      <c r="E6103" s="17" t="s">
        <v>23653</v>
      </c>
      <c r="F6103" s="17" t="s">
        <v>131</v>
      </c>
      <c r="H6103" s="309">
        <v>35561</v>
      </c>
      <c r="I6103" s="309">
        <v>42626</v>
      </c>
      <c r="J6103" s="17" t="s">
        <v>3888</v>
      </c>
      <c r="L6103" s="17" t="s">
        <v>23654</v>
      </c>
      <c r="N6103" s="17" t="s">
        <v>126</v>
      </c>
      <c r="O6103" s="17" t="s">
        <v>15</v>
      </c>
      <c r="P6103" s="17">
        <v>45383</v>
      </c>
      <c r="AF6103" s="17">
        <v>8</v>
      </c>
      <c r="AG6103" s="17">
        <v>2</v>
      </c>
      <c r="AI6103" s="17" t="s">
        <v>20542</v>
      </c>
      <c r="AM6103" s="17" t="s">
        <v>303</v>
      </c>
      <c r="AN6103" s="17" t="s">
        <v>23502</v>
      </c>
      <c r="AO6103" s="17">
        <v>3</v>
      </c>
      <c r="AP6103" s="17">
        <v>80</v>
      </c>
      <c r="AQ6103" s="17">
        <v>5</v>
      </c>
      <c r="AR6103" s="17" t="s">
        <v>22585</v>
      </c>
      <c r="AS6103" s="17" t="s">
        <v>23503</v>
      </c>
      <c r="CU6103" s="17" t="s">
        <v>3901</v>
      </c>
      <c r="DN6103" s="17">
        <f>COUNTIF(AU6103:DM6103, "X")</f>
        <v>1</v>
      </c>
    </row>
    <row r="6104" spans="1:118" s="17" customFormat="1">
      <c r="A6104" s="17" t="s">
        <v>19014</v>
      </c>
      <c r="B6104" s="17">
        <v>55</v>
      </c>
      <c r="C6104" s="17">
        <v>176587</v>
      </c>
      <c r="D6104" s="17" t="s">
        <v>19015</v>
      </c>
      <c r="E6104" s="17" t="s">
        <v>18</v>
      </c>
      <c r="F6104" s="17" t="s">
        <v>164</v>
      </c>
      <c r="H6104" s="309">
        <v>30487</v>
      </c>
      <c r="I6104" s="309">
        <v>42626</v>
      </c>
      <c r="J6104" s="17" t="s">
        <v>3888</v>
      </c>
      <c r="L6104" s="17" t="s">
        <v>19016</v>
      </c>
      <c r="N6104" s="17" t="s">
        <v>31</v>
      </c>
      <c r="O6104" s="17" t="s">
        <v>15</v>
      </c>
      <c r="P6104" s="17">
        <v>45373</v>
      </c>
      <c r="AD6104" s="17" t="s">
        <v>9896</v>
      </c>
      <c r="AF6104" s="17">
        <v>15</v>
      </c>
      <c r="AG6104" s="17">
        <v>2</v>
      </c>
      <c r="AM6104" s="17" t="s">
        <v>314</v>
      </c>
      <c r="AN6104" s="17" t="s">
        <v>18984</v>
      </c>
      <c r="AO6104" s="17">
        <v>3</v>
      </c>
      <c r="AP6104" s="17">
        <v>80</v>
      </c>
      <c r="AQ6104" s="17">
        <v>5</v>
      </c>
      <c r="AR6104" s="17" t="s">
        <v>9898</v>
      </c>
      <c r="CU6104" s="17" t="s">
        <v>3901</v>
      </c>
      <c r="DN6104" s="17">
        <f>COUNTIF(AU6104:DM6104, "X")</f>
        <v>1</v>
      </c>
    </row>
    <row r="6105" spans="1:118" s="17" customFormat="1">
      <c r="A6105" s="17" t="s">
        <v>23437</v>
      </c>
      <c r="B6105" s="17">
        <v>55</v>
      </c>
      <c r="C6105" s="17">
        <v>176617</v>
      </c>
      <c r="D6105" s="17" t="s">
        <v>23438</v>
      </c>
      <c r="E6105" s="17" t="s">
        <v>77</v>
      </c>
      <c r="F6105" s="17" t="s">
        <v>58</v>
      </c>
      <c r="H6105" s="309">
        <v>32386</v>
      </c>
      <c r="I6105" s="309">
        <v>42626</v>
      </c>
      <c r="J6105" s="17" t="s">
        <v>3888</v>
      </c>
      <c r="L6105" s="17" t="s">
        <v>23434</v>
      </c>
      <c r="N6105" s="17" t="s">
        <v>576</v>
      </c>
      <c r="O6105" s="17" t="s">
        <v>15</v>
      </c>
      <c r="P6105" s="17">
        <v>45322</v>
      </c>
      <c r="Q6105" s="17">
        <v>7506</v>
      </c>
      <c r="AF6105" s="17">
        <v>8</v>
      </c>
      <c r="AG6105" s="17">
        <v>2</v>
      </c>
      <c r="AI6105" s="17" t="s">
        <v>20542</v>
      </c>
      <c r="AM6105" s="17" t="s">
        <v>256</v>
      </c>
      <c r="AN6105" s="17" t="s">
        <v>23381</v>
      </c>
      <c r="AO6105" s="17">
        <v>3</v>
      </c>
      <c r="AP6105" s="17">
        <v>80</v>
      </c>
      <c r="AQ6105" s="17">
        <v>5</v>
      </c>
      <c r="AR6105" s="17" t="s">
        <v>22585</v>
      </c>
      <c r="CU6105" s="17" t="s">
        <v>3901</v>
      </c>
      <c r="DN6105" s="17">
        <f>COUNTIF(AU6105:DM6105, "X")</f>
        <v>1</v>
      </c>
    </row>
    <row r="6106" spans="1:118" s="17" customFormat="1">
      <c r="A6106" s="17" t="s">
        <v>15278</v>
      </c>
      <c r="B6106" s="17">
        <v>55</v>
      </c>
      <c r="C6106" s="17">
        <v>176627</v>
      </c>
      <c r="D6106" s="17" t="s">
        <v>3905</v>
      </c>
      <c r="E6106" s="17" t="s">
        <v>324</v>
      </c>
      <c r="F6106" s="17" t="s">
        <v>99</v>
      </c>
      <c r="H6106" s="309">
        <v>21744</v>
      </c>
      <c r="I6106" s="309">
        <v>42627</v>
      </c>
      <c r="J6106" s="17" t="s">
        <v>3888</v>
      </c>
      <c r="L6106" s="17" t="s">
        <v>15279</v>
      </c>
      <c r="N6106" s="17" t="s">
        <v>31</v>
      </c>
      <c r="O6106" s="17" t="s">
        <v>15</v>
      </c>
      <c r="P6106" s="17">
        <v>45373</v>
      </c>
      <c r="AC6106" s="17" t="s">
        <v>9895</v>
      </c>
      <c r="AD6106" s="17" t="s">
        <v>9896</v>
      </c>
      <c r="AF6106" s="17">
        <v>8</v>
      </c>
      <c r="AG6106" s="17">
        <v>2</v>
      </c>
      <c r="AM6106" s="17" t="s">
        <v>44</v>
      </c>
      <c r="AN6106" s="17" t="s">
        <v>15244</v>
      </c>
      <c r="AO6106" s="17">
        <v>3</v>
      </c>
      <c r="AP6106" s="17">
        <v>80</v>
      </c>
      <c r="AQ6106" s="17">
        <v>5</v>
      </c>
      <c r="AR6106" s="17" t="s">
        <v>9898</v>
      </c>
      <c r="AT6106" s="17" t="s">
        <v>15057</v>
      </c>
      <c r="CU6106" s="17" t="s">
        <v>3901</v>
      </c>
      <c r="CY6106" s="17" t="s">
        <v>21</v>
      </c>
      <c r="DA6106" s="17" t="s">
        <v>3901</v>
      </c>
      <c r="DN6106" s="17">
        <f>COUNTIF(AU6106:DM6106, "X")</f>
        <v>2</v>
      </c>
    </row>
    <row r="6107" spans="1:118" s="17" customFormat="1">
      <c r="A6107" s="17" t="s">
        <v>19068</v>
      </c>
      <c r="B6107" s="17">
        <v>55</v>
      </c>
      <c r="C6107" s="17">
        <v>176637</v>
      </c>
      <c r="D6107" s="17" t="s">
        <v>19069</v>
      </c>
      <c r="E6107" s="17" t="s">
        <v>492</v>
      </c>
      <c r="G6107" s="17" t="s">
        <v>49</v>
      </c>
      <c r="H6107" s="309">
        <v>26039</v>
      </c>
      <c r="I6107" s="309">
        <v>42627</v>
      </c>
      <c r="J6107" s="17" t="s">
        <v>3888</v>
      </c>
      <c r="L6107" s="17" t="s">
        <v>19003</v>
      </c>
      <c r="N6107" s="17" t="s">
        <v>31</v>
      </c>
      <c r="O6107" s="17" t="s">
        <v>15</v>
      </c>
      <c r="P6107" s="17">
        <v>45373</v>
      </c>
      <c r="AD6107" s="17" t="s">
        <v>9896</v>
      </c>
      <c r="AF6107" s="17">
        <v>15</v>
      </c>
      <c r="AG6107" s="17">
        <v>2</v>
      </c>
      <c r="AM6107" s="17" t="s">
        <v>314</v>
      </c>
      <c r="AN6107" s="17" t="s">
        <v>18984</v>
      </c>
      <c r="AO6107" s="17">
        <v>3</v>
      </c>
      <c r="AP6107" s="17">
        <v>80</v>
      </c>
      <c r="AQ6107" s="17">
        <v>5</v>
      </c>
      <c r="AR6107" s="17" t="s">
        <v>9898</v>
      </c>
      <c r="CU6107" s="17" t="s">
        <v>3901</v>
      </c>
      <c r="CX6107" s="17" t="s">
        <v>3901</v>
      </c>
      <c r="DN6107" s="17">
        <f>COUNTIF(AU6107:DM6107, "X")</f>
        <v>2</v>
      </c>
    </row>
    <row r="6108" spans="1:118" s="17" customFormat="1">
      <c r="A6108" s="523" t="s">
        <v>1642</v>
      </c>
      <c r="B6108" s="17">
        <v>55</v>
      </c>
      <c r="C6108" s="17">
        <v>176610</v>
      </c>
      <c r="D6108" s="17" t="s">
        <v>791</v>
      </c>
      <c r="E6108" s="17" t="s">
        <v>69</v>
      </c>
      <c r="F6108" s="17" t="s">
        <v>28</v>
      </c>
      <c r="H6108" s="309">
        <v>22596</v>
      </c>
      <c r="I6108" s="309">
        <v>42626</v>
      </c>
      <c r="J6108" s="17" t="s">
        <v>3888</v>
      </c>
      <c r="L6108" s="17" t="s">
        <v>1643</v>
      </c>
      <c r="N6108" s="17" t="s">
        <v>31</v>
      </c>
      <c r="O6108" s="17" t="s">
        <v>15</v>
      </c>
      <c r="P6108" s="17">
        <v>45373</v>
      </c>
      <c r="Q6108" s="17">
        <v>1273</v>
      </c>
      <c r="AD6108" s="17" t="s">
        <v>9896</v>
      </c>
      <c r="AF6108" s="17">
        <v>15</v>
      </c>
      <c r="AG6108" s="17">
        <v>2</v>
      </c>
      <c r="AM6108" s="17" t="s">
        <v>32</v>
      </c>
      <c r="AN6108" s="17" t="s">
        <v>18168</v>
      </c>
      <c r="AO6108" s="17">
        <v>3</v>
      </c>
      <c r="AP6108" s="17">
        <v>80</v>
      </c>
      <c r="AQ6108" s="17">
        <v>5</v>
      </c>
      <c r="AR6108" s="17" t="s">
        <v>9898</v>
      </c>
      <c r="CU6108" s="17" t="s">
        <v>3901</v>
      </c>
      <c r="DA6108" s="17" t="s">
        <v>3901</v>
      </c>
      <c r="DF6108" s="17" t="s">
        <v>3901</v>
      </c>
      <c r="DN6108" s="17">
        <f>COUNTIF(AU6108:DM6108, "X")</f>
        <v>3</v>
      </c>
    </row>
    <row r="6109" spans="1:118" s="17" customFormat="1">
      <c r="A6109" s="17" t="s">
        <v>26609</v>
      </c>
      <c r="B6109" s="17">
        <v>55</v>
      </c>
      <c r="C6109" s="17">
        <v>176752</v>
      </c>
      <c r="D6109" s="17" t="s">
        <v>26445</v>
      </c>
      <c r="E6109" s="17" t="s">
        <v>26610</v>
      </c>
      <c r="H6109" s="309">
        <v>30832</v>
      </c>
      <c r="I6109" s="309">
        <v>42627</v>
      </c>
      <c r="J6109" s="17" t="s">
        <v>3888</v>
      </c>
      <c r="L6109" s="17" t="s">
        <v>26447</v>
      </c>
      <c r="N6109" s="17" t="s">
        <v>14</v>
      </c>
      <c r="O6109" s="17" t="s">
        <v>15</v>
      </c>
      <c r="P6109" s="17">
        <v>45371</v>
      </c>
      <c r="Q6109" s="17">
        <v>8382</v>
      </c>
      <c r="AC6109" s="17" t="s">
        <v>17772</v>
      </c>
      <c r="AF6109" s="17">
        <v>8</v>
      </c>
      <c r="AG6109" s="17">
        <v>2</v>
      </c>
      <c r="AH6109" s="17" t="s">
        <v>11926</v>
      </c>
      <c r="AK6109" s="17" t="s">
        <v>17298</v>
      </c>
      <c r="AM6109" s="17" t="s">
        <v>78</v>
      </c>
      <c r="AN6109" s="17" t="s">
        <v>26289</v>
      </c>
      <c r="AO6109" s="17">
        <v>3</v>
      </c>
      <c r="AP6109" s="17">
        <v>80</v>
      </c>
      <c r="AQ6109" s="17">
        <v>5</v>
      </c>
      <c r="AT6109" s="17" t="s">
        <v>25610</v>
      </c>
      <c r="CH6109" s="17" t="s">
        <v>3901</v>
      </c>
      <c r="DN6109" s="17">
        <f>COUNTIF(AU6109:DM6109, "X")</f>
        <v>1</v>
      </c>
    </row>
    <row r="6110" spans="1:118" s="17" customFormat="1">
      <c r="A6110" s="17" t="s">
        <v>25987</v>
      </c>
      <c r="B6110" s="17">
        <v>55</v>
      </c>
      <c r="C6110" s="17">
        <v>176712</v>
      </c>
      <c r="D6110" s="17" t="s">
        <v>25988</v>
      </c>
      <c r="E6110" s="17" t="s">
        <v>55</v>
      </c>
      <c r="F6110" s="17" t="s">
        <v>91</v>
      </c>
      <c r="H6110" s="309">
        <v>13578</v>
      </c>
      <c r="I6110" s="309">
        <v>42629</v>
      </c>
      <c r="J6110" s="17" t="s">
        <v>3888</v>
      </c>
      <c r="L6110" s="17" t="s">
        <v>25989</v>
      </c>
      <c r="N6110" s="17" t="s">
        <v>14</v>
      </c>
      <c r="O6110" s="17" t="s">
        <v>15</v>
      </c>
      <c r="P6110" s="17">
        <v>45371</v>
      </c>
      <c r="AC6110" s="17" t="s">
        <v>17772</v>
      </c>
      <c r="AF6110" s="17">
        <v>8</v>
      </c>
      <c r="AG6110" s="17">
        <v>2</v>
      </c>
      <c r="AH6110" s="17" t="s">
        <v>11926</v>
      </c>
      <c r="AK6110" s="17" t="s">
        <v>17298</v>
      </c>
      <c r="AM6110" s="17" t="s">
        <v>39</v>
      </c>
      <c r="AN6110" s="17" t="s">
        <v>25609</v>
      </c>
      <c r="AO6110" s="17">
        <v>3</v>
      </c>
      <c r="AP6110" s="17">
        <v>80</v>
      </c>
      <c r="AQ6110" s="17">
        <v>5</v>
      </c>
      <c r="AT6110" s="17" t="s">
        <v>25610</v>
      </c>
      <c r="BS6110" s="17" t="s">
        <v>3901</v>
      </c>
      <c r="CH6110" s="17" t="s">
        <v>3901</v>
      </c>
      <c r="CU6110" s="17" t="s">
        <v>3901</v>
      </c>
      <c r="DN6110" s="17">
        <f>COUNTIF(AU6110:DM6110, "X")</f>
        <v>3</v>
      </c>
    </row>
    <row r="6111" spans="1:118" s="17" customFormat="1">
      <c r="A6111" s="17" t="s">
        <v>20311</v>
      </c>
      <c r="B6111" s="17">
        <v>55</v>
      </c>
      <c r="C6111" s="17">
        <v>176738</v>
      </c>
      <c r="D6111" s="17" t="s">
        <v>3949</v>
      </c>
      <c r="E6111" s="17" t="s">
        <v>555</v>
      </c>
      <c r="F6111" s="17" t="s">
        <v>397</v>
      </c>
      <c r="H6111" s="309">
        <v>35788</v>
      </c>
      <c r="I6111" s="309">
        <v>42634</v>
      </c>
      <c r="J6111" s="17" t="s">
        <v>3888</v>
      </c>
      <c r="L6111" s="17" t="s">
        <v>20312</v>
      </c>
      <c r="N6111" s="17" t="s">
        <v>14</v>
      </c>
      <c r="O6111" s="17" t="s">
        <v>15</v>
      </c>
      <c r="P6111" s="17">
        <v>45371</v>
      </c>
      <c r="AF6111" s="17">
        <v>15</v>
      </c>
      <c r="AG6111" s="17">
        <v>2</v>
      </c>
      <c r="AI6111" s="17" t="s">
        <v>10178</v>
      </c>
      <c r="AM6111" s="17" t="s">
        <v>85</v>
      </c>
      <c r="AN6111" s="17" t="s">
        <v>20273</v>
      </c>
      <c r="AO6111" s="17">
        <v>3</v>
      </c>
      <c r="AP6111" s="17">
        <v>80</v>
      </c>
      <c r="AQ6111" s="17">
        <v>5</v>
      </c>
      <c r="AR6111" s="17" t="s">
        <v>10180</v>
      </c>
      <c r="DN6111" s="17">
        <f>COUNTIF(AU6111:DM6111, "X")</f>
        <v>0</v>
      </c>
    </row>
    <row r="6112" spans="1:118" s="17" customFormat="1">
      <c r="A6112" s="17" t="s">
        <v>23746</v>
      </c>
      <c r="B6112" s="17">
        <v>55</v>
      </c>
      <c r="C6112" s="17">
        <v>176741</v>
      </c>
      <c r="D6112" s="17" t="s">
        <v>467</v>
      </c>
      <c r="E6112" s="17" t="s">
        <v>160</v>
      </c>
      <c r="F6112" s="17" t="s">
        <v>65</v>
      </c>
      <c r="H6112" s="309">
        <v>32901</v>
      </c>
      <c r="I6112" s="309">
        <v>42632</v>
      </c>
      <c r="J6112" s="17" t="s">
        <v>3888</v>
      </c>
      <c r="L6112" s="17" t="s">
        <v>23747</v>
      </c>
      <c r="N6112" s="17" t="s">
        <v>126</v>
      </c>
      <c r="O6112" s="17" t="s">
        <v>15</v>
      </c>
      <c r="P6112" s="17">
        <v>45383</v>
      </c>
      <c r="Q6112" s="17">
        <v>1716</v>
      </c>
      <c r="AF6112" s="17">
        <v>8</v>
      </c>
      <c r="AG6112" s="17">
        <v>2</v>
      </c>
      <c r="AI6112" s="17" t="s">
        <v>20542</v>
      </c>
      <c r="AM6112" s="17" t="s">
        <v>303</v>
      </c>
      <c r="AN6112" s="17" t="s">
        <v>23502</v>
      </c>
      <c r="AO6112" s="17">
        <v>3</v>
      </c>
      <c r="AP6112" s="17">
        <v>80</v>
      </c>
      <c r="AQ6112" s="17">
        <v>5</v>
      </c>
      <c r="AR6112" s="17" t="s">
        <v>22585</v>
      </c>
      <c r="AS6112" s="17" t="s">
        <v>23503</v>
      </c>
      <c r="DN6112" s="17">
        <f>COUNTIF(AU6112:DM6112, "X")</f>
        <v>0</v>
      </c>
    </row>
    <row r="6113" spans="1:118" s="17" customFormat="1">
      <c r="A6113" s="17" t="s">
        <v>11923</v>
      </c>
      <c r="B6113" s="17">
        <v>55</v>
      </c>
      <c r="C6113" s="17">
        <v>176670</v>
      </c>
      <c r="D6113" s="17" t="s">
        <v>11924</v>
      </c>
      <c r="E6113" s="17" t="s">
        <v>299</v>
      </c>
      <c r="F6113" s="17" t="s">
        <v>125</v>
      </c>
      <c r="H6113" s="309">
        <v>34795</v>
      </c>
      <c r="I6113" s="309">
        <v>42628</v>
      </c>
      <c r="J6113" s="17" t="s">
        <v>3888</v>
      </c>
      <c r="L6113" s="17" t="s">
        <v>11925</v>
      </c>
      <c r="N6113" s="17" t="s">
        <v>14</v>
      </c>
      <c r="O6113" s="17" t="s">
        <v>15</v>
      </c>
      <c r="P6113" s="17">
        <v>45371</v>
      </c>
      <c r="AC6113" s="17" t="s">
        <v>14</v>
      </c>
      <c r="AF6113" s="17">
        <v>15</v>
      </c>
      <c r="AG6113" s="17">
        <v>2</v>
      </c>
      <c r="AI6113" s="17" t="s">
        <v>10178</v>
      </c>
      <c r="AM6113" s="17" t="s">
        <v>173</v>
      </c>
      <c r="AN6113" s="17" t="s">
        <v>11705</v>
      </c>
      <c r="AO6113" s="17">
        <v>3</v>
      </c>
      <c r="AP6113" s="17">
        <v>80</v>
      </c>
      <c r="AQ6113" s="17">
        <v>5</v>
      </c>
      <c r="AR6113" s="17" t="s">
        <v>10180</v>
      </c>
      <c r="CU6113" s="17" t="s">
        <v>3901</v>
      </c>
      <c r="DN6113" s="17">
        <f>COUNTIF(AU6113:DM6113, "X")</f>
        <v>1</v>
      </c>
    </row>
    <row r="6114" spans="1:118" s="17" customFormat="1">
      <c r="A6114" s="17" t="s">
        <v>25031</v>
      </c>
      <c r="B6114" s="17">
        <v>55</v>
      </c>
      <c r="C6114" s="17">
        <v>176683</v>
      </c>
      <c r="D6114" s="17" t="s">
        <v>10633</v>
      </c>
      <c r="E6114" s="17" t="s">
        <v>92</v>
      </c>
      <c r="F6114" s="17" t="s">
        <v>93</v>
      </c>
      <c r="H6114" s="309">
        <v>35842</v>
      </c>
      <c r="I6114" s="309">
        <v>42629</v>
      </c>
      <c r="J6114" s="17" t="s">
        <v>3888</v>
      </c>
      <c r="L6114" s="17" t="s">
        <v>25032</v>
      </c>
      <c r="N6114" s="17" t="s">
        <v>31</v>
      </c>
      <c r="O6114" s="17" t="s">
        <v>15</v>
      </c>
      <c r="P6114" s="17">
        <v>45373</v>
      </c>
      <c r="AC6114" s="17" t="s">
        <v>9895</v>
      </c>
      <c r="AD6114" s="17" t="s">
        <v>9896</v>
      </c>
      <c r="AF6114" s="17">
        <v>8</v>
      </c>
      <c r="AG6114" s="17">
        <v>2</v>
      </c>
      <c r="AM6114" s="17" t="s">
        <v>268</v>
      </c>
      <c r="AN6114" s="17" t="s">
        <v>24751</v>
      </c>
      <c r="AO6114" s="17">
        <v>3</v>
      </c>
      <c r="AP6114" s="17">
        <v>80</v>
      </c>
      <c r="AQ6114" s="17">
        <v>5</v>
      </c>
      <c r="AR6114" s="17" t="s">
        <v>9898</v>
      </c>
      <c r="AT6114" s="17" t="s">
        <v>14152</v>
      </c>
      <c r="DN6114" s="17">
        <f>COUNTIF(AU6114:DM6114, "X")</f>
        <v>0</v>
      </c>
    </row>
    <row r="6115" spans="1:118" s="17" customFormat="1">
      <c r="A6115" s="17" t="s">
        <v>7929</v>
      </c>
      <c r="B6115" s="17">
        <v>55</v>
      </c>
      <c r="C6115" s="17">
        <v>176644</v>
      </c>
      <c r="D6115" s="17" t="s">
        <v>4983</v>
      </c>
      <c r="E6115" s="17" t="s">
        <v>6861</v>
      </c>
      <c r="F6115" s="17" t="s">
        <v>341</v>
      </c>
      <c r="H6115" s="309">
        <v>17085</v>
      </c>
      <c r="I6115" s="309">
        <v>42627</v>
      </c>
      <c r="J6115" s="17" t="s">
        <v>3888</v>
      </c>
      <c r="L6115" s="17" t="s">
        <v>7579</v>
      </c>
      <c r="M6115" s="17" t="s">
        <v>7930</v>
      </c>
      <c r="N6115" s="17" t="s">
        <v>19</v>
      </c>
      <c r="O6115" s="17" t="s">
        <v>15</v>
      </c>
      <c r="P6115" s="17">
        <v>45356</v>
      </c>
      <c r="AC6115" s="17" t="s">
        <v>3890</v>
      </c>
      <c r="AD6115" s="17" t="s">
        <v>3891</v>
      </c>
      <c r="AF6115" s="17">
        <v>8</v>
      </c>
      <c r="AG6115" s="17">
        <v>2</v>
      </c>
      <c r="AM6115" s="17" t="s">
        <v>2606</v>
      </c>
      <c r="AN6115" s="17" t="s">
        <v>7570</v>
      </c>
      <c r="AO6115" s="17">
        <v>3</v>
      </c>
      <c r="AP6115" s="17">
        <v>80</v>
      </c>
      <c r="AQ6115" s="17">
        <v>5</v>
      </c>
      <c r="AT6115" s="17" t="s">
        <v>6589</v>
      </c>
      <c r="DN6115" s="17">
        <f>COUNTIF(AU6115:DM6115, "X")</f>
        <v>0</v>
      </c>
    </row>
    <row r="6116" spans="1:118" s="17" customFormat="1">
      <c r="A6116" s="17" t="s">
        <v>20892</v>
      </c>
      <c r="B6116" s="17">
        <v>55</v>
      </c>
      <c r="C6116" s="17">
        <v>176656</v>
      </c>
      <c r="D6116" s="17" t="s">
        <v>5551</v>
      </c>
      <c r="E6116" s="17" t="s">
        <v>426</v>
      </c>
      <c r="F6116" s="17" t="s">
        <v>129</v>
      </c>
      <c r="H6116" s="309">
        <v>33478</v>
      </c>
      <c r="I6116" s="309">
        <v>42627</v>
      </c>
      <c r="J6116" s="17" t="s">
        <v>3888</v>
      </c>
      <c r="L6116" s="17" t="s">
        <v>20893</v>
      </c>
      <c r="N6116" s="17" t="s">
        <v>26</v>
      </c>
      <c r="O6116" s="17" t="s">
        <v>15</v>
      </c>
      <c r="P6116" s="17">
        <v>45318</v>
      </c>
      <c r="AF6116" s="17">
        <v>15</v>
      </c>
      <c r="AG6116" s="17">
        <v>2</v>
      </c>
      <c r="AI6116" s="17" t="s">
        <v>20669</v>
      </c>
      <c r="AM6116" s="17" t="s">
        <v>27</v>
      </c>
      <c r="AN6116" s="17" t="s">
        <v>20847</v>
      </c>
      <c r="AO6116" s="17">
        <v>3</v>
      </c>
      <c r="AP6116" s="17">
        <v>80</v>
      </c>
      <c r="AQ6116" s="17">
        <v>5</v>
      </c>
      <c r="AR6116" s="17" t="s">
        <v>20671</v>
      </c>
      <c r="CU6116" s="17" t="s">
        <v>3901</v>
      </c>
      <c r="DN6116" s="17">
        <f>COUNTIF(AU6116:DM6116, "X")</f>
        <v>1</v>
      </c>
    </row>
    <row r="6117" spans="1:118" s="17" customFormat="1">
      <c r="A6117" s="17" t="s">
        <v>14263</v>
      </c>
      <c r="B6117" s="17">
        <v>55</v>
      </c>
      <c r="C6117" s="17">
        <v>176667</v>
      </c>
      <c r="D6117" s="17" t="s">
        <v>233</v>
      </c>
      <c r="E6117" s="17" t="s">
        <v>1242</v>
      </c>
      <c r="F6117" s="17" t="s">
        <v>8734</v>
      </c>
      <c r="H6117" s="309">
        <v>36028</v>
      </c>
      <c r="I6117" s="309">
        <v>42628</v>
      </c>
      <c r="J6117" s="17" t="s">
        <v>3888</v>
      </c>
      <c r="L6117" s="17" t="s">
        <v>14264</v>
      </c>
      <c r="N6117" s="17" t="s">
        <v>31</v>
      </c>
      <c r="O6117" s="17" t="s">
        <v>15</v>
      </c>
      <c r="P6117" s="17">
        <v>45373</v>
      </c>
      <c r="AC6117" s="17" t="s">
        <v>9895</v>
      </c>
      <c r="AD6117" s="17" t="s">
        <v>9896</v>
      </c>
      <c r="AF6117" s="17">
        <v>15</v>
      </c>
      <c r="AG6117" s="17">
        <v>2</v>
      </c>
      <c r="AM6117" s="17" t="s">
        <v>157</v>
      </c>
      <c r="AN6117" s="17" t="s">
        <v>14151</v>
      </c>
      <c r="AO6117" s="17">
        <v>3</v>
      </c>
      <c r="AP6117" s="17">
        <v>80</v>
      </c>
      <c r="AQ6117" s="17">
        <v>5</v>
      </c>
      <c r="AR6117" s="17" t="s">
        <v>9898</v>
      </c>
      <c r="AT6117" s="17" t="s">
        <v>14152</v>
      </c>
      <c r="CU6117" s="17" t="s">
        <v>3901</v>
      </c>
      <c r="DN6117" s="17">
        <f>COUNTIF(AU6117:DM6117, "X")</f>
        <v>1</v>
      </c>
    </row>
    <row r="6118" spans="1:118" s="17" customFormat="1">
      <c r="A6118" s="17" t="s">
        <v>4713</v>
      </c>
      <c r="B6118" s="17">
        <v>55</v>
      </c>
      <c r="C6118" s="17">
        <v>176698</v>
      </c>
      <c r="D6118" s="17" t="s">
        <v>4714</v>
      </c>
      <c r="E6118" s="17" t="s">
        <v>4715</v>
      </c>
      <c r="F6118" s="17" t="s">
        <v>291</v>
      </c>
      <c r="H6118" s="309">
        <v>36070</v>
      </c>
      <c r="I6118" s="309">
        <v>42629</v>
      </c>
      <c r="J6118" s="17" t="s">
        <v>3888</v>
      </c>
      <c r="L6118" s="17" t="s">
        <v>4716</v>
      </c>
      <c r="N6118" s="17" t="s">
        <v>19</v>
      </c>
      <c r="O6118" s="17" t="s">
        <v>15</v>
      </c>
      <c r="P6118" s="17">
        <v>45356</v>
      </c>
      <c r="AC6118" s="17" t="s">
        <v>3890</v>
      </c>
      <c r="AD6118" s="17" t="s">
        <v>3891</v>
      </c>
      <c r="AF6118" s="17">
        <v>8</v>
      </c>
      <c r="AG6118" s="17">
        <v>2</v>
      </c>
      <c r="AM6118" s="17" t="s">
        <v>2602</v>
      </c>
      <c r="AN6118" s="17" t="s">
        <v>4371</v>
      </c>
      <c r="AO6118" s="17">
        <v>3</v>
      </c>
      <c r="AP6118" s="17">
        <v>80</v>
      </c>
      <c r="AQ6118" s="17">
        <v>5</v>
      </c>
      <c r="AT6118" s="17" t="s">
        <v>3893</v>
      </c>
      <c r="DN6118" s="17">
        <f>COUNTIF(AU6118:DM6118, "X")</f>
        <v>0</v>
      </c>
    </row>
    <row r="6119" spans="1:118" s="17" customFormat="1">
      <c r="A6119" s="17" t="s">
        <v>18102</v>
      </c>
      <c r="B6119" s="17">
        <v>55</v>
      </c>
      <c r="C6119" s="17">
        <v>176688</v>
      </c>
      <c r="D6119" s="17" t="s">
        <v>18103</v>
      </c>
      <c r="E6119" s="17" t="s">
        <v>462</v>
      </c>
      <c r="F6119" s="17" t="s">
        <v>229</v>
      </c>
      <c r="H6119" s="309">
        <v>14802</v>
      </c>
      <c r="I6119" s="309">
        <v>42629</v>
      </c>
      <c r="J6119" s="17" t="s">
        <v>3888</v>
      </c>
      <c r="L6119" s="17" t="s">
        <v>18022</v>
      </c>
      <c r="N6119" s="17" t="s">
        <v>14</v>
      </c>
      <c r="O6119" s="17" t="s">
        <v>15</v>
      </c>
      <c r="P6119" s="17">
        <v>45371</v>
      </c>
      <c r="AF6119" s="17">
        <v>8</v>
      </c>
      <c r="AG6119" s="17">
        <v>2</v>
      </c>
      <c r="AH6119" s="17" t="s">
        <v>11926</v>
      </c>
      <c r="AK6119" s="17" t="s">
        <v>17298</v>
      </c>
      <c r="AM6119" s="17" t="s">
        <v>51</v>
      </c>
      <c r="AN6119" s="17" t="s">
        <v>17933</v>
      </c>
      <c r="AO6119" s="17">
        <v>3</v>
      </c>
      <c r="AP6119" s="17">
        <v>80</v>
      </c>
      <c r="AQ6119" s="17">
        <v>5</v>
      </c>
      <c r="AR6119" s="17" t="s">
        <v>17300</v>
      </c>
      <c r="CU6119" s="17" t="s">
        <v>3901</v>
      </c>
      <c r="DN6119" s="17">
        <f>COUNTIF(AU6119:DM6119, "X")</f>
        <v>1</v>
      </c>
    </row>
    <row r="6120" spans="1:118" s="17" customFormat="1">
      <c r="A6120" s="17" t="s">
        <v>7852</v>
      </c>
      <c r="B6120" s="17">
        <v>55</v>
      </c>
      <c r="C6120" s="17">
        <v>176699</v>
      </c>
      <c r="D6120" s="17" t="s">
        <v>106</v>
      </c>
      <c r="E6120" s="17" t="s">
        <v>548</v>
      </c>
      <c r="F6120" s="17" t="s">
        <v>30</v>
      </c>
      <c r="H6120" s="309">
        <v>23556</v>
      </c>
      <c r="I6120" s="309">
        <v>42629</v>
      </c>
      <c r="J6120" s="17" t="s">
        <v>3888</v>
      </c>
      <c r="L6120" s="17" t="s">
        <v>7853</v>
      </c>
      <c r="N6120" s="17" t="s">
        <v>19</v>
      </c>
      <c r="O6120" s="17" t="s">
        <v>15</v>
      </c>
      <c r="P6120" s="17">
        <v>45356</v>
      </c>
      <c r="AC6120" s="17" t="s">
        <v>3890</v>
      </c>
      <c r="AD6120" s="17" t="s">
        <v>3891</v>
      </c>
      <c r="AF6120" s="17">
        <v>8</v>
      </c>
      <c r="AG6120" s="17">
        <v>2</v>
      </c>
      <c r="AM6120" s="17" t="s">
        <v>2606</v>
      </c>
      <c r="AN6120" s="17" t="s">
        <v>7570</v>
      </c>
      <c r="AO6120" s="17">
        <v>3</v>
      </c>
      <c r="AP6120" s="17">
        <v>80</v>
      </c>
      <c r="AQ6120" s="17">
        <v>5</v>
      </c>
      <c r="AT6120" s="17" t="s">
        <v>6589</v>
      </c>
      <c r="DN6120" s="17">
        <f>COUNTIF(AU6120:DM6120, "X")</f>
        <v>0</v>
      </c>
    </row>
    <row r="6121" spans="1:118" s="17" customFormat="1">
      <c r="A6121" s="17" t="s">
        <v>15102</v>
      </c>
      <c r="B6121" s="17">
        <v>55</v>
      </c>
      <c r="C6121" s="17">
        <v>176737</v>
      </c>
      <c r="D6121" s="17" t="s">
        <v>275</v>
      </c>
      <c r="E6121" s="17" t="s">
        <v>11703</v>
      </c>
      <c r="F6121" s="17" t="s">
        <v>147</v>
      </c>
      <c r="H6121" s="309">
        <v>35921</v>
      </c>
      <c r="I6121" s="309">
        <v>42632</v>
      </c>
      <c r="J6121" s="17" t="s">
        <v>3888</v>
      </c>
      <c r="L6121" s="17" t="s">
        <v>15103</v>
      </c>
      <c r="N6121" s="17" t="s">
        <v>31</v>
      </c>
      <c r="O6121" s="17" t="s">
        <v>15</v>
      </c>
      <c r="P6121" s="17">
        <v>45373</v>
      </c>
      <c r="AC6121" s="17" t="s">
        <v>9895</v>
      </c>
      <c r="AD6121" s="17" t="s">
        <v>9896</v>
      </c>
      <c r="AF6121" s="17">
        <v>15</v>
      </c>
      <c r="AG6121" s="17">
        <v>2</v>
      </c>
      <c r="AM6121" s="17" t="s">
        <v>62</v>
      </c>
      <c r="AN6121" s="17" t="s">
        <v>15056</v>
      </c>
      <c r="AO6121" s="17">
        <v>3</v>
      </c>
      <c r="AP6121" s="17">
        <v>80</v>
      </c>
      <c r="AQ6121" s="17">
        <v>5</v>
      </c>
      <c r="AR6121" s="17" t="s">
        <v>9898</v>
      </c>
      <c r="AT6121" s="17" t="s">
        <v>15057</v>
      </c>
      <c r="DN6121" s="17">
        <f>COUNTIF(AU6121:DM6121, "X")</f>
        <v>0</v>
      </c>
    </row>
    <row r="6122" spans="1:118" s="17" customFormat="1">
      <c r="A6122" s="17" t="s">
        <v>21331</v>
      </c>
      <c r="B6122" s="17">
        <v>55</v>
      </c>
      <c r="C6122" s="17">
        <v>176716</v>
      </c>
      <c r="D6122" s="17" t="s">
        <v>21332</v>
      </c>
      <c r="E6122" s="17" t="s">
        <v>267</v>
      </c>
      <c r="F6122" s="17" t="s">
        <v>48</v>
      </c>
      <c r="H6122" s="309">
        <v>33492</v>
      </c>
      <c r="I6122" s="309">
        <v>42632</v>
      </c>
      <c r="J6122" s="17" t="s">
        <v>3888</v>
      </c>
      <c r="L6122" s="17" t="s">
        <v>21333</v>
      </c>
      <c r="N6122" s="17" t="s">
        <v>26</v>
      </c>
      <c r="O6122" s="17" t="s">
        <v>15</v>
      </c>
      <c r="P6122" s="17">
        <v>45318</v>
      </c>
      <c r="AF6122" s="17">
        <v>8</v>
      </c>
      <c r="AG6122" s="17">
        <v>2</v>
      </c>
      <c r="AI6122" s="17" t="s">
        <v>20669</v>
      </c>
      <c r="AM6122" s="17" t="s">
        <v>2616</v>
      </c>
      <c r="AN6122" s="17" t="s">
        <v>21221</v>
      </c>
      <c r="AO6122" s="17">
        <v>3</v>
      </c>
      <c r="AP6122" s="17">
        <v>80</v>
      </c>
      <c r="AQ6122" s="17">
        <v>5</v>
      </c>
      <c r="AR6122" s="17" t="s">
        <v>20671</v>
      </c>
      <c r="AS6122" s="17" t="s">
        <v>21222</v>
      </c>
      <c r="DN6122" s="17">
        <f>COUNTIF(AU6122:DM6122, "X")</f>
        <v>0</v>
      </c>
    </row>
    <row r="6123" spans="1:118" s="17" customFormat="1">
      <c r="A6123" s="17" t="s">
        <v>21741</v>
      </c>
      <c r="B6123" s="17">
        <v>55</v>
      </c>
      <c r="C6123" s="17">
        <v>176726</v>
      </c>
      <c r="D6123" s="17" t="s">
        <v>19398</v>
      </c>
      <c r="E6123" s="17" t="s">
        <v>21742</v>
      </c>
      <c r="F6123" s="17" t="s">
        <v>48</v>
      </c>
      <c r="H6123" s="309">
        <v>21499</v>
      </c>
      <c r="I6123" s="309">
        <v>42632</v>
      </c>
      <c r="J6123" s="17" t="s">
        <v>3888</v>
      </c>
      <c r="L6123" s="17" t="s">
        <v>21743</v>
      </c>
      <c r="N6123" s="17" t="s">
        <v>89</v>
      </c>
      <c r="O6123" s="17" t="s">
        <v>15</v>
      </c>
      <c r="P6123" s="17">
        <v>45339</v>
      </c>
      <c r="AF6123" s="17">
        <v>8</v>
      </c>
      <c r="AG6123" s="17">
        <v>2</v>
      </c>
      <c r="AH6123" s="17" t="s">
        <v>11926</v>
      </c>
      <c r="AK6123" s="17" t="s">
        <v>21650</v>
      </c>
      <c r="AM6123" s="17" t="s">
        <v>197</v>
      </c>
      <c r="AN6123" s="17" t="s">
        <v>21651</v>
      </c>
      <c r="AO6123" s="17">
        <v>3</v>
      </c>
      <c r="AP6123" s="17">
        <v>80</v>
      </c>
      <c r="AQ6123" s="17">
        <v>5</v>
      </c>
      <c r="AR6123" s="17" t="s">
        <v>21652</v>
      </c>
      <c r="DN6123" s="17">
        <f>COUNTIF(AU6123:DM6123, "X")</f>
        <v>0</v>
      </c>
    </row>
    <row r="6124" spans="1:118" s="17" customFormat="1">
      <c r="A6124" s="17" t="s">
        <v>17774</v>
      </c>
      <c r="B6124" s="17">
        <v>55</v>
      </c>
      <c r="C6124" s="17">
        <v>176735</v>
      </c>
      <c r="D6124" s="17" t="s">
        <v>8185</v>
      </c>
      <c r="E6124" s="17" t="s">
        <v>17775</v>
      </c>
      <c r="F6124" s="17" t="s">
        <v>17776</v>
      </c>
      <c r="H6124" s="309">
        <v>33666</v>
      </c>
      <c r="I6124" s="309">
        <v>42632</v>
      </c>
      <c r="J6124" s="17" t="s">
        <v>3888</v>
      </c>
      <c r="L6124" s="17" t="s">
        <v>17765</v>
      </c>
      <c r="M6124" s="17" t="s">
        <v>17777</v>
      </c>
      <c r="N6124" s="17" t="s">
        <v>14</v>
      </c>
      <c r="O6124" s="17" t="s">
        <v>15</v>
      </c>
      <c r="P6124" s="17">
        <v>45371</v>
      </c>
      <c r="AF6124" s="17">
        <v>15</v>
      </c>
      <c r="AG6124" s="17">
        <v>2</v>
      </c>
      <c r="AH6124" s="17" t="s">
        <v>11926</v>
      </c>
      <c r="AK6124" s="17" t="s">
        <v>17298</v>
      </c>
      <c r="AM6124" s="17" t="s">
        <v>71</v>
      </c>
      <c r="AN6124" s="17" t="s">
        <v>17760</v>
      </c>
      <c r="AO6124" s="17">
        <v>3</v>
      </c>
      <c r="AP6124" s="17">
        <v>80</v>
      </c>
      <c r="AQ6124" s="17">
        <v>5</v>
      </c>
      <c r="AR6124" s="17" t="s">
        <v>17300</v>
      </c>
      <c r="DN6124" s="17">
        <f>COUNTIF(AU6124:DM6124, "X")</f>
        <v>0</v>
      </c>
    </row>
    <row r="6125" spans="1:118" s="17" customFormat="1">
      <c r="A6125" s="17" t="s">
        <v>20580</v>
      </c>
      <c r="B6125" s="17">
        <v>55</v>
      </c>
      <c r="C6125" s="17">
        <v>176748</v>
      </c>
      <c r="D6125" s="17" t="s">
        <v>20581</v>
      </c>
      <c r="E6125" s="17" t="s">
        <v>38</v>
      </c>
      <c r="F6125" s="17" t="s">
        <v>22</v>
      </c>
      <c r="H6125" s="309">
        <v>31908</v>
      </c>
      <c r="I6125" s="309">
        <v>42632</v>
      </c>
      <c r="J6125" s="17" t="s">
        <v>3888</v>
      </c>
      <c r="L6125" s="17" t="s">
        <v>20582</v>
      </c>
      <c r="N6125" s="17" t="s">
        <v>31</v>
      </c>
      <c r="O6125" s="17" t="s">
        <v>15</v>
      </c>
      <c r="P6125" s="17">
        <v>45373</v>
      </c>
      <c r="AF6125" s="17">
        <v>8</v>
      </c>
      <c r="AG6125" s="17">
        <v>2</v>
      </c>
      <c r="AI6125" s="17" t="s">
        <v>10178</v>
      </c>
      <c r="AM6125" s="17" t="s">
        <v>94</v>
      </c>
      <c r="AN6125" s="17" t="s">
        <v>20471</v>
      </c>
      <c r="AO6125" s="17">
        <v>3</v>
      </c>
      <c r="AP6125" s="17">
        <v>80</v>
      </c>
      <c r="AQ6125" s="17">
        <v>5</v>
      </c>
      <c r="AR6125" s="17" t="s">
        <v>10180</v>
      </c>
      <c r="BS6125" s="17" t="s">
        <v>3901</v>
      </c>
      <c r="BY6125" s="17" t="s">
        <v>3901</v>
      </c>
      <c r="CC6125" s="17" t="s">
        <v>3901</v>
      </c>
      <c r="CF6125" s="17" t="s">
        <v>3901</v>
      </c>
      <c r="CU6125" s="17" t="s">
        <v>3901</v>
      </c>
      <c r="DN6125" s="17">
        <f>COUNTIF(AU6125:DM6125, "X")</f>
        <v>5</v>
      </c>
    </row>
    <row r="6126" spans="1:118" s="17" customFormat="1">
      <c r="A6126" s="17" t="s">
        <v>12868</v>
      </c>
      <c r="B6126" s="17">
        <v>55</v>
      </c>
      <c r="C6126" s="17">
        <v>176722</v>
      </c>
      <c r="D6126" s="17" t="s">
        <v>12869</v>
      </c>
      <c r="E6126" s="17" t="s">
        <v>9272</v>
      </c>
      <c r="F6126" s="17" t="s">
        <v>84</v>
      </c>
      <c r="H6126" s="309">
        <v>32682</v>
      </c>
      <c r="I6126" s="309">
        <v>42632</v>
      </c>
      <c r="J6126" s="17" t="s">
        <v>3888</v>
      </c>
      <c r="L6126" s="17" t="s">
        <v>12713</v>
      </c>
      <c r="M6126" s="17" t="s">
        <v>514</v>
      </c>
      <c r="N6126" s="17" t="s">
        <v>31</v>
      </c>
      <c r="O6126" s="17" t="s">
        <v>15</v>
      </c>
      <c r="P6126" s="17">
        <v>45373</v>
      </c>
      <c r="Q6126" s="17">
        <v>1885</v>
      </c>
      <c r="AC6126" s="17" t="s">
        <v>9895</v>
      </c>
      <c r="AD6126" s="17" t="s">
        <v>9896</v>
      </c>
      <c r="AF6126" s="17">
        <v>8</v>
      </c>
      <c r="AG6126" s="17">
        <v>2</v>
      </c>
      <c r="AM6126" s="17" t="s">
        <v>156</v>
      </c>
      <c r="AN6126" s="17" t="s">
        <v>12693</v>
      </c>
      <c r="AO6126" s="17">
        <v>3</v>
      </c>
      <c r="AP6126" s="17">
        <v>80</v>
      </c>
      <c r="AQ6126" s="17">
        <v>5</v>
      </c>
      <c r="AR6126" s="17" t="s">
        <v>9898</v>
      </c>
      <c r="AT6126" s="17" t="s">
        <v>11929</v>
      </c>
      <c r="DN6126" s="17">
        <f>COUNTIF(AU6126:DM6126, "X")</f>
        <v>0</v>
      </c>
    </row>
    <row r="6127" spans="1:118" s="17" customFormat="1">
      <c r="A6127" s="17" t="s">
        <v>22622</v>
      </c>
      <c r="B6127" s="17">
        <v>55</v>
      </c>
      <c r="C6127" s="17">
        <v>176762</v>
      </c>
      <c r="D6127" s="17" t="s">
        <v>728</v>
      </c>
      <c r="E6127" s="17" t="s">
        <v>558</v>
      </c>
      <c r="F6127" s="17" t="s">
        <v>110</v>
      </c>
      <c r="H6127" s="309">
        <v>19830</v>
      </c>
      <c r="I6127" s="309">
        <v>42627</v>
      </c>
      <c r="J6127" s="17" t="s">
        <v>3888</v>
      </c>
      <c r="L6127" s="17" t="s">
        <v>22623</v>
      </c>
      <c r="N6127" s="17" t="s">
        <v>31</v>
      </c>
      <c r="O6127" s="17" t="s">
        <v>15</v>
      </c>
      <c r="P6127" s="17">
        <v>45373</v>
      </c>
      <c r="AF6127" s="17">
        <v>8</v>
      </c>
      <c r="AG6127" s="17">
        <v>2</v>
      </c>
      <c r="AI6127" s="17" t="s">
        <v>20542</v>
      </c>
      <c r="AM6127" s="17" t="s">
        <v>133</v>
      </c>
      <c r="AN6127" s="17" t="s">
        <v>22584</v>
      </c>
      <c r="AO6127" s="17">
        <v>3</v>
      </c>
      <c r="AP6127" s="17">
        <v>80</v>
      </c>
      <c r="AQ6127" s="17">
        <v>5</v>
      </c>
      <c r="AR6127" s="17" t="s">
        <v>22585</v>
      </c>
      <c r="CU6127" s="17" t="s">
        <v>3901</v>
      </c>
      <c r="DN6127" s="17">
        <f>COUNTIF(AU6127:DM6127, "X")</f>
        <v>1</v>
      </c>
    </row>
    <row r="6128" spans="1:118" s="17" customFormat="1">
      <c r="A6128" s="17" t="s">
        <v>22657</v>
      </c>
      <c r="B6128" s="17">
        <v>55</v>
      </c>
      <c r="C6128" s="17">
        <v>176764</v>
      </c>
      <c r="D6128" s="17" t="s">
        <v>22658</v>
      </c>
      <c r="E6128" s="17" t="s">
        <v>274</v>
      </c>
      <c r="F6128" s="17" t="s">
        <v>494</v>
      </c>
      <c r="H6128" s="309">
        <v>22017</v>
      </c>
      <c r="I6128" s="309">
        <v>42632</v>
      </c>
      <c r="J6128" s="17" t="s">
        <v>3888</v>
      </c>
      <c r="L6128" s="17" t="s">
        <v>22659</v>
      </c>
      <c r="N6128" s="17" t="s">
        <v>31</v>
      </c>
      <c r="O6128" s="17" t="s">
        <v>15</v>
      </c>
      <c r="P6128" s="17">
        <v>45373</v>
      </c>
      <c r="AF6128" s="17">
        <v>8</v>
      </c>
      <c r="AG6128" s="17">
        <v>2</v>
      </c>
      <c r="AI6128" s="17" t="s">
        <v>20542</v>
      </c>
      <c r="AM6128" s="17" t="s">
        <v>133</v>
      </c>
      <c r="AN6128" s="17" t="s">
        <v>22584</v>
      </c>
      <c r="AO6128" s="17">
        <v>3</v>
      </c>
      <c r="AP6128" s="17">
        <v>80</v>
      </c>
      <c r="AQ6128" s="17">
        <v>5</v>
      </c>
      <c r="AR6128" s="17" t="s">
        <v>22585</v>
      </c>
      <c r="AY6128" s="17" t="s">
        <v>3901</v>
      </c>
      <c r="BS6128" s="17" t="s">
        <v>3901</v>
      </c>
      <c r="CG6128" s="17" t="s">
        <v>21</v>
      </c>
      <c r="CH6128" s="17" t="s">
        <v>3901</v>
      </c>
      <c r="CU6128" s="17" t="s">
        <v>3901</v>
      </c>
      <c r="DF6128" s="17" t="s">
        <v>3901</v>
      </c>
      <c r="DN6128" s="17">
        <f>COUNTIF(AU6128:DM6128, "X")</f>
        <v>5</v>
      </c>
    </row>
    <row r="6129" spans="1:118" s="17" customFormat="1">
      <c r="A6129" s="17" t="s">
        <v>12489</v>
      </c>
      <c r="B6129" s="17">
        <v>55</v>
      </c>
      <c r="C6129" s="17">
        <v>176766</v>
      </c>
      <c r="D6129" s="17" t="s">
        <v>12490</v>
      </c>
      <c r="E6129" s="17" t="s">
        <v>12491</v>
      </c>
      <c r="H6129" s="309">
        <v>31451</v>
      </c>
      <c r="I6129" s="309">
        <v>42627</v>
      </c>
      <c r="J6129" s="17" t="s">
        <v>3888</v>
      </c>
      <c r="L6129" s="17" t="s">
        <v>12474</v>
      </c>
      <c r="N6129" s="17" t="s">
        <v>31</v>
      </c>
      <c r="O6129" s="17" t="s">
        <v>15</v>
      </c>
      <c r="P6129" s="17">
        <v>45373</v>
      </c>
      <c r="AC6129" s="17" t="s">
        <v>9895</v>
      </c>
      <c r="AD6129" s="17" t="s">
        <v>9896</v>
      </c>
      <c r="AF6129" s="17">
        <v>8</v>
      </c>
      <c r="AG6129" s="17">
        <v>2</v>
      </c>
      <c r="AM6129" s="17" t="s">
        <v>222</v>
      </c>
      <c r="AN6129" s="17" t="s">
        <v>12432</v>
      </c>
      <c r="AO6129" s="17">
        <v>3</v>
      </c>
      <c r="AP6129" s="17">
        <v>80</v>
      </c>
      <c r="AQ6129" s="17">
        <v>5</v>
      </c>
      <c r="AR6129" s="17" t="s">
        <v>9898</v>
      </c>
      <c r="AT6129" s="17" t="s">
        <v>11929</v>
      </c>
      <c r="CU6129" s="17" t="s">
        <v>3901</v>
      </c>
      <c r="DN6129" s="17">
        <f>COUNTIF(AU6129:DM6129, "X")</f>
        <v>1</v>
      </c>
    </row>
    <row r="6130" spans="1:118" s="17" customFormat="1">
      <c r="A6130" s="17" t="s">
        <v>16290</v>
      </c>
      <c r="B6130" s="17">
        <v>55</v>
      </c>
      <c r="C6130" s="17">
        <v>176759</v>
      </c>
      <c r="D6130" s="17" t="s">
        <v>304</v>
      </c>
      <c r="E6130" s="17" t="s">
        <v>83</v>
      </c>
      <c r="H6130" s="309">
        <v>22297</v>
      </c>
      <c r="I6130" s="309">
        <v>42627</v>
      </c>
      <c r="J6130" s="17" t="s">
        <v>3888</v>
      </c>
      <c r="L6130" s="17" t="s">
        <v>700</v>
      </c>
      <c r="M6130" s="17" t="s">
        <v>16291</v>
      </c>
      <c r="N6130" s="17" t="s">
        <v>31</v>
      </c>
      <c r="O6130" s="17" t="s">
        <v>15</v>
      </c>
      <c r="P6130" s="17">
        <v>45373</v>
      </c>
      <c r="AC6130" s="17" t="s">
        <v>9895</v>
      </c>
      <c r="AD6130" s="17" t="s">
        <v>9896</v>
      </c>
      <c r="AF6130" s="17">
        <v>8</v>
      </c>
      <c r="AG6130" s="17">
        <v>2</v>
      </c>
      <c r="AM6130" s="17" t="s">
        <v>37</v>
      </c>
      <c r="AN6130" s="17" t="s">
        <v>16071</v>
      </c>
      <c r="AO6130" s="17">
        <v>3</v>
      </c>
      <c r="AP6130" s="17">
        <v>80</v>
      </c>
      <c r="AQ6130" s="17">
        <v>5</v>
      </c>
      <c r="AR6130" s="17" t="s">
        <v>9898</v>
      </c>
      <c r="AT6130" s="17" t="s">
        <v>16072</v>
      </c>
      <c r="BS6130" s="17" t="s">
        <v>3901</v>
      </c>
      <c r="CC6130" s="17" t="s">
        <v>3901</v>
      </c>
      <c r="CH6130" s="17" t="s">
        <v>3901</v>
      </c>
      <c r="CL6130" s="17" t="s">
        <v>3901</v>
      </c>
      <c r="CU6130" s="17" t="s">
        <v>3901</v>
      </c>
      <c r="DA6130" s="17" t="s">
        <v>3901</v>
      </c>
      <c r="DN6130" s="17">
        <f>COUNTIF(AU6130:DM6130, "X")</f>
        <v>6</v>
      </c>
    </row>
    <row r="6131" spans="1:118" s="17" customFormat="1">
      <c r="A6131" s="17" t="s">
        <v>25665</v>
      </c>
      <c r="B6131" s="17">
        <v>55</v>
      </c>
      <c r="C6131" s="17">
        <v>176781</v>
      </c>
      <c r="D6131" s="17" t="s">
        <v>25666</v>
      </c>
      <c r="E6131" s="17" t="s">
        <v>254</v>
      </c>
      <c r="F6131" s="17" t="s">
        <v>48</v>
      </c>
      <c r="H6131" s="309">
        <v>32622</v>
      </c>
      <c r="I6131" s="309">
        <v>42632</v>
      </c>
      <c r="J6131" s="17" t="s">
        <v>3888</v>
      </c>
      <c r="L6131" s="17" t="s">
        <v>25667</v>
      </c>
      <c r="N6131" s="17" t="s">
        <v>14</v>
      </c>
      <c r="O6131" s="17" t="s">
        <v>15</v>
      </c>
      <c r="P6131" s="17">
        <v>45371</v>
      </c>
      <c r="AC6131" s="17" t="s">
        <v>17772</v>
      </c>
      <c r="AF6131" s="17">
        <v>8</v>
      </c>
      <c r="AG6131" s="17">
        <v>2</v>
      </c>
      <c r="AH6131" s="17" t="s">
        <v>11926</v>
      </c>
      <c r="AK6131" s="17" t="s">
        <v>17298</v>
      </c>
      <c r="AM6131" s="17" t="s">
        <v>39</v>
      </c>
      <c r="AN6131" s="17" t="s">
        <v>25609</v>
      </c>
      <c r="AO6131" s="17">
        <v>3</v>
      </c>
      <c r="AP6131" s="17">
        <v>80</v>
      </c>
      <c r="AQ6131" s="17">
        <v>5</v>
      </c>
      <c r="AT6131" s="17" t="s">
        <v>17773</v>
      </c>
      <c r="BS6131" s="17" t="s">
        <v>3901</v>
      </c>
      <c r="CC6131" s="17" t="s">
        <v>3901</v>
      </c>
      <c r="CH6131" s="17" t="s">
        <v>3901</v>
      </c>
      <c r="CR6131" s="17" t="s">
        <v>30</v>
      </c>
      <c r="CU6131" s="17" t="s">
        <v>3901</v>
      </c>
      <c r="DA6131" s="17" t="s">
        <v>3901</v>
      </c>
      <c r="DN6131" s="17">
        <f>COUNTIF(AU6131:DM6131, "X")</f>
        <v>5</v>
      </c>
    </row>
    <row r="6132" spans="1:118" s="17" customFormat="1">
      <c r="A6132" s="17" t="s">
        <v>22833</v>
      </c>
      <c r="B6132" s="17">
        <v>55</v>
      </c>
      <c r="C6132" s="17">
        <v>176812</v>
      </c>
      <c r="D6132" s="17" t="s">
        <v>12460</v>
      </c>
      <c r="E6132" s="17" t="s">
        <v>548</v>
      </c>
      <c r="F6132" s="17" t="s">
        <v>93</v>
      </c>
      <c r="H6132" s="309">
        <v>22245</v>
      </c>
      <c r="I6132" s="309">
        <v>42628</v>
      </c>
      <c r="J6132" s="17" t="s">
        <v>3888</v>
      </c>
      <c r="L6132" s="17" t="s">
        <v>22834</v>
      </c>
      <c r="N6132" s="17" t="s">
        <v>205</v>
      </c>
      <c r="O6132" s="17" t="s">
        <v>15</v>
      </c>
      <c r="P6132" s="17">
        <v>45337</v>
      </c>
      <c r="AF6132" s="17">
        <v>8</v>
      </c>
      <c r="AG6132" s="17">
        <v>2</v>
      </c>
      <c r="AI6132" s="17" t="s">
        <v>20542</v>
      </c>
      <c r="AM6132" s="17" t="s">
        <v>253</v>
      </c>
      <c r="AN6132" s="17" t="s">
        <v>22821</v>
      </c>
      <c r="AO6132" s="17">
        <v>3</v>
      </c>
      <c r="AP6132" s="17">
        <v>80</v>
      </c>
      <c r="AQ6132" s="17">
        <v>5</v>
      </c>
      <c r="AR6132" s="17" t="s">
        <v>22585</v>
      </c>
      <c r="AS6132" s="17" t="s">
        <v>22824</v>
      </c>
      <c r="AV6132" s="17" t="s">
        <v>3901</v>
      </c>
      <c r="AX6132" s="17" t="s">
        <v>3901</v>
      </c>
      <c r="AZ6132" s="17" t="s">
        <v>3901</v>
      </c>
      <c r="BB6132" s="17" t="s">
        <v>3901</v>
      </c>
      <c r="BD6132" s="17" t="s">
        <v>3901</v>
      </c>
      <c r="BH6132" s="17" t="s">
        <v>3901</v>
      </c>
      <c r="BS6132" s="17" t="s">
        <v>3901</v>
      </c>
      <c r="CU6132" s="17" t="s">
        <v>3901</v>
      </c>
      <c r="DN6132" s="17">
        <f>COUNTIF(AU6132:DM6132, "X")</f>
        <v>8</v>
      </c>
    </row>
    <row r="6133" spans="1:118" s="17" customFormat="1">
      <c r="A6133" s="17" t="s">
        <v>21342</v>
      </c>
      <c r="B6133" s="17">
        <v>55</v>
      </c>
      <c r="C6133" s="17">
        <v>176818</v>
      </c>
      <c r="D6133" s="17" t="s">
        <v>21343</v>
      </c>
      <c r="E6133" s="17" t="s">
        <v>98</v>
      </c>
      <c r="F6133" s="17" t="s">
        <v>229</v>
      </c>
      <c r="H6133" s="309">
        <v>22246</v>
      </c>
      <c r="I6133" s="309">
        <v>42625</v>
      </c>
      <c r="J6133" s="17" t="s">
        <v>3888</v>
      </c>
      <c r="L6133" s="17" t="s">
        <v>21344</v>
      </c>
      <c r="M6133" s="17" t="s">
        <v>97</v>
      </c>
      <c r="N6133" s="17" t="s">
        <v>26</v>
      </c>
      <c r="O6133" s="17" t="s">
        <v>15</v>
      </c>
      <c r="P6133" s="17">
        <v>45318</v>
      </c>
      <c r="AF6133" s="17">
        <v>8</v>
      </c>
      <c r="AG6133" s="17">
        <v>2</v>
      </c>
      <c r="AI6133" s="17" t="s">
        <v>20669</v>
      </c>
      <c r="AM6133" s="17" t="s">
        <v>2616</v>
      </c>
      <c r="AN6133" s="17" t="s">
        <v>21221</v>
      </c>
      <c r="AO6133" s="17">
        <v>3</v>
      </c>
      <c r="AP6133" s="17">
        <v>80</v>
      </c>
      <c r="AQ6133" s="17">
        <v>5</v>
      </c>
      <c r="AR6133" s="17" t="s">
        <v>20671</v>
      </c>
      <c r="AS6133" s="17" t="s">
        <v>21222</v>
      </c>
      <c r="CU6133" s="17" t="s">
        <v>3901</v>
      </c>
      <c r="DN6133" s="17">
        <f>COUNTIF(AU6133:DM6133, "X")</f>
        <v>1</v>
      </c>
    </row>
    <row r="6134" spans="1:118" s="17" customFormat="1">
      <c r="A6134" s="17" t="s">
        <v>6560</v>
      </c>
      <c r="B6134" s="17">
        <v>55</v>
      </c>
      <c r="C6134" s="17">
        <v>176821</v>
      </c>
      <c r="D6134" s="17" t="s">
        <v>6561</v>
      </c>
      <c r="E6134" s="17" t="s">
        <v>306</v>
      </c>
      <c r="F6134" s="17" t="s">
        <v>135</v>
      </c>
      <c r="H6134" s="309">
        <v>13254</v>
      </c>
      <c r="I6134" s="309">
        <v>42625</v>
      </c>
      <c r="J6134" s="17" t="s">
        <v>3888</v>
      </c>
      <c r="L6134" s="17" t="s">
        <v>6562</v>
      </c>
      <c r="N6134" s="17" t="s">
        <v>19</v>
      </c>
      <c r="O6134" s="17" t="s">
        <v>15</v>
      </c>
      <c r="P6134" s="17">
        <v>45356</v>
      </c>
      <c r="AC6134" s="17" t="s">
        <v>3890</v>
      </c>
      <c r="AD6134" s="17" t="s">
        <v>3891</v>
      </c>
      <c r="AF6134" s="17">
        <v>8</v>
      </c>
      <c r="AG6134" s="17">
        <v>2</v>
      </c>
      <c r="AM6134" s="17" t="s">
        <v>232</v>
      </c>
      <c r="AN6134" s="17" t="s">
        <v>6280</v>
      </c>
      <c r="AO6134" s="17">
        <v>3</v>
      </c>
      <c r="AP6134" s="17">
        <v>80</v>
      </c>
      <c r="AQ6134" s="17">
        <v>5</v>
      </c>
      <c r="AT6134" s="17" t="s">
        <v>5516</v>
      </c>
      <c r="CU6134" s="17" t="s">
        <v>3901</v>
      </c>
      <c r="DA6134" s="17" t="s">
        <v>3901</v>
      </c>
      <c r="DN6134" s="17">
        <f>COUNTIF(AU6134:DM6134, "X")</f>
        <v>2</v>
      </c>
    </row>
    <row r="6135" spans="1:118" s="17" customFormat="1">
      <c r="A6135" s="17" t="s">
        <v>19651</v>
      </c>
      <c r="B6135" s="17">
        <v>55</v>
      </c>
      <c r="C6135" s="17">
        <v>101288</v>
      </c>
      <c r="D6135" s="17" t="s">
        <v>474</v>
      </c>
      <c r="E6135" s="17" t="s">
        <v>11778</v>
      </c>
      <c r="F6135" s="17" t="s">
        <v>63</v>
      </c>
      <c r="H6135" s="309">
        <v>26532</v>
      </c>
      <c r="I6135" s="309">
        <v>42605</v>
      </c>
      <c r="J6135" s="17" t="s">
        <v>3888</v>
      </c>
      <c r="L6135" s="17" t="s">
        <v>19652</v>
      </c>
      <c r="N6135" s="17" t="s">
        <v>182</v>
      </c>
      <c r="O6135" s="17" t="s">
        <v>15</v>
      </c>
      <c r="P6135" s="17">
        <v>45326</v>
      </c>
      <c r="AF6135" s="17">
        <v>8</v>
      </c>
      <c r="AG6135" s="17">
        <v>2</v>
      </c>
      <c r="AH6135" s="17" t="s">
        <v>11926</v>
      </c>
      <c r="AK6135" s="17" t="s">
        <v>11927</v>
      </c>
      <c r="AM6135" s="17" t="s">
        <v>2615</v>
      </c>
      <c r="AN6135" s="17" t="s">
        <v>19445</v>
      </c>
      <c r="AO6135" s="17">
        <v>3</v>
      </c>
      <c r="AP6135" s="17">
        <v>80</v>
      </c>
      <c r="AQ6135" s="17">
        <v>5</v>
      </c>
      <c r="AR6135" s="17" t="s">
        <v>19446</v>
      </c>
      <c r="BC6135" s="17" t="s">
        <v>21</v>
      </c>
      <c r="BD6135" s="17" t="s">
        <v>3901</v>
      </c>
      <c r="BS6135" s="17" t="s">
        <v>3901</v>
      </c>
      <c r="CH6135" s="17" t="s">
        <v>3901</v>
      </c>
      <c r="DN6135" s="17">
        <f>COUNTIF(AU6135:DM6135, "X")</f>
        <v>3</v>
      </c>
    </row>
    <row r="6136" spans="1:118" s="17" customFormat="1">
      <c r="A6136" s="17" t="s">
        <v>19749</v>
      </c>
      <c r="B6136" s="17">
        <v>55</v>
      </c>
      <c r="C6136" s="17">
        <v>176849</v>
      </c>
      <c r="D6136" s="17" t="s">
        <v>853</v>
      </c>
      <c r="E6136" s="17" t="s">
        <v>531</v>
      </c>
      <c r="F6136" s="17" t="s">
        <v>317</v>
      </c>
      <c r="G6136" s="17" t="s">
        <v>203</v>
      </c>
      <c r="H6136" s="309">
        <v>25803</v>
      </c>
      <c r="I6136" s="309">
        <v>42605</v>
      </c>
      <c r="J6136" s="17" t="s">
        <v>3888</v>
      </c>
      <c r="L6136" s="17" t="s">
        <v>19750</v>
      </c>
      <c r="N6136" s="17" t="s">
        <v>14</v>
      </c>
      <c r="O6136" s="17" t="s">
        <v>15</v>
      </c>
      <c r="P6136" s="17">
        <v>45371</v>
      </c>
      <c r="AF6136" s="17">
        <v>8</v>
      </c>
      <c r="AG6136" s="17">
        <v>2</v>
      </c>
      <c r="AI6136" s="17" t="s">
        <v>10178</v>
      </c>
      <c r="AM6136" s="17" t="s">
        <v>219</v>
      </c>
      <c r="AN6136" s="17" t="s">
        <v>19675</v>
      </c>
      <c r="AO6136" s="17">
        <v>3</v>
      </c>
      <c r="AP6136" s="17">
        <v>80</v>
      </c>
      <c r="AQ6136" s="17">
        <v>5</v>
      </c>
      <c r="AR6136" s="17" t="s">
        <v>10180</v>
      </c>
      <c r="BD6136" s="17" t="s">
        <v>3901</v>
      </c>
      <c r="BQ6136" s="17" t="s">
        <v>30</v>
      </c>
      <c r="BS6136" s="17" t="s">
        <v>3901</v>
      </c>
      <c r="CH6136" s="17" t="s">
        <v>3901</v>
      </c>
      <c r="DN6136" s="17">
        <f>COUNTIF(AU6136:DM6136, "X")</f>
        <v>3</v>
      </c>
    </row>
    <row r="6137" spans="1:118" s="17" customFormat="1">
      <c r="A6137" s="17" t="s">
        <v>6789</v>
      </c>
      <c r="B6137" s="17">
        <v>55</v>
      </c>
      <c r="C6137" s="17">
        <v>176851</v>
      </c>
      <c r="D6137" s="17" t="s">
        <v>6790</v>
      </c>
      <c r="E6137" s="17" t="s">
        <v>6791</v>
      </c>
      <c r="F6137" s="17" t="s">
        <v>65</v>
      </c>
      <c r="H6137" s="309">
        <v>32260</v>
      </c>
      <c r="I6137" s="309">
        <v>42605</v>
      </c>
      <c r="J6137" s="17" t="s">
        <v>3888</v>
      </c>
      <c r="L6137" s="17" t="s">
        <v>6792</v>
      </c>
      <c r="N6137" s="17" t="s">
        <v>19</v>
      </c>
      <c r="O6137" s="17" t="s">
        <v>15</v>
      </c>
      <c r="P6137" s="17">
        <v>45356</v>
      </c>
      <c r="AC6137" s="17" t="s">
        <v>3890</v>
      </c>
      <c r="AD6137" s="17" t="s">
        <v>3891</v>
      </c>
      <c r="AF6137" s="17">
        <v>8</v>
      </c>
      <c r="AG6137" s="17">
        <v>2</v>
      </c>
      <c r="AM6137" s="17" t="s">
        <v>248</v>
      </c>
      <c r="AN6137" s="17" t="s">
        <v>6588</v>
      </c>
      <c r="AO6137" s="17">
        <v>3</v>
      </c>
      <c r="AP6137" s="17">
        <v>80</v>
      </c>
      <c r="AQ6137" s="17">
        <v>5</v>
      </c>
      <c r="AT6137" s="17" t="s">
        <v>6589</v>
      </c>
      <c r="BS6137" s="17" t="s">
        <v>3901</v>
      </c>
      <c r="CU6137" s="17" t="s">
        <v>3901</v>
      </c>
      <c r="DA6137" s="17" t="s">
        <v>3901</v>
      </c>
      <c r="DN6137" s="17">
        <f>COUNTIF(AU6137:DM6137, "X")</f>
        <v>3</v>
      </c>
    </row>
    <row r="6138" spans="1:118" s="17" customFormat="1">
      <c r="A6138" s="17" t="s">
        <v>6474</v>
      </c>
      <c r="B6138" s="17">
        <v>55</v>
      </c>
      <c r="C6138" s="17">
        <v>120750</v>
      </c>
      <c r="D6138" s="17" t="s">
        <v>6475</v>
      </c>
      <c r="E6138" s="17" t="s">
        <v>6476</v>
      </c>
      <c r="F6138" s="17" t="s">
        <v>229</v>
      </c>
      <c r="H6138" s="309">
        <v>14849</v>
      </c>
      <c r="I6138" s="309">
        <v>42607</v>
      </c>
      <c r="J6138" s="17" t="s">
        <v>3888</v>
      </c>
      <c r="L6138" s="17" t="s">
        <v>6477</v>
      </c>
      <c r="N6138" s="17" t="s">
        <v>19</v>
      </c>
      <c r="O6138" s="17" t="s">
        <v>15</v>
      </c>
      <c r="P6138" s="17">
        <v>45356</v>
      </c>
      <c r="AC6138" s="17" t="s">
        <v>3890</v>
      </c>
      <c r="AD6138" s="17" t="s">
        <v>3891</v>
      </c>
      <c r="AF6138" s="17">
        <v>8</v>
      </c>
      <c r="AG6138" s="17">
        <v>2</v>
      </c>
      <c r="AM6138" s="17" t="s">
        <v>232</v>
      </c>
      <c r="AN6138" s="17" t="s">
        <v>6280</v>
      </c>
      <c r="AO6138" s="17">
        <v>3</v>
      </c>
      <c r="AP6138" s="17">
        <v>80</v>
      </c>
      <c r="AQ6138" s="17">
        <v>5</v>
      </c>
      <c r="AT6138" s="17" t="s">
        <v>5516</v>
      </c>
      <c r="BQ6138" s="17" t="s">
        <v>30</v>
      </c>
      <c r="BS6138" s="17" t="s">
        <v>3901</v>
      </c>
      <c r="DN6138" s="17">
        <f>COUNTIF(AU6138:DM6138, "X")</f>
        <v>1</v>
      </c>
    </row>
    <row r="6139" spans="1:118" s="17" customFormat="1">
      <c r="A6139" s="523" t="s">
        <v>2222</v>
      </c>
      <c r="B6139" s="17">
        <v>55</v>
      </c>
      <c r="C6139" s="17">
        <v>176859</v>
      </c>
      <c r="D6139" s="17" t="s">
        <v>1005</v>
      </c>
      <c r="E6139" s="17" t="s">
        <v>2223</v>
      </c>
      <c r="F6139" s="17" t="s">
        <v>1722</v>
      </c>
      <c r="H6139" s="309">
        <v>29675</v>
      </c>
      <c r="I6139" s="309">
        <v>42607</v>
      </c>
      <c r="J6139" s="17" t="s">
        <v>3888</v>
      </c>
      <c r="L6139" s="17" t="s">
        <v>1664</v>
      </c>
      <c r="N6139" s="17" t="s">
        <v>14</v>
      </c>
      <c r="O6139" s="17" t="s">
        <v>15</v>
      </c>
      <c r="P6139" s="17">
        <v>45371</v>
      </c>
      <c r="AC6139" s="17" t="s">
        <v>17772</v>
      </c>
      <c r="AF6139" s="17">
        <v>15</v>
      </c>
      <c r="AG6139" s="17">
        <v>2</v>
      </c>
      <c r="AH6139" s="17" t="s">
        <v>11926</v>
      </c>
      <c r="AK6139" s="17" t="s">
        <v>17298</v>
      </c>
      <c r="AM6139" s="17" t="s">
        <v>39</v>
      </c>
      <c r="AN6139" s="17" t="s">
        <v>25609</v>
      </c>
      <c r="AO6139" s="17">
        <v>3</v>
      </c>
      <c r="AP6139" s="17">
        <v>80</v>
      </c>
      <c r="AQ6139" s="17">
        <v>5</v>
      </c>
      <c r="AT6139" s="17" t="s">
        <v>25610</v>
      </c>
      <c r="CH6139" s="17" t="s">
        <v>3901</v>
      </c>
      <c r="CL6139" s="17" t="s">
        <v>3901</v>
      </c>
      <c r="CN6139" s="17" t="s">
        <v>3901</v>
      </c>
      <c r="CU6139" s="17" t="s">
        <v>3901</v>
      </c>
      <c r="DA6139" s="17" t="s">
        <v>3901</v>
      </c>
      <c r="DF6139" s="17" t="s">
        <v>3901</v>
      </c>
      <c r="DJ6139" s="17" t="s">
        <v>3901</v>
      </c>
      <c r="DN6139" s="17">
        <f>COUNTIF(AU6139:DM6139, "X")</f>
        <v>7</v>
      </c>
    </row>
    <row r="6140" spans="1:118" s="17" customFormat="1">
      <c r="A6140" s="17" t="s">
        <v>11222</v>
      </c>
      <c r="B6140" s="17">
        <v>55</v>
      </c>
      <c r="C6140" s="17">
        <v>155921</v>
      </c>
      <c r="D6140" s="17" t="s">
        <v>11223</v>
      </c>
      <c r="E6140" s="17" t="s">
        <v>17</v>
      </c>
      <c r="F6140" s="17" t="s">
        <v>11224</v>
      </c>
      <c r="H6140" s="309">
        <v>18059</v>
      </c>
      <c r="I6140" s="309">
        <v>42609</v>
      </c>
      <c r="J6140" s="17" t="s">
        <v>3888</v>
      </c>
      <c r="L6140" s="17" t="s">
        <v>11225</v>
      </c>
      <c r="M6140" s="17" t="s">
        <v>363</v>
      </c>
      <c r="N6140" s="17" t="s">
        <v>14</v>
      </c>
      <c r="O6140" s="17" t="s">
        <v>15</v>
      </c>
      <c r="P6140" s="17">
        <v>45371</v>
      </c>
      <c r="AC6140" s="17" t="s">
        <v>14</v>
      </c>
      <c r="AF6140" s="17">
        <v>15</v>
      </c>
      <c r="AG6140" s="17">
        <v>2</v>
      </c>
      <c r="AI6140" s="17" t="s">
        <v>10178</v>
      </c>
      <c r="AM6140" s="17" t="s">
        <v>151</v>
      </c>
      <c r="AN6140" s="17" t="s">
        <v>11216</v>
      </c>
      <c r="AO6140" s="17">
        <v>3</v>
      </c>
      <c r="AP6140" s="17">
        <v>80</v>
      </c>
      <c r="AQ6140" s="17">
        <v>5</v>
      </c>
      <c r="AR6140" s="17" t="s">
        <v>10180</v>
      </c>
      <c r="CH6140" s="17" t="s">
        <v>3901</v>
      </c>
      <c r="CI6140" s="17" t="s">
        <v>3901</v>
      </c>
      <c r="CU6140" s="17" t="s">
        <v>3901</v>
      </c>
      <c r="DA6140" s="17" t="s">
        <v>3901</v>
      </c>
      <c r="DF6140" s="17" t="s">
        <v>3901</v>
      </c>
      <c r="DN6140" s="17">
        <f>COUNTIF(AU6140:DM6140, "X")</f>
        <v>5</v>
      </c>
    </row>
    <row r="6141" spans="1:118" s="17" customFormat="1">
      <c r="A6141" s="523" t="s">
        <v>2084</v>
      </c>
      <c r="B6141" s="17">
        <v>55</v>
      </c>
      <c r="C6141" s="17">
        <v>176870</v>
      </c>
      <c r="D6141" s="17" t="s">
        <v>947</v>
      </c>
      <c r="E6141" s="17" t="s">
        <v>75</v>
      </c>
      <c r="F6141" s="17" t="s">
        <v>132</v>
      </c>
      <c r="H6141" s="309">
        <v>33514</v>
      </c>
      <c r="I6141" s="309">
        <v>42613</v>
      </c>
      <c r="J6141" s="17" t="s">
        <v>3888</v>
      </c>
      <c r="L6141" s="17" t="s">
        <v>1908</v>
      </c>
      <c r="N6141" s="17" t="s">
        <v>31</v>
      </c>
      <c r="O6141" s="17" t="s">
        <v>15</v>
      </c>
      <c r="P6141" s="17">
        <v>45373</v>
      </c>
      <c r="Q6141" s="17">
        <v>9731</v>
      </c>
      <c r="AF6141" s="17">
        <v>15</v>
      </c>
      <c r="AG6141" s="17">
        <v>2</v>
      </c>
      <c r="AH6141" s="17" t="s">
        <v>11926</v>
      </c>
      <c r="AK6141" s="17" t="s">
        <v>11927</v>
      </c>
      <c r="AM6141" s="17" t="s">
        <v>200</v>
      </c>
      <c r="AN6141" s="17" t="s">
        <v>22312</v>
      </c>
      <c r="AO6141" s="17">
        <v>3</v>
      </c>
      <c r="AP6141" s="17">
        <v>80</v>
      </c>
      <c r="AQ6141" s="17">
        <v>5</v>
      </c>
      <c r="AR6141" s="17" t="s">
        <v>11941</v>
      </c>
      <c r="BY6141" s="17" t="s">
        <v>3901</v>
      </c>
      <c r="BZ6141" s="17" t="s">
        <v>21</v>
      </c>
      <c r="CC6141" s="17" t="s">
        <v>3901</v>
      </c>
      <c r="CF6141" s="17" t="s">
        <v>3901</v>
      </c>
      <c r="CG6141" s="17" t="s">
        <v>21</v>
      </c>
      <c r="CH6141" s="17" t="s">
        <v>3901</v>
      </c>
      <c r="CU6141" s="17" t="s">
        <v>3901</v>
      </c>
      <c r="CX6141" s="17" t="s">
        <v>3901</v>
      </c>
      <c r="DA6141" s="17" t="s">
        <v>3901</v>
      </c>
      <c r="DF6141" s="17" t="s">
        <v>3901</v>
      </c>
      <c r="DN6141" s="17">
        <f>COUNTIF(AU6141:DM6141, "X")</f>
        <v>8</v>
      </c>
    </row>
    <row r="6142" spans="1:118" s="17" customFormat="1">
      <c r="A6142" s="17" t="s">
        <v>17663</v>
      </c>
      <c r="B6142" s="17">
        <v>55</v>
      </c>
      <c r="C6142" s="17">
        <v>176872</v>
      </c>
      <c r="D6142" s="17" t="s">
        <v>520</v>
      </c>
      <c r="E6142" s="17" t="s">
        <v>7721</v>
      </c>
      <c r="F6142" s="17" t="s">
        <v>70</v>
      </c>
      <c r="H6142" s="309">
        <v>30184</v>
      </c>
      <c r="I6142" s="309">
        <v>42613</v>
      </c>
      <c r="J6142" s="17" t="s">
        <v>3888</v>
      </c>
      <c r="L6142" s="17" t="s">
        <v>17664</v>
      </c>
      <c r="N6142" s="17" t="s">
        <v>50</v>
      </c>
      <c r="O6142" s="17" t="s">
        <v>15</v>
      </c>
      <c r="P6142" s="17">
        <v>45344</v>
      </c>
      <c r="AF6142" s="17">
        <v>8</v>
      </c>
      <c r="AG6142" s="17">
        <v>2</v>
      </c>
      <c r="AH6142" s="17" t="s">
        <v>11926</v>
      </c>
      <c r="AK6142" s="17" t="s">
        <v>17298</v>
      </c>
      <c r="AM6142" s="17" t="s">
        <v>46</v>
      </c>
      <c r="AN6142" s="17" t="s">
        <v>17553</v>
      </c>
      <c r="AO6142" s="17">
        <v>3</v>
      </c>
      <c r="AP6142" s="17">
        <v>80</v>
      </c>
      <c r="AQ6142" s="17">
        <v>5</v>
      </c>
      <c r="AR6142" s="17" t="s">
        <v>17300</v>
      </c>
      <c r="BK6142" s="17" t="s">
        <v>3901</v>
      </c>
      <c r="BS6142" s="17" t="s">
        <v>3901</v>
      </c>
      <c r="DN6142" s="17">
        <f>COUNTIF(AU6142:DM6142, "X")</f>
        <v>2</v>
      </c>
    </row>
    <row r="6143" spans="1:118" s="17" customFormat="1">
      <c r="A6143" s="17" t="s">
        <v>17714</v>
      </c>
      <c r="B6143" s="17">
        <v>55</v>
      </c>
      <c r="C6143" s="17">
        <v>176874</v>
      </c>
      <c r="D6143" s="17" t="s">
        <v>643</v>
      </c>
      <c r="E6143" s="17" t="s">
        <v>344</v>
      </c>
      <c r="F6143" s="17" t="s">
        <v>99</v>
      </c>
      <c r="H6143" s="309">
        <v>20984</v>
      </c>
      <c r="I6143" s="309">
        <v>42613</v>
      </c>
      <c r="J6143" s="17" t="s">
        <v>3888</v>
      </c>
      <c r="L6143" s="17" t="s">
        <v>17715</v>
      </c>
      <c r="N6143" s="17" t="s">
        <v>50</v>
      </c>
      <c r="O6143" s="17" t="s">
        <v>15</v>
      </c>
      <c r="P6143" s="17">
        <v>45344</v>
      </c>
      <c r="Q6143" s="17">
        <v>9681</v>
      </c>
      <c r="AF6143" s="17">
        <v>15</v>
      </c>
      <c r="AG6143" s="17">
        <v>2</v>
      </c>
      <c r="AH6143" s="17" t="s">
        <v>11926</v>
      </c>
      <c r="AK6143" s="17" t="s">
        <v>17298</v>
      </c>
      <c r="AM6143" s="17" t="s">
        <v>46</v>
      </c>
      <c r="AN6143" s="17" t="s">
        <v>17553</v>
      </c>
      <c r="AO6143" s="17">
        <v>3</v>
      </c>
      <c r="AP6143" s="17">
        <v>80</v>
      </c>
      <c r="AQ6143" s="17">
        <v>5</v>
      </c>
      <c r="AR6143" s="17" t="s">
        <v>17300</v>
      </c>
      <c r="AV6143" s="17" t="s">
        <v>3901</v>
      </c>
      <c r="AZ6143" s="17" t="s">
        <v>3901</v>
      </c>
      <c r="BD6143" s="17" t="s">
        <v>3901</v>
      </c>
      <c r="BK6143" s="17" t="s">
        <v>3901</v>
      </c>
      <c r="BS6143" s="17" t="s">
        <v>3901</v>
      </c>
      <c r="CC6143" s="17" t="s">
        <v>3901</v>
      </c>
      <c r="CH6143" s="17" t="s">
        <v>3901</v>
      </c>
      <c r="DN6143" s="17">
        <f>COUNTIF(AU6143:DM6143, "X")</f>
        <v>7</v>
      </c>
    </row>
    <row r="6144" spans="1:118" s="17" customFormat="1">
      <c r="A6144" s="17" t="s">
        <v>13551</v>
      </c>
      <c r="B6144" s="17">
        <v>55</v>
      </c>
      <c r="C6144" s="17">
        <v>176882</v>
      </c>
      <c r="D6144" s="17" t="s">
        <v>13552</v>
      </c>
      <c r="E6144" s="17" t="s">
        <v>13553</v>
      </c>
      <c r="F6144" s="17" t="s">
        <v>317</v>
      </c>
      <c r="H6144" s="309">
        <v>32300</v>
      </c>
      <c r="I6144" s="309">
        <v>42632</v>
      </c>
      <c r="J6144" s="17" t="s">
        <v>3888</v>
      </c>
      <c r="L6144" s="17" t="s">
        <v>13554</v>
      </c>
      <c r="N6144" s="17" t="s">
        <v>31</v>
      </c>
      <c r="O6144" s="17" t="s">
        <v>15</v>
      </c>
      <c r="P6144" s="17">
        <v>45373</v>
      </c>
      <c r="AC6144" s="17" t="s">
        <v>9895</v>
      </c>
      <c r="AD6144" s="17" t="s">
        <v>9896</v>
      </c>
      <c r="AF6144" s="17">
        <v>8</v>
      </c>
      <c r="AG6144" s="17">
        <v>2</v>
      </c>
      <c r="AM6144" s="17" t="s">
        <v>115</v>
      </c>
      <c r="AN6144" s="17" t="s">
        <v>13186</v>
      </c>
      <c r="AO6144" s="17">
        <v>3</v>
      </c>
      <c r="AP6144" s="17">
        <v>80</v>
      </c>
      <c r="AQ6144" s="17">
        <v>5</v>
      </c>
      <c r="AR6144" s="17" t="s">
        <v>9898</v>
      </c>
      <c r="AT6144" s="17" t="s">
        <v>12990</v>
      </c>
      <c r="CU6144" s="17" t="s">
        <v>3901</v>
      </c>
      <c r="DN6144" s="17">
        <f>COUNTIF(AU6144:DM6144, "X")</f>
        <v>1</v>
      </c>
    </row>
    <row r="6145" spans="1:118" s="17" customFormat="1">
      <c r="A6145" s="17" t="s">
        <v>15720</v>
      </c>
      <c r="B6145" s="17">
        <v>55</v>
      </c>
      <c r="C6145" s="17">
        <v>176883</v>
      </c>
      <c r="D6145" s="17" t="s">
        <v>15721</v>
      </c>
      <c r="E6145" s="17" t="s">
        <v>12491</v>
      </c>
      <c r="H6145" s="309">
        <v>33415</v>
      </c>
      <c r="I6145" s="309">
        <v>42639</v>
      </c>
      <c r="J6145" s="17" t="s">
        <v>3888</v>
      </c>
      <c r="L6145" s="17" t="s">
        <v>15722</v>
      </c>
      <c r="N6145" s="17" t="s">
        <v>31</v>
      </c>
      <c r="O6145" s="17" t="s">
        <v>15</v>
      </c>
      <c r="P6145" s="17">
        <v>45373</v>
      </c>
      <c r="AC6145" s="17" t="s">
        <v>9895</v>
      </c>
      <c r="AD6145" s="17" t="s">
        <v>9896</v>
      </c>
      <c r="AF6145" s="17">
        <v>8</v>
      </c>
      <c r="AG6145" s="17">
        <v>2</v>
      </c>
      <c r="AM6145" s="17" t="s">
        <v>121</v>
      </c>
      <c r="AN6145" s="17" t="s">
        <v>15516</v>
      </c>
      <c r="AO6145" s="17">
        <v>3</v>
      </c>
      <c r="AP6145" s="17">
        <v>80</v>
      </c>
      <c r="AQ6145" s="17">
        <v>5</v>
      </c>
      <c r="AR6145" s="17" t="s">
        <v>9898</v>
      </c>
      <c r="AT6145" s="17" t="s">
        <v>15057</v>
      </c>
      <c r="DN6145" s="17">
        <f>COUNTIF(AU6145:DM6145, "X")</f>
        <v>0</v>
      </c>
    </row>
    <row r="6146" spans="1:118" s="17" customFormat="1">
      <c r="A6146" s="17" t="s">
        <v>11033</v>
      </c>
      <c r="B6146" s="17">
        <v>55</v>
      </c>
      <c r="C6146" s="17">
        <v>176894</v>
      </c>
      <c r="D6146" s="17" t="s">
        <v>11034</v>
      </c>
      <c r="E6146" s="17" t="s">
        <v>508</v>
      </c>
      <c r="F6146" s="17" t="s">
        <v>467</v>
      </c>
      <c r="H6146" s="309">
        <v>34298</v>
      </c>
      <c r="I6146" s="309">
        <v>42632</v>
      </c>
      <c r="J6146" s="17" t="s">
        <v>3888</v>
      </c>
      <c r="L6146" s="17" t="s">
        <v>10857</v>
      </c>
      <c r="N6146" s="17" t="s">
        <v>14</v>
      </c>
      <c r="O6146" s="17" t="s">
        <v>15</v>
      </c>
      <c r="P6146" s="17">
        <v>45371</v>
      </c>
      <c r="AC6146" s="17" t="s">
        <v>14</v>
      </c>
      <c r="AF6146" s="17">
        <v>8</v>
      </c>
      <c r="AG6146" s="17">
        <v>2</v>
      </c>
      <c r="AI6146" s="17" t="s">
        <v>10178</v>
      </c>
      <c r="AM6146" s="17" t="s">
        <v>16</v>
      </c>
      <c r="AN6146" s="17" t="s">
        <v>10763</v>
      </c>
      <c r="AO6146" s="17">
        <v>3</v>
      </c>
      <c r="AP6146" s="17">
        <v>80</v>
      </c>
      <c r="AQ6146" s="17">
        <v>5</v>
      </c>
      <c r="AR6146" s="17" t="s">
        <v>10180</v>
      </c>
      <c r="CU6146" s="17" t="s">
        <v>3901</v>
      </c>
      <c r="DN6146" s="17">
        <f>COUNTIF(AU6146:DM6146, "X")</f>
        <v>1</v>
      </c>
    </row>
    <row r="6147" spans="1:118" s="17" customFormat="1">
      <c r="A6147" s="17" t="s">
        <v>12823</v>
      </c>
      <c r="B6147" s="17">
        <v>55</v>
      </c>
      <c r="C6147" s="17">
        <v>176898</v>
      </c>
      <c r="D6147" s="17" t="s">
        <v>12129</v>
      </c>
      <c r="E6147" s="17" t="s">
        <v>12824</v>
      </c>
      <c r="F6147" s="17" t="s">
        <v>21</v>
      </c>
      <c r="H6147" s="309">
        <v>35189</v>
      </c>
      <c r="I6147" s="309">
        <v>42632</v>
      </c>
      <c r="J6147" s="17" t="s">
        <v>3888</v>
      </c>
      <c r="L6147" s="17" t="s">
        <v>12825</v>
      </c>
      <c r="N6147" s="17" t="s">
        <v>31</v>
      </c>
      <c r="O6147" s="17" t="s">
        <v>15</v>
      </c>
      <c r="P6147" s="17">
        <v>45373</v>
      </c>
      <c r="AC6147" s="17" t="s">
        <v>9895</v>
      </c>
      <c r="AD6147" s="17" t="s">
        <v>9896</v>
      </c>
      <c r="AF6147" s="17">
        <v>8</v>
      </c>
      <c r="AG6147" s="17">
        <v>2</v>
      </c>
      <c r="AM6147" s="17" t="s">
        <v>156</v>
      </c>
      <c r="AN6147" s="17" t="s">
        <v>12693</v>
      </c>
      <c r="AO6147" s="17">
        <v>3</v>
      </c>
      <c r="AP6147" s="17">
        <v>80</v>
      </c>
      <c r="AQ6147" s="17">
        <v>5</v>
      </c>
      <c r="AR6147" s="17" t="s">
        <v>9898</v>
      </c>
      <c r="AT6147" s="17" t="s">
        <v>11929</v>
      </c>
      <c r="DN6147" s="17">
        <f>COUNTIF(AU6147:DM6147, "X")</f>
        <v>0</v>
      </c>
    </row>
    <row r="6148" spans="1:118" s="17" customFormat="1">
      <c r="A6148" s="17" t="s">
        <v>14966</v>
      </c>
      <c r="B6148" s="17">
        <v>55</v>
      </c>
      <c r="C6148" s="17">
        <v>176904</v>
      </c>
      <c r="D6148" s="17" t="s">
        <v>7122</v>
      </c>
      <c r="E6148" s="17" t="s">
        <v>36</v>
      </c>
      <c r="F6148" s="17" t="s">
        <v>14967</v>
      </c>
      <c r="H6148" s="309">
        <v>22204</v>
      </c>
      <c r="I6148" s="309">
        <v>42619</v>
      </c>
      <c r="J6148" s="17" t="s">
        <v>3888</v>
      </c>
      <c r="L6148" s="17" t="s">
        <v>14746</v>
      </c>
      <c r="M6148" s="17" t="s">
        <v>97</v>
      </c>
      <c r="N6148" s="17" t="s">
        <v>31</v>
      </c>
      <c r="O6148" s="17" t="s">
        <v>15</v>
      </c>
      <c r="P6148" s="17">
        <v>45373</v>
      </c>
      <c r="Q6148" s="17">
        <v>3129</v>
      </c>
      <c r="AC6148" s="17" t="s">
        <v>9895</v>
      </c>
      <c r="AD6148" s="17" t="s">
        <v>9896</v>
      </c>
      <c r="AF6148" s="17">
        <v>8</v>
      </c>
      <c r="AG6148" s="17">
        <v>2</v>
      </c>
      <c r="AM6148" s="17" t="s">
        <v>335</v>
      </c>
      <c r="AN6148" s="17" t="s">
        <v>14693</v>
      </c>
      <c r="AO6148" s="17">
        <v>3</v>
      </c>
      <c r="AP6148" s="17">
        <v>80</v>
      </c>
      <c r="AQ6148" s="17">
        <v>5</v>
      </c>
      <c r="AR6148" s="17" t="s">
        <v>9898</v>
      </c>
      <c r="AT6148" s="17" t="s">
        <v>14152</v>
      </c>
      <c r="AV6148" s="17" t="s">
        <v>3901</v>
      </c>
      <c r="BD6148" s="17" t="s">
        <v>3901</v>
      </c>
      <c r="BK6148" s="17" t="s">
        <v>3901</v>
      </c>
      <c r="BS6148" s="17" t="s">
        <v>3901</v>
      </c>
      <c r="BY6148" s="17" t="s">
        <v>3901</v>
      </c>
      <c r="CC6148" s="17" t="s">
        <v>3901</v>
      </c>
      <c r="CH6148" s="17" t="s">
        <v>3901</v>
      </c>
      <c r="DN6148" s="17">
        <f>COUNTIF(AU6148:DM6148, "X")</f>
        <v>7</v>
      </c>
    </row>
    <row r="6149" spans="1:118" s="17" customFormat="1">
      <c r="A6149" s="17" t="s">
        <v>20998</v>
      </c>
      <c r="B6149" s="17">
        <v>55</v>
      </c>
      <c r="C6149" s="17">
        <v>176905</v>
      </c>
      <c r="D6149" s="17" t="s">
        <v>15801</v>
      </c>
      <c r="E6149" s="17" t="s">
        <v>424</v>
      </c>
      <c r="F6149" s="17" t="s">
        <v>99</v>
      </c>
      <c r="H6149" s="309">
        <v>32921</v>
      </c>
      <c r="I6149" s="309">
        <v>42619</v>
      </c>
      <c r="J6149" s="17" t="s">
        <v>3888</v>
      </c>
      <c r="L6149" s="17" t="s">
        <v>20952</v>
      </c>
      <c r="N6149" s="17" t="s">
        <v>80</v>
      </c>
      <c r="O6149" s="17" t="s">
        <v>15</v>
      </c>
      <c r="P6149" s="17">
        <v>45308</v>
      </c>
      <c r="AF6149" s="17">
        <v>15</v>
      </c>
      <c r="AG6149" s="17">
        <v>2</v>
      </c>
      <c r="AI6149" s="17" t="s">
        <v>20851</v>
      </c>
      <c r="AM6149" s="17" t="s">
        <v>27</v>
      </c>
      <c r="AN6149" s="17" t="s">
        <v>20847</v>
      </c>
      <c r="AO6149" s="17">
        <v>3</v>
      </c>
      <c r="AP6149" s="17">
        <v>80</v>
      </c>
      <c r="AQ6149" s="17">
        <v>5</v>
      </c>
      <c r="AR6149" s="17" t="s">
        <v>20671</v>
      </c>
      <c r="DN6149" s="17">
        <f>COUNTIF(AU6149:DM6149, "X")</f>
        <v>0</v>
      </c>
    </row>
    <row r="6150" spans="1:118" s="17" customFormat="1">
      <c r="A6150" s="17" t="s">
        <v>7061</v>
      </c>
      <c r="B6150" s="17">
        <v>55</v>
      </c>
      <c r="C6150" s="17">
        <v>176906</v>
      </c>
      <c r="D6150" s="17" t="s">
        <v>7062</v>
      </c>
      <c r="E6150" s="17" t="s">
        <v>7063</v>
      </c>
      <c r="F6150" s="17" t="s">
        <v>110</v>
      </c>
      <c r="H6150" s="309">
        <v>35339</v>
      </c>
      <c r="I6150" s="309">
        <v>42632</v>
      </c>
      <c r="J6150" s="17" t="s">
        <v>3888</v>
      </c>
      <c r="L6150" s="17" t="s">
        <v>6593</v>
      </c>
      <c r="N6150" s="17" t="s">
        <v>19</v>
      </c>
      <c r="O6150" s="17" t="s">
        <v>15</v>
      </c>
      <c r="P6150" s="17">
        <v>45356</v>
      </c>
      <c r="AC6150" s="17" t="s">
        <v>3890</v>
      </c>
      <c r="AD6150" s="17" t="s">
        <v>3891</v>
      </c>
      <c r="AF6150" s="17">
        <v>8</v>
      </c>
      <c r="AG6150" s="17">
        <v>2</v>
      </c>
      <c r="AM6150" s="17" t="s">
        <v>248</v>
      </c>
      <c r="AN6150" s="17" t="s">
        <v>6588</v>
      </c>
      <c r="AO6150" s="17">
        <v>3</v>
      </c>
      <c r="AP6150" s="17">
        <v>80</v>
      </c>
      <c r="AQ6150" s="17">
        <v>5</v>
      </c>
      <c r="AT6150" s="17" t="s">
        <v>6589</v>
      </c>
      <c r="DN6150" s="17">
        <f>COUNTIF(AU6150:DM6150, "X")</f>
        <v>0</v>
      </c>
    </row>
    <row r="6151" spans="1:118" s="17" customFormat="1">
      <c r="A6151" s="17" t="s">
        <v>6712</v>
      </c>
      <c r="B6151" s="17">
        <v>55</v>
      </c>
      <c r="C6151" s="17">
        <v>176910</v>
      </c>
      <c r="D6151" s="17" t="s">
        <v>6713</v>
      </c>
      <c r="E6151" s="17" t="s">
        <v>523</v>
      </c>
      <c r="F6151" s="17" t="s">
        <v>48</v>
      </c>
      <c r="H6151" s="309">
        <v>35485</v>
      </c>
      <c r="I6151" s="309">
        <v>42632</v>
      </c>
      <c r="J6151" s="17" t="s">
        <v>3888</v>
      </c>
      <c r="L6151" s="17" t="s">
        <v>6714</v>
      </c>
      <c r="M6151" s="17" t="s">
        <v>4579</v>
      </c>
      <c r="N6151" s="17" t="s">
        <v>19</v>
      </c>
      <c r="O6151" s="17" t="s">
        <v>15</v>
      </c>
      <c r="P6151" s="17">
        <v>45356</v>
      </c>
      <c r="AC6151" s="17" t="s">
        <v>3890</v>
      </c>
      <c r="AD6151" s="17" t="s">
        <v>3891</v>
      </c>
      <c r="AF6151" s="17">
        <v>8</v>
      </c>
      <c r="AG6151" s="17">
        <v>2</v>
      </c>
      <c r="AM6151" s="17" t="s">
        <v>248</v>
      </c>
      <c r="AN6151" s="17" t="s">
        <v>6588</v>
      </c>
      <c r="AO6151" s="17">
        <v>3</v>
      </c>
      <c r="AP6151" s="17">
        <v>80</v>
      </c>
      <c r="AQ6151" s="17">
        <v>5</v>
      </c>
      <c r="AT6151" s="17" t="s">
        <v>6589</v>
      </c>
      <c r="CU6151" s="17" t="s">
        <v>3901</v>
      </c>
      <c r="DN6151" s="17">
        <f>COUNTIF(AU6151:DM6151, "X")</f>
        <v>1</v>
      </c>
    </row>
    <row r="6152" spans="1:118" s="17" customFormat="1">
      <c r="A6152" s="17" t="s">
        <v>6733</v>
      </c>
      <c r="B6152" s="17">
        <v>55</v>
      </c>
      <c r="C6152" s="17">
        <v>176911</v>
      </c>
      <c r="D6152" s="17" t="s">
        <v>6734</v>
      </c>
      <c r="E6152" s="17" t="s">
        <v>4123</v>
      </c>
      <c r="F6152" s="17" t="s">
        <v>247</v>
      </c>
      <c r="H6152" s="309">
        <v>35791</v>
      </c>
      <c r="I6152" s="309">
        <v>42632</v>
      </c>
      <c r="J6152" s="17" t="s">
        <v>3888</v>
      </c>
      <c r="L6152" s="17" t="s">
        <v>6719</v>
      </c>
      <c r="M6152" s="17" t="s">
        <v>6735</v>
      </c>
      <c r="N6152" s="17" t="s">
        <v>19</v>
      </c>
      <c r="O6152" s="17" t="s">
        <v>15</v>
      </c>
      <c r="P6152" s="17">
        <v>45356</v>
      </c>
      <c r="AC6152" s="17" t="s">
        <v>3890</v>
      </c>
      <c r="AD6152" s="17" t="s">
        <v>3891</v>
      </c>
      <c r="AF6152" s="17">
        <v>8</v>
      </c>
      <c r="AG6152" s="17">
        <v>2</v>
      </c>
      <c r="AM6152" s="17" t="s">
        <v>248</v>
      </c>
      <c r="AN6152" s="17" t="s">
        <v>6588</v>
      </c>
      <c r="AO6152" s="17">
        <v>3</v>
      </c>
      <c r="AP6152" s="17">
        <v>80</v>
      </c>
      <c r="AQ6152" s="17">
        <v>5</v>
      </c>
      <c r="AT6152" s="17" t="s">
        <v>6589</v>
      </c>
      <c r="CU6152" s="17" t="s">
        <v>3901</v>
      </c>
      <c r="DN6152" s="17">
        <f>COUNTIF(AU6152:DM6152, "X")</f>
        <v>1</v>
      </c>
    </row>
    <row r="6153" spans="1:118" s="17" customFormat="1">
      <c r="A6153" s="17" t="s">
        <v>20333</v>
      </c>
      <c r="B6153" s="17">
        <v>55</v>
      </c>
      <c r="C6153" s="17">
        <v>176934</v>
      </c>
      <c r="D6153" s="17" t="s">
        <v>20334</v>
      </c>
      <c r="E6153" s="17" t="s">
        <v>20335</v>
      </c>
      <c r="F6153" s="17" t="s">
        <v>96</v>
      </c>
      <c r="H6153" s="309">
        <v>33897</v>
      </c>
      <c r="I6153" s="309">
        <v>42625</v>
      </c>
      <c r="J6153" s="17" t="s">
        <v>3888</v>
      </c>
      <c r="L6153" s="17" t="s">
        <v>20336</v>
      </c>
      <c r="N6153" s="17" t="s">
        <v>14</v>
      </c>
      <c r="O6153" s="17" t="s">
        <v>15</v>
      </c>
      <c r="P6153" s="17">
        <v>45371</v>
      </c>
      <c r="Q6153" s="17">
        <v>2631</v>
      </c>
      <c r="AF6153" s="17">
        <v>8</v>
      </c>
      <c r="AG6153" s="17">
        <v>2</v>
      </c>
      <c r="AI6153" s="17" t="s">
        <v>10178</v>
      </c>
      <c r="AM6153" s="17" t="s">
        <v>85</v>
      </c>
      <c r="AN6153" s="17" t="s">
        <v>20273</v>
      </c>
      <c r="AO6153" s="17">
        <v>3</v>
      </c>
      <c r="AP6153" s="17">
        <v>80</v>
      </c>
      <c r="AQ6153" s="17">
        <v>5</v>
      </c>
      <c r="AR6153" s="17" t="s">
        <v>10180</v>
      </c>
      <c r="CR6153" s="17" t="s">
        <v>30</v>
      </c>
      <c r="CU6153" s="17" t="s">
        <v>3901</v>
      </c>
      <c r="DN6153" s="17">
        <f>COUNTIF(AU6153:DM6153, "X")</f>
        <v>1</v>
      </c>
    </row>
    <row r="6154" spans="1:118" s="17" customFormat="1">
      <c r="A6154" s="17" t="s">
        <v>17391</v>
      </c>
      <c r="B6154" s="17">
        <v>55</v>
      </c>
      <c r="C6154" s="17">
        <v>176940</v>
      </c>
      <c r="D6154" s="17" t="s">
        <v>215</v>
      </c>
      <c r="E6154" s="17" t="s">
        <v>318</v>
      </c>
      <c r="F6154" s="17" t="s">
        <v>132</v>
      </c>
      <c r="H6154" s="309">
        <v>33569</v>
      </c>
      <c r="I6154" s="309">
        <v>42626</v>
      </c>
      <c r="J6154" s="17" t="s">
        <v>3888</v>
      </c>
      <c r="L6154" s="17" t="s">
        <v>17392</v>
      </c>
      <c r="N6154" s="17" t="s">
        <v>14</v>
      </c>
      <c r="O6154" s="17" t="s">
        <v>15</v>
      </c>
      <c r="P6154" s="17">
        <v>45371</v>
      </c>
      <c r="AF6154" s="17">
        <v>15</v>
      </c>
      <c r="AG6154" s="17">
        <v>2</v>
      </c>
      <c r="AH6154" s="17" t="s">
        <v>11926</v>
      </c>
      <c r="AK6154" s="17" t="s">
        <v>17298</v>
      </c>
      <c r="AM6154" s="17" t="s">
        <v>88</v>
      </c>
      <c r="AN6154" s="17" t="s">
        <v>17299</v>
      </c>
      <c r="AO6154" s="17">
        <v>3</v>
      </c>
      <c r="AP6154" s="17">
        <v>80</v>
      </c>
      <c r="AQ6154" s="17">
        <v>5</v>
      </c>
      <c r="AR6154" s="17" t="s">
        <v>17300</v>
      </c>
      <c r="CF6154" s="17" t="s">
        <v>3901</v>
      </c>
      <c r="CH6154" s="17" t="s">
        <v>3901</v>
      </c>
      <c r="CN6154" s="17" t="s">
        <v>3901</v>
      </c>
      <c r="CR6154" s="17" t="s">
        <v>21</v>
      </c>
      <c r="CU6154" s="17" t="s">
        <v>3901</v>
      </c>
      <c r="DA6154" s="17" t="s">
        <v>3901</v>
      </c>
      <c r="DF6154" s="17" t="s">
        <v>3901</v>
      </c>
      <c r="DN6154" s="17">
        <f>COUNTIF(AU6154:DM6154, "X")</f>
        <v>6</v>
      </c>
    </row>
    <row r="6155" spans="1:118" s="17" customFormat="1">
      <c r="A6155" s="17" t="s">
        <v>21392</v>
      </c>
      <c r="B6155" s="17">
        <v>55</v>
      </c>
      <c r="C6155" s="17">
        <v>150852</v>
      </c>
      <c r="D6155" s="17" t="s">
        <v>8096</v>
      </c>
      <c r="E6155" s="17" t="s">
        <v>312</v>
      </c>
      <c r="F6155" s="17" t="s">
        <v>350</v>
      </c>
      <c r="H6155" s="309">
        <v>33374</v>
      </c>
      <c r="I6155" s="309">
        <v>42628</v>
      </c>
      <c r="J6155" s="17" t="s">
        <v>3888</v>
      </c>
      <c r="L6155" s="17" t="s">
        <v>21393</v>
      </c>
      <c r="N6155" s="17" t="s">
        <v>26</v>
      </c>
      <c r="O6155" s="17" t="s">
        <v>15</v>
      </c>
      <c r="P6155" s="17">
        <v>45318</v>
      </c>
      <c r="Q6155" s="17">
        <v>1307</v>
      </c>
      <c r="AF6155" s="17">
        <v>8</v>
      </c>
      <c r="AG6155" s="17">
        <v>2</v>
      </c>
      <c r="AI6155" s="17" t="s">
        <v>20669</v>
      </c>
      <c r="AM6155" s="17" t="s">
        <v>2616</v>
      </c>
      <c r="AN6155" s="17" t="s">
        <v>21221</v>
      </c>
      <c r="AO6155" s="17">
        <v>3</v>
      </c>
      <c r="AP6155" s="17">
        <v>80</v>
      </c>
      <c r="AQ6155" s="17">
        <v>5</v>
      </c>
      <c r="AR6155" s="17" t="s">
        <v>20671</v>
      </c>
      <c r="AS6155" s="17" t="s">
        <v>21222</v>
      </c>
      <c r="CH6155" s="17" t="s">
        <v>3901</v>
      </c>
      <c r="DN6155" s="17">
        <f>COUNTIF(AU6155:DM6155, "X")</f>
        <v>1</v>
      </c>
    </row>
    <row r="6156" spans="1:118" s="17" customFormat="1">
      <c r="A6156" s="17" t="s">
        <v>10425</v>
      </c>
      <c r="B6156" s="17">
        <v>55</v>
      </c>
      <c r="C6156" s="17">
        <v>176953</v>
      </c>
      <c r="D6156" s="17" t="s">
        <v>10426</v>
      </c>
      <c r="E6156" s="17" t="s">
        <v>10427</v>
      </c>
      <c r="F6156" s="17" t="s">
        <v>9732</v>
      </c>
      <c r="H6156" s="309">
        <v>34256</v>
      </c>
      <c r="I6156" s="309">
        <v>42608</v>
      </c>
      <c r="J6156" s="17" t="s">
        <v>3888</v>
      </c>
      <c r="L6156" s="17" t="s">
        <v>10428</v>
      </c>
      <c r="M6156" s="17" t="s">
        <v>363</v>
      </c>
      <c r="N6156" s="17" t="s">
        <v>14</v>
      </c>
      <c r="O6156" s="17" t="s">
        <v>15</v>
      </c>
      <c r="P6156" s="17">
        <v>45371</v>
      </c>
      <c r="AC6156" s="17" t="s">
        <v>14</v>
      </c>
      <c r="AF6156" s="17">
        <v>8</v>
      </c>
      <c r="AG6156" s="17">
        <v>2</v>
      </c>
      <c r="AI6156" s="17" t="s">
        <v>10178</v>
      </c>
      <c r="AM6156" s="17" t="s">
        <v>193</v>
      </c>
      <c r="AN6156" s="17" t="s">
        <v>10381</v>
      </c>
      <c r="AO6156" s="17">
        <v>3</v>
      </c>
      <c r="AP6156" s="17">
        <v>80</v>
      </c>
      <c r="AQ6156" s="17">
        <v>5</v>
      </c>
      <c r="AR6156" s="17" t="s">
        <v>10180</v>
      </c>
      <c r="DN6156" s="17">
        <f>COUNTIF(AU6156:DM6156, "X")</f>
        <v>0</v>
      </c>
    </row>
    <row r="6157" spans="1:118" s="17" customFormat="1">
      <c r="A6157" s="523" t="s">
        <v>1206</v>
      </c>
      <c r="B6157" s="17">
        <v>55</v>
      </c>
      <c r="C6157" s="17">
        <v>176961</v>
      </c>
      <c r="D6157" s="17" t="s">
        <v>282</v>
      </c>
      <c r="E6157" s="17" t="s">
        <v>508</v>
      </c>
      <c r="F6157" s="17" t="s">
        <v>1207</v>
      </c>
      <c r="H6157" s="309">
        <v>35943</v>
      </c>
      <c r="I6157" s="309">
        <v>42625</v>
      </c>
      <c r="J6157" s="17" t="s">
        <v>3888</v>
      </c>
      <c r="L6157" s="17" t="s">
        <v>895</v>
      </c>
      <c r="N6157" s="17" t="s">
        <v>31</v>
      </c>
      <c r="O6157" s="17" t="s">
        <v>15</v>
      </c>
      <c r="P6157" s="17">
        <v>45373</v>
      </c>
      <c r="AF6157" s="17">
        <v>8</v>
      </c>
      <c r="AG6157" s="17">
        <v>2</v>
      </c>
      <c r="AI6157" s="17" t="s">
        <v>20542</v>
      </c>
      <c r="AM6157" s="17" t="s">
        <v>133</v>
      </c>
      <c r="AN6157" s="17" t="s">
        <v>22584</v>
      </c>
      <c r="AO6157" s="17">
        <v>3</v>
      </c>
      <c r="AP6157" s="17">
        <v>80</v>
      </c>
      <c r="AQ6157" s="17">
        <v>5</v>
      </c>
      <c r="AR6157" s="17" t="s">
        <v>22585</v>
      </c>
      <c r="CU6157" s="17" t="s">
        <v>3901</v>
      </c>
      <c r="DA6157" s="17" t="s">
        <v>3901</v>
      </c>
      <c r="DF6157" s="17" t="s">
        <v>3901</v>
      </c>
      <c r="DN6157" s="17">
        <f>COUNTIF(AU6157:DM6157, "X")</f>
        <v>3</v>
      </c>
    </row>
    <row r="6158" spans="1:118" s="17" customFormat="1">
      <c r="A6158" s="17" t="s">
        <v>20438</v>
      </c>
      <c r="B6158" s="17">
        <v>55</v>
      </c>
      <c r="C6158" s="17">
        <v>176964</v>
      </c>
      <c r="D6158" s="17" t="s">
        <v>20439</v>
      </c>
      <c r="E6158" s="17" t="s">
        <v>75</v>
      </c>
      <c r="F6158" s="17" t="s">
        <v>9531</v>
      </c>
      <c r="H6158" s="309">
        <v>34952</v>
      </c>
      <c r="I6158" s="309">
        <v>42629</v>
      </c>
      <c r="J6158" s="17" t="s">
        <v>3888</v>
      </c>
      <c r="L6158" s="17" t="s">
        <v>20440</v>
      </c>
      <c r="N6158" s="17" t="s">
        <v>14</v>
      </c>
      <c r="O6158" s="17" t="s">
        <v>15</v>
      </c>
      <c r="P6158" s="17">
        <v>45371</v>
      </c>
      <c r="Q6158" s="17">
        <v>9179</v>
      </c>
      <c r="AF6158" s="17">
        <v>8</v>
      </c>
      <c r="AG6158" s="17">
        <v>2</v>
      </c>
      <c r="AI6158" s="17" t="s">
        <v>10178</v>
      </c>
      <c r="AM6158" s="17" t="s">
        <v>85</v>
      </c>
      <c r="AN6158" s="17" t="s">
        <v>20273</v>
      </c>
      <c r="AO6158" s="17">
        <v>3</v>
      </c>
      <c r="AP6158" s="17">
        <v>80</v>
      </c>
      <c r="AQ6158" s="17">
        <v>5</v>
      </c>
      <c r="AR6158" s="17" t="s">
        <v>10180</v>
      </c>
      <c r="CL6158" s="17" t="s">
        <v>3901</v>
      </c>
      <c r="DA6158" s="17" t="s">
        <v>3901</v>
      </c>
      <c r="DF6158" s="17" t="s">
        <v>3901</v>
      </c>
      <c r="DN6158" s="17">
        <f>COUNTIF(AU6158:DM6158, "X")</f>
        <v>3</v>
      </c>
    </row>
    <row r="6159" spans="1:118" s="17" customFormat="1">
      <c r="A6159" s="17" t="s">
        <v>23420</v>
      </c>
      <c r="B6159" s="17">
        <v>55</v>
      </c>
      <c r="C6159" s="17">
        <v>176973</v>
      </c>
      <c r="D6159" s="17" t="s">
        <v>23383</v>
      </c>
      <c r="E6159" s="17" t="s">
        <v>23421</v>
      </c>
      <c r="F6159" s="17" t="s">
        <v>229</v>
      </c>
      <c r="H6159" s="309">
        <v>34037</v>
      </c>
      <c r="I6159" s="309">
        <v>42625</v>
      </c>
      <c r="J6159" s="17" t="s">
        <v>3888</v>
      </c>
      <c r="L6159" s="17" t="s">
        <v>23384</v>
      </c>
      <c r="N6159" s="17" t="s">
        <v>576</v>
      </c>
      <c r="O6159" s="17" t="s">
        <v>15</v>
      </c>
      <c r="P6159" s="17">
        <v>45322</v>
      </c>
      <c r="AF6159" s="17">
        <v>8</v>
      </c>
      <c r="AG6159" s="17">
        <v>2</v>
      </c>
      <c r="AI6159" s="17" t="s">
        <v>20542</v>
      </c>
      <c r="AM6159" s="17" t="s">
        <v>256</v>
      </c>
      <c r="AN6159" s="17" t="s">
        <v>23381</v>
      </c>
      <c r="AO6159" s="17">
        <v>3</v>
      </c>
      <c r="AP6159" s="17">
        <v>80</v>
      </c>
      <c r="AQ6159" s="17">
        <v>5</v>
      </c>
      <c r="AR6159" s="17" t="s">
        <v>22585</v>
      </c>
      <c r="CU6159" s="17" t="s">
        <v>3901</v>
      </c>
      <c r="DN6159" s="17">
        <f>COUNTIF(AU6159:DM6159, "X")</f>
        <v>1</v>
      </c>
    </row>
    <row r="6160" spans="1:118" s="17" customFormat="1">
      <c r="A6160" s="17" t="s">
        <v>17721</v>
      </c>
      <c r="B6160" s="17">
        <v>55</v>
      </c>
      <c r="C6160" s="17">
        <v>176996</v>
      </c>
      <c r="D6160" s="17" t="s">
        <v>853</v>
      </c>
      <c r="E6160" s="17" t="s">
        <v>492</v>
      </c>
      <c r="F6160" s="17" t="s">
        <v>70</v>
      </c>
      <c r="H6160" s="309">
        <v>12504</v>
      </c>
      <c r="I6160" s="309">
        <v>42634</v>
      </c>
      <c r="J6160" s="17" t="s">
        <v>3888</v>
      </c>
      <c r="L6160" s="17" t="s">
        <v>17722</v>
      </c>
      <c r="N6160" s="17" t="s">
        <v>50</v>
      </c>
      <c r="O6160" s="17" t="s">
        <v>15</v>
      </c>
      <c r="P6160" s="17">
        <v>45344</v>
      </c>
      <c r="AF6160" s="17">
        <v>8</v>
      </c>
      <c r="AG6160" s="17">
        <v>2</v>
      </c>
      <c r="AH6160" s="17" t="s">
        <v>11926</v>
      </c>
      <c r="AK6160" s="17" t="s">
        <v>17298</v>
      </c>
      <c r="AM6160" s="17" t="s">
        <v>46</v>
      </c>
      <c r="AN6160" s="17" t="s">
        <v>17553</v>
      </c>
      <c r="AO6160" s="17">
        <v>3</v>
      </c>
      <c r="AP6160" s="17">
        <v>80</v>
      </c>
      <c r="AQ6160" s="17">
        <v>5</v>
      </c>
      <c r="AR6160" s="17" t="s">
        <v>17300</v>
      </c>
      <c r="BK6160" s="17" t="s">
        <v>3901</v>
      </c>
      <c r="BQ6160" s="17" t="s">
        <v>21</v>
      </c>
      <c r="BS6160" s="17" t="s">
        <v>3901</v>
      </c>
      <c r="BZ6160" s="17" t="s">
        <v>21</v>
      </c>
      <c r="CC6160" s="17" t="s">
        <v>3901</v>
      </c>
      <c r="CF6160" s="17" t="s">
        <v>3901</v>
      </c>
      <c r="CG6160" s="17" t="s">
        <v>21</v>
      </c>
      <c r="CH6160" s="17" t="s">
        <v>3901</v>
      </c>
      <c r="CL6160" s="17" t="s">
        <v>3901</v>
      </c>
      <c r="CM6160" s="17" t="s">
        <v>21</v>
      </c>
      <c r="CN6160" s="17" t="s">
        <v>3901</v>
      </c>
      <c r="CQ6160" s="17" t="s">
        <v>3901</v>
      </c>
      <c r="CR6160" s="17" t="s">
        <v>21</v>
      </c>
      <c r="CU6160" s="17" t="s">
        <v>3901</v>
      </c>
      <c r="CY6160" s="17" t="s">
        <v>21</v>
      </c>
      <c r="DA6160" s="17" t="s">
        <v>3901</v>
      </c>
      <c r="DN6160" s="17">
        <f>COUNTIF(AU6160:DM6160, "X")</f>
        <v>10</v>
      </c>
    </row>
    <row r="6161" spans="1:118" s="17" customFormat="1">
      <c r="A6161" s="17" t="s">
        <v>1767</v>
      </c>
      <c r="B6161" s="17">
        <v>55</v>
      </c>
      <c r="C6161" s="17">
        <v>176998</v>
      </c>
      <c r="D6161" s="17" t="s">
        <v>650</v>
      </c>
      <c r="E6161" s="17" t="s">
        <v>212</v>
      </c>
      <c r="F6161" s="17" t="s">
        <v>134</v>
      </c>
      <c r="H6161" s="309">
        <v>26126</v>
      </c>
      <c r="I6161" s="309">
        <v>42635</v>
      </c>
      <c r="J6161" s="17" t="s">
        <v>3888</v>
      </c>
      <c r="L6161" s="17" t="s">
        <v>1768</v>
      </c>
      <c r="N6161" s="17" t="s">
        <v>31</v>
      </c>
      <c r="O6161" s="17" t="s">
        <v>15</v>
      </c>
      <c r="P6161" s="17">
        <v>45373</v>
      </c>
      <c r="Q6161" s="17">
        <v>1827</v>
      </c>
      <c r="AC6161" s="17" t="s">
        <v>9895</v>
      </c>
      <c r="AD6161" s="17" t="s">
        <v>9896</v>
      </c>
      <c r="AF6161" s="17">
        <v>15</v>
      </c>
      <c r="AG6161" s="17">
        <v>2</v>
      </c>
      <c r="AM6161" s="17" t="s">
        <v>156</v>
      </c>
      <c r="AN6161" s="17" t="s">
        <v>12693</v>
      </c>
      <c r="AO6161" s="17">
        <v>3</v>
      </c>
      <c r="AP6161" s="17">
        <v>80</v>
      </c>
      <c r="AQ6161" s="17">
        <v>5</v>
      </c>
      <c r="AR6161" s="17" t="s">
        <v>9898</v>
      </c>
      <c r="AT6161" s="17" t="s">
        <v>11929</v>
      </c>
      <c r="BS6161" s="17" t="s">
        <v>3901</v>
      </c>
      <c r="CC6161" s="17" t="s">
        <v>3901</v>
      </c>
      <c r="CH6161" s="17" t="s">
        <v>3901</v>
      </c>
      <c r="CN6161" s="17" t="s">
        <v>3901</v>
      </c>
      <c r="CQ6161" s="17" t="s">
        <v>3901</v>
      </c>
      <c r="CR6161" s="17" t="s">
        <v>21</v>
      </c>
      <c r="CU6161" s="17" t="s">
        <v>3901</v>
      </c>
      <c r="DA6161" s="17" t="s">
        <v>3901</v>
      </c>
      <c r="DF6161" s="17" t="s">
        <v>3901</v>
      </c>
      <c r="DN6161" s="17">
        <f>COUNTIF(AU6161:DM6161, "X")</f>
        <v>8</v>
      </c>
    </row>
    <row r="6162" spans="1:118" s="17" customFormat="1">
      <c r="A6162" s="17" t="s">
        <v>24479</v>
      </c>
      <c r="B6162" s="17">
        <v>55</v>
      </c>
      <c r="C6162" s="17">
        <v>176999</v>
      </c>
      <c r="D6162" s="17" t="s">
        <v>10669</v>
      </c>
      <c r="E6162" s="17" t="s">
        <v>241</v>
      </c>
      <c r="F6162" s="17" t="s">
        <v>397</v>
      </c>
      <c r="H6162" s="309">
        <v>32040</v>
      </c>
      <c r="I6162" s="309">
        <v>42635</v>
      </c>
      <c r="J6162" s="17" t="s">
        <v>3888</v>
      </c>
      <c r="L6162" s="17" t="s">
        <v>24257</v>
      </c>
      <c r="N6162" s="17" t="s">
        <v>126</v>
      </c>
      <c r="O6162" s="17" t="s">
        <v>15</v>
      </c>
      <c r="P6162" s="17">
        <v>45383</v>
      </c>
      <c r="Q6162" s="17">
        <v>1247</v>
      </c>
      <c r="AF6162" s="17">
        <v>8</v>
      </c>
      <c r="AG6162" s="17">
        <v>2</v>
      </c>
      <c r="AI6162" s="17" t="s">
        <v>20542</v>
      </c>
      <c r="AM6162" s="17" t="s">
        <v>239</v>
      </c>
      <c r="AN6162" s="17" t="s">
        <v>24146</v>
      </c>
      <c r="AO6162" s="17">
        <v>3</v>
      </c>
      <c r="AP6162" s="17">
        <v>80</v>
      </c>
      <c r="AQ6162" s="17">
        <v>5</v>
      </c>
      <c r="AR6162" s="17" t="s">
        <v>22585</v>
      </c>
      <c r="AS6162" s="17" t="s">
        <v>23503</v>
      </c>
      <c r="CU6162" s="17" t="s">
        <v>3901</v>
      </c>
      <c r="DN6162" s="17">
        <f>COUNTIF(AU6162:DM6162, "X")</f>
        <v>1</v>
      </c>
    </row>
    <row r="6163" spans="1:118" s="17" customFormat="1">
      <c r="A6163" s="17" t="s">
        <v>17594</v>
      </c>
      <c r="B6163" s="17">
        <v>55</v>
      </c>
      <c r="C6163" s="17">
        <v>177003</v>
      </c>
      <c r="D6163" s="17" t="s">
        <v>17595</v>
      </c>
      <c r="E6163" s="17" t="s">
        <v>17596</v>
      </c>
      <c r="F6163" s="17" t="s">
        <v>135</v>
      </c>
      <c r="H6163" s="309">
        <v>26616</v>
      </c>
      <c r="I6163" s="309">
        <v>42634</v>
      </c>
      <c r="J6163" s="17" t="s">
        <v>3888</v>
      </c>
      <c r="L6163" s="17" t="s">
        <v>17597</v>
      </c>
      <c r="N6163" s="17" t="s">
        <v>50</v>
      </c>
      <c r="O6163" s="17" t="s">
        <v>15</v>
      </c>
      <c r="P6163" s="17">
        <v>45344</v>
      </c>
      <c r="Q6163" s="17">
        <v>8647</v>
      </c>
      <c r="AF6163" s="17">
        <v>15</v>
      </c>
      <c r="AG6163" s="17">
        <v>2</v>
      </c>
      <c r="AH6163" s="17" t="s">
        <v>11926</v>
      </c>
      <c r="AK6163" s="17" t="s">
        <v>17298</v>
      </c>
      <c r="AM6163" s="17" t="s">
        <v>46</v>
      </c>
      <c r="AN6163" s="17" t="s">
        <v>17553</v>
      </c>
      <c r="AO6163" s="17">
        <v>3</v>
      </c>
      <c r="AP6163" s="17">
        <v>80</v>
      </c>
      <c r="AQ6163" s="17">
        <v>5</v>
      </c>
      <c r="AR6163" s="17" t="s">
        <v>17300</v>
      </c>
      <c r="DN6163" s="17">
        <f>COUNTIF(AU6163:DM6163, "X")</f>
        <v>0</v>
      </c>
    </row>
    <row r="6164" spans="1:118" s="17" customFormat="1">
      <c r="A6164" s="17" t="s">
        <v>1610</v>
      </c>
      <c r="B6164" s="17">
        <v>55</v>
      </c>
      <c r="C6164" s="17">
        <v>177007</v>
      </c>
      <c r="D6164" s="17" t="s">
        <v>638</v>
      </c>
      <c r="E6164" s="17" t="s">
        <v>174</v>
      </c>
      <c r="H6164" s="309">
        <v>21845</v>
      </c>
      <c r="I6164" s="309">
        <v>42636</v>
      </c>
      <c r="J6164" s="17" t="s">
        <v>3888</v>
      </c>
      <c r="L6164" s="17" t="s">
        <v>1522</v>
      </c>
      <c r="N6164" s="17" t="s">
        <v>31</v>
      </c>
      <c r="O6164" s="17" t="s">
        <v>15</v>
      </c>
      <c r="P6164" s="17">
        <v>45373</v>
      </c>
      <c r="AC6164" s="17" t="s">
        <v>9895</v>
      </c>
      <c r="AD6164" s="17" t="s">
        <v>9896</v>
      </c>
      <c r="AF6164" s="17">
        <v>15</v>
      </c>
      <c r="AG6164" s="17">
        <v>2</v>
      </c>
      <c r="AM6164" s="17" t="s">
        <v>62</v>
      </c>
      <c r="AN6164" s="17" t="s">
        <v>15056</v>
      </c>
      <c r="AO6164" s="17">
        <v>3</v>
      </c>
      <c r="AP6164" s="17">
        <v>80</v>
      </c>
      <c r="AQ6164" s="17">
        <v>5</v>
      </c>
      <c r="AR6164" s="17" t="s">
        <v>9898</v>
      </c>
      <c r="AT6164" s="17" t="s">
        <v>15057</v>
      </c>
      <c r="AV6164" s="17" t="s">
        <v>3901</v>
      </c>
      <c r="AZ6164" s="17" t="s">
        <v>3901</v>
      </c>
      <c r="BC6164" s="17" t="s">
        <v>3901</v>
      </c>
      <c r="BD6164" s="17" t="s">
        <v>3901</v>
      </c>
      <c r="BQ6164" s="17" t="s">
        <v>30</v>
      </c>
      <c r="BS6164" s="17" t="s">
        <v>3901</v>
      </c>
      <c r="CF6164" s="17" t="s">
        <v>3901</v>
      </c>
      <c r="CH6164" s="17" t="s">
        <v>3901</v>
      </c>
      <c r="CU6164" s="17" t="s">
        <v>3901</v>
      </c>
      <c r="CX6164" s="17" t="s">
        <v>3901</v>
      </c>
      <c r="CY6164" s="17" t="s">
        <v>21</v>
      </c>
      <c r="DA6164" s="17" t="s">
        <v>3901</v>
      </c>
      <c r="DD6164" s="17" t="s">
        <v>3901</v>
      </c>
      <c r="DE6164" s="17" t="s">
        <v>3901</v>
      </c>
      <c r="DF6164" s="17" t="s">
        <v>3901</v>
      </c>
      <c r="DN6164" s="17">
        <f>COUNTIF(AU6164:DM6164, "X")</f>
        <v>13</v>
      </c>
    </row>
    <row r="6165" spans="1:118" s="17" customFormat="1">
      <c r="A6165" s="17" t="s">
        <v>10132</v>
      </c>
      <c r="B6165" s="17">
        <v>55</v>
      </c>
      <c r="C6165" s="17">
        <v>177017</v>
      </c>
      <c r="D6165" s="17" t="s">
        <v>10133</v>
      </c>
      <c r="E6165" s="17" t="s">
        <v>254</v>
      </c>
      <c r="F6165" s="17" t="s">
        <v>99</v>
      </c>
      <c r="H6165" s="309">
        <v>25476</v>
      </c>
      <c r="I6165" s="309">
        <v>42637</v>
      </c>
      <c r="J6165" s="17" t="s">
        <v>3888</v>
      </c>
      <c r="L6165" s="17" t="s">
        <v>10134</v>
      </c>
      <c r="N6165" s="17" t="s">
        <v>31</v>
      </c>
      <c r="O6165" s="17" t="s">
        <v>15</v>
      </c>
      <c r="P6165" s="17">
        <v>45373</v>
      </c>
      <c r="Q6165" s="17">
        <v>3290</v>
      </c>
      <c r="AC6165" s="17" t="s">
        <v>9895</v>
      </c>
      <c r="AD6165" s="17" t="s">
        <v>9896</v>
      </c>
      <c r="AF6165" s="17">
        <v>8</v>
      </c>
      <c r="AG6165" s="17">
        <v>2</v>
      </c>
      <c r="AM6165" s="17" t="s">
        <v>216</v>
      </c>
      <c r="AN6165" s="17" t="s">
        <v>9897</v>
      </c>
      <c r="AO6165" s="17">
        <v>3</v>
      </c>
      <c r="AP6165" s="17">
        <v>80</v>
      </c>
      <c r="AQ6165" s="17">
        <v>5</v>
      </c>
      <c r="AR6165" s="17" t="s">
        <v>9898</v>
      </c>
      <c r="AT6165" s="17" t="s">
        <v>9899</v>
      </c>
      <c r="AV6165" s="17" t="s">
        <v>3901</v>
      </c>
      <c r="BD6165" s="17" t="s">
        <v>3901</v>
      </c>
      <c r="CU6165" s="17" t="s">
        <v>3901</v>
      </c>
      <c r="DN6165" s="17">
        <f>COUNTIF(AU6165:DM6165, "X")</f>
        <v>3</v>
      </c>
    </row>
    <row r="6166" spans="1:118" s="17" customFormat="1">
      <c r="A6166" s="17" t="s">
        <v>19715</v>
      </c>
      <c r="B6166" s="17">
        <v>55</v>
      </c>
      <c r="C6166" s="17">
        <v>154405</v>
      </c>
      <c r="D6166" s="17" t="s">
        <v>236</v>
      </c>
      <c r="E6166" s="17" t="s">
        <v>19716</v>
      </c>
      <c r="F6166" s="17" t="s">
        <v>125</v>
      </c>
      <c r="H6166" s="309">
        <v>33871</v>
      </c>
      <c r="I6166" s="309">
        <v>42639</v>
      </c>
      <c r="J6166" s="17" t="s">
        <v>3888</v>
      </c>
      <c r="L6166" s="17" t="s">
        <v>19717</v>
      </c>
      <c r="N6166" s="17" t="s">
        <v>14</v>
      </c>
      <c r="O6166" s="17" t="s">
        <v>15</v>
      </c>
      <c r="P6166" s="17">
        <v>45371</v>
      </c>
      <c r="AF6166" s="17">
        <v>15</v>
      </c>
      <c r="AG6166" s="17">
        <v>2</v>
      </c>
      <c r="AI6166" s="17" t="s">
        <v>10178</v>
      </c>
      <c r="AM6166" s="17" t="s">
        <v>219</v>
      </c>
      <c r="AN6166" s="17" t="s">
        <v>19675</v>
      </c>
      <c r="AO6166" s="17">
        <v>3</v>
      </c>
      <c r="AP6166" s="17">
        <v>80</v>
      </c>
      <c r="AQ6166" s="17">
        <v>5</v>
      </c>
      <c r="AR6166" s="17" t="s">
        <v>10180</v>
      </c>
      <c r="CC6166" s="17" t="s">
        <v>3901</v>
      </c>
      <c r="CH6166" s="17" t="s">
        <v>3901</v>
      </c>
      <c r="CU6166" s="17" t="s">
        <v>3901</v>
      </c>
      <c r="DN6166" s="17">
        <f>COUNTIF(AU6166:DM6166, "X")</f>
        <v>3</v>
      </c>
    </row>
    <row r="6167" spans="1:118" s="17" customFormat="1">
      <c r="A6167" s="17" t="s">
        <v>6617</v>
      </c>
      <c r="B6167" s="17">
        <v>55</v>
      </c>
      <c r="C6167" s="17">
        <v>99608</v>
      </c>
      <c r="D6167" s="17" t="s">
        <v>376</v>
      </c>
      <c r="E6167" s="17" t="s">
        <v>52</v>
      </c>
      <c r="F6167" s="17" t="s">
        <v>159</v>
      </c>
      <c r="H6167" s="309">
        <v>16129</v>
      </c>
      <c r="I6167" s="309">
        <v>40406</v>
      </c>
      <c r="J6167" s="17" t="s">
        <v>3888</v>
      </c>
      <c r="L6167" s="17" t="s">
        <v>6618</v>
      </c>
      <c r="N6167" s="17" t="s">
        <v>19</v>
      </c>
      <c r="O6167" s="17" t="s">
        <v>15</v>
      </c>
      <c r="P6167" s="17">
        <v>45356</v>
      </c>
      <c r="AC6167" s="17" t="s">
        <v>3890</v>
      </c>
      <c r="AD6167" s="17" t="s">
        <v>3891</v>
      </c>
      <c r="AF6167" s="17">
        <v>8</v>
      </c>
      <c r="AG6167" s="17">
        <v>2</v>
      </c>
      <c r="AM6167" s="17" t="s">
        <v>248</v>
      </c>
      <c r="AN6167" s="17" t="s">
        <v>6588</v>
      </c>
      <c r="AO6167" s="17">
        <v>3</v>
      </c>
      <c r="AP6167" s="17">
        <v>80</v>
      </c>
      <c r="AQ6167" s="17">
        <v>5</v>
      </c>
      <c r="AT6167" s="17" t="s">
        <v>6589</v>
      </c>
      <c r="DN6167" s="17">
        <f>COUNTIF(AU6167:DM6167, "X")</f>
        <v>0</v>
      </c>
    </row>
    <row r="6168" spans="1:118" s="17" customFormat="1">
      <c r="A6168" s="17" t="s">
        <v>22819</v>
      </c>
      <c r="B6168" s="17">
        <v>55</v>
      </c>
      <c r="C6168" s="17">
        <v>177038</v>
      </c>
      <c r="D6168" s="17" t="s">
        <v>215</v>
      </c>
      <c r="E6168" s="17" t="s">
        <v>9531</v>
      </c>
      <c r="F6168" s="17" t="s">
        <v>63</v>
      </c>
      <c r="H6168" s="309">
        <v>36077</v>
      </c>
      <c r="I6168" s="309">
        <v>42629</v>
      </c>
      <c r="J6168" s="17" t="s">
        <v>3888</v>
      </c>
      <c r="L6168" s="17" t="s">
        <v>22820</v>
      </c>
      <c r="N6168" s="17" t="s">
        <v>205</v>
      </c>
      <c r="O6168" s="17" t="s">
        <v>15</v>
      </c>
      <c r="P6168" s="17">
        <v>45337</v>
      </c>
      <c r="AF6168" s="17">
        <v>8</v>
      </c>
      <c r="AG6168" s="17">
        <v>2</v>
      </c>
      <c r="AI6168" s="17" t="s">
        <v>20542</v>
      </c>
      <c r="AM6168" s="17" t="s">
        <v>253</v>
      </c>
      <c r="AN6168" s="17" t="s">
        <v>22821</v>
      </c>
      <c r="AO6168" s="17">
        <v>3</v>
      </c>
      <c r="AP6168" s="17">
        <v>80</v>
      </c>
      <c r="AQ6168" s="17">
        <v>5</v>
      </c>
      <c r="AR6168" s="17" t="s">
        <v>22585</v>
      </c>
      <c r="CU6168" s="17" t="s">
        <v>3901</v>
      </c>
      <c r="DN6168" s="17">
        <f>COUNTIF(AU6168:DM6168, "X")</f>
        <v>1</v>
      </c>
    </row>
    <row r="6169" spans="1:118" s="17" customFormat="1">
      <c r="A6169" s="17" t="s">
        <v>23308</v>
      </c>
      <c r="B6169" s="17">
        <v>55</v>
      </c>
      <c r="C6169" s="17">
        <v>177039</v>
      </c>
      <c r="D6169" s="17" t="s">
        <v>23309</v>
      </c>
      <c r="E6169" s="17" t="s">
        <v>22967</v>
      </c>
      <c r="F6169" s="17" t="s">
        <v>22</v>
      </c>
      <c r="H6169" s="309">
        <v>35756</v>
      </c>
      <c r="I6169" s="309">
        <v>42629</v>
      </c>
      <c r="J6169" s="17" t="s">
        <v>3888</v>
      </c>
      <c r="L6169" s="17" t="s">
        <v>23310</v>
      </c>
      <c r="N6169" s="17" t="s">
        <v>205</v>
      </c>
      <c r="O6169" s="17" t="s">
        <v>15</v>
      </c>
      <c r="P6169" s="17">
        <v>45337</v>
      </c>
      <c r="AF6169" s="17">
        <v>8</v>
      </c>
      <c r="AG6169" s="17">
        <v>2</v>
      </c>
      <c r="AI6169" s="17" t="s">
        <v>20542</v>
      </c>
      <c r="AM6169" s="17" t="s">
        <v>259</v>
      </c>
      <c r="AN6169" s="17" t="s">
        <v>23210</v>
      </c>
      <c r="AO6169" s="17">
        <v>3</v>
      </c>
      <c r="AP6169" s="17">
        <v>80</v>
      </c>
      <c r="AQ6169" s="17">
        <v>5</v>
      </c>
      <c r="AR6169" s="17" t="s">
        <v>22585</v>
      </c>
      <c r="AS6169" s="17" t="s">
        <v>23219</v>
      </c>
      <c r="DN6169" s="17">
        <f>COUNTIF(AU6169:DM6169, "X")</f>
        <v>0</v>
      </c>
    </row>
    <row r="6170" spans="1:118" s="17" customFormat="1">
      <c r="A6170" s="17" t="s">
        <v>20807</v>
      </c>
      <c r="B6170" s="17">
        <v>55</v>
      </c>
      <c r="C6170" s="17">
        <v>177045</v>
      </c>
      <c r="D6170" s="17" t="s">
        <v>18621</v>
      </c>
      <c r="E6170" s="17" t="s">
        <v>69</v>
      </c>
      <c r="F6170" s="17" t="s">
        <v>48</v>
      </c>
      <c r="H6170" s="309">
        <v>33370</v>
      </c>
      <c r="I6170" s="309">
        <v>42635</v>
      </c>
      <c r="J6170" s="17" t="s">
        <v>3888</v>
      </c>
      <c r="L6170" s="17" t="s">
        <v>20808</v>
      </c>
      <c r="N6170" s="17" t="s">
        <v>26</v>
      </c>
      <c r="O6170" s="17" t="s">
        <v>15</v>
      </c>
      <c r="P6170" s="17">
        <v>45318</v>
      </c>
      <c r="AF6170" s="17">
        <v>8</v>
      </c>
      <c r="AG6170" s="17">
        <v>2</v>
      </c>
      <c r="AI6170" s="17" t="s">
        <v>20669</v>
      </c>
      <c r="AM6170" s="17" t="s">
        <v>53</v>
      </c>
      <c r="AN6170" s="17" t="s">
        <v>20670</v>
      </c>
      <c r="AO6170" s="17">
        <v>3</v>
      </c>
      <c r="AP6170" s="17">
        <v>80</v>
      </c>
      <c r="AQ6170" s="17">
        <v>5</v>
      </c>
      <c r="AR6170" s="17" t="s">
        <v>20671</v>
      </c>
      <c r="CU6170" s="17" t="s">
        <v>3901</v>
      </c>
      <c r="DN6170" s="17">
        <f>COUNTIF(AU6170:DM6170, "X")</f>
        <v>1</v>
      </c>
    </row>
    <row r="6171" spans="1:118" s="17" customFormat="1">
      <c r="A6171" s="17" t="s">
        <v>13666</v>
      </c>
      <c r="B6171" s="17">
        <v>55</v>
      </c>
      <c r="C6171" s="17">
        <v>177047</v>
      </c>
      <c r="D6171" s="17" t="s">
        <v>10490</v>
      </c>
      <c r="E6171" s="17" t="s">
        <v>356</v>
      </c>
      <c r="F6171" s="17" t="s">
        <v>84</v>
      </c>
      <c r="H6171" s="309">
        <v>17976</v>
      </c>
      <c r="I6171" s="309">
        <v>42635</v>
      </c>
      <c r="J6171" s="17" t="s">
        <v>3888</v>
      </c>
      <c r="L6171" s="17" t="s">
        <v>13667</v>
      </c>
      <c r="N6171" s="17" t="s">
        <v>31</v>
      </c>
      <c r="O6171" s="17" t="s">
        <v>15</v>
      </c>
      <c r="P6171" s="17">
        <v>45373</v>
      </c>
      <c r="AC6171" s="17" t="s">
        <v>9895</v>
      </c>
      <c r="AD6171" s="17" t="s">
        <v>9896</v>
      </c>
      <c r="AF6171" s="17">
        <v>8</v>
      </c>
      <c r="AG6171" s="17">
        <v>2</v>
      </c>
      <c r="AM6171" s="17" t="s">
        <v>240</v>
      </c>
      <c r="AN6171" s="17" t="s">
        <v>13567</v>
      </c>
      <c r="AO6171" s="17">
        <v>3</v>
      </c>
      <c r="AP6171" s="17">
        <v>80</v>
      </c>
      <c r="AQ6171" s="17">
        <v>5</v>
      </c>
      <c r="AR6171" s="17" t="s">
        <v>9898</v>
      </c>
      <c r="AT6171" s="17" t="s">
        <v>12990</v>
      </c>
      <c r="CH6171" s="17" t="s">
        <v>3901</v>
      </c>
      <c r="DN6171" s="17">
        <f>COUNTIF(AU6171:DM6171, "X")</f>
        <v>1</v>
      </c>
    </row>
    <row r="6172" spans="1:118" s="17" customFormat="1">
      <c r="A6172" s="17" t="s">
        <v>5634</v>
      </c>
      <c r="B6172" s="17">
        <v>55</v>
      </c>
      <c r="C6172" s="17">
        <v>177049</v>
      </c>
      <c r="D6172" s="17" t="s">
        <v>234</v>
      </c>
      <c r="E6172" s="17" t="s">
        <v>378</v>
      </c>
      <c r="F6172" s="17" t="s">
        <v>30</v>
      </c>
      <c r="H6172" s="309">
        <v>19547</v>
      </c>
      <c r="I6172" s="309">
        <v>42636</v>
      </c>
      <c r="J6172" s="17" t="s">
        <v>3888</v>
      </c>
      <c r="L6172" s="17" t="s">
        <v>5635</v>
      </c>
      <c r="N6172" s="17" t="s">
        <v>19</v>
      </c>
      <c r="O6172" s="17" t="s">
        <v>15</v>
      </c>
      <c r="P6172" s="17">
        <v>45356</v>
      </c>
      <c r="AC6172" s="17" t="s">
        <v>3890</v>
      </c>
      <c r="AD6172" s="17" t="s">
        <v>3891</v>
      </c>
      <c r="AF6172" s="17">
        <v>8</v>
      </c>
      <c r="AG6172" s="17">
        <v>2</v>
      </c>
      <c r="AM6172" s="17" t="s">
        <v>105</v>
      </c>
      <c r="AN6172" s="17" t="s">
        <v>5515</v>
      </c>
      <c r="AO6172" s="17">
        <v>3</v>
      </c>
      <c r="AP6172" s="17">
        <v>80</v>
      </c>
      <c r="AQ6172" s="17">
        <v>5</v>
      </c>
      <c r="AT6172" s="17" t="s">
        <v>5516</v>
      </c>
      <c r="CU6172" s="17" t="s">
        <v>3901</v>
      </c>
      <c r="DN6172" s="17">
        <f>COUNTIF(AU6172:DM6172, "X")</f>
        <v>1</v>
      </c>
    </row>
    <row r="6173" spans="1:118" s="17" customFormat="1">
      <c r="A6173" s="17" t="s">
        <v>5741</v>
      </c>
      <c r="B6173" s="17">
        <v>55</v>
      </c>
      <c r="C6173" s="17">
        <v>151838</v>
      </c>
      <c r="D6173" s="17" t="s">
        <v>474</v>
      </c>
      <c r="E6173" s="17" t="s">
        <v>5742</v>
      </c>
      <c r="F6173" s="17" t="s">
        <v>58</v>
      </c>
      <c r="H6173" s="309">
        <v>33603</v>
      </c>
      <c r="I6173" s="309">
        <v>42639</v>
      </c>
      <c r="J6173" s="17" t="s">
        <v>3888</v>
      </c>
      <c r="L6173" s="17" t="s">
        <v>5743</v>
      </c>
      <c r="N6173" s="17" t="s">
        <v>19</v>
      </c>
      <c r="O6173" s="17" t="s">
        <v>15</v>
      </c>
      <c r="P6173" s="17">
        <v>45356</v>
      </c>
      <c r="AC6173" s="17" t="s">
        <v>3890</v>
      </c>
      <c r="AD6173" s="17" t="s">
        <v>3891</v>
      </c>
      <c r="AF6173" s="17">
        <v>8</v>
      </c>
      <c r="AG6173" s="17">
        <v>2</v>
      </c>
      <c r="AM6173" s="17" t="s">
        <v>105</v>
      </c>
      <c r="AN6173" s="17" t="s">
        <v>5515</v>
      </c>
      <c r="AO6173" s="17">
        <v>3</v>
      </c>
      <c r="AP6173" s="17">
        <v>80</v>
      </c>
      <c r="AQ6173" s="17">
        <v>5</v>
      </c>
      <c r="AT6173" s="17" t="s">
        <v>5516</v>
      </c>
      <c r="DN6173" s="17">
        <f>COUNTIF(AU6173:DM6173, "X")</f>
        <v>0</v>
      </c>
    </row>
    <row r="6174" spans="1:118" s="17" customFormat="1">
      <c r="A6174" s="17" t="s">
        <v>22610</v>
      </c>
      <c r="B6174" s="17">
        <v>55</v>
      </c>
      <c r="C6174" s="17">
        <v>177080</v>
      </c>
      <c r="D6174" s="17" t="s">
        <v>22611</v>
      </c>
      <c r="E6174" s="17" t="s">
        <v>22612</v>
      </c>
      <c r="F6174" s="17" t="s">
        <v>18</v>
      </c>
      <c r="H6174" s="309">
        <v>35850</v>
      </c>
      <c r="I6174" s="309">
        <v>42641</v>
      </c>
      <c r="J6174" s="17" t="s">
        <v>3888</v>
      </c>
      <c r="L6174" s="17" t="s">
        <v>22613</v>
      </c>
      <c r="N6174" s="17" t="s">
        <v>126</v>
      </c>
      <c r="O6174" s="17" t="s">
        <v>15</v>
      </c>
      <c r="P6174" s="17">
        <v>45383</v>
      </c>
      <c r="AF6174" s="17">
        <v>8</v>
      </c>
      <c r="AG6174" s="17">
        <v>2</v>
      </c>
      <c r="AI6174" s="17" t="s">
        <v>20542</v>
      </c>
      <c r="AM6174" s="17" t="s">
        <v>133</v>
      </c>
      <c r="AN6174" s="17" t="s">
        <v>22584</v>
      </c>
      <c r="AO6174" s="17">
        <v>3</v>
      </c>
      <c r="AP6174" s="17">
        <v>80</v>
      </c>
      <c r="AQ6174" s="17">
        <v>5</v>
      </c>
      <c r="AR6174" s="17" t="s">
        <v>22585</v>
      </c>
      <c r="DN6174" s="17">
        <f>COUNTIF(AU6174:DM6174, "X")</f>
        <v>0</v>
      </c>
    </row>
    <row r="6175" spans="1:118" s="17" customFormat="1">
      <c r="A6175" s="17" t="s">
        <v>20051</v>
      </c>
      <c r="B6175" s="17">
        <v>55</v>
      </c>
      <c r="C6175" s="17">
        <v>177085</v>
      </c>
      <c r="D6175" s="17" t="s">
        <v>5899</v>
      </c>
      <c r="E6175" s="17" t="s">
        <v>20052</v>
      </c>
      <c r="F6175" s="17" t="s">
        <v>5202</v>
      </c>
      <c r="H6175" s="309">
        <v>35303</v>
      </c>
      <c r="I6175" s="309">
        <v>42625</v>
      </c>
      <c r="J6175" s="17" t="s">
        <v>3888</v>
      </c>
      <c r="L6175" s="17" t="s">
        <v>20053</v>
      </c>
      <c r="N6175" s="17" t="s">
        <v>31</v>
      </c>
      <c r="O6175" s="17" t="s">
        <v>15</v>
      </c>
      <c r="P6175" s="17">
        <v>45373</v>
      </c>
      <c r="AD6175" s="17" t="s">
        <v>9896</v>
      </c>
      <c r="AF6175" s="17">
        <v>8</v>
      </c>
      <c r="AG6175" s="17">
        <v>2</v>
      </c>
      <c r="AM6175" s="17" t="s">
        <v>180</v>
      </c>
      <c r="AN6175" s="17" t="s">
        <v>20012</v>
      </c>
      <c r="AO6175" s="17">
        <v>3</v>
      </c>
      <c r="AP6175" s="17">
        <v>80</v>
      </c>
      <c r="AQ6175" s="17">
        <v>5</v>
      </c>
      <c r="AR6175" s="17" t="s">
        <v>10180</v>
      </c>
      <c r="CU6175" s="17" t="s">
        <v>3901</v>
      </c>
      <c r="DN6175" s="17">
        <f>COUNTIF(AU6175:DM6175, "X")</f>
        <v>1</v>
      </c>
    </row>
    <row r="6176" spans="1:118" s="17" customFormat="1">
      <c r="A6176" s="17" t="s">
        <v>20059</v>
      </c>
      <c r="B6176" s="17">
        <v>55</v>
      </c>
      <c r="C6176" s="17">
        <v>177090</v>
      </c>
      <c r="D6176" s="17" t="s">
        <v>7106</v>
      </c>
      <c r="E6176" s="17" t="s">
        <v>610</v>
      </c>
      <c r="H6176" s="309">
        <v>23163</v>
      </c>
      <c r="I6176" s="309">
        <v>42639</v>
      </c>
      <c r="J6176" s="17" t="s">
        <v>3888</v>
      </c>
      <c r="L6176" s="17" t="s">
        <v>20060</v>
      </c>
      <c r="N6176" s="17" t="s">
        <v>31</v>
      </c>
      <c r="O6176" s="17" t="s">
        <v>15</v>
      </c>
      <c r="P6176" s="17">
        <v>45373</v>
      </c>
      <c r="AD6176" s="17" t="s">
        <v>9896</v>
      </c>
      <c r="AF6176" s="17">
        <v>8</v>
      </c>
      <c r="AG6176" s="17">
        <v>2</v>
      </c>
      <c r="AM6176" s="17" t="s">
        <v>180</v>
      </c>
      <c r="AN6176" s="17" t="s">
        <v>20012</v>
      </c>
      <c r="AO6176" s="17">
        <v>3</v>
      </c>
      <c r="AP6176" s="17">
        <v>80</v>
      </c>
      <c r="AQ6176" s="17">
        <v>5</v>
      </c>
      <c r="AR6176" s="17" t="s">
        <v>10180</v>
      </c>
      <c r="DN6176" s="17">
        <f>COUNTIF(AU6176:DM6176, "X")</f>
        <v>0</v>
      </c>
    </row>
    <row r="6177" spans="1:118" s="17" customFormat="1">
      <c r="A6177" s="17" t="s">
        <v>18355</v>
      </c>
      <c r="B6177" s="17">
        <v>55</v>
      </c>
      <c r="C6177" s="17">
        <v>177094</v>
      </c>
      <c r="D6177" s="17" t="s">
        <v>18356</v>
      </c>
      <c r="E6177" s="17" t="s">
        <v>4849</v>
      </c>
      <c r="F6177" s="17" t="s">
        <v>65</v>
      </c>
      <c r="H6177" s="309">
        <v>27805</v>
      </c>
      <c r="I6177" s="309">
        <v>42626</v>
      </c>
      <c r="J6177" s="17" t="s">
        <v>3888</v>
      </c>
      <c r="L6177" s="17" t="s">
        <v>18357</v>
      </c>
      <c r="N6177" s="17" t="s">
        <v>182</v>
      </c>
      <c r="O6177" s="17" t="s">
        <v>15</v>
      </c>
      <c r="P6177" s="17">
        <v>45326</v>
      </c>
      <c r="AF6177" s="17">
        <v>15</v>
      </c>
      <c r="AG6177" s="17">
        <v>2</v>
      </c>
      <c r="AH6177" s="17" t="s">
        <v>11926</v>
      </c>
      <c r="AK6177" s="17" t="s">
        <v>11927</v>
      </c>
      <c r="AM6177" s="17" t="s">
        <v>2614</v>
      </c>
      <c r="AN6177" s="17" t="s">
        <v>18350</v>
      </c>
      <c r="AO6177" s="17">
        <v>3</v>
      </c>
      <c r="AP6177" s="17">
        <v>80</v>
      </c>
      <c r="AQ6177" s="17">
        <v>5</v>
      </c>
      <c r="AR6177" s="17" t="s">
        <v>18351</v>
      </c>
      <c r="AS6177" s="17" t="s">
        <v>18358</v>
      </c>
      <c r="DN6177" s="17">
        <f>COUNTIF(AU6177:DM6177, "X")</f>
        <v>0</v>
      </c>
    </row>
    <row r="6178" spans="1:118" s="17" customFormat="1">
      <c r="A6178" s="17" t="s">
        <v>16686</v>
      </c>
      <c r="B6178" s="17">
        <v>55</v>
      </c>
      <c r="C6178" s="17">
        <v>177101</v>
      </c>
      <c r="D6178" s="17" t="s">
        <v>146</v>
      </c>
      <c r="E6178" s="17" t="s">
        <v>11778</v>
      </c>
      <c r="F6178" s="17" t="s">
        <v>56</v>
      </c>
      <c r="H6178" s="309">
        <v>19798</v>
      </c>
      <c r="I6178" s="309">
        <v>42611</v>
      </c>
      <c r="J6178" s="17" t="s">
        <v>3888</v>
      </c>
      <c r="L6178" s="17" t="s">
        <v>16687</v>
      </c>
      <c r="M6178" s="17" t="s">
        <v>363</v>
      </c>
      <c r="N6178" s="17" t="s">
        <v>31</v>
      </c>
      <c r="O6178" s="17" t="s">
        <v>15</v>
      </c>
      <c r="P6178" s="17">
        <v>45373</v>
      </c>
      <c r="AC6178" s="17" t="s">
        <v>9895</v>
      </c>
      <c r="AD6178" s="17" t="s">
        <v>9896</v>
      </c>
      <c r="AF6178" s="17">
        <v>8</v>
      </c>
      <c r="AG6178" s="17">
        <v>2</v>
      </c>
      <c r="AM6178" s="17" t="s">
        <v>124</v>
      </c>
      <c r="AN6178" s="17" t="s">
        <v>16646</v>
      </c>
      <c r="AO6178" s="17">
        <v>3</v>
      </c>
      <c r="AP6178" s="17">
        <v>80</v>
      </c>
      <c r="AQ6178" s="17">
        <v>5</v>
      </c>
      <c r="AR6178" s="17" t="s">
        <v>9898</v>
      </c>
      <c r="AT6178" s="17" t="s">
        <v>9899</v>
      </c>
      <c r="BK6178" s="17" t="s">
        <v>3901</v>
      </c>
      <c r="CU6178" s="17" t="s">
        <v>3901</v>
      </c>
      <c r="DN6178" s="17">
        <f>COUNTIF(AU6178:DM6178, "X")</f>
        <v>2</v>
      </c>
    </row>
    <row r="6179" spans="1:118" s="17" customFormat="1">
      <c r="A6179" s="17" t="s">
        <v>23697</v>
      </c>
      <c r="B6179" s="17">
        <v>55</v>
      </c>
      <c r="C6179" s="17">
        <v>177102</v>
      </c>
      <c r="D6179" s="17" t="s">
        <v>23698</v>
      </c>
      <c r="E6179" s="17" t="s">
        <v>392</v>
      </c>
      <c r="F6179" s="17" t="s">
        <v>22</v>
      </c>
      <c r="H6179" s="309">
        <v>22171</v>
      </c>
      <c r="I6179" s="309">
        <v>42639</v>
      </c>
      <c r="J6179" s="17" t="s">
        <v>3888</v>
      </c>
      <c r="L6179" s="17" t="s">
        <v>23699</v>
      </c>
      <c r="N6179" s="17" t="s">
        <v>126</v>
      </c>
      <c r="O6179" s="17" t="s">
        <v>15</v>
      </c>
      <c r="P6179" s="17">
        <v>45383</v>
      </c>
      <c r="AF6179" s="17">
        <v>8</v>
      </c>
      <c r="AG6179" s="17">
        <v>2</v>
      </c>
      <c r="AI6179" s="17" t="s">
        <v>20542</v>
      </c>
      <c r="AM6179" s="17" t="s">
        <v>303</v>
      </c>
      <c r="AN6179" s="17" t="s">
        <v>23502</v>
      </c>
      <c r="AO6179" s="17">
        <v>3</v>
      </c>
      <c r="AP6179" s="17">
        <v>80</v>
      </c>
      <c r="AQ6179" s="17">
        <v>5</v>
      </c>
      <c r="AR6179" s="17" t="s">
        <v>22585</v>
      </c>
      <c r="AS6179" s="17" t="s">
        <v>23503</v>
      </c>
      <c r="BD6179" s="17" t="s">
        <v>3901</v>
      </c>
      <c r="CU6179" s="17" t="s">
        <v>3901</v>
      </c>
      <c r="DN6179" s="17">
        <f>COUNTIF(AU6179:DM6179, "X")</f>
        <v>2</v>
      </c>
    </row>
    <row r="6180" spans="1:118" s="17" customFormat="1">
      <c r="A6180" s="17" t="s">
        <v>23988</v>
      </c>
      <c r="B6180" s="17">
        <v>55</v>
      </c>
      <c r="C6180" s="17">
        <v>177108</v>
      </c>
      <c r="D6180" s="17" t="s">
        <v>23989</v>
      </c>
      <c r="E6180" s="17" t="s">
        <v>10270</v>
      </c>
      <c r="F6180" s="17" t="s">
        <v>73</v>
      </c>
      <c r="H6180" s="309">
        <v>35861</v>
      </c>
      <c r="I6180" s="309">
        <v>42613</v>
      </c>
      <c r="J6180" s="17" t="s">
        <v>3888</v>
      </c>
      <c r="L6180" s="17" t="s">
        <v>23990</v>
      </c>
      <c r="N6180" s="17" t="s">
        <v>126</v>
      </c>
      <c r="O6180" s="17" t="s">
        <v>15</v>
      </c>
      <c r="P6180" s="17">
        <v>45383</v>
      </c>
      <c r="AF6180" s="17">
        <v>8</v>
      </c>
      <c r="AG6180" s="17">
        <v>2</v>
      </c>
      <c r="AI6180" s="17" t="s">
        <v>20542</v>
      </c>
      <c r="AM6180" s="17" t="s">
        <v>127</v>
      </c>
      <c r="AN6180" s="17" t="s">
        <v>23839</v>
      </c>
      <c r="AO6180" s="17">
        <v>3</v>
      </c>
      <c r="AP6180" s="17">
        <v>80</v>
      </c>
      <c r="AQ6180" s="17">
        <v>5</v>
      </c>
      <c r="AR6180" s="17" t="s">
        <v>22585</v>
      </c>
      <c r="AS6180" s="17" t="s">
        <v>23503</v>
      </c>
      <c r="DA6180" s="17" t="s">
        <v>3901</v>
      </c>
      <c r="DN6180" s="17">
        <f>COUNTIF(AU6180:DM6180, "X")</f>
        <v>1</v>
      </c>
    </row>
    <row r="6181" spans="1:118" s="17" customFormat="1">
      <c r="A6181" s="17" t="s">
        <v>17557</v>
      </c>
      <c r="B6181" s="17">
        <v>55</v>
      </c>
      <c r="C6181" s="17">
        <v>177111</v>
      </c>
      <c r="D6181" s="17" t="s">
        <v>234</v>
      </c>
      <c r="E6181" s="17" t="s">
        <v>13305</v>
      </c>
      <c r="F6181" s="17" t="s">
        <v>22</v>
      </c>
      <c r="H6181" s="309">
        <v>36106</v>
      </c>
      <c r="I6181" s="309">
        <v>42613</v>
      </c>
      <c r="J6181" s="17" t="s">
        <v>3888</v>
      </c>
      <c r="L6181" s="17" t="s">
        <v>17558</v>
      </c>
      <c r="M6181" s="17" t="s">
        <v>6014</v>
      </c>
      <c r="N6181" s="17" t="s">
        <v>50</v>
      </c>
      <c r="O6181" s="17" t="s">
        <v>15</v>
      </c>
      <c r="P6181" s="17">
        <v>45344</v>
      </c>
      <c r="AF6181" s="17">
        <v>15</v>
      </c>
      <c r="AG6181" s="17">
        <v>2</v>
      </c>
      <c r="AH6181" s="17" t="s">
        <v>11926</v>
      </c>
      <c r="AK6181" s="17" t="s">
        <v>17298</v>
      </c>
      <c r="AM6181" s="17" t="s">
        <v>46</v>
      </c>
      <c r="AN6181" s="17" t="s">
        <v>17553</v>
      </c>
      <c r="AO6181" s="17">
        <v>3</v>
      </c>
      <c r="AP6181" s="17">
        <v>80</v>
      </c>
      <c r="AQ6181" s="17">
        <v>5</v>
      </c>
      <c r="AR6181" s="17" t="s">
        <v>17300</v>
      </c>
      <c r="CU6181" s="17" t="s">
        <v>3901</v>
      </c>
      <c r="DF6181" s="17" t="s">
        <v>3901</v>
      </c>
      <c r="DN6181" s="17">
        <f>COUNTIF(AU6181:DM6181, "X")</f>
        <v>2</v>
      </c>
    </row>
    <row r="6182" spans="1:118" s="17" customFormat="1">
      <c r="A6182" s="17" t="s">
        <v>26556</v>
      </c>
      <c r="B6182" s="17">
        <v>55</v>
      </c>
      <c r="C6182" s="17">
        <v>177113</v>
      </c>
      <c r="D6182" s="17" t="s">
        <v>11285</v>
      </c>
      <c r="E6182" s="17" t="s">
        <v>61</v>
      </c>
      <c r="F6182" s="17" t="s">
        <v>22</v>
      </c>
      <c r="H6182" s="309">
        <v>35585</v>
      </c>
      <c r="I6182" s="309">
        <v>42613</v>
      </c>
      <c r="J6182" s="17" t="s">
        <v>3888</v>
      </c>
      <c r="L6182" s="17" t="s">
        <v>26557</v>
      </c>
      <c r="N6182" s="17" t="s">
        <v>14</v>
      </c>
      <c r="O6182" s="17" t="s">
        <v>15</v>
      </c>
      <c r="P6182" s="17">
        <v>45371</v>
      </c>
      <c r="AC6182" s="17" t="s">
        <v>17772</v>
      </c>
      <c r="AF6182" s="17">
        <v>8</v>
      </c>
      <c r="AG6182" s="17">
        <v>2</v>
      </c>
      <c r="AH6182" s="17" t="s">
        <v>11926</v>
      </c>
      <c r="AK6182" s="17" t="s">
        <v>17298</v>
      </c>
      <c r="AM6182" s="17" t="s">
        <v>78</v>
      </c>
      <c r="AN6182" s="17" t="s">
        <v>26289</v>
      </c>
      <c r="AO6182" s="17">
        <v>3</v>
      </c>
      <c r="AP6182" s="17">
        <v>80</v>
      </c>
      <c r="AQ6182" s="17">
        <v>5</v>
      </c>
      <c r="AT6182" s="17" t="s">
        <v>25610</v>
      </c>
      <c r="CU6182" s="17" t="s">
        <v>3901</v>
      </c>
      <c r="DN6182" s="17">
        <f>COUNTIF(AU6182:DM6182, "X")</f>
        <v>1</v>
      </c>
    </row>
    <row r="6183" spans="1:118" s="17" customFormat="1">
      <c r="A6183" s="17" t="s">
        <v>25595</v>
      </c>
      <c r="B6183" s="17">
        <v>55</v>
      </c>
      <c r="C6183" s="17">
        <v>177116</v>
      </c>
      <c r="D6183" s="17" t="s">
        <v>25596</v>
      </c>
      <c r="E6183" s="17" t="s">
        <v>25597</v>
      </c>
      <c r="F6183" s="17" t="s">
        <v>25598</v>
      </c>
      <c r="H6183" s="309">
        <v>35996</v>
      </c>
      <c r="I6183" s="309">
        <v>42611</v>
      </c>
      <c r="J6183" s="17" t="s">
        <v>3888</v>
      </c>
      <c r="L6183" s="17" t="s">
        <v>25599</v>
      </c>
      <c r="N6183" s="17" t="s">
        <v>31</v>
      </c>
      <c r="O6183" s="17" t="s">
        <v>15</v>
      </c>
      <c r="P6183" s="17">
        <v>45373</v>
      </c>
      <c r="AC6183" s="17" t="s">
        <v>9895</v>
      </c>
      <c r="AD6183" s="17" t="s">
        <v>9896</v>
      </c>
      <c r="AF6183" s="17">
        <v>8</v>
      </c>
      <c r="AG6183" s="17">
        <v>2</v>
      </c>
      <c r="AM6183" s="17" t="s">
        <v>76</v>
      </c>
      <c r="AN6183" s="17" t="s">
        <v>25452</v>
      </c>
      <c r="AO6183" s="17">
        <v>3</v>
      </c>
      <c r="AP6183" s="17">
        <v>80</v>
      </c>
      <c r="AQ6183" s="17">
        <v>5</v>
      </c>
      <c r="AR6183" s="17" t="s">
        <v>9898</v>
      </c>
      <c r="AT6183" s="17" t="s">
        <v>9899</v>
      </c>
      <c r="CU6183" s="17" t="s">
        <v>3901</v>
      </c>
      <c r="DN6183" s="17">
        <f>COUNTIF(AU6183:DM6183, "X")</f>
        <v>1</v>
      </c>
    </row>
    <row r="6184" spans="1:118" s="17" customFormat="1">
      <c r="A6184" s="17" t="s">
        <v>7023</v>
      </c>
      <c r="B6184" s="17">
        <v>55</v>
      </c>
      <c r="C6184" s="17">
        <v>177118</v>
      </c>
      <c r="D6184" s="17" t="s">
        <v>7024</v>
      </c>
      <c r="E6184" s="17" t="s">
        <v>277</v>
      </c>
      <c r="H6184" s="309">
        <v>35543</v>
      </c>
      <c r="I6184" s="309">
        <v>42626</v>
      </c>
      <c r="J6184" s="17" t="s">
        <v>3888</v>
      </c>
      <c r="L6184" s="17" t="s">
        <v>561</v>
      </c>
      <c r="M6184" s="17" t="s">
        <v>478</v>
      </c>
      <c r="N6184" s="17" t="s">
        <v>19</v>
      </c>
      <c r="O6184" s="17" t="s">
        <v>15</v>
      </c>
      <c r="P6184" s="17">
        <v>45356</v>
      </c>
      <c r="AC6184" s="17" t="s">
        <v>3890</v>
      </c>
      <c r="AD6184" s="17" t="s">
        <v>3891</v>
      </c>
      <c r="AF6184" s="17">
        <v>8</v>
      </c>
      <c r="AG6184" s="17">
        <v>2</v>
      </c>
      <c r="AM6184" s="17" t="s">
        <v>248</v>
      </c>
      <c r="AN6184" s="17" t="s">
        <v>6588</v>
      </c>
      <c r="AO6184" s="17">
        <v>3</v>
      </c>
      <c r="AP6184" s="17">
        <v>80</v>
      </c>
      <c r="AQ6184" s="17">
        <v>5</v>
      </c>
      <c r="AT6184" s="17" t="s">
        <v>6589</v>
      </c>
      <c r="DN6184" s="17">
        <f>COUNTIF(AU6184:DM6184, "X")</f>
        <v>0</v>
      </c>
    </row>
    <row r="6185" spans="1:118" s="17" customFormat="1">
      <c r="A6185" s="17" t="s">
        <v>17427</v>
      </c>
      <c r="B6185" s="17">
        <v>55</v>
      </c>
      <c r="C6185" s="17">
        <v>177123</v>
      </c>
      <c r="D6185" s="17" t="s">
        <v>292</v>
      </c>
      <c r="E6185" s="17" t="s">
        <v>400</v>
      </c>
      <c r="F6185" s="17" t="s">
        <v>22</v>
      </c>
      <c r="H6185" s="309">
        <v>23182</v>
      </c>
      <c r="I6185" s="309">
        <v>42611</v>
      </c>
      <c r="J6185" s="17" t="s">
        <v>3888</v>
      </c>
      <c r="L6185" s="17" t="s">
        <v>17428</v>
      </c>
      <c r="N6185" s="17" t="s">
        <v>14</v>
      </c>
      <c r="O6185" s="17" t="s">
        <v>15</v>
      </c>
      <c r="P6185" s="17">
        <v>45371</v>
      </c>
      <c r="AF6185" s="17">
        <v>15</v>
      </c>
      <c r="AG6185" s="17">
        <v>2</v>
      </c>
      <c r="AH6185" s="17" t="s">
        <v>11926</v>
      </c>
      <c r="AK6185" s="17" t="s">
        <v>17298</v>
      </c>
      <c r="AM6185" s="17" t="s">
        <v>88</v>
      </c>
      <c r="AN6185" s="17" t="s">
        <v>17299</v>
      </c>
      <c r="AO6185" s="17">
        <v>3</v>
      </c>
      <c r="AP6185" s="17">
        <v>80</v>
      </c>
      <c r="AQ6185" s="17">
        <v>5</v>
      </c>
      <c r="AR6185" s="17" t="s">
        <v>17300</v>
      </c>
      <c r="BA6185" s="17" t="s">
        <v>3901</v>
      </c>
      <c r="BD6185" s="17" t="s">
        <v>3901</v>
      </c>
      <c r="BK6185" s="17" t="s">
        <v>3901</v>
      </c>
      <c r="BN6185" s="17" t="s">
        <v>3901</v>
      </c>
      <c r="BS6185" s="17" t="s">
        <v>3901</v>
      </c>
      <c r="CC6185" s="17" t="s">
        <v>3901</v>
      </c>
      <c r="CF6185" s="17" t="s">
        <v>3901</v>
      </c>
      <c r="CG6185" s="17" t="s">
        <v>21</v>
      </c>
      <c r="CH6185" s="17" t="s">
        <v>3901</v>
      </c>
      <c r="CQ6185" s="17" t="s">
        <v>3901</v>
      </c>
      <c r="CR6185" s="17" t="s">
        <v>21</v>
      </c>
      <c r="CU6185" s="17" t="s">
        <v>3901</v>
      </c>
      <c r="DA6185" s="17" t="s">
        <v>3901</v>
      </c>
      <c r="DF6185" s="17" t="s">
        <v>3901</v>
      </c>
      <c r="DN6185" s="17">
        <f>COUNTIF(AU6185:DM6185, "X")</f>
        <v>12</v>
      </c>
    </row>
    <row r="6186" spans="1:118" s="17" customFormat="1">
      <c r="A6186" s="17" t="s">
        <v>12534</v>
      </c>
      <c r="B6186" s="17">
        <v>55</v>
      </c>
      <c r="C6186" s="17">
        <v>177133</v>
      </c>
      <c r="D6186" s="17" t="s">
        <v>12535</v>
      </c>
      <c r="E6186" s="17" t="s">
        <v>5369</v>
      </c>
      <c r="F6186" s="17" t="s">
        <v>12</v>
      </c>
      <c r="H6186" s="309">
        <v>31191</v>
      </c>
      <c r="I6186" s="309">
        <v>42640</v>
      </c>
      <c r="J6186" s="17" t="s">
        <v>3888</v>
      </c>
      <c r="L6186" s="17" t="s">
        <v>12536</v>
      </c>
      <c r="N6186" s="17" t="s">
        <v>31</v>
      </c>
      <c r="O6186" s="17" t="s">
        <v>15</v>
      </c>
      <c r="P6186" s="17">
        <v>45373</v>
      </c>
      <c r="AC6186" s="17" t="s">
        <v>9895</v>
      </c>
      <c r="AD6186" s="17" t="s">
        <v>9896</v>
      </c>
      <c r="AF6186" s="17">
        <v>8</v>
      </c>
      <c r="AG6186" s="17">
        <v>2</v>
      </c>
      <c r="AM6186" s="17" t="s">
        <v>222</v>
      </c>
      <c r="AN6186" s="17" t="s">
        <v>12432</v>
      </c>
      <c r="AO6186" s="17">
        <v>3</v>
      </c>
      <c r="AP6186" s="17">
        <v>80</v>
      </c>
      <c r="AQ6186" s="17">
        <v>5</v>
      </c>
      <c r="AR6186" s="17" t="s">
        <v>9898</v>
      </c>
      <c r="AT6186" s="17" t="s">
        <v>11929</v>
      </c>
      <c r="BB6186" s="17" t="s">
        <v>3901</v>
      </c>
      <c r="BD6186" s="17" t="s">
        <v>3901</v>
      </c>
      <c r="BJ6186" s="17" t="s">
        <v>30</v>
      </c>
      <c r="BQ6186" s="17" t="s">
        <v>30</v>
      </c>
      <c r="BS6186" s="17" t="s">
        <v>3901</v>
      </c>
      <c r="CH6186" s="17" t="s">
        <v>3901</v>
      </c>
      <c r="CU6186" s="17" t="s">
        <v>3901</v>
      </c>
      <c r="DN6186" s="17">
        <f>COUNTIF(AU6186:DM6186, "X")</f>
        <v>5</v>
      </c>
    </row>
    <row r="6187" spans="1:118" s="17" customFormat="1">
      <c r="A6187" s="17" t="s">
        <v>14281</v>
      </c>
      <c r="B6187" s="17">
        <v>55</v>
      </c>
      <c r="C6187" s="17">
        <v>177137</v>
      </c>
      <c r="D6187" s="17" t="s">
        <v>4425</v>
      </c>
      <c r="E6187" s="17" t="s">
        <v>277</v>
      </c>
      <c r="H6187" s="309">
        <v>28518</v>
      </c>
      <c r="I6187" s="309">
        <v>42631</v>
      </c>
      <c r="J6187" s="17" t="s">
        <v>3888</v>
      </c>
      <c r="L6187" s="17" t="s">
        <v>14282</v>
      </c>
      <c r="N6187" s="17" t="s">
        <v>31</v>
      </c>
      <c r="O6187" s="17" t="s">
        <v>15</v>
      </c>
      <c r="P6187" s="17">
        <v>45373</v>
      </c>
      <c r="AC6187" s="17" t="s">
        <v>9895</v>
      </c>
      <c r="AD6187" s="17" t="s">
        <v>9896</v>
      </c>
      <c r="AF6187" s="17">
        <v>8</v>
      </c>
      <c r="AG6187" s="17">
        <v>2</v>
      </c>
      <c r="AM6187" s="17" t="s">
        <v>157</v>
      </c>
      <c r="AN6187" s="17" t="s">
        <v>14151</v>
      </c>
      <c r="AO6187" s="17">
        <v>3</v>
      </c>
      <c r="AP6187" s="17">
        <v>80</v>
      </c>
      <c r="AQ6187" s="17">
        <v>5</v>
      </c>
      <c r="AR6187" s="17" t="s">
        <v>9898</v>
      </c>
      <c r="AT6187" s="17" t="s">
        <v>14152</v>
      </c>
      <c r="DN6187" s="17">
        <f>COUNTIF(AU6187:DM6187, "X")</f>
        <v>0</v>
      </c>
    </row>
    <row r="6188" spans="1:118" s="17" customFormat="1">
      <c r="A6188" s="17" t="s">
        <v>20567</v>
      </c>
      <c r="B6188" s="17">
        <v>55</v>
      </c>
      <c r="C6188" s="17">
        <v>177139</v>
      </c>
      <c r="D6188" s="17" t="s">
        <v>7197</v>
      </c>
      <c r="E6188" s="17" t="s">
        <v>9344</v>
      </c>
      <c r="F6188" s="17" t="s">
        <v>22</v>
      </c>
      <c r="H6188" s="309">
        <v>35975</v>
      </c>
      <c r="I6188" s="309">
        <v>42639</v>
      </c>
      <c r="J6188" s="17" t="s">
        <v>3888</v>
      </c>
      <c r="L6188" s="17" t="s">
        <v>20568</v>
      </c>
      <c r="N6188" s="17" t="s">
        <v>14</v>
      </c>
      <c r="O6188" s="17" t="s">
        <v>15</v>
      </c>
      <c r="P6188" s="17">
        <v>45371</v>
      </c>
      <c r="AF6188" s="17">
        <v>8</v>
      </c>
      <c r="AG6188" s="17">
        <v>2</v>
      </c>
      <c r="AI6188" s="17" t="s">
        <v>10178</v>
      </c>
      <c r="AM6188" s="17" t="s">
        <v>94</v>
      </c>
      <c r="AN6188" s="17" t="s">
        <v>20471</v>
      </c>
      <c r="AO6188" s="17">
        <v>3</v>
      </c>
      <c r="AP6188" s="17">
        <v>80</v>
      </c>
      <c r="AQ6188" s="17">
        <v>5</v>
      </c>
      <c r="AR6188" s="17" t="s">
        <v>10180</v>
      </c>
      <c r="CU6188" s="17" t="s">
        <v>3901</v>
      </c>
      <c r="DN6188" s="17">
        <f>COUNTIF(AU6188:DM6188, "X")</f>
        <v>1</v>
      </c>
    </row>
    <row r="6189" spans="1:118" s="17" customFormat="1">
      <c r="A6189" s="17" t="s">
        <v>20268</v>
      </c>
      <c r="B6189" s="17">
        <v>55</v>
      </c>
      <c r="C6189" s="17">
        <v>177150</v>
      </c>
      <c r="D6189" s="17" t="s">
        <v>16673</v>
      </c>
      <c r="E6189" s="17" t="s">
        <v>11978</v>
      </c>
      <c r="F6189" s="17" t="s">
        <v>20269</v>
      </c>
      <c r="H6189" s="309">
        <v>36004</v>
      </c>
      <c r="I6189" s="309">
        <v>42639</v>
      </c>
      <c r="J6189" s="17" t="s">
        <v>3888</v>
      </c>
      <c r="L6189" s="17" t="s">
        <v>20056</v>
      </c>
      <c r="N6189" s="17" t="s">
        <v>31</v>
      </c>
      <c r="O6189" s="17" t="s">
        <v>15</v>
      </c>
      <c r="P6189" s="17">
        <v>45373</v>
      </c>
      <c r="AD6189" s="17" t="s">
        <v>9896</v>
      </c>
      <c r="AF6189" s="17">
        <v>8</v>
      </c>
      <c r="AG6189" s="17">
        <v>2</v>
      </c>
      <c r="AM6189" s="17" t="s">
        <v>180</v>
      </c>
      <c r="AN6189" s="17" t="s">
        <v>20012</v>
      </c>
      <c r="AO6189" s="17">
        <v>3</v>
      </c>
      <c r="AP6189" s="17">
        <v>80</v>
      </c>
      <c r="AQ6189" s="17">
        <v>5</v>
      </c>
      <c r="AR6189" s="17" t="s">
        <v>10180</v>
      </c>
      <c r="DN6189" s="17">
        <f>COUNTIF(AU6189:DM6189, "X")</f>
        <v>0</v>
      </c>
    </row>
    <row r="6190" spans="1:118" s="17" customFormat="1">
      <c r="A6190" s="17" t="s">
        <v>18600</v>
      </c>
      <c r="B6190" s="17">
        <v>55</v>
      </c>
      <c r="C6190" s="17">
        <v>177151</v>
      </c>
      <c r="D6190" s="17" t="s">
        <v>18601</v>
      </c>
      <c r="E6190" s="17" t="s">
        <v>333</v>
      </c>
      <c r="F6190" s="17" t="s">
        <v>229</v>
      </c>
      <c r="H6190" s="309">
        <v>27738</v>
      </c>
      <c r="I6190" s="309">
        <v>42639</v>
      </c>
      <c r="J6190" s="17" t="s">
        <v>3888</v>
      </c>
      <c r="L6190" s="17" t="s">
        <v>18602</v>
      </c>
      <c r="N6190" s="17" t="s">
        <v>31</v>
      </c>
      <c r="O6190" s="17" t="s">
        <v>15</v>
      </c>
      <c r="P6190" s="17">
        <v>45373</v>
      </c>
      <c r="AD6190" s="17" t="s">
        <v>9896</v>
      </c>
      <c r="AF6190" s="17">
        <v>8</v>
      </c>
      <c r="AG6190" s="17">
        <v>2</v>
      </c>
      <c r="AM6190" s="17" t="s">
        <v>87</v>
      </c>
      <c r="AN6190" s="17" t="s">
        <v>18599</v>
      </c>
      <c r="AO6190" s="17">
        <v>3</v>
      </c>
      <c r="AP6190" s="17">
        <v>80</v>
      </c>
      <c r="AQ6190" s="17">
        <v>5</v>
      </c>
      <c r="AR6190" s="17" t="s">
        <v>9898</v>
      </c>
      <c r="CU6190" s="17" t="s">
        <v>3901</v>
      </c>
      <c r="DA6190" s="17" t="s">
        <v>3901</v>
      </c>
      <c r="DN6190" s="17">
        <f>COUNTIF(AU6190:DM6190, "X")</f>
        <v>2</v>
      </c>
    </row>
    <row r="6191" spans="1:118" s="17" customFormat="1">
      <c r="A6191" s="17" t="s">
        <v>18985</v>
      </c>
      <c r="B6191" s="17">
        <v>55</v>
      </c>
      <c r="C6191" s="17">
        <v>177156</v>
      </c>
      <c r="D6191" s="17" t="s">
        <v>18982</v>
      </c>
      <c r="E6191" s="17" t="s">
        <v>389</v>
      </c>
      <c r="F6191" s="17" t="s">
        <v>199</v>
      </c>
      <c r="H6191" s="309">
        <v>36007</v>
      </c>
      <c r="I6191" s="309">
        <v>42639</v>
      </c>
      <c r="J6191" s="17" t="s">
        <v>3888</v>
      </c>
      <c r="L6191" s="17" t="s">
        <v>18983</v>
      </c>
      <c r="N6191" s="17" t="s">
        <v>31</v>
      </c>
      <c r="O6191" s="17" t="s">
        <v>15</v>
      </c>
      <c r="P6191" s="17">
        <v>45373</v>
      </c>
      <c r="AD6191" s="17" t="s">
        <v>9896</v>
      </c>
      <c r="AF6191" s="17">
        <v>8</v>
      </c>
      <c r="AG6191" s="17">
        <v>2</v>
      </c>
      <c r="AM6191" s="17" t="s">
        <v>314</v>
      </c>
      <c r="AN6191" s="17" t="s">
        <v>18984</v>
      </c>
      <c r="AO6191" s="17">
        <v>3</v>
      </c>
      <c r="AP6191" s="17">
        <v>80</v>
      </c>
      <c r="AQ6191" s="17">
        <v>5</v>
      </c>
      <c r="AR6191" s="17" t="s">
        <v>9898</v>
      </c>
      <c r="DN6191" s="17">
        <f>COUNTIF(AU6191:DM6191, "X")</f>
        <v>0</v>
      </c>
    </row>
    <row r="6192" spans="1:118" s="17" customFormat="1">
      <c r="A6192" s="17" t="s">
        <v>13638</v>
      </c>
      <c r="B6192" s="17">
        <v>55</v>
      </c>
      <c r="C6192" s="17">
        <v>177167</v>
      </c>
      <c r="D6192" s="17" t="s">
        <v>13639</v>
      </c>
      <c r="E6192" s="17" t="s">
        <v>343</v>
      </c>
      <c r="F6192" s="17" t="s">
        <v>91</v>
      </c>
      <c r="H6192" s="309">
        <v>30580</v>
      </c>
      <c r="I6192" s="309">
        <v>42639</v>
      </c>
      <c r="J6192" s="17" t="s">
        <v>3888</v>
      </c>
      <c r="L6192" s="17" t="s">
        <v>13640</v>
      </c>
      <c r="N6192" s="17" t="s">
        <v>31</v>
      </c>
      <c r="O6192" s="17" t="s">
        <v>15</v>
      </c>
      <c r="P6192" s="17">
        <v>45373</v>
      </c>
      <c r="AC6192" s="17" t="s">
        <v>9895</v>
      </c>
      <c r="AD6192" s="17" t="s">
        <v>9896</v>
      </c>
      <c r="AF6192" s="17">
        <v>8</v>
      </c>
      <c r="AG6192" s="17">
        <v>2</v>
      </c>
      <c r="AM6192" s="17" t="s">
        <v>240</v>
      </c>
      <c r="AN6192" s="17" t="s">
        <v>13567</v>
      </c>
      <c r="AO6192" s="17">
        <v>3</v>
      </c>
      <c r="AP6192" s="17">
        <v>80</v>
      </c>
      <c r="AQ6192" s="17">
        <v>5</v>
      </c>
      <c r="AR6192" s="17" t="s">
        <v>9898</v>
      </c>
      <c r="AT6192" s="17" t="s">
        <v>12990</v>
      </c>
      <c r="DN6192" s="17">
        <f>COUNTIF(AU6192:DM6192, "X")</f>
        <v>0</v>
      </c>
    </row>
    <row r="6193" spans="1:118" s="17" customFormat="1">
      <c r="A6193" s="17" t="s">
        <v>10288</v>
      </c>
      <c r="B6193" s="17">
        <v>55</v>
      </c>
      <c r="C6193" s="17">
        <v>177169</v>
      </c>
      <c r="D6193" s="17" t="s">
        <v>10289</v>
      </c>
      <c r="E6193" s="17" t="s">
        <v>482</v>
      </c>
      <c r="F6193" s="17" t="s">
        <v>70</v>
      </c>
      <c r="H6193" s="309">
        <v>32774</v>
      </c>
      <c r="I6193" s="309">
        <v>42639</v>
      </c>
      <c r="J6193" s="17" t="s">
        <v>3888</v>
      </c>
      <c r="L6193" s="17" t="s">
        <v>10290</v>
      </c>
      <c r="N6193" s="17" t="s">
        <v>14</v>
      </c>
      <c r="O6193" s="17" t="s">
        <v>15</v>
      </c>
      <c r="P6193" s="17">
        <v>45371</v>
      </c>
      <c r="AC6193" s="17" t="s">
        <v>14</v>
      </c>
      <c r="AF6193" s="17">
        <v>8</v>
      </c>
      <c r="AG6193" s="17">
        <v>2</v>
      </c>
      <c r="AI6193" s="17" t="s">
        <v>10178</v>
      </c>
      <c r="AM6193" s="17" t="s">
        <v>74</v>
      </c>
      <c r="AN6193" s="17" t="s">
        <v>10179</v>
      </c>
      <c r="AO6193" s="17">
        <v>3</v>
      </c>
      <c r="AP6193" s="17">
        <v>80</v>
      </c>
      <c r="AQ6193" s="17">
        <v>5</v>
      </c>
      <c r="AR6193" s="17" t="s">
        <v>10180</v>
      </c>
      <c r="CU6193" s="17" t="s">
        <v>3901</v>
      </c>
      <c r="DN6193" s="17">
        <f>COUNTIF(AU6193:DM6193, "X")</f>
        <v>1</v>
      </c>
    </row>
    <row r="6194" spans="1:118" s="17" customFormat="1">
      <c r="A6194" s="17" t="s">
        <v>13578</v>
      </c>
      <c r="B6194" s="17">
        <v>55</v>
      </c>
      <c r="C6194" s="17">
        <v>177174</v>
      </c>
      <c r="D6194" s="17" t="s">
        <v>4003</v>
      </c>
      <c r="E6194" s="17" t="s">
        <v>43</v>
      </c>
      <c r="F6194" s="17" t="s">
        <v>70</v>
      </c>
      <c r="H6194" s="309">
        <v>35916</v>
      </c>
      <c r="I6194" s="309">
        <v>42642</v>
      </c>
      <c r="J6194" s="17" t="s">
        <v>3888</v>
      </c>
      <c r="L6194" s="17" t="s">
        <v>13579</v>
      </c>
      <c r="N6194" s="17" t="s">
        <v>31</v>
      </c>
      <c r="O6194" s="17" t="s">
        <v>15</v>
      </c>
      <c r="P6194" s="17">
        <v>45373</v>
      </c>
      <c r="AC6194" s="17" t="s">
        <v>9895</v>
      </c>
      <c r="AD6194" s="17" t="s">
        <v>9896</v>
      </c>
      <c r="AF6194" s="17">
        <v>8</v>
      </c>
      <c r="AG6194" s="17">
        <v>2</v>
      </c>
      <c r="AM6194" s="17" t="s">
        <v>240</v>
      </c>
      <c r="AN6194" s="17" t="s">
        <v>13567</v>
      </c>
      <c r="AO6194" s="17">
        <v>3</v>
      </c>
      <c r="AP6194" s="17">
        <v>80</v>
      </c>
      <c r="AQ6194" s="17">
        <v>5</v>
      </c>
      <c r="AR6194" s="17" t="s">
        <v>9898</v>
      </c>
      <c r="AT6194" s="17" t="s">
        <v>12990</v>
      </c>
      <c r="CU6194" s="17" t="s">
        <v>3901</v>
      </c>
      <c r="DN6194" s="17">
        <f>COUNTIF(AU6194:DM6194, "X")</f>
        <v>1</v>
      </c>
    </row>
    <row r="6195" spans="1:118" s="17" customFormat="1">
      <c r="A6195" s="17" t="s">
        <v>10346</v>
      </c>
      <c r="B6195" s="17">
        <v>55</v>
      </c>
      <c r="C6195" s="17">
        <v>177175</v>
      </c>
      <c r="D6195" s="17" t="s">
        <v>10297</v>
      </c>
      <c r="E6195" s="17" t="s">
        <v>9333</v>
      </c>
      <c r="F6195" s="17" t="s">
        <v>596</v>
      </c>
      <c r="H6195" s="309">
        <v>35062</v>
      </c>
      <c r="I6195" s="309">
        <v>42642</v>
      </c>
      <c r="J6195" s="17" t="s">
        <v>3888</v>
      </c>
      <c r="L6195" s="17" t="s">
        <v>10300</v>
      </c>
      <c r="N6195" s="17" t="s">
        <v>14</v>
      </c>
      <c r="O6195" s="17" t="s">
        <v>15</v>
      </c>
      <c r="P6195" s="17">
        <v>45371</v>
      </c>
      <c r="AC6195" s="17" t="s">
        <v>14</v>
      </c>
      <c r="AF6195" s="17">
        <v>8</v>
      </c>
      <c r="AG6195" s="17">
        <v>2</v>
      </c>
      <c r="AI6195" s="17" t="s">
        <v>10178</v>
      </c>
      <c r="AM6195" s="17" t="s">
        <v>74</v>
      </c>
      <c r="AN6195" s="17" t="s">
        <v>10179</v>
      </c>
      <c r="AO6195" s="17">
        <v>3</v>
      </c>
      <c r="AP6195" s="17">
        <v>80</v>
      </c>
      <c r="AQ6195" s="17">
        <v>5</v>
      </c>
      <c r="AR6195" s="17" t="s">
        <v>10180</v>
      </c>
      <c r="CU6195" s="17" t="s">
        <v>3901</v>
      </c>
      <c r="DN6195" s="17">
        <f>COUNTIF(AU6195:DM6195, "X")</f>
        <v>1</v>
      </c>
    </row>
    <row r="6196" spans="1:118" s="17" customFormat="1">
      <c r="A6196" s="17" t="s">
        <v>24912</v>
      </c>
      <c r="B6196" s="17">
        <v>55</v>
      </c>
      <c r="C6196" s="17">
        <v>177177</v>
      </c>
      <c r="D6196" s="17" t="s">
        <v>15929</v>
      </c>
      <c r="E6196" s="17" t="s">
        <v>432</v>
      </c>
      <c r="F6196" s="17" t="s">
        <v>65</v>
      </c>
      <c r="H6196" s="309">
        <v>25517</v>
      </c>
      <c r="I6196" s="309">
        <v>42642</v>
      </c>
      <c r="J6196" s="17" t="s">
        <v>3888</v>
      </c>
      <c r="L6196" s="17" t="s">
        <v>24913</v>
      </c>
      <c r="N6196" s="17" t="s">
        <v>31</v>
      </c>
      <c r="O6196" s="17" t="s">
        <v>15</v>
      </c>
      <c r="P6196" s="17">
        <v>45373</v>
      </c>
      <c r="AC6196" s="17" t="s">
        <v>9895</v>
      </c>
      <c r="AD6196" s="17" t="s">
        <v>9896</v>
      </c>
      <c r="AF6196" s="17">
        <v>8</v>
      </c>
      <c r="AG6196" s="17">
        <v>2</v>
      </c>
      <c r="AM6196" s="17" t="s">
        <v>268</v>
      </c>
      <c r="AN6196" s="17" t="s">
        <v>24751</v>
      </c>
      <c r="AO6196" s="17">
        <v>3</v>
      </c>
      <c r="AP6196" s="17">
        <v>80</v>
      </c>
      <c r="AQ6196" s="17">
        <v>5</v>
      </c>
      <c r="AR6196" s="17" t="s">
        <v>9898</v>
      </c>
      <c r="AT6196" s="17" t="s">
        <v>14152</v>
      </c>
      <c r="BD6196" s="17" t="s">
        <v>3901</v>
      </c>
      <c r="BQ6196" s="17" t="s">
        <v>30</v>
      </c>
      <c r="BS6196" s="17" t="s">
        <v>3901</v>
      </c>
      <c r="CH6196" s="17" t="s">
        <v>3901</v>
      </c>
      <c r="CN6196" s="17" t="s">
        <v>3901</v>
      </c>
      <c r="CU6196" s="17" t="s">
        <v>3901</v>
      </c>
      <c r="DN6196" s="17">
        <f>COUNTIF(AU6196:DM6196, "X")</f>
        <v>5</v>
      </c>
    </row>
    <row r="6197" spans="1:118" s="17" customFormat="1">
      <c r="A6197" s="17" t="s">
        <v>23904</v>
      </c>
      <c r="B6197" s="17">
        <v>55</v>
      </c>
      <c r="C6197" s="17">
        <v>177189</v>
      </c>
      <c r="D6197" s="17" t="s">
        <v>23905</v>
      </c>
      <c r="E6197" s="17" t="s">
        <v>147</v>
      </c>
      <c r="F6197" s="17" t="s">
        <v>48</v>
      </c>
      <c r="H6197" s="309">
        <v>31650</v>
      </c>
      <c r="I6197" s="309">
        <v>42642</v>
      </c>
      <c r="J6197" s="17" t="s">
        <v>3888</v>
      </c>
      <c r="L6197" s="17" t="s">
        <v>23857</v>
      </c>
      <c r="M6197" s="17" t="s">
        <v>458</v>
      </c>
      <c r="N6197" s="17" t="s">
        <v>126</v>
      </c>
      <c r="O6197" s="17" t="s">
        <v>15</v>
      </c>
      <c r="P6197" s="17">
        <v>45383</v>
      </c>
      <c r="AF6197" s="17">
        <v>8</v>
      </c>
      <c r="AG6197" s="17">
        <v>2</v>
      </c>
      <c r="AI6197" s="17" t="s">
        <v>20542</v>
      </c>
      <c r="AM6197" s="17" t="s">
        <v>127</v>
      </c>
      <c r="AN6197" s="17" t="s">
        <v>23839</v>
      </c>
      <c r="AO6197" s="17">
        <v>3</v>
      </c>
      <c r="AP6197" s="17">
        <v>80</v>
      </c>
      <c r="AQ6197" s="17">
        <v>5</v>
      </c>
      <c r="AR6197" s="17" t="s">
        <v>22585</v>
      </c>
      <c r="AS6197" s="17" t="s">
        <v>23503</v>
      </c>
      <c r="DN6197" s="17">
        <f>COUNTIF(AU6197:DM6197, "X")</f>
        <v>0</v>
      </c>
    </row>
    <row r="6198" spans="1:118" s="17" customFormat="1">
      <c r="A6198" s="17" t="s">
        <v>17409</v>
      </c>
      <c r="B6198" s="17">
        <v>55</v>
      </c>
      <c r="C6198" s="17">
        <v>177188</v>
      </c>
      <c r="D6198" s="17" t="s">
        <v>14782</v>
      </c>
      <c r="E6198" s="17" t="s">
        <v>52</v>
      </c>
      <c r="F6198" s="17" t="s">
        <v>397</v>
      </c>
      <c r="H6198" s="309">
        <v>24014</v>
      </c>
      <c r="I6198" s="309">
        <v>42642</v>
      </c>
      <c r="J6198" s="17" t="s">
        <v>3888</v>
      </c>
      <c r="L6198" s="17" t="s">
        <v>17410</v>
      </c>
      <c r="N6198" s="17" t="s">
        <v>14</v>
      </c>
      <c r="O6198" s="17" t="s">
        <v>15</v>
      </c>
      <c r="P6198" s="17">
        <v>45371</v>
      </c>
      <c r="Q6198" s="17">
        <v>9491</v>
      </c>
      <c r="AF6198" s="17">
        <v>15</v>
      </c>
      <c r="AG6198" s="17">
        <v>2</v>
      </c>
      <c r="AH6198" s="17" t="s">
        <v>11926</v>
      </c>
      <c r="AK6198" s="17" t="s">
        <v>17298</v>
      </c>
      <c r="AM6198" s="17" t="s">
        <v>88</v>
      </c>
      <c r="AN6198" s="17" t="s">
        <v>17299</v>
      </c>
      <c r="AO6198" s="17">
        <v>3</v>
      </c>
      <c r="AP6198" s="17">
        <v>80</v>
      </c>
      <c r="AQ6198" s="17">
        <v>5</v>
      </c>
      <c r="AR6198" s="17" t="s">
        <v>17300</v>
      </c>
      <c r="DN6198" s="17">
        <f>COUNTIF(AU6198:DM6198, "X")</f>
        <v>0</v>
      </c>
    </row>
    <row r="6199" spans="1:118" s="17" customFormat="1">
      <c r="A6199" s="17" t="s">
        <v>23460</v>
      </c>
      <c r="B6199" s="17">
        <v>55</v>
      </c>
      <c r="C6199" s="17">
        <v>177191</v>
      </c>
      <c r="D6199" s="17" t="s">
        <v>11937</v>
      </c>
      <c r="E6199" s="17" t="s">
        <v>501</v>
      </c>
      <c r="F6199" s="17" t="s">
        <v>70</v>
      </c>
      <c r="H6199" s="309">
        <v>35569</v>
      </c>
      <c r="I6199" s="309">
        <v>42642</v>
      </c>
      <c r="J6199" s="17" t="s">
        <v>3888</v>
      </c>
      <c r="L6199" s="17" t="s">
        <v>23461</v>
      </c>
      <c r="N6199" s="17" t="s">
        <v>576</v>
      </c>
      <c r="O6199" s="17" t="s">
        <v>15</v>
      </c>
      <c r="P6199" s="17">
        <v>45322</v>
      </c>
      <c r="AF6199" s="17">
        <v>8</v>
      </c>
      <c r="AG6199" s="17">
        <v>2</v>
      </c>
      <c r="AI6199" s="17" t="s">
        <v>20542</v>
      </c>
      <c r="AM6199" s="17" t="s">
        <v>256</v>
      </c>
      <c r="AN6199" s="17" t="s">
        <v>23381</v>
      </c>
      <c r="AO6199" s="17">
        <v>3</v>
      </c>
      <c r="AP6199" s="17">
        <v>80</v>
      </c>
      <c r="AQ6199" s="17">
        <v>5</v>
      </c>
      <c r="AR6199" s="17" t="s">
        <v>22585</v>
      </c>
      <c r="CU6199" s="17" t="s">
        <v>3901</v>
      </c>
      <c r="DN6199" s="17">
        <f>COUNTIF(AU6199:DM6199, "X")</f>
        <v>1</v>
      </c>
    </row>
    <row r="6200" spans="1:118" s="17" customFormat="1">
      <c r="A6200" s="17" t="s">
        <v>20616</v>
      </c>
      <c r="B6200" s="17">
        <v>55</v>
      </c>
      <c r="C6200" s="17">
        <v>177192</v>
      </c>
      <c r="D6200" s="17" t="s">
        <v>20617</v>
      </c>
      <c r="E6200" s="17" t="s">
        <v>198</v>
      </c>
      <c r="F6200" s="17" t="s">
        <v>132</v>
      </c>
      <c r="H6200" s="309">
        <v>35947</v>
      </c>
      <c r="I6200" s="309">
        <v>42642</v>
      </c>
      <c r="J6200" s="17" t="s">
        <v>3888</v>
      </c>
      <c r="L6200" s="17" t="s">
        <v>20618</v>
      </c>
      <c r="N6200" s="17" t="s">
        <v>126</v>
      </c>
      <c r="O6200" s="17" t="s">
        <v>15</v>
      </c>
      <c r="P6200" s="17">
        <v>45383</v>
      </c>
      <c r="AF6200" s="17">
        <v>8</v>
      </c>
      <c r="AG6200" s="17">
        <v>2</v>
      </c>
      <c r="AI6200" s="17" t="s">
        <v>10178</v>
      </c>
      <c r="AM6200" s="17" t="s">
        <v>94</v>
      </c>
      <c r="AN6200" s="17" t="s">
        <v>20471</v>
      </c>
      <c r="AO6200" s="17">
        <v>3</v>
      </c>
      <c r="AP6200" s="17">
        <v>80</v>
      </c>
      <c r="AQ6200" s="17">
        <v>5</v>
      </c>
      <c r="AR6200" s="17" t="s">
        <v>10180</v>
      </c>
      <c r="DN6200" s="17">
        <f>COUNTIF(AU6200:DM6200, "X")</f>
        <v>0</v>
      </c>
    </row>
    <row r="6201" spans="1:118" s="17" customFormat="1">
      <c r="A6201" s="17" t="s">
        <v>20174</v>
      </c>
      <c r="B6201" s="17">
        <v>55</v>
      </c>
      <c r="C6201" s="17">
        <v>177194</v>
      </c>
      <c r="D6201" s="17" t="s">
        <v>20175</v>
      </c>
      <c r="E6201" s="17" t="s">
        <v>450</v>
      </c>
      <c r="F6201" s="17" t="s">
        <v>93</v>
      </c>
      <c r="H6201" s="309">
        <v>35474</v>
      </c>
      <c r="I6201" s="309">
        <v>42642</v>
      </c>
      <c r="J6201" s="17" t="s">
        <v>3888</v>
      </c>
      <c r="L6201" s="17" t="s">
        <v>20176</v>
      </c>
      <c r="N6201" s="17" t="s">
        <v>14</v>
      </c>
      <c r="O6201" s="17" t="s">
        <v>15</v>
      </c>
      <c r="P6201" s="17">
        <v>45371</v>
      </c>
      <c r="AF6201" s="17">
        <v>15</v>
      </c>
      <c r="AG6201" s="17">
        <v>2</v>
      </c>
      <c r="AI6201" s="17" t="s">
        <v>10178</v>
      </c>
      <c r="AM6201" s="17" t="s">
        <v>180</v>
      </c>
      <c r="AN6201" s="17" t="s">
        <v>20012</v>
      </c>
      <c r="AO6201" s="17">
        <v>3</v>
      </c>
      <c r="AP6201" s="17">
        <v>80</v>
      </c>
      <c r="AQ6201" s="17">
        <v>5</v>
      </c>
      <c r="AR6201" s="17" t="s">
        <v>10180</v>
      </c>
      <c r="CU6201" s="17" t="s">
        <v>3901</v>
      </c>
      <c r="DF6201" s="17" t="s">
        <v>3901</v>
      </c>
      <c r="DN6201" s="17">
        <f>COUNTIF(AU6201:DM6201, "X")</f>
        <v>2</v>
      </c>
    </row>
    <row r="6202" spans="1:118" s="17" customFormat="1">
      <c r="A6202" s="17" t="s">
        <v>8446</v>
      </c>
      <c r="B6202" s="17">
        <v>55</v>
      </c>
      <c r="C6202" s="17">
        <v>177198</v>
      </c>
      <c r="D6202" s="17" t="s">
        <v>8447</v>
      </c>
      <c r="E6202" s="17" t="s">
        <v>125</v>
      </c>
      <c r="F6202" s="17" t="s">
        <v>70</v>
      </c>
      <c r="H6202" s="309">
        <v>33123</v>
      </c>
      <c r="I6202" s="309">
        <v>42642</v>
      </c>
      <c r="J6202" s="17" t="s">
        <v>3888</v>
      </c>
      <c r="L6202" s="17" t="s">
        <v>8448</v>
      </c>
      <c r="N6202" s="17" t="s">
        <v>19</v>
      </c>
      <c r="O6202" s="17" t="s">
        <v>15</v>
      </c>
      <c r="P6202" s="17">
        <v>45356</v>
      </c>
      <c r="AC6202" s="17" t="s">
        <v>3890</v>
      </c>
      <c r="AD6202" s="17" t="s">
        <v>3891</v>
      </c>
      <c r="AF6202" s="17">
        <v>8</v>
      </c>
      <c r="AG6202" s="17">
        <v>2</v>
      </c>
      <c r="AM6202" s="17" t="s">
        <v>2607</v>
      </c>
      <c r="AN6202" s="17" t="s">
        <v>8305</v>
      </c>
      <c r="AO6202" s="17">
        <v>3</v>
      </c>
      <c r="AP6202" s="17">
        <v>80</v>
      </c>
      <c r="AQ6202" s="17">
        <v>5</v>
      </c>
      <c r="AT6202" s="17" t="s">
        <v>7979</v>
      </c>
      <c r="DN6202" s="17">
        <f>COUNTIF(AU6202:DM6202, "X")</f>
        <v>0</v>
      </c>
    </row>
    <row r="6203" spans="1:118" s="17" customFormat="1">
      <c r="A6203" s="17" t="s">
        <v>22221</v>
      </c>
      <c r="B6203" s="17">
        <v>55</v>
      </c>
      <c r="C6203" s="17">
        <v>177216</v>
      </c>
      <c r="D6203" s="17" t="s">
        <v>22222</v>
      </c>
      <c r="E6203" s="17" t="s">
        <v>73</v>
      </c>
      <c r="F6203" s="17" t="s">
        <v>22</v>
      </c>
      <c r="H6203" s="309">
        <v>25104</v>
      </c>
      <c r="I6203" s="309">
        <v>42639</v>
      </c>
      <c r="J6203" s="17" t="s">
        <v>3888</v>
      </c>
      <c r="L6203" s="17" t="s">
        <v>22223</v>
      </c>
      <c r="N6203" s="17" t="s">
        <v>19</v>
      </c>
      <c r="O6203" s="17" t="s">
        <v>15</v>
      </c>
      <c r="P6203" s="17">
        <v>45356</v>
      </c>
      <c r="AD6203" s="17" t="s">
        <v>3891</v>
      </c>
      <c r="AF6203" s="17">
        <v>8</v>
      </c>
      <c r="AG6203" s="17">
        <v>2</v>
      </c>
      <c r="AM6203" s="17" t="s">
        <v>246</v>
      </c>
      <c r="AN6203" s="17" t="s">
        <v>22149</v>
      </c>
      <c r="AO6203" s="17">
        <v>3</v>
      </c>
      <c r="AP6203" s="17">
        <v>80</v>
      </c>
      <c r="AQ6203" s="17">
        <v>5</v>
      </c>
      <c r="AR6203" s="17" t="s">
        <v>22150</v>
      </c>
      <c r="DN6203" s="17">
        <f>COUNTIF(AU6203:DM6203, "X")</f>
        <v>0</v>
      </c>
    </row>
    <row r="6204" spans="1:118" s="17" customFormat="1">
      <c r="A6204" s="17" t="s">
        <v>13959</v>
      </c>
      <c r="B6204" s="17">
        <v>55</v>
      </c>
      <c r="C6204" s="17">
        <v>177219</v>
      </c>
      <c r="D6204" s="17" t="s">
        <v>284</v>
      </c>
      <c r="E6204" s="17" t="s">
        <v>13960</v>
      </c>
      <c r="F6204" s="17" t="s">
        <v>56</v>
      </c>
      <c r="H6204" s="309">
        <v>35946</v>
      </c>
      <c r="I6204" s="309">
        <v>42639</v>
      </c>
      <c r="J6204" s="17" t="s">
        <v>3888</v>
      </c>
      <c r="L6204" s="17" t="s">
        <v>822</v>
      </c>
      <c r="N6204" s="17" t="s">
        <v>31</v>
      </c>
      <c r="O6204" s="17" t="s">
        <v>15</v>
      </c>
      <c r="P6204" s="17">
        <v>45373</v>
      </c>
      <c r="AC6204" s="17" t="s">
        <v>9895</v>
      </c>
      <c r="AD6204" s="17" t="s">
        <v>9896</v>
      </c>
      <c r="AF6204" s="17">
        <v>8</v>
      </c>
      <c r="AG6204" s="17">
        <v>2</v>
      </c>
      <c r="AM6204" s="17" t="s">
        <v>240</v>
      </c>
      <c r="AN6204" s="17" t="s">
        <v>13567</v>
      </c>
      <c r="AO6204" s="17">
        <v>3</v>
      </c>
      <c r="AP6204" s="17">
        <v>80</v>
      </c>
      <c r="AQ6204" s="17">
        <v>5</v>
      </c>
      <c r="AR6204" s="17" t="s">
        <v>9898</v>
      </c>
      <c r="AT6204" s="17" t="s">
        <v>12990</v>
      </c>
      <c r="DN6204" s="17">
        <f>COUNTIF(AU6204:DM6204, "X")</f>
        <v>0</v>
      </c>
    </row>
    <row r="6205" spans="1:118" s="17" customFormat="1">
      <c r="A6205" s="17" t="s">
        <v>13371</v>
      </c>
      <c r="B6205" s="17">
        <v>55</v>
      </c>
      <c r="C6205" s="17">
        <v>177222</v>
      </c>
      <c r="D6205" s="17" t="s">
        <v>5715</v>
      </c>
      <c r="E6205" s="17" t="s">
        <v>199</v>
      </c>
      <c r="F6205" s="17" t="s">
        <v>178</v>
      </c>
      <c r="H6205" s="309">
        <v>35946</v>
      </c>
      <c r="I6205" s="309">
        <v>42643</v>
      </c>
      <c r="J6205" s="17" t="s">
        <v>3888</v>
      </c>
      <c r="L6205" s="17" t="s">
        <v>13372</v>
      </c>
      <c r="N6205" s="17" t="s">
        <v>31</v>
      </c>
      <c r="O6205" s="17" t="s">
        <v>15</v>
      </c>
      <c r="P6205" s="17">
        <v>45373</v>
      </c>
      <c r="AC6205" s="17" t="s">
        <v>9895</v>
      </c>
      <c r="AD6205" s="17" t="s">
        <v>9896</v>
      </c>
      <c r="AF6205" s="17">
        <v>8</v>
      </c>
      <c r="AG6205" s="17">
        <v>2</v>
      </c>
      <c r="AM6205" s="17" t="s">
        <v>115</v>
      </c>
      <c r="AN6205" s="17" t="s">
        <v>13186</v>
      </c>
      <c r="AO6205" s="17">
        <v>3</v>
      </c>
      <c r="AP6205" s="17">
        <v>80</v>
      </c>
      <c r="AQ6205" s="17">
        <v>5</v>
      </c>
      <c r="AR6205" s="17" t="s">
        <v>9898</v>
      </c>
      <c r="AT6205" s="17" t="s">
        <v>12990</v>
      </c>
      <c r="CU6205" s="17" t="s">
        <v>3901</v>
      </c>
      <c r="DN6205" s="17">
        <f>COUNTIF(AU6205:DM6205, "X")</f>
        <v>1</v>
      </c>
    </row>
    <row r="6206" spans="1:118" s="17" customFormat="1">
      <c r="A6206" s="17" t="s">
        <v>15078</v>
      </c>
      <c r="B6206" s="17">
        <v>55</v>
      </c>
      <c r="C6206" s="17">
        <v>177223</v>
      </c>
      <c r="D6206" s="17" t="s">
        <v>15079</v>
      </c>
      <c r="E6206" s="17" t="s">
        <v>15080</v>
      </c>
      <c r="F6206" s="17" t="s">
        <v>65</v>
      </c>
      <c r="H6206" s="309">
        <v>28860</v>
      </c>
      <c r="I6206" s="309">
        <v>42643</v>
      </c>
      <c r="J6206" s="17" t="s">
        <v>3888</v>
      </c>
      <c r="L6206" s="17" t="s">
        <v>15081</v>
      </c>
      <c r="N6206" s="17" t="s">
        <v>31</v>
      </c>
      <c r="O6206" s="17" t="s">
        <v>15</v>
      </c>
      <c r="P6206" s="17">
        <v>45373</v>
      </c>
      <c r="AC6206" s="17" t="s">
        <v>9895</v>
      </c>
      <c r="AD6206" s="17" t="s">
        <v>9896</v>
      </c>
      <c r="AF6206" s="17">
        <v>15</v>
      </c>
      <c r="AG6206" s="17">
        <v>2</v>
      </c>
      <c r="AM6206" s="17" t="s">
        <v>62</v>
      </c>
      <c r="AN6206" s="17" t="s">
        <v>15056</v>
      </c>
      <c r="AO6206" s="17">
        <v>3</v>
      </c>
      <c r="AP6206" s="17">
        <v>80</v>
      </c>
      <c r="AQ6206" s="17">
        <v>5</v>
      </c>
      <c r="AR6206" s="17" t="s">
        <v>9898</v>
      </c>
      <c r="AT6206" s="17" t="s">
        <v>15057</v>
      </c>
      <c r="BD6206" s="17" t="s">
        <v>3901</v>
      </c>
      <c r="CU6206" s="17" t="s">
        <v>3901</v>
      </c>
      <c r="DF6206" s="17" t="s">
        <v>3901</v>
      </c>
      <c r="DN6206" s="17">
        <f>COUNTIF(AU6206:DM6206, "X")</f>
        <v>3</v>
      </c>
    </row>
    <row r="6207" spans="1:118" s="17" customFormat="1">
      <c r="A6207" s="17" t="s">
        <v>10173</v>
      </c>
      <c r="B6207" s="17">
        <v>55</v>
      </c>
      <c r="C6207" s="17">
        <v>177234</v>
      </c>
      <c r="D6207" s="17" t="s">
        <v>164</v>
      </c>
      <c r="E6207" s="17" t="s">
        <v>228</v>
      </c>
      <c r="F6207" s="17" t="s">
        <v>104</v>
      </c>
      <c r="H6207" s="309">
        <v>35827</v>
      </c>
      <c r="I6207" s="309">
        <v>42643</v>
      </c>
      <c r="J6207" s="17" t="s">
        <v>3888</v>
      </c>
      <c r="L6207" s="17" t="s">
        <v>10174</v>
      </c>
      <c r="N6207" s="17" t="s">
        <v>31</v>
      </c>
      <c r="O6207" s="17" t="s">
        <v>15</v>
      </c>
      <c r="P6207" s="17">
        <v>45373</v>
      </c>
      <c r="AC6207" s="17" t="s">
        <v>9895</v>
      </c>
      <c r="AD6207" s="17" t="s">
        <v>9896</v>
      </c>
      <c r="AF6207" s="17">
        <v>8</v>
      </c>
      <c r="AG6207" s="17">
        <v>2</v>
      </c>
      <c r="AM6207" s="17" t="s">
        <v>216</v>
      </c>
      <c r="AN6207" s="17" t="s">
        <v>9897</v>
      </c>
      <c r="AO6207" s="17">
        <v>3</v>
      </c>
      <c r="AP6207" s="17">
        <v>80</v>
      </c>
      <c r="AQ6207" s="17">
        <v>5</v>
      </c>
      <c r="AR6207" s="17" t="s">
        <v>9898</v>
      </c>
      <c r="AT6207" s="17" t="s">
        <v>9899</v>
      </c>
      <c r="CU6207" s="17" t="s">
        <v>3901</v>
      </c>
      <c r="DN6207" s="17">
        <f>COUNTIF(AU6207:DM6207, "X")</f>
        <v>1</v>
      </c>
    </row>
    <row r="6208" spans="1:118" s="17" customFormat="1">
      <c r="A6208" s="17" t="s">
        <v>24246</v>
      </c>
      <c r="B6208" s="17">
        <v>55</v>
      </c>
      <c r="C6208" s="17">
        <v>177242</v>
      </c>
      <c r="D6208" s="17" t="s">
        <v>184</v>
      </c>
      <c r="E6208" s="17" t="s">
        <v>8588</v>
      </c>
      <c r="F6208" s="17" t="s">
        <v>12</v>
      </c>
      <c r="H6208" s="309">
        <v>33563</v>
      </c>
      <c r="I6208" s="309">
        <v>42641</v>
      </c>
      <c r="J6208" s="17" t="s">
        <v>3888</v>
      </c>
      <c r="L6208" s="17" t="s">
        <v>24247</v>
      </c>
      <c r="M6208" s="17" t="s">
        <v>351</v>
      </c>
      <c r="N6208" s="17" t="s">
        <v>126</v>
      </c>
      <c r="O6208" s="17" t="s">
        <v>15</v>
      </c>
      <c r="P6208" s="17">
        <v>45383</v>
      </c>
      <c r="AF6208" s="17">
        <v>8</v>
      </c>
      <c r="AG6208" s="17">
        <v>2</v>
      </c>
      <c r="AI6208" s="17" t="s">
        <v>20542</v>
      </c>
      <c r="AM6208" s="17" t="s">
        <v>239</v>
      </c>
      <c r="AN6208" s="17" t="s">
        <v>24146</v>
      </c>
      <c r="AO6208" s="17">
        <v>3</v>
      </c>
      <c r="AP6208" s="17">
        <v>80</v>
      </c>
      <c r="AQ6208" s="17">
        <v>5</v>
      </c>
      <c r="AR6208" s="17" t="s">
        <v>22585</v>
      </c>
      <c r="AS6208" s="17" t="s">
        <v>23503</v>
      </c>
      <c r="CU6208" s="17" t="s">
        <v>3901</v>
      </c>
      <c r="DN6208" s="17">
        <f>COUNTIF(AU6208:DM6208, "X")</f>
        <v>1</v>
      </c>
    </row>
    <row r="6209" spans="1:118" s="17" customFormat="1">
      <c r="A6209" s="17" t="s">
        <v>25806</v>
      </c>
      <c r="B6209" s="17">
        <v>55</v>
      </c>
      <c r="C6209" s="17">
        <v>177246</v>
      </c>
      <c r="D6209" s="17" t="s">
        <v>22591</v>
      </c>
      <c r="E6209" s="17" t="s">
        <v>10004</v>
      </c>
      <c r="F6209" s="17" t="s">
        <v>174</v>
      </c>
      <c r="H6209" s="309">
        <v>22238</v>
      </c>
      <c r="I6209" s="309">
        <v>42641</v>
      </c>
      <c r="J6209" s="17" t="s">
        <v>3888</v>
      </c>
      <c r="L6209" s="17" t="s">
        <v>25807</v>
      </c>
      <c r="N6209" s="17" t="s">
        <v>14</v>
      </c>
      <c r="O6209" s="17" t="s">
        <v>15</v>
      </c>
      <c r="P6209" s="17">
        <v>45371</v>
      </c>
      <c r="AC6209" s="17" t="s">
        <v>17772</v>
      </c>
      <c r="AF6209" s="17">
        <v>8</v>
      </c>
      <c r="AG6209" s="17">
        <v>2</v>
      </c>
      <c r="AH6209" s="17" t="s">
        <v>11926</v>
      </c>
      <c r="AK6209" s="17" t="s">
        <v>17298</v>
      </c>
      <c r="AM6209" s="17" t="s">
        <v>39</v>
      </c>
      <c r="AN6209" s="17" t="s">
        <v>25609</v>
      </c>
      <c r="AO6209" s="17">
        <v>3</v>
      </c>
      <c r="AP6209" s="17">
        <v>80</v>
      </c>
      <c r="AQ6209" s="17">
        <v>5</v>
      </c>
      <c r="AT6209" s="17" t="s">
        <v>25610</v>
      </c>
      <c r="AV6209" s="17" t="s">
        <v>3901</v>
      </c>
      <c r="AZ6209" s="17" t="s">
        <v>3901</v>
      </c>
      <c r="BD6209" s="17" t="s">
        <v>3901</v>
      </c>
      <c r="BF6209" s="17" t="s">
        <v>3901</v>
      </c>
      <c r="BH6209" s="17" t="s">
        <v>3901</v>
      </c>
      <c r="BK6209" s="17" t="s">
        <v>3901</v>
      </c>
      <c r="BS6209" s="17" t="s">
        <v>3901</v>
      </c>
      <c r="CF6209" s="17" t="s">
        <v>3901</v>
      </c>
      <c r="CH6209" s="17" t="s">
        <v>3901</v>
      </c>
      <c r="CU6209" s="17" t="s">
        <v>3901</v>
      </c>
      <c r="DA6209" s="17" t="s">
        <v>3901</v>
      </c>
      <c r="DN6209" s="17">
        <f>COUNTIF(AU6209:DM6209, "X")</f>
        <v>11</v>
      </c>
    </row>
    <row r="6210" spans="1:118" s="17" customFormat="1">
      <c r="A6210" s="17" t="s">
        <v>20159</v>
      </c>
      <c r="B6210" s="17">
        <v>55</v>
      </c>
      <c r="C6210" s="17">
        <v>177272</v>
      </c>
      <c r="D6210" s="17" t="s">
        <v>275</v>
      </c>
      <c r="E6210" s="17" t="s">
        <v>20160</v>
      </c>
      <c r="F6210" s="17" t="s">
        <v>125</v>
      </c>
      <c r="H6210" s="309">
        <v>32335</v>
      </c>
      <c r="I6210" s="309">
        <v>42643</v>
      </c>
      <c r="J6210" s="17" t="s">
        <v>3888</v>
      </c>
      <c r="L6210" s="17" t="s">
        <v>20161</v>
      </c>
      <c r="N6210" s="17" t="s">
        <v>31</v>
      </c>
      <c r="O6210" s="17" t="s">
        <v>15</v>
      </c>
      <c r="P6210" s="17">
        <v>45373</v>
      </c>
      <c r="AD6210" s="17" t="s">
        <v>9896</v>
      </c>
      <c r="AF6210" s="17">
        <v>8</v>
      </c>
      <c r="AG6210" s="17">
        <v>2</v>
      </c>
      <c r="AM6210" s="17" t="s">
        <v>180</v>
      </c>
      <c r="AN6210" s="17" t="s">
        <v>20012</v>
      </c>
      <c r="AO6210" s="17">
        <v>3</v>
      </c>
      <c r="AP6210" s="17">
        <v>80</v>
      </c>
      <c r="AQ6210" s="17">
        <v>5</v>
      </c>
      <c r="AR6210" s="17" t="s">
        <v>10180</v>
      </c>
      <c r="CU6210" s="17" t="s">
        <v>3901</v>
      </c>
      <c r="CX6210" s="17" t="s">
        <v>3901</v>
      </c>
      <c r="DA6210" s="17" t="s">
        <v>3901</v>
      </c>
      <c r="DN6210" s="17">
        <f>COUNTIF(AU6210:DM6210, "X")</f>
        <v>3</v>
      </c>
    </row>
    <row r="6211" spans="1:118" s="17" customFormat="1">
      <c r="A6211" s="17" t="s">
        <v>27066</v>
      </c>
      <c r="B6211" s="17">
        <v>55</v>
      </c>
      <c r="C6211" s="17">
        <v>177275</v>
      </c>
      <c r="D6211" s="17" t="s">
        <v>27067</v>
      </c>
      <c r="E6211" s="17" t="s">
        <v>118</v>
      </c>
      <c r="F6211" s="17" t="s">
        <v>65</v>
      </c>
      <c r="H6211" s="309">
        <v>32564</v>
      </c>
      <c r="I6211" s="309">
        <v>42643</v>
      </c>
      <c r="J6211" s="17" t="s">
        <v>3888</v>
      </c>
      <c r="L6211" s="17" t="s">
        <v>27068</v>
      </c>
      <c r="N6211" s="17" t="s">
        <v>14</v>
      </c>
      <c r="O6211" s="17" t="s">
        <v>15</v>
      </c>
      <c r="P6211" s="17">
        <v>45371</v>
      </c>
      <c r="AC6211" s="17" t="s">
        <v>17772</v>
      </c>
      <c r="AF6211" s="17">
        <v>8</v>
      </c>
      <c r="AG6211" s="17">
        <v>2</v>
      </c>
      <c r="AH6211" s="17" t="s">
        <v>11926</v>
      </c>
      <c r="AK6211" s="17" t="s">
        <v>17298</v>
      </c>
      <c r="AM6211" s="17" t="s">
        <v>2621</v>
      </c>
      <c r="AN6211" s="17" t="s">
        <v>26940</v>
      </c>
      <c r="AO6211" s="17">
        <v>3</v>
      </c>
      <c r="AP6211" s="17">
        <v>80</v>
      </c>
      <c r="AQ6211" s="17">
        <v>5</v>
      </c>
      <c r="AT6211" s="17" t="s">
        <v>25610</v>
      </c>
      <c r="CU6211" s="17" t="s">
        <v>3901</v>
      </c>
      <c r="DN6211" s="17">
        <f>COUNTIF(AU6211:DM6211, "X")</f>
        <v>1</v>
      </c>
    </row>
    <row r="6212" spans="1:118" s="17" customFormat="1">
      <c r="A6212" s="17" t="s">
        <v>10949</v>
      </c>
      <c r="B6212" s="17">
        <v>55</v>
      </c>
      <c r="C6212" s="17">
        <v>177280</v>
      </c>
      <c r="D6212" s="17" t="s">
        <v>7288</v>
      </c>
      <c r="E6212" s="17" t="s">
        <v>301</v>
      </c>
      <c r="F6212" s="17" t="s">
        <v>10950</v>
      </c>
      <c r="H6212" s="309">
        <v>32309</v>
      </c>
      <c r="I6212" s="309">
        <v>42646</v>
      </c>
      <c r="J6212" s="17" t="s">
        <v>3888</v>
      </c>
      <c r="L6212" s="17" t="s">
        <v>10951</v>
      </c>
      <c r="N6212" s="17" t="s">
        <v>14</v>
      </c>
      <c r="O6212" s="17" t="s">
        <v>15</v>
      </c>
      <c r="P6212" s="17">
        <v>45371</v>
      </c>
      <c r="AC6212" s="17" t="s">
        <v>14</v>
      </c>
      <c r="AF6212" s="17">
        <v>8</v>
      </c>
      <c r="AG6212" s="17">
        <v>2</v>
      </c>
      <c r="AI6212" s="17" t="s">
        <v>10178</v>
      </c>
      <c r="AM6212" s="17" t="s">
        <v>16</v>
      </c>
      <c r="AN6212" s="17" t="s">
        <v>10763</v>
      </c>
      <c r="AO6212" s="17">
        <v>3</v>
      </c>
      <c r="AP6212" s="17">
        <v>80</v>
      </c>
      <c r="AQ6212" s="17">
        <v>5</v>
      </c>
      <c r="AR6212" s="17" t="s">
        <v>10180</v>
      </c>
      <c r="DN6212" s="17">
        <f>COUNTIF(AU6212:DM6212, "X")</f>
        <v>0</v>
      </c>
    </row>
    <row r="6213" spans="1:118" s="17" customFormat="1">
      <c r="A6213" s="17" t="s">
        <v>4802</v>
      </c>
      <c r="B6213" s="17">
        <v>55</v>
      </c>
      <c r="C6213" s="17">
        <v>177285</v>
      </c>
      <c r="D6213" s="17" t="s">
        <v>4598</v>
      </c>
      <c r="E6213" s="17" t="s">
        <v>4803</v>
      </c>
      <c r="F6213" s="17" t="s">
        <v>4804</v>
      </c>
      <c r="H6213" s="309">
        <v>36013</v>
      </c>
      <c r="I6213" s="309">
        <v>42646</v>
      </c>
      <c r="J6213" s="17" t="s">
        <v>3888</v>
      </c>
      <c r="L6213" s="17" t="s">
        <v>4805</v>
      </c>
      <c r="N6213" s="17" t="s">
        <v>19</v>
      </c>
      <c r="O6213" s="17" t="s">
        <v>15</v>
      </c>
      <c r="P6213" s="17">
        <v>45356</v>
      </c>
      <c r="AC6213" s="17" t="s">
        <v>3890</v>
      </c>
      <c r="AD6213" s="17" t="s">
        <v>3891</v>
      </c>
      <c r="AF6213" s="17">
        <v>8</v>
      </c>
      <c r="AG6213" s="17">
        <v>2</v>
      </c>
      <c r="AM6213" s="17" t="s">
        <v>2602</v>
      </c>
      <c r="AN6213" s="17" t="s">
        <v>4371</v>
      </c>
      <c r="AO6213" s="17">
        <v>3</v>
      </c>
      <c r="AP6213" s="17">
        <v>80</v>
      </c>
      <c r="AQ6213" s="17">
        <v>5</v>
      </c>
      <c r="AT6213" s="17" t="s">
        <v>3893</v>
      </c>
      <c r="DN6213" s="17">
        <f>COUNTIF(AU6213:DM6213, "X")</f>
        <v>0</v>
      </c>
    </row>
    <row r="6214" spans="1:118" s="17" customFormat="1">
      <c r="A6214" s="17" t="s">
        <v>4666</v>
      </c>
      <c r="B6214" s="17">
        <v>55</v>
      </c>
      <c r="C6214" s="17">
        <v>177297</v>
      </c>
      <c r="D6214" s="17" t="s">
        <v>4667</v>
      </c>
      <c r="E6214" s="17" t="s">
        <v>36</v>
      </c>
      <c r="F6214" s="17" t="s">
        <v>58</v>
      </c>
      <c r="H6214" s="309">
        <v>25838</v>
      </c>
      <c r="I6214" s="309">
        <v>42646</v>
      </c>
      <c r="J6214" s="17" t="s">
        <v>3888</v>
      </c>
      <c r="L6214" s="17" t="s">
        <v>4668</v>
      </c>
      <c r="N6214" s="17" t="s">
        <v>19</v>
      </c>
      <c r="O6214" s="17" t="s">
        <v>15</v>
      </c>
      <c r="P6214" s="17">
        <v>45356</v>
      </c>
      <c r="AC6214" s="17" t="s">
        <v>3890</v>
      </c>
      <c r="AD6214" s="17" t="s">
        <v>3891</v>
      </c>
      <c r="AF6214" s="17">
        <v>15</v>
      </c>
      <c r="AG6214" s="17">
        <v>2</v>
      </c>
      <c r="AM6214" s="17" t="s">
        <v>2602</v>
      </c>
      <c r="AN6214" s="17" t="s">
        <v>4371</v>
      </c>
      <c r="AO6214" s="17">
        <v>3</v>
      </c>
      <c r="AP6214" s="17">
        <v>80</v>
      </c>
      <c r="AQ6214" s="17">
        <v>5</v>
      </c>
      <c r="AT6214" s="17" t="s">
        <v>3893</v>
      </c>
      <c r="AZ6214" s="17" t="s">
        <v>3901</v>
      </c>
      <c r="DN6214" s="17">
        <f>COUNTIF(AU6214:DM6214, "X")</f>
        <v>1</v>
      </c>
    </row>
    <row r="6215" spans="1:118" s="17" customFormat="1">
      <c r="A6215" s="17" t="s">
        <v>10901</v>
      </c>
      <c r="B6215" s="17">
        <v>55</v>
      </c>
      <c r="C6215" s="17">
        <v>177309</v>
      </c>
      <c r="D6215" s="17" t="s">
        <v>234</v>
      </c>
      <c r="E6215" s="17" t="s">
        <v>367</v>
      </c>
      <c r="F6215" s="17" t="s">
        <v>428</v>
      </c>
      <c r="H6215" s="309">
        <v>31736</v>
      </c>
      <c r="I6215" s="309">
        <v>42646</v>
      </c>
      <c r="J6215" s="17" t="s">
        <v>3888</v>
      </c>
      <c r="L6215" s="17" t="s">
        <v>10902</v>
      </c>
      <c r="N6215" s="17" t="s">
        <v>14</v>
      </c>
      <c r="O6215" s="17" t="s">
        <v>15</v>
      </c>
      <c r="P6215" s="17">
        <v>45371</v>
      </c>
      <c r="AC6215" s="17" t="s">
        <v>14</v>
      </c>
      <c r="AF6215" s="17">
        <v>8</v>
      </c>
      <c r="AG6215" s="17">
        <v>2</v>
      </c>
      <c r="AI6215" s="17" t="s">
        <v>10178</v>
      </c>
      <c r="AM6215" s="17" t="s">
        <v>16</v>
      </c>
      <c r="AN6215" s="17" t="s">
        <v>10763</v>
      </c>
      <c r="AO6215" s="17">
        <v>3</v>
      </c>
      <c r="AP6215" s="17">
        <v>80</v>
      </c>
      <c r="AQ6215" s="17">
        <v>5</v>
      </c>
      <c r="AR6215" s="17" t="s">
        <v>10180</v>
      </c>
      <c r="CU6215" s="17" t="s">
        <v>3901</v>
      </c>
      <c r="DN6215" s="17">
        <f>COUNTIF(AU6215:DM6215, "X")</f>
        <v>1</v>
      </c>
    </row>
    <row r="6216" spans="1:118" s="17" customFormat="1">
      <c r="A6216" s="17" t="s">
        <v>19172</v>
      </c>
      <c r="B6216" s="17">
        <v>55</v>
      </c>
      <c r="C6216" s="17">
        <v>177310</v>
      </c>
      <c r="D6216" s="17" t="s">
        <v>19173</v>
      </c>
      <c r="E6216" s="17" t="s">
        <v>7345</v>
      </c>
      <c r="F6216" s="17" t="s">
        <v>43</v>
      </c>
      <c r="H6216" s="309">
        <v>30264</v>
      </c>
      <c r="I6216" s="309">
        <v>42646</v>
      </c>
      <c r="J6216" s="17" t="s">
        <v>3888</v>
      </c>
      <c r="L6216" s="17" t="s">
        <v>19174</v>
      </c>
      <c r="N6216" s="17" t="s">
        <v>31</v>
      </c>
      <c r="O6216" s="17" t="s">
        <v>15</v>
      </c>
      <c r="P6216" s="17">
        <v>45373</v>
      </c>
      <c r="AD6216" s="17" t="s">
        <v>9896</v>
      </c>
      <c r="AF6216" s="17">
        <v>8</v>
      </c>
      <c r="AG6216" s="17">
        <v>2</v>
      </c>
      <c r="AM6216" s="17" t="s">
        <v>337</v>
      </c>
      <c r="AN6216" s="17" t="s">
        <v>19113</v>
      </c>
      <c r="AO6216" s="17">
        <v>3</v>
      </c>
      <c r="AP6216" s="17">
        <v>80</v>
      </c>
      <c r="AQ6216" s="17">
        <v>5</v>
      </c>
      <c r="AR6216" s="17" t="s">
        <v>9898</v>
      </c>
      <c r="CU6216" s="17" t="s">
        <v>3901</v>
      </c>
      <c r="DA6216" s="17" t="s">
        <v>3901</v>
      </c>
      <c r="DF6216" s="17" t="s">
        <v>3901</v>
      </c>
      <c r="DN6216" s="17">
        <f>COUNTIF(AU6216:DM6216, "X")</f>
        <v>3</v>
      </c>
    </row>
    <row r="6217" spans="1:118" s="17" customFormat="1">
      <c r="A6217" s="17" t="s">
        <v>5573</v>
      </c>
      <c r="B6217" s="17">
        <v>55</v>
      </c>
      <c r="C6217" s="17">
        <v>177311</v>
      </c>
      <c r="D6217" s="17" t="s">
        <v>5574</v>
      </c>
      <c r="E6217" s="17" t="s">
        <v>18</v>
      </c>
      <c r="F6217" s="17" t="s">
        <v>4417</v>
      </c>
      <c r="H6217" s="309">
        <v>30830</v>
      </c>
      <c r="I6217" s="309">
        <v>42646</v>
      </c>
      <c r="J6217" s="17" t="s">
        <v>3888</v>
      </c>
      <c r="L6217" s="17" t="s">
        <v>5575</v>
      </c>
      <c r="N6217" s="17" t="s">
        <v>19</v>
      </c>
      <c r="O6217" s="17" t="s">
        <v>15</v>
      </c>
      <c r="P6217" s="17">
        <v>45356</v>
      </c>
      <c r="AC6217" s="17" t="s">
        <v>3890</v>
      </c>
      <c r="AD6217" s="17" t="s">
        <v>3891</v>
      </c>
      <c r="AF6217" s="17">
        <v>8</v>
      </c>
      <c r="AG6217" s="17">
        <v>2</v>
      </c>
      <c r="AM6217" s="17" t="s">
        <v>105</v>
      </c>
      <c r="AN6217" s="17" t="s">
        <v>5515</v>
      </c>
      <c r="AO6217" s="17">
        <v>3</v>
      </c>
      <c r="AP6217" s="17">
        <v>80</v>
      </c>
      <c r="AQ6217" s="17">
        <v>5</v>
      </c>
      <c r="AT6217" s="17" t="s">
        <v>5516</v>
      </c>
      <c r="DA6217" s="17" t="s">
        <v>3901</v>
      </c>
      <c r="DN6217" s="17">
        <f>COUNTIF(AU6217:DM6217, "X")</f>
        <v>1</v>
      </c>
    </row>
    <row r="6218" spans="1:118" s="17" customFormat="1">
      <c r="A6218" s="17" t="s">
        <v>9709</v>
      </c>
      <c r="B6218" s="17">
        <v>55</v>
      </c>
      <c r="C6218" s="17">
        <v>177315</v>
      </c>
      <c r="D6218" s="17" t="s">
        <v>9623</v>
      </c>
      <c r="E6218" s="17" t="s">
        <v>639</v>
      </c>
      <c r="F6218" s="17" t="s">
        <v>99</v>
      </c>
      <c r="H6218" s="309">
        <v>36066</v>
      </c>
      <c r="I6218" s="309">
        <v>42646</v>
      </c>
      <c r="J6218" s="17" t="s">
        <v>3888</v>
      </c>
      <c r="L6218" s="17" t="s">
        <v>9624</v>
      </c>
      <c r="N6218" s="17" t="s">
        <v>19</v>
      </c>
      <c r="O6218" s="17" t="s">
        <v>15</v>
      </c>
      <c r="P6218" s="17">
        <v>45356</v>
      </c>
      <c r="AC6218" s="17" t="s">
        <v>3890</v>
      </c>
      <c r="AD6218" s="17" t="s">
        <v>3891</v>
      </c>
      <c r="AF6218" s="17">
        <v>8</v>
      </c>
      <c r="AG6218" s="17">
        <v>2</v>
      </c>
      <c r="AM6218" s="17" t="s">
        <v>218</v>
      </c>
      <c r="AN6218" s="17" t="s">
        <v>9598</v>
      </c>
      <c r="AO6218" s="17">
        <v>3</v>
      </c>
      <c r="AP6218" s="17">
        <v>80</v>
      </c>
      <c r="AQ6218" s="17">
        <v>5</v>
      </c>
      <c r="AT6218" s="17" t="s">
        <v>9082</v>
      </c>
      <c r="DN6218" s="17">
        <f>COUNTIF(AU6218:DM6218, "X")</f>
        <v>0</v>
      </c>
    </row>
    <row r="6219" spans="1:118" s="17" customFormat="1">
      <c r="A6219" s="17" t="s">
        <v>10069</v>
      </c>
      <c r="B6219" s="17">
        <v>55</v>
      </c>
      <c r="C6219" s="17">
        <v>177322</v>
      </c>
      <c r="D6219" s="17" t="s">
        <v>10070</v>
      </c>
      <c r="E6219" s="17" t="s">
        <v>10071</v>
      </c>
      <c r="F6219" s="17" t="s">
        <v>75</v>
      </c>
      <c r="H6219" s="309">
        <v>35010</v>
      </c>
      <c r="I6219" s="309">
        <v>42646</v>
      </c>
      <c r="J6219" s="17" t="s">
        <v>3888</v>
      </c>
      <c r="L6219" s="17" t="s">
        <v>1913</v>
      </c>
      <c r="N6219" s="17" t="s">
        <v>31</v>
      </c>
      <c r="O6219" s="17" t="s">
        <v>15</v>
      </c>
      <c r="P6219" s="17">
        <v>45373</v>
      </c>
      <c r="AC6219" s="17" t="s">
        <v>9895</v>
      </c>
      <c r="AD6219" s="17" t="s">
        <v>9896</v>
      </c>
      <c r="AF6219" s="17">
        <v>8</v>
      </c>
      <c r="AG6219" s="17">
        <v>2</v>
      </c>
      <c r="AM6219" s="17" t="s">
        <v>216</v>
      </c>
      <c r="AN6219" s="17" t="s">
        <v>9897</v>
      </c>
      <c r="AO6219" s="17">
        <v>3</v>
      </c>
      <c r="AP6219" s="17">
        <v>80</v>
      </c>
      <c r="AQ6219" s="17">
        <v>5</v>
      </c>
      <c r="AR6219" s="17" t="s">
        <v>9898</v>
      </c>
      <c r="AT6219" s="17" t="s">
        <v>9899</v>
      </c>
      <c r="DN6219" s="17">
        <f>COUNTIF(AU6219:DM6219, "X")</f>
        <v>0</v>
      </c>
    </row>
    <row r="6220" spans="1:118" s="17" customFormat="1">
      <c r="A6220" s="17" t="s">
        <v>17908</v>
      </c>
      <c r="B6220" s="17">
        <v>55</v>
      </c>
      <c r="C6220" s="17">
        <v>177336</v>
      </c>
      <c r="D6220" s="17" t="s">
        <v>17909</v>
      </c>
      <c r="E6220" s="17" t="s">
        <v>3983</v>
      </c>
      <c r="F6220" s="17" t="s">
        <v>104</v>
      </c>
      <c r="H6220" s="309">
        <v>29298</v>
      </c>
      <c r="I6220" s="309">
        <v>42646</v>
      </c>
      <c r="J6220" s="17" t="s">
        <v>3888</v>
      </c>
      <c r="L6220" s="17" t="s">
        <v>17910</v>
      </c>
      <c r="N6220" s="17" t="s">
        <v>14</v>
      </c>
      <c r="O6220" s="17" t="s">
        <v>15</v>
      </c>
      <c r="P6220" s="17">
        <v>45371</v>
      </c>
      <c r="AF6220" s="17">
        <v>8</v>
      </c>
      <c r="AG6220" s="17">
        <v>2</v>
      </c>
      <c r="AH6220" s="17" t="s">
        <v>11926</v>
      </c>
      <c r="AK6220" s="17" t="s">
        <v>17298</v>
      </c>
      <c r="AM6220" s="17" t="s">
        <v>71</v>
      </c>
      <c r="AN6220" s="17" t="s">
        <v>17760</v>
      </c>
      <c r="AO6220" s="17">
        <v>3</v>
      </c>
      <c r="AP6220" s="17">
        <v>80</v>
      </c>
      <c r="AQ6220" s="17">
        <v>5</v>
      </c>
      <c r="AR6220" s="17" t="s">
        <v>17300</v>
      </c>
      <c r="BS6220" s="17" t="s">
        <v>3901</v>
      </c>
      <c r="CC6220" s="17" t="s">
        <v>3901</v>
      </c>
      <c r="CF6220" s="17" t="s">
        <v>3901</v>
      </c>
      <c r="CH6220" s="17" t="s">
        <v>3901</v>
      </c>
      <c r="CN6220" s="17" t="s">
        <v>3901</v>
      </c>
      <c r="CU6220" s="17" t="s">
        <v>3901</v>
      </c>
      <c r="DA6220" s="17" t="s">
        <v>3901</v>
      </c>
      <c r="DF6220" s="17" t="s">
        <v>3901</v>
      </c>
      <c r="DN6220" s="17">
        <f>COUNTIF(AU6220:DM6220, "X")</f>
        <v>8</v>
      </c>
    </row>
    <row r="6221" spans="1:118" s="17" customFormat="1">
      <c r="A6221" s="17" t="s">
        <v>15104</v>
      </c>
      <c r="B6221" s="17">
        <v>55</v>
      </c>
      <c r="C6221" s="17">
        <v>177338</v>
      </c>
      <c r="D6221" s="17" t="s">
        <v>15105</v>
      </c>
      <c r="E6221" s="17" t="s">
        <v>9658</v>
      </c>
      <c r="F6221" s="17" t="s">
        <v>15106</v>
      </c>
      <c r="H6221" s="309">
        <v>29862</v>
      </c>
      <c r="I6221" s="309">
        <v>42646</v>
      </c>
      <c r="J6221" s="17" t="s">
        <v>3888</v>
      </c>
      <c r="L6221" s="17" t="s">
        <v>15107</v>
      </c>
      <c r="N6221" s="17" t="s">
        <v>31</v>
      </c>
      <c r="O6221" s="17" t="s">
        <v>15</v>
      </c>
      <c r="P6221" s="17">
        <v>45373</v>
      </c>
      <c r="Q6221" s="17">
        <v>7619</v>
      </c>
      <c r="AC6221" s="17" t="s">
        <v>9895</v>
      </c>
      <c r="AD6221" s="17" t="s">
        <v>9896</v>
      </c>
      <c r="AF6221" s="17">
        <v>8</v>
      </c>
      <c r="AG6221" s="17">
        <v>2</v>
      </c>
      <c r="AM6221" s="17" t="s">
        <v>62</v>
      </c>
      <c r="AN6221" s="17" t="s">
        <v>15056</v>
      </c>
      <c r="AO6221" s="17">
        <v>3</v>
      </c>
      <c r="AP6221" s="17">
        <v>80</v>
      </c>
      <c r="AQ6221" s="17">
        <v>5</v>
      </c>
      <c r="AR6221" s="17" t="s">
        <v>9898</v>
      </c>
      <c r="AT6221" s="17" t="s">
        <v>15057</v>
      </c>
      <c r="DN6221" s="17">
        <f>COUNTIF(AU6221:DM6221, "X")</f>
        <v>0</v>
      </c>
    </row>
    <row r="6222" spans="1:118" s="17" customFormat="1">
      <c r="A6222" s="17" t="s">
        <v>9938</v>
      </c>
      <c r="B6222" s="17">
        <v>55</v>
      </c>
      <c r="C6222" s="17">
        <v>177340</v>
      </c>
      <c r="D6222" s="17" t="s">
        <v>9939</v>
      </c>
      <c r="E6222" s="17" t="s">
        <v>9940</v>
      </c>
      <c r="F6222" s="17" t="s">
        <v>5755</v>
      </c>
      <c r="H6222" s="309">
        <v>28647</v>
      </c>
      <c r="I6222" s="309">
        <v>42647</v>
      </c>
      <c r="J6222" s="17" t="s">
        <v>3888</v>
      </c>
      <c r="L6222" s="17" t="s">
        <v>9941</v>
      </c>
      <c r="N6222" s="17" t="s">
        <v>31</v>
      </c>
      <c r="O6222" s="17" t="s">
        <v>15</v>
      </c>
      <c r="P6222" s="17">
        <v>45373</v>
      </c>
      <c r="Q6222" s="17">
        <v>2358</v>
      </c>
      <c r="AC6222" s="17" t="s">
        <v>9895</v>
      </c>
      <c r="AD6222" s="17" t="s">
        <v>9896</v>
      </c>
      <c r="AF6222" s="17">
        <v>8</v>
      </c>
      <c r="AG6222" s="17">
        <v>2</v>
      </c>
      <c r="AM6222" s="17" t="s">
        <v>216</v>
      </c>
      <c r="AN6222" s="17" t="s">
        <v>9897</v>
      </c>
      <c r="AO6222" s="17">
        <v>3</v>
      </c>
      <c r="AP6222" s="17">
        <v>80</v>
      </c>
      <c r="AQ6222" s="17">
        <v>5</v>
      </c>
      <c r="AR6222" s="17" t="s">
        <v>9898</v>
      </c>
      <c r="AT6222" s="17" t="s">
        <v>9899</v>
      </c>
      <c r="AV6222" s="17" t="s">
        <v>3901</v>
      </c>
      <c r="AZ6222" s="17" t="s">
        <v>3901</v>
      </c>
      <c r="BD6222" s="17" t="s">
        <v>3901</v>
      </c>
      <c r="BS6222" s="17" t="s">
        <v>3901</v>
      </c>
      <c r="CH6222" s="17" t="s">
        <v>3901</v>
      </c>
      <c r="CU6222" s="17" t="s">
        <v>3901</v>
      </c>
      <c r="DN6222" s="17">
        <f>COUNTIF(AU6222:DM6222, "X")</f>
        <v>6</v>
      </c>
    </row>
    <row r="6223" spans="1:118" s="17" customFormat="1">
      <c r="A6223" s="17" t="s">
        <v>12424</v>
      </c>
      <c r="B6223" s="17">
        <v>55</v>
      </c>
      <c r="C6223" s="17">
        <v>177344</v>
      </c>
      <c r="D6223" s="17" t="s">
        <v>12320</v>
      </c>
      <c r="E6223" s="17" t="s">
        <v>424</v>
      </c>
      <c r="F6223" s="17" t="s">
        <v>7437</v>
      </c>
      <c r="H6223" s="309">
        <v>29571</v>
      </c>
      <c r="I6223" s="309">
        <v>42644</v>
      </c>
      <c r="J6223" s="17" t="s">
        <v>3888</v>
      </c>
      <c r="L6223" s="17" t="s">
        <v>12236</v>
      </c>
      <c r="N6223" s="17" t="s">
        <v>31</v>
      </c>
      <c r="O6223" s="17" t="s">
        <v>15</v>
      </c>
      <c r="P6223" s="17">
        <v>45373</v>
      </c>
      <c r="AC6223" s="17" t="s">
        <v>9895</v>
      </c>
      <c r="AD6223" s="17" t="s">
        <v>9896</v>
      </c>
      <c r="AF6223" s="17">
        <v>8</v>
      </c>
      <c r="AG6223" s="17">
        <v>2</v>
      </c>
      <c r="AM6223" s="17" t="s">
        <v>295</v>
      </c>
      <c r="AN6223" s="17" t="s">
        <v>12166</v>
      </c>
      <c r="AO6223" s="17">
        <v>3</v>
      </c>
      <c r="AP6223" s="17">
        <v>80</v>
      </c>
      <c r="AQ6223" s="17">
        <v>5</v>
      </c>
      <c r="AR6223" s="17" t="s">
        <v>9898</v>
      </c>
      <c r="AT6223" s="17" t="s">
        <v>11929</v>
      </c>
      <c r="CU6223" s="17" t="s">
        <v>3901</v>
      </c>
      <c r="DN6223" s="17">
        <f>COUNTIF(AU6223:DM6223, "X")</f>
        <v>1</v>
      </c>
    </row>
    <row r="6224" spans="1:118" s="17" customFormat="1">
      <c r="A6224" s="17" t="s">
        <v>5409</v>
      </c>
      <c r="B6224" s="17">
        <v>55</v>
      </c>
      <c r="C6224" s="17">
        <v>177346</v>
      </c>
      <c r="D6224" s="17" t="s">
        <v>5410</v>
      </c>
      <c r="E6224" s="17" t="s">
        <v>194</v>
      </c>
      <c r="F6224" s="17" t="s">
        <v>25</v>
      </c>
      <c r="H6224" s="309">
        <v>32610</v>
      </c>
      <c r="I6224" s="309">
        <v>42646</v>
      </c>
      <c r="J6224" s="17" t="s">
        <v>3888</v>
      </c>
      <c r="L6224" s="17" t="s">
        <v>5411</v>
      </c>
      <c r="N6224" s="17" t="s">
        <v>19</v>
      </c>
      <c r="O6224" s="17" t="s">
        <v>15</v>
      </c>
      <c r="P6224" s="17">
        <v>45356</v>
      </c>
      <c r="AC6224" s="17" t="s">
        <v>3890</v>
      </c>
      <c r="AD6224" s="17" t="s">
        <v>3891</v>
      </c>
      <c r="AF6224" s="17">
        <v>8</v>
      </c>
      <c r="AG6224" s="17">
        <v>2</v>
      </c>
      <c r="AM6224" s="17" t="s">
        <v>2603</v>
      </c>
      <c r="AN6224" s="17" t="s">
        <v>5023</v>
      </c>
      <c r="AO6224" s="17">
        <v>3</v>
      </c>
      <c r="AP6224" s="17">
        <v>80</v>
      </c>
      <c r="AQ6224" s="17">
        <v>5</v>
      </c>
      <c r="AT6224" s="17" t="s">
        <v>3893</v>
      </c>
      <c r="DN6224" s="17">
        <f>COUNTIF(AU6224:DM6224, "X")</f>
        <v>0</v>
      </c>
    </row>
    <row r="6225" spans="1:118" s="17" customFormat="1">
      <c r="A6225" s="17" t="s">
        <v>12502</v>
      </c>
      <c r="B6225" s="17">
        <v>55</v>
      </c>
      <c r="C6225" s="17">
        <v>177353</v>
      </c>
      <c r="D6225" s="17" t="s">
        <v>12503</v>
      </c>
      <c r="E6225" s="17" t="s">
        <v>362</v>
      </c>
      <c r="F6225" s="17" t="s">
        <v>463</v>
      </c>
      <c r="H6225" s="309">
        <v>32206</v>
      </c>
      <c r="I6225" s="309">
        <v>42648</v>
      </c>
      <c r="J6225" s="17" t="s">
        <v>3888</v>
      </c>
      <c r="K6225" s="17" t="s">
        <v>21</v>
      </c>
      <c r="L6225" s="17" t="s">
        <v>12504</v>
      </c>
      <c r="N6225" s="17" t="s">
        <v>31</v>
      </c>
      <c r="O6225" s="17" t="s">
        <v>15</v>
      </c>
      <c r="P6225" s="17">
        <v>45373</v>
      </c>
      <c r="AC6225" s="17" t="s">
        <v>9895</v>
      </c>
      <c r="AD6225" s="17" t="s">
        <v>9896</v>
      </c>
      <c r="AF6225" s="17">
        <v>15</v>
      </c>
      <c r="AG6225" s="17">
        <v>2</v>
      </c>
      <c r="AM6225" s="17" t="s">
        <v>222</v>
      </c>
      <c r="AN6225" s="17" t="s">
        <v>12432</v>
      </c>
      <c r="AO6225" s="17">
        <v>3</v>
      </c>
      <c r="AP6225" s="17">
        <v>80</v>
      </c>
      <c r="AQ6225" s="17">
        <v>5</v>
      </c>
      <c r="AR6225" s="17" t="s">
        <v>9898</v>
      </c>
      <c r="AT6225" s="17" t="s">
        <v>11929</v>
      </c>
      <c r="BY6225" s="17" t="s">
        <v>3901</v>
      </c>
      <c r="CU6225" s="17" t="s">
        <v>3901</v>
      </c>
      <c r="DA6225" s="17" t="s">
        <v>3901</v>
      </c>
      <c r="DE6225" s="17" t="s">
        <v>21</v>
      </c>
      <c r="DN6225" s="17">
        <f>COUNTIF(AU6225:DM6225, "X")</f>
        <v>3</v>
      </c>
    </row>
    <row r="6226" spans="1:118" s="17" customFormat="1">
      <c r="A6226" s="17" t="s">
        <v>4882</v>
      </c>
      <c r="B6226" s="17">
        <v>55</v>
      </c>
      <c r="C6226" s="17">
        <v>177355</v>
      </c>
      <c r="D6226" s="17" t="s">
        <v>4339</v>
      </c>
      <c r="E6226" s="17" t="s">
        <v>4324</v>
      </c>
      <c r="F6226" s="17" t="s">
        <v>171</v>
      </c>
      <c r="H6226" s="309">
        <v>24012</v>
      </c>
      <c r="I6226" s="309">
        <v>42648</v>
      </c>
      <c r="J6226" s="17" t="s">
        <v>3888</v>
      </c>
      <c r="L6226" s="17" t="s">
        <v>4883</v>
      </c>
      <c r="N6226" s="17" t="s">
        <v>19</v>
      </c>
      <c r="O6226" s="17" t="s">
        <v>15</v>
      </c>
      <c r="P6226" s="17">
        <v>45356</v>
      </c>
      <c r="Q6226" s="17">
        <v>1807</v>
      </c>
      <c r="AC6226" s="17" t="s">
        <v>3890</v>
      </c>
      <c r="AD6226" s="17" t="s">
        <v>3891</v>
      </c>
      <c r="AF6226" s="17">
        <v>8</v>
      </c>
      <c r="AG6226" s="17">
        <v>2</v>
      </c>
      <c r="AM6226" s="17" t="s">
        <v>2602</v>
      </c>
      <c r="AN6226" s="17" t="s">
        <v>4371</v>
      </c>
      <c r="AO6226" s="17">
        <v>3</v>
      </c>
      <c r="AP6226" s="17">
        <v>80</v>
      </c>
      <c r="AQ6226" s="17">
        <v>5</v>
      </c>
      <c r="AT6226" s="17" t="s">
        <v>3893</v>
      </c>
      <c r="DN6226" s="17">
        <f>COUNTIF(AU6226:DM6226, "X")</f>
        <v>0</v>
      </c>
    </row>
    <row r="6227" spans="1:118" s="17" customFormat="1">
      <c r="A6227" s="17" t="s">
        <v>16626</v>
      </c>
      <c r="B6227" s="17">
        <v>55</v>
      </c>
      <c r="C6227" s="17">
        <v>177357</v>
      </c>
      <c r="D6227" s="17" t="s">
        <v>10</v>
      </c>
      <c r="E6227" s="17" t="s">
        <v>304</v>
      </c>
      <c r="F6227" s="17" t="s">
        <v>506</v>
      </c>
      <c r="H6227" s="309">
        <v>31686</v>
      </c>
      <c r="I6227" s="309">
        <v>42648</v>
      </c>
      <c r="J6227" s="17" t="s">
        <v>3888</v>
      </c>
      <c r="L6227" s="17" t="s">
        <v>16468</v>
      </c>
      <c r="M6227" s="17" t="s">
        <v>414</v>
      </c>
      <c r="N6227" s="17" t="s">
        <v>31</v>
      </c>
      <c r="O6227" s="17" t="s">
        <v>15</v>
      </c>
      <c r="P6227" s="17">
        <v>45373</v>
      </c>
      <c r="AC6227" s="17" t="s">
        <v>9895</v>
      </c>
      <c r="AD6227" s="17" t="s">
        <v>9896</v>
      </c>
      <c r="AF6227" s="17">
        <v>8</v>
      </c>
      <c r="AG6227" s="17">
        <v>2</v>
      </c>
      <c r="AM6227" s="17" t="s">
        <v>41</v>
      </c>
      <c r="AN6227" s="17" t="s">
        <v>16339</v>
      </c>
      <c r="AO6227" s="17">
        <v>3</v>
      </c>
      <c r="AP6227" s="17">
        <v>80</v>
      </c>
      <c r="AQ6227" s="17">
        <v>5</v>
      </c>
      <c r="AR6227" s="17" t="s">
        <v>9898</v>
      </c>
      <c r="AT6227" s="17" t="s">
        <v>16072</v>
      </c>
      <c r="CU6227" s="17" t="s">
        <v>3901</v>
      </c>
      <c r="DN6227" s="17">
        <f>COUNTIF(AU6227:DM6227, "X")</f>
        <v>1</v>
      </c>
    </row>
    <row r="6228" spans="1:118" s="17" customFormat="1">
      <c r="A6228" s="17" t="s">
        <v>9650</v>
      </c>
      <c r="B6228" s="17">
        <v>55</v>
      </c>
      <c r="C6228" s="17">
        <v>177360</v>
      </c>
      <c r="D6228" s="17" t="s">
        <v>1557</v>
      </c>
      <c r="E6228" s="17" t="s">
        <v>194</v>
      </c>
      <c r="F6228" s="17" t="s">
        <v>397</v>
      </c>
      <c r="H6228" s="309">
        <v>32179</v>
      </c>
      <c r="I6228" s="309">
        <v>42648</v>
      </c>
      <c r="J6228" s="17" t="s">
        <v>3888</v>
      </c>
      <c r="L6228" s="17" t="s">
        <v>9651</v>
      </c>
      <c r="N6228" s="17" t="s">
        <v>19</v>
      </c>
      <c r="O6228" s="17" t="s">
        <v>15</v>
      </c>
      <c r="P6228" s="17">
        <v>45356</v>
      </c>
      <c r="AC6228" s="17" t="s">
        <v>3890</v>
      </c>
      <c r="AD6228" s="17" t="s">
        <v>3891</v>
      </c>
      <c r="AF6228" s="17">
        <v>15</v>
      </c>
      <c r="AG6228" s="17">
        <v>2</v>
      </c>
      <c r="AM6228" s="17" t="s">
        <v>218</v>
      </c>
      <c r="AN6228" s="17" t="s">
        <v>9598</v>
      </c>
      <c r="AO6228" s="17">
        <v>3</v>
      </c>
      <c r="AP6228" s="17">
        <v>80</v>
      </c>
      <c r="AQ6228" s="17">
        <v>5</v>
      </c>
      <c r="AT6228" s="17" t="s">
        <v>9082</v>
      </c>
      <c r="CU6228" s="17" t="s">
        <v>3901</v>
      </c>
      <c r="DN6228" s="17">
        <f>COUNTIF(AU6228:DM6228, "X")</f>
        <v>1</v>
      </c>
    </row>
    <row r="6229" spans="1:118" s="17" customFormat="1">
      <c r="A6229" s="17" t="s">
        <v>23753</v>
      </c>
      <c r="B6229" s="17">
        <v>55</v>
      </c>
      <c r="C6229" s="17">
        <v>177361</v>
      </c>
      <c r="D6229" s="17" t="s">
        <v>619</v>
      </c>
      <c r="E6229" s="17" t="s">
        <v>13788</v>
      </c>
      <c r="F6229" s="17" t="s">
        <v>289</v>
      </c>
      <c r="H6229" s="309">
        <v>34976</v>
      </c>
      <c r="I6229" s="309">
        <v>42648</v>
      </c>
      <c r="J6229" s="17" t="s">
        <v>3888</v>
      </c>
      <c r="L6229" s="17" t="s">
        <v>23571</v>
      </c>
      <c r="N6229" s="17" t="s">
        <v>126</v>
      </c>
      <c r="O6229" s="17" t="s">
        <v>15</v>
      </c>
      <c r="P6229" s="17">
        <v>45383</v>
      </c>
      <c r="AF6229" s="17">
        <v>8</v>
      </c>
      <c r="AG6229" s="17">
        <v>2</v>
      </c>
      <c r="AI6229" s="17" t="s">
        <v>20542</v>
      </c>
      <c r="AM6229" s="17" t="s">
        <v>303</v>
      </c>
      <c r="AN6229" s="17" t="s">
        <v>23502</v>
      </c>
      <c r="AO6229" s="17">
        <v>3</v>
      </c>
      <c r="AP6229" s="17">
        <v>80</v>
      </c>
      <c r="AQ6229" s="17">
        <v>5</v>
      </c>
      <c r="AR6229" s="17" t="s">
        <v>22585</v>
      </c>
      <c r="AS6229" s="17" t="s">
        <v>23503</v>
      </c>
      <c r="DN6229" s="17">
        <f>COUNTIF(AU6229:DM6229, "X")</f>
        <v>0</v>
      </c>
    </row>
    <row r="6230" spans="1:118" s="17" customFormat="1">
      <c r="A6230" s="17" t="s">
        <v>17172</v>
      </c>
      <c r="B6230" s="17">
        <v>55</v>
      </c>
      <c r="C6230" s="17">
        <v>152362</v>
      </c>
      <c r="D6230" s="17" t="s">
        <v>17141</v>
      </c>
      <c r="E6230" s="17" t="s">
        <v>325</v>
      </c>
      <c r="F6230" s="17" t="s">
        <v>18</v>
      </c>
      <c r="H6230" s="309">
        <v>30473</v>
      </c>
      <c r="I6230" s="309">
        <v>42647</v>
      </c>
      <c r="J6230" s="17" t="s">
        <v>3888</v>
      </c>
      <c r="L6230" s="17" t="s">
        <v>17144</v>
      </c>
      <c r="N6230" s="17" t="s">
        <v>14</v>
      </c>
      <c r="O6230" s="17" t="s">
        <v>15</v>
      </c>
      <c r="P6230" s="17">
        <v>45371</v>
      </c>
      <c r="AC6230" s="17" t="s">
        <v>14</v>
      </c>
      <c r="AF6230" s="17">
        <v>8</v>
      </c>
      <c r="AG6230" s="17">
        <v>2</v>
      </c>
      <c r="AI6230" s="17" t="s">
        <v>10178</v>
      </c>
      <c r="AM6230" s="17" t="s">
        <v>213</v>
      </c>
      <c r="AN6230" s="17" t="s">
        <v>17092</v>
      </c>
      <c r="AO6230" s="17">
        <v>3</v>
      </c>
      <c r="AP6230" s="17">
        <v>80</v>
      </c>
      <c r="AQ6230" s="17">
        <v>5</v>
      </c>
      <c r="AR6230" s="17" t="s">
        <v>10180</v>
      </c>
      <c r="CH6230" s="17" t="s">
        <v>3901</v>
      </c>
      <c r="CQ6230" s="17" t="s">
        <v>3901</v>
      </c>
      <c r="CR6230" s="17" t="s">
        <v>30</v>
      </c>
      <c r="CU6230" s="17" t="s">
        <v>3901</v>
      </c>
      <c r="CX6230" s="17" t="s">
        <v>3901</v>
      </c>
      <c r="CY6230" s="17" t="s">
        <v>30</v>
      </c>
      <c r="DA6230" s="17" t="s">
        <v>3901</v>
      </c>
      <c r="DD6230" s="17" t="s">
        <v>3901</v>
      </c>
      <c r="DF6230" s="17" t="s">
        <v>3901</v>
      </c>
      <c r="DN6230" s="17">
        <f>COUNTIF(AU6230:DM6230, "X")</f>
        <v>7</v>
      </c>
    </row>
    <row r="6231" spans="1:118" s="17" customFormat="1">
      <c r="A6231" s="17" t="s">
        <v>25434</v>
      </c>
      <c r="B6231" s="17">
        <v>55</v>
      </c>
      <c r="C6231" s="17">
        <v>177372</v>
      </c>
      <c r="D6231" s="17" t="s">
        <v>793</v>
      </c>
      <c r="E6231" s="17" t="s">
        <v>374</v>
      </c>
      <c r="F6231" s="17" t="s">
        <v>132</v>
      </c>
      <c r="H6231" s="309">
        <v>35951</v>
      </c>
      <c r="I6231" s="309">
        <v>42647</v>
      </c>
      <c r="J6231" s="17" t="s">
        <v>3888</v>
      </c>
      <c r="L6231" s="17" t="s">
        <v>25435</v>
      </c>
      <c r="N6231" s="17" t="s">
        <v>31</v>
      </c>
      <c r="O6231" s="17" t="s">
        <v>15</v>
      </c>
      <c r="P6231" s="17">
        <v>45373</v>
      </c>
      <c r="AC6231" s="17" t="s">
        <v>9895</v>
      </c>
      <c r="AD6231" s="17" t="s">
        <v>9896</v>
      </c>
      <c r="AF6231" s="17">
        <v>8</v>
      </c>
      <c r="AG6231" s="17">
        <v>2</v>
      </c>
      <c r="AM6231" s="17" t="s">
        <v>67</v>
      </c>
      <c r="AN6231" s="17" t="s">
        <v>25087</v>
      </c>
      <c r="AO6231" s="17">
        <v>3</v>
      </c>
      <c r="AP6231" s="17">
        <v>80</v>
      </c>
      <c r="AQ6231" s="17">
        <v>5</v>
      </c>
      <c r="AR6231" s="17" t="s">
        <v>9898</v>
      </c>
      <c r="AT6231" s="17" t="s">
        <v>16072</v>
      </c>
      <c r="CU6231" s="17" t="s">
        <v>3901</v>
      </c>
      <c r="DN6231" s="17">
        <f>COUNTIF(AU6231:DM6231, "X")</f>
        <v>1</v>
      </c>
    </row>
    <row r="6232" spans="1:118" s="17" customFormat="1">
      <c r="A6232" s="17" t="s">
        <v>16328</v>
      </c>
      <c r="B6232" s="17">
        <v>55</v>
      </c>
      <c r="C6232" s="17">
        <v>177384</v>
      </c>
      <c r="D6232" s="17" t="s">
        <v>14927</v>
      </c>
      <c r="E6232" s="17" t="s">
        <v>16329</v>
      </c>
      <c r="F6232" s="17" t="s">
        <v>58</v>
      </c>
      <c r="H6232" s="309">
        <v>35850</v>
      </c>
      <c r="I6232" s="309">
        <v>42648</v>
      </c>
      <c r="J6232" s="17" t="s">
        <v>3888</v>
      </c>
      <c r="L6232" s="17" t="s">
        <v>320</v>
      </c>
      <c r="M6232" s="17" t="s">
        <v>414</v>
      </c>
      <c r="N6232" s="17" t="s">
        <v>31</v>
      </c>
      <c r="O6232" s="17" t="s">
        <v>15</v>
      </c>
      <c r="P6232" s="17">
        <v>45373</v>
      </c>
      <c r="AC6232" s="17" t="s">
        <v>9895</v>
      </c>
      <c r="AD6232" s="17" t="s">
        <v>9896</v>
      </c>
      <c r="AF6232" s="17">
        <v>8</v>
      </c>
      <c r="AG6232" s="17">
        <v>2</v>
      </c>
      <c r="AM6232" s="17" t="s">
        <v>37</v>
      </c>
      <c r="AN6232" s="17" t="s">
        <v>16071</v>
      </c>
      <c r="AO6232" s="17">
        <v>3</v>
      </c>
      <c r="AP6232" s="17">
        <v>80</v>
      </c>
      <c r="AQ6232" s="17">
        <v>5</v>
      </c>
      <c r="AR6232" s="17" t="s">
        <v>9898</v>
      </c>
      <c r="AT6232" s="17" t="s">
        <v>16072</v>
      </c>
      <c r="DN6232" s="17">
        <f>COUNTIF(AU6232:DM6232, "X")</f>
        <v>0</v>
      </c>
    </row>
    <row r="6233" spans="1:118" s="17" customFormat="1">
      <c r="A6233" s="17" t="s">
        <v>17179</v>
      </c>
      <c r="B6233" s="17">
        <v>55</v>
      </c>
      <c r="C6233" s="17">
        <v>152361</v>
      </c>
      <c r="D6233" s="17" t="s">
        <v>17141</v>
      </c>
      <c r="E6233" s="17" t="s">
        <v>4566</v>
      </c>
      <c r="F6233" s="17" t="s">
        <v>12</v>
      </c>
      <c r="H6233" s="309">
        <v>31003</v>
      </c>
      <c r="I6233" s="309">
        <v>42647</v>
      </c>
      <c r="J6233" s="17" t="s">
        <v>3888</v>
      </c>
      <c r="L6233" s="17" t="s">
        <v>17144</v>
      </c>
      <c r="N6233" s="17" t="s">
        <v>14</v>
      </c>
      <c r="O6233" s="17" t="s">
        <v>15</v>
      </c>
      <c r="P6233" s="17">
        <v>45371</v>
      </c>
      <c r="AC6233" s="17" t="s">
        <v>14</v>
      </c>
      <c r="AF6233" s="17">
        <v>8</v>
      </c>
      <c r="AG6233" s="17">
        <v>2</v>
      </c>
      <c r="AI6233" s="17" t="s">
        <v>10178</v>
      </c>
      <c r="AM6233" s="17" t="s">
        <v>213</v>
      </c>
      <c r="AN6233" s="17" t="s">
        <v>17092</v>
      </c>
      <c r="AO6233" s="17">
        <v>3</v>
      </c>
      <c r="AP6233" s="17">
        <v>80</v>
      </c>
      <c r="AQ6233" s="17">
        <v>5</v>
      </c>
      <c r="AR6233" s="17" t="s">
        <v>10180</v>
      </c>
      <c r="BD6233" s="17" t="s">
        <v>3901</v>
      </c>
      <c r="CQ6233" s="17" t="s">
        <v>3901</v>
      </c>
      <c r="CR6233" s="17" t="s">
        <v>30</v>
      </c>
      <c r="CU6233" s="17" t="s">
        <v>3901</v>
      </c>
      <c r="DA6233" s="17" t="s">
        <v>3901</v>
      </c>
      <c r="DF6233" s="17" t="s">
        <v>3901</v>
      </c>
      <c r="DN6233" s="17">
        <f>COUNTIF(AU6233:DM6233, "X")</f>
        <v>5</v>
      </c>
    </row>
    <row r="6234" spans="1:118" s="17" customFormat="1">
      <c r="A6234" s="17" t="s">
        <v>14872</v>
      </c>
      <c r="B6234" s="17">
        <v>55</v>
      </c>
      <c r="C6234" s="17">
        <v>177412</v>
      </c>
      <c r="D6234" s="17" t="s">
        <v>10692</v>
      </c>
      <c r="E6234" s="17" t="s">
        <v>14873</v>
      </c>
      <c r="F6234" s="17" t="s">
        <v>14874</v>
      </c>
      <c r="H6234" s="309">
        <v>34196</v>
      </c>
      <c r="I6234" s="309">
        <v>42643</v>
      </c>
      <c r="J6234" s="17" t="s">
        <v>3888</v>
      </c>
      <c r="L6234" s="17" t="s">
        <v>14802</v>
      </c>
      <c r="N6234" s="17" t="s">
        <v>31</v>
      </c>
      <c r="O6234" s="17" t="s">
        <v>15</v>
      </c>
      <c r="P6234" s="17">
        <v>45373</v>
      </c>
      <c r="AC6234" s="17" t="s">
        <v>9895</v>
      </c>
      <c r="AD6234" s="17" t="s">
        <v>9896</v>
      </c>
      <c r="AF6234" s="17">
        <v>15</v>
      </c>
      <c r="AG6234" s="17">
        <v>2</v>
      </c>
      <c r="AM6234" s="17" t="s">
        <v>335</v>
      </c>
      <c r="AN6234" s="17" t="s">
        <v>14693</v>
      </c>
      <c r="AO6234" s="17">
        <v>3</v>
      </c>
      <c r="AP6234" s="17">
        <v>80</v>
      </c>
      <c r="AQ6234" s="17">
        <v>5</v>
      </c>
      <c r="AR6234" s="17" t="s">
        <v>9898</v>
      </c>
      <c r="AT6234" s="17" t="s">
        <v>14152</v>
      </c>
      <c r="CU6234" s="17" t="s">
        <v>3901</v>
      </c>
      <c r="DN6234" s="17">
        <f>COUNTIF(AU6234:DM6234, "X")</f>
        <v>1</v>
      </c>
    </row>
    <row r="6235" spans="1:118" s="17" customFormat="1">
      <c r="A6235" s="17" t="s">
        <v>24255</v>
      </c>
      <c r="B6235" s="17">
        <v>55</v>
      </c>
      <c r="C6235" s="17">
        <v>177415</v>
      </c>
      <c r="D6235" s="17" t="s">
        <v>24256</v>
      </c>
      <c r="E6235" s="17" t="s">
        <v>73</v>
      </c>
      <c r="F6235" s="17" t="s">
        <v>174</v>
      </c>
      <c r="H6235" s="309">
        <v>22768</v>
      </c>
      <c r="I6235" s="309">
        <v>42649</v>
      </c>
      <c r="J6235" s="17" t="s">
        <v>3888</v>
      </c>
      <c r="L6235" s="17" t="s">
        <v>24257</v>
      </c>
      <c r="N6235" s="17" t="s">
        <v>126</v>
      </c>
      <c r="O6235" s="17" t="s">
        <v>15</v>
      </c>
      <c r="P6235" s="17">
        <v>45383</v>
      </c>
      <c r="AF6235" s="17">
        <v>8</v>
      </c>
      <c r="AG6235" s="17">
        <v>2</v>
      </c>
      <c r="AI6235" s="17" t="s">
        <v>20542</v>
      </c>
      <c r="AM6235" s="17" t="s">
        <v>239</v>
      </c>
      <c r="AN6235" s="17" t="s">
        <v>24146</v>
      </c>
      <c r="AO6235" s="17">
        <v>3</v>
      </c>
      <c r="AP6235" s="17">
        <v>80</v>
      </c>
      <c r="AQ6235" s="17">
        <v>5</v>
      </c>
      <c r="AR6235" s="17" t="s">
        <v>22585</v>
      </c>
      <c r="AS6235" s="17" t="s">
        <v>23503</v>
      </c>
      <c r="CU6235" s="17" t="s">
        <v>3901</v>
      </c>
      <c r="DN6235" s="17">
        <f>COUNTIF(AU6235:DM6235, "X")</f>
        <v>1</v>
      </c>
    </row>
    <row r="6236" spans="1:118" s="17" customFormat="1">
      <c r="A6236" s="17" t="s">
        <v>25491</v>
      </c>
      <c r="B6236" s="17">
        <v>55</v>
      </c>
      <c r="C6236" s="17">
        <v>177425</v>
      </c>
      <c r="D6236" s="17" t="s">
        <v>25492</v>
      </c>
      <c r="E6236" s="17" t="s">
        <v>7982</v>
      </c>
      <c r="F6236" s="17" t="s">
        <v>82</v>
      </c>
      <c r="H6236" s="309">
        <v>30398</v>
      </c>
      <c r="I6236" s="309">
        <v>42649</v>
      </c>
      <c r="J6236" s="17" t="s">
        <v>3888</v>
      </c>
      <c r="L6236" s="17" t="s">
        <v>25493</v>
      </c>
      <c r="N6236" s="17" t="s">
        <v>31</v>
      </c>
      <c r="O6236" s="17" t="s">
        <v>15</v>
      </c>
      <c r="P6236" s="17">
        <v>45373</v>
      </c>
      <c r="AC6236" s="17" t="s">
        <v>9895</v>
      </c>
      <c r="AD6236" s="17" t="s">
        <v>9896</v>
      </c>
      <c r="AF6236" s="17">
        <v>8</v>
      </c>
      <c r="AG6236" s="17">
        <v>2</v>
      </c>
      <c r="AM6236" s="17" t="s">
        <v>76</v>
      </c>
      <c r="AN6236" s="17" t="s">
        <v>25452</v>
      </c>
      <c r="AO6236" s="17">
        <v>3</v>
      </c>
      <c r="AP6236" s="17">
        <v>80</v>
      </c>
      <c r="AQ6236" s="17">
        <v>5</v>
      </c>
      <c r="AR6236" s="17" t="s">
        <v>9898</v>
      </c>
      <c r="AT6236" s="17" t="s">
        <v>9899</v>
      </c>
      <c r="CU6236" s="17" t="s">
        <v>3901</v>
      </c>
      <c r="DN6236" s="17">
        <f>COUNTIF(AU6236:DM6236, "X")</f>
        <v>1</v>
      </c>
    </row>
    <row r="6237" spans="1:118" s="17" customFormat="1">
      <c r="A6237" s="17" t="s">
        <v>6902</v>
      </c>
      <c r="B6237" s="17">
        <v>55</v>
      </c>
      <c r="C6237" s="17">
        <v>177430</v>
      </c>
      <c r="D6237" s="17" t="s">
        <v>6903</v>
      </c>
      <c r="E6237" s="17" t="s">
        <v>6904</v>
      </c>
      <c r="F6237" s="17" t="s">
        <v>30</v>
      </c>
      <c r="H6237" s="309">
        <v>35986</v>
      </c>
      <c r="I6237" s="309">
        <v>42646</v>
      </c>
      <c r="J6237" s="17" t="s">
        <v>3888</v>
      </c>
      <c r="L6237" s="17" t="s">
        <v>6905</v>
      </c>
      <c r="M6237" s="17" t="s">
        <v>346</v>
      </c>
      <c r="N6237" s="17" t="s">
        <v>19</v>
      </c>
      <c r="O6237" s="17" t="s">
        <v>15</v>
      </c>
      <c r="P6237" s="17">
        <v>45356</v>
      </c>
      <c r="AC6237" s="17" t="s">
        <v>3890</v>
      </c>
      <c r="AD6237" s="17" t="s">
        <v>3891</v>
      </c>
      <c r="AF6237" s="17">
        <v>8</v>
      </c>
      <c r="AG6237" s="17">
        <v>2</v>
      </c>
      <c r="AM6237" s="17" t="s">
        <v>248</v>
      </c>
      <c r="AN6237" s="17" t="s">
        <v>6588</v>
      </c>
      <c r="AO6237" s="17">
        <v>3</v>
      </c>
      <c r="AP6237" s="17">
        <v>80</v>
      </c>
      <c r="AQ6237" s="17">
        <v>5</v>
      </c>
      <c r="AT6237" s="17" t="s">
        <v>6589</v>
      </c>
      <c r="DN6237" s="17">
        <f>COUNTIF(AU6237:DM6237, "X")</f>
        <v>0</v>
      </c>
    </row>
    <row r="6238" spans="1:118" s="17" customFormat="1">
      <c r="A6238" s="17" t="s">
        <v>15323</v>
      </c>
      <c r="B6238" s="17">
        <v>55</v>
      </c>
      <c r="C6238" s="17">
        <v>177433</v>
      </c>
      <c r="D6238" s="17" t="s">
        <v>15324</v>
      </c>
      <c r="E6238" s="17" t="s">
        <v>8759</v>
      </c>
      <c r="F6238" s="17" t="s">
        <v>465</v>
      </c>
      <c r="H6238" s="309">
        <v>35519</v>
      </c>
      <c r="I6238" s="309">
        <v>42647</v>
      </c>
      <c r="J6238" s="17" t="s">
        <v>3888</v>
      </c>
      <c r="L6238" s="17" t="s">
        <v>15325</v>
      </c>
      <c r="N6238" s="17" t="s">
        <v>31</v>
      </c>
      <c r="O6238" s="17" t="s">
        <v>15</v>
      </c>
      <c r="P6238" s="17">
        <v>45373</v>
      </c>
      <c r="AC6238" s="17" t="s">
        <v>9895</v>
      </c>
      <c r="AD6238" s="17" t="s">
        <v>9896</v>
      </c>
      <c r="AF6238" s="17">
        <v>8</v>
      </c>
      <c r="AG6238" s="17">
        <v>2</v>
      </c>
      <c r="AM6238" s="17" t="s">
        <v>44</v>
      </c>
      <c r="AN6238" s="17" t="s">
        <v>15244</v>
      </c>
      <c r="AO6238" s="17">
        <v>3</v>
      </c>
      <c r="AP6238" s="17">
        <v>80</v>
      </c>
      <c r="AQ6238" s="17">
        <v>5</v>
      </c>
      <c r="AR6238" s="17" t="s">
        <v>9898</v>
      </c>
      <c r="AT6238" s="17" t="s">
        <v>15057</v>
      </c>
      <c r="CU6238" s="17" t="s">
        <v>3901</v>
      </c>
      <c r="DF6238" s="17" t="s">
        <v>3901</v>
      </c>
      <c r="DN6238" s="17">
        <f>COUNTIF(AU6238:DM6238, "X")</f>
        <v>2</v>
      </c>
    </row>
    <row r="6239" spans="1:118" s="17" customFormat="1">
      <c r="A6239" s="17" t="s">
        <v>20918</v>
      </c>
      <c r="B6239" s="17">
        <v>55</v>
      </c>
      <c r="C6239" s="17">
        <v>97441</v>
      </c>
      <c r="D6239" s="17" t="s">
        <v>3920</v>
      </c>
      <c r="E6239" s="17" t="s">
        <v>147</v>
      </c>
      <c r="F6239" s="17" t="s">
        <v>30</v>
      </c>
      <c r="H6239" s="309">
        <v>28769</v>
      </c>
      <c r="I6239" s="309">
        <v>42649</v>
      </c>
      <c r="J6239" s="17" t="s">
        <v>3888</v>
      </c>
      <c r="L6239" s="17" t="s">
        <v>20919</v>
      </c>
      <c r="N6239" s="17" t="s">
        <v>80</v>
      </c>
      <c r="O6239" s="17" t="s">
        <v>15</v>
      </c>
      <c r="P6239" s="17">
        <v>45308</v>
      </c>
      <c r="AF6239" s="17">
        <v>8</v>
      </c>
      <c r="AG6239" s="17">
        <v>2</v>
      </c>
      <c r="AI6239" s="17" t="s">
        <v>20851</v>
      </c>
      <c r="AM6239" s="17" t="s">
        <v>27</v>
      </c>
      <c r="AN6239" s="17" t="s">
        <v>20847</v>
      </c>
      <c r="AO6239" s="17">
        <v>3</v>
      </c>
      <c r="AP6239" s="17">
        <v>80</v>
      </c>
      <c r="AQ6239" s="17">
        <v>5</v>
      </c>
      <c r="AR6239" s="17" t="s">
        <v>20671</v>
      </c>
      <c r="AX6239" s="17" t="s">
        <v>3901</v>
      </c>
      <c r="CU6239" s="17" t="s">
        <v>3901</v>
      </c>
      <c r="DN6239" s="17">
        <f>COUNTIF(AU6239:DM6239, "X")</f>
        <v>2</v>
      </c>
    </row>
    <row r="6240" spans="1:118" s="17" customFormat="1">
      <c r="A6240" s="17" t="s">
        <v>10145</v>
      </c>
      <c r="B6240" s="17">
        <v>55</v>
      </c>
      <c r="C6240" s="17">
        <v>177438</v>
      </c>
      <c r="D6240" s="17" t="s">
        <v>10146</v>
      </c>
      <c r="E6240" s="17" t="s">
        <v>333</v>
      </c>
      <c r="F6240" s="17" t="s">
        <v>30</v>
      </c>
      <c r="H6240" s="309">
        <v>35025</v>
      </c>
      <c r="I6240" s="309">
        <v>42650</v>
      </c>
      <c r="J6240" s="17" t="s">
        <v>3888</v>
      </c>
      <c r="L6240" s="17" t="s">
        <v>10147</v>
      </c>
      <c r="N6240" s="17" t="s">
        <v>31</v>
      </c>
      <c r="O6240" s="17" t="s">
        <v>15</v>
      </c>
      <c r="P6240" s="17">
        <v>45373</v>
      </c>
      <c r="AC6240" s="17" t="s">
        <v>9895</v>
      </c>
      <c r="AD6240" s="17" t="s">
        <v>9896</v>
      </c>
      <c r="AF6240" s="17">
        <v>15</v>
      </c>
      <c r="AG6240" s="17">
        <v>2</v>
      </c>
      <c r="AM6240" s="17" t="s">
        <v>216</v>
      </c>
      <c r="AN6240" s="17" t="s">
        <v>9897</v>
      </c>
      <c r="AO6240" s="17">
        <v>3</v>
      </c>
      <c r="AP6240" s="17">
        <v>80</v>
      </c>
      <c r="AQ6240" s="17">
        <v>5</v>
      </c>
      <c r="AR6240" s="17" t="s">
        <v>9898</v>
      </c>
      <c r="AT6240" s="17" t="s">
        <v>9899</v>
      </c>
      <c r="DN6240" s="17">
        <f>COUNTIF(AU6240:DM6240, "X")</f>
        <v>0</v>
      </c>
    </row>
    <row r="6241" spans="1:118" s="17" customFormat="1">
      <c r="A6241" s="17" t="s">
        <v>10817</v>
      </c>
      <c r="B6241" s="17">
        <v>55</v>
      </c>
      <c r="C6241" s="17">
        <v>112763</v>
      </c>
      <c r="D6241" s="17" t="s">
        <v>10818</v>
      </c>
      <c r="E6241" s="17" t="s">
        <v>521</v>
      </c>
      <c r="F6241" s="17" t="s">
        <v>35</v>
      </c>
      <c r="H6241" s="309">
        <v>18685</v>
      </c>
      <c r="I6241" s="309">
        <v>42648</v>
      </c>
      <c r="J6241" s="17" t="s">
        <v>3888</v>
      </c>
      <c r="L6241" s="17" t="s">
        <v>10819</v>
      </c>
      <c r="N6241" s="17" t="s">
        <v>14</v>
      </c>
      <c r="O6241" s="17" t="s">
        <v>15</v>
      </c>
      <c r="P6241" s="17">
        <v>45371</v>
      </c>
      <c r="AC6241" s="17" t="s">
        <v>14</v>
      </c>
      <c r="AF6241" s="17">
        <v>8</v>
      </c>
      <c r="AG6241" s="17">
        <v>2</v>
      </c>
      <c r="AI6241" s="17" t="s">
        <v>10178</v>
      </c>
      <c r="AM6241" s="17" t="s">
        <v>16</v>
      </c>
      <c r="AN6241" s="17" t="s">
        <v>10763</v>
      </c>
      <c r="AO6241" s="17">
        <v>3</v>
      </c>
      <c r="AP6241" s="17">
        <v>80</v>
      </c>
      <c r="AQ6241" s="17">
        <v>5</v>
      </c>
      <c r="AR6241" s="17" t="s">
        <v>10180</v>
      </c>
      <c r="AV6241" s="17" t="s">
        <v>3901</v>
      </c>
      <c r="AY6241" s="17" t="s">
        <v>21</v>
      </c>
      <c r="AZ6241" s="17" t="s">
        <v>3901</v>
      </c>
      <c r="BD6241" s="17" t="s">
        <v>3901</v>
      </c>
      <c r="BH6241" s="17" t="s">
        <v>3901</v>
      </c>
      <c r="BJ6241" s="17" t="s">
        <v>21</v>
      </c>
      <c r="BK6241" s="17" t="s">
        <v>3901</v>
      </c>
      <c r="BL6241" s="17" t="s">
        <v>3901</v>
      </c>
      <c r="BQ6241" s="17" t="s">
        <v>21</v>
      </c>
      <c r="BS6241" s="17" t="s">
        <v>3901</v>
      </c>
      <c r="BY6241" s="17" t="s">
        <v>3901</v>
      </c>
      <c r="BZ6241" s="17" t="s">
        <v>21</v>
      </c>
      <c r="CC6241" s="17" t="s">
        <v>3901</v>
      </c>
      <c r="CF6241" s="17" t="s">
        <v>3901</v>
      </c>
      <c r="CH6241" s="17" t="s">
        <v>3901</v>
      </c>
      <c r="CU6241" s="17" t="s">
        <v>3901</v>
      </c>
      <c r="DN6241" s="17">
        <f>COUNTIF(AU6241:DM6241, "X")</f>
        <v>12</v>
      </c>
    </row>
    <row r="6242" spans="1:118" s="17" customFormat="1">
      <c r="A6242" s="17" t="s">
        <v>17154</v>
      </c>
      <c r="B6242" s="17">
        <v>55</v>
      </c>
      <c r="C6242" s="17">
        <v>177450</v>
      </c>
      <c r="D6242" s="17" t="s">
        <v>477</v>
      </c>
      <c r="E6242" s="17" t="s">
        <v>442</v>
      </c>
      <c r="F6242" s="17" t="s">
        <v>58</v>
      </c>
      <c r="H6242" s="309">
        <v>27511</v>
      </c>
      <c r="I6242" s="309">
        <v>42650</v>
      </c>
      <c r="J6242" s="17" t="s">
        <v>3888</v>
      </c>
      <c r="L6242" s="17" t="s">
        <v>17155</v>
      </c>
      <c r="N6242" s="17" t="s">
        <v>14</v>
      </c>
      <c r="O6242" s="17" t="s">
        <v>15</v>
      </c>
      <c r="P6242" s="17">
        <v>45371</v>
      </c>
      <c r="AC6242" s="17" t="s">
        <v>14</v>
      </c>
      <c r="AF6242" s="17">
        <v>8</v>
      </c>
      <c r="AG6242" s="17">
        <v>2</v>
      </c>
      <c r="AI6242" s="17" t="s">
        <v>10178</v>
      </c>
      <c r="AM6242" s="17" t="s">
        <v>213</v>
      </c>
      <c r="AN6242" s="17" t="s">
        <v>17092</v>
      </c>
      <c r="AO6242" s="17">
        <v>3</v>
      </c>
      <c r="AP6242" s="17">
        <v>80</v>
      </c>
      <c r="AQ6242" s="17">
        <v>5</v>
      </c>
      <c r="AR6242" s="17" t="s">
        <v>10180</v>
      </c>
      <c r="BS6242" s="17" t="s">
        <v>3901</v>
      </c>
      <c r="CC6242" s="17" t="s">
        <v>3901</v>
      </c>
      <c r="CF6242" s="17" t="s">
        <v>3901</v>
      </c>
      <c r="CH6242" s="17" t="s">
        <v>3901</v>
      </c>
      <c r="CU6242" s="17" t="s">
        <v>3901</v>
      </c>
      <c r="DN6242" s="17">
        <f>COUNTIF(AU6242:DM6242, "X")</f>
        <v>5</v>
      </c>
    </row>
    <row r="6243" spans="1:118" s="17" customFormat="1">
      <c r="A6243" s="17" t="s">
        <v>18009</v>
      </c>
      <c r="B6243" s="17">
        <v>55</v>
      </c>
      <c r="C6243" s="17">
        <v>177453</v>
      </c>
      <c r="D6243" s="17" t="s">
        <v>18010</v>
      </c>
      <c r="E6243" s="17" t="s">
        <v>4161</v>
      </c>
      <c r="F6243" s="17" t="s">
        <v>289</v>
      </c>
      <c r="H6243" s="309">
        <v>36003</v>
      </c>
      <c r="I6243" s="309">
        <v>42650</v>
      </c>
      <c r="J6243" s="17" t="s">
        <v>3888</v>
      </c>
      <c r="L6243" s="17" t="s">
        <v>18011</v>
      </c>
      <c r="N6243" s="17" t="s">
        <v>50</v>
      </c>
      <c r="O6243" s="17" t="s">
        <v>15</v>
      </c>
      <c r="P6243" s="17">
        <v>45344</v>
      </c>
      <c r="AF6243" s="17">
        <v>8</v>
      </c>
      <c r="AG6243" s="17">
        <v>2</v>
      </c>
      <c r="AH6243" s="17" t="s">
        <v>11926</v>
      </c>
      <c r="AK6243" s="17" t="s">
        <v>17298</v>
      </c>
      <c r="AM6243" s="17" t="s">
        <v>51</v>
      </c>
      <c r="AN6243" s="17" t="s">
        <v>17933</v>
      </c>
      <c r="AO6243" s="17">
        <v>3</v>
      </c>
      <c r="AP6243" s="17">
        <v>80</v>
      </c>
      <c r="AQ6243" s="17">
        <v>5</v>
      </c>
      <c r="AR6243" s="17" t="s">
        <v>17300</v>
      </c>
      <c r="DN6243" s="17">
        <f>COUNTIF(AU6243:DM6243, "X")</f>
        <v>0</v>
      </c>
    </row>
    <row r="6244" spans="1:118" s="17" customFormat="1">
      <c r="A6244" s="17" t="s">
        <v>16083</v>
      </c>
      <c r="B6244" s="17">
        <v>55</v>
      </c>
      <c r="C6244" s="17">
        <v>177462</v>
      </c>
      <c r="D6244" s="17" t="s">
        <v>8472</v>
      </c>
      <c r="E6244" s="17" t="s">
        <v>4810</v>
      </c>
      <c r="F6244" s="17" t="s">
        <v>154</v>
      </c>
      <c r="G6244" s="17" t="s">
        <v>203</v>
      </c>
      <c r="H6244" s="309">
        <v>17080</v>
      </c>
      <c r="I6244" s="309">
        <v>42650</v>
      </c>
      <c r="J6244" s="17" t="s">
        <v>3888</v>
      </c>
      <c r="L6244" s="17" t="s">
        <v>16084</v>
      </c>
      <c r="M6244" s="17" t="s">
        <v>10657</v>
      </c>
      <c r="N6244" s="17" t="s">
        <v>31</v>
      </c>
      <c r="O6244" s="17" t="s">
        <v>15</v>
      </c>
      <c r="P6244" s="17">
        <v>45373</v>
      </c>
      <c r="AC6244" s="17" t="s">
        <v>9895</v>
      </c>
      <c r="AD6244" s="17" t="s">
        <v>9896</v>
      </c>
      <c r="AF6244" s="17">
        <v>8</v>
      </c>
      <c r="AG6244" s="17">
        <v>2</v>
      </c>
      <c r="AM6244" s="17" t="s">
        <v>37</v>
      </c>
      <c r="AN6244" s="17" t="s">
        <v>16071</v>
      </c>
      <c r="AO6244" s="17">
        <v>3</v>
      </c>
      <c r="AP6244" s="17">
        <v>80</v>
      </c>
      <c r="AQ6244" s="17">
        <v>5</v>
      </c>
      <c r="AR6244" s="17" t="s">
        <v>9898</v>
      </c>
      <c r="AT6244" s="17" t="s">
        <v>16072</v>
      </c>
      <c r="AV6244" s="17" t="s">
        <v>3901</v>
      </c>
      <c r="AY6244" s="17" t="s">
        <v>3901</v>
      </c>
      <c r="AZ6244" s="17" t="s">
        <v>3901</v>
      </c>
      <c r="BD6244" s="17" t="s">
        <v>3901</v>
      </c>
      <c r="CC6244" s="17" t="s">
        <v>3901</v>
      </c>
      <c r="CU6244" s="17" t="s">
        <v>3901</v>
      </c>
      <c r="DA6244" s="17" t="s">
        <v>3901</v>
      </c>
      <c r="DN6244" s="17">
        <f>COUNTIF(AU6244:DM6244, "X")</f>
        <v>7</v>
      </c>
    </row>
    <row r="6245" spans="1:118" s="17" customFormat="1">
      <c r="A6245" s="17" t="s">
        <v>26169</v>
      </c>
      <c r="B6245" s="17">
        <v>55</v>
      </c>
      <c r="C6245" s="17">
        <v>94645</v>
      </c>
      <c r="D6245" s="17" t="s">
        <v>8612</v>
      </c>
      <c r="E6245" s="17" t="s">
        <v>267</v>
      </c>
      <c r="F6245" s="17" t="s">
        <v>65</v>
      </c>
      <c r="H6245" s="309">
        <v>22137</v>
      </c>
      <c r="I6245" s="309">
        <v>42650</v>
      </c>
      <c r="J6245" s="17" t="s">
        <v>3888</v>
      </c>
      <c r="L6245" s="17" t="s">
        <v>26170</v>
      </c>
      <c r="N6245" s="17" t="s">
        <v>14</v>
      </c>
      <c r="O6245" s="17" t="s">
        <v>15</v>
      </c>
      <c r="P6245" s="17">
        <v>45371</v>
      </c>
      <c r="AC6245" s="17" t="s">
        <v>14</v>
      </c>
      <c r="AF6245" s="17">
        <v>15</v>
      </c>
      <c r="AG6245" s="17">
        <v>2</v>
      </c>
      <c r="AI6245" s="17" t="s">
        <v>10178</v>
      </c>
      <c r="AM6245" s="17" t="s">
        <v>101</v>
      </c>
      <c r="AN6245" s="17" t="s">
        <v>26168</v>
      </c>
      <c r="AO6245" s="17">
        <v>3</v>
      </c>
      <c r="AP6245" s="17">
        <v>80</v>
      </c>
      <c r="AQ6245" s="17">
        <v>5</v>
      </c>
      <c r="AR6245" s="17" t="s">
        <v>10180</v>
      </c>
      <c r="CU6245" s="17" t="s">
        <v>3901</v>
      </c>
      <c r="DN6245" s="17">
        <f>COUNTIF(AU6245:DM6245, "X")</f>
        <v>1</v>
      </c>
    </row>
    <row r="6246" spans="1:118" s="17" customFormat="1">
      <c r="A6246" s="17" t="s">
        <v>15621</v>
      </c>
      <c r="B6246" s="17">
        <v>55</v>
      </c>
      <c r="C6246" s="17">
        <v>177485</v>
      </c>
      <c r="D6246" s="17" t="s">
        <v>283</v>
      </c>
      <c r="E6246" s="17" t="s">
        <v>301</v>
      </c>
      <c r="F6246" s="17" t="s">
        <v>65</v>
      </c>
      <c r="H6246" s="309">
        <v>24063</v>
      </c>
      <c r="I6246" s="309">
        <v>42650</v>
      </c>
      <c r="J6246" s="17" t="s">
        <v>3888</v>
      </c>
      <c r="L6246" s="17" t="s">
        <v>15553</v>
      </c>
      <c r="M6246" s="17" t="s">
        <v>387</v>
      </c>
      <c r="N6246" s="17" t="s">
        <v>31</v>
      </c>
      <c r="O6246" s="17" t="s">
        <v>15</v>
      </c>
      <c r="P6246" s="17">
        <v>45373</v>
      </c>
      <c r="AC6246" s="17" t="s">
        <v>9895</v>
      </c>
      <c r="AD6246" s="17" t="s">
        <v>9896</v>
      </c>
      <c r="AF6246" s="17">
        <v>15</v>
      </c>
      <c r="AG6246" s="17">
        <v>2</v>
      </c>
      <c r="AM6246" s="17" t="s">
        <v>121</v>
      </c>
      <c r="AN6246" s="17" t="s">
        <v>15516</v>
      </c>
      <c r="AO6246" s="17">
        <v>3</v>
      </c>
      <c r="AP6246" s="17">
        <v>80</v>
      </c>
      <c r="AQ6246" s="17">
        <v>5</v>
      </c>
      <c r="AR6246" s="17" t="s">
        <v>9898</v>
      </c>
      <c r="AT6246" s="17" t="s">
        <v>15057</v>
      </c>
      <c r="AV6246" s="17" t="s">
        <v>3901</v>
      </c>
      <c r="AZ6246" s="17" t="s">
        <v>3901</v>
      </c>
      <c r="BB6246" s="17" t="s">
        <v>3901</v>
      </c>
      <c r="BD6246" s="17" t="s">
        <v>3901</v>
      </c>
      <c r="BJ6246" s="17" t="s">
        <v>21</v>
      </c>
      <c r="BK6246" s="17" t="s">
        <v>3901</v>
      </c>
      <c r="BQ6246" s="17" t="s">
        <v>30</v>
      </c>
      <c r="BS6246" s="17" t="s">
        <v>3901</v>
      </c>
      <c r="BY6246" s="17" t="s">
        <v>3901</v>
      </c>
      <c r="CC6246" s="17" t="s">
        <v>3901</v>
      </c>
      <c r="CF6246" s="17" t="s">
        <v>3901</v>
      </c>
      <c r="CG6246" s="17" t="s">
        <v>21</v>
      </c>
      <c r="CH6246" s="17" t="s">
        <v>3901</v>
      </c>
      <c r="CL6246" s="17" t="s">
        <v>3901</v>
      </c>
      <c r="CN6246" s="17" t="s">
        <v>3901</v>
      </c>
      <c r="CQ6246" s="17" t="s">
        <v>3901</v>
      </c>
      <c r="CR6246" s="17" t="s">
        <v>21</v>
      </c>
      <c r="CU6246" s="17" t="s">
        <v>3901</v>
      </c>
      <c r="CY6246" s="17" t="s">
        <v>21</v>
      </c>
      <c r="DA6246" s="17" t="s">
        <v>3901</v>
      </c>
      <c r="DF6246" s="17" t="s">
        <v>3901</v>
      </c>
      <c r="DN6246" s="17">
        <f>COUNTIF(AU6246:DM6246, "X")</f>
        <v>16</v>
      </c>
    </row>
    <row r="6247" spans="1:118" s="17" customFormat="1">
      <c r="A6247" s="17" t="s">
        <v>10193</v>
      </c>
      <c r="B6247" s="17">
        <v>55</v>
      </c>
      <c r="C6247" s="17">
        <v>177494</v>
      </c>
      <c r="D6247" s="17" t="s">
        <v>102</v>
      </c>
      <c r="E6247" s="17" t="s">
        <v>10194</v>
      </c>
      <c r="F6247" s="17" t="s">
        <v>21</v>
      </c>
      <c r="H6247" s="309">
        <v>35986</v>
      </c>
      <c r="I6247" s="309">
        <v>42650</v>
      </c>
      <c r="J6247" s="17" t="s">
        <v>3888</v>
      </c>
      <c r="L6247" s="17" t="s">
        <v>10195</v>
      </c>
      <c r="N6247" s="17" t="s">
        <v>14</v>
      </c>
      <c r="O6247" s="17" t="s">
        <v>15</v>
      </c>
      <c r="P6247" s="17">
        <v>45371</v>
      </c>
      <c r="AC6247" s="17" t="s">
        <v>14</v>
      </c>
      <c r="AF6247" s="17">
        <v>8</v>
      </c>
      <c r="AG6247" s="17">
        <v>2</v>
      </c>
      <c r="AI6247" s="17" t="s">
        <v>10178</v>
      </c>
      <c r="AM6247" s="17" t="s">
        <v>74</v>
      </c>
      <c r="AN6247" s="17" t="s">
        <v>10179</v>
      </c>
      <c r="AO6247" s="17">
        <v>3</v>
      </c>
      <c r="AP6247" s="17">
        <v>80</v>
      </c>
      <c r="AQ6247" s="17">
        <v>5</v>
      </c>
      <c r="AR6247" s="17" t="s">
        <v>10180</v>
      </c>
      <c r="DN6247" s="17">
        <f>COUNTIF(AU6247:DM6247, "X")</f>
        <v>0</v>
      </c>
    </row>
    <row r="6248" spans="1:118" s="17" customFormat="1">
      <c r="A6248" s="523" t="s">
        <v>1721</v>
      </c>
      <c r="B6248" s="17">
        <v>55</v>
      </c>
      <c r="C6248" s="17">
        <v>177503</v>
      </c>
      <c r="D6248" s="17" t="s">
        <v>759</v>
      </c>
      <c r="E6248" s="17" t="s">
        <v>499</v>
      </c>
      <c r="F6248" s="17" t="s">
        <v>235</v>
      </c>
      <c r="H6248" s="309">
        <v>29971</v>
      </c>
      <c r="I6248" s="309">
        <v>42647</v>
      </c>
      <c r="J6248" s="17" t="s">
        <v>3888</v>
      </c>
      <c r="K6248" s="17" t="s">
        <v>21</v>
      </c>
      <c r="L6248" s="17" t="s">
        <v>1357</v>
      </c>
      <c r="N6248" s="17" t="s">
        <v>31</v>
      </c>
      <c r="O6248" s="17" t="s">
        <v>15</v>
      </c>
      <c r="P6248" s="17">
        <v>45373</v>
      </c>
      <c r="AD6248" s="17" t="s">
        <v>9896</v>
      </c>
      <c r="AF6248" s="17">
        <v>15</v>
      </c>
      <c r="AG6248" s="17">
        <v>2</v>
      </c>
      <c r="AM6248" s="17" t="s">
        <v>180</v>
      </c>
      <c r="AN6248" s="17" t="s">
        <v>20012</v>
      </c>
      <c r="AO6248" s="17">
        <v>3</v>
      </c>
      <c r="AP6248" s="17">
        <v>80</v>
      </c>
      <c r="AQ6248" s="17">
        <v>5</v>
      </c>
      <c r="AR6248" s="17" t="s">
        <v>10180</v>
      </c>
      <c r="CH6248" s="17" t="s">
        <v>3901</v>
      </c>
      <c r="CN6248" s="17" t="s">
        <v>3901</v>
      </c>
      <c r="CQ6248" s="17" t="s">
        <v>3901</v>
      </c>
      <c r="CR6248" s="17" t="s">
        <v>21</v>
      </c>
      <c r="CU6248" s="17" t="s">
        <v>3901</v>
      </c>
      <c r="CX6248" s="17" t="s">
        <v>3901</v>
      </c>
      <c r="CY6248" s="17" t="s">
        <v>21</v>
      </c>
      <c r="DA6248" s="17" t="s">
        <v>3901</v>
      </c>
      <c r="DD6248" s="17" t="s">
        <v>3901</v>
      </c>
      <c r="DE6248" s="17" t="s">
        <v>21</v>
      </c>
      <c r="DF6248" s="17" t="s">
        <v>3901</v>
      </c>
      <c r="DN6248" s="17">
        <f>COUNTIF(AU6248:DM6248, "X")</f>
        <v>8</v>
      </c>
    </row>
    <row r="6249" spans="1:118" s="17" customFormat="1">
      <c r="A6249" s="17" t="s">
        <v>17815</v>
      </c>
      <c r="B6249" s="17">
        <v>55</v>
      </c>
      <c r="C6249" s="17">
        <v>177511</v>
      </c>
      <c r="D6249" s="17" t="s">
        <v>278</v>
      </c>
      <c r="E6249" s="17" t="s">
        <v>444</v>
      </c>
      <c r="F6249" s="17" t="s">
        <v>43</v>
      </c>
      <c r="H6249" s="309">
        <v>35764</v>
      </c>
      <c r="I6249" s="309">
        <v>42654</v>
      </c>
      <c r="J6249" s="17" t="s">
        <v>3888</v>
      </c>
      <c r="L6249" s="17" t="s">
        <v>17816</v>
      </c>
      <c r="N6249" s="17" t="s">
        <v>14</v>
      </c>
      <c r="O6249" s="17" t="s">
        <v>15</v>
      </c>
      <c r="P6249" s="17">
        <v>45371</v>
      </c>
      <c r="AF6249" s="17">
        <v>8</v>
      </c>
      <c r="AG6249" s="17">
        <v>2</v>
      </c>
      <c r="AH6249" s="17" t="s">
        <v>11926</v>
      </c>
      <c r="AK6249" s="17" t="s">
        <v>17298</v>
      </c>
      <c r="AM6249" s="17" t="s">
        <v>71</v>
      </c>
      <c r="AN6249" s="17" t="s">
        <v>17760</v>
      </c>
      <c r="AO6249" s="17">
        <v>3</v>
      </c>
      <c r="AP6249" s="17">
        <v>80</v>
      </c>
      <c r="AQ6249" s="17">
        <v>5</v>
      </c>
      <c r="AR6249" s="17" t="s">
        <v>17300</v>
      </c>
      <c r="CU6249" s="17" t="s">
        <v>3901</v>
      </c>
      <c r="DN6249" s="17">
        <f>COUNTIF(AU6249:DM6249, "X")</f>
        <v>1</v>
      </c>
    </row>
    <row r="6250" spans="1:118" s="17" customFormat="1">
      <c r="A6250" s="17" t="s">
        <v>4013</v>
      </c>
      <c r="B6250" s="17">
        <v>55</v>
      </c>
      <c r="C6250" s="17">
        <v>177519</v>
      </c>
      <c r="D6250" s="17" t="s">
        <v>4014</v>
      </c>
      <c r="E6250" s="17" t="s">
        <v>4015</v>
      </c>
      <c r="F6250" s="17" t="s">
        <v>30</v>
      </c>
      <c r="H6250" s="309">
        <v>27125</v>
      </c>
      <c r="I6250" s="309">
        <v>42654</v>
      </c>
      <c r="J6250" s="17" t="s">
        <v>3888</v>
      </c>
      <c r="L6250" s="17" t="s">
        <v>4016</v>
      </c>
      <c r="N6250" s="17" t="s">
        <v>19</v>
      </c>
      <c r="O6250" s="17" t="s">
        <v>15</v>
      </c>
      <c r="P6250" s="17">
        <v>45356</v>
      </c>
      <c r="AC6250" s="17" t="s">
        <v>3890</v>
      </c>
      <c r="AD6250" s="17" t="s">
        <v>3891</v>
      </c>
      <c r="AF6250" s="17">
        <v>8</v>
      </c>
      <c r="AG6250" s="17">
        <v>2</v>
      </c>
      <c r="AM6250" s="17" t="s">
        <v>172</v>
      </c>
      <c r="AN6250" s="17" t="s">
        <v>3892</v>
      </c>
      <c r="AO6250" s="17">
        <v>3</v>
      </c>
      <c r="AP6250" s="17">
        <v>80</v>
      </c>
      <c r="AQ6250" s="17">
        <v>5</v>
      </c>
      <c r="AT6250" s="17" t="s">
        <v>3893</v>
      </c>
      <c r="AV6250" s="17" t="s">
        <v>3901</v>
      </c>
      <c r="DN6250" s="17">
        <f>COUNTIF(AU6250:DM6250, "X")</f>
        <v>1</v>
      </c>
    </row>
    <row r="6251" spans="1:118" s="17" customFormat="1">
      <c r="A6251" s="523" t="s">
        <v>2277</v>
      </c>
      <c r="B6251" s="17">
        <v>55</v>
      </c>
      <c r="C6251" s="17">
        <v>130287</v>
      </c>
      <c r="D6251" s="17" t="s">
        <v>2278</v>
      </c>
      <c r="E6251" s="17" t="s">
        <v>649</v>
      </c>
      <c r="F6251" s="17" t="s">
        <v>70</v>
      </c>
      <c r="H6251" s="309">
        <v>24066</v>
      </c>
      <c r="I6251" s="309">
        <v>42654</v>
      </c>
      <c r="J6251" s="17" t="s">
        <v>3888</v>
      </c>
      <c r="L6251" s="17" t="s">
        <v>1724</v>
      </c>
      <c r="N6251" s="17" t="s">
        <v>31</v>
      </c>
      <c r="O6251" s="17" t="s">
        <v>15</v>
      </c>
      <c r="P6251" s="17">
        <v>45373</v>
      </c>
      <c r="Q6251" s="17">
        <v>3703</v>
      </c>
      <c r="AC6251" s="17" t="s">
        <v>9895</v>
      </c>
      <c r="AD6251" s="17" t="s">
        <v>9896</v>
      </c>
      <c r="AF6251" s="17">
        <v>15</v>
      </c>
      <c r="AG6251" s="17">
        <v>2</v>
      </c>
      <c r="AM6251" s="17" t="s">
        <v>157</v>
      </c>
      <c r="AN6251" s="17" t="s">
        <v>14151</v>
      </c>
      <c r="AO6251" s="17">
        <v>3</v>
      </c>
      <c r="AP6251" s="17">
        <v>80</v>
      </c>
      <c r="AQ6251" s="17">
        <v>5</v>
      </c>
      <c r="AR6251" s="17" t="s">
        <v>9898</v>
      </c>
      <c r="AT6251" s="17" t="s">
        <v>14152</v>
      </c>
      <c r="BD6251" s="17" t="s">
        <v>3901</v>
      </c>
      <c r="BS6251" s="17" t="s">
        <v>3901</v>
      </c>
      <c r="CU6251" s="17" t="s">
        <v>3901</v>
      </c>
      <c r="DA6251" s="17" t="s">
        <v>3901</v>
      </c>
      <c r="DB6251" s="17" t="s">
        <v>21</v>
      </c>
      <c r="DF6251" s="17" t="s">
        <v>3901</v>
      </c>
      <c r="DN6251" s="17">
        <f>COUNTIF(AU6251:DM6251, "X")</f>
        <v>5</v>
      </c>
    </row>
    <row r="6252" spans="1:118" s="17" customFormat="1">
      <c r="A6252" s="17" t="s">
        <v>7037</v>
      </c>
      <c r="B6252" s="17">
        <v>55</v>
      </c>
      <c r="C6252" s="17">
        <v>177528</v>
      </c>
      <c r="D6252" s="17" t="s">
        <v>5375</v>
      </c>
      <c r="E6252" s="17" t="s">
        <v>304</v>
      </c>
      <c r="F6252" s="17" t="s">
        <v>7038</v>
      </c>
      <c r="H6252" s="309">
        <v>35228</v>
      </c>
      <c r="I6252" s="309">
        <v>42654</v>
      </c>
      <c r="J6252" s="17" t="s">
        <v>3888</v>
      </c>
      <c r="L6252" s="17" t="s">
        <v>6599</v>
      </c>
      <c r="M6252" s="17" t="s">
        <v>7039</v>
      </c>
      <c r="N6252" s="17" t="s">
        <v>19</v>
      </c>
      <c r="O6252" s="17" t="s">
        <v>15</v>
      </c>
      <c r="P6252" s="17">
        <v>45356</v>
      </c>
      <c r="AC6252" s="17" t="s">
        <v>3890</v>
      </c>
      <c r="AD6252" s="17" t="s">
        <v>3891</v>
      </c>
      <c r="AF6252" s="17">
        <v>8</v>
      </c>
      <c r="AG6252" s="17">
        <v>2</v>
      </c>
      <c r="AM6252" s="17" t="s">
        <v>248</v>
      </c>
      <c r="AN6252" s="17" t="s">
        <v>6588</v>
      </c>
      <c r="AO6252" s="17">
        <v>3</v>
      </c>
      <c r="AP6252" s="17">
        <v>80</v>
      </c>
      <c r="AQ6252" s="17">
        <v>5</v>
      </c>
      <c r="AT6252" s="17" t="s">
        <v>6589</v>
      </c>
      <c r="DN6252" s="17">
        <f>COUNTIF(AU6252:DM6252, "X")</f>
        <v>0</v>
      </c>
    </row>
    <row r="6253" spans="1:118" s="17" customFormat="1">
      <c r="A6253" s="17" t="s">
        <v>13702</v>
      </c>
      <c r="B6253" s="17">
        <v>55</v>
      </c>
      <c r="C6253" s="17">
        <v>126834</v>
      </c>
      <c r="D6253" s="17" t="s">
        <v>5387</v>
      </c>
      <c r="E6253" s="17" t="s">
        <v>5747</v>
      </c>
      <c r="F6253" s="17" t="s">
        <v>63</v>
      </c>
      <c r="H6253" s="309">
        <v>31042</v>
      </c>
      <c r="I6253" s="309">
        <v>42639</v>
      </c>
      <c r="J6253" s="17" t="s">
        <v>3888</v>
      </c>
      <c r="L6253" s="17" t="s">
        <v>13703</v>
      </c>
      <c r="N6253" s="17" t="s">
        <v>31</v>
      </c>
      <c r="O6253" s="17" t="s">
        <v>15</v>
      </c>
      <c r="P6253" s="17">
        <v>45373</v>
      </c>
      <c r="AC6253" s="17" t="s">
        <v>9895</v>
      </c>
      <c r="AD6253" s="17" t="s">
        <v>9896</v>
      </c>
      <c r="AF6253" s="17">
        <v>8</v>
      </c>
      <c r="AG6253" s="17">
        <v>2</v>
      </c>
      <c r="AM6253" s="17" t="s">
        <v>240</v>
      </c>
      <c r="AN6253" s="17" t="s">
        <v>13567</v>
      </c>
      <c r="AO6253" s="17">
        <v>3</v>
      </c>
      <c r="AP6253" s="17">
        <v>80</v>
      </c>
      <c r="AQ6253" s="17">
        <v>5</v>
      </c>
      <c r="AR6253" s="17" t="s">
        <v>9898</v>
      </c>
      <c r="AT6253" s="17" t="s">
        <v>12990</v>
      </c>
      <c r="BK6253" s="17" t="s">
        <v>3901</v>
      </c>
      <c r="BS6253" s="17" t="s">
        <v>3901</v>
      </c>
      <c r="CC6253" s="17" t="s">
        <v>3901</v>
      </c>
      <c r="CH6253" s="17" t="s">
        <v>3901</v>
      </c>
      <c r="DN6253" s="17">
        <f>COUNTIF(AU6253:DM6253, "X")</f>
        <v>4</v>
      </c>
    </row>
    <row r="6254" spans="1:118" s="17" customFormat="1">
      <c r="A6254" s="17" t="s">
        <v>24465</v>
      </c>
      <c r="B6254" s="17">
        <v>55</v>
      </c>
      <c r="C6254" s="17">
        <v>147878</v>
      </c>
      <c r="D6254" s="17" t="s">
        <v>4003</v>
      </c>
      <c r="E6254" s="17" t="s">
        <v>134</v>
      </c>
      <c r="F6254" s="17" t="s">
        <v>65</v>
      </c>
      <c r="H6254" s="309">
        <v>33081</v>
      </c>
      <c r="I6254" s="309">
        <v>42654</v>
      </c>
      <c r="J6254" s="17" t="s">
        <v>3888</v>
      </c>
      <c r="L6254" s="17" t="s">
        <v>24466</v>
      </c>
      <c r="N6254" s="17" t="s">
        <v>126</v>
      </c>
      <c r="O6254" s="17" t="s">
        <v>15</v>
      </c>
      <c r="P6254" s="17">
        <v>45383</v>
      </c>
      <c r="AF6254" s="17">
        <v>8</v>
      </c>
      <c r="AG6254" s="17">
        <v>2</v>
      </c>
      <c r="AI6254" s="17" t="s">
        <v>20542</v>
      </c>
      <c r="AM6254" s="17" t="s">
        <v>239</v>
      </c>
      <c r="AN6254" s="17" t="s">
        <v>24146</v>
      </c>
      <c r="AO6254" s="17">
        <v>3</v>
      </c>
      <c r="AP6254" s="17">
        <v>80</v>
      </c>
      <c r="AQ6254" s="17">
        <v>5</v>
      </c>
      <c r="AR6254" s="17" t="s">
        <v>22585</v>
      </c>
      <c r="AS6254" s="17" t="s">
        <v>23503</v>
      </c>
      <c r="BS6254" s="17" t="s">
        <v>3901</v>
      </c>
      <c r="DN6254" s="17">
        <f>COUNTIF(AU6254:DM6254, "X")</f>
        <v>1</v>
      </c>
    </row>
    <row r="6255" spans="1:118" s="17" customFormat="1">
      <c r="A6255" s="17" t="s">
        <v>15651</v>
      </c>
      <c r="B6255" s="17">
        <v>55</v>
      </c>
      <c r="C6255" s="17">
        <v>177550</v>
      </c>
      <c r="D6255" s="17" t="s">
        <v>147</v>
      </c>
      <c r="E6255" s="17" t="s">
        <v>15652</v>
      </c>
      <c r="F6255" s="17" t="s">
        <v>63</v>
      </c>
      <c r="H6255" s="309">
        <v>34485</v>
      </c>
      <c r="I6255" s="309">
        <v>42654</v>
      </c>
      <c r="J6255" s="17" t="s">
        <v>3888</v>
      </c>
      <c r="L6255" s="17" t="s">
        <v>15653</v>
      </c>
      <c r="M6255" s="17" t="s">
        <v>363</v>
      </c>
      <c r="N6255" s="17" t="s">
        <v>31</v>
      </c>
      <c r="O6255" s="17" t="s">
        <v>15</v>
      </c>
      <c r="P6255" s="17">
        <v>45373</v>
      </c>
      <c r="AC6255" s="17" t="s">
        <v>9895</v>
      </c>
      <c r="AD6255" s="17" t="s">
        <v>9896</v>
      </c>
      <c r="AF6255" s="17">
        <v>15</v>
      </c>
      <c r="AG6255" s="17">
        <v>2</v>
      </c>
      <c r="AM6255" s="17" t="s">
        <v>121</v>
      </c>
      <c r="AN6255" s="17" t="s">
        <v>15516</v>
      </c>
      <c r="AO6255" s="17">
        <v>3</v>
      </c>
      <c r="AP6255" s="17">
        <v>80</v>
      </c>
      <c r="AQ6255" s="17">
        <v>5</v>
      </c>
      <c r="AR6255" s="17" t="s">
        <v>9898</v>
      </c>
      <c r="AT6255" s="17" t="s">
        <v>15057</v>
      </c>
      <c r="CU6255" s="17" t="s">
        <v>3901</v>
      </c>
      <c r="DA6255" s="17" t="s">
        <v>3901</v>
      </c>
      <c r="DD6255" s="17" t="s">
        <v>3901</v>
      </c>
      <c r="DN6255" s="17">
        <f>COUNTIF(AU6255:DM6255, "X")</f>
        <v>3</v>
      </c>
    </row>
    <row r="6256" spans="1:118" s="17" customFormat="1">
      <c r="A6256" s="17" t="s">
        <v>14119</v>
      </c>
      <c r="B6256" s="17">
        <v>55</v>
      </c>
      <c r="C6256" s="17">
        <v>166983</v>
      </c>
      <c r="D6256" s="17" t="s">
        <v>14120</v>
      </c>
      <c r="E6256" s="17" t="s">
        <v>4135</v>
      </c>
      <c r="F6256" s="17" t="s">
        <v>164</v>
      </c>
      <c r="H6256" s="309">
        <v>35130</v>
      </c>
      <c r="I6256" s="309">
        <v>42653</v>
      </c>
      <c r="J6256" s="17" t="s">
        <v>3888</v>
      </c>
      <c r="L6256" s="17" t="s">
        <v>14121</v>
      </c>
      <c r="N6256" s="17" t="s">
        <v>31</v>
      </c>
      <c r="O6256" s="17" t="s">
        <v>15</v>
      </c>
      <c r="P6256" s="17">
        <v>45373</v>
      </c>
      <c r="AC6256" s="17" t="s">
        <v>9895</v>
      </c>
      <c r="AD6256" s="17" t="s">
        <v>9896</v>
      </c>
      <c r="AF6256" s="17">
        <v>15</v>
      </c>
      <c r="AG6256" s="17">
        <v>2</v>
      </c>
      <c r="AM6256" s="17" t="s">
        <v>240</v>
      </c>
      <c r="AN6256" s="17" t="s">
        <v>13567</v>
      </c>
      <c r="AO6256" s="17">
        <v>3</v>
      </c>
      <c r="AP6256" s="17">
        <v>80</v>
      </c>
      <c r="AQ6256" s="17">
        <v>5</v>
      </c>
      <c r="AR6256" s="17" t="s">
        <v>9898</v>
      </c>
      <c r="AT6256" s="17" t="s">
        <v>12990</v>
      </c>
      <c r="CM6256" s="17" t="s">
        <v>3901</v>
      </c>
      <c r="CN6256" s="17" t="s">
        <v>3901</v>
      </c>
      <c r="CQ6256" s="17" t="s">
        <v>3901</v>
      </c>
      <c r="CR6256" s="17" t="s">
        <v>30</v>
      </c>
      <c r="CU6256" s="17" t="s">
        <v>3901</v>
      </c>
      <c r="DN6256" s="17">
        <f>COUNTIF(AU6256:DM6256, "X")</f>
        <v>4</v>
      </c>
    </row>
    <row r="6257" spans="1:118" s="17" customFormat="1">
      <c r="A6257" s="17" t="s">
        <v>16516</v>
      </c>
      <c r="B6257" s="17">
        <v>55</v>
      </c>
      <c r="C6257" s="17">
        <v>177553</v>
      </c>
      <c r="D6257" s="17" t="s">
        <v>16517</v>
      </c>
      <c r="E6257" s="17" t="s">
        <v>9955</v>
      </c>
      <c r="F6257" s="17" t="s">
        <v>618</v>
      </c>
      <c r="H6257" s="309">
        <v>28646</v>
      </c>
      <c r="I6257" s="309">
        <v>42654</v>
      </c>
      <c r="J6257" s="17" t="s">
        <v>3888</v>
      </c>
      <c r="L6257" s="17" t="s">
        <v>408</v>
      </c>
      <c r="M6257" s="17" t="s">
        <v>16518</v>
      </c>
      <c r="N6257" s="17" t="s">
        <v>31</v>
      </c>
      <c r="O6257" s="17" t="s">
        <v>15</v>
      </c>
      <c r="P6257" s="17">
        <v>45373</v>
      </c>
      <c r="AC6257" s="17" t="s">
        <v>9895</v>
      </c>
      <c r="AD6257" s="17" t="s">
        <v>9896</v>
      </c>
      <c r="AF6257" s="17">
        <v>8</v>
      </c>
      <c r="AG6257" s="17">
        <v>2</v>
      </c>
      <c r="AM6257" s="17" t="s">
        <v>41</v>
      </c>
      <c r="AN6257" s="17" t="s">
        <v>16339</v>
      </c>
      <c r="AO6257" s="17">
        <v>3</v>
      </c>
      <c r="AP6257" s="17">
        <v>80</v>
      </c>
      <c r="AQ6257" s="17">
        <v>5</v>
      </c>
      <c r="AR6257" s="17" t="s">
        <v>9898</v>
      </c>
      <c r="AT6257" s="17" t="s">
        <v>16072</v>
      </c>
      <c r="CU6257" s="17" t="s">
        <v>3901</v>
      </c>
      <c r="DN6257" s="17">
        <f>COUNTIF(AU6257:DM6257, "X")</f>
        <v>1</v>
      </c>
    </row>
    <row r="6258" spans="1:118" s="17" customFormat="1">
      <c r="A6258" s="523" t="s">
        <v>1940</v>
      </c>
      <c r="B6258" s="17">
        <v>55</v>
      </c>
      <c r="C6258" s="17">
        <v>177560</v>
      </c>
      <c r="D6258" s="17" t="s">
        <v>664</v>
      </c>
      <c r="E6258" s="17" t="s">
        <v>18</v>
      </c>
      <c r="F6258" s="17" t="s">
        <v>228</v>
      </c>
      <c r="G6258" s="17" t="s">
        <v>203</v>
      </c>
      <c r="H6258" s="309">
        <v>29190</v>
      </c>
      <c r="I6258" s="309">
        <v>42654</v>
      </c>
      <c r="J6258" s="17" t="s">
        <v>3888</v>
      </c>
      <c r="L6258" s="17" t="s">
        <v>1660</v>
      </c>
      <c r="N6258" s="17" t="s">
        <v>31</v>
      </c>
      <c r="O6258" s="17" t="s">
        <v>15</v>
      </c>
      <c r="P6258" s="17">
        <v>45373</v>
      </c>
      <c r="AC6258" s="17" t="s">
        <v>9895</v>
      </c>
      <c r="AD6258" s="17" t="s">
        <v>9896</v>
      </c>
      <c r="AF6258" s="17">
        <v>15</v>
      </c>
      <c r="AG6258" s="17">
        <v>2</v>
      </c>
      <c r="AM6258" s="17" t="s">
        <v>62</v>
      </c>
      <c r="AN6258" s="17" t="s">
        <v>15056</v>
      </c>
      <c r="AO6258" s="17">
        <v>3</v>
      </c>
      <c r="AP6258" s="17">
        <v>80</v>
      </c>
      <c r="AQ6258" s="17">
        <v>5</v>
      </c>
      <c r="AR6258" s="17" t="s">
        <v>9898</v>
      </c>
      <c r="AT6258" s="17" t="s">
        <v>15057</v>
      </c>
      <c r="CU6258" s="17" t="s">
        <v>3901</v>
      </c>
      <c r="DF6258" s="17" t="s">
        <v>3901</v>
      </c>
      <c r="DN6258" s="17">
        <f>COUNTIF(AU6258:DM6258, "X")</f>
        <v>2</v>
      </c>
    </row>
    <row r="6259" spans="1:118" s="17" customFormat="1">
      <c r="A6259" s="523" t="s">
        <v>1659</v>
      </c>
      <c r="B6259" s="17">
        <v>55</v>
      </c>
      <c r="C6259" s="17">
        <v>177561</v>
      </c>
      <c r="D6259" s="17" t="s">
        <v>664</v>
      </c>
      <c r="E6259" s="17" t="s">
        <v>96</v>
      </c>
      <c r="F6259" s="17" t="s">
        <v>43</v>
      </c>
      <c r="H6259" s="309">
        <v>29125</v>
      </c>
      <c r="I6259" s="309">
        <v>42654</v>
      </c>
      <c r="J6259" s="17" t="s">
        <v>3888</v>
      </c>
      <c r="L6259" s="17" t="s">
        <v>1660</v>
      </c>
      <c r="N6259" s="17" t="s">
        <v>31</v>
      </c>
      <c r="O6259" s="17" t="s">
        <v>15</v>
      </c>
      <c r="P6259" s="17">
        <v>45373</v>
      </c>
      <c r="AC6259" s="17" t="s">
        <v>9895</v>
      </c>
      <c r="AD6259" s="17" t="s">
        <v>9896</v>
      </c>
      <c r="AF6259" s="17">
        <v>15</v>
      </c>
      <c r="AG6259" s="17">
        <v>2</v>
      </c>
      <c r="AM6259" s="17" t="s">
        <v>62</v>
      </c>
      <c r="AN6259" s="17" t="s">
        <v>15056</v>
      </c>
      <c r="AO6259" s="17">
        <v>3</v>
      </c>
      <c r="AP6259" s="17">
        <v>80</v>
      </c>
      <c r="AQ6259" s="17">
        <v>5</v>
      </c>
      <c r="AR6259" s="17" t="s">
        <v>9898</v>
      </c>
      <c r="AT6259" s="17" t="s">
        <v>15057</v>
      </c>
      <c r="CU6259" s="17" t="s">
        <v>3901</v>
      </c>
      <c r="DF6259" s="17" t="s">
        <v>3901</v>
      </c>
      <c r="DN6259" s="17">
        <f>COUNTIF(AU6259:DM6259, "X")</f>
        <v>2</v>
      </c>
    </row>
    <row r="6260" spans="1:118" s="17" customFormat="1">
      <c r="A6260" s="17" t="s">
        <v>10880</v>
      </c>
      <c r="B6260" s="17">
        <v>55</v>
      </c>
      <c r="C6260" s="17">
        <v>165788</v>
      </c>
      <c r="D6260" s="17" t="s">
        <v>10881</v>
      </c>
      <c r="E6260" s="17" t="s">
        <v>508</v>
      </c>
      <c r="F6260" s="17" t="s">
        <v>18</v>
      </c>
      <c r="H6260" s="309">
        <v>34184</v>
      </c>
      <c r="I6260" s="309">
        <v>42654</v>
      </c>
      <c r="J6260" s="17" t="s">
        <v>3888</v>
      </c>
      <c r="L6260" s="17" t="s">
        <v>10882</v>
      </c>
      <c r="N6260" s="17" t="s">
        <v>14</v>
      </c>
      <c r="O6260" s="17" t="s">
        <v>15</v>
      </c>
      <c r="P6260" s="17">
        <v>45371</v>
      </c>
      <c r="AC6260" s="17" t="s">
        <v>14</v>
      </c>
      <c r="AF6260" s="17">
        <v>15</v>
      </c>
      <c r="AG6260" s="17">
        <v>2</v>
      </c>
      <c r="AI6260" s="17" t="s">
        <v>10178</v>
      </c>
      <c r="AM6260" s="17" t="s">
        <v>16</v>
      </c>
      <c r="AN6260" s="17" t="s">
        <v>10763</v>
      </c>
      <c r="AO6260" s="17">
        <v>3</v>
      </c>
      <c r="AP6260" s="17">
        <v>80</v>
      </c>
      <c r="AQ6260" s="17">
        <v>5</v>
      </c>
      <c r="AR6260" s="17" t="s">
        <v>10180</v>
      </c>
      <c r="CN6260" s="17" t="s">
        <v>3901</v>
      </c>
      <c r="CU6260" s="17" t="s">
        <v>3901</v>
      </c>
      <c r="DD6260" s="17" t="s">
        <v>3901</v>
      </c>
      <c r="DN6260" s="17">
        <f>COUNTIF(AU6260:DM6260, "X")</f>
        <v>3</v>
      </c>
    </row>
    <row r="6261" spans="1:118" s="17" customFormat="1">
      <c r="A6261" s="17" t="s">
        <v>12282</v>
      </c>
      <c r="B6261" s="17">
        <v>55</v>
      </c>
      <c r="C6261" s="17">
        <v>177596</v>
      </c>
      <c r="D6261" s="17" t="s">
        <v>12283</v>
      </c>
      <c r="E6261" s="17" t="s">
        <v>8469</v>
      </c>
      <c r="F6261" s="17" t="s">
        <v>110</v>
      </c>
      <c r="H6261" s="309">
        <v>30090</v>
      </c>
      <c r="I6261" s="309">
        <v>42654</v>
      </c>
      <c r="J6261" s="17" t="s">
        <v>3888</v>
      </c>
      <c r="L6261" s="17" t="s">
        <v>12284</v>
      </c>
      <c r="N6261" s="17" t="s">
        <v>31</v>
      </c>
      <c r="O6261" s="17" t="s">
        <v>15</v>
      </c>
      <c r="P6261" s="17">
        <v>45373</v>
      </c>
      <c r="AC6261" s="17" t="s">
        <v>9895</v>
      </c>
      <c r="AD6261" s="17" t="s">
        <v>9896</v>
      </c>
      <c r="AF6261" s="17">
        <v>8</v>
      </c>
      <c r="AG6261" s="17">
        <v>2</v>
      </c>
      <c r="AM6261" s="17" t="s">
        <v>295</v>
      </c>
      <c r="AN6261" s="17" t="s">
        <v>12166</v>
      </c>
      <c r="AO6261" s="17">
        <v>3</v>
      </c>
      <c r="AP6261" s="17">
        <v>80</v>
      </c>
      <c r="AQ6261" s="17">
        <v>5</v>
      </c>
      <c r="AR6261" s="17" t="s">
        <v>9898</v>
      </c>
      <c r="AT6261" s="17" t="s">
        <v>11929</v>
      </c>
      <c r="DN6261" s="17">
        <f>COUNTIF(AU6261:DM6261, "X")</f>
        <v>0</v>
      </c>
    </row>
    <row r="6262" spans="1:118" s="17" customFormat="1">
      <c r="A6262" s="17" t="s">
        <v>18722</v>
      </c>
      <c r="B6262" s="17">
        <v>55</v>
      </c>
      <c r="C6262" s="17">
        <v>177610</v>
      </c>
      <c r="D6262" s="17" t="s">
        <v>18723</v>
      </c>
      <c r="E6262" s="17" t="s">
        <v>7982</v>
      </c>
      <c r="F6262" s="17" t="s">
        <v>82</v>
      </c>
      <c r="H6262" s="309">
        <v>22552</v>
      </c>
      <c r="I6262" s="309">
        <v>42654</v>
      </c>
      <c r="J6262" s="17" t="s">
        <v>3888</v>
      </c>
      <c r="K6262" s="17" t="s">
        <v>21</v>
      </c>
      <c r="L6262" s="17" t="s">
        <v>18724</v>
      </c>
      <c r="N6262" s="17" t="s">
        <v>31</v>
      </c>
      <c r="O6262" s="17" t="s">
        <v>15</v>
      </c>
      <c r="P6262" s="17">
        <v>45373</v>
      </c>
      <c r="AD6262" s="17" t="s">
        <v>9896</v>
      </c>
      <c r="AF6262" s="17">
        <v>8</v>
      </c>
      <c r="AG6262" s="17">
        <v>2</v>
      </c>
      <c r="AM6262" s="17" t="s">
        <v>136</v>
      </c>
      <c r="AN6262" s="17" t="s">
        <v>18697</v>
      </c>
      <c r="AO6262" s="17">
        <v>3</v>
      </c>
      <c r="AP6262" s="17">
        <v>80</v>
      </c>
      <c r="AQ6262" s="17">
        <v>5</v>
      </c>
      <c r="AR6262" s="17" t="s">
        <v>9898</v>
      </c>
      <c r="CU6262" s="17" t="s">
        <v>3901</v>
      </c>
      <c r="DA6262" s="17" t="s">
        <v>3901</v>
      </c>
      <c r="DE6262" s="17" t="s">
        <v>21</v>
      </c>
      <c r="DN6262" s="17">
        <f>COUNTIF(AU6262:DM6262, "X")</f>
        <v>2</v>
      </c>
    </row>
    <row r="6263" spans="1:118" s="17" customFormat="1">
      <c r="A6263" s="17" t="s">
        <v>18928</v>
      </c>
      <c r="B6263" s="17">
        <v>55</v>
      </c>
      <c r="C6263" s="17">
        <v>177621</v>
      </c>
      <c r="D6263" s="17" t="s">
        <v>18929</v>
      </c>
      <c r="E6263" s="17" t="s">
        <v>18930</v>
      </c>
      <c r="F6263" s="17" t="s">
        <v>154</v>
      </c>
      <c r="H6263" s="309">
        <v>36006</v>
      </c>
      <c r="I6263" s="309">
        <v>42654</v>
      </c>
      <c r="J6263" s="17" t="s">
        <v>3888</v>
      </c>
      <c r="L6263" s="17" t="s">
        <v>18931</v>
      </c>
      <c r="N6263" s="17" t="s">
        <v>31</v>
      </c>
      <c r="O6263" s="17" t="s">
        <v>15</v>
      </c>
      <c r="P6263" s="17">
        <v>45373</v>
      </c>
      <c r="AD6263" s="17" t="s">
        <v>9896</v>
      </c>
      <c r="AF6263" s="17">
        <v>8</v>
      </c>
      <c r="AG6263" s="17">
        <v>2</v>
      </c>
      <c r="AM6263" s="17" t="s">
        <v>136</v>
      </c>
      <c r="AN6263" s="17" t="s">
        <v>18697</v>
      </c>
      <c r="AO6263" s="17">
        <v>3</v>
      </c>
      <c r="AP6263" s="17">
        <v>80</v>
      </c>
      <c r="AQ6263" s="17">
        <v>5</v>
      </c>
      <c r="AR6263" s="17" t="s">
        <v>9898</v>
      </c>
      <c r="CU6263" s="17" t="s">
        <v>3901</v>
      </c>
      <c r="DN6263" s="17">
        <f>COUNTIF(AU6263:DM6263, "X")</f>
        <v>1</v>
      </c>
    </row>
    <row r="6264" spans="1:118" s="17" customFormat="1">
      <c r="A6264" s="17" t="s">
        <v>24688</v>
      </c>
      <c r="B6264" s="17">
        <v>55</v>
      </c>
      <c r="C6264" s="17">
        <v>177625</v>
      </c>
      <c r="D6264" s="17" t="s">
        <v>16402</v>
      </c>
      <c r="E6264" s="17" t="s">
        <v>131</v>
      </c>
      <c r="F6264" s="17" t="s">
        <v>30</v>
      </c>
      <c r="H6264" s="309">
        <v>32200</v>
      </c>
      <c r="I6264" s="309">
        <v>42654</v>
      </c>
      <c r="J6264" s="17" t="s">
        <v>3888</v>
      </c>
      <c r="L6264" s="17" t="s">
        <v>24689</v>
      </c>
      <c r="N6264" s="17" t="s">
        <v>19</v>
      </c>
      <c r="O6264" s="17" t="s">
        <v>15</v>
      </c>
      <c r="P6264" s="17">
        <v>45356</v>
      </c>
      <c r="AD6264" s="17" t="s">
        <v>3891</v>
      </c>
      <c r="AF6264" s="17">
        <v>8</v>
      </c>
      <c r="AG6264" s="17">
        <v>2</v>
      </c>
      <c r="AM6264" s="17" t="s">
        <v>141</v>
      </c>
      <c r="AN6264" s="17" t="s">
        <v>24484</v>
      </c>
      <c r="AO6264" s="17">
        <v>3</v>
      </c>
      <c r="AP6264" s="17">
        <v>80</v>
      </c>
      <c r="AQ6264" s="17">
        <v>5</v>
      </c>
      <c r="AR6264" s="17" t="s">
        <v>24485</v>
      </c>
      <c r="BS6264" s="17" t="s">
        <v>3901</v>
      </c>
      <c r="CH6264" s="17" t="s">
        <v>3901</v>
      </c>
      <c r="CR6264" s="17" t="s">
        <v>21</v>
      </c>
      <c r="CU6264" s="17" t="s">
        <v>3901</v>
      </c>
      <c r="CX6264" s="17" t="s">
        <v>3901</v>
      </c>
      <c r="CY6264" s="17" t="s">
        <v>30</v>
      </c>
      <c r="DA6264" s="17" t="s">
        <v>3901</v>
      </c>
      <c r="DN6264" s="17">
        <f>COUNTIF(AU6264:DM6264, "X")</f>
        <v>5</v>
      </c>
    </row>
    <row r="6265" spans="1:118" s="17" customFormat="1">
      <c r="A6265" s="17" t="s">
        <v>22478</v>
      </c>
      <c r="B6265" s="17">
        <v>55</v>
      </c>
      <c r="C6265" s="17">
        <v>177628</v>
      </c>
      <c r="D6265" s="17" t="s">
        <v>534</v>
      </c>
      <c r="E6265" s="17" t="s">
        <v>771</v>
      </c>
      <c r="F6265" s="17" t="s">
        <v>4571</v>
      </c>
      <c r="H6265" s="309">
        <v>31844</v>
      </c>
      <c r="I6265" s="309">
        <v>42654</v>
      </c>
      <c r="J6265" s="17" t="s">
        <v>3888</v>
      </c>
      <c r="L6265" s="17" t="s">
        <v>22479</v>
      </c>
      <c r="N6265" s="17" t="s">
        <v>31</v>
      </c>
      <c r="O6265" s="17" t="s">
        <v>15</v>
      </c>
      <c r="P6265" s="17">
        <v>45373</v>
      </c>
      <c r="AF6265" s="17">
        <v>8</v>
      </c>
      <c r="AG6265" s="17">
        <v>2</v>
      </c>
      <c r="AH6265" s="17" t="s">
        <v>11926</v>
      </c>
      <c r="AK6265" s="17" t="s">
        <v>11927</v>
      </c>
      <c r="AM6265" s="17" t="s">
        <v>177</v>
      </c>
      <c r="AN6265" s="17" t="s">
        <v>22466</v>
      </c>
      <c r="AO6265" s="17">
        <v>3</v>
      </c>
      <c r="AP6265" s="17">
        <v>80</v>
      </c>
      <c r="AQ6265" s="17">
        <v>5</v>
      </c>
      <c r="AR6265" s="17" t="s">
        <v>11941</v>
      </c>
      <c r="CU6265" s="17" t="s">
        <v>3901</v>
      </c>
      <c r="DN6265" s="17">
        <f>COUNTIF(AU6265:DM6265, "X")</f>
        <v>1</v>
      </c>
    </row>
    <row r="6266" spans="1:118" s="17" customFormat="1">
      <c r="A6266" s="17" t="s">
        <v>12715</v>
      </c>
      <c r="B6266" s="17">
        <v>55</v>
      </c>
      <c r="C6266" s="17">
        <v>136896</v>
      </c>
      <c r="D6266" s="17" t="s">
        <v>12716</v>
      </c>
      <c r="E6266" s="17" t="s">
        <v>310</v>
      </c>
      <c r="F6266" s="17" t="s">
        <v>174</v>
      </c>
      <c r="H6266" s="309">
        <v>32217</v>
      </c>
      <c r="I6266" s="309">
        <v>38624</v>
      </c>
      <c r="J6266" s="17" t="s">
        <v>3888</v>
      </c>
      <c r="L6266" s="17" t="s">
        <v>12717</v>
      </c>
      <c r="N6266" s="17" t="s">
        <v>31</v>
      </c>
      <c r="O6266" s="17" t="s">
        <v>15</v>
      </c>
      <c r="P6266" s="17">
        <v>45373</v>
      </c>
      <c r="AC6266" s="17" t="s">
        <v>9895</v>
      </c>
      <c r="AD6266" s="17" t="s">
        <v>9896</v>
      </c>
      <c r="AF6266" s="17">
        <v>15</v>
      </c>
      <c r="AG6266" s="17">
        <v>2</v>
      </c>
      <c r="AM6266" s="17" t="s">
        <v>156</v>
      </c>
      <c r="AN6266" s="17" t="s">
        <v>12693</v>
      </c>
      <c r="AO6266" s="17">
        <v>3</v>
      </c>
      <c r="AP6266" s="17">
        <v>80</v>
      </c>
      <c r="AQ6266" s="17">
        <v>5</v>
      </c>
      <c r="AR6266" s="17" t="s">
        <v>9898</v>
      </c>
      <c r="AT6266" s="17" t="s">
        <v>11929</v>
      </c>
      <c r="CU6266" s="17" t="s">
        <v>3901</v>
      </c>
      <c r="DA6266" s="17" t="s">
        <v>3901</v>
      </c>
      <c r="DN6266" s="17">
        <f>COUNTIF(AU6266:DM6266, "X")</f>
        <v>2</v>
      </c>
    </row>
    <row r="6267" spans="1:118" s="17" customFormat="1">
      <c r="A6267" s="17" t="s">
        <v>15303</v>
      </c>
      <c r="B6267" s="17">
        <v>55</v>
      </c>
      <c r="C6267" s="17">
        <v>177633</v>
      </c>
      <c r="D6267" s="17" t="s">
        <v>15304</v>
      </c>
      <c r="E6267" s="17" t="s">
        <v>212</v>
      </c>
      <c r="F6267" s="17" t="s">
        <v>333</v>
      </c>
      <c r="H6267" s="309">
        <v>36082</v>
      </c>
      <c r="I6267" s="309">
        <v>42654</v>
      </c>
      <c r="J6267" s="17" t="s">
        <v>3888</v>
      </c>
      <c r="L6267" s="17" t="s">
        <v>15305</v>
      </c>
      <c r="N6267" s="17" t="s">
        <v>31</v>
      </c>
      <c r="O6267" s="17" t="s">
        <v>15</v>
      </c>
      <c r="P6267" s="17">
        <v>45373</v>
      </c>
      <c r="AC6267" s="17" t="s">
        <v>9895</v>
      </c>
      <c r="AD6267" s="17" t="s">
        <v>9896</v>
      </c>
      <c r="AF6267" s="17">
        <v>15</v>
      </c>
      <c r="AG6267" s="17">
        <v>2</v>
      </c>
      <c r="AM6267" s="17" t="s">
        <v>44</v>
      </c>
      <c r="AN6267" s="17" t="s">
        <v>15244</v>
      </c>
      <c r="AO6267" s="17">
        <v>3</v>
      </c>
      <c r="AP6267" s="17">
        <v>80</v>
      </c>
      <c r="AQ6267" s="17">
        <v>5</v>
      </c>
      <c r="AR6267" s="17" t="s">
        <v>9898</v>
      </c>
      <c r="AT6267" s="17" t="s">
        <v>15057</v>
      </c>
      <c r="DN6267" s="17">
        <f>COUNTIF(AU6267:DM6267, "X")</f>
        <v>0</v>
      </c>
    </row>
    <row r="6268" spans="1:118" s="17" customFormat="1">
      <c r="A6268" s="17" t="s">
        <v>15750</v>
      </c>
      <c r="B6268" s="17">
        <v>55</v>
      </c>
      <c r="C6268" s="17">
        <v>177640</v>
      </c>
      <c r="D6268" s="17" t="s">
        <v>15751</v>
      </c>
      <c r="E6268" s="17" t="s">
        <v>15752</v>
      </c>
      <c r="F6268" s="17" t="s">
        <v>4103</v>
      </c>
      <c r="H6268" s="309">
        <v>34766</v>
      </c>
      <c r="I6268" s="309">
        <v>42654</v>
      </c>
      <c r="J6268" s="17" t="s">
        <v>3888</v>
      </c>
      <c r="L6268" s="17" t="s">
        <v>1712</v>
      </c>
      <c r="N6268" s="17" t="s">
        <v>31</v>
      </c>
      <c r="O6268" s="17" t="s">
        <v>15</v>
      </c>
      <c r="P6268" s="17">
        <v>45373</v>
      </c>
      <c r="AC6268" s="17" t="s">
        <v>9895</v>
      </c>
      <c r="AD6268" s="17" t="s">
        <v>9896</v>
      </c>
      <c r="AF6268" s="17">
        <v>8</v>
      </c>
      <c r="AG6268" s="17">
        <v>2</v>
      </c>
      <c r="AM6268" s="17" t="s">
        <v>121</v>
      </c>
      <c r="AN6268" s="17" t="s">
        <v>15516</v>
      </c>
      <c r="AO6268" s="17">
        <v>3</v>
      </c>
      <c r="AP6268" s="17">
        <v>80</v>
      </c>
      <c r="AQ6268" s="17">
        <v>5</v>
      </c>
      <c r="AR6268" s="17" t="s">
        <v>9898</v>
      </c>
      <c r="AT6268" s="17" t="s">
        <v>15057</v>
      </c>
      <c r="DN6268" s="17">
        <f>COUNTIF(AU6268:DM6268, "X")</f>
        <v>0</v>
      </c>
    </row>
    <row r="6269" spans="1:118" s="17" customFormat="1">
      <c r="A6269" s="17" t="s">
        <v>13729</v>
      </c>
      <c r="B6269" s="17">
        <v>55</v>
      </c>
      <c r="C6269" s="17">
        <v>177645</v>
      </c>
      <c r="D6269" s="17" t="s">
        <v>275</v>
      </c>
      <c r="E6269" s="17" t="s">
        <v>343</v>
      </c>
      <c r="F6269" s="17" t="s">
        <v>817</v>
      </c>
      <c r="H6269" s="309">
        <v>35816</v>
      </c>
      <c r="I6269" s="309">
        <v>42654</v>
      </c>
      <c r="J6269" s="17" t="s">
        <v>3888</v>
      </c>
      <c r="L6269" s="17" t="s">
        <v>13730</v>
      </c>
      <c r="N6269" s="17" t="s">
        <v>31</v>
      </c>
      <c r="O6269" s="17" t="s">
        <v>15</v>
      </c>
      <c r="P6269" s="17">
        <v>45373</v>
      </c>
      <c r="AC6269" s="17" t="s">
        <v>9895</v>
      </c>
      <c r="AD6269" s="17" t="s">
        <v>9896</v>
      </c>
      <c r="AF6269" s="17">
        <v>8</v>
      </c>
      <c r="AG6269" s="17">
        <v>2</v>
      </c>
      <c r="AM6269" s="17" t="s">
        <v>240</v>
      </c>
      <c r="AN6269" s="17" t="s">
        <v>13567</v>
      </c>
      <c r="AO6269" s="17">
        <v>3</v>
      </c>
      <c r="AP6269" s="17">
        <v>80</v>
      </c>
      <c r="AQ6269" s="17">
        <v>5</v>
      </c>
      <c r="AR6269" s="17" t="s">
        <v>9898</v>
      </c>
      <c r="AT6269" s="17" t="s">
        <v>12990</v>
      </c>
      <c r="DN6269" s="17">
        <f>COUNTIF(AU6269:DM6269, "X")</f>
        <v>0</v>
      </c>
    </row>
    <row r="6270" spans="1:118" s="17" customFormat="1">
      <c r="A6270" s="17" t="s">
        <v>23735</v>
      </c>
      <c r="B6270" s="17">
        <v>55</v>
      </c>
      <c r="C6270" s="17">
        <v>177649</v>
      </c>
      <c r="D6270" s="17" t="s">
        <v>7240</v>
      </c>
      <c r="E6270" s="17" t="s">
        <v>23736</v>
      </c>
      <c r="F6270" s="17" t="s">
        <v>125</v>
      </c>
      <c r="H6270" s="309">
        <v>35342</v>
      </c>
      <c r="I6270" s="309">
        <v>42652</v>
      </c>
      <c r="J6270" s="17" t="s">
        <v>3888</v>
      </c>
      <c r="L6270" s="17" t="s">
        <v>23737</v>
      </c>
      <c r="N6270" s="17" t="s">
        <v>126</v>
      </c>
      <c r="O6270" s="17" t="s">
        <v>15</v>
      </c>
      <c r="P6270" s="17">
        <v>45383</v>
      </c>
      <c r="AF6270" s="17">
        <v>8</v>
      </c>
      <c r="AG6270" s="17">
        <v>2</v>
      </c>
      <c r="AI6270" s="17" t="s">
        <v>20542</v>
      </c>
      <c r="AM6270" s="17" t="s">
        <v>303</v>
      </c>
      <c r="AN6270" s="17" t="s">
        <v>23502</v>
      </c>
      <c r="AO6270" s="17">
        <v>3</v>
      </c>
      <c r="AP6270" s="17">
        <v>80</v>
      </c>
      <c r="AQ6270" s="17">
        <v>5</v>
      </c>
      <c r="AR6270" s="17" t="s">
        <v>22585</v>
      </c>
      <c r="AS6270" s="17" t="s">
        <v>23503</v>
      </c>
      <c r="CU6270" s="17" t="s">
        <v>3901</v>
      </c>
      <c r="DN6270" s="17">
        <f>COUNTIF(AU6270:DM6270, "X")</f>
        <v>1</v>
      </c>
    </row>
    <row r="6271" spans="1:118" s="17" customFormat="1">
      <c r="A6271" s="17" t="s">
        <v>23998</v>
      </c>
      <c r="B6271" s="17">
        <v>55</v>
      </c>
      <c r="C6271" s="17">
        <v>177653</v>
      </c>
      <c r="D6271" s="17" t="s">
        <v>5314</v>
      </c>
      <c r="E6271" s="17" t="s">
        <v>469</v>
      </c>
      <c r="F6271" s="17" t="s">
        <v>317</v>
      </c>
      <c r="H6271" s="309">
        <v>33883</v>
      </c>
      <c r="I6271" s="309">
        <v>42652</v>
      </c>
      <c r="J6271" s="17" t="s">
        <v>3888</v>
      </c>
      <c r="L6271" s="17" t="s">
        <v>23999</v>
      </c>
      <c r="N6271" s="17" t="s">
        <v>126</v>
      </c>
      <c r="O6271" s="17" t="s">
        <v>15</v>
      </c>
      <c r="P6271" s="17">
        <v>45383</v>
      </c>
      <c r="AF6271" s="17">
        <v>8</v>
      </c>
      <c r="AG6271" s="17">
        <v>2</v>
      </c>
      <c r="AI6271" s="17" t="s">
        <v>20542</v>
      </c>
      <c r="AM6271" s="17" t="s">
        <v>127</v>
      </c>
      <c r="AN6271" s="17" t="s">
        <v>23839</v>
      </c>
      <c r="AO6271" s="17">
        <v>3</v>
      </c>
      <c r="AP6271" s="17">
        <v>80</v>
      </c>
      <c r="AQ6271" s="17">
        <v>5</v>
      </c>
      <c r="AR6271" s="17" t="s">
        <v>22585</v>
      </c>
      <c r="AS6271" s="17" t="s">
        <v>23503</v>
      </c>
      <c r="DN6271" s="17">
        <f>COUNTIF(AU6271:DM6271, "X")</f>
        <v>0</v>
      </c>
    </row>
    <row r="6272" spans="1:118" s="17" customFormat="1">
      <c r="A6272" s="17" t="s">
        <v>12648</v>
      </c>
      <c r="B6272" s="17">
        <v>55</v>
      </c>
      <c r="C6272" s="17">
        <v>164637</v>
      </c>
      <c r="D6272" s="17" t="s">
        <v>12649</v>
      </c>
      <c r="E6272" s="17" t="s">
        <v>12650</v>
      </c>
      <c r="F6272" s="17" t="s">
        <v>43</v>
      </c>
      <c r="H6272" s="309">
        <v>25265</v>
      </c>
      <c r="I6272" s="309">
        <v>42654</v>
      </c>
      <c r="J6272" s="17" t="s">
        <v>3888</v>
      </c>
      <c r="L6272" s="17" t="s">
        <v>12572</v>
      </c>
      <c r="N6272" s="17" t="s">
        <v>31</v>
      </c>
      <c r="O6272" s="17" t="s">
        <v>15</v>
      </c>
      <c r="P6272" s="17">
        <v>45373</v>
      </c>
      <c r="AC6272" s="17" t="s">
        <v>9895</v>
      </c>
      <c r="AD6272" s="17" t="s">
        <v>9896</v>
      </c>
      <c r="AF6272" s="17">
        <v>8</v>
      </c>
      <c r="AG6272" s="17">
        <v>2</v>
      </c>
      <c r="AM6272" s="17" t="s">
        <v>222</v>
      </c>
      <c r="AN6272" s="17" t="s">
        <v>12432</v>
      </c>
      <c r="AO6272" s="17">
        <v>3</v>
      </c>
      <c r="AP6272" s="17">
        <v>80</v>
      </c>
      <c r="AQ6272" s="17">
        <v>5</v>
      </c>
      <c r="AR6272" s="17" t="s">
        <v>9898</v>
      </c>
      <c r="AT6272" s="17" t="s">
        <v>11929</v>
      </c>
      <c r="AX6272" s="17" t="s">
        <v>3901</v>
      </c>
      <c r="BB6272" s="17" t="s">
        <v>3901</v>
      </c>
      <c r="BC6272" s="17" t="s">
        <v>3901</v>
      </c>
      <c r="BF6272" s="17" t="s">
        <v>3901</v>
      </c>
      <c r="BQ6272" s="17" t="s">
        <v>21</v>
      </c>
      <c r="CU6272" s="17" t="s">
        <v>3901</v>
      </c>
      <c r="DA6272" s="17" t="s">
        <v>3901</v>
      </c>
      <c r="DN6272" s="17">
        <f>COUNTIF(AU6272:DM6272, "X")</f>
        <v>6</v>
      </c>
    </row>
    <row r="6273" spans="1:118" s="17" customFormat="1">
      <c r="A6273" s="17" t="s">
        <v>6462</v>
      </c>
      <c r="B6273" s="17">
        <v>55</v>
      </c>
      <c r="C6273" s="17">
        <v>118994</v>
      </c>
      <c r="D6273" s="17" t="s">
        <v>6463</v>
      </c>
      <c r="E6273" s="17" t="s">
        <v>4945</v>
      </c>
      <c r="H6273" s="309">
        <v>22408</v>
      </c>
      <c r="I6273" s="309">
        <v>42654</v>
      </c>
      <c r="J6273" s="17" t="s">
        <v>3888</v>
      </c>
      <c r="L6273" s="17" t="s">
        <v>6464</v>
      </c>
      <c r="N6273" s="17" t="s">
        <v>19</v>
      </c>
      <c r="O6273" s="17" t="s">
        <v>15</v>
      </c>
      <c r="P6273" s="17">
        <v>45356</v>
      </c>
      <c r="AC6273" s="17" t="s">
        <v>3890</v>
      </c>
      <c r="AD6273" s="17" t="s">
        <v>3891</v>
      </c>
      <c r="AF6273" s="17">
        <v>15</v>
      </c>
      <c r="AG6273" s="17">
        <v>2</v>
      </c>
      <c r="AM6273" s="17" t="s">
        <v>232</v>
      </c>
      <c r="AN6273" s="17" t="s">
        <v>6280</v>
      </c>
      <c r="AO6273" s="17">
        <v>3</v>
      </c>
      <c r="AP6273" s="17">
        <v>80</v>
      </c>
      <c r="AQ6273" s="17">
        <v>5</v>
      </c>
      <c r="AT6273" s="17" t="s">
        <v>5516</v>
      </c>
      <c r="BD6273" s="17" t="s">
        <v>3901</v>
      </c>
      <c r="CH6273" s="17" t="s">
        <v>3901</v>
      </c>
      <c r="CU6273" s="17" t="s">
        <v>3901</v>
      </c>
      <c r="DA6273" s="17" t="s">
        <v>3901</v>
      </c>
      <c r="DN6273" s="17">
        <f>COUNTIF(AU6273:DM6273, "X")</f>
        <v>4</v>
      </c>
    </row>
    <row r="6274" spans="1:118" s="17" customFormat="1">
      <c r="A6274" s="17" t="s">
        <v>20247</v>
      </c>
      <c r="B6274" s="17">
        <v>55</v>
      </c>
      <c r="C6274" s="17">
        <v>177665</v>
      </c>
      <c r="D6274" s="17" t="s">
        <v>4055</v>
      </c>
      <c r="E6274" s="17" t="s">
        <v>20248</v>
      </c>
      <c r="F6274" s="17" t="s">
        <v>20249</v>
      </c>
      <c r="H6274" s="309">
        <v>34482</v>
      </c>
      <c r="I6274" s="309">
        <v>42654</v>
      </c>
      <c r="J6274" s="17" t="s">
        <v>3888</v>
      </c>
      <c r="L6274" s="17" t="s">
        <v>20015</v>
      </c>
      <c r="M6274" s="17" t="s">
        <v>97</v>
      </c>
      <c r="N6274" s="17" t="s">
        <v>31</v>
      </c>
      <c r="O6274" s="17" t="s">
        <v>15</v>
      </c>
      <c r="P6274" s="17">
        <v>45373</v>
      </c>
      <c r="AD6274" s="17" t="s">
        <v>9896</v>
      </c>
      <c r="AF6274" s="17">
        <v>8</v>
      </c>
      <c r="AG6274" s="17">
        <v>2</v>
      </c>
      <c r="AM6274" s="17" t="s">
        <v>180</v>
      </c>
      <c r="AN6274" s="17" t="s">
        <v>20012</v>
      </c>
      <c r="AO6274" s="17">
        <v>3</v>
      </c>
      <c r="AP6274" s="17">
        <v>80</v>
      </c>
      <c r="AQ6274" s="17">
        <v>5</v>
      </c>
      <c r="AR6274" s="17" t="s">
        <v>10180</v>
      </c>
      <c r="CH6274" s="17" t="s">
        <v>3901</v>
      </c>
      <c r="CU6274" s="17" t="s">
        <v>3901</v>
      </c>
      <c r="DN6274" s="17">
        <f>COUNTIF(AU6274:DM6274, "X")</f>
        <v>2</v>
      </c>
    </row>
    <row r="6275" spans="1:118" s="17" customFormat="1">
      <c r="A6275" s="17" t="s">
        <v>5447</v>
      </c>
      <c r="B6275" s="17">
        <v>55</v>
      </c>
      <c r="C6275" s="17">
        <v>177669</v>
      </c>
      <c r="D6275" s="17" t="s">
        <v>5448</v>
      </c>
      <c r="E6275" s="17" t="s">
        <v>147</v>
      </c>
      <c r="F6275" s="17" t="s">
        <v>341</v>
      </c>
      <c r="H6275" s="309">
        <v>27516</v>
      </c>
      <c r="I6275" s="309">
        <v>42654</v>
      </c>
      <c r="J6275" s="17" t="s">
        <v>3888</v>
      </c>
      <c r="L6275" s="17" t="s">
        <v>5449</v>
      </c>
      <c r="N6275" s="17" t="s">
        <v>19</v>
      </c>
      <c r="O6275" s="17" t="s">
        <v>15</v>
      </c>
      <c r="P6275" s="17">
        <v>45356</v>
      </c>
      <c r="AC6275" s="17" t="s">
        <v>3890</v>
      </c>
      <c r="AD6275" s="17" t="s">
        <v>3891</v>
      </c>
      <c r="AF6275" s="17">
        <v>8</v>
      </c>
      <c r="AG6275" s="17">
        <v>2</v>
      </c>
      <c r="AM6275" s="17" t="s">
        <v>2603</v>
      </c>
      <c r="AN6275" s="17" t="s">
        <v>5023</v>
      </c>
      <c r="AO6275" s="17">
        <v>3</v>
      </c>
      <c r="AP6275" s="17">
        <v>80</v>
      </c>
      <c r="AQ6275" s="17">
        <v>5</v>
      </c>
      <c r="AT6275" s="17" t="s">
        <v>3893</v>
      </c>
      <c r="DN6275" s="17">
        <f>COUNTIF(AU6275:DM6275, "X")</f>
        <v>0</v>
      </c>
    </row>
    <row r="6276" spans="1:118" s="17" customFormat="1">
      <c r="A6276" s="17" t="s">
        <v>18086</v>
      </c>
      <c r="B6276" s="17">
        <v>55</v>
      </c>
      <c r="C6276" s="17">
        <v>177673</v>
      </c>
      <c r="D6276" s="17" t="s">
        <v>5106</v>
      </c>
      <c r="E6276" s="17" t="s">
        <v>199</v>
      </c>
      <c r="F6276" s="17" t="s">
        <v>70</v>
      </c>
      <c r="H6276" s="309">
        <v>32433</v>
      </c>
      <c r="I6276" s="309">
        <v>42654</v>
      </c>
      <c r="J6276" s="17" t="s">
        <v>3888</v>
      </c>
      <c r="L6276" s="17" t="s">
        <v>18063</v>
      </c>
      <c r="N6276" s="17" t="s">
        <v>50</v>
      </c>
      <c r="O6276" s="17" t="s">
        <v>15</v>
      </c>
      <c r="P6276" s="17">
        <v>45344</v>
      </c>
      <c r="AF6276" s="17">
        <v>8</v>
      </c>
      <c r="AG6276" s="17">
        <v>2</v>
      </c>
      <c r="AH6276" s="17" t="s">
        <v>11926</v>
      </c>
      <c r="AK6276" s="17" t="s">
        <v>17298</v>
      </c>
      <c r="AM6276" s="17" t="s">
        <v>51</v>
      </c>
      <c r="AN6276" s="17" t="s">
        <v>17933</v>
      </c>
      <c r="AO6276" s="17">
        <v>3</v>
      </c>
      <c r="AP6276" s="17">
        <v>80</v>
      </c>
      <c r="AQ6276" s="17">
        <v>5</v>
      </c>
      <c r="AR6276" s="17" t="s">
        <v>17300</v>
      </c>
      <c r="BK6276" s="17" t="s">
        <v>3901</v>
      </c>
      <c r="BS6276" s="17" t="s">
        <v>3901</v>
      </c>
      <c r="CF6276" s="17" t="s">
        <v>3901</v>
      </c>
      <c r="CU6276" s="17" t="s">
        <v>3901</v>
      </c>
      <c r="DA6276" s="17" t="s">
        <v>3901</v>
      </c>
      <c r="DN6276" s="17">
        <f>COUNTIF(AU6276:DM6276, "X")</f>
        <v>5</v>
      </c>
    </row>
    <row r="6277" spans="1:118" s="17" customFormat="1">
      <c r="A6277" s="17" t="s">
        <v>22210</v>
      </c>
      <c r="B6277" s="17">
        <v>55</v>
      </c>
      <c r="C6277" s="17">
        <v>177677</v>
      </c>
      <c r="D6277" s="17" t="s">
        <v>22211</v>
      </c>
      <c r="E6277" s="17" t="s">
        <v>92</v>
      </c>
      <c r="F6277" s="17" t="s">
        <v>14135</v>
      </c>
      <c r="H6277" s="309">
        <v>36077</v>
      </c>
      <c r="I6277" s="309">
        <v>42654</v>
      </c>
      <c r="J6277" s="17" t="s">
        <v>3888</v>
      </c>
      <c r="L6277" s="17" t="s">
        <v>22212</v>
      </c>
      <c r="N6277" s="17" t="s">
        <v>19</v>
      </c>
      <c r="O6277" s="17" t="s">
        <v>15</v>
      </c>
      <c r="P6277" s="17">
        <v>45356</v>
      </c>
      <c r="AD6277" s="17" t="s">
        <v>3891</v>
      </c>
      <c r="AF6277" s="17">
        <v>15</v>
      </c>
      <c r="AG6277" s="17">
        <v>2</v>
      </c>
      <c r="AM6277" s="17" t="s">
        <v>246</v>
      </c>
      <c r="AN6277" s="17" t="s">
        <v>22149</v>
      </c>
      <c r="AO6277" s="17">
        <v>3</v>
      </c>
      <c r="AP6277" s="17">
        <v>80</v>
      </c>
      <c r="AQ6277" s="17">
        <v>5</v>
      </c>
      <c r="AR6277" s="17" t="s">
        <v>22150</v>
      </c>
      <c r="CU6277" s="17" t="s">
        <v>3901</v>
      </c>
      <c r="DA6277" s="17" t="s">
        <v>3901</v>
      </c>
      <c r="DB6277" s="17" t="s">
        <v>3901</v>
      </c>
      <c r="DF6277" s="17" t="s">
        <v>3901</v>
      </c>
      <c r="DN6277" s="17">
        <f>COUNTIF(AU6277:DM6277, "X")</f>
        <v>4</v>
      </c>
    </row>
    <row r="6278" spans="1:118" s="17" customFormat="1">
      <c r="A6278" s="17" t="s">
        <v>26034</v>
      </c>
      <c r="B6278" s="17">
        <v>55</v>
      </c>
      <c r="C6278" s="17">
        <v>177702</v>
      </c>
      <c r="D6278" s="17" t="s">
        <v>6955</v>
      </c>
      <c r="E6278" s="17" t="s">
        <v>358</v>
      </c>
      <c r="F6278" s="17" t="s">
        <v>131</v>
      </c>
      <c r="H6278" s="309">
        <v>35942</v>
      </c>
      <c r="I6278" s="309">
        <v>42654</v>
      </c>
      <c r="J6278" s="17" t="s">
        <v>3888</v>
      </c>
      <c r="L6278" s="17" t="s">
        <v>26035</v>
      </c>
      <c r="N6278" s="17" t="s">
        <v>19</v>
      </c>
      <c r="O6278" s="17" t="s">
        <v>15</v>
      </c>
      <c r="P6278" s="17">
        <v>45356</v>
      </c>
      <c r="AD6278" s="17" t="s">
        <v>3891</v>
      </c>
      <c r="AF6278" s="17">
        <v>8</v>
      </c>
      <c r="AG6278" s="17">
        <v>2</v>
      </c>
      <c r="AM6278" s="17" t="s">
        <v>20</v>
      </c>
      <c r="AN6278" s="17" t="s">
        <v>26023</v>
      </c>
      <c r="AO6278" s="17">
        <v>3</v>
      </c>
      <c r="AP6278" s="17">
        <v>80</v>
      </c>
      <c r="AQ6278" s="17">
        <v>5</v>
      </c>
      <c r="AR6278" s="17" t="s">
        <v>22150</v>
      </c>
      <c r="CU6278" s="17" t="s">
        <v>3901</v>
      </c>
      <c r="DN6278" s="17">
        <f>COUNTIF(AU6278:DM6278, "X")</f>
        <v>1</v>
      </c>
    </row>
    <row r="6279" spans="1:118" s="17" customFormat="1">
      <c r="A6279" s="17" t="s">
        <v>17195</v>
      </c>
      <c r="B6279" s="17">
        <v>55</v>
      </c>
      <c r="C6279" s="17">
        <v>177718</v>
      </c>
      <c r="D6279" s="17" t="s">
        <v>17196</v>
      </c>
      <c r="E6279" s="17" t="s">
        <v>122</v>
      </c>
      <c r="F6279" s="17" t="s">
        <v>58</v>
      </c>
      <c r="H6279" s="309">
        <v>27254</v>
      </c>
      <c r="I6279" s="309">
        <v>42654</v>
      </c>
      <c r="J6279" s="17" t="s">
        <v>3888</v>
      </c>
      <c r="L6279" s="17" t="s">
        <v>17197</v>
      </c>
      <c r="N6279" s="17" t="s">
        <v>14</v>
      </c>
      <c r="O6279" s="17" t="s">
        <v>15</v>
      </c>
      <c r="P6279" s="17">
        <v>45371</v>
      </c>
      <c r="AC6279" s="17" t="s">
        <v>14</v>
      </c>
      <c r="AF6279" s="17">
        <v>8</v>
      </c>
      <c r="AG6279" s="17">
        <v>2</v>
      </c>
      <c r="AI6279" s="17" t="s">
        <v>10178</v>
      </c>
      <c r="AM6279" s="17" t="s">
        <v>213</v>
      </c>
      <c r="AN6279" s="17" t="s">
        <v>17092</v>
      </c>
      <c r="AO6279" s="17">
        <v>3</v>
      </c>
      <c r="AP6279" s="17">
        <v>80</v>
      </c>
      <c r="AQ6279" s="17">
        <v>5</v>
      </c>
      <c r="AR6279" s="17" t="s">
        <v>10180</v>
      </c>
      <c r="DN6279" s="17">
        <f>COUNTIF(AU6279:DM6279, "X")</f>
        <v>0</v>
      </c>
    </row>
    <row r="6280" spans="1:118" s="17" customFormat="1">
      <c r="A6280" s="17" t="s">
        <v>9942</v>
      </c>
      <c r="B6280" s="17">
        <v>55</v>
      </c>
      <c r="C6280" s="17">
        <v>177723</v>
      </c>
      <c r="D6280" s="17" t="s">
        <v>9943</v>
      </c>
      <c r="E6280" s="17" t="s">
        <v>429</v>
      </c>
      <c r="F6280" s="17" t="s">
        <v>147</v>
      </c>
      <c r="H6280" s="309">
        <v>35814</v>
      </c>
      <c r="I6280" s="309">
        <v>42654</v>
      </c>
      <c r="J6280" s="17" t="s">
        <v>3888</v>
      </c>
      <c r="L6280" s="17" t="s">
        <v>9944</v>
      </c>
      <c r="N6280" s="17" t="s">
        <v>31</v>
      </c>
      <c r="O6280" s="17" t="s">
        <v>15</v>
      </c>
      <c r="P6280" s="17">
        <v>45373</v>
      </c>
      <c r="AC6280" s="17" t="s">
        <v>9895</v>
      </c>
      <c r="AD6280" s="17" t="s">
        <v>9896</v>
      </c>
      <c r="AF6280" s="17">
        <v>8</v>
      </c>
      <c r="AG6280" s="17">
        <v>2</v>
      </c>
      <c r="AM6280" s="17" t="s">
        <v>216</v>
      </c>
      <c r="AN6280" s="17" t="s">
        <v>9897</v>
      </c>
      <c r="AO6280" s="17">
        <v>3</v>
      </c>
      <c r="AP6280" s="17">
        <v>80</v>
      </c>
      <c r="AQ6280" s="17">
        <v>5</v>
      </c>
      <c r="AR6280" s="17" t="s">
        <v>9898</v>
      </c>
      <c r="AT6280" s="17" t="s">
        <v>9899</v>
      </c>
      <c r="DN6280" s="17">
        <f>COUNTIF(AU6280:DM6280, "X")</f>
        <v>0</v>
      </c>
    </row>
    <row r="6281" spans="1:118" s="17" customFormat="1">
      <c r="A6281" s="17" t="s">
        <v>12065</v>
      </c>
      <c r="B6281" s="17">
        <v>55</v>
      </c>
      <c r="C6281" s="17">
        <v>177725</v>
      </c>
      <c r="D6281" s="17" t="s">
        <v>6143</v>
      </c>
      <c r="E6281" s="17" t="s">
        <v>601</v>
      </c>
      <c r="H6281" s="309">
        <v>33733</v>
      </c>
      <c r="I6281" s="309">
        <v>42654</v>
      </c>
      <c r="J6281" s="17" t="s">
        <v>3888</v>
      </c>
      <c r="L6281" s="17" t="s">
        <v>11981</v>
      </c>
      <c r="N6281" s="17" t="s">
        <v>31</v>
      </c>
      <c r="O6281" s="17" t="s">
        <v>15</v>
      </c>
      <c r="P6281" s="17">
        <v>45373</v>
      </c>
      <c r="AC6281" s="17" t="s">
        <v>9895</v>
      </c>
      <c r="AF6281" s="17">
        <v>8</v>
      </c>
      <c r="AG6281" s="17">
        <v>2</v>
      </c>
      <c r="AH6281" s="17" t="s">
        <v>11926</v>
      </c>
      <c r="AK6281" s="17" t="s">
        <v>11927</v>
      </c>
      <c r="AM6281" s="17" t="s">
        <v>227</v>
      </c>
      <c r="AN6281" s="17" t="s">
        <v>11928</v>
      </c>
      <c r="AO6281" s="17">
        <v>3</v>
      </c>
      <c r="AP6281" s="17">
        <v>80</v>
      </c>
      <c r="AQ6281" s="17">
        <v>5</v>
      </c>
      <c r="AR6281" s="17" t="s">
        <v>9898</v>
      </c>
      <c r="AT6281" s="17" t="s">
        <v>11929</v>
      </c>
      <c r="CU6281" s="17" t="s">
        <v>3901</v>
      </c>
      <c r="DA6281" s="17" t="s">
        <v>3901</v>
      </c>
      <c r="DN6281" s="17">
        <f>COUNTIF(AU6281:DM6281, "X")</f>
        <v>2</v>
      </c>
    </row>
    <row r="6282" spans="1:118" s="17" customFormat="1">
      <c r="A6282" s="17" t="s">
        <v>19953</v>
      </c>
      <c r="B6282" s="17">
        <v>55</v>
      </c>
      <c r="C6282" s="17">
        <v>177729</v>
      </c>
      <c r="D6282" s="17" t="s">
        <v>19954</v>
      </c>
      <c r="E6282" s="17" t="s">
        <v>11</v>
      </c>
      <c r="F6282" s="17" t="s">
        <v>397</v>
      </c>
      <c r="H6282" s="309">
        <v>33888</v>
      </c>
      <c r="I6282" s="309">
        <v>42654</v>
      </c>
      <c r="J6282" s="17" t="s">
        <v>3888</v>
      </c>
      <c r="L6282" s="17" t="s">
        <v>19955</v>
      </c>
      <c r="N6282" s="17" t="s">
        <v>14</v>
      </c>
      <c r="O6282" s="17" t="s">
        <v>15</v>
      </c>
      <c r="P6282" s="17">
        <v>45371</v>
      </c>
      <c r="AF6282" s="17">
        <v>8</v>
      </c>
      <c r="AG6282" s="17">
        <v>2</v>
      </c>
      <c r="AI6282" s="17" t="s">
        <v>10178</v>
      </c>
      <c r="AM6282" s="17" t="s">
        <v>148</v>
      </c>
      <c r="AN6282" s="17" t="s">
        <v>19836</v>
      </c>
      <c r="AO6282" s="17">
        <v>3</v>
      </c>
      <c r="AP6282" s="17">
        <v>80</v>
      </c>
      <c r="AQ6282" s="17">
        <v>5</v>
      </c>
      <c r="AR6282" s="17" t="s">
        <v>10180</v>
      </c>
      <c r="DN6282" s="17">
        <f>COUNTIF(AU6282:DM6282, "X")</f>
        <v>0</v>
      </c>
    </row>
    <row r="6283" spans="1:118" s="17" customFormat="1">
      <c r="A6283" s="17" t="s">
        <v>21130</v>
      </c>
      <c r="B6283" s="17">
        <v>55</v>
      </c>
      <c r="C6283" s="17">
        <v>177730</v>
      </c>
      <c r="D6283" s="17" t="s">
        <v>21131</v>
      </c>
      <c r="E6283" s="17" t="s">
        <v>134</v>
      </c>
      <c r="F6283" s="17" t="s">
        <v>30</v>
      </c>
      <c r="G6283" s="17" t="s">
        <v>203</v>
      </c>
      <c r="H6283" s="309">
        <v>27697</v>
      </c>
      <c r="I6283" s="309">
        <v>42654</v>
      </c>
      <c r="J6283" s="17" t="s">
        <v>3888</v>
      </c>
      <c r="L6283" s="17" t="s">
        <v>21132</v>
      </c>
      <c r="M6283" s="17" t="s">
        <v>21133</v>
      </c>
      <c r="N6283" s="17" t="s">
        <v>80</v>
      </c>
      <c r="O6283" s="17" t="s">
        <v>15</v>
      </c>
      <c r="P6283" s="17">
        <v>45308</v>
      </c>
      <c r="AF6283" s="17">
        <v>15</v>
      </c>
      <c r="AG6283" s="17">
        <v>2</v>
      </c>
      <c r="AI6283" s="17" t="s">
        <v>20851</v>
      </c>
      <c r="AM6283" s="17" t="s">
        <v>81</v>
      </c>
      <c r="AN6283" s="17" t="s">
        <v>21035</v>
      </c>
      <c r="AO6283" s="17">
        <v>3</v>
      </c>
      <c r="AP6283" s="17">
        <v>80</v>
      </c>
      <c r="AQ6283" s="17">
        <v>5</v>
      </c>
      <c r="AR6283" s="17" t="s">
        <v>20671</v>
      </c>
      <c r="AS6283" s="17" t="s">
        <v>21036</v>
      </c>
      <c r="CU6283" s="17" t="s">
        <v>3901</v>
      </c>
      <c r="DN6283" s="17">
        <f>COUNTIF(AU6283:DM6283, "X")</f>
        <v>1</v>
      </c>
    </row>
    <row r="6284" spans="1:118" s="17" customFormat="1">
      <c r="A6284" s="17" t="s">
        <v>13873</v>
      </c>
      <c r="B6284" s="17">
        <v>55</v>
      </c>
      <c r="C6284" s="17">
        <v>177738</v>
      </c>
      <c r="D6284" s="17" t="s">
        <v>13874</v>
      </c>
      <c r="E6284" s="17" t="s">
        <v>13788</v>
      </c>
      <c r="F6284" s="17" t="s">
        <v>70</v>
      </c>
      <c r="H6284" s="309">
        <v>36063</v>
      </c>
      <c r="I6284" s="309">
        <v>42654</v>
      </c>
      <c r="J6284" s="17" t="s">
        <v>3888</v>
      </c>
      <c r="L6284" s="17" t="s">
        <v>13875</v>
      </c>
      <c r="N6284" s="17" t="s">
        <v>31</v>
      </c>
      <c r="O6284" s="17" t="s">
        <v>15</v>
      </c>
      <c r="P6284" s="17">
        <v>45373</v>
      </c>
      <c r="AC6284" s="17" t="s">
        <v>9895</v>
      </c>
      <c r="AD6284" s="17" t="s">
        <v>9896</v>
      </c>
      <c r="AF6284" s="17">
        <v>8</v>
      </c>
      <c r="AG6284" s="17">
        <v>2</v>
      </c>
      <c r="AM6284" s="17" t="s">
        <v>240</v>
      </c>
      <c r="AN6284" s="17" t="s">
        <v>13567</v>
      </c>
      <c r="AO6284" s="17">
        <v>3</v>
      </c>
      <c r="AP6284" s="17">
        <v>80</v>
      </c>
      <c r="AQ6284" s="17">
        <v>5</v>
      </c>
      <c r="AR6284" s="17" t="s">
        <v>9898</v>
      </c>
      <c r="AT6284" s="17" t="s">
        <v>12990</v>
      </c>
      <c r="CU6284" s="17" t="s">
        <v>3901</v>
      </c>
      <c r="DA6284" s="17" t="s">
        <v>3901</v>
      </c>
      <c r="DN6284" s="17">
        <f>COUNTIF(AU6284:DM6284, "X")</f>
        <v>2</v>
      </c>
    </row>
    <row r="6285" spans="1:118" s="17" customFormat="1">
      <c r="A6285" s="17" t="s">
        <v>8596</v>
      </c>
      <c r="B6285" s="17">
        <v>55</v>
      </c>
      <c r="C6285" s="17">
        <v>177744</v>
      </c>
      <c r="D6285" s="17" t="s">
        <v>463</v>
      </c>
      <c r="E6285" s="17" t="s">
        <v>8597</v>
      </c>
      <c r="F6285" s="17" t="s">
        <v>8598</v>
      </c>
      <c r="H6285" s="309">
        <v>35375</v>
      </c>
      <c r="I6285" s="309">
        <v>42654</v>
      </c>
      <c r="J6285" s="17" t="s">
        <v>3888</v>
      </c>
      <c r="L6285" s="17" t="s">
        <v>8599</v>
      </c>
      <c r="N6285" s="17" t="s">
        <v>19</v>
      </c>
      <c r="O6285" s="17" t="s">
        <v>15</v>
      </c>
      <c r="P6285" s="17">
        <v>45356</v>
      </c>
      <c r="AC6285" s="17" t="s">
        <v>3890</v>
      </c>
      <c r="AD6285" s="17" t="s">
        <v>3891</v>
      </c>
      <c r="AF6285" s="17">
        <v>8</v>
      </c>
      <c r="AG6285" s="17">
        <v>2</v>
      </c>
      <c r="AM6285" s="17" t="s">
        <v>2607</v>
      </c>
      <c r="AN6285" s="17" t="s">
        <v>8305</v>
      </c>
      <c r="AO6285" s="17">
        <v>3</v>
      </c>
      <c r="AP6285" s="17">
        <v>80</v>
      </c>
      <c r="AQ6285" s="17">
        <v>5</v>
      </c>
      <c r="AT6285" s="17" t="s">
        <v>7979</v>
      </c>
      <c r="DN6285" s="17">
        <f>COUNTIF(AU6285:DM6285, "X")</f>
        <v>0</v>
      </c>
    </row>
    <row r="6286" spans="1:118" s="17" customFormat="1">
      <c r="A6286" s="17" t="s">
        <v>13658</v>
      </c>
      <c r="B6286" s="17">
        <v>55</v>
      </c>
      <c r="C6286" s="17">
        <v>177755</v>
      </c>
      <c r="D6286" s="17" t="s">
        <v>4565</v>
      </c>
      <c r="E6286" s="17" t="s">
        <v>374</v>
      </c>
      <c r="F6286" s="17" t="s">
        <v>397</v>
      </c>
      <c r="H6286" s="309">
        <v>35886</v>
      </c>
      <c r="I6286" s="309">
        <v>42656</v>
      </c>
      <c r="J6286" s="17" t="s">
        <v>3888</v>
      </c>
      <c r="L6286" s="17" t="s">
        <v>13659</v>
      </c>
      <c r="N6286" s="17" t="s">
        <v>31</v>
      </c>
      <c r="O6286" s="17" t="s">
        <v>15</v>
      </c>
      <c r="P6286" s="17">
        <v>45373</v>
      </c>
      <c r="AC6286" s="17" t="s">
        <v>9895</v>
      </c>
      <c r="AD6286" s="17" t="s">
        <v>9896</v>
      </c>
      <c r="AF6286" s="17">
        <v>8</v>
      </c>
      <c r="AG6286" s="17">
        <v>2</v>
      </c>
      <c r="AM6286" s="17" t="s">
        <v>240</v>
      </c>
      <c r="AN6286" s="17" t="s">
        <v>13567</v>
      </c>
      <c r="AO6286" s="17">
        <v>3</v>
      </c>
      <c r="AP6286" s="17">
        <v>80</v>
      </c>
      <c r="AQ6286" s="17">
        <v>5</v>
      </c>
      <c r="AR6286" s="17" t="s">
        <v>9898</v>
      </c>
      <c r="AT6286" s="17" t="s">
        <v>12990</v>
      </c>
      <c r="CU6286" s="17" t="s">
        <v>3901</v>
      </c>
      <c r="DA6286" s="17" t="s">
        <v>3901</v>
      </c>
      <c r="DN6286" s="17">
        <f>COUNTIF(AU6286:DM6286, "X")</f>
        <v>2</v>
      </c>
    </row>
    <row r="6287" spans="1:118" s="17" customFormat="1">
      <c r="A6287" s="17" t="s">
        <v>12979</v>
      </c>
      <c r="B6287" s="17">
        <v>55</v>
      </c>
      <c r="C6287" s="17">
        <v>177760</v>
      </c>
      <c r="D6287" s="17" t="s">
        <v>215</v>
      </c>
      <c r="E6287" s="17" t="s">
        <v>12980</v>
      </c>
      <c r="F6287" s="17" t="s">
        <v>4923</v>
      </c>
      <c r="H6287" s="309">
        <v>35619</v>
      </c>
      <c r="I6287" s="309">
        <v>42647</v>
      </c>
      <c r="J6287" s="17" t="s">
        <v>3888</v>
      </c>
      <c r="L6287" s="17" t="s">
        <v>12751</v>
      </c>
      <c r="N6287" s="17" t="s">
        <v>31</v>
      </c>
      <c r="O6287" s="17" t="s">
        <v>15</v>
      </c>
      <c r="P6287" s="17">
        <v>45373</v>
      </c>
      <c r="AC6287" s="17" t="s">
        <v>9895</v>
      </c>
      <c r="AD6287" s="17" t="s">
        <v>9896</v>
      </c>
      <c r="AF6287" s="17">
        <v>15</v>
      </c>
      <c r="AG6287" s="17">
        <v>2</v>
      </c>
      <c r="AM6287" s="17" t="s">
        <v>156</v>
      </c>
      <c r="AN6287" s="17" t="s">
        <v>12693</v>
      </c>
      <c r="AO6287" s="17">
        <v>3</v>
      </c>
      <c r="AP6287" s="17">
        <v>80</v>
      </c>
      <c r="AQ6287" s="17">
        <v>5</v>
      </c>
      <c r="AR6287" s="17" t="s">
        <v>9898</v>
      </c>
      <c r="AT6287" s="17" t="s">
        <v>11929</v>
      </c>
      <c r="CU6287" s="17" t="s">
        <v>3901</v>
      </c>
      <c r="DN6287" s="17">
        <f>COUNTIF(AU6287:DM6287, "X")</f>
        <v>1</v>
      </c>
    </row>
    <row r="6288" spans="1:118" s="17" customFormat="1">
      <c r="A6288" s="17" t="s">
        <v>10210</v>
      </c>
      <c r="B6288" s="17">
        <v>55</v>
      </c>
      <c r="C6288" s="17">
        <v>177762</v>
      </c>
      <c r="D6288" s="17" t="s">
        <v>10211</v>
      </c>
      <c r="E6288" s="17" t="s">
        <v>461</v>
      </c>
      <c r="F6288" s="17" t="s">
        <v>299</v>
      </c>
      <c r="H6288" s="309">
        <v>31038</v>
      </c>
      <c r="I6288" s="309">
        <v>42654</v>
      </c>
      <c r="J6288" s="17" t="s">
        <v>3888</v>
      </c>
      <c r="L6288" s="17" t="s">
        <v>10212</v>
      </c>
      <c r="N6288" s="17" t="s">
        <v>14</v>
      </c>
      <c r="O6288" s="17" t="s">
        <v>15</v>
      </c>
      <c r="P6288" s="17">
        <v>45371</v>
      </c>
      <c r="AC6288" s="17" t="s">
        <v>14</v>
      </c>
      <c r="AF6288" s="17">
        <v>8</v>
      </c>
      <c r="AG6288" s="17">
        <v>2</v>
      </c>
      <c r="AI6288" s="17" t="s">
        <v>10178</v>
      </c>
      <c r="AM6288" s="17" t="s">
        <v>74</v>
      </c>
      <c r="AN6288" s="17" t="s">
        <v>10179</v>
      </c>
      <c r="AO6288" s="17">
        <v>3</v>
      </c>
      <c r="AP6288" s="17">
        <v>80</v>
      </c>
      <c r="AQ6288" s="17">
        <v>5</v>
      </c>
      <c r="AR6288" s="17" t="s">
        <v>10180</v>
      </c>
      <c r="CU6288" s="17" t="s">
        <v>3901</v>
      </c>
      <c r="DN6288" s="17">
        <f>COUNTIF(AU6288:DM6288, "X")</f>
        <v>1</v>
      </c>
    </row>
    <row r="6289" spans="1:118" s="17" customFormat="1">
      <c r="A6289" s="17" t="s">
        <v>26458</v>
      </c>
      <c r="B6289" s="17">
        <v>55</v>
      </c>
      <c r="C6289" s="17">
        <v>177786</v>
      </c>
      <c r="D6289" s="17" t="s">
        <v>26459</v>
      </c>
      <c r="E6289" s="17" t="s">
        <v>392</v>
      </c>
      <c r="F6289" s="17" t="s">
        <v>135</v>
      </c>
      <c r="H6289" s="309">
        <v>29020</v>
      </c>
      <c r="I6289" s="309">
        <v>42654</v>
      </c>
      <c r="J6289" s="17" t="s">
        <v>3888</v>
      </c>
      <c r="L6289" s="17" t="s">
        <v>26460</v>
      </c>
      <c r="N6289" s="17" t="s">
        <v>14</v>
      </c>
      <c r="O6289" s="17" t="s">
        <v>15</v>
      </c>
      <c r="P6289" s="17">
        <v>45371</v>
      </c>
      <c r="AC6289" s="17" t="s">
        <v>17772</v>
      </c>
      <c r="AF6289" s="17">
        <v>8</v>
      </c>
      <c r="AG6289" s="17">
        <v>2</v>
      </c>
      <c r="AH6289" s="17" t="s">
        <v>11926</v>
      </c>
      <c r="AK6289" s="17" t="s">
        <v>17298</v>
      </c>
      <c r="AM6289" s="17" t="s">
        <v>78</v>
      </c>
      <c r="AN6289" s="17" t="s">
        <v>26289</v>
      </c>
      <c r="AO6289" s="17">
        <v>3</v>
      </c>
      <c r="AP6289" s="17">
        <v>80</v>
      </c>
      <c r="AQ6289" s="17">
        <v>5</v>
      </c>
      <c r="AT6289" s="17" t="s">
        <v>25610</v>
      </c>
      <c r="BD6289" s="17" t="s">
        <v>3901</v>
      </c>
      <c r="BK6289" s="17" t="s">
        <v>3901</v>
      </c>
      <c r="BS6289" s="17" t="s">
        <v>3901</v>
      </c>
      <c r="CU6289" s="17" t="s">
        <v>3901</v>
      </c>
      <c r="DN6289" s="17">
        <f>COUNTIF(AU6289:DM6289, "X")</f>
        <v>4</v>
      </c>
    </row>
    <row r="6290" spans="1:118" s="17" customFormat="1">
      <c r="A6290" s="523" t="s">
        <v>2149</v>
      </c>
      <c r="B6290" s="17">
        <v>55</v>
      </c>
      <c r="C6290" s="17">
        <v>177788</v>
      </c>
      <c r="D6290" s="17" t="s">
        <v>562</v>
      </c>
      <c r="E6290" s="17" t="s">
        <v>782</v>
      </c>
      <c r="F6290" s="17" t="s">
        <v>588</v>
      </c>
      <c r="H6290" s="309">
        <v>35891</v>
      </c>
      <c r="I6290" s="309">
        <v>42654</v>
      </c>
      <c r="J6290" s="17" t="s">
        <v>3888</v>
      </c>
      <c r="L6290" s="17" t="s">
        <v>934</v>
      </c>
      <c r="N6290" s="17" t="s">
        <v>126</v>
      </c>
      <c r="O6290" s="17" t="s">
        <v>15</v>
      </c>
      <c r="P6290" s="17">
        <v>45383</v>
      </c>
      <c r="AF6290" s="17">
        <v>8</v>
      </c>
      <c r="AG6290" s="17">
        <v>2</v>
      </c>
      <c r="AI6290" s="17" t="s">
        <v>20542</v>
      </c>
      <c r="AM6290" s="17" t="s">
        <v>127</v>
      </c>
      <c r="AN6290" s="17" t="s">
        <v>23839</v>
      </c>
      <c r="AO6290" s="17">
        <v>3</v>
      </c>
      <c r="AP6290" s="17">
        <v>80</v>
      </c>
      <c r="AQ6290" s="17">
        <v>5</v>
      </c>
      <c r="AR6290" s="17" t="s">
        <v>22585</v>
      </c>
      <c r="AS6290" s="17" t="s">
        <v>23503</v>
      </c>
      <c r="CU6290" s="17" t="s">
        <v>3901</v>
      </c>
      <c r="DA6290" s="17" t="s">
        <v>3901</v>
      </c>
      <c r="DF6290" s="17" t="s">
        <v>3901</v>
      </c>
      <c r="DN6290" s="17">
        <f>COUNTIF(AU6290:DM6290, "X")</f>
        <v>3</v>
      </c>
    </row>
    <row r="6291" spans="1:118" s="17" customFormat="1">
      <c r="A6291" s="523" t="s">
        <v>1257</v>
      </c>
      <c r="B6291" s="17">
        <v>55</v>
      </c>
      <c r="C6291" s="17">
        <v>169351</v>
      </c>
      <c r="D6291" s="17" t="s">
        <v>762</v>
      </c>
      <c r="E6291" s="17" t="s">
        <v>104</v>
      </c>
      <c r="F6291" s="17" t="s">
        <v>367</v>
      </c>
      <c r="H6291" s="309">
        <v>33249</v>
      </c>
      <c r="I6291" s="309">
        <v>42654</v>
      </c>
      <c r="J6291" s="17" t="s">
        <v>3888</v>
      </c>
      <c r="L6291" s="17" t="s">
        <v>1195</v>
      </c>
      <c r="N6291" s="17" t="s">
        <v>31</v>
      </c>
      <c r="O6291" s="17" t="s">
        <v>15</v>
      </c>
      <c r="P6291" s="17">
        <v>45373</v>
      </c>
      <c r="AC6291" s="17" t="s">
        <v>9895</v>
      </c>
      <c r="AD6291" s="17" t="s">
        <v>9896</v>
      </c>
      <c r="AF6291" s="17">
        <v>15</v>
      </c>
      <c r="AG6291" s="17">
        <v>2</v>
      </c>
      <c r="AM6291" s="17" t="s">
        <v>37</v>
      </c>
      <c r="AN6291" s="17" t="s">
        <v>16071</v>
      </c>
      <c r="AO6291" s="17">
        <v>3</v>
      </c>
      <c r="AP6291" s="17">
        <v>80</v>
      </c>
      <c r="AQ6291" s="17">
        <v>5</v>
      </c>
      <c r="AR6291" s="17" t="s">
        <v>9898</v>
      </c>
      <c r="AT6291" s="17" t="s">
        <v>16072</v>
      </c>
      <c r="CL6291" s="17" t="s">
        <v>3901</v>
      </c>
      <c r="CR6291" s="17" t="s">
        <v>21</v>
      </c>
      <c r="CU6291" s="17" t="s">
        <v>3901</v>
      </c>
      <c r="CY6291" s="17" t="s">
        <v>30</v>
      </c>
      <c r="DA6291" s="17" t="s">
        <v>3901</v>
      </c>
      <c r="DF6291" s="17" t="s">
        <v>3901</v>
      </c>
      <c r="DN6291" s="17">
        <f>COUNTIF(AU6291:DM6291, "X")</f>
        <v>4</v>
      </c>
    </row>
    <row r="6292" spans="1:118" s="17" customFormat="1">
      <c r="A6292" s="17" t="s">
        <v>16647</v>
      </c>
      <c r="B6292" s="17">
        <v>55</v>
      </c>
      <c r="C6292" s="17">
        <v>177793</v>
      </c>
      <c r="D6292" s="17" t="s">
        <v>16648</v>
      </c>
      <c r="E6292" s="17" t="s">
        <v>249</v>
      </c>
      <c r="F6292" s="17" t="s">
        <v>374</v>
      </c>
      <c r="H6292" s="309">
        <v>36047</v>
      </c>
      <c r="I6292" s="309">
        <v>42654</v>
      </c>
      <c r="J6292" s="17" t="s">
        <v>3888</v>
      </c>
      <c r="L6292" s="17" t="s">
        <v>16649</v>
      </c>
      <c r="N6292" s="17" t="s">
        <v>31</v>
      </c>
      <c r="O6292" s="17" t="s">
        <v>15</v>
      </c>
      <c r="P6292" s="17">
        <v>45373</v>
      </c>
      <c r="AC6292" s="17" t="s">
        <v>9895</v>
      </c>
      <c r="AD6292" s="17" t="s">
        <v>9896</v>
      </c>
      <c r="AF6292" s="17">
        <v>15</v>
      </c>
      <c r="AG6292" s="17">
        <v>2</v>
      </c>
      <c r="AM6292" s="17" t="s">
        <v>124</v>
      </c>
      <c r="AN6292" s="17" t="s">
        <v>16646</v>
      </c>
      <c r="AO6292" s="17">
        <v>3</v>
      </c>
      <c r="AP6292" s="17">
        <v>80</v>
      </c>
      <c r="AQ6292" s="17">
        <v>5</v>
      </c>
      <c r="AR6292" s="17" t="s">
        <v>9898</v>
      </c>
      <c r="AT6292" s="17" t="s">
        <v>9899</v>
      </c>
      <c r="CU6292" s="17" t="s">
        <v>3901</v>
      </c>
      <c r="DA6292" s="17" t="s">
        <v>3901</v>
      </c>
      <c r="DE6292" s="17" t="s">
        <v>3901</v>
      </c>
      <c r="DN6292" s="17">
        <f>COUNTIF(AU6292:DM6292, "X")</f>
        <v>3</v>
      </c>
    </row>
    <row r="6293" spans="1:118" s="17" customFormat="1">
      <c r="A6293" s="17" t="s">
        <v>26004</v>
      </c>
      <c r="B6293" s="17">
        <v>55</v>
      </c>
      <c r="C6293" s="17">
        <v>177795</v>
      </c>
      <c r="D6293" s="17" t="s">
        <v>25788</v>
      </c>
      <c r="E6293" s="17" t="s">
        <v>26005</v>
      </c>
      <c r="F6293" s="17" t="s">
        <v>110</v>
      </c>
      <c r="H6293" s="309">
        <v>30673</v>
      </c>
      <c r="I6293" s="309">
        <v>42654</v>
      </c>
      <c r="J6293" s="17" t="s">
        <v>3888</v>
      </c>
      <c r="L6293" s="17" t="s">
        <v>25790</v>
      </c>
      <c r="N6293" s="17" t="s">
        <v>14</v>
      </c>
      <c r="O6293" s="17" t="s">
        <v>15</v>
      </c>
      <c r="P6293" s="17">
        <v>45371</v>
      </c>
      <c r="AC6293" s="17" t="s">
        <v>17772</v>
      </c>
      <c r="AF6293" s="17">
        <v>8</v>
      </c>
      <c r="AG6293" s="17">
        <v>2</v>
      </c>
      <c r="AH6293" s="17" t="s">
        <v>11926</v>
      </c>
      <c r="AK6293" s="17" t="s">
        <v>17298</v>
      </c>
      <c r="AM6293" s="17" t="s">
        <v>39</v>
      </c>
      <c r="AN6293" s="17" t="s">
        <v>25609</v>
      </c>
      <c r="AO6293" s="17">
        <v>3</v>
      </c>
      <c r="AP6293" s="17">
        <v>80</v>
      </c>
      <c r="AQ6293" s="17">
        <v>5</v>
      </c>
      <c r="AT6293" s="17" t="s">
        <v>25610</v>
      </c>
      <c r="DN6293" s="17">
        <f>COUNTIF(AU6293:DM6293, "X")</f>
        <v>0</v>
      </c>
    </row>
    <row r="6294" spans="1:118" s="17" customFormat="1">
      <c r="A6294" s="17" t="s">
        <v>25787</v>
      </c>
      <c r="B6294" s="17">
        <v>55</v>
      </c>
      <c r="C6294" s="17">
        <v>177796</v>
      </c>
      <c r="D6294" s="17" t="s">
        <v>25788</v>
      </c>
      <c r="E6294" s="17" t="s">
        <v>25789</v>
      </c>
      <c r="H6294" s="309">
        <v>21565</v>
      </c>
      <c r="I6294" s="309">
        <v>42654</v>
      </c>
      <c r="J6294" s="17" t="s">
        <v>3888</v>
      </c>
      <c r="L6294" s="17" t="s">
        <v>25790</v>
      </c>
      <c r="N6294" s="17" t="s">
        <v>14</v>
      </c>
      <c r="O6294" s="17" t="s">
        <v>15</v>
      </c>
      <c r="P6294" s="17">
        <v>45371</v>
      </c>
      <c r="AC6294" s="17" t="s">
        <v>17772</v>
      </c>
      <c r="AF6294" s="17">
        <v>8</v>
      </c>
      <c r="AG6294" s="17">
        <v>2</v>
      </c>
      <c r="AH6294" s="17" t="s">
        <v>11926</v>
      </c>
      <c r="AK6294" s="17" t="s">
        <v>17298</v>
      </c>
      <c r="AM6294" s="17" t="s">
        <v>39</v>
      </c>
      <c r="AN6294" s="17" t="s">
        <v>25609</v>
      </c>
      <c r="AO6294" s="17">
        <v>3</v>
      </c>
      <c r="AP6294" s="17">
        <v>80</v>
      </c>
      <c r="AQ6294" s="17">
        <v>5</v>
      </c>
      <c r="AT6294" s="17" t="s">
        <v>25610</v>
      </c>
      <c r="CU6294" s="17" t="s">
        <v>3901</v>
      </c>
      <c r="DN6294" s="17">
        <f>COUNTIF(AU6294:DM6294, "X")</f>
        <v>1</v>
      </c>
    </row>
    <row r="6295" spans="1:118" s="17" customFormat="1">
      <c r="A6295" s="17" t="s">
        <v>25981</v>
      </c>
      <c r="B6295" s="17">
        <v>55</v>
      </c>
      <c r="C6295" s="17">
        <v>177797</v>
      </c>
      <c r="D6295" s="17" t="s">
        <v>25637</v>
      </c>
      <c r="E6295" s="17" t="s">
        <v>25982</v>
      </c>
      <c r="H6295" s="309">
        <v>31453</v>
      </c>
      <c r="I6295" s="309">
        <v>42654</v>
      </c>
      <c r="J6295" s="17" t="s">
        <v>3888</v>
      </c>
      <c r="L6295" s="17" t="s">
        <v>25639</v>
      </c>
      <c r="N6295" s="17" t="s">
        <v>14</v>
      </c>
      <c r="O6295" s="17" t="s">
        <v>15</v>
      </c>
      <c r="P6295" s="17">
        <v>45371</v>
      </c>
      <c r="AC6295" s="17" t="s">
        <v>17772</v>
      </c>
      <c r="AF6295" s="17">
        <v>8</v>
      </c>
      <c r="AG6295" s="17">
        <v>2</v>
      </c>
      <c r="AH6295" s="17" t="s">
        <v>11926</v>
      </c>
      <c r="AK6295" s="17" t="s">
        <v>17298</v>
      </c>
      <c r="AM6295" s="17" t="s">
        <v>39</v>
      </c>
      <c r="AN6295" s="17" t="s">
        <v>25609</v>
      </c>
      <c r="AO6295" s="17">
        <v>3</v>
      </c>
      <c r="AP6295" s="17">
        <v>80</v>
      </c>
      <c r="AQ6295" s="17">
        <v>5</v>
      </c>
      <c r="AT6295" s="17" t="s">
        <v>25610</v>
      </c>
      <c r="CU6295" s="17" t="s">
        <v>3901</v>
      </c>
      <c r="DN6295" s="17">
        <f>COUNTIF(AU6295:DM6295, "X")</f>
        <v>1</v>
      </c>
    </row>
    <row r="6296" spans="1:118" s="17" customFormat="1">
      <c r="A6296" s="17" t="s">
        <v>25636</v>
      </c>
      <c r="B6296" s="17">
        <v>55</v>
      </c>
      <c r="C6296" s="17">
        <v>177798</v>
      </c>
      <c r="D6296" s="17" t="s">
        <v>25637</v>
      </c>
      <c r="E6296" s="17" t="s">
        <v>25638</v>
      </c>
      <c r="H6296" s="309">
        <v>28859</v>
      </c>
      <c r="I6296" s="309">
        <v>42654</v>
      </c>
      <c r="J6296" s="17" t="s">
        <v>3888</v>
      </c>
      <c r="L6296" s="17" t="s">
        <v>25639</v>
      </c>
      <c r="N6296" s="17" t="s">
        <v>14</v>
      </c>
      <c r="O6296" s="17" t="s">
        <v>15</v>
      </c>
      <c r="P6296" s="17">
        <v>45371</v>
      </c>
      <c r="AC6296" s="17" t="s">
        <v>17772</v>
      </c>
      <c r="AF6296" s="17">
        <v>8</v>
      </c>
      <c r="AG6296" s="17">
        <v>2</v>
      </c>
      <c r="AH6296" s="17" t="s">
        <v>11926</v>
      </c>
      <c r="AK6296" s="17" t="s">
        <v>17298</v>
      </c>
      <c r="AM6296" s="17" t="s">
        <v>39</v>
      </c>
      <c r="AN6296" s="17" t="s">
        <v>25609</v>
      </c>
      <c r="AO6296" s="17">
        <v>3</v>
      </c>
      <c r="AP6296" s="17">
        <v>80</v>
      </c>
      <c r="AQ6296" s="17">
        <v>5</v>
      </c>
      <c r="AT6296" s="17" t="s">
        <v>25610</v>
      </c>
      <c r="DN6296" s="17">
        <f>COUNTIF(AU6296:DM6296, "X")</f>
        <v>0</v>
      </c>
    </row>
    <row r="6297" spans="1:118" s="17" customFormat="1">
      <c r="A6297" s="17" t="s">
        <v>11849</v>
      </c>
      <c r="B6297" s="17">
        <v>55</v>
      </c>
      <c r="C6297" s="17">
        <v>177803</v>
      </c>
      <c r="D6297" s="17" t="s">
        <v>11850</v>
      </c>
      <c r="E6297" s="17" t="s">
        <v>11851</v>
      </c>
      <c r="F6297" s="17" t="s">
        <v>11852</v>
      </c>
      <c r="H6297" s="309">
        <v>35960</v>
      </c>
      <c r="I6297" s="309">
        <v>42654</v>
      </c>
      <c r="J6297" s="17" t="s">
        <v>3888</v>
      </c>
      <c r="L6297" s="17" t="s">
        <v>11853</v>
      </c>
      <c r="M6297" s="17" t="s">
        <v>478</v>
      </c>
      <c r="N6297" s="17" t="s">
        <v>14</v>
      </c>
      <c r="O6297" s="17" t="s">
        <v>15</v>
      </c>
      <c r="P6297" s="17">
        <v>45371</v>
      </c>
      <c r="AC6297" s="17" t="s">
        <v>14</v>
      </c>
      <c r="AF6297" s="17">
        <v>15</v>
      </c>
      <c r="AG6297" s="17">
        <v>2</v>
      </c>
      <c r="AI6297" s="17" t="s">
        <v>10178</v>
      </c>
      <c r="AM6297" s="17" t="s">
        <v>173</v>
      </c>
      <c r="AN6297" s="17" t="s">
        <v>11705</v>
      </c>
      <c r="AO6297" s="17">
        <v>3</v>
      </c>
      <c r="AP6297" s="17">
        <v>80</v>
      </c>
      <c r="AQ6297" s="17">
        <v>5</v>
      </c>
      <c r="AR6297" s="17" t="s">
        <v>10180</v>
      </c>
      <c r="CU6297" s="17" t="s">
        <v>3901</v>
      </c>
      <c r="DN6297" s="17">
        <f>COUNTIF(AU6297:DM6297, "X")</f>
        <v>1</v>
      </c>
    </row>
    <row r="6298" spans="1:118" s="17" customFormat="1">
      <c r="A6298" s="17" t="s">
        <v>13906</v>
      </c>
      <c r="B6298" s="17">
        <v>55</v>
      </c>
      <c r="C6298" s="17">
        <v>177804</v>
      </c>
      <c r="D6298" s="17" t="s">
        <v>298</v>
      </c>
      <c r="E6298" s="17" t="s">
        <v>13907</v>
      </c>
      <c r="F6298" s="17" t="s">
        <v>22</v>
      </c>
      <c r="H6298" s="309">
        <v>36023</v>
      </c>
      <c r="I6298" s="309">
        <v>42654</v>
      </c>
      <c r="J6298" s="17" t="s">
        <v>3888</v>
      </c>
      <c r="L6298" s="17" t="s">
        <v>13893</v>
      </c>
      <c r="N6298" s="17" t="s">
        <v>31</v>
      </c>
      <c r="O6298" s="17" t="s">
        <v>15</v>
      </c>
      <c r="P6298" s="17">
        <v>45373</v>
      </c>
      <c r="AC6298" s="17" t="s">
        <v>9895</v>
      </c>
      <c r="AD6298" s="17" t="s">
        <v>9896</v>
      </c>
      <c r="AF6298" s="17">
        <v>8</v>
      </c>
      <c r="AG6298" s="17">
        <v>2</v>
      </c>
      <c r="AM6298" s="17" t="s">
        <v>240</v>
      </c>
      <c r="AN6298" s="17" t="s">
        <v>13567</v>
      </c>
      <c r="AO6298" s="17">
        <v>3</v>
      </c>
      <c r="AP6298" s="17">
        <v>80</v>
      </c>
      <c r="AQ6298" s="17">
        <v>5</v>
      </c>
      <c r="AR6298" s="17" t="s">
        <v>9898</v>
      </c>
      <c r="AT6298" s="17" t="s">
        <v>12990</v>
      </c>
      <c r="CU6298" s="17" t="s">
        <v>3901</v>
      </c>
      <c r="DN6298" s="17">
        <f>COUNTIF(AU6298:DM6298, "X")</f>
        <v>1</v>
      </c>
    </row>
    <row r="6299" spans="1:118" s="17" customFormat="1">
      <c r="A6299" s="17" t="s">
        <v>18630</v>
      </c>
      <c r="B6299" s="17">
        <v>55</v>
      </c>
      <c r="C6299" s="17">
        <v>177805</v>
      </c>
      <c r="D6299" s="17" t="s">
        <v>18621</v>
      </c>
      <c r="E6299" s="17" t="s">
        <v>143</v>
      </c>
      <c r="F6299" s="17" t="s">
        <v>249</v>
      </c>
      <c r="H6299" s="309">
        <v>35674</v>
      </c>
      <c r="I6299" s="309">
        <v>42654</v>
      </c>
      <c r="J6299" s="17" t="s">
        <v>3888</v>
      </c>
      <c r="L6299" s="17" t="s">
        <v>18623</v>
      </c>
      <c r="N6299" s="17" t="s">
        <v>31</v>
      </c>
      <c r="O6299" s="17" t="s">
        <v>15</v>
      </c>
      <c r="P6299" s="17">
        <v>45373</v>
      </c>
      <c r="Q6299" s="17">
        <v>9562</v>
      </c>
      <c r="AD6299" s="17" t="s">
        <v>9896</v>
      </c>
      <c r="AF6299" s="17">
        <v>8</v>
      </c>
      <c r="AG6299" s="17">
        <v>2</v>
      </c>
      <c r="AM6299" s="17" t="s">
        <v>87</v>
      </c>
      <c r="AN6299" s="17" t="s">
        <v>18599</v>
      </c>
      <c r="AO6299" s="17">
        <v>3</v>
      </c>
      <c r="AP6299" s="17">
        <v>80</v>
      </c>
      <c r="AQ6299" s="17">
        <v>5</v>
      </c>
      <c r="AR6299" s="17" t="s">
        <v>9898</v>
      </c>
      <c r="DN6299" s="17">
        <f>COUNTIF(AU6299:DM6299, "X")</f>
        <v>0</v>
      </c>
    </row>
    <row r="6300" spans="1:118" s="17" customFormat="1">
      <c r="A6300" s="17" t="s">
        <v>23183</v>
      </c>
      <c r="B6300" s="17">
        <v>55</v>
      </c>
      <c r="C6300" s="17">
        <v>177809</v>
      </c>
      <c r="D6300" s="17" t="s">
        <v>12430</v>
      </c>
      <c r="E6300" s="17" t="s">
        <v>5136</v>
      </c>
      <c r="F6300" s="17" t="s">
        <v>4923</v>
      </c>
      <c r="H6300" s="309">
        <v>35413</v>
      </c>
      <c r="I6300" s="309">
        <v>42654</v>
      </c>
      <c r="J6300" s="17" t="s">
        <v>3888</v>
      </c>
      <c r="L6300" s="17" t="s">
        <v>23184</v>
      </c>
      <c r="N6300" s="17" t="s">
        <v>126</v>
      </c>
      <c r="O6300" s="17" t="s">
        <v>15</v>
      </c>
      <c r="P6300" s="17">
        <v>45383</v>
      </c>
      <c r="AF6300" s="17">
        <v>8</v>
      </c>
      <c r="AG6300" s="17">
        <v>2</v>
      </c>
      <c r="AI6300" s="17" t="s">
        <v>20542</v>
      </c>
      <c r="AM6300" s="17" t="s">
        <v>90</v>
      </c>
      <c r="AN6300" s="17" t="s">
        <v>23025</v>
      </c>
      <c r="AO6300" s="17">
        <v>3</v>
      </c>
      <c r="AP6300" s="17">
        <v>80</v>
      </c>
      <c r="AQ6300" s="17">
        <v>5</v>
      </c>
      <c r="AR6300" s="17" t="s">
        <v>22585</v>
      </c>
      <c r="CU6300" s="17" t="s">
        <v>3901</v>
      </c>
      <c r="DN6300" s="17">
        <f>COUNTIF(AU6300:DM6300, "X")</f>
        <v>1</v>
      </c>
    </row>
    <row r="6301" spans="1:118" s="17" customFormat="1">
      <c r="A6301" s="17" t="s">
        <v>18654</v>
      </c>
      <c r="B6301" s="17">
        <v>55</v>
      </c>
      <c r="C6301" s="17">
        <v>177813</v>
      </c>
      <c r="D6301" s="17" t="s">
        <v>18655</v>
      </c>
      <c r="E6301" s="17" t="s">
        <v>11</v>
      </c>
      <c r="H6301" s="309">
        <v>31218</v>
      </c>
      <c r="I6301" s="309">
        <v>42654</v>
      </c>
      <c r="J6301" s="17" t="s">
        <v>3888</v>
      </c>
      <c r="L6301" s="17" t="s">
        <v>18656</v>
      </c>
      <c r="N6301" s="17" t="s">
        <v>31</v>
      </c>
      <c r="O6301" s="17" t="s">
        <v>15</v>
      </c>
      <c r="P6301" s="17">
        <v>45373</v>
      </c>
      <c r="AD6301" s="17" t="s">
        <v>9896</v>
      </c>
      <c r="AF6301" s="17">
        <v>8</v>
      </c>
      <c r="AG6301" s="17">
        <v>2</v>
      </c>
      <c r="AM6301" s="17" t="s">
        <v>87</v>
      </c>
      <c r="AN6301" s="17" t="s">
        <v>18599</v>
      </c>
      <c r="AO6301" s="17">
        <v>3</v>
      </c>
      <c r="AP6301" s="17">
        <v>80</v>
      </c>
      <c r="AQ6301" s="17">
        <v>5</v>
      </c>
      <c r="AR6301" s="17" t="s">
        <v>9898</v>
      </c>
      <c r="BS6301" s="17" t="s">
        <v>3901</v>
      </c>
      <c r="BY6301" s="17" t="s">
        <v>3901</v>
      </c>
      <c r="CC6301" s="17" t="s">
        <v>3901</v>
      </c>
      <c r="CF6301" s="17" t="s">
        <v>3901</v>
      </c>
      <c r="CG6301" s="17" t="s">
        <v>21</v>
      </c>
      <c r="CU6301" s="17" t="s">
        <v>3901</v>
      </c>
      <c r="CY6301" s="17" t="s">
        <v>21</v>
      </c>
      <c r="DA6301" s="17" t="s">
        <v>3901</v>
      </c>
      <c r="DN6301" s="17">
        <f>COUNTIF(AU6301:DM6301, "X")</f>
        <v>6</v>
      </c>
    </row>
    <row r="6302" spans="1:118" s="17" customFormat="1">
      <c r="A6302" s="17" t="s">
        <v>13749</v>
      </c>
      <c r="B6302" s="17">
        <v>55</v>
      </c>
      <c r="C6302" s="17">
        <v>173321</v>
      </c>
      <c r="D6302" s="17" t="s">
        <v>475</v>
      </c>
      <c r="E6302" s="17" t="s">
        <v>4558</v>
      </c>
      <c r="F6302" s="17" t="s">
        <v>82</v>
      </c>
      <c r="H6302" s="309">
        <v>29311</v>
      </c>
      <c r="I6302" s="309">
        <v>42654</v>
      </c>
      <c r="J6302" s="17" t="s">
        <v>3888</v>
      </c>
      <c r="L6302" s="17" t="s">
        <v>13750</v>
      </c>
      <c r="N6302" s="17" t="s">
        <v>31</v>
      </c>
      <c r="O6302" s="17" t="s">
        <v>15</v>
      </c>
      <c r="P6302" s="17">
        <v>45373</v>
      </c>
      <c r="AC6302" s="17" t="s">
        <v>9895</v>
      </c>
      <c r="AD6302" s="17" t="s">
        <v>9896</v>
      </c>
      <c r="AF6302" s="17">
        <v>8</v>
      </c>
      <c r="AG6302" s="17">
        <v>2</v>
      </c>
      <c r="AM6302" s="17" t="s">
        <v>240</v>
      </c>
      <c r="AN6302" s="17" t="s">
        <v>13567</v>
      </c>
      <c r="AO6302" s="17">
        <v>3</v>
      </c>
      <c r="AP6302" s="17">
        <v>80</v>
      </c>
      <c r="AQ6302" s="17">
        <v>5</v>
      </c>
      <c r="AR6302" s="17" t="s">
        <v>9898</v>
      </c>
      <c r="AT6302" s="17" t="s">
        <v>12990</v>
      </c>
      <c r="DN6302" s="17">
        <f>COUNTIF(AU6302:DM6302, "X")</f>
        <v>0</v>
      </c>
    </row>
    <row r="6303" spans="1:118" s="17" customFormat="1">
      <c r="A6303" s="17" t="s">
        <v>16531</v>
      </c>
      <c r="B6303" s="17">
        <v>55</v>
      </c>
      <c r="C6303" s="17">
        <v>177820</v>
      </c>
      <c r="D6303" s="17" t="s">
        <v>16532</v>
      </c>
      <c r="E6303" s="17" t="s">
        <v>4254</v>
      </c>
      <c r="H6303" s="309">
        <v>26072</v>
      </c>
      <c r="I6303" s="309">
        <v>42654</v>
      </c>
      <c r="J6303" s="17" t="s">
        <v>3888</v>
      </c>
      <c r="L6303" s="17" t="s">
        <v>16533</v>
      </c>
      <c r="N6303" s="17" t="s">
        <v>31</v>
      </c>
      <c r="O6303" s="17" t="s">
        <v>15</v>
      </c>
      <c r="P6303" s="17">
        <v>45373</v>
      </c>
      <c r="AC6303" s="17" t="s">
        <v>9895</v>
      </c>
      <c r="AD6303" s="17" t="s">
        <v>9896</v>
      </c>
      <c r="AF6303" s="17">
        <v>8</v>
      </c>
      <c r="AG6303" s="17">
        <v>2</v>
      </c>
      <c r="AM6303" s="17" t="s">
        <v>41</v>
      </c>
      <c r="AN6303" s="17" t="s">
        <v>16339</v>
      </c>
      <c r="AO6303" s="17">
        <v>3</v>
      </c>
      <c r="AP6303" s="17">
        <v>80</v>
      </c>
      <c r="AQ6303" s="17">
        <v>5</v>
      </c>
      <c r="AR6303" s="17" t="s">
        <v>9898</v>
      </c>
      <c r="AT6303" s="17" t="s">
        <v>16072</v>
      </c>
      <c r="DN6303" s="17">
        <f>COUNTIF(AU6303:DM6303, "X")</f>
        <v>0</v>
      </c>
    </row>
    <row r="6304" spans="1:118" s="17" customFormat="1">
      <c r="A6304" s="17" t="s">
        <v>9824</v>
      </c>
      <c r="B6304" s="17">
        <v>55</v>
      </c>
      <c r="C6304" s="17">
        <v>125921</v>
      </c>
      <c r="D6304" s="17" t="s">
        <v>9746</v>
      </c>
      <c r="E6304" s="17" t="s">
        <v>404</v>
      </c>
      <c r="F6304" s="17" t="s">
        <v>58</v>
      </c>
      <c r="H6304" s="309">
        <v>22988</v>
      </c>
      <c r="I6304" s="309">
        <v>42654</v>
      </c>
      <c r="J6304" s="17" t="s">
        <v>3888</v>
      </c>
      <c r="L6304" s="17" t="s">
        <v>9748</v>
      </c>
      <c r="N6304" s="17" t="s">
        <v>19</v>
      </c>
      <c r="O6304" s="17" t="s">
        <v>15</v>
      </c>
      <c r="P6304" s="17">
        <v>45356</v>
      </c>
      <c r="AC6304" s="17" t="s">
        <v>3890</v>
      </c>
      <c r="AD6304" s="17" t="s">
        <v>3891</v>
      </c>
      <c r="AF6304" s="17">
        <v>8</v>
      </c>
      <c r="AG6304" s="17">
        <v>2</v>
      </c>
      <c r="AM6304" s="17" t="s">
        <v>285</v>
      </c>
      <c r="AN6304" s="17" t="s">
        <v>9737</v>
      </c>
      <c r="AO6304" s="17">
        <v>3</v>
      </c>
      <c r="AP6304" s="17">
        <v>80</v>
      </c>
      <c r="AQ6304" s="17">
        <v>5</v>
      </c>
      <c r="AT6304" s="17" t="s">
        <v>9082</v>
      </c>
      <c r="CU6304" s="17" t="s">
        <v>3901</v>
      </c>
      <c r="DN6304" s="17">
        <f>COUNTIF(AU6304:DM6304, "X")</f>
        <v>1</v>
      </c>
    </row>
    <row r="6305" spans="1:118" s="17" customFormat="1">
      <c r="A6305" s="17" t="s">
        <v>10971</v>
      </c>
      <c r="B6305" s="17">
        <v>55</v>
      </c>
      <c r="C6305" s="17">
        <v>177829</v>
      </c>
      <c r="D6305" s="17" t="s">
        <v>10972</v>
      </c>
      <c r="E6305" s="17" t="s">
        <v>10973</v>
      </c>
      <c r="F6305" s="17" t="s">
        <v>134</v>
      </c>
      <c r="H6305" s="309">
        <v>33838</v>
      </c>
      <c r="I6305" s="309">
        <v>42654</v>
      </c>
      <c r="J6305" s="17" t="s">
        <v>3888</v>
      </c>
      <c r="L6305" s="17" t="s">
        <v>10974</v>
      </c>
      <c r="N6305" s="17" t="s">
        <v>14</v>
      </c>
      <c r="O6305" s="17" t="s">
        <v>15</v>
      </c>
      <c r="P6305" s="17">
        <v>45371</v>
      </c>
      <c r="AC6305" s="17" t="s">
        <v>14</v>
      </c>
      <c r="AF6305" s="17">
        <v>15</v>
      </c>
      <c r="AG6305" s="17">
        <v>2</v>
      </c>
      <c r="AI6305" s="17" t="s">
        <v>10178</v>
      </c>
      <c r="AM6305" s="17" t="s">
        <v>16</v>
      </c>
      <c r="AN6305" s="17" t="s">
        <v>10763</v>
      </c>
      <c r="AO6305" s="17">
        <v>3</v>
      </c>
      <c r="AP6305" s="17">
        <v>80</v>
      </c>
      <c r="AQ6305" s="17">
        <v>5</v>
      </c>
      <c r="AR6305" s="17" t="s">
        <v>10180</v>
      </c>
      <c r="CU6305" s="17" t="s">
        <v>3901</v>
      </c>
      <c r="DN6305" s="17">
        <f>COUNTIF(AU6305:DM6305, "X")</f>
        <v>1</v>
      </c>
    </row>
    <row r="6306" spans="1:118" s="17" customFormat="1">
      <c r="A6306" s="17" t="s">
        <v>11289</v>
      </c>
      <c r="B6306" s="17">
        <v>55</v>
      </c>
      <c r="C6306" s="17">
        <v>177844</v>
      </c>
      <c r="D6306" s="17" t="s">
        <v>11290</v>
      </c>
      <c r="E6306" s="17" t="s">
        <v>6339</v>
      </c>
      <c r="F6306" s="17" t="s">
        <v>22</v>
      </c>
      <c r="H6306" s="309">
        <v>20676</v>
      </c>
      <c r="I6306" s="309">
        <v>42654</v>
      </c>
      <c r="J6306" s="17" t="s">
        <v>3888</v>
      </c>
      <c r="L6306" s="17" t="s">
        <v>11291</v>
      </c>
      <c r="N6306" s="17" t="s">
        <v>14</v>
      </c>
      <c r="O6306" s="17" t="s">
        <v>15</v>
      </c>
      <c r="P6306" s="17">
        <v>45371</v>
      </c>
      <c r="T6306" s="17" t="s">
        <v>11292</v>
      </c>
      <c r="V6306" s="17" t="s">
        <v>576</v>
      </c>
      <c r="W6306" s="17" t="s">
        <v>15</v>
      </c>
      <c r="X6306" s="17">
        <v>45322</v>
      </c>
      <c r="AC6306" s="17" t="s">
        <v>14</v>
      </c>
      <c r="AF6306" s="17">
        <v>15</v>
      </c>
      <c r="AG6306" s="17">
        <v>2</v>
      </c>
      <c r="AI6306" s="17" t="s">
        <v>10178</v>
      </c>
      <c r="AM6306" s="17" t="s">
        <v>151</v>
      </c>
      <c r="AN6306" s="17" t="s">
        <v>11216</v>
      </c>
      <c r="AO6306" s="17">
        <v>3</v>
      </c>
      <c r="AP6306" s="17">
        <v>80</v>
      </c>
      <c r="AQ6306" s="17">
        <v>5</v>
      </c>
      <c r="AR6306" s="17" t="s">
        <v>10180</v>
      </c>
      <c r="CN6306" s="17" t="s">
        <v>3901</v>
      </c>
      <c r="CU6306" s="17" t="s">
        <v>3901</v>
      </c>
      <c r="DA6306" s="17" t="s">
        <v>3901</v>
      </c>
      <c r="DF6306" s="17" t="s">
        <v>3901</v>
      </c>
      <c r="DN6306" s="17">
        <f>COUNTIF(AU6306:DM6306, "X")</f>
        <v>4</v>
      </c>
    </row>
    <row r="6307" spans="1:118" s="17" customFormat="1">
      <c r="A6307" s="17" t="s">
        <v>10463</v>
      </c>
      <c r="B6307" s="17">
        <v>55</v>
      </c>
      <c r="C6307" s="17">
        <v>177845</v>
      </c>
      <c r="D6307" s="17" t="s">
        <v>10</v>
      </c>
      <c r="E6307" s="17" t="s">
        <v>82</v>
      </c>
      <c r="F6307" s="17" t="s">
        <v>291</v>
      </c>
      <c r="H6307" s="309">
        <v>35657</v>
      </c>
      <c r="I6307" s="309">
        <v>42654</v>
      </c>
      <c r="J6307" s="17" t="s">
        <v>3888</v>
      </c>
      <c r="L6307" s="17" t="s">
        <v>10464</v>
      </c>
      <c r="N6307" s="17" t="s">
        <v>14</v>
      </c>
      <c r="O6307" s="17" t="s">
        <v>15</v>
      </c>
      <c r="P6307" s="17">
        <v>45371</v>
      </c>
      <c r="AC6307" s="17" t="s">
        <v>14</v>
      </c>
      <c r="AF6307" s="17">
        <v>8</v>
      </c>
      <c r="AG6307" s="17">
        <v>2</v>
      </c>
      <c r="AI6307" s="17" t="s">
        <v>10178</v>
      </c>
      <c r="AM6307" s="17" t="s">
        <v>193</v>
      </c>
      <c r="AN6307" s="17" t="s">
        <v>10381</v>
      </c>
      <c r="AO6307" s="17">
        <v>3</v>
      </c>
      <c r="AP6307" s="17">
        <v>80</v>
      </c>
      <c r="AQ6307" s="17">
        <v>5</v>
      </c>
      <c r="AR6307" s="17" t="s">
        <v>10180</v>
      </c>
      <c r="CU6307" s="17" t="s">
        <v>3901</v>
      </c>
      <c r="DA6307" s="17" t="s">
        <v>3901</v>
      </c>
      <c r="DN6307" s="17">
        <f>COUNTIF(AU6307:DM6307, "X")</f>
        <v>2</v>
      </c>
    </row>
    <row r="6308" spans="1:118" s="17" customFormat="1">
      <c r="A6308" s="17" t="s">
        <v>23792</v>
      </c>
      <c r="B6308" s="17">
        <v>55</v>
      </c>
      <c r="C6308" s="17">
        <v>177850</v>
      </c>
      <c r="D6308" s="17" t="s">
        <v>23793</v>
      </c>
      <c r="E6308" s="17" t="s">
        <v>237</v>
      </c>
      <c r="F6308" s="17" t="s">
        <v>48</v>
      </c>
      <c r="H6308" s="309">
        <v>35253</v>
      </c>
      <c r="I6308" s="309">
        <v>42654</v>
      </c>
      <c r="J6308" s="17" t="s">
        <v>3888</v>
      </c>
      <c r="L6308" s="17" t="s">
        <v>21967</v>
      </c>
      <c r="N6308" s="17" t="s">
        <v>126</v>
      </c>
      <c r="O6308" s="17" t="s">
        <v>15</v>
      </c>
      <c r="P6308" s="17">
        <v>45383</v>
      </c>
      <c r="AF6308" s="17">
        <v>8</v>
      </c>
      <c r="AG6308" s="17">
        <v>2</v>
      </c>
      <c r="AI6308" s="17" t="s">
        <v>20542</v>
      </c>
      <c r="AM6308" s="17" t="s">
        <v>303</v>
      </c>
      <c r="AN6308" s="17" t="s">
        <v>23502</v>
      </c>
      <c r="AO6308" s="17">
        <v>3</v>
      </c>
      <c r="AP6308" s="17">
        <v>80</v>
      </c>
      <c r="AQ6308" s="17">
        <v>5</v>
      </c>
      <c r="AR6308" s="17" t="s">
        <v>22585</v>
      </c>
      <c r="AS6308" s="17" t="s">
        <v>23503</v>
      </c>
      <c r="DA6308" s="17" t="s">
        <v>3901</v>
      </c>
      <c r="DD6308" s="17" t="s">
        <v>3901</v>
      </c>
      <c r="DN6308" s="17">
        <f>COUNTIF(AU6308:DM6308, "X")</f>
        <v>2</v>
      </c>
    </row>
    <row r="6309" spans="1:118" s="17" customFormat="1">
      <c r="A6309" s="17" t="s">
        <v>22230</v>
      </c>
      <c r="B6309" s="17">
        <v>55</v>
      </c>
      <c r="C6309" s="17">
        <v>177852</v>
      </c>
      <c r="D6309" s="17" t="s">
        <v>6288</v>
      </c>
      <c r="E6309" s="17" t="s">
        <v>5931</v>
      </c>
      <c r="F6309" s="17" t="s">
        <v>70</v>
      </c>
      <c r="H6309" s="309">
        <v>36053</v>
      </c>
      <c r="I6309" s="309">
        <v>42654</v>
      </c>
      <c r="J6309" s="17" t="s">
        <v>3888</v>
      </c>
      <c r="L6309" s="17" t="s">
        <v>22231</v>
      </c>
      <c r="N6309" s="17" t="s">
        <v>19</v>
      </c>
      <c r="O6309" s="17" t="s">
        <v>15</v>
      </c>
      <c r="P6309" s="17">
        <v>45356</v>
      </c>
      <c r="AD6309" s="17" t="s">
        <v>3891</v>
      </c>
      <c r="AF6309" s="17">
        <v>8</v>
      </c>
      <c r="AG6309" s="17">
        <v>2</v>
      </c>
      <c r="AM6309" s="17" t="s">
        <v>246</v>
      </c>
      <c r="AN6309" s="17" t="s">
        <v>22149</v>
      </c>
      <c r="AO6309" s="17">
        <v>3</v>
      </c>
      <c r="AP6309" s="17">
        <v>80</v>
      </c>
      <c r="AQ6309" s="17">
        <v>5</v>
      </c>
      <c r="AR6309" s="17" t="s">
        <v>22150</v>
      </c>
      <c r="DN6309" s="17">
        <f>COUNTIF(AU6309:DM6309, "X")</f>
        <v>0</v>
      </c>
    </row>
    <row r="6310" spans="1:118" s="17" customFormat="1">
      <c r="A6310" s="17" t="s">
        <v>24785</v>
      </c>
      <c r="B6310" s="17">
        <v>55</v>
      </c>
      <c r="C6310" s="17">
        <v>126631</v>
      </c>
      <c r="D6310" s="17" t="s">
        <v>24786</v>
      </c>
      <c r="E6310" s="17" t="s">
        <v>278</v>
      </c>
      <c r="F6310" s="17" t="s">
        <v>134</v>
      </c>
      <c r="H6310" s="309">
        <v>30987</v>
      </c>
      <c r="I6310" s="309">
        <v>42654</v>
      </c>
      <c r="J6310" s="17" t="s">
        <v>3888</v>
      </c>
      <c r="L6310" s="17" t="s">
        <v>24787</v>
      </c>
      <c r="N6310" s="17" t="s">
        <v>31</v>
      </c>
      <c r="O6310" s="17" t="s">
        <v>15</v>
      </c>
      <c r="P6310" s="17">
        <v>45373</v>
      </c>
      <c r="AC6310" s="17" t="s">
        <v>9895</v>
      </c>
      <c r="AD6310" s="17" t="s">
        <v>9896</v>
      </c>
      <c r="AF6310" s="17">
        <v>8</v>
      </c>
      <c r="AG6310" s="17">
        <v>2</v>
      </c>
      <c r="AM6310" s="17" t="s">
        <v>268</v>
      </c>
      <c r="AN6310" s="17" t="s">
        <v>24751</v>
      </c>
      <c r="AO6310" s="17">
        <v>3</v>
      </c>
      <c r="AP6310" s="17">
        <v>80</v>
      </c>
      <c r="AQ6310" s="17">
        <v>5</v>
      </c>
      <c r="AR6310" s="17" t="s">
        <v>9898</v>
      </c>
      <c r="AT6310" s="17" t="s">
        <v>14152</v>
      </c>
      <c r="BD6310" s="17" t="s">
        <v>3901</v>
      </c>
      <c r="BH6310" s="17" t="s">
        <v>3901</v>
      </c>
      <c r="BS6310" s="17" t="s">
        <v>3901</v>
      </c>
      <c r="CC6310" s="17" t="s">
        <v>3901</v>
      </c>
      <c r="DN6310" s="17">
        <f>COUNTIF(AU6310:DM6310, "X")</f>
        <v>4</v>
      </c>
    </row>
    <row r="6311" spans="1:118" s="17" customFormat="1">
      <c r="A6311" s="17" t="s">
        <v>19988</v>
      </c>
      <c r="B6311" s="17">
        <v>55</v>
      </c>
      <c r="C6311" s="17">
        <v>83850</v>
      </c>
      <c r="D6311" s="17" t="s">
        <v>13732</v>
      </c>
      <c r="E6311" s="17" t="s">
        <v>8588</v>
      </c>
      <c r="F6311" s="17" t="s">
        <v>5207</v>
      </c>
      <c r="H6311" s="309">
        <v>27537</v>
      </c>
      <c r="I6311" s="309">
        <v>42654</v>
      </c>
      <c r="J6311" s="17" t="s">
        <v>3888</v>
      </c>
      <c r="L6311" s="17" t="s">
        <v>19989</v>
      </c>
      <c r="N6311" s="17" t="s">
        <v>14</v>
      </c>
      <c r="O6311" s="17" t="s">
        <v>15</v>
      </c>
      <c r="P6311" s="17">
        <v>45371</v>
      </c>
      <c r="AF6311" s="17">
        <v>8</v>
      </c>
      <c r="AG6311" s="17">
        <v>2</v>
      </c>
      <c r="AI6311" s="17" t="s">
        <v>10178</v>
      </c>
      <c r="AM6311" s="17" t="s">
        <v>148</v>
      </c>
      <c r="AN6311" s="17" t="s">
        <v>19836</v>
      </c>
      <c r="AO6311" s="17">
        <v>3</v>
      </c>
      <c r="AP6311" s="17">
        <v>80</v>
      </c>
      <c r="AQ6311" s="17">
        <v>5</v>
      </c>
      <c r="AR6311" s="17" t="s">
        <v>10180</v>
      </c>
      <c r="BD6311" s="17" t="s">
        <v>3901</v>
      </c>
      <c r="BS6311" s="17" t="s">
        <v>3901</v>
      </c>
      <c r="CU6311" s="17" t="s">
        <v>3901</v>
      </c>
      <c r="DN6311" s="17">
        <f>COUNTIF(AU6311:DM6311, "X")</f>
        <v>3</v>
      </c>
    </row>
    <row r="6312" spans="1:118" s="17" customFormat="1">
      <c r="A6312" s="17" t="s">
        <v>18428</v>
      </c>
      <c r="B6312" s="17">
        <v>55</v>
      </c>
      <c r="C6312" s="17">
        <v>152608</v>
      </c>
      <c r="D6312" s="17" t="s">
        <v>4697</v>
      </c>
      <c r="E6312" s="17" t="s">
        <v>199</v>
      </c>
      <c r="F6312" s="17" t="s">
        <v>135</v>
      </c>
      <c r="H6312" s="309">
        <v>33876</v>
      </c>
      <c r="I6312" s="309">
        <v>42653</v>
      </c>
      <c r="J6312" s="17" t="s">
        <v>3888</v>
      </c>
      <c r="L6312" s="17" t="s">
        <v>18429</v>
      </c>
      <c r="N6312" s="17" t="s">
        <v>182</v>
      </c>
      <c r="O6312" s="17" t="s">
        <v>15</v>
      </c>
      <c r="P6312" s="17">
        <v>45326</v>
      </c>
      <c r="AF6312" s="17">
        <v>8</v>
      </c>
      <c r="AG6312" s="17">
        <v>2</v>
      </c>
      <c r="AH6312" s="17" t="s">
        <v>11926</v>
      </c>
      <c r="AK6312" s="17" t="s">
        <v>11927</v>
      </c>
      <c r="AM6312" s="17" t="s">
        <v>2614</v>
      </c>
      <c r="AN6312" s="17" t="s">
        <v>18350</v>
      </c>
      <c r="AO6312" s="17">
        <v>3</v>
      </c>
      <c r="AP6312" s="17">
        <v>80</v>
      </c>
      <c r="AQ6312" s="17">
        <v>5</v>
      </c>
      <c r="AR6312" s="17" t="s">
        <v>18351</v>
      </c>
      <c r="CF6312" s="17" t="s">
        <v>3901</v>
      </c>
      <c r="CH6312" s="17" t="s">
        <v>3901</v>
      </c>
      <c r="CU6312" s="17" t="s">
        <v>3901</v>
      </c>
      <c r="DN6312" s="17">
        <f>COUNTIF(AU6312:DM6312, "X")</f>
        <v>3</v>
      </c>
    </row>
    <row r="6313" spans="1:118" s="17" customFormat="1">
      <c r="A6313" s="17" t="s">
        <v>8454</v>
      </c>
      <c r="B6313" s="17">
        <v>55</v>
      </c>
      <c r="C6313" s="17">
        <v>119242</v>
      </c>
      <c r="D6313" s="17" t="s">
        <v>8455</v>
      </c>
      <c r="E6313" s="17" t="s">
        <v>194</v>
      </c>
      <c r="F6313" s="17" t="s">
        <v>99</v>
      </c>
      <c r="H6313" s="309">
        <v>30357</v>
      </c>
      <c r="I6313" s="309">
        <v>42654</v>
      </c>
      <c r="J6313" s="17" t="s">
        <v>3888</v>
      </c>
      <c r="L6313" s="17" t="s">
        <v>8456</v>
      </c>
      <c r="N6313" s="17" t="s">
        <v>19</v>
      </c>
      <c r="O6313" s="17" t="s">
        <v>15</v>
      </c>
      <c r="P6313" s="17">
        <v>45356</v>
      </c>
      <c r="AC6313" s="17" t="s">
        <v>3890</v>
      </c>
      <c r="AD6313" s="17" t="s">
        <v>3891</v>
      </c>
      <c r="AF6313" s="17">
        <v>8</v>
      </c>
      <c r="AG6313" s="17">
        <v>2</v>
      </c>
      <c r="AM6313" s="17" t="s">
        <v>2607</v>
      </c>
      <c r="AN6313" s="17" t="s">
        <v>8305</v>
      </c>
      <c r="AO6313" s="17">
        <v>3</v>
      </c>
      <c r="AP6313" s="17">
        <v>80</v>
      </c>
      <c r="AQ6313" s="17">
        <v>5</v>
      </c>
      <c r="AT6313" s="17" t="s">
        <v>7979</v>
      </c>
      <c r="BD6313" s="17" t="s">
        <v>3901</v>
      </c>
      <c r="BQ6313" s="17" t="s">
        <v>30</v>
      </c>
      <c r="BS6313" s="17" t="s">
        <v>3901</v>
      </c>
      <c r="CH6313" s="17" t="s">
        <v>3901</v>
      </c>
      <c r="DN6313" s="17">
        <f>COUNTIF(AU6313:DM6313, "X")</f>
        <v>3</v>
      </c>
    </row>
    <row r="6314" spans="1:118" s="17" customFormat="1">
      <c r="A6314" s="17" t="s">
        <v>4530</v>
      </c>
      <c r="B6314" s="17">
        <v>55</v>
      </c>
      <c r="C6314" s="17">
        <v>177889</v>
      </c>
      <c r="D6314" s="17" t="s">
        <v>4454</v>
      </c>
      <c r="E6314" s="17" t="s">
        <v>324</v>
      </c>
      <c r="F6314" s="17" t="s">
        <v>140</v>
      </c>
      <c r="H6314" s="309">
        <v>24535</v>
      </c>
      <c r="I6314" s="309">
        <v>42654</v>
      </c>
      <c r="J6314" s="17" t="s">
        <v>3888</v>
      </c>
      <c r="L6314" s="17" t="s">
        <v>4457</v>
      </c>
      <c r="N6314" s="17" t="s">
        <v>19</v>
      </c>
      <c r="O6314" s="17" t="s">
        <v>15</v>
      </c>
      <c r="P6314" s="17">
        <v>45356</v>
      </c>
      <c r="AC6314" s="17" t="s">
        <v>3890</v>
      </c>
      <c r="AD6314" s="17" t="s">
        <v>3891</v>
      </c>
      <c r="AF6314" s="17">
        <v>8</v>
      </c>
      <c r="AG6314" s="17">
        <v>2</v>
      </c>
      <c r="AM6314" s="17" t="s">
        <v>2602</v>
      </c>
      <c r="AN6314" s="17" t="s">
        <v>4371</v>
      </c>
      <c r="AO6314" s="17">
        <v>3</v>
      </c>
      <c r="AP6314" s="17">
        <v>80</v>
      </c>
      <c r="AQ6314" s="17">
        <v>5</v>
      </c>
      <c r="AT6314" s="17" t="s">
        <v>3893</v>
      </c>
      <c r="BD6314" s="17" t="s">
        <v>3901</v>
      </c>
      <c r="CU6314" s="17" t="s">
        <v>3901</v>
      </c>
      <c r="DN6314" s="17">
        <f>COUNTIF(AU6314:DM6314, "X")</f>
        <v>2</v>
      </c>
    </row>
    <row r="6315" spans="1:118" s="17" customFormat="1">
      <c r="A6315" s="17" t="s">
        <v>26505</v>
      </c>
      <c r="B6315" s="17">
        <v>55</v>
      </c>
      <c r="C6315" s="17">
        <v>177902</v>
      </c>
      <c r="D6315" s="17" t="s">
        <v>102</v>
      </c>
      <c r="E6315" s="17" t="s">
        <v>7269</v>
      </c>
      <c r="F6315" s="17" t="s">
        <v>82</v>
      </c>
      <c r="H6315" s="309">
        <v>18407</v>
      </c>
      <c r="I6315" s="309">
        <v>42654</v>
      </c>
      <c r="J6315" s="17" t="s">
        <v>3888</v>
      </c>
      <c r="L6315" s="17" t="s">
        <v>26506</v>
      </c>
      <c r="N6315" s="17" t="s">
        <v>14</v>
      </c>
      <c r="O6315" s="17" t="s">
        <v>15</v>
      </c>
      <c r="P6315" s="17">
        <v>45371</v>
      </c>
      <c r="AC6315" s="17" t="s">
        <v>17772</v>
      </c>
      <c r="AF6315" s="17">
        <v>8</v>
      </c>
      <c r="AG6315" s="17">
        <v>2</v>
      </c>
      <c r="AH6315" s="17" t="s">
        <v>11926</v>
      </c>
      <c r="AK6315" s="17" t="s">
        <v>17298</v>
      </c>
      <c r="AM6315" s="17" t="s">
        <v>78</v>
      </c>
      <c r="AN6315" s="17" t="s">
        <v>26289</v>
      </c>
      <c r="AO6315" s="17">
        <v>3</v>
      </c>
      <c r="AP6315" s="17">
        <v>80</v>
      </c>
      <c r="AQ6315" s="17">
        <v>5</v>
      </c>
      <c r="AT6315" s="17" t="s">
        <v>25610</v>
      </c>
      <c r="BD6315" s="17" t="s">
        <v>3901</v>
      </c>
      <c r="BK6315" s="17" t="s">
        <v>3901</v>
      </c>
      <c r="BS6315" s="17" t="s">
        <v>3901</v>
      </c>
      <c r="CH6315" s="17" t="s">
        <v>3901</v>
      </c>
      <c r="CU6315" s="17" t="s">
        <v>3901</v>
      </c>
      <c r="DN6315" s="17">
        <f>COUNTIF(AU6315:DM6315, "X")</f>
        <v>5</v>
      </c>
    </row>
    <row r="6316" spans="1:118" s="17" customFormat="1">
      <c r="A6316" s="17" t="s">
        <v>5716</v>
      </c>
      <c r="B6316" s="17">
        <v>55</v>
      </c>
      <c r="C6316" s="17">
        <v>177906</v>
      </c>
      <c r="D6316" s="17" t="s">
        <v>353</v>
      </c>
      <c r="E6316" s="17" t="s">
        <v>202</v>
      </c>
      <c r="F6316" s="17" t="s">
        <v>140</v>
      </c>
      <c r="H6316" s="309">
        <v>28601</v>
      </c>
      <c r="I6316" s="309">
        <v>42654</v>
      </c>
      <c r="J6316" s="17" t="s">
        <v>3888</v>
      </c>
      <c r="L6316" s="17" t="s">
        <v>5717</v>
      </c>
      <c r="N6316" s="17" t="s">
        <v>19</v>
      </c>
      <c r="O6316" s="17" t="s">
        <v>15</v>
      </c>
      <c r="P6316" s="17">
        <v>45356</v>
      </c>
      <c r="AC6316" s="17" t="s">
        <v>3890</v>
      </c>
      <c r="AD6316" s="17" t="s">
        <v>3891</v>
      </c>
      <c r="AF6316" s="17">
        <v>8</v>
      </c>
      <c r="AG6316" s="17">
        <v>2</v>
      </c>
      <c r="AM6316" s="17" t="s">
        <v>105</v>
      </c>
      <c r="AN6316" s="17" t="s">
        <v>5515</v>
      </c>
      <c r="AO6316" s="17">
        <v>3</v>
      </c>
      <c r="AP6316" s="17">
        <v>80</v>
      </c>
      <c r="AQ6316" s="17">
        <v>5</v>
      </c>
      <c r="AT6316" s="17" t="s">
        <v>5516</v>
      </c>
      <c r="DN6316" s="17">
        <f>COUNTIF(AU6316:DM6316, "X")</f>
        <v>0</v>
      </c>
    </row>
    <row r="6317" spans="1:118" s="17" customFormat="1">
      <c r="A6317" s="17" t="s">
        <v>26670</v>
      </c>
      <c r="B6317" s="17">
        <v>55</v>
      </c>
      <c r="C6317" s="17">
        <v>177907</v>
      </c>
      <c r="D6317" s="17" t="s">
        <v>26671</v>
      </c>
      <c r="E6317" s="17" t="s">
        <v>447</v>
      </c>
      <c r="H6317" s="309">
        <v>34084</v>
      </c>
      <c r="I6317" s="309">
        <v>42654</v>
      </c>
      <c r="J6317" s="17" t="s">
        <v>3888</v>
      </c>
      <c r="L6317" s="17" t="s">
        <v>26672</v>
      </c>
      <c r="N6317" s="17" t="s">
        <v>14</v>
      </c>
      <c r="O6317" s="17" t="s">
        <v>15</v>
      </c>
      <c r="P6317" s="17">
        <v>45371</v>
      </c>
      <c r="AC6317" s="17" t="s">
        <v>17772</v>
      </c>
      <c r="AF6317" s="17">
        <v>8</v>
      </c>
      <c r="AG6317" s="17">
        <v>2</v>
      </c>
      <c r="AH6317" s="17" t="s">
        <v>11926</v>
      </c>
      <c r="AK6317" s="17" t="s">
        <v>17298</v>
      </c>
      <c r="AM6317" s="17" t="s">
        <v>2619</v>
      </c>
      <c r="AN6317" s="17" t="s">
        <v>26616</v>
      </c>
      <c r="AO6317" s="17">
        <v>3</v>
      </c>
      <c r="AP6317" s="17">
        <v>80</v>
      </c>
      <c r="AQ6317" s="17">
        <v>5</v>
      </c>
      <c r="AT6317" s="17" t="s">
        <v>26617</v>
      </c>
      <c r="DN6317" s="17">
        <f>COUNTIF(AU6317:DM6317, "X")</f>
        <v>0</v>
      </c>
    </row>
    <row r="6318" spans="1:118" s="17" customFormat="1">
      <c r="A6318" s="17" t="s">
        <v>23357</v>
      </c>
      <c r="B6318" s="17">
        <v>55</v>
      </c>
      <c r="C6318" s="17">
        <v>177910</v>
      </c>
      <c r="D6318" s="17" t="s">
        <v>11937</v>
      </c>
      <c r="E6318" s="17" t="s">
        <v>9531</v>
      </c>
      <c r="F6318" s="17" t="s">
        <v>70</v>
      </c>
      <c r="H6318" s="309">
        <v>33500</v>
      </c>
      <c r="I6318" s="309">
        <v>42654</v>
      </c>
      <c r="J6318" s="17" t="s">
        <v>3888</v>
      </c>
      <c r="L6318" s="17" t="s">
        <v>23358</v>
      </c>
      <c r="M6318" s="17" t="s">
        <v>6014</v>
      </c>
      <c r="N6318" s="17" t="s">
        <v>23217</v>
      </c>
      <c r="O6318" s="17" t="s">
        <v>15</v>
      </c>
      <c r="P6318" s="17">
        <v>45361</v>
      </c>
      <c r="AF6318" s="17">
        <v>8</v>
      </c>
      <c r="AG6318" s="17">
        <v>2</v>
      </c>
      <c r="AI6318" s="17" t="s">
        <v>20542</v>
      </c>
      <c r="AM6318" s="17" t="s">
        <v>259</v>
      </c>
      <c r="AN6318" s="17" t="s">
        <v>23210</v>
      </c>
      <c r="AO6318" s="17">
        <v>3</v>
      </c>
      <c r="AP6318" s="17">
        <v>80</v>
      </c>
      <c r="AQ6318" s="17">
        <v>5</v>
      </c>
      <c r="AR6318" s="17" t="s">
        <v>22585</v>
      </c>
      <c r="AS6318" s="17" t="s">
        <v>23219</v>
      </c>
      <c r="DN6318" s="17">
        <f>COUNTIF(AU6318:DM6318, "X")</f>
        <v>0</v>
      </c>
    </row>
    <row r="6319" spans="1:118" s="17" customFormat="1">
      <c r="A6319" s="17" t="s">
        <v>5415</v>
      </c>
      <c r="B6319" s="17">
        <v>55</v>
      </c>
      <c r="C6319" s="17">
        <v>177916</v>
      </c>
      <c r="D6319" s="17" t="s">
        <v>603</v>
      </c>
      <c r="E6319" s="17" t="s">
        <v>531</v>
      </c>
      <c r="F6319" s="17" t="s">
        <v>65</v>
      </c>
      <c r="H6319" s="309">
        <v>24473</v>
      </c>
      <c r="I6319" s="309">
        <v>42654</v>
      </c>
      <c r="J6319" s="17" t="s">
        <v>3888</v>
      </c>
      <c r="L6319" s="17" t="s">
        <v>5416</v>
      </c>
      <c r="N6319" s="17" t="s">
        <v>19</v>
      </c>
      <c r="O6319" s="17" t="s">
        <v>15</v>
      </c>
      <c r="P6319" s="17">
        <v>45356</v>
      </c>
      <c r="AC6319" s="17" t="s">
        <v>3890</v>
      </c>
      <c r="AD6319" s="17" t="s">
        <v>3891</v>
      </c>
      <c r="AF6319" s="17">
        <v>8</v>
      </c>
      <c r="AG6319" s="17">
        <v>2</v>
      </c>
      <c r="AM6319" s="17" t="s">
        <v>2603</v>
      </c>
      <c r="AN6319" s="17" t="s">
        <v>5023</v>
      </c>
      <c r="AO6319" s="17">
        <v>3</v>
      </c>
      <c r="AP6319" s="17">
        <v>80</v>
      </c>
      <c r="AQ6319" s="17">
        <v>5</v>
      </c>
      <c r="AT6319" s="17" t="s">
        <v>3893</v>
      </c>
      <c r="CU6319" s="17" t="s">
        <v>3901</v>
      </c>
      <c r="DN6319" s="17">
        <f>COUNTIF(AU6319:DM6319, "X")</f>
        <v>1</v>
      </c>
    </row>
    <row r="6320" spans="1:118" s="17" customFormat="1">
      <c r="A6320" s="17" t="s">
        <v>11020</v>
      </c>
      <c r="B6320" s="17">
        <v>55</v>
      </c>
      <c r="C6320" s="17">
        <v>177917</v>
      </c>
      <c r="D6320" s="17" t="s">
        <v>702</v>
      </c>
      <c r="E6320" s="17" t="s">
        <v>451</v>
      </c>
      <c r="F6320" s="17" t="s">
        <v>22</v>
      </c>
      <c r="H6320" s="309">
        <v>36071</v>
      </c>
      <c r="I6320" s="309">
        <v>42654</v>
      </c>
      <c r="J6320" s="17" t="s">
        <v>3888</v>
      </c>
      <c r="L6320" s="17" t="s">
        <v>11021</v>
      </c>
      <c r="N6320" s="17" t="s">
        <v>14</v>
      </c>
      <c r="O6320" s="17" t="s">
        <v>15</v>
      </c>
      <c r="P6320" s="17">
        <v>45371</v>
      </c>
      <c r="AC6320" s="17" t="s">
        <v>14</v>
      </c>
      <c r="AF6320" s="17">
        <v>8</v>
      </c>
      <c r="AG6320" s="17">
        <v>2</v>
      </c>
      <c r="AI6320" s="17" t="s">
        <v>10178</v>
      </c>
      <c r="AM6320" s="17" t="s">
        <v>16</v>
      </c>
      <c r="AN6320" s="17" t="s">
        <v>10763</v>
      </c>
      <c r="AO6320" s="17">
        <v>3</v>
      </c>
      <c r="AP6320" s="17">
        <v>80</v>
      </c>
      <c r="AQ6320" s="17">
        <v>5</v>
      </c>
      <c r="AR6320" s="17" t="s">
        <v>10180</v>
      </c>
      <c r="CU6320" s="17" t="s">
        <v>3901</v>
      </c>
      <c r="DN6320" s="17">
        <f>COUNTIF(AU6320:DM6320, "X")</f>
        <v>1</v>
      </c>
    </row>
    <row r="6321" spans="1:118" s="17" customFormat="1">
      <c r="A6321" s="17" t="s">
        <v>5581</v>
      </c>
      <c r="B6321" s="17">
        <v>55</v>
      </c>
      <c r="C6321" s="17">
        <v>177921</v>
      </c>
      <c r="D6321" s="17" t="s">
        <v>215</v>
      </c>
      <c r="E6321" s="17" t="s">
        <v>332</v>
      </c>
      <c r="F6321" s="17" t="s">
        <v>58</v>
      </c>
      <c r="H6321" s="309">
        <v>20078</v>
      </c>
      <c r="I6321" s="309">
        <v>42654</v>
      </c>
      <c r="J6321" s="17" t="s">
        <v>3888</v>
      </c>
      <c r="L6321" s="17" t="s">
        <v>5582</v>
      </c>
      <c r="N6321" s="17" t="s">
        <v>19</v>
      </c>
      <c r="O6321" s="17" t="s">
        <v>15</v>
      </c>
      <c r="P6321" s="17">
        <v>45356</v>
      </c>
      <c r="AC6321" s="17" t="s">
        <v>3890</v>
      </c>
      <c r="AD6321" s="17" t="s">
        <v>3891</v>
      </c>
      <c r="AF6321" s="17">
        <v>15</v>
      </c>
      <c r="AG6321" s="17">
        <v>2</v>
      </c>
      <c r="AM6321" s="17" t="s">
        <v>105</v>
      </c>
      <c r="AN6321" s="17" t="s">
        <v>5515</v>
      </c>
      <c r="AO6321" s="17">
        <v>3</v>
      </c>
      <c r="AP6321" s="17">
        <v>80</v>
      </c>
      <c r="AQ6321" s="17">
        <v>5</v>
      </c>
      <c r="AT6321" s="17" t="s">
        <v>5516</v>
      </c>
      <c r="CU6321" s="17" t="s">
        <v>3901</v>
      </c>
      <c r="DN6321" s="17">
        <f>COUNTIF(AU6321:DM6321, "X")</f>
        <v>1</v>
      </c>
    </row>
    <row r="6322" spans="1:118" s="17" customFormat="1">
      <c r="A6322" s="17" t="s">
        <v>6846</v>
      </c>
      <c r="B6322" s="17">
        <v>55</v>
      </c>
      <c r="C6322" s="17">
        <v>177925</v>
      </c>
      <c r="D6322" s="17" t="s">
        <v>533</v>
      </c>
      <c r="E6322" s="17" t="s">
        <v>212</v>
      </c>
      <c r="F6322" s="17" t="s">
        <v>36</v>
      </c>
      <c r="H6322" s="309">
        <v>35591</v>
      </c>
      <c r="I6322" s="309">
        <v>42654</v>
      </c>
      <c r="J6322" s="17" t="s">
        <v>3888</v>
      </c>
      <c r="L6322" s="17" t="s">
        <v>6847</v>
      </c>
      <c r="N6322" s="17" t="s">
        <v>19</v>
      </c>
      <c r="O6322" s="17" t="s">
        <v>15</v>
      </c>
      <c r="P6322" s="17">
        <v>45356</v>
      </c>
      <c r="AC6322" s="17" t="s">
        <v>3890</v>
      </c>
      <c r="AD6322" s="17" t="s">
        <v>3891</v>
      </c>
      <c r="AF6322" s="17">
        <v>8</v>
      </c>
      <c r="AG6322" s="17">
        <v>2</v>
      </c>
      <c r="AM6322" s="17" t="s">
        <v>248</v>
      </c>
      <c r="AN6322" s="17" t="s">
        <v>6588</v>
      </c>
      <c r="AO6322" s="17">
        <v>3</v>
      </c>
      <c r="AP6322" s="17">
        <v>80</v>
      </c>
      <c r="AQ6322" s="17">
        <v>5</v>
      </c>
      <c r="AT6322" s="17" t="s">
        <v>6589</v>
      </c>
      <c r="DN6322" s="17">
        <f>COUNTIF(AU6322:DM6322, "X")</f>
        <v>0</v>
      </c>
    </row>
    <row r="6323" spans="1:118" s="17" customFormat="1">
      <c r="A6323" s="17" t="s">
        <v>23367</v>
      </c>
      <c r="B6323" s="17">
        <v>55</v>
      </c>
      <c r="C6323" s="17">
        <v>177931</v>
      </c>
      <c r="D6323" s="17" t="s">
        <v>783</v>
      </c>
      <c r="E6323" s="17" t="s">
        <v>147</v>
      </c>
      <c r="F6323" s="17" t="s">
        <v>58</v>
      </c>
      <c r="H6323" s="309">
        <v>20225</v>
      </c>
      <c r="I6323" s="309">
        <v>42654</v>
      </c>
      <c r="J6323" s="17" t="s">
        <v>3888</v>
      </c>
      <c r="L6323" s="17" t="s">
        <v>23335</v>
      </c>
      <c r="N6323" s="17" t="s">
        <v>23217</v>
      </c>
      <c r="O6323" s="17" t="s">
        <v>15</v>
      </c>
      <c r="P6323" s="17">
        <v>45361</v>
      </c>
      <c r="T6323" s="17" t="s">
        <v>23368</v>
      </c>
      <c r="V6323" s="17" t="s">
        <v>23217</v>
      </c>
      <c r="W6323" s="17" t="s">
        <v>15</v>
      </c>
      <c r="X6323" s="17">
        <v>45361</v>
      </c>
      <c r="AF6323" s="17">
        <v>8</v>
      </c>
      <c r="AG6323" s="17">
        <v>2</v>
      </c>
      <c r="AI6323" s="17" t="s">
        <v>20542</v>
      </c>
      <c r="AM6323" s="17" t="s">
        <v>259</v>
      </c>
      <c r="AN6323" s="17" t="s">
        <v>23210</v>
      </c>
      <c r="AO6323" s="17">
        <v>3</v>
      </c>
      <c r="AP6323" s="17">
        <v>80</v>
      </c>
      <c r="AQ6323" s="17">
        <v>5</v>
      </c>
      <c r="AR6323" s="17" t="s">
        <v>22585</v>
      </c>
      <c r="AS6323" s="17" t="s">
        <v>23219</v>
      </c>
      <c r="CU6323" s="17" t="s">
        <v>3901</v>
      </c>
      <c r="DN6323" s="17">
        <f>COUNTIF(AU6323:DM6323, "X")</f>
        <v>1</v>
      </c>
    </row>
    <row r="6324" spans="1:118" s="17" customFormat="1">
      <c r="A6324" s="17" t="s">
        <v>6781</v>
      </c>
      <c r="B6324" s="17">
        <v>55</v>
      </c>
      <c r="C6324" s="17">
        <v>177939</v>
      </c>
      <c r="D6324" s="17" t="s">
        <v>6782</v>
      </c>
      <c r="E6324" s="17" t="s">
        <v>18</v>
      </c>
      <c r="F6324" s="17" t="s">
        <v>58</v>
      </c>
      <c r="H6324" s="309">
        <v>35671</v>
      </c>
      <c r="I6324" s="309">
        <v>42654</v>
      </c>
      <c r="J6324" s="17" t="s">
        <v>3888</v>
      </c>
      <c r="L6324" s="17" t="s">
        <v>6714</v>
      </c>
      <c r="N6324" s="17" t="s">
        <v>19</v>
      </c>
      <c r="O6324" s="17" t="s">
        <v>15</v>
      </c>
      <c r="P6324" s="17">
        <v>45356</v>
      </c>
      <c r="AC6324" s="17" t="s">
        <v>3890</v>
      </c>
      <c r="AD6324" s="17" t="s">
        <v>3891</v>
      </c>
      <c r="AF6324" s="17">
        <v>8</v>
      </c>
      <c r="AG6324" s="17">
        <v>2</v>
      </c>
      <c r="AM6324" s="17" t="s">
        <v>248</v>
      </c>
      <c r="AN6324" s="17" t="s">
        <v>6588</v>
      </c>
      <c r="AO6324" s="17">
        <v>3</v>
      </c>
      <c r="AP6324" s="17">
        <v>80</v>
      </c>
      <c r="AQ6324" s="17">
        <v>5</v>
      </c>
      <c r="AT6324" s="17" t="s">
        <v>6589</v>
      </c>
      <c r="CU6324" s="17" t="s">
        <v>3901</v>
      </c>
      <c r="DN6324" s="17">
        <f>COUNTIF(AU6324:DM6324, "X")</f>
        <v>1</v>
      </c>
    </row>
    <row r="6325" spans="1:118" s="17" customFormat="1">
      <c r="A6325" s="17" t="s">
        <v>13947</v>
      </c>
      <c r="B6325" s="17">
        <v>55</v>
      </c>
      <c r="C6325" s="17">
        <v>177942</v>
      </c>
      <c r="D6325" s="17" t="s">
        <v>13948</v>
      </c>
      <c r="E6325" s="17" t="s">
        <v>13949</v>
      </c>
      <c r="F6325" s="17" t="s">
        <v>291</v>
      </c>
      <c r="H6325" s="309">
        <v>35653</v>
      </c>
      <c r="I6325" s="309">
        <v>42654</v>
      </c>
      <c r="J6325" s="17" t="s">
        <v>3888</v>
      </c>
      <c r="L6325" s="17" t="s">
        <v>13950</v>
      </c>
      <c r="N6325" s="17" t="s">
        <v>31</v>
      </c>
      <c r="O6325" s="17" t="s">
        <v>15</v>
      </c>
      <c r="P6325" s="17">
        <v>45373</v>
      </c>
      <c r="AC6325" s="17" t="s">
        <v>9895</v>
      </c>
      <c r="AD6325" s="17" t="s">
        <v>9896</v>
      </c>
      <c r="AF6325" s="17">
        <v>8</v>
      </c>
      <c r="AG6325" s="17">
        <v>2</v>
      </c>
      <c r="AM6325" s="17" t="s">
        <v>240</v>
      </c>
      <c r="AN6325" s="17" t="s">
        <v>13567</v>
      </c>
      <c r="AO6325" s="17">
        <v>3</v>
      </c>
      <c r="AP6325" s="17">
        <v>80</v>
      </c>
      <c r="AQ6325" s="17">
        <v>5</v>
      </c>
      <c r="AR6325" s="17" t="s">
        <v>9898</v>
      </c>
      <c r="AT6325" s="17" t="s">
        <v>12990</v>
      </c>
      <c r="CU6325" s="17" t="s">
        <v>3901</v>
      </c>
      <c r="DA6325" s="17" t="s">
        <v>3901</v>
      </c>
      <c r="DN6325" s="17">
        <f>COUNTIF(AU6325:DM6325, "X")</f>
        <v>2</v>
      </c>
    </row>
    <row r="6326" spans="1:118" s="17" customFormat="1">
      <c r="A6326" s="17" t="s">
        <v>20094</v>
      </c>
      <c r="B6326" s="17">
        <v>55</v>
      </c>
      <c r="C6326" s="17">
        <v>177943</v>
      </c>
      <c r="D6326" s="17" t="s">
        <v>3932</v>
      </c>
      <c r="E6326" s="17" t="s">
        <v>20095</v>
      </c>
      <c r="F6326" s="17" t="s">
        <v>147</v>
      </c>
      <c r="H6326" s="309">
        <v>36012</v>
      </c>
      <c r="I6326" s="309">
        <v>42654</v>
      </c>
      <c r="J6326" s="17" t="s">
        <v>3888</v>
      </c>
      <c r="L6326" s="17" t="s">
        <v>20096</v>
      </c>
      <c r="N6326" s="17" t="s">
        <v>31</v>
      </c>
      <c r="O6326" s="17" t="s">
        <v>15</v>
      </c>
      <c r="P6326" s="17">
        <v>45373</v>
      </c>
      <c r="AD6326" s="17" t="s">
        <v>9896</v>
      </c>
      <c r="AF6326" s="17">
        <v>8</v>
      </c>
      <c r="AG6326" s="17">
        <v>2</v>
      </c>
      <c r="AM6326" s="17" t="s">
        <v>180</v>
      </c>
      <c r="AN6326" s="17" t="s">
        <v>20012</v>
      </c>
      <c r="AO6326" s="17">
        <v>3</v>
      </c>
      <c r="AP6326" s="17">
        <v>80</v>
      </c>
      <c r="AQ6326" s="17">
        <v>5</v>
      </c>
      <c r="AR6326" s="17" t="s">
        <v>10180</v>
      </c>
      <c r="CU6326" s="17" t="s">
        <v>3901</v>
      </c>
      <c r="DN6326" s="17">
        <f>COUNTIF(AU6326:DM6326, "X")</f>
        <v>1</v>
      </c>
    </row>
    <row r="6327" spans="1:118" s="17" customFormat="1">
      <c r="A6327" s="17" t="s">
        <v>22805</v>
      </c>
      <c r="B6327" s="17">
        <v>55</v>
      </c>
      <c r="C6327" s="17">
        <v>177945</v>
      </c>
      <c r="D6327" s="17" t="s">
        <v>22806</v>
      </c>
      <c r="E6327" s="17" t="s">
        <v>639</v>
      </c>
      <c r="F6327" s="17" t="s">
        <v>11010</v>
      </c>
      <c r="H6327" s="309">
        <v>34269</v>
      </c>
      <c r="I6327" s="309">
        <v>42654</v>
      </c>
      <c r="J6327" s="17" t="s">
        <v>3888</v>
      </c>
      <c r="L6327" s="17" t="s">
        <v>22807</v>
      </c>
      <c r="N6327" s="17" t="s">
        <v>126</v>
      </c>
      <c r="O6327" s="17" t="s">
        <v>15</v>
      </c>
      <c r="P6327" s="17">
        <v>45383</v>
      </c>
      <c r="AF6327" s="17">
        <v>8</v>
      </c>
      <c r="AG6327" s="17">
        <v>2</v>
      </c>
      <c r="AI6327" s="17" t="s">
        <v>20542</v>
      </c>
      <c r="AM6327" s="17" t="s">
        <v>133</v>
      </c>
      <c r="AN6327" s="17" t="s">
        <v>22584</v>
      </c>
      <c r="AO6327" s="17">
        <v>3</v>
      </c>
      <c r="AP6327" s="17">
        <v>80</v>
      </c>
      <c r="AQ6327" s="17">
        <v>5</v>
      </c>
      <c r="AR6327" s="17" t="s">
        <v>22585</v>
      </c>
      <c r="CU6327" s="17" t="s">
        <v>3901</v>
      </c>
      <c r="DN6327" s="17">
        <f>COUNTIF(AU6327:DM6327, "X")</f>
        <v>1</v>
      </c>
    </row>
    <row r="6328" spans="1:118" s="17" customFormat="1">
      <c r="A6328" s="17" t="s">
        <v>10072</v>
      </c>
      <c r="B6328" s="17">
        <v>55</v>
      </c>
      <c r="C6328" s="17">
        <v>177950</v>
      </c>
      <c r="D6328" s="17" t="s">
        <v>10073</v>
      </c>
      <c r="E6328" s="17" t="s">
        <v>66</v>
      </c>
      <c r="H6328" s="309">
        <v>35861</v>
      </c>
      <c r="I6328" s="309">
        <v>42654</v>
      </c>
      <c r="J6328" s="17" t="s">
        <v>3888</v>
      </c>
      <c r="L6328" s="17" t="s">
        <v>10074</v>
      </c>
      <c r="N6328" s="17" t="s">
        <v>31</v>
      </c>
      <c r="O6328" s="17" t="s">
        <v>15</v>
      </c>
      <c r="P6328" s="17">
        <v>45373</v>
      </c>
      <c r="AC6328" s="17" t="s">
        <v>9895</v>
      </c>
      <c r="AD6328" s="17" t="s">
        <v>9896</v>
      </c>
      <c r="AF6328" s="17">
        <v>8</v>
      </c>
      <c r="AG6328" s="17">
        <v>2</v>
      </c>
      <c r="AM6328" s="17" t="s">
        <v>216</v>
      </c>
      <c r="AN6328" s="17" t="s">
        <v>9897</v>
      </c>
      <c r="AO6328" s="17">
        <v>3</v>
      </c>
      <c r="AP6328" s="17">
        <v>80</v>
      </c>
      <c r="AQ6328" s="17">
        <v>5</v>
      </c>
      <c r="AR6328" s="17" t="s">
        <v>9898</v>
      </c>
      <c r="AT6328" s="17" t="s">
        <v>9899</v>
      </c>
      <c r="CR6328" s="17" t="s">
        <v>21</v>
      </c>
      <c r="DN6328" s="17">
        <f>COUNTIF(AU6328:DM6328, "X")</f>
        <v>0</v>
      </c>
    </row>
    <row r="6329" spans="1:118" s="17" customFormat="1">
      <c r="A6329" s="17" t="s">
        <v>8577</v>
      </c>
      <c r="B6329" s="17">
        <v>55</v>
      </c>
      <c r="C6329" s="17">
        <v>177957</v>
      </c>
      <c r="D6329" s="17" t="s">
        <v>8578</v>
      </c>
      <c r="E6329" s="17" t="s">
        <v>17</v>
      </c>
      <c r="F6329" s="17" t="s">
        <v>38</v>
      </c>
      <c r="H6329" s="309">
        <v>27512</v>
      </c>
      <c r="I6329" s="309">
        <v>42654</v>
      </c>
      <c r="J6329" s="17" t="s">
        <v>3888</v>
      </c>
      <c r="L6329" s="17" t="s">
        <v>8579</v>
      </c>
      <c r="N6329" s="17" t="s">
        <v>19</v>
      </c>
      <c r="O6329" s="17" t="s">
        <v>15</v>
      </c>
      <c r="P6329" s="17">
        <v>45356</v>
      </c>
      <c r="AC6329" s="17" t="s">
        <v>3890</v>
      </c>
      <c r="AD6329" s="17" t="s">
        <v>3891</v>
      </c>
      <c r="AF6329" s="17">
        <v>8</v>
      </c>
      <c r="AG6329" s="17">
        <v>2</v>
      </c>
      <c r="AM6329" s="17" t="s">
        <v>2607</v>
      </c>
      <c r="AN6329" s="17" t="s">
        <v>8305</v>
      </c>
      <c r="AO6329" s="17">
        <v>3</v>
      </c>
      <c r="AP6329" s="17">
        <v>80</v>
      </c>
      <c r="AQ6329" s="17">
        <v>5</v>
      </c>
      <c r="AT6329" s="17" t="s">
        <v>7979</v>
      </c>
      <c r="BD6329" s="17" t="s">
        <v>3901</v>
      </c>
      <c r="DN6329" s="17">
        <f>COUNTIF(AU6329:DM6329, "X")</f>
        <v>1</v>
      </c>
    </row>
    <row r="6330" spans="1:118" s="17" customFormat="1">
      <c r="A6330" s="17" t="s">
        <v>13575</v>
      </c>
      <c r="B6330" s="17">
        <v>55</v>
      </c>
      <c r="C6330" s="17">
        <v>177959</v>
      </c>
      <c r="D6330" s="17" t="s">
        <v>13576</v>
      </c>
      <c r="E6330" s="17" t="s">
        <v>323</v>
      </c>
      <c r="F6330" s="17" t="s">
        <v>310</v>
      </c>
      <c r="H6330" s="309">
        <v>31386</v>
      </c>
      <c r="I6330" s="309">
        <v>42654</v>
      </c>
      <c r="J6330" s="17" t="s">
        <v>3888</v>
      </c>
      <c r="L6330" s="17" t="s">
        <v>13577</v>
      </c>
      <c r="N6330" s="17" t="s">
        <v>31</v>
      </c>
      <c r="O6330" s="17" t="s">
        <v>15</v>
      </c>
      <c r="P6330" s="17">
        <v>45373</v>
      </c>
      <c r="AC6330" s="17" t="s">
        <v>9895</v>
      </c>
      <c r="AD6330" s="17" t="s">
        <v>9896</v>
      </c>
      <c r="AF6330" s="17">
        <v>8</v>
      </c>
      <c r="AG6330" s="17">
        <v>2</v>
      </c>
      <c r="AM6330" s="17" t="s">
        <v>240</v>
      </c>
      <c r="AN6330" s="17" t="s">
        <v>13567</v>
      </c>
      <c r="AO6330" s="17">
        <v>3</v>
      </c>
      <c r="AP6330" s="17">
        <v>80</v>
      </c>
      <c r="AQ6330" s="17">
        <v>5</v>
      </c>
      <c r="AR6330" s="17" t="s">
        <v>9898</v>
      </c>
      <c r="AT6330" s="17" t="s">
        <v>12990</v>
      </c>
      <c r="DN6330" s="17">
        <f>COUNTIF(AU6330:DM6330, "X")</f>
        <v>0</v>
      </c>
    </row>
    <row r="6331" spans="1:118" s="17" customFormat="1">
      <c r="A6331" s="17" t="s">
        <v>14791</v>
      </c>
      <c r="B6331" s="17">
        <v>55</v>
      </c>
      <c r="C6331" s="17">
        <v>177966</v>
      </c>
      <c r="D6331" s="17" t="s">
        <v>14792</v>
      </c>
      <c r="E6331" s="17" t="s">
        <v>4849</v>
      </c>
      <c r="F6331" s="17" t="s">
        <v>164</v>
      </c>
      <c r="H6331" s="309">
        <v>36011</v>
      </c>
      <c r="I6331" s="309">
        <v>42654</v>
      </c>
      <c r="J6331" s="17" t="s">
        <v>3888</v>
      </c>
      <c r="L6331" s="17" t="s">
        <v>14793</v>
      </c>
      <c r="N6331" s="17" t="s">
        <v>31</v>
      </c>
      <c r="O6331" s="17" t="s">
        <v>15</v>
      </c>
      <c r="P6331" s="17">
        <v>45373</v>
      </c>
      <c r="AC6331" s="17" t="s">
        <v>9895</v>
      </c>
      <c r="AD6331" s="17" t="s">
        <v>9896</v>
      </c>
      <c r="AF6331" s="17">
        <v>8</v>
      </c>
      <c r="AG6331" s="17">
        <v>2</v>
      </c>
      <c r="AM6331" s="17" t="s">
        <v>335</v>
      </c>
      <c r="AN6331" s="17" t="s">
        <v>14693</v>
      </c>
      <c r="AO6331" s="17">
        <v>3</v>
      </c>
      <c r="AP6331" s="17">
        <v>80</v>
      </c>
      <c r="AQ6331" s="17">
        <v>5</v>
      </c>
      <c r="AR6331" s="17" t="s">
        <v>9898</v>
      </c>
      <c r="AT6331" s="17" t="s">
        <v>14152</v>
      </c>
      <c r="CU6331" s="17" t="s">
        <v>3901</v>
      </c>
      <c r="DA6331" s="17" t="s">
        <v>3901</v>
      </c>
      <c r="DN6331" s="17">
        <f>COUNTIF(AU6331:DM6331, "X")</f>
        <v>2</v>
      </c>
    </row>
    <row r="6332" spans="1:118" s="17" customFormat="1">
      <c r="A6332" s="17" t="s">
        <v>23046</v>
      </c>
      <c r="B6332" s="17">
        <v>55</v>
      </c>
      <c r="C6332" s="17">
        <v>177970</v>
      </c>
      <c r="D6332" s="17" t="s">
        <v>8970</v>
      </c>
      <c r="E6332" s="17" t="s">
        <v>324</v>
      </c>
      <c r="F6332" s="17" t="s">
        <v>249</v>
      </c>
      <c r="H6332" s="309">
        <v>30726</v>
      </c>
      <c r="I6332" s="309">
        <v>42654</v>
      </c>
      <c r="J6332" s="17" t="s">
        <v>3888</v>
      </c>
      <c r="L6332" s="17" t="s">
        <v>23047</v>
      </c>
      <c r="N6332" s="17" t="s">
        <v>89</v>
      </c>
      <c r="O6332" s="17" t="s">
        <v>15</v>
      </c>
      <c r="P6332" s="17">
        <v>45339</v>
      </c>
      <c r="AF6332" s="17">
        <v>8</v>
      </c>
      <c r="AG6332" s="17">
        <v>2</v>
      </c>
      <c r="AI6332" s="17" t="s">
        <v>20542</v>
      </c>
      <c r="AM6332" s="17" t="s">
        <v>90</v>
      </c>
      <c r="AN6332" s="17" t="s">
        <v>23025</v>
      </c>
      <c r="AO6332" s="17">
        <v>3</v>
      </c>
      <c r="AP6332" s="17">
        <v>80</v>
      </c>
      <c r="AQ6332" s="17">
        <v>5</v>
      </c>
      <c r="AR6332" s="17" t="s">
        <v>22585</v>
      </c>
      <c r="AS6332" s="17" t="s">
        <v>23026</v>
      </c>
      <c r="CU6332" s="17" t="s">
        <v>3901</v>
      </c>
      <c r="DN6332" s="17">
        <f>COUNTIF(AU6332:DM6332, "X")</f>
        <v>1</v>
      </c>
    </row>
    <row r="6333" spans="1:118" s="17" customFormat="1">
      <c r="A6333" s="17" t="s">
        <v>15357</v>
      </c>
      <c r="B6333" s="17">
        <v>55</v>
      </c>
      <c r="C6333" s="17">
        <v>177973</v>
      </c>
      <c r="D6333" s="17" t="s">
        <v>15358</v>
      </c>
      <c r="E6333" s="17" t="s">
        <v>38</v>
      </c>
      <c r="F6333" s="17" t="s">
        <v>15359</v>
      </c>
      <c r="H6333" s="309">
        <v>31096</v>
      </c>
      <c r="I6333" s="309">
        <v>42654</v>
      </c>
      <c r="J6333" s="17" t="s">
        <v>3888</v>
      </c>
      <c r="L6333" s="17" t="s">
        <v>15360</v>
      </c>
      <c r="N6333" s="17" t="s">
        <v>31</v>
      </c>
      <c r="O6333" s="17" t="s">
        <v>15</v>
      </c>
      <c r="P6333" s="17">
        <v>45373</v>
      </c>
      <c r="AC6333" s="17" t="s">
        <v>9895</v>
      </c>
      <c r="AD6333" s="17" t="s">
        <v>9896</v>
      </c>
      <c r="AF6333" s="17">
        <v>15</v>
      </c>
      <c r="AG6333" s="17">
        <v>2</v>
      </c>
      <c r="AM6333" s="17" t="s">
        <v>44</v>
      </c>
      <c r="AN6333" s="17" t="s">
        <v>15244</v>
      </c>
      <c r="AO6333" s="17">
        <v>3</v>
      </c>
      <c r="AP6333" s="17">
        <v>80</v>
      </c>
      <c r="AQ6333" s="17">
        <v>5</v>
      </c>
      <c r="AR6333" s="17" t="s">
        <v>9898</v>
      </c>
      <c r="AT6333" s="17" t="s">
        <v>15057</v>
      </c>
      <c r="DN6333" s="17">
        <f>COUNTIF(AU6333:DM6333, "X")</f>
        <v>0</v>
      </c>
    </row>
    <row r="6334" spans="1:118" s="17" customFormat="1">
      <c r="A6334" s="17" t="s">
        <v>25822</v>
      </c>
      <c r="B6334" s="17">
        <v>55</v>
      </c>
      <c r="C6334" s="17">
        <v>177989</v>
      </c>
      <c r="D6334" s="17" t="s">
        <v>25823</v>
      </c>
      <c r="E6334" s="17" t="s">
        <v>477</v>
      </c>
      <c r="F6334" s="17" t="s">
        <v>229</v>
      </c>
      <c r="H6334" s="309">
        <v>29842</v>
      </c>
      <c r="I6334" s="309">
        <v>42654</v>
      </c>
      <c r="J6334" s="17" t="s">
        <v>3888</v>
      </c>
      <c r="L6334" s="17" t="s">
        <v>25824</v>
      </c>
      <c r="N6334" s="17" t="s">
        <v>14</v>
      </c>
      <c r="O6334" s="17" t="s">
        <v>15</v>
      </c>
      <c r="P6334" s="17">
        <v>45371</v>
      </c>
      <c r="AC6334" s="17" t="s">
        <v>17772</v>
      </c>
      <c r="AF6334" s="17">
        <v>8</v>
      </c>
      <c r="AG6334" s="17">
        <v>2</v>
      </c>
      <c r="AH6334" s="17" t="s">
        <v>11926</v>
      </c>
      <c r="AK6334" s="17" t="s">
        <v>17298</v>
      </c>
      <c r="AM6334" s="17" t="s">
        <v>39</v>
      </c>
      <c r="AN6334" s="17" t="s">
        <v>25609</v>
      </c>
      <c r="AO6334" s="17">
        <v>3</v>
      </c>
      <c r="AP6334" s="17">
        <v>80</v>
      </c>
      <c r="AQ6334" s="17">
        <v>5</v>
      </c>
      <c r="AT6334" s="17" t="s">
        <v>25610</v>
      </c>
      <c r="CU6334" s="17" t="s">
        <v>3901</v>
      </c>
      <c r="DN6334" s="17">
        <f>COUNTIF(AU6334:DM6334, "X")</f>
        <v>1</v>
      </c>
    </row>
    <row r="6335" spans="1:118" s="17" customFormat="1">
      <c r="A6335" s="523" t="s">
        <v>1818</v>
      </c>
      <c r="B6335" s="17">
        <v>55</v>
      </c>
      <c r="C6335" s="17">
        <v>177991</v>
      </c>
      <c r="D6335" s="17" t="s">
        <v>682</v>
      </c>
      <c r="E6335" s="17" t="s">
        <v>223</v>
      </c>
      <c r="F6335" s="17" t="s">
        <v>624</v>
      </c>
      <c r="H6335" s="309">
        <v>35996</v>
      </c>
      <c r="I6335" s="309">
        <v>42654</v>
      </c>
      <c r="J6335" s="17" t="s">
        <v>3888</v>
      </c>
      <c r="L6335" s="17" t="s">
        <v>1819</v>
      </c>
      <c r="N6335" s="17" t="s">
        <v>26</v>
      </c>
      <c r="O6335" s="17" t="s">
        <v>15</v>
      </c>
      <c r="P6335" s="17">
        <v>45318</v>
      </c>
      <c r="AF6335" s="17">
        <v>15</v>
      </c>
      <c r="AG6335" s="17">
        <v>2</v>
      </c>
      <c r="AI6335" s="17" t="s">
        <v>20669</v>
      </c>
      <c r="AM6335" s="17" t="s">
        <v>2616</v>
      </c>
      <c r="AN6335" s="17" t="s">
        <v>21221</v>
      </c>
      <c r="AO6335" s="17">
        <v>3</v>
      </c>
      <c r="AP6335" s="17">
        <v>80</v>
      </c>
      <c r="AQ6335" s="17">
        <v>5</v>
      </c>
      <c r="AR6335" s="17" t="s">
        <v>20671</v>
      </c>
      <c r="AS6335" s="17" t="s">
        <v>21222</v>
      </c>
      <c r="CU6335" s="17" t="s">
        <v>3901</v>
      </c>
      <c r="DA6335" s="17" t="s">
        <v>3901</v>
      </c>
      <c r="DD6335" s="17" t="s">
        <v>3901</v>
      </c>
      <c r="DF6335" s="17" t="s">
        <v>3901</v>
      </c>
      <c r="DM6335" s="17" t="s">
        <v>3901</v>
      </c>
      <c r="DN6335" s="17">
        <f>COUNTIF(AU6335:DM6335, "X")</f>
        <v>5</v>
      </c>
    </row>
    <row r="6336" spans="1:118" s="17" customFormat="1">
      <c r="A6336" s="17" t="s">
        <v>19009</v>
      </c>
      <c r="B6336" s="17">
        <v>55</v>
      </c>
      <c r="C6336" s="17">
        <v>177992</v>
      </c>
      <c r="D6336" s="17" t="s">
        <v>19010</v>
      </c>
      <c r="E6336" s="17" t="s">
        <v>375</v>
      </c>
      <c r="F6336" s="17" t="s">
        <v>30</v>
      </c>
      <c r="H6336" s="309">
        <v>32316</v>
      </c>
      <c r="I6336" s="309">
        <v>42654</v>
      </c>
      <c r="J6336" s="17" t="s">
        <v>3888</v>
      </c>
      <c r="L6336" s="17" t="s">
        <v>809</v>
      </c>
      <c r="N6336" s="17" t="s">
        <v>31</v>
      </c>
      <c r="O6336" s="17" t="s">
        <v>15</v>
      </c>
      <c r="P6336" s="17">
        <v>45373</v>
      </c>
      <c r="AD6336" s="17" t="s">
        <v>9896</v>
      </c>
      <c r="AF6336" s="17">
        <v>8</v>
      </c>
      <c r="AG6336" s="17">
        <v>2</v>
      </c>
      <c r="AM6336" s="17" t="s">
        <v>314</v>
      </c>
      <c r="AN6336" s="17" t="s">
        <v>18984</v>
      </c>
      <c r="AO6336" s="17">
        <v>3</v>
      </c>
      <c r="AP6336" s="17">
        <v>80</v>
      </c>
      <c r="AQ6336" s="17">
        <v>5</v>
      </c>
      <c r="AR6336" s="17" t="s">
        <v>9898</v>
      </c>
      <c r="CU6336" s="17" t="s">
        <v>3901</v>
      </c>
      <c r="DN6336" s="17">
        <f>COUNTIF(AU6336:DM6336, "X")</f>
        <v>1</v>
      </c>
    </row>
    <row r="6337" spans="1:118" s="17" customFormat="1">
      <c r="A6337" s="17" t="s">
        <v>6881</v>
      </c>
      <c r="B6337" s="17">
        <v>55</v>
      </c>
      <c r="C6337" s="17">
        <v>178004</v>
      </c>
      <c r="D6337" s="17" t="s">
        <v>6882</v>
      </c>
      <c r="E6337" s="17" t="s">
        <v>452</v>
      </c>
      <c r="F6337" s="17" t="s">
        <v>56</v>
      </c>
      <c r="H6337" s="309">
        <v>26520</v>
      </c>
      <c r="I6337" s="309">
        <v>42654</v>
      </c>
      <c r="J6337" s="17" t="s">
        <v>3888</v>
      </c>
      <c r="L6337" s="17" t="s">
        <v>6883</v>
      </c>
      <c r="N6337" s="17" t="s">
        <v>19</v>
      </c>
      <c r="O6337" s="17" t="s">
        <v>15</v>
      </c>
      <c r="P6337" s="17">
        <v>45356</v>
      </c>
      <c r="AC6337" s="17" t="s">
        <v>3890</v>
      </c>
      <c r="AD6337" s="17" t="s">
        <v>3891</v>
      </c>
      <c r="AF6337" s="17">
        <v>8</v>
      </c>
      <c r="AG6337" s="17">
        <v>2</v>
      </c>
      <c r="AM6337" s="17" t="s">
        <v>248</v>
      </c>
      <c r="AN6337" s="17" t="s">
        <v>6588</v>
      </c>
      <c r="AO6337" s="17">
        <v>3</v>
      </c>
      <c r="AP6337" s="17">
        <v>80</v>
      </c>
      <c r="AQ6337" s="17">
        <v>5</v>
      </c>
      <c r="AT6337" s="17" t="s">
        <v>6589</v>
      </c>
      <c r="BD6337" s="17" t="s">
        <v>3901</v>
      </c>
      <c r="DN6337" s="17">
        <f>COUNTIF(AU6337:DM6337, "X")</f>
        <v>1</v>
      </c>
    </row>
    <row r="6338" spans="1:118" s="17" customFormat="1">
      <c r="A6338" s="17" t="s">
        <v>8107</v>
      </c>
      <c r="B6338" s="17">
        <v>55</v>
      </c>
      <c r="C6338" s="17">
        <v>178006</v>
      </c>
      <c r="D6338" s="17" t="s">
        <v>234</v>
      </c>
      <c r="E6338" s="17" t="s">
        <v>143</v>
      </c>
      <c r="F6338" s="17" t="s">
        <v>8108</v>
      </c>
      <c r="H6338" s="309">
        <v>35826</v>
      </c>
      <c r="I6338" s="309">
        <v>42654</v>
      </c>
      <c r="J6338" s="17" t="s">
        <v>3888</v>
      </c>
      <c r="L6338" s="17" t="s">
        <v>8109</v>
      </c>
      <c r="N6338" s="17" t="s">
        <v>19</v>
      </c>
      <c r="O6338" s="17" t="s">
        <v>15</v>
      </c>
      <c r="P6338" s="17">
        <v>45356</v>
      </c>
      <c r="AC6338" s="17" t="s">
        <v>3890</v>
      </c>
      <c r="AD6338" s="17" t="s">
        <v>3891</v>
      </c>
      <c r="AF6338" s="17">
        <v>8</v>
      </c>
      <c r="AG6338" s="17">
        <v>2</v>
      </c>
      <c r="AM6338" s="17" t="s">
        <v>117</v>
      </c>
      <c r="AN6338" s="17" t="s">
        <v>7978</v>
      </c>
      <c r="AO6338" s="17">
        <v>3</v>
      </c>
      <c r="AP6338" s="17">
        <v>80</v>
      </c>
      <c r="AQ6338" s="17">
        <v>5</v>
      </c>
      <c r="AT6338" s="17" t="s">
        <v>7979</v>
      </c>
      <c r="DN6338" s="17">
        <f>COUNTIF(AU6338:DM6338, "X")</f>
        <v>0</v>
      </c>
    </row>
    <row r="6339" spans="1:118" s="17" customFormat="1">
      <c r="A6339" s="17" t="s">
        <v>14727</v>
      </c>
      <c r="B6339" s="17">
        <v>55</v>
      </c>
      <c r="C6339" s="17">
        <v>178015</v>
      </c>
      <c r="D6339" s="17" t="s">
        <v>454</v>
      </c>
      <c r="E6339" s="17" t="s">
        <v>649</v>
      </c>
      <c r="F6339" s="17" t="s">
        <v>70</v>
      </c>
      <c r="H6339" s="309">
        <v>32975</v>
      </c>
      <c r="I6339" s="309">
        <v>42654</v>
      </c>
      <c r="J6339" s="17" t="s">
        <v>3888</v>
      </c>
      <c r="L6339" s="17" t="s">
        <v>14728</v>
      </c>
      <c r="N6339" s="17" t="s">
        <v>31</v>
      </c>
      <c r="O6339" s="17" t="s">
        <v>15</v>
      </c>
      <c r="P6339" s="17">
        <v>45373</v>
      </c>
      <c r="AC6339" s="17" t="s">
        <v>9895</v>
      </c>
      <c r="AD6339" s="17" t="s">
        <v>9896</v>
      </c>
      <c r="AF6339" s="17">
        <v>8</v>
      </c>
      <c r="AG6339" s="17">
        <v>2</v>
      </c>
      <c r="AM6339" s="17" t="s">
        <v>335</v>
      </c>
      <c r="AN6339" s="17" t="s">
        <v>14693</v>
      </c>
      <c r="AO6339" s="17">
        <v>3</v>
      </c>
      <c r="AP6339" s="17">
        <v>80</v>
      </c>
      <c r="AQ6339" s="17">
        <v>5</v>
      </c>
      <c r="AR6339" s="17" t="s">
        <v>9898</v>
      </c>
      <c r="AT6339" s="17" t="s">
        <v>14152</v>
      </c>
      <c r="DN6339" s="17">
        <f>COUNTIF(AU6339:DM6339, "X")</f>
        <v>0</v>
      </c>
    </row>
    <row r="6340" spans="1:118" s="17" customFormat="1">
      <c r="A6340" s="17" t="s">
        <v>7234</v>
      </c>
      <c r="B6340" s="17">
        <v>55</v>
      </c>
      <c r="C6340" s="17">
        <v>178017</v>
      </c>
      <c r="D6340" s="17" t="s">
        <v>318</v>
      </c>
      <c r="E6340" s="17" t="s">
        <v>7235</v>
      </c>
      <c r="F6340" s="17" t="s">
        <v>397</v>
      </c>
      <c r="H6340" s="309">
        <v>35897</v>
      </c>
      <c r="I6340" s="309">
        <v>42654</v>
      </c>
      <c r="J6340" s="17" t="s">
        <v>3888</v>
      </c>
      <c r="L6340" s="17" t="s">
        <v>6719</v>
      </c>
      <c r="M6340" s="17" t="s">
        <v>6735</v>
      </c>
      <c r="N6340" s="17" t="s">
        <v>19</v>
      </c>
      <c r="O6340" s="17" t="s">
        <v>15</v>
      </c>
      <c r="P6340" s="17">
        <v>45356</v>
      </c>
      <c r="AC6340" s="17" t="s">
        <v>3890</v>
      </c>
      <c r="AD6340" s="17" t="s">
        <v>3891</v>
      </c>
      <c r="AF6340" s="17">
        <v>8</v>
      </c>
      <c r="AG6340" s="17">
        <v>2</v>
      </c>
      <c r="AM6340" s="17" t="s">
        <v>248</v>
      </c>
      <c r="AN6340" s="17" t="s">
        <v>6588</v>
      </c>
      <c r="AO6340" s="17">
        <v>3</v>
      </c>
      <c r="AP6340" s="17">
        <v>80</v>
      </c>
      <c r="AQ6340" s="17">
        <v>5</v>
      </c>
      <c r="AT6340" s="17" t="s">
        <v>6589</v>
      </c>
      <c r="CU6340" s="17" t="s">
        <v>3901</v>
      </c>
      <c r="DN6340" s="17">
        <f>COUNTIF(AU6340:DM6340, "X")</f>
        <v>1</v>
      </c>
    </row>
    <row r="6341" spans="1:118" s="17" customFormat="1">
      <c r="A6341" s="17" t="s">
        <v>26479</v>
      </c>
      <c r="B6341" s="17">
        <v>55</v>
      </c>
      <c r="C6341" s="17">
        <v>178018</v>
      </c>
      <c r="D6341" s="17" t="s">
        <v>26480</v>
      </c>
      <c r="E6341" s="17" t="s">
        <v>321</v>
      </c>
      <c r="F6341" s="17" t="s">
        <v>58</v>
      </c>
      <c r="H6341" s="309">
        <v>36048</v>
      </c>
      <c r="I6341" s="309">
        <v>42648</v>
      </c>
      <c r="J6341" s="17" t="s">
        <v>3888</v>
      </c>
      <c r="L6341" s="17" t="s">
        <v>26481</v>
      </c>
      <c r="N6341" s="17" t="s">
        <v>14</v>
      </c>
      <c r="O6341" s="17" t="s">
        <v>15</v>
      </c>
      <c r="P6341" s="17">
        <v>45371</v>
      </c>
      <c r="AC6341" s="17" t="s">
        <v>17772</v>
      </c>
      <c r="AF6341" s="17">
        <v>15</v>
      </c>
      <c r="AG6341" s="17">
        <v>2</v>
      </c>
      <c r="AH6341" s="17" t="s">
        <v>11926</v>
      </c>
      <c r="AK6341" s="17" t="s">
        <v>17298</v>
      </c>
      <c r="AM6341" s="17" t="s">
        <v>78</v>
      </c>
      <c r="AN6341" s="17" t="s">
        <v>26289</v>
      </c>
      <c r="AO6341" s="17">
        <v>3</v>
      </c>
      <c r="AP6341" s="17">
        <v>80</v>
      </c>
      <c r="AQ6341" s="17">
        <v>5</v>
      </c>
      <c r="AT6341" s="17" t="s">
        <v>25610</v>
      </c>
      <c r="DN6341" s="17">
        <f>COUNTIF(AU6341:DM6341, "X")</f>
        <v>0</v>
      </c>
    </row>
    <row r="6342" spans="1:118" s="17" customFormat="1">
      <c r="A6342" s="17" t="s">
        <v>22909</v>
      </c>
      <c r="B6342" s="17">
        <v>55</v>
      </c>
      <c r="C6342" s="17">
        <v>178019</v>
      </c>
      <c r="D6342" s="17" t="s">
        <v>7487</v>
      </c>
      <c r="E6342" s="17" t="s">
        <v>385</v>
      </c>
      <c r="F6342" s="17" t="s">
        <v>22</v>
      </c>
      <c r="H6342" s="309">
        <v>33252</v>
      </c>
      <c r="I6342" s="309">
        <v>42654</v>
      </c>
      <c r="J6342" s="17" t="s">
        <v>3888</v>
      </c>
      <c r="L6342" s="17" t="s">
        <v>22910</v>
      </c>
      <c r="N6342" s="17" t="s">
        <v>205</v>
      </c>
      <c r="O6342" s="17" t="s">
        <v>15</v>
      </c>
      <c r="P6342" s="17">
        <v>45337</v>
      </c>
      <c r="AF6342" s="17">
        <v>8</v>
      </c>
      <c r="AG6342" s="17">
        <v>2</v>
      </c>
      <c r="AI6342" s="17" t="s">
        <v>20542</v>
      </c>
      <c r="AM6342" s="17" t="s">
        <v>253</v>
      </c>
      <c r="AN6342" s="17" t="s">
        <v>22821</v>
      </c>
      <c r="AO6342" s="17">
        <v>3</v>
      </c>
      <c r="AP6342" s="17">
        <v>80</v>
      </c>
      <c r="AQ6342" s="17">
        <v>5</v>
      </c>
      <c r="AR6342" s="17" t="s">
        <v>22585</v>
      </c>
      <c r="CU6342" s="17" t="s">
        <v>3901</v>
      </c>
      <c r="DN6342" s="17">
        <f>COUNTIF(AU6342:DM6342, "X")</f>
        <v>1</v>
      </c>
    </row>
    <row r="6343" spans="1:118" s="17" customFormat="1">
      <c r="A6343" s="17" t="s">
        <v>19940</v>
      </c>
      <c r="B6343" s="17">
        <v>55</v>
      </c>
      <c r="C6343" s="17">
        <v>178033</v>
      </c>
      <c r="D6343" s="17" t="s">
        <v>236</v>
      </c>
      <c r="E6343" s="17" t="s">
        <v>185</v>
      </c>
      <c r="F6343" s="17" t="s">
        <v>21</v>
      </c>
      <c r="H6343" s="309">
        <v>22185</v>
      </c>
      <c r="I6343" s="309">
        <v>42656</v>
      </c>
      <c r="J6343" s="17" t="s">
        <v>3888</v>
      </c>
      <c r="L6343" s="17" t="s">
        <v>19910</v>
      </c>
      <c r="N6343" s="17" t="s">
        <v>14</v>
      </c>
      <c r="O6343" s="17" t="s">
        <v>15</v>
      </c>
      <c r="P6343" s="17">
        <v>45371</v>
      </c>
      <c r="Q6343" s="17">
        <v>2342</v>
      </c>
      <c r="AF6343" s="17">
        <v>8</v>
      </c>
      <c r="AG6343" s="17">
        <v>2</v>
      </c>
      <c r="AI6343" s="17" t="s">
        <v>10178</v>
      </c>
      <c r="AM6343" s="17" t="s">
        <v>148</v>
      </c>
      <c r="AN6343" s="17" t="s">
        <v>19836</v>
      </c>
      <c r="AO6343" s="17">
        <v>3</v>
      </c>
      <c r="AP6343" s="17">
        <v>80</v>
      </c>
      <c r="AQ6343" s="17">
        <v>5</v>
      </c>
      <c r="AR6343" s="17" t="s">
        <v>10180</v>
      </c>
      <c r="BD6343" s="17" t="s">
        <v>3901</v>
      </c>
      <c r="BK6343" s="17" t="s">
        <v>3901</v>
      </c>
      <c r="BQ6343" s="17" t="s">
        <v>21</v>
      </c>
      <c r="BS6343" s="17" t="s">
        <v>3901</v>
      </c>
      <c r="BZ6343" s="17" t="s">
        <v>21</v>
      </c>
      <c r="CC6343" s="17" t="s">
        <v>3901</v>
      </c>
      <c r="CH6343" s="17" t="s">
        <v>3901</v>
      </c>
      <c r="CQ6343" s="17" t="s">
        <v>3901</v>
      </c>
      <c r="CR6343" s="17" t="s">
        <v>21</v>
      </c>
      <c r="CU6343" s="17" t="s">
        <v>3901</v>
      </c>
      <c r="DN6343" s="17">
        <f>COUNTIF(AU6343:DM6343, "X")</f>
        <v>7</v>
      </c>
    </row>
    <row r="6344" spans="1:118" s="17" customFormat="1">
      <c r="A6344" s="17" t="s">
        <v>12846</v>
      </c>
      <c r="B6344" s="17">
        <v>55</v>
      </c>
      <c r="C6344" s="17">
        <v>178037</v>
      </c>
      <c r="D6344" s="17" t="s">
        <v>4970</v>
      </c>
      <c r="E6344" s="17" t="s">
        <v>12847</v>
      </c>
      <c r="F6344" s="17" t="s">
        <v>135</v>
      </c>
      <c r="H6344" s="309">
        <v>29647</v>
      </c>
      <c r="I6344" s="309">
        <v>42657</v>
      </c>
      <c r="J6344" s="17" t="s">
        <v>3888</v>
      </c>
      <c r="L6344" s="17" t="s">
        <v>12848</v>
      </c>
      <c r="M6344" s="17" t="s">
        <v>706</v>
      </c>
      <c r="N6344" s="17" t="s">
        <v>31</v>
      </c>
      <c r="O6344" s="17" t="s">
        <v>15</v>
      </c>
      <c r="P6344" s="17">
        <v>45373</v>
      </c>
      <c r="AC6344" s="17" t="s">
        <v>9895</v>
      </c>
      <c r="AD6344" s="17" t="s">
        <v>9896</v>
      </c>
      <c r="AF6344" s="17">
        <v>8</v>
      </c>
      <c r="AG6344" s="17">
        <v>2</v>
      </c>
      <c r="AM6344" s="17" t="s">
        <v>156</v>
      </c>
      <c r="AN6344" s="17" t="s">
        <v>12693</v>
      </c>
      <c r="AO6344" s="17">
        <v>3</v>
      </c>
      <c r="AP6344" s="17">
        <v>80</v>
      </c>
      <c r="AQ6344" s="17">
        <v>5</v>
      </c>
      <c r="AR6344" s="17" t="s">
        <v>9898</v>
      </c>
      <c r="AT6344" s="17" t="s">
        <v>11929</v>
      </c>
      <c r="BD6344" s="17" t="s">
        <v>3901</v>
      </c>
      <c r="BQ6344" s="17" t="s">
        <v>30</v>
      </c>
      <c r="BS6344" s="17" t="s">
        <v>3901</v>
      </c>
      <c r="DN6344" s="17">
        <f>COUNTIF(AU6344:DM6344, "X")</f>
        <v>2</v>
      </c>
    </row>
    <row r="6345" spans="1:118" s="17" customFormat="1">
      <c r="A6345" s="17" t="s">
        <v>20931</v>
      </c>
      <c r="B6345" s="17">
        <v>55</v>
      </c>
      <c r="C6345" s="17">
        <v>124436</v>
      </c>
      <c r="D6345" s="17" t="s">
        <v>3920</v>
      </c>
      <c r="E6345" s="17" t="s">
        <v>4592</v>
      </c>
      <c r="F6345" s="17" t="s">
        <v>131</v>
      </c>
      <c r="H6345" s="309">
        <v>31181</v>
      </c>
      <c r="I6345" s="309">
        <v>42658</v>
      </c>
      <c r="J6345" s="17" t="s">
        <v>3888</v>
      </c>
      <c r="L6345" s="17" t="s">
        <v>20919</v>
      </c>
      <c r="N6345" s="17" t="s">
        <v>80</v>
      </c>
      <c r="O6345" s="17" t="s">
        <v>15</v>
      </c>
      <c r="P6345" s="17">
        <v>45308</v>
      </c>
      <c r="Q6345" s="17">
        <v>9435</v>
      </c>
      <c r="AF6345" s="17">
        <v>8</v>
      </c>
      <c r="AG6345" s="17">
        <v>2</v>
      </c>
      <c r="AI6345" s="17" t="s">
        <v>20851</v>
      </c>
      <c r="AM6345" s="17" t="s">
        <v>27</v>
      </c>
      <c r="AN6345" s="17" t="s">
        <v>20847</v>
      </c>
      <c r="AO6345" s="17">
        <v>3</v>
      </c>
      <c r="AP6345" s="17">
        <v>80</v>
      </c>
      <c r="AQ6345" s="17">
        <v>5</v>
      </c>
      <c r="AR6345" s="17" t="s">
        <v>20671</v>
      </c>
      <c r="DN6345" s="17">
        <f>COUNTIF(AU6345:DM6345, "X")</f>
        <v>0</v>
      </c>
    </row>
    <row r="6346" spans="1:118" s="17" customFormat="1">
      <c r="A6346" s="17" t="s">
        <v>20162</v>
      </c>
      <c r="B6346" s="17">
        <v>55</v>
      </c>
      <c r="C6346" s="17">
        <v>128919</v>
      </c>
      <c r="D6346" s="17" t="s">
        <v>20163</v>
      </c>
      <c r="E6346" s="17" t="s">
        <v>757</v>
      </c>
      <c r="F6346" s="17" t="s">
        <v>437</v>
      </c>
      <c r="H6346" s="309">
        <v>31506</v>
      </c>
      <c r="I6346" s="309">
        <v>42661</v>
      </c>
      <c r="J6346" s="17" t="s">
        <v>3888</v>
      </c>
      <c r="L6346" s="17" t="s">
        <v>20164</v>
      </c>
      <c r="N6346" s="17" t="s">
        <v>31</v>
      </c>
      <c r="O6346" s="17" t="s">
        <v>15</v>
      </c>
      <c r="P6346" s="17">
        <v>45373</v>
      </c>
      <c r="Q6346" s="17">
        <v>2394</v>
      </c>
      <c r="AD6346" s="17" t="s">
        <v>9896</v>
      </c>
      <c r="AF6346" s="17">
        <v>8</v>
      </c>
      <c r="AG6346" s="17">
        <v>2</v>
      </c>
      <c r="AM6346" s="17" t="s">
        <v>180</v>
      </c>
      <c r="AN6346" s="17" t="s">
        <v>20012</v>
      </c>
      <c r="AO6346" s="17">
        <v>3</v>
      </c>
      <c r="AP6346" s="17">
        <v>80</v>
      </c>
      <c r="AQ6346" s="17">
        <v>5</v>
      </c>
      <c r="AR6346" s="17" t="s">
        <v>10180</v>
      </c>
      <c r="DN6346" s="17">
        <f>COUNTIF(AU6346:DM6346, "X")</f>
        <v>0</v>
      </c>
    </row>
    <row r="6347" spans="1:118" s="17" customFormat="1">
      <c r="A6347" s="17" t="s">
        <v>11160</v>
      </c>
      <c r="B6347" s="17">
        <v>55</v>
      </c>
      <c r="C6347" s="17">
        <v>178042</v>
      </c>
      <c r="D6347" s="17" t="s">
        <v>11161</v>
      </c>
      <c r="E6347" s="17" t="s">
        <v>96</v>
      </c>
      <c r="F6347" s="17" t="s">
        <v>56</v>
      </c>
      <c r="H6347" s="309">
        <v>28822</v>
      </c>
      <c r="I6347" s="309">
        <v>42662</v>
      </c>
      <c r="J6347" s="17" t="s">
        <v>3888</v>
      </c>
      <c r="L6347" s="17" t="s">
        <v>11162</v>
      </c>
      <c r="N6347" s="17" t="s">
        <v>14</v>
      </c>
      <c r="O6347" s="17" t="s">
        <v>15</v>
      </c>
      <c r="P6347" s="17">
        <v>45371</v>
      </c>
      <c r="Q6347" s="17">
        <v>2799</v>
      </c>
      <c r="AC6347" s="17" t="s">
        <v>14</v>
      </c>
      <c r="AF6347" s="17">
        <v>15</v>
      </c>
      <c r="AG6347" s="17">
        <v>2</v>
      </c>
      <c r="AI6347" s="17" t="s">
        <v>10178</v>
      </c>
      <c r="AM6347" s="17" t="s">
        <v>16</v>
      </c>
      <c r="AN6347" s="17" t="s">
        <v>10763</v>
      </c>
      <c r="AO6347" s="17">
        <v>3</v>
      </c>
      <c r="AP6347" s="17">
        <v>80</v>
      </c>
      <c r="AQ6347" s="17">
        <v>5</v>
      </c>
      <c r="AR6347" s="17" t="s">
        <v>10180</v>
      </c>
      <c r="BS6347" s="17" t="s">
        <v>3901</v>
      </c>
      <c r="DN6347" s="17">
        <f>COUNTIF(AU6347:DM6347, "X")</f>
        <v>1</v>
      </c>
    </row>
    <row r="6348" spans="1:118" s="17" customFormat="1">
      <c r="A6348" s="17" t="s">
        <v>5466</v>
      </c>
      <c r="B6348" s="17">
        <v>55</v>
      </c>
      <c r="C6348" s="17">
        <v>178049</v>
      </c>
      <c r="D6348" s="17" t="s">
        <v>5467</v>
      </c>
      <c r="E6348" s="17" t="s">
        <v>379</v>
      </c>
      <c r="F6348" s="17" t="s">
        <v>5125</v>
      </c>
      <c r="H6348" s="309">
        <v>28940</v>
      </c>
      <c r="I6348" s="309">
        <v>42682</v>
      </c>
      <c r="J6348" s="17" t="s">
        <v>3888</v>
      </c>
      <c r="L6348" s="17" t="s">
        <v>5034</v>
      </c>
      <c r="N6348" s="17" t="s">
        <v>19</v>
      </c>
      <c r="O6348" s="17" t="s">
        <v>15</v>
      </c>
      <c r="P6348" s="17">
        <v>45356</v>
      </c>
      <c r="AC6348" s="17" t="s">
        <v>3890</v>
      </c>
      <c r="AD6348" s="17" t="s">
        <v>3891</v>
      </c>
      <c r="AF6348" s="17">
        <v>8</v>
      </c>
      <c r="AG6348" s="17">
        <v>2</v>
      </c>
      <c r="AM6348" s="17" t="s">
        <v>2603</v>
      </c>
      <c r="AN6348" s="17" t="s">
        <v>5023</v>
      </c>
      <c r="AO6348" s="17">
        <v>3</v>
      </c>
      <c r="AP6348" s="17">
        <v>80</v>
      </c>
      <c r="AQ6348" s="17">
        <v>5</v>
      </c>
      <c r="AT6348" s="17" t="s">
        <v>3893</v>
      </c>
      <c r="CU6348" s="17" t="s">
        <v>3901</v>
      </c>
      <c r="DN6348" s="17">
        <f>COUNTIF(AU6348:DM6348, "X")</f>
        <v>1</v>
      </c>
    </row>
    <row r="6349" spans="1:118" s="17" customFormat="1">
      <c r="A6349" s="17" t="s">
        <v>5228</v>
      </c>
      <c r="B6349" s="17">
        <v>55</v>
      </c>
      <c r="C6349" s="17">
        <v>58080</v>
      </c>
      <c r="D6349" s="17" t="s">
        <v>5229</v>
      </c>
      <c r="E6349" s="17" t="s">
        <v>17</v>
      </c>
      <c r="H6349" s="309">
        <v>21549</v>
      </c>
      <c r="I6349" s="309">
        <v>42664</v>
      </c>
      <c r="J6349" s="17" t="s">
        <v>3888</v>
      </c>
      <c r="L6349" s="17" t="s">
        <v>5230</v>
      </c>
      <c r="N6349" s="17" t="s">
        <v>19</v>
      </c>
      <c r="O6349" s="17" t="s">
        <v>15</v>
      </c>
      <c r="P6349" s="17">
        <v>45356</v>
      </c>
      <c r="AC6349" s="17" t="s">
        <v>3890</v>
      </c>
      <c r="AD6349" s="17" t="s">
        <v>3891</v>
      </c>
      <c r="AF6349" s="17">
        <v>8</v>
      </c>
      <c r="AG6349" s="17">
        <v>2</v>
      </c>
      <c r="AM6349" s="17" t="s">
        <v>2603</v>
      </c>
      <c r="AN6349" s="17" t="s">
        <v>5023</v>
      </c>
      <c r="AO6349" s="17">
        <v>3</v>
      </c>
      <c r="AP6349" s="17">
        <v>80</v>
      </c>
      <c r="AQ6349" s="17">
        <v>5</v>
      </c>
      <c r="AT6349" s="17" t="s">
        <v>3893</v>
      </c>
      <c r="BK6349" s="17" t="s">
        <v>3901</v>
      </c>
      <c r="BS6349" s="17" t="s">
        <v>3901</v>
      </c>
      <c r="DN6349" s="17">
        <f>COUNTIF(AU6349:DM6349, "X")</f>
        <v>2</v>
      </c>
    </row>
    <row r="6350" spans="1:118" s="17" customFormat="1">
      <c r="A6350" s="17" t="s">
        <v>7134</v>
      </c>
      <c r="B6350" s="17">
        <v>55</v>
      </c>
      <c r="C6350" s="17">
        <v>178056</v>
      </c>
      <c r="D6350" s="17" t="s">
        <v>7135</v>
      </c>
      <c r="E6350" s="17" t="s">
        <v>313</v>
      </c>
      <c r="F6350" s="17" t="s">
        <v>131</v>
      </c>
      <c r="H6350" s="309">
        <v>34039</v>
      </c>
      <c r="I6350" s="309">
        <v>42664</v>
      </c>
      <c r="J6350" s="17" t="s">
        <v>3888</v>
      </c>
      <c r="L6350" s="17" t="s">
        <v>7136</v>
      </c>
      <c r="N6350" s="17" t="s">
        <v>19</v>
      </c>
      <c r="O6350" s="17" t="s">
        <v>15</v>
      </c>
      <c r="P6350" s="17">
        <v>45356</v>
      </c>
      <c r="Q6350" s="17">
        <v>9123</v>
      </c>
      <c r="AC6350" s="17" t="s">
        <v>3890</v>
      </c>
      <c r="AD6350" s="17" t="s">
        <v>3891</v>
      </c>
      <c r="AF6350" s="17">
        <v>8</v>
      </c>
      <c r="AG6350" s="17">
        <v>2</v>
      </c>
      <c r="AM6350" s="17" t="s">
        <v>248</v>
      </c>
      <c r="AN6350" s="17" t="s">
        <v>6588</v>
      </c>
      <c r="AO6350" s="17">
        <v>3</v>
      </c>
      <c r="AP6350" s="17">
        <v>80</v>
      </c>
      <c r="AQ6350" s="17">
        <v>5</v>
      </c>
      <c r="AT6350" s="17" t="s">
        <v>6589</v>
      </c>
      <c r="DN6350" s="17">
        <f>COUNTIF(AU6350:DM6350, "X")</f>
        <v>0</v>
      </c>
    </row>
    <row r="6351" spans="1:118" s="17" customFormat="1">
      <c r="A6351" s="17" t="s">
        <v>24898</v>
      </c>
      <c r="B6351" s="17">
        <v>55</v>
      </c>
      <c r="C6351" s="17">
        <v>60428</v>
      </c>
      <c r="D6351" s="17" t="s">
        <v>8433</v>
      </c>
      <c r="E6351" s="17" t="s">
        <v>116</v>
      </c>
      <c r="F6351" s="17" t="s">
        <v>24899</v>
      </c>
      <c r="H6351" s="309">
        <v>15153</v>
      </c>
      <c r="I6351" s="309">
        <v>42682</v>
      </c>
      <c r="J6351" s="17" t="s">
        <v>3888</v>
      </c>
      <c r="L6351" s="17" t="s">
        <v>24900</v>
      </c>
      <c r="N6351" s="17" t="s">
        <v>31</v>
      </c>
      <c r="O6351" s="17" t="s">
        <v>15</v>
      </c>
      <c r="P6351" s="17">
        <v>45373</v>
      </c>
      <c r="AC6351" s="17" t="s">
        <v>9895</v>
      </c>
      <c r="AD6351" s="17" t="s">
        <v>9896</v>
      </c>
      <c r="AF6351" s="17">
        <v>8</v>
      </c>
      <c r="AG6351" s="17">
        <v>2</v>
      </c>
      <c r="AM6351" s="17" t="s">
        <v>268</v>
      </c>
      <c r="AN6351" s="17" t="s">
        <v>24751</v>
      </c>
      <c r="AO6351" s="17">
        <v>3</v>
      </c>
      <c r="AP6351" s="17">
        <v>80</v>
      </c>
      <c r="AQ6351" s="17">
        <v>5</v>
      </c>
      <c r="AR6351" s="17" t="s">
        <v>9898</v>
      </c>
      <c r="AT6351" s="17" t="s">
        <v>14152</v>
      </c>
      <c r="AV6351" s="17" t="s">
        <v>3901</v>
      </c>
      <c r="AW6351" s="17" t="s">
        <v>3901</v>
      </c>
      <c r="BS6351" s="17" t="s">
        <v>3901</v>
      </c>
      <c r="BY6351" s="17" t="s">
        <v>3901</v>
      </c>
      <c r="CH6351" s="17" t="s">
        <v>3901</v>
      </c>
      <c r="CQ6351" s="17" t="s">
        <v>3901</v>
      </c>
      <c r="CU6351" s="17" t="s">
        <v>3901</v>
      </c>
      <c r="DN6351" s="17">
        <f>COUNTIF(AU6351:DM6351, "X")</f>
        <v>7</v>
      </c>
    </row>
    <row r="6352" spans="1:118" s="17" customFormat="1">
      <c r="A6352" s="17" t="s">
        <v>12933</v>
      </c>
      <c r="B6352" s="17">
        <v>55</v>
      </c>
      <c r="C6352" s="17">
        <v>178079</v>
      </c>
      <c r="D6352" s="17" t="s">
        <v>467</v>
      </c>
      <c r="E6352" s="17" t="s">
        <v>12511</v>
      </c>
      <c r="F6352" s="17" t="s">
        <v>131</v>
      </c>
      <c r="H6352" s="309">
        <v>23213</v>
      </c>
      <c r="I6352" s="309">
        <v>42682</v>
      </c>
      <c r="J6352" s="17" t="s">
        <v>3888</v>
      </c>
      <c r="L6352" s="17" t="s">
        <v>12713</v>
      </c>
      <c r="M6352" s="17" t="s">
        <v>12934</v>
      </c>
      <c r="N6352" s="17" t="s">
        <v>31</v>
      </c>
      <c r="O6352" s="17" t="s">
        <v>15</v>
      </c>
      <c r="P6352" s="17">
        <v>45373</v>
      </c>
      <c r="AC6352" s="17" t="s">
        <v>9895</v>
      </c>
      <c r="AD6352" s="17" t="s">
        <v>9896</v>
      </c>
      <c r="AF6352" s="17">
        <v>8</v>
      </c>
      <c r="AG6352" s="17">
        <v>2</v>
      </c>
      <c r="AM6352" s="17" t="s">
        <v>156</v>
      </c>
      <c r="AN6352" s="17" t="s">
        <v>12693</v>
      </c>
      <c r="AO6352" s="17">
        <v>3</v>
      </c>
      <c r="AP6352" s="17">
        <v>80</v>
      </c>
      <c r="AQ6352" s="17">
        <v>5</v>
      </c>
      <c r="AR6352" s="17" t="s">
        <v>9898</v>
      </c>
      <c r="AT6352" s="17" t="s">
        <v>11929</v>
      </c>
      <c r="BY6352" s="17" t="s">
        <v>3901</v>
      </c>
      <c r="BZ6352" s="17" t="s">
        <v>3901</v>
      </c>
      <c r="CH6352" s="17" t="s">
        <v>3901</v>
      </c>
      <c r="CU6352" s="17" t="s">
        <v>3901</v>
      </c>
      <c r="DF6352" s="17" t="s">
        <v>3901</v>
      </c>
      <c r="DN6352" s="17">
        <f>COUNTIF(AU6352:DM6352, "X")</f>
        <v>5</v>
      </c>
    </row>
    <row r="6353" spans="1:118" s="17" customFormat="1">
      <c r="A6353" s="17" t="s">
        <v>25028</v>
      </c>
      <c r="B6353" s="17">
        <v>55</v>
      </c>
      <c r="C6353" s="17">
        <v>168048</v>
      </c>
      <c r="D6353" s="17" t="s">
        <v>284</v>
      </c>
      <c r="E6353" s="17" t="s">
        <v>25029</v>
      </c>
      <c r="F6353" s="17" t="s">
        <v>82</v>
      </c>
      <c r="H6353" s="309">
        <v>34779</v>
      </c>
      <c r="I6353" s="309">
        <v>42682</v>
      </c>
      <c r="J6353" s="17" t="s">
        <v>3888</v>
      </c>
      <c r="L6353" s="17" t="s">
        <v>24782</v>
      </c>
      <c r="M6353" s="17" t="s">
        <v>25030</v>
      </c>
      <c r="N6353" s="17" t="s">
        <v>31</v>
      </c>
      <c r="O6353" s="17" t="s">
        <v>15</v>
      </c>
      <c r="P6353" s="17">
        <v>45373</v>
      </c>
      <c r="AC6353" s="17" t="s">
        <v>9895</v>
      </c>
      <c r="AD6353" s="17" t="s">
        <v>9896</v>
      </c>
      <c r="AF6353" s="17">
        <v>8</v>
      </c>
      <c r="AG6353" s="17">
        <v>2</v>
      </c>
      <c r="AM6353" s="17" t="s">
        <v>268</v>
      </c>
      <c r="AN6353" s="17" t="s">
        <v>24751</v>
      </c>
      <c r="AO6353" s="17">
        <v>3</v>
      </c>
      <c r="AP6353" s="17">
        <v>80</v>
      </c>
      <c r="AQ6353" s="17">
        <v>5</v>
      </c>
      <c r="AR6353" s="17" t="s">
        <v>9898</v>
      </c>
      <c r="AT6353" s="17" t="s">
        <v>14152</v>
      </c>
      <c r="CU6353" s="17" t="s">
        <v>3901</v>
      </c>
      <c r="DN6353" s="17">
        <f>COUNTIF(AU6353:DM6353, "X")</f>
        <v>1</v>
      </c>
    </row>
    <row r="6354" spans="1:118" s="17" customFormat="1">
      <c r="A6354" s="523" t="s">
        <v>1843</v>
      </c>
      <c r="B6354" s="17">
        <v>55</v>
      </c>
      <c r="C6354" s="17">
        <v>178123</v>
      </c>
      <c r="D6354" s="17" t="s">
        <v>1005</v>
      </c>
      <c r="E6354" s="17" t="s">
        <v>122</v>
      </c>
      <c r="F6354" s="17" t="s">
        <v>1192</v>
      </c>
      <c r="H6354" s="309">
        <v>29192</v>
      </c>
      <c r="I6354" s="309">
        <v>42682</v>
      </c>
      <c r="J6354" s="17" t="s">
        <v>3888</v>
      </c>
      <c r="L6354" s="17" t="s">
        <v>1664</v>
      </c>
      <c r="N6354" s="17" t="s">
        <v>14</v>
      </c>
      <c r="O6354" s="17" t="s">
        <v>15</v>
      </c>
      <c r="P6354" s="17">
        <v>45371</v>
      </c>
      <c r="AC6354" s="17" t="s">
        <v>17772</v>
      </c>
      <c r="AF6354" s="17">
        <v>15</v>
      </c>
      <c r="AG6354" s="17">
        <v>2</v>
      </c>
      <c r="AH6354" s="17" t="s">
        <v>11926</v>
      </c>
      <c r="AK6354" s="17" t="s">
        <v>17298</v>
      </c>
      <c r="AM6354" s="17" t="s">
        <v>39</v>
      </c>
      <c r="AN6354" s="17" t="s">
        <v>25609</v>
      </c>
      <c r="AO6354" s="17">
        <v>3</v>
      </c>
      <c r="AP6354" s="17">
        <v>80</v>
      </c>
      <c r="AQ6354" s="17">
        <v>5</v>
      </c>
      <c r="AT6354" s="17" t="s">
        <v>25610</v>
      </c>
      <c r="CH6354" s="17" t="s">
        <v>3901</v>
      </c>
      <c r="CL6354" s="17" t="s">
        <v>3901</v>
      </c>
      <c r="CN6354" s="17" t="s">
        <v>3901</v>
      </c>
      <c r="CU6354" s="17" t="s">
        <v>3901</v>
      </c>
      <c r="DA6354" s="17" t="s">
        <v>3901</v>
      </c>
      <c r="DF6354" s="17" t="s">
        <v>3901</v>
      </c>
      <c r="DJ6354" s="17" t="s">
        <v>3901</v>
      </c>
      <c r="DN6354" s="17">
        <f>COUNTIF(AU6354:DM6354, "X")</f>
        <v>7</v>
      </c>
    </row>
    <row r="6355" spans="1:118" s="17" customFormat="1">
      <c r="A6355" s="17" t="s">
        <v>26825</v>
      </c>
      <c r="B6355" s="17">
        <v>55</v>
      </c>
      <c r="C6355" s="17">
        <v>178124</v>
      </c>
      <c r="D6355" s="17" t="s">
        <v>26826</v>
      </c>
      <c r="E6355" s="17" t="s">
        <v>26827</v>
      </c>
      <c r="F6355" s="17" t="s">
        <v>378</v>
      </c>
      <c r="H6355" s="309">
        <v>25861</v>
      </c>
      <c r="I6355" s="309">
        <v>42682</v>
      </c>
      <c r="J6355" s="17" t="s">
        <v>3888</v>
      </c>
      <c r="L6355" s="17" t="s">
        <v>26828</v>
      </c>
      <c r="N6355" s="17" t="s">
        <v>14</v>
      </c>
      <c r="O6355" s="17" t="s">
        <v>15</v>
      </c>
      <c r="P6355" s="17">
        <v>45371</v>
      </c>
      <c r="AC6355" s="17" t="s">
        <v>17772</v>
      </c>
      <c r="AF6355" s="17">
        <v>15</v>
      </c>
      <c r="AG6355" s="17">
        <v>2</v>
      </c>
      <c r="AH6355" s="17" t="s">
        <v>11926</v>
      </c>
      <c r="AK6355" s="17" t="s">
        <v>17298</v>
      </c>
      <c r="AM6355" s="17" t="s">
        <v>2619</v>
      </c>
      <c r="AN6355" s="17" t="s">
        <v>26616</v>
      </c>
      <c r="AO6355" s="17">
        <v>3</v>
      </c>
      <c r="AP6355" s="17">
        <v>80</v>
      </c>
      <c r="AQ6355" s="17">
        <v>5</v>
      </c>
      <c r="AT6355" s="17" t="s">
        <v>26617</v>
      </c>
      <c r="CR6355" s="17" t="s">
        <v>30</v>
      </c>
      <c r="CU6355" s="17" t="s">
        <v>3901</v>
      </c>
      <c r="CX6355" s="17" t="s">
        <v>3901</v>
      </c>
      <c r="CY6355" s="17" t="s">
        <v>30</v>
      </c>
      <c r="DA6355" s="17" t="s">
        <v>3901</v>
      </c>
      <c r="DD6355" s="17" t="s">
        <v>3901</v>
      </c>
      <c r="DN6355" s="17">
        <f>COUNTIF(AU6355:DM6355, "X")</f>
        <v>4</v>
      </c>
    </row>
    <row r="6356" spans="1:118" s="17" customFormat="1">
      <c r="A6356" s="17" t="s">
        <v>23108</v>
      </c>
      <c r="B6356" s="17">
        <v>55</v>
      </c>
      <c r="C6356" s="17">
        <v>178134</v>
      </c>
      <c r="D6356" s="17" t="s">
        <v>348</v>
      </c>
      <c r="E6356" s="17" t="s">
        <v>15504</v>
      </c>
      <c r="F6356" s="17" t="s">
        <v>287</v>
      </c>
      <c r="H6356" s="309">
        <v>22624</v>
      </c>
      <c r="I6356" s="309">
        <v>42682</v>
      </c>
      <c r="J6356" s="17" t="s">
        <v>3888</v>
      </c>
      <c r="L6356" s="17" t="s">
        <v>23045</v>
      </c>
      <c r="N6356" s="17" t="s">
        <v>89</v>
      </c>
      <c r="O6356" s="17" t="s">
        <v>15</v>
      </c>
      <c r="P6356" s="17">
        <v>45339</v>
      </c>
      <c r="AF6356" s="17">
        <v>8</v>
      </c>
      <c r="AG6356" s="17">
        <v>2</v>
      </c>
      <c r="AI6356" s="17" t="s">
        <v>20542</v>
      </c>
      <c r="AM6356" s="17" t="s">
        <v>90</v>
      </c>
      <c r="AN6356" s="17" t="s">
        <v>23025</v>
      </c>
      <c r="AO6356" s="17">
        <v>3</v>
      </c>
      <c r="AP6356" s="17">
        <v>80</v>
      </c>
      <c r="AQ6356" s="17">
        <v>5</v>
      </c>
      <c r="AR6356" s="17" t="s">
        <v>22585</v>
      </c>
      <c r="CU6356" s="17" t="s">
        <v>3901</v>
      </c>
      <c r="DN6356" s="17">
        <f>COUNTIF(AU6356:DM6356, "X")</f>
        <v>1</v>
      </c>
    </row>
    <row r="6357" spans="1:118" s="17" customFormat="1">
      <c r="A6357" s="17" t="s">
        <v>23043</v>
      </c>
      <c r="B6357" s="17">
        <v>55</v>
      </c>
      <c r="C6357" s="17">
        <v>178135</v>
      </c>
      <c r="D6357" s="17" t="s">
        <v>348</v>
      </c>
      <c r="E6357" s="17" t="s">
        <v>23044</v>
      </c>
      <c r="F6357" s="17" t="s">
        <v>56</v>
      </c>
      <c r="H6357" s="309">
        <v>22704</v>
      </c>
      <c r="I6357" s="309">
        <v>42682</v>
      </c>
      <c r="J6357" s="17" t="s">
        <v>3888</v>
      </c>
      <c r="L6357" s="17" t="s">
        <v>23045</v>
      </c>
      <c r="N6357" s="17" t="s">
        <v>89</v>
      </c>
      <c r="O6357" s="17" t="s">
        <v>15</v>
      </c>
      <c r="P6357" s="17">
        <v>45339</v>
      </c>
      <c r="AF6357" s="17">
        <v>8</v>
      </c>
      <c r="AG6357" s="17">
        <v>2</v>
      </c>
      <c r="AI6357" s="17" t="s">
        <v>20542</v>
      </c>
      <c r="AM6357" s="17" t="s">
        <v>90</v>
      </c>
      <c r="AN6357" s="17" t="s">
        <v>23025</v>
      </c>
      <c r="AO6357" s="17">
        <v>3</v>
      </c>
      <c r="AP6357" s="17">
        <v>80</v>
      </c>
      <c r="AQ6357" s="17">
        <v>5</v>
      </c>
      <c r="AR6357" s="17" t="s">
        <v>22585</v>
      </c>
      <c r="CU6357" s="17" t="s">
        <v>3901</v>
      </c>
      <c r="DN6357" s="17">
        <f>COUNTIF(AU6357:DM6357, "X")</f>
        <v>1</v>
      </c>
    </row>
    <row r="6358" spans="1:118" s="17" customFormat="1">
      <c r="A6358" s="17" t="s">
        <v>23551</v>
      </c>
      <c r="B6358" s="17">
        <v>55</v>
      </c>
      <c r="C6358" s="17">
        <v>178145</v>
      </c>
      <c r="D6358" s="17" t="s">
        <v>565</v>
      </c>
      <c r="E6358" s="17" t="s">
        <v>10467</v>
      </c>
      <c r="F6358" s="17" t="s">
        <v>134</v>
      </c>
      <c r="H6358" s="309">
        <v>28087</v>
      </c>
      <c r="I6358" s="309">
        <v>42682</v>
      </c>
      <c r="J6358" s="17" t="s">
        <v>3888</v>
      </c>
      <c r="L6358" s="17" t="s">
        <v>23552</v>
      </c>
      <c r="N6358" s="17" t="s">
        <v>126</v>
      </c>
      <c r="O6358" s="17" t="s">
        <v>15</v>
      </c>
      <c r="P6358" s="17">
        <v>45383</v>
      </c>
      <c r="AF6358" s="17">
        <v>8</v>
      </c>
      <c r="AG6358" s="17">
        <v>2</v>
      </c>
      <c r="AI6358" s="17" t="s">
        <v>20542</v>
      </c>
      <c r="AM6358" s="17" t="s">
        <v>303</v>
      </c>
      <c r="AN6358" s="17" t="s">
        <v>23502</v>
      </c>
      <c r="AO6358" s="17">
        <v>3</v>
      </c>
      <c r="AP6358" s="17">
        <v>80</v>
      </c>
      <c r="AQ6358" s="17">
        <v>5</v>
      </c>
      <c r="AR6358" s="17" t="s">
        <v>22585</v>
      </c>
      <c r="AS6358" s="17" t="s">
        <v>23503</v>
      </c>
      <c r="CC6358" s="17" t="s">
        <v>3901</v>
      </c>
      <c r="CH6358" s="17" t="s">
        <v>3901</v>
      </c>
      <c r="CU6358" s="17" t="s">
        <v>3901</v>
      </c>
      <c r="DF6358" s="17" t="s">
        <v>3901</v>
      </c>
      <c r="DN6358" s="17">
        <f>COUNTIF(AU6358:DM6358, "X")</f>
        <v>4</v>
      </c>
    </row>
    <row r="6359" spans="1:118" s="17" customFormat="1">
      <c r="A6359" s="17" t="s">
        <v>10906</v>
      </c>
      <c r="B6359" s="17">
        <v>55</v>
      </c>
      <c r="C6359" s="17">
        <v>166823</v>
      </c>
      <c r="D6359" s="17" t="s">
        <v>10907</v>
      </c>
      <c r="E6359" s="17" t="s">
        <v>10908</v>
      </c>
      <c r="F6359" s="17" t="s">
        <v>10909</v>
      </c>
      <c r="H6359" s="309">
        <v>34700</v>
      </c>
      <c r="I6359" s="309">
        <v>42682</v>
      </c>
      <c r="J6359" s="17" t="s">
        <v>3888</v>
      </c>
      <c r="L6359" s="17" t="s">
        <v>10910</v>
      </c>
      <c r="N6359" s="17" t="s">
        <v>14</v>
      </c>
      <c r="O6359" s="17" t="s">
        <v>15</v>
      </c>
      <c r="P6359" s="17">
        <v>45371</v>
      </c>
      <c r="AC6359" s="17" t="s">
        <v>14</v>
      </c>
      <c r="AF6359" s="17">
        <v>8</v>
      </c>
      <c r="AG6359" s="17">
        <v>2</v>
      </c>
      <c r="AI6359" s="17" t="s">
        <v>10178</v>
      </c>
      <c r="AM6359" s="17" t="s">
        <v>16</v>
      </c>
      <c r="AN6359" s="17" t="s">
        <v>10763</v>
      </c>
      <c r="AO6359" s="17">
        <v>3</v>
      </c>
      <c r="AP6359" s="17">
        <v>80</v>
      </c>
      <c r="AQ6359" s="17">
        <v>5</v>
      </c>
      <c r="AR6359" s="17" t="s">
        <v>10180</v>
      </c>
      <c r="CU6359" s="17" t="s">
        <v>3901</v>
      </c>
      <c r="DN6359" s="17">
        <f>COUNTIF(AU6359:DM6359, "X")</f>
        <v>1</v>
      </c>
    </row>
    <row r="6360" spans="1:118" s="17" customFormat="1">
      <c r="A6360" s="17" t="s">
        <v>13353</v>
      </c>
      <c r="B6360" s="17">
        <v>55</v>
      </c>
      <c r="C6360" s="17">
        <v>169816</v>
      </c>
      <c r="D6360" s="17" t="s">
        <v>6459</v>
      </c>
      <c r="E6360" s="17" t="s">
        <v>13354</v>
      </c>
      <c r="F6360" s="17" t="s">
        <v>251</v>
      </c>
      <c r="H6360" s="309">
        <v>29302</v>
      </c>
      <c r="I6360" s="309">
        <v>42682</v>
      </c>
      <c r="J6360" s="17" t="s">
        <v>3888</v>
      </c>
      <c r="L6360" s="17" t="s">
        <v>13355</v>
      </c>
      <c r="N6360" s="17" t="s">
        <v>31</v>
      </c>
      <c r="O6360" s="17" t="s">
        <v>15</v>
      </c>
      <c r="P6360" s="17">
        <v>45373</v>
      </c>
      <c r="AC6360" s="17" t="s">
        <v>9895</v>
      </c>
      <c r="AD6360" s="17" t="s">
        <v>9896</v>
      </c>
      <c r="AF6360" s="17">
        <v>8</v>
      </c>
      <c r="AG6360" s="17">
        <v>2</v>
      </c>
      <c r="AM6360" s="17" t="s">
        <v>115</v>
      </c>
      <c r="AN6360" s="17" t="s">
        <v>13186</v>
      </c>
      <c r="AO6360" s="17">
        <v>3</v>
      </c>
      <c r="AP6360" s="17">
        <v>80</v>
      </c>
      <c r="AQ6360" s="17">
        <v>5</v>
      </c>
      <c r="AR6360" s="17" t="s">
        <v>9898</v>
      </c>
      <c r="AT6360" s="17" t="s">
        <v>12990</v>
      </c>
      <c r="BD6360" s="17" t="s">
        <v>3901</v>
      </c>
      <c r="CH6360" s="17" t="s">
        <v>3901</v>
      </c>
      <c r="CU6360" s="17" t="s">
        <v>3901</v>
      </c>
      <c r="DN6360" s="17">
        <f>COUNTIF(AU6360:DM6360, "X")</f>
        <v>3</v>
      </c>
    </row>
    <row r="6361" spans="1:118" s="17" customFormat="1">
      <c r="A6361" s="17" t="s">
        <v>18579</v>
      </c>
      <c r="B6361" s="17">
        <v>55</v>
      </c>
      <c r="C6361" s="17">
        <v>159267</v>
      </c>
      <c r="D6361" s="17" t="s">
        <v>7590</v>
      </c>
      <c r="E6361" s="17" t="s">
        <v>18580</v>
      </c>
      <c r="F6361" s="17" t="s">
        <v>75</v>
      </c>
      <c r="H6361" s="309">
        <v>33299</v>
      </c>
      <c r="I6361" s="309">
        <v>42682</v>
      </c>
      <c r="J6361" s="17" t="s">
        <v>3888</v>
      </c>
      <c r="L6361" s="17" t="s">
        <v>18581</v>
      </c>
      <c r="N6361" s="17" t="s">
        <v>182</v>
      </c>
      <c r="O6361" s="17" t="s">
        <v>15</v>
      </c>
      <c r="P6361" s="17">
        <v>45326</v>
      </c>
      <c r="AF6361" s="17">
        <v>8</v>
      </c>
      <c r="AG6361" s="17">
        <v>2</v>
      </c>
      <c r="AH6361" s="17" t="s">
        <v>11926</v>
      </c>
      <c r="AK6361" s="17" t="s">
        <v>11927</v>
      </c>
      <c r="AM6361" s="17" t="s">
        <v>2614</v>
      </c>
      <c r="AN6361" s="17" t="s">
        <v>18350</v>
      </c>
      <c r="AO6361" s="17">
        <v>3</v>
      </c>
      <c r="AP6361" s="17">
        <v>80</v>
      </c>
      <c r="AQ6361" s="17">
        <v>5</v>
      </c>
      <c r="AR6361" s="17" t="s">
        <v>18351</v>
      </c>
      <c r="AS6361" s="17" t="s">
        <v>18358</v>
      </c>
      <c r="CU6361" s="17" t="s">
        <v>3901</v>
      </c>
      <c r="DN6361" s="17">
        <f>COUNTIF(AU6361:DM6361, "X")</f>
        <v>1</v>
      </c>
    </row>
    <row r="6362" spans="1:118" s="17" customFormat="1">
      <c r="A6362" s="17" t="s">
        <v>16911</v>
      </c>
      <c r="B6362" s="17">
        <v>55</v>
      </c>
      <c r="C6362" s="17">
        <v>178184</v>
      </c>
      <c r="D6362" s="17" t="s">
        <v>16912</v>
      </c>
      <c r="E6362" s="17" t="s">
        <v>5755</v>
      </c>
      <c r="F6362" s="17" t="s">
        <v>16913</v>
      </c>
      <c r="H6362" s="309">
        <v>35209</v>
      </c>
      <c r="I6362" s="309">
        <v>42682</v>
      </c>
      <c r="J6362" s="17" t="s">
        <v>3888</v>
      </c>
      <c r="L6362" s="17" t="s">
        <v>16914</v>
      </c>
      <c r="N6362" s="17" t="s">
        <v>31</v>
      </c>
      <c r="O6362" s="17" t="s">
        <v>15</v>
      </c>
      <c r="P6362" s="17">
        <v>45373</v>
      </c>
      <c r="Q6362" s="17">
        <v>1092</v>
      </c>
      <c r="AC6362" s="17" t="s">
        <v>9895</v>
      </c>
      <c r="AD6362" s="17" t="s">
        <v>9896</v>
      </c>
      <c r="AF6362" s="17">
        <v>8</v>
      </c>
      <c r="AG6362" s="17">
        <v>2</v>
      </c>
      <c r="AM6362" s="17" t="s">
        <v>220</v>
      </c>
      <c r="AN6362" s="17" t="s">
        <v>16782</v>
      </c>
      <c r="AO6362" s="17">
        <v>3</v>
      </c>
      <c r="AP6362" s="17">
        <v>80</v>
      </c>
      <c r="AQ6362" s="17">
        <v>5</v>
      </c>
      <c r="AR6362" s="17" t="s">
        <v>9898</v>
      </c>
      <c r="AT6362" s="17" t="s">
        <v>9899</v>
      </c>
      <c r="CU6362" s="17" t="s">
        <v>3901</v>
      </c>
      <c r="DN6362" s="17">
        <f>COUNTIF(AU6362:DM6362, "X")</f>
        <v>1</v>
      </c>
    </row>
    <row r="6363" spans="1:118" s="17" customFormat="1">
      <c r="A6363" s="17" t="s">
        <v>17562</v>
      </c>
      <c r="B6363" s="17">
        <v>55</v>
      </c>
      <c r="C6363" s="17">
        <v>178186</v>
      </c>
      <c r="D6363" s="17" t="s">
        <v>17563</v>
      </c>
      <c r="E6363" s="17" t="s">
        <v>362</v>
      </c>
      <c r="F6363" s="17" t="s">
        <v>36</v>
      </c>
      <c r="G6363" s="17" t="s">
        <v>100</v>
      </c>
      <c r="H6363" s="309">
        <v>32795</v>
      </c>
      <c r="I6363" s="309">
        <v>42682</v>
      </c>
      <c r="J6363" s="17" t="s">
        <v>3888</v>
      </c>
      <c r="L6363" s="17" t="s">
        <v>17564</v>
      </c>
      <c r="N6363" s="17" t="s">
        <v>14</v>
      </c>
      <c r="O6363" s="17" t="s">
        <v>15</v>
      </c>
      <c r="P6363" s="17">
        <v>45371</v>
      </c>
      <c r="Q6363" s="17">
        <v>9799</v>
      </c>
      <c r="AF6363" s="17">
        <v>15</v>
      </c>
      <c r="AG6363" s="17">
        <v>2</v>
      </c>
      <c r="AH6363" s="17" t="s">
        <v>11926</v>
      </c>
      <c r="AK6363" s="17" t="s">
        <v>17298</v>
      </c>
      <c r="AM6363" s="17" t="s">
        <v>46</v>
      </c>
      <c r="AN6363" s="17" t="s">
        <v>17553</v>
      </c>
      <c r="AO6363" s="17">
        <v>3</v>
      </c>
      <c r="AP6363" s="17">
        <v>80</v>
      </c>
      <c r="AQ6363" s="17">
        <v>5</v>
      </c>
      <c r="AR6363" s="17" t="s">
        <v>17300</v>
      </c>
      <c r="CF6363" s="17" t="s">
        <v>3901</v>
      </c>
      <c r="CG6363" s="17" t="s">
        <v>21</v>
      </c>
      <c r="CH6363" s="17" t="s">
        <v>3901</v>
      </c>
      <c r="CU6363" s="17" t="s">
        <v>3901</v>
      </c>
      <c r="DA6363" s="17" t="s">
        <v>3901</v>
      </c>
      <c r="DD6363" s="17" t="s">
        <v>3901</v>
      </c>
      <c r="DF6363" s="17" t="s">
        <v>3901</v>
      </c>
      <c r="DN6363" s="17">
        <f>COUNTIF(AU6363:DM6363, "X")</f>
        <v>6</v>
      </c>
    </row>
    <row r="6364" spans="1:118" s="17" customFormat="1">
      <c r="A6364" s="17" t="s">
        <v>15897</v>
      </c>
      <c r="B6364" s="17">
        <v>55</v>
      </c>
      <c r="C6364" s="17">
        <v>178191</v>
      </c>
      <c r="D6364" s="17" t="s">
        <v>297</v>
      </c>
      <c r="E6364" s="17" t="s">
        <v>5755</v>
      </c>
      <c r="F6364" s="17" t="s">
        <v>208</v>
      </c>
      <c r="H6364" s="309">
        <v>33361</v>
      </c>
      <c r="I6364" s="309">
        <v>42682</v>
      </c>
      <c r="J6364" s="17" t="s">
        <v>3888</v>
      </c>
      <c r="L6364" s="17" t="s">
        <v>15525</v>
      </c>
      <c r="M6364" s="17" t="s">
        <v>6457</v>
      </c>
      <c r="N6364" s="17" t="s">
        <v>31</v>
      </c>
      <c r="O6364" s="17" t="s">
        <v>15</v>
      </c>
      <c r="P6364" s="17">
        <v>45373</v>
      </c>
      <c r="AC6364" s="17" t="s">
        <v>9895</v>
      </c>
      <c r="AD6364" s="17" t="s">
        <v>9896</v>
      </c>
      <c r="AF6364" s="17">
        <v>8</v>
      </c>
      <c r="AG6364" s="17">
        <v>2</v>
      </c>
      <c r="AM6364" s="17" t="s">
        <v>121</v>
      </c>
      <c r="AN6364" s="17" t="s">
        <v>15516</v>
      </c>
      <c r="AO6364" s="17">
        <v>3</v>
      </c>
      <c r="AP6364" s="17">
        <v>80</v>
      </c>
      <c r="AQ6364" s="17">
        <v>5</v>
      </c>
      <c r="AR6364" s="17" t="s">
        <v>9898</v>
      </c>
      <c r="AT6364" s="17" t="s">
        <v>15057</v>
      </c>
      <c r="CH6364" s="17" t="s">
        <v>3901</v>
      </c>
      <c r="CU6364" s="17" t="s">
        <v>3901</v>
      </c>
      <c r="DN6364" s="17">
        <f>COUNTIF(AU6364:DM6364, "X")</f>
        <v>2</v>
      </c>
    </row>
    <row r="6365" spans="1:118" s="17" customFormat="1">
      <c r="A6365" s="17" t="s">
        <v>12203</v>
      </c>
      <c r="B6365" s="17">
        <v>55</v>
      </c>
      <c r="C6365" s="17">
        <v>135099</v>
      </c>
      <c r="D6365" s="17" t="s">
        <v>3909</v>
      </c>
      <c r="E6365" s="17" t="s">
        <v>12204</v>
      </c>
      <c r="F6365" s="17" t="s">
        <v>8249</v>
      </c>
      <c r="H6365" s="309">
        <v>31763</v>
      </c>
      <c r="I6365" s="309">
        <v>42682</v>
      </c>
      <c r="J6365" s="17" t="s">
        <v>3888</v>
      </c>
      <c r="L6365" s="17" t="s">
        <v>12205</v>
      </c>
      <c r="M6365" s="17" t="s">
        <v>414</v>
      </c>
      <c r="N6365" s="17" t="s">
        <v>31</v>
      </c>
      <c r="O6365" s="17" t="s">
        <v>15</v>
      </c>
      <c r="P6365" s="17">
        <v>45373</v>
      </c>
      <c r="AC6365" s="17" t="s">
        <v>9895</v>
      </c>
      <c r="AD6365" s="17" t="s">
        <v>9896</v>
      </c>
      <c r="AF6365" s="17">
        <v>8</v>
      </c>
      <c r="AG6365" s="17">
        <v>2</v>
      </c>
      <c r="AM6365" s="17" t="s">
        <v>295</v>
      </c>
      <c r="AN6365" s="17" t="s">
        <v>12166</v>
      </c>
      <c r="AO6365" s="17">
        <v>3</v>
      </c>
      <c r="AP6365" s="17">
        <v>80</v>
      </c>
      <c r="AQ6365" s="17">
        <v>5</v>
      </c>
      <c r="AR6365" s="17" t="s">
        <v>9898</v>
      </c>
      <c r="AT6365" s="17" t="s">
        <v>11929</v>
      </c>
      <c r="DN6365" s="17">
        <f>COUNTIF(AU6365:DM6365, "X")</f>
        <v>0</v>
      </c>
    </row>
    <row r="6366" spans="1:118" s="17" customFormat="1">
      <c r="A6366" s="17" t="s">
        <v>12285</v>
      </c>
      <c r="B6366" s="17">
        <v>55</v>
      </c>
      <c r="C6366" s="17">
        <v>178192</v>
      </c>
      <c r="D6366" s="17" t="s">
        <v>12286</v>
      </c>
      <c r="E6366" s="17" t="s">
        <v>122</v>
      </c>
      <c r="F6366" s="17" t="s">
        <v>12287</v>
      </c>
      <c r="H6366" s="309">
        <v>16194</v>
      </c>
      <c r="I6366" s="309">
        <v>42682</v>
      </c>
      <c r="J6366" s="17" t="s">
        <v>3888</v>
      </c>
      <c r="L6366" s="17" t="s">
        <v>12288</v>
      </c>
      <c r="N6366" s="17" t="s">
        <v>31</v>
      </c>
      <c r="O6366" s="17" t="s">
        <v>15</v>
      </c>
      <c r="P6366" s="17">
        <v>45373</v>
      </c>
      <c r="AC6366" s="17" t="s">
        <v>9895</v>
      </c>
      <c r="AD6366" s="17" t="s">
        <v>9896</v>
      </c>
      <c r="AF6366" s="17">
        <v>8</v>
      </c>
      <c r="AG6366" s="17">
        <v>2</v>
      </c>
      <c r="AM6366" s="17" t="s">
        <v>295</v>
      </c>
      <c r="AN6366" s="17" t="s">
        <v>12166</v>
      </c>
      <c r="AO6366" s="17">
        <v>3</v>
      </c>
      <c r="AP6366" s="17">
        <v>80</v>
      </c>
      <c r="AQ6366" s="17">
        <v>5</v>
      </c>
      <c r="AR6366" s="17" t="s">
        <v>9898</v>
      </c>
      <c r="AT6366" s="17" t="s">
        <v>11929</v>
      </c>
      <c r="DN6366" s="17">
        <f>COUNTIF(AU6366:DM6366, "X")</f>
        <v>0</v>
      </c>
    </row>
    <row r="6367" spans="1:118" s="17" customFormat="1">
      <c r="A6367" s="523" t="s">
        <v>856</v>
      </c>
      <c r="B6367" s="17">
        <v>55</v>
      </c>
      <c r="C6367" s="17">
        <v>178197</v>
      </c>
      <c r="D6367" s="17" t="s">
        <v>857</v>
      </c>
      <c r="E6367" s="17" t="s">
        <v>858</v>
      </c>
      <c r="F6367" s="17" t="s">
        <v>99</v>
      </c>
      <c r="H6367" s="309">
        <v>18034</v>
      </c>
      <c r="I6367" s="309">
        <v>42682</v>
      </c>
      <c r="J6367" s="17" t="s">
        <v>3888</v>
      </c>
      <c r="L6367" s="17" t="s">
        <v>859</v>
      </c>
      <c r="M6367" s="17" t="s">
        <v>97</v>
      </c>
      <c r="N6367" s="17" t="s">
        <v>31</v>
      </c>
      <c r="O6367" s="17" t="s">
        <v>15</v>
      </c>
      <c r="P6367" s="17">
        <v>45373</v>
      </c>
      <c r="AC6367" s="17" t="s">
        <v>9895</v>
      </c>
      <c r="AD6367" s="17" t="s">
        <v>9896</v>
      </c>
      <c r="AF6367" s="17">
        <v>15</v>
      </c>
      <c r="AG6367" s="17">
        <v>2</v>
      </c>
      <c r="AM6367" s="17" t="s">
        <v>121</v>
      </c>
      <c r="AN6367" s="17" t="s">
        <v>15516</v>
      </c>
      <c r="AO6367" s="17">
        <v>3</v>
      </c>
      <c r="AP6367" s="17">
        <v>80</v>
      </c>
      <c r="AQ6367" s="17">
        <v>5</v>
      </c>
      <c r="AR6367" s="17" t="s">
        <v>9898</v>
      </c>
      <c r="AT6367" s="17" t="s">
        <v>15057</v>
      </c>
      <c r="DA6367" s="17" t="s">
        <v>3901</v>
      </c>
      <c r="DF6367" s="17" t="s">
        <v>3901</v>
      </c>
      <c r="DN6367" s="17">
        <f>COUNTIF(AU6367:DM6367, "X")</f>
        <v>2</v>
      </c>
    </row>
    <row r="6368" spans="1:118" s="17" customFormat="1">
      <c r="A6368" s="17" t="s">
        <v>21006</v>
      </c>
      <c r="B6368" s="17">
        <v>55</v>
      </c>
      <c r="C6368" s="17">
        <v>178210</v>
      </c>
      <c r="D6368" s="17" t="s">
        <v>467</v>
      </c>
      <c r="E6368" s="17" t="s">
        <v>15054</v>
      </c>
      <c r="F6368" s="17" t="s">
        <v>333</v>
      </c>
      <c r="H6368" s="309">
        <v>35878</v>
      </c>
      <c r="I6368" s="309">
        <v>42682</v>
      </c>
      <c r="J6368" s="17" t="s">
        <v>3888</v>
      </c>
      <c r="L6368" s="17" t="s">
        <v>21007</v>
      </c>
      <c r="N6368" s="17" t="s">
        <v>26</v>
      </c>
      <c r="O6368" s="17" t="s">
        <v>15</v>
      </c>
      <c r="P6368" s="17">
        <v>45318</v>
      </c>
      <c r="AF6368" s="17">
        <v>8</v>
      </c>
      <c r="AG6368" s="17">
        <v>2</v>
      </c>
      <c r="AI6368" s="17" t="s">
        <v>20669</v>
      </c>
      <c r="AM6368" s="17" t="s">
        <v>27</v>
      </c>
      <c r="AN6368" s="17" t="s">
        <v>20847</v>
      </c>
      <c r="AO6368" s="17">
        <v>3</v>
      </c>
      <c r="AP6368" s="17">
        <v>80</v>
      </c>
      <c r="AQ6368" s="17">
        <v>5</v>
      </c>
      <c r="AR6368" s="17" t="s">
        <v>20671</v>
      </c>
      <c r="DN6368" s="17">
        <f>COUNTIF(AU6368:DM6368, "X")</f>
        <v>0</v>
      </c>
    </row>
    <row r="6369" spans="1:118" s="17" customFormat="1">
      <c r="A6369" s="17" t="s">
        <v>4692</v>
      </c>
      <c r="B6369" s="17">
        <v>55</v>
      </c>
      <c r="C6369" s="17">
        <v>178214</v>
      </c>
      <c r="D6369" s="17" t="s">
        <v>4693</v>
      </c>
      <c r="E6369" s="17" t="s">
        <v>4694</v>
      </c>
      <c r="F6369" s="17" t="s">
        <v>462</v>
      </c>
      <c r="H6369" s="309">
        <v>19964</v>
      </c>
      <c r="I6369" s="309">
        <v>42682</v>
      </c>
      <c r="J6369" s="17" t="s">
        <v>3888</v>
      </c>
      <c r="L6369" s="17" t="s">
        <v>4695</v>
      </c>
      <c r="N6369" s="17" t="s">
        <v>19</v>
      </c>
      <c r="O6369" s="17" t="s">
        <v>15</v>
      </c>
      <c r="P6369" s="17">
        <v>45356</v>
      </c>
      <c r="AC6369" s="17" t="s">
        <v>3890</v>
      </c>
      <c r="AD6369" s="17" t="s">
        <v>3891</v>
      </c>
      <c r="AF6369" s="17">
        <v>8</v>
      </c>
      <c r="AG6369" s="17">
        <v>2</v>
      </c>
      <c r="AM6369" s="17" t="s">
        <v>2602</v>
      </c>
      <c r="AN6369" s="17" t="s">
        <v>4371</v>
      </c>
      <c r="AO6369" s="17">
        <v>3</v>
      </c>
      <c r="AP6369" s="17">
        <v>80</v>
      </c>
      <c r="AQ6369" s="17">
        <v>5</v>
      </c>
      <c r="AT6369" s="17" t="s">
        <v>3893</v>
      </c>
      <c r="DN6369" s="17">
        <f>COUNTIF(AU6369:DM6369, "X")</f>
        <v>0</v>
      </c>
    </row>
    <row r="6370" spans="1:118" s="17" customFormat="1">
      <c r="A6370" s="17" t="s">
        <v>5714</v>
      </c>
      <c r="B6370" s="17">
        <v>55</v>
      </c>
      <c r="C6370" s="17">
        <v>178216</v>
      </c>
      <c r="D6370" s="17" t="s">
        <v>5637</v>
      </c>
      <c r="E6370" s="17" t="s">
        <v>52</v>
      </c>
      <c r="F6370" s="17" t="s">
        <v>5715</v>
      </c>
      <c r="G6370" s="17" t="s">
        <v>49</v>
      </c>
      <c r="H6370" s="309">
        <v>34688</v>
      </c>
      <c r="I6370" s="309">
        <v>42682</v>
      </c>
      <c r="J6370" s="17" t="s">
        <v>3888</v>
      </c>
      <c r="L6370" s="17" t="s">
        <v>5638</v>
      </c>
      <c r="N6370" s="17" t="s">
        <v>19</v>
      </c>
      <c r="O6370" s="17" t="s">
        <v>15</v>
      </c>
      <c r="P6370" s="17">
        <v>45356</v>
      </c>
      <c r="AC6370" s="17" t="s">
        <v>3890</v>
      </c>
      <c r="AD6370" s="17" t="s">
        <v>3891</v>
      </c>
      <c r="AF6370" s="17">
        <v>15</v>
      </c>
      <c r="AG6370" s="17">
        <v>2</v>
      </c>
      <c r="AM6370" s="17" t="s">
        <v>105</v>
      </c>
      <c r="AN6370" s="17" t="s">
        <v>5515</v>
      </c>
      <c r="AO6370" s="17">
        <v>3</v>
      </c>
      <c r="AP6370" s="17">
        <v>80</v>
      </c>
      <c r="AQ6370" s="17">
        <v>5</v>
      </c>
      <c r="AT6370" s="17" t="s">
        <v>5516</v>
      </c>
      <c r="DN6370" s="17">
        <f>COUNTIF(AU6370:DM6370, "X")</f>
        <v>0</v>
      </c>
    </row>
    <row r="6371" spans="1:118" s="17" customFormat="1">
      <c r="A6371" s="17" t="s">
        <v>4374</v>
      </c>
      <c r="B6371" s="17">
        <v>55</v>
      </c>
      <c r="C6371" s="17">
        <v>178219</v>
      </c>
      <c r="D6371" s="17" t="s">
        <v>1006</v>
      </c>
      <c r="E6371" s="17" t="s">
        <v>98</v>
      </c>
      <c r="F6371" s="17" t="s">
        <v>99</v>
      </c>
      <c r="G6371" s="17" t="s">
        <v>100</v>
      </c>
      <c r="H6371" s="309">
        <v>31397</v>
      </c>
      <c r="I6371" s="309">
        <v>42682</v>
      </c>
      <c r="J6371" s="17" t="s">
        <v>3888</v>
      </c>
      <c r="L6371" s="17" t="s">
        <v>4375</v>
      </c>
      <c r="N6371" s="17" t="s">
        <v>19</v>
      </c>
      <c r="O6371" s="17" t="s">
        <v>15</v>
      </c>
      <c r="P6371" s="17">
        <v>45356</v>
      </c>
      <c r="AC6371" s="17" t="s">
        <v>3890</v>
      </c>
      <c r="AD6371" s="17" t="s">
        <v>3891</v>
      </c>
      <c r="AF6371" s="17">
        <v>8</v>
      </c>
      <c r="AG6371" s="17">
        <v>2</v>
      </c>
      <c r="AM6371" s="17" t="s">
        <v>2602</v>
      </c>
      <c r="AN6371" s="17" t="s">
        <v>4371</v>
      </c>
      <c r="AO6371" s="17">
        <v>3</v>
      </c>
      <c r="AP6371" s="17">
        <v>80</v>
      </c>
      <c r="AQ6371" s="17">
        <v>5</v>
      </c>
      <c r="AT6371" s="17" t="s">
        <v>3893</v>
      </c>
      <c r="DN6371" s="17">
        <f>COUNTIF(AU6371:DM6371, "X")</f>
        <v>0</v>
      </c>
    </row>
    <row r="6372" spans="1:118" s="17" customFormat="1">
      <c r="A6372" s="17" t="s">
        <v>5625</v>
      </c>
      <c r="B6372" s="17">
        <v>55</v>
      </c>
      <c r="C6372" s="17">
        <v>178221</v>
      </c>
      <c r="D6372" s="17" t="s">
        <v>5626</v>
      </c>
      <c r="E6372" s="17" t="s">
        <v>212</v>
      </c>
      <c r="F6372" s="17" t="s">
        <v>377</v>
      </c>
      <c r="H6372" s="309">
        <v>25803</v>
      </c>
      <c r="I6372" s="309">
        <v>42682</v>
      </c>
      <c r="J6372" s="17" t="s">
        <v>3888</v>
      </c>
      <c r="L6372" s="17" t="s">
        <v>5627</v>
      </c>
      <c r="N6372" s="17" t="s">
        <v>19</v>
      </c>
      <c r="O6372" s="17" t="s">
        <v>15</v>
      </c>
      <c r="P6372" s="17">
        <v>45356</v>
      </c>
      <c r="AC6372" s="17" t="s">
        <v>3890</v>
      </c>
      <c r="AD6372" s="17" t="s">
        <v>3891</v>
      </c>
      <c r="AF6372" s="17">
        <v>8</v>
      </c>
      <c r="AG6372" s="17">
        <v>2</v>
      </c>
      <c r="AM6372" s="17" t="s">
        <v>105</v>
      </c>
      <c r="AN6372" s="17" t="s">
        <v>5515</v>
      </c>
      <c r="AO6372" s="17">
        <v>3</v>
      </c>
      <c r="AP6372" s="17">
        <v>80</v>
      </c>
      <c r="AQ6372" s="17">
        <v>5</v>
      </c>
      <c r="AT6372" s="17" t="s">
        <v>5516</v>
      </c>
      <c r="DN6372" s="17">
        <f>COUNTIF(AU6372:DM6372, "X")</f>
        <v>0</v>
      </c>
    </row>
    <row r="6373" spans="1:118" s="17" customFormat="1">
      <c r="A6373" s="523" t="s">
        <v>1613</v>
      </c>
      <c r="B6373" s="17">
        <v>55</v>
      </c>
      <c r="C6373" s="17">
        <v>178232</v>
      </c>
      <c r="D6373" s="17" t="s">
        <v>1071</v>
      </c>
      <c r="E6373" s="17" t="s">
        <v>55</v>
      </c>
      <c r="F6373" s="17" t="s">
        <v>499</v>
      </c>
      <c r="H6373" s="309">
        <v>28404</v>
      </c>
      <c r="I6373" s="309">
        <v>42682</v>
      </c>
      <c r="J6373" s="17" t="s">
        <v>3888</v>
      </c>
      <c r="L6373" s="17" t="s">
        <v>1073</v>
      </c>
      <c r="N6373" s="17" t="s">
        <v>31</v>
      </c>
      <c r="O6373" s="17" t="s">
        <v>15</v>
      </c>
      <c r="P6373" s="17">
        <v>45373</v>
      </c>
      <c r="AC6373" s="17" t="s">
        <v>9895</v>
      </c>
      <c r="AD6373" s="17" t="s">
        <v>9896</v>
      </c>
      <c r="AF6373" s="17">
        <v>15</v>
      </c>
      <c r="AG6373" s="17">
        <v>2</v>
      </c>
      <c r="AM6373" s="17" t="s">
        <v>216</v>
      </c>
      <c r="AN6373" s="17" t="s">
        <v>9897</v>
      </c>
      <c r="AO6373" s="17">
        <v>3</v>
      </c>
      <c r="AP6373" s="17">
        <v>80</v>
      </c>
      <c r="AQ6373" s="17">
        <v>5</v>
      </c>
      <c r="AR6373" s="17" t="s">
        <v>9898</v>
      </c>
      <c r="AT6373" s="17" t="s">
        <v>9899</v>
      </c>
      <c r="DF6373" s="17" t="s">
        <v>3901</v>
      </c>
      <c r="DN6373" s="17">
        <f>COUNTIF(AU6373:DM6373, "X")</f>
        <v>1</v>
      </c>
    </row>
    <row r="6374" spans="1:118" s="17" customFormat="1">
      <c r="A6374" s="17" t="s">
        <v>24106</v>
      </c>
      <c r="B6374" s="17">
        <v>55</v>
      </c>
      <c r="C6374" s="17">
        <v>178239</v>
      </c>
      <c r="D6374" s="17" t="s">
        <v>417</v>
      </c>
      <c r="E6374" s="17" t="s">
        <v>1209</v>
      </c>
      <c r="F6374" s="17" t="s">
        <v>5008</v>
      </c>
      <c r="H6374" s="309">
        <v>34882</v>
      </c>
      <c r="I6374" s="309">
        <v>42682</v>
      </c>
      <c r="J6374" s="17" t="s">
        <v>3888</v>
      </c>
      <c r="L6374" s="17" t="s">
        <v>24107</v>
      </c>
      <c r="N6374" s="17" t="s">
        <v>126</v>
      </c>
      <c r="O6374" s="17" t="s">
        <v>15</v>
      </c>
      <c r="P6374" s="17">
        <v>45383</v>
      </c>
      <c r="AF6374" s="17">
        <v>8</v>
      </c>
      <c r="AG6374" s="17">
        <v>2</v>
      </c>
      <c r="AI6374" s="17" t="s">
        <v>20542</v>
      </c>
      <c r="AM6374" s="17" t="s">
        <v>127</v>
      </c>
      <c r="AN6374" s="17" t="s">
        <v>23839</v>
      </c>
      <c r="AO6374" s="17">
        <v>3</v>
      </c>
      <c r="AP6374" s="17">
        <v>80</v>
      </c>
      <c r="AQ6374" s="17">
        <v>5</v>
      </c>
      <c r="AR6374" s="17" t="s">
        <v>22585</v>
      </c>
      <c r="AS6374" s="17" t="s">
        <v>23503</v>
      </c>
      <c r="DN6374" s="17">
        <f>COUNTIF(AU6374:DM6374, "X")</f>
        <v>0</v>
      </c>
    </row>
    <row r="6375" spans="1:118" s="17" customFormat="1">
      <c r="A6375" s="17" t="s">
        <v>23668</v>
      </c>
      <c r="B6375" s="17">
        <v>55</v>
      </c>
      <c r="C6375" s="17">
        <v>178248</v>
      </c>
      <c r="D6375" s="17" t="s">
        <v>23669</v>
      </c>
      <c r="E6375" s="17" t="s">
        <v>104</v>
      </c>
      <c r="F6375" s="17" t="s">
        <v>36</v>
      </c>
      <c r="H6375" s="309">
        <v>31183</v>
      </c>
      <c r="I6375" s="309">
        <v>42682</v>
      </c>
      <c r="J6375" s="17" t="s">
        <v>3888</v>
      </c>
      <c r="L6375" s="17" t="s">
        <v>23534</v>
      </c>
      <c r="N6375" s="17" t="s">
        <v>126</v>
      </c>
      <c r="O6375" s="17" t="s">
        <v>15</v>
      </c>
      <c r="P6375" s="17">
        <v>45383</v>
      </c>
      <c r="AF6375" s="17">
        <v>8</v>
      </c>
      <c r="AG6375" s="17">
        <v>2</v>
      </c>
      <c r="AI6375" s="17" t="s">
        <v>20542</v>
      </c>
      <c r="AM6375" s="17" t="s">
        <v>303</v>
      </c>
      <c r="AN6375" s="17" t="s">
        <v>23502</v>
      </c>
      <c r="AO6375" s="17">
        <v>3</v>
      </c>
      <c r="AP6375" s="17">
        <v>80</v>
      </c>
      <c r="AQ6375" s="17">
        <v>5</v>
      </c>
      <c r="AR6375" s="17" t="s">
        <v>22585</v>
      </c>
      <c r="AS6375" s="17" t="s">
        <v>23503</v>
      </c>
      <c r="BD6375" s="17" t="s">
        <v>3901</v>
      </c>
      <c r="DN6375" s="17">
        <f>COUNTIF(AU6375:DM6375, "X")</f>
        <v>1</v>
      </c>
    </row>
    <row r="6376" spans="1:118" s="17" customFormat="1">
      <c r="A6376" s="17" t="s">
        <v>22445</v>
      </c>
      <c r="B6376" s="17">
        <v>55</v>
      </c>
      <c r="C6376" s="17">
        <v>178250</v>
      </c>
      <c r="D6376" s="17" t="s">
        <v>657</v>
      </c>
      <c r="E6376" s="17" t="s">
        <v>22446</v>
      </c>
      <c r="F6376" s="17" t="s">
        <v>214</v>
      </c>
      <c r="H6376" s="309">
        <v>21488</v>
      </c>
      <c r="I6376" s="309">
        <v>42682</v>
      </c>
      <c r="J6376" s="17" t="s">
        <v>3888</v>
      </c>
      <c r="L6376" s="17" t="s">
        <v>22447</v>
      </c>
      <c r="N6376" s="17" t="s">
        <v>31</v>
      </c>
      <c r="O6376" s="17" t="s">
        <v>15</v>
      </c>
      <c r="P6376" s="17">
        <v>45373</v>
      </c>
      <c r="AF6376" s="17">
        <v>8</v>
      </c>
      <c r="AG6376" s="17">
        <v>2</v>
      </c>
      <c r="AH6376" s="17" t="s">
        <v>11926</v>
      </c>
      <c r="AK6376" s="17" t="s">
        <v>11927</v>
      </c>
      <c r="AM6376" s="17" t="s">
        <v>200</v>
      </c>
      <c r="AN6376" s="17" t="s">
        <v>22312</v>
      </c>
      <c r="AO6376" s="17">
        <v>3</v>
      </c>
      <c r="AP6376" s="17">
        <v>80</v>
      </c>
      <c r="AQ6376" s="17">
        <v>5</v>
      </c>
      <c r="AR6376" s="17" t="s">
        <v>11941</v>
      </c>
      <c r="DN6376" s="17">
        <f>COUNTIF(AU6376:DM6376, "X")</f>
        <v>0</v>
      </c>
    </row>
    <row r="6377" spans="1:118" s="17" customFormat="1">
      <c r="A6377" s="17" t="s">
        <v>18157</v>
      </c>
      <c r="B6377" s="17">
        <v>55</v>
      </c>
      <c r="C6377" s="17">
        <v>178260</v>
      </c>
      <c r="D6377" s="17" t="s">
        <v>18158</v>
      </c>
      <c r="E6377" s="17" t="s">
        <v>18159</v>
      </c>
      <c r="F6377" s="17" t="s">
        <v>18160</v>
      </c>
      <c r="H6377" s="309">
        <v>32655</v>
      </c>
      <c r="I6377" s="309">
        <v>42682</v>
      </c>
      <c r="J6377" s="17" t="s">
        <v>3888</v>
      </c>
      <c r="L6377" s="17" t="s">
        <v>18147</v>
      </c>
      <c r="N6377" s="17" t="s">
        <v>50</v>
      </c>
      <c r="O6377" s="17" t="s">
        <v>15</v>
      </c>
      <c r="P6377" s="17">
        <v>45344</v>
      </c>
      <c r="AF6377" s="17">
        <v>15</v>
      </c>
      <c r="AG6377" s="17">
        <v>2</v>
      </c>
      <c r="AH6377" s="17" t="s">
        <v>11926</v>
      </c>
      <c r="AK6377" s="17" t="s">
        <v>17298</v>
      </c>
      <c r="AM6377" s="17" t="s">
        <v>51</v>
      </c>
      <c r="AN6377" s="17" t="s">
        <v>17933</v>
      </c>
      <c r="AO6377" s="17">
        <v>3</v>
      </c>
      <c r="AP6377" s="17">
        <v>80</v>
      </c>
      <c r="AQ6377" s="17">
        <v>5</v>
      </c>
      <c r="AR6377" s="17" t="s">
        <v>17300</v>
      </c>
      <c r="DN6377" s="17">
        <f>COUNTIF(AU6377:DM6377, "X")</f>
        <v>0</v>
      </c>
    </row>
    <row r="6378" spans="1:118" s="17" customFormat="1">
      <c r="A6378" s="17" t="s">
        <v>7659</v>
      </c>
      <c r="B6378" s="17">
        <v>55</v>
      </c>
      <c r="C6378" s="17">
        <v>178262</v>
      </c>
      <c r="D6378" s="17" t="s">
        <v>467</v>
      </c>
      <c r="E6378" s="17" t="s">
        <v>7660</v>
      </c>
      <c r="F6378" s="17" t="s">
        <v>7661</v>
      </c>
      <c r="H6378" s="309">
        <v>22405</v>
      </c>
      <c r="I6378" s="309">
        <v>42682</v>
      </c>
      <c r="J6378" s="17" t="s">
        <v>3888</v>
      </c>
      <c r="L6378" s="17" t="s">
        <v>7662</v>
      </c>
      <c r="N6378" s="17" t="s">
        <v>19</v>
      </c>
      <c r="O6378" s="17" t="s">
        <v>15</v>
      </c>
      <c r="P6378" s="17">
        <v>45356</v>
      </c>
      <c r="AC6378" s="17" t="s">
        <v>3890</v>
      </c>
      <c r="AD6378" s="17" t="s">
        <v>3891</v>
      </c>
      <c r="AF6378" s="17">
        <v>15</v>
      </c>
      <c r="AG6378" s="17">
        <v>2</v>
      </c>
      <c r="AM6378" s="17" t="s">
        <v>2606</v>
      </c>
      <c r="AN6378" s="17" t="s">
        <v>7570</v>
      </c>
      <c r="AO6378" s="17">
        <v>3</v>
      </c>
      <c r="AP6378" s="17">
        <v>80</v>
      </c>
      <c r="AQ6378" s="17">
        <v>5</v>
      </c>
      <c r="AT6378" s="17" t="s">
        <v>6589</v>
      </c>
      <c r="DN6378" s="17">
        <f>COUNTIF(AU6378:DM6378, "X")</f>
        <v>0</v>
      </c>
    </row>
    <row r="6379" spans="1:118" s="17" customFormat="1">
      <c r="A6379" s="17" t="s">
        <v>4939</v>
      </c>
      <c r="B6379" s="17">
        <v>55</v>
      </c>
      <c r="C6379" s="17">
        <v>178263</v>
      </c>
      <c r="D6379" s="17" t="s">
        <v>4940</v>
      </c>
      <c r="E6379" s="17" t="s">
        <v>199</v>
      </c>
      <c r="F6379" s="17" t="s">
        <v>4941</v>
      </c>
      <c r="H6379" s="309">
        <v>34722</v>
      </c>
      <c r="I6379" s="309">
        <v>42682</v>
      </c>
      <c r="J6379" s="17" t="s">
        <v>3888</v>
      </c>
      <c r="L6379" s="17" t="s">
        <v>4942</v>
      </c>
      <c r="N6379" s="17" t="s">
        <v>19</v>
      </c>
      <c r="O6379" s="17" t="s">
        <v>15</v>
      </c>
      <c r="P6379" s="17">
        <v>45356</v>
      </c>
      <c r="AC6379" s="17" t="s">
        <v>3890</v>
      </c>
      <c r="AD6379" s="17" t="s">
        <v>3891</v>
      </c>
      <c r="AF6379" s="17">
        <v>15</v>
      </c>
      <c r="AG6379" s="17">
        <v>2</v>
      </c>
      <c r="AM6379" s="17" t="s">
        <v>2602</v>
      </c>
      <c r="AN6379" s="17" t="s">
        <v>4371</v>
      </c>
      <c r="AO6379" s="17">
        <v>3</v>
      </c>
      <c r="AP6379" s="17">
        <v>80</v>
      </c>
      <c r="AQ6379" s="17">
        <v>5</v>
      </c>
      <c r="AT6379" s="17" t="s">
        <v>3893</v>
      </c>
      <c r="DN6379" s="17">
        <f>COUNTIF(AU6379:DM6379, "X")</f>
        <v>0</v>
      </c>
    </row>
    <row r="6380" spans="1:118" s="17" customFormat="1">
      <c r="A6380" s="17" t="s">
        <v>15400</v>
      </c>
      <c r="B6380" s="17">
        <v>55</v>
      </c>
      <c r="C6380" s="17">
        <v>178275</v>
      </c>
      <c r="D6380" s="17" t="s">
        <v>15401</v>
      </c>
      <c r="E6380" s="17" t="s">
        <v>10510</v>
      </c>
      <c r="F6380" s="17" t="s">
        <v>15402</v>
      </c>
      <c r="H6380" s="309">
        <v>35013</v>
      </c>
      <c r="I6380" s="309">
        <v>42682</v>
      </c>
      <c r="J6380" s="17" t="s">
        <v>3888</v>
      </c>
      <c r="L6380" s="17" t="s">
        <v>15403</v>
      </c>
      <c r="N6380" s="17" t="s">
        <v>31</v>
      </c>
      <c r="O6380" s="17" t="s">
        <v>15</v>
      </c>
      <c r="P6380" s="17">
        <v>45373</v>
      </c>
      <c r="AC6380" s="17" t="s">
        <v>9895</v>
      </c>
      <c r="AD6380" s="17" t="s">
        <v>9896</v>
      </c>
      <c r="AF6380" s="17">
        <v>15</v>
      </c>
      <c r="AG6380" s="17">
        <v>2</v>
      </c>
      <c r="AM6380" s="17" t="s">
        <v>44</v>
      </c>
      <c r="AN6380" s="17" t="s">
        <v>15244</v>
      </c>
      <c r="AO6380" s="17">
        <v>3</v>
      </c>
      <c r="AP6380" s="17">
        <v>80</v>
      </c>
      <c r="AQ6380" s="17">
        <v>5</v>
      </c>
      <c r="AR6380" s="17" t="s">
        <v>9898</v>
      </c>
      <c r="AT6380" s="17" t="s">
        <v>15057</v>
      </c>
      <c r="DN6380" s="17">
        <f>COUNTIF(AU6380:DM6380, "X")</f>
        <v>0</v>
      </c>
    </row>
    <row r="6381" spans="1:118" s="17" customFormat="1">
      <c r="A6381" s="17" t="s">
        <v>19728</v>
      </c>
      <c r="B6381" s="17">
        <v>55</v>
      </c>
      <c r="C6381" s="17">
        <v>178279</v>
      </c>
      <c r="D6381" s="17" t="s">
        <v>234</v>
      </c>
      <c r="E6381" s="17" t="s">
        <v>18</v>
      </c>
      <c r="F6381" s="17" t="s">
        <v>19729</v>
      </c>
      <c r="H6381" s="309">
        <v>33769</v>
      </c>
      <c r="I6381" s="309">
        <v>42682</v>
      </c>
      <c r="J6381" s="17" t="s">
        <v>3888</v>
      </c>
      <c r="L6381" s="17" t="s">
        <v>19730</v>
      </c>
      <c r="N6381" s="17" t="s">
        <v>14</v>
      </c>
      <c r="O6381" s="17" t="s">
        <v>15</v>
      </c>
      <c r="P6381" s="17">
        <v>45371</v>
      </c>
      <c r="AF6381" s="17">
        <v>8</v>
      </c>
      <c r="AG6381" s="17">
        <v>2</v>
      </c>
      <c r="AI6381" s="17" t="s">
        <v>10178</v>
      </c>
      <c r="AM6381" s="17" t="s">
        <v>219</v>
      </c>
      <c r="AN6381" s="17" t="s">
        <v>19675</v>
      </c>
      <c r="AO6381" s="17">
        <v>3</v>
      </c>
      <c r="AP6381" s="17">
        <v>80</v>
      </c>
      <c r="AQ6381" s="17">
        <v>5</v>
      </c>
      <c r="AR6381" s="17" t="s">
        <v>10180</v>
      </c>
      <c r="DN6381" s="17">
        <f>COUNTIF(AU6381:DM6381, "X")</f>
        <v>0</v>
      </c>
    </row>
    <row r="6382" spans="1:118" s="17" customFormat="1">
      <c r="A6382" s="17" t="s">
        <v>20682</v>
      </c>
      <c r="B6382" s="17">
        <v>55</v>
      </c>
      <c r="C6382" s="17">
        <v>178284</v>
      </c>
      <c r="D6382" s="17" t="s">
        <v>1218</v>
      </c>
      <c r="E6382" s="17" t="s">
        <v>20683</v>
      </c>
      <c r="F6382" s="17" t="s">
        <v>43</v>
      </c>
      <c r="H6382" s="309">
        <v>24758</v>
      </c>
      <c r="I6382" s="309">
        <v>42682</v>
      </c>
      <c r="J6382" s="17" t="s">
        <v>3888</v>
      </c>
      <c r="L6382" s="17" t="s">
        <v>20673</v>
      </c>
      <c r="N6382" s="17" t="s">
        <v>26</v>
      </c>
      <c r="O6382" s="17" t="s">
        <v>15</v>
      </c>
      <c r="P6382" s="17">
        <v>45318</v>
      </c>
      <c r="AF6382" s="17">
        <v>15</v>
      </c>
      <c r="AG6382" s="17">
        <v>2</v>
      </c>
      <c r="AI6382" s="17" t="s">
        <v>20669</v>
      </c>
      <c r="AM6382" s="17" t="s">
        <v>53</v>
      </c>
      <c r="AN6382" s="17" t="s">
        <v>20670</v>
      </c>
      <c r="AO6382" s="17">
        <v>3</v>
      </c>
      <c r="AP6382" s="17">
        <v>80</v>
      </c>
      <c r="AQ6382" s="17">
        <v>5</v>
      </c>
      <c r="AR6382" s="17" t="s">
        <v>20671</v>
      </c>
      <c r="DF6382" s="17" t="s">
        <v>3901</v>
      </c>
      <c r="DN6382" s="17">
        <f>COUNTIF(AU6382:DM6382, "X")</f>
        <v>1</v>
      </c>
    </row>
    <row r="6383" spans="1:118" s="17" customFormat="1">
      <c r="A6383" s="17" t="s">
        <v>24336</v>
      </c>
      <c r="B6383" s="17">
        <v>55</v>
      </c>
      <c r="C6383" s="17">
        <v>178298</v>
      </c>
      <c r="D6383" s="17" t="s">
        <v>18553</v>
      </c>
      <c r="E6383" s="17" t="s">
        <v>147</v>
      </c>
      <c r="F6383" s="17" t="s">
        <v>450</v>
      </c>
      <c r="H6383" s="309">
        <v>33169</v>
      </c>
      <c r="I6383" s="309">
        <v>42675</v>
      </c>
      <c r="J6383" s="17" t="s">
        <v>3888</v>
      </c>
      <c r="L6383" s="17" t="s">
        <v>24337</v>
      </c>
      <c r="N6383" s="17" t="s">
        <v>126</v>
      </c>
      <c r="O6383" s="17" t="s">
        <v>15</v>
      </c>
      <c r="P6383" s="17">
        <v>45383</v>
      </c>
      <c r="AF6383" s="17">
        <v>8</v>
      </c>
      <c r="AG6383" s="17">
        <v>2</v>
      </c>
      <c r="AI6383" s="17" t="s">
        <v>20542</v>
      </c>
      <c r="AM6383" s="17" t="s">
        <v>239</v>
      </c>
      <c r="AN6383" s="17" t="s">
        <v>24146</v>
      </c>
      <c r="AO6383" s="17">
        <v>3</v>
      </c>
      <c r="AP6383" s="17">
        <v>80</v>
      </c>
      <c r="AQ6383" s="17">
        <v>5</v>
      </c>
      <c r="AR6383" s="17" t="s">
        <v>22585</v>
      </c>
      <c r="AS6383" s="17" t="s">
        <v>23503</v>
      </c>
      <c r="CH6383" s="17" t="s">
        <v>3901</v>
      </c>
      <c r="DN6383" s="17">
        <f>COUNTIF(AU6383:DM6383, "X")</f>
        <v>1</v>
      </c>
    </row>
    <row r="6384" spans="1:118" s="17" customFormat="1">
      <c r="A6384" s="17" t="s">
        <v>12188</v>
      </c>
      <c r="B6384" s="17">
        <v>55</v>
      </c>
      <c r="C6384" s="17">
        <v>178301</v>
      </c>
      <c r="D6384" s="17" t="s">
        <v>12189</v>
      </c>
      <c r="E6384" s="17" t="s">
        <v>8134</v>
      </c>
      <c r="F6384" s="17" t="s">
        <v>65</v>
      </c>
      <c r="H6384" s="309">
        <v>34276</v>
      </c>
      <c r="I6384" s="309">
        <v>42678</v>
      </c>
      <c r="J6384" s="17" t="s">
        <v>3888</v>
      </c>
      <c r="L6384" s="17" t="s">
        <v>12190</v>
      </c>
      <c r="M6384" s="17" t="s">
        <v>478</v>
      </c>
      <c r="N6384" s="17" t="s">
        <v>31</v>
      </c>
      <c r="O6384" s="17" t="s">
        <v>15</v>
      </c>
      <c r="P6384" s="17">
        <v>45373</v>
      </c>
      <c r="AC6384" s="17" t="s">
        <v>9895</v>
      </c>
      <c r="AD6384" s="17" t="s">
        <v>9896</v>
      </c>
      <c r="AF6384" s="17">
        <v>8</v>
      </c>
      <c r="AG6384" s="17">
        <v>2</v>
      </c>
      <c r="AM6384" s="17" t="s">
        <v>295</v>
      </c>
      <c r="AN6384" s="17" t="s">
        <v>12166</v>
      </c>
      <c r="AO6384" s="17">
        <v>3</v>
      </c>
      <c r="AP6384" s="17">
        <v>80</v>
      </c>
      <c r="AQ6384" s="17">
        <v>5</v>
      </c>
      <c r="AR6384" s="17" t="s">
        <v>9898</v>
      </c>
      <c r="AT6384" s="17" t="s">
        <v>11929</v>
      </c>
      <c r="DN6384" s="17">
        <f>COUNTIF(AU6384:DM6384, "X")</f>
        <v>0</v>
      </c>
    </row>
    <row r="6385" spans="1:118" s="17" customFormat="1">
      <c r="A6385" s="17" t="s">
        <v>24164</v>
      </c>
      <c r="B6385" s="17">
        <v>55</v>
      </c>
      <c r="C6385" s="17">
        <v>178304</v>
      </c>
      <c r="D6385" s="17" t="s">
        <v>24165</v>
      </c>
      <c r="E6385" s="17" t="s">
        <v>134</v>
      </c>
      <c r="F6385" s="17" t="s">
        <v>120</v>
      </c>
      <c r="H6385" s="309">
        <v>33138</v>
      </c>
      <c r="I6385" s="309">
        <v>42679</v>
      </c>
      <c r="J6385" s="17" t="s">
        <v>3888</v>
      </c>
      <c r="L6385" s="17" t="s">
        <v>24166</v>
      </c>
      <c r="M6385" s="17" t="s">
        <v>346</v>
      </c>
      <c r="N6385" s="17" t="s">
        <v>126</v>
      </c>
      <c r="O6385" s="17" t="s">
        <v>15</v>
      </c>
      <c r="P6385" s="17">
        <v>45383</v>
      </c>
      <c r="AF6385" s="17">
        <v>8</v>
      </c>
      <c r="AG6385" s="17">
        <v>2</v>
      </c>
      <c r="AI6385" s="17" t="s">
        <v>20542</v>
      </c>
      <c r="AM6385" s="17" t="s">
        <v>239</v>
      </c>
      <c r="AN6385" s="17" t="s">
        <v>24146</v>
      </c>
      <c r="AO6385" s="17">
        <v>3</v>
      </c>
      <c r="AP6385" s="17">
        <v>80</v>
      </c>
      <c r="AQ6385" s="17">
        <v>5</v>
      </c>
      <c r="AR6385" s="17" t="s">
        <v>22585</v>
      </c>
      <c r="AS6385" s="17" t="s">
        <v>23503</v>
      </c>
      <c r="CH6385" s="17" t="s">
        <v>3901</v>
      </c>
      <c r="DN6385" s="17">
        <f>COUNTIF(AU6385:DM6385, "X")</f>
        <v>1</v>
      </c>
    </row>
    <row r="6386" spans="1:118" s="17" customFormat="1">
      <c r="A6386" s="17" t="s">
        <v>14941</v>
      </c>
      <c r="B6386" s="17">
        <v>55</v>
      </c>
      <c r="C6386" s="17">
        <v>178310</v>
      </c>
      <c r="D6386" s="17" t="s">
        <v>14884</v>
      </c>
      <c r="E6386" s="17" t="s">
        <v>14942</v>
      </c>
      <c r="F6386" s="17" t="s">
        <v>56</v>
      </c>
      <c r="H6386" s="309">
        <v>23714</v>
      </c>
      <c r="I6386" s="309">
        <v>42683</v>
      </c>
      <c r="J6386" s="17" t="s">
        <v>3888</v>
      </c>
      <c r="L6386" s="17" t="s">
        <v>14885</v>
      </c>
      <c r="N6386" s="17" t="s">
        <v>31</v>
      </c>
      <c r="O6386" s="17" t="s">
        <v>15</v>
      </c>
      <c r="P6386" s="17">
        <v>45373</v>
      </c>
      <c r="Q6386" s="17">
        <v>3335</v>
      </c>
      <c r="AC6386" s="17" t="s">
        <v>9895</v>
      </c>
      <c r="AD6386" s="17" t="s">
        <v>9896</v>
      </c>
      <c r="AF6386" s="17">
        <v>8</v>
      </c>
      <c r="AG6386" s="17">
        <v>2</v>
      </c>
      <c r="AM6386" s="17" t="s">
        <v>335</v>
      </c>
      <c r="AN6386" s="17" t="s">
        <v>14693</v>
      </c>
      <c r="AO6386" s="17">
        <v>3</v>
      </c>
      <c r="AP6386" s="17">
        <v>80</v>
      </c>
      <c r="AQ6386" s="17">
        <v>5</v>
      </c>
      <c r="AR6386" s="17" t="s">
        <v>9898</v>
      </c>
      <c r="AT6386" s="17" t="s">
        <v>14152</v>
      </c>
      <c r="AU6386" s="17" t="s">
        <v>21</v>
      </c>
      <c r="AZ6386" s="17" t="s">
        <v>3901</v>
      </c>
      <c r="BA6386" s="17" t="s">
        <v>3901</v>
      </c>
      <c r="BB6386" s="17" t="s">
        <v>3901</v>
      </c>
      <c r="BC6386" s="17" t="s">
        <v>21</v>
      </c>
      <c r="BD6386" s="17" t="s">
        <v>3901</v>
      </c>
      <c r="BF6386" s="17" t="s">
        <v>3901</v>
      </c>
      <c r="BK6386" s="17" t="s">
        <v>3901</v>
      </c>
      <c r="BS6386" s="17" t="s">
        <v>3901</v>
      </c>
      <c r="BZ6386" s="17" t="s">
        <v>21</v>
      </c>
      <c r="CC6386" s="17" t="s">
        <v>3901</v>
      </c>
      <c r="CD6386" s="17" t="s">
        <v>3901</v>
      </c>
      <c r="CF6386" s="17" t="s">
        <v>3901</v>
      </c>
      <c r="CG6386" s="17" t="s">
        <v>21</v>
      </c>
      <c r="CH6386" s="17" t="s">
        <v>3901</v>
      </c>
      <c r="CL6386" s="17" t="s">
        <v>3901</v>
      </c>
      <c r="CM6386" s="17" t="s">
        <v>3901</v>
      </c>
      <c r="CN6386" s="17" t="s">
        <v>3901</v>
      </c>
      <c r="CQ6386" s="17" t="s">
        <v>3901</v>
      </c>
      <c r="DN6386" s="17">
        <f>COUNTIF(AU6386:DM6386, "X")</f>
        <v>15</v>
      </c>
    </row>
    <row r="6387" spans="1:118" s="17" customFormat="1">
      <c r="A6387" s="17" t="s">
        <v>9511</v>
      </c>
      <c r="B6387" s="17">
        <v>55</v>
      </c>
      <c r="C6387" s="17">
        <v>178324</v>
      </c>
      <c r="D6387" s="17" t="s">
        <v>4243</v>
      </c>
      <c r="E6387" s="17" t="s">
        <v>8262</v>
      </c>
      <c r="F6387" s="17" t="s">
        <v>596</v>
      </c>
      <c r="H6387" s="309">
        <v>31766</v>
      </c>
      <c r="I6387" s="309">
        <v>42689</v>
      </c>
      <c r="J6387" s="17" t="s">
        <v>3888</v>
      </c>
      <c r="L6387" s="17" t="s">
        <v>9512</v>
      </c>
      <c r="N6387" s="17" t="s">
        <v>19</v>
      </c>
      <c r="O6387" s="17" t="s">
        <v>15</v>
      </c>
      <c r="P6387" s="17">
        <v>45356</v>
      </c>
      <c r="Q6387" s="17">
        <v>4230</v>
      </c>
      <c r="AC6387" s="17" t="s">
        <v>3890</v>
      </c>
      <c r="AD6387" s="17" t="s">
        <v>3891</v>
      </c>
      <c r="AF6387" s="17">
        <v>15</v>
      </c>
      <c r="AG6387" s="17">
        <v>2</v>
      </c>
      <c r="AM6387" s="17" t="s">
        <v>311</v>
      </c>
      <c r="AN6387" s="17" t="s">
        <v>9449</v>
      </c>
      <c r="AO6387" s="17">
        <v>3</v>
      </c>
      <c r="AP6387" s="17">
        <v>80</v>
      </c>
      <c r="AQ6387" s="17">
        <v>5</v>
      </c>
      <c r="AT6387" s="17" t="s">
        <v>9082</v>
      </c>
      <c r="BS6387" s="17" t="s">
        <v>3901</v>
      </c>
      <c r="CH6387" s="17" t="s">
        <v>3901</v>
      </c>
      <c r="CN6387" s="17" t="s">
        <v>3901</v>
      </c>
      <c r="DN6387" s="17">
        <f>COUNTIF(AU6387:DM6387, "X")</f>
        <v>3</v>
      </c>
    </row>
    <row r="6388" spans="1:118" s="17" customFormat="1">
      <c r="A6388" s="17" t="s">
        <v>7743</v>
      </c>
      <c r="B6388" s="17">
        <v>55</v>
      </c>
      <c r="C6388" s="17">
        <v>178334</v>
      </c>
      <c r="D6388" s="17" t="s">
        <v>7744</v>
      </c>
      <c r="E6388" s="17" t="s">
        <v>388</v>
      </c>
      <c r="F6388" s="17" t="s">
        <v>61</v>
      </c>
      <c r="H6388" s="309">
        <v>34680</v>
      </c>
      <c r="I6388" s="309">
        <v>42693</v>
      </c>
      <c r="J6388" s="17" t="s">
        <v>3888</v>
      </c>
      <c r="L6388" s="17" t="s">
        <v>7745</v>
      </c>
      <c r="N6388" s="17" t="s">
        <v>19</v>
      </c>
      <c r="O6388" s="17" t="s">
        <v>15</v>
      </c>
      <c r="P6388" s="17">
        <v>45356</v>
      </c>
      <c r="Q6388" s="17">
        <v>1825</v>
      </c>
      <c r="AC6388" s="17" t="s">
        <v>3890</v>
      </c>
      <c r="AD6388" s="17" t="s">
        <v>3891</v>
      </c>
      <c r="AF6388" s="17">
        <v>8</v>
      </c>
      <c r="AG6388" s="17">
        <v>2</v>
      </c>
      <c r="AM6388" s="17" t="s">
        <v>2606</v>
      </c>
      <c r="AN6388" s="17" t="s">
        <v>7570</v>
      </c>
      <c r="AO6388" s="17">
        <v>3</v>
      </c>
      <c r="AP6388" s="17">
        <v>80</v>
      </c>
      <c r="AQ6388" s="17">
        <v>5</v>
      </c>
      <c r="AT6388" s="17" t="s">
        <v>6589</v>
      </c>
      <c r="DN6388" s="17">
        <f>COUNTIF(AU6388:DM6388, "X")</f>
        <v>0</v>
      </c>
    </row>
    <row r="6389" spans="1:118" s="17" customFormat="1">
      <c r="A6389" s="17" t="s">
        <v>26580</v>
      </c>
      <c r="B6389" s="17">
        <v>55</v>
      </c>
      <c r="C6389" s="17">
        <v>178338</v>
      </c>
      <c r="D6389" s="17" t="s">
        <v>26581</v>
      </c>
      <c r="E6389" s="17" t="s">
        <v>5551</v>
      </c>
      <c r="F6389" s="17" t="s">
        <v>96</v>
      </c>
      <c r="H6389" s="309">
        <v>34499</v>
      </c>
      <c r="I6389" s="309">
        <v>42697</v>
      </c>
      <c r="J6389" s="17" t="s">
        <v>3888</v>
      </c>
      <c r="L6389" s="17" t="s">
        <v>26582</v>
      </c>
      <c r="N6389" s="17" t="s">
        <v>14</v>
      </c>
      <c r="O6389" s="17" t="s">
        <v>15</v>
      </c>
      <c r="P6389" s="17">
        <v>45371</v>
      </c>
      <c r="Q6389" s="17">
        <v>8453</v>
      </c>
      <c r="AC6389" s="17" t="s">
        <v>17772</v>
      </c>
      <c r="AF6389" s="17">
        <v>8</v>
      </c>
      <c r="AG6389" s="17">
        <v>2</v>
      </c>
      <c r="AH6389" s="17" t="s">
        <v>11926</v>
      </c>
      <c r="AK6389" s="17" t="s">
        <v>17298</v>
      </c>
      <c r="AM6389" s="17" t="s">
        <v>78</v>
      </c>
      <c r="AN6389" s="17" t="s">
        <v>26289</v>
      </c>
      <c r="AO6389" s="17">
        <v>3</v>
      </c>
      <c r="AP6389" s="17">
        <v>80</v>
      </c>
      <c r="AQ6389" s="17">
        <v>5</v>
      </c>
      <c r="AT6389" s="17" t="s">
        <v>25610</v>
      </c>
      <c r="CR6389" s="17" t="s">
        <v>21</v>
      </c>
      <c r="CU6389" s="17" t="s">
        <v>3901</v>
      </c>
      <c r="DN6389" s="17">
        <f>COUNTIF(AU6389:DM6389, "X")</f>
        <v>1</v>
      </c>
    </row>
    <row r="6390" spans="1:118" s="17" customFormat="1">
      <c r="A6390" s="17" t="s">
        <v>11022</v>
      </c>
      <c r="B6390" s="17">
        <v>55</v>
      </c>
      <c r="C6390" s="17">
        <v>178343</v>
      </c>
      <c r="D6390" s="17" t="s">
        <v>11023</v>
      </c>
      <c r="E6390" s="17" t="s">
        <v>11024</v>
      </c>
      <c r="F6390" s="17" t="s">
        <v>10068</v>
      </c>
      <c r="H6390" s="309">
        <v>33917</v>
      </c>
      <c r="I6390" s="309">
        <v>42700</v>
      </c>
      <c r="J6390" s="17" t="s">
        <v>3888</v>
      </c>
      <c r="K6390" s="17" t="s">
        <v>30</v>
      </c>
      <c r="L6390" s="17" t="s">
        <v>11025</v>
      </c>
      <c r="N6390" s="17" t="s">
        <v>14</v>
      </c>
      <c r="O6390" s="17" t="s">
        <v>15</v>
      </c>
      <c r="P6390" s="17">
        <v>45371</v>
      </c>
      <c r="AC6390" s="17" t="s">
        <v>14</v>
      </c>
      <c r="AF6390" s="17">
        <v>15</v>
      </c>
      <c r="AG6390" s="17">
        <v>2</v>
      </c>
      <c r="AI6390" s="17" t="s">
        <v>10178</v>
      </c>
      <c r="AM6390" s="17" t="s">
        <v>16</v>
      </c>
      <c r="AN6390" s="17" t="s">
        <v>10763</v>
      </c>
      <c r="AO6390" s="17">
        <v>3</v>
      </c>
      <c r="AP6390" s="17">
        <v>80</v>
      </c>
      <c r="AQ6390" s="17">
        <v>5</v>
      </c>
      <c r="AR6390" s="17" t="s">
        <v>10180</v>
      </c>
      <c r="DE6390" s="17" t="s">
        <v>30</v>
      </c>
      <c r="DF6390" s="17" t="s">
        <v>3901</v>
      </c>
      <c r="DN6390" s="17">
        <f>COUNTIF(AU6390:DM6390, "X")</f>
        <v>1</v>
      </c>
    </row>
    <row r="6391" spans="1:118" s="17" customFormat="1">
      <c r="A6391" s="17" t="s">
        <v>16079</v>
      </c>
      <c r="B6391" s="17">
        <v>55</v>
      </c>
      <c r="C6391" s="17">
        <v>178345</v>
      </c>
      <c r="D6391" s="17" t="s">
        <v>9964</v>
      </c>
      <c r="E6391" s="17" t="s">
        <v>12469</v>
      </c>
      <c r="F6391" s="17" t="s">
        <v>131</v>
      </c>
      <c r="H6391" s="309">
        <v>35753</v>
      </c>
      <c r="I6391" s="309">
        <v>42701</v>
      </c>
      <c r="J6391" s="17" t="s">
        <v>3888</v>
      </c>
      <c r="L6391" s="17" t="s">
        <v>16080</v>
      </c>
      <c r="N6391" s="17" t="s">
        <v>31</v>
      </c>
      <c r="O6391" s="17" t="s">
        <v>15</v>
      </c>
      <c r="P6391" s="17">
        <v>45373</v>
      </c>
      <c r="AC6391" s="17" t="s">
        <v>9895</v>
      </c>
      <c r="AD6391" s="17" t="s">
        <v>9896</v>
      </c>
      <c r="AF6391" s="17">
        <v>15</v>
      </c>
      <c r="AG6391" s="17">
        <v>2</v>
      </c>
      <c r="AM6391" s="17" t="s">
        <v>37</v>
      </c>
      <c r="AN6391" s="17" t="s">
        <v>16071</v>
      </c>
      <c r="AO6391" s="17">
        <v>3</v>
      </c>
      <c r="AP6391" s="17">
        <v>80</v>
      </c>
      <c r="AQ6391" s="17">
        <v>5</v>
      </c>
      <c r="AR6391" s="17" t="s">
        <v>9898</v>
      </c>
      <c r="AT6391" s="17" t="s">
        <v>16072</v>
      </c>
      <c r="CU6391" s="17" t="s">
        <v>3901</v>
      </c>
      <c r="DN6391" s="17">
        <f>COUNTIF(AU6391:DM6391, "X")</f>
        <v>1</v>
      </c>
    </row>
    <row r="6392" spans="1:118" s="17" customFormat="1">
      <c r="A6392" s="17" t="s">
        <v>6586</v>
      </c>
      <c r="B6392" s="17">
        <v>55</v>
      </c>
      <c r="C6392" s="17">
        <v>178347</v>
      </c>
      <c r="D6392" s="17" t="s">
        <v>10</v>
      </c>
      <c r="E6392" s="17" t="s">
        <v>42</v>
      </c>
      <c r="F6392" s="17" t="s">
        <v>110</v>
      </c>
      <c r="H6392" s="309">
        <v>25537</v>
      </c>
      <c r="I6392" s="309">
        <v>42702</v>
      </c>
      <c r="J6392" s="17" t="s">
        <v>3888</v>
      </c>
      <c r="L6392" s="17" t="s">
        <v>6587</v>
      </c>
      <c r="M6392" s="17" t="s">
        <v>478</v>
      </c>
      <c r="N6392" s="17" t="s">
        <v>19</v>
      </c>
      <c r="O6392" s="17" t="s">
        <v>15</v>
      </c>
      <c r="P6392" s="17">
        <v>45356</v>
      </c>
      <c r="Q6392" s="17">
        <v>2486</v>
      </c>
      <c r="AC6392" s="17" t="s">
        <v>3890</v>
      </c>
      <c r="AD6392" s="17" t="s">
        <v>3891</v>
      </c>
      <c r="AF6392" s="17">
        <v>8</v>
      </c>
      <c r="AG6392" s="17">
        <v>2</v>
      </c>
      <c r="AM6392" s="17" t="s">
        <v>248</v>
      </c>
      <c r="AN6392" s="17" t="s">
        <v>6588</v>
      </c>
      <c r="AO6392" s="17">
        <v>3</v>
      </c>
      <c r="AP6392" s="17">
        <v>80</v>
      </c>
      <c r="AQ6392" s="17">
        <v>5</v>
      </c>
      <c r="AT6392" s="17" t="s">
        <v>6589</v>
      </c>
      <c r="BD6392" s="17" t="s">
        <v>3901</v>
      </c>
      <c r="BH6392" s="17" t="s">
        <v>3901</v>
      </c>
      <c r="DN6392" s="17">
        <f>COUNTIF(AU6392:DM6392, "X")</f>
        <v>2</v>
      </c>
    </row>
    <row r="6393" spans="1:118" s="17" customFormat="1">
      <c r="A6393" s="17" t="s">
        <v>10751</v>
      </c>
      <c r="B6393" s="17">
        <v>55</v>
      </c>
      <c r="C6393" s="17">
        <v>178351</v>
      </c>
      <c r="D6393" s="17" t="s">
        <v>6308</v>
      </c>
      <c r="E6393" s="17" t="s">
        <v>592</v>
      </c>
      <c r="H6393" s="309">
        <v>35393</v>
      </c>
      <c r="I6393" s="309">
        <v>42707</v>
      </c>
      <c r="J6393" s="17" t="s">
        <v>3888</v>
      </c>
      <c r="L6393" s="17" t="s">
        <v>10752</v>
      </c>
      <c r="N6393" s="17" t="s">
        <v>14</v>
      </c>
      <c r="O6393" s="17" t="s">
        <v>15</v>
      </c>
      <c r="P6393" s="17">
        <v>45371</v>
      </c>
      <c r="AC6393" s="17" t="s">
        <v>14</v>
      </c>
      <c r="AF6393" s="17">
        <v>15</v>
      </c>
      <c r="AG6393" s="17">
        <v>2</v>
      </c>
      <c r="AI6393" s="17" t="s">
        <v>10178</v>
      </c>
      <c r="AM6393" s="17" t="s">
        <v>193</v>
      </c>
      <c r="AN6393" s="17" t="s">
        <v>10381</v>
      </c>
      <c r="AO6393" s="17">
        <v>3</v>
      </c>
      <c r="AP6393" s="17">
        <v>80</v>
      </c>
      <c r="AQ6393" s="17">
        <v>5</v>
      </c>
      <c r="AR6393" s="17" t="s">
        <v>10180</v>
      </c>
      <c r="DN6393" s="17">
        <f>COUNTIF(AU6393:DM6393, "X")</f>
        <v>0</v>
      </c>
    </row>
    <row r="6394" spans="1:118" s="17" customFormat="1">
      <c r="A6394" s="17" t="s">
        <v>14883</v>
      </c>
      <c r="B6394" s="17">
        <v>55</v>
      </c>
      <c r="C6394" s="17">
        <v>178363</v>
      </c>
      <c r="D6394" s="17" t="s">
        <v>14884</v>
      </c>
      <c r="E6394" s="17" t="s">
        <v>492</v>
      </c>
      <c r="F6394" s="17" t="s">
        <v>354</v>
      </c>
      <c r="H6394" s="309">
        <v>24491</v>
      </c>
      <c r="I6394" s="309">
        <v>42715</v>
      </c>
      <c r="J6394" s="17" t="s">
        <v>3888</v>
      </c>
      <c r="L6394" s="17" t="s">
        <v>14885</v>
      </c>
      <c r="N6394" s="17" t="s">
        <v>31</v>
      </c>
      <c r="O6394" s="17" t="s">
        <v>15</v>
      </c>
      <c r="P6394" s="17">
        <v>45373</v>
      </c>
      <c r="AC6394" s="17" t="s">
        <v>9895</v>
      </c>
      <c r="AD6394" s="17" t="s">
        <v>9896</v>
      </c>
      <c r="AF6394" s="17">
        <v>8</v>
      </c>
      <c r="AG6394" s="17">
        <v>2</v>
      </c>
      <c r="AM6394" s="17" t="s">
        <v>335</v>
      </c>
      <c r="AN6394" s="17" t="s">
        <v>14693</v>
      </c>
      <c r="AO6394" s="17">
        <v>3</v>
      </c>
      <c r="AP6394" s="17">
        <v>80</v>
      </c>
      <c r="AQ6394" s="17">
        <v>5</v>
      </c>
      <c r="AR6394" s="17" t="s">
        <v>9898</v>
      </c>
      <c r="AT6394" s="17" t="s">
        <v>14152</v>
      </c>
      <c r="AU6394" s="17" t="s">
        <v>21</v>
      </c>
      <c r="BA6394" s="17" t="s">
        <v>3901</v>
      </c>
      <c r="BD6394" s="17" t="s">
        <v>3901</v>
      </c>
      <c r="BS6394" s="17" t="s">
        <v>3901</v>
      </c>
      <c r="BZ6394" s="17" t="s">
        <v>21</v>
      </c>
      <c r="CC6394" s="17" t="s">
        <v>3901</v>
      </c>
      <c r="CF6394" s="17" t="s">
        <v>3901</v>
      </c>
      <c r="CH6394" s="17" t="s">
        <v>3901</v>
      </c>
      <c r="CU6394" s="17" t="s">
        <v>3901</v>
      </c>
      <c r="DN6394" s="17">
        <f>COUNTIF(AU6394:DM6394, "X")</f>
        <v>7</v>
      </c>
    </row>
    <row r="6395" spans="1:118" s="17" customFormat="1">
      <c r="A6395" s="17" t="s">
        <v>7406</v>
      </c>
      <c r="B6395" s="17">
        <v>55</v>
      </c>
      <c r="C6395" s="17">
        <v>178371</v>
      </c>
      <c r="D6395" s="17" t="s">
        <v>7407</v>
      </c>
      <c r="E6395" s="17" t="s">
        <v>75</v>
      </c>
      <c r="F6395" s="17" t="s">
        <v>463</v>
      </c>
      <c r="H6395" s="309">
        <v>32478</v>
      </c>
      <c r="I6395" s="309">
        <v>42719</v>
      </c>
      <c r="J6395" s="17" t="s">
        <v>3888</v>
      </c>
      <c r="L6395" s="17" t="s">
        <v>7408</v>
      </c>
      <c r="N6395" s="17" t="s">
        <v>19</v>
      </c>
      <c r="O6395" s="17" t="s">
        <v>15</v>
      </c>
      <c r="P6395" s="17">
        <v>45356</v>
      </c>
      <c r="Q6395" s="17">
        <v>2204</v>
      </c>
      <c r="AC6395" s="17" t="s">
        <v>3890</v>
      </c>
      <c r="AD6395" s="17" t="s">
        <v>3891</v>
      </c>
      <c r="AF6395" s="17">
        <v>8</v>
      </c>
      <c r="AG6395" s="17">
        <v>2</v>
      </c>
      <c r="AM6395" s="17" t="s">
        <v>2605</v>
      </c>
      <c r="AN6395" s="17" t="s">
        <v>7253</v>
      </c>
      <c r="AO6395" s="17">
        <v>3</v>
      </c>
      <c r="AP6395" s="17">
        <v>80</v>
      </c>
      <c r="AQ6395" s="17">
        <v>5</v>
      </c>
      <c r="AT6395" s="17" t="s">
        <v>6589</v>
      </c>
      <c r="DN6395" s="17">
        <f>COUNTIF(AU6395:DM6395, "X")</f>
        <v>0</v>
      </c>
    </row>
    <row r="6396" spans="1:118" s="17" customFormat="1">
      <c r="A6396" s="17" t="s">
        <v>21997</v>
      </c>
      <c r="B6396" s="17">
        <v>55</v>
      </c>
      <c r="C6396" s="17">
        <v>159021</v>
      </c>
      <c r="D6396" s="17" t="s">
        <v>21998</v>
      </c>
      <c r="E6396" s="17" t="s">
        <v>47</v>
      </c>
      <c r="F6396" s="17" t="s">
        <v>872</v>
      </c>
      <c r="H6396" s="309">
        <v>34028</v>
      </c>
      <c r="I6396" s="309">
        <v>40840</v>
      </c>
      <c r="J6396" s="17" t="s">
        <v>3888</v>
      </c>
      <c r="L6396" s="17" t="s">
        <v>21999</v>
      </c>
      <c r="N6396" s="17" t="s">
        <v>196</v>
      </c>
      <c r="O6396" s="17" t="s">
        <v>15</v>
      </c>
      <c r="P6396" s="17">
        <v>45359</v>
      </c>
      <c r="T6396" s="17" t="s">
        <v>22000</v>
      </c>
      <c r="V6396" s="17" t="s">
        <v>196</v>
      </c>
      <c r="W6396" s="17" t="s">
        <v>15</v>
      </c>
      <c r="X6396" s="17">
        <v>45359</v>
      </c>
      <c r="AF6396" s="17">
        <v>8</v>
      </c>
      <c r="AG6396" s="17">
        <v>2</v>
      </c>
      <c r="AH6396" s="17" t="s">
        <v>11926</v>
      </c>
      <c r="AK6396" s="17" t="s">
        <v>21650</v>
      </c>
      <c r="AM6396" s="17" t="s">
        <v>255</v>
      </c>
      <c r="AN6396" s="17" t="s">
        <v>21914</v>
      </c>
      <c r="AO6396" s="17">
        <v>3</v>
      </c>
      <c r="AP6396" s="17">
        <v>80</v>
      </c>
      <c r="AQ6396" s="17">
        <v>5</v>
      </c>
      <c r="AR6396" s="17" t="s">
        <v>21652</v>
      </c>
      <c r="AS6396" s="17" t="s">
        <v>21915</v>
      </c>
      <c r="CH6396" s="17" t="s">
        <v>3901</v>
      </c>
      <c r="DN6396" s="17">
        <f>COUNTIF(AU6396:DM6396, "X")</f>
        <v>1</v>
      </c>
    </row>
    <row r="6397" spans="1:118" s="17" customFormat="1">
      <c r="A6397" s="17" t="s">
        <v>17615</v>
      </c>
      <c r="B6397" s="17">
        <v>55</v>
      </c>
      <c r="C6397" s="17">
        <v>178392</v>
      </c>
      <c r="D6397" s="17" t="s">
        <v>17616</v>
      </c>
      <c r="E6397" s="17" t="s">
        <v>11</v>
      </c>
      <c r="F6397" s="17" t="s">
        <v>43</v>
      </c>
      <c r="H6397" s="309">
        <v>32322</v>
      </c>
      <c r="I6397" s="309">
        <v>42682</v>
      </c>
      <c r="J6397" s="17" t="s">
        <v>3888</v>
      </c>
      <c r="L6397" s="17" t="s">
        <v>17617</v>
      </c>
      <c r="N6397" s="17" t="s">
        <v>17568</v>
      </c>
      <c r="O6397" s="17" t="s">
        <v>15</v>
      </c>
      <c r="P6397" s="17">
        <v>45424</v>
      </c>
      <c r="AF6397" s="17">
        <v>8</v>
      </c>
      <c r="AG6397" s="17">
        <v>2</v>
      </c>
      <c r="AH6397" s="17" t="s">
        <v>11926</v>
      </c>
      <c r="AK6397" s="17" t="s">
        <v>17298</v>
      </c>
      <c r="AM6397" s="17" t="s">
        <v>46</v>
      </c>
      <c r="AN6397" s="17" t="s">
        <v>17553</v>
      </c>
      <c r="AO6397" s="17">
        <v>3</v>
      </c>
      <c r="AP6397" s="17">
        <v>80</v>
      </c>
      <c r="AQ6397" s="17">
        <v>5</v>
      </c>
      <c r="AR6397" s="17" t="s">
        <v>17300</v>
      </c>
      <c r="BK6397" s="17" t="s">
        <v>3901</v>
      </c>
      <c r="BQ6397" s="17" t="s">
        <v>30</v>
      </c>
      <c r="BS6397" s="17" t="s">
        <v>3901</v>
      </c>
      <c r="CC6397" s="17" t="s">
        <v>3901</v>
      </c>
      <c r="CF6397" s="17" t="s">
        <v>3901</v>
      </c>
      <c r="CH6397" s="17" t="s">
        <v>3901</v>
      </c>
      <c r="DN6397" s="17">
        <f>COUNTIF(AU6397:DM6397, "X")</f>
        <v>5</v>
      </c>
    </row>
    <row r="6398" spans="1:118" s="17" customFormat="1">
      <c r="A6398" s="17" t="s">
        <v>24385</v>
      </c>
      <c r="B6398" s="17">
        <v>55</v>
      </c>
      <c r="C6398" s="17">
        <v>137520</v>
      </c>
      <c r="D6398" s="17" t="s">
        <v>24386</v>
      </c>
      <c r="E6398" s="17" t="s">
        <v>125</v>
      </c>
      <c r="F6398" s="17" t="s">
        <v>43</v>
      </c>
      <c r="H6398" s="309">
        <v>32375</v>
      </c>
      <c r="I6398" s="309">
        <v>42741</v>
      </c>
      <c r="J6398" s="17" t="s">
        <v>3888</v>
      </c>
      <c r="L6398" s="17" t="s">
        <v>24387</v>
      </c>
      <c r="M6398" s="17" t="s">
        <v>478</v>
      </c>
      <c r="N6398" s="17" t="s">
        <v>126</v>
      </c>
      <c r="O6398" s="17" t="s">
        <v>15</v>
      </c>
      <c r="P6398" s="17">
        <v>45383</v>
      </c>
      <c r="AF6398" s="17">
        <v>8</v>
      </c>
      <c r="AG6398" s="17">
        <v>2</v>
      </c>
      <c r="AI6398" s="17" t="s">
        <v>20542</v>
      </c>
      <c r="AM6398" s="17" t="s">
        <v>239</v>
      </c>
      <c r="AN6398" s="17" t="s">
        <v>24146</v>
      </c>
      <c r="AO6398" s="17">
        <v>3</v>
      </c>
      <c r="AP6398" s="17">
        <v>80</v>
      </c>
      <c r="AQ6398" s="17">
        <v>5</v>
      </c>
      <c r="AR6398" s="17" t="s">
        <v>22585</v>
      </c>
      <c r="AS6398" s="17" t="s">
        <v>23503</v>
      </c>
      <c r="DN6398" s="17">
        <f>COUNTIF(AU6398:DM6398, "X")</f>
        <v>0</v>
      </c>
    </row>
    <row r="6399" spans="1:118" s="17" customFormat="1">
      <c r="A6399" s="17" t="s">
        <v>14222</v>
      </c>
      <c r="B6399" s="17">
        <v>55</v>
      </c>
      <c r="C6399" s="17">
        <v>178412</v>
      </c>
      <c r="D6399" s="17" t="s">
        <v>5427</v>
      </c>
      <c r="E6399" s="17" t="s">
        <v>14223</v>
      </c>
      <c r="F6399" s="17" t="s">
        <v>43</v>
      </c>
      <c r="H6399" s="309">
        <v>34477</v>
      </c>
      <c r="I6399" s="309">
        <v>42741</v>
      </c>
      <c r="J6399" s="17" t="s">
        <v>3888</v>
      </c>
      <c r="L6399" s="17" t="s">
        <v>14224</v>
      </c>
      <c r="N6399" s="17" t="s">
        <v>31</v>
      </c>
      <c r="O6399" s="17" t="s">
        <v>15</v>
      </c>
      <c r="P6399" s="17">
        <v>45373</v>
      </c>
      <c r="AC6399" s="17" t="s">
        <v>9895</v>
      </c>
      <c r="AD6399" s="17" t="s">
        <v>9896</v>
      </c>
      <c r="AF6399" s="17">
        <v>8</v>
      </c>
      <c r="AG6399" s="17">
        <v>2</v>
      </c>
      <c r="AM6399" s="17" t="s">
        <v>157</v>
      </c>
      <c r="AN6399" s="17" t="s">
        <v>14151</v>
      </c>
      <c r="AO6399" s="17">
        <v>3</v>
      </c>
      <c r="AP6399" s="17">
        <v>80</v>
      </c>
      <c r="AQ6399" s="17">
        <v>5</v>
      </c>
      <c r="AR6399" s="17" t="s">
        <v>9898</v>
      </c>
      <c r="AT6399" s="17" t="s">
        <v>14152</v>
      </c>
      <c r="DN6399" s="17">
        <f>COUNTIF(AU6399:DM6399, "X")</f>
        <v>0</v>
      </c>
    </row>
    <row r="6400" spans="1:118" s="17" customFormat="1">
      <c r="A6400" s="17" t="s">
        <v>18810</v>
      </c>
      <c r="B6400" s="17">
        <v>55</v>
      </c>
      <c r="C6400" s="17">
        <v>178432</v>
      </c>
      <c r="D6400" s="17" t="s">
        <v>567</v>
      </c>
      <c r="E6400" s="17" t="s">
        <v>426</v>
      </c>
      <c r="F6400" s="17" t="s">
        <v>48</v>
      </c>
      <c r="H6400" s="309">
        <v>36212</v>
      </c>
      <c r="I6400" s="309">
        <v>42619</v>
      </c>
      <c r="J6400" s="17" t="s">
        <v>3888</v>
      </c>
      <c r="L6400" s="17" t="s">
        <v>18811</v>
      </c>
      <c r="N6400" s="17" t="s">
        <v>31</v>
      </c>
      <c r="O6400" s="17" t="s">
        <v>15</v>
      </c>
      <c r="P6400" s="17">
        <v>45373</v>
      </c>
      <c r="AD6400" s="17" t="s">
        <v>9896</v>
      </c>
      <c r="AF6400" s="17">
        <v>8</v>
      </c>
      <c r="AG6400" s="17">
        <v>2</v>
      </c>
      <c r="AM6400" s="17" t="s">
        <v>136</v>
      </c>
      <c r="AN6400" s="17" t="s">
        <v>18697</v>
      </c>
      <c r="AO6400" s="17">
        <v>3</v>
      </c>
      <c r="AP6400" s="17">
        <v>80</v>
      </c>
      <c r="AQ6400" s="17">
        <v>5</v>
      </c>
      <c r="AR6400" s="17" t="s">
        <v>9898</v>
      </c>
      <c r="DN6400" s="17">
        <f>COUNTIF(AU6400:DM6400, "X")</f>
        <v>0</v>
      </c>
    </row>
    <row r="6401" spans="1:118" s="17" customFormat="1">
      <c r="A6401" s="17" t="s">
        <v>12410</v>
      </c>
      <c r="B6401" s="17">
        <v>55</v>
      </c>
      <c r="C6401" s="17">
        <v>178433</v>
      </c>
      <c r="D6401" s="17" t="s">
        <v>12411</v>
      </c>
      <c r="E6401" s="17" t="s">
        <v>9268</v>
      </c>
      <c r="F6401" s="17" t="s">
        <v>93</v>
      </c>
      <c r="G6401" s="17" t="s">
        <v>49</v>
      </c>
      <c r="H6401" s="309">
        <v>36211</v>
      </c>
      <c r="I6401" s="309">
        <v>42619</v>
      </c>
      <c r="J6401" s="17" t="s">
        <v>3888</v>
      </c>
      <c r="L6401" s="17" t="s">
        <v>12401</v>
      </c>
      <c r="N6401" s="17" t="s">
        <v>31</v>
      </c>
      <c r="O6401" s="17" t="s">
        <v>15</v>
      </c>
      <c r="P6401" s="17">
        <v>45373</v>
      </c>
      <c r="AC6401" s="17" t="s">
        <v>9895</v>
      </c>
      <c r="AD6401" s="17" t="s">
        <v>9896</v>
      </c>
      <c r="AF6401" s="17">
        <v>8</v>
      </c>
      <c r="AG6401" s="17">
        <v>2</v>
      </c>
      <c r="AM6401" s="17" t="s">
        <v>295</v>
      </c>
      <c r="AN6401" s="17" t="s">
        <v>12166</v>
      </c>
      <c r="AO6401" s="17">
        <v>3</v>
      </c>
      <c r="AP6401" s="17">
        <v>80</v>
      </c>
      <c r="AQ6401" s="17">
        <v>5</v>
      </c>
      <c r="AR6401" s="17" t="s">
        <v>9898</v>
      </c>
      <c r="AT6401" s="17" t="s">
        <v>11929</v>
      </c>
      <c r="DN6401" s="17">
        <f>COUNTIF(AU6401:DM6401, "X")</f>
        <v>0</v>
      </c>
    </row>
    <row r="6402" spans="1:118" s="17" customFormat="1">
      <c r="A6402" s="17" t="s">
        <v>23240</v>
      </c>
      <c r="B6402" s="17">
        <v>55</v>
      </c>
      <c r="C6402" s="17">
        <v>124475</v>
      </c>
      <c r="D6402" s="17" t="s">
        <v>23241</v>
      </c>
      <c r="E6402" s="17" t="s">
        <v>194</v>
      </c>
      <c r="F6402" s="17" t="s">
        <v>21</v>
      </c>
      <c r="H6402" s="309">
        <v>31244</v>
      </c>
      <c r="I6402" s="309">
        <v>42696</v>
      </c>
      <c r="J6402" s="17" t="s">
        <v>3888</v>
      </c>
      <c r="L6402" s="17" t="s">
        <v>23242</v>
      </c>
      <c r="N6402" s="17" t="s">
        <v>205</v>
      </c>
      <c r="O6402" s="17" t="s">
        <v>15</v>
      </c>
      <c r="P6402" s="17">
        <v>45337</v>
      </c>
      <c r="AF6402" s="17">
        <v>8</v>
      </c>
      <c r="AG6402" s="17">
        <v>2</v>
      </c>
      <c r="AI6402" s="17" t="s">
        <v>20542</v>
      </c>
      <c r="AM6402" s="17" t="s">
        <v>259</v>
      </c>
      <c r="AN6402" s="17" t="s">
        <v>23210</v>
      </c>
      <c r="AO6402" s="17">
        <v>3</v>
      </c>
      <c r="AP6402" s="17">
        <v>80</v>
      </c>
      <c r="AQ6402" s="17">
        <v>5</v>
      </c>
      <c r="AR6402" s="17" t="s">
        <v>22585</v>
      </c>
      <c r="AS6402" s="17" t="s">
        <v>23219</v>
      </c>
      <c r="DN6402" s="17">
        <f>COUNTIF(AU6402:DM6402, "X")</f>
        <v>0</v>
      </c>
    </row>
    <row r="6403" spans="1:118" s="17" customFormat="1">
      <c r="A6403" s="17" t="s">
        <v>22876</v>
      </c>
      <c r="B6403" s="17">
        <v>55</v>
      </c>
      <c r="C6403" s="17">
        <v>159029</v>
      </c>
      <c r="D6403" s="17" t="s">
        <v>22877</v>
      </c>
      <c r="E6403" s="17" t="s">
        <v>9344</v>
      </c>
      <c r="F6403" s="17" t="s">
        <v>22</v>
      </c>
      <c r="H6403" s="309">
        <v>34475</v>
      </c>
      <c r="I6403" s="309">
        <v>42678</v>
      </c>
      <c r="J6403" s="17" t="s">
        <v>3888</v>
      </c>
      <c r="L6403" s="17" t="s">
        <v>22878</v>
      </c>
      <c r="N6403" s="17" t="s">
        <v>205</v>
      </c>
      <c r="O6403" s="17" t="s">
        <v>15</v>
      </c>
      <c r="P6403" s="17">
        <v>45337</v>
      </c>
      <c r="AF6403" s="17">
        <v>8</v>
      </c>
      <c r="AG6403" s="17">
        <v>2</v>
      </c>
      <c r="AI6403" s="17" t="s">
        <v>20542</v>
      </c>
      <c r="AM6403" s="17" t="s">
        <v>253</v>
      </c>
      <c r="AN6403" s="17" t="s">
        <v>22821</v>
      </c>
      <c r="AO6403" s="17">
        <v>3</v>
      </c>
      <c r="AP6403" s="17">
        <v>80</v>
      </c>
      <c r="AQ6403" s="17">
        <v>5</v>
      </c>
      <c r="AR6403" s="17" t="s">
        <v>22585</v>
      </c>
      <c r="AS6403" s="17" t="s">
        <v>22824</v>
      </c>
      <c r="CG6403" s="17" t="s">
        <v>21</v>
      </c>
      <c r="CH6403" s="17" t="s">
        <v>3901</v>
      </c>
      <c r="CR6403" s="17" t="s">
        <v>21</v>
      </c>
      <c r="CU6403" s="17" t="s">
        <v>3901</v>
      </c>
      <c r="DN6403" s="17">
        <f>COUNTIF(AU6403:DM6403, "X")</f>
        <v>2</v>
      </c>
    </row>
    <row r="6404" spans="1:118" s="17" customFormat="1">
      <c r="A6404" s="17" t="s">
        <v>11746</v>
      </c>
      <c r="B6404" s="17">
        <v>55</v>
      </c>
      <c r="C6404" s="17">
        <v>109169</v>
      </c>
      <c r="D6404" s="17" t="s">
        <v>11747</v>
      </c>
      <c r="E6404" s="17" t="s">
        <v>468</v>
      </c>
      <c r="F6404" s="17" t="s">
        <v>22</v>
      </c>
      <c r="H6404" s="309">
        <v>29824</v>
      </c>
      <c r="I6404" s="309">
        <v>42719</v>
      </c>
      <c r="J6404" s="17" t="s">
        <v>3888</v>
      </c>
      <c r="L6404" s="17" t="s">
        <v>11748</v>
      </c>
      <c r="N6404" s="17" t="s">
        <v>14</v>
      </c>
      <c r="O6404" s="17" t="s">
        <v>15</v>
      </c>
      <c r="P6404" s="17">
        <v>45371</v>
      </c>
      <c r="AC6404" s="17" t="s">
        <v>14</v>
      </c>
      <c r="AF6404" s="17">
        <v>8</v>
      </c>
      <c r="AG6404" s="17">
        <v>2</v>
      </c>
      <c r="AI6404" s="17" t="s">
        <v>10178</v>
      </c>
      <c r="AM6404" s="17" t="s">
        <v>173</v>
      </c>
      <c r="AN6404" s="17" t="s">
        <v>11705</v>
      </c>
      <c r="AO6404" s="17">
        <v>3</v>
      </c>
      <c r="AP6404" s="17">
        <v>80</v>
      </c>
      <c r="AQ6404" s="17">
        <v>5</v>
      </c>
      <c r="AR6404" s="17" t="s">
        <v>10180</v>
      </c>
      <c r="BD6404" s="17" t="s">
        <v>3901</v>
      </c>
      <c r="BS6404" s="17" t="s">
        <v>3901</v>
      </c>
      <c r="CC6404" s="17" t="s">
        <v>3901</v>
      </c>
      <c r="CH6404" s="17" t="s">
        <v>3901</v>
      </c>
      <c r="CR6404" s="17" t="s">
        <v>21</v>
      </c>
      <c r="CU6404" s="17" t="s">
        <v>3901</v>
      </c>
      <c r="DF6404" s="17" t="s">
        <v>3901</v>
      </c>
      <c r="DN6404" s="17">
        <f>COUNTIF(AU6404:DM6404, "X")</f>
        <v>6</v>
      </c>
    </row>
    <row r="6405" spans="1:118" s="17" customFormat="1">
      <c r="A6405" s="17" t="s">
        <v>16745</v>
      </c>
      <c r="B6405" s="17">
        <v>55</v>
      </c>
      <c r="C6405" s="17">
        <v>178461</v>
      </c>
      <c r="D6405" s="17" t="s">
        <v>16746</v>
      </c>
      <c r="E6405" s="17" t="s">
        <v>6787</v>
      </c>
      <c r="F6405" s="17" t="s">
        <v>18</v>
      </c>
      <c r="H6405" s="309">
        <v>35921</v>
      </c>
      <c r="I6405" s="309">
        <v>42678</v>
      </c>
      <c r="J6405" s="17" t="s">
        <v>3888</v>
      </c>
      <c r="L6405" s="17" t="s">
        <v>16747</v>
      </c>
      <c r="N6405" s="17" t="s">
        <v>31</v>
      </c>
      <c r="O6405" s="17" t="s">
        <v>15</v>
      </c>
      <c r="P6405" s="17">
        <v>45373</v>
      </c>
      <c r="AC6405" s="17" t="s">
        <v>9895</v>
      </c>
      <c r="AD6405" s="17" t="s">
        <v>9896</v>
      </c>
      <c r="AF6405" s="17">
        <v>8</v>
      </c>
      <c r="AG6405" s="17">
        <v>2</v>
      </c>
      <c r="AM6405" s="17" t="s">
        <v>124</v>
      </c>
      <c r="AN6405" s="17" t="s">
        <v>16646</v>
      </c>
      <c r="AO6405" s="17">
        <v>3</v>
      </c>
      <c r="AP6405" s="17">
        <v>80</v>
      </c>
      <c r="AQ6405" s="17">
        <v>5</v>
      </c>
      <c r="AR6405" s="17" t="s">
        <v>9898</v>
      </c>
      <c r="AT6405" s="17" t="s">
        <v>9899</v>
      </c>
      <c r="DN6405" s="17">
        <f>COUNTIF(AU6405:DM6405, "X")</f>
        <v>0</v>
      </c>
    </row>
    <row r="6406" spans="1:118" s="17" customFormat="1">
      <c r="A6406" s="17" t="s">
        <v>22242</v>
      </c>
      <c r="B6406" s="17">
        <v>55</v>
      </c>
      <c r="C6406" s="17">
        <v>178465</v>
      </c>
      <c r="D6406" s="17" t="s">
        <v>233</v>
      </c>
      <c r="E6406" s="17" t="s">
        <v>4351</v>
      </c>
      <c r="F6406" s="17" t="s">
        <v>110</v>
      </c>
      <c r="H6406" s="309">
        <v>24270</v>
      </c>
      <c r="I6406" s="309">
        <v>42678</v>
      </c>
      <c r="J6406" s="17" t="s">
        <v>3888</v>
      </c>
      <c r="L6406" s="17" t="s">
        <v>22243</v>
      </c>
      <c r="N6406" s="17" t="s">
        <v>19</v>
      </c>
      <c r="O6406" s="17" t="s">
        <v>15</v>
      </c>
      <c r="P6406" s="17">
        <v>45356</v>
      </c>
      <c r="AD6406" s="17" t="s">
        <v>3891</v>
      </c>
      <c r="AF6406" s="17">
        <v>8</v>
      </c>
      <c r="AG6406" s="17">
        <v>2</v>
      </c>
      <c r="AM6406" s="17" t="s">
        <v>246</v>
      </c>
      <c r="AN6406" s="17" t="s">
        <v>22149</v>
      </c>
      <c r="AO6406" s="17">
        <v>3</v>
      </c>
      <c r="AP6406" s="17">
        <v>80</v>
      </c>
      <c r="AQ6406" s="17">
        <v>5</v>
      </c>
      <c r="AR6406" s="17" t="s">
        <v>22150</v>
      </c>
      <c r="DN6406" s="17">
        <f>COUNTIF(AU6406:DM6406, "X")</f>
        <v>0</v>
      </c>
    </row>
    <row r="6407" spans="1:118" s="17" customFormat="1">
      <c r="A6407" s="17" t="s">
        <v>22251</v>
      </c>
      <c r="B6407" s="17">
        <v>55</v>
      </c>
      <c r="C6407" s="17">
        <v>129966</v>
      </c>
      <c r="D6407" s="17" t="s">
        <v>22252</v>
      </c>
      <c r="E6407" s="17" t="s">
        <v>4686</v>
      </c>
      <c r="F6407" s="17" t="s">
        <v>65</v>
      </c>
      <c r="H6407" s="309">
        <v>26711</v>
      </c>
      <c r="I6407" s="309">
        <v>42739</v>
      </c>
      <c r="J6407" s="17" t="s">
        <v>3888</v>
      </c>
      <c r="L6407" s="17" t="s">
        <v>22253</v>
      </c>
      <c r="N6407" s="17" t="s">
        <v>19</v>
      </c>
      <c r="O6407" s="17" t="s">
        <v>15</v>
      </c>
      <c r="P6407" s="17">
        <v>45356</v>
      </c>
      <c r="AF6407" s="17">
        <v>8</v>
      </c>
      <c r="AG6407" s="17">
        <v>2</v>
      </c>
      <c r="AH6407" s="17" t="s">
        <v>11926</v>
      </c>
      <c r="AK6407" s="17" t="s">
        <v>11927</v>
      </c>
      <c r="AM6407" s="17" t="s">
        <v>246</v>
      </c>
      <c r="AN6407" s="17" t="s">
        <v>22149</v>
      </c>
      <c r="AO6407" s="17">
        <v>3</v>
      </c>
      <c r="AP6407" s="17">
        <v>80</v>
      </c>
      <c r="AQ6407" s="17">
        <v>5</v>
      </c>
      <c r="AR6407" s="17" t="s">
        <v>22150</v>
      </c>
      <c r="DN6407" s="17">
        <f>COUNTIF(AU6407:DM6407, "X")</f>
        <v>0</v>
      </c>
    </row>
    <row r="6408" spans="1:118" s="17" customFormat="1">
      <c r="A6408" s="17" t="s">
        <v>25193</v>
      </c>
      <c r="B6408" s="17">
        <v>55</v>
      </c>
      <c r="C6408" s="17">
        <v>178470</v>
      </c>
      <c r="D6408" s="17" t="s">
        <v>25194</v>
      </c>
      <c r="E6408" s="17" t="s">
        <v>5286</v>
      </c>
      <c r="F6408" s="17" t="s">
        <v>58</v>
      </c>
      <c r="H6408" s="309">
        <v>35661</v>
      </c>
      <c r="I6408" s="309">
        <v>42655</v>
      </c>
      <c r="J6408" s="17" t="s">
        <v>3888</v>
      </c>
      <c r="L6408" s="17" t="s">
        <v>991</v>
      </c>
      <c r="M6408" s="17" t="s">
        <v>653</v>
      </c>
      <c r="N6408" s="17" t="s">
        <v>31</v>
      </c>
      <c r="O6408" s="17" t="s">
        <v>15</v>
      </c>
      <c r="P6408" s="17">
        <v>45373</v>
      </c>
      <c r="Q6408" s="17">
        <v>8337</v>
      </c>
      <c r="AC6408" s="17" t="s">
        <v>9895</v>
      </c>
      <c r="AD6408" s="17" t="s">
        <v>9896</v>
      </c>
      <c r="AF6408" s="17">
        <v>15</v>
      </c>
      <c r="AG6408" s="17">
        <v>2</v>
      </c>
      <c r="AM6408" s="17" t="s">
        <v>67</v>
      </c>
      <c r="AN6408" s="17" t="s">
        <v>25087</v>
      </c>
      <c r="AO6408" s="17">
        <v>3</v>
      </c>
      <c r="AP6408" s="17">
        <v>80</v>
      </c>
      <c r="AQ6408" s="17">
        <v>5</v>
      </c>
      <c r="AR6408" s="17" t="s">
        <v>9898</v>
      </c>
      <c r="AT6408" s="17" t="s">
        <v>16072</v>
      </c>
      <c r="DN6408" s="17">
        <f>COUNTIF(AU6408:DM6408, "X")</f>
        <v>0</v>
      </c>
    </row>
    <row r="6409" spans="1:118" s="17" customFormat="1">
      <c r="A6409" s="17" t="s">
        <v>24035</v>
      </c>
      <c r="B6409" s="17">
        <v>55</v>
      </c>
      <c r="C6409" s="17">
        <v>178473</v>
      </c>
      <c r="D6409" s="17" t="s">
        <v>439</v>
      </c>
      <c r="E6409" s="17" t="s">
        <v>7998</v>
      </c>
      <c r="F6409" s="17" t="s">
        <v>24036</v>
      </c>
      <c r="H6409" s="309">
        <v>35151</v>
      </c>
      <c r="I6409" s="309">
        <v>42727</v>
      </c>
      <c r="J6409" s="17" t="s">
        <v>3888</v>
      </c>
      <c r="L6409" s="17" t="s">
        <v>421</v>
      </c>
      <c r="M6409" s="17" t="s">
        <v>14382</v>
      </c>
      <c r="N6409" s="17" t="s">
        <v>126</v>
      </c>
      <c r="O6409" s="17" t="s">
        <v>15</v>
      </c>
      <c r="P6409" s="17">
        <v>45383</v>
      </c>
      <c r="AF6409" s="17">
        <v>8</v>
      </c>
      <c r="AG6409" s="17">
        <v>2</v>
      </c>
      <c r="AI6409" s="17" t="s">
        <v>20542</v>
      </c>
      <c r="AM6409" s="17" t="s">
        <v>127</v>
      </c>
      <c r="AN6409" s="17" t="s">
        <v>23839</v>
      </c>
      <c r="AO6409" s="17">
        <v>3</v>
      </c>
      <c r="AP6409" s="17">
        <v>80</v>
      </c>
      <c r="AQ6409" s="17">
        <v>5</v>
      </c>
      <c r="AR6409" s="17" t="s">
        <v>22585</v>
      </c>
      <c r="AS6409" s="17" t="s">
        <v>23503</v>
      </c>
      <c r="DN6409" s="17">
        <f>COUNTIF(AU6409:DM6409, "X")</f>
        <v>0</v>
      </c>
    </row>
    <row r="6410" spans="1:118" s="17" customFormat="1">
      <c r="A6410" s="17" t="s">
        <v>17723</v>
      </c>
      <c r="B6410" s="17">
        <v>55</v>
      </c>
      <c r="C6410" s="17">
        <v>128903</v>
      </c>
      <c r="D6410" s="17" t="s">
        <v>17560</v>
      </c>
      <c r="E6410" s="17" t="s">
        <v>38</v>
      </c>
      <c r="F6410" s="17" t="s">
        <v>235</v>
      </c>
      <c r="H6410" s="309">
        <v>31556</v>
      </c>
      <c r="I6410" s="309">
        <v>42679</v>
      </c>
      <c r="J6410" s="17" t="s">
        <v>3888</v>
      </c>
      <c r="L6410" s="17" t="s">
        <v>17561</v>
      </c>
      <c r="N6410" s="17" t="s">
        <v>50</v>
      </c>
      <c r="O6410" s="17" t="s">
        <v>15</v>
      </c>
      <c r="P6410" s="17">
        <v>45344</v>
      </c>
      <c r="AF6410" s="17">
        <v>15</v>
      </c>
      <c r="AG6410" s="17">
        <v>2</v>
      </c>
      <c r="AH6410" s="17" t="s">
        <v>11926</v>
      </c>
      <c r="AK6410" s="17" t="s">
        <v>17298</v>
      </c>
      <c r="AM6410" s="17" t="s">
        <v>46</v>
      </c>
      <c r="AN6410" s="17" t="s">
        <v>17553</v>
      </c>
      <c r="AO6410" s="17">
        <v>3</v>
      </c>
      <c r="AP6410" s="17">
        <v>80</v>
      </c>
      <c r="AQ6410" s="17">
        <v>5</v>
      </c>
      <c r="AR6410" s="17" t="s">
        <v>17300</v>
      </c>
      <c r="DN6410" s="17">
        <f>COUNTIF(AU6410:DM6410, "X")</f>
        <v>0</v>
      </c>
    </row>
    <row r="6411" spans="1:118" s="17" customFormat="1">
      <c r="A6411" s="523" t="s">
        <v>1683</v>
      </c>
      <c r="B6411" s="17">
        <v>55</v>
      </c>
      <c r="C6411" s="17">
        <v>178483</v>
      </c>
      <c r="D6411" s="17" t="s">
        <v>853</v>
      </c>
      <c r="E6411" s="17" t="s">
        <v>96</v>
      </c>
      <c r="F6411" s="17" t="s">
        <v>82</v>
      </c>
      <c r="H6411" s="309">
        <v>27592</v>
      </c>
      <c r="I6411" s="309">
        <v>42688</v>
      </c>
      <c r="J6411" s="17" t="s">
        <v>3888</v>
      </c>
      <c r="L6411" s="17" t="s">
        <v>1054</v>
      </c>
      <c r="N6411" s="17" t="s">
        <v>14</v>
      </c>
      <c r="O6411" s="17" t="s">
        <v>15</v>
      </c>
      <c r="P6411" s="17">
        <v>45371</v>
      </c>
      <c r="AC6411" s="17" t="s">
        <v>17772</v>
      </c>
      <c r="AF6411" s="17">
        <v>15</v>
      </c>
      <c r="AG6411" s="17">
        <v>2</v>
      </c>
      <c r="AH6411" s="17" t="s">
        <v>11926</v>
      </c>
      <c r="AK6411" s="17" t="s">
        <v>17298</v>
      </c>
      <c r="AM6411" s="17" t="s">
        <v>78</v>
      </c>
      <c r="AN6411" s="17" t="s">
        <v>26289</v>
      </c>
      <c r="AO6411" s="17">
        <v>3</v>
      </c>
      <c r="AP6411" s="17">
        <v>80</v>
      </c>
      <c r="AQ6411" s="17">
        <v>5</v>
      </c>
      <c r="AT6411" s="17" t="s">
        <v>25610</v>
      </c>
      <c r="BD6411" s="17" t="s">
        <v>3901</v>
      </c>
      <c r="BS6411" s="17" t="s">
        <v>3901</v>
      </c>
      <c r="DA6411" s="17" t="s">
        <v>3901</v>
      </c>
      <c r="DF6411" s="17" t="s">
        <v>3901</v>
      </c>
      <c r="DN6411" s="17">
        <f>COUNTIF(AU6411:DM6411, "X")</f>
        <v>4</v>
      </c>
    </row>
    <row r="6412" spans="1:118" s="17" customFormat="1">
      <c r="A6412" s="523" t="s">
        <v>1053</v>
      </c>
      <c r="B6412" s="17">
        <v>55</v>
      </c>
      <c r="C6412" s="17">
        <v>178484</v>
      </c>
      <c r="D6412" s="17" t="s">
        <v>853</v>
      </c>
      <c r="E6412" s="17" t="s">
        <v>147</v>
      </c>
      <c r="F6412" s="17" t="s">
        <v>134</v>
      </c>
      <c r="H6412" s="309">
        <v>26588</v>
      </c>
      <c r="I6412" s="309">
        <v>42688</v>
      </c>
      <c r="J6412" s="17" t="s">
        <v>3888</v>
      </c>
      <c r="L6412" s="17" t="s">
        <v>1054</v>
      </c>
      <c r="N6412" s="17" t="s">
        <v>14</v>
      </c>
      <c r="O6412" s="17" t="s">
        <v>15</v>
      </c>
      <c r="P6412" s="17">
        <v>45371</v>
      </c>
      <c r="AC6412" s="17" t="s">
        <v>17772</v>
      </c>
      <c r="AF6412" s="17">
        <v>15</v>
      </c>
      <c r="AG6412" s="17">
        <v>2</v>
      </c>
      <c r="AH6412" s="17" t="s">
        <v>11926</v>
      </c>
      <c r="AK6412" s="17" t="s">
        <v>17298</v>
      </c>
      <c r="AM6412" s="17" t="s">
        <v>78</v>
      </c>
      <c r="AN6412" s="17" t="s">
        <v>26289</v>
      </c>
      <c r="AO6412" s="17">
        <v>3</v>
      </c>
      <c r="AP6412" s="17">
        <v>80</v>
      </c>
      <c r="AQ6412" s="17">
        <v>5</v>
      </c>
      <c r="AT6412" s="17" t="s">
        <v>25610</v>
      </c>
      <c r="BD6412" s="17" t="s">
        <v>3901</v>
      </c>
      <c r="DF6412" s="17" t="s">
        <v>3901</v>
      </c>
      <c r="DN6412" s="17">
        <f>COUNTIF(AU6412:DM6412, "X")</f>
        <v>2</v>
      </c>
    </row>
    <row r="6413" spans="1:118" s="17" customFormat="1">
      <c r="A6413" s="17" t="s">
        <v>19710</v>
      </c>
      <c r="B6413" s="17">
        <v>55</v>
      </c>
      <c r="C6413" s="17">
        <v>178494</v>
      </c>
      <c r="D6413" s="17" t="s">
        <v>13973</v>
      </c>
      <c r="E6413" s="17" t="s">
        <v>119</v>
      </c>
      <c r="F6413" s="17" t="s">
        <v>19711</v>
      </c>
      <c r="H6413" s="309">
        <v>33089</v>
      </c>
      <c r="I6413" s="309">
        <v>42702</v>
      </c>
      <c r="J6413" s="17" t="s">
        <v>3888</v>
      </c>
      <c r="L6413" s="17" t="s">
        <v>19712</v>
      </c>
      <c r="N6413" s="17" t="s">
        <v>14</v>
      </c>
      <c r="O6413" s="17" t="s">
        <v>15</v>
      </c>
      <c r="P6413" s="17">
        <v>45371</v>
      </c>
      <c r="AF6413" s="17">
        <v>8</v>
      </c>
      <c r="AG6413" s="17">
        <v>2</v>
      </c>
      <c r="AI6413" s="17" t="s">
        <v>10178</v>
      </c>
      <c r="AM6413" s="17" t="s">
        <v>219</v>
      </c>
      <c r="AN6413" s="17" t="s">
        <v>19675</v>
      </c>
      <c r="AO6413" s="17">
        <v>3</v>
      </c>
      <c r="AP6413" s="17">
        <v>80</v>
      </c>
      <c r="AQ6413" s="17">
        <v>5</v>
      </c>
      <c r="AR6413" s="17" t="s">
        <v>10180</v>
      </c>
      <c r="BY6413" s="17" t="s">
        <v>3901</v>
      </c>
      <c r="CH6413" s="17" t="s">
        <v>3901</v>
      </c>
      <c r="CN6413" s="17" t="s">
        <v>3901</v>
      </c>
      <c r="CU6413" s="17" t="s">
        <v>3901</v>
      </c>
      <c r="DN6413" s="17">
        <f>COUNTIF(AU6413:DM6413, "X")</f>
        <v>4</v>
      </c>
    </row>
    <row r="6414" spans="1:118" s="17" customFormat="1">
      <c r="A6414" s="17" t="s">
        <v>8059</v>
      </c>
      <c r="B6414" s="17">
        <v>55</v>
      </c>
      <c r="C6414" s="17">
        <v>178497</v>
      </c>
      <c r="D6414" s="17" t="s">
        <v>8060</v>
      </c>
      <c r="E6414" s="17" t="s">
        <v>8061</v>
      </c>
      <c r="F6414" s="17" t="s">
        <v>8062</v>
      </c>
      <c r="H6414" s="309">
        <v>36034</v>
      </c>
      <c r="I6414" s="309">
        <v>42682</v>
      </c>
      <c r="J6414" s="17" t="s">
        <v>3888</v>
      </c>
      <c r="L6414" s="17" t="s">
        <v>8063</v>
      </c>
      <c r="N6414" s="17" t="s">
        <v>19</v>
      </c>
      <c r="O6414" s="17" t="s">
        <v>15</v>
      </c>
      <c r="P6414" s="17">
        <v>45356</v>
      </c>
      <c r="AC6414" s="17" t="s">
        <v>3890</v>
      </c>
      <c r="AD6414" s="17" t="s">
        <v>3891</v>
      </c>
      <c r="AF6414" s="17">
        <v>8</v>
      </c>
      <c r="AG6414" s="17">
        <v>2</v>
      </c>
      <c r="AM6414" s="17" t="s">
        <v>117</v>
      </c>
      <c r="AN6414" s="17" t="s">
        <v>7978</v>
      </c>
      <c r="AO6414" s="17">
        <v>3</v>
      </c>
      <c r="AP6414" s="17">
        <v>80</v>
      </c>
      <c r="AQ6414" s="17">
        <v>5</v>
      </c>
      <c r="AT6414" s="17" t="s">
        <v>7979</v>
      </c>
      <c r="DN6414" s="17">
        <f>COUNTIF(AU6414:DM6414, "X")</f>
        <v>0</v>
      </c>
    </row>
    <row r="6415" spans="1:118" s="17" customFormat="1">
      <c r="A6415" s="17" t="s">
        <v>4914</v>
      </c>
      <c r="B6415" s="17">
        <v>55</v>
      </c>
      <c r="C6415" s="17">
        <v>178509</v>
      </c>
      <c r="D6415" s="17" t="s">
        <v>4915</v>
      </c>
      <c r="E6415" s="17" t="s">
        <v>4916</v>
      </c>
      <c r="F6415" s="17" t="s">
        <v>4917</v>
      </c>
      <c r="H6415" s="309">
        <v>35315</v>
      </c>
      <c r="I6415" s="309">
        <v>42682</v>
      </c>
      <c r="J6415" s="17" t="s">
        <v>3888</v>
      </c>
      <c r="L6415" s="17" t="s">
        <v>4918</v>
      </c>
      <c r="N6415" s="17" t="s">
        <v>19</v>
      </c>
      <c r="O6415" s="17" t="s">
        <v>15</v>
      </c>
      <c r="P6415" s="17">
        <v>45356</v>
      </c>
      <c r="AC6415" s="17" t="s">
        <v>3890</v>
      </c>
      <c r="AD6415" s="17" t="s">
        <v>3891</v>
      </c>
      <c r="AF6415" s="17">
        <v>8</v>
      </c>
      <c r="AG6415" s="17">
        <v>2</v>
      </c>
      <c r="AM6415" s="17" t="s">
        <v>2602</v>
      </c>
      <c r="AN6415" s="17" t="s">
        <v>4371</v>
      </c>
      <c r="AO6415" s="17">
        <v>3</v>
      </c>
      <c r="AP6415" s="17">
        <v>80</v>
      </c>
      <c r="AQ6415" s="17">
        <v>5</v>
      </c>
      <c r="AT6415" s="17" t="s">
        <v>3893</v>
      </c>
      <c r="DN6415" s="17">
        <f>COUNTIF(AU6415:DM6415, "X")</f>
        <v>0</v>
      </c>
    </row>
    <row r="6416" spans="1:118" s="17" customFormat="1">
      <c r="A6416" s="17" t="s">
        <v>4630</v>
      </c>
      <c r="B6416" s="17">
        <v>55</v>
      </c>
      <c r="C6416" s="17">
        <v>178510</v>
      </c>
      <c r="D6416" s="17" t="s">
        <v>4631</v>
      </c>
      <c r="E6416" s="17" t="s">
        <v>4632</v>
      </c>
      <c r="F6416" s="17" t="s">
        <v>4633</v>
      </c>
      <c r="H6416" s="309">
        <v>35232</v>
      </c>
      <c r="I6416" s="309">
        <v>42704</v>
      </c>
      <c r="J6416" s="17" t="s">
        <v>3888</v>
      </c>
      <c r="L6416" s="17" t="s">
        <v>4634</v>
      </c>
      <c r="N6416" s="17" t="s">
        <v>19</v>
      </c>
      <c r="O6416" s="17" t="s">
        <v>15</v>
      </c>
      <c r="P6416" s="17">
        <v>45356</v>
      </c>
      <c r="Q6416" s="17">
        <v>3850</v>
      </c>
      <c r="AC6416" s="17" t="s">
        <v>3890</v>
      </c>
      <c r="AD6416" s="17" t="s">
        <v>3891</v>
      </c>
      <c r="AF6416" s="17">
        <v>15</v>
      </c>
      <c r="AG6416" s="17">
        <v>2</v>
      </c>
      <c r="AM6416" s="17" t="s">
        <v>2602</v>
      </c>
      <c r="AN6416" s="17" t="s">
        <v>4371</v>
      </c>
      <c r="AO6416" s="17">
        <v>3</v>
      </c>
      <c r="AP6416" s="17">
        <v>80</v>
      </c>
      <c r="AQ6416" s="17">
        <v>5</v>
      </c>
      <c r="AT6416" s="17" t="s">
        <v>3893</v>
      </c>
      <c r="DN6416" s="17">
        <f>COUNTIF(AU6416:DM6416, "X")</f>
        <v>0</v>
      </c>
    </row>
    <row r="6417" spans="1:118" s="17" customFormat="1">
      <c r="A6417" s="17" t="s">
        <v>12395</v>
      </c>
      <c r="B6417" s="17">
        <v>55</v>
      </c>
      <c r="C6417" s="17">
        <v>178520</v>
      </c>
      <c r="D6417" s="17" t="s">
        <v>334</v>
      </c>
      <c r="E6417" s="17" t="s">
        <v>38</v>
      </c>
      <c r="F6417" s="17" t="s">
        <v>70</v>
      </c>
      <c r="H6417" s="309">
        <v>30642</v>
      </c>
      <c r="I6417" s="309">
        <v>42719</v>
      </c>
      <c r="J6417" s="17" t="s">
        <v>3888</v>
      </c>
      <c r="L6417" s="17" t="s">
        <v>12396</v>
      </c>
      <c r="M6417" s="17" t="s">
        <v>12397</v>
      </c>
      <c r="N6417" s="17" t="s">
        <v>31</v>
      </c>
      <c r="O6417" s="17" t="s">
        <v>15</v>
      </c>
      <c r="P6417" s="17">
        <v>45373</v>
      </c>
      <c r="Q6417" s="17">
        <v>6619</v>
      </c>
      <c r="AC6417" s="17" t="s">
        <v>9895</v>
      </c>
      <c r="AD6417" s="17" t="s">
        <v>9896</v>
      </c>
      <c r="AF6417" s="17">
        <v>15</v>
      </c>
      <c r="AG6417" s="17">
        <v>2</v>
      </c>
      <c r="AM6417" s="17" t="s">
        <v>295</v>
      </c>
      <c r="AN6417" s="17" t="s">
        <v>12166</v>
      </c>
      <c r="AO6417" s="17">
        <v>3</v>
      </c>
      <c r="AP6417" s="17">
        <v>80</v>
      </c>
      <c r="AQ6417" s="17">
        <v>5</v>
      </c>
      <c r="AR6417" s="17" t="s">
        <v>9898</v>
      </c>
      <c r="AT6417" s="17" t="s">
        <v>11929</v>
      </c>
      <c r="DN6417" s="17">
        <f>COUNTIF(AU6417:DM6417, "X")</f>
        <v>0</v>
      </c>
    </row>
    <row r="6418" spans="1:118" s="17" customFormat="1">
      <c r="A6418" s="17" t="s">
        <v>24326</v>
      </c>
      <c r="B6418" s="17">
        <v>55</v>
      </c>
      <c r="C6418" s="17">
        <v>178540</v>
      </c>
      <c r="D6418" s="17" t="s">
        <v>24233</v>
      </c>
      <c r="E6418" s="17" t="s">
        <v>86</v>
      </c>
      <c r="F6418" s="17" t="s">
        <v>5301</v>
      </c>
      <c r="H6418" s="309">
        <v>36153</v>
      </c>
      <c r="I6418" s="309">
        <v>42738</v>
      </c>
      <c r="J6418" s="17" t="s">
        <v>3888</v>
      </c>
      <c r="L6418" s="17" t="s">
        <v>24234</v>
      </c>
      <c r="N6418" s="17" t="s">
        <v>126</v>
      </c>
      <c r="O6418" s="17" t="s">
        <v>15</v>
      </c>
      <c r="P6418" s="17">
        <v>45383</v>
      </c>
      <c r="AF6418" s="17">
        <v>8</v>
      </c>
      <c r="AG6418" s="17">
        <v>2</v>
      </c>
      <c r="AI6418" s="17" t="s">
        <v>20542</v>
      </c>
      <c r="AM6418" s="17" t="s">
        <v>239</v>
      </c>
      <c r="AN6418" s="17" t="s">
        <v>24146</v>
      </c>
      <c r="AO6418" s="17">
        <v>3</v>
      </c>
      <c r="AP6418" s="17">
        <v>80</v>
      </c>
      <c r="AQ6418" s="17">
        <v>5</v>
      </c>
      <c r="AR6418" s="17" t="s">
        <v>22585</v>
      </c>
      <c r="AS6418" s="17" t="s">
        <v>23503</v>
      </c>
      <c r="DN6418" s="17">
        <f>COUNTIF(AU6418:DM6418, "X")</f>
        <v>0</v>
      </c>
    </row>
    <row r="6419" spans="1:118" s="17" customFormat="1">
      <c r="A6419" s="17" t="s">
        <v>18182</v>
      </c>
      <c r="B6419" s="17">
        <v>55</v>
      </c>
      <c r="C6419" s="17">
        <v>178547</v>
      </c>
      <c r="D6419" s="17" t="s">
        <v>4708</v>
      </c>
      <c r="E6419" s="17" t="s">
        <v>147</v>
      </c>
      <c r="F6419" s="17" t="s">
        <v>21</v>
      </c>
      <c r="H6419" s="309">
        <v>16075</v>
      </c>
      <c r="I6419" s="309">
        <v>42656</v>
      </c>
      <c r="J6419" s="17" t="s">
        <v>3888</v>
      </c>
      <c r="L6419" s="17" t="s">
        <v>18183</v>
      </c>
      <c r="N6419" s="17" t="s">
        <v>31</v>
      </c>
      <c r="O6419" s="17" t="s">
        <v>15</v>
      </c>
      <c r="P6419" s="17">
        <v>45373</v>
      </c>
      <c r="AD6419" s="17" t="s">
        <v>9896</v>
      </c>
      <c r="AF6419" s="17">
        <v>8</v>
      </c>
      <c r="AG6419" s="17">
        <v>2</v>
      </c>
      <c r="AM6419" s="17" t="s">
        <v>32</v>
      </c>
      <c r="AN6419" s="17" t="s">
        <v>18168</v>
      </c>
      <c r="AO6419" s="17">
        <v>3</v>
      </c>
      <c r="AP6419" s="17">
        <v>80</v>
      </c>
      <c r="AQ6419" s="17">
        <v>5</v>
      </c>
      <c r="AR6419" s="17" t="s">
        <v>9898</v>
      </c>
      <c r="DN6419" s="17">
        <f>COUNTIF(AU6419:DM6419, "X")</f>
        <v>0</v>
      </c>
    </row>
    <row r="6420" spans="1:118" s="17" customFormat="1">
      <c r="A6420" s="17" t="s">
        <v>25013</v>
      </c>
      <c r="B6420" s="17">
        <v>55</v>
      </c>
      <c r="C6420" s="17">
        <v>178549</v>
      </c>
      <c r="D6420" s="17" t="s">
        <v>25014</v>
      </c>
      <c r="E6420" s="17" t="s">
        <v>25015</v>
      </c>
      <c r="F6420" s="17" t="s">
        <v>30</v>
      </c>
      <c r="H6420" s="309">
        <v>35851</v>
      </c>
      <c r="I6420" s="309">
        <v>42663</v>
      </c>
      <c r="J6420" s="17" t="s">
        <v>3888</v>
      </c>
      <c r="L6420" s="17" t="s">
        <v>24753</v>
      </c>
      <c r="N6420" s="17" t="s">
        <v>31</v>
      </c>
      <c r="O6420" s="17" t="s">
        <v>15</v>
      </c>
      <c r="P6420" s="17">
        <v>45373</v>
      </c>
      <c r="AC6420" s="17" t="s">
        <v>9895</v>
      </c>
      <c r="AD6420" s="17" t="s">
        <v>9896</v>
      </c>
      <c r="AF6420" s="17">
        <v>15</v>
      </c>
      <c r="AG6420" s="17">
        <v>2</v>
      </c>
      <c r="AM6420" s="17" t="s">
        <v>268</v>
      </c>
      <c r="AN6420" s="17" t="s">
        <v>24751</v>
      </c>
      <c r="AO6420" s="17">
        <v>3</v>
      </c>
      <c r="AP6420" s="17">
        <v>80</v>
      </c>
      <c r="AQ6420" s="17">
        <v>5</v>
      </c>
      <c r="AR6420" s="17" t="s">
        <v>9898</v>
      </c>
      <c r="AT6420" s="17" t="s">
        <v>14152</v>
      </c>
      <c r="DN6420" s="17">
        <f>COUNTIF(AU6420:DM6420, "X")</f>
        <v>0</v>
      </c>
    </row>
    <row r="6421" spans="1:118" s="17" customFormat="1">
      <c r="A6421" s="17" t="s">
        <v>15539</v>
      </c>
      <c r="B6421" s="17">
        <v>55</v>
      </c>
      <c r="C6421" s="17">
        <v>132350</v>
      </c>
      <c r="D6421" s="17" t="s">
        <v>15540</v>
      </c>
      <c r="E6421" s="17" t="s">
        <v>131</v>
      </c>
      <c r="F6421" s="17" t="s">
        <v>110</v>
      </c>
      <c r="H6421" s="309">
        <v>27514</v>
      </c>
      <c r="I6421" s="309">
        <v>42674</v>
      </c>
      <c r="J6421" s="17" t="s">
        <v>3888</v>
      </c>
      <c r="L6421" s="17" t="s">
        <v>15541</v>
      </c>
      <c r="M6421" s="17" t="s">
        <v>15542</v>
      </c>
      <c r="N6421" s="17" t="s">
        <v>31</v>
      </c>
      <c r="O6421" s="17" t="s">
        <v>15</v>
      </c>
      <c r="P6421" s="17">
        <v>45373</v>
      </c>
      <c r="AC6421" s="17" t="s">
        <v>9895</v>
      </c>
      <c r="AD6421" s="17" t="s">
        <v>9896</v>
      </c>
      <c r="AF6421" s="17">
        <v>8</v>
      </c>
      <c r="AG6421" s="17">
        <v>2</v>
      </c>
      <c r="AM6421" s="17" t="s">
        <v>121</v>
      </c>
      <c r="AN6421" s="17" t="s">
        <v>15516</v>
      </c>
      <c r="AO6421" s="17">
        <v>3</v>
      </c>
      <c r="AP6421" s="17">
        <v>80</v>
      </c>
      <c r="AQ6421" s="17">
        <v>5</v>
      </c>
      <c r="AR6421" s="17" t="s">
        <v>9898</v>
      </c>
      <c r="AT6421" s="17" t="s">
        <v>15057</v>
      </c>
      <c r="BK6421" s="17" t="s">
        <v>3901</v>
      </c>
      <c r="DN6421" s="17">
        <f>COUNTIF(AU6421:DM6421, "X")</f>
        <v>1</v>
      </c>
    </row>
    <row r="6422" spans="1:118" s="17" customFormat="1">
      <c r="A6422" s="17" t="s">
        <v>21987</v>
      </c>
      <c r="B6422" s="17">
        <v>55</v>
      </c>
      <c r="C6422" s="17">
        <v>178551</v>
      </c>
      <c r="D6422" s="17" t="s">
        <v>5160</v>
      </c>
      <c r="E6422" s="17" t="s">
        <v>6269</v>
      </c>
      <c r="F6422" s="17" t="s">
        <v>65</v>
      </c>
      <c r="H6422" s="309">
        <v>32174</v>
      </c>
      <c r="I6422" s="309">
        <v>42674</v>
      </c>
      <c r="J6422" s="17" t="s">
        <v>3888</v>
      </c>
      <c r="K6422" s="17" t="s">
        <v>21</v>
      </c>
      <c r="L6422" s="17" t="s">
        <v>21988</v>
      </c>
      <c r="N6422" s="17" t="s">
        <v>196</v>
      </c>
      <c r="O6422" s="17" t="s">
        <v>15</v>
      </c>
      <c r="P6422" s="17">
        <v>45359</v>
      </c>
      <c r="AF6422" s="17">
        <v>8</v>
      </c>
      <c r="AG6422" s="17">
        <v>2</v>
      </c>
      <c r="AH6422" s="17" t="s">
        <v>11926</v>
      </c>
      <c r="AK6422" s="17" t="s">
        <v>21650</v>
      </c>
      <c r="AM6422" s="17" t="s">
        <v>255</v>
      </c>
      <c r="AN6422" s="17" t="s">
        <v>21914</v>
      </c>
      <c r="AO6422" s="17">
        <v>3</v>
      </c>
      <c r="AP6422" s="17">
        <v>80</v>
      </c>
      <c r="AQ6422" s="17">
        <v>5</v>
      </c>
      <c r="AR6422" s="17" t="s">
        <v>21652</v>
      </c>
      <c r="AS6422" s="17" t="s">
        <v>21915</v>
      </c>
      <c r="DE6422" s="17" t="s">
        <v>21</v>
      </c>
      <c r="DN6422" s="17">
        <f>COUNTIF(AU6422:DM6422, "X")</f>
        <v>0</v>
      </c>
    </row>
    <row r="6423" spans="1:118" s="17" customFormat="1">
      <c r="A6423" s="17" t="s">
        <v>16950</v>
      </c>
      <c r="B6423" s="17">
        <v>55</v>
      </c>
      <c r="C6423" s="17">
        <v>178552</v>
      </c>
      <c r="D6423" s="17" t="s">
        <v>262</v>
      </c>
      <c r="E6423" s="17" t="s">
        <v>150</v>
      </c>
      <c r="F6423" s="17" t="s">
        <v>16951</v>
      </c>
      <c r="H6423" s="309">
        <v>30596</v>
      </c>
      <c r="I6423" s="309">
        <v>42674</v>
      </c>
      <c r="J6423" s="17" t="s">
        <v>3888</v>
      </c>
      <c r="L6423" s="17" t="s">
        <v>16952</v>
      </c>
      <c r="N6423" s="17" t="s">
        <v>31</v>
      </c>
      <c r="O6423" s="17" t="s">
        <v>15</v>
      </c>
      <c r="P6423" s="17">
        <v>45373</v>
      </c>
      <c r="AC6423" s="17" t="s">
        <v>9895</v>
      </c>
      <c r="AD6423" s="17" t="s">
        <v>9896</v>
      </c>
      <c r="AF6423" s="17">
        <v>8</v>
      </c>
      <c r="AG6423" s="17">
        <v>2</v>
      </c>
      <c r="AM6423" s="17" t="s">
        <v>220</v>
      </c>
      <c r="AN6423" s="17" t="s">
        <v>16782</v>
      </c>
      <c r="AO6423" s="17">
        <v>3</v>
      </c>
      <c r="AP6423" s="17">
        <v>80</v>
      </c>
      <c r="AQ6423" s="17">
        <v>5</v>
      </c>
      <c r="AR6423" s="17" t="s">
        <v>9898</v>
      </c>
      <c r="AT6423" s="17" t="s">
        <v>9899</v>
      </c>
      <c r="DN6423" s="17">
        <f>COUNTIF(AU6423:DM6423, "X")</f>
        <v>0</v>
      </c>
    </row>
    <row r="6424" spans="1:118" s="17" customFormat="1">
      <c r="A6424" s="17" t="s">
        <v>6597</v>
      </c>
      <c r="B6424" s="17">
        <v>55</v>
      </c>
      <c r="C6424" s="17">
        <v>178554</v>
      </c>
      <c r="D6424" s="17" t="s">
        <v>6598</v>
      </c>
      <c r="E6424" s="17" t="s">
        <v>130</v>
      </c>
      <c r="F6424" s="17" t="s">
        <v>84</v>
      </c>
      <c r="H6424" s="309">
        <v>20282</v>
      </c>
      <c r="I6424" s="309">
        <v>42684</v>
      </c>
      <c r="J6424" s="17" t="s">
        <v>3888</v>
      </c>
      <c r="L6424" s="17" t="s">
        <v>6599</v>
      </c>
      <c r="M6424" s="17" t="s">
        <v>478</v>
      </c>
      <c r="N6424" s="17" t="s">
        <v>19</v>
      </c>
      <c r="O6424" s="17" t="s">
        <v>15</v>
      </c>
      <c r="P6424" s="17">
        <v>45356</v>
      </c>
      <c r="AC6424" s="17" t="s">
        <v>3890</v>
      </c>
      <c r="AD6424" s="17" t="s">
        <v>3891</v>
      </c>
      <c r="AF6424" s="17">
        <v>8</v>
      </c>
      <c r="AG6424" s="17">
        <v>2</v>
      </c>
      <c r="AM6424" s="17" t="s">
        <v>248</v>
      </c>
      <c r="AN6424" s="17" t="s">
        <v>6588</v>
      </c>
      <c r="AO6424" s="17">
        <v>3</v>
      </c>
      <c r="AP6424" s="17">
        <v>80</v>
      </c>
      <c r="AQ6424" s="17">
        <v>5</v>
      </c>
      <c r="AT6424" s="17" t="s">
        <v>6589</v>
      </c>
      <c r="DN6424" s="17">
        <f>COUNTIF(AU6424:DM6424, "X")</f>
        <v>0</v>
      </c>
    </row>
    <row r="6425" spans="1:118" s="17" customFormat="1">
      <c r="A6425" s="17" t="s">
        <v>20746</v>
      </c>
      <c r="B6425" s="17">
        <v>55</v>
      </c>
      <c r="C6425" s="17">
        <v>178555</v>
      </c>
      <c r="D6425" s="17" t="s">
        <v>9773</v>
      </c>
      <c r="E6425" s="17" t="s">
        <v>10742</v>
      </c>
      <c r="F6425" s="17" t="s">
        <v>58</v>
      </c>
      <c r="H6425" s="309">
        <v>27898</v>
      </c>
      <c r="I6425" s="309">
        <v>42695</v>
      </c>
      <c r="J6425" s="17" t="s">
        <v>3888</v>
      </c>
      <c r="L6425" s="17" t="s">
        <v>20747</v>
      </c>
      <c r="N6425" s="17" t="s">
        <v>26</v>
      </c>
      <c r="O6425" s="17" t="s">
        <v>15</v>
      </c>
      <c r="P6425" s="17">
        <v>45318</v>
      </c>
      <c r="AF6425" s="17">
        <v>15</v>
      </c>
      <c r="AG6425" s="17">
        <v>2</v>
      </c>
      <c r="AI6425" s="17" t="s">
        <v>20669</v>
      </c>
      <c r="AM6425" s="17" t="s">
        <v>53</v>
      </c>
      <c r="AN6425" s="17" t="s">
        <v>20670</v>
      </c>
      <c r="AO6425" s="17">
        <v>3</v>
      </c>
      <c r="AP6425" s="17">
        <v>80</v>
      </c>
      <c r="AQ6425" s="17">
        <v>5</v>
      </c>
      <c r="AR6425" s="17" t="s">
        <v>20671</v>
      </c>
      <c r="DN6425" s="17">
        <f>COUNTIF(AU6425:DM6425, "X")</f>
        <v>0</v>
      </c>
    </row>
    <row r="6426" spans="1:118" s="17" customFormat="1">
      <c r="A6426" s="17" t="s">
        <v>10758</v>
      </c>
      <c r="B6426" s="17">
        <v>55</v>
      </c>
      <c r="C6426" s="17">
        <v>178562</v>
      </c>
      <c r="D6426" s="17" t="s">
        <v>8310</v>
      </c>
      <c r="E6426" s="17" t="s">
        <v>287</v>
      </c>
      <c r="F6426" s="17" t="s">
        <v>110</v>
      </c>
      <c r="H6426" s="309">
        <v>28486</v>
      </c>
      <c r="I6426" s="309">
        <v>42695</v>
      </c>
      <c r="J6426" s="17" t="s">
        <v>3888</v>
      </c>
      <c r="L6426" s="17" t="s">
        <v>10759</v>
      </c>
      <c r="M6426" s="17" t="s">
        <v>363</v>
      </c>
      <c r="N6426" s="17" t="s">
        <v>14</v>
      </c>
      <c r="O6426" s="17" t="s">
        <v>15</v>
      </c>
      <c r="P6426" s="17">
        <v>45371</v>
      </c>
      <c r="AC6426" s="17" t="s">
        <v>14</v>
      </c>
      <c r="AF6426" s="17">
        <v>8</v>
      </c>
      <c r="AG6426" s="17">
        <v>2</v>
      </c>
      <c r="AI6426" s="17" t="s">
        <v>10178</v>
      </c>
      <c r="AM6426" s="17" t="s">
        <v>193</v>
      </c>
      <c r="AN6426" s="17" t="s">
        <v>10381</v>
      </c>
      <c r="AO6426" s="17">
        <v>3</v>
      </c>
      <c r="AP6426" s="17">
        <v>80</v>
      </c>
      <c r="AQ6426" s="17">
        <v>5</v>
      </c>
      <c r="AR6426" s="17" t="s">
        <v>10180</v>
      </c>
      <c r="CH6426" s="17" t="s">
        <v>3901</v>
      </c>
      <c r="DN6426" s="17">
        <f>COUNTIF(AU6426:DM6426, "X")</f>
        <v>1</v>
      </c>
    </row>
    <row r="6427" spans="1:118" s="17" customFormat="1">
      <c r="A6427" s="17" t="s">
        <v>23764</v>
      </c>
      <c r="B6427" s="17">
        <v>55</v>
      </c>
      <c r="C6427" s="17">
        <v>178566</v>
      </c>
      <c r="D6427" s="17" t="s">
        <v>23765</v>
      </c>
      <c r="E6427" s="17" t="s">
        <v>11</v>
      </c>
      <c r="F6427" s="17" t="s">
        <v>523</v>
      </c>
      <c r="H6427" s="309">
        <v>35429</v>
      </c>
      <c r="I6427" s="309">
        <v>42702</v>
      </c>
      <c r="J6427" s="17" t="s">
        <v>3888</v>
      </c>
      <c r="L6427" s="17" t="s">
        <v>23766</v>
      </c>
      <c r="N6427" s="17" t="s">
        <v>126</v>
      </c>
      <c r="O6427" s="17" t="s">
        <v>15</v>
      </c>
      <c r="P6427" s="17">
        <v>45383</v>
      </c>
      <c r="AF6427" s="17">
        <v>8</v>
      </c>
      <c r="AG6427" s="17">
        <v>2</v>
      </c>
      <c r="AI6427" s="17" t="s">
        <v>20542</v>
      </c>
      <c r="AM6427" s="17" t="s">
        <v>303</v>
      </c>
      <c r="AN6427" s="17" t="s">
        <v>23502</v>
      </c>
      <c r="AO6427" s="17">
        <v>3</v>
      </c>
      <c r="AP6427" s="17">
        <v>80</v>
      </c>
      <c r="AQ6427" s="17">
        <v>5</v>
      </c>
      <c r="AR6427" s="17" t="s">
        <v>22585</v>
      </c>
      <c r="AS6427" s="17" t="s">
        <v>23503</v>
      </c>
      <c r="DN6427" s="17">
        <f>COUNTIF(AU6427:DM6427, "X")</f>
        <v>0</v>
      </c>
    </row>
    <row r="6428" spans="1:118" s="17" customFormat="1">
      <c r="A6428" s="17" t="s">
        <v>10082</v>
      </c>
      <c r="B6428" s="17">
        <v>55</v>
      </c>
      <c r="C6428" s="17">
        <v>178567</v>
      </c>
      <c r="D6428" s="17" t="s">
        <v>399</v>
      </c>
      <c r="E6428" s="17" t="s">
        <v>10083</v>
      </c>
      <c r="F6428" s="17" t="s">
        <v>110</v>
      </c>
      <c r="H6428" s="309">
        <v>36043</v>
      </c>
      <c r="I6428" s="309">
        <v>42709</v>
      </c>
      <c r="J6428" s="17" t="s">
        <v>3888</v>
      </c>
      <c r="L6428" s="17" t="s">
        <v>10084</v>
      </c>
      <c r="M6428" s="17" t="s">
        <v>192</v>
      </c>
      <c r="N6428" s="17" t="s">
        <v>31</v>
      </c>
      <c r="O6428" s="17" t="s">
        <v>15</v>
      </c>
      <c r="P6428" s="17">
        <v>45373</v>
      </c>
      <c r="AC6428" s="17" t="s">
        <v>9895</v>
      </c>
      <c r="AD6428" s="17" t="s">
        <v>9896</v>
      </c>
      <c r="AF6428" s="17">
        <v>8</v>
      </c>
      <c r="AG6428" s="17">
        <v>2</v>
      </c>
      <c r="AM6428" s="17" t="s">
        <v>216</v>
      </c>
      <c r="AN6428" s="17" t="s">
        <v>9897</v>
      </c>
      <c r="AO6428" s="17">
        <v>3</v>
      </c>
      <c r="AP6428" s="17">
        <v>80</v>
      </c>
      <c r="AQ6428" s="17">
        <v>5</v>
      </c>
      <c r="AR6428" s="17" t="s">
        <v>9898</v>
      </c>
      <c r="AT6428" s="17" t="s">
        <v>9899</v>
      </c>
      <c r="DN6428" s="17">
        <f>COUNTIF(AU6428:DM6428, "X")</f>
        <v>0</v>
      </c>
    </row>
    <row r="6429" spans="1:118" s="17" customFormat="1">
      <c r="A6429" s="17" t="s">
        <v>19502</v>
      </c>
      <c r="B6429" s="17">
        <v>55</v>
      </c>
      <c r="C6429" s="17">
        <v>158479</v>
      </c>
      <c r="D6429" s="17" t="s">
        <v>19503</v>
      </c>
      <c r="E6429" s="17" t="s">
        <v>11</v>
      </c>
      <c r="F6429" s="17" t="s">
        <v>33</v>
      </c>
      <c r="H6429" s="309">
        <v>34344</v>
      </c>
      <c r="I6429" s="309">
        <v>42754</v>
      </c>
      <c r="J6429" s="17" t="s">
        <v>3888</v>
      </c>
      <c r="L6429" s="17" t="s">
        <v>19504</v>
      </c>
      <c r="N6429" s="17" t="s">
        <v>163</v>
      </c>
      <c r="O6429" s="17" t="s">
        <v>15</v>
      </c>
      <c r="P6429" s="17">
        <v>45312</v>
      </c>
      <c r="AF6429" s="17">
        <v>8</v>
      </c>
      <c r="AG6429" s="17">
        <v>2</v>
      </c>
      <c r="AH6429" s="17" t="s">
        <v>11926</v>
      </c>
      <c r="AK6429" s="17" t="s">
        <v>11927</v>
      </c>
      <c r="AM6429" s="17" t="s">
        <v>2615</v>
      </c>
      <c r="AN6429" s="17" t="s">
        <v>19445</v>
      </c>
      <c r="AO6429" s="17">
        <v>3</v>
      </c>
      <c r="AP6429" s="17">
        <v>80</v>
      </c>
      <c r="AQ6429" s="17">
        <v>5</v>
      </c>
      <c r="AR6429" s="17" t="s">
        <v>19446</v>
      </c>
      <c r="AS6429" s="17" t="s">
        <v>19447</v>
      </c>
      <c r="CH6429" s="17" t="s">
        <v>3901</v>
      </c>
      <c r="CU6429" s="17" t="s">
        <v>3901</v>
      </c>
      <c r="DA6429" s="17" t="s">
        <v>3901</v>
      </c>
      <c r="DN6429" s="17">
        <f>COUNTIF(AU6429:DM6429, "X")</f>
        <v>3</v>
      </c>
    </row>
    <row r="6430" spans="1:118" s="17" customFormat="1">
      <c r="A6430" s="17" t="s">
        <v>26271</v>
      </c>
      <c r="B6430" s="17">
        <v>55</v>
      </c>
      <c r="C6430" s="17">
        <v>178568</v>
      </c>
      <c r="D6430" s="17" t="s">
        <v>26181</v>
      </c>
      <c r="E6430" s="17" t="s">
        <v>26272</v>
      </c>
      <c r="F6430" s="17" t="s">
        <v>12</v>
      </c>
      <c r="H6430" s="309">
        <v>32821</v>
      </c>
      <c r="I6430" s="309">
        <v>42754</v>
      </c>
      <c r="J6430" s="17" t="s">
        <v>3888</v>
      </c>
      <c r="L6430" s="17" t="s">
        <v>26182</v>
      </c>
      <c r="N6430" s="17" t="s">
        <v>31</v>
      </c>
      <c r="O6430" s="17" t="s">
        <v>15</v>
      </c>
      <c r="P6430" s="17">
        <v>45373</v>
      </c>
      <c r="Q6430" s="17">
        <v>8874</v>
      </c>
      <c r="AC6430" s="17" t="s">
        <v>14</v>
      </c>
      <c r="AF6430" s="17">
        <v>8</v>
      </c>
      <c r="AG6430" s="17">
        <v>2</v>
      </c>
      <c r="AI6430" s="17" t="s">
        <v>10178</v>
      </c>
      <c r="AM6430" s="17" t="s">
        <v>101</v>
      </c>
      <c r="AN6430" s="17" t="s">
        <v>26168</v>
      </c>
      <c r="AO6430" s="17">
        <v>3</v>
      </c>
      <c r="AP6430" s="17">
        <v>80</v>
      </c>
      <c r="AQ6430" s="17">
        <v>5</v>
      </c>
      <c r="AR6430" s="17" t="s">
        <v>10180</v>
      </c>
      <c r="CH6430" s="17" t="s">
        <v>3901</v>
      </c>
      <c r="DN6430" s="17">
        <f>COUNTIF(AU6430:DM6430, "X")</f>
        <v>1</v>
      </c>
    </row>
    <row r="6431" spans="1:118" s="17" customFormat="1">
      <c r="A6431" s="17" t="s">
        <v>13856</v>
      </c>
      <c r="B6431" s="17">
        <v>55</v>
      </c>
      <c r="C6431" s="17">
        <v>178570</v>
      </c>
      <c r="D6431" s="17" t="s">
        <v>454</v>
      </c>
      <c r="E6431" s="17" t="s">
        <v>5706</v>
      </c>
      <c r="F6431" s="17" t="s">
        <v>13857</v>
      </c>
      <c r="H6431" s="309">
        <v>31784</v>
      </c>
      <c r="I6431" s="309">
        <v>42754</v>
      </c>
      <c r="J6431" s="17" t="s">
        <v>3888</v>
      </c>
      <c r="L6431" s="17" t="s">
        <v>13858</v>
      </c>
      <c r="N6431" s="17" t="s">
        <v>31</v>
      </c>
      <c r="O6431" s="17" t="s">
        <v>15</v>
      </c>
      <c r="P6431" s="17">
        <v>45373</v>
      </c>
      <c r="Q6431" s="17">
        <v>1618</v>
      </c>
      <c r="AC6431" s="17" t="s">
        <v>9895</v>
      </c>
      <c r="AD6431" s="17" t="s">
        <v>9896</v>
      </c>
      <c r="AF6431" s="17">
        <v>8</v>
      </c>
      <c r="AG6431" s="17">
        <v>2</v>
      </c>
      <c r="AM6431" s="17" t="s">
        <v>240</v>
      </c>
      <c r="AN6431" s="17" t="s">
        <v>13567</v>
      </c>
      <c r="AO6431" s="17">
        <v>3</v>
      </c>
      <c r="AP6431" s="17">
        <v>80</v>
      </c>
      <c r="AQ6431" s="17">
        <v>5</v>
      </c>
      <c r="AR6431" s="17" t="s">
        <v>9898</v>
      </c>
      <c r="AT6431" s="17" t="s">
        <v>12990</v>
      </c>
      <c r="BS6431" s="17" t="s">
        <v>3901</v>
      </c>
      <c r="CU6431" s="17" t="s">
        <v>3901</v>
      </c>
      <c r="DN6431" s="17">
        <f>COUNTIF(AU6431:DM6431, "X")</f>
        <v>2</v>
      </c>
    </row>
    <row r="6432" spans="1:118" s="17" customFormat="1">
      <c r="A6432" s="17" t="s">
        <v>14773</v>
      </c>
      <c r="B6432" s="17">
        <v>55</v>
      </c>
      <c r="C6432" s="17">
        <v>178578</v>
      </c>
      <c r="D6432" s="17" t="s">
        <v>7923</v>
      </c>
      <c r="E6432" s="17" t="s">
        <v>265</v>
      </c>
      <c r="F6432" s="17" t="s">
        <v>5175</v>
      </c>
      <c r="H6432" s="309">
        <v>35824</v>
      </c>
      <c r="I6432" s="309">
        <v>42739</v>
      </c>
      <c r="J6432" s="17" t="s">
        <v>3888</v>
      </c>
      <c r="L6432" s="17" t="s">
        <v>14774</v>
      </c>
      <c r="N6432" s="17" t="s">
        <v>31</v>
      </c>
      <c r="O6432" s="17" t="s">
        <v>15</v>
      </c>
      <c r="P6432" s="17">
        <v>45373</v>
      </c>
      <c r="AC6432" s="17" t="s">
        <v>9895</v>
      </c>
      <c r="AD6432" s="17" t="s">
        <v>9896</v>
      </c>
      <c r="AF6432" s="17">
        <v>8</v>
      </c>
      <c r="AG6432" s="17">
        <v>2</v>
      </c>
      <c r="AM6432" s="17" t="s">
        <v>335</v>
      </c>
      <c r="AN6432" s="17" t="s">
        <v>14693</v>
      </c>
      <c r="AO6432" s="17">
        <v>3</v>
      </c>
      <c r="AP6432" s="17">
        <v>80</v>
      </c>
      <c r="AQ6432" s="17">
        <v>5</v>
      </c>
      <c r="AR6432" s="17" t="s">
        <v>9898</v>
      </c>
      <c r="AT6432" s="17" t="s">
        <v>14152</v>
      </c>
      <c r="DN6432" s="17">
        <f>COUNTIF(AU6432:DM6432, "X")</f>
        <v>0</v>
      </c>
    </row>
    <row r="6433" spans="1:118" s="17" customFormat="1">
      <c r="A6433" s="17" t="s">
        <v>5111</v>
      </c>
      <c r="B6433" s="17">
        <v>55</v>
      </c>
      <c r="C6433" s="17">
        <v>178580</v>
      </c>
      <c r="D6433" s="17" t="s">
        <v>5112</v>
      </c>
      <c r="E6433" s="17" t="s">
        <v>5113</v>
      </c>
      <c r="F6433" s="17" t="s">
        <v>43</v>
      </c>
      <c r="H6433" s="309">
        <v>36135</v>
      </c>
      <c r="I6433" s="309">
        <v>42739</v>
      </c>
      <c r="J6433" s="17" t="s">
        <v>3888</v>
      </c>
      <c r="L6433" s="17" t="s">
        <v>5114</v>
      </c>
      <c r="N6433" s="17" t="s">
        <v>19</v>
      </c>
      <c r="O6433" s="17" t="s">
        <v>15</v>
      </c>
      <c r="P6433" s="17">
        <v>45356</v>
      </c>
      <c r="AC6433" s="17" t="s">
        <v>3890</v>
      </c>
      <c r="AD6433" s="17" t="s">
        <v>3891</v>
      </c>
      <c r="AF6433" s="17">
        <v>15</v>
      </c>
      <c r="AG6433" s="17">
        <v>2</v>
      </c>
      <c r="AM6433" s="17" t="s">
        <v>2603</v>
      </c>
      <c r="AN6433" s="17" t="s">
        <v>5023</v>
      </c>
      <c r="AO6433" s="17">
        <v>3</v>
      </c>
      <c r="AP6433" s="17">
        <v>80</v>
      </c>
      <c r="AQ6433" s="17">
        <v>5</v>
      </c>
      <c r="AT6433" s="17" t="s">
        <v>3893</v>
      </c>
      <c r="DN6433" s="17">
        <f>COUNTIF(AU6433:DM6433, "X")</f>
        <v>0</v>
      </c>
    </row>
    <row r="6434" spans="1:118" s="17" customFormat="1">
      <c r="A6434" s="17" t="s">
        <v>6416</v>
      </c>
      <c r="B6434" s="17">
        <v>55</v>
      </c>
      <c r="C6434" s="17">
        <v>178581</v>
      </c>
      <c r="D6434" s="17" t="s">
        <v>445</v>
      </c>
      <c r="E6434" s="17" t="s">
        <v>191</v>
      </c>
      <c r="F6434" s="17" t="s">
        <v>12</v>
      </c>
      <c r="H6434" s="309">
        <v>34858</v>
      </c>
      <c r="I6434" s="309">
        <v>42739</v>
      </c>
      <c r="J6434" s="17" t="s">
        <v>3888</v>
      </c>
      <c r="L6434" s="17" t="s">
        <v>364</v>
      </c>
      <c r="M6434" s="17" t="s">
        <v>395</v>
      </c>
      <c r="N6434" s="17" t="s">
        <v>19</v>
      </c>
      <c r="O6434" s="17" t="s">
        <v>15</v>
      </c>
      <c r="P6434" s="17">
        <v>45356</v>
      </c>
      <c r="AC6434" s="17" t="s">
        <v>3890</v>
      </c>
      <c r="AD6434" s="17" t="s">
        <v>3891</v>
      </c>
      <c r="AF6434" s="17">
        <v>8</v>
      </c>
      <c r="AG6434" s="17">
        <v>2</v>
      </c>
      <c r="AM6434" s="17" t="s">
        <v>232</v>
      </c>
      <c r="AN6434" s="17" t="s">
        <v>6280</v>
      </c>
      <c r="AO6434" s="17">
        <v>3</v>
      </c>
      <c r="AP6434" s="17">
        <v>80</v>
      </c>
      <c r="AQ6434" s="17">
        <v>5</v>
      </c>
      <c r="AT6434" s="17" t="s">
        <v>5516</v>
      </c>
      <c r="DN6434" s="17">
        <f>COUNTIF(AU6434:DM6434, "X")</f>
        <v>0</v>
      </c>
    </row>
    <row r="6435" spans="1:118" s="17" customFormat="1">
      <c r="A6435" s="17" t="s">
        <v>23354</v>
      </c>
      <c r="B6435" s="17">
        <v>55</v>
      </c>
      <c r="C6435" s="17">
        <v>178584</v>
      </c>
      <c r="D6435" s="17" t="s">
        <v>23355</v>
      </c>
      <c r="E6435" s="17" t="s">
        <v>5551</v>
      </c>
      <c r="F6435" s="17" t="s">
        <v>43</v>
      </c>
      <c r="H6435" s="309">
        <v>34466</v>
      </c>
      <c r="I6435" s="309">
        <v>42739</v>
      </c>
      <c r="J6435" s="17" t="s">
        <v>3888</v>
      </c>
      <c r="L6435" s="17" t="s">
        <v>23356</v>
      </c>
      <c r="N6435" s="17" t="s">
        <v>23217</v>
      </c>
      <c r="O6435" s="17" t="s">
        <v>15</v>
      </c>
      <c r="P6435" s="17">
        <v>45361</v>
      </c>
      <c r="AF6435" s="17">
        <v>8</v>
      </c>
      <c r="AG6435" s="17">
        <v>2</v>
      </c>
      <c r="AI6435" s="17" t="s">
        <v>20542</v>
      </c>
      <c r="AM6435" s="17" t="s">
        <v>259</v>
      </c>
      <c r="AN6435" s="17" t="s">
        <v>23210</v>
      </c>
      <c r="AO6435" s="17">
        <v>3</v>
      </c>
      <c r="AP6435" s="17">
        <v>80</v>
      </c>
      <c r="AQ6435" s="17">
        <v>5</v>
      </c>
      <c r="AR6435" s="17" t="s">
        <v>22585</v>
      </c>
      <c r="AS6435" s="17" t="s">
        <v>23219</v>
      </c>
      <c r="DN6435" s="17">
        <f>COUNTIF(AU6435:DM6435, "X")</f>
        <v>0</v>
      </c>
    </row>
    <row r="6436" spans="1:118" s="17" customFormat="1">
      <c r="A6436" s="17" t="s">
        <v>7139</v>
      </c>
      <c r="B6436" s="17">
        <v>55</v>
      </c>
      <c r="C6436" s="17">
        <v>178586</v>
      </c>
      <c r="D6436" s="17" t="s">
        <v>7140</v>
      </c>
      <c r="E6436" s="17" t="s">
        <v>6640</v>
      </c>
      <c r="F6436" s="17" t="s">
        <v>5523</v>
      </c>
      <c r="H6436" s="309">
        <v>34476</v>
      </c>
      <c r="I6436" s="309">
        <v>42739</v>
      </c>
      <c r="J6436" s="17" t="s">
        <v>3888</v>
      </c>
      <c r="L6436" s="17" t="s">
        <v>7141</v>
      </c>
      <c r="N6436" s="17" t="s">
        <v>19</v>
      </c>
      <c r="O6436" s="17" t="s">
        <v>15</v>
      </c>
      <c r="P6436" s="17">
        <v>45356</v>
      </c>
      <c r="AC6436" s="17" t="s">
        <v>3890</v>
      </c>
      <c r="AD6436" s="17" t="s">
        <v>3891</v>
      </c>
      <c r="AF6436" s="17">
        <v>15</v>
      </c>
      <c r="AG6436" s="17">
        <v>2</v>
      </c>
      <c r="AM6436" s="17" t="s">
        <v>248</v>
      </c>
      <c r="AN6436" s="17" t="s">
        <v>6588</v>
      </c>
      <c r="AO6436" s="17">
        <v>3</v>
      </c>
      <c r="AP6436" s="17">
        <v>80</v>
      </c>
      <c r="AQ6436" s="17">
        <v>5</v>
      </c>
      <c r="AT6436" s="17" t="s">
        <v>6589</v>
      </c>
      <c r="DN6436" s="17">
        <f>COUNTIF(AU6436:DM6436, "X")</f>
        <v>0</v>
      </c>
    </row>
    <row r="6437" spans="1:118" s="17" customFormat="1">
      <c r="A6437" s="17" t="s">
        <v>25134</v>
      </c>
      <c r="B6437" s="17">
        <v>55</v>
      </c>
      <c r="C6437" s="17">
        <v>178587</v>
      </c>
      <c r="D6437" s="17" t="s">
        <v>20951</v>
      </c>
      <c r="E6437" s="17" t="s">
        <v>639</v>
      </c>
      <c r="F6437" s="17" t="s">
        <v>106</v>
      </c>
      <c r="H6437" s="309">
        <v>35032</v>
      </c>
      <c r="I6437" s="309">
        <v>42739</v>
      </c>
      <c r="J6437" s="17" t="s">
        <v>3888</v>
      </c>
      <c r="L6437" s="17" t="s">
        <v>25135</v>
      </c>
      <c r="N6437" s="17" t="s">
        <v>31</v>
      </c>
      <c r="O6437" s="17" t="s">
        <v>15</v>
      </c>
      <c r="P6437" s="17">
        <v>45373</v>
      </c>
      <c r="AC6437" s="17" t="s">
        <v>9895</v>
      </c>
      <c r="AD6437" s="17" t="s">
        <v>9896</v>
      </c>
      <c r="AF6437" s="17">
        <v>8</v>
      </c>
      <c r="AG6437" s="17">
        <v>2</v>
      </c>
      <c r="AM6437" s="17" t="s">
        <v>67</v>
      </c>
      <c r="AN6437" s="17" t="s">
        <v>25087</v>
      </c>
      <c r="AO6437" s="17">
        <v>3</v>
      </c>
      <c r="AP6437" s="17">
        <v>80</v>
      </c>
      <c r="AQ6437" s="17">
        <v>5</v>
      </c>
      <c r="AR6437" s="17" t="s">
        <v>9898</v>
      </c>
      <c r="AT6437" s="17" t="s">
        <v>16072</v>
      </c>
      <c r="DA6437" s="17" t="s">
        <v>3901</v>
      </c>
      <c r="DN6437" s="17">
        <f>COUNTIF(AU6437:DM6437, "X")</f>
        <v>1</v>
      </c>
    </row>
    <row r="6438" spans="1:118" s="17" customFormat="1">
      <c r="A6438" s="17" t="s">
        <v>6966</v>
      </c>
      <c r="B6438" s="17">
        <v>55</v>
      </c>
      <c r="C6438" s="17">
        <v>178588</v>
      </c>
      <c r="D6438" s="17" t="s">
        <v>6936</v>
      </c>
      <c r="E6438" s="17" t="s">
        <v>147</v>
      </c>
      <c r="F6438" s="17" t="s">
        <v>48</v>
      </c>
      <c r="H6438" s="309">
        <v>22601</v>
      </c>
      <c r="I6438" s="309">
        <v>42739</v>
      </c>
      <c r="J6438" s="17" t="s">
        <v>3888</v>
      </c>
      <c r="L6438" s="17" t="s">
        <v>6937</v>
      </c>
      <c r="N6438" s="17" t="s">
        <v>19</v>
      </c>
      <c r="O6438" s="17" t="s">
        <v>15</v>
      </c>
      <c r="P6438" s="17">
        <v>45356</v>
      </c>
      <c r="AC6438" s="17" t="s">
        <v>3890</v>
      </c>
      <c r="AD6438" s="17" t="s">
        <v>3891</v>
      </c>
      <c r="AF6438" s="17">
        <v>8</v>
      </c>
      <c r="AG6438" s="17">
        <v>2</v>
      </c>
      <c r="AM6438" s="17" t="s">
        <v>248</v>
      </c>
      <c r="AN6438" s="17" t="s">
        <v>6588</v>
      </c>
      <c r="AO6438" s="17">
        <v>3</v>
      </c>
      <c r="AP6438" s="17">
        <v>80</v>
      </c>
      <c r="AQ6438" s="17">
        <v>5</v>
      </c>
      <c r="AT6438" s="17" t="s">
        <v>6589</v>
      </c>
      <c r="DN6438" s="17">
        <f>COUNTIF(AU6438:DM6438, "X")</f>
        <v>0</v>
      </c>
    </row>
    <row r="6439" spans="1:118" s="17" customFormat="1">
      <c r="A6439" s="17" t="s">
        <v>23911</v>
      </c>
      <c r="B6439" s="17">
        <v>55</v>
      </c>
      <c r="C6439" s="17">
        <v>178592</v>
      </c>
      <c r="D6439" s="17" t="s">
        <v>23912</v>
      </c>
      <c r="E6439" s="17" t="s">
        <v>23913</v>
      </c>
      <c r="F6439" s="17" t="s">
        <v>7232</v>
      </c>
      <c r="H6439" s="309">
        <v>31721</v>
      </c>
      <c r="I6439" s="309">
        <v>42709</v>
      </c>
      <c r="J6439" s="17" t="s">
        <v>3888</v>
      </c>
      <c r="L6439" s="17" t="s">
        <v>23857</v>
      </c>
      <c r="M6439" s="17" t="s">
        <v>4579</v>
      </c>
      <c r="N6439" s="17" t="s">
        <v>126</v>
      </c>
      <c r="O6439" s="17" t="s">
        <v>15</v>
      </c>
      <c r="P6439" s="17">
        <v>45383</v>
      </c>
      <c r="AF6439" s="17">
        <v>8</v>
      </c>
      <c r="AG6439" s="17">
        <v>2</v>
      </c>
      <c r="AI6439" s="17" t="s">
        <v>20542</v>
      </c>
      <c r="AM6439" s="17" t="s">
        <v>127</v>
      </c>
      <c r="AN6439" s="17" t="s">
        <v>23839</v>
      </c>
      <c r="AO6439" s="17">
        <v>3</v>
      </c>
      <c r="AP6439" s="17">
        <v>80</v>
      </c>
      <c r="AQ6439" s="17">
        <v>5</v>
      </c>
      <c r="AR6439" s="17" t="s">
        <v>22585</v>
      </c>
      <c r="AS6439" s="17" t="s">
        <v>23503</v>
      </c>
      <c r="BU6439" s="17" t="s">
        <v>3901</v>
      </c>
      <c r="DN6439" s="17">
        <f>COUNTIF(AU6439:DM6439, "X")</f>
        <v>1</v>
      </c>
    </row>
    <row r="6440" spans="1:118" s="17" customFormat="1">
      <c r="A6440" s="17" t="s">
        <v>25042</v>
      </c>
      <c r="B6440" s="17">
        <v>55</v>
      </c>
      <c r="C6440" s="17">
        <v>178598</v>
      </c>
      <c r="D6440" s="17" t="s">
        <v>20938</v>
      </c>
      <c r="E6440" s="17" t="s">
        <v>3943</v>
      </c>
      <c r="F6440" s="17" t="s">
        <v>70</v>
      </c>
      <c r="H6440" s="309">
        <v>24984</v>
      </c>
      <c r="I6440" s="309">
        <v>42709</v>
      </c>
      <c r="J6440" s="17" t="s">
        <v>3888</v>
      </c>
      <c r="L6440" s="17" t="s">
        <v>24753</v>
      </c>
      <c r="N6440" s="17" t="s">
        <v>31</v>
      </c>
      <c r="O6440" s="17" t="s">
        <v>15</v>
      </c>
      <c r="P6440" s="17">
        <v>45373</v>
      </c>
      <c r="AC6440" s="17" t="s">
        <v>9895</v>
      </c>
      <c r="AD6440" s="17" t="s">
        <v>9896</v>
      </c>
      <c r="AF6440" s="17">
        <v>8</v>
      </c>
      <c r="AG6440" s="17">
        <v>2</v>
      </c>
      <c r="AM6440" s="17" t="s">
        <v>268</v>
      </c>
      <c r="AN6440" s="17" t="s">
        <v>24751</v>
      </c>
      <c r="AO6440" s="17">
        <v>3</v>
      </c>
      <c r="AP6440" s="17">
        <v>80</v>
      </c>
      <c r="AQ6440" s="17">
        <v>5</v>
      </c>
      <c r="AR6440" s="17" t="s">
        <v>9898</v>
      </c>
      <c r="AT6440" s="17" t="s">
        <v>14152</v>
      </c>
      <c r="DN6440" s="17">
        <f>COUNTIF(AU6440:DM6440, "X")</f>
        <v>0</v>
      </c>
    </row>
    <row r="6441" spans="1:118" s="17" customFormat="1">
      <c r="A6441" s="17" t="s">
        <v>16129</v>
      </c>
      <c r="B6441" s="17">
        <v>55</v>
      </c>
      <c r="C6441" s="17">
        <v>178600</v>
      </c>
      <c r="D6441" s="17" t="s">
        <v>93</v>
      </c>
      <c r="E6441" s="17" t="s">
        <v>134</v>
      </c>
      <c r="F6441" s="17" t="s">
        <v>378</v>
      </c>
      <c r="H6441" s="309">
        <v>20513</v>
      </c>
      <c r="I6441" s="309">
        <v>42744</v>
      </c>
      <c r="J6441" s="17" t="s">
        <v>3888</v>
      </c>
      <c r="L6441" s="17" t="s">
        <v>16130</v>
      </c>
      <c r="M6441" s="17" t="s">
        <v>6407</v>
      </c>
      <c r="N6441" s="17" t="s">
        <v>31</v>
      </c>
      <c r="O6441" s="17" t="s">
        <v>15</v>
      </c>
      <c r="P6441" s="17">
        <v>45373</v>
      </c>
      <c r="AC6441" s="17" t="s">
        <v>9895</v>
      </c>
      <c r="AD6441" s="17" t="s">
        <v>9896</v>
      </c>
      <c r="AF6441" s="17">
        <v>8</v>
      </c>
      <c r="AG6441" s="17">
        <v>2</v>
      </c>
      <c r="AM6441" s="17" t="s">
        <v>37</v>
      </c>
      <c r="AN6441" s="17" t="s">
        <v>16071</v>
      </c>
      <c r="AO6441" s="17">
        <v>3</v>
      </c>
      <c r="AP6441" s="17">
        <v>80</v>
      </c>
      <c r="AQ6441" s="17">
        <v>5</v>
      </c>
      <c r="AR6441" s="17" t="s">
        <v>9898</v>
      </c>
      <c r="AT6441" s="17" t="s">
        <v>16072</v>
      </c>
      <c r="DN6441" s="17">
        <f>COUNTIF(AU6441:DM6441, "X")</f>
        <v>0</v>
      </c>
    </row>
    <row r="6442" spans="1:118" s="17" customFormat="1">
      <c r="A6442" s="17" t="s">
        <v>24041</v>
      </c>
      <c r="B6442" s="17">
        <v>55</v>
      </c>
      <c r="C6442" s="17">
        <v>178603</v>
      </c>
      <c r="D6442" s="17" t="s">
        <v>24042</v>
      </c>
      <c r="E6442" s="17" t="s">
        <v>24043</v>
      </c>
      <c r="F6442" s="17" t="s">
        <v>10068</v>
      </c>
      <c r="H6442" s="309">
        <v>32743</v>
      </c>
      <c r="I6442" s="309">
        <v>42744</v>
      </c>
      <c r="J6442" s="17" t="s">
        <v>3888</v>
      </c>
      <c r="L6442" s="17" t="s">
        <v>24044</v>
      </c>
      <c r="N6442" s="17" t="s">
        <v>126</v>
      </c>
      <c r="O6442" s="17" t="s">
        <v>15</v>
      </c>
      <c r="P6442" s="17">
        <v>45383</v>
      </c>
      <c r="AF6442" s="17">
        <v>8</v>
      </c>
      <c r="AG6442" s="17">
        <v>2</v>
      </c>
      <c r="AI6442" s="17" t="s">
        <v>20542</v>
      </c>
      <c r="AM6442" s="17" t="s">
        <v>127</v>
      </c>
      <c r="AN6442" s="17" t="s">
        <v>23839</v>
      </c>
      <c r="AO6442" s="17">
        <v>3</v>
      </c>
      <c r="AP6442" s="17">
        <v>80</v>
      </c>
      <c r="AQ6442" s="17">
        <v>5</v>
      </c>
      <c r="AR6442" s="17" t="s">
        <v>22585</v>
      </c>
      <c r="AS6442" s="17" t="s">
        <v>23503</v>
      </c>
      <c r="DN6442" s="17">
        <f>COUNTIF(AU6442:DM6442, "X")</f>
        <v>0</v>
      </c>
    </row>
    <row r="6443" spans="1:118" s="17" customFormat="1">
      <c r="A6443" s="17" t="s">
        <v>13571</v>
      </c>
      <c r="B6443" s="17">
        <v>55</v>
      </c>
      <c r="C6443" s="17">
        <v>178620</v>
      </c>
      <c r="D6443" s="17" t="s">
        <v>7122</v>
      </c>
      <c r="E6443" s="17" t="s">
        <v>322</v>
      </c>
      <c r="F6443" s="17" t="s">
        <v>21</v>
      </c>
      <c r="H6443" s="309">
        <v>20749</v>
      </c>
      <c r="I6443" s="309">
        <v>42667</v>
      </c>
      <c r="J6443" s="17" t="s">
        <v>3888</v>
      </c>
      <c r="L6443" s="17" t="s">
        <v>13572</v>
      </c>
      <c r="N6443" s="17" t="s">
        <v>31</v>
      </c>
      <c r="O6443" s="17" t="s">
        <v>15</v>
      </c>
      <c r="P6443" s="17">
        <v>45373</v>
      </c>
      <c r="AC6443" s="17" t="s">
        <v>9895</v>
      </c>
      <c r="AD6443" s="17" t="s">
        <v>9896</v>
      </c>
      <c r="AF6443" s="17">
        <v>8</v>
      </c>
      <c r="AG6443" s="17">
        <v>2</v>
      </c>
      <c r="AM6443" s="17" t="s">
        <v>240</v>
      </c>
      <c r="AN6443" s="17" t="s">
        <v>13567</v>
      </c>
      <c r="AO6443" s="17">
        <v>3</v>
      </c>
      <c r="AP6443" s="17">
        <v>80</v>
      </c>
      <c r="AQ6443" s="17">
        <v>5</v>
      </c>
      <c r="AR6443" s="17" t="s">
        <v>9898</v>
      </c>
      <c r="AT6443" s="17" t="s">
        <v>12990</v>
      </c>
      <c r="AV6443" s="17" t="s">
        <v>3901</v>
      </c>
      <c r="BD6443" s="17" t="s">
        <v>3901</v>
      </c>
      <c r="BK6443" s="17" t="s">
        <v>3901</v>
      </c>
      <c r="BS6443" s="17" t="s">
        <v>3901</v>
      </c>
      <c r="DN6443" s="17">
        <f>COUNTIF(AU6443:DM6443, "X")</f>
        <v>4</v>
      </c>
    </row>
    <row r="6444" spans="1:118" s="17" customFormat="1">
      <c r="A6444" s="17" t="s">
        <v>11331</v>
      </c>
      <c r="B6444" s="17">
        <v>55</v>
      </c>
      <c r="C6444" s="17">
        <v>178622</v>
      </c>
      <c r="D6444" s="17" t="s">
        <v>11332</v>
      </c>
      <c r="E6444" s="17" t="s">
        <v>11333</v>
      </c>
      <c r="F6444" s="17" t="s">
        <v>465</v>
      </c>
      <c r="H6444" s="309">
        <v>35317</v>
      </c>
      <c r="I6444" s="309">
        <v>42759</v>
      </c>
      <c r="J6444" s="17" t="s">
        <v>3888</v>
      </c>
      <c r="L6444" s="17" t="s">
        <v>11334</v>
      </c>
      <c r="N6444" s="17" t="s">
        <v>14</v>
      </c>
      <c r="O6444" s="17" t="s">
        <v>15</v>
      </c>
      <c r="P6444" s="17">
        <v>45371</v>
      </c>
      <c r="AC6444" s="17" t="s">
        <v>14</v>
      </c>
      <c r="AF6444" s="17">
        <v>8</v>
      </c>
      <c r="AG6444" s="17">
        <v>2</v>
      </c>
      <c r="AI6444" s="17" t="s">
        <v>10178</v>
      </c>
      <c r="AM6444" s="17" t="s">
        <v>151</v>
      </c>
      <c r="AN6444" s="17" t="s">
        <v>11216</v>
      </c>
      <c r="AO6444" s="17">
        <v>3</v>
      </c>
      <c r="AP6444" s="17">
        <v>80</v>
      </c>
      <c r="AQ6444" s="17">
        <v>5</v>
      </c>
      <c r="AR6444" s="17" t="s">
        <v>10180</v>
      </c>
      <c r="DN6444" s="17">
        <f>COUNTIF(AU6444:DM6444, "X")</f>
        <v>0</v>
      </c>
    </row>
    <row r="6445" spans="1:118" s="17" customFormat="1">
      <c r="A6445" s="17" t="s">
        <v>13975</v>
      </c>
      <c r="B6445" s="17">
        <v>55</v>
      </c>
      <c r="C6445" s="17">
        <v>178623</v>
      </c>
      <c r="D6445" s="17" t="s">
        <v>13976</v>
      </c>
      <c r="E6445" s="17" t="s">
        <v>38</v>
      </c>
      <c r="F6445" s="17" t="s">
        <v>110</v>
      </c>
      <c r="H6445" s="309">
        <v>29151</v>
      </c>
      <c r="I6445" s="309">
        <v>42674</v>
      </c>
      <c r="J6445" s="17" t="s">
        <v>3888</v>
      </c>
      <c r="L6445" s="17" t="s">
        <v>13977</v>
      </c>
      <c r="N6445" s="17" t="s">
        <v>31</v>
      </c>
      <c r="O6445" s="17" t="s">
        <v>15</v>
      </c>
      <c r="P6445" s="17">
        <v>45373</v>
      </c>
      <c r="AC6445" s="17" t="s">
        <v>9895</v>
      </c>
      <c r="AD6445" s="17" t="s">
        <v>9896</v>
      </c>
      <c r="AF6445" s="17">
        <v>15</v>
      </c>
      <c r="AG6445" s="17">
        <v>2</v>
      </c>
      <c r="AM6445" s="17" t="s">
        <v>240</v>
      </c>
      <c r="AN6445" s="17" t="s">
        <v>13567</v>
      </c>
      <c r="AO6445" s="17">
        <v>3</v>
      </c>
      <c r="AP6445" s="17">
        <v>80</v>
      </c>
      <c r="AQ6445" s="17">
        <v>5</v>
      </c>
      <c r="AR6445" s="17" t="s">
        <v>9898</v>
      </c>
      <c r="AT6445" s="17" t="s">
        <v>12990</v>
      </c>
      <c r="DN6445" s="17">
        <f>COUNTIF(AU6445:DM6445, "X")</f>
        <v>0</v>
      </c>
    </row>
    <row r="6446" spans="1:118" s="17" customFormat="1">
      <c r="A6446" s="17" t="s">
        <v>18386</v>
      </c>
      <c r="B6446" s="17">
        <v>55</v>
      </c>
      <c r="C6446" s="17">
        <v>178628</v>
      </c>
      <c r="D6446" s="17" t="s">
        <v>18387</v>
      </c>
      <c r="E6446" s="17" t="s">
        <v>752</v>
      </c>
      <c r="F6446" s="17" t="s">
        <v>18388</v>
      </c>
      <c r="H6446" s="309">
        <v>23688</v>
      </c>
      <c r="I6446" s="309">
        <v>42758</v>
      </c>
      <c r="J6446" s="17" t="s">
        <v>3888</v>
      </c>
      <c r="L6446" s="17" t="s">
        <v>18389</v>
      </c>
      <c r="N6446" s="17" t="s">
        <v>18354</v>
      </c>
      <c r="O6446" s="17" t="s">
        <v>15</v>
      </c>
      <c r="P6446" s="17">
        <v>45317</v>
      </c>
      <c r="AF6446" s="17">
        <v>8</v>
      </c>
      <c r="AG6446" s="17">
        <v>2</v>
      </c>
      <c r="AH6446" s="17" t="s">
        <v>11926</v>
      </c>
      <c r="AK6446" s="17" t="s">
        <v>11927</v>
      </c>
      <c r="AM6446" s="17" t="s">
        <v>2614</v>
      </c>
      <c r="AN6446" s="17" t="s">
        <v>18350</v>
      </c>
      <c r="AO6446" s="17">
        <v>3</v>
      </c>
      <c r="AP6446" s="17">
        <v>80</v>
      </c>
      <c r="AQ6446" s="17">
        <v>5</v>
      </c>
      <c r="AR6446" s="17" t="s">
        <v>18351</v>
      </c>
      <c r="DN6446" s="17">
        <f>COUNTIF(AU6446:DM6446, "X")</f>
        <v>0</v>
      </c>
    </row>
    <row r="6447" spans="1:118" s="17" customFormat="1">
      <c r="A6447" s="17" t="s">
        <v>10476</v>
      </c>
      <c r="B6447" s="17">
        <v>55</v>
      </c>
      <c r="C6447" s="17">
        <v>178638</v>
      </c>
      <c r="D6447" s="17" t="s">
        <v>10477</v>
      </c>
      <c r="E6447" s="17" t="s">
        <v>4069</v>
      </c>
      <c r="F6447" s="17" t="s">
        <v>110</v>
      </c>
      <c r="H6447" s="309">
        <v>34747</v>
      </c>
      <c r="I6447" s="309">
        <v>42761</v>
      </c>
      <c r="J6447" s="17" t="s">
        <v>3888</v>
      </c>
      <c r="L6447" s="17" t="s">
        <v>10454</v>
      </c>
      <c r="M6447" s="17" t="s">
        <v>97</v>
      </c>
      <c r="N6447" s="17" t="s">
        <v>14</v>
      </c>
      <c r="O6447" s="17" t="s">
        <v>15</v>
      </c>
      <c r="P6447" s="17">
        <v>45371</v>
      </c>
      <c r="AC6447" s="17" t="s">
        <v>14</v>
      </c>
      <c r="AF6447" s="17">
        <v>8</v>
      </c>
      <c r="AG6447" s="17">
        <v>2</v>
      </c>
      <c r="AI6447" s="17" t="s">
        <v>10178</v>
      </c>
      <c r="AM6447" s="17" t="s">
        <v>193</v>
      </c>
      <c r="AN6447" s="17" t="s">
        <v>10381</v>
      </c>
      <c r="AO6447" s="17">
        <v>3</v>
      </c>
      <c r="AP6447" s="17">
        <v>80</v>
      </c>
      <c r="AQ6447" s="17">
        <v>5</v>
      </c>
      <c r="AR6447" s="17" t="s">
        <v>10180</v>
      </c>
      <c r="DN6447" s="17">
        <f>COUNTIF(AU6447:DM6447, "X")</f>
        <v>0</v>
      </c>
    </row>
    <row r="6448" spans="1:118" s="17" customFormat="1">
      <c r="A6448" s="17" t="s">
        <v>7826</v>
      </c>
      <c r="B6448" s="17">
        <v>55</v>
      </c>
      <c r="C6448" s="17">
        <v>178660</v>
      </c>
      <c r="D6448" s="17" t="s">
        <v>885</v>
      </c>
      <c r="E6448" s="17" t="s">
        <v>147</v>
      </c>
      <c r="F6448" s="17" t="s">
        <v>63</v>
      </c>
      <c r="H6448" s="309">
        <v>22233</v>
      </c>
      <c r="I6448" s="309">
        <v>42688</v>
      </c>
      <c r="J6448" s="17" t="s">
        <v>3888</v>
      </c>
      <c r="L6448" s="17" t="s">
        <v>7827</v>
      </c>
      <c r="N6448" s="17" t="s">
        <v>19</v>
      </c>
      <c r="O6448" s="17" t="s">
        <v>15</v>
      </c>
      <c r="P6448" s="17">
        <v>45356</v>
      </c>
      <c r="AC6448" s="17" t="s">
        <v>3890</v>
      </c>
      <c r="AD6448" s="17" t="s">
        <v>3891</v>
      </c>
      <c r="AF6448" s="17">
        <v>8</v>
      </c>
      <c r="AG6448" s="17">
        <v>2</v>
      </c>
      <c r="AM6448" s="17" t="s">
        <v>2606</v>
      </c>
      <c r="AN6448" s="17" t="s">
        <v>7570</v>
      </c>
      <c r="AO6448" s="17">
        <v>3</v>
      </c>
      <c r="AP6448" s="17">
        <v>80</v>
      </c>
      <c r="AQ6448" s="17">
        <v>5</v>
      </c>
      <c r="AT6448" s="17" t="s">
        <v>6589</v>
      </c>
      <c r="DN6448" s="17">
        <f>COUNTIF(AU6448:DM6448, "X")</f>
        <v>0</v>
      </c>
    </row>
    <row r="6449" spans="1:118" s="17" customFormat="1">
      <c r="A6449" s="17" t="s">
        <v>16184</v>
      </c>
      <c r="B6449" s="17">
        <v>55</v>
      </c>
      <c r="C6449" s="17">
        <v>178662</v>
      </c>
      <c r="D6449" s="17" t="s">
        <v>16185</v>
      </c>
      <c r="E6449" s="17" t="s">
        <v>16186</v>
      </c>
      <c r="F6449" s="17" t="s">
        <v>9532</v>
      </c>
      <c r="H6449" s="309">
        <v>33193</v>
      </c>
      <c r="I6449" s="309">
        <v>42688</v>
      </c>
      <c r="J6449" s="17" t="s">
        <v>3888</v>
      </c>
      <c r="L6449" s="17" t="s">
        <v>16187</v>
      </c>
      <c r="N6449" s="17" t="s">
        <v>31</v>
      </c>
      <c r="O6449" s="17" t="s">
        <v>15</v>
      </c>
      <c r="P6449" s="17">
        <v>45373</v>
      </c>
      <c r="AC6449" s="17" t="s">
        <v>9895</v>
      </c>
      <c r="AD6449" s="17" t="s">
        <v>9896</v>
      </c>
      <c r="AF6449" s="17">
        <v>8</v>
      </c>
      <c r="AG6449" s="17">
        <v>2</v>
      </c>
      <c r="AM6449" s="17" t="s">
        <v>37</v>
      </c>
      <c r="AN6449" s="17" t="s">
        <v>16071</v>
      </c>
      <c r="AO6449" s="17">
        <v>3</v>
      </c>
      <c r="AP6449" s="17">
        <v>80</v>
      </c>
      <c r="AQ6449" s="17">
        <v>5</v>
      </c>
      <c r="AR6449" s="17" t="s">
        <v>9898</v>
      </c>
      <c r="AT6449" s="17" t="s">
        <v>16072</v>
      </c>
      <c r="DN6449" s="17">
        <f>COUNTIF(AU6449:DM6449, "X")</f>
        <v>0</v>
      </c>
    </row>
    <row r="6450" spans="1:118" s="17" customFormat="1">
      <c r="A6450" s="17" t="s">
        <v>15629</v>
      </c>
      <c r="B6450" s="17">
        <v>55</v>
      </c>
      <c r="C6450" s="17">
        <v>178664</v>
      </c>
      <c r="D6450" s="17" t="s">
        <v>8297</v>
      </c>
      <c r="E6450" s="17" t="s">
        <v>224</v>
      </c>
      <c r="F6450" s="17" t="s">
        <v>18</v>
      </c>
      <c r="H6450" s="309">
        <v>33680</v>
      </c>
      <c r="I6450" s="309">
        <v>42688</v>
      </c>
      <c r="J6450" s="17" t="s">
        <v>3888</v>
      </c>
      <c r="L6450" s="17" t="s">
        <v>966</v>
      </c>
      <c r="M6450" s="17" t="s">
        <v>387</v>
      </c>
      <c r="N6450" s="17" t="s">
        <v>31</v>
      </c>
      <c r="O6450" s="17" t="s">
        <v>15</v>
      </c>
      <c r="P6450" s="17">
        <v>45373</v>
      </c>
      <c r="Q6450" s="17">
        <v>5641</v>
      </c>
      <c r="AC6450" s="17" t="s">
        <v>9895</v>
      </c>
      <c r="AD6450" s="17" t="s">
        <v>9896</v>
      </c>
      <c r="AF6450" s="17">
        <v>15</v>
      </c>
      <c r="AG6450" s="17">
        <v>2</v>
      </c>
      <c r="AM6450" s="17" t="s">
        <v>121</v>
      </c>
      <c r="AN6450" s="17" t="s">
        <v>15516</v>
      </c>
      <c r="AO6450" s="17">
        <v>3</v>
      </c>
      <c r="AP6450" s="17">
        <v>80</v>
      </c>
      <c r="AQ6450" s="17">
        <v>5</v>
      </c>
      <c r="AR6450" s="17" t="s">
        <v>9898</v>
      </c>
      <c r="AT6450" s="17" t="s">
        <v>15057</v>
      </c>
      <c r="DF6450" s="17" t="s">
        <v>3901</v>
      </c>
      <c r="DN6450" s="17">
        <f>COUNTIF(AU6450:DM6450, "X")</f>
        <v>1</v>
      </c>
    </row>
    <row r="6451" spans="1:118" s="17" customFormat="1">
      <c r="A6451" s="17" t="s">
        <v>20081</v>
      </c>
      <c r="B6451" s="17">
        <v>55</v>
      </c>
      <c r="C6451" s="17">
        <v>178671</v>
      </c>
      <c r="D6451" s="17" t="s">
        <v>20082</v>
      </c>
      <c r="E6451" s="17" t="s">
        <v>5008</v>
      </c>
      <c r="F6451" s="17" t="s">
        <v>229</v>
      </c>
      <c r="H6451" s="309">
        <v>36111</v>
      </c>
      <c r="I6451" s="309">
        <v>42695</v>
      </c>
      <c r="J6451" s="17" t="s">
        <v>3888</v>
      </c>
      <c r="L6451" s="17" t="s">
        <v>20083</v>
      </c>
      <c r="M6451" s="17" t="s">
        <v>97</v>
      </c>
      <c r="N6451" s="17" t="s">
        <v>31</v>
      </c>
      <c r="O6451" s="17" t="s">
        <v>15</v>
      </c>
      <c r="P6451" s="17">
        <v>45373</v>
      </c>
      <c r="AD6451" s="17" t="s">
        <v>9896</v>
      </c>
      <c r="AF6451" s="17">
        <v>15</v>
      </c>
      <c r="AG6451" s="17">
        <v>2</v>
      </c>
      <c r="AM6451" s="17" t="s">
        <v>180</v>
      </c>
      <c r="AN6451" s="17" t="s">
        <v>20012</v>
      </c>
      <c r="AO6451" s="17">
        <v>3</v>
      </c>
      <c r="AP6451" s="17">
        <v>80</v>
      </c>
      <c r="AQ6451" s="17">
        <v>5</v>
      </c>
      <c r="AR6451" s="17" t="s">
        <v>10180</v>
      </c>
      <c r="DN6451" s="17">
        <f>COUNTIF(AU6451:DM6451, "X")</f>
        <v>0</v>
      </c>
    </row>
    <row r="6452" spans="1:118" s="17" customFormat="1">
      <c r="A6452" s="17" t="s">
        <v>25285</v>
      </c>
      <c r="B6452" s="17">
        <v>55</v>
      </c>
      <c r="C6452" s="17">
        <v>178672</v>
      </c>
      <c r="D6452" s="17" t="s">
        <v>567</v>
      </c>
      <c r="E6452" s="17" t="s">
        <v>230</v>
      </c>
      <c r="F6452" s="17" t="s">
        <v>84</v>
      </c>
      <c r="H6452" s="309">
        <v>33358</v>
      </c>
      <c r="I6452" s="309">
        <v>42695</v>
      </c>
      <c r="J6452" s="17" t="s">
        <v>3888</v>
      </c>
      <c r="L6452" s="17" t="s">
        <v>25286</v>
      </c>
      <c r="N6452" s="17" t="s">
        <v>31</v>
      </c>
      <c r="O6452" s="17" t="s">
        <v>15</v>
      </c>
      <c r="P6452" s="17">
        <v>45373</v>
      </c>
      <c r="AC6452" s="17" t="s">
        <v>9895</v>
      </c>
      <c r="AD6452" s="17" t="s">
        <v>9896</v>
      </c>
      <c r="AF6452" s="17">
        <v>15</v>
      </c>
      <c r="AG6452" s="17">
        <v>2</v>
      </c>
      <c r="AM6452" s="17" t="s">
        <v>67</v>
      </c>
      <c r="AN6452" s="17" t="s">
        <v>25087</v>
      </c>
      <c r="AO6452" s="17">
        <v>3</v>
      </c>
      <c r="AP6452" s="17">
        <v>80</v>
      </c>
      <c r="AQ6452" s="17">
        <v>5</v>
      </c>
      <c r="AR6452" s="17" t="s">
        <v>9898</v>
      </c>
      <c r="AT6452" s="17" t="s">
        <v>16072</v>
      </c>
      <c r="DN6452" s="17">
        <f>COUNTIF(AU6452:DM6452, "X")</f>
        <v>0</v>
      </c>
    </row>
    <row r="6453" spans="1:118" s="17" customFormat="1">
      <c r="A6453" s="17" t="s">
        <v>12222</v>
      </c>
      <c r="B6453" s="17">
        <v>55</v>
      </c>
      <c r="C6453" s="17">
        <v>178646</v>
      </c>
      <c r="D6453" s="17" t="s">
        <v>4636</v>
      </c>
      <c r="E6453" s="17" t="s">
        <v>270</v>
      </c>
      <c r="F6453" s="17" t="s">
        <v>96</v>
      </c>
      <c r="H6453" s="309">
        <v>35788</v>
      </c>
      <c r="I6453" s="309">
        <v>42674</v>
      </c>
      <c r="J6453" s="17" t="s">
        <v>3888</v>
      </c>
      <c r="L6453" s="17" t="s">
        <v>12223</v>
      </c>
      <c r="M6453" s="17" t="s">
        <v>478</v>
      </c>
      <c r="N6453" s="17" t="s">
        <v>31</v>
      </c>
      <c r="O6453" s="17" t="s">
        <v>15</v>
      </c>
      <c r="P6453" s="17">
        <v>45373</v>
      </c>
      <c r="AC6453" s="17" t="s">
        <v>9895</v>
      </c>
      <c r="AD6453" s="17" t="s">
        <v>9896</v>
      </c>
      <c r="AF6453" s="17">
        <v>15</v>
      </c>
      <c r="AG6453" s="17">
        <v>2</v>
      </c>
      <c r="AM6453" s="17" t="s">
        <v>295</v>
      </c>
      <c r="AN6453" s="17" t="s">
        <v>12166</v>
      </c>
      <c r="AO6453" s="17">
        <v>3</v>
      </c>
      <c r="AP6453" s="17">
        <v>80</v>
      </c>
      <c r="AQ6453" s="17">
        <v>5</v>
      </c>
      <c r="AR6453" s="17" t="s">
        <v>9898</v>
      </c>
      <c r="AT6453" s="17" t="s">
        <v>11929</v>
      </c>
      <c r="DN6453" s="17">
        <f>COUNTIF(AU6453:DM6453, "X")</f>
        <v>0</v>
      </c>
    </row>
    <row r="6454" spans="1:118" s="17" customFormat="1">
      <c r="A6454" s="17" t="s">
        <v>12991</v>
      </c>
      <c r="B6454" s="17">
        <v>55</v>
      </c>
      <c r="C6454" s="17">
        <v>178650</v>
      </c>
      <c r="D6454" s="17" t="s">
        <v>12992</v>
      </c>
      <c r="E6454" s="17" t="s">
        <v>109</v>
      </c>
      <c r="F6454" s="17" t="s">
        <v>131</v>
      </c>
      <c r="H6454" s="309">
        <v>25145</v>
      </c>
      <c r="I6454" s="309">
        <v>42682</v>
      </c>
      <c r="J6454" s="17" t="s">
        <v>3888</v>
      </c>
      <c r="K6454" s="17" t="s">
        <v>21</v>
      </c>
      <c r="L6454" s="17" t="s">
        <v>12993</v>
      </c>
      <c r="N6454" s="17" t="s">
        <v>31</v>
      </c>
      <c r="O6454" s="17" t="s">
        <v>15</v>
      </c>
      <c r="P6454" s="17">
        <v>45373</v>
      </c>
      <c r="AC6454" s="17" t="s">
        <v>9895</v>
      </c>
      <c r="AD6454" s="17" t="s">
        <v>9896</v>
      </c>
      <c r="AF6454" s="17">
        <v>15</v>
      </c>
      <c r="AG6454" s="17">
        <v>2</v>
      </c>
      <c r="AM6454" s="17" t="s">
        <v>59</v>
      </c>
      <c r="AN6454" s="17" t="s">
        <v>12989</v>
      </c>
      <c r="AO6454" s="17">
        <v>3</v>
      </c>
      <c r="AP6454" s="17">
        <v>80</v>
      </c>
      <c r="AQ6454" s="17">
        <v>5</v>
      </c>
      <c r="AR6454" s="17" t="s">
        <v>9898</v>
      </c>
      <c r="AT6454" s="17" t="s">
        <v>12990</v>
      </c>
      <c r="DF6454" s="17" t="s">
        <v>3901</v>
      </c>
      <c r="DK6454" s="17" t="s">
        <v>21</v>
      </c>
      <c r="DM6454" s="17" t="s">
        <v>3901</v>
      </c>
      <c r="DN6454" s="17">
        <f>COUNTIF(AU6454:DM6454, "X")</f>
        <v>2</v>
      </c>
    </row>
    <row r="6455" spans="1:118" s="17" customFormat="1">
      <c r="A6455" s="17" t="s">
        <v>10338</v>
      </c>
      <c r="B6455" s="17">
        <v>55</v>
      </c>
      <c r="C6455" s="17">
        <v>178651</v>
      </c>
      <c r="D6455" s="17" t="s">
        <v>10339</v>
      </c>
      <c r="E6455" s="17" t="s">
        <v>344</v>
      </c>
      <c r="F6455" s="17" t="s">
        <v>17</v>
      </c>
      <c r="H6455" s="309">
        <v>25523</v>
      </c>
      <c r="I6455" s="309">
        <v>42682</v>
      </c>
      <c r="J6455" s="17" t="s">
        <v>3888</v>
      </c>
      <c r="L6455" s="17" t="s">
        <v>10340</v>
      </c>
      <c r="N6455" s="17" t="s">
        <v>14</v>
      </c>
      <c r="O6455" s="17" t="s">
        <v>15</v>
      </c>
      <c r="P6455" s="17">
        <v>45371</v>
      </c>
      <c r="AC6455" s="17" t="s">
        <v>14</v>
      </c>
      <c r="AF6455" s="17">
        <v>8</v>
      </c>
      <c r="AG6455" s="17">
        <v>2</v>
      </c>
      <c r="AI6455" s="17" t="s">
        <v>10178</v>
      </c>
      <c r="AM6455" s="17" t="s">
        <v>74</v>
      </c>
      <c r="AN6455" s="17" t="s">
        <v>10179</v>
      </c>
      <c r="AO6455" s="17">
        <v>3</v>
      </c>
      <c r="AP6455" s="17">
        <v>80</v>
      </c>
      <c r="AQ6455" s="17">
        <v>5</v>
      </c>
      <c r="AR6455" s="17" t="s">
        <v>10180</v>
      </c>
      <c r="DN6455" s="17">
        <f>COUNTIF(AU6455:DM6455, "X")</f>
        <v>0</v>
      </c>
    </row>
    <row r="6456" spans="1:118" s="17" customFormat="1">
      <c r="A6456" s="17" t="s">
        <v>4427</v>
      </c>
      <c r="B6456" s="17">
        <v>55</v>
      </c>
      <c r="C6456" s="17">
        <v>178652</v>
      </c>
      <c r="D6456" s="17" t="s">
        <v>3999</v>
      </c>
      <c r="E6456" s="17" t="s">
        <v>778</v>
      </c>
      <c r="F6456" s="17" t="s">
        <v>164</v>
      </c>
      <c r="H6456" s="309">
        <v>35968</v>
      </c>
      <c r="I6456" s="309">
        <v>42682</v>
      </c>
      <c r="J6456" s="17" t="s">
        <v>3888</v>
      </c>
      <c r="L6456" s="17" t="s">
        <v>4428</v>
      </c>
      <c r="N6456" s="17" t="s">
        <v>19</v>
      </c>
      <c r="O6456" s="17" t="s">
        <v>15</v>
      </c>
      <c r="P6456" s="17">
        <v>45356</v>
      </c>
      <c r="Q6456" s="17">
        <v>3440</v>
      </c>
      <c r="AC6456" s="17" t="s">
        <v>3890</v>
      </c>
      <c r="AD6456" s="17" t="s">
        <v>3891</v>
      </c>
      <c r="AF6456" s="17">
        <v>8</v>
      </c>
      <c r="AG6456" s="17">
        <v>2</v>
      </c>
      <c r="AM6456" s="17" t="s">
        <v>2602</v>
      </c>
      <c r="AN6456" s="17" t="s">
        <v>4371</v>
      </c>
      <c r="AO6456" s="17">
        <v>3</v>
      </c>
      <c r="AP6456" s="17">
        <v>80</v>
      </c>
      <c r="AQ6456" s="17">
        <v>5</v>
      </c>
      <c r="AT6456" s="17" t="s">
        <v>3893</v>
      </c>
      <c r="DN6456" s="17">
        <f>COUNTIF(AU6456:DM6456, "X")</f>
        <v>0</v>
      </c>
    </row>
    <row r="6457" spans="1:118" s="17" customFormat="1">
      <c r="A6457" s="17" t="s">
        <v>24916</v>
      </c>
      <c r="B6457" s="17">
        <v>55</v>
      </c>
      <c r="C6457" s="17">
        <v>178655</v>
      </c>
      <c r="D6457" s="17" t="s">
        <v>10176</v>
      </c>
      <c r="E6457" s="17" t="s">
        <v>5319</v>
      </c>
      <c r="F6457" s="17" t="s">
        <v>588</v>
      </c>
      <c r="H6457" s="309">
        <v>35949</v>
      </c>
      <c r="I6457" s="309">
        <v>42682</v>
      </c>
      <c r="J6457" s="17" t="s">
        <v>3888</v>
      </c>
      <c r="L6457" s="17" t="s">
        <v>1665</v>
      </c>
      <c r="N6457" s="17" t="s">
        <v>31</v>
      </c>
      <c r="O6457" s="17" t="s">
        <v>15</v>
      </c>
      <c r="P6457" s="17">
        <v>45373</v>
      </c>
      <c r="AC6457" s="17" t="s">
        <v>9895</v>
      </c>
      <c r="AD6457" s="17" t="s">
        <v>9896</v>
      </c>
      <c r="AF6457" s="17">
        <v>8</v>
      </c>
      <c r="AG6457" s="17">
        <v>2</v>
      </c>
      <c r="AM6457" s="17" t="s">
        <v>268</v>
      </c>
      <c r="AN6457" s="17" t="s">
        <v>24751</v>
      </c>
      <c r="AO6457" s="17">
        <v>3</v>
      </c>
      <c r="AP6457" s="17">
        <v>80</v>
      </c>
      <c r="AQ6457" s="17">
        <v>5</v>
      </c>
      <c r="AR6457" s="17" t="s">
        <v>9898</v>
      </c>
      <c r="AT6457" s="17" t="s">
        <v>14152</v>
      </c>
      <c r="DN6457" s="17">
        <f>COUNTIF(AU6457:DM6457, "X")</f>
        <v>0</v>
      </c>
    </row>
    <row r="6458" spans="1:118" s="17" customFormat="1">
      <c r="A6458" s="17" t="s">
        <v>19043</v>
      </c>
      <c r="B6458" s="17">
        <v>55</v>
      </c>
      <c r="C6458" s="17">
        <v>178656</v>
      </c>
      <c r="D6458" s="17" t="s">
        <v>19015</v>
      </c>
      <c r="E6458" s="17" t="s">
        <v>69</v>
      </c>
      <c r="F6458" s="17" t="s">
        <v>7982</v>
      </c>
      <c r="H6458" s="309">
        <v>31509</v>
      </c>
      <c r="I6458" s="309">
        <v>42682</v>
      </c>
      <c r="J6458" s="17" t="s">
        <v>3888</v>
      </c>
      <c r="L6458" s="17" t="s">
        <v>19016</v>
      </c>
      <c r="N6458" s="17" t="s">
        <v>31</v>
      </c>
      <c r="O6458" s="17" t="s">
        <v>15</v>
      </c>
      <c r="P6458" s="17">
        <v>45373</v>
      </c>
      <c r="AD6458" s="17" t="s">
        <v>9896</v>
      </c>
      <c r="AF6458" s="17">
        <v>15</v>
      </c>
      <c r="AG6458" s="17">
        <v>2</v>
      </c>
      <c r="AM6458" s="17" t="s">
        <v>314</v>
      </c>
      <c r="AN6458" s="17" t="s">
        <v>18984</v>
      </c>
      <c r="AO6458" s="17">
        <v>3</v>
      </c>
      <c r="AP6458" s="17">
        <v>80</v>
      </c>
      <c r="AQ6458" s="17">
        <v>5</v>
      </c>
      <c r="AR6458" s="17" t="s">
        <v>9898</v>
      </c>
      <c r="DN6458" s="17">
        <f>COUNTIF(AU6458:DM6458, "X")</f>
        <v>0</v>
      </c>
    </row>
    <row r="6459" spans="1:118" s="17" customFormat="1">
      <c r="A6459" s="17" t="s">
        <v>11355</v>
      </c>
      <c r="B6459" s="17">
        <v>55</v>
      </c>
      <c r="C6459" s="17">
        <v>178657</v>
      </c>
      <c r="D6459" s="17" t="s">
        <v>215</v>
      </c>
      <c r="E6459" s="17" t="s">
        <v>11312</v>
      </c>
      <c r="F6459" s="17" t="s">
        <v>43</v>
      </c>
      <c r="H6459" s="309">
        <v>35950</v>
      </c>
      <c r="I6459" s="309">
        <v>42682</v>
      </c>
      <c r="J6459" s="17" t="s">
        <v>3888</v>
      </c>
      <c r="L6459" s="17" t="s">
        <v>11356</v>
      </c>
      <c r="N6459" s="17" t="s">
        <v>14</v>
      </c>
      <c r="O6459" s="17" t="s">
        <v>15</v>
      </c>
      <c r="P6459" s="17">
        <v>45371</v>
      </c>
      <c r="AC6459" s="17" t="s">
        <v>14</v>
      </c>
      <c r="AF6459" s="17">
        <v>8</v>
      </c>
      <c r="AG6459" s="17">
        <v>2</v>
      </c>
      <c r="AI6459" s="17" t="s">
        <v>10178</v>
      </c>
      <c r="AM6459" s="17" t="s">
        <v>151</v>
      </c>
      <c r="AN6459" s="17" t="s">
        <v>11216</v>
      </c>
      <c r="AO6459" s="17">
        <v>3</v>
      </c>
      <c r="AP6459" s="17">
        <v>80</v>
      </c>
      <c r="AQ6459" s="17">
        <v>5</v>
      </c>
      <c r="AR6459" s="17" t="s">
        <v>10180</v>
      </c>
      <c r="DN6459" s="17">
        <f>COUNTIF(AU6459:DM6459, "X")</f>
        <v>0</v>
      </c>
    </row>
    <row r="6460" spans="1:118" s="17" customFormat="1">
      <c r="A6460" s="17" t="s">
        <v>19742</v>
      </c>
      <c r="B6460" s="17">
        <v>55</v>
      </c>
      <c r="C6460" s="17">
        <v>178674</v>
      </c>
      <c r="D6460" s="17" t="s">
        <v>19743</v>
      </c>
      <c r="E6460" s="17" t="s">
        <v>434</v>
      </c>
      <c r="F6460" s="17" t="s">
        <v>22</v>
      </c>
      <c r="H6460" s="309">
        <v>28179</v>
      </c>
      <c r="I6460" s="309">
        <v>42764</v>
      </c>
      <c r="J6460" s="17" t="s">
        <v>3888</v>
      </c>
      <c r="L6460" s="17" t="s">
        <v>19744</v>
      </c>
      <c r="N6460" s="17" t="s">
        <v>14</v>
      </c>
      <c r="O6460" s="17" t="s">
        <v>15</v>
      </c>
      <c r="P6460" s="17">
        <v>45371</v>
      </c>
      <c r="AF6460" s="17">
        <v>8</v>
      </c>
      <c r="AG6460" s="17">
        <v>2</v>
      </c>
      <c r="AI6460" s="17" t="s">
        <v>10178</v>
      </c>
      <c r="AM6460" s="17" t="s">
        <v>219</v>
      </c>
      <c r="AN6460" s="17" t="s">
        <v>19675</v>
      </c>
      <c r="AO6460" s="17">
        <v>3</v>
      </c>
      <c r="AP6460" s="17">
        <v>80</v>
      </c>
      <c r="AQ6460" s="17">
        <v>5</v>
      </c>
      <c r="AR6460" s="17" t="s">
        <v>10180</v>
      </c>
      <c r="DN6460" s="17">
        <f>COUNTIF(AU6460:DM6460, "X")</f>
        <v>0</v>
      </c>
    </row>
    <row r="6461" spans="1:118" s="17" customFormat="1">
      <c r="A6461" s="17" t="s">
        <v>18666</v>
      </c>
      <c r="B6461" s="17">
        <v>55</v>
      </c>
      <c r="C6461" s="17">
        <v>178677</v>
      </c>
      <c r="D6461" s="17" t="s">
        <v>18667</v>
      </c>
      <c r="E6461" s="17" t="s">
        <v>18668</v>
      </c>
      <c r="F6461" s="17" t="s">
        <v>66</v>
      </c>
      <c r="H6461" s="309">
        <v>35230</v>
      </c>
      <c r="I6461" s="309">
        <v>42674</v>
      </c>
      <c r="J6461" s="17" t="s">
        <v>3888</v>
      </c>
      <c r="L6461" s="17" t="s">
        <v>18611</v>
      </c>
      <c r="N6461" s="17" t="s">
        <v>31</v>
      </c>
      <c r="O6461" s="17" t="s">
        <v>15</v>
      </c>
      <c r="P6461" s="17">
        <v>45373</v>
      </c>
      <c r="AD6461" s="17" t="s">
        <v>9896</v>
      </c>
      <c r="AF6461" s="17">
        <v>8</v>
      </c>
      <c r="AG6461" s="17">
        <v>2</v>
      </c>
      <c r="AM6461" s="17" t="s">
        <v>87</v>
      </c>
      <c r="AN6461" s="17" t="s">
        <v>18599</v>
      </c>
      <c r="AO6461" s="17">
        <v>3</v>
      </c>
      <c r="AP6461" s="17">
        <v>80</v>
      </c>
      <c r="AQ6461" s="17">
        <v>5</v>
      </c>
      <c r="AR6461" s="17" t="s">
        <v>9898</v>
      </c>
      <c r="DN6461" s="17">
        <f>COUNTIF(AU6461:DM6461, "X")</f>
        <v>0</v>
      </c>
    </row>
    <row r="6462" spans="1:118" s="17" customFormat="1">
      <c r="A6462" s="17" t="s">
        <v>4658</v>
      </c>
      <c r="B6462" s="17">
        <v>55</v>
      </c>
      <c r="C6462" s="17">
        <v>178682</v>
      </c>
      <c r="D6462" s="17" t="s">
        <v>215</v>
      </c>
      <c r="E6462" s="17" t="s">
        <v>451</v>
      </c>
      <c r="F6462" s="17" t="s">
        <v>523</v>
      </c>
      <c r="H6462" s="309">
        <v>35012</v>
      </c>
      <c r="I6462" s="309">
        <v>42695</v>
      </c>
      <c r="J6462" s="17" t="s">
        <v>3888</v>
      </c>
      <c r="L6462" s="17" t="s">
        <v>4659</v>
      </c>
      <c r="N6462" s="17" t="s">
        <v>19</v>
      </c>
      <c r="O6462" s="17" t="s">
        <v>15</v>
      </c>
      <c r="P6462" s="17">
        <v>45356</v>
      </c>
      <c r="AC6462" s="17" t="s">
        <v>3890</v>
      </c>
      <c r="AD6462" s="17" t="s">
        <v>3891</v>
      </c>
      <c r="AF6462" s="17">
        <v>15</v>
      </c>
      <c r="AG6462" s="17">
        <v>2</v>
      </c>
      <c r="AM6462" s="17" t="s">
        <v>2602</v>
      </c>
      <c r="AN6462" s="17" t="s">
        <v>4371</v>
      </c>
      <c r="AO6462" s="17">
        <v>3</v>
      </c>
      <c r="AP6462" s="17">
        <v>80</v>
      </c>
      <c r="AQ6462" s="17">
        <v>5</v>
      </c>
      <c r="AT6462" s="17" t="s">
        <v>3893</v>
      </c>
      <c r="DN6462" s="17">
        <f>COUNTIF(AU6462:DM6462, "X")</f>
        <v>0</v>
      </c>
    </row>
    <row r="6463" spans="1:118" s="17" customFormat="1">
      <c r="A6463" s="17" t="s">
        <v>18300</v>
      </c>
      <c r="B6463" s="17">
        <v>55</v>
      </c>
      <c r="C6463" s="17">
        <v>178685</v>
      </c>
      <c r="D6463" s="17" t="s">
        <v>5568</v>
      </c>
      <c r="E6463" s="17" t="s">
        <v>230</v>
      </c>
      <c r="F6463" s="17" t="s">
        <v>56</v>
      </c>
      <c r="H6463" s="309">
        <v>35970</v>
      </c>
      <c r="I6463" s="309">
        <v>42695</v>
      </c>
      <c r="J6463" s="17" t="s">
        <v>3888</v>
      </c>
      <c r="L6463" s="17" t="s">
        <v>18301</v>
      </c>
      <c r="N6463" s="17" t="s">
        <v>31</v>
      </c>
      <c r="O6463" s="17" t="s">
        <v>15</v>
      </c>
      <c r="P6463" s="17">
        <v>45373</v>
      </c>
      <c r="AD6463" s="17" t="s">
        <v>9896</v>
      </c>
      <c r="AF6463" s="17">
        <v>8</v>
      </c>
      <c r="AG6463" s="17">
        <v>2</v>
      </c>
      <c r="AM6463" s="17" t="s">
        <v>32</v>
      </c>
      <c r="AN6463" s="17" t="s">
        <v>18168</v>
      </c>
      <c r="AO6463" s="17">
        <v>3</v>
      </c>
      <c r="AP6463" s="17">
        <v>80</v>
      </c>
      <c r="AQ6463" s="17">
        <v>5</v>
      </c>
      <c r="AR6463" s="17" t="s">
        <v>9898</v>
      </c>
      <c r="DN6463" s="17">
        <f>COUNTIF(AU6463:DM6463, "X")</f>
        <v>0</v>
      </c>
    </row>
    <row r="6464" spans="1:118" s="17" customFormat="1">
      <c r="A6464" s="17" t="s">
        <v>7543</v>
      </c>
      <c r="B6464" s="17">
        <v>55</v>
      </c>
      <c r="C6464" s="17">
        <v>178688</v>
      </c>
      <c r="D6464" s="17" t="s">
        <v>7544</v>
      </c>
      <c r="E6464" s="17" t="s">
        <v>467</v>
      </c>
      <c r="F6464" s="17" t="s">
        <v>138</v>
      </c>
      <c r="H6464" s="309">
        <v>36118</v>
      </c>
      <c r="I6464" s="309">
        <v>42695</v>
      </c>
      <c r="J6464" s="17" t="s">
        <v>3888</v>
      </c>
      <c r="L6464" s="17" t="s">
        <v>7545</v>
      </c>
      <c r="N6464" s="17" t="s">
        <v>19</v>
      </c>
      <c r="O6464" s="17" t="s">
        <v>15</v>
      </c>
      <c r="P6464" s="17">
        <v>45356</v>
      </c>
      <c r="AC6464" s="17" t="s">
        <v>3890</v>
      </c>
      <c r="AD6464" s="17" t="s">
        <v>3891</v>
      </c>
      <c r="AF6464" s="17">
        <v>8</v>
      </c>
      <c r="AG6464" s="17">
        <v>2</v>
      </c>
      <c r="AM6464" s="17" t="s">
        <v>2605</v>
      </c>
      <c r="AN6464" s="17" t="s">
        <v>7253</v>
      </c>
      <c r="AO6464" s="17">
        <v>3</v>
      </c>
      <c r="AP6464" s="17">
        <v>80</v>
      </c>
      <c r="AQ6464" s="17">
        <v>5</v>
      </c>
      <c r="AT6464" s="17" t="s">
        <v>6589</v>
      </c>
      <c r="CX6464" s="17" t="s">
        <v>3901</v>
      </c>
      <c r="DN6464" s="17">
        <f>COUNTIF(AU6464:DM6464, "X")</f>
        <v>1</v>
      </c>
    </row>
    <row r="6465" spans="1:118" s="17" customFormat="1">
      <c r="A6465" s="17" t="s">
        <v>6219</v>
      </c>
      <c r="B6465" s="17">
        <v>55</v>
      </c>
      <c r="C6465" s="17">
        <v>178699</v>
      </c>
      <c r="D6465" s="17" t="s">
        <v>3920</v>
      </c>
      <c r="E6465" s="17" t="s">
        <v>6220</v>
      </c>
      <c r="F6465" s="17" t="s">
        <v>6221</v>
      </c>
      <c r="H6465" s="309">
        <v>36010</v>
      </c>
      <c r="I6465" s="309">
        <v>42709</v>
      </c>
      <c r="J6465" s="17" t="s">
        <v>3888</v>
      </c>
      <c r="L6465" s="17" t="s">
        <v>5970</v>
      </c>
      <c r="M6465" s="17" t="s">
        <v>6222</v>
      </c>
      <c r="N6465" s="17" t="s">
        <v>19</v>
      </c>
      <c r="O6465" s="17" t="s">
        <v>15</v>
      </c>
      <c r="P6465" s="17">
        <v>45356</v>
      </c>
      <c r="AC6465" s="17" t="s">
        <v>3890</v>
      </c>
      <c r="AD6465" s="17" t="s">
        <v>3891</v>
      </c>
      <c r="AF6465" s="17">
        <v>8</v>
      </c>
      <c r="AG6465" s="17">
        <v>2</v>
      </c>
      <c r="AM6465" s="17" t="s">
        <v>2604</v>
      </c>
      <c r="AN6465" s="17" t="s">
        <v>5966</v>
      </c>
      <c r="AO6465" s="17">
        <v>3</v>
      </c>
      <c r="AP6465" s="17">
        <v>80</v>
      </c>
      <c r="AQ6465" s="17">
        <v>5</v>
      </c>
      <c r="AT6465" s="17" t="s">
        <v>5516</v>
      </c>
      <c r="DN6465" s="17">
        <f>COUNTIF(AU6465:DM6465, "X")</f>
        <v>0</v>
      </c>
    </row>
    <row r="6466" spans="1:118" s="17" customFormat="1">
      <c r="A6466" s="17" t="s">
        <v>14315</v>
      </c>
      <c r="B6466" s="17">
        <v>55</v>
      </c>
      <c r="C6466" s="17">
        <v>178709</v>
      </c>
      <c r="D6466" s="17" t="s">
        <v>6786</v>
      </c>
      <c r="E6466" s="17" t="s">
        <v>212</v>
      </c>
      <c r="F6466" s="17" t="s">
        <v>371</v>
      </c>
      <c r="H6466" s="309">
        <v>35829</v>
      </c>
      <c r="I6466" s="309">
        <v>42709</v>
      </c>
      <c r="J6466" s="17" t="s">
        <v>3888</v>
      </c>
      <c r="L6466" s="17" t="s">
        <v>14276</v>
      </c>
      <c r="N6466" s="17" t="s">
        <v>31</v>
      </c>
      <c r="O6466" s="17" t="s">
        <v>15</v>
      </c>
      <c r="P6466" s="17">
        <v>45373</v>
      </c>
      <c r="AC6466" s="17" t="s">
        <v>9895</v>
      </c>
      <c r="AD6466" s="17" t="s">
        <v>9896</v>
      </c>
      <c r="AF6466" s="17">
        <v>8</v>
      </c>
      <c r="AG6466" s="17">
        <v>2</v>
      </c>
      <c r="AM6466" s="17" t="s">
        <v>157</v>
      </c>
      <c r="AN6466" s="17" t="s">
        <v>14151</v>
      </c>
      <c r="AO6466" s="17">
        <v>3</v>
      </c>
      <c r="AP6466" s="17">
        <v>80</v>
      </c>
      <c r="AQ6466" s="17">
        <v>5</v>
      </c>
      <c r="AR6466" s="17" t="s">
        <v>9898</v>
      </c>
      <c r="AT6466" s="17" t="s">
        <v>14152</v>
      </c>
      <c r="DN6466" s="17">
        <f>COUNTIF(AU6466:DM6466, "X")</f>
        <v>0</v>
      </c>
    </row>
    <row r="6467" spans="1:118" s="17" customFormat="1">
      <c r="A6467" s="17" t="s">
        <v>22566</v>
      </c>
      <c r="B6467" s="17">
        <v>55</v>
      </c>
      <c r="C6467" s="17">
        <v>178716</v>
      </c>
      <c r="D6467" s="17" t="s">
        <v>376</v>
      </c>
      <c r="E6467" s="17" t="s">
        <v>724</v>
      </c>
      <c r="F6467" s="17" t="s">
        <v>22567</v>
      </c>
      <c r="H6467" s="309">
        <v>27703</v>
      </c>
      <c r="I6467" s="309">
        <v>42709</v>
      </c>
      <c r="J6467" s="17" t="s">
        <v>3888</v>
      </c>
      <c r="L6467" s="17" t="s">
        <v>22568</v>
      </c>
      <c r="N6467" s="17" t="s">
        <v>31</v>
      </c>
      <c r="O6467" s="17" t="s">
        <v>15</v>
      </c>
      <c r="P6467" s="17">
        <v>45373</v>
      </c>
      <c r="AF6467" s="17">
        <v>8</v>
      </c>
      <c r="AG6467" s="17">
        <v>2</v>
      </c>
      <c r="AH6467" s="17" t="s">
        <v>11926</v>
      </c>
      <c r="AK6467" s="17" t="s">
        <v>11927</v>
      </c>
      <c r="AM6467" s="17" t="s">
        <v>177</v>
      </c>
      <c r="AN6467" s="17" t="s">
        <v>22466</v>
      </c>
      <c r="AO6467" s="17">
        <v>3</v>
      </c>
      <c r="AP6467" s="17">
        <v>80</v>
      </c>
      <c r="AQ6467" s="17">
        <v>5</v>
      </c>
      <c r="AR6467" s="17" t="s">
        <v>11941</v>
      </c>
      <c r="DN6467" s="17">
        <f>COUNTIF(AU6467:DM6467, "X")</f>
        <v>0</v>
      </c>
    </row>
    <row r="6468" spans="1:118" s="17" customFormat="1">
      <c r="A6468" s="17" t="s">
        <v>15980</v>
      </c>
      <c r="B6468" s="17">
        <v>55</v>
      </c>
      <c r="C6468" s="17">
        <v>178720</v>
      </c>
      <c r="D6468" s="17" t="s">
        <v>15981</v>
      </c>
      <c r="E6468" s="17" t="s">
        <v>52</v>
      </c>
      <c r="F6468" s="17" t="s">
        <v>333</v>
      </c>
      <c r="H6468" s="309">
        <v>30149</v>
      </c>
      <c r="I6468" s="309">
        <v>42716</v>
      </c>
      <c r="J6468" s="17" t="s">
        <v>3888</v>
      </c>
      <c r="L6468" s="17" t="s">
        <v>15765</v>
      </c>
      <c r="M6468" s="17" t="s">
        <v>97</v>
      </c>
      <c r="N6468" s="17" t="s">
        <v>31</v>
      </c>
      <c r="O6468" s="17" t="s">
        <v>15</v>
      </c>
      <c r="P6468" s="17">
        <v>45373</v>
      </c>
      <c r="AC6468" s="17" t="s">
        <v>9895</v>
      </c>
      <c r="AD6468" s="17" t="s">
        <v>9896</v>
      </c>
      <c r="AF6468" s="17">
        <v>8</v>
      </c>
      <c r="AG6468" s="17">
        <v>2</v>
      </c>
      <c r="AM6468" s="17" t="s">
        <v>121</v>
      </c>
      <c r="AN6468" s="17" t="s">
        <v>15516</v>
      </c>
      <c r="AO6468" s="17">
        <v>3</v>
      </c>
      <c r="AP6468" s="17">
        <v>80</v>
      </c>
      <c r="AQ6468" s="17">
        <v>5</v>
      </c>
      <c r="AR6468" s="17" t="s">
        <v>9898</v>
      </c>
      <c r="AT6468" s="17" t="s">
        <v>15057</v>
      </c>
      <c r="DN6468" s="17">
        <f>COUNTIF(AU6468:DM6468, "X")</f>
        <v>0</v>
      </c>
    </row>
    <row r="6469" spans="1:118" s="17" customFormat="1">
      <c r="A6469" s="17" t="s">
        <v>9320</v>
      </c>
      <c r="B6469" s="17">
        <v>55</v>
      </c>
      <c r="C6469" s="17">
        <v>178722</v>
      </c>
      <c r="D6469" s="17" t="s">
        <v>4267</v>
      </c>
      <c r="E6469" s="17" t="s">
        <v>228</v>
      </c>
      <c r="F6469" s="17" t="s">
        <v>5931</v>
      </c>
      <c r="H6469" s="309">
        <v>35055</v>
      </c>
      <c r="I6469" s="309">
        <v>42716</v>
      </c>
      <c r="J6469" s="17" t="s">
        <v>3888</v>
      </c>
      <c r="K6469" s="17" t="s">
        <v>21</v>
      </c>
      <c r="L6469" s="17" t="s">
        <v>9321</v>
      </c>
      <c r="N6469" s="17" t="s">
        <v>19</v>
      </c>
      <c r="O6469" s="17" t="s">
        <v>15</v>
      </c>
      <c r="P6469" s="17">
        <v>45356</v>
      </c>
      <c r="AC6469" s="17" t="s">
        <v>3890</v>
      </c>
      <c r="AD6469" s="17" t="s">
        <v>3891</v>
      </c>
      <c r="AF6469" s="17">
        <v>15</v>
      </c>
      <c r="AG6469" s="17">
        <v>2</v>
      </c>
      <c r="AM6469" s="17" t="s">
        <v>29</v>
      </c>
      <c r="AN6469" s="17" t="s">
        <v>9081</v>
      </c>
      <c r="AO6469" s="17">
        <v>3</v>
      </c>
      <c r="AP6469" s="17">
        <v>80</v>
      </c>
      <c r="AQ6469" s="17">
        <v>5</v>
      </c>
      <c r="AT6469" s="17" t="s">
        <v>9082</v>
      </c>
      <c r="DE6469" s="17" t="s">
        <v>21</v>
      </c>
      <c r="DN6469" s="17">
        <f>COUNTIF(AU6469:DM6469, "X")</f>
        <v>0</v>
      </c>
    </row>
    <row r="6470" spans="1:118" s="17" customFormat="1">
      <c r="A6470" s="17" t="s">
        <v>8628</v>
      </c>
      <c r="B6470" s="17">
        <v>55</v>
      </c>
      <c r="C6470" s="17">
        <v>178724</v>
      </c>
      <c r="D6470" s="17" t="s">
        <v>8463</v>
      </c>
      <c r="E6470" s="17" t="s">
        <v>307</v>
      </c>
      <c r="F6470" s="17" t="s">
        <v>131</v>
      </c>
      <c r="H6470" s="309">
        <v>35076</v>
      </c>
      <c r="I6470" s="309">
        <v>42716</v>
      </c>
      <c r="J6470" s="17" t="s">
        <v>3888</v>
      </c>
      <c r="L6470" s="17" t="s">
        <v>8629</v>
      </c>
      <c r="N6470" s="17" t="s">
        <v>19</v>
      </c>
      <c r="O6470" s="17" t="s">
        <v>15</v>
      </c>
      <c r="P6470" s="17">
        <v>45356</v>
      </c>
      <c r="AC6470" s="17" t="s">
        <v>3890</v>
      </c>
      <c r="AD6470" s="17" t="s">
        <v>3891</v>
      </c>
      <c r="AF6470" s="17">
        <v>8</v>
      </c>
      <c r="AG6470" s="17">
        <v>2</v>
      </c>
      <c r="AM6470" s="17" t="s">
        <v>2607</v>
      </c>
      <c r="AN6470" s="17" t="s">
        <v>8305</v>
      </c>
      <c r="AO6470" s="17">
        <v>3</v>
      </c>
      <c r="AP6470" s="17">
        <v>80</v>
      </c>
      <c r="AQ6470" s="17">
        <v>5</v>
      </c>
      <c r="AT6470" s="17" t="s">
        <v>7979</v>
      </c>
      <c r="DN6470" s="17">
        <f>COUNTIF(AU6470:DM6470, "X")</f>
        <v>0</v>
      </c>
    </row>
    <row r="6471" spans="1:118" s="17" customFormat="1">
      <c r="A6471" s="17" t="s">
        <v>15911</v>
      </c>
      <c r="B6471" s="17">
        <v>55</v>
      </c>
      <c r="C6471" s="17">
        <v>178726</v>
      </c>
      <c r="D6471" s="17" t="s">
        <v>286</v>
      </c>
      <c r="E6471" s="17" t="s">
        <v>15912</v>
      </c>
      <c r="F6471" s="17" t="s">
        <v>15913</v>
      </c>
      <c r="H6471" s="309">
        <v>32844</v>
      </c>
      <c r="I6471" s="309">
        <v>42716</v>
      </c>
      <c r="J6471" s="17" t="s">
        <v>3888</v>
      </c>
      <c r="L6471" s="17" t="s">
        <v>15541</v>
      </c>
      <c r="N6471" s="17" t="s">
        <v>31</v>
      </c>
      <c r="O6471" s="17" t="s">
        <v>15</v>
      </c>
      <c r="P6471" s="17">
        <v>45373</v>
      </c>
      <c r="AC6471" s="17" t="s">
        <v>9895</v>
      </c>
      <c r="AD6471" s="17" t="s">
        <v>9896</v>
      </c>
      <c r="AF6471" s="17">
        <v>8</v>
      </c>
      <c r="AG6471" s="17">
        <v>2</v>
      </c>
      <c r="AM6471" s="17" t="s">
        <v>121</v>
      </c>
      <c r="AN6471" s="17" t="s">
        <v>15516</v>
      </c>
      <c r="AO6471" s="17">
        <v>3</v>
      </c>
      <c r="AP6471" s="17">
        <v>80</v>
      </c>
      <c r="AQ6471" s="17">
        <v>5</v>
      </c>
      <c r="AR6471" s="17" t="s">
        <v>9898</v>
      </c>
      <c r="AT6471" s="17" t="s">
        <v>15057</v>
      </c>
      <c r="DN6471" s="17">
        <f>COUNTIF(AU6471:DM6471, "X")</f>
        <v>0</v>
      </c>
    </row>
    <row r="6472" spans="1:118" s="17" customFormat="1">
      <c r="A6472" s="17" t="s">
        <v>13967</v>
      </c>
      <c r="B6472" s="17">
        <v>55</v>
      </c>
      <c r="C6472" s="17">
        <v>178729</v>
      </c>
      <c r="D6472" s="17" t="s">
        <v>13968</v>
      </c>
      <c r="E6472" s="17" t="s">
        <v>258</v>
      </c>
      <c r="F6472" s="17" t="s">
        <v>129</v>
      </c>
      <c r="H6472" s="309">
        <v>34297</v>
      </c>
      <c r="I6472" s="309">
        <v>42723</v>
      </c>
      <c r="J6472" s="17" t="s">
        <v>3888</v>
      </c>
      <c r="L6472" s="17" t="s">
        <v>13969</v>
      </c>
      <c r="N6472" s="17" t="s">
        <v>31</v>
      </c>
      <c r="O6472" s="17" t="s">
        <v>15</v>
      </c>
      <c r="P6472" s="17">
        <v>45373</v>
      </c>
      <c r="AC6472" s="17" t="s">
        <v>9895</v>
      </c>
      <c r="AD6472" s="17" t="s">
        <v>9896</v>
      </c>
      <c r="AF6472" s="17">
        <v>8</v>
      </c>
      <c r="AG6472" s="17">
        <v>2</v>
      </c>
      <c r="AM6472" s="17" t="s">
        <v>240</v>
      </c>
      <c r="AN6472" s="17" t="s">
        <v>13567</v>
      </c>
      <c r="AO6472" s="17">
        <v>3</v>
      </c>
      <c r="AP6472" s="17">
        <v>80</v>
      </c>
      <c r="AQ6472" s="17">
        <v>5</v>
      </c>
      <c r="AR6472" s="17" t="s">
        <v>9898</v>
      </c>
      <c r="AT6472" s="17" t="s">
        <v>12990</v>
      </c>
      <c r="DN6472" s="17">
        <f>COUNTIF(AU6472:DM6472, "X")</f>
        <v>0</v>
      </c>
    </row>
    <row r="6473" spans="1:118" s="17" customFormat="1">
      <c r="A6473" s="17" t="s">
        <v>22371</v>
      </c>
      <c r="B6473" s="17">
        <v>55</v>
      </c>
      <c r="C6473" s="17">
        <v>178737</v>
      </c>
      <c r="D6473" s="17" t="s">
        <v>10659</v>
      </c>
      <c r="E6473" s="17" t="s">
        <v>38</v>
      </c>
      <c r="F6473" s="17" t="s">
        <v>428</v>
      </c>
      <c r="H6473" s="309">
        <v>36129</v>
      </c>
      <c r="I6473" s="309">
        <v>42723</v>
      </c>
      <c r="J6473" s="17" t="s">
        <v>3888</v>
      </c>
      <c r="L6473" s="17" t="s">
        <v>22366</v>
      </c>
      <c r="N6473" s="17" t="s">
        <v>31</v>
      </c>
      <c r="O6473" s="17" t="s">
        <v>15</v>
      </c>
      <c r="P6473" s="17">
        <v>45373</v>
      </c>
      <c r="AF6473" s="17">
        <v>8</v>
      </c>
      <c r="AG6473" s="17">
        <v>2</v>
      </c>
      <c r="AH6473" s="17" t="s">
        <v>11926</v>
      </c>
      <c r="AK6473" s="17" t="s">
        <v>11927</v>
      </c>
      <c r="AM6473" s="17" t="s">
        <v>200</v>
      </c>
      <c r="AN6473" s="17" t="s">
        <v>22312</v>
      </c>
      <c r="AO6473" s="17">
        <v>3</v>
      </c>
      <c r="AP6473" s="17">
        <v>80</v>
      </c>
      <c r="AQ6473" s="17">
        <v>5</v>
      </c>
      <c r="AR6473" s="17" t="s">
        <v>11941</v>
      </c>
      <c r="DN6473" s="17">
        <f>COUNTIF(AU6473:DM6473, "X")</f>
        <v>0</v>
      </c>
    </row>
    <row r="6474" spans="1:118" s="17" customFormat="1">
      <c r="A6474" s="17" t="s">
        <v>21471</v>
      </c>
      <c r="B6474" s="17">
        <v>55</v>
      </c>
      <c r="C6474" s="17">
        <v>178739</v>
      </c>
      <c r="D6474" s="17" t="s">
        <v>15994</v>
      </c>
      <c r="E6474" s="17" t="s">
        <v>668</v>
      </c>
      <c r="F6474" s="17" t="s">
        <v>110</v>
      </c>
      <c r="H6474" s="309">
        <v>19351</v>
      </c>
      <c r="I6474" s="309">
        <v>42723</v>
      </c>
      <c r="J6474" s="17" t="s">
        <v>3888</v>
      </c>
      <c r="L6474" s="17" t="s">
        <v>21472</v>
      </c>
      <c r="N6474" s="17" t="s">
        <v>26</v>
      </c>
      <c r="O6474" s="17" t="s">
        <v>15</v>
      </c>
      <c r="P6474" s="17">
        <v>45318</v>
      </c>
      <c r="AF6474" s="17">
        <v>8</v>
      </c>
      <c r="AG6474" s="17">
        <v>2</v>
      </c>
      <c r="AI6474" s="17" t="s">
        <v>20669</v>
      </c>
      <c r="AM6474" s="17" t="s">
        <v>2617</v>
      </c>
      <c r="AN6474" s="17" t="s">
        <v>21447</v>
      </c>
      <c r="AO6474" s="17">
        <v>3</v>
      </c>
      <c r="AP6474" s="17">
        <v>80</v>
      </c>
      <c r="AQ6474" s="17">
        <v>5</v>
      </c>
      <c r="AR6474" s="17" t="s">
        <v>20671</v>
      </c>
      <c r="AS6474" s="17" t="s">
        <v>21222</v>
      </c>
      <c r="DN6474" s="17">
        <f>COUNTIF(AU6474:DM6474, "X")</f>
        <v>0</v>
      </c>
    </row>
    <row r="6475" spans="1:118" s="17" customFormat="1">
      <c r="A6475" s="17" t="s">
        <v>4741</v>
      </c>
      <c r="B6475" s="17">
        <v>55</v>
      </c>
      <c r="C6475" s="17">
        <v>178748</v>
      </c>
      <c r="D6475" s="17" t="s">
        <v>4742</v>
      </c>
      <c r="E6475" s="17" t="s">
        <v>4743</v>
      </c>
      <c r="F6475" s="17" t="s">
        <v>40</v>
      </c>
      <c r="H6475" s="309">
        <v>14938</v>
      </c>
      <c r="I6475" s="309">
        <v>42731</v>
      </c>
      <c r="J6475" s="17" t="s">
        <v>3888</v>
      </c>
      <c r="L6475" s="17" t="s">
        <v>4443</v>
      </c>
      <c r="N6475" s="17" t="s">
        <v>19</v>
      </c>
      <c r="O6475" s="17" t="s">
        <v>15</v>
      </c>
      <c r="P6475" s="17">
        <v>45356</v>
      </c>
      <c r="AC6475" s="17" t="s">
        <v>3890</v>
      </c>
      <c r="AD6475" s="17" t="s">
        <v>3891</v>
      </c>
      <c r="AF6475" s="17">
        <v>8</v>
      </c>
      <c r="AG6475" s="17">
        <v>2</v>
      </c>
      <c r="AM6475" s="17" t="s">
        <v>2602</v>
      </c>
      <c r="AN6475" s="17" t="s">
        <v>4371</v>
      </c>
      <c r="AO6475" s="17">
        <v>3</v>
      </c>
      <c r="AP6475" s="17">
        <v>80</v>
      </c>
      <c r="AQ6475" s="17">
        <v>5</v>
      </c>
      <c r="AT6475" s="17" t="s">
        <v>3893</v>
      </c>
      <c r="DN6475" s="17">
        <f>COUNTIF(AU6475:DM6475, "X")</f>
        <v>0</v>
      </c>
    </row>
    <row r="6476" spans="1:118" s="17" customFormat="1">
      <c r="A6476" s="17" t="s">
        <v>25542</v>
      </c>
      <c r="B6476" s="17">
        <v>55</v>
      </c>
      <c r="C6476" s="17">
        <v>178752</v>
      </c>
      <c r="D6476" s="17" t="s">
        <v>25523</v>
      </c>
      <c r="E6476" s="17" t="s">
        <v>22754</v>
      </c>
      <c r="F6476" s="17" t="s">
        <v>65</v>
      </c>
      <c r="H6476" s="309">
        <v>17917</v>
      </c>
      <c r="I6476" s="309">
        <v>42731</v>
      </c>
      <c r="J6476" s="17" t="s">
        <v>3888</v>
      </c>
      <c r="K6476" s="17" t="s">
        <v>30</v>
      </c>
      <c r="L6476" s="17" t="s">
        <v>25524</v>
      </c>
      <c r="N6476" s="17" t="s">
        <v>31</v>
      </c>
      <c r="O6476" s="17" t="s">
        <v>15</v>
      </c>
      <c r="P6476" s="17">
        <v>45373</v>
      </c>
      <c r="AC6476" s="17" t="s">
        <v>9895</v>
      </c>
      <c r="AD6476" s="17" t="s">
        <v>9896</v>
      </c>
      <c r="AF6476" s="17">
        <v>8</v>
      </c>
      <c r="AG6476" s="17">
        <v>2</v>
      </c>
      <c r="AM6476" s="17" t="s">
        <v>76</v>
      </c>
      <c r="AN6476" s="17" t="s">
        <v>25452</v>
      </c>
      <c r="AO6476" s="17">
        <v>3</v>
      </c>
      <c r="AP6476" s="17">
        <v>80</v>
      </c>
      <c r="AQ6476" s="17">
        <v>5</v>
      </c>
      <c r="AR6476" s="17" t="s">
        <v>9898</v>
      </c>
      <c r="AT6476" s="17" t="s">
        <v>9899</v>
      </c>
      <c r="DA6476" s="17" t="s">
        <v>3901</v>
      </c>
      <c r="DE6476" s="17" t="s">
        <v>30</v>
      </c>
      <c r="DF6476" s="17" t="s">
        <v>3901</v>
      </c>
      <c r="DN6476" s="17">
        <f>COUNTIF(AU6476:DM6476, "X")</f>
        <v>2</v>
      </c>
    </row>
    <row r="6477" spans="1:118" s="17" customFormat="1">
      <c r="A6477" s="17" t="s">
        <v>20165</v>
      </c>
      <c r="B6477" s="17">
        <v>55</v>
      </c>
      <c r="C6477" s="17">
        <v>178756</v>
      </c>
      <c r="D6477" s="17" t="s">
        <v>20166</v>
      </c>
      <c r="E6477" s="17" t="s">
        <v>374</v>
      </c>
      <c r="F6477" s="17" t="s">
        <v>467</v>
      </c>
      <c r="H6477" s="309">
        <v>35309</v>
      </c>
      <c r="I6477" s="309">
        <v>42731</v>
      </c>
      <c r="J6477" s="17" t="s">
        <v>3888</v>
      </c>
      <c r="L6477" s="17" t="s">
        <v>20167</v>
      </c>
      <c r="N6477" s="17" t="s">
        <v>31</v>
      </c>
      <c r="O6477" s="17" t="s">
        <v>15</v>
      </c>
      <c r="P6477" s="17">
        <v>45373</v>
      </c>
      <c r="Q6477" s="17">
        <v>9346</v>
      </c>
      <c r="AD6477" s="17" t="s">
        <v>9896</v>
      </c>
      <c r="AF6477" s="17">
        <v>15</v>
      </c>
      <c r="AG6477" s="17">
        <v>2</v>
      </c>
      <c r="AM6477" s="17" t="s">
        <v>180</v>
      </c>
      <c r="AN6477" s="17" t="s">
        <v>20012</v>
      </c>
      <c r="AO6477" s="17">
        <v>3</v>
      </c>
      <c r="AP6477" s="17">
        <v>80</v>
      </c>
      <c r="AQ6477" s="17">
        <v>5</v>
      </c>
      <c r="AR6477" s="17" t="s">
        <v>10180</v>
      </c>
      <c r="DN6477" s="17">
        <f>COUNTIF(AU6477:DM6477, "X")</f>
        <v>0</v>
      </c>
    </row>
    <row r="6478" spans="1:118" s="17" customFormat="1">
      <c r="A6478" s="17" t="s">
        <v>20380</v>
      </c>
      <c r="B6478" s="17">
        <v>55</v>
      </c>
      <c r="C6478" s="17">
        <v>162989</v>
      </c>
      <c r="D6478" s="17" t="s">
        <v>20381</v>
      </c>
      <c r="E6478" s="17" t="s">
        <v>367</v>
      </c>
      <c r="F6478" s="17" t="s">
        <v>158</v>
      </c>
      <c r="H6478" s="309">
        <v>34196</v>
      </c>
      <c r="I6478" s="309">
        <v>42769</v>
      </c>
      <c r="J6478" s="17" t="s">
        <v>3888</v>
      </c>
      <c r="L6478" s="17" t="s">
        <v>20382</v>
      </c>
      <c r="N6478" s="17" t="s">
        <v>14</v>
      </c>
      <c r="O6478" s="17" t="s">
        <v>15</v>
      </c>
      <c r="P6478" s="17">
        <v>45371</v>
      </c>
      <c r="AF6478" s="17">
        <v>8</v>
      </c>
      <c r="AG6478" s="17">
        <v>2</v>
      </c>
      <c r="AI6478" s="17" t="s">
        <v>10178</v>
      </c>
      <c r="AM6478" s="17" t="s">
        <v>85</v>
      </c>
      <c r="AN6478" s="17" t="s">
        <v>20273</v>
      </c>
      <c r="AO6478" s="17">
        <v>3</v>
      </c>
      <c r="AP6478" s="17">
        <v>80</v>
      </c>
      <c r="AQ6478" s="17">
        <v>5</v>
      </c>
      <c r="AR6478" s="17" t="s">
        <v>10180</v>
      </c>
      <c r="DN6478" s="17">
        <f>COUNTIF(AU6478:DM6478, "X")</f>
        <v>0</v>
      </c>
    </row>
    <row r="6479" spans="1:118" s="17" customFormat="1">
      <c r="A6479" s="17" t="s">
        <v>26115</v>
      </c>
      <c r="B6479" s="17">
        <v>55</v>
      </c>
      <c r="C6479" s="17">
        <v>178759</v>
      </c>
      <c r="D6479" s="17" t="s">
        <v>7976</v>
      </c>
      <c r="E6479" s="17" t="s">
        <v>26116</v>
      </c>
      <c r="F6479" s="17" t="s">
        <v>26117</v>
      </c>
      <c r="H6479" s="309">
        <v>36045</v>
      </c>
      <c r="I6479" s="309">
        <v>42731</v>
      </c>
      <c r="J6479" s="17" t="s">
        <v>3888</v>
      </c>
      <c r="L6479" s="17" t="s">
        <v>26118</v>
      </c>
      <c r="N6479" s="17" t="s">
        <v>19</v>
      </c>
      <c r="O6479" s="17" t="s">
        <v>15</v>
      </c>
      <c r="P6479" s="17">
        <v>45356</v>
      </c>
      <c r="AD6479" s="17" t="s">
        <v>3891</v>
      </c>
      <c r="AF6479" s="17">
        <v>8</v>
      </c>
      <c r="AG6479" s="17">
        <v>2</v>
      </c>
      <c r="AM6479" s="17" t="s">
        <v>20</v>
      </c>
      <c r="AN6479" s="17" t="s">
        <v>26023</v>
      </c>
      <c r="AO6479" s="17">
        <v>3</v>
      </c>
      <c r="AP6479" s="17">
        <v>80</v>
      </c>
      <c r="AQ6479" s="17">
        <v>5</v>
      </c>
      <c r="AR6479" s="17" t="s">
        <v>22150</v>
      </c>
      <c r="DN6479" s="17">
        <f>COUNTIF(AU6479:DM6479, "X")</f>
        <v>0</v>
      </c>
    </row>
    <row r="6480" spans="1:118" s="17" customFormat="1">
      <c r="A6480" s="17" t="s">
        <v>9545</v>
      </c>
      <c r="B6480" s="17">
        <v>55</v>
      </c>
      <c r="C6480" s="17">
        <v>178760</v>
      </c>
      <c r="D6480" s="17" t="s">
        <v>9546</v>
      </c>
      <c r="E6480" s="17" t="s">
        <v>9547</v>
      </c>
      <c r="H6480" s="309">
        <v>25197</v>
      </c>
      <c r="I6480" s="309">
        <v>42731</v>
      </c>
      <c r="J6480" s="17" t="s">
        <v>3888</v>
      </c>
      <c r="L6480" s="17" t="s">
        <v>9548</v>
      </c>
      <c r="N6480" s="17" t="s">
        <v>19</v>
      </c>
      <c r="O6480" s="17" t="s">
        <v>15</v>
      </c>
      <c r="P6480" s="17">
        <v>45356</v>
      </c>
      <c r="AC6480" s="17" t="s">
        <v>3890</v>
      </c>
      <c r="AD6480" s="17" t="s">
        <v>3891</v>
      </c>
      <c r="AF6480" s="17">
        <v>8</v>
      </c>
      <c r="AG6480" s="17">
        <v>2</v>
      </c>
      <c r="AM6480" s="17" t="s">
        <v>311</v>
      </c>
      <c r="AN6480" s="17" t="s">
        <v>9449</v>
      </c>
      <c r="AO6480" s="17">
        <v>3</v>
      </c>
      <c r="AP6480" s="17">
        <v>80</v>
      </c>
      <c r="AQ6480" s="17">
        <v>5</v>
      </c>
      <c r="AT6480" s="17" t="s">
        <v>9082</v>
      </c>
      <c r="DN6480" s="17">
        <f>COUNTIF(AU6480:DM6480, "X")</f>
        <v>0</v>
      </c>
    </row>
    <row r="6481" spans="1:118" s="17" customFormat="1">
      <c r="A6481" s="17" t="s">
        <v>20305</v>
      </c>
      <c r="B6481" s="17">
        <v>55</v>
      </c>
      <c r="C6481" s="17">
        <v>178766</v>
      </c>
      <c r="D6481" s="17" t="s">
        <v>20306</v>
      </c>
      <c r="E6481" s="17" t="s">
        <v>191</v>
      </c>
      <c r="F6481" s="17" t="s">
        <v>14828</v>
      </c>
      <c r="H6481" s="309">
        <v>35998</v>
      </c>
      <c r="I6481" s="309">
        <v>42752</v>
      </c>
      <c r="J6481" s="17" t="s">
        <v>3888</v>
      </c>
      <c r="L6481" s="17" t="s">
        <v>20307</v>
      </c>
      <c r="N6481" s="17" t="s">
        <v>14</v>
      </c>
      <c r="O6481" s="17" t="s">
        <v>15</v>
      </c>
      <c r="P6481" s="17">
        <v>45371</v>
      </c>
      <c r="AF6481" s="17">
        <v>8</v>
      </c>
      <c r="AG6481" s="17">
        <v>2</v>
      </c>
      <c r="AI6481" s="17" t="s">
        <v>10178</v>
      </c>
      <c r="AM6481" s="17" t="s">
        <v>85</v>
      </c>
      <c r="AN6481" s="17" t="s">
        <v>20273</v>
      </c>
      <c r="AO6481" s="17">
        <v>3</v>
      </c>
      <c r="AP6481" s="17">
        <v>80</v>
      </c>
      <c r="AQ6481" s="17">
        <v>5</v>
      </c>
      <c r="AR6481" s="17" t="s">
        <v>10180</v>
      </c>
      <c r="DN6481" s="17">
        <f>COUNTIF(AU6481:DM6481, "X")</f>
        <v>0</v>
      </c>
    </row>
    <row r="6482" spans="1:118" s="17" customFormat="1">
      <c r="A6482" s="17" t="s">
        <v>21367</v>
      </c>
      <c r="B6482" s="17">
        <v>55</v>
      </c>
      <c r="C6482" s="17">
        <v>178772</v>
      </c>
      <c r="D6482" s="17" t="s">
        <v>353</v>
      </c>
      <c r="E6482" s="17" t="s">
        <v>199</v>
      </c>
      <c r="F6482" s="17" t="s">
        <v>18</v>
      </c>
      <c r="H6482" s="309">
        <v>36028</v>
      </c>
      <c r="I6482" s="309">
        <v>42752</v>
      </c>
      <c r="J6482" s="17" t="s">
        <v>3888</v>
      </c>
      <c r="L6482" s="17" t="s">
        <v>21368</v>
      </c>
      <c r="N6482" s="17" t="s">
        <v>26</v>
      </c>
      <c r="O6482" s="17" t="s">
        <v>15</v>
      </c>
      <c r="P6482" s="17">
        <v>45318</v>
      </c>
      <c r="AF6482" s="17">
        <v>8</v>
      </c>
      <c r="AG6482" s="17">
        <v>2</v>
      </c>
      <c r="AI6482" s="17" t="s">
        <v>20669</v>
      </c>
      <c r="AM6482" s="17" t="s">
        <v>2616</v>
      </c>
      <c r="AN6482" s="17" t="s">
        <v>21221</v>
      </c>
      <c r="AO6482" s="17">
        <v>3</v>
      </c>
      <c r="AP6482" s="17">
        <v>80</v>
      </c>
      <c r="AQ6482" s="17">
        <v>5</v>
      </c>
      <c r="AR6482" s="17" t="s">
        <v>20671</v>
      </c>
      <c r="AS6482" s="17" t="s">
        <v>21222</v>
      </c>
      <c r="DN6482" s="17">
        <f>COUNTIF(AU6482:DM6482, "X")</f>
        <v>0</v>
      </c>
    </row>
    <row r="6483" spans="1:118" s="17" customFormat="1">
      <c r="A6483" s="17" t="s">
        <v>23492</v>
      </c>
      <c r="B6483" s="17">
        <v>55</v>
      </c>
      <c r="C6483" s="17">
        <v>178774</v>
      </c>
      <c r="D6483" s="17" t="s">
        <v>23493</v>
      </c>
      <c r="E6483" s="17" t="s">
        <v>45</v>
      </c>
      <c r="F6483" s="17" t="s">
        <v>23494</v>
      </c>
      <c r="H6483" s="309">
        <v>32141</v>
      </c>
      <c r="I6483" s="309">
        <v>42752</v>
      </c>
      <c r="J6483" s="17" t="s">
        <v>3888</v>
      </c>
      <c r="L6483" s="17" t="s">
        <v>23495</v>
      </c>
      <c r="N6483" s="17" t="s">
        <v>126</v>
      </c>
      <c r="O6483" s="17" t="s">
        <v>15</v>
      </c>
      <c r="P6483" s="17">
        <v>45383</v>
      </c>
      <c r="AF6483" s="17">
        <v>8</v>
      </c>
      <c r="AG6483" s="17">
        <v>2</v>
      </c>
      <c r="AI6483" s="17" t="s">
        <v>20542</v>
      </c>
      <c r="AM6483" s="17" t="s">
        <v>256</v>
      </c>
      <c r="AN6483" s="17" t="s">
        <v>23381</v>
      </c>
      <c r="AO6483" s="17">
        <v>3</v>
      </c>
      <c r="AP6483" s="17">
        <v>80</v>
      </c>
      <c r="AQ6483" s="17">
        <v>5</v>
      </c>
      <c r="AR6483" s="17" t="s">
        <v>22585</v>
      </c>
      <c r="DN6483" s="17">
        <f>COUNTIF(AU6483:DM6483, "X")</f>
        <v>0</v>
      </c>
    </row>
    <row r="6484" spans="1:118" s="17" customFormat="1">
      <c r="A6484" s="17" t="s">
        <v>10085</v>
      </c>
      <c r="B6484" s="17">
        <v>55</v>
      </c>
      <c r="C6484" s="17">
        <v>178775</v>
      </c>
      <c r="D6484" s="17" t="s">
        <v>10086</v>
      </c>
      <c r="E6484" s="17" t="s">
        <v>224</v>
      </c>
      <c r="H6484" s="309">
        <v>30244</v>
      </c>
      <c r="I6484" s="309">
        <v>42752</v>
      </c>
      <c r="J6484" s="17" t="s">
        <v>3888</v>
      </c>
      <c r="L6484" s="17" t="s">
        <v>9894</v>
      </c>
      <c r="M6484" s="17" t="s">
        <v>10087</v>
      </c>
      <c r="N6484" s="17" t="s">
        <v>31</v>
      </c>
      <c r="O6484" s="17" t="s">
        <v>15</v>
      </c>
      <c r="P6484" s="17">
        <v>45373</v>
      </c>
      <c r="AC6484" s="17" t="s">
        <v>9895</v>
      </c>
      <c r="AD6484" s="17" t="s">
        <v>9896</v>
      </c>
      <c r="AF6484" s="17">
        <v>8</v>
      </c>
      <c r="AG6484" s="17">
        <v>2</v>
      </c>
      <c r="AM6484" s="17" t="s">
        <v>216</v>
      </c>
      <c r="AN6484" s="17" t="s">
        <v>9897</v>
      </c>
      <c r="AO6484" s="17">
        <v>3</v>
      </c>
      <c r="AP6484" s="17">
        <v>80</v>
      </c>
      <c r="AQ6484" s="17">
        <v>5</v>
      </c>
      <c r="AR6484" s="17" t="s">
        <v>9898</v>
      </c>
      <c r="AT6484" s="17" t="s">
        <v>9899</v>
      </c>
      <c r="DN6484" s="17">
        <f>COUNTIF(AU6484:DM6484, "X")</f>
        <v>0</v>
      </c>
    </row>
    <row r="6485" spans="1:118" s="17" customFormat="1">
      <c r="A6485" s="17" t="s">
        <v>5781</v>
      </c>
      <c r="B6485" s="17">
        <v>55</v>
      </c>
      <c r="C6485" s="17">
        <v>178776</v>
      </c>
      <c r="D6485" s="17" t="s">
        <v>215</v>
      </c>
      <c r="E6485" s="17" t="s">
        <v>5782</v>
      </c>
      <c r="F6485" s="17" t="s">
        <v>82</v>
      </c>
      <c r="H6485" s="309">
        <v>35815</v>
      </c>
      <c r="I6485" s="309">
        <v>42752</v>
      </c>
      <c r="J6485" s="17" t="s">
        <v>3888</v>
      </c>
      <c r="L6485" s="17" t="s">
        <v>5720</v>
      </c>
      <c r="N6485" s="17" t="s">
        <v>19</v>
      </c>
      <c r="O6485" s="17" t="s">
        <v>15</v>
      </c>
      <c r="P6485" s="17">
        <v>45356</v>
      </c>
      <c r="AC6485" s="17" t="s">
        <v>3890</v>
      </c>
      <c r="AD6485" s="17" t="s">
        <v>3891</v>
      </c>
      <c r="AF6485" s="17">
        <v>15</v>
      </c>
      <c r="AG6485" s="17">
        <v>2</v>
      </c>
      <c r="AM6485" s="17" t="s">
        <v>105</v>
      </c>
      <c r="AN6485" s="17" t="s">
        <v>5515</v>
      </c>
      <c r="AO6485" s="17">
        <v>3</v>
      </c>
      <c r="AP6485" s="17">
        <v>80</v>
      </c>
      <c r="AQ6485" s="17">
        <v>5</v>
      </c>
      <c r="AT6485" s="17" t="s">
        <v>5516</v>
      </c>
      <c r="DN6485" s="17">
        <f>COUNTIF(AU6485:DM6485, "X")</f>
        <v>0</v>
      </c>
    </row>
    <row r="6486" spans="1:118" s="17" customFormat="1">
      <c r="A6486" s="17" t="s">
        <v>13387</v>
      </c>
      <c r="B6486" s="17">
        <v>55</v>
      </c>
      <c r="C6486" s="17">
        <v>178786</v>
      </c>
      <c r="D6486" s="17" t="s">
        <v>102</v>
      </c>
      <c r="E6486" s="17" t="s">
        <v>13388</v>
      </c>
      <c r="F6486" s="17" t="s">
        <v>13389</v>
      </c>
      <c r="H6486" s="309">
        <v>36170</v>
      </c>
      <c r="I6486" s="309">
        <v>42758</v>
      </c>
      <c r="J6486" s="17" t="s">
        <v>3888</v>
      </c>
      <c r="L6486" s="17" t="s">
        <v>13197</v>
      </c>
      <c r="M6486" s="17" t="s">
        <v>12932</v>
      </c>
      <c r="N6486" s="17" t="s">
        <v>31</v>
      </c>
      <c r="O6486" s="17" t="s">
        <v>15</v>
      </c>
      <c r="P6486" s="17">
        <v>45373</v>
      </c>
      <c r="AC6486" s="17" t="s">
        <v>9895</v>
      </c>
      <c r="AD6486" s="17" t="s">
        <v>9896</v>
      </c>
      <c r="AF6486" s="17">
        <v>15</v>
      </c>
      <c r="AG6486" s="17">
        <v>2</v>
      </c>
      <c r="AM6486" s="17" t="s">
        <v>115</v>
      </c>
      <c r="AN6486" s="17" t="s">
        <v>13186</v>
      </c>
      <c r="AO6486" s="17">
        <v>3</v>
      </c>
      <c r="AP6486" s="17">
        <v>80</v>
      </c>
      <c r="AQ6486" s="17">
        <v>5</v>
      </c>
      <c r="AR6486" s="17" t="s">
        <v>9898</v>
      </c>
      <c r="AT6486" s="17" t="s">
        <v>12990</v>
      </c>
      <c r="DN6486" s="17">
        <f>COUNTIF(AU6486:DM6486, "X")</f>
        <v>0</v>
      </c>
    </row>
    <row r="6487" spans="1:118" s="17" customFormat="1">
      <c r="A6487" s="17" t="s">
        <v>23581</v>
      </c>
      <c r="B6487" s="17">
        <v>55</v>
      </c>
      <c r="C6487" s="17">
        <v>178793</v>
      </c>
      <c r="D6487" s="17" t="s">
        <v>23582</v>
      </c>
      <c r="E6487" s="17" t="s">
        <v>613</v>
      </c>
      <c r="F6487" s="17" t="s">
        <v>18</v>
      </c>
      <c r="H6487" s="309">
        <v>35833</v>
      </c>
      <c r="I6487" s="309">
        <v>42765</v>
      </c>
      <c r="J6487" s="17" t="s">
        <v>3888</v>
      </c>
      <c r="L6487" s="17" t="s">
        <v>23583</v>
      </c>
      <c r="N6487" s="17" t="s">
        <v>126</v>
      </c>
      <c r="O6487" s="17" t="s">
        <v>15</v>
      </c>
      <c r="P6487" s="17">
        <v>45383</v>
      </c>
      <c r="AF6487" s="17">
        <v>8</v>
      </c>
      <c r="AG6487" s="17">
        <v>2</v>
      </c>
      <c r="AI6487" s="17" t="s">
        <v>20542</v>
      </c>
      <c r="AM6487" s="17" t="s">
        <v>303</v>
      </c>
      <c r="AN6487" s="17" t="s">
        <v>23502</v>
      </c>
      <c r="AO6487" s="17">
        <v>3</v>
      </c>
      <c r="AP6487" s="17">
        <v>80</v>
      </c>
      <c r="AQ6487" s="17">
        <v>5</v>
      </c>
      <c r="AR6487" s="17" t="s">
        <v>22585</v>
      </c>
      <c r="AS6487" s="17" t="s">
        <v>23503</v>
      </c>
      <c r="DN6487" s="17">
        <f>COUNTIF(AU6487:DM6487, "X")</f>
        <v>0</v>
      </c>
    </row>
    <row r="6488" spans="1:118" s="17" customFormat="1">
      <c r="A6488" s="17" t="s">
        <v>7823</v>
      </c>
      <c r="B6488" s="17">
        <v>55</v>
      </c>
      <c r="C6488" s="17">
        <v>178794</v>
      </c>
      <c r="D6488" s="17" t="s">
        <v>490</v>
      </c>
      <c r="E6488" s="17" t="s">
        <v>7824</v>
      </c>
      <c r="F6488" s="17" t="s">
        <v>324</v>
      </c>
      <c r="H6488" s="309">
        <v>36025</v>
      </c>
      <c r="I6488" s="309">
        <v>42765</v>
      </c>
      <c r="J6488" s="17" t="s">
        <v>3888</v>
      </c>
      <c r="L6488" s="17" t="s">
        <v>7825</v>
      </c>
      <c r="N6488" s="17" t="s">
        <v>19</v>
      </c>
      <c r="O6488" s="17" t="s">
        <v>15</v>
      </c>
      <c r="P6488" s="17">
        <v>45356</v>
      </c>
      <c r="AC6488" s="17" t="s">
        <v>3890</v>
      </c>
      <c r="AD6488" s="17" t="s">
        <v>3891</v>
      </c>
      <c r="AF6488" s="17">
        <v>8</v>
      </c>
      <c r="AG6488" s="17">
        <v>2</v>
      </c>
      <c r="AM6488" s="17" t="s">
        <v>2606</v>
      </c>
      <c r="AN6488" s="17" t="s">
        <v>7570</v>
      </c>
      <c r="AO6488" s="17">
        <v>3</v>
      </c>
      <c r="AP6488" s="17">
        <v>80</v>
      </c>
      <c r="AQ6488" s="17">
        <v>5</v>
      </c>
      <c r="AT6488" s="17" t="s">
        <v>6589</v>
      </c>
      <c r="DN6488" s="17">
        <f>COUNTIF(AU6488:DM6488, "X")</f>
        <v>0</v>
      </c>
    </row>
    <row r="6489" spans="1:118" s="17" customFormat="1">
      <c r="A6489" s="17" t="s">
        <v>12275</v>
      </c>
      <c r="B6489" s="17">
        <v>55</v>
      </c>
      <c r="C6489" s="17">
        <v>178795</v>
      </c>
      <c r="D6489" s="17" t="s">
        <v>12276</v>
      </c>
      <c r="E6489" s="17" t="s">
        <v>134</v>
      </c>
      <c r="F6489" s="17" t="s">
        <v>531</v>
      </c>
      <c r="H6489" s="309">
        <v>35326</v>
      </c>
      <c r="I6489" s="309">
        <v>42765</v>
      </c>
      <c r="J6489" s="17" t="s">
        <v>3888</v>
      </c>
      <c r="L6489" s="17" t="s">
        <v>12277</v>
      </c>
      <c r="N6489" s="17" t="s">
        <v>31</v>
      </c>
      <c r="O6489" s="17" t="s">
        <v>15</v>
      </c>
      <c r="P6489" s="17">
        <v>45373</v>
      </c>
      <c r="AC6489" s="17" t="s">
        <v>9895</v>
      </c>
      <c r="AD6489" s="17" t="s">
        <v>9896</v>
      </c>
      <c r="AF6489" s="17">
        <v>8</v>
      </c>
      <c r="AG6489" s="17">
        <v>2</v>
      </c>
      <c r="AM6489" s="17" t="s">
        <v>295</v>
      </c>
      <c r="AN6489" s="17" t="s">
        <v>12166</v>
      </c>
      <c r="AO6489" s="17">
        <v>3</v>
      </c>
      <c r="AP6489" s="17">
        <v>80</v>
      </c>
      <c r="AQ6489" s="17">
        <v>5</v>
      </c>
      <c r="AR6489" s="17" t="s">
        <v>9898</v>
      </c>
      <c r="AT6489" s="17" t="s">
        <v>11929</v>
      </c>
      <c r="DN6489" s="17">
        <f>COUNTIF(AU6489:DM6489, "X")</f>
        <v>0</v>
      </c>
    </row>
    <row r="6490" spans="1:118" s="17" customFormat="1">
      <c r="A6490" s="17" t="s">
        <v>5746</v>
      </c>
      <c r="B6490" s="17">
        <v>55</v>
      </c>
      <c r="C6490" s="17">
        <v>178798</v>
      </c>
      <c r="D6490" s="17" t="s">
        <v>99</v>
      </c>
      <c r="E6490" s="17" t="s">
        <v>75</v>
      </c>
      <c r="F6490" s="17" t="s">
        <v>5747</v>
      </c>
      <c r="H6490" s="309">
        <v>35672</v>
      </c>
      <c r="I6490" s="309">
        <v>42765</v>
      </c>
      <c r="J6490" s="17" t="s">
        <v>3888</v>
      </c>
      <c r="L6490" s="17" t="s">
        <v>5748</v>
      </c>
      <c r="N6490" s="17" t="s">
        <v>19</v>
      </c>
      <c r="O6490" s="17" t="s">
        <v>15</v>
      </c>
      <c r="P6490" s="17">
        <v>45356</v>
      </c>
      <c r="AC6490" s="17" t="s">
        <v>3890</v>
      </c>
      <c r="AD6490" s="17" t="s">
        <v>3891</v>
      </c>
      <c r="AF6490" s="17">
        <v>8</v>
      </c>
      <c r="AG6490" s="17">
        <v>2</v>
      </c>
      <c r="AM6490" s="17" t="s">
        <v>105</v>
      </c>
      <c r="AN6490" s="17" t="s">
        <v>5515</v>
      </c>
      <c r="AO6490" s="17">
        <v>3</v>
      </c>
      <c r="AP6490" s="17">
        <v>80</v>
      </c>
      <c r="AQ6490" s="17">
        <v>5</v>
      </c>
      <c r="AT6490" s="17" t="s">
        <v>5516</v>
      </c>
      <c r="DN6490" s="17">
        <f>COUNTIF(AU6490:DM6490, "X")</f>
        <v>0</v>
      </c>
    </row>
    <row r="6491" spans="1:118" s="17" customFormat="1">
      <c r="A6491" s="17" t="s">
        <v>21932</v>
      </c>
      <c r="B6491" s="17">
        <v>55</v>
      </c>
      <c r="C6491" s="17">
        <v>178800</v>
      </c>
      <c r="D6491" s="17" t="s">
        <v>297</v>
      </c>
      <c r="E6491" s="17" t="s">
        <v>249</v>
      </c>
      <c r="F6491" s="17" t="s">
        <v>463</v>
      </c>
      <c r="H6491" s="309">
        <v>33959</v>
      </c>
      <c r="I6491" s="309">
        <v>42765</v>
      </c>
      <c r="J6491" s="17" t="s">
        <v>3888</v>
      </c>
      <c r="L6491" s="17" t="s">
        <v>21933</v>
      </c>
      <c r="N6491" s="17" t="s">
        <v>196</v>
      </c>
      <c r="O6491" s="17" t="s">
        <v>15</v>
      </c>
      <c r="P6491" s="17">
        <v>45359</v>
      </c>
      <c r="AF6491" s="17">
        <v>8</v>
      </c>
      <c r="AG6491" s="17">
        <v>2</v>
      </c>
      <c r="AH6491" s="17" t="s">
        <v>11926</v>
      </c>
      <c r="AK6491" s="17" t="s">
        <v>21650</v>
      </c>
      <c r="AM6491" s="17" t="s">
        <v>255</v>
      </c>
      <c r="AN6491" s="17" t="s">
        <v>21914</v>
      </c>
      <c r="AO6491" s="17">
        <v>3</v>
      </c>
      <c r="AP6491" s="17">
        <v>80</v>
      </c>
      <c r="AQ6491" s="17">
        <v>5</v>
      </c>
      <c r="AR6491" s="17" t="s">
        <v>21652</v>
      </c>
      <c r="AS6491" s="17" t="s">
        <v>21915</v>
      </c>
      <c r="DN6491" s="17">
        <f>COUNTIF(AU6491:DM6491, "X")</f>
        <v>0</v>
      </c>
    </row>
    <row r="6492" spans="1:118" s="17" customFormat="1">
      <c r="A6492" s="17" t="s">
        <v>19561</v>
      </c>
      <c r="B6492" s="17">
        <v>55</v>
      </c>
      <c r="C6492" s="17">
        <v>178802</v>
      </c>
      <c r="D6492" s="17" t="s">
        <v>755</v>
      </c>
      <c r="E6492" s="17" t="s">
        <v>143</v>
      </c>
      <c r="F6492" s="17" t="s">
        <v>174</v>
      </c>
      <c r="H6492" s="309">
        <v>36194</v>
      </c>
      <c r="I6492" s="309">
        <v>42772</v>
      </c>
      <c r="J6492" s="17" t="s">
        <v>3888</v>
      </c>
      <c r="L6492" s="17" t="s">
        <v>19562</v>
      </c>
      <c r="N6492" s="17" t="s">
        <v>163</v>
      </c>
      <c r="O6492" s="17" t="s">
        <v>15</v>
      </c>
      <c r="P6492" s="17">
        <v>45312</v>
      </c>
      <c r="Q6492" s="17">
        <v>8004</v>
      </c>
      <c r="AF6492" s="17">
        <v>8</v>
      </c>
      <c r="AG6492" s="17">
        <v>2</v>
      </c>
      <c r="AH6492" s="17" t="s">
        <v>11926</v>
      </c>
      <c r="AK6492" s="17" t="s">
        <v>11927</v>
      </c>
      <c r="AM6492" s="17" t="s">
        <v>2615</v>
      </c>
      <c r="AN6492" s="17" t="s">
        <v>19445</v>
      </c>
      <c r="AO6492" s="17">
        <v>3</v>
      </c>
      <c r="AP6492" s="17">
        <v>80</v>
      </c>
      <c r="AQ6492" s="17">
        <v>5</v>
      </c>
      <c r="AR6492" s="17" t="s">
        <v>19446</v>
      </c>
      <c r="AS6492" s="17" t="s">
        <v>19447</v>
      </c>
      <c r="CX6492" s="17" t="s">
        <v>3901</v>
      </c>
      <c r="DN6492" s="17">
        <f>COUNTIF(AU6492:DM6492, "X")</f>
        <v>1</v>
      </c>
    </row>
    <row r="6493" spans="1:118" s="17" customFormat="1">
      <c r="A6493" s="17" t="s">
        <v>7395</v>
      </c>
      <c r="B6493" s="17">
        <v>55</v>
      </c>
      <c r="C6493" s="17">
        <v>178806</v>
      </c>
      <c r="D6493" s="17" t="s">
        <v>3898</v>
      </c>
      <c r="E6493" s="17" t="s">
        <v>4387</v>
      </c>
      <c r="H6493" s="309">
        <v>14571</v>
      </c>
      <c r="I6493" s="309">
        <v>42754</v>
      </c>
      <c r="J6493" s="17" t="s">
        <v>3888</v>
      </c>
      <c r="L6493" s="17" t="s">
        <v>7396</v>
      </c>
      <c r="N6493" s="17" t="s">
        <v>19</v>
      </c>
      <c r="O6493" s="17" t="s">
        <v>15</v>
      </c>
      <c r="P6493" s="17">
        <v>45356</v>
      </c>
      <c r="AC6493" s="17" t="s">
        <v>3890</v>
      </c>
      <c r="AD6493" s="17" t="s">
        <v>3891</v>
      </c>
      <c r="AF6493" s="17">
        <v>8</v>
      </c>
      <c r="AG6493" s="17">
        <v>2</v>
      </c>
      <c r="AM6493" s="17" t="s">
        <v>2605</v>
      </c>
      <c r="AN6493" s="17" t="s">
        <v>7253</v>
      </c>
      <c r="AO6493" s="17">
        <v>3</v>
      </c>
      <c r="AP6493" s="17">
        <v>80</v>
      </c>
      <c r="AQ6493" s="17">
        <v>5</v>
      </c>
      <c r="AT6493" s="17" t="s">
        <v>6589</v>
      </c>
      <c r="DN6493" s="17">
        <f>COUNTIF(AU6493:DM6493, "X")</f>
        <v>0</v>
      </c>
    </row>
    <row r="6494" spans="1:118" s="17" customFormat="1">
      <c r="A6494" s="17" t="s">
        <v>7435</v>
      </c>
      <c r="B6494" s="17">
        <v>55</v>
      </c>
      <c r="C6494" s="17">
        <v>178807</v>
      </c>
      <c r="D6494" s="17" t="s">
        <v>7436</v>
      </c>
      <c r="E6494" s="17" t="s">
        <v>4069</v>
      </c>
      <c r="F6494" s="17" t="s">
        <v>7437</v>
      </c>
      <c r="H6494" s="309">
        <v>34679</v>
      </c>
      <c r="I6494" s="309">
        <v>42754</v>
      </c>
      <c r="J6494" s="17" t="s">
        <v>3888</v>
      </c>
      <c r="L6494" s="17" t="s">
        <v>7438</v>
      </c>
      <c r="N6494" s="17" t="s">
        <v>19</v>
      </c>
      <c r="O6494" s="17" t="s">
        <v>15</v>
      </c>
      <c r="P6494" s="17">
        <v>45356</v>
      </c>
      <c r="AC6494" s="17" t="s">
        <v>3890</v>
      </c>
      <c r="AD6494" s="17" t="s">
        <v>3891</v>
      </c>
      <c r="AF6494" s="17">
        <v>8</v>
      </c>
      <c r="AG6494" s="17">
        <v>2</v>
      </c>
      <c r="AM6494" s="17" t="s">
        <v>2605</v>
      </c>
      <c r="AN6494" s="17" t="s">
        <v>7253</v>
      </c>
      <c r="AO6494" s="17">
        <v>3</v>
      </c>
      <c r="AP6494" s="17">
        <v>80</v>
      </c>
      <c r="AQ6494" s="17">
        <v>5</v>
      </c>
      <c r="AT6494" s="17" t="s">
        <v>6589</v>
      </c>
      <c r="DN6494" s="17">
        <f>COUNTIF(AU6494:DM6494, "X")</f>
        <v>0</v>
      </c>
    </row>
    <row r="6495" spans="1:118" s="17" customFormat="1">
      <c r="A6495" s="17" t="s">
        <v>8521</v>
      </c>
      <c r="B6495" s="17">
        <v>55</v>
      </c>
      <c r="C6495" s="17">
        <v>178808</v>
      </c>
      <c r="D6495" s="17" t="s">
        <v>291</v>
      </c>
      <c r="E6495" s="17" t="s">
        <v>8375</v>
      </c>
      <c r="F6495" s="17" t="s">
        <v>33</v>
      </c>
      <c r="H6495" s="309">
        <v>34918</v>
      </c>
      <c r="I6495" s="309">
        <v>42754</v>
      </c>
      <c r="J6495" s="17" t="s">
        <v>3888</v>
      </c>
      <c r="L6495" s="17" t="s">
        <v>8483</v>
      </c>
      <c r="M6495" s="17" t="s">
        <v>478</v>
      </c>
      <c r="N6495" s="17" t="s">
        <v>19</v>
      </c>
      <c r="O6495" s="17" t="s">
        <v>15</v>
      </c>
      <c r="P6495" s="17">
        <v>45356</v>
      </c>
      <c r="AC6495" s="17" t="s">
        <v>3890</v>
      </c>
      <c r="AD6495" s="17" t="s">
        <v>3891</v>
      </c>
      <c r="AF6495" s="17">
        <v>8</v>
      </c>
      <c r="AG6495" s="17">
        <v>2</v>
      </c>
      <c r="AM6495" s="17" t="s">
        <v>2607</v>
      </c>
      <c r="AN6495" s="17" t="s">
        <v>8305</v>
      </c>
      <c r="AO6495" s="17">
        <v>3</v>
      </c>
      <c r="AP6495" s="17">
        <v>80</v>
      </c>
      <c r="AQ6495" s="17">
        <v>5</v>
      </c>
      <c r="AT6495" s="17" t="s">
        <v>7979</v>
      </c>
      <c r="DN6495" s="17">
        <f>COUNTIF(AU6495:DM6495, "X")</f>
        <v>0</v>
      </c>
    </row>
    <row r="6496" spans="1:118" s="17" customFormat="1">
      <c r="A6496" s="17" t="s">
        <v>22270</v>
      </c>
      <c r="B6496" s="17">
        <v>55</v>
      </c>
      <c r="C6496" s="17">
        <v>178825</v>
      </c>
      <c r="D6496" s="17" t="s">
        <v>7208</v>
      </c>
      <c r="E6496" s="17" t="s">
        <v>374</v>
      </c>
      <c r="F6496" s="17" t="s">
        <v>30</v>
      </c>
      <c r="H6496" s="309">
        <v>32928</v>
      </c>
      <c r="I6496" s="309">
        <v>42762</v>
      </c>
      <c r="J6496" s="17" t="s">
        <v>3888</v>
      </c>
      <c r="L6496" s="17" t="s">
        <v>22271</v>
      </c>
      <c r="N6496" s="17" t="s">
        <v>19</v>
      </c>
      <c r="O6496" s="17" t="s">
        <v>15</v>
      </c>
      <c r="P6496" s="17">
        <v>45356</v>
      </c>
      <c r="AD6496" s="17" t="s">
        <v>3891</v>
      </c>
      <c r="AF6496" s="17">
        <v>8</v>
      </c>
      <c r="AG6496" s="17">
        <v>2</v>
      </c>
      <c r="AM6496" s="17" t="s">
        <v>246</v>
      </c>
      <c r="AN6496" s="17" t="s">
        <v>22149</v>
      </c>
      <c r="AO6496" s="17">
        <v>3</v>
      </c>
      <c r="AP6496" s="17">
        <v>80</v>
      </c>
      <c r="AQ6496" s="17">
        <v>5</v>
      </c>
      <c r="AR6496" s="17" t="s">
        <v>22150</v>
      </c>
      <c r="DN6496" s="17">
        <f>COUNTIF(AU6496:DM6496, "X")</f>
        <v>0</v>
      </c>
    </row>
    <row r="6497" spans="1:118" s="17" customFormat="1">
      <c r="A6497" s="17" t="s">
        <v>12387</v>
      </c>
      <c r="B6497" s="17">
        <v>55</v>
      </c>
      <c r="C6497" s="17">
        <v>178832</v>
      </c>
      <c r="D6497" s="17" t="s">
        <v>12214</v>
      </c>
      <c r="E6497" s="17" t="s">
        <v>5026</v>
      </c>
      <c r="F6497" s="17" t="s">
        <v>5985</v>
      </c>
      <c r="H6497" s="309">
        <v>25186</v>
      </c>
      <c r="I6497" s="309">
        <v>42768</v>
      </c>
      <c r="J6497" s="17" t="s">
        <v>3888</v>
      </c>
      <c r="K6497" s="17" t="s">
        <v>21</v>
      </c>
      <c r="L6497" s="17" t="s">
        <v>12215</v>
      </c>
      <c r="N6497" s="17" t="s">
        <v>31</v>
      </c>
      <c r="O6497" s="17" t="s">
        <v>15</v>
      </c>
      <c r="P6497" s="17">
        <v>45373</v>
      </c>
      <c r="AC6497" s="17" t="s">
        <v>9895</v>
      </c>
      <c r="AD6497" s="17" t="s">
        <v>9896</v>
      </c>
      <c r="AF6497" s="17">
        <v>8</v>
      </c>
      <c r="AG6497" s="17">
        <v>2</v>
      </c>
      <c r="AM6497" s="17" t="s">
        <v>295</v>
      </c>
      <c r="AN6497" s="17" t="s">
        <v>12166</v>
      </c>
      <c r="AO6497" s="17">
        <v>3</v>
      </c>
      <c r="AP6497" s="17">
        <v>80</v>
      </c>
      <c r="AQ6497" s="17">
        <v>5</v>
      </c>
      <c r="AR6497" s="17" t="s">
        <v>9898</v>
      </c>
      <c r="AT6497" s="17" t="s">
        <v>11929</v>
      </c>
      <c r="DA6497" s="17" t="s">
        <v>3901</v>
      </c>
      <c r="DE6497" s="17" t="s">
        <v>21</v>
      </c>
      <c r="DN6497" s="17">
        <f>COUNTIF(AU6497:DM6497, "X")</f>
        <v>1</v>
      </c>
    </row>
    <row r="6498" spans="1:118" s="17" customFormat="1">
      <c r="A6498" s="17" t="s">
        <v>12213</v>
      </c>
      <c r="B6498" s="17">
        <v>55</v>
      </c>
      <c r="C6498" s="17">
        <v>178833</v>
      </c>
      <c r="D6498" s="17" t="s">
        <v>12214</v>
      </c>
      <c r="E6498" s="17" t="s">
        <v>61</v>
      </c>
      <c r="F6498" s="17" t="s">
        <v>4417</v>
      </c>
      <c r="H6498" s="309">
        <v>26661</v>
      </c>
      <c r="I6498" s="309">
        <v>42768</v>
      </c>
      <c r="J6498" s="17" t="s">
        <v>3888</v>
      </c>
      <c r="K6498" s="17" t="s">
        <v>21</v>
      </c>
      <c r="L6498" s="17" t="s">
        <v>12215</v>
      </c>
      <c r="N6498" s="17" t="s">
        <v>31</v>
      </c>
      <c r="O6498" s="17" t="s">
        <v>15</v>
      </c>
      <c r="P6498" s="17">
        <v>45373</v>
      </c>
      <c r="Q6498" s="17">
        <v>1845</v>
      </c>
      <c r="AC6498" s="17" t="s">
        <v>9895</v>
      </c>
      <c r="AD6498" s="17" t="s">
        <v>9896</v>
      </c>
      <c r="AF6498" s="17">
        <v>8</v>
      </c>
      <c r="AG6498" s="17">
        <v>2</v>
      </c>
      <c r="AM6498" s="17" t="s">
        <v>295</v>
      </c>
      <c r="AN6498" s="17" t="s">
        <v>12166</v>
      </c>
      <c r="AO6498" s="17">
        <v>3</v>
      </c>
      <c r="AP6498" s="17">
        <v>80</v>
      </c>
      <c r="AQ6498" s="17">
        <v>5</v>
      </c>
      <c r="AR6498" s="17" t="s">
        <v>9898</v>
      </c>
      <c r="AT6498" s="17" t="s">
        <v>11929</v>
      </c>
      <c r="DA6498" s="17" t="s">
        <v>3901</v>
      </c>
      <c r="DE6498" s="17" t="s">
        <v>21</v>
      </c>
      <c r="DN6498" s="17">
        <f>COUNTIF(AU6498:DM6498, "X")</f>
        <v>1</v>
      </c>
    </row>
    <row r="6499" spans="1:118" s="17" customFormat="1">
      <c r="A6499" s="17" t="s">
        <v>4872</v>
      </c>
      <c r="B6499" s="17">
        <v>55</v>
      </c>
      <c r="C6499" s="17">
        <v>178836</v>
      </c>
      <c r="D6499" s="17" t="s">
        <v>657</v>
      </c>
      <c r="E6499" s="17" t="s">
        <v>4873</v>
      </c>
      <c r="H6499" s="309">
        <v>33482</v>
      </c>
      <c r="I6499" s="309">
        <v>42772</v>
      </c>
      <c r="J6499" s="17" t="s">
        <v>3888</v>
      </c>
      <c r="L6499" s="17" t="s">
        <v>4606</v>
      </c>
      <c r="N6499" s="17" t="s">
        <v>19</v>
      </c>
      <c r="O6499" s="17" t="s">
        <v>15</v>
      </c>
      <c r="P6499" s="17">
        <v>45356</v>
      </c>
      <c r="AC6499" s="17" t="s">
        <v>3890</v>
      </c>
      <c r="AD6499" s="17" t="s">
        <v>3891</v>
      </c>
      <c r="AF6499" s="17">
        <v>15</v>
      </c>
      <c r="AG6499" s="17">
        <v>2</v>
      </c>
      <c r="AM6499" s="17" t="s">
        <v>2602</v>
      </c>
      <c r="AN6499" s="17" t="s">
        <v>4371</v>
      </c>
      <c r="AO6499" s="17">
        <v>3</v>
      </c>
      <c r="AP6499" s="17">
        <v>80</v>
      </c>
      <c r="AQ6499" s="17">
        <v>5</v>
      </c>
      <c r="AT6499" s="17" t="s">
        <v>3893</v>
      </c>
      <c r="DF6499" s="17" t="s">
        <v>3901</v>
      </c>
      <c r="DN6499" s="17">
        <f>COUNTIF(AU6499:DM6499, "X")</f>
        <v>1</v>
      </c>
    </row>
    <row r="6500" spans="1:118" s="17" customFormat="1">
      <c r="A6500" s="17" t="s">
        <v>23477</v>
      </c>
      <c r="B6500" s="17">
        <v>55</v>
      </c>
      <c r="C6500" s="17">
        <v>178838</v>
      </c>
      <c r="D6500" s="17" t="s">
        <v>54</v>
      </c>
      <c r="E6500" s="17" t="s">
        <v>155</v>
      </c>
      <c r="F6500" s="17" t="s">
        <v>23478</v>
      </c>
      <c r="H6500" s="309">
        <v>33034</v>
      </c>
      <c r="I6500" s="309">
        <v>42773</v>
      </c>
      <c r="J6500" s="17" t="s">
        <v>3888</v>
      </c>
      <c r="L6500" s="17" t="s">
        <v>23389</v>
      </c>
      <c r="N6500" s="17" t="s">
        <v>126</v>
      </c>
      <c r="O6500" s="17" t="s">
        <v>15</v>
      </c>
      <c r="P6500" s="17">
        <v>45383</v>
      </c>
      <c r="Q6500" s="17">
        <v>8797</v>
      </c>
      <c r="AF6500" s="17">
        <v>8</v>
      </c>
      <c r="AG6500" s="17">
        <v>2</v>
      </c>
      <c r="AI6500" s="17" t="s">
        <v>20542</v>
      </c>
      <c r="AM6500" s="17" t="s">
        <v>256</v>
      </c>
      <c r="AN6500" s="17" t="s">
        <v>23381</v>
      </c>
      <c r="AO6500" s="17">
        <v>3</v>
      </c>
      <c r="AP6500" s="17">
        <v>80</v>
      </c>
      <c r="AQ6500" s="17">
        <v>5</v>
      </c>
      <c r="AR6500" s="17" t="s">
        <v>22585</v>
      </c>
      <c r="DN6500" s="17">
        <f>COUNTIF(AU6500:DM6500, "X")</f>
        <v>0</v>
      </c>
    </row>
    <row r="6501" spans="1:118" s="17" customFormat="1">
      <c r="A6501" s="17" t="s">
        <v>24935</v>
      </c>
      <c r="B6501" s="17">
        <v>55</v>
      </c>
      <c r="C6501" s="17">
        <v>116460</v>
      </c>
      <c r="D6501" s="17" t="s">
        <v>5232</v>
      </c>
      <c r="E6501" s="17" t="s">
        <v>35</v>
      </c>
      <c r="F6501" s="17" t="s">
        <v>229</v>
      </c>
      <c r="H6501" s="309">
        <v>26381</v>
      </c>
      <c r="I6501" s="309">
        <v>42775</v>
      </c>
      <c r="J6501" s="17" t="s">
        <v>3888</v>
      </c>
      <c r="L6501" s="17" t="s">
        <v>24936</v>
      </c>
      <c r="N6501" s="17" t="s">
        <v>31</v>
      </c>
      <c r="O6501" s="17" t="s">
        <v>15</v>
      </c>
      <c r="P6501" s="17">
        <v>45373</v>
      </c>
      <c r="AC6501" s="17" t="s">
        <v>9895</v>
      </c>
      <c r="AD6501" s="17" t="s">
        <v>9896</v>
      </c>
      <c r="AF6501" s="17">
        <v>8</v>
      </c>
      <c r="AG6501" s="17">
        <v>2</v>
      </c>
      <c r="AM6501" s="17" t="s">
        <v>268</v>
      </c>
      <c r="AN6501" s="17" t="s">
        <v>24751</v>
      </c>
      <c r="AO6501" s="17">
        <v>3</v>
      </c>
      <c r="AP6501" s="17">
        <v>80</v>
      </c>
      <c r="AQ6501" s="17">
        <v>5</v>
      </c>
      <c r="AR6501" s="17" t="s">
        <v>9898</v>
      </c>
      <c r="AT6501" s="17" t="s">
        <v>14152</v>
      </c>
      <c r="DN6501" s="17">
        <f>COUNTIF(AU6501:DM6501, "X")</f>
        <v>0</v>
      </c>
    </row>
    <row r="6502" spans="1:118" s="17" customFormat="1">
      <c r="A6502" s="17" t="s">
        <v>14176</v>
      </c>
      <c r="B6502" s="17">
        <v>55</v>
      </c>
      <c r="C6502" s="17">
        <v>9516</v>
      </c>
      <c r="D6502" s="17" t="s">
        <v>6903</v>
      </c>
      <c r="E6502" s="17" t="s">
        <v>36</v>
      </c>
      <c r="F6502" s="17" t="s">
        <v>30</v>
      </c>
      <c r="H6502" s="309">
        <v>21092</v>
      </c>
      <c r="I6502" s="309">
        <v>42774</v>
      </c>
      <c r="J6502" s="17" t="s">
        <v>3888</v>
      </c>
      <c r="L6502" s="17" t="s">
        <v>14177</v>
      </c>
      <c r="N6502" s="17" t="s">
        <v>31</v>
      </c>
      <c r="O6502" s="17" t="s">
        <v>15</v>
      </c>
      <c r="P6502" s="17">
        <v>45373</v>
      </c>
      <c r="Q6502" s="17">
        <v>3727</v>
      </c>
      <c r="AC6502" s="17" t="s">
        <v>9895</v>
      </c>
      <c r="AD6502" s="17" t="s">
        <v>9896</v>
      </c>
      <c r="AF6502" s="17">
        <v>8</v>
      </c>
      <c r="AG6502" s="17">
        <v>2</v>
      </c>
      <c r="AM6502" s="17" t="s">
        <v>157</v>
      </c>
      <c r="AN6502" s="17" t="s">
        <v>14151</v>
      </c>
      <c r="AO6502" s="17">
        <v>3</v>
      </c>
      <c r="AP6502" s="17">
        <v>80</v>
      </c>
      <c r="AQ6502" s="17">
        <v>5</v>
      </c>
      <c r="AR6502" s="17" t="s">
        <v>9898</v>
      </c>
      <c r="AT6502" s="17" t="s">
        <v>14152</v>
      </c>
      <c r="BD6502" s="17" t="s">
        <v>3901</v>
      </c>
      <c r="BS6502" s="17" t="s">
        <v>3901</v>
      </c>
      <c r="CH6502" s="17" t="s">
        <v>3901</v>
      </c>
      <c r="CU6502" s="17" t="s">
        <v>3901</v>
      </c>
      <c r="DN6502" s="17">
        <f>COUNTIF(AU6502:DM6502, "X")</f>
        <v>4</v>
      </c>
    </row>
    <row r="6503" spans="1:118" s="17" customFormat="1">
      <c r="A6503" s="17" t="s">
        <v>23991</v>
      </c>
      <c r="B6503" s="17">
        <v>55</v>
      </c>
      <c r="C6503" s="17">
        <v>178844</v>
      </c>
      <c r="D6503" s="17" t="s">
        <v>23992</v>
      </c>
      <c r="E6503" s="17" t="s">
        <v>23993</v>
      </c>
      <c r="F6503" s="17" t="s">
        <v>70</v>
      </c>
      <c r="G6503" s="17" t="s">
        <v>203</v>
      </c>
      <c r="H6503" s="309">
        <v>33557</v>
      </c>
      <c r="I6503" s="309">
        <v>42723</v>
      </c>
      <c r="J6503" s="17" t="s">
        <v>3888</v>
      </c>
      <c r="L6503" s="17" t="s">
        <v>23857</v>
      </c>
      <c r="M6503" s="17" t="s">
        <v>4579</v>
      </c>
      <c r="N6503" s="17" t="s">
        <v>126</v>
      </c>
      <c r="O6503" s="17" t="s">
        <v>15</v>
      </c>
      <c r="P6503" s="17">
        <v>45383</v>
      </c>
      <c r="Q6503" s="17">
        <v>1526</v>
      </c>
      <c r="AF6503" s="17">
        <v>8</v>
      </c>
      <c r="AG6503" s="17">
        <v>2</v>
      </c>
      <c r="AI6503" s="17" t="s">
        <v>20542</v>
      </c>
      <c r="AM6503" s="17" t="s">
        <v>127</v>
      </c>
      <c r="AN6503" s="17" t="s">
        <v>23839</v>
      </c>
      <c r="AO6503" s="17">
        <v>3</v>
      </c>
      <c r="AP6503" s="17">
        <v>80</v>
      </c>
      <c r="AQ6503" s="17">
        <v>5</v>
      </c>
      <c r="AR6503" s="17" t="s">
        <v>22585</v>
      </c>
      <c r="AS6503" s="17" t="s">
        <v>23503</v>
      </c>
      <c r="DN6503" s="17">
        <f>COUNTIF(AU6503:DM6503, "X")</f>
        <v>0</v>
      </c>
    </row>
    <row r="6504" spans="1:118" s="17" customFormat="1">
      <c r="A6504" s="17" t="s">
        <v>24294</v>
      </c>
      <c r="B6504" s="17">
        <v>55</v>
      </c>
      <c r="C6504" s="17">
        <v>178854</v>
      </c>
      <c r="D6504" s="17" t="s">
        <v>24295</v>
      </c>
      <c r="E6504" s="17" t="s">
        <v>112</v>
      </c>
      <c r="F6504" s="17" t="s">
        <v>48</v>
      </c>
      <c r="H6504" s="309">
        <v>28975</v>
      </c>
      <c r="I6504" s="309">
        <v>42740</v>
      </c>
      <c r="J6504" s="17" t="s">
        <v>3888</v>
      </c>
      <c r="L6504" s="17" t="s">
        <v>24296</v>
      </c>
      <c r="M6504" s="17" t="s">
        <v>478</v>
      </c>
      <c r="N6504" s="17" t="s">
        <v>126</v>
      </c>
      <c r="O6504" s="17" t="s">
        <v>15</v>
      </c>
      <c r="P6504" s="17">
        <v>45383</v>
      </c>
      <c r="AF6504" s="17">
        <v>8</v>
      </c>
      <c r="AG6504" s="17">
        <v>2</v>
      </c>
      <c r="AI6504" s="17" t="s">
        <v>20542</v>
      </c>
      <c r="AM6504" s="17" t="s">
        <v>239</v>
      </c>
      <c r="AN6504" s="17" t="s">
        <v>24146</v>
      </c>
      <c r="AO6504" s="17">
        <v>3</v>
      </c>
      <c r="AP6504" s="17">
        <v>80</v>
      </c>
      <c r="AQ6504" s="17">
        <v>5</v>
      </c>
      <c r="AR6504" s="17" t="s">
        <v>22585</v>
      </c>
      <c r="AS6504" s="17" t="s">
        <v>23503</v>
      </c>
      <c r="DN6504" s="17">
        <f>COUNTIF(AU6504:DM6504, "X")</f>
        <v>0</v>
      </c>
    </row>
    <row r="6505" spans="1:118" s="17" customFormat="1">
      <c r="A6505" s="17" t="s">
        <v>22094</v>
      </c>
      <c r="B6505" s="17">
        <v>55</v>
      </c>
      <c r="C6505" s="17">
        <v>178856</v>
      </c>
      <c r="D6505" s="17" t="s">
        <v>266</v>
      </c>
      <c r="E6505" s="17" t="s">
        <v>499</v>
      </c>
      <c r="F6505" s="17" t="s">
        <v>135</v>
      </c>
      <c r="H6505" s="309">
        <v>30218</v>
      </c>
      <c r="I6505" s="309">
        <v>42740</v>
      </c>
      <c r="J6505" s="17" t="s">
        <v>3888</v>
      </c>
      <c r="L6505" s="17" t="s">
        <v>22095</v>
      </c>
      <c r="N6505" s="17" t="s">
        <v>196</v>
      </c>
      <c r="O6505" s="17" t="s">
        <v>15</v>
      </c>
      <c r="P6505" s="17">
        <v>45359</v>
      </c>
      <c r="AF6505" s="17">
        <v>8</v>
      </c>
      <c r="AG6505" s="17">
        <v>2</v>
      </c>
      <c r="AH6505" s="17" t="s">
        <v>11926</v>
      </c>
      <c r="AK6505" s="17" t="s">
        <v>21650</v>
      </c>
      <c r="AM6505" s="17" t="s">
        <v>255</v>
      </c>
      <c r="AN6505" s="17" t="s">
        <v>21914</v>
      </c>
      <c r="AO6505" s="17">
        <v>3</v>
      </c>
      <c r="AP6505" s="17">
        <v>80</v>
      </c>
      <c r="AQ6505" s="17">
        <v>5</v>
      </c>
      <c r="AR6505" s="17" t="s">
        <v>21652</v>
      </c>
      <c r="AS6505" s="17" t="s">
        <v>21915</v>
      </c>
      <c r="DN6505" s="17">
        <f>COUNTIF(AU6505:DM6505, "X")</f>
        <v>0</v>
      </c>
    </row>
    <row r="6506" spans="1:118" s="17" customFormat="1">
      <c r="A6506" s="17" t="s">
        <v>15831</v>
      </c>
      <c r="B6506" s="17">
        <v>55</v>
      </c>
      <c r="C6506" s="17">
        <v>178867</v>
      </c>
      <c r="D6506" s="17" t="s">
        <v>10467</v>
      </c>
      <c r="E6506" s="17" t="s">
        <v>15832</v>
      </c>
      <c r="F6506" s="17" t="s">
        <v>48</v>
      </c>
      <c r="H6506" s="309">
        <v>34401</v>
      </c>
      <c r="I6506" s="309">
        <v>42768</v>
      </c>
      <c r="J6506" s="17" t="s">
        <v>3888</v>
      </c>
      <c r="L6506" s="17" t="s">
        <v>15833</v>
      </c>
      <c r="N6506" s="17" t="s">
        <v>31</v>
      </c>
      <c r="O6506" s="17" t="s">
        <v>15</v>
      </c>
      <c r="P6506" s="17">
        <v>45373</v>
      </c>
      <c r="AC6506" s="17" t="s">
        <v>9895</v>
      </c>
      <c r="AD6506" s="17" t="s">
        <v>9896</v>
      </c>
      <c r="AF6506" s="17">
        <v>8</v>
      </c>
      <c r="AG6506" s="17">
        <v>2</v>
      </c>
      <c r="AM6506" s="17" t="s">
        <v>121</v>
      </c>
      <c r="AN6506" s="17" t="s">
        <v>15516</v>
      </c>
      <c r="AO6506" s="17">
        <v>3</v>
      </c>
      <c r="AP6506" s="17">
        <v>80</v>
      </c>
      <c r="AQ6506" s="17">
        <v>5</v>
      </c>
      <c r="AR6506" s="17" t="s">
        <v>9898</v>
      </c>
      <c r="AT6506" s="17" t="s">
        <v>15057</v>
      </c>
      <c r="DN6506" s="17">
        <f>COUNTIF(AU6506:DM6506, "X")</f>
        <v>0</v>
      </c>
    </row>
    <row r="6507" spans="1:118" s="17" customFormat="1">
      <c r="A6507" s="17" t="s">
        <v>19291</v>
      </c>
      <c r="B6507" s="17">
        <v>55</v>
      </c>
      <c r="C6507" s="17">
        <v>178868</v>
      </c>
      <c r="D6507" s="17" t="s">
        <v>6224</v>
      </c>
      <c r="E6507" s="17" t="s">
        <v>98</v>
      </c>
      <c r="F6507" s="17" t="s">
        <v>317</v>
      </c>
      <c r="H6507" s="309">
        <v>27726</v>
      </c>
      <c r="I6507" s="309">
        <v>42702</v>
      </c>
      <c r="J6507" s="17" t="s">
        <v>3888</v>
      </c>
      <c r="L6507" s="17" t="s">
        <v>19292</v>
      </c>
      <c r="N6507" s="17" t="s">
        <v>31</v>
      </c>
      <c r="O6507" s="17" t="s">
        <v>15</v>
      </c>
      <c r="P6507" s="17">
        <v>45373</v>
      </c>
      <c r="AF6507" s="17">
        <v>15</v>
      </c>
      <c r="AG6507" s="17">
        <v>2</v>
      </c>
      <c r="AH6507" s="17" t="s">
        <v>11926</v>
      </c>
      <c r="AK6507" s="17" t="s">
        <v>11927</v>
      </c>
      <c r="AM6507" s="17" t="s">
        <v>34</v>
      </c>
      <c r="AN6507" s="17" t="s">
        <v>19238</v>
      </c>
      <c r="AO6507" s="17">
        <v>3</v>
      </c>
      <c r="AP6507" s="17">
        <v>80</v>
      </c>
      <c r="AQ6507" s="17">
        <v>5</v>
      </c>
      <c r="AR6507" s="17" t="s">
        <v>19239</v>
      </c>
      <c r="DN6507" s="17">
        <f>COUNTIF(AU6507:DM6507, "X")</f>
        <v>0</v>
      </c>
    </row>
    <row r="6508" spans="1:118" s="17" customFormat="1">
      <c r="A6508" s="17" t="s">
        <v>19509</v>
      </c>
      <c r="B6508" s="17">
        <v>55</v>
      </c>
      <c r="C6508" s="17">
        <v>178871</v>
      </c>
      <c r="D6508" s="17" t="s">
        <v>19471</v>
      </c>
      <c r="E6508" s="17" t="s">
        <v>726</v>
      </c>
      <c r="F6508" s="17" t="s">
        <v>22</v>
      </c>
      <c r="H6508" s="309">
        <v>36447</v>
      </c>
      <c r="I6508" s="309">
        <v>42776</v>
      </c>
      <c r="J6508" s="17" t="s">
        <v>3888</v>
      </c>
      <c r="L6508" s="17" t="s">
        <v>19472</v>
      </c>
      <c r="N6508" s="17" t="s">
        <v>163</v>
      </c>
      <c r="O6508" s="17" t="s">
        <v>15</v>
      </c>
      <c r="P6508" s="17">
        <v>45312</v>
      </c>
      <c r="AF6508" s="17">
        <v>8</v>
      </c>
      <c r="AG6508" s="17">
        <v>2</v>
      </c>
      <c r="AH6508" s="17" t="s">
        <v>11926</v>
      </c>
      <c r="AK6508" s="17" t="s">
        <v>11927</v>
      </c>
      <c r="AM6508" s="17" t="s">
        <v>2615</v>
      </c>
      <c r="AN6508" s="17" t="s">
        <v>19445</v>
      </c>
      <c r="AO6508" s="17">
        <v>3</v>
      </c>
      <c r="AP6508" s="17">
        <v>80</v>
      </c>
      <c r="AQ6508" s="17">
        <v>5</v>
      </c>
      <c r="AR6508" s="17" t="s">
        <v>19446</v>
      </c>
      <c r="DN6508" s="17">
        <f>COUNTIF(AU6508:DM6508, "X")</f>
        <v>0</v>
      </c>
    </row>
    <row r="6509" spans="1:118" s="17" customFormat="1">
      <c r="A6509" s="17" t="s">
        <v>6915</v>
      </c>
      <c r="B6509" s="17">
        <v>55</v>
      </c>
      <c r="C6509" s="17">
        <v>154610</v>
      </c>
      <c r="D6509" s="17" t="s">
        <v>6916</v>
      </c>
      <c r="E6509" s="17" t="s">
        <v>4351</v>
      </c>
      <c r="F6509" s="17" t="s">
        <v>93</v>
      </c>
      <c r="H6509" s="309">
        <v>25570</v>
      </c>
      <c r="I6509" s="309">
        <v>42779</v>
      </c>
      <c r="J6509" s="17" t="s">
        <v>3888</v>
      </c>
      <c r="L6509" s="17" t="s">
        <v>6917</v>
      </c>
      <c r="N6509" s="17" t="s">
        <v>19</v>
      </c>
      <c r="O6509" s="17" t="s">
        <v>15</v>
      </c>
      <c r="P6509" s="17">
        <v>45356</v>
      </c>
      <c r="AC6509" s="17" t="s">
        <v>3890</v>
      </c>
      <c r="AD6509" s="17" t="s">
        <v>3891</v>
      </c>
      <c r="AF6509" s="17">
        <v>15</v>
      </c>
      <c r="AG6509" s="17">
        <v>2</v>
      </c>
      <c r="AM6509" s="17" t="s">
        <v>248</v>
      </c>
      <c r="AN6509" s="17" t="s">
        <v>6588</v>
      </c>
      <c r="AO6509" s="17">
        <v>3</v>
      </c>
      <c r="AP6509" s="17">
        <v>80</v>
      </c>
      <c r="AQ6509" s="17">
        <v>5</v>
      </c>
      <c r="AT6509" s="17" t="s">
        <v>6589</v>
      </c>
      <c r="DN6509" s="17">
        <f>COUNTIF(AU6509:DM6509, "X")</f>
        <v>0</v>
      </c>
    </row>
    <row r="6510" spans="1:118" s="17" customFormat="1">
      <c r="A6510" s="17" t="s">
        <v>26397</v>
      </c>
      <c r="B6510" s="17">
        <v>55</v>
      </c>
      <c r="C6510" s="17">
        <v>178876</v>
      </c>
      <c r="D6510" s="17" t="s">
        <v>6971</v>
      </c>
      <c r="E6510" s="17" t="s">
        <v>134</v>
      </c>
      <c r="F6510" s="17" t="s">
        <v>13991</v>
      </c>
      <c r="H6510" s="309">
        <v>29870</v>
      </c>
      <c r="I6510" s="309">
        <v>42780</v>
      </c>
      <c r="J6510" s="17" t="s">
        <v>3888</v>
      </c>
      <c r="L6510" s="17" t="s">
        <v>26398</v>
      </c>
      <c r="N6510" s="17" t="s">
        <v>14</v>
      </c>
      <c r="O6510" s="17" t="s">
        <v>15</v>
      </c>
      <c r="P6510" s="17">
        <v>45371</v>
      </c>
      <c r="AC6510" s="17" t="s">
        <v>17772</v>
      </c>
      <c r="AF6510" s="17">
        <v>8</v>
      </c>
      <c r="AG6510" s="17">
        <v>2</v>
      </c>
      <c r="AH6510" s="17" t="s">
        <v>11926</v>
      </c>
      <c r="AK6510" s="17" t="s">
        <v>17298</v>
      </c>
      <c r="AM6510" s="17" t="s">
        <v>78</v>
      </c>
      <c r="AN6510" s="17" t="s">
        <v>26289</v>
      </c>
      <c r="AO6510" s="17">
        <v>3</v>
      </c>
      <c r="AP6510" s="17">
        <v>80</v>
      </c>
      <c r="AQ6510" s="17">
        <v>5</v>
      </c>
      <c r="AT6510" s="17" t="s">
        <v>25610</v>
      </c>
      <c r="DN6510" s="17">
        <f>COUNTIF(AU6510:DM6510, "X")</f>
        <v>0</v>
      </c>
    </row>
    <row r="6511" spans="1:118" s="17" customFormat="1">
      <c r="A6511" s="17" t="s">
        <v>14088</v>
      </c>
      <c r="B6511" s="17">
        <v>55</v>
      </c>
      <c r="C6511" s="17">
        <v>178882</v>
      </c>
      <c r="D6511" s="17" t="s">
        <v>14089</v>
      </c>
      <c r="E6511" s="17" t="s">
        <v>471</v>
      </c>
      <c r="F6511" s="17" t="s">
        <v>14090</v>
      </c>
      <c r="H6511" s="309">
        <v>34723</v>
      </c>
      <c r="I6511" s="309">
        <v>42780</v>
      </c>
      <c r="J6511" s="17" t="s">
        <v>3888</v>
      </c>
      <c r="L6511" s="17" t="s">
        <v>14091</v>
      </c>
      <c r="N6511" s="17" t="s">
        <v>31</v>
      </c>
      <c r="O6511" s="17" t="s">
        <v>15</v>
      </c>
      <c r="P6511" s="17">
        <v>45373</v>
      </c>
      <c r="AC6511" s="17" t="s">
        <v>9895</v>
      </c>
      <c r="AD6511" s="17" t="s">
        <v>9896</v>
      </c>
      <c r="AF6511" s="17">
        <v>8</v>
      </c>
      <c r="AG6511" s="17">
        <v>2</v>
      </c>
      <c r="AM6511" s="17" t="s">
        <v>240</v>
      </c>
      <c r="AN6511" s="17" t="s">
        <v>13567</v>
      </c>
      <c r="AO6511" s="17">
        <v>3</v>
      </c>
      <c r="AP6511" s="17">
        <v>80</v>
      </c>
      <c r="AQ6511" s="17">
        <v>5</v>
      </c>
      <c r="AR6511" s="17" t="s">
        <v>9898</v>
      </c>
      <c r="AT6511" s="17" t="s">
        <v>12990</v>
      </c>
      <c r="DN6511" s="17">
        <f>COUNTIF(AU6511:DM6511, "X")</f>
        <v>0</v>
      </c>
    </row>
    <row r="6512" spans="1:118" s="17" customFormat="1">
      <c r="A6512" s="17" t="s">
        <v>11410</v>
      </c>
      <c r="B6512" s="17">
        <v>55</v>
      </c>
      <c r="C6512" s="17">
        <v>178886</v>
      </c>
      <c r="D6512" s="17" t="s">
        <v>11</v>
      </c>
      <c r="E6512" s="17" t="s">
        <v>567</v>
      </c>
      <c r="F6512" s="17" t="s">
        <v>8338</v>
      </c>
      <c r="H6512" s="309">
        <v>36175</v>
      </c>
      <c r="I6512" s="309">
        <v>42787</v>
      </c>
      <c r="J6512" s="17" t="s">
        <v>3888</v>
      </c>
      <c r="L6512" s="17" t="s">
        <v>11411</v>
      </c>
      <c r="M6512" s="17" t="s">
        <v>478</v>
      </c>
      <c r="N6512" s="17" t="s">
        <v>14</v>
      </c>
      <c r="O6512" s="17" t="s">
        <v>15</v>
      </c>
      <c r="P6512" s="17">
        <v>45371</v>
      </c>
      <c r="AC6512" s="17" t="s">
        <v>14</v>
      </c>
      <c r="AF6512" s="17">
        <v>8</v>
      </c>
      <c r="AG6512" s="17">
        <v>2</v>
      </c>
      <c r="AI6512" s="17" t="s">
        <v>10178</v>
      </c>
      <c r="AM6512" s="17" t="s">
        <v>151</v>
      </c>
      <c r="AN6512" s="17" t="s">
        <v>11216</v>
      </c>
      <c r="AO6512" s="17">
        <v>3</v>
      </c>
      <c r="AP6512" s="17">
        <v>80</v>
      </c>
      <c r="AQ6512" s="17">
        <v>5</v>
      </c>
      <c r="AR6512" s="17" t="s">
        <v>10180</v>
      </c>
      <c r="DN6512" s="17">
        <f>COUNTIF(AU6512:DM6512, "X")</f>
        <v>0</v>
      </c>
    </row>
    <row r="6513" spans="1:118" s="17" customFormat="1">
      <c r="A6513" s="17" t="s">
        <v>9415</v>
      </c>
      <c r="B6513" s="17">
        <v>55</v>
      </c>
      <c r="C6513" s="17">
        <v>178887</v>
      </c>
      <c r="D6513" s="17" t="s">
        <v>9416</v>
      </c>
      <c r="E6513" s="17" t="s">
        <v>426</v>
      </c>
      <c r="F6513" s="17" t="s">
        <v>43</v>
      </c>
      <c r="H6513" s="309">
        <v>35345</v>
      </c>
      <c r="I6513" s="309">
        <v>42787</v>
      </c>
      <c r="J6513" s="17" t="s">
        <v>3888</v>
      </c>
      <c r="L6513" s="17" t="s">
        <v>9417</v>
      </c>
      <c r="N6513" s="17" t="s">
        <v>19</v>
      </c>
      <c r="O6513" s="17" t="s">
        <v>15</v>
      </c>
      <c r="P6513" s="17">
        <v>45356</v>
      </c>
      <c r="AC6513" s="17" t="s">
        <v>3890</v>
      </c>
      <c r="AD6513" s="17" t="s">
        <v>3891</v>
      </c>
      <c r="AF6513" s="17">
        <v>8</v>
      </c>
      <c r="AG6513" s="17">
        <v>2</v>
      </c>
      <c r="AM6513" s="17" t="s">
        <v>29</v>
      </c>
      <c r="AN6513" s="17" t="s">
        <v>9081</v>
      </c>
      <c r="AO6513" s="17">
        <v>3</v>
      </c>
      <c r="AP6513" s="17">
        <v>80</v>
      </c>
      <c r="AQ6513" s="17">
        <v>5</v>
      </c>
      <c r="AT6513" s="17" t="s">
        <v>9082</v>
      </c>
      <c r="DN6513" s="17">
        <f>COUNTIF(AU6513:DM6513, "X")</f>
        <v>0</v>
      </c>
    </row>
    <row r="6514" spans="1:118" s="17" customFormat="1">
      <c r="A6514" s="17" t="s">
        <v>23940</v>
      </c>
      <c r="B6514" s="17">
        <v>55</v>
      </c>
      <c r="C6514" s="17">
        <v>178898</v>
      </c>
      <c r="D6514" s="17" t="s">
        <v>480</v>
      </c>
      <c r="E6514" s="17" t="s">
        <v>551</v>
      </c>
      <c r="F6514" s="17" t="s">
        <v>65</v>
      </c>
      <c r="H6514" s="309">
        <v>21618</v>
      </c>
      <c r="I6514" s="309">
        <v>42782</v>
      </c>
      <c r="J6514" s="17" t="s">
        <v>3888</v>
      </c>
      <c r="L6514" s="17" t="s">
        <v>23941</v>
      </c>
      <c r="M6514" s="17" t="s">
        <v>23942</v>
      </c>
      <c r="N6514" s="17" t="s">
        <v>126</v>
      </c>
      <c r="O6514" s="17" t="s">
        <v>15</v>
      </c>
      <c r="P6514" s="17">
        <v>45383</v>
      </c>
      <c r="AF6514" s="17">
        <v>8</v>
      </c>
      <c r="AG6514" s="17">
        <v>2</v>
      </c>
      <c r="AI6514" s="17" t="s">
        <v>20542</v>
      </c>
      <c r="AM6514" s="17" t="s">
        <v>127</v>
      </c>
      <c r="AN6514" s="17" t="s">
        <v>23839</v>
      </c>
      <c r="AO6514" s="17">
        <v>3</v>
      </c>
      <c r="AP6514" s="17">
        <v>80</v>
      </c>
      <c r="AQ6514" s="17">
        <v>5</v>
      </c>
      <c r="AR6514" s="17" t="s">
        <v>22585</v>
      </c>
      <c r="AS6514" s="17" t="s">
        <v>23503</v>
      </c>
      <c r="AU6514" s="17" t="s">
        <v>21</v>
      </c>
      <c r="AV6514" s="17" t="s">
        <v>3901</v>
      </c>
      <c r="AZ6514" s="17" t="s">
        <v>3901</v>
      </c>
      <c r="BA6514" s="17" t="s">
        <v>3901</v>
      </c>
      <c r="BB6514" s="17" t="s">
        <v>3901</v>
      </c>
      <c r="BC6514" s="17" t="s">
        <v>3901</v>
      </c>
      <c r="BD6514" s="17" t="s">
        <v>3901</v>
      </c>
      <c r="BK6514" s="17" t="s">
        <v>3901</v>
      </c>
      <c r="BL6514" s="17" t="s">
        <v>3901</v>
      </c>
      <c r="BN6514" s="17" t="s">
        <v>3901</v>
      </c>
      <c r="BQ6514" s="17" t="s">
        <v>21</v>
      </c>
      <c r="BS6514" s="17" t="s">
        <v>3901</v>
      </c>
      <c r="BZ6514" s="17" t="s">
        <v>21</v>
      </c>
      <c r="CC6514" s="17" t="s">
        <v>3901</v>
      </c>
      <c r="CF6514" s="17" t="s">
        <v>3901</v>
      </c>
      <c r="CG6514" s="17" t="s">
        <v>21</v>
      </c>
      <c r="CH6514" s="17" t="s">
        <v>3901</v>
      </c>
      <c r="CN6514" s="17" t="s">
        <v>3901</v>
      </c>
      <c r="CQ6514" s="17" t="s">
        <v>3901</v>
      </c>
      <c r="CR6514" s="17" t="s">
        <v>21</v>
      </c>
      <c r="CU6514" s="17" t="s">
        <v>3901</v>
      </c>
      <c r="DN6514" s="17">
        <f>COUNTIF(AU6514:DM6514, "X")</f>
        <v>16</v>
      </c>
    </row>
    <row r="6515" spans="1:118" s="17" customFormat="1">
      <c r="A6515" s="17" t="s">
        <v>5426</v>
      </c>
      <c r="B6515" s="17">
        <v>55</v>
      </c>
      <c r="C6515" s="17">
        <v>127270</v>
      </c>
      <c r="D6515" s="17" t="s">
        <v>5427</v>
      </c>
      <c r="E6515" s="17" t="s">
        <v>4220</v>
      </c>
      <c r="F6515" s="17" t="s">
        <v>122</v>
      </c>
      <c r="H6515" s="309">
        <v>31458</v>
      </c>
      <c r="I6515" s="309">
        <v>42782</v>
      </c>
      <c r="J6515" s="17" t="s">
        <v>3888</v>
      </c>
      <c r="L6515" s="17" t="s">
        <v>5428</v>
      </c>
      <c r="N6515" s="17" t="s">
        <v>19</v>
      </c>
      <c r="O6515" s="17" t="s">
        <v>15</v>
      </c>
      <c r="P6515" s="17">
        <v>45356</v>
      </c>
      <c r="Q6515" s="17">
        <v>3718</v>
      </c>
      <c r="AC6515" s="17" t="s">
        <v>3890</v>
      </c>
      <c r="AD6515" s="17" t="s">
        <v>3891</v>
      </c>
      <c r="AF6515" s="17">
        <v>8</v>
      </c>
      <c r="AG6515" s="17">
        <v>2</v>
      </c>
      <c r="AM6515" s="17" t="s">
        <v>2603</v>
      </c>
      <c r="AN6515" s="17" t="s">
        <v>5023</v>
      </c>
      <c r="AO6515" s="17">
        <v>3</v>
      </c>
      <c r="AP6515" s="17">
        <v>80</v>
      </c>
      <c r="AQ6515" s="17">
        <v>5</v>
      </c>
      <c r="AT6515" s="17" t="s">
        <v>3893</v>
      </c>
      <c r="DN6515" s="17">
        <f>COUNTIF(AU6515:DM6515, "X")</f>
        <v>0</v>
      </c>
    </row>
    <row r="6516" spans="1:118" s="17" customFormat="1">
      <c r="A6516" s="17" t="s">
        <v>18925</v>
      </c>
      <c r="B6516" s="17">
        <v>55</v>
      </c>
      <c r="C6516" s="17">
        <v>178901</v>
      </c>
      <c r="D6516" s="17" t="s">
        <v>18926</v>
      </c>
      <c r="E6516" s="17" t="s">
        <v>6181</v>
      </c>
      <c r="F6516" s="17" t="s">
        <v>5511</v>
      </c>
      <c r="H6516" s="309">
        <v>35974</v>
      </c>
      <c r="I6516" s="309">
        <v>42787</v>
      </c>
      <c r="J6516" s="17" t="s">
        <v>3888</v>
      </c>
      <c r="L6516" s="17" t="s">
        <v>18927</v>
      </c>
      <c r="N6516" s="17" t="s">
        <v>31</v>
      </c>
      <c r="O6516" s="17" t="s">
        <v>15</v>
      </c>
      <c r="P6516" s="17">
        <v>45373</v>
      </c>
      <c r="AD6516" s="17" t="s">
        <v>9896</v>
      </c>
      <c r="AF6516" s="17">
        <v>8</v>
      </c>
      <c r="AG6516" s="17">
        <v>2</v>
      </c>
      <c r="AM6516" s="17" t="s">
        <v>136</v>
      </c>
      <c r="AN6516" s="17" t="s">
        <v>18697</v>
      </c>
      <c r="AO6516" s="17">
        <v>3</v>
      </c>
      <c r="AP6516" s="17">
        <v>80</v>
      </c>
      <c r="AQ6516" s="17">
        <v>5</v>
      </c>
      <c r="AR6516" s="17" t="s">
        <v>9898</v>
      </c>
      <c r="DN6516" s="17">
        <f>COUNTIF(AU6516:DM6516, "X")</f>
        <v>0</v>
      </c>
    </row>
    <row r="6517" spans="1:118" s="17" customFormat="1">
      <c r="A6517" s="17" t="s">
        <v>24105</v>
      </c>
      <c r="B6517" s="17">
        <v>55</v>
      </c>
      <c r="C6517" s="17">
        <v>178904</v>
      </c>
      <c r="D6517" s="17" t="s">
        <v>24042</v>
      </c>
      <c r="E6517" s="17" t="s">
        <v>318</v>
      </c>
      <c r="F6517" s="17" t="s">
        <v>18</v>
      </c>
      <c r="H6517" s="309">
        <v>32773</v>
      </c>
      <c r="I6517" s="309">
        <v>42767</v>
      </c>
      <c r="J6517" s="17" t="s">
        <v>3888</v>
      </c>
      <c r="L6517" s="17" t="s">
        <v>24044</v>
      </c>
      <c r="N6517" s="17" t="s">
        <v>126</v>
      </c>
      <c r="O6517" s="17" t="s">
        <v>15</v>
      </c>
      <c r="P6517" s="17">
        <v>45383</v>
      </c>
      <c r="AF6517" s="17">
        <v>8</v>
      </c>
      <c r="AG6517" s="17">
        <v>2</v>
      </c>
      <c r="AI6517" s="17" t="s">
        <v>20542</v>
      </c>
      <c r="AM6517" s="17" t="s">
        <v>127</v>
      </c>
      <c r="AN6517" s="17" t="s">
        <v>23839</v>
      </c>
      <c r="AO6517" s="17">
        <v>3</v>
      </c>
      <c r="AP6517" s="17">
        <v>80</v>
      </c>
      <c r="AQ6517" s="17">
        <v>5</v>
      </c>
      <c r="AR6517" s="17" t="s">
        <v>22585</v>
      </c>
      <c r="AS6517" s="17" t="s">
        <v>23503</v>
      </c>
      <c r="DN6517" s="17">
        <f>COUNTIF(AU6517:DM6517, "X")</f>
        <v>0</v>
      </c>
    </row>
    <row r="6518" spans="1:118" s="17" customFormat="1">
      <c r="A6518" s="17" t="s">
        <v>5052</v>
      </c>
      <c r="B6518" s="17">
        <v>55</v>
      </c>
      <c r="C6518" s="17">
        <v>178910</v>
      </c>
      <c r="D6518" s="17" t="s">
        <v>5053</v>
      </c>
      <c r="E6518" s="17" t="s">
        <v>5054</v>
      </c>
      <c r="F6518" s="17" t="s">
        <v>5055</v>
      </c>
      <c r="H6518" s="309">
        <v>36203</v>
      </c>
      <c r="I6518" s="309">
        <v>42794</v>
      </c>
      <c r="J6518" s="17" t="s">
        <v>3888</v>
      </c>
      <c r="L6518" s="17" t="s">
        <v>5056</v>
      </c>
      <c r="N6518" s="17" t="s">
        <v>19</v>
      </c>
      <c r="O6518" s="17" t="s">
        <v>15</v>
      </c>
      <c r="P6518" s="17">
        <v>45356</v>
      </c>
      <c r="AC6518" s="17" t="s">
        <v>3890</v>
      </c>
      <c r="AD6518" s="17" t="s">
        <v>3891</v>
      </c>
      <c r="AF6518" s="17">
        <v>8</v>
      </c>
      <c r="AG6518" s="17">
        <v>2</v>
      </c>
      <c r="AM6518" s="17" t="s">
        <v>2603</v>
      </c>
      <c r="AN6518" s="17" t="s">
        <v>5023</v>
      </c>
      <c r="AO6518" s="17">
        <v>3</v>
      </c>
      <c r="AP6518" s="17">
        <v>80</v>
      </c>
      <c r="AQ6518" s="17">
        <v>5</v>
      </c>
      <c r="AT6518" s="17" t="s">
        <v>3893</v>
      </c>
      <c r="DN6518" s="17">
        <f>COUNTIF(AU6518:DM6518, "X")</f>
        <v>0</v>
      </c>
    </row>
    <row r="6519" spans="1:118" s="17" customFormat="1">
      <c r="A6519" s="17" t="s">
        <v>26180</v>
      </c>
      <c r="B6519" s="17">
        <v>55</v>
      </c>
      <c r="C6519" s="17">
        <v>178915</v>
      </c>
      <c r="D6519" s="17" t="s">
        <v>26181</v>
      </c>
      <c r="E6519" s="17" t="s">
        <v>349</v>
      </c>
      <c r="F6519" s="17" t="s">
        <v>110</v>
      </c>
      <c r="H6519" s="309">
        <v>21694</v>
      </c>
      <c r="I6519" s="309">
        <v>42788</v>
      </c>
      <c r="J6519" s="17" t="s">
        <v>3888</v>
      </c>
      <c r="L6519" s="17" t="s">
        <v>26182</v>
      </c>
      <c r="N6519" s="17" t="s">
        <v>31</v>
      </c>
      <c r="O6519" s="17" t="s">
        <v>15</v>
      </c>
      <c r="P6519" s="17">
        <v>45373</v>
      </c>
      <c r="Q6519" s="17">
        <v>8874</v>
      </c>
      <c r="AC6519" s="17" t="s">
        <v>14</v>
      </c>
      <c r="AF6519" s="17">
        <v>8</v>
      </c>
      <c r="AG6519" s="17">
        <v>2</v>
      </c>
      <c r="AI6519" s="17" t="s">
        <v>10178</v>
      </c>
      <c r="AM6519" s="17" t="s">
        <v>101</v>
      </c>
      <c r="AN6519" s="17" t="s">
        <v>26168</v>
      </c>
      <c r="AO6519" s="17">
        <v>3</v>
      </c>
      <c r="AP6519" s="17">
        <v>80</v>
      </c>
      <c r="AQ6519" s="17">
        <v>5</v>
      </c>
      <c r="AR6519" s="17" t="s">
        <v>10180</v>
      </c>
      <c r="BD6519" s="17" t="s">
        <v>3901</v>
      </c>
      <c r="BK6519" s="17" t="s">
        <v>3901</v>
      </c>
      <c r="BS6519" s="17" t="s">
        <v>3901</v>
      </c>
      <c r="CH6519" s="17" t="s">
        <v>3901</v>
      </c>
      <c r="CR6519" s="17" t="s">
        <v>21</v>
      </c>
      <c r="CU6519" s="17" t="s">
        <v>3901</v>
      </c>
      <c r="DN6519" s="17">
        <f>COUNTIF(AU6519:DM6519, "X")</f>
        <v>5</v>
      </c>
    </row>
    <row r="6520" spans="1:118" s="17" customFormat="1">
      <c r="A6520" s="17" t="s">
        <v>24642</v>
      </c>
      <c r="B6520" s="17">
        <v>55</v>
      </c>
      <c r="C6520" s="17">
        <v>178927</v>
      </c>
      <c r="D6520" s="17" t="s">
        <v>11652</v>
      </c>
      <c r="E6520" s="17" t="s">
        <v>24643</v>
      </c>
      <c r="H6520" s="309">
        <v>22357</v>
      </c>
      <c r="I6520" s="309">
        <v>42793</v>
      </c>
      <c r="J6520" s="17" t="s">
        <v>3888</v>
      </c>
      <c r="L6520" s="17" t="s">
        <v>24644</v>
      </c>
      <c r="N6520" s="17" t="s">
        <v>19</v>
      </c>
      <c r="O6520" s="17" t="s">
        <v>15</v>
      </c>
      <c r="P6520" s="17">
        <v>45356</v>
      </c>
      <c r="Q6520" s="17">
        <v>8324</v>
      </c>
      <c r="AD6520" s="17" t="s">
        <v>3891</v>
      </c>
      <c r="AF6520" s="17">
        <v>8</v>
      </c>
      <c r="AG6520" s="17">
        <v>2</v>
      </c>
      <c r="AM6520" s="17" t="s">
        <v>141</v>
      </c>
      <c r="AN6520" s="17" t="s">
        <v>24484</v>
      </c>
      <c r="AO6520" s="17">
        <v>3</v>
      </c>
      <c r="AP6520" s="17">
        <v>80</v>
      </c>
      <c r="AQ6520" s="17">
        <v>5</v>
      </c>
      <c r="AR6520" s="17" t="s">
        <v>24485</v>
      </c>
      <c r="CU6520" s="17" t="s">
        <v>3901</v>
      </c>
      <c r="DN6520" s="17">
        <f>COUNTIF(AU6520:DM6520, "X")</f>
        <v>1</v>
      </c>
    </row>
    <row r="6521" spans="1:118" s="17" customFormat="1">
      <c r="A6521" s="17" t="s">
        <v>4981</v>
      </c>
      <c r="B6521" s="17">
        <v>55</v>
      </c>
      <c r="C6521" s="17">
        <v>149732</v>
      </c>
      <c r="D6521" s="17" t="s">
        <v>329</v>
      </c>
      <c r="E6521" s="17" t="s">
        <v>392</v>
      </c>
      <c r="F6521" s="17" t="s">
        <v>70</v>
      </c>
      <c r="H6521" s="309">
        <v>29671</v>
      </c>
      <c r="I6521" s="309">
        <v>42796</v>
      </c>
      <c r="J6521" s="17" t="s">
        <v>3888</v>
      </c>
      <c r="L6521" s="17" t="s">
        <v>4761</v>
      </c>
      <c r="N6521" s="17" t="s">
        <v>19</v>
      </c>
      <c r="O6521" s="17" t="s">
        <v>15</v>
      </c>
      <c r="P6521" s="17">
        <v>45356</v>
      </c>
      <c r="AC6521" s="17" t="s">
        <v>3890</v>
      </c>
      <c r="AD6521" s="17" t="s">
        <v>3891</v>
      </c>
      <c r="AF6521" s="17">
        <v>15</v>
      </c>
      <c r="AG6521" s="17">
        <v>2</v>
      </c>
      <c r="AM6521" s="17" t="s">
        <v>2602</v>
      </c>
      <c r="AN6521" s="17" t="s">
        <v>4371</v>
      </c>
      <c r="AO6521" s="17">
        <v>3</v>
      </c>
      <c r="AP6521" s="17">
        <v>80</v>
      </c>
      <c r="AQ6521" s="17">
        <v>5</v>
      </c>
      <c r="AT6521" s="17" t="s">
        <v>3893</v>
      </c>
      <c r="AV6521" s="17" t="s">
        <v>3901</v>
      </c>
      <c r="AZ6521" s="17" t="s">
        <v>3901</v>
      </c>
      <c r="BD6521" s="17" t="s">
        <v>3901</v>
      </c>
      <c r="BS6521" s="17" t="s">
        <v>3901</v>
      </c>
      <c r="CH6521" s="17" t="s">
        <v>3901</v>
      </c>
      <c r="DN6521" s="17">
        <f>COUNTIF(AU6521:DM6521, "X")</f>
        <v>5</v>
      </c>
    </row>
    <row r="6522" spans="1:118" s="17" customFormat="1">
      <c r="A6522" s="17" t="s">
        <v>19894</v>
      </c>
      <c r="B6522" s="17">
        <v>55</v>
      </c>
      <c r="C6522" s="17">
        <v>178940</v>
      </c>
      <c r="D6522" s="17" t="s">
        <v>12908</v>
      </c>
      <c r="E6522" s="17" t="s">
        <v>7009</v>
      </c>
      <c r="F6522" s="17" t="s">
        <v>58</v>
      </c>
      <c r="H6522" s="309">
        <v>35272</v>
      </c>
      <c r="I6522" s="309">
        <v>42798</v>
      </c>
      <c r="J6522" s="17" t="s">
        <v>3888</v>
      </c>
      <c r="L6522" s="17" t="s">
        <v>19895</v>
      </c>
      <c r="N6522" s="17" t="s">
        <v>14</v>
      </c>
      <c r="O6522" s="17" t="s">
        <v>15</v>
      </c>
      <c r="P6522" s="17">
        <v>45371</v>
      </c>
      <c r="AF6522" s="17">
        <v>8</v>
      </c>
      <c r="AG6522" s="17">
        <v>2</v>
      </c>
      <c r="AI6522" s="17" t="s">
        <v>10178</v>
      </c>
      <c r="AM6522" s="17" t="s">
        <v>148</v>
      </c>
      <c r="AN6522" s="17" t="s">
        <v>19836</v>
      </c>
      <c r="AO6522" s="17">
        <v>3</v>
      </c>
      <c r="AP6522" s="17">
        <v>80</v>
      </c>
      <c r="AQ6522" s="17">
        <v>5</v>
      </c>
      <c r="AR6522" s="17" t="s">
        <v>10180</v>
      </c>
      <c r="DN6522" s="17">
        <f>COUNTIF(AU6522:DM6522, "X")</f>
        <v>0</v>
      </c>
    </row>
    <row r="6523" spans="1:118" s="17" customFormat="1">
      <c r="A6523" s="17" t="s">
        <v>8840</v>
      </c>
      <c r="B6523" s="17">
        <v>55</v>
      </c>
      <c r="C6523" s="17">
        <v>178953</v>
      </c>
      <c r="D6523" s="17" t="s">
        <v>440</v>
      </c>
      <c r="E6523" s="17" t="s">
        <v>134</v>
      </c>
      <c r="F6523" s="17" t="s">
        <v>73</v>
      </c>
      <c r="H6523" s="309">
        <v>24604</v>
      </c>
      <c r="I6523" s="309">
        <v>42793</v>
      </c>
      <c r="J6523" s="17" t="s">
        <v>3888</v>
      </c>
      <c r="L6523" s="17" t="s">
        <v>1545</v>
      </c>
      <c r="N6523" s="17" t="s">
        <v>19</v>
      </c>
      <c r="O6523" s="17" t="s">
        <v>15</v>
      </c>
      <c r="P6523" s="17">
        <v>45356</v>
      </c>
      <c r="AC6523" s="17" t="s">
        <v>3890</v>
      </c>
      <c r="AD6523" s="17" t="s">
        <v>3891</v>
      </c>
      <c r="AF6523" s="17">
        <v>15</v>
      </c>
      <c r="AG6523" s="17">
        <v>2</v>
      </c>
      <c r="AM6523" s="17" t="s">
        <v>2608</v>
      </c>
      <c r="AN6523" s="17" t="s">
        <v>8704</v>
      </c>
      <c r="AO6523" s="17">
        <v>3</v>
      </c>
      <c r="AP6523" s="17">
        <v>80</v>
      </c>
      <c r="AQ6523" s="17">
        <v>5</v>
      </c>
      <c r="AT6523" s="17" t="s">
        <v>7979</v>
      </c>
      <c r="DN6523" s="17">
        <f>COUNTIF(AU6523:DM6523, "X")</f>
        <v>0</v>
      </c>
    </row>
    <row r="6524" spans="1:118" s="17" customFormat="1">
      <c r="A6524" s="17" t="s">
        <v>15865</v>
      </c>
      <c r="B6524" s="17">
        <v>55</v>
      </c>
      <c r="C6524" s="17">
        <v>178954</v>
      </c>
      <c r="D6524" s="17" t="s">
        <v>334</v>
      </c>
      <c r="E6524" s="17" t="s">
        <v>249</v>
      </c>
      <c r="F6524" s="17" t="s">
        <v>17</v>
      </c>
      <c r="H6524" s="309">
        <v>34288</v>
      </c>
      <c r="I6524" s="309">
        <v>42794</v>
      </c>
      <c r="J6524" s="17" t="s">
        <v>3888</v>
      </c>
      <c r="L6524" s="17" t="s">
        <v>15866</v>
      </c>
      <c r="M6524" s="17" t="s">
        <v>363</v>
      </c>
      <c r="N6524" s="17" t="s">
        <v>31</v>
      </c>
      <c r="O6524" s="17" t="s">
        <v>15</v>
      </c>
      <c r="P6524" s="17">
        <v>45373</v>
      </c>
      <c r="AC6524" s="17" t="s">
        <v>9895</v>
      </c>
      <c r="AD6524" s="17" t="s">
        <v>9896</v>
      </c>
      <c r="AF6524" s="17">
        <v>8</v>
      </c>
      <c r="AG6524" s="17">
        <v>2</v>
      </c>
      <c r="AM6524" s="17" t="s">
        <v>121</v>
      </c>
      <c r="AN6524" s="17" t="s">
        <v>15516</v>
      </c>
      <c r="AO6524" s="17">
        <v>3</v>
      </c>
      <c r="AP6524" s="17">
        <v>80</v>
      </c>
      <c r="AQ6524" s="17">
        <v>5</v>
      </c>
      <c r="AR6524" s="17" t="s">
        <v>9898</v>
      </c>
      <c r="AT6524" s="17" t="s">
        <v>15057</v>
      </c>
      <c r="DN6524" s="17">
        <f>COUNTIF(AU6524:DM6524, "X")</f>
        <v>0</v>
      </c>
    </row>
    <row r="6525" spans="1:118" s="17" customFormat="1">
      <c r="A6525" s="17" t="s">
        <v>22938</v>
      </c>
      <c r="B6525" s="17">
        <v>55</v>
      </c>
      <c r="C6525" s="17">
        <v>178959</v>
      </c>
      <c r="D6525" s="17" t="s">
        <v>22939</v>
      </c>
      <c r="E6525" s="17" t="s">
        <v>601</v>
      </c>
      <c r="F6525" s="17" t="s">
        <v>43</v>
      </c>
      <c r="H6525" s="309">
        <v>35661</v>
      </c>
      <c r="I6525" s="309">
        <v>42794</v>
      </c>
      <c r="J6525" s="17" t="s">
        <v>3888</v>
      </c>
      <c r="L6525" s="17" t="s">
        <v>22020</v>
      </c>
      <c r="N6525" s="17" t="s">
        <v>205</v>
      </c>
      <c r="O6525" s="17" t="s">
        <v>15</v>
      </c>
      <c r="P6525" s="17">
        <v>45337</v>
      </c>
      <c r="T6525" s="17" t="s">
        <v>22940</v>
      </c>
      <c r="V6525" s="17" t="s">
        <v>205</v>
      </c>
      <c r="W6525" s="17" t="s">
        <v>15</v>
      </c>
      <c r="X6525" s="17">
        <v>45337</v>
      </c>
      <c r="AF6525" s="17">
        <v>8</v>
      </c>
      <c r="AG6525" s="17">
        <v>2</v>
      </c>
      <c r="AI6525" s="17" t="s">
        <v>20542</v>
      </c>
      <c r="AM6525" s="17" t="s">
        <v>253</v>
      </c>
      <c r="AN6525" s="17" t="s">
        <v>22821</v>
      </c>
      <c r="AO6525" s="17">
        <v>3</v>
      </c>
      <c r="AP6525" s="17">
        <v>80</v>
      </c>
      <c r="AQ6525" s="17">
        <v>5</v>
      </c>
      <c r="AR6525" s="17" t="s">
        <v>22585</v>
      </c>
      <c r="AS6525" s="17" t="s">
        <v>22824</v>
      </c>
      <c r="DN6525" s="17">
        <f>COUNTIF(AU6525:DM6525, "X")</f>
        <v>0</v>
      </c>
    </row>
    <row r="6526" spans="1:118" s="17" customFormat="1">
      <c r="A6526" s="17" t="s">
        <v>5028</v>
      </c>
      <c r="B6526" s="17">
        <v>55</v>
      </c>
      <c r="C6526" s="17">
        <v>178961</v>
      </c>
      <c r="D6526" s="17" t="s">
        <v>5029</v>
      </c>
      <c r="E6526" s="17" t="s">
        <v>5030</v>
      </c>
      <c r="F6526" s="17" t="s">
        <v>125</v>
      </c>
      <c r="H6526" s="309">
        <v>32156</v>
      </c>
      <c r="I6526" s="309">
        <v>42794</v>
      </c>
      <c r="J6526" s="17" t="s">
        <v>3888</v>
      </c>
      <c r="L6526" s="17" t="s">
        <v>5031</v>
      </c>
      <c r="N6526" s="17" t="s">
        <v>19</v>
      </c>
      <c r="O6526" s="17" t="s">
        <v>15</v>
      </c>
      <c r="P6526" s="17">
        <v>45356</v>
      </c>
      <c r="AC6526" s="17" t="s">
        <v>3890</v>
      </c>
      <c r="AD6526" s="17" t="s">
        <v>3891</v>
      </c>
      <c r="AF6526" s="17">
        <v>8</v>
      </c>
      <c r="AG6526" s="17">
        <v>2</v>
      </c>
      <c r="AM6526" s="17" t="s">
        <v>2603</v>
      </c>
      <c r="AN6526" s="17" t="s">
        <v>5023</v>
      </c>
      <c r="AO6526" s="17">
        <v>3</v>
      </c>
      <c r="AP6526" s="17">
        <v>80</v>
      </c>
      <c r="AQ6526" s="17">
        <v>5</v>
      </c>
      <c r="AT6526" s="17" t="s">
        <v>3893</v>
      </c>
      <c r="DN6526" s="17">
        <f>COUNTIF(AU6526:DM6526, "X")</f>
        <v>0</v>
      </c>
    </row>
    <row r="6527" spans="1:118" s="17" customFormat="1">
      <c r="A6527" s="17" t="s">
        <v>21388</v>
      </c>
      <c r="B6527" s="17">
        <v>55</v>
      </c>
      <c r="C6527" s="17">
        <v>178971</v>
      </c>
      <c r="D6527" s="17" t="s">
        <v>4179</v>
      </c>
      <c r="E6527" s="17" t="s">
        <v>35</v>
      </c>
      <c r="F6527" s="17" t="s">
        <v>154</v>
      </c>
      <c r="H6527" s="309">
        <v>16472</v>
      </c>
      <c r="I6527" s="309">
        <v>42794</v>
      </c>
      <c r="J6527" s="17" t="s">
        <v>3888</v>
      </c>
      <c r="L6527" s="17" t="s">
        <v>21389</v>
      </c>
      <c r="N6527" s="17" t="s">
        <v>26</v>
      </c>
      <c r="O6527" s="17" t="s">
        <v>15</v>
      </c>
      <c r="P6527" s="17">
        <v>45318</v>
      </c>
      <c r="AF6527" s="17">
        <v>8</v>
      </c>
      <c r="AG6527" s="17">
        <v>2</v>
      </c>
      <c r="AI6527" s="17" t="s">
        <v>20669</v>
      </c>
      <c r="AM6527" s="17" t="s">
        <v>2616</v>
      </c>
      <c r="AN6527" s="17" t="s">
        <v>21221</v>
      </c>
      <c r="AO6527" s="17">
        <v>3</v>
      </c>
      <c r="AP6527" s="17">
        <v>80</v>
      </c>
      <c r="AQ6527" s="17">
        <v>5</v>
      </c>
      <c r="AR6527" s="17" t="s">
        <v>20671</v>
      </c>
      <c r="AS6527" s="17" t="s">
        <v>21222</v>
      </c>
      <c r="AV6527" s="17" t="s">
        <v>3901</v>
      </c>
      <c r="AZ6527" s="17" t="s">
        <v>3901</v>
      </c>
      <c r="BD6527" s="17" t="s">
        <v>3901</v>
      </c>
      <c r="BK6527" s="17" t="s">
        <v>3901</v>
      </c>
      <c r="BQ6527" s="17" t="s">
        <v>30</v>
      </c>
      <c r="BS6527" s="17" t="s">
        <v>3901</v>
      </c>
      <c r="BY6527" s="17" t="s">
        <v>3901</v>
      </c>
      <c r="CC6527" s="17" t="s">
        <v>3901</v>
      </c>
      <c r="DN6527" s="17">
        <f>COUNTIF(AU6527:DM6527, "X")</f>
        <v>7</v>
      </c>
    </row>
    <row r="6528" spans="1:118" s="17" customFormat="1">
      <c r="A6528" s="17" t="s">
        <v>4935</v>
      </c>
      <c r="B6528" s="17">
        <v>55</v>
      </c>
      <c r="C6528" s="17">
        <v>178976</v>
      </c>
      <c r="D6528" s="17" t="s">
        <v>4936</v>
      </c>
      <c r="E6528" s="17" t="s">
        <v>4937</v>
      </c>
      <c r="F6528" s="17" t="s">
        <v>4938</v>
      </c>
      <c r="H6528" s="309">
        <v>29798</v>
      </c>
      <c r="I6528" s="309">
        <v>42787</v>
      </c>
      <c r="J6528" s="17" t="s">
        <v>3888</v>
      </c>
      <c r="L6528" s="17" t="s">
        <v>4930</v>
      </c>
      <c r="N6528" s="17" t="s">
        <v>19</v>
      </c>
      <c r="O6528" s="17" t="s">
        <v>15</v>
      </c>
      <c r="P6528" s="17">
        <v>45356</v>
      </c>
      <c r="AC6528" s="17" t="s">
        <v>3890</v>
      </c>
      <c r="AD6528" s="17" t="s">
        <v>3891</v>
      </c>
      <c r="AF6528" s="17">
        <v>8</v>
      </c>
      <c r="AG6528" s="17">
        <v>2</v>
      </c>
      <c r="AM6528" s="17" t="s">
        <v>2602</v>
      </c>
      <c r="AN6528" s="17" t="s">
        <v>4371</v>
      </c>
      <c r="AO6528" s="17">
        <v>3</v>
      </c>
      <c r="AP6528" s="17">
        <v>80</v>
      </c>
      <c r="AQ6528" s="17">
        <v>5</v>
      </c>
      <c r="AT6528" s="17" t="s">
        <v>3893</v>
      </c>
      <c r="DN6528" s="17">
        <f>COUNTIF(AU6528:DM6528, "X")</f>
        <v>0</v>
      </c>
    </row>
    <row r="6529" spans="1:118" s="17" customFormat="1">
      <c r="A6529" s="17" t="s">
        <v>13412</v>
      </c>
      <c r="B6529" s="17">
        <v>55</v>
      </c>
      <c r="C6529" s="17">
        <v>178988</v>
      </c>
      <c r="D6529" s="17" t="s">
        <v>13413</v>
      </c>
      <c r="E6529" s="17" t="s">
        <v>212</v>
      </c>
      <c r="F6529" s="17" t="s">
        <v>199</v>
      </c>
      <c r="H6529" s="309">
        <v>29387</v>
      </c>
      <c r="I6529" s="309">
        <v>42800</v>
      </c>
      <c r="J6529" s="17" t="s">
        <v>3888</v>
      </c>
      <c r="L6529" s="17" t="s">
        <v>13414</v>
      </c>
      <c r="N6529" s="17" t="s">
        <v>31</v>
      </c>
      <c r="O6529" s="17" t="s">
        <v>15</v>
      </c>
      <c r="P6529" s="17">
        <v>45373</v>
      </c>
      <c r="AC6529" s="17" t="s">
        <v>9895</v>
      </c>
      <c r="AD6529" s="17" t="s">
        <v>9896</v>
      </c>
      <c r="AF6529" s="17">
        <v>15</v>
      </c>
      <c r="AG6529" s="17">
        <v>2</v>
      </c>
      <c r="AM6529" s="17" t="s">
        <v>115</v>
      </c>
      <c r="AN6529" s="17" t="s">
        <v>13186</v>
      </c>
      <c r="AO6529" s="17">
        <v>3</v>
      </c>
      <c r="AP6529" s="17">
        <v>80</v>
      </c>
      <c r="AQ6529" s="17">
        <v>5</v>
      </c>
      <c r="AR6529" s="17" t="s">
        <v>9898</v>
      </c>
      <c r="AT6529" s="17" t="s">
        <v>12990</v>
      </c>
      <c r="AU6529" s="17" t="s">
        <v>21</v>
      </c>
      <c r="DN6529" s="17">
        <f>COUNTIF(AU6529:DM6529, "X")</f>
        <v>0</v>
      </c>
    </row>
    <row r="6530" spans="1:118" s="17" customFormat="1">
      <c r="A6530" s="17" t="s">
        <v>12573</v>
      </c>
      <c r="B6530" s="17">
        <v>55</v>
      </c>
      <c r="C6530" s="17">
        <v>178991</v>
      </c>
      <c r="D6530" s="17" t="s">
        <v>11276</v>
      </c>
      <c r="E6530" s="17" t="s">
        <v>143</v>
      </c>
      <c r="F6530" s="17" t="s">
        <v>12574</v>
      </c>
      <c r="H6530" s="309">
        <v>33836</v>
      </c>
      <c r="I6530" s="309">
        <v>42800</v>
      </c>
      <c r="J6530" s="17" t="s">
        <v>3888</v>
      </c>
      <c r="L6530" s="17" t="s">
        <v>12575</v>
      </c>
      <c r="N6530" s="17" t="s">
        <v>31</v>
      </c>
      <c r="O6530" s="17" t="s">
        <v>15</v>
      </c>
      <c r="P6530" s="17">
        <v>45373</v>
      </c>
      <c r="AC6530" s="17" t="s">
        <v>9895</v>
      </c>
      <c r="AD6530" s="17" t="s">
        <v>9896</v>
      </c>
      <c r="AF6530" s="17">
        <v>15</v>
      </c>
      <c r="AG6530" s="17">
        <v>2</v>
      </c>
      <c r="AM6530" s="17" t="s">
        <v>222</v>
      </c>
      <c r="AN6530" s="17" t="s">
        <v>12432</v>
      </c>
      <c r="AO6530" s="17">
        <v>3</v>
      </c>
      <c r="AP6530" s="17">
        <v>80</v>
      </c>
      <c r="AQ6530" s="17">
        <v>5</v>
      </c>
      <c r="AR6530" s="17" t="s">
        <v>9898</v>
      </c>
      <c r="AT6530" s="17" t="s">
        <v>11929</v>
      </c>
      <c r="DA6530" s="17" t="s">
        <v>3901</v>
      </c>
      <c r="DF6530" s="17" t="s">
        <v>3901</v>
      </c>
      <c r="DN6530" s="17">
        <f>COUNTIF(AU6530:DM6530, "X")</f>
        <v>2</v>
      </c>
    </row>
    <row r="6531" spans="1:118" s="17" customFormat="1">
      <c r="A6531" s="17" t="s">
        <v>5967</v>
      </c>
      <c r="B6531" s="17">
        <v>55</v>
      </c>
      <c r="C6531" s="17">
        <v>178994</v>
      </c>
      <c r="D6531" s="17" t="s">
        <v>727</v>
      </c>
      <c r="E6531" s="17" t="s">
        <v>5968</v>
      </c>
      <c r="F6531" s="17" t="s">
        <v>5969</v>
      </c>
      <c r="H6531" s="309">
        <v>33458</v>
      </c>
      <c r="I6531" s="309">
        <v>42800</v>
      </c>
      <c r="J6531" s="17" t="s">
        <v>3888</v>
      </c>
      <c r="L6531" s="17" t="s">
        <v>5970</v>
      </c>
      <c r="M6531" s="17" t="s">
        <v>5971</v>
      </c>
      <c r="N6531" s="17" t="s">
        <v>19</v>
      </c>
      <c r="O6531" s="17" t="s">
        <v>15</v>
      </c>
      <c r="P6531" s="17">
        <v>45356</v>
      </c>
      <c r="AC6531" s="17" t="s">
        <v>3890</v>
      </c>
      <c r="AD6531" s="17" t="s">
        <v>3891</v>
      </c>
      <c r="AF6531" s="17">
        <v>8</v>
      </c>
      <c r="AG6531" s="17">
        <v>2</v>
      </c>
      <c r="AM6531" s="17" t="s">
        <v>2604</v>
      </c>
      <c r="AN6531" s="17" t="s">
        <v>5966</v>
      </c>
      <c r="AO6531" s="17">
        <v>3</v>
      </c>
      <c r="AP6531" s="17">
        <v>80</v>
      </c>
      <c r="AQ6531" s="17">
        <v>5</v>
      </c>
      <c r="AT6531" s="17" t="s">
        <v>5516</v>
      </c>
      <c r="DN6531" s="17">
        <f>COUNTIF(AU6531:DM6531, "X")</f>
        <v>0</v>
      </c>
    </row>
    <row r="6532" spans="1:118" s="17" customFormat="1">
      <c r="A6532" s="17" t="s">
        <v>5993</v>
      </c>
      <c r="B6532" s="17">
        <v>55</v>
      </c>
      <c r="C6532" s="17">
        <v>178995</v>
      </c>
      <c r="D6532" s="17" t="s">
        <v>209</v>
      </c>
      <c r="E6532" s="17" t="s">
        <v>252</v>
      </c>
      <c r="F6532" s="17" t="s">
        <v>428</v>
      </c>
      <c r="H6532" s="309">
        <v>31913</v>
      </c>
      <c r="I6532" s="309">
        <v>42800</v>
      </c>
      <c r="J6532" s="17" t="s">
        <v>3888</v>
      </c>
      <c r="L6532" s="17" t="s">
        <v>5994</v>
      </c>
      <c r="N6532" s="17" t="s">
        <v>19</v>
      </c>
      <c r="O6532" s="17" t="s">
        <v>15</v>
      </c>
      <c r="P6532" s="17">
        <v>45356</v>
      </c>
      <c r="AC6532" s="17" t="s">
        <v>3890</v>
      </c>
      <c r="AD6532" s="17" t="s">
        <v>3891</v>
      </c>
      <c r="AF6532" s="17">
        <v>8</v>
      </c>
      <c r="AG6532" s="17">
        <v>2</v>
      </c>
      <c r="AM6532" s="17" t="s">
        <v>2604</v>
      </c>
      <c r="AN6532" s="17" t="s">
        <v>5966</v>
      </c>
      <c r="AO6532" s="17">
        <v>3</v>
      </c>
      <c r="AP6532" s="17">
        <v>80</v>
      </c>
      <c r="AQ6532" s="17">
        <v>5</v>
      </c>
      <c r="AT6532" s="17" t="s">
        <v>5516</v>
      </c>
      <c r="DN6532" s="17">
        <f>COUNTIF(AU6532:DM6532, "X")</f>
        <v>0</v>
      </c>
    </row>
    <row r="6533" spans="1:118" s="17" customFormat="1">
      <c r="A6533" s="17" t="s">
        <v>23682</v>
      </c>
      <c r="B6533" s="17">
        <v>55</v>
      </c>
      <c r="C6533" s="17">
        <v>179000</v>
      </c>
      <c r="D6533" s="17" t="s">
        <v>1215</v>
      </c>
      <c r="E6533" s="17" t="s">
        <v>19584</v>
      </c>
      <c r="F6533" s="17" t="s">
        <v>5125</v>
      </c>
      <c r="H6533" s="309">
        <v>36216</v>
      </c>
      <c r="I6533" s="309">
        <v>42800</v>
      </c>
      <c r="J6533" s="17" t="s">
        <v>3888</v>
      </c>
      <c r="L6533" s="17" t="s">
        <v>23683</v>
      </c>
      <c r="N6533" s="17" t="s">
        <v>126</v>
      </c>
      <c r="O6533" s="17" t="s">
        <v>15</v>
      </c>
      <c r="P6533" s="17">
        <v>45383</v>
      </c>
      <c r="AF6533" s="17">
        <v>8</v>
      </c>
      <c r="AG6533" s="17">
        <v>2</v>
      </c>
      <c r="AI6533" s="17" t="s">
        <v>20542</v>
      </c>
      <c r="AM6533" s="17" t="s">
        <v>303</v>
      </c>
      <c r="AN6533" s="17" t="s">
        <v>23502</v>
      </c>
      <c r="AO6533" s="17">
        <v>3</v>
      </c>
      <c r="AP6533" s="17">
        <v>80</v>
      </c>
      <c r="AQ6533" s="17">
        <v>5</v>
      </c>
      <c r="AR6533" s="17" t="s">
        <v>22585</v>
      </c>
      <c r="AS6533" s="17" t="s">
        <v>23503</v>
      </c>
      <c r="DN6533" s="17">
        <f>COUNTIF(AU6533:DM6533, "X")</f>
        <v>0</v>
      </c>
    </row>
    <row r="6534" spans="1:118" s="17" customFormat="1">
      <c r="A6534" s="17" t="s">
        <v>4127</v>
      </c>
      <c r="B6534" s="17">
        <v>55</v>
      </c>
      <c r="C6534" s="17">
        <v>179002</v>
      </c>
      <c r="D6534" s="17" t="s">
        <v>4128</v>
      </c>
      <c r="E6534" s="17" t="s">
        <v>4129</v>
      </c>
      <c r="F6534" s="17" t="s">
        <v>48</v>
      </c>
      <c r="H6534" s="309">
        <v>26369</v>
      </c>
      <c r="I6534" s="309">
        <v>42800</v>
      </c>
      <c r="J6534" s="17" t="s">
        <v>3888</v>
      </c>
      <c r="L6534" s="17" t="s">
        <v>4130</v>
      </c>
      <c r="N6534" s="17" t="s">
        <v>19</v>
      </c>
      <c r="O6534" s="17" t="s">
        <v>15</v>
      </c>
      <c r="P6534" s="17">
        <v>45356</v>
      </c>
      <c r="AC6534" s="17" t="s">
        <v>3890</v>
      </c>
      <c r="AD6534" s="17" t="s">
        <v>3891</v>
      </c>
      <c r="AF6534" s="17">
        <v>8</v>
      </c>
      <c r="AG6534" s="17">
        <v>2</v>
      </c>
      <c r="AM6534" s="17" t="s">
        <v>172</v>
      </c>
      <c r="AN6534" s="17" t="s">
        <v>3892</v>
      </c>
      <c r="AO6534" s="17">
        <v>3</v>
      </c>
      <c r="AP6534" s="17">
        <v>80</v>
      </c>
      <c r="AQ6534" s="17">
        <v>5</v>
      </c>
      <c r="AT6534" s="17" t="s">
        <v>3893</v>
      </c>
      <c r="DN6534" s="17">
        <f>COUNTIF(AU6534:DM6534, "X")</f>
        <v>0</v>
      </c>
    </row>
    <row r="6535" spans="1:118" s="17" customFormat="1">
      <c r="A6535" s="17" t="s">
        <v>4458</v>
      </c>
      <c r="B6535" s="17">
        <v>55</v>
      </c>
      <c r="C6535" s="17">
        <v>179006</v>
      </c>
      <c r="D6535" s="17" t="s">
        <v>4459</v>
      </c>
      <c r="E6535" s="17" t="s">
        <v>4460</v>
      </c>
      <c r="F6535" s="17" t="s">
        <v>22</v>
      </c>
      <c r="H6535" s="309">
        <v>26988</v>
      </c>
      <c r="I6535" s="309">
        <v>42800</v>
      </c>
      <c r="J6535" s="17" t="s">
        <v>3888</v>
      </c>
      <c r="L6535" s="17" t="s">
        <v>4461</v>
      </c>
      <c r="M6535" s="17" t="s">
        <v>4462</v>
      </c>
      <c r="N6535" s="17" t="s">
        <v>19</v>
      </c>
      <c r="O6535" s="17" t="s">
        <v>15</v>
      </c>
      <c r="P6535" s="17">
        <v>45356</v>
      </c>
      <c r="AC6535" s="17" t="s">
        <v>3890</v>
      </c>
      <c r="AD6535" s="17" t="s">
        <v>3891</v>
      </c>
      <c r="AF6535" s="17">
        <v>8</v>
      </c>
      <c r="AG6535" s="17">
        <v>2</v>
      </c>
      <c r="AM6535" s="17" t="s">
        <v>2602</v>
      </c>
      <c r="AN6535" s="17" t="s">
        <v>4371</v>
      </c>
      <c r="AO6535" s="17">
        <v>3</v>
      </c>
      <c r="AP6535" s="17">
        <v>80</v>
      </c>
      <c r="AQ6535" s="17">
        <v>5</v>
      </c>
      <c r="AT6535" s="17" t="s">
        <v>3893</v>
      </c>
      <c r="DN6535" s="17">
        <f>COUNTIF(AU6535:DM6535, "X")</f>
        <v>0</v>
      </c>
    </row>
    <row r="6536" spans="1:118" s="17" customFormat="1">
      <c r="A6536" s="17" t="s">
        <v>21485</v>
      </c>
      <c r="B6536" s="17">
        <v>55</v>
      </c>
      <c r="C6536" s="17">
        <v>154214</v>
      </c>
      <c r="D6536" s="17" t="s">
        <v>21486</v>
      </c>
      <c r="E6536" s="17" t="s">
        <v>9230</v>
      </c>
      <c r="F6536" s="17" t="s">
        <v>530</v>
      </c>
      <c r="H6536" s="309">
        <v>33843</v>
      </c>
      <c r="I6536" s="309">
        <v>42800</v>
      </c>
      <c r="J6536" s="17" t="s">
        <v>3888</v>
      </c>
      <c r="L6536" s="17" t="s">
        <v>21487</v>
      </c>
      <c r="M6536" s="17" t="s">
        <v>387</v>
      </c>
      <c r="N6536" s="17" t="s">
        <v>26</v>
      </c>
      <c r="O6536" s="17" t="s">
        <v>15</v>
      </c>
      <c r="P6536" s="17">
        <v>45318</v>
      </c>
      <c r="Q6536" s="17">
        <v>1277</v>
      </c>
      <c r="AF6536" s="17">
        <v>8</v>
      </c>
      <c r="AG6536" s="17">
        <v>2</v>
      </c>
      <c r="AI6536" s="17" t="s">
        <v>20669</v>
      </c>
      <c r="AM6536" s="17" t="s">
        <v>2617</v>
      </c>
      <c r="AN6536" s="17" t="s">
        <v>21447</v>
      </c>
      <c r="AO6536" s="17">
        <v>3</v>
      </c>
      <c r="AP6536" s="17">
        <v>80</v>
      </c>
      <c r="AQ6536" s="17">
        <v>5</v>
      </c>
      <c r="AR6536" s="17" t="s">
        <v>20671</v>
      </c>
      <c r="AS6536" s="17" t="s">
        <v>21222</v>
      </c>
      <c r="CU6536" s="17" t="s">
        <v>3901</v>
      </c>
      <c r="DN6536" s="17">
        <f>COUNTIF(AU6536:DM6536, "X")</f>
        <v>1</v>
      </c>
    </row>
    <row r="6537" spans="1:118" s="17" customFormat="1">
      <c r="A6537" s="17" t="s">
        <v>13764</v>
      </c>
      <c r="B6537" s="17">
        <v>55</v>
      </c>
      <c r="C6537" s="17">
        <v>179043</v>
      </c>
      <c r="D6537" s="17" t="s">
        <v>54</v>
      </c>
      <c r="E6537" s="17" t="s">
        <v>531</v>
      </c>
      <c r="F6537" s="17" t="s">
        <v>476</v>
      </c>
      <c r="H6537" s="309">
        <v>26357</v>
      </c>
      <c r="I6537" s="309">
        <v>42814</v>
      </c>
      <c r="J6537" s="17" t="s">
        <v>3888</v>
      </c>
      <c r="L6537" s="17" t="s">
        <v>13765</v>
      </c>
      <c r="N6537" s="17" t="s">
        <v>31</v>
      </c>
      <c r="O6537" s="17" t="s">
        <v>15</v>
      </c>
      <c r="P6537" s="17">
        <v>45373</v>
      </c>
      <c r="AC6537" s="17" t="s">
        <v>9895</v>
      </c>
      <c r="AD6537" s="17" t="s">
        <v>9896</v>
      </c>
      <c r="AF6537" s="17">
        <v>15</v>
      </c>
      <c r="AG6537" s="17">
        <v>2</v>
      </c>
      <c r="AM6537" s="17" t="s">
        <v>240</v>
      </c>
      <c r="AN6537" s="17" t="s">
        <v>13567</v>
      </c>
      <c r="AO6537" s="17">
        <v>3</v>
      </c>
      <c r="AP6537" s="17">
        <v>80</v>
      </c>
      <c r="AQ6537" s="17">
        <v>5</v>
      </c>
      <c r="AR6537" s="17" t="s">
        <v>9898</v>
      </c>
      <c r="AT6537" s="17" t="s">
        <v>12990</v>
      </c>
      <c r="DN6537" s="17">
        <f>COUNTIF(AU6537:DM6537, "X")</f>
        <v>0</v>
      </c>
    </row>
    <row r="6538" spans="1:118" s="17" customFormat="1">
      <c r="A6538" s="17" t="s">
        <v>19114</v>
      </c>
      <c r="B6538" s="17">
        <v>55</v>
      </c>
      <c r="C6538" s="17">
        <v>179013</v>
      </c>
      <c r="D6538" s="17" t="s">
        <v>15060</v>
      </c>
      <c r="E6538" s="17" t="s">
        <v>594</v>
      </c>
      <c r="F6538" s="17" t="s">
        <v>21</v>
      </c>
      <c r="H6538" s="309">
        <v>27095</v>
      </c>
      <c r="I6538" s="309">
        <v>42801</v>
      </c>
      <c r="J6538" s="17" t="s">
        <v>3888</v>
      </c>
      <c r="L6538" s="17" t="s">
        <v>19115</v>
      </c>
      <c r="N6538" s="17" t="s">
        <v>31</v>
      </c>
      <c r="O6538" s="17" t="s">
        <v>15</v>
      </c>
      <c r="P6538" s="17">
        <v>45373</v>
      </c>
      <c r="AD6538" s="17" t="s">
        <v>9896</v>
      </c>
      <c r="AF6538" s="17">
        <v>8</v>
      </c>
      <c r="AG6538" s="17">
        <v>2</v>
      </c>
      <c r="AM6538" s="17" t="s">
        <v>337</v>
      </c>
      <c r="AN6538" s="17" t="s">
        <v>19113</v>
      </c>
      <c r="AO6538" s="17">
        <v>3</v>
      </c>
      <c r="AP6538" s="17">
        <v>80</v>
      </c>
      <c r="AQ6538" s="17">
        <v>5</v>
      </c>
      <c r="AR6538" s="17" t="s">
        <v>9898</v>
      </c>
      <c r="BZ6538" s="17" t="s">
        <v>3901</v>
      </c>
      <c r="CH6538" s="17" t="s">
        <v>3901</v>
      </c>
      <c r="CU6538" s="17" t="s">
        <v>3901</v>
      </c>
      <c r="DA6538" s="17" t="s">
        <v>3901</v>
      </c>
      <c r="DN6538" s="17">
        <f>COUNTIF(AU6538:DM6538, "X")</f>
        <v>4</v>
      </c>
    </row>
    <row r="6539" spans="1:118" s="17" customFormat="1">
      <c r="A6539" s="17" t="s">
        <v>24824</v>
      </c>
      <c r="B6539" s="17">
        <v>55</v>
      </c>
      <c r="C6539" s="17">
        <v>179024</v>
      </c>
      <c r="D6539" s="17" t="s">
        <v>4909</v>
      </c>
      <c r="E6539" s="17" t="s">
        <v>13043</v>
      </c>
      <c r="F6539" s="17" t="s">
        <v>43</v>
      </c>
      <c r="H6539" s="309">
        <v>36156</v>
      </c>
      <c r="I6539" s="309">
        <v>42807</v>
      </c>
      <c r="J6539" s="17" t="s">
        <v>3888</v>
      </c>
      <c r="L6539" s="17" t="s">
        <v>24825</v>
      </c>
      <c r="N6539" s="17" t="s">
        <v>31</v>
      </c>
      <c r="O6539" s="17" t="s">
        <v>15</v>
      </c>
      <c r="P6539" s="17">
        <v>45373</v>
      </c>
      <c r="AC6539" s="17" t="s">
        <v>9895</v>
      </c>
      <c r="AD6539" s="17" t="s">
        <v>9896</v>
      </c>
      <c r="AF6539" s="17">
        <v>8</v>
      </c>
      <c r="AG6539" s="17">
        <v>2</v>
      </c>
      <c r="AM6539" s="17" t="s">
        <v>268</v>
      </c>
      <c r="AN6539" s="17" t="s">
        <v>24751</v>
      </c>
      <c r="AO6539" s="17">
        <v>3</v>
      </c>
      <c r="AP6539" s="17">
        <v>80</v>
      </c>
      <c r="AQ6539" s="17">
        <v>5</v>
      </c>
      <c r="AR6539" s="17" t="s">
        <v>9898</v>
      </c>
      <c r="AT6539" s="17" t="s">
        <v>14152</v>
      </c>
      <c r="DN6539" s="17">
        <f>COUNTIF(AU6539:DM6539, "X")</f>
        <v>0</v>
      </c>
    </row>
    <row r="6540" spans="1:118" s="17" customFormat="1">
      <c r="A6540" s="17" t="s">
        <v>7571</v>
      </c>
      <c r="B6540" s="17">
        <v>55</v>
      </c>
      <c r="C6540" s="17">
        <v>179033</v>
      </c>
      <c r="D6540" s="17" t="s">
        <v>4445</v>
      </c>
      <c r="E6540" s="17" t="s">
        <v>61</v>
      </c>
      <c r="F6540" s="17" t="s">
        <v>18</v>
      </c>
      <c r="G6540" s="17" t="s">
        <v>100</v>
      </c>
      <c r="H6540" s="309">
        <v>35595</v>
      </c>
      <c r="I6540" s="309">
        <v>42807</v>
      </c>
      <c r="J6540" s="17" t="s">
        <v>3888</v>
      </c>
      <c r="L6540" s="17" t="s">
        <v>7572</v>
      </c>
      <c r="N6540" s="17" t="s">
        <v>19</v>
      </c>
      <c r="O6540" s="17" t="s">
        <v>15</v>
      </c>
      <c r="P6540" s="17">
        <v>45356</v>
      </c>
      <c r="AC6540" s="17" t="s">
        <v>3890</v>
      </c>
      <c r="AD6540" s="17" t="s">
        <v>3891</v>
      </c>
      <c r="AF6540" s="17">
        <v>8</v>
      </c>
      <c r="AG6540" s="17">
        <v>2</v>
      </c>
      <c r="AM6540" s="17" t="s">
        <v>2606</v>
      </c>
      <c r="AN6540" s="17" t="s">
        <v>7570</v>
      </c>
      <c r="AO6540" s="17">
        <v>3</v>
      </c>
      <c r="AP6540" s="17">
        <v>80</v>
      </c>
      <c r="AQ6540" s="17">
        <v>5</v>
      </c>
      <c r="AT6540" s="17" t="s">
        <v>6589</v>
      </c>
      <c r="DN6540" s="17">
        <f>COUNTIF(AU6540:DM6540, "X")</f>
        <v>0</v>
      </c>
    </row>
    <row r="6541" spans="1:118" s="17" customFormat="1">
      <c r="A6541" s="17" t="s">
        <v>21529</v>
      </c>
      <c r="B6541" s="17">
        <v>55</v>
      </c>
      <c r="C6541" s="17">
        <v>179015</v>
      </c>
      <c r="D6541" s="17" t="s">
        <v>4368</v>
      </c>
      <c r="E6541" s="17" t="s">
        <v>451</v>
      </c>
      <c r="F6541" s="17" t="s">
        <v>8989</v>
      </c>
      <c r="H6541" s="309">
        <v>35975</v>
      </c>
      <c r="I6541" s="309">
        <v>42802</v>
      </c>
      <c r="J6541" s="17" t="s">
        <v>3888</v>
      </c>
      <c r="L6541" s="17" t="s">
        <v>21487</v>
      </c>
      <c r="M6541" s="17" t="s">
        <v>97</v>
      </c>
      <c r="N6541" s="17" t="s">
        <v>26</v>
      </c>
      <c r="O6541" s="17" t="s">
        <v>15</v>
      </c>
      <c r="P6541" s="17">
        <v>45318</v>
      </c>
      <c r="AF6541" s="17">
        <v>8</v>
      </c>
      <c r="AG6541" s="17">
        <v>2</v>
      </c>
      <c r="AI6541" s="17" t="s">
        <v>20669</v>
      </c>
      <c r="AM6541" s="17" t="s">
        <v>2617</v>
      </c>
      <c r="AN6541" s="17" t="s">
        <v>21447</v>
      </c>
      <c r="AO6541" s="17">
        <v>3</v>
      </c>
      <c r="AP6541" s="17">
        <v>80</v>
      </c>
      <c r="AQ6541" s="17">
        <v>5</v>
      </c>
      <c r="AR6541" s="17" t="s">
        <v>20671</v>
      </c>
      <c r="AS6541" s="17" t="s">
        <v>21222</v>
      </c>
      <c r="DN6541" s="17">
        <f>COUNTIF(AU6541:DM6541, "X")</f>
        <v>0</v>
      </c>
    </row>
    <row r="6542" spans="1:118" s="17" customFormat="1">
      <c r="A6542" s="17" t="s">
        <v>15361</v>
      </c>
      <c r="B6542" s="17">
        <v>55</v>
      </c>
      <c r="C6542" s="17">
        <v>179053</v>
      </c>
      <c r="D6542" s="17" t="s">
        <v>15362</v>
      </c>
      <c r="E6542" s="17" t="s">
        <v>18</v>
      </c>
      <c r="F6542" s="17" t="s">
        <v>70</v>
      </c>
      <c r="H6542" s="309">
        <v>33696</v>
      </c>
      <c r="I6542" s="309">
        <v>42814</v>
      </c>
      <c r="J6542" s="17" t="s">
        <v>3888</v>
      </c>
      <c r="L6542" s="17" t="s">
        <v>15363</v>
      </c>
      <c r="N6542" s="17" t="s">
        <v>31</v>
      </c>
      <c r="O6542" s="17" t="s">
        <v>15</v>
      </c>
      <c r="P6542" s="17">
        <v>45373</v>
      </c>
      <c r="AC6542" s="17" t="s">
        <v>9895</v>
      </c>
      <c r="AD6542" s="17" t="s">
        <v>9896</v>
      </c>
      <c r="AF6542" s="17">
        <v>15</v>
      </c>
      <c r="AG6542" s="17">
        <v>2</v>
      </c>
      <c r="AM6542" s="17" t="s">
        <v>44</v>
      </c>
      <c r="AN6542" s="17" t="s">
        <v>15244</v>
      </c>
      <c r="AO6542" s="17">
        <v>3</v>
      </c>
      <c r="AP6542" s="17">
        <v>80</v>
      </c>
      <c r="AQ6542" s="17">
        <v>5</v>
      </c>
      <c r="AR6542" s="17" t="s">
        <v>9898</v>
      </c>
      <c r="AT6542" s="17" t="s">
        <v>15057</v>
      </c>
      <c r="DN6542" s="17">
        <f>COUNTIF(AU6542:DM6542, "X")</f>
        <v>0</v>
      </c>
    </row>
    <row r="6543" spans="1:118" s="17" customFormat="1">
      <c r="A6543" s="17" t="s">
        <v>14992</v>
      </c>
      <c r="B6543" s="17">
        <v>55</v>
      </c>
      <c r="C6543" s="17">
        <v>179034</v>
      </c>
      <c r="D6543" s="17" t="s">
        <v>298</v>
      </c>
      <c r="E6543" s="17" t="s">
        <v>103</v>
      </c>
      <c r="F6543" s="17" t="s">
        <v>14993</v>
      </c>
      <c r="H6543" s="309">
        <v>36188</v>
      </c>
      <c r="I6543" s="309">
        <v>42807</v>
      </c>
      <c r="J6543" s="17" t="s">
        <v>3888</v>
      </c>
      <c r="L6543" s="17" t="s">
        <v>14994</v>
      </c>
      <c r="N6543" s="17" t="s">
        <v>31</v>
      </c>
      <c r="O6543" s="17" t="s">
        <v>15</v>
      </c>
      <c r="P6543" s="17">
        <v>45373</v>
      </c>
      <c r="AC6543" s="17" t="s">
        <v>9895</v>
      </c>
      <c r="AD6543" s="17" t="s">
        <v>9896</v>
      </c>
      <c r="AF6543" s="17">
        <v>8</v>
      </c>
      <c r="AG6543" s="17">
        <v>2</v>
      </c>
      <c r="AM6543" s="17" t="s">
        <v>335</v>
      </c>
      <c r="AN6543" s="17" t="s">
        <v>14693</v>
      </c>
      <c r="AO6543" s="17">
        <v>3</v>
      </c>
      <c r="AP6543" s="17">
        <v>80</v>
      </c>
      <c r="AQ6543" s="17">
        <v>5</v>
      </c>
      <c r="AR6543" s="17" t="s">
        <v>9898</v>
      </c>
      <c r="AT6543" s="17" t="s">
        <v>14152</v>
      </c>
      <c r="DN6543" s="17">
        <f>COUNTIF(AU6543:DM6543, "X")</f>
        <v>0</v>
      </c>
    </row>
    <row r="6544" spans="1:118" s="17" customFormat="1">
      <c r="A6544" s="17" t="s">
        <v>13676</v>
      </c>
      <c r="B6544" s="17">
        <v>55</v>
      </c>
      <c r="C6544" s="17">
        <v>179040</v>
      </c>
      <c r="D6544" s="17" t="s">
        <v>13677</v>
      </c>
      <c r="E6544" s="17" t="s">
        <v>304</v>
      </c>
      <c r="F6544" s="17" t="s">
        <v>323</v>
      </c>
      <c r="H6544" s="309">
        <v>35137</v>
      </c>
      <c r="I6544" s="309">
        <v>42814</v>
      </c>
      <c r="J6544" s="17" t="s">
        <v>3888</v>
      </c>
      <c r="L6544" s="17" t="s">
        <v>13678</v>
      </c>
      <c r="N6544" s="17" t="s">
        <v>31</v>
      </c>
      <c r="O6544" s="17" t="s">
        <v>15</v>
      </c>
      <c r="P6544" s="17">
        <v>45373</v>
      </c>
      <c r="AC6544" s="17" t="s">
        <v>9895</v>
      </c>
      <c r="AD6544" s="17" t="s">
        <v>9896</v>
      </c>
      <c r="AF6544" s="17">
        <v>15</v>
      </c>
      <c r="AG6544" s="17">
        <v>2</v>
      </c>
      <c r="AM6544" s="17" t="s">
        <v>240</v>
      </c>
      <c r="AN6544" s="17" t="s">
        <v>13567</v>
      </c>
      <c r="AO6544" s="17">
        <v>3</v>
      </c>
      <c r="AP6544" s="17">
        <v>80</v>
      </c>
      <c r="AQ6544" s="17">
        <v>5</v>
      </c>
      <c r="AR6544" s="17" t="s">
        <v>9898</v>
      </c>
      <c r="AT6544" s="17" t="s">
        <v>12990</v>
      </c>
      <c r="DN6544" s="17">
        <f>COUNTIF(AU6544:DM6544, "X")</f>
        <v>0</v>
      </c>
    </row>
    <row r="6545" spans="1:118" s="17" customFormat="1">
      <c r="A6545" s="17" t="s">
        <v>10388</v>
      </c>
      <c r="B6545" s="17">
        <v>55</v>
      </c>
      <c r="C6545" s="17">
        <v>179058</v>
      </c>
      <c r="D6545" s="17" t="s">
        <v>10389</v>
      </c>
      <c r="E6545" s="17" t="s">
        <v>10390</v>
      </c>
      <c r="F6545" s="17" t="s">
        <v>43</v>
      </c>
      <c r="H6545" s="309">
        <v>36242</v>
      </c>
      <c r="I6545" s="309">
        <v>42814</v>
      </c>
      <c r="J6545" s="17" t="s">
        <v>3888</v>
      </c>
      <c r="L6545" s="17" t="s">
        <v>10391</v>
      </c>
      <c r="N6545" s="17" t="s">
        <v>14</v>
      </c>
      <c r="O6545" s="17" t="s">
        <v>15</v>
      </c>
      <c r="P6545" s="17">
        <v>45371</v>
      </c>
      <c r="AC6545" s="17" t="s">
        <v>14</v>
      </c>
      <c r="AF6545" s="17">
        <v>8</v>
      </c>
      <c r="AG6545" s="17">
        <v>2</v>
      </c>
      <c r="AI6545" s="17" t="s">
        <v>10178</v>
      </c>
      <c r="AM6545" s="17" t="s">
        <v>193</v>
      </c>
      <c r="AN6545" s="17" t="s">
        <v>10381</v>
      </c>
      <c r="AO6545" s="17">
        <v>3</v>
      </c>
      <c r="AP6545" s="17">
        <v>80</v>
      </c>
      <c r="AQ6545" s="17">
        <v>5</v>
      </c>
      <c r="AR6545" s="17" t="s">
        <v>10180</v>
      </c>
      <c r="DN6545" s="17">
        <f>COUNTIF(AU6545:DM6545, "X")</f>
        <v>0</v>
      </c>
    </row>
    <row r="6546" spans="1:118" s="17" customFormat="1">
      <c r="A6546" s="17" t="s">
        <v>25200</v>
      </c>
      <c r="B6546" s="17">
        <v>55</v>
      </c>
      <c r="C6546" s="17">
        <v>179030</v>
      </c>
      <c r="D6546" s="17" t="s">
        <v>106</v>
      </c>
      <c r="E6546" s="17" t="s">
        <v>25201</v>
      </c>
      <c r="F6546" s="17" t="s">
        <v>25202</v>
      </c>
      <c r="H6546" s="309">
        <v>36215</v>
      </c>
      <c r="I6546" s="309">
        <v>42807</v>
      </c>
      <c r="J6546" s="17" t="s">
        <v>3888</v>
      </c>
      <c r="L6546" s="17" t="s">
        <v>25203</v>
      </c>
      <c r="N6546" s="17" t="s">
        <v>31</v>
      </c>
      <c r="O6546" s="17" t="s">
        <v>15</v>
      </c>
      <c r="P6546" s="17">
        <v>45373</v>
      </c>
      <c r="Q6546" s="17">
        <v>4616</v>
      </c>
      <c r="AC6546" s="17" t="s">
        <v>9895</v>
      </c>
      <c r="AD6546" s="17" t="s">
        <v>9896</v>
      </c>
      <c r="AF6546" s="17">
        <v>8</v>
      </c>
      <c r="AG6546" s="17">
        <v>2</v>
      </c>
      <c r="AM6546" s="17" t="s">
        <v>67</v>
      </c>
      <c r="AN6546" s="17" t="s">
        <v>25087</v>
      </c>
      <c r="AO6546" s="17">
        <v>3</v>
      </c>
      <c r="AP6546" s="17">
        <v>80</v>
      </c>
      <c r="AQ6546" s="17">
        <v>5</v>
      </c>
      <c r="AR6546" s="17" t="s">
        <v>9898</v>
      </c>
      <c r="AT6546" s="17" t="s">
        <v>16072</v>
      </c>
      <c r="DN6546" s="17">
        <f>COUNTIF(AU6546:DM6546, "X")</f>
        <v>0</v>
      </c>
    </row>
    <row r="6547" spans="1:118" s="17" customFormat="1">
      <c r="A6547" s="17" t="s">
        <v>24431</v>
      </c>
      <c r="B6547" s="17">
        <v>55</v>
      </c>
      <c r="C6547" s="17">
        <v>179019</v>
      </c>
      <c r="D6547" s="17" t="s">
        <v>20314</v>
      </c>
      <c r="E6547" s="17" t="s">
        <v>280</v>
      </c>
      <c r="F6547" s="17" t="s">
        <v>96</v>
      </c>
      <c r="H6547" s="309">
        <v>25458</v>
      </c>
      <c r="I6547" s="309">
        <v>42804</v>
      </c>
      <c r="J6547" s="17" t="s">
        <v>3888</v>
      </c>
      <c r="L6547" s="17" t="s">
        <v>24262</v>
      </c>
      <c r="N6547" s="17" t="s">
        <v>126</v>
      </c>
      <c r="O6547" s="17" t="s">
        <v>15</v>
      </c>
      <c r="P6547" s="17">
        <v>45383</v>
      </c>
      <c r="AF6547" s="17">
        <v>8</v>
      </c>
      <c r="AG6547" s="17">
        <v>2</v>
      </c>
      <c r="AI6547" s="17" t="s">
        <v>20542</v>
      </c>
      <c r="AM6547" s="17" t="s">
        <v>239</v>
      </c>
      <c r="AN6547" s="17" t="s">
        <v>24146</v>
      </c>
      <c r="AO6547" s="17">
        <v>3</v>
      </c>
      <c r="AP6547" s="17">
        <v>80</v>
      </c>
      <c r="AQ6547" s="17">
        <v>5</v>
      </c>
      <c r="AR6547" s="17" t="s">
        <v>22585</v>
      </c>
      <c r="AS6547" s="17" t="s">
        <v>23503</v>
      </c>
      <c r="BD6547" s="17" t="s">
        <v>3901</v>
      </c>
      <c r="BH6547" s="17" t="s">
        <v>3901</v>
      </c>
      <c r="BL6547" s="17" t="s">
        <v>3901</v>
      </c>
      <c r="BY6547" s="17" t="s">
        <v>3901</v>
      </c>
      <c r="DN6547" s="17">
        <f>COUNTIF(AU6547:DM6547, "X")</f>
        <v>4</v>
      </c>
    </row>
    <row r="6548" spans="1:118" s="17" customFormat="1">
      <c r="A6548" s="17" t="s">
        <v>22129</v>
      </c>
      <c r="B6548" s="17">
        <v>55</v>
      </c>
      <c r="C6548" s="17">
        <v>179051</v>
      </c>
      <c r="D6548" s="17" t="s">
        <v>22050</v>
      </c>
      <c r="E6548" s="17" t="s">
        <v>22130</v>
      </c>
      <c r="F6548" s="17" t="s">
        <v>22131</v>
      </c>
      <c r="H6548" s="309">
        <v>25829</v>
      </c>
      <c r="I6548" s="309">
        <v>42814</v>
      </c>
      <c r="J6548" s="17" t="s">
        <v>3888</v>
      </c>
      <c r="L6548" s="17" t="s">
        <v>22051</v>
      </c>
      <c r="N6548" s="17" t="s">
        <v>196</v>
      </c>
      <c r="O6548" s="17" t="s">
        <v>15</v>
      </c>
      <c r="P6548" s="17">
        <v>45359</v>
      </c>
      <c r="AF6548" s="17">
        <v>8</v>
      </c>
      <c r="AG6548" s="17">
        <v>2</v>
      </c>
      <c r="AH6548" s="17" t="s">
        <v>11926</v>
      </c>
      <c r="AK6548" s="17" t="s">
        <v>21650</v>
      </c>
      <c r="AM6548" s="17" t="s">
        <v>255</v>
      </c>
      <c r="AN6548" s="17" t="s">
        <v>21914</v>
      </c>
      <c r="AO6548" s="17">
        <v>3</v>
      </c>
      <c r="AP6548" s="17">
        <v>80</v>
      </c>
      <c r="AQ6548" s="17">
        <v>5</v>
      </c>
      <c r="AR6548" s="17" t="s">
        <v>21652</v>
      </c>
      <c r="AS6548" s="17" t="s">
        <v>21915</v>
      </c>
      <c r="DN6548" s="17">
        <f>COUNTIF(AU6548:DM6548, "X")</f>
        <v>0</v>
      </c>
    </row>
    <row r="6549" spans="1:118" s="17" customFormat="1">
      <c r="A6549" s="17" t="s">
        <v>16165</v>
      </c>
      <c r="B6549" s="17">
        <v>55</v>
      </c>
      <c r="C6549" s="17">
        <v>179035</v>
      </c>
      <c r="D6549" s="17" t="s">
        <v>12260</v>
      </c>
      <c r="E6549" s="17" t="s">
        <v>12113</v>
      </c>
      <c r="F6549" s="17" t="s">
        <v>43</v>
      </c>
      <c r="H6549" s="309">
        <v>31045</v>
      </c>
      <c r="I6549" s="309">
        <v>42807</v>
      </c>
      <c r="J6549" s="17" t="s">
        <v>3888</v>
      </c>
      <c r="L6549" s="17" t="s">
        <v>700</v>
      </c>
      <c r="M6549" s="17" t="s">
        <v>13440</v>
      </c>
      <c r="N6549" s="17" t="s">
        <v>31</v>
      </c>
      <c r="O6549" s="17" t="s">
        <v>15</v>
      </c>
      <c r="P6549" s="17">
        <v>45373</v>
      </c>
      <c r="Q6549" s="17">
        <v>2532</v>
      </c>
      <c r="AC6549" s="17" t="s">
        <v>9895</v>
      </c>
      <c r="AD6549" s="17" t="s">
        <v>9896</v>
      </c>
      <c r="AF6549" s="17">
        <v>8</v>
      </c>
      <c r="AG6549" s="17">
        <v>2</v>
      </c>
      <c r="AM6549" s="17" t="s">
        <v>37</v>
      </c>
      <c r="AN6549" s="17" t="s">
        <v>16071</v>
      </c>
      <c r="AO6549" s="17">
        <v>3</v>
      </c>
      <c r="AP6549" s="17">
        <v>80</v>
      </c>
      <c r="AQ6549" s="17">
        <v>5</v>
      </c>
      <c r="AR6549" s="17" t="s">
        <v>9898</v>
      </c>
      <c r="AT6549" s="17" t="s">
        <v>16072</v>
      </c>
      <c r="DN6549" s="17">
        <f>COUNTIF(AU6549:DM6549, "X")</f>
        <v>0</v>
      </c>
    </row>
    <row r="6550" spans="1:118" s="17" customFormat="1">
      <c r="A6550" s="17" t="s">
        <v>10215</v>
      </c>
      <c r="B6550" s="17">
        <v>55</v>
      </c>
      <c r="C6550" s="17">
        <v>179065</v>
      </c>
      <c r="D6550" s="17" t="s">
        <v>10216</v>
      </c>
      <c r="E6550" s="17" t="s">
        <v>10217</v>
      </c>
      <c r="F6550" s="17" t="s">
        <v>21</v>
      </c>
      <c r="H6550" s="309">
        <v>36359</v>
      </c>
      <c r="I6550" s="309">
        <v>42814</v>
      </c>
      <c r="J6550" s="17" t="s">
        <v>3888</v>
      </c>
      <c r="L6550" s="17" t="s">
        <v>10218</v>
      </c>
      <c r="N6550" s="17" t="s">
        <v>14</v>
      </c>
      <c r="O6550" s="17" t="s">
        <v>15</v>
      </c>
      <c r="P6550" s="17">
        <v>45371</v>
      </c>
      <c r="AC6550" s="17" t="s">
        <v>14</v>
      </c>
      <c r="AF6550" s="17">
        <v>8</v>
      </c>
      <c r="AG6550" s="17">
        <v>2</v>
      </c>
      <c r="AI6550" s="17" t="s">
        <v>10178</v>
      </c>
      <c r="AM6550" s="17" t="s">
        <v>74</v>
      </c>
      <c r="AN6550" s="17" t="s">
        <v>10179</v>
      </c>
      <c r="AO6550" s="17">
        <v>3</v>
      </c>
      <c r="AP6550" s="17">
        <v>80</v>
      </c>
      <c r="AQ6550" s="17">
        <v>5</v>
      </c>
      <c r="AR6550" s="17" t="s">
        <v>10180</v>
      </c>
      <c r="DN6550" s="17">
        <f>COUNTIF(AU6550:DM6550, "X")</f>
        <v>0</v>
      </c>
    </row>
    <row r="6551" spans="1:118" s="17" customFormat="1">
      <c r="A6551" s="17" t="s">
        <v>11343</v>
      </c>
      <c r="B6551" s="17">
        <v>55</v>
      </c>
      <c r="C6551" s="17">
        <v>179067</v>
      </c>
      <c r="D6551" s="17" t="s">
        <v>11344</v>
      </c>
      <c r="E6551" s="17" t="s">
        <v>6787</v>
      </c>
      <c r="F6551" s="17" t="s">
        <v>428</v>
      </c>
      <c r="H6551" s="309">
        <v>36410</v>
      </c>
      <c r="I6551" s="309">
        <v>42814</v>
      </c>
      <c r="J6551" s="17" t="s">
        <v>3888</v>
      </c>
      <c r="L6551" s="17" t="s">
        <v>11345</v>
      </c>
      <c r="N6551" s="17" t="s">
        <v>14</v>
      </c>
      <c r="O6551" s="17" t="s">
        <v>15</v>
      </c>
      <c r="P6551" s="17">
        <v>45371</v>
      </c>
      <c r="AC6551" s="17" t="s">
        <v>14</v>
      </c>
      <c r="AF6551" s="17">
        <v>8</v>
      </c>
      <c r="AG6551" s="17">
        <v>2</v>
      </c>
      <c r="AI6551" s="17" t="s">
        <v>10178</v>
      </c>
      <c r="AM6551" s="17" t="s">
        <v>151</v>
      </c>
      <c r="AN6551" s="17" t="s">
        <v>11216</v>
      </c>
      <c r="AO6551" s="17">
        <v>3</v>
      </c>
      <c r="AP6551" s="17">
        <v>80</v>
      </c>
      <c r="AQ6551" s="17">
        <v>5</v>
      </c>
      <c r="AR6551" s="17" t="s">
        <v>10180</v>
      </c>
      <c r="DN6551" s="17">
        <f>COUNTIF(AU6551:DM6551, "X")</f>
        <v>0</v>
      </c>
    </row>
    <row r="6552" spans="1:118" s="17" customFormat="1">
      <c r="A6552" s="17" t="s">
        <v>5917</v>
      </c>
      <c r="B6552" s="17">
        <v>55</v>
      </c>
      <c r="C6552" s="17">
        <v>179073</v>
      </c>
      <c r="D6552" s="17" t="s">
        <v>852</v>
      </c>
      <c r="E6552" s="17" t="s">
        <v>264</v>
      </c>
      <c r="F6552" s="17" t="s">
        <v>373</v>
      </c>
      <c r="H6552" s="309">
        <v>30472</v>
      </c>
      <c r="I6552" s="309">
        <v>42810</v>
      </c>
      <c r="J6552" s="17" t="s">
        <v>3888</v>
      </c>
      <c r="L6552" s="17" t="s">
        <v>5918</v>
      </c>
      <c r="N6552" s="17" t="s">
        <v>19</v>
      </c>
      <c r="O6552" s="17" t="s">
        <v>15</v>
      </c>
      <c r="P6552" s="17">
        <v>45356</v>
      </c>
      <c r="AC6552" s="17" t="s">
        <v>3890</v>
      </c>
      <c r="AD6552" s="17" t="s">
        <v>3891</v>
      </c>
      <c r="AF6552" s="17">
        <v>8</v>
      </c>
      <c r="AG6552" s="17">
        <v>2</v>
      </c>
      <c r="AM6552" s="17" t="s">
        <v>105</v>
      </c>
      <c r="AN6552" s="17" t="s">
        <v>5515</v>
      </c>
      <c r="AO6552" s="17">
        <v>3</v>
      </c>
      <c r="AP6552" s="17">
        <v>80</v>
      </c>
      <c r="AQ6552" s="17">
        <v>5</v>
      </c>
      <c r="AT6552" s="17" t="s">
        <v>5516</v>
      </c>
      <c r="DN6552" s="17">
        <f>COUNTIF(AU6552:DM6552, "X")</f>
        <v>0</v>
      </c>
    </row>
    <row r="6553" spans="1:118" s="17" customFormat="1">
      <c r="A6553" s="17" t="s">
        <v>5901</v>
      </c>
      <c r="B6553" s="17">
        <v>55</v>
      </c>
      <c r="C6553" s="17">
        <v>179076</v>
      </c>
      <c r="D6553" s="17" t="s">
        <v>5902</v>
      </c>
      <c r="E6553" s="17" t="s">
        <v>499</v>
      </c>
      <c r="F6553" s="17" t="s">
        <v>96</v>
      </c>
      <c r="H6553" s="309">
        <v>35783</v>
      </c>
      <c r="I6553" s="309">
        <v>42810</v>
      </c>
      <c r="J6553" s="17" t="s">
        <v>3888</v>
      </c>
      <c r="L6553" s="17" t="s">
        <v>5792</v>
      </c>
      <c r="N6553" s="17" t="s">
        <v>19</v>
      </c>
      <c r="O6553" s="17" t="s">
        <v>15</v>
      </c>
      <c r="P6553" s="17">
        <v>45356</v>
      </c>
      <c r="AC6553" s="17" t="s">
        <v>3890</v>
      </c>
      <c r="AD6553" s="17" t="s">
        <v>3891</v>
      </c>
      <c r="AF6553" s="17">
        <v>8</v>
      </c>
      <c r="AG6553" s="17">
        <v>2</v>
      </c>
      <c r="AM6553" s="17" t="s">
        <v>105</v>
      </c>
      <c r="AN6553" s="17" t="s">
        <v>5515</v>
      </c>
      <c r="AO6553" s="17">
        <v>3</v>
      </c>
      <c r="AP6553" s="17">
        <v>80</v>
      </c>
      <c r="AQ6553" s="17">
        <v>5</v>
      </c>
      <c r="AT6553" s="17" t="s">
        <v>5516</v>
      </c>
      <c r="DN6553" s="17">
        <f>COUNTIF(AU6553:DM6553, "X")</f>
        <v>0</v>
      </c>
    </row>
    <row r="6554" spans="1:118" s="17" customFormat="1">
      <c r="A6554" s="17" t="s">
        <v>8425</v>
      </c>
      <c r="B6554" s="17">
        <v>55</v>
      </c>
      <c r="C6554" s="17">
        <v>179077</v>
      </c>
      <c r="D6554" s="17" t="s">
        <v>986</v>
      </c>
      <c r="E6554" s="17" t="s">
        <v>92</v>
      </c>
      <c r="F6554" s="17" t="s">
        <v>548</v>
      </c>
      <c r="H6554" s="309">
        <v>34705</v>
      </c>
      <c r="I6554" s="309">
        <v>42804</v>
      </c>
      <c r="J6554" s="17" t="s">
        <v>3888</v>
      </c>
      <c r="L6554" s="17" t="s">
        <v>8426</v>
      </c>
      <c r="N6554" s="17" t="s">
        <v>19</v>
      </c>
      <c r="O6554" s="17" t="s">
        <v>15</v>
      </c>
      <c r="P6554" s="17">
        <v>45356</v>
      </c>
      <c r="AC6554" s="17" t="s">
        <v>3890</v>
      </c>
      <c r="AD6554" s="17" t="s">
        <v>3891</v>
      </c>
      <c r="AF6554" s="17">
        <v>15</v>
      </c>
      <c r="AG6554" s="17">
        <v>2</v>
      </c>
      <c r="AM6554" s="17" t="s">
        <v>2607</v>
      </c>
      <c r="AN6554" s="17" t="s">
        <v>8305</v>
      </c>
      <c r="AO6554" s="17">
        <v>3</v>
      </c>
      <c r="AP6554" s="17">
        <v>80</v>
      </c>
      <c r="AQ6554" s="17">
        <v>5</v>
      </c>
      <c r="AT6554" s="17" t="s">
        <v>7979</v>
      </c>
      <c r="DN6554" s="17">
        <f>COUNTIF(AU6554:DM6554, "X")</f>
        <v>0</v>
      </c>
    </row>
    <row r="6555" spans="1:118" s="17" customFormat="1">
      <c r="A6555" s="17" t="s">
        <v>12894</v>
      </c>
      <c r="B6555" s="17">
        <v>55</v>
      </c>
      <c r="C6555" s="17">
        <v>170460</v>
      </c>
      <c r="D6555" s="17" t="s">
        <v>12895</v>
      </c>
      <c r="E6555" s="17" t="s">
        <v>1056</v>
      </c>
      <c r="H6555" s="309">
        <v>33434</v>
      </c>
      <c r="I6555" s="309">
        <v>42807</v>
      </c>
      <c r="J6555" s="17" t="s">
        <v>3888</v>
      </c>
      <c r="L6555" s="17" t="s">
        <v>12767</v>
      </c>
      <c r="N6555" s="17" t="s">
        <v>31</v>
      </c>
      <c r="O6555" s="17" t="s">
        <v>15</v>
      </c>
      <c r="P6555" s="17">
        <v>45373</v>
      </c>
      <c r="Q6555" s="17">
        <v>1862</v>
      </c>
      <c r="AC6555" s="17" t="s">
        <v>9895</v>
      </c>
      <c r="AD6555" s="17" t="s">
        <v>9896</v>
      </c>
      <c r="AF6555" s="17">
        <v>8</v>
      </c>
      <c r="AG6555" s="17">
        <v>2</v>
      </c>
      <c r="AM6555" s="17" t="s">
        <v>156</v>
      </c>
      <c r="AN6555" s="17" t="s">
        <v>12693</v>
      </c>
      <c r="AO6555" s="17">
        <v>3</v>
      </c>
      <c r="AP6555" s="17">
        <v>80</v>
      </c>
      <c r="AQ6555" s="17">
        <v>5</v>
      </c>
      <c r="AR6555" s="17" t="s">
        <v>9898</v>
      </c>
      <c r="AT6555" s="17" t="s">
        <v>11929</v>
      </c>
      <c r="CU6555" s="17" t="s">
        <v>3901</v>
      </c>
      <c r="DN6555" s="17">
        <f>COUNTIF(AU6555:DM6555, "X")</f>
        <v>1</v>
      </c>
    </row>
    <row r="6556" spans="1:118" s="17" customFormat="1">
      <c r="A6556" s="17" t="s">
        <v>14633</v>
      </c>
      <c r="B6556" s="17">
        <v>55</v>
      </c>
      <c r="C6556" s="17">
        <v>179098</v>
      </c>
      <c r="D6556" s="17" t="s">
        <v>4223</v>
      </c>
      <c r="E6556" s="17" t="s">
        <v>212</v>
      </c>
      <c r="F6556" s="17" t="s">
        <v>21</v>
      </c>
      <c r="H6556" s="309">
        <v>30431</v>
      </c>
      <c r="I6556" s="309">
        <v>42812</v>
      </c>
      <c r="J6556" s="17" t="s">
        <v>3888</v>
      </c>
      <c r="L6556" s="17" t="s">
        <v>14634</v>
      </c>
      <c r="N6556" s="17" t="s">
        <v>31</v>
      </c>
      <c r="O6556" s="17" t="s">
        <v>15</v>
      </c>
      <c r="P6556" s="17">
        <v>45373</v>
      </c>
      <c r="Q6556" s="17">
        <v>3945</v>
      </c>
      <c r="AC6556" s="17" t="s">
        <v>9895</v>
      </c>
      <c r="AD6556" s="17" t="s">
        <v>9896</v>
      </c>
      <c r="AF6556" s="17">
        <v>15</v>
      </c>
      <c r="AG6556" s="17">
        <v>2</v>
      </c>
      <c r="AM6556" s="17" t="s">
        <v>108</v>
      </c>
      <c r="AN6556" s="17" t="s">
        <v>14364</v>
      </c>
      <c r="AO6556" s="17">
        <v>3</v>
      </c>
      <c r="AP6556" s="17">
        <v>80</v>
      </c>
      <c r="AQ6556" s="17">
        <v>5</v>
      </c>
      <c r="AR6556" s="17" t="s">
        <v>9898</v>
      </c>
      <c r="AT6556" s="17" t="s">
        <v>14152</v>
      </c>
      <c r="CH6556" s="17" t="s">
        <v>3901</v>
      </c>
      <c r="DN6556" s="17">
        <f>COUNTIF(AU6556:DM6556, "X")</f>
        <v>1</v>
      </c>
    </row>
    <row r="6557" spans="1:118" s="17" customFormat="1">
      <c r="A6557" s="17" t="s">
        <v>23782</v>
      </c>
      <c r="B6557" s="17">
        <v>55</v>
      </c>
      <c r="C6557" s="17">
        <v>179103</v>
      </c>
      <c r="D6557" s="17" t="s">
        <v>821</v>
      </c>
      <c r="E6557" s="17" t="s">
        <v>61</v>
      </c>
      <c r="F6557" s="17" t="s">
        <v>21</v>
      </c>
      <c r="H6557" s="309">
        <v>30028</v>
      </c>
      <c r="I6557" s="309">
        <v>42813</v>
      </c>
      <c r="J6557" s="17" t="s">
        <v>3888</v>
      </c>
      <c r="L6557" s="17" t="s">
        <v>23783</v>
      </c>
      <c r="N6557" s="17" t="s">
        <v>126</v>
      </c>
      <c r="O6557" s="17" t="s">
        <v>15</v>
      </c>
      <c r="P6557" s="17">
        <v>45383</v>
      </c>
      <c r="Q6557" s="17">
        <v>1908</v>
      </c>
      <c r="AF6557" s="17">
        <v>8</v>
      </c>
      <c r="AG6557" s="17">
        <v>2</v>
      </c>
      <c r="AI6557" s="17" t="s">
        <v>20542</v>
      </c>
      <c r="AM6557" s="17" t="s">
        <v>303</v>
      </c>
      <c r="AN6557" s="17" t="s">
        <v>23502</v>
      </c>
      <c r="AO6557" s="17">
        <v>3</v>
      </c>
      <c r="AP6557" s="17">
        <v>80</v>
      </c>
      <c r="AQ6557" s="17">
        <v>5</v>
      </c>
      <c r="AR6557" s="17" t="s">
        <v>22585</v>
      </c>
      <c r="AS6557" s="17" t="s">
        <v>23503</v>
      </c>
      <c r="BD6557" s="17" t="s">
        <v>3901</v>
      </c>
      <c r="BK6557" s="17" t="s">
        <v>3901</v>
      </c>
      <c r="BS6557" s="17" t="s">
        <v>3901</v>
      </c>
      <c r="BY6557" s="17" t="s">
        <v>3901</v>
      </c>
      <c r="CF6557" s="17" t="s">
        <v>3901</v>
      </c>
      <c r="DN6557" s="17">
        <f>COUNTIF(AU6557:DM6557, "X")</f>
        <v>5</v>
      </c>
    </row>
    <row r="6558" spans="1:118" s="17" customFormat="1">
      <c r="A6558" s="17" t="s">
        <v>21604</v>
      </c>
      <c r="B6558" s="17">
        <v>55</v>
      </c>
      <c r="C6558" s="17">
        <v>179105</v>
      </c>
      <c r="D6558" s="17" t="s">
        <v>3898</v>
      </c>
      <c r="E6558" s="17" t="s">
        <v>112</v>
      </c>
      <c r="F6558" s="17" t="s">
        <v>93</v>
      </c>
      <c r="H6558" s="309">
        <v>21691</v>
      </c>
      <c r="I6558" s="309">
        <v>42810</v>
      </c>
      <c r="J6558" s="17" t="s">
        <v>3888</v>
      </c>
      <c r="L6558" s="17" t="s">
        <v>21446</v>
      </c>
      <c r="N6558" s="17" t="s">
        <v>26</v>
      </c>
      <c r="O6558" s="17" t="s">
        <v>15</v>
      </c>
      <c r="P6558" s="17">
        <v>45318</v>
      </c>
      <c r="AF6558" s="17">
        <v>8</v>
      </c>
      <c r="AG6558" s="17">
        <v>2</v>
      </c>
      <c r="AI6558" s="17" t="s">
        <v>20669</v>
      </c>
      <c r="AM6558" s="17" t="s">
        <v>2617</v>
      </c>
      <c r="AN6558" s="17" t="s">
        <v>21447</v>
      </c>
      <c r="AO6558" s="17">
        <v>3</v>
      </c>
      <c r="AP6558" s="17">
        <v>80</v>
      </c>
      <c r="AQ6558" s="17">
        <v>5</v>
      </c>
      <c r="AR6558" s="17" t="s">
        <v>20671</v>
      </c>
      <c r="AS6558" s="17" t="s">
        <v>21222</v>
      </c>
      <c r="DN6558" s="17">
        <f>COUNTIF(AU6558:DM6558, "X")</f>
        <v>0</v>
      </c>
    </row>
    <row r="6559" spans="1:118" s="17" customFormat="1">
      <c r="A6559" s="17" t="s">
        <v>20377</v>
      </c>
      <c r="B6559" s="17">
        <v>55</v>
      </c>
      <c r="C6559" s="17">
        <v>179115</v>
      </c>
      <c r="D6559" s="17" t="s">
        <v>20378</v>
      </c>
      <c r="E6559" s="17" t="s">
        <v>18534</v>
      </c>
      <c r="F6559" s="17" t="s">
        <v>21</v>
      </c>
      <c r="H6559" s="309">
        <v>36250</v>
      </c>
      <c r="I6559" s="309">
        <v>42816</v>
      </c>
      <c r="J6559" s="17" t="s">
        <v>3888</v>
      </c>
      <c r="L6559" s="17" t="s">
        <v>20379</v>
      </c>
      <c r="N6559" s="17" t="s">
        <v>14</v>
      </c>
      <c r="O6559" s="17" t="s">
        <v>15</v>
      </c>
      <c r="P6559" s="17">
        <v>45371</v>
      </c>
      <c r="AF6559" s="17">
        <v>8</v>
      </c>
      <c r="AG6559" s="17">
        <v>2</v>
      </c>
      <c r="AI6559" s="17" t="s">
        <v>10178</v>
      </c>
      <c r="AM6559" s="17" t="s">
        <v>85</v>
      </c>
      <c r="AN6559" s="17" t="s">
        <v>20273</v>
      </c>
      <c r="AO6559" s="17">
        <v>3</v>
      </c>
      <c r="AP6559" s="17">
        <v>80</v>
      </c>
      <c r="AQ6559" s="17">
        <v>5</v>
      </c>
      <c r="AR6559" s="17" t="s">
        <v>10180</v>
      </c>
      <c r="DN6559" s="17">
        <f>COUNTIF(AU6559:DM6559, "X")</f>
        <v>0</v>
      </c>
    </row>
    <row r="6560" spans="1:118" s="17" customFormat="1">
      <c r="A6560" s="17" t="s">
        <v>7100</v>
      </c>
      <c r="B6560" s="17">
        <v>55</v>
      </c>
      <c r="C6560" s="17">
        <v>179120</v>
      </c>
      <c r="D6560" s="17" t="s">
        <v>5007</v>
      </c>
      <c r="E6560" s="17" t="s">
        <v>7101</v>
      </c>
      <c r="F6560" s="17" t="s">
        <v>164</v>
      </c>
      <c r="H6560" s="309">
        <v>36305</v>
      </c>
      <c r="I6560" s="309">
        <v>42816</v>
      </c>
      <c r="J6560" s="17" t="s">
        <v>3888</v>
      </c>
      <c r="L6560" s="17" t="s">
        <v>7102</v>
      </c>
      <c r="N6560" s="17" t="s">
        <v>19</v>
      </c>
      <c r="O6560" s="17" t="s">
        <v>15</v>
      </c>
      <c r="P6560" s="17">
        <v>45356</v>
      </c>
      <c r="AC6560" s="17" t="s">
        <v>3890</v>
      </c>
      <c r="AD6560" s="17" t="s">
        <v>3891</v>
      </c>
      <c r="AF6560" s="17">
        <v>8</v>
      </c>
      <c r="AG6560" s="17">
        <v>2</v>
      </c>
      <c r="AM6560" s="17" t="s">
        <v>248</v>
      </c>
      <c r="AN6560" s="17" t="s">
        <v>6588</v>
      </c>
      <c r="AO6560" s="17">
        <v>3</v>
      </c>
      <c r="AP6560" s="17">
        <v>80</v>
      </c>
      <c r="AQ6560" s="17">
        <v>5</v>
      </c>
      <c r="AT6560" s="17" t="s">
        <v>6589</v>
      </c>
      <c r="DN6560" s="17">
        <f>COUNTIF(AU6560:DM6560, "X")</f>
        <v>0</v>
      </c>
    </row>
    <row r="6561" spans="1:118" s="17" customFormat="1">
      <c r="A6561" s="17" t="s">
        <v>11578</v>
      </c>
      <c r="B6561" s="17">
        <v>55</v>
      </c>
      <c r="C6561" s="17">
        <v>179139</v>
      </c>
      <c r="D6561" s="17" t="s">
        <v>11579</v>
      </c>
      <c r="E6561" s="17" t="s">
        <v>467</v>
      </c>
      <c r="F6561" s="17" t="s">
        <v>967</v>
      </c>
      <c r="H6561" s="309">
        <v>36300</v>
      </c>
      <c r="I6561" s="309">
        <v>42817</v>
      </c>
      <c r="J6561" s="17" t="s">
        <v>3888</v>
      </c>
      <c r="L6561" s="17" t="s">
        <v>11580</v>
      </c>
      <c r="N6561" s="17" t="s">
        <v>14</v>
      </c>
      <c r="O6561" s="17" t="s">
        <v>15</v>
      </c>
      <c r="P6561" s="17">
        <v>45371</v>
      </c>
      <c r="AC6561" s="17" t="s">
        <v>14</v>
      </c>
      <c r="AF6561" s="17">
        <v>15</v>
      </c>
      <c r="AG6561" s="17">
        <v>2</v>
      </c>
      <c r="AI6561" s="17" t="s">
        <v>10178</v>
      </c>
      <c r="AM6561" s="17" t="s">
        <v>68</v>
      </c>
      <c r="AN6561" s="17" t="s">
        <v>11517</v>
      </c>
      <c r="AO6561" s="17">
        <v>3</v>
      </c>
      <c r="AP6561" s="17">
        <v>80</v>
      </c>
      <c r="AQ6561" s="17">
        <v>5</v>
      </c>
      <c r="AR6561" s="17" t="s">
        <v>10180</v>
      </c>
      <c r="CY6561" s="17" t="s">
        <v>21</v>
      </c>
      <c r="DN6561" s="17">
        <f>COUNTIF(AU6561:DM6561, "X")</f>
        <v>0</v>
      </c>
    </row>
    <row r="6562" spans="1:118" s="17" customFormat="1">
      <c r="A6562" s="17" t="s">
        <v>11617</v>
      </c>
      <c r="B6562" s="17">
        <v>55</v>
      </c>
      <c r="C6562" s="17">
        <v>179142</v>
      </c>
      <c r="D6562" s="17" t="s">
        <v>11615</v>
      </c>
      <c r="E6562" s="17" t="s">
        <v>10232</v>
      </c>
      <c r="F6562" s="17" t="s">
        <v>11</v>
      </c>
      <c r="H6562" s="309">
        <v>36001</v>
      </c>
      <c r="I6562" s="309">
        <v>42817</v>
      </c>
      <c r="J6562" s="17" t="s">
        <v>3888</v>
      </c>
      <c r="L6562" s="17" t="s">
        <v>11618</v>
      </c>
      <c r="N6562" s="17" t="s">
        <v>14</v>
      </c>
      <c r="O6562" s="17" t="s">
        <v>15</v>
      </c>
      <c r="P6562" s="17">
        <v>45371</v>
      </c>
      <c r="AC6562" s="17" t="s">
        <v>14</v>
      </c>
      <c r="AF6562" s="17">
        <v>8</v>
      </c>
      <c r="AG6562" s="17">
        <v>2</v>
      </c>
      <c r="AI6562" s="17" t="s">
        <v>10178</v>
      </c>
      <c r="AM6562" s="17" t="s">
        <v>68</v>
      </c>
      <c r="AN6562" s="17" t="s">
        <v>11517</v>
      </c>
      <c r="AO6562" s="17">
        <v>3</v>
      </c>
      <c r="AP6562" s="17">
        <v>80</v>
      </c>
      <c r="AQ6562" s="17">
        <v>5</v>
      </c>
      <c r="AR6562" s="17" t="s">
        <v>10180</v>
      </c>
      <c r="DF6562" s="17" t="s">
        <v>3901</v>
      </c>
      <c r="DN6562" s="17">
        <f>COUNTIF(AU6562:DM6562, "X")</f>
        <v>1</v>
      </c>
    </row>
    <row r="6563" spans="1:118" s="17" customFormat="1">
      <c r="A6563" s="17" t="s">
        <v>10122</v>
      </c>
      <c r="B6563" s="17">
        <v>55</v>
      </c>
      <c r="C6563" s="17">
        <v>179143</v>
      </c>
      <c r="D6563" s="17" t="s">
        <v>10123</v>
      </c>
      <c r="E6563" s="17" t="s">
        <v>523</v>
      </c>
      <c r="F6563" s="17" t="s">
        <v>467</v>
      </c>
      <c r="H6563" s="309">
        <v>36336</v>
      </c>
      <c r="I6563" s="309">
        <v>42817</v>
      </c>
      <c r="J6563" s="17" t="s">
        <v>3888</v>
      </c>
      <c r="L6563" s="17" t="s">
        <v>9894</v>
      </c>
      <c r="M6563" s="17" t="s">
        <v>10124</v>
      </c>
      <c r="N6563" s="17" t="s">
        <v>31</v>
      </c>
      <c r="O6563" s="17" t="s">
        <v>15</v>
      </c>
      <c r="P6563" s="17">
        <v>45373</v>
      </c>
      <c r="Q6563" s="17">
        <v>2361</v>
      </c>
      <c r="AC6563" s="17" t="s">
        <v>9895</v>
      </c>
      <c r="AD6563" s="17" t="s">
        <v>9896</v>
      </c>
      <c r="AF6563" s="17">
        <v>15</v>
      </c>
      <c r="AG6563" s="17">
        <v>2</v>
      </c>
      <c r="AM6563" s="17" t="s">
        <v>216</v>
      </c>
      <c r="AN6563" s="17" t="s">
        <v>9897</v>
      </c>
      <c r="AO6563" s="17">
        <v>3</v>
      </c>
      <c r="AP6563" s="17">
        <v>80</v>
      </c>
      <c r="AQ6563" s="17">
        <v>5</v>
      </c>
      <c r="AR6563" s="17" t="s">
        <v>9898</v>
      </c>
      <c r="AT6563" s="17" t="s">
        <v>9899</v>
      </c>
      <c r="DN6563" s="17">
        <f>COUNTIF(AU6563:DM6563, "X")</f>
        <v>0</v>
      </c>
    </row>
    <row r="6564" spans="1:118" s="17" customFormat="1">
      <c r="A6564" s="17" t="s">
        <v>19766</v>
      </c>
      <c r="B6564" s="17">
        <v>55</v>
      </c>
      <c r="C6564" s="17">
        <v>179147</v>
      </c>
      <c r="D6564" s="17" t="s">
        <v>19767</v>
      </c>
      <c r="E6564" s="17" t="s">
        <v>310</v>
      </c>
      <c r="F6564" s="17" t="s">
        <v>58</v>
      </c>
      <c r="H6564" s="309">
        <v>36319</v>
      </c>
      <c r="I6564" s="309">
        <v>42817</v>
      </c>
      <c r="J6564" s="17" t="s">
        <v>3888</v>
      </c>
      <c r="L6564" s="17" t="s">
        <v>19768</v>
      </c>
      <c r="N6564" s="17" t="s">
        <v>14</v>
      </c>
      <c r="O6564" s="17" t="s">
        <v>15</v>
      </c>
      <c r="P6564" s="17">
        <v>45371</v>
      </c>
      <c r="AF6564" s="17">
        <v>8</v>
      </c>
      <c r="AG6564" s="17">
        <v>2</v>
      </c>
      <c r="AI6564" s="17" t="s">
        <v>10178</v>
      </c>
      <c r="AM6564" s="17" t="s">
        <v>219</v>
      </c>
      <c r="AN6564" s="17" t="s">
        <v>19675</v>
      </c>
      <c r="AO6564" s="17">
        <v>3</v>
      </c>
      <c r="AP6564" s="17">
        <v>80</v>
      </c>
      <c r="AQ6564" s="17">
        <v>5</v>
      </c>
      <c r="AR6564" s="17" t="s">
        <v>10180</v>
      </c>
      <c r="DN6564" s="17">
        <f>COUNTIF(AU6564:DM6564, "X")</f>
        <v>0</v>
      </c>
    </row>
    <row r="6565" spans="1:118" s="17" customFormat="1">
      <c r="A6565" s="17" t="s">
        <v>11681</v>
      </c>
      <c r="B6565" s="17">
        <v>55</v>
      </c>
      <c r="C6565" s="17">
        <v>179151</v>
      </c>
      <c r="D6565" s="17" t="s">
        <v>11682</v>
      </c>
      <c r="E6565" s="17" t="s">
        <v>122</v>
      </c>
      <c r="F6565" s="17" t="s">
        <v>65</v>
      </c>
      <c r="G6565" s="17" t="s">
        <v>203</v>
      </c>
      <c r="H6565" s="309">
        <v>21733</v>
      </c>
      <c r="I6565" s="309">
        <v>42814</v>
      </c>
      <c r="J6565" s="17" t="s">
        <v>3888</v>
      </c>
      <c r="L6565" s="17" t="s">
        <v>11636</v>
      </c>
      <c r="N6565" s="17" t="s">
        <v>14</v>
      </c>
      <c r="O6565" s="17" t="s">
        <v>15</v>
      </c>
      <c r="P6565" s="17">
        <v>45371</v>
      </c>
      <c r="AC6565" s="17" t="s">
        <v>14</v>
      </c>
      <c r="AF6565" s="17">
        <v>8</v>
      </c>
      <c r="AG6565" s="17">
        <v>2</v>
      </c>
      <c r="AI6565" s="17" t="s">
        <v>10178</v>
      </c>
      <c r="AM6565" s="17" t="s">
        <v>68</v>
      </c>
      <c r="AN6565" s="17" t="s">
        <v>11517</v>
      </c>
      <c r="AO6565" s="17">
        <v>3</v>
      </c>
      <c r="AP6565" s="17">
        <v>80</v>
      </c>
      <c r="AQ6565" s="17">
        <v>5</v>
      </c>
      <c r="AR6565" s="17" t="s">
        <v>10180</v>
      </c>
      <c r="AU6565" s="17" t="s">
        <v>21</v>
      </c>
      <c r="AV6565" s="17" t="s">
        <v>3901</v>
      </c>
      <c r="AW6565" s="17" t="s">
        <v>3901</v>
      </c>
      <c r="AX6565" s="17" t="s">
        <v>3901</v>
      </c>
      <c r="AY6565" s="17" t="s">
        <v>21</v>
      </c>
      <c r="AZ6565" s="17" t="s">
        <v>3901</v>
      </c>
      <c r="BC6565" s="17" t="s">
        <v>21</v>
      </c>
      <c r="BD6565" s="17" t="s">
        <v>3901</v>
      </c>
      <c r="BF6565" s="17" t="s">
        <v>3901</v>
      </c>
      <c r="BH6565" s="17" t="s">
        <v>3901</v>
      </c>
      <c r="BJ6565" s="17" t="s">
        <v>21</v>
      </c>
      <c r="BK6565" s="17" t="s">
        <v>3901</v>
      </c>
      <c r="BY6565" s="17" t="s">
        <v>3901</v>
      </c>
      <c r="CH6565" s="17" t="s">
        <v>3901</v>
      </c>
      <c r="CQ6565" s="17" t="s">
        <v>3901</v>
      </c>
      <c r="DN6565" s="17">
        <f>COUNTIF(AU6565:DM6565, "X")</f>
        <v>11</v>
      </c>
    </row>
    <row r="6566" spans="1:118" s="17" customFormat="1">
      <c r="A6566" s="17" t="s">
        <v>23040</v>
      </c>
      <c r="B6566" s="17">
        <v>55</v>
      </c>
      <c r="C6566" s="17">
        <v>179160</v>
      </c>
      <c r="D6566" s="17" t="s">
        <v>522</v>
      </c>
      <c r="E6566" s="17" t="s">
        <v>21</v>
      </c>
      <c r="F6566" s="17" t="s">
        <v>277</v>
      </c>
      <c r="H6566" s="309">
        <v>23100</v>
      </c>
      <c r="I6566" s="309">
        <v>42817</v>
      </c>
      <c r="J6566" s="17" t="s">
        <v>3888</v>
      </c>
      <c r="L6566" s="17" t="s">
        <v>23041</v>
      </c>
      <c r="N6566" s="17" t="s">
        <v>89</v>
      </c>
      <c r="O6566" s="17" t="s">
        <v>15</v>
      </c>
      <c r="P6566" s="17">
        <v>45339</v>
      </c>
      <c r="T6566" s="17" t="s">
        <v>23042</v>
      </c>
      <c r="V6566" s="17" t="s">
        <v>89</v>
      </c>
      <c r="W6566" s="17" t="s">
        <v>15</v>
      </c>
      <c r="X6566" s="17">
        <v>45339</v>
      </c>
      <c r="AF6566" s="17">
        <v>8</v>
      </c>
      <c r="AG6566" s="17">
        <v>2</v>
      </c>
      <c r="AI6566" s="17" t="s">
        <v>20542</v>
      </c>
      <c r="AM6566" s="17" t="s">
        <v>90</v>
      </c>
      <c r="AN6566" s="17" t="s">
        <v>23025</v>
      </c>
      <c r="AO6566" s="17">
        <v>3</v>
      </c>
      <c r="AP6566" s="17">
        <v>80</v>
      </c>
      <c r="AQ6566" s="17">
        <v>5</v>
      </c>
      <c r="AR6566" s="17" t="s">
        <v>22585</v>
      </c>
      <c r="AU6566" s="17" t="s">
        <v>21</v>
      </c>
      <c r="AV6566" s="17" t="s">
        <v>3901</v>
      </c>
      <c r="AX6566" s="17" t="s">
        <v>3901</v>
      </c>
      <c r="AZ6566" s="17" t="s">
        <v>3901</v>
      </c>
      <c r="BC6566" s="17" t="s">
        <v>21</v>
      </c>
      <c r="BD6566" s="17" t="s">
        <v>3901</v>
      </c>
      <c r="BK6566" s="17" t="s">
        <v>3901</v>
      </c>
      <c r="BN6566" s="17" t="s">
        <v>3901</v>
      </c>
      <c r="BQ6566" s="17" t="s">
        <v>21</v>
      </c>
      <c r="BS6566" s="17" t="s">
        <v>3901</v>
      </c>
      <c r="BZ6566" s="17" t="s">
        <v>21</v>
      </c>
      <c r="CG6566" s="17" t="s">
        <v>21</v>
      </c>
      <c r="CH6566" s="17" t="s">
        <v>3901</v>
      </c>
      <c r="CN6566" s="17" t="s">
        <v>3901</v>
      </c>
      <c r="CQ6566" s="17" t="s">
        <v>3901</v>
      </c>
      <c r="CU6566" s="17" t="s">
        <v>3901</v>
      </c>
      <c r="DA6566" s="17" t="s">
        <v>3901</v>
      </c>
      <c r="DN6566" s="17">
        <f>COUNTIF(AU6566:DM6566, "X")</f>
        <v>12</v>
      </c>
    </row>
    <row r="6567" spans="1:118" s="17" customFormat="1">
      <c r="A6567" s="17" t="s">
        <v>23611</v>
      </c>
      <c r="B6567" s="17">
        <v>55</v>
      </c>
      <c r="C6567" s="17">
        <v>179161</v>
      </c>
      <c r="D6567" s="17" t="s">
        <v>23612</v>
      </c>
      <c r="E6567" s="17" t="s">
        <v>373</v>
      </c>
      <c r="F6567" s="17" t="s">
        <v>43</v>
      </c>
      <c r="H6567" s="309">
        <v>30295</v>
      </c>
      <c r="I6567" s="309">
        <v>42818</v>
      </c>
      <c r="J6567" s="17" t="s">
        <v>3888</v>
      </c>
      <c r="L6567" s="17" t="s">
        <v>23613</v>
      </c>
      <c r="N6567" s="17" t="s">
        <v>126</v>
      </c>
      <c r="O6567" s="17" t="s">
        <v>15</v>
      </c>
      <c r="P6567" s="17">
        <v>45383</v>
      </c>
      <c r="Q6567" s="17">
        <v>1700</v>
      </c>
      <c r="AF6567" s="17">
        <v>8</v>
      </c>
      <c r="AG6567" s="17">
        <v>2</v>
      </c>
      <c r="AI6567" s="17" t="s">
        <v>20542</v>
      </c>
      <c r="AM6567" s="17" t="s">
        <v>303</v>
      </c>
      <c r="AN6567" s="17" t="s">
        <v>23502</v>
      </c>
      <c r="AO6567" s="17">
        <v>3</v>
      </c>
      <c r="AP6567" s="17">
        <v>80</v>
      </c>
      <c r="AQ6567" s="17">
        <v>5</v>
      </c>
      <c r="AR6567" s="17" t="s">
        <v>22585</v>
      </c>
      <c r="AS6567" s="17" t="s">
        <v>23503</v>
      </c>
      <c r="DN6567" s="17">
        <f>COUNTIF(AU6567:DM6567, "X")</f>
        <v>0</v>
      </c>
    </row>
    <row r="6568" spans="1:118" s="17" customFormat="1">
      <c r="A6568" s="17" t="s">
        <v>22390</v>
      </c>
      <c r="B6568" s="17">
        <v>55</v>
      </c>
      <c r="C6568" s="17">
        <v>179180</v>
      </c>
      <c r="D6568" s="17" t="s">
        <v>18424</v>
      </c>
      <c r="E6568" s="17" t="s">
        <v>8593</v>
      </c>
      <c r="F6568" s="17" t="s">
        <v>164</v>
      </c>
      <c r="H6568" s="309">
        <v>36216</v>
      </c>
      <c r="I6568" s="309">
        <v>42821</v>
      </c>
      <c r="J6568" s="17" t="s">
        <v>3888</v>
      </c>
      <c r="L6568" s="17" t="s">
        <v>22391</v>
      </c>
      <c r="N6568" s="17" t="s">
        <v>31</v>
      </c>
      <c r="O6568" s="17" t="s">
        <v>15</v>
      </c>
      <c r="P6568" s="17">
        <v>45373</v>
      </c>
      <c r="AF6568" s="17">
        <v>15</v>
      </c>
      <c r="AG6568" s="17">
        <v>2</v>
      </c>
      <c r="AH6568" s="17" t="s">
        <v>11926</v>
      </c>
      <c r="AK6568" s="17" t="s">
        <v>11927</v>
      </c>
      <c r="AM6568" s="17" t="s">
        <v>200</v>
      </c>
      <c r="AN6568" s="17" t="s">
        <v>22312</v>
      </c>
      <c r="AO6568" s="17">
        <v>3</v>
      </c>
      <c r="AP6568" s="17">
        <v>80</v>
      </c>
      <c r="AQ6568" s="17">
        <v>5</v>
      </c>
      <c r="AR6568" s="17" t="s">
        <v>11941</v>
      </c>
      <c r="DN6568" s="17">
        <f>COUNTIF(AU6568:DM6568, "X")</f>
        <v>0</v>
      </c>
    </row>
    <row r="6569" spans="1:118" s="17" customFormat="1">
      <c r="A6569" s="17" t="s">
        <v>24533</v>
      </c>
      <c r="B6569" s="17">
        <v>55</v>
      </c>
      <c r="C6569" s="17">
        <v>179182</v>
      </c>
      <c r="D6569" s="17" t="s">
        <v>24534</v>
      </c>
      <c r="E6569" s="17" t="s">
        <v>112</v>
      </c>
      <c r="F6569" s="17" t="s">
        <v>22</v>
      </c>
      <c r="H6569" s="309">
        <v>23473</v>
      </c>
      <c r="I6569" s="309">
        <v>42821</v>
      </c>
      <c r="J6569" s="17" t="s">
        <v>3888</v>
      </c>
      <c r="L6569" s="17" t="s">
        <v>24535</v>
      </c>
      <c r="N6569" s="17" t="s">
        <v>19</v>
      </c>
      <c r="O6569" s="17" t="s">
        <v>15</v>
      </c>
      <c r="P6569" s="17">
        <v>45356</v>
      </c>
      <c r="AF6569" s="17">
        <v>8</v>
      </c>
      <c r="AG6569" s="17">
        <v>2</v>
      </c>
      <c r="AI6569" s="17" t="s">
        <v>20669</v>
      </c>
      <c r="AM6569" s="17" t="s">
        <v>141</v>
      </c>
      <c r="AN6569" s="17" t="s">
        <v>24484</v>
      </c>
      <c r="AO6569" s="17">
        <v>3</v>
      </c>
      <c r="AP6569" s="17">
        <v>80</v>
      </c>
      <c r="AQ6569" s="17">
        <v>5</v>
      </c>
      <c r="AR6569" s="17" t="s">
        <v>24485</v>
      </c>
      <c r="AV6569" s="17" t="s">
        <v>3901</v>
      </c>
      <c r="BD6569" s="17" t="s">
        <v>3901</v>
      </c>
      <c r="BF6569" s="17" t="s">
        <v>3901</v>
      </c>
      <c r="DN6569" s="17">
        <f>COUNTIF(AU6569:DM6569, "X")</f>
        <v>3</v>
      </c>
    </row>
    <row r="6570" spans="1:118" s="17" customFormat="1">
      <c r="A6570" s="17" t="s">
        <v>11967</v>
      </c>
      <c r="B6570" s="17">
        <v>55</v>
      </c>
      <c r="C6570" s="17">
        <v>179183</v>
      </c>
      <c r="D6570" s="17" t="s">
        <v>619</v>
      </c>
      <c r="E6570" s="17" t="s">
        <v>9323</v>
      </c>
      <c r="F6570" s="17" t="s">
        <v>65</v>
      </c>
      <c r="H6570" s="309">
        <v>27809</v>
      </c>
      <c r="I6570" s="309">
        <v>42821</v>
      </c>
      <c r="J6570" s="17" t="s">
        <v>3888</v>
      </c>
      <c r="L6570" s="17" t="s">
        <v>11968</v>
      </c>
      <c r="M6570" s="17" t="s">
        <v>387</v>
      </c>
      <c r="N6570" s="17" t="s">
        <v>31</v>
      </c>
      <c r="O6570" s="17" t="s">
        <v>15</v>
      </c>
      <c r="P6570" s="17">
        <v>45373</v>
      </c>
      <c r="AC6570" s="17" t="s">
        <v>9895</v>
      </c>
      <c r="AF6570" s="17">
        <v>8</v>
      </c>
      <c r="AG6570" s="17">
        <v>2</v>
      </c>
      <c r="AH6570" s="17" t="s">
        <v>11926</v>
      </c>
      <c r="AK6570" s="17" t="s">
        <v>11927</v>
      </c>
      <c r="AM6570" s="17" t="s">
        <v>227</v>
      </c>
      <c r="AN6570" s="17" t="s">
        <v>11928</v>
      </c>
      <c r="AO6570" s="17">
        <v>3</v>
      </c>
      <c r="AP6570" s="17">
        <v>80</v>
      </c>
      <c r="AQ6570" s="17">
        <v>5</v>
      </c>
      <c r="AR6570" s="17" t="s">
        <v>9898</v>
      </c>
      <c r="AT6570" s="17" t="s">
        <v>11929</v>
      </c>
      <c r="AV6570" s="17" t="s">
        <v>3901</v>
      </c>
      <c r="DN6570" s="17">
        <f>COUNTIF(AU6570:DM6570, "X")</f>
        <v>1</v>
      </c>
    </row>
    <row r="6571" spans="1:118" s="17" customFormat="1">
      <c r="A6571" s="17" t="s">
        <v>9062</v>
      </c>
      <c r="B6571" s="17">
        <v>55</v>
      </c>
      <c r="C6571" s="17">
        <v>179184</v>
      </c>
      <c r="D6571" s="17" t="s">
        <v>9063</v>
      </c>
      <c r="E6571" s="17" t="s">
        <v>9064</v>
      </c>
      <c r="F6571" s="17" t="s">
        <v>165</v>
      </c>
      <c r="H6571" s="309">
        <v>35140</v>
      </c>
      <c r="I6571" s="309">
        <v>42821</v>
      </c>
      <c r="J6571" s="17" t="s">
        <v>3888</v>
      </c>
      <c r="L6571" s="17" t="s">
        <v>8891</v>
      </c>
      <c r="N6571" s="17" t="s">
        <v>19</v>
      </c>
      <c r="O6571" s="17" t="s">
        <v>15</v>
      </c>
      <c r="P6571" s="17">
        <v>45356</v>
      </c>
      <c r="AC6571" s="17" t="s">
        <v>3890</v>
      </c>
      <c r="AD6571" s="17" t="s">
        <v>3891</v>
      </c>
      <c r="AF6571" s="17">
        <v>8</v>
      </c>
      <c r="AG6571" s="17">
        <v>2</v>
      </c>
      <c r="AM6571" s="17" t="s">
        <v>2608</v>
      </c>
      <c r="AN6571" s="17" t="s">
        <v>8704</v>
      </c>
      <c r="AO6571" s="17">
        <v>3</v>
      </c>
      <c r="AP6571" s="17">
        <v>80</v>
      </c>
      <c r="AQ6571" s="17">
        <v>5</v>
      </c>
      <c r="AT6571" s="17" t="s">
        <v>7979</v>
      </c>
      <c r="DN6571" s="17">
        <f>COUNTIF(AU6571:DM6571, "X")</f>
        <v>0</v>
      </c>
    </row>
    <row r="6572" spans="1:118" s="17" customFormat="1">
      <c r="A6572" s="17" t="s">
        <v>5407</v>
      </c>
      <c r="B6572" s="17">
        <v>55</v>
      </c>
      <c r="C6572" s="17">
        <v>179185</v>
      </c>
      <c r="D6572" s="17" t="s">
        <v>5408</v>
      </c>
      <c r="E6572" s="17" t="s">
        <v>374</v>
      </c>
      <c r="F6572" s="17" t="s">
        <v>199</v>
      </c>
      <c r="H6572" s="309">
        <v>36203</v>
      </c>
      <c r="I6572" s="309">
        <v>42821</v>
      </c>
      <c r="J6572" s="17" t="s">
        <v>3888</v>
      </c>
      <c r="L6572" s="17" t="s">
        <v>5392</v>
      </c>
      <c r="N6572" s="17" t="s">
        <v>19</v>
      </c>
      <c r="O6572" s="17" t="s">
        <v>15</v>
      </c>
      <c r="P6572" s="17">
        <v>45356</v>
      </c>
      <c r="AC6572" s="17" t="s">
        <v>3890</v>
      </c>
      <c r="AD6572" s="17" t="s">
        <v>3891</v>
      </c>
      <c r="AF6572" s="17">
        <v>8</v>
      </c>
      <c r="AG6572" s="17">
        <v>2</v>
      </c>
      <c r="AM6572" s="17" t="s">
        <v>2603</v>
      </c>
      <c r="AN6572" s="17" t="s">
        <v>5023</v>
      </c>
      <c r="AO6572" s="17">
        <v>3</v>
      </c>
      <c r="AP6572" s="17">
        <v>80</v>
      </c>
      <c r="AQ6572" s="17">
        <v>5</v>
      </c>
      <c r="AT6572" s="17" t="s">
        <v>3893</v>
      </c>
      <c r="DN6572" s="17">
        <f>COUNTIF(AU6572:DM6572, "X")</f>
        <v>0</v>
      </c>
    </row>
    <row r="6573" spans="1:118" s="17" customFormat="1">
      <c r="A6573" s="17" t="s">
        <v>6142</v>
      </c>
      <c r="B6573" s="17">
        <v>55</v>
      </c>
      <c r="C6573" s="17">
        <v>179200</v>
      </c>
      <c r="D6573" s="17" t="s">
        <v>6143</v>
      </c>
      <c r="E6573" s="17" t="s">
        <v>160</v>
      </c>
      <c r="F6573" s="17" t="s">
        <v>205</v>
      </c>
      <c r="H6573" s="309">
        <v>31681</v>
      </c>
      <c r="I6573" s="309">
        <v>42816</v>
      </c>
      <c r="J6573" s="17" t="s">
        <v>3888</v>
      </c>
      <c r="L6573" s="17" t="s">
        <v>6144</v>
      </c>
      <c r="N6573" s="17" t="s">
        <v>19</v>
      </c>
      <c r="O6573" s="17" t="s">
        <v>15</v>
      </c>
      <c r="P6573" s="17">
        <v>45356</v>
      </c>
      <c r="AC6573" s="17" t="s">
        <v>3890</v>
      </c>
      <c r="AD6573" s="17" t="s">
        <v>3891</v>
      </c>
      <c r="AF6573" s="17">
        <v>8</v>
      </c>
      <c r="AG6573" s="17">
        <v>2</v>
      </c>
      <c r="AM6573" s="17" t="s">
        <v>2604</v>
      </c>
      <c r="AN6573" s="17" t="s">
        <v>5966</v>
      </c>
      <c r="AO6573" s="17">
        <v>3</v>
      </c>
      <c r="AP6573" s="17">
        <v>80</v>
      </c>
      <c r="AQ6573" s="17">
        <v>5</v>
      </c>
      <c r="AT6573" s="17" t="s">
        <v>5516</v>
      </c>
      <c r="CH6573" s="17" t="s">
        <v>3901</v>
      </c>
      <c r="CU6573" s="17" t="s">
        <v>3901</v>
      </c>
      <c r="DN6573" s="17">
        <f>COUNTIF(AU6573:DM6573, "X")</f>
        <v>2</v>
      </c>
    </row>
    <row r="6574" spans="1:118" s="17" customFormat="1">
      <c r="A6574" s="17" t="s">
        <v>7843</v>
      </c>
      <c r="B6574" s="17">
        <v>55</v>
      </c>
      <c r="C6574" s="17">
        <v>179205</v>
      </c>
      <c r="D6574" s="17" t="s">
        <v>7844</v>
      </c>
      <c r="E6574" s="17" t="s">
        <v>5985</v>
      </c>
      <c r="F6574" s="17" t="s">
        <v>22</v>
      </c>
      <c r="H6574" s="309">
        <v>35557</v>
      </c>
      <c r="I6574" s="309">
        <v>42823</v>
      </c>
      <c r="J6574" s="17" t="s">
        <v>3888</v>
      </c>
      <c r="L6574" s="17" t="s">
        <v>7845</v>
      </c>
      <c r="N6574" s="17" t="s">
        <v>19</v>
      </c>
      <c r="O6574" s="17" t="s">
        <v>15</v>
      </c>
      <c r="P6574" s="17">
        <v>45356</v>
      </c>
      <c r="AC6574" s="17" t="s">
        <v>3890</v>
      </c>
      <c r="AD6574" s="17" t="s">
        <v>3891</v>
      </c>
      <c r="AF6574" s="17">
        <v>8</v>
      </c>
      <c r="AG6574" s="17">
        <v>2</v>
      </c>
      <c r="AM6574" s="17" t="s">
        <v>2606</v>
      </c>
      <c r="AN6574" s="17" t="s">
        <v>7570</v>
      </c>
      <c r="AO6574" s="17">
        <v>3</v>
      </c>
      <c r="AP6574" s="17">
        <v>80</v>
      </c>
      <c r="AQ6574" s="17">
        <v>5</v>
      </c>
      <c r="AT6574" s="17" t="s">
        <v>6589</v>
      </c>
      <c r="DN6574" s="17">
        <f>COUNTIF(AU6574:DM6574, "X")</f>
        <v>0</v>
      </c>
    </row>
    <row r="6575" spans="1:118" s="17" customFormat="1">
      <c r="A6575" s="17" t="s">
        <v>17867</v>
      </c>
      <c r="B6575" s="17">
        <v>55</v>
      </c>
      <c r="C6575" s="17">
        <v>179208</v>
      </c>
      <c r="D6575" s="17" t="s">
        <v>17868</v>
      </c>
      <c r="E6575" s="17" t="s">
        <v>600</v>
      </c>
      <c r="F6575" s="17" t="s">
        <v>48</v>
      </c>
      <c r="H6575" s="309">
        <v>13950</v>
      </c>
      <c r="I6575" s="309">
        <v>42818</v>
      </c>
      <c r="J6575" s="17" t="s">
        <v>3888</v>
      </c>
      <c r="L6575" s="17" t="s">
        <v>17771</v>
      </c>
      <c r="M6575" s="17" t="s">
        <v>346</v>
      </c>
      <c r="N6575" s="17" t="s">
        <v>14</v>
      </c>
      <c r="O6575" s="17" t="s">
        <v>15</v>
      </c>
      <c r="P6575" s="17">
        <v>45371</v>
      </c>
      <c r="AC6575" s="17" t="s">
        <v>17772</v>
      </c>
      <c r="AF6575" s="17">
        <v>15</v>
      </c>
      <c r="AG6575" s="17">
        <v>2</v>
      </c>
      <c r="AH6575" s="17" t="s">
        <v>11926</v>
      </c>
      <c r="AK6575" s="17" t="s">
        <v>17298</v>
      </c>
      <c r="AM6575" s="17" t="s">
        <v>71</v>
      </c>
      <c r="AN6575" s="17" t="s">
        <v>17760</v>
      </c>
      <c r="AO6575" s="17">
        <v>3</v>
      </c>
      <c r="AP6575" s="17">
        <v>80</v>
      </c>
      <c r="AQ6575" s="17">
        <v>5</v>
      </c>
      <c r="AT6575" s="17" t="s">
        <v>17773</v>
      </c>
      <c r="AY6575" s="17" t="s">
        <v>21</v>
      </c>
      <c r="AZ6575" s="17" t="s">
        <v>3901</v>
      </c>
      <c r="BB6575" s="17" t="s">
        <v>3901</v>
      </c>
      <c r="BD6575" s="17" t="s">
        <v>3901</v>
      </c>
      <c r="BK6575" s="17" t="s">
        <v>3901</v>
      </c>
      <c r="BL6575" s="17" t="s">
        <v>3901</v>
      </c>
      <c r="BQ6575" s="17" t="s">
        <v>21</v>
      </c>
      <c r="BS6575" s="17" t="s">
        <v>3901</v>
      </c>
      <c r="BY6575" s="17" t="s">
        <v>3901</v>
      </c>
      <c r="BZ6575" s="17" t="s">
        <v>21</v>
      </c>
      <c r="CF6575" s="17" t="s">
        <v>3901</v>
      </c>
      <c r="DN6575" s="17">
        <f>COUNTIF(AU6575:DM6575, "X")</f>
        <v>8</v>
      </c>
    </row>
    <row r="6576" spans="1:118" s="17" customFormat="1">
      <c r="A6576" s="17" t="s">
        <v>25118</v>
      </c>
      <c r="B6576" s="17">
        <v>55</v>
      </c>
      <c r="C6576" s="17">
        <v>127891</v>
      </c>
      <c r="D6576" s="17" t="s">
        <v>152</v>
      </c>
      <c r="E6576" s="17" t="s">
        <v>5511</v>
      </c>
      <c r="F6576" s="17" t="s">
        <v>58</v>
      </c>
      <c r="H6576" s="309">
        <v>22109</v>
      </c>
      <c r="I6576" s="309">
        <v>42824</v>
      </c>
      <c r="J6576" s="17" t="s">
        <v>3888</v>
      </c>
      <c r="L6576" s="17" t="s">
        <v>25119</v>
      </c>
      <c r="N6576" s="17" t="s">
        <v>31</v>
      </c>
      <c r="O6576" s="17" t="s">
        <v>15</v>
      </c>
      <c r="P6576" s="17">
        <v>45373</v>
      </c>
      <c r="AC6576" s="17" t="s">
        <v>9895</v>
      </c>
      <c r="AD6576" s="17" t="s">
        <v>9896</v>
      </c>
      <c r="AF6576" s="17">
        <v>15</v>
      </c>
      <c r="AG6576" s="17">
        <v>2</v>
      </c>
      <c r="AM6576" s="17" t="s">
        <v>67</v>
      </c>
      <c r="AN6576" s="17" t="s">
        <v>25087</v>
      </c>
      <c r="AO6576" s="17">
        <v>3</v>
      </c>
      <c r="AP6576" s="17">
        <v>80</v>
      </c>
      <c r="AQ6576" s="17">
        <v>5</v>
      </c>
      <c r="AR6576" s="17" t="s">
        <v>9898</v>
      </c>
      <c r="AT6576" s="17" t="s">
        <v>16072</v>
      </c>
      <c r="DN6576" s="17">
        <f>COUNTIF(AU6576:DM6576, "X")</f>
        <v>0</v>
      </c>
    </row>
    <row r="6577" spans="1:118" s="17" customFormat="1">
      <c r="A6577" s="17" t="s">
        <v>25849</v>
      </c>
      <c r="B6577" s="17">
        <v>55</v>
      </c>
      <c r="C6577" s="17">
        <v>179215</v>
      </c>
      <c r="D6577" s="17" t="s">
        <v>25850</v>
      </c>
      <c r="E6577" s="17" t="s">
        <v>166</v>
      </c>
      <c r="F6577" s="17" t="s">
        <v>93</v>
      </c>
      <c r="H6577" s="309">
        <v>21393</v>
      </c>
      <c r="I6577" s="309">
        <v>42817</v>
      </c>
      <c r="J6577" s="17" t="s">
        <v>3888</v>
      </c>
      <c r="L6577" s="17" t="s">
        <v>25851</v>
      </c>
      <c r="N6577" s="17" t="s">
        <v>14</v>
      </c>
      <c r="O6577" s="17" t="s">
        <v>15</v>
      </c>
      <c r="P6577" s="17">
        <v>45371</v>
      </c>
      <c r="AC6577" s="17" t="s">
        <v>17772</v>
      </c>
      <c r="AF6577" s="17">
        <v>8</v>
      </c>
      <c r="AG6577" s="17">
        <v>2</v>
      </c>
      <c r="AH6577" s="17" t="s">
        <v>11926</v>
      </c>
      <c r="AK6577" s="17" t="s">
        <v>17298</v>
      </c>
      <c r="AM6577" s="17" t="s">
        <v>39</v>
      </c>
      <c r="AN6577" s="17" t="s">
        <v>25609</v>
      </c>
      <c r="AO6577" s="17">
        <v>3</v>
      </c>
      <c r="AP6577" s="17">
        <v>80</v>
      </c>
      <c r="AQ6577" s="17">
        <v>5</v>
      </c>
      <c r="AT6577" s="17" t="s">
        <v>25610</v>
      </c>
      <c r="BD6577" s="17" t="s">
        <v>3901</v>
      </c>
      <c r="BS6577" s="17" t="s">
        <v>3901</v>
      </c>
      <c r="BY6577" s="17" t="s">
        <v>3901</v>
      </c>
      <c r="CH6577" s="17" t="s">
        <v>3901</v>
      </c>
      <c r="DN6577" s="17">
        <f>COUNTIF(AU6577:DM6577, "X")</f>
        <v>4</v>
      </c>
    </row>
    <row r="6578" spans="1:118" s="17" customFormat="1">
      <c r="A6578" s="17" t="s">
        <v>25751</v>
      </c>
      <c r="B6578" s="17">
        <v>55</v>
      </c>
      <c r="C6578" s="17">
        <v>179217</v>
      </c>
      <c r="D6578" s="17" t="s">
        <v>25752</v>
      </c>
      <c r="E6578" s="17" t="s">
        <v>147</v>
      </c>
      <c r="F6578" s="17" t="s">
        <v>287</v>
      </c>
      <c r="H6578" s="309">
        <v>22806</v>
      </c>
      <c r="I6578" s="309">
        <v>42817</v>
      </c>
      <c r="J6578" s="17" t="s">
        <v>3888</v>
      </c>
      <c r="L6578" s="17" t="s">
        <v>25753</v>
      </c>
      <c r="N6578" s="17" t="s">
        <v>14</v>
      </c>
      <c r="O6578" s="17" t="s">
        <v>15</v>
      </c>
      <c r="P6578" s="17">
        <v>45371</v>
      </c>
      <c r="AC6578" s="17" t="s">
        <v>17772</v>
      </c>
      <c r="AF6578" s="17">
        <v>8</v>
      </c>
      <c r="AG6578" s="17">
        <v>2</v>
      </c>
      <c r="AH6578" s="17" t="s">
        <v>11926</v>
      </c>
      <c r="AK6578" s="17" t="s">
        <v>17298</v>
      </c>
      <c r="AM6578" s="17" t="s">
        <v>39</v>
      </c>
      <c r="AN6578" s="17" t="s">
        <v>25609</v>
      </c>
      <c r="AO6578" s="17">
        <v>3</v>
      </c>
      <c r="AP6578" s="17">
        <v>80</v>
      </c>
      <c r="AQ6578" s="17">
        <v>5</v>
      </c>
      <c r="AT6578" s="17" t="s">
        <v>25610</v>
      </c>
      <c r="BQ6578" s="17" t="s">
        <v>30</v>
      </c>
      <c r="BS6578" s="17" t="s">
        <v>3901</v>
      </c>
      <c r="CH6578" s="17" t="s">
        <v>3901</v>
      </c>
      <c r="DN6578" s="17">
        <f>COUNTIF(AU6578:DM6578, "X")</f>
        <v>2</v>
      </c>
    </row>
    <row r="6579" spans="1:118" s="17" customFormat="1">
      <c r="A6579" s="17" t="s">
        <v>25852</v>
      </c>
      <c r="B6579" s="17">
        <v>55</v>
      </c>
      <c r="C6579" s="17">
        <v>179218</v>
      </c>
      <c r="D6579" s="17" t="s">
        <v>25752</v>
      </c>
      <c r="E6579" s="17" t="s">
        <v>6313</v>
      </c>
      <c r="F6579" s="17" t="s">
        <v>70</v>
      </c>
      <c r="H6579" s="309">
        <v>22369</v>
      </c>
      <c r="I6579" s="309">
        <v>42817</v>
      </c>
      <c r="J6579" s="17" t="s">
        <v>3888</v>
      </c>
      <c r="L6579" s="17" t="s">
        <v>25753</v>
      </c>
      <c r="N6579" s="17" t="s">
        <v>14</v>
      </c>
      <c r="O6579" s="17" t="s">
        <v>15</v>
      </c>
      <c r="P6579" s="17">
        <v>45371</v>
      </c>
      <c r="AC6579" s="17" t="s">
        <v>17772</v>
      </c>
      <c r="AF6579" s="17">
        <v>8</v>
      </c>
      <c r="AG6579" s="17">
        <v>2</v>
      </c>
      <c r="AH6579" s="17" t="s">
        <v>11926</v>
      </c>
      <c r="AK6579" s="17" t="s">
        <v>17298</v>
      </c>
      <c r="AM6579" s="17" t="s">
        <v>39</v>
      </c>
      <c r="AN6579" s="17" t="s">
        <v>25609</v>
      </c>
      <c r="AO6579" s="17">
        <v>3</v>
      </c>
      <c r="AP6579" s="17">
        <v>80</v>
      </c>
      <c r="AQ6579" s="17">
        <v>5</v>
      </c>
      <c r="AT6579" s="17" t="s">
        <v>25610</v>
      </c>
      <c r="AV6579" s="17" t="s">
        <v>3901</v>
      </c>
      <c r="BQ6579" s="17" t="s">
        <v>30</v>
      </c>
      <c r="BS6579" s="17" t="s">
        <v>3901</v>
      </c>
      <c r="CH6579" s="17" t="s">
        <v>3901</v>
      </c>
      <c r="CU6579" s="17" t="s">
        <v>3901</v>
      </c>
      <c r="DN6579" s="17">
        <f>COUNTIF(AU6579:DM6579, "X")</f>
        <v>4</v>
      </c>
    </row>
    <row r="6580" spans="1:118" s="17" customFormat="1">
      <c r="A6580" s="17" t="s">
        <v>7577</v>
      </c>
      <c r="B6580" s="17">
        <v>55</v>
      </c>
      <c r="C6580" s="17">
        <v>179224</v>
      </c>
      <c r="D6580" s="17" t="s">
        <v>7578</v>
      </c>
      <c r="E6580" s="17" t="s">
        <v>418</v>
      </c>
      <c r="F6580" s="17" t="s">
        <v>70</v>
      </c>
      <c r="H6580" s="309">
        <v>20206</v>
      </c>
      <c r="I6580" s="309">
        <v>42822</v>
      </c>
      <c r="J6580" s="17" t="s">
        <v>3888</v>
      </c>
      <c r="L6580" s="17" t="s">
        <v>7579</v>
      </c>
      <c r="M6580" s="17" t="s">
        <v>7580</v>
      </c>
      <c r="N6580" s="17" t="s">
        <v>19</v>
      </c>
      <c r="O6580" s="17" t="s">
        <v>15</v>
      </c>
      <c r="P6580" s="17">
        <v>45356</v>
      </c>
      <c r="AC6580" s="17" t="s">
        <v>3890</v>
      </c>
      <c r="AD6580" s="17" t="s">
        <v>3891</v>
      </c>
      <c r="AF6580" s="17">
        <v>15</v>
      </c>
      <c r="AG6580" s="17">
        <v>2</v>
      </c>
      <c r="AM6580" s="17" t="s">
        <v>2606</v>
      </c>
      <c r="AN6580" s="17" t="s">
        <v>7570</v>
      </c>
      <c r="AO6580" s="17">
        <v>3</v>
      </c>
      <c r="AP6580" s="17">
        <v>80</v>
      </c>
      <c r="AQ6580" s="17">
        <v>5</v>
      </c>
      <c r="AT6580" s="17" t="s">
        <v>6589</v>
      </c>
      <c r="CH6580" s="17" t="s">
        <v>3901</v>
      </c>
      <c r="CQ6580" s="17" t="s">
        <v>3901</v>
      </c>
      <c r="CU6580" s="17" t="s">
        <v>3901</v>
      </c>
      <c r="DN6580" s="17">
        <f>COUNTIF(AU6580:DM6580, "X")</f>
        <v>3</v>
      </c>
    </row>
    <row r="6581" spans="1:118" s="17" customFormat="1">
      <c r="A6581" s="17" t="s">
        <v>25293</v>
      </c>
      <c r="B6581" s="17">
        <v>55</v>
      </c>
      <c r="C6581" s="17">
        <v>179226</v>
      </c>
      <c r="D6581" s="17" t="s">
        <v>25294</v>
      </c>
      <c r="E6581" s="17" t="s">
        <v>5805</v>
      </c>
      <c r="F6581" s="17" t="s">
        <v>397</v>
      </c>
      <c r="H6581" s="309">
        <v>32805</v>
      </c>
      <c r="I6581" s="309">
        <v>42818</v>
      </c>
      <c r="J6581" s="17" t="s">
        <v>3888</v>
      </c>
      <c r="L6581" s="17" t="s">
        <v>25246</v>
      </c>
      <c r="M6581" s="17" t="s">
        <v>886</v>
      </c>
      <c r="N6581" s="17" t="s">
        <v>31</v>
      </c>
      <c r="O6581" s="17" t="s">
        <v>15</v>
      </c>
      <c r="P6581" s="17">
        <v>45373</v>
      </c>
      <c r="AC6581" s="17" t="s">
        <v>9895</v>
      </c>
      <c r="AD6581" s="17" t="s">
        <v>9896</v>
      </c>
      <c r="AF6581" s="17">
        <v>8</v>
      </c>
      <c r="AG6581" s="17">
        <v>2</v>
      </c>
      <c r="AM6581" s="17" t="s">
        <v>67</v>
      </c>
      <c r="AN6581" s="17" t="s">
        <v>25087</v>
      </c>
      <c r="AO6581" s="17">
        <v>3</v>
      </c>
      <c r="AP6581" s="17">
        <v>80</v>
      </c>
      <c r="AQ6581" s="17">
        <v>5</v>
      </c>
      <c r="AR6581" s="17" t="s">
        <v>9898</v>
      </c>
      <c r="AT6581" s="17" t="s">
        <v>16072</v>
      </c>
      <c r="CR6581" s="17" t="s">
        <v>30</v>
      </c>
      <c r="DN6581" s="17">
        <f>COUNTIF(AU6581:DM6581, "X")</f>
        <v>0</v>
      </c>
    </row>
    <row r="6582" spans="1:118" s="17" customFormat="1">
      <c r="A6582" s="17" t="s">
        <v>25662</v>
      </c>
      <c r="B6582" s="17">
        <v>55</v>
      </c>
      <c r="C6582" s="17">
        <v>179239</v>
      </c>
      <c r="D6582" s="17" t="s">
        <v>25663</v>
      </c>
      <c r="E6582" s="17" t="s">
        <v>604</v>
      </c>
      <c r="F6582" s="17" t="s">
        <v>70</v>
      </c>
      <c r="H6582" s="309">
        <v>33010</v>
      </c>
      <c r="I6582" s="309">
        <v>42825</v>
      </c>
      <c r="J6582" s="17" t="s">
        <v>3888</v>
      </c>
      <c r="L6582" s="17" t="s">
        <v>25664</v>
      </c>
      <c r="N6582" s="17" t="s">
        <v>14</v>
      </c>
      <c r="O6582" s="17" t="s">
        <v>15</v>
      </c>
      <c r="P6582" s="17">
        <v>45371</v>
      </c>
      <c r="Q6582" s="17">
        <v>8154</v>
      </c>
      <c r="AC6582" s="17" t="s">
        <v>17772</v>
      </c>
      <c r="AF6582" s="17">
        <v>8</v>
      </c>
      <c r="AG6582" s="17">
        <v>2</v>
      </c>
      <c r="AH6582" s="17" t="s">
        <v>11926</v>
      </c>
      <c r="AK6582" s="17" t="s">
        <v>17298</v>
      </c>
      <c r="AM6582" s="17" t="s">
        <v>39</v>
      </c>
      <c r="AN6582" s="17" t="s">
        <v>25609</v>
      </c>
      <c r="AO6582" s="17">
        <v>3</v>
      </c>
      <c r="AP6582" s="17">
        <v>80</v>
      </c>
      <c r="AQ6582" s="17">
        <v>5</v>
      </c>
      <c r="AT6582" s="17" t="s">
        <v>25610</v>
      </c>
      <c r="DN6582" s="17">
        <f>COUNTIF(AU6582:DM6582, "X")</f>
        <v>0</v>
      </c>
    </row>
    <row r="6583" spans="1:118" s="17" customFormat="1">
      <c r="A6583" s="17" t="s">
        <v>22678</v>
      </c>
      <c r="B6583" s="17">
        <v>55</v>
      </c>
      <c r="C6583" s="17">
        <v>179241</v>
      </c>
      <c r="D6583" s="17" t="s">
        <v>22679</v>
      </c>
      <c r="E6583" s="17" t="s">
        <v>18</v>
      </c>
      <c r="F6583" s="17" t="s">
        <v>21</v>
      </c>
      <c r="H6583" s="309">
        <v>19011</v>
      </c>
      <c r="I6583" s="309">
        <v>42828</v>
      </c>
      <c r="J6583" s="17" t="s">
        <v>3888</v>
      </c>
      <c r="L6583" s="17" t="s">
        <v>22680</v>
      </c>
      <c r="N6583" s="17" t="s">
        <v>14</v>
      </c>
      <c r="O6583" s="17" t="s">
        <v>15</v>
      </c>
      <c r="P6583" s="17">
        <v>45371</v>
      </c>
      <c r="AC6583" s="17" t="s">
        <v>22681</v>
      </c>
      <c r="AF6583" s="17">
        <v>8</v>
      </c>
      <c r="AG6583" s="17">
        <v>2</v>
      </c>
      <c r="AI6583" s="17" t="s">
        <v>20542</v>
      </c>
      <c r="AM6583" s="17" t="s">
        <v>133</v>
      </c>
      <c r="AN6583" s="17" t="s">
        <v>22584</v>
      </c>
      <c r="AO6583" s="17">
        <v>3</v>
      </c>
      <c r="AP6583" s="17">
        <v>80</v>
      </c>
      <c r="AQ6583" s="17">
        <v>5</v>
      </c>
      <c r="AR6583" s="17" t="s">
        <v>22585</v>
      </c>
      <c r="DN6583" s="17">
        <f>COUNTIF(AU6583:DM6583, "X")</f>
        <v>0</v>
      </c>
    </row>
    <row r="6584" spans="1:118" s="17" customFormat="1">
      <c r="A6584" s="17" t="s">
        <v>16409</v>
      </c>
      <c r="B6584" s="17">
        <v>55</v>
      </c>
      <c r="C6584" s="17">
        <v>179243</v>
      </c>
      <c r="D6584" s="17" t="s">
        <v>353</v>
      </c>
      <c r="E6584" s="17" t="s">
        <v>241</v>
      </c>
      <c r="F6584" s="17" t="s">
        <v>16410</v>
      </c>
      <c r="H6584" s="309">
        <v>31609</v>
      </c>
      <c r="I6584" s="309">
        <v>42828</v>
      </c>
      <c r="J6584" s="17" t="s">
        <v>3888</v>
      </c>
      <c r="L6584" s="17" t="s">
        <v>16411</v>
      </c>
      <c r="N6584" s="17" t="s">
        <v>31</v>
      </c>
      <c r="O6584" s="17" t="s">
        <v>15</v>
      </c>
      <c r="P6584" s="17">
        <v>45373</v>
      </c>
      <c r="AC6584" s="17" t="s">
        <v>9895</v>
      </c>
      <c r="AD6584" s="17" t="s">
        <v>9896</v>
      </c>
      <c r="AF6584" s="17">
        <v>8</v>
      </c>
      <c r="AG6584" s="17">
        <v>2</v>
      </c>
      <c r="AM6584" s="17" t="s">
        <v>41</v>
      </c>
      <c r="AN6584" s="17" t="s">
        <v>16339</v>
      </c>
      <c r="AO6584" s="17">
        <v>3</v>
      </c>
      <c r="AP6584" s="17">
        <v>80</v>
      </c>
      <c r="AQ6584" s="17">
        <v>5</v>
      </c>
      <c r="AR6584" s="17" t="s">
        <v>9898</v>
      </c>
      <c r="AT6584" s="17" t="s">
        <v>16072</v>
      </c>
      <c r="DN6584" s="17">
        <f>COUNTIF(AU6584:DM6584, "X")</f>
        <v>0</v>
      </c>
    </row>
    <row r="6585" spans="1:118" s="17" customFormat="1">
      <c r="A6585" s="17" t="s">
        <v>16482</v>
      </c>
      <c r="B6585" s="17">
        <v>55</v>
      </c>
      <c r="C6585" s="17">
        <v>179245</v>
      </c>
      <c r="D6585" s="17" t="s">
        <v>591</v>
      </c>
      <c r="E6585" s="17" t="s">
        <v>4334</v>
      </c>
      <c r="F6585" s="17" t="s">
        <v>18</v>
      </c>
      <c r="H6585" s="309">
        <v>31881</v>
      </c>
      <c r="I6585" s="309">
        <v>42828</v>
      </c>
      <c r="J6585" s="17" t="s">
        <v>3888</v>
      </c>
      <c r="L6585" s="17" t="s">
        <v>408</v>
      </c>
      <c r="M6585" s="17" t="s">
        <v>16483</v>
      </c>
      <c r="N6585" s="17" t="s">
        <v>31</v>
      </c>
      <c r="O6585" s="17" t="s">
        <v>15</v>
      </c>
      <c r="P6585" s="17">
        <v>45373</v>
      </c>
      <c r="AC6585" s="17" t="s">
        <v>9895</v>
      </c>
      <c r="AD6585" s="17" t="s">
        <v>9896</v>
      </c>
      <c r="AF6585" s="17">
        <v>15</v>
      </c>
      <c r="AG6585" s="17">
        <v>2</v>
      </c>
      <c r="AM6585" s="17" t="s">
        <v>41</v>
      </c>
      <c r="AN6585" s="17" t="s">
        <v>16339</v>
      </c>
      <c r="AO6585" s="17">
        <v>3</v>
      </c>
      <c r="AP6585" s="17">
        <v>80</v>
      </c>
      <c r="AQ6585" s="17">
        <v>5</v>
      </c>
      <c r="AR6585" s="17" t="s">
        <v>9898</v>
      </c>
      <c r="AT6585" s="17" t="s">
        <v>16072</v>
      </c>
      <c r="DF6585" s="17" t="s">
        <v>3901</v>
      </c>
      <c r="DN6585" s="17">
        <f>COUNTIF(AU6585:DM6585, "X")</f>
        <v>1</v>
      </c>
    </row>
    <row r="6586" spans="1:118" s="17" customFormat="1">
      <c r="A6586" s="17" t="s">
        <v>5543</v>
      </c>
      <c r="B6586" s="17">
        <v>55</v>
      </c>
      <c r="C6586" s="17">
        <v>179247</v>
      </c>
      <c r="D6586" s="17" t="s">
        <v>4425</v>
      </c>
      <c r="E6586" s="17" t="s">
        <v>324</v>
      </c>
      <c r="F6586" s="17" t="s">
        <v>4408</v>
      </c>
      <c r="H6586" s="309">
        <v>32445</v>
      </c>
      <c r="I6586" s="309">
        <v>42828</v>
      </c>
      <c r="J6586" s="17" t="s">
        <v>3888</v>
      </c>
      <c r="L6586" s="17" t="s">
        <v>5544</v>
      </c>
      <c r="N6586" s="17" t="s">
        <v>19</v>
      </c>
      <c r="O6586" s="17" t="s">
        <v>15</v>
      </c>
      <c r="P6586" s="17">
        <v>45356</v>
      </c>
      <c r="AC6586" s="17" t="s">
        <v>3890</v>
      </c>
      <c r="AD6586" s="17" t="s">
        <v>3891</v>
      </c>
      <c r="AF6586" s="17">
        <v>8</v>
      </c>
      <c r="AG6586" s="17">
        <v>2</v>
      </c>
      <c r="AM6586" s="17" t="s">
        <v>105</v>
      </c>
      <c r="AN6586" s="17" t="s">
        <v>5515</v>
      </c>
      <c r="AO6586" s="17">
        <v>3</v>
      </c>
      <c r="AP6586" s="17">
        <v>80</v>
      </c>
      <c r="AQ6586" s="17">
        <v>5</v>
      </c>
      <c r="AT6586" s="17" t="s">
        <v>5516</v>
      </c>
      <c r="DN6586" s="17">
        <f>COUNTIF(AU6586:DM6586, "X")</f>
        <v>0</v>
      </c>
    </row>
    <row r="6587" spans="1:118" s="17" customFormat="1">
      <c r="A6587" s="17" t="s">
        <v>6030</v>
      </c>
      <c r="B6587" s="17">
        <v>55</v>
      </c>
      <c r="C6587" s="17">
        <v>179249</v>
      </c>
      <c r="D6587" s="17" t="s">
        <v>6031</v>
      </c>
      <c r="E6587" s="17" t="s">
        <v>147</v>
      </c>
      <c r="F6587" s="17" t="s">
        <v>249</v>
      </c>
      <c r="H6587" s="309">
        <v>31629</v>
      </c>
      <c r="I6587" s="309">
        <v>42826</v>
      </c>
      <c r="J6587" s="17" t="s">
        <v>3888</v>
      </c>
      <c r="L6587" s="17" t="s">
        <v>6032</v>
      </c>
      <c r="N6587" s="17" t="s">
        <v>19</v>
      </c>
      <c r="O6587" s="17" t="s">
        <v>15</v>
      </c>
      <c r="P6587" s="17">
        <v>45356</v>
      </c>
      <c r="AC6587" s="17" t="s">
        <v>3890</v>
      </c>
      <c r="AD6587" s="17" t="s">
        <v>3891</v>
      </c>
      <c r="AF6587" s="17">
        <v>8</v>
      </c>
      <c r="AG6587" s="17">
        <v>2</v>
      </c>
      <c r="AM6587" s="17" t="s">
        <v>2604</v>
      </c>
      <c r="AN6587" s="17" t="s">
        <v>5966</v>
      </c>
      <c r="AO6587" s="17">
        <v>3</v>
      </c>
      <c r="AP6587" s="17">
        <v>80</v>
      </c>
      <c r="AQ6587" s="17">
        <v>5</v>
      </c>
      <c r="AT6587" s="17" t="s">
        <v>5516</v>
      </c>
      <c r="DN6587" s="17">
        <f>COUNTIF(AU6587:DM6587, "X")</f>
        <v>0</v>
      </c>
    </row>
    <row r="6588" spans="1:118" s="17" customFormat="1">
      <c r="A6588" s="17" t="s">
        <v>27097</v>
      </c>
      <c r="B6588" s="17">
        <v>55</v>
      </c>
      <c r="C6588" s="17">
        <v>179273</v>
      </c>
      <c r="D6588" s="17" t="s">
        <v>17106</v>
      </c>
      <c r="E6588" s="17" t="s">
        <v>312</v>
      </c>
      <c r="F6588" s="17" t="s">
        <v>84</v>
      </c>
      <c r="H6588" s="309">
        <v>26370</v>
      </c>
      <c r="I6588" s="309">
        <v>42828</v>
      </c>
      <c r="J6588" s="17" t="s">
        <v>3888</v>
      </c>
      <c r="L6588" s="17" t="s">
        <v>26976</v>
      </c>
      <c r="N6588" s="17" t="s">
        <v>14</v>
      </c>
      <c r="O6588" s="17" t="s">
        <v>15</v>
      </c>
      <c r="P6588" s="17">
        <v>45371</v>
      </c>
      <c r="AC6588" s="17" t="s">
        <v>17772</v>
      </c>
      <c r="AF6588" s="17">
        <v>8</v>
      </c>
      <c r="AG6588" s="17">
        <v>2</v>
      </c>
      <c r="AH6588" s="17" t="s">
        <v>11926</v>
      </c>
      <c r="AK6588" s="17" t="s">
        <v>17298</v>
      </c>
      <c r="AM6588" s="17" t="s">
        <v>2621</v>
      </c>
      <c r="AN6588" s="17" t="s">
        <v>26940</v>
      </c>
      <c r="AO6588" s="17">
        <v>3</v>
      </c>
      <c r="AP6588" s="17">
        <v>80</v>
      </c>
      <c r="AQ6588" s="17">
        <v>5</v>
      </c>
      <c r="AT6588" s="17" t="s">
        <v>25610</v>
      </c>
      <c r="BD6588" s="17" t="s">
        <v>3901</v>
      </c>
      <c r="BK6588" s="17" t="s">
        <v>3901</v>
      </c>
      <c r="BQ6588" s="17" t="s">
        <v>21</v>
      </c>
      <c r="BS6588" s="17" t="s">
        <v>3901</v>
      </c>
      <c r="CC6588" s="17" t="s">
        <v>3901</v>
      </c>
      <c r="CH6588" s="17" t="s">
        <v>3901</v>
      </c>
      <c r="CN6588" s="17" t="s">
        <v>3901</v>
      </c>
      <c r="CU6588" s="17" t="s">
        <v>3901</v>
      </c>
      <c r="DA6588" s="17" t="s">
        <v>3901</v>
      </c>
      <c r="DN6588" s="17">
        <f>COUNTIF(AU6588:DM6588, "X")</f>
        <v>8</v>
      </c>
    </row>
    <row r="6589" spans="1:118" s="17" customFormat="1">
      <c r="A6589" s="17" t="s">
        <v>10780</v>
      </c>
      <c r="B6589" s="17">
        <v>55</v>
      </c>
      <c r="C6589" s="17">
        <v>179289</v>
      </c>
      <c r="D6589" s="17" t="s">
        <v>10781</v>
      </c>
      <c r="E6589" s="17" t="s">
        <v>138</v>
      </c>
      <c r="F6589" s="17" t="s">
        <v>10782</v>
      </c>
      <c r="H6589" s="309">
        <v>32899</v>
      </c>
      <c r="I6589" s="309">
        <v>42828</v>
      </c>
      <c r="J6589" s="17" t="s">
        <v>3888</v>
      </c>
      <c r="L6589" s="17" t="s">
        <v>10783</v>
      </c>
      <c r="M6589" s="17" t="s">
        <v>97</v>
      </c>
      <c r="N6589" s="17" t="s">
        <v>14</v>
      </c>
      <c r="O6589" s="17" t="s">
        <v>15</v>
      </c>
      <c r="P6589" s="17">
        <v>45371</v>
      </c>
      <c r="AC6589" s="17" t="s">
        <v>14</v>
      </c>
      <c r="AF6589" s="17">
        <v>15</v>
      </c>
      <c r="AG6589" s="17">
        <v>2</v>
      </c>
      <c r="AI6589" s="17" t="s">
        <v>10178</v>
      </c>
      <c r="AM6589" s="17" t="s">
        <v>16</v>
      </c>
      <c r="AN6589" s="17" t="s">
        <v>10763</v>
      </c>
      <c r="AO6589" s="17">
        <v>3</v>
      </c>
      <c r="AP6589" s="17">
        <v>80</v>
      </c>
      <c r="AQ6589" s="17">
        <v>5</v>
      </c>
      <c r="AR6589" s="17" t="s">
        <v>10180</v>
      </c>
      <c r="DN6589" s="17">
        <f>COUNTIF(AU6589:DM6589, "X")</f>
        <v>0</v>
      </c>
    </row>
    <row r="6590" spans="1:118" s="17" customFormat="1">
      <c r="A6590" s="17" t="s">
        <v>12870</v>
      </c>
      <c r="B6590" s="17">
        <v>55</v>
      </c>
      <c r="C6590" s="17">
        <v>179293</v>
      </c>
      <c r="D6590" s="17" t="s">
        <v>12871</v>
      </c>
      <c r="E6590" s="17" t="s">
        <v>267</v>
      </c>
      <c r="F6590" s="17" t="s">
        <v>12872</v>
      </c>
      <c r="H6590" s="309">
        <v>36151</v>
      </c>
      <c r="I6590" s="309">
        <v>42857</v>
      </c>
      <c r="J6590" s="17" t="s">
        <v>3888</v>
      </c>
      <c r="L6590" s="17" t="s">
        <v>12873</v>
      </c>
      <c r="N6590" s="17" t="s">
        <v>31</v>
      </c>
      <c r="O6590" s="17" t="s">
        <v>15</v>
      </c>
      <c r="P6590" s="17">
        <v>45373</v>
      </c>
      <c r="Q6590" s="17">
        <v>1811</v>
      </c>
      <c r="AC6590" s="17" t="s">
        <v>9895</v>
      </c>
      <c r="AD6590" s="17" t="s">
        <v>9896</v>
      </c>
      <c r="AF6590" s="17">
        <v>15</v>
      </c>
      <c r="AG6590" s="17">
        <v>2</v>
      </c>
      <c r="AM6590" s="17" t="s">
        <v>156</v>
      </c>
      <c r="AN6590" s="17" t="s">
        <v>12693</v>
      </c>
      <c r="AO6590" s="17">
        <v>3</v>
      </c>
      <c r="AP6590" s="17">
        <v>80</v>
      </c>
      <c r="AQ6590" s="17">
        <v>5</v>
      </c>
      <c r="AR6590" s="17" t="s">
        <v>9898</v>
      </c>
      <c r="AT6590" s="17" t="s">
        <v>11929</v>
      </c>
      <c r="DN6590" s="17">
        <f>COUNTIF(AU6590:DM6590, "X")</f>
        <v>0</v>
      </c>
    </row>
    <row r="6591" spans="1:118" s="17" customFormat="1">
      <c r="A6591" s="17" t="s">
        <v>16603</v>
      </c>
      <c r="B6591" s="17">
        <v>55</v>
      </c>
      <c r="C6591" s="17">
        <v>179296</v>
      </c>
      <c r="D6591" s="17" t="s">
        <v>16604</v>
      </c>
      <c r="E6591" s="17" t="s">
        <v>18</v>
      </c>
      <c r="F6591" s="17" t="s">
        <v>317</v>
      </c>
      <c r="H6591" s="309">
        <v>24565</v>
      </c>
      <c r="I6591" s="309">
        <v>42829</v>
      </c>
      <c r="J6591" s="17" t="s">
        <v>3888</v>
      </c>
      <c r="L6591" s="17" t="s">
        <v>16338</v>
      </c>
      <c r="M6591" s="17" t="s">
        <v>387</v>
      </c>
      <c r="N6591" s="17" t="s">
        <v>31</v>
      </c>
      <c r="O6591" s="17" t="s">
        <v>15</v>
      </c>
      <c r="P6591" s="17">
        <v>45373</v>
      </c>
      <c r="AC6591" s="17" t="s">
        <v>9895</v>
      </c>
      <c r="AD6591" s="17" t="s">
        <v>9896</v>
      </c>
      <c r="AF6591" s="17">
        <v>8</v>
      </c>
      <c r="AG6591" s="17">
        <v>2</v>
      </c>
      <c r="AM6591" s="17" t="s">
        <v>41</v>
      </c>
      <c r="AN6591" s="17" t="s">
        <v>16339</v>
      </c>
      <c r="AO6591" s="17">
        <v>3</v>
      </c>
      <c r="AP6591" s="17">
        <v>80</v>
      </c>
      <c r="AQ6591" s="17">
        <v>5</v>
      </c>
      <c r="AR6591" s="17" t="s">
        <v>9898</v>
      </c>
      <c r="AT6591" s="17" t="s">
        <v>16072</v>
      </c>
      <c r="DN6591" s="17">
        <f>COUNTIF(AU6591:DM6591, "X")</f>
        <v>0</v>
      </c>
    </row>
    <row r="6592" spans="1:118" s="17" customFormat="1">
      <c r="A6592" s="17" t="s">
        <v>16791</v>
      </c>
      <c r="B6592" s="17">
        <v>55</v>
      </c>
      <c r="C6592" s="17">
        <v>130021</v>
      </c>
      <c r="D6592" s="17" t="s">
        <v>16792</v>
      </c>
      <c r="E6592" s="17" t="s">
        <v>171</v>
      </c>
      <c r="F6592" s="17" t="s">
        <v>8338</v>
      </c>
      <c r="H6592" s="309">
        <v>21811</v>
      </c>
      <c r="I6592" s="309">
        <v>42833</v>
      </c>
      <c r="J6592" s="17" t="s">
        <v>3888</v>
      </c>
      <c r="L6592" s="17" t="s">
        <v>16793</v>
      </c>
      <c r="N6592" s="17" t="s">
        <v>31</v>
      </c>
      <c r="O6592" s="17" t="s">
        <v>15</v>
      </c>
      <c r="P6592" s="17">
        <v>45373</v>
      </c>
      <c r="AC6592" s="17" t="s">
        <v>9895</v>
      </c>
      <c r="AD6592" s="17" t="s">
        <v>9896</v>
      </c>
      <c r="AF6592" s="17">
        <v>15</v>
      </c>
      <c r="AG6592" s="17">
        <v>2</v>
      </c>
      <c r="AM6592" s="17" t="s">
        <v>220</v>
      </c>
      <c r="AN6592" s="17" t="s">
        <v>16782</v>
      </c>
      <c r="AO6592" s="17">
        <v>3</v>
      </c>
      <c r="AP6592" s="17">
        <v>80</v>
      </c>
      <c r="AQ6592" s="17">
        <v>5</v>
      </c>
      <c r="AR6592" s="17" t="s">
        <v>9898</v>
      </c>
      <c r="AT6592" s="17" t="s">
        <v>9899</v>
      </c>
      <c r="BD6592" s="17" t="s">
        <v>3901</v>
      </c>
      <c r="DN6592" s="17">
        <f>COUNTIF(AU6592:DM6592, "X")</f>
        <v>1</v>
      </c>
    </row>
    <row r="6593" spans="1:118" s="17" customFormat="1">
      <c r="A6593" s="17" t="s">
        <v>16407</v>
      </c>
      <c r="B6593" s="17">
        <v>55</v>
      </c>
      <c r="C6593" s="17">
        <v>143179</v>
      </c>
      <c r="D6593" s="17" t="s">
        <v>9251</v>
      </c>
      <c r="E6593" s="17" t="s">
        <v>304</v>
      </c>
      <c r="F6593" s="17" t="s">
        <v>35</v>
      </c>
      <c r="H6593" s="309">
        <v>33089</v>
      </c>
      <c r="I6593" s="309">
        <v>42833</v>
      </c>
      <c r="J6593" s="17" t="s">
        <v>3888</v>
      </c>
      <c r="L6593" s="17" t="s">
        <v>16408</v>
      </c>
      <c r="N6593" s="17" t="s">
        <v>31</v>
      </c>
      <c r="O6593" s="17" t="s">
        <v>15</v>
      </c>
      <c r="P6593" s="17">
        <v>45373</v>
      </c>
      <c r="Q6593" s="17">
        <v>3048</v>
      </c>
      <c r="AC6593" s="17" t="s">
        <v>9895</v>
      </c>
      <c r="AD6593" s="17" t="s">
        <v>9896</v>
      </c>
      <c r="AF6593" s="17">
        <v>8</v>
      </c>
      <c r="AG6593" s="17">
        <v>2</v>
      </c>
      <c r="AM6593" s="17" t="s">
        <v>41</v>
      </c>
      <c r="AN6593" s="17" t="s">
        <v>16339</v>
      </c>
      <c r="AO6593" s="17">
        <v>3</v>
      </c>
      <c r="AP6593" s="17">
        <v>80</v>
      </c>
      <c r="AQ6593" s="17">
        <v>5</v>
      </c>
      <c r="AR6593" s="17" t="s">
        <v>9898</v>
      </c>
      <c r="AT6593" s="17" t="s">
        <v>16072</v>
      </c>
      <c r="BQ6593" s="17" t="s">
        <v>21</v>
      </c>
      <c r="CF6593" s="17" t="s">
        <v>3901</v>
      </c>
      <c r="CG6593" s="17" t="s">
        <v>21</v>
      </c>
      <c r="CH6593" s="17" t="s">
        <v>3901</v>
      </c>
      <c r="DA6593" s="17" t="s">
        <v>3901</v>
      </c>
      <c r="DN6593" s="17">
        <f>COUNTIF(AU6593:DM6593, "X")</f>
        <v>3</v>
      </c>
    </row>
    <row r="6594" spans="1:118" s="17" customFormat="1">
      <c r="A6594" s="17" t="s">
        <v>17343</v>
      </c>
      <c r="B6594" s="17">
        <v>55</v>
      </c>
      <c r="C6594" s="17">
        <v>133768</v>
      </c>
      <c r="D6594" s="17" t="s">
        <v>17344</v>
      </c>
      <c r="E6594" s="17" t="s">
        <v>10596</v>
      </c>
      <c r="F6594" s="17" t="s">
        <v>306</v>
      </c>
      <c r="H6594" s="309">
        <v>31871</v>
      </c>
      <c r="I6594" s="309">
        <v>42828</v>
      </c>
      <c r="J6594" s="17" t="s">
        <v>3888</v>
      </c>
      <c r="L6594" s="17" t="s">
        <v>17345</v>
      </c>
      <c r="N6594" s="17" t="s">
        <v>14</v>
      </c>
      <c r="O6594" s="17" t="s">
        <v>15</v>
      </c>
      <c r="P6594" s="17">
        <v>45371</v>
      </c>
      <c r="AF6594" s="17">
        <v>15</v>
      </c>
      <c r="AG6594" s="17">
        <v>2</v>
      </c>
      <c r="AH6594" s="17" t="s">
        <v>11926</v>
      </c>
      <c r="AK6594" s="17" t="s">
        <v>17298</v>
      </c>
      <c r="AM6594" s="17" t="s">
        <v>88</v>
      </c>
      <c r="AN6594" s="17" t="s">
        <v>17299</v>
      </c>
      <c r="AO6594" s="17">
        <v>3</v>
      </c>
      <c r="AP6594" s="17">
        <v>80</v>
      </c>
      <c r="AQ6594" s="17">
        <v>5</v>
      </c>
      <c r="AR6594" s="17" t="s">
        <v>17300</v>
      </c>
      <c r="CQ6594" s="17" t="s">
        <v>3901</v>
      </c>
      <c r="CR6594" s="17" t="s">
        <v>30</v>
      </c>
      <c r="DN6594" s="17">
        <f>COUNTIF(AU6594:DM6594, "X")</f>
        <v>1</v>
      </c>
    </row>
    <row r="6595" spans="1:118" s="17" customFormat="1">
      <c r="A6595" s="17" t="s">
        <v>4725</v>
      </c>
      <c r="B6595" s="17">
        <v>55</v>
      </c>
      <c r="C6595" s="17">
        <v>179309</v>
      </c>
      <c r="D6595" s="17" t="s">
        <v>4726</v>
      </c>
      <c r="E6595" s="17" t="s">
        <v>589</v>
      </c>
      <c r="H6595" s="309">
        <v>34250</v>
      </c>
      <c r="I6595" s="309">
        <v>42839</v>
      </c>
      <c r="J6595" s="17" t="s">
        <v>3888</v>
      </c>
      <c r="L6595" s="17" t="s">
        <v>4727</v>
      </c>
      <c r="N6595" s="17" t="s">
        <v>19</v>
      </c>
      <c r="O6595" s="17" t="s">
        <v>15</v>
      </c>
      <c r="P6595" s="17">
        <v>45356</v>
      </c>
      <c r="AC6595" s="17" t="s">
        <v>3890</v>
      </c>
      <c r="AD6595" s="17" t="s">
        <v>3891</v>
      </c>
      <c r="AF6595" s="17">
        <v>8</v>
      </c>
      <c r="AG6595" s="17">
        <v>2</v>
      </c>
      <c r="AM6595" s="17" t="s">
        <v>2602</v>
      </c>
      <c r="AN6595" s="17" t="s">
        <v>4371</v>
      </c>
      <c r="AO6595" s="17">
        <v>3</v>
      </c>
      <c r="AP6595" s="17">
        <v>80</v>
      </c>
      <c r="AQ6595" s="17">
        <v>5</v>
      </c>
      <c r="AT6595" s="17" t="s">
        <v>3893</v>
      </c>
      <c r="CF6595" s="17" t="s">
        <v>3901</v>
      </c>
      <c r="CH6595" s="17" t="s">
        <v>3901</v>
      </c>
      <c r="CN6595" s="17" t="s">
        <v>3901</v>
      </c>
      <c r="DN6595" s="17">
        <f>COUNTIF(AU6595:DM6595, "X")</f>
        <v>3</v>
      </c>
    </row>
    <row r="6596" spans="1:118" s="17" customFormat="1">
      <c r="A6596" s="17" t="s">
        <v>17913</v>
      </c>
      <c r="B6596" s="17">
        <v>55</v>
      </c>
      <c r="C6596" s="17">
        <v>179318</v>
      </c>
      <c r="D6596" s="17" t="s">
        <v>17914</v>
      </c>
      <c r="E6596" s="17" t="s">
        <v>147</v>
      </c>
      <c r="F6596" s="17" t="s">
        <v>22</v>
      </c>
      <c r="H6596" s="309">
        <v>33675</v>
      </c>
      <c r="I6596" s="309">
        <v>42845</v>
      </c>
      <c r="J6596" s="17" t="s">
        <v>3888</v>
      </c>
      <c r="L6596" s="17" t="s">
        <v>17902</v>
      </c>
      <c r="N6596" s="17" t="s">
        <v>14</v>
      </c>
      <c r="O6596" s="17" t="s">
        <v>15</v>
      </c>
      <c r="P6596" s="17">
        <v>45371</v>
      </c>
      <c r="AF6596" s="17">
        <v>8</v>
      </c>
      <c r="AG6596" s="17">
        <v>2</v>
      </c>
      <c r="AH6596" s="17" t="s">
        <v>11926</v>
      </c>
      <c r="AK6596" s="17" t="s">
        <v>17298</v>
      </c>
      <c r="AM6596" s="17" t="s">
        <v>71</v>
      </c>
      <c r="AN6596" s="17" t="s">
        <v>17760</v>
      </c>
      <c r="AO6596" s="17">
        <v>3</v>
      </c>
      <c r="AP6596" s="17">
        <v>80</v>
      </c>
      <c r="AQ6596" s="17">
        <v>5</v>
      </c>
      <c r="AR6596" s="17" t="s">
        <v>17300</v>
      </c>
      <c r="DN6596" s="17">
        <f>COUNTIF(AU6596:DM6596, "X")</f>
        <v>0</v>
      </c>
    </row>
    <row r="6597" spans="1:118" s="17" customFormat="1">
      <c r="A6597" s="17" t="s">
        <v>22505</v>
      </c>
      <c r="B6597" s="17">
        <v>55</v>
      </c>
      <c r="C6597" s="17">
        <v>179319</v>
      </c>
      <c r="D6597" s="17" t="s">
        <v>22506</v>
      </c>
      <c r="E6597" s="17" t="s">
        <v>22507</v>
      </c>
      <c r="F6597" s="17" t="s">
        <v>22508</v>
      </c>
      <c r="H6597" s="309">
        <v>36178</v>
      </c>
      <c r="I6597" s="309">
        <v>42844</v>
      </c>
      <c r="J6597" s="17" t="s">
        <v>3888</v>
      </c>
      <c r="L6597" s="17" t="s">
        <v>22509</v>
      </c>
      <c r="N6597" s="17" t="s">
        <v>31</v>
      </c>
      <c r="O6597" s="17" t="s">
        <v>15</v>
      </c>
      <c r="P6597" s="17">
        <v>45373</v>
      </c>
      <c r="AF6597" s="17">
        <v>8</v>
      </c>
      <c r="AG6597" s="17">
        <v>2</v>
      </c>
      <c r="AH6597" s="17" t="s">
        <v>11926</v>
      </c>
      <c r="AK6597" s="17" t="s">
        <v>11927</v>
      </c>
      <c r="AM6597" s="17" t="s">
        <v>177</v>
      </c>
      <c r="AN6597" s="17" t="s">
        <v>22466</v>
      </c>
      <c r="AO6597" s="17">
        <v>3</v>
      </c>
      <c r="AP6597" s="17">
        <v>80</v>
      </c>
      <c r="AQ6597" s="17">
        <v>5</v>
      </c>
      <c r="AR6597" s="17" t="s">
        <v>11941</v>
      </c>
      <c r="DN6597" s="17">
        <f>COUNTIF(AU6597:DM6597, "X")</f>
        <v>0</v>
      </c>
    </row>
    <row r="6598" spans="1:118" s="17" customFormat="1">
      <c r="A6598" s="523" t="s">
        <v>769</v>
      </c>
      <c r="B6598" s="17">
        <v>55</v>
      </c>
      <c r="C6598" s="17">
        <v>179320</v>
      </c>
      <c r="D6598" s="17" t="s">
        <v>549</v>
      </c>
      <c r="E6598" s="17" t="s">
        <v>602</v>
      </c>
      <c r="F6598" s="17" t="s">
        <v>328</v>
      </c>
      <c r="H6598" s="309">
        <v>28903</v>
      </c>
      <c r="I6598" s="309">
        <v>42846</v>
      </c>
      <c r="J6598" s="17" t="s">
        <v>3888</v>
      </c>
      <c r="L6598" s="17" t="s">
        <v>366</v>
      </c>
      <c r="N6598" s="17" t="s">
        <v>14</v>
      </c>
      <c r="O6598" s="17" t="s">
        <v>15</v>
      </c>
      <c r="P6598" s="17">
        <v>45371</v>
      </c>
      <c r="AC6598" s="17" t="s">
        <v>17772</v>
      </c>
      <c r="AF6598" s="17">
        <v>15</v>
      </c>
      <c r="AG6598" s="17">
        <v>2</v>
      </c>
      <c r="AH6598" s="17" t="s">
        <v>11926</v>
      </c>
      <c r="AK6598" s="17" t="s">
        <v>17298</v>
      </c>
      <c r="AM6598" s="17" t="s">
        <v>39</v>
      </c>
      <c r="AN6598" s="17" t="s">
        <v>25609</v>
      </c>
      <c r="AO6598" s="17">
        <v>3</v>
      </c>
      <c r="AP6598" s="17">
        <v>80</v>
      </c>
      <c r="AQ6598" s="17">
        <v>5</v>
      </c>
      <c r="AT6598" s="17" t="s">
        <v>17773</v>
      </c>
      <c r="CX6598" s="17" t="s">
        <v>3901</v>
      </c>
      <c r="DA6598" s="17" t="s">
        <v>3901</v>
      </c>
      <c r="DD6598" s="17" t="s">
        <v>3901</v>
      </c>
      <c r="DN6598" s="17">
        <f>COUNTIF(AU6598:DM6598, "X")</f>
        <v>3</v>
      </c>
    </row>
    <row r="6599" spans="1:118" s="17" customFormat="1">
      <c r="A6599" s="17" t="s">
        <v>6551</v>
      </c>
      <c r="B6599" s="17">
        <v>55</v>
      </c>
      <c r="C6599" s="17">
        <v>179326</v>
      </c>
      <c r="D6599" s="17" t="s">
        <v>6552</v>
      </c>
      <c r="E6599" s="17" t="s">
        <v>206</v>
      </c>
      <c r="F6599" s="17" t="s">
        <v>530</v>
      </c>
      <c r="H6599" s="309">
        <v>34060</v>
      </c>
      <c r="I6599" s="309">
        <v>42851</v>
      </c>
      <c r="J6599" s="17" t="s">
        <v>3888</v>
      </c>
      <c r="L6599" s="17" t="s">
        <v>6537</v>
      </c>
      <c r="N6599" s="17" t="s">
        <v>19</v>
      </c>
      <c r="O6599" s="17" t="s">
        <v>15</v>
      </c>
      <c r="P6599" s="17">
        <v>45356</v>
      </c>
      <c r="AC6599" s="17" t="s">
        <v>3890</v>
      </c>
      <c r="AD6599" s="17" t="s">
        <v>3891</v>
      </c>
      <c r="AF6599" s="17">
        <v>8</v>
      </c>
      <c r="AG6599" s="17">
        <v>2</v>
      </c>
      <c r="AM6599" s="17" t="s">
        <v>232</v>
      </c>
      <c r="AN6599" s="17" t="s">
        <v>6280</v>
      </c>
      <c r="AO6599" s="17">
        <v>3</v>
      </c>
      <c r="AP6599" s="17">
        <v>80</v>
      </c>
      <c r="AQ6599" s="17">
        <v>5</v>
      </c>
      <c r="AT6599" s="17" t="s">
        <v>5516</v>
      </c>
      <c r="DN6599" s="17">
        <f>COUNTIF(AU6599:DM6599, "X")</f>
        <v>0</v>
      </c>
    </row>
    <row r="6600" spans="1:118" s="17" customFormat="1">
      <c r="A6600" s="523" t="s">
        <v>1868</v>
      </c>
      <c r="B6600" s="17">
        <v>55</v>
      </c>
      <c r="C6600" s="17">
        <v>179336</v>
      </c>
      <c r="D6600" s="17" t="s">
        <v>909</v>
      </c>
      <c r="E6600" s="17" t="s">
        <v>426</v>
      </c>
      <c r="F6600" s="17" t="s">
        <v>96</v>
      </c>
      <c r="H6600" s="309">
        <v>31517</v>
      </c>
      <c r="I6600" s="309">
        <v>42864</v>
      </c>
      <c r="J6600" s="17" t="s">
        <v>3888</v>
      </c>
      <c r="L6600" s="17" t="s">
        <v>1417</v>
      </c>
      <c r="N6600" s="17" t="s">
        <v>14</v>
      </c>
      <c r="O6600" s="17" t="s">
        <v>15</v>
      </c>
      <c r="P6600" s="17">
        <v>45371</v>
      </c>
      <c r="AC6600" s="17" t="s">
        <v>17772</v>
      </c>
      <c r="AF6600" s="17">
        <v>15</v>
      </c>
      <c r="AG6600" s="17">
        <v>2</v>
      </c>
      <c r="AH6600" s="17" t="s">
        <v>11926</v>
      </c>
      <c r="AK6600" s="17" t="s">
        <v>17298</v>
      </c>
      <c r="AM6600" s="17" t="s">
        <v>2619</v>
      </c>
      <c r="AN6600" s="17" t="s">
        <v>26616</v>
      </c>
      <c r="AO6600" s="17">
        <v>3</v>
      </c>
      <c r="AP6600" s="17">
        <v>80</v>
      </c>
      <c r="AQ6600" s="17">
        <v>5</v>
      </c>
      <c r="AT6600" s="17" t="s">
        <v>26617</v>
      </c>
      <c r="BD6600" s="17" t="s">
        <v>3901</v>
      </c>
      <c r="BK6600" s="17" t="s">
        <v>3901</v>
      </c>
      <c r="BQ6600" s="17" t="s">
        <v>21</v>
      </c>
      <c r="BS6600" s="17" t="s">
        <v>3901</v>
      </c>
      <c r="CC6600" s="17" t="s">
        <v>3901</v>
      </c>
      <c r="CH6600" s="17" t="s">
        <v>3901</v>
      </c>
      <c r="CR6600" s="17" t="s">
        <v>21</v>
      </c>
      <c r="CU6600" s="17" t="s">
        <v>3901</v>
      </c>
      <c r="DF6600" s="17" t="s">
        <v>3901</v>
      </c>
      <c r="DN6600" s="17">
        <f>COUNTIF(AU6600:DM6600, "X")</f>
        <v>7</v>
      </c>
    </row>
    <row r="6601" spans="1:118" s="17" customFormat="1">
      <c r="A6601" s="523" t="s">
        <v>1416</v>
      </c>
      <c r="B6601" s="17">
        <v>55</v>
      </c>
      <c r="C6601" s="17">
        <v>179337</v>
      </c>
      <c r="D6601" s="17" t="s">
        <v>909</v>
      </c>
      <c r="E6601" s="17" t="s">
        <v>652</v>
      </c>
      <c r="F6601" s="17" t="s">
        <v>174</v>
      </c>
      <c r="H6601" s="309">
        <v>32036</v>
      </c>
      <c r="I6601" s="309">
        <v>42864</v>
      </c>
      <c r="J6601" s="17" t="s">
        <v>3888</v>
      </c>
      <c r="L6601" s="17" t="s">
        <v>1417</v>
      </c>
      <c r="N6601" s="17" t="s">
        <v>14</v>
      </c>
      <c r="O6601" s="17" t="s">
        <v>15</v>
      </c>
      <c r="P6601" s="17">
        <v>45371</v>
      </c>
      <c r="AC6601" s="17" t="s">
        <v>17772</v>
      </c>
      <c r="AF6601" s="17">
        <v>15</v>
      </c>
      <c r="AG6601" s="17">
        <v>2</v>
      </c>
      <c r="AH6601" s="17" t="s">
        <v>11926</v>
      </c>
      <c r="AK6601" s="17" t="s">
        <v>17298</v>
      </c>
      <c r="AM6601" s="17" t="s">
        <v>2619</v>
      </c>
      <c r="AN6601" s="17" t="s">
        <v>26616</v>
      </c>
      <c r="AO6601" s="17">
        <v>3</v>
      </c>
      <c r="AP6601" s="17">
        <v>80</v>
      </c>
      <c r="AQ6601" s="17">
        <v>5</v>
      </c>
      <c r="AT6601" s="17" t="s">
        <v>26617</v>
      </c>
      <c r="BS6601" s="17" t="s">
        <v>3901</v>
      </c>
      <c r="CG6601" s="17" t="s">
        <v>21</v>
      </c>
      <c r="CH6601" s="17" t="s">
        <v>3901</v>
      </c>
      <c r="CQ6601" s="17" t="s">
        <v>3901</v>
      </c>
      <c r="CU6601" s="17" t="s">
        <v>3901</v>
      </c>
      <c r="DF6601" s="17" t="s">
        <v>3901</v>
      </c>
      <c r="DN6601" s="17">
        <f>COUNTIF(AU6601:DM6601, "X")</f>
        <v>5</v>
      </c>
    </row>
    <row r="6602" spans="1:118" s="17" customFormat="1">
      <c r="A6602" s="17" t="s">
        <v>18713</v>
      </c>
      <c r="B6602" s="17">
        <v>55</v>
      </c>
      <c r="C6602" s="17">
        <v>29967</v>
      </c>
      <c r="D6602" s="17" t="s">
        <v>5255</v>
      </c>
      <c r="E6602" s="17" t="s">
        <v>18714</v>
      </c>
      <c r="F6602" s="17" t="s">
        <v>91</v>
      </c>
      <c r="H6602" s="309">
        <v>9651</v>
      </c>
      <c r="I6602" s="309">
        <v>42857</v>
      </c>
      <c r="J6602" s="17" t="s">
        <v>3888</v>
      </c>
      <c r="L6602" s="17" t="s">
        <v>18715</v>
      </c>
      <c r="N6602" s="17" t="s">
        <v>31</v>
      </c>
      <c r="O6602" s="17" t="s">
        <v>15</v>
      </c>
      <c r="P6602" s="17">
        <v>45373</v>
      </c>
      <c r="AD6602" s="17" t="s">
        <v>9896</v>
      </c>
      <c r="AF6602" s="17">
        <v>8</v>
      </c>
      <c r="AG6602" s="17">
        <v>2</v>
      </c>
      <c r="AM6602" s="17" t="s">
        <v>136</v>
      </c>
      <c r="AN6602" s="17" t="s">
        <v>18697</v>
      </c>
      <c r="AO6602" s="17">
        <v>3</v>
      </c>
      <c r="AP6602" s="17">
        <v>80</v>
      </c>
      <c r="AQ6602" s="17">
        <v>5</v>
      </c>
      <c r="AR6602" s="17" t="s">
        <v>9898</v>
      </c>
      <c r="AU6602" s="17" t="s">
        <v>21</v>
      </c>
      <c r="AV6602" s="17" t="s">
        <v>3901</v>
      </c>
      <c r="AZ6602" s="17" t="s">
        <v>3901</v>
      </c>
      <c r="BB6602" s="17" t="s">
        <v>3901</v>
      </c>
      <c r="BD6602" s="17" t="s">
        <v>3901</v>
      </c>
      <c r="BJ6602" s="17" t="s">
        <v>21</v>
      </c>
      <c r="BK6602" s="17" t="s">
        <v>3901</v>
      </c>
      <c r="BS6602" s="17" t="s">
        <v>3901</v>
      </c>
      <c r="BY6602" s="17" t="s">
        <v>3901</v>
      </c>
      <c r="BZ6602" s="17" t="s">
        <v>21</v>
      </c>
      <c r="CC6602" s="17" t="s">
        <v>3901</v>
      </c>
      <c r="CH6602" s="17" t="s">
        <v>3901</v>
      </c>
      <c r="CN6602" s="17" t="s">
        <v>3901</v>
      </c>
      <c r="CU6602" s="17" t="s">
        <v>3901</v>
      </c>
      <c r="CX6602" s="17" t="s">
        <v>3901</v>
      </c>
      <c r="CY6602" s="17" t="s">
        <v>21</v>
      </c>
      <c r="DA6602" s="17" t="s">
        <v>3901</v>
      </c>
      <c r="DN6602" s="17">
        <f>COUNTIF(AU6602:DM6602, "X")</f>
        <v>13</v>
      </c>
    </row>
    <row r="6603" spans="1:118" s="17" customFormat="1">
      <c r="A6603" s="17" t="s">
        <v>16721</v>
      </c>
      <c r="B6603" s="17">
        <v>55</v>
      </c>
      <c r="C6603" s="17">
        <v>179340</v>
      </c>
      <c r="D6603" s="17" t="s">
        <v>14592</v>
      </c>
      <c r="E6603" s="17" t="s">
        <v>52</v>
      </c>
      <c r="F6603" s="17" t="s">
        <v>48</v>
      </c>
      <c r="H6603" s="309">
        <v>27293</v>
      </c>
      <c r="I6603" s="309">
        <v>42857</v>
      </c>
      <c r="J6603" s="17" t="s">
        <v>3888</v>
      </c>
      <c r="L6603" s="17" t="s">
        <v>16722</v>
      </c>
      <c r="M6603" s="17" t="s">
        <v>192</v>
      </c>
      <c r="N6603" s="17" t="s">
        <v>31</v>
      </c>
      <c r="O6603" s="17" t="s">
        <v>15</v>
      </c>
      <c r="P6603" s="17">
        <v>45373</v>
      </c>
      <c r="AC6603" s="17" t="s">
        <v>9895</v>
      </c>
      <c r="AD6603" s="17" t="s">
        <v>9896</v>
      </c>
      <c r="AF6603" s="17">
        <v>8</v>
      </c>
      <c r="AG6603" s="17">
        <v>2</v>
      </c>
      <c r="AM6603" s="17" t="s">
        <v>124</v>
      </c>
      <c r="AN6603" s="17" t="s">
        <v>16646</v>
      </c>
      <c r="AO6603" s="17">
        <v>3</v>
      </c>
      <c r="AP6603" s="17">
        <v>80</v>
      </c>
      <c r="AQ6603" s="17">
        <v>5</v>
      </c>
      <c r="AR6603" s="17" t="s">
        <v>9898</v>
      </c>
      <c r="AT6603" s="17" t="s">
        <v>9899</v>
      </c>
      <c r="DN6603" s="17">
        <f>COUNTIF(AU6603:DM6603, "X")</f>
        <v>0</v>
      </c>
    </row>
    <row r="6604" spans="1:118" s="17" customFormat="1">
      <c r="A6604" s="17" t="s">
        <v>12133</v>
      </c>
      <c r="B6604" s="17">
        <v>55</v>
      </c>
      <c r="C6604" s="17">
        <v>165277</v>
      </c>
      <c r="D6604" s="17" t="s">
        <v>476</v>
      </c>
      <c r="E6604" s="17" t="s">
        <v>7982</v>
      </c>
      <c r="F6604" s="17" t="s">
        <v>131</v>
      </c>
      <c r="H6604" s="309">
        <v>31560</v>
      </c>
      <c r="I6604" s="309">
        <v>42857</v>
      </c>
      <c r="J6604" s="17" t="s">
        <v>3888</v>
      </c>
      <c r="L6604" s="17" t="s">
        <v>797</v>
      </c>
      <c r="M6604" s="17" t="s">
        <v>387</v>
      </c>
      <c r="N6604" s="17" t="s">
        <v>31</v>
      </c>
      <c r="O6604" s="17" t="s">
        <v>15</v>
      </c>
      <c r="P6604" s="17">
        <v>45373</v>
      </c>
      <c r="Q6604" s="17">
        <v>1699</v>
      </c>
      <c r="AC6604" s="17" t="s">
        <v>9895</v>
      </c>
      <c r="AF6604" s="17">
        <v>15</v>
      </c>
      <c r="AG6604" s="17">
        <v>2</v>
      </c>
      <c r="AH6604" s="17" t="s">
        <v>11926</v>
      </c>
      <c r="AK6604" s="17" t="s">
        <v>11927</v>
      </c>
      <c r="AM6604" s="17" t="s">
        <v>227</v>
      </c>
      <c r="AN6604" s="17" t="s">
        <v>11928</v>
      </c>
      <c r="AO6604" s="17">
        <v>3</v>
      </c>
      <c r="AP6604" s="17">
        <v>80</v>
      </c>
      <c r="AQ6604" s="17">
        <v>5</v>
      </c>
      <c r="AR6604" s="17" t="s">
        <v>9898</v>
      </c>
      <c r="AT6604" s="17" t="s">
        <v>11929</v>
      </c>
      <c r="CU6604" s="17" t="s">
        <v>3901</v>
      </c>
      <c r="DN6604" s="17">
        <f>COUNTIF(AU6604:DM6604, "X")</f>
        <v>1</v>
      </c>
    </row>
    <row r="6605" spans="1:118" s="17" customFormat="1">
      <c r="A6605" s="17" t="s">
        <v>12388</v>
      </c>
      <c r="B6605" s="17">
        <v>55</v>
      </c>
      <c r="C6605" s="17">
        <v>179344</v>
      </c>
      <c r="D6605" s="17" t="s">
        <v>12389</v>
      </c>
      <c r="E6605" s="17" t="s">
        <v>310</v>
      </c>
      <c r="F6605" s="17" t="s">
        <v>58</v>
      </c>
      <c r="H6605" s="309">
        <v>33356</v>
      </c>
      <c r="I6605" s="309">
        <v>42860</v>
      </c>
      <c r="J6605" s="17" t="s">
        <v>3888</v>
      </c>
      <c r="L6605" s="17" t="s">
        <v>12390</v>
      </c>
      <c r="N6605" s="17" t="s">
        <v>31</v>
      </c>
      <c r="O6605" s="17" t="s">
        <v>15</v>
      </c>
      <c r="P6605" s="17">
        <v>45373</v>
      </c>
      <c r="AC6605" s="17" t="s">
        <v>9895</v>
      </c>
      <c r="AD6605" s="17" t="s">
        <v>9896</v>
      </c>
      <c r="AF6605" s="17">
        <v>15</v>
      </c>
      <c r="AG6605" s="17">
        <v>2</v>
      </c>
      <c r="AM6605" s="17" t="s">
        <v>295</v>
      </c>
      <c r="AN6605" s="17" t="s">
        <v>12166</v>
      </c>
      <c r="AO6605" s="17">
        <v>3</v>
      </c>
      <c r="AP6605" s="17">
        <v>80</v>
      </c>
      <c r="AQ6605" s="17">
        <v>5</v>
      </c>
      <c r="AR6605" s="17" t="s">
        <v>9898</v>
      </c>
      <c r="AT6605" s="17" t="s">
        <v>11929</v>
      </c>
      <c r="DN6605" s="17">
        <f>COUNTIF(AU6605:DM6605, "X")</f>
        <v>0</v>
      </c>
    </row>
    <row r="6606" spans="1:118" s="17" customFormat="1">
      <c r="A6606" s="17" t="s">
        <v>20585</v>
      </c>
      <c r="B6606" s="17">
        <v>55</v>
      </c>
      <c r="C6606" s="17">
        <v>179348</v>
      </c>
      <c r="D6606" s="17" t="s">
        <v>445</v>
      </c>
      <c r="E6606" s="17" t="s">
        <v>12546</v>
      </c>
      <c r="F6606" s="17" t="s">
        <v>140</v>
      </c>
      <c r="H6606" s="309">
        <v>34206</v>
      </c>
      <c r="I6606" s="309">
        <v>42846</v>
      </c>
      <c r="J6606" s="17" t="s">
        <v>3888</v>
      </c>
      <c r="L6606" s="17" t="s">
        <v>20586</v>
      </c>
      <c r="N6606" s="17" t="s">
        <v>14</v>
      </c>
      <c r="O6606" s="17" t="s">
        <v>15</v>
      </c>
      <c r="P6606" s="17">
        <v>45371</v>
      </c>
      <c r="AF6606" s="17">
        <v>8</v>
      </c>
      <c r="AG6606" s="17">
        <v>2</v>
      </c>
      <c r="AI6606" s="17" t="s">
        <v>10178</v>
      </c>
      <c r="AM6606" s="17" t="s">
        <v>94</v>
      </c>
      <c r="AN6606" s="17" t="s">
        <v>20471</v>
      </c>
      <c r="AO6606" s="17">
        <v>3</v>
      </c>
      <c r="AP6606" s="17">
        <v>80</v>
      </c>
      <c r="AQ6606" s="17">
        <v>5</v>
      </c>
      <c r="AR6606" s="17" t="s">
        <v>10180</v>
      </c>
      <c r="DN6606" s="17">
        <f>COUNTIF(AU6606:DM6606, "X")</f>
        <v>0</v>
      </c>
    </row>
    <row r="6607" spans="1:118" s="17" customFormat="1">
      <c r="A6607" s="17" t="s">
        <v>15433</v>
      </c>
      <c r="B6607" s="17">
        <v>55</v>
      </c>
      <c r="C6607" s="17">
        <v>179357</v>
      </c>
      <c r="D6607" s="17" t="s">
        <v>15434</v>
      </c>
      <c r="E6607" s="17" t="s">
        <v>15435</v>
      </c>
      <c r="F6607" s="17" t="s">
        <v>15436</v>
      </c>
      <c r="H6607" s="309">
        <v>28624</v>
      </c>
      <c r="I6607" s="309">
        <v>42849</v>
      </c>
      <c r="J6607" s="17" t="s">
        <v>3888</v>
      </c>
      <c r="L6607" s="17" t="s">
        <v>15437</v>
      </c>
      <c r="N6607" s="17" t="s">
        <v>31</v>
      </c>
      <c r="O6607" s="17" t="s">
        <v>15</v>
      </c>
      <c r="P6607" s="17">
        <v>45373</v>
      </c>
      <c r="AC6607" s="17" t="s">
        <v>9895</v>
      </c>
      <c r="AD6607" s="17" t="s">
        <v>9896</v>
      </c>
      <c r="AF6607" s="17">
        <v>15</v>
      </c>
      <c r="AG6607" s="17">
        <v>2</v>
      </c>
      <c r="AM6607" s="17" t="s">
        <v>44</v>
      </c>
      <c r="AN6607" s="17" t="s">
        <v>15244</v>
      </c>
      <c r="AO6607" s="17">
        <v>3</v>
      </c>
      <c r="AP6607" s="17">
        <v>80</v>
      </c>
      <c r="AQ6607" s="17">
        <v>5</v>
      </c>
      <c r="AR6607" s="17" t="s">
        <v>9898</v>
      </c>
      <c r="AT6607" s="17" t="s">
        <v>15057</v>
      </c>
      <c r="DN6607" s="17">
        <f>COUNTIF(AU6607:DM6607, "X")</f>
        <v>0</v>
      </c>
    </row>
    <row r="6608" spans="1:118" s="17" customFormat="1">
      <c r="A6608" s="17" t="s">
        <v>24069</v>
      </c>
      <c r="B6608" s="17">
        <v>55</v>
      </c>
      <c r="C6608" s="17">
        <v>179361</v>
      </c>
      <c r="D6608" s="17" t="s">
        <v>24070</v>
      </c>
      <c r="E6608" s="17" t="s">
        <v>5292</v>
      </c>
      <c r="F6608" s="17" t="s">
        <v>291</v>
      </c>
      <c r="H6608" s="309">
        <v>36461</v>
      </c>
      <c r="I6608" s="309">
        <v>42851</v>
      </c>
      <c r="J6608" s="17" t="s">
        <v>3888</v>
      </c>
      <c r="L6608" s="17" t="s">
        <v>24071</v>
      </c>
      <c r="N6608" s="17" t="s">
        <v>126</v>
      </c>
      <c r="O6608" s="17" t="s">
        <v>15</v>
      </c>
      <c r="P6608" s="17">
        <v>45383</v>
      </c>
      <c r="AF6608" s="17">
        <v>8</v>
      </c>
      <c r="AG6608" s="17">
        <v>2</v>
      </c>
      <c r="AI6608" s="17" t="s">
        <v>20542</v>
      </c>
      <c r="AM6608" s="17" t="s">
        <v>127</v>
      </c>
      <c r="AN6608" s="17" t="s">
        <v>23839</v>
      </c>
      <c r="AO6608" s="17">
        <v>3</v>
      </c>
      <c r="AP6608" s="17">
        <v>80</v>
      </c>
      <c r="AQ6608" s="17">
        <v>5</v>
      </c>
      <c r="AR6608" s="17" t="s">
        <v>22585</v>
      </c>
      <c r="AS6608" s="17" t="s">
        <v>23503</v>
      </c>
      <c r="CY6608" s="17" t="s">
        <v>21</v>
      </c>
      <c r="DN6608" s="17">
        <f>COUNTIF(AU6608:DM6608, "X")</f>
        <v>0</v>
      </c>
    </row>
    <row r="6609" spans="1:118" s="17" customFormat="1">
      <c r="A6609" s="17" t="s">
        <v>26829</v>
      </c>
      <c r="B6609" s="17">
        <v>55</v>
      </c>
      <c r="C6609" s="17">
        <v>179363</v>
      </c>
      <c r="D6609" s="17" t="s">
        <v>26830</v>
      </c>
      <c r="E6609" s="17" t="s">
        <v>26831</v>
      </c>
      <c r="F6609" s="17" t="s">
        <v>26832</v>
      </c>
      <c r="H6609" s="309">
        <v>19162</v>
      </c>
      <c r="I6609" s="309">
        <v>42859</v>
      </c>
      <c r="J6609" s="17" t="s">
        <v>3888</v>
      </c>
      <c r="L6609" s="17" t="s">
        <v>26833</v>
      </c>
      <c r="N6609" s="17" t="s">
        <v>14</v>
      </c>
      <c r="O6609" s="17" t="s">
        <v>15</v>
      </c>
      <c r="P6609" s="17">
        <v>45371</v>
      </c>
      <c r="AC6609" s="17" t="s">
        <v>17772</v>
      </c>
      <c r="AF6609" s="17">
        <v>8</v>
      </c>
      <c r="AG6609" s="17">
        <v>2</v>
      </c>
      <c r="AH6609" s="17" t="s">
        <v>11926</v>
      </c>
      <c r="AK6609" s="17" t="s">
        <v>17298</v>
      </c>
      <c r="AM6609" s="17" t="s">
        <v>2619</v>
      </c>
      <c r="AN6609" s="17" t="s">
        <v>26616</v>
      </c>
      <c r="AO6609" s="17">
        <v>3</v>
      </c>
      <c r="AP6609" s="17">
        <v>80</v>
      </c>
      <c r="AQ6609" s="17">
        <v>5</v>
      </c>
      <c r="AT6609" s="17" t="s">
        <v>26617</v>
      </c>
      <c r="CX6609" s="17" t="s">
        <v>3901</v>
      </c>
      <c r="DN6609" s="17">
        <f>COUNTIF(AU6609:DM6609, "X")</f>
        <v>1</v>
      </c>
    </row>
    <row r="6610" spans="1:118" s="17" customFormat="1">
      <c r="A6610" s="17" t="s">
        <v>13025</v>
      </c>
      <c r="B6610" s="17">
        <v>55</v>
      </c>
      <c r="C6610" s="17">
        <v>179369</v>
      </c>
      <c r="D6610" s="17" t="s">
        <v>520</v>
      </c>
      <c r="E6610" s="17" t="s">
        <v>13026</v>
      </c>
      <c r="H6610" s="309">
        <v>29445</v>
      </c>
      <c r="I6610" s="309">
        <v>42859</v>
      </c>
      <c r="J6610" s="17" t="s">
        <v>3888</v>
      </c>
      <c r="L6610" s="17" t="s">
        <v>13027</v>
      </c>
      <c r="N6610" s="17" t="s">
        <v>31</v>
      </c>
      <c r="O6610" s="17" t="s">
        <v>15</v>
      </c>
      <c r="P6610" s="17">
        <v>45373</v>
      </c>
      <c r="AC6610" s="17" t="s">
        <v>9895</v>
      </c>
      <c r="AF6610" s="17">
        <v>8</v>
      </c>
      <c r="AG6610" s="17">
        <v>2</v>
      </c>
      <c r="AH6610" s="17" t="s">
        <v>11926</v>
      </c>
      <c r="AK6610" s="17" t="s">
        <v>11927</v>
      </c>
      <c r="AM6610" s="17" t="s">
        <v>59</v>
      </c>
      <c r="AN6610" s="17" t="s">
        <v>12989</v>
      </c>
      <c r="AO6610" s="17">
        <v>3</v>
      </c>
      <c r="AP6610" s="17">
        <v>80</v>
      </c>
      <c r="AQ6610" s="17">
        <v>5</v>
      </c>
      <c r="AR6610" s="17" t="s">
        <v>11941</v>
      </c>
      <c r="AT6610" s="17" t="s">
        <v>12990</v>
      </c>
      <c r="DN6610" s="17">
        <f>COUNTIF(AU6610:DM6610, "X")</f>
        <v>0</v>
      </c>
    </row>
    <row r="6611" spans="1:118" s="17" customFormat="1">
      <c r="A6611" s="17" t="s">
        <v>15823</v>
      </c>
      <c r="B6611" s="17">
        <v>55</v>
      </c>
      <c r="C6611" s="17">
        <v>179370</v>
      </c>
      <c r="D6611" s="17" t="s">
        <v>15824</v>
      </c>
      <c r="E6611" s="17" t="s">
        <v>181</v>
      </c>
      <c r="F6611" s="17" t="s">
        <v>4334</v>
      </c>
      <c r="H6611" s="309">
        <v>28816</v>
      </c>
      <c r="I6611" s="309">
        <v>42856</v>
      </c>
      <c r="J6611" s="17" t="s">
        <v>3888</v>
      </c>
      <c r="L6611" s="17" t="s">
        <v>15825</v>
      </c>
      <c r="N6611" s="17" t="s">
        <v>31</v>
      </c>
      <c r="O6611" s="17" t="s">
        <v>15</v>
      </c>
      <c r="P6611" s="17">
        <v>45373</v>
      </c>
      <c r="AC6611" s="17" t="s">
        <v>9895</v>
      </c>
      <c r="AD6611" s="17" t="s">
        <v>9896</v>
      </c>
      <c r="AF6611" s="17">
        <v>8</v>
      </c>
      <c r="AG6611" s="17">
        <v>2</v>
      </c>
      <c r="AM6611" s="17" t="s">
        <v>121</v>
      </c>
      <c r="AN6611" s="17" t="s">
        <v>15516</v>
      </c>
      <c r="AO6611" s="17">
        <v>3</v>
      </c>
      <c r="AP6611" s="17">
        <v>80</v>
      </c>
      <c r="AQ6611" s="17">
        <v>5</v>
      </c>
      <c r="AR6611" s="17" t="s">
        <v>9898</v>
      </c>
      <c r="AT6611" s="17" t="s">
        <v>15057</v>
      </c>
      <c r="DN6611" s="17">
        <f>COUNTIF(AU6611:DM6611, "X")</f>
        <v>0</v>
      </c>
    </row>
    <row r="6612" spans="1:118" s="17" customFormat="1">
      <c r="A6612" s="17" t="s">
        <v>22547</v>
      </c>
      <c r="B6612" s="17">
        <v>55</v>
      </c>
      <c r="C6612" s="17">
        <v>179372</v>
      </c>
      <c r="D6612" s="17" t="s">
        <v>348</v>
      </c>
      <c r="E6612" s="17" t="s">
        <v>22548</v>
      </c>
      <c r="F6612" s="17" t="s">
        <v>22549</v>
      </c>
      <c r="H6612" s="309">
        <v>36164</v>
      </c>
      <c r="I6612" s="309">
        <v>42856</v>
      </c>
      <c r="J6612" s="17" t="s">
        <v>3888</v>
      </c>
      <c r="L6612" s="17" t="s">
        <v>22493</v>
      </c>
      <c r="N6612" s="17" t="s">
        <v>31</v>
      </c>
      <c r="O6612" s="17" t="s">
        <v>15</v>
      </c>
      <c r="P6612" s="17">
        <v>45373</v>
      </c>
      <c r="AF6612" s="17">
        <v>8</v>
      </c>
      <c r="AG6612" s="17">
        <v>2</v>
      </c>
      <c r="AH6612" s="17" t="s">
        <v>11926</v>
      </c>
      <c r="AK6612" s="17" t="s">
        <v>11927</v>
      </c>
      <c r="AM6612" s="17" t="s">
        <v>177</v>
      </c>
      <c r="AN6612" s="17" t="s">
        <v>22466</v>
      </c>
      <c r="AO6612" s="17">
        <v>3</v>
      </c>
      <c r="AP6612" s="17">
        <v>80</v>
      </c>
      <c r="AQ6612" s="17">
        <v>5</v>
      </c>
      <c r="AR6612" s="17" t="s">
        <v>11941</v>
      </c>
      <c r="DN6612" s="17">
        <f>COUNTIF(AU6612:DM6612, "X")</f>
        <v>0</v>
      </c>
    </row>
    <row r="6613" spans="1:118" s="17" customFormat="1">
      <c r="A6613" s="17" t="s">
        <v>22200</v>
      </c>
      <c r="B6613" s="17">
        <v>55</v>
      </c>
      <c r="C6613" s="17">
        <v>179374</v>
      </c>
      <c r="D6613" s="17" t="s">
        <v>6414</v>
      </c>
      <c r="E6613" s="17" t="s">
        <v>601</v>
      </c>
      <c r="F6613" s="17" t="s">
        <v>56</v>
      </c>
      <c r="H6613" s="309">
        <v>35179</v>
      </c>
      <c r="I6613" s="309">
        <v>42856</v>
      </c>
      <c r="J6613" s="17" t="s">
        <v>3888</v>
      </c>
      <c r="L6613" s="17" t="s">
        <v>22201</v>
      </c>
      <c r="N6613" s="17" t="s">
        <v>19</v>
      </c>
      <c r="O6613" s="17" t="s">
        <v>15</v>
      </c>
      <c r="P6613" s="17">
        <v>45356</v>
      </c>
      <c r="AD6613" s="17" t="s">
        <v>3891</v>
      </c>
      <c r="AF6613" s="17">
        <v>8</v>
      </c>
      <c r="AG6613" s="17">
        <v>2</v>
      </c>
      <c r="AM6613" s="17" t="s">
        <v>246</v>
      </c>
      <c r="AN6613" s="17" t="s">
        <v>22149</v>
      </c>
      <c r="AO6613" s="17">
        <v>3</v>
      </c>
      <c r="AP6613" s="17">
        <v>80</v>
      </c>
      <c r="AQ6613" s="17">
        <v>5</v>
      </c>
      <c r="AR6613" s="17" t="s">
        <v>22150</v>
      </c>
      <c r="DN6613" s="17">
        <f>COUNTIF(AU6613:DM6613, "X")</f>
        <v>0</v>
      </c>
    </row>
    <row r="6614" spans="1:118" s="17" customFormat="1">
      <c r="A6614" s="17" t="s">
        <v>12548</v>
      </c>
      <c r="B6614" s="17">
        <v>55</v>
      </c>
      <c r="C6614" s="17">
        <v>179375</v>
      </c>
      <c r="D6614" s="17" t="s">
        <v>215</v>
      </c>
      <c r="E6614" s="17" t="s">
        <v>318</v>
      </c>
      <c r="F6614" s="17" t="s">
        <v>5747</v>
      </c>
      <c r="H6614" s="309">
        <v>35511</v>
      </c>
      <c r="I6614" s="309">
        <v>42856</v>
      </c>
      <c r="J6614" s="17" t="s">
        <v>3888</v>
      </c>
      <c r="L6614" s="17" t="s">
        <v>12549</v>
      </c>
      <c r="N6614" s="17" t="s">
        <v>31</v>
      </c>
      <c r="O6614" s="17" t="s">
        <v>15</v>
      </c>
      <c r="P6614" s="17">
        <v>45373</v>
      </c>
      <c r="AC6614" s="17" t="s">
        <v>9895</v>
      </c>
      <c r="AD6614" s="17" t="s">
        <v>9896</v>
      </c>
      <c r="AF6614" s="17">
        <v>8</v>
      </c>
      <c r="AG6614" s="17">
        <v>2</v>
      </c>
      <c r="AM6614" s="17" t="s">
        <v>222</v>
      </c>
      <c r="AN6614" s="17" t="s">
        <v>12432</v>
      </c>
      <c r="AO6614" s="17">
        <v>3</v>
      </c>
      <c r="AP6614" s="17">
        <v>80</v>
      </c>
      <c r="AQ6614" s="17">
        <v>5</v>
      </c>
      <c r="AR6614" s="17" t="s">
        <v>9898</v>
      </c>
      <c r="AT6614" s="17" t="s">
        <v>11929</v>
      </c>
      <c r="DN6614" s="17">
        <f>COUNTIF(AU6614:DM6614, "X")</f>
        <v>0</v>
      </c>
    </row>
    <row r="6615" spans="1:118" s="17" customFormat="1">
      <c r="A6615" s="17" t="s">
        <v>9948</v>
      </c>
      <c r="B6615" s="17">
        <v>55</v>
      </c>
      <c r="C6615" s="17">
        <v>179378</v>
      </c>
      <c r="D6615" s="17" t="s">
        <v>9949</v>
      </c>
      <c r="E6615" s="17" t="s">
        <v>5891</v>
      </c>
      <c r="F6615" s="17" t="s">
        <v>131</v>
      </c>
      <c r="H6615" s="309">
        <v>34986</v>
      </c>
      <c r="I6615" s="309">
        <v>42863</v>
      </c>
      <c r="J6615" s="17" t="s">
        <v>3888</v>
      </c>
      <c r="L6615" s="17" t="s">
        <v>9894</v>
      </c>
      <c r="M6615" s="17" t="s">
        <v>9950</v>
      </c>
      <c r="N6615" s="17" t="s">
        <v>31</v>
      </c>
      <c r="O6615" s="17" t="s">
        <v>15</v>
      </c>
      <c r="P6615" s="17">
        <v>45373</v>
      </c>
      <c r="AC6615" s="17" t="s">
        <v>9895</v>
      </c>
      <c r="AD6615" s="17" t="s">
        <v>9896</v>
      </c>
      <c r="AF6615" s="17">
        <v>15</v>
      </c>
      <c r="AG6615" s="17">
        <v>2</v>
      </c>
      <c r="AM6615" s="17" t="s">
        <v>216</v>
      </c>
      <c r="AN6615" s="17" t="s">
        <v>9897</v>
      </c>
      <c r="AO6615" s="17">
        <v>3</v>
      </c>
      <c r="AP6615" s="17">
        <v>80</v>
      </c>
      <c r="AQ6615" s="17">
        <v>5</v>
      </c>
      <c r="AR6615" s="17" t="s">
        <v>9898</v>
      </c>
      <c r="AT6615" s="17" t="s">
        <v>9899</v>
      </c>
      <c r="DN6615" s="17">
        <f>COUNTIF(AU6615:DM6615, "X")</f>
        <v>0</v>
      </c>
    </row>
    <row r="6616" spans="1:118" s="17" customFormat="1">
      <c r="A6616" s="17" t="s">
        <v>7956</v>
      </c>
      <c r="B6616" s="17">
        <v>55</v>
      </c>
      <c r="C6616" s="17">
        <v>179379</v>
      </c>
      <c r="D6616" s="17" t="s">
        <v>7957</v>
      </c>
      <c r="E6616" s="17" t="s">
        <v>7958</v>
      </c>
      <c r="F6616" s="17" t="s">
        <v>22</v>
      </c>
      <c r="H6616" s="309">
        <v>35400</v>
      </c>
      <c r="I6616" s="309">
        <v>42863</v>
      </c>
      <c r="J6616" s="17" t="s">
        <v>3888</v>
      </c>
      <c r="L6616" s="17" t="s">
        <v>7959</v>
      </c>
      <c r="N6616" s="17" t="s">
        <v>19</v>
      </c>
      <c r="O6616" s="17" t="s">
        <v>15</v>
      </c>
      <c r="P6616" s="17">
        <v>45356</v>
      </c>
      <c r="AC6616" s="17" t="s">
        <v>3890</v>
      </c>
      <c r="AD6616" s="17" t="s">
        <v>3891</v>
      </c>
      <c r="AF6616" s="17">
        <v>8</v>
      </c>
      <c r="AG6616" s="17">
        <v>2</v>
      </c>
      <c r="AM6616" s="17" t="s">
        <v>2606</v>
      </c>
      <c r="AN6616" s="17" t="s">
        <v>7570</v>
      </c>
      <c r="AO6616" s="17">
        <v>3</v>
      </c>
      <c r="AP6616" s="17">
        <v>80</v>
      </c>
      <c r="AQ6616" s="17">
        <v>5</v>
      </c>
      <c r="AT6616" s="17" t="s">
        <v>6589</v>
      </c>
      <c r="DN6616" s="17">
        <f>COUNTIF(AU6616:DM6616, "X")</f>
        <v>0</v>
      </c>
    </row>
    <row r="6617" spans="1:118" s="17" customFormat="1">
      <c r="A6617" s="17" t="s">
        <v>23277</v>
      </c>
      <c r="B6617" s="17">
        <v>55</v>
      </c>
      <c r="C6617" s="17">
        <v>179397</v>
      </c>
      <c r="D6617" s="17" t="s">
        <v>23278</v>
      </c>
      <c r="E6617" s="17" t="s">
        <v>125</v>
      </c>
      <c r="F6617" s="17" t="s">
        <v>397</v>
      </c>
      <c r="H6617" s="309">
        <v>36127</v>
      </c>
      <c r="I6617" s="309">
        <v>42865</v>
      </c>
      <c r="J6617" s="17" t="s">
        <v>3888</v>
      </c>
      <c r="L6617" s="17" t="s">
        <v>23279</v>
      </c>
      <c r="N6617" s="17" t="s">
        <v>23217</v>
      </c>
      <c r="O6617" s="17" t="s">
        <v>15</v>
      </c>
      <c r="P6617" s="17">
        <v>45361</v>
      </c>
      <c r="T6617" s="17" t="s">
        <v>23280</v>
      </c>
      <c r="V6617" s="17" t="s">
        <v>23217</v>
      </c>
      <c r="W6617" s="17" t="s">
        <v>15</v>
      </c>
      <c r="X6617" s="17">
        <v>45361</v>
      </c>
      <c r="AF6617" s="17">
        <v>8</v>
      </c>
      <c r="AG6617" s="17">
        <v>2</v>
      </c>
      <c r="AI6617" s="17" t="s">
        <v>20542</v>
      </c>
      <c r="AM6617" s="17" t="s">
        <v>259</v>
      </c>
      <c r="AN6617" s="17" t="s">
        <v>23210</v>
      </c>
      <c r="AO6617" s="17">
        <v>3</v>
      </c>
      <c r="AP6617" s="17">
        <v>80</v>
      </c>
      <c r="AQ6617" s="17">
        <v>5</v>
      </c>
      <c r="AR6617" s="17" t="s">
        <v>22585</v>
      </c>
      <c r="AS6617" s="17" t="s">
        <v>23219</v>
      </c>
      <c r="DN6617" s="17">
        <f>COUNTIF(AU6617:DM6617, "X")</f>
        <v>0</v>
      </c>
    </row>
    <row r="6618" spans="1:118" s="17" customFormat="1">
      <c r="A6618" s="17" t="s">
        <v>23684</v>
      </c>
      <c r="B6618" s="17">
        <v>55</v>
      </c>
      <c r="C6618" s="17">
        <v>179399</v>
      </c>
      <c r="D6618" s="17" t="s">
        <v>617</v>
      </c>
      <c r="E6618" s="17" t="s">
        <v>578</v>
      </c>
      <c r="F6618" s="17" t="s">
        <v>65</v>
      </c>
      <c r="H6618" s="309">
        <v>36224</v>
      </c>
      <c r="I6618" s="309">
        <v>42865</v>
      </c>
      <c r="J6618" s="17" t="s">
        <v>3888</v>
      </c>
      <c r="L6618" s="17" t="s">
        <v>23685</v>
      </c>
      <c r="N6618" s="17" t="s">
        <v>126</v>
      </c>
      <c r="O6618" s="17" t="s">
        <v>15</v>
      </c>
      <c r="P6618" s="17">
        <v>45383</v>
      </c>
      <c r="AF6618" s="17">
        <v>8</v>
      </c>
      <c r="AG6618" s="17">
        <v>2</v>
      </c>
      <c r="AI6618" s="17" t="s">
        <v>20542</v>
      </c>
      <c r="AM6618" s="17" t="s">
        <v>303</v>
      </c>
      <c r="AN6618" s="17" t="s">
        <v>23502</v>
      </c>
      <c r="AO6618" s="17">
        <v>3</v>
      </c>
      <c r="AP6618" s="17">
        <v>80</v>
      </c>
      <c r="AQ6618" s="17">
        <v>5</v>
      </c>
      <c r="AR6618" s="17" t="s">
        <v>22585</v>
      </c>
      <c r="AS6618" s="17" t="s">
        <v>23503</v>
      </c>
      <c r="DN6618" s="17">
        <f>COUNTIF(AU6618:DM6618, "X")</f>
        <v>0</v>
      </c>
    </row>
    <row r="6619" spans="1:118" s="17" customFormat="1">
      <c r="A6619" s="17" t="s">
        <v>22749</v>
      </c>
      <c r="B6619" s="17">
        <v>55</v>
      </c>
      <c r="C6619" s="17">
        <v>179401</v>
      </c>
      <c r="D6619" s="17" t="s">
        <v>8455</v>
      </c>
      <c r="E6619" s="17" t="s">
        <v>602</v>
      </c>
      <c r="F6619" s="17" t="s">
        <v>125</v>
      </c>
      <c r="H6619" s="309">
        <v>36219</v>
      </c>
      <c r="I6619" s="309">
        <v>42865</v>
      </c>
      <c r="J6619" s="17" t="s">
        <v>3888</v>
      </c>
      <c r="L6619" s="17" t="s">
        <v>22750</v>
      </c>
      <c r="N6619" s="17" t="s">
        <v>31</v>
      </c>
      <c r="O6619" s="17" t="s">
        <v>15</v>
      </c>
      <c r="P6619" s="17">
        <v>45373</v>
      </c>
      <c r="AF6619" s="17">
        <v>8</v>
      </c>
      <c r="AG6619" s="17">
        <v>2</v>
      </c>
      <c r="AI6619" s="17" t="s">
        <v>20542</v>
      </c>
      <c r="AM6619" s="17" t="s">
        <v>133</v>
      </c>
      <c r="AN6619" s="17" t="s">
        <v>22584</v>
      </c>
      <c r="AO6619" s="17">
        <v>3</v>
      </c>
      <c r="AP6619" s="17">
        <v>80</v>
      </c>
      <c r="AQ6619" s="17">
        <v>5</v>
      </c>
      <c r="AR6619" s="17" t="s">
        <v>22585</v>
      </c>
      <c r="DN6619" s="17">
        <f>COUNTIF(AU6619:DM6619, "X")</f>
        <v>0</v>
      </c>
    </row>
    <row r="6620" spans="1:118" s="17" customFormat="1">
      <c r="A6620" s="17" t="s">
        <v>7883</v>
      </c>
      <c r="B6620" s="17">
        <v>55</v>
      </c>
      <c r="C6620" s="17">
        <v>179405</v>
      </c>
      <c r="D6620" s="17" t="s">
        <v>7884</v>
      </c>
      <c r="E6620" s="17" t="s">
        <v>61</v>
      </c>
      <c r="F6620" s="17" t="s">
        <v>434</v>
      </c>
      <c r="H6620" s="309">
        <v>29324</v>
      </c>
      <c r="I6620" s="309">
        <v>42877</v>
      </c>
      <c r="J6620" s="17" t="s">
        <v>3888</v>
      </c>
      <c r="L6620" s="17" t="s">
        <v>7885</v>
      </c>
      <c r="N6620" s="17" t="s">
        <v>19</v>
      </c>
      <c r="O6620" s="17" t="s">
        <v>15</v>
      </c>
      <c r="P6620" s="17">
        <v>45356</v>
      </c>
      <c r="AC6620" s="17" t="s">
        <v>3890</v>
      </c>
      <c r="AD6620" s="17" t="s">
        <v>3891</v>
      </c>
      <c r="AF6620" s="17">
        <v>8</v>
      </c>
      <c r="AG6620" s="17">
        <v>2</v>
      </c>
      <c r="AM6620" s="17" t="s">
        <v>2606</v>
      </c>
      <c r="AN6620" s="17" t="s">
        <v>7570</v>
      </c>
      <c r="AO6620" s="17">
        <v>3</v>
      </c>
      <c r="AP6620" s="17">
        <v>80</v>
      </c>
      <c r="AQ6620" s="17">
        <v>5</v>
      </c>
      <c r="AT6620" s="17" t="s">
        <v>6589</v>
      </c>
      <c r="BD6620" s="17" t="s">
        <v>3901</v>
      </c>
      <c r="BK6620" s="17" t="s">
        <v>3901</v>
      </c>
      <c r="BS6620" s="17" t="s">
        <v>3901</v>
      </c>
      <c r="CC6620" s="17" t="s">
        <v>3901</v>
      </c>
      <c r="CH6620" s="17" t="s">
        <v>3901</v>
      </c>
      <c r="CR6620" s="17" t="s">
        <v>21</v>
      </c>
      <c r="DN6620" s="17">
        <f>COUNTIF(AU6620:DM6620, "X")</f>
        <v>5</v>
      </c>
    </row>
    <row r="6621" spans="1:118" s="17" customFormat="1">
      <c r="A6621" s="17" t="s">
        <v>13941</v>
      </c>
      <c r="B6621" s="17">
        <v>55</v>
      </c>
      <c r="C6621" s="17">
        <v>179408</v>
      </c>
      <c r="D6621" s="17" t="s">
        <v>147</v>
      </c>
      <c r="E6621" s="17" t="s">
        <v>4499</v>
      </c>
      <c r="F6621" s="17" t="s">
        <v>56</v>
      </c>
      <c r="H6621" s="309">
        <v>12956</v>
      </c>
      <c r="I6621" s="309">
        <v>42842</v>
      </c>
      <c r="J6621" s="17" t="s">
        <v>3888</v>
      </c>
      <c r="L6621" s="17" t="s">
        <v>13810</v>
      </c>
      <c r="M6621" s="17" t="s">
        <v>13942</v>
      </c>
      <c r="N6621" s="17" t="s">
        <v>31</v>
      </c>
      <c r="O6621" s="17" t="s">
        <v>15</v>
      </c>
      <c r="P6621" s="17">
        <v>45373</v>
      </c>
      <c r="AC6621" s="17" t="s">
        <v>9895</v>
      </c>
      <c r="AD6621" s="17" t="s">
        <v>9896</v>
      </c>
      <c r="AF6621" s="17">
        <v>8</v>
      </c>
      <c r="AG6621" s="17">
        <v>2</v>
      </c>
      <c r="AM6621" s="17" t="s">
        <v>240</v>
      </c>
      <c r="AN6621" s="17" t="s">
        <v>13567</v>
      </c>
      <c r="AO6621" s="17">
        <v>3</v>
      </c>
      <c r="AP6621" s="17">
        <v>80</v>
      </c>
      <c r="AQ6621" s="17">
        <v>5</v>
      </c>
      <c r="AR6621" s="17" t="s">
        <v>9898</v>
      </c>
      <c r="AT6621" s="17" t="s">
        <v>12990</v>
      </c>
      <c r="BS6621" s="17" t="s">
        <v>3901</v>
      </c>
      <c r="BY6621" s="17" t="s">
        <v>3901</v>
      </c>
      <c r="BZ6621" s="17" t="s">
        <v>3901</v>
      </c>
      <c r="CC6621" s="17" t="s">
        <v>3901</v>
      </c>
      <c r="CH6621" s="17" t="s">
        <v>3901</v>
      </c>
      <c r="CN6621" s="17" t="s">
        <v>3901</v>
      </c>
      <c r="DA6621" s="17" t="s">
        <v>3901</v>
      </c>
      <c r="DN6621" s="17">
        <f>COUNTIF(AU6621:DM6621, "X")</f>
        <v>7</v>
      </c>
    </row>
    <row r="6622" spans="1:118" s="17" customFormat="1">
      <c r="A6622" s="17" t="s">
        <v>7637</v>
      </c>
      <c r="B6622" s="17">
        <v>55</v>
      </c>
      <c r="C6622" s="17">
        <v>179413</v>
      </c>
      <c r="D6622" s="17" t="s">
        <v>7638</v>
      </c>
      <c r="E6622" s="17" t="s">
        <v>347</v>
      </c>
      <c r="F6622" s="17" t="s">
        <v>43</v>
      </c>
      <c r="H6622" s="309">
        <v>35863</v>
      </c>
      <c r="I6622" s="309">
        <v>42877</v>
      </c>
      <c r="J6622" s="17" t="s">
        <v>3888</v>
      </c>
      <c r="L6622" s="17" t="s">
        <v>1434</v>
      </c>
      <c r="M6622" s="17" t="s">
        <v>4579</v>
      </c>
      <c r="N6622" s="17" t="s">
        <v>19</v>
      </c>
      <c r="O6622" s="17" t="s">
        <v>15</v>
      </c>
      <c r="P6622" s="17">
        <v>45356</v>
      </c>
      <c r="AC6622" s="17" t="s">
        <v>3890</v>
      </c>
      <c r="AD6622" s="17" t="s">
        <v>3891</v>
      </c>
      <c r="AF6622" s="17">
        <v>8</v>
      </c>
      <c r="AG6622" s="17">
        <v>2</v>
      </c>
      <c r="AM6622" s="17" t="s">
        <v>2606</v>
      </c>
      <c r="AN6622" s="17" t="s">
        <v>7570</v>
      </c>
      <c r="AO6622" s="17">
        <v>3</v>
      </c>
      <c r="AP6622" s="17">
        <v>80</v>
      </c>
      <c r="AQ6622" s="17">
        <v>5</v>
      </c>
      <c r="AT6622" s="17" t="s">
        <v>6589</v>
      </c>
      <c r="DN6622" s="17">
        <f>COUNTIF(AU6622:DM6622, "X")</f>
        <v>0</v>
      </c>
    </row>
    <row r="6623" spans="1:118" s="17" customFormat="1">
      <c r="A6623" s="17" t="s">
        <v>17645</v>
      </c>
      <c r="B6623" s="17">
        <v>55</v>
      </c>
      <c r="C6623" s="17">
        <v>179415</v>
      </c>
      <c r="D6623" s="17" t="s">
        <v>6572</v>
      </c>
      <c r="E6623" s="17" t="s">
        <v>332</v>
      </c>
      <c r="F6623" s="17" t="s">
        <v>22</v>
      </c>
      <c r="H6623" s="309">
        <v>29878</v>
      </c>
      <c r="I6623" s="309">
        <v>42877</v>
      </c>
      <c r="J6623" s="17" t="s">
        <v>3888</v>
      </c>
      <c r="L6623" s="17" t="s">
        <v>17623</v>
      </c>
      <c r="N6623" s="17" t="s">
        <v>50</v>
      </c>
      <c r="O6623" s="17" t="s">
        <v>15</v>
      </c>
      <c r="P6623" s="17">
        <v>45344</v>
      </c>
      <c r="AF6623" s="17">
        <v>8</v>
      </c>
      <c r="AG6623" s="17">
        <v>2</v>
      </c>
      <c r="AH6623" s="17" t="s">
        <v>11926</v>
      </c>
      <c r="AK6623" s="17" t="s">
        <v>17298</v>
      </c>
      <c r="AM6623" s="17" t="s">
        <v>46</v>
      </c>
      <c r="AN6623" s="17" t="s">
        <v>17553</v>
      </c>
      <c r="AO6623" s="17">
        <v>3</v>
      </c>
      <c r="AP6623" s="17">
        <v>80</v>
      </c>
      <c r="AQ6623" s="17">
        <v>5</v>
      </c>
      <c r="AR6623" s="17" t="s">
        <v>17300</v>
      </c>
      <c r="BD6623" s="17" t="s">
        <v>3901</v>
      </c>
      <c r="BF6623" s="17" t="s">
        <v>3901</v>
      </c>
      <c r="BS6623" s="17" t="s">
        <v>3901</v>
      </c>
      <c r="CQ6623" s="17" t="s">
        <v>3901</v>
      </c>
      <c r="CR6623" s="17" t="s">
        <v>30</v>
      </c>
      <c r="CU6623" s="17" t="s">
        <v>3901</v>
      </c>
      <c r="DA6623" s="17" t="s">
        <v>3901</v>
      </c>
      <c r="DN6623" s="17">
        <f>COUNTIF(AU6623:DM6623, "X")</f>
        <v>6</v>
      </c>
    </row>
    <row r="6624" spans="1:118" s="17" customFormat="1">
      <c r="A6624" s="17" t="s">
        <v>26587</v>
      </c>
      <c r="B6624" s="17">
        <v>55</v>
      </c>
      <c r="C6624" s="17">
        <v>179417</v>
      </c>
      <c r="D6624" s="17" t="s">
        <v>26588</v>
      </c>
      <c r="E6624" s="17" t="s">
        <v>26589</v>
      </c>
      <c r="H6624" s="309">
        <v>34419</v>
      </c>
      <c r="I6624" s="309">
        <v>42877</v>
      </c>
      <c r="J6624" s="17" t="s">
        <v>3888</v>
      </c>
      <c r="L6624" s="17" t="s">
        <v>26590</v>
      </c>
      <c r="N6624" s="17" t="s">
        <v>14</v>
      </c>
      <c r="O6624" s="17" t="s">
        <v>15</v>
      </c>
      <c r="P6624" s="17">
        <v>45371</v>
      </c>
      <c r="AC6624" s="17" t="s">
        <v>17772</v>
      </c>
      <c r="AF6624" s="17">
        <v>8</v>
      </c>
      <c r="AG6624" s="17">
        <v>2</v>
      </c>
      <c r="AH6624" s="17" t="s">
        <v>11926</v>
      </c>
      <c r="AK6624" s="17" t="s">
        <v>17298</v>
      </c>
      <c r="AM6624" s="17" t="s">
        <v>78</v>
      </c>
      <c r="AN6624" s="17" t="s">
        <v>26289</v>
      </c>
      <c r="AO6624" s="17">
        <v>3</v>
      </c>
      <c r="AP6624" s="17">
        <v>80</v>
      </c>
      <c r="AQ6624" s="17">
        <v>5</v>
      </c>
      <c r="AT6624" s="17" t="s">
        <v>25610</v>
      </c>
      <c r="DN6624" s="17">
        <f>COUNTIF(AU6624:DM6624, "X")</f>
        <v>0</v>
      </c>
    </row>
    <row r="6625" spans="1:118" s="17" customFormat="1">
      <c r="A6625" s="17" t="s">
        <v>26605</v>
      </c>
      <c r="B6625" s="17">
        <v>55</v>
      </c>
      <c r="C6625" s="17">
        <v>179418</v>
      </c>
      <c r="D6625" s="17" t="s">
        <v>26606</v>
      </c>
      <c r="E6625" s="17" t="s">
        <v>26607</v>
      </c>
      <c r="H6625" s="309">
        <v>33889</v>
      </c>
      <c r="I6625" s="309">
        <v>42877</v>
      </c>
      <c r="J6625" s="17" t="s">
        <v>3888</v>
      </c>
      <c r="L6625" s="17" t="s">
        <v>26590</v>
      </c>
      <c r="N6625" s="17" t="s">
        <v>14</v>
      </c>
      <c r="O6625" s="17" t="s">
        <v>15</v>
      </c>
      <c r="P6625" s="17">
        <v>45371</v>
      </c>
      <c r="AC6625" s="17" t="s">
        <v>17772</v>
      </c>
      <c r="AF6625" s="17">
        <v>15</v>
      </c>
      <c r="AG6625" s="17">
        <v>2</v>
      </c>
      <c r="AH6625" s="17" t="s">
        <v>11926</v>
      </c>
      <c r="AK6625" s="17" t="s">
        <v>17298</v>
      </c>
      <c r="AM6625" s="17" t="s">
        <v>78</v>
      </c>
      <c r="AN6625" s="17" t="s">
        <v>26289</v>
      </c>
      <c r="AO6625" s="17">
        <v>3</v>
      </c>
      <c r="AP6625" s="17">
        <v>80</v>
      </c>
      <c r="AQ6625" s="17">
        <v>5</v>
      </c>
      <c r="AT6625" s="17" t="s">
        <v>25610</v>
      </c>
      <c r="DN6625" s="17">
        <f>COUNTIF(AU6625:DM6625, "X")</f>
        <v>0</v>
      </c>
    </row>
    <row r="6626" spans="1:118" s="17" customFormat="1">
      <c r="A6626" s="17" t="s">
        <v>14800</v>
      </c>
      <c r="B6626" s="17">
        <v>55</v>
      </c>
      <c r="C6626" s="17">
        <v>179422</v>
      </c>
      <c r="D6626" s="17" t="s">
        <v>14801</v>
      </c>
      <c r="E6626" s="17" t="s">
        <v>394</v>
      </c>
      <c r="F6626" s="17" t="s">
        <v>66</v>
      </c>
      <c r="H6626" s="309">
        <v>36242</v>
      </c>
      <c r="I6626" s="309">
        <v>42842</v>
      </c>
      <c r="J6626" s="17" t="s">
        <v>3888</v>
      </c>
      <c r="L6626" s="17" t="s">
        <v>14802</v>
      </c>
      <c r="N6626" s="17" t="s">
        <v>31</v>
      </c>
      <c r="O6626" s="17" t="s">
        <v>15</v>
      </c>
      <c r="P6626" s="17">
        <v>45373</v>
      </c>
      <c r="AC6626" s="17" t="s">
        <v>9895</v>
      </c>
      <c r="AD6626" s="17" t="s">
        <v>9896</v>
      </c>
      <c r="AF6626" s="17">
        <v>15</v>
      </c>
      <c r="AG6626" s="17">
        <v>2</v>
      </c>
      <c r="AM6626" s="17" t="s">
        <v>335</v>
      </c>
      <c r="AN6626" s="17" t="s">
        <v>14693</v>
      </c>
      <c r="AO6626" s="17">
        <v>3</v>
      </c>
      <c r="AP6626" s="17">
        <v>80</v>
      </c>
      <c r="AQ6626" s="17">
        <v>5</v>
      </c>
      <c r="AR6626" s="17" t="s">
        <v>9898</v>
      </c>
      <c r="AT6626" s="17" t="s">
        <v>14152</v>
      </c>
      <c r="DN6626" s="17">
        <f>COUNTIF(AU6626:DM6626, "X")</f>
        <v>0</v>
      </c>
    </row>
    <row r="6627" spans="1:118" s="17" customFormat="1">
      <c r="A6627" s="17" t="s">
        <v>24654</v>
      </c>
      <c r="B6627" s="17">
        <v>55</v>
      </c>
      <c r="C6627" s="17">
        <v>179424</v>
      </c>
      <c r="D6627" s="17" t="s">
        <v>5808</v>
      </c>
      <c r="E6627" s="17" t="s">
        <v>280</v>
      </c>
      <c r="F6627" s="17" t="s">
        <v>43</v>
      </c>
      <c r="H6627" s="309">
        <v>35154</v>
      </c>
      <c r="I6627" s="309">
        <v>42856</v>
      </c>
      <c r="J6627" s="17" t="s">
        <v>3888</v>
      </c>
      <c r="L6627" s="17" t="s">
        <v>24655</v>
      </c>
      <c r="N6627" s="17" t="s">
        <v>19</v>
      </c>
      <c r="O6627" s="17" t="s">
        <v>15</v>
      </c>
      <c r="P6627" s="17">
        <v>45356</v>
      </c>
      <c r="AD6627" s="17" t="s">
        <v>3891</v>
      </c>
      <c r="AF6627" s="17">
        <v>15</v>
      </c>
      <c r="AG6627" s="17">
        <v>2</v>
      </c>
      <c r="AM6627" s="17" t="s">
        <v>141</v>
      </c>
      <c r="AN6627" s="17" t="s">
        <v>24484</v>
      </c>
      <c r="AO6627" s="17">
        <v>3</v>
      </c>
      <c r="AP6627" s="17">
        <v>80</v>
      </c>
      <c r="AQ6627" s="17">
        <v>5</v>
      </c>
      <c r="AR6627" s="17" t="s">
        <v>24485</v>
      </c>
      <c r="DN6627" s="17">
        <f>COUNTIF(AU6627:DM6627, "X")</f>
        <v>0</v>
      </c>
    </row>
    <row r="6628" spans="1:118" s="17" customFormat="1">
      <c r="A6628" s="17" t="s">
        <v>11478</v>
      </c>
      <c r="B6628" s="17">
        <v>55</v>
      </c>
      <c r="C6628" s="17">
        <v>179429</v>
      </c>
      <c r="D6628" s="17" t="s">
        <v>6160</v>
      </c>
      <c r="E6628" s="17" t="s">
        <v>17</v>
      </c>
      <c r="F6628" s="17" t="s">
        <v>61</v>
      </c>
      <c r="H6628" s="309">
        <v>35284</v>
      </c>
      <c r="I6628" s="309">
        <v>42849</v>
      </c>
      <c r="J6628" s="17" t="s">
        <v>3888</v>
      </c>
      <c r="L6628" s="17" t="s">
        <v>11479</v>
      </c>
      <c r="N6628" s="17" t="s">
        <v>14</v>
      </c>
      <c r="O6628" s="17" t="s">
        <v>15</v>
      </c>
      <c r="P6628" s="17">
        <v>45371</v>
      </c>
      <c r="AC6628" s="17" t="s">
        <v>14</v>
      </c>
      <c r="AF6628" s="17">
        <v>15</v>
      </c>
      <c r="AG6628" s="17">
        <v>2</v>
      </c>
      <c r="AI6628" s="17" t="s">
        <v>10178</v>
      </c>
      <c r="AM6628" s="17" t="s">
        <v>151</v>
      </c>
      <c r="AN6628" s="17" t="s">
        <v>11216</v>
      </c>
      <c r="AO6628" s="17">
        <v>3</v>
      </c>
      <c r="AP6628" s="17">
        <v>80</v>
      </c>
      <c r="AQ6628" s="17">
        <v>5</v>
      </c>
      <c r="AR6628" s="17" t="s">
        <v>10180</v>
      </c>
      <c r="DN6628" s="17">
        <f>COUNTIF(AU6628:DM6628, "X")</f>
        <v>0</v>
      </c>
    </row>
    <row r="6629" spans="1:118" s="17" customFormat="1">
      <c r="A6629" s="17" t="s">
        <v>25431</v>
      </c>
      <c r="B6629" s="17">
        <v>55</v>
      </c>
      <c r="C6629" s="17">
        <v>179439</v>
      </c>
      <c r="D6629" s="17" t="s">
        <v>164</v>
      </c>
      <c r="E6629" s="17" t="s">
        <v>10274</v>
      </c>
      <c r="F6629" s="17" t="s">
        <v>118</v>
      </c>
      <c r="H6629" s="309">
        <v>33900</v>
      </c>
      <c r="I6629" s="309">
        <v>42849</v>
      </c>
      <c r="J6629" s="17" t="s">
        <v>3888</v>
      </c>
      <c r="L6629" s="17" t="s">
        <v>1069</v>
      </c>
      <c r="M6629" s="17" t="s">
        <v>14361</v>
      </c>
      <c r="N6629" s="17" t="s">
        <v>31</v>
      </c>
      <c r="O6629" s="17" t="s">
        <v>15</v>
      </c>
      <c r="P6629" s="17">
        <v>45373</v>
      </c>
      <c r="AC6629" s="17" t="s">
        <v>9895</v>
      </c>
      <c r="AD6629" s="17" t="s">
        <v>9896</v>
      </c>
      <c r="AF6629" s="17">
        <v>15</v>
      </c>
      <c r="AG6629" s="17">
        <v>2</v>
      </c>
      <c r="AM6629" s="17" t="s">
        <v>67</v>
      </c>
      <c r="AN6629" s="17" t="s">
        <v>25087</v>
      </c>
      <c r="AO6629" s="17">
        <v>3</v>
      </c>
      <c r="AP6629" s="17">
        <v>80</v>
      </c>
      <c r="AQ6629" s="17">
        <v>5</v>
      </c>
      <c r="AR6629" s="17" t="s">
        <v>9898</v>
      </c>
      <c r="AT6629" s="17" t="s">
        <v>16072</v>
      </c>
      <c r="DN6629" s="17">
        <f>COUNTIF(AU6629:DM6629, "X")</f>
        <v>0</v>
      </c>
    </row>
    <row r="6630" spans="1:118" s="17" customFormat="1">
      <c r="A6630" s="523" t="s">
        <v>1661</v>
      </c>
      <c r="B6630" s="17">
        <v>55</v>
      </c>
      <c r="C6630" s="17">
        <v>179440</v>
      </c>
      <c r="D6630" s="17" t="s">
        <v>1025</v>
      </c>
      <c r="E6630" s="17" t="s">
        <v>152</v>
      </c>
      <c r="F6630" s="17" t="s">
        <v>65</v>
      </c>
      <c r="H6630" s="309">
        <v>33711</v>
      </c>
      <c r="I6630" s="309">
        <v>42849</v>
      </c>
      <c r="J6630" s="17" t="s">
        <v>3888</v>
      </c>
      <c r="L6630" s="17" t="s">
        <v>1662</v>
      </c>
      <c r="M6630" s="17" t="s">
        <v>387</v>
      </c>
      <c r="N6630" s="17" t="s">
        <v>31</v>
      </c>
      <c r="O6630" s="17" t="s">
        <v>15</v>
      </c>
      <c r="P6630" s="17">
        <v>45373</v>
      </c>
      <c r="AC6630" s="17" t="s">
        <v>9895</v>
      </c>
      <c r="AD6630" s="17" t="s">
        <v>9896</v>
      </c>
      <c r="AF6630" s="17">
        <v>15</v>
      </c>
      <c r="AG6630" s="17">
        <v>2</v>
      </c>
      <c r="AM6630" s="17" t="s">
        <v>227</v>
      </c>
      <c r="AN6630" s="17" t="s">
        <v>11928</v>
      </c>
      <c r="AO6630" s="17">
        <v>3</v>
      </c>
      <c r="AP6630" s="17">
        <v>80</v>
      </c>
      <c r="AQ6630" s="17">
        <v>5</v>
      </c>
      <c r="AR6630" s="17" t="s">
        <v>9898</v>
      </c>
      <c r="AT6630" s="17" t="s">
        <v>11929</v>
      </c>
      <c r="DN6630" s="17">
        <f>COUNTIF(AU6630:DM6630, "X")</f>
        <v>0</v>
      </c>
    </row>
    <row r="6631" spans="1:118" s="17" customFormat="1">
      <c r="A6631" s="17" t="s">
        <v>12094</v>
      </c>
      <c r="B6631" s="17">
        <v>55</v>
      </c>
      <c r="C6631" s="17">
        <v>179442</v>
      </c>
      <c r="D6631" s="17" t="s">
        <v>12095</v>
      </c>
      <c r="E6631" s="17" t="s">
        <v>12096</v>
      </c>
      <c r="F6631" s="17" t="s">
        <v>8851</v>
      </c>
      <c r="H6631" s="309">
        <v>35867</v>
      </c>
      <c r="I6631" s="309">
        <v>42849</v>
      </c>
      <c r="J6631" s="17" t="s">
        <v>3888</v>
      </c>
      <c r="L6631" s="17" t="s">
        <v>12097</v>
      </c>
      <c r="N6631" s="17" t="s">
        <v>31</v>
      </c>
      <c r="O6631" s="17" t="s">
        <v>15</v>
      </c>
      <c r="P6631" s="17">
        <v>45373</v>
      </c>
      <c r="AC6631" s="17" t="s">
        <v>9895</v>
      </c>
      <c r="AF6631" s="17">
        <v>8</v>
      </c>
      <c r="AG6631" s="17">
        <v>2</v>
      </c>
      <c r="AH6631" s="17" t="s">
        <v>11926</v>
      </c>
      <c r="AK6631" s="17" t="s">
        <v>11927</v>
      </c>
      <c r="AM6631" s="17" t="s">
        <v>227</v>
      </c>
      <c r="AN6631" s="17" t="s">
        <v>11928</v>
      </c>
      <c r="AO6631" s="17">
        <v>3</v>
      </c>
      <c r="AP6631" s="17">
        <v>80</v>
      </c>
      <c r="AQ6631" s="17">
        <v>5</v>
      </c>
      <c r="AR6631" s="17" t="s">
        <v>9898</v>
      </c>
      <c r="AT6631" s="17" t="s">
        <v>11929</v>
      </c>
      <c r="DN6631" s="17">
        <f>COUNTIF(AU6631:DM6631, "X")</f>
        <v>0</v>
      </c>
    </row>
    <row r="6632" spans="1:118" s="17" customFormat="1">
      <c r="A6632" s="17" t="s">
        <v>25502</v>
      </c>
      <c r="B6632" s="17">
        <v>55</v>
      </c>
      <c r="C6632" s="17">
        <v>179443</v>
      </c>
      <c r="D6632" s="17" t="s">
        <v>595</v>
      </c>
      <c r="E6632" s="17" t="s">
        <v>125</v>
      </c>
      <c r="F6632" s="17" t="s">
        <v>11494</v>
      </c>
      <c r="H6632" s="309">
        <v>29158</v>
      </c>
      <c r="I6632" s="309">
        <v>42849</v>
      </c>
      <c r="J6632" s="17" t="s">
        <v>3888</v>
      </c>
      <c r="L6632" s="17" t="s">
        <v>25503</v>
      </c>
      <c r="N6632" s="17" t="s">
        <v>31</v>
      </c>
      <c r="O6632" s="17" t="s">
        <v>15</v>
      </c>
      <c r="P6632" s="17">
        <v>45373</v>
      </c>
      <c r="AC6632" s="17" t="s">
        <v>9895</v>
      </c>
      <c r="AD6632" s="17" t="s">
        <v>9896</v>
      </c>
      <c r="AF6632" s="17">
        <v>15</v>
      </c>
      <c r="AG6632" s="17">
        <v>2</v>
      </c>
      <c r="AM6632" s="17" t="s">
        <v>76</v>
      </c>
      <c r="AN6632" s="17" t="s">
        <v>25452</v>
      </c>
      <c r="AO6632" s="17">
        <v>3</v>
      </c>
      <c r="AP6632" s="17">
        <v>80</v>
      </c>
      <c r="AQ6632" s="17">
        <v>5</v>
      </c>
      <c r="AR6632" s="17" t="s">
        <v>9898</v>
      </c>
      <c r="AT6632" s="17" t="s">
        <v>9899</v>
      </c>
      <c r="DN6632" s="17">
        <f>COUNTIF(AU6632:DM6632, "X")</f>
        <v>0</v>
      </c>
    </row>
    <row r="6633" spans="1:118" s="17" customFormat="1">
      <c r="A6633" s="523" t="s">
        <v>1856</v>
      </c>
      <c r="B6633" s="17">
        <v>55</v>
      </c>
      <c r="C6633" s="17">
        <v>179445</v>
      </c>
      <c r="D6633" s="17" t="s">
        <v>282</v>
      </c>
      <c r="E6633" s="17" t="s">
        <v>1857</v>
      </c>
      <c r="H6633" s="309">
        <v>35169</v>
      </c>
      <c r="I6633" s="309">
        <v>42842</v>
      </c>
      <c r="J6633" s="17" t="s">
        <v>3888</v>
      </c>
      <c r="L6633" s="17" t="s">
        <v>895</v>
      </c>
      <c r="N6633" s="17" t="s">
        <v>31</v>
      </c>
      <c r="O6633" s="17" t="s">
        <v>15</v>
      </c>
      <c r="P6633" s="17">
        <v>45373</v>
      </c>
      <c r="AF6633" s="17">
        <v>8</v>
      </c>
      <c r="AG6633" s="17">
        <v>2</v>
      </c>
      <c r="AI6633" s="17" t="s">
        <v>20542</v>
      </c>
      <c r="AM6633" s="17" t="s">
        <v>133</v>
      </c>
      <c r="AN6633" s="17" t="s">
        <v>22584</v>
      </c>
      <c r="AO6633" s="17">
        <v>3</v>
      </c>
      <c r="AP6633" s="17">
        <v>80</v>
      </c>
      <c r="AQ6633" s="17">
        <v>5</v>
      </c>
      <c r="AR6633" s="17" t="s">
        <v>22585</v>
      </c>
      <c r="DA6633" s="17" t="s">
        <v>3901</v>
      </c>
      <c r="DF6633" s="17" t="s">
        <v>3901</v>
      </c>
      <c r="DN6633" s="17">
        <f>COUNTIF(AU6633:DM6633, "X")</f>
        <v>2</v>
      </c>
    </row>
    <row r="6634" spans="1:118" s="17" customFormat="1">
      <c r="A6634" s="17" t="s">
        <v>4655</v>
      </c>
      <c r="B6634" s="17">
        <v>55</v>
      </c>
      <c r="C6634" s="17">
        <v>179451</v>
      </c>
      <c r="D6634" s="17" t="s">
        <v>4656</v>
      </c>
      <c r="E6634" s="17" t="s">
        <v>604</v>
      </c>
      <c r="F6634" s="17" t="s">
        <v>56</v>
      </c>
      <c r="H6634" s="309">
        <v>36241</v>
      </c>
      <c r="I6634" s="309">
        <v>42881</v>
      </c>
      <c r="J6634" s="17" t="s">
        <v>3888</v>
      </c>
      <c r="L6634" s="17" t="s">
        <v>4657</v>
      </c>
      <c r="N6634" s="17" t="s">
        <v>19</v>
      </c>
      <c r="O6634" s="17" t="s">
        <v>15</v>
      </c>
      <c r="P6634" s="17">
        <v>45356</v>
      </c>
      <c r="AC6634" s="17" t="s">
        <v>3890</v>
      </c>
      <c r="AD6634" s="17" t="s">
        <v>3891</v>
      </c>
      <c r="AF6634" s="17">
        <v>8</v>
      </c>
      <c r="AG6634" s="17">
        <v>2</v>
      </c>
      <c r="AM6634" s="17" t="s">
        <v>2602</v>
      </c>
      <c r="AN6634" s="17" t="s">
        <v>4371</v>
      </c>
      <c r="AO6634" s="17">
        <v>3</v>
      </c>
      <c r="AP6634" s="17">
        <v>80</v>
      </c>
      <c r="AQ6634" s="17">
        <v>5</v>
      </c>
      <c r="AT6634" s="17" t="s">
        <v>3893</v>
      </c>
      <c r="DN6634" s="17">
        <f>COUNTIF(AU6634:DM6634, "X")</f>
        <v>0</v>
      </c>
    </row>
    <row r="6635" spans="1:118" s="17" customFormat="1">
      <c r="A6635" s="17" t="s">
        <v>7942</v>
      </c>
      <c r="B6635" s="17">
        <v>55</v>
      </c>
      <c r="C6635" s="17">
        <v>179453</v>
      </c>
      <c r="D6635" s="17" t="s">
        <v>650</v>
      </c>
      <c r="E6635" s="17" t="s">
        <v>104</v>
      </c>
      <c r="F6635" s="17" t="s">
        <v>61</v>
      </c>
      <c r="H6635" s="309">
        <v>28227</v>
      </c>
      <c r="I6635" s="309">
        <v>42842</v>
      </c>
      <c r="J6635" s="17" t="s">
        <v>3888</v>
      </c>
      <c r="L6635" s="17" t="s">
        <v>7943</v>
      </c>
      <c r="N6635" s="17" t="s">
        <v>19</v>
      </c>
      <c r="O6635" s="17" t="s">
        <v>15</v>
      </c>
      <c r="P6635" s="17">
        <v>45356</v>
      </c>
      <c r="AC6635" s="17" t="s">
        <v>3890</v>
      </c>
      <c r="AD6635" s="17" t="s">
        <v>3891</v>
      </c>
      <c r="AF6635" s="17">
        <v>8</v>
      </c>
      <c r="AG6635" s="17">
        <v>2</v>
      </c>
      <c r="AM6635" s="17" t="s">
        <v>2606</v>
      </c>
      <c r="AN6635" s="17" t="s">
        <v>7570</v>
      </c>
      <c r="AO6635" s="17">
        <v>3</v>
      </c>
      <c r="AP6635" s="17">
        <v>80</v>
      </c>
      <c r="AQ6635" s="17">
        <v>5</v>
      </c>
      <c r="AT6635" s="17" t="s">
        <v>6589</v>
      </c>
      <c r="DN6635" s="17">
        <f>COUNTIF(AU6635:DM6635, "X")</f>
        <v>0</v>
      </c>
    </row>
    <row r="6636" spans="1:118" s="17" customFormat="1">
      <c r="A6636" s="17" t="s">
        <v>6638</v>
      </c>
      <c r="B6636" s="17">
        <v>55</v>
      </c>
      <c r="C6636" s="17">
        <v>179455</v>
      </c>
      <c r="D6636" s="17" t="s">
        <v>6598</v>
      </c>
      <c r="E6636" s="17" t="s">
        <v>6639</v>
      </c>
      <c r="F6636" s="17" t="s">
        <v>6640</v>
      </c>
      <c r="H6636" s="309">
        <v>35156</v>
      </c>
      <c r="I6636" s="309">
        <v>42842</v>
      </c>
      <c r="J6636" s="17" t="s">
        <v>3888</v>
      </c>
      <c r="L6636" s="17" t="s">
        <v>6641</v>
      </c>
      <c r="M6636" s="17" t="s">
        <v>898</v>
      </c>
      <c r="N6636" s="17" t="s">
        <v>19</v>
      </c>
      <c r="O6636" s="17" t="s">
        <v>15</v>
      </c>
      <c r="P6636" s="17">
        <v>45356</v>
      </c>
      <c r="AC6636" s="17" t="s">
        <v>3890</v>
      </c>
      <c r="AD6636" s="17" t="s">
        <v>3891</v>
      </c>
      <c r="AF6636" s="17">
        <v>8</v>
      </c>
      <c r="AG6636" s="17">
        <v>2</v>
      </c>
      <c r="AM6636" s="17" t="s">
        <v>248</v>
      </c>
      <c r="AN6636" s="17" t="s">
        <v>6588</v>
      </c>
      <c r="AO6636" s="17">
        <v>3</v>
      </c>
      <c r="AP6636" s="17">
        <v>80</v>
      </c>
      <c r="AQ6636" s="17">
        <v>5</v>
      </c>
      <c r="AT6636" s="17" t="s">
        <v>6589</v>
      </c>
      <c r="DN6636" s="17">
        <f>COUNTIF(AU6636:DM6636, "X")</f>
        <v>0</v>
      </c>
    </row>
    <row r="6637" spans="1:118" s="17" customFormat="1">
      <c r="A6637" s="17" t="s">
        <v>7267</v>
      </c>
      <c r="B6637" s="17">
        <v>55</v>
      </c>
      <c r="C6637" s="17">
        <v>179457</v>
      </c>
      <c r="D6637" s="17" t="s">
        <v>7268</v>
      </c>
      <c r="E6637" s="17" t="s">
        <v>7269</v>
      </c>
      <c r="F6637" s="17" t="s">
        <v>289</v>
      </c>
      <c r="H6637" s="309">
        <v>24054</v>
      </c>
      <c r="I6637" s="309">
        <v>42835</v>
      </c>
      <c r="J6637" s="17" t="s">
        <v>3888</v>
      </c>
      <c r="L6637" s="17" t="s">
        <v>7270</v>
      </c>
      <c r="N6637" s="17" t="s">
        <v>19</v>
      </c>
      <c r="O6637" s="17" t="s">
        <v>15</v>
      </c>
      <c r="P6637" s="17">
        <v>45356</v>
      </c>
      <c r="AC6637" s="17" t="s">
        <v>3890</v>
      </c>
      <c r="AD6637" s="17" t="s">
        <v>3891</v>
      </c>
      <c r="AF6637" s="17">
        <v>8</v>
      </c>
      <c r="AG6637" s="17">
        <v>2</v>
      </c>
      <c r="AM6637" s="17" t="s">
        <v>2605</v>
      </c>
      <c r="AN6637" s="17" t="s">
        <v>7253</v>
      </c>
      <c r="AO6637" s="17">
        <v>3</v>
      </c>
      <c r="AP6637" s="17">
        <v>80</v>
      </c>
      <c r="AQ6637" s="17">
        <v>5</v>
      </c>
      <c r="AT6637" s="17" t="s">
        <v>6589</v>
      </c>
      <c r="DN6637" s="17">
        <f>COUNTIF(AU6637:DM6637, "X")</f>
        <v>0</v>
      </c>
    </row>
    <row r="6638" spans="1:118" s="17" customFormat="1">
      <c r="A6638" s="17" t="s">
        <v>18575</v>
      </c>
      <c r="B6638" s="17">
        <v>55</v>
      </c>
      <c r="C6638" s="17">
        <v>179462</v>
      </c>
      <c r="D6638" s="17" t="s">
        <v>18576</v>
      </c>
      <c r="E6638" s="17" t="s">
        <v>4592</v>
      </c>
      <c r="F6638" s="17" t="s">
        <v>70</v>
      </c>
      <c r="H6638" s="309">
        <v>27856</v>
      </c>
      <c r="I6638" s="309">
        <v>42835</v>
      </c>
      <c r="J6638" s="17" t="s">
        <v>3888</v>
      </c>
      <c r="L6638" s="17" t="s">
        <v>18445</v>
      </c>
      <c r="N6638" s="17" t="s">
        <v>18354</v>
      </c>
      <c r="O6638" s="17" t="s">
        <v>15</v>
      </c>
      <c r="P6638" s="17">
        <v>45317</v>
      </c>
      <c r="AF6638" s="17">
        <v>8</v>
      </c>
      <c r="AG6638" s="17">
        <v>2</v>
      </c>
      <c r="AH6638" s="17" t="s">
        <v>11926</v>
      </c>
      <c r="AK6638" s="17" t="s">
        <v>11927</v>
      </c>
      <c r="AM6638" s="17" t="s">
        <v>2614</v>
      </c>
      <c r="AN6638" s="17" t="s">
        <v>18350</v>
      </c>
      <c r="AO6638" s="17">
        <v>3</v>
      </c>
      <c r="AP6638" s="17">
        <v>80</v>
      </c>
      <c r="AQ6638" s="17">
        <v>5</v>
      </c>
      <c r="AR6638" s="17" t="s">
        <v>18351</v>
      </c>
      <c r="DN6638" s="17">
        <f>COUNTIF(AU6638:DM6638, "X")</f>
        <v>0</v>
      </c>
    </row>
    <row r="6639" spans="1:118" s="17" customFormat="1">
      <c r="A6639" s="17" t="s">
        <v>6302</v>
      </c>
      <c r="B6639" s="17">
        <v>55</v>
      </c>
      <c r="C6639" s="17">
        <v>179468</v>
      </c>
      <c r="D6639" s="17" t="s">
        <v>5891</v>
      </c>
      <c r="E6639" s="17" t="s">
        <v>447</v>
      </c>
      <c r="F6639" s="17" t="s">
        <v>916</v>
      </c>
      <c r="H6639" s="309">
        <v>36277</v>
      </c>
      <c r="I6639" s="309">
        <v>42863</v>
      </c>
      <c r="J6639" s="17" t="s">
        <v>3888</v>
      </c>
      <c r="L6639" s="17" t="s">
        <v>364</v>
      </c>
      <c r="M6639" s="17" t="s">
        <v>6303</v>
      </c>
      <c r="N6639" s="17" t="s">
        <v>19</v>
      </c>
      <c r="O6639" s="17" t="s">
        <v>15</v>
      </c>
      <c r="P6639" s="17">
        <v>45356</v>
      </c>
      <c r="AC6639" s="17" t="s">
        <v>3890</v>
      </c>
      <c r="AD6639" s="17" t="s">
        <v>3891</v>
      </c>
      <c r="AF6639" s="17">
        <v>8</v>
      </c>
      <c r="AG6639" s="17">
        <v>2</v>
      </c>
      <c r="AM6639" s="17" t="s">
        <v>232</v>
      </c>
      <c r="AN6639" s="17" t="s">
        <v>6280</v>
      </c>
      <c r="AO6639" s="17">
        <v>3</v>
      </c>
      <c r="AP6639" s="17">
        <v>80</v>
      </c>
      <c r="AQ6639" s="17">
        <v>5</v>
      </c>
      <c r="AT6639" s="17" t="s">
        <v>5516</v>
      </c>
      <c r="DN6639" s="17">
        <f>COUNTIF(AU6639:DM6639, "X")</f>
        <v>0</v>
      </c>
    </row>
    <row r="6640" spans="1:118" s="17" customFormat="1">
      <c r="A6640" s="17" t="s">
        <v>18628</v>
      </c>
      <c r="B6640" s="17">
        <v>55</v>
      </c>
      <c r="C6640" s="17">
        <v>179470</v>
      </c>
      <c r="D6640" s="17" t="s">
        <v>6527</v>
      </c>
      <c r="E6640" s="17" t="s">
        <v>77</v>
      </c>
      <c r="F6640" s="17" t="s">
        <v>1080</v>
      </c>
      <c r="H6640" s="309">
        <v>32902</v>
      </c>
      <c r="I6640" s="309">
        <v>42863</v>
      </c>
      <c r="J6640" s="17" t="s">
        <v>3888</v>
      </c>
      <c r="L6640" s="17" t="s">
        <v>18629</v>
      </c>
      <c r="N6640" s="17" t="s">
        <v>31</v>
      </c>
      <c r="O6640" s="17" t="s">
        <v>15</v>
      </c>
      <c r="P6640" s="17">
        <v>45373</v>
      </c>
      <c r="AD6640" s="17" t="s">
        <v>9896</v>
      </c>
      <c r="AF6640" s="17">
        <v>8</v>
      </c>
      <c r="AG6640" s="17">
        <v>2</v>
      </c>
      <c r="AM6640" s="17" t="s">
        <v>87</v>
      </c>
      <c r="AN6640" s="17" t="s">
        <v>18599</v>
      </c>
      <c r="AO6640" s="17">
        <v>3</v>
      </c>
      <c r="AP6640" s="17">
        <v>80</v>
      </c>
      <c r="AQ6640" s="17">
        <v>5</v>
      </c>
      <c r="AR6640" s="17" t="s">
        <v>9898</v>
      </c>
      <c r="CX6640" s="17" t="s">
        <v>3901</v>
      </c>
      <c r="DA6640" s="17" t="s">
        <v>3901</v>
      </c>
      <c r="DE6640" s="17" t="s">
        <v>3901</v>
      </c>
      <c r="DF6640" s="17" t="s">
        <v>3901</v>
      </c>
      <c r="DN6640" s="17">
        <f>COUNTIF(AU6640:DM6640, "X")</f>
        <v>4</v>
      </c>
    </row>
    <row r="6641" spans="1:118" s="17" customFormat="1">
      <c r="A6641" s="17" t="s">
        <v>12741</v>
      </c>
      <c r="B6641" s="17">
        <v>55</v>
      </c>
      <c r="C6641" s="17">
        <v>179471</v>
      </c>
      <c r="D6641" s="17" t="s">
        <v>12742</v>
      </c>
      <c r="E6641" s="17" t="s">
        <v>532</v>
      </c>
      <c r="F6641" s="17" t="s">
        <v>99</v>
      </c>
      <c r="H6641" s="309">
        <v>33523</v>
      </c>
      <c r="I6641" s="309">
        <v>42863</v>
      </c>
      <c r="J6641" s="17" t="s">
        <v>3888</v>
      </c>
      <c r="L6641" s="17" t="s">
        <v>12743</v>
      </c>
      <c r="M6641" s="17" t="s">
        <v>706</v>
      </c>
      <c r="N6641" s="17" t="s">
        <v>31</v>
      </c>
      <c r="O6641" s="17" t="s">
        <v>15</v>
      </c>
      <c r="P6641" s="17">
        <v>45373</v>
      </c>
      <c r="AC6641" s="17" t="s">
        <v>9895</v>
      </c>
      <c r="AD6641" s="17" t="s">
        <v>9896</v>
      </c>
      <c r="AF6641" s="17">
        <v>15</v>
      </c>
      <c r="AG6641" s="17">
        <v>2</v>
      </c>
      <c r="AM6641" s="17" t="s">
        <v>156</v>
      </c>
      <c r="AN6641" s="17" t="s">
        <v>12693</v>
      </c>
      <c r="AO6641" s="17">
        <v>3</v>
      </c>
      <c r="AP6641" s="17">
        <v>80</v>
      </c>
      <c r="AQ6641" s="17">
        <v>5</v>
      </c>
      <c r="AR6641" s="17" t="s">
        <v>9898</v>
      </c>
      <c r="AT6641" s="17" t="s">
        <v>11929</v>
      </c>
      <c r="DN6641" s="17">
        <f>COUNTIF(AU6641:DM6641, "X")</f>
        <v>0</v>
      </c>
    </row>
    <row r="6642" spans="1:118" s="17" customFormat="1">
      <c r="A6642" s="17" t="s">
        <v>4400</v>
      </c>
      <c r="B6642" s="17">
        <v>55</v>
      </c>
      <c r="C6642" s="17">
        <v>179482</v>
      </c>
      <c r="D6642" s="17" t="s">
        <v>4401</v>
      </c>
      <c r="E6642" s="17" t="s">
        <v>372</v>
      </c>
      <c r="F6642" s="17" t="s">
        <v>99</v>
      </c>
      <c r="G6642" s="17" t="s">
        <v>203</v>
      </c>
      <c r="H6642" s="309">
        <v>31362</v>
      </c>
      <c r="I6642" s="309">
        <v>42870</v>
      </c>
      <c r="J6642" s="17" t="s">
        <v>3888</v>
      </c>
      <c r="L6642" s="17" t="s">
        <v>4402</v>
      </c>
      <c r="N6642" s="17" t="s">
        <v>19</v>
      </c>
      <c r="O6642" s="17" t="s">
        <v>15</v>
      </c>
      <c r="P6642" s="17">
        <v>45356</v>
      </c>
      <c r="AC6642" s="17" t="s">
        <v>3890</v>
      </c>
      <c r="AD6642" s="17" t="s">
        <v>3891</v>
      </c>
      <c r="AF6642" s="17">
        <v>8</v>
      </c>
      <c r="AG6642" s="17">
        <v>2</v>
      </c>
      <c r="AM6642" s="17" t="s">
        <v>2602</v>
      </c>
      <c r="AN6642" s="17" t="s">
        <v>4371</v>
      </c>
      <c r="AO6642" s="17">
        <v>3</v>
      </c>
      <c r="AP6642" s="17">
        <v>80</v>
      </c>
      <c r="AQ6642" s="17">
        <v>5</v>
      </c>
      <c r="AT6642" s="17" t="s">
        <v>3893</v>
      </c>
      <c r="DN6642" s="17">
        <f>COUNTIF(AU6642:DM6642, "X")</f>
        <v>0</v>
      </c>
    </row>
    <row r="6643" spans="1:118" s="17" customFormat="1">
      <c r="A6643" s="17" t="s">
        <v>18767</v>
      </c>
      <c r="B6643" s="17">
        <v>55</v>
      </c>
      <c r="C6643" s="17">
        <v>179483</v>
      </c>
      <c r="D6643" s="17" t="s">
        <v>18768</v>
      </c>
      <c r="E6643" s="17" t="s">
        <v>11</v>
      </c>
      <c r="F6643" s="17" t="s">
        <v>291</v>
      </c>
      <c r="H6643" s="309">
        <v>36270</v>
      </c>
      <c r="I6643" s="309">
        <v>42870</v>
      </c>
      <c r="J6643" s="17" t="s">
        <v>3888</v>
      </c>
      <c r="L6643" s="17" t="s">
        <v>18769</v>
      </c>
      <c r="N6643" s="17" t="s">
        <v>31</v>
      </c>
      <c r="O6643" s="17" t="s">
        <v>15</v>
      </c>
      <c r="P6643" s="17">
        <v>45373</v>
      </c>
      <c r="AD6643" s="17" t="s">
        <v>9896</v>
      </c>
      <c r="AF6643" s="17">
        <v>8</v>
      </c>
      <c r="AG6643" s="17">
        <v>2</v>
      </c>
      <c r="AM6643" s="17" t="s">
        <v>136</v>
      </c>
      <c r="AN6643" s="17" t="s">
        <v>18697</v>
      </c>
      <c r="AO6643" s="17">
        <v>3</v>
      </c>
      <c r="AP6643" s="17">
        <v>80</v>
      </c>
      <c r="AQ6643" s="17">
        <v>5</v>
      </c>
      <c r="AR6643" s="17" t="s">
        <v>9898</v>
      </c>
      <c r="DN6643" s="17">
        <f>COUNTIF(AU6643:DM6643, "X")</f>
        <v>0</v>
      </c>
    </row>
    <row r="6644" spans="1:118" s="17" customFormat="1">
      <c r="A6644" s="17" t="s">
        <v>19432</v>
      </c>
      <c r="B6644" s="17">
        <v>55</v>
      </c>
      <c r="C6644" s="17">
        <v>179484</v>
      </c>
      <c r="D6644" s="17" t="s">
        <v>19433</v>
      </c>
      <c r="E6644" s="17" t="s">
        <v>4324</v>
      </c>
      <c r="F6644" s="17" t="s">
        <v>9275</v>
      </c>
      <c r="H6644" s="309">
        <v>32120</v>
      </c>
      <c r="I6644" s="309">
        <v>42870</v>
      </c>
      <c r="J6644" s="17" t="s">
        <v>3888</v>
      </c>
      <c r="L6644" s="17" t="s">
        <v>19434</v>
      </c>
      <c r="N6644" s="17" t="s">
        <v>31</v>
      </c>
      <c r="O6644" s="17" t="s">
        <v>15</v>
      </c>
      <c r="P6644" s="17">
        <v>45373</v>
      </c>
      <c r="AF6644" s="17">
        <v>8</v>
      </c>
      <c r="AG6644" s="17">
        <v>2</v>
      </c>
      <c r="AH6644" s="17" t="s">
        <v>11926</v>
      </c>
      <c r="AK6644" s="17" t="s">
        <v>11927</v>
      </c>
      <c r="AM6644" s="17" t="s">
        <v>34</v>
      </c>
      <c r="AN6644" s="17" t="s">
        <v>19238</v>
      </c>
      <c r="AO6644" s="17">
        <v>3</v>
      </c>
      <c r="AP6644" s="17">
        <v>80</v>
      </c>
      <c r="AQ6644" s="17">
        <v>5</v>
      </c>
      <c r="AR6644" s="17" t="s">
        <v>19239</v>
      </c>
      <c r="DN6644" s="17">
        <f>COUNTIF(AU6644:DM6644, "X")</f>
        <v>0</v>
      </c>
    </row>
    <row r="6645" spans="1:118" s="17" customFormat="1">
      <c r="A6645" s="17" t="s">
        <v>16794</v>
      </c>
      <c r="B6645" s="17">
        <v>55</v>
      </c>
      <c r="C6645" s="17">
        <v>179486</v>
      </c>
      <c r="D6645" s="17" t="s">
        <v>93</v>
      </c>
      <c r="E6645" s="17" t="s">
        <v>52</v>
      </c>
      <c r="F6645" s="17" t="s">
        <v>104</v>
      </c>
      <c r="H6645" s="309">
        <v>33882</v>
      </c>
      <c r="I6645" s="309">
        <v>42870</v>
      </c>
      <c r="J6645" s="17" t="s">
        <v>3888</v>
      </c>
      <c r="L6645" s="17" t="s">
        <v>1276</v>
      </c>
      <c r="N6645" s="17" t="s">
        <v>31</v>
      </c>
      <c r="O6645" s="17" t="s">
        <v>15</v>
      </c>
      <c r="P6645" s="17">
        <v>45373</v>
      </c>
      <c r="AC6645" s="17" t="s">
        <v>9895</v>
      </c>
      <c r="AD6645" s="17" t="s">
        <v>9896</v>
      </c>
      <c r="AF6645" s="17">
        <v>8</v>
      </c>
      <c r="AG6645" s="17">
        <v>2</v>
      </c>
      <c r="AM6645" s="17" t="s">
        <v>220</v>
      </c>
      <c r="AN6645" s="17" t="s">
        <v>16782</v>
      </c>
      <c r="AO6645" s="17">
        <v>3</v>
      </c>
      <c r="AP6645" s="17">
        <v>80</v>
      </c>
      <c r="AQ6645" s="17">
        <v>5</v>
      </c>
      <c r="AR6645" s="17" t="s">
        <v>9898</v>
      </c>
      <c r="AT6645" s="17" t="s">
        <v>9899</v>
      </c>
      <c r="DN6645" s="17">
        <f>COUNTIF(AU6645:DM6645, "X")</f>
        <v>0</v>
      </c>
    </row>
    <row r="6646" spans="1:118" s="17" customFormat="1">
      <c r="A6646" s="17" t="s">
        <v>4766</v>
      </c>
      <c r="B6646" s="17">
        <v>55</v>
      </c>
      <c r="C6646" s="17">
        <v>179489</v>
      </c>
      <c r="D6646" s="17" t="s">
        <v>93</v>
      </c>
      <c r="E6646" s="17" t="s">
        <v>252</v>
      </c>
      <c r="F6646" s="17" t="s">
        <v>428</v>
      </c>
      <c r="H6646" s="309">
        <v>35605</v>
      </c>
      <c r="I6646" s="309">
        <v>42870</v>
      </c>
      <c r="J6646" s="17" t="s">
        <v>3888</v>
      </c>
      <c r="L6646" s="17" t="s">
        <v>4638</v>
      </c>
      <c r="M6646" s="17" t="s">
        <v>97</v>
      </c>
      <c r="N6646" s="17" t="s">
        <v>19</v>
      </c>
      <c r="O6646" s="17" t="s">
        <v>15</v>
      </c>
      <c r="P6646" s="17">
        <v>45356</v>
      </c>
      <c r="Q6646" s="17">
        <v>3151</v>
      </c>
      <c r="AC6646" s="17" t="s">
        <v>3890</v>
      </c>
      <c r="AD6646" s="17" t="s">
        <v>3891</v>
      </c>
      <c r="AF6646" s="17">
        <v>8</v>
      </c>
      <c r="AG6646" s="17">
        <v>2</v>
      </c>
      <c r="AM6646" s="17" t="s">
        <v>2602</v>
      </c>
      <c r="AN6646" s="17" t="s">
        <v>4371</v>
      </c>
      <c r="AO6646" s="17">
        <v>3</v>
      </c>
      <c r="AP6646" s="17">
        <v>80</v>
      </c>
      <c r="AQ6646" s="17">
        <v>5</v>
      </c>
      <c r="AT6646" s="17" t="s">
        <v>3893</v>
      </c>
      <c r="DN6646" s="17">
        <f>COUNTIF(AU6646:DM6646, "X")</f>
        <v>0</v>
      </c>
    </row>
    <row r="6647" spans="1:118" s="17" customFormat="1">
      <c r="A6647" s="17" t="s">
        <v>8589</v>
      </c>
      <c r="B6647" s="17">
        <v>55</v>
      </c>
      <c r="C6647" s="17">
        <v>179491</v>
      </c>
      <c r="D6647" s="17" t="s">
        <v>4485</v>
      </c>
      <c r="E6647" s="17" t="s">
        <v>181</v>
      </c>
      <c r="F6647" s="17" t="s">
        <v>70</v>
      </c>
      <c r="H6647" s="309">
        <v>35676</v>
      </c>
      <c r="I6647" s="309">
        <v>42883</v>
      </c>
      <c r="J6647" s="17" t="s">
        <v>3888</v>
      </c>
      <c r="L6647" s="17" t="s">
        <v>8590</v>
      </c>
      <c r="N6647" s="17" t="s">
        <v>19</v>
      </c>
      <c r="O6647" s="17" t="s">
        <v>15</v>
      </c>
      <c r="P6647" s="17">
        <v>45356</v>
      </c>
      <c r="Q6647" s="17">
        <v>1812</v>
      </c>
      <c r="AC6647" s="17" t="s">
        <v>3890</v>
      </c>
      <c r="AD6647" s="17" t="s">
        <v>3891</v>
      </c>
      <c r="AF6647" s="17">
        <v>15</v>
      </c>
      <c r="AG6647" s="17">
        <v>2</v>
      </c>
      <c r="AM6647" s="17" t="s">
        <v>2607</v>
      </c>
      <c r="AN6647" s="17" t="s">
        <v>8305</v>
      </c>
      <c r="AO6647" s="17">
        <v>3</v>
      </c>
      <c r="AP6647" s="17">
        <v>80</v>
      </c>
      <c r="AQ6647" s="17">
        <v>5</v>
      </c>
      <c r="AT6647" s="17" t="s">
        <v>7979</v>
      </c>
      <c r="DN6647" s="17">
        <f>COUNTIF(AU6647:DM6647, "X")</f>
        <v>0</v>
      </c>
    </row>
    <row r="6648" spans="1:118" s="17" customFormat="1">
      <c r="A6648" s="17" t="s">
        <v>22250</v>
      </c>
      <c r="B6648" s="17">
        <v>55</v>
      </c>
      <c r="C6648" s="17">
        <v>179494</v>
      </c>
      <c r="D6648" s="17" t="s">
        <v>727</v>
      </c>
      <c r="E6648" s="17" t="s">
        <v>119</v>
      </c>
      <c r="F6648" s="17" t="s">
        <v>250</v>
      </c>
      <c r="H6648" s="309">
        <v>30983</v>
      </c>
      <c r="I6648" s="309">
        <v>42870</v>
      </c>
      <c r="J6648" s="17" t="s">
        <v>3888</v>
      </c>
      <c r="L6648" s="17" t="s">
        <v>22216</v>
      </c>
      <c r="N6648" s="17" t="s">
        <v>19</v>
      </c>
      <c r="O6648" s="17" t="s">
        <v>15</v>
      </c>
      <c r="P6648" s="17">
        <v>45356</v>
      </c>
      <c r="AD6648" s="17" t="s">
        <v>3891</v>
      </c>
      <c r="AF6648" s="17">
        <v>8</v>
      </c>
      <c r="AG6648" s="17">
        <v>2</v>
      </c>
      <c r="AM6648" s="17" t="s">
        <v>246</v>
      </c>
      <c r="AN6648" s="17" t="s">
        <v>22149</v>
      </c>
      <c r="AO6648" s="17">
        <v>3</v>
      </c>
      <c r="AP6648" s="17">
        <v>80</v>
      </c>
      <c r="AQ6648" s="17">
        <v>5</v>
      </c>
      <c r="AR6648" s="17" t="s">
        <v>22150</v>
      </c>
      <c r="DN6648" s="17">
        <f>COUNTIF(AU6648:DM6648, "X")</f>
        <v>0</v>
      </c>
    </row>
    <row r="6649" spans="1:118" s="17" customFormat="1">
      <c r="A6649" s="17" t="s">
        <v>16566</v>
      </c>
      <c r="B6649" s="17">
        <v>55</v>
      </c>
      <c r="C6649" s="17">
        <v>179507</v>
      </c>
      <c r="D6649" s="17" t="s">
        <v>329</v>
      </c>
      <c r="E6649" s="17" t="s">
        <v>9323</v>
      </c>
      <c r="F6649" s="17" t="s">
        <v>58</v>
      </c>
      <c r="H6649" s="309">
        <v>34467</v>
      </c>
      <c r="I6649" s="309">
        <v>42886</v>
      </c>
      <c r="J6649" s="17" t="s">
        <v>3888</v>
      </c>
      <c r="L6649" s="17" t="s">
        <v>16567</v>
      </c>
      <c r="N6649" s="17" t="s">
        <v>31</v>
      </c>
      <c r="O6649" s="17" t="s">
        <v>15</v>
      </c>
      <c r="P6649" s="17">
        <v>45373</v>
      </c>
      <c r="AC6649" s="17" t="s">
        <v>9895</v>
      </c>
      <c r="AD6649" s="17" t="s">
        <v>9896</v>
      </c>
      <c r="AF6649" s="17">
        <v>8</v>
      </c>
      <c r="AG6649" s="17">
        <v>2</v>
      </c>
      <c r="AM6649" s="17" t="s">
        <v>41</v>
      </c>
      <c r="AN6649" s="17" t="s">
        <v>16339</v>
      </c>
      <c r="AO6649" s="17">
        <v>3</v>
      </c>
      <c r="AP6649" s="17">
        <v>80</v>
      </c>
      <c r="AQ6649" s="17">
        <v>5</v>
      </c>
      <c r="AR6649" s="17" t="s">
        <v>9898</v>
      </c>
      <c r="AT6649" s="17" t="s">
        <v>16072</v>
      </c>
      <c r="DN6649" s="17">
        <f>COUNTIF(AU6649:DM6649, "X")</f>
        <v>0</v>
      </c>
    </row>
    <row r="6650" spans="1:118" s="17" customFormat="1">
      <c r="A6650" s="17" t="s">
        <v>11474</v>
      </c>
      <c r="B6650" s="17">
        <v>55</v>
      </c>
      <c r="C6650" s="17">
        <v>179504</v>
      </c>
      <c r="D6650" s="17" t="s">
        <v>11375</v>
      </c>
      <c r="E6650" s="17" t="s">
        <v>155</v>
      </c>
      <c r="F6650" s="17" t="s">
        <v>165</v>
      </c>
      <c r="H6650" s="309">
        <v>34962</v>
      </c>
      <c r="I6650" s="309">
        <v>42886</v>
      </c>
      <c r="J6650" s="17" t="s">
        <v>3888</v>
      </c>
      <c r="L6650" s="17" t="s">
        <v>11376</v>
      </c>
      <c r="N6650" s="17" t="s">
        <v>14</v>
      </c>
      <c r="O6650" s="17" t="s">
        <v>15</v>
      </c>
      <c r="P6650" s="17">
        <v>45371</v>
      </c>
      <c r="Q6650" s="17">
        <v>1212</v>
      </c>
      <c r="AC6650" s="17" t="s">
        <v>14</v>
      </c>
      <c r="AF6650" s="17">
        <v>8</v>
      </c>
      <c r="AG6650" s="17">
        <v>2</v>
      </c>
      <c r="AI6650" s="17" t="s">
        <v>10178</v>
      </c>
      <c r="AM6650" s="17" t="s">
        <v>151</v>
      </c>
      <c r="AN6650" s="17" t="s">
        <v>11216</v>
      </c>
      <c r="AO6650" s="17">
        <v>3</v>
      </c>
      <c r="AP6650" s="17">
        <v>80</v>
      </c>
      <c r="AQ6650" s="17">
        <v>5</v>
      </c>
      <c r="AR6650" s="17" t="s">
        <v>10180</v>
      </c>
      <c r="CM6650" s="17" t="s">
        <v>21</v>
      </c>
      <c r="CN6650" s="17" t="s">
        <v>3901</v>
      </c>
      <c r="CU6650" s="17" t="s">
        <v>3901</v>
      </c>
      <c r="DN6650" s="17">
        <f>COUNTIF(AU6650:DM6650, "X")</f>
        <v>2</v>
      </c>
    </row>
    <row r="6651" spans="1:118" s="17" customFormat="1">
      <c r="A6651" s="17" t="s">
        <v>14919</v>
      </c>
      <c r="B6651" s="17">
        <v>55</v>
      </c>
      <c r="C6651" s="17">
        <v>179510</v>
      </c>
      <c r="D6651" s="17" t="s">
        <v>755</v>
      </c>
      <c r="E6651" s="17" t="s">
        <v>18</v>
      </c>
      <c r="F6651" s="17" t="s">
        <v>147</v>
      </c>
      <c r="H6651" s="309">
        <v>24672</v>
      </c>
      <c r="I6651" s="309">
        <v>42886</v>
      </c>
      <c r="J6651" s="17" t="s">
        <v>3888</v>
      </c>
      <c r="L6651" s="17" t="s">
        <v>14920</v>
      </c>
      <c r="N6651" s="17" t="s">
        <v>31</v>
      </c>
      <c r="O6651" s="17" t="s">
        <v>15</v>
      </c>
      <c r="P6651" s="17">
        <v>45373</v>
      </c>
      <c r="Q6651" s="17">
        <v>3131</v>
      </c>
      <c r="AC6651" s="17" t="s">
        <v>9895</v>
      </c>
      <c r="AD6651" s="17" t="s">
        <v>9896</v>
      </c>
      <c r="AF6651" s="17">
        <v>8</v>
      </c>
      <c r="AG6651" s="17">
        <v>2</v>
      </c>
      <c r="AM6651" s="17" t="s">
        <v>335</v>
      </c>
      <c r="AN6651" s="17" t="s">
        <v>14693</v>
      </c>
      <c r="AO6651" s="17">
        <v>3</v>
      </c>
      <c r="AP6651" s="17">
        <v>80</v>
      </c>
      <c r="AQ6651" s="17">
        <v>5</v>
      </c>
      <c r="AR6651" s="17" t="s">
        <v>9898</v>
      </c>
      <c r="AT6651" s="17" t="s">
        <v>14152</v>
      </c>
      <c r="BB6651" s="17" t="s">
        <v>3901</v>
      </c>
      <c r="BD6651" s="17" t="s">
        <v>3901</v>
      </c>
      <c r="BH6651" s="17" t="s">
        <v>3901</v>
      </c>
      <c r="BJ6651" s="17" t="s">
        <v>3901</v>
      </c>
      <c r="BK6651" s="17" t="s">
        <v>3901</v>
      </c>
      <c r="BL6651" s="17" t="s">
        <v>3901</v>
      </c>
      <c r="BN6651" s="17" t="s">
        <v>3901</v>
      </c>
      <c r="BS6651" s="17" t="s">
        <v>3901</v>
      </c>
      <c r="BY6651" s="17" t="s">
        <v>3901</v>
      </c>
      <c r="BZ6651" s="17" t="s">
        <v>21</v>
      </c>
      <c r="CC6651" s="17" t="s">
        <v>3901</v>
      </c>
      <c r="DN6651" s="17">
        <f>COUNTIF(AU6651:DM6651, "X")</f>
        <v>10</v>
      </c>
    </row>
    <row r="6652" spans="1:118" s="17" customFormat="1">
      <c r="A6652" s="17" t="s">
        <v>26975</v>
      </c>
      <c r="B6652" s="17">
        <v>55</v>
      </c>
      <c r="C6652" s="17">
        <v>179509</v>
      </c>
      <c r="D6652" s="17" t="s">
        <v>17106</v>
      </c>
      <c r="E6652" s="17" t="s">
        <v>160</v>
      </c>
      <c r="F6652" s="17" t="s">
        <v>289</v>
      </c>
      <c r="H6652" s="309">
        <v>35910</v>
      </c>
      <c r="I6652" s="309">
        <v>42886</v>
      </c>
      <c r="J6652" s="17" t="s">
        <v>3888</v>
      </c>
      <c r="L6652" s="17" t="s">
        <v>26976</v>
      </c>
      <c r="N6652" s="17" t="s">
        <v>14</v>
      </c>
      <c r="O6652" s="17" t="s">
        <v>15</v>
      </c>
      <c r="P6652" s="17">
        <v>45371</v>
      </c>
      <c r="AC6652" s="17" t="s">
        <v>17772</v>
      </c>
      <c r="AF6652" s="17">
        <v>8</v>
      </c>
      <c r="AG6652" s="17">
        <v>2</v>
      </c>
      <c r="AH6652" s="17" t="s">
        <v>11926</v>
      </c>
      <c r="AK6652" s="17" t="s">
        <v>17298</v>
      </c>
      <c r="AM6652" s="17" t="s">
        <v>2621</v>
      </c>
      <c r="AN6652" s="17" t="s">
        <v>26940</v>
      </c>
      <c r="AO6652" s="17">
        <v>3</v>
      </c>
      <c r="AP6652" s="17">
        <v>80</v>
      </c>
      <c r="AQ6652" s="17">
        <v>5</v>
      </c>
      <c r="AT6652" s="17" t="s">
        <v>25610</v>
      </c>
      <c r="DN6652" s="17">
        <f>COUNTIF(AU6652:DM6652, "X")</f>
        <v>0</v>
      </c>
    </row>
    <row r="6653" spans="1:118" s="17" customFormat="1">
      <c r="A6653" s="17" t="s">
        <v>17941</v>
      </c>
      <c r="B6653" s="17">
        <v>55</v>
      </c>
      <c r="C6653" s="17">
        <v>179514</v>
      </c>
      <c r="D6653" s="17" t="s">
        <v>15063</v>
      </c>
      <c r="E6653" s="17" t="s">
        <v>66</v>
      </c>
      <c r="F6653" s="17" t="s">
        <v>56</v>
      </c>
      <c r="H6653" s="309">
        <v>36271</v>
      </c>
      <c r="I6653" s="309">
        <v>42836</v>
      </c>
      <c r="J6653" s="17" t="s">
        <v>3888</v>
      </c>
      <c r="L6653" s="17" t="s">
        <v>17942</v>
      </c>
      <c r="N6653" s="17" t="s">
        <v>50</v>
      </c>
      <c r="O6653" s="17" t="s">
        <v>15</v>
      </c>
      <c r="P6653" s="17">
        <v>45344</v>
      </c>
      <c r="AF6653" s="17">
        <v>8</v>
      </c>
      <c r="AG6653" s="17">
        <v>2</v>
      </c>
      <c r="AH6653" s="17" t="s">
        <v>11926</v>
      </c>
      <c r="AK6653" s="17" t="s">
        <v>17298</v>
      </c>
      <c r="AM6653" s="17" t="s">
        <v>51</v>
      </c>
      <c r="AN6653" s="17" t="s">
        <v>17933</v>
      </c>
      <c r="AO6653" s="17">
        <v>3</v>
      </c>
      <c r="AP6653" s="17">
        <v>80</v>
      </c>
      <c r="AQ6653" s="17">
        <v>5</v>
      </c>
      <c r="AR6653" s="17" t="s">
        <v>17300</v>
      </c>
      <c r="CX6653" s="17" t="s">
        <v>3901</v>
      </c>
      <c r="DN6653" s="17">
        <f>COUNTIF(AU6653:DM6653, "X")</f>
        <v>1</v>
      </c>
    </row>
    <row r="6654" spans="1:118" s="17" customFormat="1">
      <c r="A6654" s="17" t="s">
        <v>18017</v>
      </c>
      <c r="B6654" s="17">
        <v>55</v>
      </c>
      <c r="C6654" s="17">
        <v>179515</v>
      </c>
      <c r="D6654" s="17" t="s">
        <v>15063</v>
      </c>
      <c r="E6654" s="17" t="s">
        <v>567</v>
      </c>
      <c r="F6654" s="17" t="s">
        <v>65</v>
      </c>
      <c r="H6654" s="309">
        <v>36271</v>
      </c>
      <c r="I6654" s="309">
        <v>42836</v>
      </c>
      <c r="J6654" s="17" t="s">
        <v>3888</v>
      </c>
      <c r="L6654" s="17" t="s">
        <v>17942</v>
      </c>
      <c r="N6654" s="17" t="s">
        <v>14</v>
      </c>
      <c r="O6654" s="17" t="s">
        <v>15</v>
      </c>
      <c r="P6654" s="17">
        <v>45371</v>
      </c>
      <c r="AF6654" s="17">
        <v>15</v>
      </c>
      <c r="AG6654" s="17">
        <v>2</v>
      </c>
      <c r="AH6654" s="17" t="s">
        <v>11926</v>
      </c>
      <c r="AK6654" s="17" t="s">
        <v>17298</v>
      </c>
      <c r="AM6654" s="17" t="s">
        <v>51</v>
      </c>
      <c r="AN6654" s="17" t="s">
        <v>17933</v>
      </c>
      <c r="AO6654" s="17">
        <v>3</v>
      </c>
      <c r="AP6654" s="17">
        <v>80</v>
      </c>
      <c r="AQ6654" s="17">
        <v>5</v>
      </c>
      <c r="AR6654" s="17" t="s">
        <v>17300</v>
      </c>
      <c r="CX6654" s="17" t="s">
        <v>3901</v>
      </c>
      <c r="DN6654" s="17">
        <f>COUNTIF(AU6654:DM6654, "X")</f>
        <v>1</v>
      </c>
    </row>
    <row r="6655" spans="1:118" s="17" customFormat="1">
      <c r="A6655" s="17" t="s">
        <v>23134</v>
      </c>
      <c r="B6655" s="17">
        <v>55</v>
      </c>
      <c r="C6655" s="17">
        <v>113070</v>
      </c>
      <c r="D6655" s="17" t="s">
        <v>23135</v>
      </c>
      <c r="E6655" s="17" t="s">
        <v>194</v>
      </c>
      <c r="H6655" s="309">
        <v>30148</v>
      </c>
      <c r="I6655" s="309">
        <v>42888</v>
      </c>
      <c r="J6655" s="17" t="s">
        <v>3888</v>
      </c>
      <c r="L6655" s="17" t="s">
        <v>23136</v>
      </c>
      <c r="N6655" s="17" t="s">
        <v>89</v>
      </c>
      <c r="O6655" s="17" t="s">
        <v>15</v>
      </c>
      <c r="P6655" s="17">
        <v>45339</v>
      </c>
      <c r="AF6655" s="17">
        <v>8</v>
      </c>
      <c r="AG6655" s="17">
        <v>2</v>
      </c>
      <c r="AI6655" s="17" t="s">
        <v>20542</v>
      </c>
      <c r="AM6655" s="17" t="s">
        <v>90</v>
      </c>
      <c r="AN6655" s="17" t="s">
        <v>23025</v>
      </c>
      <c r="AO6655" s="17">
        <v>3</v>
      </c>
      <c r="AP6655" s="17">
        <v>80</v>
      </c>
      <c r="AQ6655" s="17">
        <v>5</v>
      </c>
      <c r="AR6655" s="17" t="s">
        <v>22585</v>
      </c>
      <c r="AS6655" s="17" t="s">
        <v>23026</v>
      </c>
      <c r="BS6655" s="17" t="s">
        <v>3901</v>
      </c>
      <c r="DN6655" s="17">
        <f>COUNTIF(AU6655:DM6655, "X")</f>
        <v>1</v>
      </c>
    </row>
    <row r="6656" spans="1:118" s="17" customFormat="1">
      <c r="A6656" s="17" t="s">
        <v>22007</v>
      </c>
      <c r="B6656" s="17">
        <v>55</v>
      </c>
      <c r="C6656" s="17">
        <v>165534</v>
      </c>
      <c r="D6656" s="17" t="s">
        <v>22008</v>
      </c>
      <c r="E6656" s="17" t="s">
        <v>471</v>
      </c>
      <c r="F6656" s="17" t="s">
        <v>120</v>
      </c>
      <c r="H6656" s="309">
        <v>24571</v>
      </c>
      <c r="I6656" s="309">
        <v>42890</v>
      </c>
      <c r="J6656" s="17" t="s">
        <v>3888</v>
      </c>
      <c r="L6656" s="17" t="s">
        <v>22009</v>
      </c>
      <c r="N6656" s="17" t="s">
        <v>196</v>
      </c>
      <c r="O6656" s="17" t="s">
        <v>15</v>
      </c>
      <c r="P6656" s="17">
        <v>45359</v>
      </c>
      <c r="Q6656" s="17">
        <v>9674</v>
      </c>
      <c r="AF6656" s="17">
        <v>8</v>
      </c>
      <c r="AG6656" s="17">
        <v>2</v>
      </c>
      <c r="AH6656" s="17" t="s">
        <v>11926</v>
      </c>
      <c r="AK6656" s="17" t="s">
        <v>21650</v>
      </c>
      <c r="AM6656" s="17" t="s">
        <v>255</v>
      </c>
      <c r="AN6656" s="17" t="s">
        <v>21914</v>
      </c>
      <c r="AO6656" s="17">
        <v>3</v>
      </c>
      <c r="AP6656" s="17">
        <v>80</v>
      </c>
      <c r="AQ6656" s="17">
        <v>5</v>
      </c>
      <c r="AR6656" s="17" t="s">
        <v>21652</v>
      </c>
      <c r="AS6656" s="17" t="s">
        <v>21915</v>
      </c>
      <c r="DN6656" s="17">
        <f>COUNTIF(AU6656:DM6656, "X")</f>
        <v>0</v>
      </c>
    </row>
    <row r="6657" spans="1:118" s="17" customFormat="1">
      <c r="A6657" s="17" t="s">
        <v>25485</v>
      </c>
      <c r="B6657" s="17">
        <v>55</v>
      </c>
      <c r="C6657" s="17">
        <v>179523</v>
      </c>
      <c r="D6657" s="17" t="s">
        <v>25482</v>
      </c>
      <c r="E6657" s="17" t="s">
        <v>150</v>
      </c>
      <c r="F6657" s="17" t="s">
        <v>772</v>
      </c>
      <c r="H6657" s="309">
        <v>31569</v>
      </c>
      <c r="I6657" s="309">
        <v>42891</v>
      </c>
      <c r="J6657" s="17" t="s">
        <v>3888</v>
      </c>
      <c r="L6657" s="17" t="s">
        <v>25484</v>
      </c>
      <c r="N6657" s="17" t="s">
        <v>31</v>
      </c>
      <c r="O6657" s="17" t="s">
        <v>15</v>
      </c>
      <c r="P6657" s="17">
        <v>45373</v>
      </c>
      <c r="AC6657" s="17" t="s">
        <v>9895</v>
      </c>
      <c r="AD6657" s="17" t="s">
        <v>9896</v>
      </c>
      <c r="AF6657" s="17">
        <v>8</v>
      </c>
      <c r="AG6657" s="17">
        <v>2</v>
      </c>
      <c r="AM6657" s="17" t="s">
        <v>76</v>
      </c>
      <c r="AN6657" s="17" t="s">
        <v>25452</v>
      </c>
      <c r="AO6657" s="17">
        <v>3</v>
      </c>
      <c r="AP6657" s="17">
        <v>80</v>
      </c>
      <c r="AQ6657" s="17">
        <v>5</v>
      </c>
      <c r="AR6657" s="17" t="s">
        <v>9898</v>
      </c>
      <c r="AT6657" s="17" t="s">
        <v>9899</v>
      </c>
      <c r="DN6657" s="17">
        <f>COUNTIF(AU6657:DM6657, "X")</f>
        <v>0</v>
      </c>
    </row>
    <row r="6658" spans="1:118" s="17" customFormat="1">
      <c r="A6658" s="17" t="s">
        <v>24770</v>
      </c>
      <c r="B6658" s="17">
        <v>55</v>
      </c>
      <c r="C6658" s="17">
        <v>179526</v>
      </c>
      <c r="D6658" s="17" t="s">
        <v>16923</v>
      </c>
      <c r="E6658" s="17" t="s">
        <v>611</v>
      </c>
      <c r="F6658" s="17" t="s">
        <v>652</v>
      </c>
      <c r="H6658" s="309">
        <v>25691</v>
      </c>
      <c r="I6658" s="309">
        <v>42891</v>
      </c>
      <c r="J6658" s="17" t="s">
        <v>3888</v>
      </c>
      <c r="L6658" s="17" t="s">
        <v>24771</v>
      </c>
      <c r="N6658" s="17" t="s">
        <v>31</v>
      </c>
      <c r="O6658" s="17" t="s">
        <v>15</v>
      </c>
      <c r="P6658" s="17">
        <v>45373</v>
      </c>
      <c r="AC6658" s="17" t="s">
        <v>9895</v>
      </c>
      <c r="AD6658" s="17" t="s">
        <v>9896</v>
      </c>
      <c r="AF6658" s="17">
        <v>8</v>
      </c>
      <c r="AG6658" s="17">
        <v>2</v>
      </c>
      <c r="AM6658" s="17" t="s">
        <v>268</v>
      </c>
      <c r="AN6658" s="17" t="s">
        <v>24751</v>
      </c>
      <c r="AO6658" s="17">
        <v>3</v>
      </c>
      <c r="AP6658" s="17">
        <v>80</v>
      </c>
      <c r="AQ6658" s="17">
        <v>5</v>
      </c>
      <c r="AR6658" s="17" t="s">
        <v>9898</v>
      </c>
      <c r="AT6658" s="17" t="s">
        <v>14152</v>
      </c>
      <c r="DN6658" s="17">
        <f>COUNTIF(AU6658:DM6658, "X")</f>
        <v>0</v>
      </c>
    </row>
    <row r="6659" spans="1:118" s="17" customFormat="1">
      <c r="A6659" s="17" t="s">
        <v>24179</v>
      </c>
      <c r="B6659" s="17">
        <v>55</v>
      </c>
      <c r="C6659" s="17">
        <v>143680</v>
      </c>
      <c r="D6659" s="17" t="s">
        <v>5270</v>
      </c>
      <c r="E6659" s="17" t="s">
        <v>24180</v>
      </c>
      <c r="H6659" s="309">
        <v>32662</v>
      </c>
      <c r="I6659" s="309">
        <v>42891</v>
      </c>
      <c r="J6659" s="17" t="s">
        <v>3888</v>
      </c>
      <c r="L6659" s="17" t="s">
        <v>24181</v>
      </c>
      <c r="M6659" s="17" t="s">
        <v>97</v>
      </c>
      <c r="N6659" s="17" t="s">
        <v>126</v>
      </c>
      <c r="O6659" s="17" t="s">
        <v>15</v>
      </c>
      <c r="P6659" s="17">
        <v>45383</v>
      </c>
      <c r="AF6659" s="17">
        <v>8</v>
      </c>
      <c r="AG6659" s="17">
        <v>2</v>
      </c>
      <c r="AI6659" s="17" t="s">
        <v>20542</v>
      </c>
      <c r="AM6659" s="17" t="s">
        <v>239</v>
      </c>
      <c r="AN6659" s="17" t="s">
        <v>24146</v>
      </c>
      <c r="AO6659" s="17">
        <v>3</v>
      </c>
      <c r="AP6659" s="17">
        <v>80</v>
      </c>
      <c r="AQ6659" s="17">
        <v>5</v>
      </c>
      <c r="AR6659" s="17" t="s">
        <v>22585</v>
      </c>
      <c r="AS6659" s="17" t="s">
        <v>23503</v>
      </c>
      <c r="BQ6659" s="17" t="s">
        <v>30</v>
      </c>
      <c r="DN6659" s="17">
        <f>COUNTIF(AU6659:DM6659, "X")</f>
        <v>0</v>
      </c>
    </row>
    <row r="6660" spans="1:118" s="17" customFormat="1">
      <c r="A6660" s="17" t="s">
        <v>24352</v>
      </c>
      <c r="B6660" s="17">
        <v>55</v>
      </c>
      <c r="C6660" s="17">
        <v>179530</v>
      </c>
      <c r="D6660" s="17" t="s">
        <v>24353</v>
      </c>
      <c r="E6660" s="17" t="s">
        <v>425</v>
      </c>
      <c r="F6660" s="17" t="s">
        <v>12</v>
      </c>
      <c r="H6660" s="309">
        <v>29160</v>
      </c>
      <c r="I6660" s="309">
        <v>42892</v>
      </c>
      <c r="J6660" s="17" t="s">
        <v>3888</v>
      </c>
      <c r="L6660" s="17" t="s">
        <v>24354</v>
      </c>
      <c r="N6660" s="17" t="s">
        <v>126</v>
      </c>
      <c r="O6660" s="17" t="s">
        <v>15</v>
      </c>
      <c r="P6660" s="17">
        <v>45383</v>
      </c>
      <c r="Q6660" s="17">
        <v>1136</v>
      </c>
      <c r="AF6660" s="17">
        <v>8</v>
      </c>
      <c r="AG6660" s="17">
        <v>2</v>
      </c>
      <c r="AI6660" s="17" t="s">
        <v>20542</v>
      </c>
      <c r="AM6660" s="17" t="s">
        <v>239</v>
      </c>
      <c r="AN6660" s="17" t="s">
        <v>24146</v>
      </c>
      <c r="AO6660" s="17">
        <v>3</v>
      </c>
      <c r="AP6660" s="17">
        <v>80</v>
      </c>
      <c r="AQ6660" s="17">
        <v>5</v>
      </c>
      <c r="AR6660" s="17" t="s">
        <v>22585</v>
      </c>
      <c r="AS6660" s="17" t="s">
        <v>23503</v>
      </c>
      <c r="AV6660" s="17" t="s">
        <v>3901</v>
      </c>
      <c r="BD6660" s="17" t="s">
        <v>3901</v>
      </c>
      <c r="BK6660" s="17" t="s">
        <v>3901</v>
      </c>
      <c r="BS6660" s="17" t="s">
        <v>3901</v>
      </c>
      <c r="BY6660" s="17" t="s">
        <v>3901</v>
      </c>
      <c r="CC6660" s="17" t="s">
        <v>3901</v>
      </c>
      <c r="CF6660" s="17" t="s">
        <v>3901</v>
      </c>
      <c r="CG6660" s="17" t="s">
        <v>21</v>
      </c>
      <c r="CH6660" s="17" t="s">
        <v>3901</v>
      </c>
      <c r="CL6660" s="17" t="s">
        <v>3901</v>
      </c>
      <c r="CN6660" s="17" t="s">
        <v>3901</v>
      </c>
      <c r="CQ6660" s="17" t="s">
        <v>3901</v>
      </c>
      <c r="CU6660" s="17" t="s">
        <v>3901</v>
      </c>
      <c r="DA6660" s="17" t="s">
        <v>3901</v>
      </c>
      <c r="DF6660" s="17" t="s">
        <v>3901</v>
      </c>
      <c r="DN6660" s="17">
        <f>COUNTIF(AU6660:DM6660, "X")</f>
        <v>14</v>
      </c>
    </row>
    <row r="6661" spans="1:118" s="17" customFormat="1">
      <c r="A6661" s="17" t="s">
        <v>24299</v>
      </c>
      <c r="B6661" s="17">
        <v>55</v>
      </c>
      <c r="C6661" s="17">
        <v>179532</v>
      </c>
      <c r="D6661" s="17" t="s">
        <v>329</v>
      </c>
      <c r="E6661" s="17" t="s">
        <v>14023</v>
      </c>
      <c r="F6661" s="17" t="s">
        <v>161</v>
      </c>
      <c r="H6661" s="309">
        <v>18423</v>
      </c>
      <c r="I6661" s="309">
        <v>42887</v>
      </c>
      <c r="J6661" s="17" t="s">
        <v>3888</v>
      </c>
      <c r="L6661" s="17" t="s">
        <v>24300</v>
      </c>
      <c r="N6661" s="17" t="s">
        <v>126</v>
      </c>
      <c r="O6661" s="17" t="s">
        <v>15</v>
      </c>
      <c r="P6661" s="17">
        <v>45383</v>
      </c>
      <c r="AF6661" s="17">
        <v>8</v>
      </c>
      <c r="AG6661" s="17">
        <v>2</v>
      </c>
      <c r="AI6661" s="17" t="s">
        <v>20542</v>
      </c>
      <c r="AM6661" s="17" t="s">
        <v>239</v>
      </c>
      <c r="AN6661" s="17" t="s">
        <v>24146</v>
      </c>
      <c r="AO6661" s="17">
        <v>3</v>
      </c>
      <c r="AP6661" s="17">
        <v>80</v>
      </c>
      <c r="AQ6661" s="17">
        <v>5</v>
      </c>
      <c r="AR6661" s="17" t="s">
        <v>22585</v>
      </c>
      <c r="AS6661" s="17" t="s">
        <v>23503</v>
      </c>
      <c r="AZ6661" s="17" t="s">
        <v>3901</v>
      </c>
      <c r="BC6661" s="17" t="s">
        <v>30</v>
      </c>
      <c r="BD6661" s="17" t="s">
        <v>3901</v>
      </c>
      <c r="BF6661" s="17" t="s">
        <v>3901</v>
      </c>
      <c r="BH6661" s="17" t="s">
        <v>3901</v>
      </c>
      <c r="BK6661" s="17" t="s">
        <v>3901</v>
      </c>
      <c r="BL6661" s="17" t="s">
        <v>3901</v>
      </c>
      <c r="BN6661" s="17" t="s">
        <v>3901</v>
      </c>
      <c r="BQ6661" s="17" t="s">
        <v>21</v>
      </c>
      <c r="BS6661" s="17" t="s">
        <v>3901</v>
      </c>
      <c r="BU6661" s="17" t="s">
        <v>3901</v>
      </c>
      <c r="CF6661" s="17" t="s">
        <v>3901</v>
      </c>
      <c r="CH6661" s="17" t="s">
        <v>3901</v>
      </c>
      <c r="CN6661" s="17" t="s">
        <v>3901</v>
      </c>
      <c r="CR6661" s="17" t="s">
        <v>30</v>
      </c>
      <c r="DN6661" s="17">
        <f>COUNTIF(AU6661:DM6661, "X")</f>
        <v>12</v>
      </c>
    </row>
    <row r="6662" spans="1:118" s="17" customFormat="1">
      <c r="A6662" s="17" t="s">
        <v>4710</v>
      </c>
      <c r="B6662" s="17">
        <v>55</v>
      </c>
      <c r="C6662" s="17">
        <v>179534</v>
      </c>
      <c r="D6662" s="17" t="s">
        <v>4711</v>
      </c>
      <c r="E6662" s="17" t="s">
        <v>557</v>
      </c>
      <c r="F6662" s="17" t="s">
        <v>65</v>
      </c>
      <c r="G6662" s="17" t="s">
        <v>49</v>
      </c>
      <c r="H6662" s="309">
        <v>26369</v>
      </c>
      <c r="I6662" s="309">
        <v>42893</v>
      </c>
      <c r="J6662" s="17" t="s">
        <v>3888</v>
      </c>
      <c r="L6662" s="17" t="s">
        <v>4712</v>
      </c>
      <c r="N6662" s="17" t="s">
        <v>19</v>
      </c>
      <c r="O6662" s="17" t="s">
        <v>15</v>
      </c>
      <c r="P6662" s="17">
        <v>45356</v>
      </c>
      <c r="AC6662" s="17" t="s">
        <v>3890</v>
      </c>
      <c r="AD6662" s="17" t="s">
        <v>3891</v>
      </c>
      <c r="AF6662" s="17">
        <v>8</v>
      </c>
      <c r="AG6662" s="17">
        <v>2</v>
      </c>
      <c r="AM6662" s="17" t="s">
        <v>2602</v>
      </c>
      <c r="AN6662" s="17" t="s">
        <v>4371</v>
      </c>
      <c r="AO6662" s="17">
        <v>3</v>
      </c>
      <c r="AP6662" s="17">
        <v>80</v>
      </c>
      <c r="AQ6662" s="17">
        <v>5</v>
      </c>
      <c r="AT6662" s="17" t="s">
        <v>3893</v>
      </c>
      <c r="DN6662" s="17">
        <f>COUNTIF(AU6662:DM6662, "X")</f>
        <v>0</v>
      </c>
    </row>
    <row r="6663" spans="1:118" s="17" customFormat="1">
      <c r="A6663" s="17" t="s">
        <v>26194</v>
      </c>
      <c r="B6663" s="17">
        <v>55</v>
      </c>
      <c r="C6663" s="17">
        <v>173908</v>
      </c>
      <c r="D6663" s="17" t="s">
        <v>4809</v>
      </c>
      <c r="E6663" s="17" t="s">
        <v>4899</v>
      </c>
      <c r="F6663" s="17" t="s">
        <v>63</v>
      </c>
      <c r="H6663" s="309">
        <v>35606</v>
      </c>
      <c r="I6663" s="309">
        <v>42894</v>
      </c>
      <c r="J6663" s="17" t="s">
        <v>3888</v>
      </c>
      <c r="L6663" s="17" t="s">
        <v>26195</v>
      </c>
      <c r="N6663" s="17" t="s">
        <v>14</v>
      </c>
      <c r="O6663" s="17" t="s">
        <v>15</v>
      </c>
      <c r="P6663" s="17">
        <v>45371</v>
      </c>
      <c r="AC6663" s="17" t="s">
        <v>14</v>
      </c>
      <c r="AF6663" s="17">
        <v>8</v>
      </c>
      <c r="AG6663" s="17">
        <v>2</v>
      </c>
      <c r="AI6663" s="17" t="s">
        <v>10178</v>
      </c>
      <c r="AM6663" s="17" t="s">
        <v>101</v>
      </c>
      <c r="AN6663" s="17" t="s">
        <v>26168</v>
      </c>
      <c r="AO6663" s="17">
        <v>3</v>
      </c>
      <c r="AP6663" s="17">
        <v>80</v>
      </c>
      <c r="AQ6663" s="17">
        <v>5</v>
      </c>
      <c r="AR6663" s="17" t="s">
        <v>10180</v>
      </c>
      <c r="CU6663" s="17" t="s">
        <v>3901</v>
      </c>
      <c r="DN6663" s="17">
        <f>COUNTIF(AU6663:DM6663, "X")</f>
        <v>1</v>
      </c>
    </row>
    <row r="6664" spans="1:118" s="17" customFormat="1">
      <c r="A6664" s="17" t="s">
        <v>4488</v>
      </c>
      <c r="B6664" s="17">
        <v>55</v>
      </c>
      <c r="C6664" s="17">
        <v>179543</v>
      </c>
      <c r="D6664" s="17" t="s">
        <v>4489</v>
      </c>
      <c r="E6664" s="17" t="s">
        <v>367</v>
      </c>
      <c r="F6664" s="17" t="s">
        <v>164</v>
      </c>
      <c r="G6664" s="17" t="s">
        <v>203</v>
      </c>
      <c r="H6664" s="309">
        <v>34113</v>
      </c>
      <c r="I6664" s="309">
        <v>42870</v>
      </c>
      <c r="J6664" s="17" t="s">
        <v>3888</v>
      </c>
      <c r="L6664" s="17" t="s">
        <v>4490</v>
      </c>
      <c r="N6664" s="17" t="s">
        <v>19</v>
      </c>
      <c r="O6664" s="17" t="s">
        <v>15</v>
      </c>
      <c r="P6664" s="17">
        <v>45356</v>
      </c>
      <c r="AC6664" s="17" t="s">
        <v>3890</v>
      </c>
      <c r="AD6664" s="17" t="s">
        <v>3891</v>
      </c>
      <c r="AF6664" s="17">
        <v>8</v>
      </c>
      <c r="AG6664" s="17">
        <v>2</v>
      </c>
      <c r="AM6664" s="17" t="s">
        <v>2602</v>
      </c>
      <c r="AN6664" s="17" t="s">
        <v>4371</v>
      </c>
      <c r="AO6664" s="17">
        <v>3</v>
      </c>
      <c r="AP6664" s="17">
        <v>80</v>
      </c>
      <c r="AQ6664" s="17">
        <v>5</v>
      </c>
      <c r="AT6664" s="17" t="s">
        <v>3893</v>
      </c>
      <c r="DN6664" s="17">
        <f>COUNTIF(AU6664:DM6664, "X")</f>
        <v>0</v>
      </c>
    </row>
    <row r="6665" spans="1:118" s="17" customFormat="1">
      <c r="A6665" s="17" t="s">
        <v>26839</v>
      </c>
      <c r="B6665" s="17">
        <v>55</v>
      </c>
      <c r="C6665" s="17">
        <v>179544</v>
      </c>
      <c r="D6665" s="17" t="s">
        <v>9949</v>
      </c>
      <c r="E6665" s="17" t="s">
        <v>456</v>
      </c>
      <c r="F6665" s="17" t="s">
        <v>147</v>
      </c>
      <c r="H6665" s="309">
        <v>32372</v>
      </c>
      <c r="I6665" s="309">
        <v>42870</v>
      </c>
      <c r="J6665" s="17" t="s">
        <v>3888</v>
      </c>
      <c r="L6665" s="17" t="s">
        <v>26646</v>
      </c>
      <c r="M6665" s="17" t="s">
        <v>16027</v>
      </c>
      <c r="N6665" s="17" t="s">
        <v>14</v>
      </c>
      <c r="O6665" s="17" t="s">
        <v>15</v>
      </c>
      <c r="P6665" s="17">
        <v>45371</v>
      </c>
      <c r="AC6665" s="17" t="s">
        <v>17772</v>
      </c>
      <c r="AF6665" s="17">
        <v>15</v>
      </c>
      <c r="AG6665" s="17">
        <v>2</v>
      </c>
      <c r="AH6665" s="17" t="s">
        <v>11926</v>
      </c>
      <c r="AK6665" s="17" t="s">
        <v>17298</v>
      </c>
      <c r="AM6665" s="17" t="s">
        <v>2619</v>
      </c>
      <c r="AN6665" s="17" t="s">
        <v>26616</v>
      </c>
      <c r="AO6665" s="17">
        <v>3</v>
      </c>
      <c r="AP6665" s="17">
        <v>80</v>
      </c>
      <c r="AQ6665" s="17">
        <v>5</v>
      </c>
      <c r="AT6665" s="17" t="s">
        <v>26617</v>
      </c>
      <c r="DN6665" s="17">
        <f>COUNTIF(AU6665:DM6665, "X")</f>
        <v>0</v>
      </c>
    </row>
    <row r="6666" spans="1:118" s="17" customFormat="1">
      <c r="A6666" s="17" t="s">
        <v>4949</v>
      </c>
      <c r="B6666" s="17">
        <v>55</v>
      </c>
      <c r="C6666" s="17">
        <v>179546</v>
      </c>
      <c r="D6666" s="17" t="s">
        <v>440</v>
      </c>
      <c r="E6666" s="17" t="s">
        <v>4950</v>
      </c>
      <c r="F6666" s="17" t="s">
        <v>4951</v>
      </c>
      <c r="H6666" s="309">
        <v>35988</v>
      </c>
      <c r="I6666" s="309">
        <v>42878</v>
      </c>
      <c r="J6666" s="17" t="s">
        <v>3888</v>
      </c>
      <c r="L6666" s="17" t="s">
        <v>4797</v>
      </c>
      <c r="N6666" s="17" t="s">
        <v>19</v>
      </c>
      <c r="O6666" s="17" t="s">
        <v>15</v>
      </c>
      <c r="P6666" s="17">
        <v>45356</v>
      </c>
      <c r="Q6666" s="17">
        <v>9340</v>
      </c>
      <c r="AC6666" s="17" t="s">
        <v>3890</v>
      </c>
      <c r="AD6666" s="17" t="s">
        <v>3891</v>
      </c>
      <c r="AF6666" s="17">
        <v>15</v>
      </c>
      <c r="AG6666" s="17">
        <v>2</v>
      </c>
      <c r="AM6666" s="17" t="s">
        <v>2602</v>
      </c>
      <c r="AN6666" s="17" t="s">
        <v>4371</v>
      </c>
      <c r="AO6666" s="17">
        <v>3</v>
      </c>
      <c r="AP6666" s="17">
        <v>80</v>
      </c>
      <c r="AQ6666" s="17">
        <v>5</v>
      </c>
      <c r="AT6666" s="17" t="s">
        <v>3893</v>
      </c>
      <c r="DN6666" s="17">
        <f>COUNTIF(AU6666:DM6666, "X")</f>
        <v>0</v>
      </c>
    </row>
    <row r="6667" spans="1:118" s="17" customFormat="1">
      <c r="A6667" s="17" t="s">
        <v>16934</v>
      </c>
      <c r="B6667" s="17">
        <v>55</v>
      </c>
      <c r="C6667" s="17">
        <v>179554</v>
      </c>
      <c r="D6667" s="17" t="s">
        <v>16935</v>
      </c>
      <c r="E6667" s="17" t="s">
        <v>144</v>
      </c>
      <c r="F6667" s="17" t="s">
        <v>110</v>
      </c>
      <c r="H6667" s="309">
        <v>22090</v>
      </c>
      <c r="I6667" s="309">
        <v>42887</v>
      </c>
      <c r="J6667" s="17" t="s">
        <v>3888</v>
      </c>
      <c r="L6667" s="17" t="s">
        <v>16936</v>
      </c>
      <c r="N6667" s="17" t="s">
        <v>31</v>
      </c>
      <c r="O6667" s="17" t="s">
        <v>15</v>
      </c>
      <c r="P6667" s="17">
        <v>45373</v>
      </c>
      <c r="AC6667" s="17" t="s">
        <v>9895</v>
      </c>
      <c r="AD6667" s="17" t="s">
        <v>9896</v>
      </c>
      <c r="AF6667" s="17">
        <v>8</v>
      </c>
      <c r="AG6667" s="17">
        <v>2</v>
      </c>
      <c r="AM6667" s="17" t="s">
        <v>220</v>
      </c>
      <c r="AN6667" s="17" t="s">
        <v>16782</v>
      </c>
      <c r="AO6667" s="17">
        <v>3</v>
      </c>
      <c r="AP6667" s="17">
        <v>80</v>
      </c>
      <c r="AQ6667" s="17">
        <v>5</v>
      </c>
      <c r="AR6667" s="17" t="s">
        <v>9898</v>
      </c>
      <c r="AT6667" s="17" t="s">
        <v>9899</v>
      </c>
      <c r="DN6667" s="17">
        <f>COUNTIF(AU6667:DM6667, "X")</f>
        <v>0</v>
      </c>
    </row>
    <row r="6668" spans="1:118" s="17" customFormat="1">
      <c r="A6668" s="17" t="s">
        <v>23015</v>
      </c>
      <c r="B6668" s="17">
        <v>55</v>
      </c>
      <c r="C6668" s="17">
        <v>179560</v>
      </c>
      <c r="D6668" s="17" t="s">
        <v>4498</v>
      </c>
      <c r="E6668" s="17" t="s">
        <v>23016</v>
      </c>
      <c r="F6668" s="17" t="s">
        <v>104</v>
      </c>
      <c r="H6668" s="309">
        <v>36176</v>
      </c>
      <c r="I6668" s="309">
        <v>42878</v>
      </c>
      <c r="J6668" s="17" t="s">
        <v>3888</v>
      </c>
      <c r="L6668" s="17" t="s">
        <v>22881</v>
      </c>
      <c r="N6668" s="17" t="s">
        <v>205</v>
      </c>
      <c r="O6668" s="17" t="s">
        <v>15</v>
      </c>
      <c r="P6668" s="17">
        <v>45337</v>
      </c>
      <c r="AF6668" s="17">
        <v>8</v>
      </c>
      <c r="AG6668" s="17">
        <v>2</v>
      </c>
      <c r="AI6668" s="17" t="s">
        <v>20542</v>
      </c>
      <c r="AM6668" s="17" t="s">
        <v>253</v>
      </c>
      <c r="AN6668" s="17" t="s">
        <v>22821</v>
      </c>
      <c r="AO6668" s="17">
        <v>3</v>
      </c>
      <c r="AP6668" s="17">
        <v>80</v>
      </c>
      <c r="AQ6668" s="17">
        <v>5</v>
      </c>
      <c r="AR6668" s="17" t="s">
        <v>22585</v>
      </c>
      <c r="AS6668" s="17" t="s">
        <v>22824</v>
      </c>
      <c r="DN6668" s="17">
        <f>COUNTIF(AU6668:DM6668, "X")</f>
        <v>0</v>
      </c>
    </row>
    <row r="6669" spans="1:118" s="17" customFormat="1">
      <c r="A6669" s="17" t="s">
        <v>16081</v>
      </c>
      <c r="B6669" s="17">
        <v>55</v>
      </c>
      <c r="C6669" s="17">
        <v>179562</v>
      </c>
      <c r="D6669" s="17" t="s">
        <v>106</v>
      </c>
      <c r="E6669" s="17" t="s">
        <v>206</v>
      </c>
      <c r="F6669" s="17" t="s">
        <v>43</v>
      </c>
      <c r="H6669" s="309">
        <v>33513</v>
      </c>
      <c r="I6669" s="309">
        <v>42878</v>
      </c>
      <c r="J6669" s="17" t="s">
        <v>3888</v>
      </c>
      <c r="L6669" s="17" t="s">
        <v>16082</v>
      </c>
      <c r="N6669" s="17" t="s">
        <v>31</v>
      </c>
      <c r="O6669" s="17" t="s">
        <v>15</v>
      </c>
      <c r="P6669" s="17">
        <v>45373</v>
      </c>
      <c r="Q6669" s="17">
        <v>1268</v>
      </c>
      <c r="AC6669" s="17" t="s">
        <v>9895</v>
      </c>
      <c r="AD6669" s="17" t="s">
        <v>9896</v>
      </c>
      <c r="AF6669" s="17">
        <v>15</v>
      </c>
      <c r="AG6669" s="17">
        <v>2</v>
      </c>
      <c r="AM6669" s="17" t="s">
        <v>37</v>
      </c>
      <c r="AN6669" s="17" t="s">
        <v>16071</v>
      </c>
      <c r="AO6669" s="17">
        <v>3</v>
      </c>
      <c r="AP6669" s="17">
        <v>80</v>
      </c>
      <c r="AQ6669" s="17">
        <v>5</v>
      </c>
      <c r="AR6669" s="17" t="s">
        <v>9898</v>
      </c>
      <c r="AT6669" s="17" t="s">
        <v>16072</v>
      </c>
      <c r="DN6669" s="17">
        <f>COUNTIF(AU6669:DM6669, "X")</f>
        <v>0</v>
      </c>
    </row>
    <row r="6670" spans="1:118" s="17" customFormat="1">
      <c r="A6670" s="17" t="s">
        <v>8474</v>
      </c>
      <c r="B6670" s="17">
        <v>55</v>
      </c>
      <c r="C6670" s="17">
        <v>179563</v>
      </c>
      <c r="D6670" s="17" t="s">
        <v>8475</v>
      </c>
      <c r="E6670" s="17" t="s">
        <v>252</v>
      </c>
      <c r="F6670" s="17" t="s">
        <v>8476</v>
      </c>
      <c r="H6670" s="309">
        <v>35190</v>
      </c>
      <c r="I6670" s="309">
        <v>42878</v>
      </c>
      <c r="J6670" s="17" t="s">
        <v>3888</v>
      </c>
      <c r="L6670" s="17" t="s">
        <v>8477</v>
      </c>
      <c r="N6670" s="17" t="s">
        <v>19</v>
      </c>
      <c r="O6670" s="17" t="s">
        <v>15</v>
      </c>
      <c r="P6670" s="17">
        <v>45356</v>
      </c>
      <c r="AC6670" s="17" t="s">
        <v>3890</v>
      </c>
      <c r="AD6670" s="17" t="s">
        <v>3891</v>
      </c>
      <c r="AF6670" s="17">
        <v>8</v>
      </c>
      <c r="AG6670" s="17">
        <v>2</v>
      </c>
      <c r="AM6670" s="17" t="s">
        <v>2607</v>
      </c>
      <c r="AN6670" s="17" t="s">
        <v>8305</v>
      </c>
      <c r="AO6670" s="17">
        <v>3</v>
      </c>
      <c r="AP6670" s="17">
        <v>80</v>
      </c>
      <c r="AQ6670" s="17">
        <v>5</v>
      </c>
      <c r="AT6670" s="17" t="s">
        <v>7979</v>
      </c>
      <c r="DN6670" s="17">
        <f>COUNTIF(AU6670:DM6670, "X")</f>
        <v>0</v>
      </c>
    </row>
    <row r="6671" spans="1:118" s="17" customFormat="1">
      <c r="A6671" s="17" t="s">
        <v>22134</v>
      </c>
      <c r="B6671" s="17">
        <v>55</v>
      </c>
      <c r="C6671" s="17">
        <v>179571</v>
      </c>
      <c r="D6671" s="17" t="s">
        <v>5915</v>
      </c>
      <c r="E6671" s="17" t="s">
        <v>639</v>
      </c>
      <c r="F6671" s="17" t="s">
        <v>14948</v>
      </c>
      <c r="H6671" s="309">
        <v>36277</v>
      </c>
      <c r="I6671" s="309">
        <v>42885</v>
      </c>
      <c r="J6671" s="17" t="s">
        <v>3888</v>
      </c>
      <c r="L6671" s="17" t="s">
        <v>22044</v>
      </c>
      <c r="N6671" s="17" t="s">
        <v>196</v>
      </c>
      <c r="O6671" s="17" t="s">
        <v>15</v>
      </c>
      <c r="P6671" s="17">
        <v>45359</v>
      </c>
      <c r="Q6671" s="17">
        <v>8089</v>
      </c>
      <c r="AF6671" s="17">
        <v>8</v>
      </c>
      <c r="AG6671" s="17">
        <v>2</v>
      </c>
      <c r="AH6671" s="17" t="s">
        <v>11926</v>
      </c>
      <c r="AK6671" s="17" t="s">
        <v>21650</v>
      </c>
      <c r="AM6671" s="17" t="s">
        <v>255</v>
      </c>
      <c r="AN6671" s="17" t="s">
        <v>21914</v>
      </c>
      <c r="AO6671" s="17">
        <v>3</v>
      </c>
      <c r="AP6671" s="17">
        <v>80</v>
      </c>
      <c r="AQ6671" s="17">
        <v>5</v>
      </c>
      <c r="AR6671" s="17" t="s">
        <v>21652</v>
      </c>
      <c r="AS6671" s="17" t="s">
        <v>21915</v>
      </c>
      <c r="DN6671" s="17">
        <f>COUNTIF(AU6671:DM6671, "X")</f>
        <v>0</v>
      </c>
    </row>
    <row r="6672" spans="1:118" s="17" customFormat="1">
      <c r="A6672" s="17" t="s">
        <v>7583</v>
      </c>
      <c r="B6672" s="17">
        <v>55</v>
      </c>
      <c r="C6672" s="17">
        <v>179572</v>
      </c>
      <c r="D6672" s="17" t="s">
        <v>3932</v>
      </c>
      <c r="E6672" s="17" t="s">
        <v>181</v>
      </c>
      <c r="F6672" s="17" t="s">
        <v>477</v>
      </c>
      <c r="H6672" s="309">
        <v>35969</v>
      </c>
      <c r="I6672" s="309">
        <v>42885</v>
      </c>
      <c r="J6672" s="17" t="s">
        <v>3888</v>
      </c>
      <c r="L6672" s="17" t="s">
        <v>7584</v>
      </c>
      <c r="N6672" s="17" t="s">
        <v>19</v>
      </c>
      <c r="O6672" s="17" t="s">
        <v>15</v>
      </c>
      <c r="P6672" s="17">
        <v>45356</v>
      </c>
      <c r="AC6672" s="17" t="s">
        <v>3890</v>
      </c>
      <c r="AD6672" s="17" t="s">
        <v>3891</v>
      </c>
      <c r="AF6672" s="17">
        <v>8</v>
      </c>
      <c r="AG6672" s="17">
        <v>2</v>
      </c>
      <c r="AM6672" s="17" t="s">
        <v>2606</v>
      </c>
      <c r="AN6672" s="17" t="s">
        <v>7570</v>
      </c>
      <c r="AO6672" s="17">
        <v>3</v>
      </c>
      <c r="AP6672" s="17">
        <v>80</v>
      </c>
      <c r="AQ6672" s="17">
        <v>5</v>
      </c>
      <c r="AT6672" s="17" t="s">
        <v>6589</v>
      </c>
      <c r="DN6672" s="17">
        <f>COUNTIF(AU6672:DM6672, "X")</f>
        <v>0</v>
      </c>
    </row>
    <row r="6673" spans="1:118" s="17" customFormat="1">
      <c r="A6673" s="17" t="s">
        <v>17013</v>
      </c>
      <c r="B6673" s="17">
        <v>55</v>
      </c>
      <c r="C6673" s="17">
        <v>179580</v>
      </c>
      <c r="D6673" s="17" t="s">
        <v>17014</v>
      </c>
      <c r="E6673" s="17" t="s">
        <v>17015</v>
      </c>
      <c r="F6673" s="17" t="s">
        <v>43</v>
      </c>
      <c r="H6673" s="309">
        <v>27974</v>
      </c>
      <c r="I6673" s="309">
        <v>42885</v>
      </c>
      <c r="J6673" s="17" t="s">
        <v>3888</v>
      </c>
      <c r="L6673" s="17" t="s">
        <v>17016</v>
      </c>
      <c r="N6673" s="17" t="s">
        <v>31</v>
      </c>
      <c r="O6673" s="17" t="s">
        <v>15</v>
      </c>
      <c r="P6673" s="17">
        <v>45373</v>
      </c>
      <c r="AC6673" s="17" t="s">
        <v>9895</v>
      </c>
      <c r="AD6673" s="17" t="s">
        <v>9896</v>
      </c>
      <c r="AF6673" s="17">
        <v>15</v>
      </c>
      <c r="AG6673" s="17">
        <v>2</v>
      </c>
      <c r="AM6673" s="17" t="s">
        <v>220</v>
      </c>
      <c r="AN6673" s="17" t="s">
        <v>16782</v>
      </c>
      <c r="AO6673" s="17">
        <v>3</v>
      </c>
      <c r="AP6673" s="17">
        <v>80</v>
      </c>
      <c r="AQ6673" s="17">
        <v>5</v>
      </c>
      <c r="AR6673" s="17" t="s">
        <v>9898</v>
      </c>
      <c r="AT6673" s="17" t="s">
        <v>9899</v>
      </c>
      <c r="DN6673" s="17">
        <f>COUNTIF(AU6673:DM6673, "X")</f>
        <v>0</v>
      </c>
    </row>
    <row r="6674" spans="1:118" s="17" customFormat="1">
      <c r="A6674" s="17" t="s">
        <v>21054</v>
      </c>
      <c r="B6674" s="17">
        <v>55</v>
      </c>
      <c r="C6674" s="17">
        <v>179586</v>
      </c>
      <c r="D6674" s="17" t="s">
        <v>233</v>
      </c>
      <c r="E6674" s="17" t="s">
        <v>463</v>
      </c>
      <c r="F6674" s="17" t="s">
        <v>48</v>
      </c>
      <c r="H6674" s="309">
        <v>31935</v>
      </c>
      <c r="I6674" s="309">
        <v>42895</v>
      </c>
      <c r="J6674" s="17" t="s">
        <v>3888</v>
      </c>
      <c r="L6674" s="17" t="s">
        <v>21055</v>
      </c>
      <c r="N6674" s="17" t="s">
        <v>80</v>
      </c>
      <c r="O6674" s="17" t="s">
        <v>15</v>
      </c>
      <c r="P6674" s="17">
        <v>45308</v>
      </c>
      <c r="AF6674" s="17">
        <v>8</v>
      </c>
      <c r="AG6674" s="17">
        <v>2</v>
      </c>
      <c r="AI6674" s="17" t="s">
        <v>20851</v>
      </c>
      <c r="AM6674" s="17" t="s">
        <v>81</v>
      </c>
      <c r="AN6674" s="17" t="s">
        <v>21035</v>
      </c>
      <c r="AO6674" s="17">
        <v>3</v>
      </c>
      <c r="AP6674" s="17">
        <v>80</v>
      </c>
      <c r="AQ6674" s="17">
        <v>5</v>
      </c>
      <c r="AR6674" s="17" t="s">
        <v>20671</v>
      </c>
      <c r="AS6674" s="17" t="s">
        <v>21036</v>
      </c>
      <c r="BS6674" s="17" t="s">
        <v>3901</v>
      </c>
      <c r="BY6674" s="17" t="s">
        <v>3901</v>
      </c>
      <c r="DN6674" s="17">
        <f>COUNTIF(AU6674:DM6674, "X")</f>
        <v>2</v>
      </c>
    </row>
    <row r="6675" spans="1:118" s="17" customFormat="1">
      <c r="A6675" s="17" t="s">
        <v>22952</v>
      </c>
      <c r="B6675" s="17">
        <v>55</v>
      </c>
      <c r="C6675" s="17">
        <v>179589</v>
      </c>
      <c r="D6675" s="17" t="s">
        <v>22953</v>
      </c>
      <c r="E6675" s="17" t="s">
        <v>4482</v>
      </c>
      <c r="F6675" s="17" t="s">
        <v>22954</v>
      </c>
      <c r="H6675" s="309">
        <v>34791</v>
      </c>
      <c r="I6675" s="309">
        <v>42895</v>
      </c>
      <c r="J6675" s="17" t="s">
        <v>3888</v>
      </c>
      <c r="L6675" s="17" t="s">
        <v>22955</v>
      </c>
      <c r="N6675" s="17" t="s">
        <v>205</v>
      </c>
      <c r="O6675" s="17" t="s">
        <v>15</v>
      </c>
      <c r="P6675" s="17">
        <v>45337</v>
      </c>
      <c r="AF6675" s="17">
        <v>8</v>
      </c>
      <c r="AG6675" s="17">
        <v>2</v>
      </c>
      <c r="AI6675" s="17" t="s">
        <v>20542</v>
      </c>
      <c r="AM6675" s="17" t="s">
        <v>253</v>
      </c>
      <c r="AN6675" s="17" t="s">
        <v>22821</v>
      </c>
      <c r="AO6675" s="17">
        <v>3</v>
      </c>
      <c r="AP6675" s="17">
        <v>80</v>
      </c>
      <c r="AQ6675" s="17">
        <v>5</v>
      </c>
      <c r="AR6675" s="17" t="s">
        <v>22585</v>
      </c>
      <c r="AS6675" s="17" t="s">
        <v>22824</v>
      </c>
      <c r="DN6675" s="17">
        <f>COUNTIF(AU6675:DM6675, "X")</f>
        <v>0</v>
      </c>
    </row>
    <row r="6676" spans="1:118" s="17" customFormat="1">
      <c r="A6676" s="17" t="s">
        <v>19072</v>
      </c>
      <c r="B6676" s="17">
        <v>55</v>
      </c>
      <c r="C6676" s="17">
        <v>179591</v>
      </c>
      <c r="D6676" s="17" t="s">
        <v>4205</v>
      </c>
      <c r="E6676" s="17" t="s">
        <v>5369</v>
      </c>
      <c r="F6676" s="17" t="s">
        <v>99</v>
      </c>
      <c r="H6676" s="309">
        <v>33375</v>
      </c>
      <c r="I6676" s="309">
        <v>42894</v>
      </c>
      <c r="J6676" s="17" t="s">
        <v>3888</v>
      </c>
      <c r="L6676" s="17" t="s">
        <v>19073</v>
      </c>
      <c r="N6676" s="17" t="s">
        <v>31</v>
      </c>
      <c r="O6676" s="17" t="s">
        <v>15</v>
      </c>
      <c r="P6676" s="17">
        <v>45373</v>
      </c>
      <c r="AD6676" s="17" t="s">
        <v>9896</v>
      </c>
      <c r="AF6676" s="17">
        <v>15</v>
      </c>
      <c r="AG6676" s="17">
        <v>2</v>
      </c>
      <c r="AM6676" s="17" t="s">
        <v>314</v>
      </c>
      <c r="AN6676" s="17" t="s">
        <v>18984</v>
      </c>
      <c r="AO6676" s="17">
        <v>3</v>
      </c>
      <c r="AP6676" s="17">
        <v>80</v>
      </c>
      <c r="AQ6676" s="17">
        <v>5</v>
      </c>
      <c r="AR6676" s="17" t="s">
        <v>9898</v>
      </c>
      <c r="DN6676" s="17">
        <f>COUNTIF(AU6676:DM6676, "X")</f>
        <v>0</v>
      </c>
    </row>
    <row r="6677" spans="1:118" s="17" customFormat="1">
      <c r="A6677" s="17" t="s">
        <v>13503</v>
      </c>
      <c r="B6677" s="17">
        <v>55</v>
      </c>
      <c r="C6677" s="17">
        <v>179592</v>
      </c>
      <c r="D6677" s="17" t="s">
        <v>11322</v>
      </c>
      <c r="E6677" s="17" t="s">
        <v>13504</v>
      </c>
      <c r="F6677" s="17" t="s">
        <v>48</v>
      </c>
      <c r="H6677" s="309">
        <v>35446</v>
      </c>
      <c r="I6677" s="309">
        <v>42894</v>
      </c>
      <c r="J6677" s="17" t="s">
        <v>3888</v>
      </c>
      <c r="L6677" s="17" t="s">
        <v>13505</v>
      </c>
      <c r="M6677" s="17" t="s">
        <v>478</v>
      </c>
      <c r="N6677" s="17" t="s">
        <v>31</v>
      </c>
      <c r="O6677" s="17" t="s">
        <v>15</v>
      </c>
      <c r="P6677" s="17">
        <v>45373</v>
      </c>
      <c r="AC6677" s="17" t="s">
        <v>9895</v>
      </c>
      <c r="AD6677" s="17" t="s">
        <v>9896</v>
      </c>
      <c r="AF6677" s="17">
        <v>8</v>
      </c>
      <c r="AG6677" s="17">
        <v>2</v>
      </c>
      <c r="AM6677" s="17" t="s">
        <v>115</v>
      </c>
      <c r="AN6677" s="17" t="s">
        <v>13186</v>
      </c>
      <c r="AO6677" s="17">
        <v>3</v>
      </c>
      <c r="AP6677" s="17">
        <v>80</v>
      </c>
      <c r="AQ6677" s="17">
        <v>5</v>
      </c>
      <c r="AR6677" s="17" t="s">
        <v>9898</v>
      </c>
      <c r="AT6677" s="17" t="s">
        <v>12990</v>
      </c>
      <c r="DN6677" s="17">
        <f>COUNTIF(AU6677:DM6677, "X")</f>
        <v>0</v>
      </c>
    </row>
    <row r="6678" spans="1:118" s="17" customFormat="1">
      <c r="A6678" s="17" t="s">
        <v>14390</v>
      </c>
      <c r="B6678" s="17">
        <v>55</v>
      </c>
      <c r="C6678" s="17">
        <v>179593</v>
      </c>
      <c r="D6678" s="17" t="s">
        <v>9070</v>
      </c>
      <c r="E6678" s="17" t="s">
        <v>14391</v>
      </c>
      <c r="F6678" s="17" t="s">
        <v>30</v>
      </c>
      <c r="H6678" s="309">
        <v>31836</v>
      </c>
      <c r="I6678" s="309">
        <v>42894</v>
      </c>
      <c r="J6678" s="17" t="s">
        <v>3888</v>
      </c>
      <c r="L6678" s="17" t="s">
        <v>14392</v>
      </c>
      <c r="M6678" s="17" t="s">
        <v>192</v>
      </c>
      <c r="N6678" s="17" t="s">
        <v>31</v>
      </c>
      <c r="O6678" s="17" t="s">
        <v>15</v>
      </c>
      <c r="P6678" s="17">
        <v>45373</v>
      </c>
      <c r="AC6678" s="17" t="s">
        <v>9895</v>
      </c>
      <c r="AD6678" s="17" t="s">
        <v>9896</v>
      </c>
      <c r="AF6678" s="17">
        <v>8</v>
      </c>
      <c r="AG6678" s="17">
        <v>2</v>
      </c>
      <c r="AM6678" s="17" t="s">
        <v>108</v>
      </c>
      <c r="AN6678" s="17" t="s">
        <v>14364</v>
      </c>
      <c r="AO6678" s="17">
        <v>3</v>
      </c>
      <c r="AP6678" s="17">
        <v>80</v>
      </c>
      <c r="AQ6678" s="17">
        <v>5</v>
      </c>
      <c r="AR6678" s="17" t="s">
        <v>9898</v>
      </c>
      <c r="AT6678" s="17" t="s">
        <v>14152</v>
      </c>
      <c r="DN6678" s="17">
        <f>COUNTIF(AU6678:DM6678, "X")</f>
        <v>0</v>
      </c>
    </row>
    <row r="6679" spans="1:118" s="17" customFormat="1">
      <c r="A6679" s="17" t="s">
        <v>20906</v>
      </c>
      <c r="B6679" s="17">
        <v>55</v>
      </c>
      <c r="C6679" s="17">
        <v>179596</v>
      </c>
      <c r="D6679" s="17" t="s">
        <v>12716</v>
      </c>
      <c r="E6679" s="17" t="s">
        <v>20907</v>
      </c>
      <c r="F6679" s="17" t="s">
        <v>135</v>
      </c>
      <c r="H6679" s="309">
        <v>28291</v>
      </c>
      <c r="I6679" s="309">
        <v>42898</v>
      </c>
      <c r="J6679" s="17" t="s">
        <v>3888</v>
      </c>
      <c r="L6679" s="17" t="s">
        <v>20908</v>
      </c>
      <c r="N6679" s="17" t="s">
        <v>26</v>
      </c>
      <c r="O6679" s="17" t="s">
        <v>15</v>
      </c>
      <c r="P6679" s="17">
        <v>45318</v>
      </c>
      <c r="AF6679" s="17">
        <v>8</v>
      </c>
      <c r="AG6679" s="17">
        <v>2</v>
      </c>
      <c r="AI6679" s="17" t="s">
        <v>20669</v>
      </c>
      <c r="AM6679" s="17" t="s">
        <v>27</v>
      </c>
      <c r="AN6679" s="17" t="s">
        <v>20847</v>
      </c>
      <c r="AO6679" s="17">
        <v>3</v>
      </c>
      <c r="AP6679" s="17">
        <v>80</v>
      </c>
      <c r="AQ6679" s="17">
        <v>5</v>
      </c>
      <c r="AR6679" s="17" t="s">
        <v>20671</v>
      </c>
      <c r="DN6679" s="17">
        <f>COUNTIF(AU6679:DM6679, "X")</f>
        <v>0</v>
      </c>
    </row>
    <row r="6680" spans="1:118" s="17" customFormat="1">
      <c r="A6680" s="17" t="s">
        <v>18678</v>
      </c>
      <c r="B6680" s="17">
        <v>55</v>
      </c>
      <c r="C6680" s="17">
        <v>179597</v>
      </c>
      <c r="D6680" s="17" t="s">
        <v>6527</v>
      </c>
      <c r="E6680" s="17" t="s">
        <v>161</v>
      </c>
      <c r="H6680" s="309">
        <v>33018</v>
      </c>
      <c r="I6680" s="309">
        <v>42898</v>
      </c>
      <c r="J6680" s="17" t="s">
        <v>3888</v>
      </c>
      <c r="L6680" s="17" t="s">
        <v>18629</v>
      </c>
      <c r="N6680" s="17" t="s">
        <v>31</v>
      </c>
      <c r="O6680" s="17" t="s">
        <v>15</v>
      </c>
      <c r="P6680" s="17">
        <v>45373</v>
      </c>
      <c r="AD6680" s="17" t="s">
        <v>9896</v>
      </c>
      <c r="AF6680" s="17">
        <v>8</v>
      </c>
      <c r="AG6680" s="17">
        <v>2</v>
      </c>
      <c r="AM6680" s="17" t="s">
        <v>87</v>
      </c>
      <c r="AN6680" s="17" t="s">
        <v>18599</v>
      </c>
      <c r="AO6680" s="17">
        <v>3</v>
      </c>
      <c r="AP6680" s="17">
        <v>80</v>
      </c>
      <c r="AQ6680" s="17">
        <v>5</v>
      </c>
      <c r="AR6680" s="17" t="s">
        <v>9898</v>
      </c>
      <c r="CX6680" s="17" t="s">
        <v>3901</v>
      </c>
      <c r="CY6680" s="17" t="s">
        <v>30</v>
      </c>
      <c r="DA6680" s="17" t="s">
        <v>3901</v>
      </c>
      <c r="DD6680" s="17" t="s">
        <v>3901</v>
      </c>
      <c r="DE6680" s="17" t="s">
        <v>3901</v>
      </c>
      <c r="DF6680" s="17" t="s">
        <v>3901</v>
      </c>
      <c r="DN6680" s="17">
        <f>COUNTIF(AU6680:DM6680, "X")</f>
        <v>5</v>
      </c>
    </row>
    <row r="6681" spans="1:118" s="17" customFormat="1">
      <c r="A6681" s="17" t="s">
        <v>16385</v>
      </c>
      <c r="B6681" s="17">
        <v>55</v>
      </c>
      <c r="C6681" s="17">
        <v>179598</v>
      </c>
      <c r="D6681" s="17" t="s">
        <v>4157</v>
      </c>
      <c r="E6681" s="17" t="s">
        <v>422</v>
      </c>
      <c r="F6681" s="17" t="s">
        <v>131</v>
      </c>
      <c r="H6681" s="309">
        <v>36251</v>
      </c>
      <c r="I6681" s="309">
        <v>42898</v>
      </c>
      <c r="J6681" s="17" t="s">
        <v>3888</v>
      </c>
      <c r="L6681" s="17" t="s">
        <v>16386</v>
      </c>
      <c r="N6681" s="17" t="s">
        <v>31</v>
      </c>
      <c r="O6681" s="17" t="s">
        <v>15</v>
      </c>
      <c r="P6681" s="17">
        <v>45373</v>
      </c>
      <c r="AC6681" s="17" t="s">
        <v>9895</v>
      </c>
      <c r="AD6681" s="17" t="s">
        <v>9896</v>
      </c>
      <c r="AF6681" s="17">
        <v>8</v>
      </c>
      <c r="AG6681" s="17">
        <v>2</v>
      </c>
      <c r="AM6681" s="17" t="s">
        <v>41</v>
      </c>
      <c r="AN6681" s="17" t="s">
        <v>16339</v>
      </c>
      <c r="AO6681" s="17">
        <v>3</v>
      </c>
      <c r="AP6681" s="17">
        <v>80</v>
      </c>
      <c r="AQ6681" s="17">
        <v>5</v>
      </c>
      <c r="AR6681" s="17" t="s">
        <v>9898</v>
      </c>
      <c r="AT6681" s="17" t="s">
        <v>16072</v>
      </c>
      <c r="DN6681" s="17">
        <f>COUNTIF(AU6681:DM6681, "X")</f>
        <v>0</v>
      </c>
    </row>
    <row r="6682" spans="1:118" s="17" customFormat="1">
      <c r="A6682" s="17" t="s">
        <v>12562</v>
      </c>
      <c r="B6682" s="17">
        <v>55</v>
      </c>
      <c r="C6682" s="17">
        <v>179599</v>
      </c>
      <c r="D6682" s="17" t="s">
        <v>12563</v>
      </c>
      <c r="E6682" s="17" t="s">
        <v>5496</v>
      </c>
      <c r="F6682" s="17" t="s">
        <v>164</v>
      </c>
      <c r="H6682" s="309">
        <v>36319</v>
      </c>
      <c r="I6682" s="309">
        <v>42898</v>
      </c>
      <c r="J6682" s="17" t="s">
        <v>3888</v>
      </c>
      <c r="L6682" s="17" t="s">
        <v>12564</v>
      </c>
      <c r="N6682" s="17" t="s">
        <v>31</v>
      </c>
      <c r="O6682" s="17" t="s">
        <v>15</v>
      </c>
      <c r="P6682" s="17">
        <v>45373</v>
      </c>
      <c r="AC6682" s="17" t="s">
        <v>9895</v>
      </c>
      <c r="AD6682" s="17" t="s">
        <v>9896</v>
      </c>
      <c r="AF6682" s="17">
        <v>8</v>
      </c>
      <c r="AG6682" s="17">
        <v>2</v>
      </c>
      <c r="AM6682" s="17" t="s">
        <v>222</v>
      </c>
      <c r="AN6682" s="17" t="s">
        <v>12432</v>
      </c>
      <c r="AO6682" s="17">
        <v>3</v>
      </c>
      <c r="AP6682" s="17">
        <v>80</v>
      </c>
      <c r="AQ6682" s="17">
        <v>5</v>
      </c>
      <c r="AR6682" s="17" t="s">
        <v>9898</v>
      </c>
      <c r="AT6682" s="17" t="s">
        <v>11929</v>
      </c>
      <c r="DN6682" s="17">
        <f>COUNTIF(AU6682:DM6682, "X")</f>
        <v>0</v>
      </c>
    </row>
    <row r="6683" spans="1:118" s="17" customFormat="1">
      <c r="A6683" s="17" t="s">
        <v>15031</v>
      </c>
      <c r="B6683" s="17">
        <v>55</v>
      </c>
      <c r="C6683" s="17">
        <v>179601</v>
      </c>
      <c r="D6683" s="17" t="s">
        <v>15032</v>
      </c>
      <c r="E6683" s="17" t="s">
        <v>499</v>
      </c>
      <c r="F6683" s="17" t="s">
        <v>523</v>
      </c>
      <c r="H6683" s="309">
        <v>32559</v>
      </c>
      <c r="I6683" s="309">
        <v>42898</v>
      </c>
      <c r="J6683" s="17" t="s">
        <v>3888</v>
      </c>
      <c r="L6683" s="17" t="s">
        <v>15033</v>
      </c>
      <c r="N6683" s="17" t="s">
        <v>31</v>
      </c>
      <c r="O6683" s="17" t="s">
        <v>15</v>
      </c>
      <c r="P6683" s="17">
        <v>45373</v>
      </c>
      <c r="AC6683" s="17" t="s">
        <v>9895</v>
      </c>
      <c r="AD6683" s="17" t="s">
        <v>9896</v>
      </c>
      <c r="AF6683" s="17">
        <v>8</v>
      </c>
      <c r="AG6683" s="17">
        <v>2</v>
      </c>
      <c r="AM6683" s="17" t="s">
        <v>335</v>
      </c>
      <c r="AN6683" s="17" t="s">
        <v>14693</v>
      </c>
      <c r="AO6683" s="17">
        <v>3</v>
      </c>
      <c r="AP6683" s="17">
        <v>80</v>
      </c>
      <c r="AQ6683" s="17">
        <v>5</v>
      </c>
      <c r="AR6683" s="17" t="s">
        <v>9898</v>
      </c>
      <c r="AT6683" s="17" t="s">
        <v>14152</v>
      </c>
      <c r="DN6683" s="17">
        <f>COUNTIF(AU6683:DM6683, "X")</f>
        <v>0</v>
      </c>
    </row>
    <row r="6684" spans="1:118" s="17" customFormat="1">
      <c r="A6684" s="17" t="s">
        <v>19583</v>
      </c>
      <c r="B6684" s="17">
        <v>55</v>
      </c>
      <c r="C6684" s="17">
        <v>87974</v>
      </c>
      <c r="D6684" s="17" t="s">
        <v>146</v>
      </c>
      <c r="E6684" s="17" t="s">
        <v>19584</v>
      </c>
      <c r="F6684" s="17" t="s">
        <v>43</v>
      </c>
      <c r="H6684" s="309">
        <v>28144</v>
      </c>
      <c r="I6684" s="309">
        <v>42898</v>
      </c>
      <c r="J6684" s="17" t="s">
        <v>3888</v>
      </c>
      <c r="L6684" s="17" t="s">
        <v>19585</v>
      </c>
      <c r="N6684" s="17" t="s">
        <v>18354</v>
      </c>
      <c r="O6684" s="17" t="s">
        <v>15</v>
      </c>
      <c r="P6684" s="17">
        <v>45317</v>
      </c>
      <c r="AF6684" s="17">
        <v>8</v>
      </c>
      <c r="AG6684" s="17">
        <v>2</v>
      </c>
      <c r="AH6684" s="17" t="s">
        <v>11926</v>
      </c>
      <c r="AK6684" s="17" t="s">
        <v>11927</v>
      </c>
      <c r="AM6684" s="17" t="s">
        <v>2615</v>
      </c>
      <c r="AN6684" s="17" t="s">
        <v>19445</v>
      </c>
      <c r="AO6684" s="17">
        <v>3</v>
      </c>
      <c r="AP6684" s="17">
        <v>80</v>
      </c>
      <c r="AQ6684" s="17">
        <v>5</v>
      </c>
      <c r="AR6684" s="17" t="s">
        <v>19446</v>
      </c>
      <c r="BD6684" s="17" t="s">
        <v>3901</v>
      </c>
      <c r="BS6684" s="17" t="s">
        <v>3901</v>
      </c>
      <c r="CC6684" s="17" t="s">
        <v>3901</v>
      </c>
      <c r="CF6684" s="17" t="s">
        <v>3901</v>
      </c>
      <c r="CH6684" s="17" t="s">
        <v>3901</v>
      </c>
      <c r="CU6684" s="17" t="s">
        <v>3901</v>
      </c>
      <c r="DF6684" s="17" t="s">
        <v>3901</v>
      </c>
      <c r="DN6684" s="17">
        <f>COUNTIF(AU6684:DM6684, "X")</f>
        <v>7</v>
      </c>
    </row>
    <row r="6685" spans="1:118" s="17" customFormat="1">
      <c r="A6685" s="17" t="s">
        <v>24818</v>
      </c>
      <c r="B6685" s="17">
        <v>55</v>
      </c>
      <c r="C6685" s="17">
        <v>179603</v>
      </c>
      <c r="D6685" s="17" t="s">
        <v>467</v>
      </c>
      <c r="E6685" s="17" t="s">
        <v>358</v>
      </c>
      <c r="F6685" s="17" t="s">
        <v>65</v>
      </c>
      <c r="H6685" s="309">
        <v>31308</v>
      </c>
      <c r="I6685" s="309">
        <v>42898</v>
      </c>
      <c r="J6685" s="17" t="s">
        <v>3888</v>
      </c>
      <c r="L6685" s="17" t="s">
        <v>24819</v>
      </c>
      <c r="N6685" s="17" t="s">
        <v>31</v>
      </c>
      <c r="O6685" s="17" t="s">
        <v>15</v>
      </c>
      <c r="P6685" s="17">
        <v>45373</v>
      </c>
      <c r="AC6685" s="17" t="s">
        <v>9895</v>
      </c>
      <c r="AD6685" s="17" t="s">
        <v>9896</v>
      </c>
      <c r="AF6685" s="17">
        <v>8</v>
      </c>
      <c r="AG6685" s="17">
        <v>2</v>
      </c>
      <c r="AM6685" s="17" t="s">
        <v>268</v>
      </c>
      <c r="AN6685" s="17" t="s">
        <v>24751</v>
      </c>
      <c r="AO6685" s="17">
        <v>3</v>
      </c>
      <c r="AP6685" s="17">
        <v>80</v>
      </c>
      <c r="AQ6685" s="17">
        <v>5</v>
      </c>
      <c r="AR6685" s="17" t="s">
        <v>9898</v>
      </c>
      <c r="AT6685" s="17" t="s">
        <v>14152</v>
      </c>
      <c r="CH6685" s="17" t="s">
        <v>3901</v>
      </c>
      <c r="DN6685" s="17">
        <f>COUNTIF(AU6685:DM6685, "X")</f>
        <v>1</v>
      </c>
    </row>
    <row r="6686" spans="1:118" s="17" customFormat="1">
      <c r="A6686" s="17" t="s">
        <v>26349</v>
      </c>
      <c r="B6686" s="17">
        <v>55</v>
      </c>
      <c r="C6686" s="17">
        <v>179604</v>
      </c>
      <c r="D6686" s="17" t="s">
        <v>26350</v>
      </c>
      <c r="E6686" s="17" t="s">
        <v>26351</v>
      </c>
      <c r="F6686" s="17" t="s">
        <v>132</v>
      </c>
      <c r="H6686" s="309">
        <v>27839</v>
      </c>
      <c r="I6686" s="309">
        <v>42898</v>
      </c>
      <c r="J6686" s="17" t="s">
        <v>3888</v>
      </c>
      <c r="L6686" s="17" t="s">
        <v>26352</v>
      </c>
      <c r="N6686" s="17" t="s">
        <v>14</v>
      </c>
      <c r="O6686" s="17" t="s">
        <v>15</v>
      </c>
      <c r="P6686" s="17">
        <v>45371</v>
      </c>
      <c r="AC6686" s="17" t="s">
        <v>17772</v>
      </c>
      <c r="AF6686" s="17">
        <v>8</v>
      </c>
      <c r="AG6686" s="17">
        <v>2</v>
      </c>
      <c r="AH6686" s="17" t="s">
        <v>11926</v>
      </c>
      <c r="AK6686" s="17" t="s">
        <v>17298</v>
      </c>
      <c r="AM6686" s="17" t="s">
        <v>78</v>
      </c>
      <c r="AN6686" s="17" t="s">
        <v>26289</v>
      </c>
      <c r="AO6686" s="17">
        <v>3</v>
      </c>
      <c r="AP6686" s="17">
        <v>80</v>
      </c>
      <c r="AQ6686" s="17">
        <v>5</v>
      </c>
      <c r="AT6686" s="17" t="s">
        <v>25610</v>
      </c>
      <c r="DN6686" s="17">
        <f>COUNTIF(AU6686:DM6686, "X")</f>
        <v>0</v>
      </c>
    </row>
    <row r="6687" spans="1:118" s="17" customFormat="1">
      <c r="A6687" s="17" t="s">
        <v>25651</v>
      </c>
      <c r="B6687" s="17">
        <v>55</v>
      </c>
      <c r="C6687" s="17">
        <v>179605</v>
      </c>
      <c r="D6687" s="17" t="s">
        <v>10932</v>
      </c>
      <c r="E6687" s="17" t="s">
        <v>304</v>
      </c>
      <c r="F6687" s="17" t="s">
        <v>33</v>
      </c>
      <c r="H6687" s="309">
        <v>32132</v>
      </c>
      <c r="I6687" s="309">
        <v>42887</v>
      </c>
      <c r="J6687" s="17" t="s">
        <v>3888</v>
      </c>
      <c r="L6687" s="17" t="s">
        <v>25652</v>
      </c>
      <c r="N6687" s="17" t="s">
        <v>14</v>
      </c>
      <c r="O6687" s="17" t="s">
        <v>15</v>
      </c>
      <c r="P6687" s="17">
        <v>45371</v>
      </c>
      <c r="AC6687" s="17" t="s">
        <v>17772</v>
      </c>
      <c r="AF6687" s="17">
        <v>8</v>
      </c>
      <c r="AG6687" s="17">
        <v>2</v>
      </c>
      <c r="AH6687" s="17" t="s">
        <v>11926</v>
      </c>
      <c r="AK6687" s="17" t="s">
        <v>17298</v>
      </c>
      <c r="AM6687" s="17" t="s">
        <v>39</v>
      </c>
      <c r="AN6687" s="17" t="s">
        <v>25609</v>
      </c>
      <c r="AO6687" s="17">
        <v>3</v>
      </c>
      <c r="AP6687" s="17">
        <v>80</v>
      </c>
      <c r="AQ6687" s="17">
        <v>5</v>
      </c>
      <c r="AT6687" s="17" t="s">
        <v>17773</v>
      </c>
      <c r="DN6687" s="17">
        <f>COUNTIF(AU6687:DM6687, "X")</f>
        <v>0</v>
      </c>
    </row>
    <row r="6688" spans="1:118" s="17" customFormat="1">
      <c r="A6688" s="17" t="s">
        <v>20207</v>
      </c>
      <c r="B6688" s="17">
        <v>55</v>
      </c>
      <c r="C6688" s="17">
        <v>179606</v>
      </c>
      <c r="D6688" s="17" t="s">
        <v>671</v>
      </c>
      <c r="E6688" s="17" t="s">
        <v>155</v>
      </c>
      <c r="F6688" s="17" t="s">
        <v>441</v>
      </c>
      <c r="H6688" s="309">
        <v>35204</v>
      </c>
      <c r="I6688" s="309">
        <v>42895</v>
      </c>
      <c r="J6688" s="17" t="s">
        <v>3888</v>
      </c>
      <c r="L6688" s="17" t="s">
        <v>20208</v>
      </c>
      <c r="N6688" s="17" t="s">
        <v>14</v>
      </c>
      <c r="O6688" s="17" t="s">
        <v>15</v>
      </c>
      <c r="P6688" s="17">
        <v>45371</v>
      </c>
      <c r="Q6688" s="17">
        <v>2928</v>
      </c>
      <c r="AF6688" s="17">
        <v>15</v>
      </c>
      <c r="AG6688" s="17">
        <v>2</v>
      </c>
      <c r="AI6688" s="17" t="s">
        <v>10178</v>
      </c>
      <c r="AM6688" s="17" t="s">
        <v>180</v>
      </c>
      <c r="AN6688" s="17" t="s">
        <v>20012</v>
      </c>
      <c r="AO6688" s="17">
        <v>3</v>
      </c>
      <c r="AP6688" s="17">
        <v>80</v>
      </c>
      <c r="AQ6688" s="17">
        <v>5</v>
      </c>
      <c r="AR6688" s="17" t="s">
        <v>10180</v>
      </c>
      <c r="CX6688" s="17" t="s">
        <v>3901</v>
      </c>
      <c r="DA6688" s="17" t="s">
        <v>3901</v>
      </c>
      <c r="DF6688" s="17" t="s">
        <v>3901</v>
      </c>
      <c r="DN6688" s="17">
        <f>COUNTIF(AU6688:DM6688, "X")</f>
        <v>3</v>
      </c>
    </row>
    <row r="6689" spans="1:118" s="17" customFormat="1">
      <c r="A6689" s="17" t="s">
        <v>20469</v>
      </c>
      <c r="B6689" s="17">
        <v>55</v>
      </c>
      <c r="C6689" s="17">
        <v>173659</v>
      </c>
      <c r="D6689" s="17" t="s">
        <v>5988</v>
      </c>
      <c r="E6689" s="17" t="s">
        <v>18580</v>
      </c>
      <c r="F6689" s="17" t="s">
        <v>75</v>
      </c>
      <c r="H6689" s="309">
        <v>35570</v>
      </c>
      <c r="I6689" s="309">
        <v>42898</v>
      </c>
      <c r="J6689" s="17" t="s">
        <v>3888</v>
      </c>
      <c r="L6689" s="17" t="s">
        <v>20470</v>
      </c>
      <c r="N6689" s="17" t="s">
        <v>14</v>
      </c>
      <c r="O6689" s="17" t="s">
        <v>15</v>
      </c>
      <c r="P6689" s="17">
        <v>45371</v>
      </c>
      <c r="Q6689" s="17">
        <v>9607</v>
      </c>
      <c r="AF6689" s="17">
        <v>8</v>
      </c>
      <c r="AG6689" s="17">
        <v>2</v>
      </c>
      <c r="AI6689" s="17" t="s">
        <v>10178</v>
      </c>
      <c r="AM6689" s="17" t="s">
        <v>94</v>
      </c>
      <c r="AN6689" s="17" t="s">
        <v>20471</v>
      </c>
      <c r="AO6689" s="17">
        <v>3</v>
      </c>
      <c r="AP6689" s="17">
        <v>80</v>
      </c>
      <c r="AQ6689" s="17">
        <v>5</v>
      </c>
      <c r="AR6689" s="17" t="s">
        <v>10180</v>
      </c>
      <c r="CU6689" s="17" t="s">
        <v>3901</v>
      </c>
      <c r="DN6689" s="17">
        <f>COUNTIF(AU6689:DM6689, "X")</f>
        <v>1</v>
      </c>
    </row>
    <row r="6690" spans="1:118" s="17" customFormat="1">
      <c r="A6690" s="17" t="s">
        <v>13605</v>
      </c>
      <c r="B6690" s="17">
        <v>55</v>
      </c>
      <c r="C6690" s="17">
        <v>141899</v>
      </c>
      <c r="D6690" s="17" t="s">
        <v>13606</v>
      </c>
      <c r="E6690" s="17" t="s">
        <v>4592</v>
      </c>
      <c r="F6690" s="17" t="s">
        <v>30</v>
      </c>
      <c r="H6690" s="309">
        <v>27916</v>
      </c>
      <c r="I6690" s="309">
        <v>42895</v>
      </c>
      <c r="J6690" s="17" t="s">
        <v>3888</v>
      </c>
      <c r="L6690" s="17" t="s">
        <v>13607</v>
      </c>
      <c r="N6690" s="17" t="s">
        <v>31</v>
      </c>
      <c r="O6690" s="17" t="s">
        <v>15</v>
      </c>
      <c r="P6690" s="17">
        <v>45373</v>
      </c>
      <c r="AC6690" s="17" t="s">
        <v>9895</v>
      </c>
      <c r="AD6690" s="17" t="s">
        <v>9896</v>
      </c>
      <c r="AF6690" s="17">
        <v>8</v>
      </c>
      <c r="AG6690" s="17">
        <v>2</v>
      </c>
      <c r="AM6690" s="17" t="s">
        <v>240</v>
      </c>
      <c r="AN6690" s="17" t="s">
        <v>13567</v>
      </c>
      <c r="AO6690" s="17">
        <v>3</v>
      </c>
      <c r="AP6690" s="17">
        <v>80</v>
      </c>
      <c r="AQ6690" s="17">
        <v>5</v>
      </c>
      <c r="AR6690" s="17" t="s">
        <v>9898</v>
      </c>
      <c r="AT6690" s="17" t="s">
        <v>12990</v>
      </c>
      <c r="BS6690" s="17" t="s">
        <v>3901</v>
      </c>
      <c r="BY6690" s="17" t="s">
        <v>3901</v>
      </c>
      <c r="DN6690" s="17">
        <f>COUNTIF(AU6690:DM6690, "X")</f>
        <v>2</v>
      </c>
    </row>
    <row r="6691" spans="1:118" s="17" customFormat="1">
      <c r="A6691" s="17" t="s">
        <v>9504</v>
      </c>
      <c r="B6691" s="17">
        <v>55</v>
      </c>
      <c r="C6691" s="17">
        <v>118415</v>
      </c>
      <c r="D6691" s="17" t="s">
        <v>9505</v>
      </c>
      <c r="E6691" s="17" t="s">
        <v>9506</v>
      </c>
      <c r="F6691" s="17" t="s">
        <v>21</v>
      </c>
      <c r="H6691" s="309">
        <v>30589</v>
      </c>
      <c r="I6691" s="309">
        <v>42642</v>
      </c>
      <c r="J6691" s="17" t="s">
        <v>3888</v>
      </c>
      <c r="L6691" s="17" t="s">
        <v>9507</v>
      </c>
      <c r="N6691" s="17" t="s">
        <v>19</v>
      </c>
      <c r="O6691" s="17" t="s">
        <v>15</v>
      </c>
      <c r="P6691" s="17">
        <v>45356</v>
      </c>
      <c r="AC6691" s="17" t="s">
        <v>3890</v>
      </c>
      <c r="AD6691" s="17" t="s">
        <v>3891</v>
      </c>
      <c r="AF6691" s="17">
        <v>15</v>
      </c>
      <c r="AG6691" s="17">
        <v>2</v>
      </c>
      <c r="AM6691" s="17" t="s">
        <v>311</v>
      </c>
      <c r="AN6691" s="17" t="s">
        <v>9449</v>
      </c>
      <c r="AO6691" s="17">
        <v>3</v>
      </c>
      <c r="AP6691" s="17">
        <v>80</v>
      </c>
      <c r="AQ6691" s="17">
        <v>5</v>
      </c>
      <c r="AT6691" s="17" t="s">
        <v>9082</v>
      </c>
      <c r="CU6691" s="17" t="s">
        <v>3901</v>
      </c>
      <c r="DN6691" s="17">
        <f>COUNTIF(AU6691:DM6691, "X")</f>
        <v>1</v>
      </c>
    </row>
    <row r="6692" spans="1:118" s="17" customFormat="1">
      <c r="A6692" s="17" t="s">
        <v>20725</v>
      </c>
      <c r="B6692" s="17">
        <v>55</v>
      </c>
      <c r="C6692" s="17">
        <v>179619</v>
      </c>
      <c r="D6692" s="17" t="s">
        <v>6627</v>
      </c>
      <c r="E6692" s="17" t="s">
        <v>457</v>
      </c>
      <c r="F6692" s="17" t="s">
        <v>43</v>
      </c>
      <c r="H6692" s="309">
        <v>33736</v>
      </c>
      <c r="I6692" s="309">
        <v>42893</v>
      </c>
      <c r="J6692" s="17" t="s">
        <v>3888</v>
      </c>
      <c r="L6692" s="17" t="s">
        <v>20726</v>
      </c>
      <c r="N6692" s="17" t="s">
        <v>26</v>
      </c>
      <c r="O6692" s="17" t="s">
        <v>15</v>
      </c>
      <c r="P6692" s="17">
        <v>45318</v>
      </c>
      <c r="AF6692" s="17">
        <v>8</v>
      </c>
      <c r="AG6692" s="17">
        <v>2</v>
      </c>
      <c r="AI6692" s="17" t="s">
        <v>20669</v>
      </c>
      <c r="AM6692" s="17" t="s">
        <v>53</v>
      </c>
      <c r="AN6692" s="17" t="s">
        <v>20670</v>
      </c>
      <c r="AO6692" s="17">
        <v>3</v>
      </c>
      <c r="AP6692" s="17">
        <v>80</v>
      </c>
      <c r="AQ6692" s="17">
        <v>5</v>
      </c>
      <c r="AR6692" s="17" t="s">
        <v>20671</v>
      </c>
      <c r="CC6692" s="17" t="s">
        <v>3901</v>
      </c>
      <c r="CH6692" s="17" t="s">
        <v>3901</v>
      </c>
      <c r="DN6692" s="17">
        <f>COUNTIF(AU6692:DM6692, "X")</f>
        <v>2</v>
      </c>
    </row>
    <row r="6693" spans="1:118" s="17" customFormat="1">
      <c r="A6693" s="17" t="s">
        <v>22768</v>
      </c>
      <c r="B6693" s="17">
        <v>55</v>
      </c>
      <c r="C6693" s="17">
        <v>179624</v>
      </c>
      <c r="D6693" s="17" t="s">
        <v>5139</v>
      </c>
      <c r="E6693" s="17" t="s">
        <v>83</v>
      </c>
      <c r="F6693" s="17" t="s">
        <v>65</v>
      </c>
      <c r="H6693" s="309">
        <v>24609</v>
      </c>
      <c r="I6693" s="309">
        <v>42885</v>
      </c>
      <c r="J6693" s="17" t="s">
        <v>3888</v>
      </c>
      <c r="L6693" s="17" t="s">
        <v>22769</v>
      </c>
      <c r="N6693" s="17" t="s">
        <v>126</v>
      </c>
      <c r="O6693" s="17" t="s">
        <v>15</v>
      </c>
      <c r="P6693" s="17">
        <v>45383</v>
      </c>
      <c r="AF6693" s="17">
        <v>8</v>
      </c>
      <c r="AG6693" s="17">
        <v>2</v>
      </c>
      <c r="AI6693" s="17" t="s">
        <v>20542</v>
      </c>
      <c r="AM6693" s="17" t="s">
        <v>133</v>
      </c>
      <c r="AN6693" s="17" t="s">
        <v>22584</v>
      </c>
      <c r="AO6693" s="17">
        <v>3</v>
      </c>
      <c r="AP6693" s="17">
        <v>80</v>
      </c>
      <c r="AQ6693" s="17">
        <v>5</v>
      </c>
      <c r="AR6693" s="17" t="s">
        <v>22585</v>
      </c>
      <c r="AV6693" s="17" t="s">
        <v>3901</v>
      </c>
      <c r="BB6693" s="17" t="s">
        <v>3901</v>
      </c>
      <c r="BD6693" s="17" t="s">
        <v>3901</v>
      </c>
      <c r="BH6693" s="17" t="s">
        <v>3901</v>
      </c>
      <c r="BK6693" s="17" t="s">
        <v>3901</v>
      </c>
      <c r="BN6693" s="17" t="s">
        <v>3901</v>
      </c>
      <c r="BS6693" s="17" t="s">
        <v>3901</v>
      </c>
      <c r="CF6693" s="17" t="s">
        <v>3901</v>
      </c>
      <c r="CH6693" s="17" t="s">
        <v>3901</v>
      </c>
      <c r="CU6693" s="17" t="s">
        <v>3901</v>
      </c>
      <c r="DN6693" s="17">
        <f>COUNTIF(AU6693:DM6693, "X")</f>
        <v>10</v>
      </c>
    </row>
    <row r="6694" spans="1:118" s="17" customFormat="1">
      <c r="A6694" s="17" t="s">
        <v>25946</v>
      </c>
      <c r="B6694" s="17">
        <v>55</v>
      </c>
      <c r="C6694" s="17">
        <v>179632</v>
      </c>
      <c r="D6694" s="17" t="s">
        <v>25947</v>
      </c>
      <c r="E6694" s="17" t="s">
        <v>11028</v>
      </c>
      <c r="F6694" s="17" t="s">
        <v>8062</v>
      </c>
      <c r="H6694" s="309">
        <v>35921</v>
      </c>
      <c r="I6694" s="309">
        <v>42885</v>
      </c>
      <c r="J6694" s="17" t="s">
        <v>3888</v>
      </c>
      <c r="L6694" s="17" t="s">
        <v>25948</v>
      </c>
      <c r="N6694" s="17" t="s">
        <v>14</v>
      </c>
      <c r="O6694" s="17" t="s">
        <v>15</v>
      </c>
      <c r="P6694" s="17">
        <v>45371</v>
      </c>
      <c r="AC6694" s="17" t="s">
        <v>17772</v>
      </c>
      <c r="AF6694" s="17">
        <v>8</v>
      </c>
      <c r="AG6694" s="17">
        <v>2</v>
      </c>
      <c r="AH6694" s="17" t="s">
        <v>11926</v>
      </c>
      <c r="AK6694" s="17" t="s">
        <v>17298</v>
      </c>
      <c r="AM6694" s="17" t="s">
        <v>39</v>
      </c>
      <c r="AN6694" s="17" t="s">
        <v>25609</v>
      </c>
      <c r="AO6694" s="17">
        <v>3</v>
      </c>
      <c r="AP6694" s="17">
        <v>80</v>
      </c>
      <c r="AQ6694" s="17">
        <v>5</v>
      </c>
      <c r="AT6694" s="17" t="s">
        <v>25610</v>
      </c>
      <c r="DN6694" s="17">
        <f>COUNTIF(AU6694:DM6694, "X")</f>
        <v>0</v>
      </c>
    </row>
    <row r="6695" spans="1:118" s="17" customFormat="1">
      <c r="A6695" s="17" t="s">
        <v>7871</v>
      </c>
      <c r="B6695" s="17">
        <v>55</v>
      </c>
      <c r="C6695" s="17">
        <v>179638</v>
      </c>
      <c r="D6695" s="17" t="s">
        <v>99</v>
      </c>
      <c r="E6695" s="17" t="s">
        <v>249</v>
      </c>
      <c r="F6695" s="17" t="s">
        <v>396</v>
      </c>
      <c r="H6695" s="309">
        <v>35793</v>
      </c>
      <c r="I6695" s="309">
        <v>42898</v>
      </c>
      <c r="J6695" s="17" t="s">
        <v>3888</v>
      </c>
      <c r="L6695" s="17" t="s">
        <v>7829</v>
      </c>
      <c r="N6695" s="17" t="s">
        <v>19</v>
      </c>
      <c r="O6695" s="17" t="s">
        <v>15</v>
      </c>
      <c r="P6695" s="17">
        <v>45356</v>
      </c>
      <c r="Q6695" s="17">
        <v>1851</v>
      </c>
      <c r="AC6695" s="17" t="s">
        <v>3890</v>
      </c>
      <c r="AD6695" s="17" t="s">
        <v>3891</v>
      </c>
      <c r="AF6695" s="17">
        <v>15</v>
      </c>
      <c r="AG6695" s="17">
        <v>2</v>
      </c>
      <c r="AM6695" s="17" t="s">
        <v>2606</v>
      </c>
      <c r="AN6695" s="17" t="s">
        <v>7570</v>
      </c>
      <c r="AO6695" s="17">
        <v>3</v>
      </c>
      <c r="AP6695" s="17">
        <v>80</v>
      </c>
      <c r="AQ6695" s="17">
        <v>5</v>
      </c>
      <c r="AT6695" s="17" t="s">
        <v>6589</v>
      </c>
      <c r="DN6695" s="17">
        <f>COUNTIF(AU6695:DM6695, "X")</f>
        <v>0</v>
      </c>
    </row>
    <row r="6696" spans="1:118" s="17" customFormat="1">
      <c r="A6696" s="17" t="s">
        <v>18025</v>
      </c>
      <c r="B6696" s="17">
        <v>55</v>
      </c>
      <c r="C6696" s="17">
        <v>179641</v>
      </c>
      <c r="D6696" s="17" t="s">
        <v>284</v>
      </c>
      <c r="E6696" s="17" t="s">
        <v>96</v>
      </c>
      <c r="F6696" s="17" t="s">
        <v>63</v>
      </c>
      <c r="H6696" s="309">
        <v>30854</v>
      </c>
      <c r="I6696" s="309">
        <v>42900</v>
      </c>
      <c r="J6696" s="17" t="s">
        <v>3888</v>
      </c>
      <c r="L6696" s="17" t="s">
        <v>18026</v>
      </c>
      <c r="N6696" s="17" t="s">
        <v>14</v>
      </c>
      <c r="O6696" s="17" t="s">
        <v>15</v>
      </c>
      <c r="P6696" s="17">
        <v>45371</v>
      </c>
      <c r="Q6696" s="17">
        <v>8327</v>
      </c>
      <c r="AF6696" s="17">
        <v>15</v>
      </c>
      <c r="AG6696" s="17">
        <v>2</v>
      </c>
      <c r="AH6696" s="17" t="s">
        <v>11926</v>
      </c>
      <c r="AK6696" s="17" t="s">
        <v>17298</v>
      </c>
      <c r="AM6696" s="17" t="s">
        <v>51</v>
      </c>
      <c r="AN6696" s="17" t="s">
        <v>17933</v>
      </c>
      <c r="AO6696" s="17">
        <v>3</v>
      </c>
      <c r="AP6696" s="17">
        <v>80</v>
      </c>
      <c r="AQ6696" s="17">
        <v>5</v>
      </c>
      <c r="AR6696" s="17" t="s">
        <v>17300</v>
      </c>
      <c r="BS6696" s="17" t="s">
        <v>3901</v>
      </c>
      <c r="DN6696" s="17">
        <f>COUNTIF(AU6696:DM6696, "X")</f>
        <v>1</v>
      </c>
    </row>
    <row r="6697" spans="1:118" s="17" customFormat="1">
      <c r="A6697" s="17" t="s">
        <v>22586</v>
      </c>
      <c r="B6697" s="17">
        <v>55</v>
      </c>
      <c r="C6697" s="17">
        <v>179653</v>
      </c>
      <c r="D6697" s="17" t="s">
        <v>22587</v>
      </c>
      <c r="E6697" s="17" t="s">
        <v>22588</v>
      </c>
      <c r="F6697" s="17" t="s">
        <v>280</v>
      </c>
      <c r="H6697" s="309">
        <v>33051</v>
      </c>
      <c r="I6697" s="309">
        <v>42903</v>
      </c>
      <c r="J6697" s="17" t="s">
        <v>3888</v>
      </c>
      <c r="L6697" s="17" t="s">
        <v>22589</v>
      </c>
      <c r="N6697" s="17" t="s">
        <v>126</v>
      </c>
      <c r="O6697" s="17" t="s">
        <v>15</v>
      </c>
      <c r="P6697" s="17">
        <v>45383</v>
      </c>
      <c r="AF6697" s="17">
        <v>8</v>
      </c>
      <c r="AG6697" s="17">
        <v>2</v>
      </c>
      <c r="AI6697" s="17" t="s">
        <v>20542</v>
      </c>
      <c r="AM6697" s="17" t="s">
        <v>133</v>
      </c>
      <c r="AN6697" s="17" t="s">
        <v>22584</v>
      </c>
      <c r="AO6697" s="17">
        <v>3</v>
      </c>
      <c r="AP6697" s="17">
        <v>80</v>
      </c>
      <c r="AQ6697" s="17">
        <v>5</v>
      </c>
      <c r="AR6697" s="17" t="s">
        <v>22585</v>
      </c>
      <c r="DN6697" s="17">
        <f>COUNTIF(AU6697:DM6697, "X")</f>
        <v>0</v>
      </c>
    </row>
    <row r="6698" spans="1:118" s="17" customFormat="1">
      <c r="A6698" s="17" t="s">
        <v>14430</v>
      </c>
      <c r="B6698" s="17">
        <v>55</v>
      </c>
      <c r="C6698" s="17">
        <v>90998</v>
      </c>
      <c r="D6698" s="17" t="s">
        <v>14431</v>
      </c>
      <c r="E6698" s="17" t="s">
        <v>212</v>
      </c>
      <c r="F6698" s="17" t="s">
        <v>93</v>
      </c>
      <c r="H6698" s="309">
        <v>26168</v>
      </c>
      <c r="I6698" s="309">
        <v>42903</v>
      </c>
      <c r="J6698" s="17" t="s">
        <v>3888</v>
      </c>
      <c r="L6698" s="17" t="s">
        <v>14432</v>
      </c>
      <c r="N6698" s="17" t="s">
        <v>31</v>
      </c>
      <c r="O6698" s="17" t="s">
        <v>15</v>
      </c>
      <c r="P6698" s="17">
        <v>45373</v>
      </c>
      <c r="AC6698" s="17" t="s">
        <v>9895</v>
      </c>
      <c r="AD6698" s="17" t="s">
        <v>9896</v>
      </c>
      <c r="AF6698" s="17">
        <v>15</v>
      </c>
      <c r="AG6698" s="17">
        <v>2</v>
      </c>
      <c r="AM6698" s="17" t="s">
        <v>108</v>
      </c>
      <c r="AN6698" s="17" t="s">
        <v>14364</v>
      </c>
      <c r="AO6698" s="17">
        <v>3</v>
      </c>
      <c r="AP6698" s="17">
        <v>80</v>
      </c>
      <c r="AQ6698" s="17">
        <v>5</v>
      </c>
      <c r="AR6698" s="17" t="s">
        <v>9898</v>
      </c>
      <c r="AT6698" s="17" t="s">
        <v>14152</v>
      </c>
      <c r="CF6698" s="17" t="s">
        <v>3901</v>
      </c>
      <c r="CH6698" s="17" t="s">
        <v>3901</v>
      </c>
      <c r="DN6698" s="17">
        <f>COUNTIF(AU6698:DM6698, "X")</f>
        <v>2</v>
      </c>
    </row>
    <row r="6699" spans="1:118" s="17" customFormat="1">
      <c r="A6699" s="17" t="s">
        <v>14374</v>
      </c>
      <c r="B6699" s="17">
        <v>55</v>
      </c>
      <c r="C6699" s="17">
        <v>179656</v>
      </c>
      <c r="D6699" s="17" t="s">
        <v>14375</v>
      </c>
      <c r="E6699" s="17" t="s">
        <v>1684</v>
      </c>
      <c r="F6699" s="17" t="s">
        <v>104</v>
      </c>
      <c r="H6699" s="309">
        <v>35280</v>
      </c>
      <c r="I6699" s="309">
        <v>42905</v>
      </c>
      <c r="J6699" s="17" t="s">
        <v>3888</v>
      </c>
      <c r="L6699" s="17" t="s">
        <v>14376</v>
      </c>
      <c r="N6699" s="17" t="s">
        <v>31</v>
      </c>
      <c r="O6699" s="17" t="s">
        <v>15</v>
      </c>
      <c r="P6699" s="17">
        <v>45373</v>
      </c>
      <c r="AC6699" s="17" t="s">
        <v>9895</v>
      </c>
      <c r="AD6699" s="17" t="s">
        <v>9896</v>
      </c>
      <c r="AF6699" s="17">
        <v>8</v>
      </c>
      <c r="AG6699" s="17">
        <v>2</v>
      </c>
      <c r="AM6699" s="17" t="s">
        <v>108</v>
      </c>
      <c r="AN6699" s="17" t="s">
        <v>14364</v>
      </c>
      <c r="AO6699" s="17">
        <v>3</v>
      </c>
      <c r="AP6699" s="17">
        <v>80</v>
      </c>
      <c r="AQ6699" s="17">
        <v>5</v>
      </c>
      <c r="AR6699" s="17" t="s">
        <v>9898</v>
      </c>
      <c r="AT6699" s="17" t="s">
        <v>14152</v>
      </c>
      <c r="DN6699" s="17">
        <f>COUNTIF(AU6699:DM6699, "X")</f>
        <v>0</v>
      </c>
    </row>
    <row r="6700" spans="1:118" s="17" customFormat="1">
      <c r="A6700" s="17" t="s">
        <v>12256</v>
      </c>
      <c r="B6700" s="17">
        <v>55</v>
      </c>
      <c r="C6700" s="17">
        <v>179657</v>
      </c>
      <c r="D6700" s="17" t="s">
        <v>12257</v>
      </c>
      <c r="E6700" s="17" t="s">
        <v>17</v>
      </c>
      <c r="F6700" s="17" t="s">
        <v>30</v>
      </c>
      <c r="H6700" s="309">
        <v>20994</v>
      </c>
      <c r="I6700" s="309">
        <v>42905</v>
      </c>
      <c r="J6700" s="17" t="s">
        <v>3888</v>
      </c>
      <c r="L6700" s="17" t="s">
        <v>12258</v>
      </c>
      <c r="N6700" s="17" t="s">
        <v>31</v>
      </c>
      <c r="O6700" s="17" t="s">
        <v>15</v>
      </c>
      <c r="P6700" s="17">
        <v>45373</v>
      </c>
      <c r="AC6700" s="17" t="s">
        <v>9895</v>
      </c>
      <c r="AD6700" s="17" t="s">
        <v>9896</v>
      </c>
      <c r="AF6700" s="17">
        <v>15</v>
      </c>
      <c r="AG6700" s="17">
        <v>2</v>
      </c>
      <c r="AM6700" s="17" t="s">
        <v>295</v>
      </c>
      <c r="AN6700" s="17" t="s">
        <v>12166</v>
      </c>
      <c r="AO6700" s="17">
        <v>3</v>
      </c>
      <c r="AP6700" s="17">
        <v>80</v>
      </c>
      <c r="AQ6700" s="17">
        <v>5</v>
      </c>
      <c r="AR6700" s="17" t="s">
        <v>9898</v>
      </c>
      <c r="AT6700" s="17" t="s">
        <v>11929</v>
      </c>
      <c r="DN6700" s="17">
        <f>COUNTIF(AU6700:DM6700, "X")</f>
        <v>0</v>
      </c>
    </row>
    <row r="6701" spans="1:118" s="17" customFormat="1">
      <c r="A6701" s="17" t="s">
        <v>16813</v>
      </c>
      <c r="B6701" s="17">
        <v>55</v>
      </c>
      <c r="C6701" s="17">
        <v>179660</v>
      </c>
      <c r="D6701" s="17" t="s">
        <v>6843</v>
      </c>
      <c r="E6701" s="17" t="s">
        <v>16814</v>
      </c>
      <c r="F6701" s="17" t="s">
        <v>317</v>
      </c>
      <c r="H6701" s="309">
        <v>24245</v>
      </c>
      <c r="I6701" s="309">
        <v>42905</v>
      </c>
      <c r="J6701" s="17" t="s">
        <v>3888</v>
      </c>
      <c r="L6701" s="17" t="s">
        <v>16815</v>
      </c>
      <c r="N6701" s="17" t="s">
        <v>31</v>
      </c>
      <c r="O6701" s="17" t="s">
        <v>15</v>
      </c>
      <c r="P6701" s="17">
        <v>45373</v>
      </c>
      <c r="AC6701" s="17" t="s">
        <v>9895</v>
      </c>
      <c r="AD6701" s="17" t="s">
        <v>9896</v>
      </c>
      <c r="AF6701" s="17">
        <v>8</v>
      </c>
      <c r="AG6701" s="17">
        <v>2</v>
      </c>
      <c r="AM6701" s="17" t="s">
        <v>220</v>
      </c>
      <c r="AN6701" s="17" t="s">
        <v>16782</v>
      </c>
      <c r="AO6701" s="17">
        <v>3</v>
      </c>
      <c r="AP6701" s="17">
        <v>80</v>
      </c>
      <c r="AQ6701" s="17">
        <v>5</v>
      </c>
      <c r="AR6701" s="17" t="s">
        <v>9898</v>
      </c>
      <c r="AT6701" s="17" t="s">
        <v>9899</v>
      </c>
      <c r="DN6701" s="17">
        <f>COUNTIF(AU6701:DM6701, "X")</f>
        <v>0</v>
      </c>
    </row>
    <row r="6702" spans="1:118" s="17" customFormat="1">
      <c r="A6702" s="17" t="s">
        <v>17244</v>
      </c>
      <c r="B6702" s="17">
        <v>55</v>
      </c>
      <c r="C6702" s="17">
        <v>179663</v>
      </c>
      <c r="D6702" s="17" t="s">
        <v>17245</v>
      </c>
      <c r="E6702" s="17" t="s">
        <v>7345</v>
      </c>
      <c r="F6702" s="17" t="s">
        <v>12</v>
      </c>
      <c r="H6702" s="309">
        <v>34631</v>
      </c>
      <c r="I6702" s="309">
        <v>42905</v>
      </c>
      <c r="J6702" s="17" t="s">
        <v>3888</v>
      </c>
      <c r="L6702" s="17" t="s">
        <v>17246</v>
      </c>
      <c r="N6702" s="17" t="s">
        <v>14</v>
      </c>
      <c r="O6702" s="17" t="s">
        <v>15</v>
      </c>
      <c r="P6702" s="17">
        <v>45371</v>
      </c>
      <c r="AC6702" s="17" t="s">
        <v>14</v>
      </c>
      <c r="AF6702" s="17">
        <v>8</v>
      </c>
      <c r="AG6702" s="17">
        <v>2</v>
      </c>
      <c r="AI6702" s="17" t="s">
        <v>10178</v>
      </c>
      <c r="AM6702" s="17" t="s">
        <v>213</v>
      </c>
      <c r="AN6702" s="17" t="s">
        <v>17092</v>
      </c>
      <c r="AO6702" s="17">
        <v>3</v>
      </c>
      <c r="AP6702" s="17">
        <v>80</v>
      </c>
      <c r="AQ6702" s="17">
        <v>5</v>
      </c>
      <c r="AR6702" s="17" t="s">
        <v>10180</v>
      </c>
      <c r="DN6702" s="17">
        <f>COUNTIF(AU6702:DM6702, "X")</f>
        <v>0</v>
      </c>
    </row>
    <row r="6703" spans="1:118" s="17" customFormat="1">
      <c r="A6703" s="17" t="s">
        <v>21713</v>
      </c>
      <c r="B6703" s="17">
        <v>55</v>
      </c>
      <c r="C6703" s="17">
        <v>179671</v>
      </c>
      <c r="D6703" s="17" t="s">
        <v>619</v>
      </c>
      <c r="E6703" s="17" t="s">
        <v>194</v>
      </c>
      <c r="F6703" s="17" t="s">
        <v>817</v>
      </c>
      <c r="H6703" s="309">
        <v>31351</v>
      </c>
      <c r="I6703" s="309">
        <v>42905</v>
      </c>
      <c r="J6703" s="17" t="s">
        <v>3888</v>
      </c>
      <c r="L6703" s="17" t="s">
        <v>21714</v>
      </c>
      <c r="N6703" s="17" t="s">
        <v>196</v>
      </c>
      <c r="O6703" s="17" t="s">
        <v>15</v>
      </c>
      <c r="P6703" s="17">
        <v>45359</v>
      </c>
      <c r="AF6703" s="17">
        <v>8</v>
      </c>
      <c r="AG6703" s="17">
        <v>2</v>
      </c>
      <c r="AH6703" s="17" t="s">
        <v>11926</v>
      </c>
      <c r="AK6703" s="17" t="s">
        <v>21650</v>
      </c>
      <c r="AM6703" s="17" t="s">
        <v>197</v>
      </c>
      <c r="AN6703" s="17" t="s">
        <v>21651</v>
      </c>
      <c r="AO6703" s="17">
        <v>3</v>
      </c>
      <c r="AP6703" s="17">
        <v>80</v>
      </c>
      <c r="AQ6703" s="17">
        <v>5</v>
      </c>
      <c r="AR6703" s="17" t="s">
        <v>21652</v>
      </c>
      <c r="DN6703" s="17">
        <f>COUNTIF(AU6703:DM6703, "X")</f>
        <v>0</v>
      </c>
    </row>
    <row r="6704" spans="1:118" s="17" customFormat="1">
      <c r="A6704" s="17" t="s">
        <v>18297</v>
      </c>
      <c r="B6704" s="17">
        <v>55</v>
      </c>
      <c r="C6704" s="17">
        <v>179673</v>
      </c>
      <c r="D6704" s="17" t="s">
        <v>18298</v>
      </c>
      <c r="E6704" s="17" t="s">
        <v>195</v>
      </c>
      <c r="F6704" s="17" t="s">
        <v>140</v>
      </c>
      <c r="H6704" s="309">
        <v>35988</v>
      </c>
      <c r="I6704" s="309">
        <v>42905</v>
      </c>
      <c r="J6704" s="17" t="s">
        <v>3888</v>
      </c>
      <c r="L6704" s="17" t="s">
        <v>18299</v>
      </c>
      <c r="N6704" s="17" t="s">
        <v>31</v>
      </c>
      <c r="O6704" s="17" t="s">
        <v>15</v>
      </c>
      <c r="P6704" s="17">
        <v>45373</v>
      </c>
      <c r="AD6704" s="17" t="s">
        <v>9896</v>
      </c>
      <c r="AF6704" s="17">
        <v>8</v>
      </c>
      <c r="AG6704" s="17">
        <v>2</v>
      </c>
      <c r="AM6704" s="17" t="s">
        <v>32</v>
      </c>
      <c r="AN6704" s="17" t="s">
        <v>18168</v>
      </c>
      <c r="AO6704" s="17">
        <v>3</v>
      </c>
      <c r="AP6704" s="17">
        <v>80</v>
      </c>
      <c r="AQ6704" s="17">
        <v>5</v>
      </c>
      <c r="AR6704" s="17" t="s">
        <v>9898</v>
      </c>
      <c r="DN6704" s="17">
        <f>COUNTIF(AU6704:DM6704, "X")</f>
        <v>0</v>
      </c>
    </row>
    <row r="6705" spans="1:118" s="17" customFormat="1">
      <c r="A6705" s="17" t="s">
        <v>19339</v>
      </c>
      <c r="B6705" s="17">
        <v>55</v>
      </c>
      <c r="C6705" s="17">
        <v>179682</v>
      </c>
      <c r="D6705" s="17" t="s">
        <v>19340</v>
      </c>
      <c r="E6705" s="17" t="s">
        <v>18</v>
      </c>
      <c r="F6705" s="17" t="s">
        <v>4196</v>
      </c>
      <c r="H6705" s="309">
        <v>31085</v>
      </c>
      <c r="I6705" s="309">
        <v>42907</v>
      </c>
      <c r="J6705" s="17" t="s">
        <v>3888</v>
      </c>
      <c r="L6705" s="17" t="s">
        <v>19341</v>
      </c>
      <c r="N6705" s="17" t="s">
        <v>31</v>
      </c>
      <c r="O6705" s="17" t="s">
        <v>15</v>
      </c>
      <c r="P6705" s="17">
        <v>45373</v>
      </c>
      <c r="AF6705" s="17">
        <v>8</v>
      </c>
      <c r="AG6705" s="17">
        <v>2</v>
      </c>
      <c r="AH6705" s="17" t="s">
        <v>11926</v>
      </c>
      <c r="AK6705" s="17" t="s">
        <v>11927</v>
      </c>
      <c r="AM6705" s="17" t="s">
        <v>34</v>
      </c>
      <c r="AN6705" s="17" t="s">
        <v>19238</v>
      </c>
      <c r="AO6705" s="17">
        <v>3</v>
      </c>
      <c r="AP6705" s="17">
        <v>80</v>
      </c>
      <c r="AQ6705" s="17">
        <v>5</v>
      </c>
      <c r="AR6705" s="17" t="s">
        <v>19239</v>
      </c>
      <c r="BD6705" s="17" t="s">
        <v>3901</v>
      </c>
      <c r="DN6705" s="17">
        <f>COUNTIF(AU6705:DM6705, "X")</f>
        <v>1</v>
      </c>
    </row>
    <row r="6706" spans="1:118" s="17" customFormat="1">
      <c r="A6706" s="17" t="s">
        <v>9105</v>
      </c>
      <c r="B6706" s="17">
        <v>55</v>
      </c>
      <c r="C6706" s="17">
        <v>179687</v>
      </c>
      <c r="D6706" s="17" t="s">
        <v>9106</v>
      </c>
      <c r="E6706" s="17" t="s">
        <v>249</v>
      </c>
      <c r="G6706" s="17" t="s">
        <v>203</v>
      </c>
      <c r="H6706" s="309">
        <v>34141</v>
      </c>
      <c r="I6706" s="309">
        <v>42912</v>
      </c>
      <c r="J6706" s="17" t="s">
        <v>3888</v>
      </c>
      <c r="L6706" s="17" t="s">
        <v>9107</v>
      </c>
      <c r="M6706" s="17" t="s">
        <v>9108</v>
      </c>
      <c r="N6706" s="17" t="s">
        <v>19</v>
      </c>
      <c r="O6706" s="17" t="s">
        <v>15</v>
      </c>
      <c r="P6706" s="17">
        <v>45356</v>
      </c>
      <c r="AC6706" s="17" t="s">
        <v>3890</v>
      </c>
      <c r="AD6706" s="17" t="s">
        <v>3891</v>
      </c>
      <c r="AF6706" s="17">
        <v>8</v>
      </c>
      <c r="AG6706" s="17">
        <v>2</v>
      </c>
      <c r="AM6706" s="17" t="s">
        <v>29</v>
      </c>
      <c r="AN6706" s="17" t="s">
        <v>9081</v>
      </c>
      <c r="AO6706" s="17">
        <v>3</v>
      </c>
      <c r="AP6706" s="17">
        <v>80</v>
      </c>
      <c r="AQ6706" s="17">
        <v>5</v>
      </c>
      <c r="AT6706" s="17" t="s">
        <v>9082</v>
      </c>
      <c r="DN6706" s="17">
        <f>COUNTIF(AU6706:DM6706, "X")</f>
        <v>0</v>
      </c>
    </row>
    <row r="6707" spans="1:118" s="17" customFormat="1">
      <c r="A6707" s="17" t="s">
        <v>25208</v>
      </c>
      <c r="B6707" s="17">
        <v>55</v>
      </c>
      <c r="C6707" s="17">
        <v>179690</v>
      </c>
      <c r="D6707" s="17" t="s">
        <v>25209</v>
      </c>
      <c r="E6707" s="17" t="s">
        <v>25210</v>
      </c>
      <c r="F6707" s="17" t="s">
        <v>9398</v>
      </c>
      <c r="H6707" s="309">
        <v>21830</v>
      </c>
      <c r="I6707" s="309">
        <v>42912</v>
      </c>
      <c r="J6707" s="17" t="s">
        <v>3888</v>
      </c>
      <c r="L6707" s="17" t="s">
        <v>25211</v>
      </c>
      <c r="N6707" s="17" t="s">
        <v>31</v>
      </c>
      <c r="O6707" s="17" t="s">
        <v>15</v>
      </c>
      <c r="P6707" s="17">
        <v>45373</v>
      </c>
      <c r="AC6707" s="17" t="s">
        <v>9895</v>
      </c>
      <c r="AD6707" s="17" t="s">
        <v>9896</v>
      </c>
      <c r="AF6707" s="17">
        <v>8</v>
      </c>
      <c r="AG6707" s="17">
        <v>2</v>
      </c>
      <c r="AM6707" s="17" t="s">
        <v>67</v>
      </c>
      <c r="AN6707" s="17" t="s">
        <v>25087</v>
      </c>
      <c r="AO6707" s="17">
        <v>3</v>
      </c>
      <c r="AP6707" s="17">
        <v>80</v>
      </c>
      <c r="AQ6707" s="17">
        <v>5</v>
      </c>
      <c r="AR6707" s="17" t="s">
        <v>9898</v>
      </c>
      <c r="AT6707" s="17" t="s">
        <v>16072</v>
      </c>
      <c r="DN6707" s="17">
        <f>COUNTIF(AU6707:DM6707, "X")</f>
        <v>0</v>
      </c>
    </row>
    <row r="6708" spans="1:118" s="17" customFormat="1">
      <c r="A6708" s="17" t="s">
        <v>25481</v>
      </c>
      <c r="B6708" s="17">
        <v>55</v>
      </c>
      <c r="C6708" s="17">
        <v>179692</v>
      </c>
      <c r="D6708" s="17" t="s">
        <v>25482</v>
      </c>
      <c r="E6708" s="17" t="s">
        <v>4129</v>
      </c>
      <c r="F6708" s="17" t="s">
        <v>25483</v>
      </c>
      <c r="H6708" s="309">
        <v>32447</v>
      </c>
      <c r="I6708" s="309">
        <v>42912</v>
      </c>
      <c r="J6708" s="17" t="s">
        <v>3888</v>
      </c>
      <c r="L6708" s="17" t="s">
        <v>25484</v>
      </c>
      <c r="N6708" s="17" t="s">
        <v>31</v>
      </c>
      <c r="O6708" s="17" t="s">
        <v>15</v>
      </c>
      <c r="P6708" s="17">
        <v>45373</v>
      </c>
      <c r="AC6708" s="17" t="s">
        <v>9895</v>
      </c>
      <c r="AD6708" s="17" t="s">
        <v>9896</v>
      </c>
      <c r="AF6708" s="17">
        <v>8</v>
      </c>
      <c r="AG6708" s="17">
        <v>2</v>
      </c>
      <c r="AM6708" s="17" t="s">
        <v>76</v>
      </c>
      <c r="AN6708" s="17" t="s">
        <v>25452</v>
      </c>
      <c r="AO6708" s="17">
        <v>3</v>
      </c>
      <c r="AP6708" s="17">
        <v>80</v>
      </c>
      <c r="AQ6708" s="17">
        <v>5</v>
      </c>
      <c r="AR6708" s="17" t="s">
        <v>9898</v>
      </c>
      <c r="AT6708" s="17" t="s">
        <v>9899</v>
      </c>
      <c r="DN6708" s="17">
        <f>COUNTIF(AU6708:DM6708, "X")</f>
        <v>0</v>
      </c>
    </row>
    <row r="6709" spans="1:118" s="17" customFormat="1">
      <c r="A6709" s="17" t="s">
        <v>21078</v>
      </c>
      <c r="B6709" s="17">
        <v>55</v>
      </c>
      <c r="C6709" s="17">
        <v>179693</v>
      </c>
      <c r="D6709" s="17" t="s">
        <v>21079</v>
      </c>
      <c r="E6709" s="17" t="s">
        <v>66</v>
      </c>
      <c r="F6709" s="17" t="s">
        <v>99</v>
      </c>
      <c r="H6709" s="309">
        <v>36190</v>
      </c>
      <c r="I6709" s="309">
        <v>42912</v>
      </c>
      <c r="J6709" s="17" t="s">
        <v>3888</v>
      </c>
      <c r="L6709" s="17" t="s">
        <v>14005</v>
      </c>
      <c r="N6709" s="17" t="s">
        <v>80</v>
      </c>
      <c r="O6709" s="17" t="s">
        <v>15</v>
      </c>
      <c r="P6709" s="17">
        <v>45308</v>
      </c>
      <c r="AF6709" s="17">
        <v>8</v>
      </c>
      <c r="AG6709" s="17">
        <v>2</v>
      </c>
      <c r="AI6709" s="17" t="s">
        <v>20851</v>
      </c>
      <c r="AM6709" s="17" t="s">
        <v>81</v>
      </c>
      <c r="AN6709" s="17" t="s">
        <v>21035</v>
      </c>
      <c r="AO6709" s="17">
        <v>3</v>
      </c>
      <c r="AP6709" s="17">
        <v>80</v>
      </c>
      <c r="AQ6709" s="17">
        <v>5</v>
      </c>
      <c r="AR6709" s="17" t="s">
        <v>20671</v>
      </c>
      <c r="AS6709" s="17" t="s">
        <v>21036</v>
      </c>
      <c r="DN6709" s="17">
        <f>COUNTIF(AU6709:DM6709, "X")</f>
        <v>0</v>
      </c>
    </row>
    <row r="6710" spans="1:118" s="17" customFormat="1">
      <c r="A6710" s="17" t="s">
        <v>16805</v>
      </c>
      <c r="B6710" s="17">
        <v>55</v>
      </c>
      <c r="C6710" s="17">
        <v>179694</v>
      </c>
      <c r="D6710" s="17" t="s">
        <v>7331</v>
      </c>
      <c r="E6710" s="17" t="s">
        <v>75</v>
      </c>
      <c r="F6710" s="17" t="s">
        <v>397</v>
      </c>
      <c r="H6710" s="309">
        <v>34081</v>
      </c>
      <c r="I6710" s="309">
        <v>42912</v>
      </c>
      <c r="J6710" s="17" t="s">
        <v>3888</v>
      </c>
      <c r="L6710" s="17" t="s">
        <v>16806</v>
      </c>
      <c r="N6710" s="17" t="s">
        <v>31</v>
      </c>
      <c r="O6710" s="17" t="s">
        <v>15</v>
      </c>
      <c r="P6710" s="17">
        <v>45373</v>
      </c>
      <c r="AC6710" s="17" t="s">
        <v>9895</v>
      </c>
      <c r="AD6710" s="17" t="s">
        <v>9896</v>
      </c>
      <c r="AF6710" s="17">
        <v>15</v>
      </c>
      <c r="AG6710" s="17">
        <v>2</v>
      </c>
      <c r="AM6710" s="17" t="s">
        <v>220</v>
      </c>
      <c r="AN6710" s="17" t="s">
        <v>16782</v>
      </c>
      <c r="AO6710" s="17">
        <v>3</v>
      </c>
      <c r="AP6710" s="17">
        <v>80</v>
      </c>
      <c r="AQ6710" s="17">
        <v>5</v>
      </c>
      <c r="AR6710" s="17" t="s">
        <v>9898</v>
      </c>
      <c r="AT6710" s="17" t="s">
        <v>9899</v>
      </c>
      <c r="CU6710" s="17" t="s">
        <v>3901</v>
      </c>
      <c r="DN6710" s="17">
        <f>COUNTIF(AU6710:DM6710, "X")</f>
        <v>1</v>
      </c>
    </row>
    <row r="6711" spans="1:118" s="17" customFormat="1">
      <c r="A6711" s="17" t="s">
        <v>16899</v>
      </c>
      <c r="B6711" s="17">
        <v>55</v>
      </c>
      <c r="C6711" s="17">
        <v>179695</v>
      </c>
      <c r="D6711" s="17" t="s">
        <v>16900</v>
      </c>
      <c r="E6711" s="17" t="s">
        <v>129</v>
      </c>
      <c r="F6711" s="17" t="s">
        <v>43</v>
      </c>
      <c r="H6711" s="309">
        <v>33477</v>
      </c>
      <c r="I6711" s="309">
        <v>42912</v>
      </c>
      <c r="J6711" s="17" t="s">
        <v>3888</v>
      </c>
      <c r="L6711" s="17" t="s">
        <v>16806</v>
      </c>
      <c r="N6711" s="17" t="s">
        <v>31</v>
      </c>
      <c r="O6711" s="17" t="s">
        <v>15</v>
      </c>
      <c r="P6711" s="17">
        <v>45373</v>
      </c>
      <c r="AC6711" s="17" t="s">
        <v>9895</v>
      </c>
      <c r="AD6711" s="17" t="s">
        <v>9896</v>
      </c>
      <c r="AF6711" s="17">
        <v>15</v>
      </c>
      <c r="AG6711" s="17">
        <v>2</v>
      </c>
      <c r="AM6711" s="17" t="s">
        <v>220</v>
      </c>
      <c r="AN6711" s="17" t="s">
        <v>16782</v>
      </c>
      <c r="AO6711" s="17">
        <v>3</v>
      </c>
      <c r="AP6711" s="17">
        <v>80</v>
      </c>
      <c r="AQ6711" s="17">
        <v>5</v>
      </c>
      <c r="AR6711" s="17" t="s">
        <v>9898</v>
      </c>
      <c r="AT6711" s="17" t="s">
        <v>9899</v>
      </c>
      <c r="CU6711" s="17" t="s">
        <v>3901</v>
      </c>
      <c r="DN6711" s="17">
        <f>COUNTIF(AU6711:DM6711, "X")</f>
        <v>1</v>
      </c>
    </row>
    <row r="6712" spans="1:118" s="17" customFormat="1">
      <c r="A6712" s="17" t="s">
        <v>13176</v>
      </c>
      <c r="B6712" s="17">
        <v>55</v>
      </c>
      <c r="C6712" s="17">
        <v>179698</v>
      </c>
      <c r="D6712" s="17" t="s">
        <v>13177</v>
      </c>
      <c r="E6712" s="17" t="s">
        <v>9600</v>
      </c>
      <c r="F6712" s="17" t="s">
        <v>5809</v>
      </c>
      <c r="H6712" s="309">
        <v>36315</v>
      </c>
      <c r="I6712" s="309">
        <v>42912</v>
      </c>
      <c r="J6712" s="17" t="s">
        <v>3888</v>
      </c>
      <c r="L6712" s="17" t="s">
        <v>13079</v>
      </c>
      <c r="N6712" s="17" t="s">
        <v>31</v>
      </c>
      <c r="O6712" s="17" t="s">
        <v>15</v>
      </c>
      <c r="P6712" s="17">
        <v>45373</v>
      </c>
      <c r="AC6712" s="17" t="s">
        <v>9895</v>
      </c>
      <c r="AD6712" s="17" t="s">
        <v>9896</v>
      </c>
      <c r="AF6712" s="17">
        <v>8</v>
      </c>
      <c r="AG6712" s="17">
        <v>2</v>
      </c>
      <c r="AM6712" s="17" t="s">
        <v>59</v>
      </c>
      <c r="AN6712" s="17" t="s">
        <v>12989</v>
      </c>
      <c r="AO6712" s="17">
        <v>3</v>
      </c>
      <c r="AP6712" s="17">
        <v>80</v>
      </c>
      <c r="AQ6712" s="17">
        <v>5</v>
      </c>
      <c r="AR6712" s="17" t="s">
        <v>9898</v>
      </c>
      <c r="AT6712" s="17" t="s">
        <v>12990</v>
      </c>
      <c r="DN6712" s="17">
        <f>COUNTIF(AU6712:DM6712, "X")</f>
        <v>0</v>
      </c>
    </row>
    <row r="6713" spans="1:118" s="17" customFormat="1">
      <c r="A6713" s="17" t="s">
        <v>10025</v>
      </c>
      <c r="B6713" s="17">
        <v>55</v>
      </c>
      <c r="C6713" s="17">
        <v>179704</v>
      </c>
      <c r="D6713" s="17" t="s">
        <v>234</v>
      </c>
      <c r="E6713" s="17" t="s">
        <v>583</v>
      </c>
      <c r="F6713" s="17" t="s">
        <v>56</v>
      </c>
      <c r="H6713" s="309">
        <v>30180</v>
      </c>
      <c r="I6713" s="309">
        <v>42912</v>
      </c>
      <c r="J6713" s="17" t="s">
        <v>3888</v>
      </c>
      <c r="L6713" s="17" t="s">
        <v>9894</v>
      </c>
      <c r="M6713" s="17" t="s">
        <v>10026</v>
      </c>
      <c r="N6713" s="17" t="s">
        <v>31</v>
      </c>
      <c r="O6713" s="17" t="s">
        <v>15</v>
      </c>
      <c r="P6713" s="17">
        <v>45373</v>
      </c>
      <c r="AC6713" s="17" t="s">
        <v>9895</v>
      </c>
      <c r="AD6713" s="17" t="s">
        <v>9896</v>
      </c>
      <c r="AF6713" s="17">
        <v>8</v>
      </c>
      <c r="AG6713" s="17">
        <v>2</v>
      </c>
      <c r="AM6713" s="17" t="s">
        <v>216</v>
      </c>
      <c r="AN6713" s="17" t="s">
        <v>9897</v>
      </c>
      <c r="AO6713" s="17">
        <v>3</v>
      </c>
      <c r="AP6713" s="17">
        <v>80</v>
      </c>
      <c r="AQ6713" s="17">
        <v>5</v>
      </c>
      <c r="AR6713" s="17" t="s">
        <v>9898</v>
      </c>
      <c r="AT6713" s="17" t="s">
        <v>9899</v>
      </c>
      <c r="BD6713" s="17" t="s">
        <v>3901</v>
      </c>
      <c r="BS6713" s="17" t="s">
        <v>3901</v>
      </c>
      <c r="DN6713" s="17">
        <f>COUNTIF(AU6713:DM6713, "X")</f>
        <v>2</v>
      </c>
    </row>
    <row r="6714" spans="1:118" s="17" customFormat="1">
      <c r="A6714" s="17" t="s">
        <v>9581</v>
      </c>
      <c r="B6714" s="17">
        <v>55</v>
      </c>
      <c r="C6714" s="17">
        <v>179705</v>
      </c>
      <c r="D6714" s="17" t="s">
        <v>720</v>
      </c>
      <c r="E6714" s="17" t="s">
        <v>9582</v>
      </c>
      <c r="F6714" s="17" t="s">
        <v>25</v>
      </c>
      <c r="H6714" s="309">
        <v>35246</v>
      </c>
      <c r="I6714" s="309">
        <v>42912</v>
      </c>
      <c r="J6714" s="17" t="s">
        <v>3888</v>
      </c>
      <c r="L6714" s="17" t="s">
        <v>1655</v>
      </c>
      <c r="N6714" s="17" t="s">
        <v>19</v>
      </c>
      <c r="O6714" s="17" t="s">
        <v>15</v>
      </c>
      <c r="P6714" s="17">
        <v>45356</v>
      </c>
      <c r="AC6714" s="17" t="s">
        <v>3890</v>
      </c>
      <c r="AD6714" s="17" t="s">
        <v>3891</v>
      </c>
      <c r="AF6714" s="17">
        <v>15</v>
      </c>
      <c r="AG6714" s="17">
        <v>2</v>
      </c>
      <c r="AM6714" s="17" t="s">
        <v>311</v>
      </c>
      <c r="AN6714" s="17" t="s">
        <v>9449</v>
      </c>
      <c r="AO6714" s="17">
        <v>3</v>
      </c>
      <c r="AP6714" s="17">
        <v>80</v>
      </c>
      <c r="AQ6714" s="17">
        <v>5</v>
      </c>
      <c r="AT6714" s="17" t="s">
        <v>9082</v>
      </c>
      <c r="DN6714" s="17">
        <f>COUNTIF(AU6714:DM6714, "X")</f>
        <v>0</v>
      </c>
    </row>
    <row r="6715" spans="1:118" s="17" customFormat="1">
      <c r="A6715" s="17" t="s">
        <v>23979</v>
      </c>
      <c r="B6715" s="17">
        <v>55</v>
      </c>
      <c r="C6715" s="17">
        <v>179707</v>
      </c>
      <c r="D6715" s="17" t="s">
        <v>5568</v>
      </c>
      <c r="E6715" s="17" t="s">
        <v>492</v>
      </c>
      <c r="F6715" s="17" t="s">
        <v>65</v>
      </c>
      <c r="G6715" s="17" t="s">
        <v>203</v>
      </c>
      <c r="H6715" s="309">
        <v>30862</v>
      </c>
      <c r="I6715" s="309">
        <v>42912</v>
      </c>
      <c r="J6715" s="17" t="s">
        <v>3888</v>
      </c>
      <c r="L6715" s="17" t="s">
        <v>23980</v>
      </c>
      <c r="N6715" s="17" t="s">
        <v>126</v>
      </c>
      <c r="O6715" s="17" t="s">
        <v>15</v>
      </c>
      <c r="P6715" s="17">
        <v>45383</v>
      </c>
      <c r="AF6715" s="17">
        <v>8</v>
      </c>
      <c r="AG6715" s="17">
        <v>2</v>
      </c>
      <c r="AI6715" s="17" t="s">
        <v>20542</v>
      </c>
      <c r="AM6715" s="17" t="s">
        <v>127</v>
      </c>
      <c r="AN6715" s="17" t="s">
        <v>23839</v>
      </c>
      <c r="AO6715" s="17">
        <v>3</v>
      </c>
      <c r="AP6715" s="17">
        <v>80</v>
      </c>
      <c r="AQ6715" s="17">
        <v>5</v>
      </c>
      <c r="AR6715" s="17" t="s">
        <v>22585</v>
      </c>
      <c r="AS6715" s="17" t="s">
        <v>23503</v>
      </c>
      <c r="DA6715" s="17" t="s">
        <v>3901</v>
      </c>
      <c r="DN6715" s="17">
        <f>COUNTIF(AU6715:DM6715, "X")</f>
        <v>1</v>
      </c>
    </row>
    <row r="6716" spans="1:118" s="17" customFormat="1">
      <c r="A6716" s="17" t="s">
        <v>17025</v>
      </c>
      <c r="B6716" s="17">
        <v>55</v>
      </c>
      <c r="C6716" s="17">
        <v>157337</v>
      </c>
      <c r="D6716" s="17" t="s">
        <v>16373</v>
      </c>
      <c r="E6716" s="17" t="s">
        <v>11</v>
      </c>
      <c r="F6716" s="17" t="s">
        <v>56</v>
      </c>
      <c r="H6716" s="309">
        <v>34219</v>
      </c>
      <c r="I6716" s="309">
        <v>42906</v>
      </c>
      <c r="J6716" s="17" t="s">
        <v>3888</v>
      </c>
      <c r="L6716" s="17" t="s">
        <v>17026</v>
      </c>
      <c r="N6716" s="17" t="s">
        <v>31</v>
      </c>
      <c r="O6716" s="17" t="s">
        <v>15</v>
      </c>
      <c r="P6716" s="17">
        <v>45373</v>
      </c>
      <c r="Q6716" s="17">
        <v>1078</v>
      </c>
      <c r="AC6716" s="17" t="s">
        <v>9895</v>
      </c>
      <c r="AD6716" s="17" t="s">
        <v>9896</v>
      </c>
      <c r="AF6716" s="17">
        <v>8</v>
      </c>
      <c r="AG6716" s="17">
        <v>2</v>
      </c>
      <c r="AM6716" s="17" t="s">
        <v>220</v>
      </c>
      <c r="AN6716" s="17" t="s">
        <v>16782</v>
      </c>
      <c r="AO6716" s="17">
        <v>3</v>
      </c>
      <c r="AP6716" s="17">
        <v>80</v>
      </c>
      <c r="AQ6716" s="17">
        <v>5</v>
      </c>
      <c r="AR6716" s="17" t="s">
        <v>9898</v>
      </c>
      <c r="AT6716" s="17" t="s">
        <v>9899</v>
      </c>
      <c r="DN6716" s="17">
        <f>COUNTIF(AU6716:DM6716, "X")</f>
        <v>0</v>
      </c>
    </row>
    <row r="6717" spans="1:118" s="17" customFormat="1">
      <c r="A6717" s="17" t="s">
        <v>24368</v>
      </c>
      <c r="B6717" s="17">
        <v>55</v>
      </c>
      <c r="C6717" s="17">
        <v>179721</v>
      </c>
      <c r="D6717" s="17" t="s">
        <v>329</v>
      </c>
      <c r="E6717" s="17" t="s">
        <v>6861</v>
      </c>
      <c r="F6717" s="17" t="s">
        <v>65</v>
      </c>
      <c r="G6717" s="17" t="s">
        <v>203</v>
      </c>
      <c r="H6717" s="309">
        <v>18534</v>
      </c>
      <c r="I6717" s="309">
        <v>42909</v>
      </c>
      <c r="J6717" s="17" t="s">
        <v>3888</v>
      </c>
      <c r="L6717" s="17" t="s">
        <v>24300</v>
      </c>
      <c r="N6717" s="17" t="s">
        <v>126</v>
      </c>
      <c r="O6717" s="17" t="s">
        <v>15</v>
      </c>
      <c r="P6717" s="17">
        <v>45383</v>
      </c>
      <c r="AF6717" s="17">
        <v>8</v>
      </c>
      <c r="AG6717" s="17">
        <v>2</v>
      </c>
      <c r="AI6717" s="17" t="s">
        <v>20542</v>
      </c>
      <c r="AM6717" s="17" t="s">
        <v>239</v>
      </c>
      <c r="AN6717" s="17" t="s">
        <v>24146</v>
      </c>
      <c r="AO6717" s="17">
        <v>3</v>
      </c>
      <c r="AP6717" s="17">
        <v>80</v>
      </c>
      <c r="AQ6717" s="17">
        <v>5</v>
      </c>
      <c r="AR6717" s="17" t="s">
        <v>22585</v>
      </c>
      <c r="AS6717" s="17" t="s">
        <v>23503</v>
      </c>
      <c r="AZ6717" s="17" t="s">
        <v>3901</v>
      </c>
      <c r="BC6717" s="17" t="s">
        <v>30</v>
      </c>
      <c r="BD6717" s="17" t="s">
        <v>3901</v>
      </c>
      <c r="BF6717" s="17" t="s">
        <v>3901</v>
      </c>
      <c r="BH6717" s="17" t="s">
        <v>3901</v>
      </c>
      <c r="BK6717" s="17" t="s">
        <v>3901</v>
      </c>
      <c r="BL6717" s="17" t="s">
        <v>3901</v>
      </c>
      <c r="BN6717" s="17" t="s">
        <v>3901</v>
      </c>
      <c r="BQ6717" s="17" t="s">
        <v>21</v>
      </c>
      <c r="BS6717" s="17" t="s">
        <v>3901</v>
      </c>
      <c r="BU6717" s="17" t="s">
        <v>3901</v>
      </c>
      <c r="BY6717" s="17" t="s">
        <v>3901</v>
      </c>
      <c r="CF6717" s="17" t="s">
        <v>3901</v>
      </c>
      <c r="CH6717" s="17" t="s">
        <v>3901</v>
      </c>
      <c r="CN6717" s="17" t="s">
        <v>3901</v>
      </c>
      <c r="CR6717" s="17" t="s">
        <v>30</v>
      </c>
      <c r="DN6717" s="17">
        <f>COUNTIF(AU6717:DM6717, "X")</f>
        <v>13</v>
      </c>
    </row>
    <row r="6718" spans="1:118" s="17" customFormat="1">
      <c r="A6718" s="17" t="s">
        <v>12493</v>
      </c>
      <c r="B6718" s="17">
        <v>55</v>
      </c>
      <c r="C6718" s="17">
        <v>179731</v>
      </c>
      <c r="D6718" s="17" t="s">
        <v>226</v>
      </c>
      <c r="E6718" s="17" t="s">
        <v>12</v>
      </c>
      <c r="F6718" s="17" t="s">
        <v>135</v>
      </c>
      <c r="H6718" s="309">
        <v>28658</v>
      </c>
      <c r="I6718" s="309">
        <v>42913</v>
      </c>
      <c r="J6718" s="17" t="s">
        <v>3888</v>
      </c>
      <c r="L6718" s="17" t="s">
        <v>12494</v>
      </c>
      <c r="N6718" s="17" t="s">
        <v>31</v>
      </c>
      <c r="O6718" s="17" t="s">
        <v>15</v>
      </c>
      <c r="P6718" s="17">
        <v>45373</v>
      </c>
      <c r="AC6718" s="17" t="s">
        <v>9895</v>
      </c>
      <c r="AD6718" s="17" t="s">
        <v>9896</v>
      </c>
      <c r="AF6718" s="17">
        <v>8</v>
      </c>
      <c r="AG6718" s="17">
        <v>2</v>
      </c>
      <c r="AM6718" s="17" t="s">
        <v>222</v>
      </c>
      <c r="AN6718" s="17" t="s">
        <v>12432</v>
      </c>
      <c r="AO6718" s="17">
        <v>3</v>
      </c>
      <c r="AP6718" s="17">
        <v>80</v>
      </c>
      <c r="AQ6718" s="17">
        <v>5</v>
      </c>
      <c r="AR6718" s="17" t="s">
        <v>9898</v>
      </c>
      <c r="AT6718" s="17" t="s">
        <v>11929</v>
      </c>
      <c r="DN6718" s="17">
        <f>COUNTIF(AU6718:DM6718, "X")</f>
        <v>0</v>
      </c>
    </row>
    <row r="6719" spans="1:118" s="17" customFormat="1">
      <c r="A6719" s="17" t="s">
        <v>14748</v>
      </c>
      <c r="B6719" s="17">
        <v>55</v>
      </c>
      <c r="C6719" s="17">
        <v>179740</v>
      </c>
      <c r="D6719" s="17" t="s">
        <v>11366</v>
      </c>
      <c r="E6719" s="17" t="s">
        <v>194</v>
      </c>
      <c r="F6719" s="17" t="s">
        <v>65</v>
      </c>
      <c r="H6719" s="309">
        <v>34880</v>
      </c>
      <c r="I6719" s="309">
        <v>42916</v>
      </c>
      <c r="J6719" s="17" t="s">
        <v>3888</v>
      </c>
      <c r="L6719" s="17" t="s">
        <v>14749</v>
      </c>
      <c r="N6719" s="17" t="s">
        <v>31</v>
      </c>
      <c r="O6719" s="17" t="s">
        <v>15</v>
      </c>
      <c r="P6719" s="17">
        <v>45373</v>
      </c>
      <c r="AC6719" s="17" t="s">
        <v>9895</v>
      </c>
      <c r="AD6719" s="17" t="s">
        <v>9896</v>
      </c>
      <c r="AF6719" s="17">
        <v>15</v>
      </c>
      <c r="AG6719" s="17">
        <v>2</v>
      </c>
      <c r="AM6719" s="17" t="s">
        <v>335</v>
      </c>
      <c r="AN6719" s="17" t="s">
        <v>14693</v>
      </c>
      <c r="AO6719" s="17">
        <v>3</v>
      </c>
      <c r="AP6719" s="17">
        <v>80</v>
      </c>
      <c r="AQ6719" s="17">
        <v>5</v>
      </c>
      <c r="AR6719" s="17" t="s">
        <v>9898</v>
      </c>
      <c r="AT6719" s="17" t="s">
        <v>14152</v>
      </c>
      <c r="DN6719" s="17">
        <f>COUNTIF(AU6719:DM6719, "X")</f>
        <v>0</v>
      </c>
    </row>
    <row r="6720" spans="1:118" s="17" customFormat="1">
      <c r="A6720" s="17" t="s">
        <v>18476</v>
      </c>
      <c r="B6720" s="17">
        <v>55</v>
      </c>
      <c r="C6720" s="17">
        <v>179742</v>
      </c>
      <c r="D6720" s="17" t="s">
        <v>18477</v>
      </c>
      <c r="E6720" s="17" t="s">
        <v>178</v>
      </c>
      <c r="F6720" s="17" t="s">
        <v>22</v>
      </c>
      <c r="H6720" s="309">
        <v>34487</v>
      </c>
      <c r="I6720" s="309">
        <v>42917</v>
      </c>
      <c r="J6720" s="17" t="s">
        <v>3888</v>
      </c>
      <c r="L6720" s="17" t="s">
        <v>18478</v>
      </c>
      <c r="N6720" s="17" t="s">
        <v>18354</v>
      </c>
      <c r="O6720" s="17" t="s">
        <v>15</v>
      </c>
      <c r="P6720" s="17">
        <v>45317</v>
      </c>
      <c r="AF6720" s="17">
        <v>15</v>
      </c>
      <c r="AG6720" s="17">
        <v>2</v>
      </c>
      <c r="AH6720" s="17" t="s">
        <v>11926</v>
      </c>
      <c r="AK6720" s="17" t="s">
        <v>11927</v>
      </c>
      <c r="AM6720" s="17" t="s">
        <v>2614</v>
      </c>
      <c r="AN6720" s="17" t="s">
        <v>18350</v>
      </c>
      <c r="AO6720" s="17">
        <v>3</v>
      </c>
      <c r="AP6720" s="17">
        <v>80</v>
      </c>
      <c r="AQ6720" s="17">
        <v>5</v>
      </c>
      <c r="AR6720" s="17" t="s">
        <v>18351</v>
      </c>
      <c r="DN6720" s="17">
        <f>COUNTIF(AU6720:DM6720, "X")</f>
        <v>0</v>
      </c>
    </row>
    <row r="6721" spans="1:118" s="17" customFormat="1">
      <c r="A6721" s="17" t="s">
        <v>26954</v>
      </c>
      <c r="B6721" s="17">
        <v>55</v>
      </c>
      <c r="C6721" s="17">
        <v>179743</v>
      </c>
      <c r="D6721" s="17" t="s">
        <v>26955</v>
      </c>
      <c r="E6721" s="17" t="s">
        <v>230</v>
      </c>
      <c r="F6721" s="17" t="s">
        <v>11095</v>
      </c>
      <c r="H6721" s="309">
        <v>36267</v>
      </c>
      <c r="I6721" s="309">
        <v>42917</v>
      </c>
      <c r="J6721" s="17" t="s">
        <v>3888</v>
      </c>
      <c r="L6721" s="17" t="s">
        <v>26956</v>
      </c>
      <c r="N6721" s="17" t="s">
        <v>14</v>
      </c>
      <c r="O6721" s="17" t="s">
        <v>15</v>
      </c>
      <c r="P6721" s="17">
        <v>45371</v>
      </c>
      <c r="AC6721" s="17" t="s">
        <v>17772</v>
      </c>
      <c r="AF6721" s="17">
        <v>8</v>
      </c>
      <c r="AG6721" s="17">
        <v>2</v>
      </c>
      <c r="AH6721" s="17" t="s">
        <v>11926</v>
      </c>
      <c r="AK6721" s="17" t="s">
        <v>17298</v>
      </c>
      <c r="AM6721" s="17" t="s">
        <v>2621</v>
      </c>
      <c r="AN6721" s="17" t="s">
        <v>26940</v>
      </c>
      <c r="AO6721" s="17">
        <v>3</v>
      </c>
      <c r="AP6721" s="17">
        <v>80</v>
      </c>
      <c r="AQ6721" s="17">
        <v>5</v>
      </c>
      <c r="AT6721" s="17" t="s">
        <v>25610</v>
      </c>
      <c r="DN6721" s="17">
        <f>COUNTIF(AU6721:DM6721, "X")</f>
        <v>0</v>
      </c>
    </row>
    <row r="6722" spans="1:118" s="17" customFormat="1">
      <c r="A6722" s="17" t="s">
        <v>14794</v>
      </c>
      <c r="B6722" s="17">
        <v>55</v>
      </c>
      <c r="C6722" s="17">
        <v>179748</v>
      </c>
      <c r="D6722" s="17" t="s">
        <v>470</v>
      </c>
      <c r="E6722" s="17" t="s">
        <v>14795</v>
      </c>
      <c r="F6722" s="17" t="s">
        <v>14439</v>
      </c>
      <c r="H6722" s="309">
        <v>35571</v>
      </c>
      <c r="I6722" s="309">
        <v>42919</v>
      </c>
      <c r="J6722" s="17" t="s">
        <v>3888</v>
      </c>
      <c r="L6722" s="17" t="s">
        <v>14796</v>
      </c>
      <c r="N6722" s="17" t="s">
        <v>31</v>
      </c>
      <c r="O6722" s="17" t="s">
        <v>15</v>
      </c>
      <c r="P6722" s="17">
        <v>45373</v>
      </c>
      <c r="AC6722" s="17" t="s">
        <v>9895</v>
      </c>
      <c r="AD6722" s="17" t="s">
        <v>9896</v>
      </c>
      <c r="AF6722" s="17">
        <v>8</v>
      </c>
      <c r="AG6722" s="17">
        <v>2</v>
      </c>
      <c r="AM6722" s="17" t="s">
        <v>335</v>
      </c>
      <c r="AN6722" s="17" t="s">
        <v>14693</v>
      </c>
      <c r="AO6722" s="17">
        <v>3</v>
      </c>
      <c r="AP6722" s="17">
        <v>80</v>
      </c>
      <c r="AQ6722" s="17">
        <v>5</v>
      </c>
      <c r="AR6722" s="17" t="s">
        <v>9898</v>
      </c>
      <c r="AT6722" s="17" t="s">
        <v>14152</v>
      </c>
      <c r="DN6722" s="17">
        <f>COUNTIF(AU6722:DM6722, "X")</f>
        <v>0</v>
      </c>
    </row>
    <row r="6723" spans="1:118" s="17" customFormat="1">
      <c r="A6723" s="17" t="s">
        <v>4587</v>
      </c>
      <c r="B6723" s="17">
        <v>55</v>
      </c>
      <c r="C6723" s="17">
        <v>179755</v>
      </c>
      <c r="D6723" s="17" t="s">
        <v>477</v>
      </c>
      <c r="E6723" s="17" t="s">
        <v>4588</v>
      </c>
      <c r="F6723" s="17" t="s">
        <v>75</v>
      </c>
      <c r="H6723" s="309">
        <v>36331</v>
      </c>
      <c r="I6723" s="309">
        <v>42919</v>
      </c>
      <c r="J6723" s="17" t="s">
        <v>3888</v>
      </c>
      <c r="L6723" s="17" t="s">
        <v>4589</v>
      </c>
      <c r="N6723" s="17" t="s">
        <v>19</v>
      </c>
      <c r="O6723" s="17" t="s">
        <v>15</v>
      </c>
      <c r="P6723" s="17">
        <v>45356</v>
      </c>
      <c r="AC6723" s="17" t="s">
        <v>3890</v>
      </c>
      <c r="AD6723" s="17" t="s">
        <v>3891</v>
      </c>
      <c r="AF6723" s="17">
        <v>15</v>
      </c>
      <c r="AG6723" s="17">
        <v>2</v>
      </c>
      <c r="AM6723" s="17" t="s">
        <v>2602</v>
      </c>
      <c r="AN6723" s="17" t="s">
        <v>4371</v>
      </c>
      <c r="AO6723" s="17">
        <v>3</v>
      </c>
      <c r="AP6723" s="17">
        <v>80</v>
      </c>
      <c r="AQ6723" s="17">
        <v>5</v>
      </c>
      <c r="AT6723" s="17" t="s">
        <v>3893</v>
      </c>
      <c r="DN6723" s="17">
        <f>COUNTIF(AU6723:DM6723, "X")</f>
        <v>0</v>
      </c>
    </row>
    <row r="6724" spans="1:118" s="17" customFormat="1">
      <c r="A6724" s="17" t="s">
        <v>9903</v>
      </c>
      <c r="B6724" s="17">
        <v>55</v>
      </c>
      <c r="C6724" s="17">
        <v>179757</v>
      </c>
      <c r="D6724" s="17" t="s">
        <v>9904</v>
      </c>
      <c r="E6724" s="17" t="s">
        <v>9531</v>
      </c>
      <c r="F6724" s="17" t="s">
        <v>8866</v>
      </c>
      <c r="H6724" s="309">
        <v>33126</v>
      </c>
      <c r="I6724" s="309">
        <v>42919</v>
      </c>
      <c r="J6724" s="17" t="s">
        <v>3888</v>
      </c>
      <c r="L6724" s="17" t="s">
        <v>9905</v>
      </c>
      <c r="M6724" s="17" t="s">
        <v>192</v>
      </c>
      <c r="N6724" s="17" t="s">
        <v>31</v>
      </c>
      <c r="O6724" s="17" t="s">
        <v>15</v>
      </c>
      <c r="P6724" s="17">
        <v>45373</v>
      </c>
      <c r="AC6724" s="17" t="s">
        <v>9895</v>
      </c>
      <c r="AD6724" s="17" t="s">
        <v>9896</v>
      </c>
      <c r="AF6724" s="17">
        <v>8</v>
      </c>
      <c r="AG6724" s="17">
        <v>2</v>
      </c>
      <c r="AM6724" s="17" t="s">
        <v>216</v>
      </c>
      <c r="AN6724" s="17" t="s">
        <v>9897</v>
      </c>
      <c r="AO6724" s="17">
        <v>3</v>
      </c>
      <c r="AP6724" s="17">
        <v>80</v>
      </c>
      <c r="AQ6724" s="17">
        <v>5</v>
      </c>
      <c r="AR6724" s="17" t="s">
        <v>9898</v>
      </c>
      <c r="AT6724" s="17" t="s">
        <v>9899</v>
      </c>
      <c r="DA6724" s="17" t="s">
        <v>3901</v>
      </c>
      <c r="DN6724" s="17">
        <f>COUNTIF(AU6724:DM6724, "X")</f>
        <v>1</v>
      </c>
    </row>
    <row r="6725" spans="1:118" s="17" customFormat="1">
      <c r="A6725" s="17" t="s">
        <v>25309</v>
      </c>
      <c r="B6725" s="17">
        <v>55</v>
      </c>
      <c r="C6725" s="17">
        <v>179758</v>
      </c>
      <c r="D6725" s="17" t="s">
        <v>147</v>
      </c>
      <c r="E6725" s="17" t="s">
        <v>7178</v>
      </c>
      <c r="F6725" s="17" t="s">
        <v>25310</v>
      </c>
      <c r="H6725" s="309">
        <v>30565</v>
      </c>
      <c r="I6725" s="309">
        <v>42919</v>
      </c>
      <c r="J6725" s="17" t="s">
        <v>3888</v>
      </c>
      <c r="L6725" s="17" t="s">
        <v>25298</v>
      </c>
      <c r="M6725" s="17" t="s">
        <v>805</v>
      </c>
      <c r="N6725" s="17" t="s">
        <v>31</v>
      </c>
      <c r="O6725" s="17" t="s">
        <v>15</v>
      </c>
      <c r="P6725" s="17">
        <v>45373</v>
      </c>
      <c r="AC6725" s="17" t="s">
        <v>9895</v>
      </c>
      <c r="AD6725" s="17" t="s">
        <v>9896</v>
      </c>
      <c r="AF6725" s="17">
        <v>8</v>
      </c>
      <c r="AG6725" s="17">
        <v>2</v>
      </c>
      <c r="AM6725" s="17" t="s">
        <v>67</v>
      </c>
      <c r="AN6725" s="17" t="s">
        <v>25087</v>
      </c>
      <c r="AO6725" s="17">
        <v>3</v>
      </c>
      <c r="AP6725" s="17">
        <v>80</v>
      </c>
      <c r="AQ6725" s="17">
        <v>5</v>
      </c>
      <c r="AR6725" s="17" t="s">
        <v>9898</v>
      </c>
      <c r="AT6725" s="17" t="s">
        <v>16072</v>
      </c>
      <c r="DN6725" s="17">
        <f>COUNTIF(AU6725:DM6725, "X")</f>
        <v>0</v>
      </c>
    </row>
    <row r="6726" spans="1:118" s="17" customFormat="1">
      <c r="A6726" s="17" t="s">
        <v>20717</v>
      </c>
      <c r="B6726" s="17">
        <v>55</v>
      </c>
      <c r="C6726" s="17">
        <v>179759</v>
      </c>
      <c r="D6726" s="17" t="s">
        <v>20718</v>
      </c>
      <c r="E6726" s="17" t="s">
        <v>7780</v>
      </c>
      <c r="F6726" s="17" t="s">
        <v>22</v>
      </c>
      <c r="H6726" s="309">
        <v>35600</v>
      </c>
      <c r="I6726" s="309">
        <v>42919</v>
      </c>
      <c r="J6726" s="17" t="s">
        <v>3888</v>
      </c>
      <c r="L6726" s="17" t="s">
        <v>1150</v>
      </c>
      <c r="N6726" s="17" t="s">
        <v>26</v>
      </c>
      <c r="O6726" s="17" t="s">
        <v>15</v>
      </c>
      <c r="P6726" s="17">
        <v>45318</v>
      </c>
      <c r="AF6726" s="17">
        <v>8</v>
      </c>
      <c r="AG6726" s="17">
        <v>2</v>
      </c>
      <c r="AI6726" s="17" t="s">
        <v>20669</v>
      </c>
      <c r="AM6726" s="17" t="s">
        <v>53</v>
      </c>
      <c r="AN6726" s="17" t="s">
        <v>20670</v>
      </c>
      <c r="AO6726" s="17">
        <v>3</v>
      </c>
      <c r="AP6726" s="17">
        <v>80</v>
      </c>
      <c r="AQ6726" s="17">
        <v>5</v>
      </c>
      <c r="AR6726" s="17" t="s">
        <v>20671</v>
      </c>
      <c r="DN6726" s="17">
        <f>COUNTIF(AU6726:DM6726, "X")</f>
        <v>0</v>
      </c>
    </row>
    <row r="6727" spans="1:118" s="17" customFormat="1">
      <c r="A6727" s="17" t="s">
        <v>17507</v>
      </c>
      <c r="B6727" s="17">
        <v>55</v>
      </c>
      <c r="C6727" s="17">
        <v>179764</v>
      </c>
      <c r="D6727" s="17" t="s">
        <v>54</v>
      </c>
      <c r="E6727" s="17" t="s">
        <v>160</v>
      </c>
      <c r="F6727" s="17" t="s">
        <v>22</v>
      </c>
      <c r="H6727" s="309">
        <v>31018</v>
      </c>
      <c r="I6727" s="309">
        <v>42919</v>
      </c>
      <c r="J6727" s="17" t="s">
        <v>3888</v>
      </c>
      <c r="L6727" s="17" t="s">
        <v>17342</v>
      </c>
      <c r="N6727" s="17" t="s">
        <v>14</v>
      </c>
      <c r="O6727" s="17" t="s">
        <v>15</v>
      </c>
      <c r="P6727" s="17">
        <v>45371</v>
      </c>
      <c r="Q6727" s="17">
        <v>9317</v>
      </c>
      <c r="AF6727" s="17">
        <v>15</v>
      </c>
      <c r="AG6727" s="17">
        <v>2</v>
      </c>
      <c r="AH6727" s="17" t="s">
        <v>11926</v>
      </c>
      <c r="AK6727" s="17" t="s">
        <v>17298</v>
      </c>
      <c r="AM6727" s="17" t="s">
        <v>88</v>
      </c>
      <c r="AN6727" s="17" t="s">
        <v>17299</v>
      </c>
      <c r="AO6727" s="17">
        <v>3</v>
      </c>
      <c r="AP6727" s="17">
        <v>80</v>
      </c>
      <c r="AQ6727" s="17">
        <v>5</v>
      </c>
      <c r="AR6727" s="17" t="s">
        <v>17300</v>
      </c>
      <c r="DN6727" s="17">
        <f>COUNTIF(AU6727:DM6727, "X")</f>
        <v>0</v>
      </c>
    </row>
    <row r="6728" spans="1:118" s="17" customFormat="1">
      <c r="A6728" s="17" t="s">
        <v>6795</v>
      </c>
      <c r="B6728" s="17">
        <v>55</v>
      </c>
      <c r="C6728" s="17">
        <v>179769</v>
      </c>
      <c r="D6728" s="17" t="s">
        <v>4109</v>
      </c>
      <c r="E6728" s="17" t="s">
        <v>6796</v>
      </c>
      <c r="F6728" s="17" t="s">
        <v>174</v>
      </c>
      <c r="H6728" s="309">
        <v>24636</v>
      </c>
      <c r="I6728" s="309">
        <v>42919</v>
      </c>
      <c r="J6728" s="17" t="s">
        <v>3888</v>
      </c>
      <c r="L6728" s="17" t="s">
        <v>6652</v>
      </c>
      <c r="N6728" s="17" t="s">
        <v>19</v>
      </c>
      <c r="O6728" s="17" t="s">
        <v>15</v>
      </c>
      <c r="P6728" s="17">
        <v>45356</v>
      </c>
      <c r="AC6728" s="17" t="s">
        <v>3890</v>
      </c>
      <c r="AD6728" s="17" t="s">
        <v>3891</v>
      </c>
      <c r="AF6728" s="17">
        <v>8</v>
      </c>
      <c r="AG6728" s="17">
        <v>2</v>
      </c>
      <c r="AM6728" s="17" t="s">
        <v>248</v>
      </c>
      <c r="AN6728" s="17" t="s">
        <v>6588</v>
      </c>
      <c r="AO6728" s="17">
        <v>3</v>
      </c>
      <c r="AP6728" s="17">
        <v>80</v>
      </c>
      <c r="AQ6728" s="17">
        <v>5</v>
      </c>
      <c r="AT6728" s="17" t="s">
        <v>6589</v>
      </c>
      <c r="DA6728" s="17" t="s">
        <v>3901</v>
      </c>
      <c r="DN6728" s="17">
        <f>COUNTIF(AU6728:DM6728, "X")</f>
        <v>1</v>
      </c>
    </row>
    <row r="6729" spans="1:118" s="17" customFormat="1">
      <c r="A6729" s="17" t="s">
        <v>12529</v>
      </c>
      <c r="B6729" s="17">
        <v>55</v>
      </c>
      <c r="C6729" s="17">
        <v>179772</v>
      </c>
      <c r="D6729" s="17" t="s">
        <v>10159</v>
      </c>
      <c r="E6729" s="17" t="s">
        <v>77</v>
      </c>
      <c r="F6729" s="17" t="s">
        <v>154</v>
      </c>
      <c r="H6729" s="309">
        <v>21007</v>
      </c>
      <c r="I6729" s="309">
        <v>42919</v>
      </c>
      <c r="J6729" s="17" t="s">
        <v>3888</v>
      </c>
      <c r="L6729" s="17" t="s">
        <v>12530</v>
      </c>
      <c r="N6729" s="17" t="s">
        <v>31</v>
      </c>
      <c r="O6729" s="17" t="s">
        <v>15</v>
      </c>
      <c r="P6729" s="17">
        <v>45373</v>
      </c>
      <c r="AC6729" s="17" t="s">
        <v>9895</v>
      </c>
      <c r="AD6729" s="17" t="s">
        <v>9896</v>
      </c>
      <c r="AF6729" s="17">
        <v>15</v>
      </c>
      <c r="AG6729" s="17">
        <v>2</v>
      </c>
      <c r="AM6729" s="17" t="s">
        <v>222</v>
      </c>
      <c r="AN6729" s="17" t="s">
        <v>12432</v>
      </c>
      <c r="AO6729" s="17">
        <v>3</v>
      </c>
      <c r="AP6729" s="17">
        <v>80</v>
      </c>
      <c r="AQ6729" s="17">
        <v>5</v>
      </c>
      <c r="AR6729" s="17" t="s">
        <v>9898</v>
      </c>
      <c r="AT6729" s="17" t="s">
        <v>11929</v>
      </c>
      <c r="DN6729" s="17">
        <f>COUNTIF(AU6729:DM6729, "X")</f>
        <v>0</v>
      </c>
    </row>
    <row r="6730" spans="1:118" s="17" customFormat="1">
      <c r="A6730" s="17" t="s">
        <v>9225</v>
      </c>
      <c r="B6730" s="17">
        <v>55</v>
      </c>
      <c r="C6730" s="17">
        <v>179773</v>
      </c>
      <c r="D6730" s="17" t="s">
        <v>168</v>
      </c>
      <c r="E6730" s="17" t="s">
        <v>165</v>
      </c>
      <c r="F6730" s="17" t="s">
        <v>84</v>
      </c>
      <c r="H6730" s="309">
        <v>23530</v>
      </c>
      <c r="I6730" s="309">
        <v>42919</v>
      </c>
      <c r="J6730" s="17" t="s">
        <v>3888</v>
      </c>
      <c r="L6730" s="17" t="s">
        <v>9085</v>
      </c>
      <c r="M6730" s="17" t="s">
        <v>6301</v>
      </c>
      <c r="N6730" s="17" t="s">
        <v>19</v>
      </c>
      <c r="O6730" s="17" t="s">
        <v>15</v>
      </c>
      <c r="P6730" s="17">
        <v>45356</v>
      </c>
      <c r="AC6730" s="17" t="s">
        <v>3890</v>
      </c>
      <c r="AD6730" s="17" t="s">
        <v>3891</v>
      </c>
      <c r="AF6730" s="17">
        <v>8</v>
      </c>
      <c r="AG6730" s="17">
        <v>2</v>
      </c>
      <c r="AM6730" s="17" t="s">
        <v>29</v>
      </c>
      <c r="AN6730" s="17" t="s">
        <v>9081</v>
      </c>
      <c r="AO6730" s="17">
        <v>3</v>
      </c>
      <c r="AP6730" s="17">
        <v>80</v>
      </c>
      <c r="AQ6730" s="17">
        <v>5</v>
      </c>
      <c r="AT6730" s="17" t="s">
        <v>9082</v>
      </c>
      <c r="DN6730" s="17">
        <f>COUNTIF(AU6730:DM6730, "X")</f>
        <v>0</v>
      </c>
    </row>
    <row r="6731" spans="1:118" s="17" customFormat="1">
      <c r="A6731" s="17" t="s">
        <v>18891</v>
      </c>
      <c r="B6731" s="17">
        <v>55</v>
      </c>
      <c r="C6731" s="17">
        <v>179774</v>
      </c>
      <c r="D6731" s="17" t="s">
        <v>18783</v>
      </c>
      <c r="E6731" s="17" t="s">
        <v>140</v>
      </c>
      <c r="F6731" s="17" t="s">
        <v>4757</v>
      </c>
      <c r="H6731" s="309">
        <v>23329</v>
      </c>
      <c r="I6731" s="309">
        <v>42919</v>
      </c>
      <c r="J6731" s="17" t="s">
        <v>3888</v>
      </c>
      <c r="L6731" s="17" t="s">
        <v>18784</v>
      </c>
      <c r="N6731" s="17" t="s">
        <v>31</v>
      </c>
      <c r="O6731" s="17" t="s">
        <v>15</v>
      </c>
      <c r="P6731" s="17">
        <v>45373</v>
      </c>
      <c r="AD6731" s="17" t="s">
        <v>9896</v>
      </c>
      <c r="AF6731" s="17">
        <v>8</v>
      </c>
      <c r="AG6731" s="17">
        <v>2</v>
      </c>
      <c r="AM6731" s="17" t="s">
        <v>136</v>
      </c>
      <c r="AN6731" s="17" t="s">
        <v>18697</v>
      </c>
      <c r="AO6731" s="17">
        <v>3</v>
      </c>
      <c r="AP6731" s="17">
        <v>80</v>
      </c>
      <c r="AQ6731" s="17">
        <v>5</v>
      </c>
      <c r="AR6731" s="17" t="s">
        <v>9898</v>
      </c>
      <c r="CX6731" s="17" t="s">
        <v>3901</v>
      </c>
      <c r="DA6731" s="17" t="s">
        <v>3901</v>
      </c>
      <c r="DN6731" s="17">
        <f>COUNTIF(AU6731:DM6731, "X")</f>
        <v>2</v>
      </c>
    </row>
    <row r="6732" spans="1:118" s="17" customFormat="1">
      <c r="A6732" s="17" t="s">
        <v>18853</v>
      </c>
      <c r="B6732" s="17">
        <v>55</v>
      </c>
      <c r="C6732" s="17">
        <v>179777</v>
      </c>
      <c r="D6732" s="17" t="s">
        <v>18783</v>
      </c>
      <c r="E6732" s="17" t="s">
        <v>281</v>
      </c>
      <c r="F6732" s="17" t="s">
        <v>494</v>
      </c>
      <c r="H6732" s="309">
        <v>23944</v>
      </c>
      <c r="I6732" s="309">
        <v>42919</v>
      </c>
      <c r="J6732" s="17" t="s">
        <v>3888</v>
      </c>
      <c r="L6732" s="17" t="s">
        <v>18784</v>
      </c>
      <c r="N6732" s="17" t="s">
        <v>31</v>
      </c>
      <c r="O6732" s="17" t="s">
        <v>15</v>
      </c>
      <c r="P6732" s="17">
        <v>45373</v>
      </c>
      <c r="AD6732" s="17" t="s">
        <v>9896</v>
      </c>
      <c r="AF6732" s="17">
        <v>8</v>
      </c>
      <c r="AG6732" s="17">
        <v>2</v>
      </c>
      <c r="AM6732" s="17" t="s">
        <v>136</v>
      </c>
      <c r="AN6732" s="17" t="s">
        <v>18697</v>
      </c>
      <c r="AO6732" s="17">
        <v>3</v>
      </c>
      <c r="AP6732" s="17">
        <v>80</v>
      </c>
      <c r="AQ6732" s="17">
        <v>5</v>
      </c>
      <c r="AR6732" s="17" t="s">
        <v>9898</v>
      </c>
      <c r="CX6732" s="17" t="s">
        <v>3901</v>
      </c>
      <c r="DN6732" s="17">
        <f>COUNTIF(AU6732:DM6732, "X")</f>
        <v>1</v>
      </c>
    </row>
    <row r="6733" spans="1:118" s="17" customFormat="1">
      <c r="A6733" s="17" t="s">
        <v>19328</v>
      </c>
      <c r="B6733" s="17">
        <v>55</v>
      </c>
      <c r="C6733" s="17">
        <v>179779</v>
      </c>
      <c r="D6733" s="17" t="s">
        <v>19329</v>
      </c>
      <c r="E6733" s="17" t="s">
        <v>12290</v>
      </c>
      <c r="F6733" s="17" t="s">
        <v>70</v>
      </c>
      <c r="H6733" s="309">
        <v>32770</v>
      </c>
      <c r="I6733" s="309">
        <v>42919</v>
      </c>
      <c r="J6733" s="17" t="s">
        <v>3888</v>
      </c>
      <c r="L6733" s="17" t="s">
        <v>19330</v>
      </c>
      <c r="N6733" s="17" t="s">
        <v>31</v>
      </c>
      <c r="O6733" s="17" t="s">
        <v>15</v>
      </c>
      <c r="P6733" s="17">
        <v>45373</v>
      </c>
      <c r="AF6733" s="17">
        <v>8</v>
      </c>
      <c r="AG6733" s="17">
        <v>2</v>
      </c>
      <c r="AH6733" s="17" t="s">
        <v>11926</v>
      </c>
      <c r="AK6733" s="17" t="s">
        <v>11927</v>
      </c>
      <c r="AM6733" s="17" t="s">
        <v>34</v>
      </c>
      <c r="AN6733" s="17" t="s">
        <v>19238</v>
      </c>
      <c r="AO6733" s="17">
        <v>3</v>
      </c>
      <c r="AP6733" s="17">
        <v>80</v>
      </c>
      <c r="AQ6733" s="17">
        <v>5</v>
      </c>
      <c r="AR6733" s="17" t="s">
        <v>19239</v>
      </c>
      <c r="BS6733" s="17" t="s">
        <v>3901</v>
      </c>
      <c r="CH6733" s="17" t="s">
        <v>3901</v>
      </c>
      <c r="DN6733" s="17">
        <f>COUNTIF(AU6733:DM6733, "X")</f>
        <v>2</v>
      </c>
    </row>
    <row r="6734" spans="1:118" s="17" customFormat="1">
      <c r="A6734" s="523" t="s">
        <v>2252</v>
      </c>
      <c r="B6734" s="17">
        <v>55</v>
      </c>
      <c r="C6734" s="17">
        <v>179780</v>
      </c>
      <c r="D6734" s="17" t="s">
        <v>2253</v>
      </c>
      <c r="E6734" s="17" t="s">
        <v>2254</v>
      </c>
      <c r="F6734" s="17" t="s">
        <v>125</v>
      </c>
      <c r="H6734" s="309">
        <v>27067</v>
      </c>
      <c r="I6734" s="309">
        <v>42919</v>
      </c>
      <c r="J6734" s="17" t="s">
        <v>3888</v>
      </c>
      <c r="L6734" s="17" t="s">
        <v>1681</v>
      </c>
      <c r="N6734" s="17" t="s">
        <v>31</v>
      </c>
      <c r="O6734" s="17" t="s">
        <v>15</v>
      </c>
      <c r="P6734" s="17">
        <v>45373</v>
      </c>
      <c r="AC6734" s="17" t="s">
        <v>9895</v>
      </c>
      <c r="AD6734" s="17" t="s">
        <v>9896</v>
      </c>
      <c r="AF6734" s="17">
        <v>15</v>
      </c>
      <c r="AG6734" s="17">
        <v>2</v>
      </c>
      <c r="AM6734" s="17" t="s">
        <v>220</v>
      </c>
      <c r="AN6734" s="17" t="s">
        <v>16782</v>
      </c>
      <c r="AO6734" s="17">
        <v>3</v>
      </c>
      <c r="AP6734" s="17">
        <v>80</v>
      </c>
      <c r="AQ6734" s="17">
        <v>5</v>
      </c>
      <c r="AR6734" s="17" t="s">
        <v>9898</v>
      </c>
      <c r="AT6734" s="17" t="s">
        <v>9899</v>
      </c>
      <c r="DD6734" s="17" t="s">
        <v>3901</v>
      </c>
      <c r="DN6734" s="17">
        <f>COUNTIF(AU6734:DM6734, "X")</f>
        <v>1</v>
      </c>
    </row>
    <row r="6735" spans="1:118" s="17" customFormat="1">
      <c r="A6735" s="17" t="s">
        <v>8591</v>
      </c>
      <c r="B6735" s="17">
        <v>55</v>
      </c>
      <c r="C6735" s="17">
        <v>167053</v>
      </c>
      <c r="D6735" s="17" t="s">
        <v>8592</v>
      </c>
      <c r="E6735" s="17" t="s">
        <v>8593</v>
      </c>
      <c r="F6735" s="17" t="s">
        <v>199</v>
      </c>
      <c r="H6735" s="309">
        <v>33795</v>
      </c>
      <c r="I6735" s="309">
        <v>42923</v>
      </c>
      <c r="J6735" s="17" t="s">
        <v>3888</v>
      </c>
      <c r="L6735" s="17" t="s">
        <v>8594</v>
      </c>
      <c r="N6735" s="17" t="s">
        <v>19</v>
      </c>
      <c r="O6735" s="17" t="s">
        <v>15</v>
      </c>
      <c r="P6735" s="17">
        <v>45356</v>
      </c>
      <c r="AC6735" s="17" t="s">
        <v>3890</v>
      </c>
      <c r="AD6735" s="17" t="s">
        <v>3891</v>
      </c>
      <c r="AF6735" s="17">
        <v>15</v>
      </c>
      <c r="AG6735" s="17">
        <v>2</v>
      </c>
      <c r="AM6735" s="17" t="s">
        <v>2607</v>
      </c>
      <c r="AN6735" s="17" t="s">
        <v>8305</v>
      </c>
      <c r="AO6735" s="17">
        <v>3</v>
      </c>
      <c r="AP6735" s="17">
        <v>80</v>
      </c>
      <c r="AQ6735" s="17">
        <v>5</v>
      </c>
      <c r="AT6735" s="17" t="s">
        <v>7979</v>
      </c>
      <c r="DF6735" s="17" t="s">
        <v>3901</v>
      </c>
      <c r="DN6735" s="17">
        <f>COUNTIF(AU6735:DM6735, "X")</f>
        <v>1</v>
      </c>
    </row>
    <row r="6736" spans="1:118" s="17" customFormat="1">
      <c r="A6736" s="17" t="s">
        <v>5521</v>
      </c>
      <c r="B6736" s="17">
        <v>55</v>
      </c>
      <c r="C6736" s="17">
        <v>179784</v>
      </c>
      <c r="D6736" s="17" t="s">
        <v>4571</v>
      </c>
      <c r="E6736" s="17" t="s">
        <v>5522</v>
      </c>
      <c r="F6736" s="17" t="s">
        <v>5523</v>
      </c>
      <c r="H6736" s="309">
        <v>26872</v>
      </c>
      <c r="I6736" s="309">
        <v>42924</v>
      </c>
      <c r="J6736" s="17" t="s">
        <v>3888</v>
      </c>
      <c r="L6736" s="17" t="s">
        <v>5524</v>
      </c>
      <c r="N6736" s="17" t="s">
        <v>19</v>
      </c>
      <c r="O6736" s="17" t="s">
        <v>15</v>
      </c>
      <c r="P6736" s="17">
        <v>45356</v>
      </c>
      <c r="AC6736" s="17" t="s">
        <v>3890</v>
      </c>
      <c r="AD6736" s="17" t="s">
        <v>3891</v>
      </c>
      <c r="AF6736" s="17">
        <v>8</v>
      </c>
      <c r="AG6736" s="17">
        <v>2</v>
      </c>
      <c r="AM6736" s="17" t="s">
        <v>105</v>
      </c>
      <c r="AN6736" s="17" t="s">
        <v>5515</v>
      </c>
      <c r="AO6736" s="17">
        <v>3</v>
      </c>
      <c r="AP6736" s="17">
        <v>80</v>
      </c>
      <c r="AQ6736" s="17">
        <v>5</v>
      </c>
      <c r="AT6736" s="17" t="s">
        <v>5516</v>
      </c>
      <c r="CQ6736" s="17" t="s">
        <v>3901</v>
      </c>
      <c r="CU6736" s="17" t="s">
        <v>3901</v>
      </c>
      <c r="DN6736" s="17">
        <f>COUNTIF(AU6736:DM6736, "X")</f>
        <v>2</v>
      </c>
    </row>
    <row r="6737" spans="1:118" s="17" customFormat="1">
      <c r="A6737" s="17" t="s">
        <v>17414</v>
      </c>
      <c r="B6737" s="17">
        <v>55</v>
      </c>
      <c r="C6737" s="17">
        <v>140444</v>
      </c>
      <c r="D6737" s="17" t="s">
        <v>12304</v>
      </c>
      <c r="E6737" s="17" t="s">
        <v>17415</v>
      </c>
      <c r="F6737" s="17" t="s">
        <v>21</v>
      </c>
      <c r="H6737" s="309">
        <v>23333</v>
      </c>
      <c r="I6737" s="309">
        <v>42925</v>
      </c>
      <c r="J6737" s="17" t="s">
        <v>3888</v>
      </c>
      <c r="L6737" s="17" t="s">
        <v>17416</v>
      </c>
      <c r="N6737" s="17" t="s">
        <v>14</v>
      </c>
      <c r="O6737" s="17" t="s">
        <v>15</v>
      </c>
      <c r="P6737" s="17">
        <v>45371</v>
      </c>
      <c r="Q6737" s="17">
        <v>9040</v>
      </c>
      <c r="AF6737" s="17">
        <v>15</v>
      </c>
      <c r="AG6737" s="17">
        <v>2</v>
      </c>
      <c r="AH6737" s="17" t="s">
        <v>11926</v>
      </c>
      <c r="AK6737" s="17" t="s">
        <v>17298</v>
      </c>
      <c r="AM6737" s="17" t="s">
        <v>88</v>
      </c>
      <c r="AN6737" s="17" t="s">
        <v>17299</v>
      </c>
      <c r="AO6737" s="17">
        <v>3</v>
      </c>
      <c r="AP6737" s="17">
        <v>80</v>
      </c>
      <c r="AQ6737" s="17">
        <v>5</v>
      </c>
      <c r="AR6737" s="17" t="s">
        <v>17300</v>
      </c>
      <c r="BS6737" s="17" t="s">
        <v>3901</v>
      </c>
      <c r="BY6737" s="17" t="s">
        <v>3901</v>
      </c>
      <c r="DN6737" s="17">
        <f>COUNTIF(AU6737:DM6737, "X")</f>
        <v>2</v>
      </c>
    </row>
    <row r="6738" spans="1:118" s="17" customFormat="1">
      <c r="A6738" s="17" t="s">
        <v>23453</v>
      </c>
      <c r="B6738" s="17">
        <v>55</v>
      </c>
      <c r="C6738" s="17">
        <v>179788</v>
      </c>
      <c r="D6738" s="17" t="s">
        <v>14776</v>
      </c>
      <c r="E6738" s="17" t="s">
        <v>5402</v>
      </c>
      <c r="F6738" s="17" t="s">
        <v>377</v>
      </c>
      <c r="H6738" s="309">
        <v>20488</v>
      </c>
      <c r="I6738" s="309">
        <v>42915</v>
      </c>
      <c r="J6738" s="17" t="s">
        <v>3888</v>
      </c>
      <c r="L6738" s="17" t="s">
        <v>23454</v>
      </c>
      <c r="N6738" s="17" t="s">
        <v>576</v>
      </c>
      <c r="O6738" s="17" t="s">
        <v>15</v>
      </c>
      <c r="P6738" s="17">
        <v>45322</v>
      </c>
      <c r="AF6738" s="17">
        <v>8</v>
      </c>
      <c r="AG6738" s="17">
        <v>2</v>
      </c>
      <c r="AI6738" s="17" t="s">
        <v>20542</v>
      </c>
      <c r="AM6738" s="17" t="s">
        <v>256</v>
      </c>
      <c r="AN6738" s="17" t="s">
        <v>23381</v>
      </c>
      <c r="AO6738" s="17">
        <v>3</v>
      </c>
      <c r="AP6738" s="17">
        <v>80</v>
      </c>
      <c r="AQ6738" s="17">
        <v>5</v>
      </c>
      <c r="AR6738" s="17" t="s">
        <v>22585</v>
      </c>
      <c r="AV6738" s="17" t="s">
        <v>3901</v>
      </c>
      <c r="DN6738" s="17">
        <f>COUNTIF(AU6738:DM6738, "X")</f>
        <v>1</v>
      </c>
    </row>
    <row r="6739" spans="1:118" s="17" customFormat="1">
      <c r="A6739" s="17" t="s">
        <v>25585</v>
      </c>
      <c r="B6739" s="17">
        <v>55</v>
      </c>
      <c r="C6739" s="17">
        <v>179796</v>
      </c>
      <c r="D6739" s="17" t="s">
        <v>18103</v>
      </c>
      <c r="E6739" s="17" t="s">
        <v>92</v>
      </c>
      <c r="F6739" s="17" t="s">
        <v>140</v>
      </c>
      <c r="H6739" s="309">
        <v>34869</v>
      </c>
      <c r="I6739" s="309">
        <v>42926</v>
      </c>
      <c r="J6739" s="17" t="s">
        <v>3888</v>
      </c>
      <c r="L6739" s="17" t="s">
        <v>25586</v>
      </c>
      <c r="N6739" s="17" t="s">
        <v>31</v>
      </c>
      <c r="O6739" s="17" t="s">
        <v>15</v>
      </c>
      <c r="P6739" s="17">
        <v>45373</v>
      </c>
      <c r="AC6739" s="17" t="s">
        <v>9895</v>
      </c>
      <c r="AD6739" s="17" t="s">
        <v>9896</v>
      </c>
      <c r="AF6739" s="17">
        <v>8</v>
      </c>
      <c r="AG6739" s="17">
        <v>2</v>
      </c>
      <c r="AM6739" s="17" t="s">
        <v>76</v>
      </c>
      <c r="AN6739" s="17" t="s">
        <v>25452</v>
      </c>
      <c r="AO6739" s="17">
        <v>3</v>
      </c>
      <c r="AP6739" s="17">
        <v>80</v>
      </c>
      <c r="AQ6739" s="17">
        <v>5</v>
      </c>
      <c r="AR6739" s="17" t="s">
        <v>9898</v>
      </c>
      <c r="AT6739" s="17" t="s">
        <v>9899</v>
      </c>
      <c r="DN6739" s="17">
        <f>COUNTIF(AU6739:DM6739, "X")</f>
        <v>0</v>
      </c>
    </row>
    <row r="6740" spans="1:118" s="17" customFormat="1">
      <c r="A6740" s="523" t="s">
        <v>1960</v>
      </c>
      <c r="B6740" s="17">
        <v>55</v>
      </c>
      <c r="C6740" s="17">
        <v>179797</v>
      </c>
      <c r="D6740" s="17" t="s">
        <v>1639</v>
      </c>
      <c r="E6740" s="17" t="s">
        <v>570</v>
      </c>
      <c r="F6740" s="17" t="s">
        <v>56</v>
      </c>
      <c r="H6740" s="309">
        <v>24027</v>
      </c>
      <c r="I6740" s="309">
        <v>42926</v>
      </c>
      <c r="J6740" s="17" t="s">
        <v>3888</v>
      </c>
      <c r="L6740" s="17" t="s">
        <v>1064</v>
      </c>
      <c r="N6740" s="17" t="s">
        <v>31</v>
      </c>
      <c r="O6740" s="17" t="s">
        <v>15</v>
      </c>
      <c r="P6740" s="17">
        <v>45373</v>
      </c>
      <c r="AC6740" s="17" t="s">
        <v>9895</v>
      </c>
      <c r="AD6740" s="17" t="s">
        <v>9896</v>
      </c>
      <c r="AF6740" s="17">
        <v>15</v>
      </c>
      <c r="AG6740" s="17">
        <v>2</v>
      </c>
      <c r="AM6740" s="17" t="s">
        <v>121</v>
      </c>
      <c r="AN6740" s="17" t="s">
        <v>15516</v>
      </c>
      <c r="AO6740" s="17">
        <v>3</v>
      </c>
      <c r="AP6740" s="17">
        <v>80</v>
      </c>
      <c r="AQ6740" s="17">
        <v>5</v>
      </c>
      <c r="AR6740" s="17" t="s">
        <v>9898</v>
      </c>
      <c r="AT6740" s="17" t="s">
        <v>15057</v>
      </c>
      <c r="DA6740" s="17" t="s">
        <v>3901</v>
      </c>
      <c r="DN6740" s="17">
        <f>COUNTIF(AU6740:DM6740, "X")</f>
        <v>1</v>
      </c>
    </row>
    <row r="6741" spans="1:118" s="17" customFormat="1">
      <c r="A6741" s="17" t="s">
        <v>9998</v>
      </c>
      <c r="B6741" s="17">
        <v>55</v>
      </c>
      <c r="C6741" s="17">
        <v>179799</v>
      </c>
      <c r="D6741" s="17" t="s">
        <v>9999</v>
      </c>
      <c r="E6741" s="17" t="s">
        <v>122</v>
      </c>
      <c r="F6741" s="17" t="s">
        <v>36</v>
      </c>
      <c r="H6741" s="309">
        <v>36143</v>
      </c>
      <c r="I6741" s="309">
        <v>42926</v>
      </c>
      <c r="J6741" s="17" t="s">
        <v>3888</v>
      </c>
      <c r="L6741" s="17" t="s">
        <v>9894</v>
      </c>
      <c r="M6741" s="17" t="s">
        <v>10000</v>
      </c>
      <c r="N6741" s="17" t="s">
        <v>31</v>
      </c>
      <c r="O6741" s="17" t="s">
        <v>15</v>
      </c>
      <c r="P6741" s="17">
        <v>45373</v>
      </c>
      <c r="AC6741" s="17" t="s">
        <v>9895</v>
      </c>
      <c r="AD6741" s="17" t="s">
        <v>9896</v>
      </c>
      <c r="AF6741" s="17">
        <v>8</v>
      </c>
      <c r="AG6741" s="17">
        <v>2</v>
      </c>
      <c r="AM6741" s="17" t="s">
        <v>216</v>
      </c>
      <c r="AN6741" s="17" t="s">
        <v>9897</v>
      </c>
      <c r="AO6741" s="17">
        <v>3</v>
      </c>
      <c r="AP6741" s="17">
        <v>80</v>
      </c>
      <c r="AQ6741" s="17">
        <v>5</v>
      </c>
      <c r="AR6741" s="17" t="s">
        <v>9898</v>
      </c>
      <c r="AT6741" s="17" t="s">
        <v>9899</v>
      </c>
      <c r="DN6741" s="17">
        <f>COUNTIF(AU6741:DM6741, "X")</f>
        <v>0</v>
      </c>
    </row>
    <row r="6742" spans="1:118" s="17" customFormat="1">
      <c r="A6742" s="17" t="s">
        <v>18249</v>
      </c>
      <c r="B6742" s="17">
        <v>55</v>
      </c>
      <c r="C6742" s="17">
        <v>88220</v>
      </c>
      <c r="D6742" s="17" t="s">
        <v>4154</v>
      </c>
      <c r="E6742" s="17" t="s">
        <v>73</v>
      </c>
      <c r="F6742" s="17" t="s">
        <v>70</v>
      </c>
      <c r="H6742" s="309">
        <v>25962</v>
      </c>
      <c r="I6742" s="309">
        <v>42926</v>
      </c>
      <c r="J6742" s="17" t="s">
        <v>3888</v>
      </c>
      <c r="L6742" s="17" t="s">
        <v>18250</v>
      </c>
      <c r="N6742" s="17" t="s">
        <v>31</v>
      </c>
      <c r="O6742" s="17" t="s">
        <v>15</v>
      </c>
      <c r="P6742" s="17">
        <v>45373</v>
      </c>
      <c r="AD6742" s="17" t="s">
        <v>9896</v>
      </c>
      <c r="AF6742" s="17">
        <v>15</v>
      </c>
      <c r="AG6742" s="17">
        <v>2</v>
      </c>
      <c r="AM6742" s="17" t="s">
        <v>32</v>
      </c>
      <c r="AN6742" s="17" t="s">
        <v>18168</v>
      </c>
      <c r="AO6742" s="17">
        <v>3</v>
      </c>
      <c r="AP6742" s="17">
        <v>80</v>
      </c>
      <c r="AQ6742" s="17">
        <v>5</v>
      </c>
      <c r="AR6742" s="17" t="s">
        <v>9898</v>
      </c>
      <c r="BD6742" s="17" t="s">
        <v>3901</v>
      </c>
      <c r="DN6742" s="17">
        <f>COUNTIF(AU6742:DM6742, "X")</f>
        <v>1</v>
      </c>
    </row>
    <row r="6743" spans="1:118" s="17" customFormat="1">
      <c r="A6743" s="17" t="s">
        <v>10139</v>
      </c>
      <c r="B6743" s="17">
        <v>55</v>
      </c>
      <c r="C6743" s="17">
        <v>179800</v>
      </c>
      <c r="D6743" s="17" t="s">
        <v>10140</v>
      </c>
      <c r="E6743" s="17" t="s">
        <v>10141</v>
      </c>
      <c r="F6743" s="17" t="s">
        <v>93</v>
      </c>
      <c r="H6743" s="309">
        <v>33421</v>
      </c>
      <c r="I6743" s="309">
        <v>42926</v>
      </c>
      <c r="J6743" s="17" t="s">
        <v>3888</v>
      </c>
      <c r="L6743" s="17" t="s">
        <v>10142</v>
      </c>
      <c r="M6743" s="17" t="s">
        <v>97</v>
      </c>
      <c r="N6743" s="17" t="s">
        <v>31</v>
      </c>
      <c r="O6743" s="17" t="s">
        <v>15</v>
      </c>
      <c r="P6743" s="17">
        <v>45373</v>
      </c>
      <c r="AC6743" s="17" t="s">
        <v>9895</v>
      </c>
      <c r="AD6743" s="17" t="s">
        <v>9896</v>
      </c>
      <c r="AF6743" s="17">
        <v>8</v>
      </c>
      <c r="AG6743" s="17">
        <v>2</v>
      </c>
      <c r="AM6743" s="17" t="s">
        <v>216</v>
      </c>
      <c r="AN6743" s="17" t="s">
        <v>9897</v>
      </c>
      <c r="AO6743" s="17">
        <v>3</v>
      </c>
      <c r="AP6743" s="17">
        <v>80</v>
      </c>
      <c r="AQ6743" s="17">
        <v>5</v>
      </c>
      <c r="AR6743" s="17" t="s">
        <v>9898</v>
      </c>
      <c r="AT6743" s="17" t="s">
        <v>9899</v>
      </c>
      <c r="DA6743" s="17" t="s">
        <v>3901</v>
      </c>
      <c r="DN6743" s="17">
        <f>COUNTIF(AU6743:DM6743, "X")</f>
        <v>1</v>
      </c>
    </row>
    <row r="6744" spans="1:118" s="17" customFormat="1">
      <c r="A6744" s="17" t="s">
        <v>16051</v>
      </c>
      <c r="B6744" s="17">
        <v>55</v>
      </c>
      <c r="C6744" s="17">
        <v>179807</v>
      </c>
      <c r="D6744" s="17" t="s">
        <v>5584</v>
      </c>
      <c r="E6744" s="17" t="s">
        <v>252</v>
      </c>
      <c r="F6744" s="17" t="s">
        <v>3983</v>
      </c>
      <c r="H6744" s="309">
        <v>33066</v>
      </c>
      <c r="I6744" s="309">
        <v>42927</v>
      </c>
      <c r="J6744" s="17" t="s">
        <v>3888</v>
      </c>
      <c r="L6744" s="17" t="s">
        <v>15676</v>
      </c>
      <c r="M6744" s="17" t="s">
        <v>97</v>
      </c>
      <c r="N6744" s="17" t="s">
        <v>31</v>
      </c>
      <c r="O6744" s="17" t="s">
        <v>15</v>
      </c>
      <c r="P6744" s="17">
        <v>45373</v>
      </c>
      <c r="AC6744" s="17" t="s">
        <v>9895</v>
      </c>
      <c r="AD6744" s="17" t="s">
        <v>9896</v>
      </c>
      <c r="AF6744" s="17">
        <v>15</v>
      </c>
      <c r="AG6744" s="17">
        <v>2</v>
      </c>
      <c r="AM6744" s="17" t="s">
        <v>121</v>
      </c>
      <c r="AN6744" s="17" t="s">
        <v>15516</v>
      </c>
      <c r="AO6744" s="17">
        <v>3</v>
      </c>
      <c r="AP6744" s="17">
        <v>80</v>
      </c>
      <c r="AQ6744" s="17">
        <v>5</v>
      </c>
      <c r="AR6744" s="17" t="s">
        <v>9898</v>
      </c>
      <c r="AT6744" s="17" t="s">
        <v>15057</v>
      </c>
      <c r="BS6744" s="17" t="s">
        <v>3901</v>
      </c>
      <c r="CH6744" s="17" t="s">
        <v>3901</v>
      </c>
      <c r="DF6744" s="17" t="s">
        <v>3901</v>
      </c>
      <c r="DJ6744" s="17" t="s">
        <v>3901</v>
      </c>
      <c r="DN6744" s="17">
        <f>COUNTIF(AU6744:DM6744, "X")</f>
        <v>4</v>
      </c>
    </row>
    <row r="6745" spans="1:118" s="17" customFormat="1">
      <c r="A6745" s="17" t="s">
        <v>14295</v>
      </c>
      <c r="B6745" s="17">
        <v>55</v>
      </c>
      <c r="C6745" s="17">
        <v>179810</v>
      </c>
      <c r="D6745" s="17" t="s">
        <v>10801</v>
      </c>
      <c r="E6745" s="17" t="s">
        <v>538</v>
      </c>
      <c r="F6745" s="17" t="s">
        <v>93</v>
      </c>
      <c r="H6745" s="309">
        <v>35251</v>
      </c>
      <c r="I6745" s="309">
        <v>42926</v>
      </c>
      <c r="J6745" s="17" t="s">
        <v>3888</v>
      </c>
      <c r="L6745" s="17" t="s">
        <v>14296</v>
      </c>
      <c r="N6745" s="17" t="s">
        <v>31</v>
      </c>
      <c r="O6745" s="17" t="s">
        <v>15</v>
      </c>
      <c r="P6745" s="17">
        <v>45373</v>
      </c>
      <c r="AC6745" s="17" t="s">
        <v>9895</v>
      </c>
      <c r="AD6745" s="17" t="s">
        <v>9896</v>
      </c>
      <c r="AF6745" s="17">
        <v>8</v>
      </c>
      <c r="AG6745" s="17">
        <v>2</v>
      </c>
      <c r="AM6745" s="17" t="s">
        <v>157</v>
      </c>
      <c r="AN6745" s="17" t="s">
        <v>14151</v>
      </c>
      <c r="AO6745" s="17">
        <v>3</v>
      </c>
      <c r="AP6745" s="17">
        <v>80</v>
      </c>
      <c r="AQ6745" s="17">
        <v>5</v>
      </c>
      <c r="AR6745" s="17" t="s">
        <v>9898</v>
      </c>
      <c r="AT6745" s="17" t="s">
        <v>14152</v>
      </c>
      <c r="DN6745" s="17">
        <f>COUNTIF(AU6745:DM6745, "X")</f>
        <v>0</v>
      </c>
    </row>
    <row r="6746" spans="1:118" s="17" customFormat="1">
      <c r="A6746" s="17" t="s">
        <v>17476</v>
      </c>
      <c r="B6746" s="17">
        <v>55</v>
      </c>
      <c r="C6746" s="17">
        <v>179817</v>
      </c>
      <c r="D6746" s="17" t="s">
        <v>12147</v>
      </c>
      <c r="E6746" s="17" t="s">
        <v>194</v>
      </c>
      <c r="F6746" s="17" t="s">
        <v>22</v>
      </c>
      <c r="H6746" s="309">
        <v>34830</v>
      </c>
      <c r="I6746" s="309">
        <v>42919</v>
      </c>
      <c r="J6746" s="17" t="s">
        <v>3888</v>
      </c>
      <c r="L6746" s="17" t="s">
        <v>17477</v>
      </c>
      <c r="N6746" s="17" t="s">
        <v>14</v>
      </c>
      <c r="O6746" s="17" t="s">
        <v>15</v>
      </c>
      <c r="P6746" s="17">
        <v>45371</v>
      </c>
      <c r="AF6746" s="17">
        <v>8</v>
      </c>
      <c r="AG6746" s="17">
        <v>2</v>
      </c>
      <c r="AH6746" s="17" t="s">
        <v>11926</v>
      </c>
      <c r="AK6746" s="17" t="s">
        <v>17298</v>
      </c>
      <c r="AM6746" s="17" t="s">
        <v>88</v>
      </c>
      <c r="AN6746" s="17" t="s">
        <v>17299</v>
      </c>
      <c r="AO6746" s="17">
        <v>3</v>
      </c>
      <c r="AP6746" s="17">
        <v>80</v>
      </c>
      <c r="AQ6746" s="17">
        <v>5</v>
      </c>
      <c r="AR6746" s="17" t="s">
        <v>17300</v>
      </c>
      <c r="DN6746" s="17">
        <f>COUNTIF(AU6746:DM6746, "X")</f>
        <v>0</v>
      </c>
    </row>
    <row r="6747" spans="1:118" s="17" customFormat="1">
      <c r="A6747" s="17" t="s">
        <v>14334</v>
      </c>
      <c r="B6747" s="17">
        <v>55</v>
      </c>
      <c r="C6747" s="17">
        <v>179828</v>
      </c>
      <c r="D6747" s="17" t="s">
        <v>3898</v>
      </c>
      <c r="E6747" s="17" t="s">
        <v>4929</v>
      </c>
      <c r="F6747" s="17" t="s">
        <v>7635</v>
      </c>
      <c r="H6747" s="309">
        <v>35835</v>
      </c>
      <c r="I6747" s="309">
        <v>42929</v>
      </c>
      <c r="J6747" s="17" t="s">
        <v>3888</v>
      </c>
      <c r="L6747" s="17" t="s">
        <v>504</v>
      </c>
      <c r="M6747" s="17" t="s">
        <v>9302</v>
      </c>
      <c r="N6747" s="17" t="s">
        <v>31</v>
      </c>
      <c r="O6747" s="17" t="s">
        <v>15</v>
      </c>
      <c r="P6747" s="17">
        <v>45373</v>
      </c>
      <c r="AC6747" s="17" t="s">
        <v>9895</v>
      </c>
      <c r="AD6747" s="17" t="s">
        <v>9896</v>
      </c>
      <c r="AF6747" s="17">
        <v>8</v>
      </c>
      <c r="AG6747" s="17">
        <v>2</v>
      </c>
      <c r="AM6747" s="17" t="s">
        <v>157</v>
      </c>
      <c r="AN6747" s="17" t="s">
        <v>14151</v>
      </c>
      <c r="AO6747" s="17">
        <v>3</v>
      </c>
      <c r="AP6747" s="17">
        <v>80</v>
      </c>
      <c r="AQ6747" s="17">
        <v>5</v>
      </c>
      <c r="AR6747" s="17" t="s">
        <v>9898</v>
      </c>
      <c r="AT6747" s="17" t="s">
        <v>14152</v>
      </c>
      <c r="DN6747" s="17">
        <f>COUNTIF(AU6747:DM6747, "X")</f>
        <v>0</v>
      </c>
    </row>
    <row r="6748" spans="1:118" s="17" customFormat="1">
      <c r="A6748" s="17" t="s">
        <v>19959</v>
      </c>
      <c r="B6748" s="17">
        <v>55</v>
      </c>
      <c r="C6748" s="17">
        <v>179838</v>
      </c>
      <c r="D6748" s="17" t="s">
        <v>4350</v>
      </c>
      <c r="E6748" s="17" t="s">
        <v>5161</v>
      </c>
      <c r="F6748" s="17" t="s">
        <v>555</v>
      </c>
      <c r="H6748" s="309">
        <v>36322</v>
      </c>
      <c r="I6748" s="309">
        <v>42912</v>
      </c>
      <c r="J6748" s="17" t="s">
        <v>3888</v>
      </c>
      <c r="L6748" s="17" t="s">
        <v>19960</v>
      </c>
      <c r="N6748" s="17" t="s">
        <v>14</v>
      </c>
      <c r="O6748" s="17" t="s">
        <v>15</v>
      </c>
      <c r="P6748" s="17">
        <v>45371</v>
      </c>
      <c r="AF6748" s="17">
        <v>8</v>
      </c>
      <c r="AG6748" s="17">
        <v>2</v>
      </c>
      <c r="AI6748" s="17" t="s">
        <v>10178</v>
      </c>
      <c r="AM6748" s="17" t="s">
        <v>148</v>
      </c>
      <c r="AN6748" s="17" t="s">
        <v>19836</v>
      </c>
      <c r="AO6748" s="17">
        <v>3</v>
      </c>
      <c r="AP6748" s="17">
        <v>80</v>
      </c>
      <c r="AQ6748" s="17">
        <v>5</v>
      </c>
      <c r="AR6748" s="17" t="s">
        <v>10180</v>
      </c>
      <c r="DN6748" s="17">
        <f>COUNTIF(AU6748:DM6748, "X")</f>
        <v>0</v>
      </c>
    </row>
    <row r="6749" spans="1:118" s="17" customFormat="1">
      <c r="A6749" s="17" t="s">
        <v>17735</v>
      </c>
      <c r="B6749" s="17">
        <v>55</v>
      </c>
      <c r="C6749" s="17">
        <v>179844</v>
      </c>
      <c r="D6749" s="17" t="s">
        <v>17736</v>
      </c>
      <c r="E6749" s="17" t="s">
        <v>4618</v>
      </c>
      <c r="F6749" s="17" t="s">
        <v>129</v>
      </c>
      <c r="H6749" s="309">
        <v>29371</v>
      </c>
      <c r="I6749" s="309">
        <v>42912</v>
      </c>
      <c r="J6749" s="17" t="s">
        <v>3888</v>
      </c>
      <c r="L6749" s="17" t="s">
        <v>17737</v>
      </c>
      <c r="N6749" s="17" t="s">
        <v>50</v>
      </c>
      <c r="O6749" s="17" t="s">
        <v>15</v>
      </c>
      <c r="P6749" s="17">
        <v>45344</v>
      </c>
      <c r="AF6749" s="17">
        <v>8</v>
      </c>
      <c r="AG6749" s="17">
        <v>2</v>
      </c>
      <c r="AH6749" s="17" t="s">
        <v>11926</v>
      </c>
      <c r="AK6749" s="17" t="s">
        <v>17298</v>
      </c>
      <c r="AM6749" s="17" t="s">
        <v>46</v>
      </c>
      <c r="AN6749" s="17" t="s">
        <v>17553</v>
      </c>
      <c r="AO6749" s="17">
        <v>3</v>
      </c>
      <c r="AP6749" s="17">
        <v>80</v>
      </c>
      <c r="AQ6749" s="17">
        <v>5</v>
      </c>
      <c r="AR6749" s="17" t="s">
        <v>17300</v>
      </c>
      <c r="CC6749" s="17" t="s">
        <v>3901</v>
      </c>
      <c r="CH6749" s="17" t="s">
        <v>3901</v>
      </c>
      <c r="DN6749" s="17">
        <f>COUNTIF(AU6749:DM6749, "X")</f>
        <v>2</v>
      </c>
    </row>
    <row r="6750" spans="1:118" s="17" customFormat="1">
      <c r="A6750" s="17" t="s">
        <v>26872</v>
      </c>
      <c r="B6750" s="17">
        <v>55</v>
      </c>
      <c r="C6750" s="17">
        <v>164881</v>
      </c>
      <c r="D6750" s="17" t="s">
        <v>297</v>
      </c>
      <c r="E6750" s="17" t="s">
        <v>7561</v>
      </c>
      <c r="F6750" s="17" t="s">
        <v>65</v>
      </c>
      <c r="H6750" s="309">
        <v>18474</v>
      </c>
      <c r="I6750" s="309">
        <v>42931</v>
      </c>
      <c r="J6750" s="17" t="s">
        <v>3888</v>
      </c>
      <c r="L6750" s="17" t="s">
        <v>26873</v>
      </c>
      <c r="M6750" s="17" t="s">
        <v>863</v>
      </c>
      <c r="N6750" s="17" t="s">
        <v>14</v>
      </c>
      <c r="O6750" s="17" t="s">
        <v>15</v>
      </c>
      <c r="P6750" s="17">
        <v>45371</v>
      </c>
      <c r="AC6750" s="17" t="s">
        <v>17772</v>
      </c>
      <c r="AF6750" s="17">
        <v>15</v>
      </c>
      <c r="AG6750" s="17">
        <v>2</v>
      </c>
      <c r="AH6750" s="17" t="s">
        <v>11926</v>
      </c>
      <c r="AK6750" s="17" t="s">
        <v>17298</v>
      </c>
      <c r="AM6750" s="17" t="s">
        <v>2619</v>
      </c>
      <c r="AN6750" s="17" t="s">
        <v>26616</v>
      </c>
      <c r="AO6750" s="17">
        <v>3</v>
      </c>
      <c r="AP6750" s="17">
        <v>80</v>
      </c>
      <c r="AQ6750" s="17">
        <v>5</v>
      </c>
      <c r="AT6750" s="17" t="s">
        <v>26617</v>
      </c>
      <c r="BD6750" s="17" t="s">
        <v>3901</v>
      </c>
      <c r="CH6750" s="17" t="s">
        <v>3901</v>
      </c>
      <c r="CU6750" s="17" t="s">
        <v>3901</v>
      </c>
      <c r="DN6750" s="17">
        <f>COUNTIF(AU6750:DM6750, "X")</f>
        <v>3</v>
      </c>
    </row>
    <row r="6751" spans="1:118" s="17" customFormat="1">
      <c r="A6751" s="17" t="s">
        <v>19659</v>
      </c>
      <c r="B6751" s="17">
        <v>55</v>
      </c>
      <c r="C6751" s="17">
        <v>179859</v>
      </c>
      <c r="D6751" s="17" t="s">
        <v>146</v>
      </c>
      <c r="E6751" s="17" t="s">
        <v>287</v>
      </c>
      <c r="F6751" s="17" t="s">
        <v>431</v>
      </c>
      <c r="H6751" s="309">
        <v>28050</v>
      </c>
      <c r="I6751" s="309">
        <v>42934</v>
      </c>
      <c r="J6751" s="17" t="s">
        <v>3888</v>
      </c>
      <c r="L6751" s="17" t="s">
        <v>19585</v>
      </c>
      <c r="N6751" s="17" t="s">
        <v>18354</v>
      </c>
      <c r="O6751" s="17" t="s">
        <v>15</v>
      </c>
      <c r="P6751" s="17">
        <v>45317</v>
      </c>
      <c r="AF6751" s="17">
        <v>8</v>
      </c>
      <c r="AG6751" s="17">
        <v>2</v>
      </c>
      <c r="AH6751" s="17" t="s">
        <v>11926</v>
      </c>
      <c r="AK6751" s="17" t="s">
        <v>11927</v>
      </c>
      <c r="AM6751" s="17" t="s">
        <v>2615</v>
      </c>
      <c r="AN6751" s="17" t="s">
        <v>19445</v>
      </c>
      <c r="AO6751" s="17">
        <v>3</v>
      </c>
      <c r="AP6751" s="17">
        <v>80</v>
      </c>
      <c r="AQ6751" s="17">
        <v>5</v>
      </c>
      <c r="AR6751" s="17" t="s">
        <v>19446</v>
      </c>
      <c r="DF6751" s="17" t="s">
        <v>3901</v>
      </c>
      <c r="DN6751" s="17">
        <f>COUNTIF(AU6751:DM6751, "X")</f>
        <v>1</v>
      </c>
    </row>
    <row r="6752" spans="1:118" s="17" customFormat="1">
      <c r="A6752" s="17" t="s">
        <v>4070</v>
      </c>
      <c r="B6752" s="17">
        <v>55</v>
      </c>
      <c r="C6752" s="17">
        <v>179865</v>
      </c>
      <c r="D6752" s="17" t="s">
        <v>4071</v>
      </c>
      <c r="E6752" s="17" t="s">
        <v>4072</v>
      </c>
      <c r="F6752" s="17" t="s">
        <v>4073</v>
      </c>
      <c r="H6752" s="309">
        <v>36021</v>
      </c>
      <c r="I6752" s="309">
        <v>42933</v>
      </c>
      <c r="J6752" s="17" t="s">
        <v>3888</v>
      </c>
      <c r="L6752" s="17" t="s">
        <v>4074</v>
      </c>
      <c r="N6752" s="17" t="s">
        <v>19</v>
      </c>
      <c r="O6752" s="17" t="s">
        <v>15</v>
      </c>
      <c r="P6752" s="17">
        <v>45356</v>
      </c>
      <c r="AC6752" s="17" t="s">
        <v>3890</v>
      </c>
      <c r="AD6752" s="17" t="s">
        <v>3891</v>
      </c>
      <c r="AF6752" s="17">
        <v>15</v>
      </c>
      <c r="AG6752" s="17">
        <v>2</v>
      </c>
      <c r="AM6752" s="17" t="s">
        <v>172</v>
      </c>
      <c r="AN6752" s="17" t="s">
        <v>3892</v>
      </c>
      <c r="AO6752" s="17">
        <v>3</v>
      </c>
      <c r="AP6752" s="17">
        <v>80</v>
      </c>
      <c r="AQ6752" s="17">
        <v>5</v>
      </c>
      <c r="AT6752" s="17" t="s">
        <v>3893</v>
      </c>
      <c r="DA6752" s="17" t="s">
        <v>3901</v>
      </c>
      <c r="DN6752" s="17">
        <f>COUNTIF(AU6752:DM6752, "X")</f>
        <v>1</v>
      </c>
    </row>
    <row r="6753" spans="1:118" s="17" customFormat="1">
      <c r="A6753" s="17" t="s">
        <v>17631</v>
      </c>
      <c r="B6753" s="17">
        <v>55</v>
      </c>
      <c r="C6753" s="17">
        <v>179878</v>
      </c>
      <c r="D6753" s="17" t="s">
        <v>250</v>
      </c>
      <c r="E6753" s="17" t="s">
        <v>456</v>
      </c>
      <c r="F6753" s="17" t="s">
        <v>3887</v>
      </c>
      <c r="H6753" s="309">
        <v>36253</v>
      </c>
      <c r="I6753" s="309">
        <v>42936</v>
      </c>
      <c r="J6753" s="17" t="s">
        <v>3888</v>
      </c>
      <c r="L6753" s="17" t="s">
        <v>17632</v>
      </c>
      <c r="N6753" s="17" t="s">
        <v>50</v>
      </c>
      <c r="O6753" s="17" t="s">
        <v>15</v>
      </c>
      <c r="P6753" s="17">
        <v>45344</v>
      </c>
      <c r="AF6753" s="17">
        <v>15</v>
      </c>
      <c r="AG6753" s="17">
        <v>2</v>
      </c>
      <c r="AH6753" s="17" t="s">
        <v>11926</v>
      </c>
      <c r="AK6753" s="17" t="s">
        <v>17298</v>
      </c>
      <c r="AM6753" s="17" t="s">
        <v>46</v>
      </c>
      <c r="AN6753" s="17" t="s">
        <v>17553</v>
      </c>
      <c r="AO6753" s="17">
        <v>3</v>
      </c>
      <c r="AP6753" s="17">
        <v>80</v>
      </c>
      <c r="AQ6753" s="17">
        <v>5</v>
      </c>
      <c r="AR6753" s="17" t="s">
        <v>17300</v>
      </c>
      <c r="CX6753" s="17" t="s">
        <v>3901</v>
      </c>
      <c r="DA6753" s="17" t="s">
        <v>3901</v>
      </c>
      <c r="DF6753" s="17" t="s">
        <v>3901</v>
      </c>
      <c r="DN6753" s="17">
        <f>COUNTIF(AU6753:DM6753, "X")</f>
        <v>3</v>
      </c>
    </row>
    <row r="6754" spans="1:118" s="17" customFormat="1">
      <c r="A6754" s="17" t="s">
        <v>21406</v>
      </c>
      <c r="B6754" s="17">
        <v>55</v>
      </c>
      <c r="C6754" s="17">
        <v>179883</v>
      </c>
      <c r="D6754" s="17" t="s">
        <v>565</v>
      </c>
      <c r="E6754" s="17" t="s">
        <v>21407</v>
      </c>
      <c r="F6754" s="17" t="s">
        <v>21408</v>
      </c>
      <c r="H6754" s="309">
        <v>35210</v>
      </c>
      <c r="I6754" s="309">
        <v>42933</v>
      </c>
      <c r="J6754" s="17" t="s">
        <v>3888</v>
      </c>
      <c r="L6754" s="17" t="s">
        <v>21409</v>
      </c>
      <c r="N6754" s="17" t="s">
        <v>26</v>
      </c>
      <c r="O6754" s="17" t="s">
        <v>15</v>
      </c>
      <c r="P6754" s="17">
        <v>45318</v>
      </c>
      <c r="AF6754" s="17">
        <v>8</v>
      </c>
      <c r="AG6754" s="17">
        <v>2</v>
      </c>
      <c r="AI6754" s="17" t="s">
        <v>20669</v>
      </c>
      <c r="AM6754" s="17" t="s">
        <v>2616</v>
      </c>
      <c r="AN6754" s="17" t="s">
        <v>21221</v>
      </c>
      <c r="AO6754" s="17">
        <v>3</v>
      </c>
      <c r="AP6754" s="17">
        <v>80</v>
      </c>
      <c r="AQ6754" s="17">
        <v>5</v>
      </c>
      <c r="AR6754" s="17" t="s">
        <v>20671</v>
      </c>
      <c r="AS6754" s="17" t="s">
        <v>21222</v>
      </c>
      <c r="DN6754" s="17">
        <f>COUNTIF(AU6754:DM6754, "X")</f>
        <v>0</v>
      </c>
    </row>
    <row r="6755" spans="1:118" s="17" customFormat="1">
      <c r="A6755" s="17" t="s">
        <v>16213</v>
      </c>
      <c r="B6755" s="17">
        <v>55</v>
      </c>
      <c r="C6755" s="17">
        <v>179889</v>
      </c>
      <c r="D6755" s="17" t="s">
        <v>16214</v>
      </c>
      <c r="E6755" s="17" t="s">
        <v>333</v>
      </c>
      <c r="F6755" s="17" t="s">
        <v>298</v>
      </c>
      <c r="H6755" s="309">
        <v>33576</v>
      </c>
      <c r="I6755" s="309">
        <v>42937</v>
      </c>
      <c r="J6755" s="17" t="s">
        <v>3888</v>
      </c>
      <c r="L6755" s="17" t="s">
        <v>16130</v>
      </c>
      <c r="M6755" s="17" t="s">
        <v>6735</v>
      </c>
      <c r="N6755" s="17" t="s">
        <v>31</v>
      </c>
      <c r="O6755" s="17" t="s">
        <v>15</v>
      </c>
      <c r="P6755" s="17">
        <v>45373</v>
      </c>
      <c r="AC6755" s="17" t="s">
        <v>9895</v>
      </c>
      <c r="AD6755" s="17" t="s">
        <v>9896</v>
      </c>
      <c r="AF6755" s="17">
        <v>15</v>
      </c>
      <c r="AG6755" s="17">
        <v>2</v>
      </c>
      <c r="AM6755" s="17" t="s">
        <v>37</v>
      </c>
      <c r="AN6755" s="17" t="s">
        <v>16071</v>
      </c>
      <c r="AO6755" s="17">
        <v>3</v>
      </c>
      <c r="AP6755" s="17">
        <v>80</v>
      </c>
      <c r="AQ6755" s="17">
        <v>5</v>
      </c>
      <c r="AR6755" s="17" t="s">
        <v>9898</v>
      </c>
      <c r="AT6755" s="17" t="s">
        <v>16072</v>
      </c>
      <c r="CC6755" s="17" t="s">
        <v>3901</v>
      </c>
      <c r="CF6755" s="17" t="s">
        <v>3901</v>
      </c>
      <c r="CH6755" s="17" t="s">
        <v>3901</v>
      </c>
      <c r="CN6755" s="17" t="s">
        <v>3901</v>
      </c>
      <c r="CU6755" s="17" t="s">
        <v>3901</v>
      </c>
      <c r="CX6755" s="17" t="s">
        <v>3901</v>
      </c>
      <c r="CY6755" s="17" t="s">
        <v>30</v>
      </c>
      <c r="DN6755" s="17">
        <f>COUNTIF(AU6755:DM6755, "X")</f>
        <v>6</v>
      </c>
    </row>
    <row r="6756" spans="1:118" s="17" customFormat="1">
      <c r="A6756" s="17" t="s">
        <v>7483</v>
      </c>
      <c r="B6756" s="17">
        <v>55</v>
      </c>
      <c r="C6756" s="17">
        <v>179895</v>
      </c>
      <c r="D6756" s="17" t="s">
        <v>7484</v>
      </c>
      <c r="E6756" s="17" t="s">
        <v>344</v>
      </c>
      <c r="F6756" s="17" t="s">
        <v>48</v>
      </c>
      <c r="H6756" s="309">
        <v>19028</v>
      </c>
      <c r="I6756" s="309">
        <v>42940</v>
      </c>
      <c r="J6756" s="17" t="s">
        <v>3888</v>
      </c>
      <c r="L6756" s="17" t="s">
        <v>7485</v>
      </c>
      <c r="N6756" s="17" t="s">
        <v>19</v>
      </c>
      <c r="O6756" s="17" t="s">
        <v>15</v>
      </c>
      <c r="P6756" s="17">
        <v>45356</v>
      </c>
      <c r="AC6756" s="17" t="s">
        <v>3890</v>
      </c>
      <c r="AD6756" s="17" t="s">
        <v>3891</v>
      </c>
      <c r="AF6756" s="17">
        <v>8</v>
      </c>
      <c r="AG6756" s="17">
        <v>2</v>
      </c>
      <c r="AM6756" s="17" t="s">
        <v>2605</v>
      </c>
      <c r="AN6756" s="17" t="s">
        <v>7253</v>
      </c>
      <c r="AO6756" s="17">
        <v>3</v>
      </c>
      <c r="AP6756" s="17">
        <v>80</v>
      </c>
      <c r="AQ6756" s="17">
        <v>5</v>
      </c>
      <c r="AT6756" s="17" t="s">
        <v>6589</v>
      </c>
      <c r="DN6756" s="17">
        <f>COUNTIF(AU6756:DM6756, "X")</f>
        <v>0</v>
      </c>
    </row>
    <row r="6757" spans="1:118" s="17" customFormat="1">
      <c r="A6757" s="17" t="s">
        <v>15273</v>
      </c>
      <c r="B6757" s="17">
        <v>55</v>
      </c>
      <c r="C6757" s="17">
        <v>179899</v>
      </c>
      <c r="D6757" s="17" t="s">
        <v>4753</v>
      </c>
      <c r="E6757" s="17" t="s">
        <v>681</v>
      </c>
      <c r="F6757" s="17" t="s">
        <v>82</v>
      </c>
      <c r="H6757" s="309">
        <v>36077</v>
      </c>
      <c r="I6757" s="309">
        <v>42940</v>
      </c>
      <c r="J6757" s="17" t="s">
        <v>3888</v>
      </c>
      <c r="L6757" s="17" t="s">
        <v>15274</v>
      </c>
      <c r="N6757" s="17" t="s">
        <v>31</v>
      </c>
      <c r="O6757" s="17" t="s">
        <v>15</v>
      </c>
      <c r="P6757" s="17">
        <v>45373</v>
      </c>
      <c r="AC6757" s="17" t="s">
        <v>9895</v>
      </c>
      <c r="AD6757" s="17" t="s">
        <v>9896</v>
      </c>
      <c r="AF6757" s="17">
        <v>8</v>
      </c>
      <c r="AG6757" s="17">
        <v>2</v>
      </c>
      <c r="AM6757" s="17" t="s">
        <v>44</v>
      </c>
      <c r="AN6757" s="17" t="s">
        <v>15244</v>
      </c>
      <c r="AO6757" s="17">
        <v>3</v>
      </c>
      <c r="AP6757" s="17">
        <v>80</v>
      </c>
      <c r="AQ6757" s="17">
        <v>5</v>
      </c>
      <c r="AR6757" s="17" t="s">
        <v>9898</v>
      </c>
      <c r="AT6757" s="17" t="s">
        <v>15057</v>
      </c>
      <c r="DN6757" s="17">
        <f>COUNTIF(AU6757:DM6757, "X")</f>
        <v>0</v>
      </c>
    </row>
    <row r="6758" spans="1:118" s="17" customFormat="1">
      <c r="A6758" s="17" t="s">
        <v>10820</v>
      </c>
      <c r="B6758" s="17">
        <v>55</v>
      </c>
      <c r="C6758" s="17">
        <v>179907</v>
      </c>
      <c r="D6758" s="17" t="s">
        <v>4029</v>
      </c>
      <c r="E6758" s="17" t="s">
        <v>264</v>
      </c>
      <c r="F6758" s="17" t="s">
        <v>131</v>
      </c>
      <c r="H6758" s="309">
        <v>30515</v>
      </c>
      <c r="I6758" s="309">
        <v>42941</v>
      </c>
      <c r="J6758" s="17" t="s">
        <v>3888</v>
      </c>
      <c r="L6758" s="17" t="s">
        <v>10821</v>
      </c>
      <c r="N6758" s="17" t="s">
        <v>14</v>
      </c>
      <c r="O6758" s="17" t="s">
        <v>15</v>
      </c>
      <c r="P6758" s="17">
        <v>45371</v>
      </c>
      <c r="Q6758" s="17">
        <v>1529</v>
      </c>
      <c r="AC6758" s="17" t="s">
        <v>14</v>
      </c>
      <c r="AF6758" s="17">
        <v>8</v>
      </c>
      <c r="AG6758" s="17">
        <v>2</v>
      </c>
      <c r="AI6758" s="17" t="s">
        <v>10178</v>
      </c>
      <c r="AM6758" s="17" t="s">
        <v>16</v>
      </c>
      <c r="AN6758" s="17" t="s">
        <v>10763</v>
      </c>
      <c r="AO6758" s="17">
        <v>3</v>
      </c>
      <c r="AP6758" s="17">
        <v>80</v>
      </c>
      <c r="AQ6758" s="17">
        <v>5</v>
      </c>
      <c r="AR6758" s="17" t="s">
        <v>10180</v>
      </c>
      <c r="DN6758" s="17">
        <f>COUNTIF(AU6758:DM6758, "X")</f>
        <v>0</v>
      </c>
    </row>
    <row r="6759" spans="1:118" s="17" customFormat="1">
      <c r="A6759" s="17" t="s">
        <v>23870</v>
      </c>
      <c r="B6759" s="17">
        <v>55</v>
      </c>
      <c r="C6759" s="17">
        <v>179910</v>
      </c>
      <c r="D6759" s="17" t="s">
        <v>15376</v>
      </c>
      <c r="E6759" s="17" t="s">
        <v>426</v>
      </c>
      <c r="F6759" s="17" t="s">
        <v>16872</v>
      </c>
      <c r="H6759" s="309">
        <v>35258</v>
      </c>
      <c r="I6759" s="309">
        <v>42933</v>
      </c>
      <c r="J6759" s="17" t="s">
        <v>3888</v>
      </c>
      <c r="L6759" s="17" t="s">
        <v>23871</v>
      </c>
      <c r="N6759" s="17" t="s">
        <v>126</v>
      </c>
      <c r="O6759" s="17" t="s">
        <v>15</v>
      </c>
      <c r="P6759" s="17">
        <v>45383</v>
      </c>
      <c r="AF6759" s="17">
        <v>8</v>
      </c>
      <c r="AG6759" s="17">
        <v>2</v>
      </c>
      <c r="AI6759" s="17" t="s">
        <v>20542</v>
      </c>
      <c r="AM6759" s="17" t="s">
        <v>127</v>
      </c>
      <c r="AN6759" s="17" t="s">
        <v>23839</v>
      </c>
      <c r="AO6759" s="17">
        <v>3</v>
      </c>
      <c r="AP6759" s="17">
        <v>80</v>
      </c>
      <c r="AQ6759" s="17">
        <v>5</v>
      </c>
      <c r="AR6759" s="17" t="s">
        <v>22585</v>
      </c>
      <c r="AS6759" s="17" t="s">
        <v>23503</v>
      </c>
      <c r="DN6759" s="17">
        <f>COUNTIF(AU6759:DM6759, "X")</f>
        <v>0</v>
      </c>
    </row>
    <row r="6760" spans="1:118" s="17" customFormat="1">
      <c r="A6760" s="17" t="s">
        <v>18892</v>
      </c>
      <c r="B6760" s="17">
        <v>55</v>
      </c>
      <c r="C6760" s="17">
        <v>179914</v>
      </c>
      <c r="D6760" s="17" t="s">
        <v>11702</v>
      </c>
      <c r="E6760" s="17" t="s">
        <v>508</v>
      </c>
      <c r="F6760" s="17" t="s">
        <v>99</v>
      </c>
      <c r="H6760" s="309">
        <v>34792</v>
      </c>
      <c r="I6760" s="309">
        <v>42933</v>
      </c>
      <c r="J6760" s="17" t="s">
        <v>3888</v>
      </c>
      <c r="L6760" s="17" t="s">
        <v>18737</v>
      </c>
      <c r="N6760" s="17" t="s">
        <v>31</v>
      </c>
      <c r="O6760" s="17" t="s">
        <v>15</v>
      </c>
      <c r="P6760" s="17">
        <v>45373</v>
      </c>
      <c r="AD6760" s="17" t="s">
        <v>9896</v>
      </c>
      <c r="AF6760" s="17">
        <v>8</v>
      </c>
      <c r="AG6760" s="17">
        <v>2</v>
      </c>
      <c r="AM6760" s="17" t="s">
        <v>136</v>
      </c>
      <c r="AN6760" s="17" t="s">
        <v>18697</v>
      </c>
      <c r="AO6760" s="17">
        <v>3</v>
      </c>
      <c r="AP6760" s="17">
        <v>80</v>
      </c>
      <c r="AQ6760" s="17">
        <v>5</v>
      </c>
      <c r="AR6760" s="17" t="s">
        <v>9898</v>
      </c>
      <c r="DN6760" s="17">
        <f>COUNTIF(AU6760:DM6760, "X")</f>
        <v>0</v>
      </c>
    </row>
    <row r="6761" spans="1:118" s="17" customFormat="1">
      <c r="A6761" s="17" t="s">
        <v>5583</v>
      </c>
      <c r="B6761" s="17">
        <v>55</v>
      </c>
      <c r="C6761" s="17">
        <v>179915</v>
      </c>
      <c r="D6761" s="17" t="s">
        <v>5584</v>
      </c>
      <c r="E6761" s="17" t="s">
        <v>385</v>
      </c>
      <c r="F6761" s="17" t="s">
        <v>171</v>
      </c>
      <c r="H6761" s="309">
        <v>23936</v>
      </c>
      <c r="I6761" s="309">
        <v>42933</v>
      </c>
      <c r="J6761" s="17" t="s">
        <v>3888</v>
      </c>
      <c r="L6761" s="17" t="s">
        <v>5585</v>
      </c>
      <c r="N6761" s="17" t="s">
        <v>19</v>
      </c>
      <c r="O6761" s="17" t="s">
        <v>15</v>
      </c>
      <c r="P6761" s="17">
        <v>45356</v>
      </c>
      <c r="AC6761" s="17" t="s">
        <v>3890</v>
      </c>
      <c r="AD6761" s="17" t="s">
        <v>3891</v>
      </c>
      <c r="AF6761" s="17">
        <v>8</v>
      </c>
      <c r="AG6761" s="17">
        <v>2</v>
      </c>
      <c r="AM6761" s="17" t="s">
        <v>105</v>
      </c>
      <c r="AN6761" s="17" t="s">
        <v>5515</v>
      </c>
      <c r="AO6761" s="17">
        <v>3</v>
      </c>
      <c r="AP6761" s="17">
        <v>80</v>
      </c>
      <c r="AQ6761" s="17">
        <v>5</v>
      </c>
      <c r="AT6761" s="17" t="s">
        <v>5516</v>
      </c>
      <c r="DN6761" s="17">
        <f>COUNTIF(AU6761:DM6761, "X")</f>
        <v>0</v>
      </c>
    </row>
    <row r="6762" spans="1:118" s="17" customFormat="1">
      <c r="A6762" s="17" t="s">
        <v>19856</v>
      </c>
      <c r="B6762" s="17">
        <v>55</v>
      </c>
      <c r="C6762" s="17">
        <v>179916</v>
      </c>
      <c r="D6762" s="17" t="s">
        <v>19857</v>
      </c>
      <c r="E6762" s="17" t="s">
        <v>17</v>
      </c>
      <c r="F6762" s="17" t="s">
        <v>18</v>
      </c>
      <c r="H6762" s="309">
        <v>35261</v>
      </c>
      <c r="I6762" s="309">
        <v>42933</v>
      </c>
      <c r="J6762" s="17" t="s">
        <v>3888</v>
      </c>
      <c r="L6762" s="17" t="s">
        <v>19858</v>
      </c>
      <c r="N6762" s="17" t="s">
        <v>14</v>
      </c>
      <c r="O6762" s="17" t="s">
        <v>15</v>
      </c>
      <c r="P6762" s="17">
        <v>45371</v>
      </c>
      <c r="AF6762" s="17">
        <v>8</v>
      </c>
      <c r="AG6762" s="17">
        <v>2</v>
      </c>
      <c r="AI6762" s="17" t="s">
        <v>10178</v>
      </c>
      <c r="AM6762" s="17" t="s">
        <v>148</v>
      </c>
      <c r="AN6762" s="17" t="s">
        <v>19836</v>
      </c>
      <c r="AO6762" s="17">
        <v>3</v>
      </c>
      <c r="AP6762" s="17">
        <v>80</v>
      </c>
      <c r="AQ6762" s="17">
        <v>5</v>
      </c>
      <c r="AR6762" s="17" t="s">
        <v>10180</v>
      </c>
      <c r="DN6762" s="17">
        <f>COUNTIF(AU6762:DM6762, "X")</f>
        <v>0</v>
      </c>
    </row>
    <row r="6763" spans="1:118" s="17" customFormat="1">
      <c r="A6763" s="17" t="s">
        <v>9707</v>
      </c>
      <c r="B6763" s="17">
        <v>55</v>
      </c>
      <c r="C6763" s="17">
        <v>179918</v>
      </c>
      <c r="D6763" s="17" t="s">
        <v>657</v>
      </c>
      <c r="E6763" s="17" t="s">
        <v>9708</v>
      </c>
      <c r="F6763" s="17" t="s">
        <v>125</v>
      </c>
      <c r="H6763" s="309">
        <v>36343</v>
      </c>
      <c r="I6763" s="309">
        <v>42940</v>
      </c>
      <c r="J6763" s="17" t="s">
        <v>3888</v>
      </c>
      <c r="L6763" s="17" t="s">
        <v>1383</v>
      </c>
      <c r="N6763" s="17" t="s">
        <v>19</v>
      </c>
      <c r="O6763" s="17" t="s">
        <v>15</v>
      </c>
      <c r="P6763" s="17">
        <v>45356</v>
      </c>
      <c r="Q6763" s="17">
        <v>5435</v>
      </c>
      <c r="AC6763" s="17" t="s">
        <v>3890</v>
      </c>
      <c r="AD6763" s="17" t="s">
        <v>3891</v>
      </c>
      <c r="AF6763" s="17">
        <v>15</v>
      </c>
      <c r="AG6763" s="17">
        <v>2</v>
      </c>
      <c r="AM6763" s="17" t="s">
        <v>218</v>
      </c>
      <c r="AN6763" s="17" t="s">
        <v>9598</v>
      </c>
      <c r="AO6763" s="17">
        <v>3</v>
      </c>
      <c r="AP6763" s="17">
        <v>80</v>
      </c>
      <c r="AQ6763" s="17">
        <v>5</v>
      </c>
      <c r="AT6763" s="17" t="s">
        <v>9082</v>
      </c>
      <c r="CX6763" s="17" t="s">
        <v>3901</v>
      </c>
      <c r="DA6763" s="17" t="s">
        <v>3901</v>
      </c>
      <c r="DN6763" s="17">
        <f>COUNTIF(AU6763:DM6763, "X")</f>
        <v>2</v>
      </c>
    </row>
    <row r="6764" spans="1:118" s="17" customFormat="1">
      <c r="A6764" s="17" t="s">
        <v>8965</v>
      </c>
      <c r="B6764" s="17">
        <v>55</v>
      </c>
      <c r="C6764" s="17">
        <v>179919</v>
      </c>
      <c r="D6764" s="17" t="s">
        <v>8716</v>
      </c>
      <c r="E6764" s="17" t="s">
        <v>4708</v>
      </c>
      <c r="F6764" s="17" t="s">
        <v>8966</v>
      </c>
      <c r="H6764" s="309">
        <v>35269</v>
      </c>
      <c r="I6764" s="309">
        <v>42940</v>
      </c>
      <c r="J6764" s="17" t="s">
        <v>3888</v>
      </c>
      <c r="L6764" s="17" t="s">
        <v>8967</v>
      </c>
      <c r="N6764" s="17" t="s">
        <v>19</v>
      </c>
      <c r="O6764" s="17" t="s">
        <v>15</v>
      </c>
      <c r="P6764" s="17">
        <v>45356</v>
      </c>
      <c r="AC6764" s="17" t="s">
        <v>3890</v>
      </c>
      <c r="AD6764" s="17" t="s">
        <v>3891</v>
      </c>
      <c r="AF6764" s="17">
        <v>8</v>
      </c>
      <c r="AG6764" s="17">
        <v>2</v>
      </c>
      <c r="AM6764" s="17" t="s">
        <v>2608</v>
      </c>
      <c r="AN6764" s="17" t="s">
        <v>8704</v>
      </c>
      <c r="AO6764" s="17">
        <v>3</v>
      </c>
      <c r="AP6764" s="17">
        <v>80</v>
      </c>
      <c r="AQ6764" s="17">
        <v>5</v>
      </c>
      <c r="AT6764" s="17" t="s">
        <v>7979</v>
      </c>
      <c r="DN6764" s="17">
        <f>COUNTIF(AU6764:DM6764, "X")</f>
        <v>0</v>
      </c>
    </row>
    <row r="6765" spans="1:118" s="17" customFormat="1">
      <c r="A6765" s="17" t="s">
        <v>21663</v>
      </c>
      <c r="B6765" s="17">
        <v>55</v>
      </c>
      <c r="C6765" s="17">
        <v>179924</v>
      </c>
      <c r="D6765" s="17" t="s">
        <v>10047</v>
      </c>
      <c r="E6765" s="17" t="s">
        <v>5374</v>
      </c>
      <c r="G6765" s="17" t="s">
        <v>49</v>
      </c>
      <c r="H6765" s="309">
        <v>31726</v>
      </c>
      <c r="I6765" s="309">
        <v>42940</v>
      </c>
      <c r="J6765" s="17" t="s">
        <v>3888</v>
      </c>
      <c r="L6765" s="17" t="s">
        <v>21664</v>
      </c>
      <c r="N6765" s="17" t="s">
        <v>26</v>
      </c>
      <c r="O6765" s="17" t="s">
        <v>15</v>
      </c>
      <c r="P6765" s="17">
        <v>45318</v>
      </c>
      <c r="AF6765" s="17">
        <v>8</v>
      </c>
      <c r="AG6765" s="17">
        <v>2</v>
      </c>
      <c r="AH6765" s="17" t="s">
        <v>11926</v>
      </c>
      <c r="AK6765" s="17" t="s">
        <v>21650</v>
      </c>
      <c r="AM6765" s="17" t="s">
        <v>197</v>
      </c>
      <c r="AN6765" s="17" t="s">
        <v>21651</v>
      </c>
      <c r="AO6765" s="17">
        <v>3</v>
      </c>
      <c r="AP6765" s="17">
        <v>80</v>
      </c>
      <c r="AQ6765" s="17">
        <v>5</v>
      </c>
      <c r="AR6765" s="17" t="s">
        <v>21652</v>
      </c>
      <c r="DN6765" s="17">
        <f>COUNTIF(AU6765:DM6765, "X")</f>
        <v>0</v>
      </c>
    </row>
    <row r="6766" spans="1:118" s="17" customFormat="1">
      <c r="A6766" s="17" t="s">
        <v>17002</v>
      </c>
      <c r="B6766" s="17">
        <v>55</v>
      </c>
      <c r="C6766" s="17">
        <v>179943</v>
      </c>
      <c r="D6766" s="17" t="s">
        <v>106</v>
      </c>
      <c r="E6766" s="17" t="s">
        <v>122</v>
      </c>
      <c r="F6766" s="17" t="s">
        <v>63</v>
      </c>
      <c r="H6766" s="309">
        <v>32197</v>
      </c>
      <c r="I6766" s="309">
        <v>42944</v>
      </c>
      <c r="J6766" s="17" t="s">
        <v>3888</v>
      </c>
      <c r="L6766" s="17" t="s">
        <v>17003</v>
      </c>
      <c r="N6766" s="17" t="s">
        <v>31</v>
      </c>
      <c r="O6766" s="17" t="s">
        <v>15</v>
      </c>
      <c r="P6766" s="17">
        <v>45373</v>
      </c>
      <c r="Q6766" s="17">
        <v>1091</v>
      </c>
      <c r="AC6766" s="17" t="s">
        <v>9895</v>
      </c>
      <c r="AD6766" s="17" t="s">
        <v>9896</v>
      </c>
      <c r="AF6766" s="17">
        <v>15</v>
      </c>
      <c r="AG6766" s="17">
        <v>2</v>
      </c>
      <c r="AM6766" s="17" t="s">
        <v>220</v>
      </c>
      <c r="AN6766" s="17" t="s">
        <v>16782</v>
      </c>
      <c r="AO6766" s="17">
        <v>3</v>
      </c>
      <c r="AP6766" s="17">
        <v>80</v>
      </c>
      <c r="AQ6766" s="17">
        <v>5</v>
      </c>
      <c r="AR6766" s="17" t="s">
        <v>9898</v>
      </c>
      <c r="AT6766" s="17" t="s">
        <v>9899</v>
      </c>
      <c r="BK6766" s="17" t="s">
        <v>3901</v>
      </c>
      <c r="BN6766" s="17" t="s">
        <v>3901</v>
      </c>
      <c r="BQ6766" s="17" t="s">
        <v>21</v>
      </c>
      <c r="BS6766" s="17" t="s">
        <v>3901</v>
      </c>
      <c r="BY6766" s="17" t="s">
        <v>3901</v>
      </c>
      <c r="CH6766" s="17" t="s">
        <v>3901</v>
      </c>
      <c r="DN6766" s="17">
        <f>COUNTIF(AU6766:DM6766, "X")</f>
        <v>5</v>
      </c>
    </row>
    <row r="6767" spans="1:118" s="17" customFormat="1">
      <c r="A6767" s="17" t="s">
        <v>17127</v>
      </c>
      <c r="B6767" s="17">
        <v>55</v>
      </c>
      <c r="C6767" s="17">
        <v>179944</v>
      </c>
      <c r="D6767" s="17" t="s">
        <v>17128</v>
      </c>
      <c r="E6767" s="17" t="s">
        <v>160</v>
      </c>
      <c r="F6767" s="17" t="s">
        <v>21</v>
      </c>
      <c r="H6767" s="309">
        <v>30516</v>
      </c>
      <c r="I6767" s="309">
        <v>42945</v>
      </c>
      <c r="J6767" s="17" t="s">
        <v>3888</v>
      </c>
      <c r="L6767" s="17" t="s">
        <v>17129</v>
      </c>
      <c r="N6767" s="17" t="s">
        <v>14</v>
      </c>
      <c r="O6767" s="17" t="s">
        <v>15</v>
      </c>
      <c r="P6767" s="17">
        <v>45371</v>
      </c>
      <c r="Q6767" s="17">
        <v>1704</v>
      </c>
      <c r="AC6767" s="17" t="s">
        <v>14</v>
      </c>
      <c r="AF6767" s="17">
        <v>15</v>
      </c>
      <c r="AG6767" s="17">
        <v>2</v>
      </c>
      <c r="AI6767" s="17" t="s">
        <v>10178</v>
      </c>
      <c r="AM6767" s="17" t="s">
        <v>213</v>
      </c>
      <c r="AN6767" s="17" t="s">
        <v>17092</v>
      </c>
      <c r="AO6767" s="17">
        <v>3</v>
      </c>
      <c r="AP6767" s="17">
        <v>80</v>
      </c>
      <c r="AQ6767" s="17">
        <v>5</v>
      </c>
      <c r="AR6767" s="17" t="s">
        <v>10180</v>
      </c>
      <c r="AX6767" s="17" t="s">
        <v>3901</v>
      </c>
      <c r="AY6767" s="17" t="s">
        <v>21</v>
      </c>
      <c r="AZ6767" s="17" t="s">
        <v>3901</v>
      </c>
      <c r="BD6767" s="17" t="s">
        <v>3901</v>
      </c>
      <c r="BE6767" s="17" t="s">
        <v>3901</v>
      </c>
      <c r="BS6767" s="17" t="s">
        <v>3901</v>
      </c>
      <c r="CH6767" s="17" t="s">
        <v>3901</v>
      </c>
      <c r="DD6767" s="17" t="s">
        <v>3901</v>
      </c>
      <c r="DN6767" s="17">
        <f>COUNTIF(AU6767:DM6767, "X")</f>
        <v>7</v>
      </c>
    </row>
    <row r="6768" spans="1:118" s="17" customFormat="1">
      <c r="A6768" s="17" t="s">
        <v>12099</v>
      </c>
      <c r="B6768" s="17">
        <v>55</v>
      </c>
      <c r="C6768" s="17">
        <v>179953</v>
      </c>
      <c r="D6768" s="17" t="s">
        <v>887</v>
      </c>
      <c r="E6768" s="17" t="s">
        <v>11770</v>
      </c>
      <c r="F6768" s="17" t="s">
        <v>147</v>
      </c>
      <c r="H6768" s="309">
        <v>33785</v>
      </c>
      <c r="I6768" s="309">
        <v>42948</v>
      </c>
      <c r="J6768" s="17" t="s">
        <v>3888</v>
      </c>
      <c r="L6768" s="17" t="s">
        <v>498</v>
      </c>
      <c r="M6768" s="17" t="s">
        <v>888</v>
      </c>
      <c r="N6768" s="17" t="s">
        <v>31</v>
      </c>
      <c r="O6768" s="17" t="s">
        <v>15</v>
      </c>
      <c r="P6768" s="17">
        <v>45373</v>
      </c>
      <c r="Q6768" s="17">
        <v>1689</v>
      </c>
      <c r="AC6768" s="17" t="s">
        <v>9895</v>
      </c>
      <c r="AD6768" s="17" t="s">
        <v>9896</v>
      </c>
      <c r="AF6768" s="17">
        <v>8</v>
      </c>
      <c r="AG6768" s="17">
        <v>2</v>
      </c>
      <c r="AM6768" s="17" t="s">
        <v>227</v>
      </c>
      <c r="AN6768" s="17" t="s">
        <v>11928</v>
      </c>
      <c r="AO6768" s="17">
        <v>3</v>
      </c>
      <c r="AP6768" s="17">
        <v>80</v>
      </c>
      <c r="AQ6768" s="17">
        <v>5</v>
      </c>
      <c r="AR6768" s="17" t="s">
        <v>9898</v>
      </c>
      <c r="AT6768" s="17" t="s">
        <v>11929</v>
      </c>
      <c r="DN6768" s="17">
        <f>COUNTIF(AU6768:DM6768, "X")</f>
        <v>0</v>
      </c>
    </row>
    <row r="6769" spans="1:118" s="17" customFormat="1">
      <c r="A6769" s="17" t="s">
        <v>4210</v>
      </c>
      <c r="B6769" s="17">
        <v>55</v>
      </c>
      <c r="C6769" s="17">
        <v>179955</v>
      </c>
      <c r="D6769" s="17" t="s">
        <v>4211</v>
      </c>
      <c r="E6769" s="17" t="s">
        <v>140</v>
      </c>
      <c r="F6769" s="17" t="s">
        <v>304</v>
      </c>
      <c r="H6769" s="309">
        <v>33243</v>
      </c>
      <c r="I6769" s="309">
        <v>42947</v>
      </c>
      <c r="J6769" s="17" t="s">
        <v>3888</v>
      </c>
      <c r="L6769" s="17" t="s">
        <v>4212</v>
      </c>
      <c r="N6769" s="17" t="s">
        <v>19</v>
      </c>
      <c r="O6769" s="17" t="s">
        <v>15</v>
      </c>
      <c r="P6769" s="17">
        <v>45356</v>
      </c>
      <c r="AC6769" s="17" t="s">
        <v>3890</v>
      </c>
      <c r="AD6769" s="17" t="s">
        <v>3891</v>
      </c>
      <c r="AF6769" s="17">
        <v>8</v>
      </c>
      <c r="AG6769" s="17">
        <v>2</v>
      </c>
      <c r="AM6769" s="17" t="s">
        <v>172</v>
      </c>
      <c r="AN6769" s="17" t="s">
        <v>3892</v>
      </c>
      <c r="AO6769" s="17">
        <v>3</v>
      </c>
      <c r="AP6769" s="17">
        <v>80</v>
      </c>
      <c r="AQ6769" s="17">
        <v>5</v>
      </c>
      <c r="AT6769" s="17" t="s">
        <v>3893</v>
      </c>
      <c r="DN6769" s="17">
        <f>COUNTIF(AU6769:DM6769, "X")</f>
        <v>0</v>
      </c>
    </row>
    <row r="6770" spans="1:118" s="17" customFormat="1">
      <c r="A6770" s="17" t="s">
        <v>15584</v>
      </c>
      <c r="B6770" s="17">
        <v>55</v>
      </c>
      <c r="C6770" s="17">
        <v>179958</v>
      </c>
      <c r="D6770" s="17" t="s">
        <v>102</v>
      </c>
      <c r="E6770" s="17" t="s">
        <v>578</v>
      </c>
      <c r="F6770" s="17" t="s">
        <v>28</v>
      </c>
      <c r="H6770" s="309">
        <v>35479</v>
      </c>
      <c r="I6770" s="309">
        <v>42947</v>
      </c>
      <c r="J6770" s="17" t="s">
        <v>3888</v>
      </c>
      <c r="L6770" s="17" t="s">
        <v>15585</v>
      </c>
      <c r="N6770" s="17" t="s">
        <v>31</v>
      </c>
      <c r="O6770" s="17" t="s">
        <v>15</v>
      </c>
      <c r="P6770" s="17">
        <v>45373</v>
      </c>
      <c r="AC6770" s="17" t="s">
        <v>9895</v>
      </c>
      <c r="AD6770" s="17" t="s">
        <v>9896</v>
      </c>
      <c r="AF6770" s="17">
        <v>8</v>
      </c>
      <c r="AG6770" s="17">
        <v>2</v>
      </c>
      <c r="AM6770" s="17" t="s">
        <v>121</v>
      </c>
      <c r="AN6770" s="17" t="s">
        <v>15516</v>
      </c>
      <c r="AO6770" s="17">
        <v>3</v>
      </c>
      <c r="AP6770" s="17">
        <v>80</v>
      </c>
      <c r="AQ6770" s="17">
        <v>5</v>
      </c>
      <c r="AR6770" s="17" t="s">
        <v>9898</v>
      </c>
      <c r="AT6770" s="17" t="s">
        <v>15057</v>
      </c>
      <c r="CX6770" s="17" t="s">
        <v>3901</v>
      </c>
      <c r="DN6770" s="17">
        <f>COUNTIF(AU6770:DM6770, "X")</f>
        <v>1</v>
      </c>
    </row>
    <row r="6771" spans="1:118" s="17" customFormat="1">
      <c r="A6771" s="17" t="s">
        <v>11203</v>
      </c>
      <c r="B6771" s="17">
        <v>55</v>
      </c>
      <c r="C6771" s="17">
        <v>179962</v>
      </c>
      <c r="D6771" s="17" t="s">
        <v>11204</v>
      </c>
      <c r="E6771" s="17" t="s">
        <v>11205</v>
      </c>
      <c r="F6771" s="17" t="s">
        <v>11206</v>
      </c>
      <c r="H6771" s="309">
        <v>34029</v>
      </c>
      <c r="I6771" s="309">
        <v>42947</v>
      </c>
      <c r="J6771" s="17" t="s">
        <v>3888</v>
      </c>
      <c r="L6771" s="17" t="s">
        <v>11207</v>
      </c>
      <c r="N6771" s="17" t="s">
        <v>14</v>
      </c>
      <c r="O6771" s="17" t="s">
        <v>15</v>
      </c>
      <c r="P6771" s="17">
        <v>45371</v>
      </c>
      <c r="AC6771" s="17" t="s">
        <v>14</v>
      </c>
      <c r="AF6771" s="17">
        <v>8</v>
      </c>
      <c r="AG6771" s="17">
        <v>2</v>
      </c>
      <c r="AI6771" s="17" t="s">
        <v>10178</v>
      </c>
      <c r="AM6771" s="17" t="s">
        <v>16</v>
      </c>
      <c r="AN6771" s="17" t="s">
        <v>10763</v>
      </c>
      <c r="AO6771" s="17">
        <v>3</v>
      </c>
      <c r="AP6771" s="17">
        <v>80</v>
      </c>
      <c r="AQ6771" s="17">
        <v>5</v>
      </c>
      <c r="AR6771" s="17" t="s">
        <v>10180</v>
      </c>
      <c r="CF6771" s="17" t="s">
        <v>3901</v>
      </c>
      <c r="CX6771" s="17" t="s">
        <v>3901</v>
      </c>
      <c r="DN6771" s="17">
        <f>COUNTIF(AU6771:DM6771, "X")</f>
        <v>2</v>
      </c>
    </row>
    <row r="6772" spans="1:118" s="17" customFormat="1">
      <c r="A6772" s="17" t="s">
        <v>11469</v>
      </c>
      <c r="B6772" s="17">
        <v>55</v>
      </c>
      <c r="C6772" s="17">
        <v>179968</v>
      </c>
      <c r="D6772" s="17" t="s">
        <v>9373</v>
      </c>
      <c r="E6772" s="17" t="s">
        <v>11470</v>
      </c>
      <c r="F6772" s="17" t="s">
        <v>66</v>
      </c>
      <c r="H6772" s="309">
        <v>21099</v>
      </c>
      <c r="I6772" s="309">
        <v>42947</v>
      </c>
      <c r="J6772" s="17" t="s">
        <v>3888</v>
      </c>
      <c r="L6772" s="17" t="s">
        <v>11471</v>
      </c>
      <c r="N6772" s="17" t="s">
        <v>14</v>
      </c>
      <c r="O6772" s="17" t="s">
        <v>15</v>
      </c>
      <c r="P6772" s="17">
        <v>45371</v>
      </c>
      <c r="AC6772" s="17" t="s">
        <v>14</v>
      </c>
      <c r="AF6772" s="17">
        <v>8</v>
      </c>
      <c r="AG6772" s="17">
        <v>2</v>
      </c>
      <c r="AI6772" s="17" t="s">
        <v>10178</v>
      </c>
      <c r="AM6772" s="17" t="s">
        <v>151</v>
      </c>
      <c r="AN6772" s="17" t="s">
        <v>11216</v>
      </c>
      <c r="AO6772" s="17">
        <v>3</v>
      </c>
      <c r="AP6772" s="17">
        <v>80</v>
      </c>
      <c r="AQ6772" s="17">
        <v>5</v>
      </c>
      <c r="AR6772" s="17" t="s">
        <v>10180</v>
      </c>
      <c r="DN6772" s="17">
        <f>COUNTIF(AU6772:DM6772, "X")</f>
        <v>0</v>
      </c>
    </row>
    <row r="6773" spans="1:118" s="17" customFormat="1">
      <c r="A6773" s="17" t="s">
        <v>16318</v>
      </c>
      <c r="B6773" s="17">
        <v>55</v>
      </c>
      <c r="C6773" s="17">
        <v>179978</v>
      </c>
      <c r="D6773" s="17" t="s">
        <v>16319</v>
      </c>
      <c r="E6773" s="17" t="s">
        <v>3969</v>
      </c>
      <c r="F6773" s="17" t="s">
        <v>65</v>
      </c>
      <c r="H6773" s="309">
        <v>33437</v>
      </c>
      <c r="I6773" s="309">
        <v>42950</v>
      </c>
      <c r="J6773" s="17" t="s">
        <v>3888</v>
      </c>
      <c r="L6773" s="17" t="s">
        <v>700</v>
      </c>
      <c r="M6773" s="17" t="s">
        <v>10104</v>
      </c>
      <c r="N6773" s="17" t="s">
        <v>31</v>
      </c>
      <c r="O6773" s="17" t="s">
        <v>15</v>
      </c>
      <c r="P6773" s="17">
        <v>45373</v>
      </c>
      <c r="AC6773" s="17" t="s">
        <v>9895</v>
      </c>
      <c r="AD6773" s="17" t="s">
        <v>9896</v>
      </c>
      <c r="AF6773" s="17">
        <v>8</v>
      </c>
      <c r="AG6773" s="17">
        <v>2</v>
      </c>
      <c r="AM6773" s="17" t="s">
        <v>37</v>
      </c>
      <c r="AN6773" s="17" t="s">
        <v>16071</v>
      </c>
      <c r="AO6773" s="17">
        <v>3</v>
      </c>
      <c r="AP6773" s="17">
        <v>80</v>
      </c>
      <c r="AQ6773" s="17">
        <v>5</v>
      </c>
      <c r="AR6773" s="17" t="s">
        <v>9898</v>
      </c>
      <c r="AT6773" s="17" t="s">
        <v>16072</v>
      </c>
      <c r="DN6773" s="17">
        <f>COUNTIF(AU6773:DM6773, "X")</f>
        <v>0</v>
      </c>
    </row>
    <row r="6774" spans="1:118" s="17" customFormat="1">
      <c r="A6774" s="17" t="s">
        <v>24620</v>
      </c>
      <c r="B6774" s="17">
        <v>55</v>
      </c>
      <c r="C6774" s="17">
        <v>85017</v>
      </c>
      <c r="D6774" s="17" t="s">
        <v>5874</v>
      </c>
      <c r="E6774" s="17" t="s">
        <v>5125</v>
      </c>
      <c r="F6774" s="17" t="s">
        <v>298</v>
      </c>
      <c r="H6774" s="309">
        <v>24441</v>
      </c>
      <c r="I6774" s="309">
        <v>42957</v>
      </c>
      <c r="J6774" s="17" t="s">
        <v>3888</v>
      </c>
      <c r="L6774" s="17" t="s">
        <v>24621</v>
      </c>
      <c r="N6774" s="17" t="s">
        <v>19</v>
      </c>
      <c r="O6774" s="17" t="s">
        <v>15</v>
      </c>
      <c r="P6774" s="17">
        <v>45356</v>
      </c>
      <c r="AD6774" s="17" t="s">
        <v>3891</v>
      </c>
      <c r="AF6774" s="17">
        <v>8</v>
      </c>
      <c r="AG6774" s="17">
        <v>2</v>
      </c>
      <c r="AM6774" s="17" t="s">
        <v>141</v>
      </c>
      <c r="AN6774" s="17" t="s">
        <v>24484</v>
      </c>
      <c r="AO6774" s="17">
        <v>3</v>
      </c>
      <c r="AP6774" s="17">
        <v>80</v>
      </c>
      <c r="AQ6774" s="17">
        <v>5</v>
      </c>
      <c r="AR6774" s="17" t="s">
        <v>24485</v>
      </c>
      <c r="DN6774" s="17">
        <f>COUNTIF(AU6774:DM6774, "X")</f>
        <v>0</v>
      </c>
    </row>
    <row r="6775" spans="1:118" s="17" customFormat="1">
      <c r="A6775" s="17" t="s">
        <v>15042</v>
      </c>
      <c r="B6775" s="17">
        <v>55</v>
      </c>
      <c r="C6775" s="17">
        <v>179991</v>
      </c>
      <c r="D6775" s="17" t="s">
        <v>7106</v>
      </c>
      <c r="E6775" s="17" t="s">
        <v>443</v>
      </c>
      <c r="F6775" s="17" t="s">
        <v>15043</v>
      </c>
      <c r="H6775" s="309">
        <v>36247</v>
      </c>
      <c r="I6775" s="309">
        <v>42954</v>
      </c>
      <c r="J6775" s="17" t="s">
        <v>3888</v>
      </c>
      <c r="L6775" s="17" t="s">
        <v>14991</v>
      </c>
      <c r="N6775" s="17" t="s">
        <v>31</v>
      </c>
      <c r="O6775" s="17" t="s">
        <v>15</v>
      </c>
      <c r="P6775" s="17">
        <v>45373</v>
      </c>
      <c r="AC6775" s="17" t="s">
        <v>9895</v>
      </c>
      <c r="AD6775" s="17" t="s">
        <v>9896</v>
      </c>
      <c r="AF6775" s="17">
        <v>8</v>
      </c>
      <c r="AG6775" s="17">
        <v>2</v>
      </c>
      <c r="AM6775" s="17" t="s">
        <v>335</v>
      </c>
      <c r="AN6775" s="17" t="s">
        <v>14693</v>
      </c>
      <c r="AO6775" s="17">
        <v>3</v>
      </c>
      <c r="AP6775" s="17">
        <v>80</v>
      </c>
      <c r="AQ6775" s="17">
        <v>5</v>
      </c>
      <c r="AR6775" s="17" t="s">
        <v>9898</v>
      </c>
      <c r="AT6775" s="17" t="s">
        <v>14152</v>
      </c>
      <c r="DN6775" s="17">
        <f>COUNTIF(AU6775:DM6775, "X")</f>
        <v>0</v>
      </c>
    </row>
    <row r="6776" spans="1:118" s="17" customFormat="1">
      <c r="A6776" s="17" t="s">
        <v>26383</v>
      </c>
      <c r="B6776" s="17">
        <v>55</v>
      </c>
      <c r="C6776" s="17">
        <v>179992</v>
      </c>
      <c r="D6776" s="17" t="s">
        <v>5375</v>
      </c>
      <c r="E6776" s="17" t="s">
        <v>10004</v>
      </c>
      <c r="F6776" s="17" t="s">
        <v>450</v>
      </c>
      <c r="H6776" s="309">
        <v>23348</v>
      </c>
      <c r="I6776" s="309">
        <v>42954</v>
      </c>
      <c r="J6776" s="17" t="s">
        <v>3888</v>
      </c>
      <c r="L6776" s="17" t="s">
        <v>26384</v>
      </c>
      <c r="N6776" s="17" t="s">
        <v>14</v>
      </c>
      <c r="O6776" s="17" t="s">
        <v>15</v>
      </c>
      <c r="P6776" s="17">
        <v>45371</v>
      </c>
      <c r="AC6776" s="17" t="s">
        <v>17772</v>
      </c>
      <c r="AF6776" s="17">
        <v>15</v>
      </c>
      <c r="AG6776" s="17">
        <v>2</v>
      </c>
      <c r="AH6776" s="17" t="s">
        <v>11926</v>
      </c>
      <c r="AK6776" s="17" t="s">
        <v>17298</v>
      </c>
      <c r="AM6776" s="17" t="s">
        <v>78</v>
      </c>
      <c r="AN6776" s="17" t="s">
        <v>26289</v>
      </c>
      <c r="AO6776" s="17">
        <v>3</v>
      </c>
      <c r="AP6776" s="17">
        <v>80</v>
      </c>
      <c r="AQ6776" s="17">
        <v>5</v>
      </c>
      <c r="AT6776" s="17" t="s">
        <v>25610</v>
      </c>
      <c r="DN6776" s="17">
        <f>COUNTIF(AU6776:DM6776, "X")</f>
        <v>0</v>
      </c>
    </row>
    <row r="6777" spans="1:118" s="17" customFormat="1">
      <c r="A6777" s="17" t="s">
        <v>11610</v>
      </c>
      <c r="B6777" s="17">
        <v>55</v>
      </c>
      <c r="C6777" s="17">
        <v>179993</v>
      </c>
      <c r="D6777" s="17" t="s">
        <v>11522</v>
      </c>
      <c r="E6777" s="17" t="s">
        <v>11611</v>
      </c>
      <c r="F6777" s="17" t="s">
        <v>11612</v>
      </c>
      <c r="H6777" s="309">
        <v>36283</v>
      </c>
      <c r="I6777" s="309">
        <v>42954</v>
      </c>
      <c r="J6777" s="17" t="s">
        <v>3888</v>
      </c>
      <c r="L6777" s="17" t="s">
        <v>11523</v>
      </c>
      <c r="N6777" s="17" t="s">
        <v>14</v>
      </c>
      <c r="O6777" s="17" t="s">
        <v>15</v>
      </c>
      <c r="P6777" s="17">
        <v>45371</v>
      </c>
      <c r="AC6777" s="17" t="s">
        <v>14</v>
      </c>
      <c r="AF6777" s="17">
        <v>8</v>
      </c>
      <c r="AG6777" s="17">
        <v>2</v>
      </c>
      <c r="AI6777" s="17" t="s">
        <v>10178</v>
      </c>
      <c r="AM6777" s="17" t="s">
        <v>68</v>
      </c>
      <c r="AN6777" s="17" t="s">
        <v>11517</v>
      </c>
      <c r="AO6777" s="17">
        <v>3</v>
      </c>
      <c r="AP6777" s="17">
        <v>80</v>
      </c>
      <c r="AQ6777" s="17">
        <v>5</v>
      </c>
      <c r="AR6777" s="17" t="s">
        <v>10180</v>
      </c>
      <c r="DN6777" s="17">
        <f>COUNTIF(AU6777:DM6777, "X")</f>
        <v>0</v>
      </c>
    </row>
    <row r="6778" spans="1:118" s="17" customFormat="1">
      <c r="A6778" s="17" t="s">
        <v>10578</v>
      </c>
      <c r="B6778" s="17">
        <v>55</v>
      </c>
      <c r="C6778" s="17">
        <v>179994</v>
      </c>
      <c r="D6778" s="17" t="s">
        <v>10579</v>
      </c>
      <c r="E6778" s="17" t="s">
        <v>312</v>
      </c>
      <c r="F6778" s="17" t="s">
        <v>65</v>
      </c>
      <c r="H6778" s="309">
        <v>33598</v>
      </c>
      <c r="I6778" s="309">
        <v>42957</v>
      </c>
      <c r="J6778" s="17" t="s">
        <v>3888</v>
      </c>
      <c r="L6778" s="17" t="s">
        <v>10506</v>
      </c>
      <c r="M6778" s="17" t="s">
        <v>351</v>
      </c>
      <c r="N6778" s="17" t="s">
        <v>14</v>
      </c>
      <c r="O6778" s="17" t="s">
        <v>15</v>
      </c>
      <c r="P6778" s="17">
        <v>45371</v>
      </c>
      <c r="AC6778" s="17" t="s">
        <v>14</v>
      </c>
      <c r="AF6778" s="17">
        <v>8</v>
      </c>
      <c r="AG6778" s="17">
        <v>2</v>
      </c>
      <c r="AI6778" s="17" t="s">
        <v>10178</v>
      </c>
      <c r="AM6778" s="17" t="s">
        <v>193</v>
      </c>
      <c r="AN6778" s="17" t="s">
        <v>10381</v>
      </c>
      <c r="AO6778" s="17">
        <v>3</v>
      </c>
      <c r="AP6778" s="17">
        <v>80</v>
      </c>
      <c r="AQ6778" s="17">
        <v>5</v>
      </c>
      <c r="AR6778" s="17" t="s">
        <v>10180</v>
      </c>
      <c r="DN6778" s="17">
        <f>COUNTIF(AU6778:DM6778, "X")</f>
        <v>0</v>
      </c>
    </row>
    <row r="6779" spans="1:118" s="17" customFormat="1">
      <c r="A6779" s="17" t="s">
        <v>19817</v>
      </c>
      <c r="B6779" s="17">
        <v>55</v>
      </c>
      <c r="C6779" s="17">
        <v>179999</v>
      </c>
      <c r="D6779" s="17" t="s">
        <v>19818</v>
      </c>
      <c r="E6779" s="17" t="s">
        <v>3991</v>
      </c>
      <c r="F6779" s="17" t="s">
        <v>56</v>
      </c>
      <c r="H6779" s="309">
        <v>31777</v>
      </c>
      <c r="I6779" s="309">
        <v>42954</v>
      </c>
      <c r="J6779" s="17" t="s">
        <v>3888</v>
      </c>
      <c r="L6779" s="17" t="s">
        <v>19819</v>
      </c>
      <c r="N6779" s="17" t="s">
        <v>14</v>
      </c>
      <c r="O6779" s="17" t="s">
        <v>15</v>
      </c>
      <c r="P6779" s="17">
        <v>45371</v>
      </c>
      <c r="AF6779" s="17">
        <v>8</v>
      </c>
      <c r="AG6779" s="17">
        <v>2</v>
      </c>
      <c r="AI6779" s="17" t="s">
        <v>10178</v>
      </c>
      <c r="AM6779" s="17" t="s">
        <v>219</v>
      </c>
      <c r="AN6779" s="17" t="s">
        <v>19675</v>
      </c>
      <c r="AO6779" s="17">
        <v>3</v>
      </c>
      <c r="AP6779" s="17">
        <v>80</v>
      </c>
      <c r="AQ6779" s="17">
        <v>5</v>
      </c>
      <c r="AR6779" s="17" t="s">
        <v>10180</v>
      </c>
      <c r="BS6779" s="17" t="s">
        <v>3901</v>
      </c>
      <c r="DN6779" s="17">
        <f>COUNTIF(AU6779:DM6779, "X")</f>
        <v>1</v>
      </c>
    </row>
    <row r="6780" spans="1:118" s="17" customFormat="1">
      <c r="A6780" s="523" t="s">
        <v>2299</v>
      </c>
      <c r="B6780" s="17">
        <v>55</v>
      </c>
      <c r="C6780" s="17">
        <v>180001</v>
      </c>
      <c r="D6780" s="17" t="s">
        <v>493</v>
      </c>
      <c r="E6780" s="17" t="s">
        <v>778</v>
      </c>
      <c r="F6780" s="17" t="s">
        <v>531</v>
      </c>
      <c r="H6780" s="309">
        <v>28980</v>
      </c>
      <c r="I6780" s="309">
        <v>42956</v>
      </c>
      <c r="J6780" s="17" t="s">
        <v>3888</v>
      </c>
      <c r="L6780" s="17" t="s">
        <v>1334</v>
      </c>
      <c r="N6780" s="17" t="s">
        <v>80</v>
      </c>
      <c r="O6780" s="17" t="s">
        <v>15</v>
      </c>
      <c r="P6780" s="17">
        <v>45308</v>
      </c>
      <c r="AF6780" s="17">
        <v>15</v>
      </c>
      <c r="AG6780" s="17">
        <v>2</v>
      </c>
      <c r="AI6780" s="17" t="s">
        <v>20851</v>
      </c>
      <c r="AM6780" s="17" t="s">
        <v>81</v>
      </c>
      <c r="AN6780" s="17" t="s">
        <v>21035</v>
      </c>
      <c r="AO6780" s="17">
        <v>3</v>
      </c>
      <c r="AP6780" s="17">
        <v>80</v>
      </c>
      <c r="AQ6780" s="17">
        <v>5</v>
      </c>
      <c r="AR6780" s="17" t="s">
        <v>20671</v>
      </c>
      <c r="AS6780" s="17" t="s">
        <v>21036</v>
      </c>
      <c r="AU6780" s="17" t="s">
        <v>21</v>
      </c>
      <c r="AV6780" s="17" t="s">
        <v>3901</v>
      </c>
      <c r="BC6780" s="17" t="s">
        <v>21</v>
      </c>
      <c r="BD6780" s="17" t="s">
        <v>3901</v>
      </c>
      <c r="BH6780" s="17" t="s">
        <v>3901</v>
      </c>
      <c r="BQ6780" s="17" t="s">
        <v>21</v>
      </c>
      <c r="BS6780" s="17" t="s">
        <v>3901</v>
      </c>
      <c r="CQ6780" s="17" t="s">
        <v>3901</v>
      </c>
      <c r="CR6780" s="17" t="s">
        <v>21</v>
      </c>
      <c r="CU6780" s="17" t="s">
        <v>3901</v>
      </c>
      <c r="CX6780" s="17" t="s">
        <v>3901</v>
      </c>
      <c r="DA6780" s="17" t="s">
        <v>3901</v>
      </c>
      <c r="DF6780" s="17" t="s">
        <v>3901</v>
      </c>
      <c r="DN6780" s="17">
        <f>COUNTIF(AU6780:DM6780, "X")</f>
        <v>9</v>
      </c>
    </row>
    <row r="6781" spans="1:118" s="17" customFormat="1">
      <c r="A6781" s="17" t="s">
        <v>25417</v>
      </c>
      <c r="B6781" s="17">
        <v>55</v>
      </c>
      <c r="C6781" s="17">
        <v>180005</v>
      </c>
      <c r="D6781" s="17" t="s">
        <v>25418</v>
      </c>
      <c r="E6781" s="17" t="s">
        <v>25419</v>
      </c>
      <c r="F6781" s="17" t="s">
        <v>91</v>
      </c>
      <c r="H6781" s="309">
        <v>19598</v>
      </c>
      <c r="I6781" s="309">
        <v>42947</v>
      </c>
      <c r="J6781" s="17" t="s">
        <v>3888</v>
      </c>
      <c r="L6781" s="17" t="s">
        <v>123</v>
      </c>
      <c r="M6781" s="17" t="s">
        <v>6637</v>
      </c>
      <c r="N6781" s="17" t="s">
        <v>31</v>
      </c>
      <c r="O6781" s="17" t="s">
        <v>15</v>
      </c>
      <c r="P6781" s="17">
        <v>45373</v>
      </c>
      <c r="AC6781" s="17" t="s">
        <v>9895</v>
      </c>
      <c r="AD6781" s="17" t="s">
        <v>9896</v>
      </c>
      <c r="AF6781" s="17">
        <v>8</v>
      </c>
      <c r="AG6781" s="17">
        <v>2</v>
      </c>
      <c r="AM6781" s="17" t="s">
        <v>67</v>
      </c>
      <c r="AN6781" s="17" t="s">
        <v>25087</v>
      </c>
      <c r="AO6781" s="17">
        <v>3</v>
      </c>
      <c r="AP6781" s="17">
        <v>80</v>
      </c>
      <c r="AQ6781" s="17">
        <v>5</v>
      </c>
      <c r="AR6781" s="17" t="s">
        <v>9898</v>
      </c>
      <c r="AT6781" s="17" t="s">
        <v>16072</v>
      </c>
      <c r="DA6781" s="17" t="s">
        <v>3901</v>
      </c>
      <c r="DN6781" s="17">
        <f>COUNTIF(AU6781:DM6781, "X")</f>
        <v>1</v>
      </c>
    </row>
    <row r="6782" spans="1:118" s="17" customFormat="1">
      <c r="A6782" s="17" t="s">
        <v>10002</v>
      </c>
      <c r="B6782" s="17">
        <v>55</v>
      </c>
      <c r="C6782" s="17">
        <v>180008</v>
      </c>
      <c r="D6782" s="17" t="s">
        <v>10003</v>
      </c>
      <c r="E6782" s="17" t="s">
        <v>10004</v>
      </c>
      <c r="F6782" s="17" t="s">
        <v>378</v>
      </c>
      <c r="H6782" s="309">
        <v>31626</v>
      </c>
      <c r="I6782" s="309">
        <v>42954</v>
      </c>
      <c r="J6782" s="17" t="s">
        <v>3888</v>
      </c>
      <c r="L6782" s="17" t="s">
        <v>10005</v>
      </c>
      <c r="N6782" s="17" t="s">
        <v>31</v>
      </c>
      <c r="O6782" s="17" t="s">
        <v>15</v>
      </c>
      <c r="P6782" s="17">
        <v>45373</v>
      </c>
      <c r="AC6782" s="17" t="s">
        <v>9895</v>
      </c>
      <c r="AD6782" s="17" t="s">
        <v>9896</v>
      </c>
      <c r="AF6782" s="17">
        <v>8</v>
      </c>
      <c r="AG6782" s="17">
        <v>2</v>
      </c>
      <c r="AM6782" s="17" t="s">
        <v>216</v>
      </c>
      <c r="AN6782" s="17" t="s">
        <v>9897</v>
      </c>
      <c r="AO6782" s="17">
        <v>3</v>
      </c>
      <c r="AP6782" s="17">
        <v>80</v>
      </c>
      <c r="AQ6782" s="17">
        <v>5</v>
      </c>
      <c r="AR6782" s="17" t="s">
        <v>9898</v>
      </c>
      <c r="AT6782" s="17" t="s">
        <v>9899</v>
      </c>
      <c r="DN6782" s="17">
        <f>COUNTIF(AU6782:DM6782, "X")</f>
        <v>0</v>
      </c>
    </row>
    <row r="6783" spans="1:118" s="17" customFormat="1">
      <c r="A6783" s="17" t="s">
        <v>24984</v>
      </c>
      <c r="B6783" s="17">
        <v>55</v>
      </c>
      <c r="C6783" s="17">
        <v>180013</v>
      </c>
      <c r="D6783" s="17" t="s">
        <v>3949</v>
      </c>
      <c r="E6783" s="17" t="s">
        <v>4959</v>
      </c>
      <c r="F6783" s="17" t="s">
        <v>24985</v>
      </c>
      <c r="H6783" s="309">
        <v>36180</v>
      </c>
      <c r="I6783" s="309">
        <v>42954</v>
      </c>
      <c r="J6783" s="17" t="s">
        <v>3888</v>
      </c>
      <c r="L6783" s="17" t="s">
        <v>24986</v>
      </c>
      <c r="M6783" s="17" t="s">
        <v>478</v>
      </c>
      <c r="N6783" s="17" t="s">
        <v>31</v>
      </c>
      <c r="O6783" s="17" t="s">
        <v>15</v>
      </c>
      <c r="P6783" s="17">
        <v>45373</v>
      </c>
      <c r="AC6783" s="17" t="s">
        <v>9895</v>
      </c>
      <c r="AD6783" s="17" t="s">
        <v>9896</v>
      </c>
      <c r="AF6783" s="17">
        <v>15</v>
      </c>
      <c r="AG6783" s="17">
        <v>2</v>
      </c>
      <c r="AM6783" s="17" t="s">
        <v>268</v>
      </c>
      <c r="AN6783" s="17" t="s">
        <v>24751</v>
      </c>
      <c r="AO6783" s="17">
        <v>3</v>
      </c>
      <c r="AP6783" s="17">
        <v>80</v>
      </c>
      <c r="AQ6783" s="17">
        <v>5</v>
      </c>
      <c r="AR6783" s="17" t="s">
        <v>9898</v>
      </c>
      <c r="AT6783" s="17" t="s">
        <v>14152</v>
      </c>
      <c r="DN6783" s="17">
        <f>COUNTIF(AU6783:DM6783, "X")</f>
        <v>0</v>
      </c>
    </row>
    <row r="6784" spans="1:118" s="17" customFormat="1">
      <c r="A6784" s="17" t="s">
        <v>21655</v>
      </c>
      <c r="B6784" s="17">
        <v>55</v>
      </c>
      <c r="C6784" s="17">
        <v>180017</v>
      </c>
      <c r="D6784" s="17" t="s">
        <v>12413</v>
      </c>
      <c r="E6784" s="17" t="s">
        <v>75</v>
      </c>
      <c r="F6784" s="17" t="s">
        <v>14096</v>
      </c>
      <c r="H6784" s="309">
        <v>35073</v>
      </c>
      <c r="I6784" s="309">
        <v>42954</v>
      </c>
      <c r="J6784" s="17" t="s">
        <v>3888</v>
      </c>
      <c r="L6784" s="17" t="s">
        <v>21656</v>
      </c>
      <c r="N6784" s="17" t="s">
        <v>26</v>
      </c>
      <c r="O6784" s="17" t="s">
        <v>15</v>
      </c>
      <c r="P6784" s="17">
        <v>45318</v>
      </c>
      <c r="AF6784" s="17">
        <v>8</v>
      </c>
      <c r="AG6784" s="17">
        <v>2</v>
      </c>
      <c r="AH6784" s="17" t="s">
        <v>11926</v>
      </c>
      <c r="AK6784" s="17" t="s">
        <v>21650</v>
      </c>
      <c r="AM6784" s="17" t="s">
        <v>197</v>
      </c>
      <c r="AN6784" s="17" t="s">
        <v>21651</v>
      </c>
      <c r="AO6784" s="17">
        <v>3</v>
      </c>
      <c r="AP6784" s="17">
        <v>80</v>
      </c>
      <c r="AQ6784" s="17">
        <v>5</v>
      </c>
      <c r="AR6784" s="17" t="s">
        <v>21652</v>
      </c>
      <c r="DN6784" s="17">
        <f>COUNTIF(AU6784:DM6784, "X")</f>
        <v>0</v>
      </c>
    </row>
    <row r="6785" spans="1:118" s="17" customFormat="1">
      <c r="A6785" s="17" t="s">
        <v>20615</v>
      </c>
      <c r="B6785" s="17">
        <v>55</v>
      </c>
      <c r="C6785" s="17">
        <v>180019</v>
      </c>
      <c r="D6785" s="17" t="s">
        <v>802</v>
      </c>
      <c r="E6785" s="17" t="s">
        <v>4249</v>
      </c>
      <c r="F6785" s="17" t="s">
        <v>21</v>
      </c>
      <c r="H6785" s="309">
        <v>26519</v>
      </c>
      <c r="I6785" s="309">
        <v>42956</v>
      </c>
      <c r="J6785" s="17" t="s">
        <v>3888</v>
      </c>
      <c r="L6785" s="17" t="s">
        <v>20506</v>
      </c>
      <c r="N6785" s="17" t="s">
        <v>14</v>
      </c>
      <c r="O6785" s="17" t="s">
        <v>15</v>
      </c>
      <c r="P6785" s="17">
        <v>45371</v>
      </c>
      <c r="AF6785" s="17">
        <v>8</v>
      </c>
      <c r="AG6785" s="17">
        <v>2</v>
      </c>
      <c r="AI6785" s="17" t="s">
        <v>10178</v>
      </c>
      <c r="AM6785" s="17" t="s">
        <v>94</v>
      </c>
      <c r="AN6785" s="17" t="s">
        <v>20471</v>
      </c>
      <c r="AO6785" s="17">
        <v>3</v>
      </c>
      <c r="AP6785" s="17">
        <v>80</v>
      </c>
      <c r="AQ6785" s="17">
        <v>5</v>
      </c>
      <c r="AR6785" s="17" t="s">
        <v>10180</v>
      </c>
      <c r="DN6785" s="17">
        <f>COUNTIF(AU6785:DM6785, "X")</f>
        <v>0</v>
      </c>
    </row>
    <row r="6786" spans="1:118" s="17" customFormat="1">
      <c r="A6786" s="17" t="s">
        <v>7263</v>
      </c>
      <c r="B6786" s="17">
        <v>55</v>
      </c>
      <c r="C6786" s="17">
        <v>180022</v>
      </c>
      <c r="D6786" s="17" t="s">
        <v>7264</v>
      </c>
      <c r="E6786" s="17" t="s">
        <v>7265</v>
      </c>
      <c r="F6786" s="17" t="s">
        <v>581</v>
      </c>
      <c r="H6786" s="309">
        <v>30851</v>
      </c>
      <c r="I6786" s="309">
        <v>42956</v>
      </c>
      <c r="J6786" s="17" t="s">
        <v>3888</v>
      </c>
      <c r="L6786" s="17" t="s">
        <v>7266</v>
      </c>
      <c r="N6786" s="17" t="s">
        <v>19</v>
      </c>
      <c r="O6786" s="17" t="s">
        <v>15</v>
      </c>
      <c r="P6786" s="17">
        <v>45356</v>
      </c>
      <c r="AC6786" s="17" t="s">
        <v>3890</v>
      </c>
      <c r="AD6786" s="17" t="s">
        <v>3891</v>
      </c>
      <c r="AF6786" s="17">
        <v>8</v>
      </c>
      <c r="AG6786" s="17">
        <v>2</v>
      </c>
      <c r="AM6786" s="17" t="s">
        <v>2605</v>
      </c>
      <c r="AN6786" s="17" t="s">
        <v>7253</v>
      </c>
      <c r="AO6786" s="17">
        <v>3</v>
      </c>
      <c r="AP6786" s="17">
        <v>80</v>
      </c>
      <c r="AQ6786" s="17">
        <v>5</v>
      </c>
      <c r="AT6786" s="17" t="s">
        <v>6589</v>
      </c>
      <c r="DN6786" s="17">
        <f>COUNTIF(AU6786:DM6786, "X")</f>
        <v>0</v>
      </c>
    </row>
    <row r="6787" spans="1:118" s="17" customFormat="1">
      <c r="A6787" s="17" t="s">
        <v>17652</v>
      </c>
      <c r="B6787" s="17">
        <v>55</v>
      </c>
      <c r="C6787" s="17">
        <v>180027</v>
      </c>
      <c r="D6787" s="17" t="s">
        <v>250</v>
      </c>
      <c r="E6787" s="17" t="s">
        <v>166</v>
      </c>
      <c r="F6787" s="17" t="s">
        <v>21</v>
      </c>
      <c r="H6787" s="309">
        <v>23922</v>
      </c>
      <c r="I6787" s="309">
        <v>42940</v>
      </c>
      <c r="J6787" s="17" t="s">
        <v>3888</v>
      </c>
      <c r="L6787" s="17" t="s">
        <v>17603</v>
      </c>
      <c r="N6787" s="17" t="s">
        <v>17568</v>
      </c>
      <c r="O6787" s="17" t="s">
        <v>15</v>
      </c>
      <c r="P6787" s="17">
        <v>45424</v>
      </c>
      <c r="AF6787" s="17">
        <v>8</v>
      </c>
      <c r="AG6787" s="17">
        <v>2</v>
      </c>
      <c r="AH6787" s="17" t="s">
        <v>11926</v>
      </c>
      <c r="AK6787" s="17" t="s">
        <v>17298</v>
      </c>
      <c r="AM6787" s="17" t="s">
        <v>46</v>
      </c>
      <c r="AN6787" s="17" t="s">
        <v>17553</v>
      </c>
      <c r="AO6787" s="17">
        <v>3</v>
      </c>
      <c r="AP6787" s="17">
        <v>80</v>
      </c>
      <c r="AQ6787" s="17">
        <v>5</v>
      </c>
      <c r="AR6787" s="17" t="s">
        <v>17300</v>
      </c>
      <c r="DN6787" s="17">
        <f>COUNTIF(AU6787:DM6787, "X")</f>
        <v>0</v>
      </c>
    </row>
    <row r="6788" spans="1:118" s="17" customFormat="1">
      <c r="A6788" s="17" t="s">
        <v>13981</v>
      </c>
      <c r="B6788" s="17">
        <v>55</v>
      </c>
      <c r="C6788" s="17">
        <v>180053</v>
      </c>
      <c r="D6788" s="17" t="s">
        <v>8054</v>
      </c>
      <c r="E6788" s="17" t="s">
        <v>35</v>
      </c>
      <c r="F6788" s="17" t="s">
        <v>140</v>
      </c>
      <c r="H6788" s="309">
        <v>21280</v>
      </c>
      <c r="I6788" s="309">
        <v>42961</v>
      </c>
      <c r="J6788" s="17" t="s">
        <v>3888</v>
      </c>
      <c r="L6788" s="17" t="s">
        <v>13982</v>
      </c>
      <c r="N6788" s="17" t="s">
        <v>31</v>
      </c>
      <c r="O6788" s="17" t="s">
        <v>15</v>
      </c>
      <c r="P6788" s="17">
        <v>45373</v>
      </c>
      <c r="AC6788" s="17" t="s">
        <v>9895</v>
      </c>
      <c r="AD6788" s="17" t="s">
        <v>9896</v>
      </c>
      <c r="AF6788" s="17">
        <v>8</v>
      </c>
      <c r="AG6788" s="17">
        <v>2</v>
      </c>
      <c r="AM6788" s="17" t="s">
        <v>240</v>
      </c>
      <c r="AN6788" s="17" t="s">
        <v>13567</v>
      </c>
      <c r="AO6788" s="17">
        <v>3</v>
      </c>
      <c r="AP6788" s="17">
        <v>80</v>
      </c>
      <c r="AQ6788" s="17">
        <v>5</v>
      </c>
      <c r="AR6788" s="17" t="s">
        <v>9898</v>
      </c>
      <c r="AT6788" s="17" t="s">
        <v>12990</v>
      </c>
      <c r="BN6788" s="17" t="s">
        <v>3901</v>
      </c>
      <c r="DN6788" s="17">
        <f>COUNTIF(AU6788:DM6788, "X")</f>
        <v>1</v>
      </c>
    </row>
    <row r="6789" spans="1:118" s="17" customFormat="1">
      <c r="A6789" s="17" t="s">
        <v>5718</v>
      </c>
      <c r="B6789" s="17">
        <v>55</v>
      </c>
      <c r="C6789" s="17">
        <v>180060</v>
      </c>
      <c r="D6789" s="17" t="s">
        <v>4565</v>
      </c>
      <c r="E6789" s="17" t="s">
        <v>435</v>
      </c>
      <c r="F6789" s="17" t="s">
        <v>5719</v>
      </c>
      <c r="H6789" s="309">
        <v>35811</v>
      </c>
      <c r="I6789" s="309">
        <v>42961</v>
      </c>
      <c r="J6789" s="17" t="s">
        <v>3888</v>
      </c>
      <c r="L6789" s="17" t="s">
        <v>5720</v>
      </c>
      <c r="N6789" s="17" t="s">
        <v>19</v>
      </c>
      <c r="O6789" s="17" t="s">
        <v>15</v>
      </c>
      <c r="P6789" s="17">
        <v>45356</v>
      </c>
      <c r="AC6789" s="17" t="s">
        <v>3890</v>
      </c>
      <c r="AD6789" s="17" t="s">
        <v>3891</v>
      </c>
      <c r="AF6789" s="17">
        <v>8</v>
      </c>
      <c r="AG6789" s="17">
        <v>2</v>
      </c>
      <c r="AM6789" s="17" t="s">
        <v>105</v>
      </c>
      <c r="AN6789" s="17" t="s">
        <v>5515</v>
      </c>
      <c r="AO6789" s="17">
        <v>3</v>
      </c>
      <c r="AP6789" s="17">
        <v>80</v>
      </c>
      <c r="AQ6789" s="17">
        <v>5</v>
      </c>
      <c r="AT6789" s="17" t="s">
        <v>5516</v>
      </c>
      <c r="DN6789" s="17">
        <f>COUNTIF(AU6789:DM6789, "X")</f>
        <v>0</v>
      </c>
    </row>
    <row r="6790" spans="1:118" s="17" customFormat="1">
      <c r="A6790" s="17" t="s">
        <v>7148</v>
      </c>
      <c r="B6790" s="17">
        <v>55</v>
      </c>
      <c r="C6790" s="17">
        <v>180063</v>
      </c>
      <c r="D6790" s="17" t="s">
        <v>201</v>
      </c>
      <c r="E6790" s="17" t="s">
        <v>7149</v>
      </c>
      <c r="F6790" s="17" t="s">
        <v>5782</v>
      </c>
      <c r="H6790" s="309">
        <v>34924</v>
      </c>
      <c r="I6790" s="309">
        <v>42962</v>
      </c>
      <c r="J6790" s="17" t="s">
        <v>3888</v>
      </c>
      <c r="L6790" s="17" t="s">
        <v>7150</v>
      </c>
      <c r="N6790" s="17" t="s">
        <v>19</v>
      </c>
      <c r="O6790" s="17" t="s">
        <v>15</v>
      </c>
      <c r="P6790" s="17">
        <v>45356</v>
      </c>
      <c r="AC6790" s="17" t="s">
        <v>3890</v>
      </c>
      <c r="AD6790" s="17" t="s">
        <v>3891</v>
      </c>
      <c r="AF6790" s="17">
        <v>15</v>
      </c>
      <c r="AG6790" s="17">
        <v>2</v>
      </c>
      <c r="AM6790" s="17" t="s">
        <v>248</v>
      </c>
      <c r="AN6790" s="17" t="s">
        <v>6588</v>
      </c>
      <c r="AO6790" s="17">
        <v>3</v>
      </c>
      <c r="AP6790" s="17">
        <v>80</v>
      </c>
      <c r="AQ6790" s="17">
        <v>5</v>
      </c>
      <c r="AT6790" s="17" t="s">
        <v>6589</v>
      </c>
      <c r="CU6790" s="17" t="s">
        <v>3901</v>
      </c>
      <c r="DN6790" s="17">
        <f>COUNTIF(AU6790:DM6790, "X")</f>
        <v>1</v>
      </c>
    </row>
    <row r="6791" spans="1:118" s="17" customFormat="1">
      <c r="A6791" s="17" t="s">
        <v>26864</v>
      </c>
      <c r="B6791" s="17">
        <v>55</v>
      </c>
      <c r="C6791" s="17">
        <v>180064</v>
      </c>
      <c r="D6791" s="17" t="s">
        <v>10</v>
      </c>
      <c r="E6791" s="17" t="s">
        <v>237</v>
      </c>
      <c r="F6791" s="17" t="s">
        <v>296</v>
      </c>
      <c r="H6791" s="309">
        <v>31992</v>
      </c>
      <c r="I6791" s="309">
        <v>42962</v>
      </c>
      <c r="J6791" s="17" t="s">
        <v>3888</v>
      </c>
      <c r="L6791" s="17" t="s">
        <v>645</v>
      </c>
      <c r="M6791" s="17" t="s">
        <v>485</v>
      </c>
      <c r="N6791" s="17" t="s">
        <v>14</v>
      </c>
      <c r="O6791" s="17" t="s">
        <v>15</v>
      </c>
      <c r="P6791" s="17">
        <v>45371</v>
      </c>
      <c r="AC6791" s="17" t="s">
        <v>17772</v>
      </c>
      <c r="AF6791" s="17">
        <v>8</v>
      </c>
      <c r="AG6791" s="17">
        <v>2</v>
      </c>
      <c r="AH6791" s="17" t="s">
        <v>11926</v>
      </c>
      <c r="AK6791" s="17" t="s">
        <v>17298</v>
      </c>
      <c r="AM6791" s="17" t="s">
        <v>2619</v>
      </c>
      <c r="AN6791" s="17" t="s">
        <v>26616</v>
      </c>
      <c r="AO6791" s="17">
        <v>3</v>
      </c>
      <c r="AP6791" s="17">
        <v>80</v>
      </c>
      <c r="AQ6791" s="17">
        <v>5</v>
      </c>
      <c r="AT6791" s="17" t="s">
        <v>26617</v>
      </c>
      <c r="DN6791" s="17">
        <f>COUNTIF(AU6791:DM6791, "X")</f>
        <v>0</v>
      </c>
    </row>
    <row r="6792" spans="1:118" s="17" customFormat="1">
      <c r="A6792" s="17" t="s">
        <v>25611</v>
      </c>
      <c r="B6792" s="17">
        <v>55</v>
      </c>
      <c r="C6792" s="17">
        <v>180069</v>
      </c>
      <c r="D6792" s="17" t="s">
        <v>9267</v>
      </c>
      <c r="E6792" s="17" t="s">
        <v>356</v>
      </c>
      <c r="F6792" s="17" t="s">
        <v>70</v>
      </c>
      <c r="H6792" s="309">
        <v>20721</v>
      </c>
      <c r="I6792" s="309">
        <v>42963</v>
      </c>
      <c r="J6792" s="17" t="s">
        <v>3888</v>
      </c>
      <c r="L6792" s="17" t="s">
        <v>25608</v>
      </c>
      <c r="N6792" s="17" t="s">
        <v>14</v>
      </c>
      <c r="O6792" s="17" t="s">
        <v>15</v>
      </c>
      <c r="P6792" s="17">
        <v>45371</v>
      </c>
      <c r="Q6792" s="17">
        <v>8352</v>
      </c>
      <c r="AC6792" s="17" t="s">
        <v>17772</v>
      </c>
      <c r="AF6792" s="17">
        <v>15</v>
      </c>
      <c r="AG6792" s="17">
        <v>2</v>
      </c>
      <c r="AH6792" s="17" t="s">
        <v>11926</v>
      </c>
      <c r="AK6792" s="17" t="s">
        <v>17298</v>
      </c>
      <c r="AM6792" s="17" t="s">
        <v>39</v>
      </c>
      <c r="AN6792" s="17" t="s">
        <v>25609</v>
      </c>
      <c r="AO6792" s="17">
        <v>3</v>
      </c>
      <c r="AP6792" s="17">
        <v>80</v>
      </c>
      <c r="AQ6792" s="17">
        <v>5</v>
      </c>
      <c r="AT6792" s="17" t="s">
        <v>25610</v>
      </c>
      <c r="BD6792" s="17" t="s">
        <v>3901</v>
      </c>
      <c r="BS6792" s="17" t="s">
        <v>3901</v>
      </c>
      <c r="CH6792" s="17" t="s">
        <v>3901</v>
      </c>
      <c r="CN6792" s="17" t="s">
        <v>3901</v>
      </c>
      <c r="CU6792" s="17" t="s">
        <v>3901</v>
      </c>
      <c r="DA6792" s="17" t="s">
        <v>3901</v>
      </c>
      <c r="DF6792" s="17" t="s">
        <v>3901</v>
      </c>
      <c r="DM6792" s="17" t="s">
        <v>3901</v>
      </c>
      <c r="DN6792" s="17">
        <f>COUNTIF(AU6792:DM6792, "X")</f>
        <v>8</v>
      </c>
    </row>
    <row r="6793" spans="1:118" s="17" customFormat="1">
      <c r="A6793" s="17" t="s">
        <v>17893</v>
      </c>
      <c r="B6793" s="17">
        <v>55</v>
      </c>
      <c r="C6793" s="17">
        <v>180074</v>
      </c>
      <c r="D6793" s="17" t="s">
        <v>7122</v>
      </c>
      <c r="E6793" s="17" t="s">
        <v>194</v>
      </c>
      <c r="F6793" s="17" t="s">
        <v>131</v>
      </c>
      <c r="H6793" s="309">
        <v>36328</v>
      </c>
      <c r="I6793" s="309">
        <v>42954</v>
      </c>
      <c r="J6793" s="17" t="s">
        <v>3888</v>
      </c>
      <c r="L6793" s="17" t="s">
        <v>17866</v>
      </c>
      <c r="N6793" s="17" t="s">
        <v>14</v>
      </c>
      <c r="O6793" s="17" t="s">
        <v>15</v>
      </c>
      <c r="P6793" s="17">
        <v>45371</v>
      </c>
      <c r="AF6793" s="17">
        <v>8</v>
      </c>
      <c r="AG6793" s="17">
        <v>2</v>
      </c>
      <c r="AH6793" s="17" t="s">
        <v>11926</v>
      </c>
      <c r="AK6793" s="17" t="s">
        <v>17298</v>
      </c>
      <c r="AM6793" s="17" t="s">
        <v>71</v>
      </c>
      <c r="AN6793" s="17" t="s">
        <v>17760</v>
      </c>
      <c r="AO6793" s="17">
        <v>3</v>
      </c>
      <c r="AP6793" s="17">
        <v>80</v>
      </c>
      <c r="AQ6793" s="17">
        <v>5</v>
      </c>
      <c r="AR6793" s="17" t="s">
        <v>17300</v>
      </c>
      <c r="DN6793" s="17">
        <f>COUNTIF(AU6793:DM6793, "X")</f>
        <v>0</v>
      </c>
    </row>
    <row r="6794" spans="1:118" s="17" customFormat="1">
      <c r="A6794" s="17" t="s">
        <v>19840</v>
      </c>
      <c r="B6794" s="17">
        <v>55</v>
      </c>
      <c r="C6794" s="17">
        <v>180075</v>
      </c>
      <c r="D6794" s="17" t="s">
        <v>19841</v>
      </c>
      <c r="E6794" s="17" t="s">
        <v>16983</v>
      </c>
      <c r="F6794" s="17" t="s">
        <v>19842</v>
      </c>
      <c r="H6794" s="309">
        <v>21028</v>
      </c>
      <c r="I6794" s="309">
        <v>42954</v>
      </c>
      <c r="J6794" s="17" t="s">
        <v>3888</v>
      </c>
      <c r="L6794" s="17" t="s">
        <v>19843</v>
      </c>
      <c r="N6794" s="17" t="s">
        <v>14</v>
      </c>
      <c r="O6794" s="17" t="s">
        <v>15</v>
      </c>
      <c r="P6794" s="17">
        <v>45371</v>
      </c>
      <c r="AF6794" s="17">
        <v>15</v>
      </c>
      <c r="AG6794" s="17">
        <v>2</v>
      </c>
      <c r="AI6794" s="17" t="s">
        <v>10178</v>
      </c>
      <c r="AM6794" s="17" t="s">
        <v>148</v>
      </c>
      <c r="AN6794" s="17" t="s">
        <v>19836</v>
      </c>
      <c r="AO6794" s="17">
        <v>3</v>
      </c>
      <c r="AP6794" s="17">
        <v>80</v>
      </c>
      <c r="AQ6794" s="17">
        <v>5</v>
      </c>
      <c r="AR6794" s="17" t="s">
        <v>10180</v>
      </c>
      <c r="DN6794" s="17">
        <f>COUNTIF(AU6794:DM6794, "X")</f>
        <v>0</v>
      </c>
    </row>
    <row r="6795" spans="1:118" s="17" customFormat="1">
      <c r="A6795" s="17" t="s">
        <v>7751</v>
      </c>
      <c r="B6795" s="17">
        <v>55</v>
      </c>
      <c r="C6795" s="17">
        <v>180078</v>
      </c>
      <c r="D6795" s="17" t="s">
        <v>7752</v>
      </c>
      <c r="E6795" s="17" t="s">
        <v>42</v>
      </c>
      <c r="F6795" s="17" t="s">
        <v>22</v>
      </c>
      <c r="H6795" s="309">
        <v>31761</v>
      </c>
      <c r="I6795" s="309">
        <v>42964</v>
      </c>
      <c r="J6795" s="17" t="s">
        <v>3888</v>
      </c>
      <c r="L6795" s="17" t="s">
        <v>7753</v>
      </c>
      <c r="N6795" s="17" t="s">
        <v>19</v>
      </c>
      <c r="O6795" s="17" t="s">
        <v>15</v>
      </c>
      <c r="P6795" s="17">
        <v>45356</v>
      </c>
      <c r="AC6795" s="17" t="s">
        <v>3890</v>
      </c>
      <c r="AD6795" s="17" t="s">
        <v>3891</v>
      </c>
      <c r="AF6795" s="17">
        <v>8</v>
      </c>
      <c r="AG6795" s="17">
        <v>2</v>
      </c>
      <c r="AM6795" s="17" t="s">
        <v>2606</v>
      </c>
      <c r="AN6795" s="17" t="s">
        <v>7570</v>
      </c>
      <c r="AO6795" s="17">
        <v>3</v>
      </c>
      <c r="AP6795" s="17">
        <v>80</v>
      </c>
      <c r="AQ6795" s="17">
        <v>5</v>
      </c>
      <c r="AT6795" s="17" t="s">
        <v>6589</v>
      </c>
      <c r="DN6795" s="17">
        <f>COUNTIF(AU6795:DM6795, "X")</f>
        <v>0</v>
      </c>
    </row>
    <row r="6796" spans="1:118" s="17" customFormat="1">
      <c r="A6796" s="17" t="s">
        <v>5201</v>
      </c>
      <c r="B6796" s="17">
        <v>55</v>
      </c>
      <c r="C6796" s="17">
        <v>142706</v>
      </c>
      <c r="D6796" s="17" t="s">
        <v>297</v>
      </c>
      <c r="E6796" s="17" t="s">
        <v>5202</v>
      </c>
      <c r="F6796" s="17" t="s">
        <v>65</v>
      </c>
      <c r="H6796" s="309">
        <v>31540</v>
      </c>
      <c r="I6796" s="309">
        <v>42967</v>
      </c>
      <c r="J6796" s="17" t="s">
        <v>3888</v>
      </c>
      <c r="L6796" s="17" t="s">
        <v>5203</v>
      </c>
      <c r="N6796" s="17" t="s">
        <v>19</v>
      </c>
      <c r="O6796" s="17" t="s">
        <v>15</v>
      </c>
      <c r="P6796" s="17">
        <v>45356</v>
      </c>
      <c r="AC6796" s="17" t="s">
        <v>3890</v>
      </c>
      <c r="AD6796" s="17" t="s">
        <v>3891</v>
      </c>
      <c r="AF6796" s="17">
        <v>8</v>
      </c>
      <c r="AG6796" s="17">
        <v>2</v>
      </c>
      <c r="AM6796" s="17" t="s">
        <v>2603</v>
      </c>
      <c r="AN6796" s="17" t="s">
        <v>5023</v>
      </c>
      <c r="AO6796" s="17">
        <v>3</v>
      </c>
      <c r="AP6796" s="17">
        <v>80</v>
      </c>
      <c r="AQ6796" s="17">
        <v>5</v>
      </c>
      <c r="AT6796" s="17" t="s">
        <v>3893</v>
      </c>
      <c r="DN6796" s="17">
        <f>COUNTIF(AU6796:DM6796, "X")</f>
        <v>0</v>
      </c>
    </row>
    <row r="6797" spans="1:118" s="17" customFormat="1">
      <c r="A6797" s="17" t="s">
        <v>16937</v>
      </c>
      <c r="B6797" s="17">
        <v>55</v>
      </c>
      <c r="C6797" s="17">
        <v>180088</v>
      </c>
      <c r="D6797" s="17" t="s">
        <v>474</v>
      </c>
      <c r="E6797" s="17" t="s">
        <v>304</v>
      </c>
      <c r="F6797" s="17" t="s">
        <v>323</v>
      </c>
      <c r="H6797" s="309">
        <v>35770</v>
      </c>
      <c r="I6797" s="309">
        <v>42968</v>
      </c>
      <c r="J6797" s="17" t="s">
        <v>3888</v>
      </c>
      <c r="L6797" s="17" t="s">
        <v>16938</v>
      </c>
      <c r="N6797" s="17" t="s">
        <v>31</v>
      </c>
      <c r="O6797" s="17" t="s">
        <v>15</v>
      </c>
      <c r="P6797" s="17">
        <v>45373</v>
      </c>
      <c r="AC6797" s="17" t="s">
        <v>9895</v>
      </c>
      <c r="AD6797" s="17" t="s">
        <v>9896</v>
      </c>
      <c r="AF6797" s="17">
        <v>8</v>
      </c>
      <c r="AG6797" s="17">
        <v>2</v>
      </c>
      <c r="AM6797" s="17" t="s">
        <v>220</v>
      </c>
      <c r="AN6797" s="17" t="s">
        <v>16782</v>
      </c>
      <c r="AO6797" s="17">
        <v>3</v>
      </c>
      <c r="AP6797" s="17">
        <v>80</v>
      </c>
      <c r="AQ6797" s="17">
        <v>5</v>
      </c>
      <c r="AR6797" s="17" t="s">
        <v>9898</v>
      </c>
      <c r="AT6797" s="17" t="s">
        <v>9899</v>
      </c>
      <c r="DN6797" s="17">
        <f>COUNTIF(AU6797:DM6797, "X")</f>
        <v>0</v>
      </c>
    </row>
    <row r="6798" spans="1:118" s="17" customFormat="1">
      <c r="A6798" s="17" t="s">
        <v>7833</v>
      </c>
      <c r="B6798" s="17">
        <v>55</v>
      </c>
      <c r="C6798" s="17">
        <v>180092</v>
      </c>
      <c r="D6798" s="17" t="s">
        <v>234</v>
      </c>
      <c r="E6798" s="17" t="s">
        <v>347</v>
      </c>
      <c r="F6798" s="17" t="s">
        <v>7834</v>
      </c>
      <c r="H6798" s="309">
        <v>36210</v>
      </c>
      <c r="I6798" s="309">
        <v>42968</v>
      </c>
      <c r="J6798" s="17" t="s">
        <v>3888</v>
      </c>
      <c r="L6798" s="17" t="s">
        <v>7724</v>
      </c>
      <c r="N6798" s="17" t="s">
        <v>19</v>
      </c>
      <c r="O6798" s="17" t="s">
        <v>15</v>
      </c>
      <c r="P6798" s="17">
        <v>45356</v>
      </c>
      <c r="AC6798" s="17" t="s">
        <v>3890</v>
      </c>
      <c r="AD6798" s="17" t="s">
        <v>3891</v>
      </c>
      <c r="AF6798" s="17">
        <v>8</v>
      </c>
      <c r="AG6798" s="17">
        <v>2</v>
      </c>
      <c r="AM6798" s="17" t="s">
        <v>2606</v>
      </c>
      <c r="AN6798" s="17" t="s">
        <v>7570</v>
      </c>
      <c r="AO6798" s="17">
        <v>3</v>
      </c>
      <c r="AP6798" s="17">
        <v>80</v>
      </c>
      <c r="AQ6798" s="17">
        <v>5</v>
      </c>
      <c r="AT6798" s="17" t="s">
        <v>6589</v>
      </c>
      <c r="DF6798" s="17" t="s">
        <v>3901</v>
      </c>
      <c r="DN6798" s="17">
        <f>COUNTIF(AU6798:DM6798, "X")</f>
        <v>1</v>
      </c>
    </row>
    <row r="6799" spans="1:118" s="17" customFormat="1">
      <c r="A6799" s="17" t="s">
        <v>5990</v>
      </c>
      <c r="B6799" s="17">
        <v>55</v>
      </c>
      <c r="C6799" s="17">
        <v>180101</v>
      </c>
      <c r="D6799" s="17" t="s">
        <v>727</v>
      </c>
      <c r="E6799" s="17" t="s">
        <v>249</v>
      </c>
      <c r="F6799" s="17" t="s">
        <v>166</v>
      </c>
      <c r="H6799" s="309">
        <v>31720</v>
      </c>
      <c r="I6799" s="309">
        <v>42968</v>
      </c>
      <c r="J6799" s="17" t="s">
        <v>3888</v>
      </c>
      <c r="L6799" s="17" t="s">
        <v>5970</v>
      </c>
      <c r="M6799" s="17" t="s">
        <v>5971</v>
      </c>
      <c r="N6799" s="17" t="s">
        <v>19</v>
      </c>
      <c r="O6799" s="17" t="s">
        <v>15</v>
      </c>
      <c r="P6799" s="17">
        <v>45356</v>
      </c>
      <c r="AC6799" s="17" t="s">
        <v>3890</v>
      </c>
      <c r="AD6799" s="17" t="s">
        <v>3891</v>
      </c>
      <c r="AF6799" s="17">
        <v>8</v>
      </c>
      <c r="AG6799" s="17">
        <v>2</v>
      </c>
      <c r="AM6799" s="17" t="s">
        <v>2604</v>
      </c>
      <c r="AN6799" s="17" t="s">
        <v>5966</v>
      </c>
      <c r="AO6799" s="17">
        <v>3</v>
      </c>
      <c r="AP6799" s="17">
        <v>80</v>
      </c>
      <c r="AQ6799" s="17">
        <v>5</v>
      </c>
      <c r="AT6799" s="17" t="s">
        <v>5516</v>
      </c>
      <c r="DN6799" s="17">
        <f>COUNTIF(AU6799:DM6799, "X")</f>
        <v>0</v>
      </c>
    </row>
    <row r="6800" spans="1:118" s="17" customFormat="1">
      <c r="A6800" s="17" t="s">
        <v>7374</v>
      </c>
      <c r="B6800" s="17">
        <v>55</v>
      </c>
      <c r="C6800" s="17">
        <v>180103</v>
      </c>
      <c r="D6800" s="17" t="s">
        <v>7375</v>
      </c>
      <c r="E6800" s="17" t="s">
        <v>5149</v>
      </c>
      <c r="F6800" s="17" t="s">
        <v>7376</v>
      </c>
      <c r="H6800" s="309">
        <v>36138</v>
      </c>
      <c r="I6800" s="309">
        <v>42968</v>
      </c>
      <c r="J6800" s="17" t="s">
        <v>3888</v>
      </c>
      <c r="L6800" s="17" t="s">
        <v>7377</v>
      </c>
      <c r="N6800" s="17" t="s">
        <v>19</v>
      </c>
      <c r="O6800" s="17" t="s">
        <v>15</v>
      </c>
      <c r="P6800" s="17">
        <v>45356</v>
      </c>
      <c r="AC6800" s="17" t="s">
        <v>3890</v>
      </c>
      <c r="AD6800" s="17" t="s">
        <v>3891</v>
      </c>
      <c r="AF6800" s="17">
        <v>8</v>
      </c>
      <c r="AG6800" s="17">
        <v>2</v>
      </c>
      <c r="AM6800" s="17" t="s">
        <v>2605</v>
      </c>
      <c r="AN6800" s="17" t="s">
        <v>7253</v>
      </c>
      <c r="AO6800" s="17">
        <v>3</v>
      </c>
      <c r="AP6800" s="17">
        <v>80</v>
      </c>
      <c r="AQ6800" s="17">
        <v>5</v>
      </c>
      <c r="AT6800" s="17" t="s">
        <v>6589</v>
      </c>
      <c r="DN6800" s="17">
        <f>COUNTIF(AU6800:DM6800, "X")</f>
        <v>0</v>
      </c>
    </row>
    <row r="6801" spans="1:118" s="17" customFormat="1">
      <c r="A6801" s="17" t="s">
        <v>5097</v>
      </c>
      <c r="B6801" s="17">
        <v>55</v>
      </c>
      <c r="C6801" s="17">
        <v>180104</v>
      </c>
      <c r="D6801" s="17" t="s">
        <v>5098</v>
      </c>
      <c r="E6801" s="17" t="s">
        <v>5099</v>
      </c>
      <c r="F6801" s="17" t="s">
        <v>154</v>
      </c>
      <c r="H6801" s="309">
        <v>21051</v>
      </c>
      <c r="I6801" s="309">
        <v>42968</v>
      </c>
      <c r="J6801" s="17" t="s">
        <v>3888</v>
      </c>
      <c r="L6801" s="17" t="s">
        <v>5100</v>
      </c>
      <c r="N6801" s="17" t="s">
        <v>19</v>
      </c>
      <c r="O6801" s="17" t="s">
        <v>15</v>
      </c>
      <c r="P6801" s="17">
        <v>45356</v>
      </c>
      <c r="AC6801" s="17" t="s">
        <v>3890</v>
      </c>
      <c r="AD6801" s="17" t="s">
        <v>3891</v>
      </c>
      <c r="AF6801" s="17">
        <v>8</v>
      </c>
      <c r="AG6801" s="17">
        <v>2</v>
      </c>
      <c r="AM6801" s="17" t="s">
        <v>2603</v>
      </c>
      <c r="AN6801" s="17" t="s">
        <v>5023</v>
      </c>
      <c r="AO6801" s="17">
        <v>3</v>
      </c>
      <c r="AP6801" s="17">
        <v>80</v>
      </c>
      <c r="AQ6801" s="17">
        <v>5</v>
      </c>
      <c r="AT6801" s="17" t="s">
        <v>3893</v>
      </c>
      <c r="DN6801" s="17">
        <f>COUNTIF(AU6801:DM6801, "X")</f>
        <v>0</v>
      </c>
    </row>
    <row r="6802" spans="1:118" s="17" customFormat="1">
      <c r="A6802" s="17" t="s">
        <v>26660</v>
      </c>
      <c r="B6802" s="17">
        <v>55</v>
      </c>
      <c r="C6802" s="17">
        <v>180108</v>
      </c>
      <c r="D6802" s="17" t="s">
        <v>565</v>
      </c>
      <c r="E6802" s="17" t="s">
        <v>26661</v>
      </c>
      <c r="F6802" s="17" t="s">
        <v>149</v>
      </c>
      <c r="H6802" s="309">
        <v>34953</v>
      </c>
      <c r="I6802" s="309">
        <v>42968</v>
      </c>
      <c r="J6802" s="17" t="s">
        <v>3888</v>
      </c>
      <c r="L6802" s="17" t="s">
        <v>26646</v>
      </c>
      <c r="M6802" s="17" t="s">
        <v>653</v>
      </c>
      <c r="N6802" s="17" t="s">
        <v>14</v>
      </c>
      <c r="O6802" s="17" t="s">
        <v>15</v>
      </c>
      <c r="P6802" s="17">
        <v>45371</v>
      </c>
      <c r="AC6802" s="17" t="s">
        <v>17772</v>
      </c>
      <c r="AF6802" s="17">
        <v>8</v>
      </c>
      <c r="AG6802" s="17">
        <v>2</v>
      </c>
      <c r="AH6802" s="17" t="s">
        <v>11926</v>
      </c>
      <c r="AK6802" s="17" t="s">
        <v>17298</v>
      </c>
      <c r="AM6802" s="17" t="s">
        <v>2619</v>
      </c>
      <c r="AN6802" s="17" t="s">
        <v>26616</v>
      </c>
      <c r="AO6802" s="17">
        <v>3</v>
      </c>
      <c r="AP6802" s="17">
        <v>80</v>
      </c>
      <c r="AQ6802" s="17">
        <v>5</v>
      </c>
      <c r="AT6802" s="17" t="s">
        <v>26617</v>
      </c>
      <c r="DA6802" s="17" t="s">
        <v>3901</v>
      </c>
      <c r="DN6802" s="17">
        <f>COUNTIF(AU6802:DM6802, "X")</f>
        <v>1</v>
      </c>
    </row>
    <row r="6803" spans="1:118" s="17" customFormat="1">
      <c r="A6803" s="17" t="s">
        <v>19874</v>
      </c>
      <c r="B6803" s="17">
        <v>55</v>
      </c>
      <c r="C6803" s="17">
        <v>180109</v>
      </c>
      <c r="D6803" s="17" t="s">
        <v>7484</v>
      </c>
      <c r="E6803" s="17" t="s">
        <v>453</v>
      </c>
      <c r="F6803" s="17" t="s">
        <v>10274</v>
      </c>
      <c r="H6803" s="309">
        <v>32906</v>
      </c>
      <c r="I6803" s="309">
        <v>42968</v>
      </c>
      <c r="J6803" s="17" t="s">
        <v>3888</v>
      </c>
      <c r="L6803" s="17" t="s">
        <v>19875</v>
      </c>
      <c r="N6803" s="17" t="s">
        <v>14</v>
      </c>
      <c r="O6803" s="17" t="s">
        <v>15</v>
      </c>
      <c r="P6803" s="17">
        <v>45371</v>
      </c>
      <c r="AF6803" s="17">
        <v>8</v>
      </c>
      <c r="AG6803" s="17">
        <v>2</v>
      </c>
      <c r="AI6803" s="17" t="s">
        <v>10178</v>
      </c>
      <c r="AM6803" s="17" t="s">
        <v>148</v>
      </c>
      <c r="AN6803" s="17" t="s">
        <v>19836</v>
      </c>
      <c r="AO6803" s="17">
        <v>3</v>
      </c>
      <c r="AP6803" s="17">
        <v>80</v>
      </c>
      <c r="AQ6803" s="17">
        <v>5</v>
      </c>
      <c r="AR6803" s="17" t="s">
        <v>10180</v>
      </c>
      <c r="DN6803" s="17">
        <f>COUNTIF(AU6803:DM6803, "X")</f>
        <v>0</v>
      </c>
    </row>
    <row r="6804" spans="1:118" s="17" customFormat="1">
      <c r="A6804" s="17" t="s">
        <v>26414</v>
      </c>
      <c r="B6804" s="17">
        <v>55</v>
      </c>
      <c r="C6804" s="17">
        <v>180113</v>
      </c>
      <c r="D6804" s="17" t="s">
        <v>7519</v>
      </c>
      <c r="E6804" s="17" t="s">
        <v>194</v>
      </c>
      <c r="F6804" s="17" t="s">
        <v>4129</v>
      </c>
      <c r="H6804" s="309">
        <v>28976</v>
      </c>
      <c r="I6804" s="309">
        <v>42961</v>
      </c>
      <c r="J6804" s="17" t="s">
        <v>3888</v>
      </c>
      <c r="L6804" s="17" t="s">
        <v>26415</v>
      </c>
      <c r="N6804" s="17" t="s">
        <v>14</v>
      </c>
      <c r="O6804" s="17" t="s">
        <v>15</v>
      </c>
      <c r="P6804" s="17">
        <v>45371</v>
      </c>
      <c r="AC6804" s="17" t="s">
        <v>17772</v>
      </c>
      <c r="AF6804" s="17">
        <v>8</v>
      </c>
      <c r="AG6804" s="17">
        <v>2</v>
      </c>
      <c r="AH6804" s="17" t="s">
        <v>11926</v>
      </c>
      <c r="AK6804" s="17" t="s">
        <v>17298</v>
      </c>
      <c r="AM6804" s="17" t="s">
        <v>78</v>
      </c>
      <c r="AN6804" s="17" t="s">
        <v>26289</v>
      </c>
      <c r="AO6804" s="17">
        <v>3</v>
      </c>
      <c r="AP6804" s="17">
        <v>80</v>
      </c>
      <c r="AQ6804" s="17">
        <v>5</v>
      </c>
      <c r="AT6804" s="17" t="s">
        <v>25610</v>
      </c>
      <c r="DF6804" s="17" t="s">
        <v>3901</v>
      </c>
      <c r="DN6804" s="17">
        <f>COUNTIF(AU6804:DM6804, "X")</f>
        <v>1</v>
      </c>
    </row>
    <row r="6805" spans="1:118" s="17" customFormat="1">
      <c r="A6805" s="17" t="s">
        <v>26403</v>
      </c>
      <c r="B6805" s="17">
        <v>55</v>
      </c>
      <c r="C6805" s="17">
        <v>180116</v>
      </c>
      <c r="D6805" s="17" t="s">
        <v>26404</v>
      </c>
      <c r="E6805" s="17" t="s">
        <v>26405</v>
      </c>
      <c r="H6805" s="309">
        <v>18421</v>
      </c>
      <c r="I6805" s="309">
        <v>42968</v>
      </c>
      <c r="J6805" s="17" t="s">
        <v>3888</v>
      </c>
      <c r="L6805" s="17" t="s">
        <v>26406</v>
      </c>
      <c r="N6805" s="17" t="s">
        <v>14</v>
      </c>
      <c r="O6805" s="17" t="s">
        <v>15</v>
      </c>
      <c r="P6805" s="17">
        <v>45371</v>
      </c>
      <c r="AC6805" s="17" t="s">
        <v>17772</v>
      </c>
      <c r="AF6805" s="17">
        <v>8</v>
      </c>
      <c r="AG6805" s="17">
        <v>2</v>
      </c>
      <c r="AH6805" s="17" t="s">
        <v>11926</v>
      </c>
      <c r="AK6805" s="17" t="s">
        <v>17298</v>
      </c>
      <c r="AM6805" s="17" t="s">
        <v>78</v>
      </c>
      <c r="AN6805" s="17" t="s">
        <v>26289</v>
      </c>
      <c r="AO6805" s="17">
        <v>3</v>
      </c>
      <c r="AP6805" s="17">
        <v>80</v>
      </c>
      <c r="AQ6805" s="17">
        <v>5</v>
      </c>
      <c r="AT6805" s="17" t="s">
        <v>25610</v>
      </c>
      <c r="DN6805" s="17">
        <f>COUNTIF(AU6805:DM6805, "X")</f>
        <v>0</v>
      </c>
    </row>
    <row r="6806" spans="1:118" s="17" customFormat="1">
      <c r="A6806" s="17" t="s">
        <v>6717</v>
      </c>
      <c r="B6806" s="17">
        <v>55</v>
      </c>
      <c r="C6806" s="17">
        <v>180124</v>
      </c>
      <c r="D6806" s="17" t="s">
        <v>6469</v>
      </c>
      <c r="E6806" s="17" t="s">
        <v>6718</v>
      </c>
      <c r="F6806" s="17" t="s">
        <v>221</v>
      </c>
      <c r="H6806" s="309">
        <v>36101</v>
      </c>
      <c r="I6806" s="309">
        <v>42972</v>
      </c>
      <c r="J6806" s="17" t="s">
        <v>3888</v>
      </c>
      <c r="L6806" s="17" t="s">
        <v>6719</v>
      </c>
      <c r="N6806" s="17" t="s">
        <v>19</v>
      </c>
      <c r="O6806" s="17" t="s">
        <v>15</v>
      </c>
      <c r="P6806" s="17">
        <v>45356</v>
      </c>
      <c r="AC6806" s="17" t="s">
        <v>3890</v>
      </c>
      <c r="AD6806" s="17" t="s">
        <v>3891</v>
      </c>
      <c r="AF6806" s="17">
        <v>8</v>
      </c>
      <c r="AG6806" s="17">
        <v>2</v>
      </c>
      <c r="AM6806" s="17" t="s">
        <v>248</v>
      </c>
      <c r="AN6806" s="17" t="s">
        <v>6588</v>
      </c>
      <c r="AO6806" s="17">
        <v>3</v>
      </c>
      <c r="AP6806" s="17">
        <v>80</v>
      </c>
      <c r="AQ6806" s="17">
        <v>5</v>
      </c>
      <c r="AT6806" s="17" t="s">
        <v>6589</v>
      </c>
      <c r="DN6806" s="17">
        <f>COUNTIF(AU6806:DM6806, "X")</f>
        <v>0</v>
      </c>
    </row>
    <row r="6807" spans="1:118" s="17" customFormat="1">
      <c r="A6807" s="17" t="s">
        <v>5348</v>
      </c>
      <c r="B6807" s="17">
        <v>55</v>
      </c>
      <c r="C6807" s="17">
        <v>180126</v>
      </c>
      <c r="D6807" s="17" t="s">
        <v>378</v>
      </c>
      <c r="E6807" s="17" t="s">
        <v>358</v>
      </c>
      <c r="F6807" s="17" t="s">
        <v>56</v>
      </c>
      <c r="H6807" s="309">
        <v>36164</v>
      </c>
      <c r="I6807" s="309">
        <v>42968</v>
      </c>
      <c r="J6807" s="17" t="s">
        <v>3888</v>
      </c>
      <c r="L6807" s="17" t="s">
        <v>5349</v>
      </c>
      <c r="N6807" s="17" t="s">
        <v>19</v>
      </c>
      <c r="O6807" s="17" t="s">
        <v>15</v>
      </c>
      <c r="P6807" s="17">
        <v>45356</v>
      </c>
      <c r="AC6807" s="17" t="s">
        <v>3890</v>
      </c>
      <c r="AD6807" s="17" t="s">
        <v>3891</v>
      </c>
      <c r="AF6807" s="17">
        <v>8</v>
      </c>
      <c r="AG6807" s="17">
        <v>2</v>
      </c>
      <c r="AM6807" s="17" t="s">
        <v>2603</v>
      </c>
      <c r="AN6807" s="17" t="s">
        <v>5023</v>
      </c>
      <c r="AO6807" s="17">
        <v>3</v>
      </c>
      <c r="AP6807" s="17">
        <v>80</v>
      </c>
      <c r="AQ6807" s="17">
        <v>5</v>
      </c>
      <c r="AT6807" s="17" t="s">
        <v>3893</v>
      </c>
      <c r="DN6807" s="17">
        <f>COUNTIF(AU6807:DM6807, "X")</f>
        <v>0</v>
      </c>
    </row>
    <row r="6808" spans="1:118" s="17" customFormat="1">
      <c r="A6808" s="17" t="s">
        <v>19560</v>
      </c>
      <c r="B6808" s="17">
        <v>55</v>
      </c>
      <c r="C6808" s="17">
        <v>180127</v>
      </c>
      <c r="D6808" s="17" t="s">
        <v>19530</v>
      </c>
      <c r="E6808" s="17" t="s">
        <v>98</v>
      </c>
      <c r="F6808" s="17" t="s">
        <v>63</v>
      </c>
      <c r="H6808" s="309">
        <v>25312</v>
      </c>
      <c r="I6808" s="309">
        <v>42940</v>
      </c>
      <c r="J6808" s="17" t="s">
        <v>3888</v>
      </c>
      <c r="L6808" s="17" t="s">
        <v>19531</v>
      </c>
      <c r="N6808" s="17" t="s">
        <v>163</v>
      </c>
      <c r="O6808" s="17" t="s">
        <v>15</v>
      </c>
      <c r="P6808" s="17">
        <v>45312</v>
      </c>
      <c r="AF6808" s="17">
        <v>8</v>
      </c>
      <c r="AG6808" s="17">
        <v>2</v>
      </c>
      <c r="AH6808" s="17" t="s">
        <v>11926</v>
      </c>
      <c r="AK6808" s="17" t="s">
        <v>11927</v>
      </c>
      <c r="AM6808" s="17" t="s">
        <v>2615</v>
      </c>
      <c r="AN6808" s="17" t="s">
        <v>19445</v>
      </c>
      <c r="AO6808" s="17">
        <v>3</v>
      </c>
      <c r="AP6808" s="17">
        <v>80</v>
      </c>
      <c r="AQ6808" s="17">
        <v>5</v>
      </c>
      <c r="AR6808" s="17" t="s">
        <v>19446</v>
      </c>
      <c r="CH6808" s="17" t="s">
        <v>3901</v>
      </c>
      <c r="CN6808" s="17" t="s">
        <v>3901</v>
      </c>
      <c r="CQ6808" s="17" t="s">
        <v>3901</v>
      </c>
      <c r="CR6808" s="17" t="s">
        <v>30</v>
      </c>
      <c r="CU6808" s="17" t="s">
        <v>3901</v>
      </c>
      <c r="CV6808" s="17" t="s">
        <v>3901</v>
      </c>
      <c r="CX6808" s="17" t="s">
        <v>3901</v>
      </c>
      <c r="DA6808" s="17" t="s">
        <v>3901</v>
      </c>
      <c r="DN6808" s="17">
        <f>COUNTIF(AU6808:DM6808, "X")</f>
        <v>7</v>
      </c>
    </row>
    <row r="6809" spans="1:118" s="17" customFormat="1">
      <c r="A6809" s="17" t="s">
        <v>9036</v>
      </c>
      <c r="B6809" s="17">
        <v>55</v>
      </c>
      <c r="C6809" s="17">
        <v>180128</v>
      </c>
      <c r="D6809" s="17" t="s">
        <v>383</v>
      </c>
      <c r="E6809" s="17" t="s">
        <v>35</v>
      </c>
      <c r="F6809" s="17" t="s">
        <v>21</v>
      </c>
      <c r="H6809" s="309">
        <v>18499</v>
      </c>
      <c r="I6809" s="309">
        <v>42972</v>
      </c>
      <c r="J6809" s="17" t="s">
        <v>3888</v>
      </c>
      <c r="L6809" s="17" t="s">
        <v>9037</v>
      </c>
      <c r="N6809" s="17" t="s">
        <v>19</v>
      </c>
      <c r="O6809" s="17" t="s">
        <v>15</v>
      </c>
      <c r="P6809" s="17">
        <v>45356</v>
      </c>
      <c r="AC6809" s="17" t="s">
        <v>3890</v>
      </c>
      <c r="AD6809" s="17" t="s">
        <v>3891</v>
      </c>
      <c r="AF6809" s="17">
        <v>8</v>
      </c>
      <c r="AG6809" s="17">
        <v>2</v>
      </c>
      <c r="AM6809" s="17" t="s">
        <v>2608</v>
      </c>
      <c r="AN6809" s="17" t="s">
        <v>8704</v>
      </c>
      <c r="AO6809" s="17">
        <v>3</v>
      </c>
      <c r="AP6809" s="17">
        <v>80</v>
      </c>
      <c r="AQ6809" s="17">
        <v>5</v>
      </c>
      <c r="AT6809" s="17" t="s">
        <v>7979</v>
      </c>
      <c r="DN6809" s="17">
        <f>COUNTIF(AU6809:DM6809, "X")</f>
        <v>0</v>
      </c>
    </row>
    <row r="6810" spans="1:118" s="17" customFormat="1">
      <c r="A6810" s="17" t="s">
        <v>18586</v>
      </c>
      <c r="B6810" s="17">
        <v>55</v>
      </c>
      <c r="C6810" s="17">
        <v>180132</v>
      </c>
      <c r="D6810" s="17" t="s">
        <v>348</v>
      </c>
      <c r="E6810" s="17" t="s">
        <v>18587</v>
      </c>
      <c r="F6810" s="17" t="s">
        <v>18588</v>
      </c>
      <c r="H6810" s="309">
        <v>34901</v>
      </c>
      <c r="I6810" s="309">
        <v>42972</v>
      </c>
      <c r="J6810" s="17" t="s">
        <v>3888</v>
      </c>
      <c r="L6810" s="17" t="s">
        <v>18357</v>
      </c>
      <c r="N6810" s="17" t="s">
        <v>182</v>
      </c>
      <c r="O6810" s="17" t="s">
        <v>15</v>
      </c>
      <c r="P6810" s="17">
        <v>45326</v>
      </c>
      <c r="Q6810" s="17">
        <v>8865</v>
      </c>
      <c r="AF6810" s="17">
        <v>8</v>
      </c>
      <c r="AG6810" s="17">
        <v>2</v>
      </c>
      <c r="AH6810" s="17" t="s">
        <v>11926</v>
      </c>
      <c r="AK6810" s="17" t="s">
        <v>11927</v>
      </c>
      <c r="AM6810" s="17" t="s">
        <v>2614</v>
      </c>
      <c r="AN6810" s="17" t="s">
        <v>18350</v>
      </c>
      <c r="AO6810" s="17">
        <v>3</v>
      </c>
      <c r="AP6810" s="17">
        <v>80</v>
      </c>
      <c r="AQ6810" s="17">
        <v>5</v>
      </c>
      <c r="AR6810" s="17" t="s">
        <v>18351</v>
      </c>
      <c r="AS6810" s="17" t="s">
        <v>18358</v>
      </c>
      <c r="DN6810" s="17">
        <f>COUNTIF(AU6810:DM6810, "X")</f>
        <v>0</v>
      </c>
    </row>
    <row r="6811" spans="1:118" s="17" customFormat="1">
      <c r="A6811" s="17" t="s">
        <v>27002</v>
      </c>
      <c r="B6811" s="17">
        <v>55</v>
      </c>
      <c r="C6811" s="17">
        <v>180141</v>
      </c>
      <c r="D6811" s="17" t="s">
        <v>27003</v>
      </c>
      <c r="E6811" s="17" t="s">
        <v>26362</v>
      </c>
      <c r="F6811" s="17" t="s">
        <v>27004</v>
      </c>
      <c r="H6811" s="309">
        <v>35058</v>
      </c>
      <c r="I6811" s="309">
        <v>42976</v>
      </c>
      <c r="J6811" s="17" t="s">
        <v>3888</v>
      </c>
      <c r="L6811" s="17" t="s">
        <v>27001</v>
      </c>
      <c r="N6811" s="17" t="s">
        <v>14</v>
      </c>
      <c r="O6811" s="17" t="s">
        <v>15</v>
      </c>
      <c r="P6811" s="17">
        <v>45371</v>
      </c>
      <c r="Q6811" s="17">
        <v>2580</v>
      </c>
      <c r="AC6811" s="17" t="s">
        <v>17772</v>
      </c>
      <c r="AF6811" s="17">
        <v>15</v>
      </c>
      <c r="AG6811" s="17">
        <v>2</v>
      </c>
      <c r="AH6811" s="17" t="s">
        <v>11926</v>
      </c>
      <c r="AK6811" s="17" t="s">
        <v>17298</v>
      </c>
      <c r="AM6811" s="17" t="s">
        <v>2621</v>
      </c>
      <c r="AN6811" s="17" t="s">
        <v>26940</v>
      </c>
      <c r="AO6811" s="17">
        <v>3</v>
      </c>
      <c r="AP6811" s="17">
        <v>80</v>
      </c>
      <c r="AQ6811" s="17">
        <v>5</v>
      </c>
      <c r="AT6811" s="17" t="s">
        <v>25610</v>
      </c>
      <c r="DN6811" s="17">
        <f>COUNTIF(AU6811:DM6811, "X")</f>
        <v>0</v>
      </c>
    </row>
    <row r="6812" spans="1:118" s="17" customFormat="1">
      <c r="A6812" s="17" t="s">
        <v>16098</v>
      </c>
      <c r="B6812" s="17">
        <v>55</v>
      </c>
      <c r="C6812" s="17">
        <v>180142</v>
      </c>
      <c r="D6812" s="17" t="s">
        <v>147</v>
      </c>
      <c r="E6812" s="17" t="s">
        <v>463</v>
      </c>
      <c r="F6812" s="17" t="s">
        <v>73</v>
      </c>
      <c r="H6812" s="309">
        <v>34677</v>
      </c>
      <c r="I6812" s="309">
        <v>42976</v>
      </c>
      <c r="J6812" s="17" t="s">
        <v>3888</v>
      </c>
      <c r="L6812" s="17" t="s">
        <v>16099</v>
      </c>
      <c r="N6812" s="17" t="s">
        <v>31</v>
      </c>
      <c r="O6812" s="17" t="s">
        <v>15</v>
      </c>
      <c r="P6812" s="17">
        <v>45373</v>
      </c>
      <c r="AC6812" s="17" t="s">
        <v>9895</v>
      </c>
      <c r="AD6812" s="17" t="s">
        <v>9896</v>
      </c>
      <c r="AF6812" s="17">
        <v>8</v>
      </c>
      <c r="AG6812" s="17">
        <v>2</v>
      </c>
      <c r="AM6812" s="17" t="s">
        <v>37</v>
      </c>
      <c r="AN6812" s="17" t="s">
        <v>16071</v>
      </c>
      <c r="AO6812" s="17">
        <v>3</v>
      </c>
      <c r="AP6812" s="17">
        <v>80</v>
      </c>
      <c r="AQ6812" s="17">
        <v>5</v>
      </c>
      <c r="AR6812" s="17" t="s">
        <v>9898</v>
      </c>
      <c r="AT6812" s="17" t="s">
        <v>16072</v>
      </c>
      <c r="CR6812" s="17" t="s">
        <v>30</v>
      </c>
      <c r="CU6812" s="17" t="s">
        <v>3901</v>
      </c>
      <c r="DF6812" s="17" t="s">
        <v>3901</v>
      </c>
      <c r="DN6812" s="17">
        <f>COUNTIF(AU6812:DM6812, "X")</f>
        <v>2</v>
      </c>
    </row>
    <row r="6813" spans="1:118" s="17" customFormat="1">
      <c r="A6813" s="17" t="s">
        <v>9113</v>
      </c>
      <c r="B6813" s="17">
        <v>55</v>
      </c>
      <c r="C6813" s="17">
        <v>180143</v>
      </c>
      <c r="D6813" s="17" t="s">
        <v>9114</v>
      </c>
      <c r="E6813" s="17" t="s">
        <v>9115</v>
      </c>
      <c r="F6813" s="17" t="s">
        <v>21</v>
      </c>
      <c r="H6813" s="309">
        <v>23618</v>
      </c>
      <c r="I6813" s="309">
        <v>42976</v>
      </c>
      <c r="J6813" s="17" t="s">
        <v>3888</v>
      </c>
      <c r="K6813" s="17" t="s">
        <v>21</v>
      </c>
      <c r="L6813" s="17" t="s">
        <v>9116</v>
      </c>
      <c r="N6813" s="17" t="s">
        <v>19</v>
      </c>
      <c r="O6813" s="17" t="s">
        <v>15</v>
      </c>
      <c r="P6813" s="17">
        <v>45356</v>
      </c>
      <c r="Q6813" s="17">
        <v>2520</v>
      </c>
      <c r="AC6813" s="17" t="s">
        <v>3890</v>
      </c>
      <c r="AD6813" s="17" t="s">
        <v>3891</v>
      </c>
      <c r="AF6813" s="17">
        <v>8</v>
      </c>
      <c r="AG6813" s="17">
        <v>2</v>
      </c>
      <c r="AM6813" s="17" t="s">
        <v>29</v>
      </c>
      <c r="AN6813" s="17" t="s">
        <v>9081</v>
      </c>
      <c r="AO6813" s="17">
        <v>3</v>
      </c>
      <c r="AP6813" s="17">
        <v>80</v>
      </c>
      <c r="AQ6813" s="17">
        <v>5</v>
      </c>
      <c r="AT6813" s="17" t="s">
        <v>9082</v>
      </c>
      <c r="CH6813" s="17" t="s">
        <v>3901</v>
      </c>
      <c r="CX6813" s="17" t="s">
        <v>3901</v>
      </c>
      <c r="DA6813" s="17" t="s">
        <v>3901</v>
      </c>
      <c r="DE6813" s="17" t="s">
        <v>21</v>
      </c>
      <c r="DF6813" s="17" t="s">
        <v>3901</v>
      </c>
      <c r="DN6813" s="17">
        <f>COUNTIF(AU6813:DM6813, "X")</f>
        <v>4</v>
      </c>
    </row>
    <row r="6814" spans="1:118" s="17" customFormat="1">
      <c r="A6814" s="17" t="s">
        <v>17277</v>
      </c>
      <c r="B6814" s="17">
        <v>55</v>
      </c>
      <c r="C6814" s="17">
        <v>180148</v>
      </c>
      <c r="D6814" s="17" t="s">
        <v>606</v>
      </c>
      <c r="E6814" s="17" t="s">
        <v>143</v>
      </c>
      <c r="F6814" s="17" t="s">
        <v>508</v>
      </c>
      <c r="H6814" s="309">
        <v>36368</v>
      </c>
      <c r="I6814" s="309">
        <v>42975</v>
      </c>
      <c r="J6814" s="17" t="s">
        <v>3888</v>
      </c>
      <c r="L6814" s="17" t="s">
        <v>17278</v>
      </c>
      <c r="N6814" s="17" t="s">
        <v>14</v>
      </c>
      <c r="O6814" s="17" t="s">
        <v>15</v>
      </c>
      <c r="P6814" s="17">
        <v>45371</v>
      </c>
      <c r="AC6814" s="17" t="s">
        <v>14</v>
      </c>
      <c r="AF6814" s="17">
        <v>15</v>
      </c>
      <c r="AG6814" s="17">
        <v>2</v>
      </c>
      <c r="AI6814" s="17" t="s">
        <v>10178</v>
      </c>
      <c r="AM6814" s="17" t="s">
        <v>213</v>
      </c>
      <c r="AN6814" s="17" t="s">
        <v>17092</v>
      </c>
      <c r="AO6814" s="17">
        <v>3</v>
      </c>
      <c r="AP6814" s="17">
        <v>80</v>
      </c>
      <c r="AQ6814" s="17">
        <v>5</v>
      </c>
      <c r="AR6814" s="17" t="s">
        <v>10180</v>
      </c>
      <c r="DN6814" s="17">
        <f>COUNTIF(AU6814:DM6814, "X")</f>
        <v>0</v>
      </c>
    </row>
    <row r="6815" spans="1:118" s="17" customFormat="1">
      <c r="A6815" s="17" t="s">
        <v>21157</v>
      </c>
      <c r="B6815" s="17">
        <v>55</v>
      </c>
      <c r="C6815" s="17">
        <v>180149</v>
      </c>
      <c r="D6815" s="17" t="s">
        <v>106</v>
      </c>
      <c r="E6815" s="17" t="s">
        <v>461</v>
      </c>
      <c r="F6815" s="17" t="s">
        <v>28</v>
      </c>
      <c r="H6815" s="309">
        <v>35300</v>
      </c>
      <c r="I6815" s="309">
        <v>42975</v>
      </c>
      <c r="J6815" s="17" t="s">
        <v>3888</v>
      </c>
      <c r="L6815" s="17" t="s">
        <v>21158</v>
      </c>
      <c r="N6815" s="17" t="s">
        <v>80</v>
      </c>
      <c r="O6815" s="17" t="s">
        <v>15</v>
      </c>
      <c r="P6815" s="17">
        <v>45308</v>
      </c>
      <c r="AF6815" s="17">
        <v>8</v>
      </c>
      <c r="AG6815" s="17">
        <v>2</v>
      </c>
      <c r="AI6815" s="17" t="s">
        <v>20851</v>
      </c>
      <c r="AM6815" s="17" t="s">
        <v>81</v>
      </c>
      <c r="AN6815" s="17" t="s">
        <v>21035</v>
      </c>
      <c r="AO6815" s="17">
        <v>3</v>
      </c>
      <c r="AP6815" s="17">
        <v>80</v>
      </c>
      <c r="AQ6815" s="17">
        <v>5</v>
      </c>
      <c r="AR6815" s="17" t="s">
        <v>20671</v>
      </c>
      <c r="AS6815" s="17" t="s">
        <v>21036</v>
      </c>
      <c r="DN6815" s="17">
        <f>COUNTIF(AU6815:DM6815, "X")</f>
        <v>0</v>
      </c>
    </row>
    <row r="6816" spans="1:118" s="17" customFormat="1">
      <c r="A6816" s="17" t="s">
        <v>9536</v>
      </c>
      <c r="B6816" s="17">
        <v>55</v>
      </c>
      <c r="C6816" s="17">
        <v>180152</v>
      </c>
      <c r="D6816" s="17" t="s">
        <v>9537</v>
      </c>
      <c r="E6816" s="17" t="s">
        <v>344</v>
      </c>
      <c r="F6816" s="17" t="s">
        <v>35</v>
      </c>
      <c r="H6816" s="309">
        <v>29933</v>
      </c>
      <c r="I6816" s="309">
        <v>42975</v>
      </c>
      <c r="J6816" s="17" t="s">
        <v>3888</v>
      </c>
      <c r="L6816" s="17" t="s">
        <v>9538</v>
      </c>
      <c r="N6816" s="17" t="s">
        <v>19</v>
      </c>
      <c r="O6816" s="17" t="s">
        <v>15</v>
      </c>
      <c r="P6816" s="17">
        <v>45356</v>
      </c>
      <c r="AC6816" s="17" t="s">
        <v>3890</v>
      </c>
      <c r="AD6816" s="17" t="s">
        <v>3891</v>
      </c>
      <c r="AF6816" s="17">
        <v>8</v>
      </c>
      <c r="AG6816" s="17">
        <v>2</v>
      </c>
      <c r="AM6816" s="17" t="s">
        <v>311</v>
      </c>
      <c r="AN6816" s="17" t="s">
        <v>9449</v>
      </c>
      <c r="AO6816" s="17">
        <v>3</v>
      </c>
      <c r="AP6816" s="17">
        <v>80</v>
      </c>
      <c r="AQ6816" s="17">
        <v>5</v>
      </c>
      <c r="AT6816" s="17" t="s">
        <v>9082</v>
      </c>
      <c r="DN6816" s="17">
        <f>COUNTIF(AU6816:DM6816, "X")</f>
        <v>0</v>
      </c>
    </row>
    <row r="6817" spans="1:118" s="17" customFormat="1">
      <c r="A6817" s="17" t="s">
        <v>12899</v>
      </c>
      <c r="B6817" s="17">
        <v>55</v>
      </c>
      <c r="C6817" s="17">
        <v>180153</v>
      </c>
      <c r="D6817" s="17" t="s">
        <v>12593</v>
      </c>
      <c r="E6817" s="17" t="s">
        <v>4378</v>
      </c>
      <c r="F6817" s="17" t="s">
        <v>21</v>
      </c>
      <c r="H6817" s="309">
        <v>33848</v>
      </c>
      <c r="I6817" s="309">
        <v>42977</v>
      </c>
      <c r="J6817" s="17" t="s">
        <v>3888</v>
      </c>
      <c r="L6817" s="17" t="s">
        <v>12713</v>
      </c>
      <c r="N6817" s="17" t="s">
        <v>31</v>
      </c>
      <c r="O6817" s="17" t="s">
        <v>15</v>
      </c>
      <c r="P6817" s="17">
        <v>45373</v>
      </c>
      <c r="AC6817" s="17" t="s">
        <v>9895</v>
      </c>
      <c r="AD6817" s="17" t="s">
        <v>9896</v>
      </c>
      <c r="AF6817" s="17">
        <v>8</v>
      </c>
      <c r="AG6817" s="17">
        <v>2</v>
      </c>
      <c r="AM6817" s="17" t="s">
        <v>156</v>
      </c>
      <c r="AN6817" s="17" t="s">
        <v>12693</v>
      </c>
      <c r="AO6817" s="17">
        <v>3</v>
      </c>
      <c r="AP6817" s="17">
        <v>80</v>
      </c>
      <c r="AQ6817" s="17">
        <v>5</v>
      </c>
      <c r="AR6817" s="17" t="s">
        <v>9898</v>
      </c>
      <c r="AT6817" s="17" t="s">
        <v>11929</v>
      </c>
      <c r="CH6817" s="17" t="s">
        <v>3901</v>
      </c>
      <c r="DN6817" s="17">
        <f>COUNTIF(AU6817:DM6817, "X")</f>
        <v>1</v>
      </c>
    </row>
    <row r="6818" spans="1:118" s="17" customFormat="1">
      <c r="A6818" s="523" t="s">
        <v>1333</v>
      </c>
      <c r="B6818" s="17">
        <v>55</v>
      </c>
      <c r="C6818" s="17">
        <v>180155</v>
      </c>
      <c r="D6818" s="17" t="s">
        <v>493</v>
      </c>
      <c r="E6818" s="17" t="s">
        <v>499</v>
      </c>
      <c r="F6818" s="17" t="s">
        <v>99</v>
      </c>
      <c r="H6818" s="309">
        <v>32468</v>
      </c>
      <c r="I6818" s="309">
        <v>42975</v>
      </c>
      <c r="J6818" s="17" t="s">
        <v>3888</v>
      </c>
      <c r="L6818" s="17" t="s">
        <v>1334</v>
      </c>
      <c r="N6818" s="17" t="s">
        <v>80</v>
      </c>
      <c r="O6818" s="17" t="s">
        <v>15</v>
      </c>
      <c r="P6818" s="17">
        <v>45308</v>
      </c>
      <c r="AF6818" s="17">
        <v>15</v>
      </c>
      <c r="AG6818" s="17">
        <v>2</v>
      </c>
      <c r="AI6818" s="17" t="s">
        <v>20851</v>
      </c>
      <c r="AM6818" s="17" t="s">
        <v>81</v>
      </c>
      <c r="AN6818" s="17" t="s">
        <v>21035</v>
      </c>
      <c r="AO6818" s="17">
        <v>3</v>
      </c>
      <c r="AP6818" s="17">
        <v>80</v>
      </c>
      <c r="AQ6818" s="17">
        <v>5</v>
      </c>
      <c r="AR6818" s="17" t="s">
        <v>20671</v>
      </c>
      <c r="AS6818" s="17" t="s">
        <v>21036</v>
      </c>
      <c r="CQ6818" s="17" t="s">
        <v>3901</v>
      </c>
      <c r="CR6818" s="17" t="s">
        <v>21</v>
      </c>
      <c r="CU6818" s="17" t="s">
        <v>3901</v>
      </c>
      <c r="CX6818" s="17" t="s">
        <v>3901</v>
      </c>
      <c r="DF6818" s="17" t="s">
        <v>3901</v>
      </c>
      <c r="DN6818" s="17">
        <f>COUNTIF(AU6818:DM6818, "X")</f>
        <v>4</v>
      </c>
    </row>
    <row r="6819" spans="1:118" s="17" customFormat="1">
      <c r="A6819" s="17" t="s">
        <v>17077</v>
      </c>
      <c r="B6819" s="17">
        <v>55</v>
      </c>
      <c r="C6819" s="17">
        <v>180156</v>
      </c>
      <c r="D6819" s="17" t="s">
        <v>8156</v>
      </c>
      <c r="E6819" s="17" t="s">
        <v>75</v>
      </c>
      <c r="F6819" s="17" t="s">
        <v>58</v>
      </c>
      <c r="H6819" s="309">
        <v>35318</v>
      </c>
      <c r="I6819" s="309">
        <v>42975</v>
      </c>
      <c r="J6819" s="17" t="s">
        <v>3888</v>
      </c>
      <c r="L6819" s="17" t="s">
        <v>17078</v>
      </c>
      <c r="N6819" s="17" t="s">
        <v>31</v>
      </c>
      <c r="O6819" s="17" t="s">
        <v>15</v>
      </c>
      <c r="P6819" s="17">
        <v>45373</v>
      </c>
      <c r="AC6819" s="17" t="s">
        <v>9895</v>
      </c>
      <c r="AD6819" s="17" t="s">
        <v>9896</v>
      </c>
      <c r="AF6819" s="17">
        <v>8</v>
      </c>
      <c r="AG6819" s="17">
        <v>2</v>
      </c>
      <c r="AM6819" s="17" t="s">
        <v>220</v>
      </c>
      <c r="AN6819" s="17" t="s">
        <v>16782</v>
      </c>
      <c r="AO6819" s="17">
        <v>3</v>
      </c>
      <c r="AP6819" s="17">
        <v>80</v>
      </c>
      <c r="AQ6819" s="17">
        <v>5</v>
      </c>
      <c r="AR6819" s="17" t="s">
        <v>9898</v>
      </c>
      <c r="AT6819" s="17" t="s">
        <v>9899</v>
      </c>
      <c r="CU6819" s="17" t="s">
        <v>3901</v>
      </c>
      <c r="DN6819" s="17">
        <f>COUNTIF(AU6819:DM6819, "X")</f>
        <v>1</v>
      </c>
    </row>
    <row r="6820" spans="1:118" s="17" customFormat="1">
      <c r="A6820" s="17" t="s">
        <v>11463</v>
      </c>
      <c r="B6820" s="17">
        <v>55</v>
      </c>
      <c r="C6820" s="17">
        <v>180157</v>
      </c>
      <c r="D6820" s="17" t="s">
        <v>10010</v>
      </c>
      <c r="E6820" s="17" t="s">
        <v>155</v>
      </c>
      <c r="F6820" s="17" t="s">
        <v>12</v>
      </c>
      <c r="H6820" s="309">
        <v>36230</v>
      </c>
      <c r="I6820" s="309">
        <v>42977</v>
      </c>
      <c r="J6820" s="17" t="s">
        <v>3888</v>
      </c>
      <c r="L6820" s="17" t="s">
        <v>11464</v>
      </c>
      <c r="N6820" s="17" t="s">
        <v>14</v>
      </c>
      <c r="O6820" s="17" t="s">
        <v>15</v>
      </c>
      <c r="P6820" s="17">
        <v>45371</v>
      </c>
      <c r="AC6820" s="17" t="s">
        <v>14</v>
      </c>
      <c r="AF6820" s="17">
        <v>8</v>
      </c>
      <c r="AG6820" s="17">
        <v>2</v>
      </c>
      <c r="AI6820" s="17" t="s">
        <v>10178</v>
      </c>
      <c r="AM6820" s="17" t="s">
        <v>151</v>
      </c>
      <c r="AN6820" s="17" t="s">
        <v>11216</v>
      </c>
      <c r="AO6820" s="17">
        <v>3</v>
      </c>
      <c r="AP6820" s="17">
        <v>80</v>
      </c>
      <c r="AQ6820" s="17">
        <v>5</v>
      </c>
      <c r="AR6820" s="17" t="s">
        <v>10180</v>
      </c>
      <c r="DF6820" s="17" t="s">
        <v>3901</v>
      </c>
      <c r="DN6820" s="17">
        <f>COUNTIF(AU6820:DM6820, "X")</f>
        <v>1</v>
      </c>
    </row>
    <row r="6821" spans="1:118" s="17" customFormat="1">
      <c r="A6821" s="17" t="s">
        <v>14858</v>
      </c>
      <c r="B6821" s="17">
        <v>55</v>
      </c>
      <c r="C6821" s="17">
        <v>180162</v>
      </c>
      <c r="D6821" s="17" t="s">
        <v>14782</v>
      </c>
      <c r="E6821" s="17" t="s">
        <v>14859</v>
      </c>
      <c r="F6821" s="17" t="s">
        <v>407</v>
      </c>
      <c r="H6821" s="309">
        <v>35481</v>
      </c>
      <c r="I6821" s="309">
        <v>42978</v>
      </c>
      <c r="J6821" s="17" t="s">
        <v>3888</v>
      </c>
      <c r="L6821" s="17" t="s">
        <v>14783</v>
      </c>
      <c r="N6821" s="17" t="s">
        <v>31</v>
      </c>
      <c r="O6821" s="17" t="s">
        <v>15</v>
      </c>
      <c r="P6821" s="17">
        <v>45373</v>
      </c>
      <c r="AC6821" s="17" t="s">
        <v>9895</v>
      </c>
      <c r="AD6821" s="17" t="s">
        <v>9896</v>
      </c>
      <c r="AF6821" s="17">
        <v>8</v>
      </c>
      <c r="AG6821" s="17">
        <v>2</v>
      </c>
      <c r="AM6821" s="17" t="s">
        <v>335</v>
      </c>
      <c r="AN6821" s="17" t="s">
        <v>14693</v>
      </c>
      <c r="AO6821" s="17">
        <v>3</v>
      </c>
      <c r="AP6821" s="17">
        <v>80</v>
      </c>
      <c r="AQ6821" s="17">
        <v>5</v>
      </c>
      <c r="AR6821" s="17" t="s">
        <v>9898</v>
      </c>
      <c r="AT6821" s="17" t="s">
        <v>14152</v>
      </c>
      <c r="CQ6821" s="17" t="s">
        <v>3901</v>
      </c>
      <c r="CR6821" s="17" t="s">
        <v>21</v>
      </c>
      <c r="CU6821" s="17" t="s">
        <v>3901</v>
      </c>
      <c r="DN6821" s="17">
        <f>COUNTIF(AU6821:DM6821, "X")</f>
        <v>2</v>
      </c>
    </row>
    <row r="6822" spans="1:118" s="17" customFormat="1">
      <c r="A6822" s="17" t="s">
        <v>14403</v>
      </c>
      <c r="B6822" s="17">
        <v>55</v>
      </c>
      <c r="C6822" s="17">
        <v>180164</v>
      </c>
      <c r="D6822" s="17" t="s">
        <v>5109</v>
      </c>
      <c r="E6822" s="17" t="s">
        <v>8588</v>
      </c>
      <c r="F6822" s="17" t="s">
        <v>22</v>
      </c>
      <c r="H6822" s="309">
        <v>34291</v>
      </c>
      <c r="I6822" s="309">
        <v>42978</v>
      </c>
      <c r="J6822" s="17" t="s">
        <v>3888</v>
      </c>
      <c r="L6822" s="17" t="s">
        <v>14404</v>
      </c>
      <c r="N6822" s="17" t="s">
        <v>31</v>
      </c>
      <c r="O6822" s="17" t="s">
        <v>15</v>
      </c>
      <c r="P6822" s="17">
        <v>45373</v>
      </c>
      <c r="AC6822" s="17" t="s">
        <v>9895</v>
      </c>
      <c r="AD6822" s="17" t="s">
        <v>9896</v>
      </c>
      <c r="AF6822" s="17">
        <v>15</v>
      </c>
      <c r="AG6822" s="17">
        <v>2</v>
      </c>
      <c r="AM6822" s="17" t="s">
        <v>108</v>
      </c>
      <c r="AN6822" s="17" t="s">
        <v>14364</v>
      </c>
      <c r="AO6822" s="17">
        <v>3</v>
      </c>
      <c r="AP6822" s="17">
        <v>80</v>
      </c>
      <c r="AQ6822" s="17">
        <v>5</v>
      </c>
      <c r="AR6822" s="17" t="s">
        <v>9898</v>
      </c>
      <c r="AT6822" s="17" t="s">
        <v>14152</v>
      </c>
      <c r="DN6822" s="17">
        <f>COUNTIF(AU6822:DM6822, "X")</f>
        <v>0</v>
      </c>
    </row>
    <row r="6823" spans="1:118" s="17" customFormat="1">
      <c r="A6823" s="17" t="s">
        <v>7901</v>
      </c>
      <c r="B6823" s="17">
        <v>55</v>
      </c>
      <c r="C6823" s="17">
        <v>180165</v>
      </c>
      <c r="D6823" s="17" t="s">
        <v>102</v>
      </c>
      <c r="E6823" s="17" t="s">
        <v>125</v>
      </c>
      <c r="F6823" s="17" t="s">
        <v>21</v>
      </c>
      <c r="H6823" s="309">
        <v>35597</v>
      </c>
      <c r="I6823" s="309">
        <v>42978</v>
      </c>
      <c r="J6823" s="17" t="s">
        <v>3888</v>
      </c>
      <c r="L6823" s="17" t="s">
        <v>7614</v>
      </c>
      <c r="M6823" s="17" t="s">
        <v>401</v>
      </c>
      <c r="N6823" s="17" t="s">
        <v>19</v>
      </c>
      <c r="O6823" s="17" t="s">
        <v>15</v>
      </c>
      <c r="P6823" s="17">
        <v>45356</v>
      </c>
      <c r="AC6823" s="17" t="s">
        <v>3890</v>
      </c>
      <c r="AD6823" s="17" t="s">
        <v>3891</v>
      </c>
      <c r="AF6823" s="17">
        <v>8</v>
      </c>
      <c r="AG6823" s="17">
        <v>2</v>
      </c>
      <c r="AM6823" s="17" t="s">
        <v>2606</v>
      </c>
      <c r="AN6823" s="17" t="s">
        <v>7570</v>
      </c>
      <c r="AO6823" s="17">
        <v>3</v>
      </c>
      <c r="AP6823" s="17">
        <v>80</v>
      </c>
      <c r="AQ6823" s="17">
        <v>5</v>
      </c>
      <c r="AT6823" s="17" t="s">
        <v>6589</v>
      </c>
      <c r="DN6823" s="17">
        <f>COUNTIF(AU6823:DM6823, "X")</f>
        <v>0</v>
      </c>
    </row>
    <row r="6824" spans="1:118" s="17" customFormat="1">
      <c r="A6824" s="17" t="s">
        <v>6231</v>
      </c>
      <c r="B6824" s="17">
        <v>55</v>
      </c>
      <c r="C6824" s="17">
        <v>151459</v>
      </c>
      <c r="D6824" s="17" t="s">
        <v>6143</v>
      </c>
      <c r="E6824" s="17" t="s">
        <v>252</v>
      </c>
      <c r="F6824" s="17" t="s">
        <v>199</v>
      </c>
      <c r="H6824" s="309">
        <v>32412</v>
      </c>
      <c r="I6824" s="309">
        <v>42979</v>
      </c>
      <c r="J6824" s="17" t="s">
        <v>3888</v>
      </c>
      <c r="L6824" s="17" t="s">
        <v>6144</v>
      </c>
      <c r="N6824" s="17" t="s">
        <v>19</v>
      </c>
      <c r="O6824" s="17" t="s">
        <v>15</v>
      </c>
      <c r="P6824" s="17">
        <v>45356</v>
      </c>
      <c r="Q6824" s="17">
        <v>2957</v>
      </c>
      <c r="AC6824" s="17" t="s">
        <v>3890</v>
      </c>
      <c r="AD6824" s="17" t="s">
        <v>3891</v>
      </c>
      <c r="AF6824" s="17">
        <v>8</v>
      </c>
      <c r="AG6824" s="17">
        <v>2</v>
      </c>
      <c r="AM6824" s="17" t="s">
        <v>2604</v>
      </c>
      <c r="AN6824" s="17" t="s">
        <v>5966</v>
      </c>
      <c r="AO6824" s="17">
        <v>3</v>
      </c>
      <c r="AP6824" s="17">
        <v>80</v>
      </c>
      <c r="AQ6824" s="17">
        <v>5</v>
      </c>
      <c r="AT6824" s="17" t="s">
        <v>5516</v>
      </c>
      <c r="BY6824" s="17" t="s">
        <v>3901</v>
      </c>
      <c r="DN6824" s="17">
        <f>COUNTIF(AU6824:DM6824, "X")</f>
        <v>1</v>
      </c>
    </row>
    <row r="6825" spans="1:118" s="17" customFormat="1">
      <c r="A6825" s="17" t="s">
        <v>15869</v>
      </c>
      <c r="B6825" s="17">
        <v>55</v>
      </c>
      <c r="C6825" s="17">
        <v>180177</v>
      </c>
      <c r="D6825" s="17" t="s">
        <v>15870</v>
      </c>
      <c r="E6825" s="17" t="s">
        <v>583</v>
      </c>
      <c r="F6825" s="17" t="s">
        <v>21</v>
      </c>
      <c r="H6825" s="309">
        <v>22898</v>
      </c>
      <c r="I6825" s="309">
        <v>42981</v>
      </c>
      <c r="J6825" s="17" t="s">
        <v>3888</v>
      </c>
      <c r="L6825" s="17" t="s">
        <v>15837</v>
      </c>
      <c r="M6825" s="17" t="s">
        <v>97</v>
      </c>
      <c r="N6825" s="17" t="s">
        <v>31</v>
      </c>
      <c r="O6825" s="17" t="s">
        <v>15</v>
      </c>
      <c r="P6825" s="17">
        <v>45373</v>
      </c>
      <c r="AC6825" s="17" t="s">
        <v>9895</v>
      </c>
      <c r="AD6825" s="17" t="s">
        <v>9896</v>
      </c>
      <c r="AF6825" s="17">
        <v>8</v>
      </c>
      <c r="AG6825" s="17">
        <v>2</v>
      </c>
      <c r="AM6825" s="17" t="s">
        <v>121</v>
      </c>
      <c r="AN6825" s="17" t="s">
        <v>15516</v>
      </c>
      <c r="AO6825" s="17">
        <v>3</v>
      </c>
      <c r="AP6825" s="17">
        <v>80</v>
      </c>
      <c r="AQ6825" s="17">
        <v>5</v>
      </c>
      <c r="AR6825" s="17" t="s">
        <v>9898</v>
      </c>
      <c r="AT6825" s="17" t="s">
        <v>15057</v>
      </c>
      <c r="BS6825" s="17" t="s">
        <v>3901</v>
      </c>
      <c r="CC6825" s="17" t="s">
        <v>3901</v>
      </c>
      <c r="CH6825" s="17" t="s">
        <v>3901</v>
      </c>
      <c r="DN6825" s="17">
        <f>COUNTIF(AU6825:DM6825, "X")</f>
        <v>3</v>
      </c>
    </row>
    <row r="6826" spans="1:118" s="17" customFormat="1">
      <c r="A6826" s="17" t="s">
        <v>4403</v>
      </c>
      <c r="B6826" s="17">
        <v>55</v>
      </c>
      <c r="C6826" s="17">
        <v>180178</v>
      </c>
      <c r="D6826" s="17" t="s">
        <v>3898</v>
      </c>
      <c r="E6826" s="17" t="s">
        <v>4404</v>
      </c>
      <c r="F6826" s="17" t="s">
        <v>185</v>
      </c>
      <c r="H6826" s="309">
        <v>32466</v>
      </c>
      <c r="I6826" s="309">
        <v>42981</v>
      </c>
      <c r="J6826" s="17" t="s">
        <v>3888</v>
      </c>
      <c r="L6826" s="17" t="s">
        <v>4405</v>
      </c>
      <c r="N6826" s="17" t="s">
        <v>19</v>
      </c>
      <c r="O6826" s="17" t="s">
        <v>15</v>
      </c>
      <c r="P6826" s="17">
        <v>45356</v>
      </c>
      <c r="Q6826" s="17">
        <v>3441</v>
      </c>
      <c r="AC6826" s="17" t="s">
        <v>3890</v>
      </c>
      <c r="AD6826" s="17" t="s">
        <v>3891</v>
      </c>
      <c r="AF6826" s="17">
        <v>8</v>
      </c>
      <c r="AG6826" s="17">
        <v>2</v>
      </c>
      <c r="AM6826" s="17" t="s">
        <v>2602</v>
      </c>
      <c r="AN6826" s="17" t="s">
        <v>4371</v>
      </c>
      <c r="AO6826" s="17">
        <v>3</v>
      </c>
      <c r="AP6826" s="17">
        <v>80</v>
      </c>
      <c r="AQ6826" s="17">
        <v>5</v>
      </c>
      <c r="AT6826" s="17" t="s">
        <v>3893</v>
      </c>
      <c r="DN6826" s="17">
        <f>COUNTIF(AU6826:DM6826, "X")</f>
        <v>0</v>
      </c>
    </row>
    <row r="6827" spans="1:118" s="17" customFormat="1">
      <c r="A6827" s="17" t="s">
        <v>19372</v>
      </c>
      <c r="B6827" s="17">
        <v>55</v>
      </c>
      <c r="C6827" s="17">
        <v>180182</v>
      </c>
      <c r="D6827" s="17" t="s">
        <v>3920</v>
      </c>
      <c r="E6827" s="17" t="s">
        <v>4585</v>
      </c>
      <c r="F6827" s="17" t="s">
        <v>35</v>
      </c>
      <c r="H6827" s="309">
        <v>35291</v>
      </c>
      <c r="I6827" s="309">
        <v>42983</v>
      </c>
      <c r="J6827" s="17" t="s">
        <v>3888</v>
      </c>
      <c r="L6827" s="17" t="s">
        <v>19307</v>
      </c>
      <c r="N6827" s="17" t="s">
        <v>50</v>
      </c>
      <c r="O6827" s="17" t="s">
        <v>15</v>
      </c>
      <c r="P6827" s="17">
        <v>45344</v>
      </c>
      <c r="AF6827" s="17">
        <v>8</v>
      </c>
      <c r="AG6827" s="17">
        <v>2</v>
      </c>
      <c r="AH6827" s="17" t="s">
        <v>11926</v>
      </c>
      <c r="AK6827" s="17" t="s">
        <v>11927</v>
      </c>
      <c r="AM6827" s="17" t="s">
        <v>34</v>
      </c>
      <c r="AN6827" s="17" t="s">
        <v>19238</v>
      </c>
      <c r="AO6827" s="17">
        <v>3</v>
      </c>
      <c r="AP6827" s="17">
        <v>80</v>
      </c>
      <c r="AQ6827" s="17">
        <v>5</v>
      </c>
      <c r="AR6827" s="17" t="s">
        <v>19239</v>
      </c>
      <c r="DN6827" s="17">
        <f>COUNTIF(AU6827:DM6827, "X")</f>
        <v>0</v>
      </c>
    </row>
    <row r="6828" spans="1:118" s="17" customFormat="1">
      <c r="A6828" s="17" t="s">
        <v>19633</v>
      </c>
      <c r="B6828" s="17">
        <v>55</v>
      </c>
      <c r="C6828" s="17">
        <v>180185</v>
      </c>
      <c r="D6828" s="17" t="s">
        <v>19634</v>
      </c>
      <c r="E6828" s="17" t="s">
        <v>244</v>
      </c>
      <c r="F6828" s="17" t="s">
        <v>10991</v>
      </c>
      <c r="H6828" s="309">
        <v>12808</v>
      </c>
      <c r="I6828" s="309">
        <v>42983</v>
      </c>
      <c r="J6828" s="17" t="s">
        <v>3888</v>
      </c>
      <c r="L6828" s="17" t="s">
        <v>19543</v>
      </c>
      <c r="N6828" s="17" t="s">
        <v>163</v>
      </c>
      <c r="O6828" s="17" t="s">
        <v>15</v>
      </c>
      <c r="P6828" s="17">
        <v>45312</v>
      </c>
      <c r="AF6828" s="17">
        <v>8</v>
      </c>
      <c r="AG6828" s="17">
        <v>2</v>
      </c>
      <c r="AH6828" s="17" t="s">
        <v>11926</v>
      </c>
      <c r="AK6828" s="17" t="s">
        <v>11927</v>
      </c>
      <c r="AM6828" s="17" t="s">
        <v>2615</v>
      </c>
      <c r="AN6828" s="17" t="s">
        <v>19445</v>
      </c>
      <c r="AO6828" s="17">
        <v>3</v>
      </c>
      <c r="AP6828" s="17">
        <v>80</v>
      </c>
      <c r="AQ6828" s="17">
        <v>5</v>
      </c>
      <c r="AR6828" s="17" t="s">
        <v>19446</v>
      </c>
      <c r="DN6828" s="17">
        <f>COUNTIF(AU6828:DM6828, "X")</f>
        <v>0</v>
      </c>
    </row>
    <row r="6829" spans="1:118" s="17" customFormat="1">
      <c r="A6829" s="17" t="s">
        <v>19586</v>
      </c>
      <c r="B6829" s="17">
        <v>55</v>
      </c>
      <c r="C6829" s="17">
        <v>176472</v>
      </c>
      <c r="D6829" s="17" t="s">
        <v>19587</v>
      </c>
      <c r="E6829" s="17" t="s">
        <v>4069</v>
      </c>
      <c r="F6829" s="17" t="s">
        <v>18</v>
      </c>
      <c r="H6829" s="309">
        <v>35849</v>
      </c>
      <c r="I6829" s="309">
        <v>42983</v>
      </c>
      <c r="J6829" s="17" t="s">
        <v>3888</v>
      </c>
      <c r="L6829" s="17" t="s">
        <v>19588</v>
      </c>
      <c r="N6829" s="17" t="s">
        <v>163</v>
      </c>
      <c r="O6829" s="17" t="s">
        <v>15</v>
      </c>
      <c r="P6829" s="17">
        <v>45312</v>
      </c>
      <c r="Q6829" s="17">
        <v>9730</v>
      </c>
      <c r="AF6829" s="17">
        <v>8</v>
      </c>
      <c r="AG6829" s="17">
        <v>2</v>
      </c>
      <c r="AH6829" s="17" t="s">
        <v>11926</v>
      </c>
      <c r="AK6829" s="17" t="s">
        <v>11927</v>
      </c>
      <c r="AM6829" s="17" t="s">
        <v>2615</v>
      </c>
      <c r="AN6829" s="17" t="s">
        <v>19445</v>
      </c>
      <c r="AO6829" s="17">
        <v>3</v>
      </c>
      <c r="AP6829" s="17">
        <v>80</v>
      </c>
      <c r="AQ6829" s="17">
        <v>5</v>
      </c>
      <c r="AR6829" s="17" t="s">
        <v>19446</v>
      </c>
      <c r="CU6829" s="17" t="s">
        <v>3901</v>
      </c>
      <c r="CX6829" s="17" t="s">
        <v>3901</v>
      </c>
      <c r="DN6829" s="17">
        <f>COUNTIF(AU6829:DM6829, "X")</f>
        <v>2</v>
      </c>
    </row>
    <row r="6830" spans="1:118" s="17" customFormat="1">
      <c r="A6830" s="17" t="s">
        <v>15398</v>
      </c>
      <c r="B6830" s="17">
        <v>55</v>
      </c>
      <c r="C6830" s="17">
        <v>180190</v>
      </c>
      <c r="D6830" s="17" t="s">
        <v>15399</v>
      </c>
      <c r="E6830" s="17" t="s">
        <v>508</v>
      </c>
      <c r="F6830" s="17" t="s">
        <v>4187</v>
      </c>
      <c r="H6830" s="309">
        <v>36220</v>
      </c>
      <c r="I6830" s="309">
        <v>42983</v>
      </c>
      <c r="J6830" s="17" t="s">
        <v>3888</v>
      </c>
      <c r="L6830" s="17" t="s">
        <v>15274</v>
      </c>
      <c r="N6830" s="17" t="s">
        <v>31</v>
      </c>
      <c r="O6830" s="17" t="s">
        <v>15</v>
      </c>
      <c r="P6830" s="17">
        <v>45373</v>
      </c>
      <c r="AC6830" s="17" t="s">
        <v>9895</v>
      </c>
      <c r="AD6830" s="17" t="s">
        <v>9896</v>
      </c>
      <c r="AF6830" s="17">
        <v>8</v>
      </c>
      <c r="AG6830" s="17">
        <v>2</v>
      </c>
      <c r="AM6830" s="17" t="s">
        <v>44</v>
      </c>
      <c r="AN6830" s="17" t="s">
        <v>15244</v>
      </c>
      <c r="AO6830" s="17">
        <v>3</v>
      </c>
      <c r="AP6830" s="17">
        <v>80</v>
      </c>
      <c r="AQ6830" s="17">
        <v>5</v>
      </c>
      <c r="AR6830" s="17" t="s">
        <v>9898</v>
      </c>
      <c r="AT6830" s="17" t="s">
        <v>15057</v>
      </c>
      <c r="DN6830" s="17">
        <f>COUNTIF(AU6830:DM6830, "X")</f>
        <v>0</v>
      </c>
    </row>
    <row r="6831" spans="1:118" s="17" customFormat="1">
      <c r="A6831" s="17" t="s">
        <v>18317</v>
      </c>
      <c r="B6831" s="17">
        <v>55</v>
      </c>
      <c r="C6831" s="17">
        <v>180192</v>
      </c>
      <c r="D6831" s="17" t="s">
        <v>18318</v>
      </c>
      <c r="E6831" s="17" t="s">
        <v>264</v>
      </c>
      <c r="F6831" s="17" t="s">
        <v>291</v>
      </c>
      <c r="H6831" s="309">
        <v>30516</v>
      </c>
      <c r="I6831" s="309">
        <v>42983</v>
      </c>
      <c r="J6831" s="17" t="s">
        <v>3888</v>
      </c>
      <c r="L6831" s="17" t="s">
        <v>18319</v>
      </c>
      <c r="N6831" s="17" t="s">
        <v>31</v>
      </c>
      <c r="O6831" s="17" t="s">
        <v>15</v>
      </c>
      <c r="P6831" s="17">
        <v>45373</v>
      </c>
      <c r="AD6831" s="17" t="s">
        <v>9896</v>
      </c>
      <c r="AF6831" s="17">
        <v>15</v>
      </c>
      <c r="AG6831" s="17">
        <v>2</v>
      </c>
      <c r="AM6831" s="17" t="s">
        <v>32</v>
      </c>
      <c r="AN6831" s="17" t="s">
        <v>18168</v>
      </c>
      <c r="AO6831" s="17">
        <v>3</v>
      </c>
      <c r="AP6831" s="17">
        <v>80</v>
      </c>
      <c r="AQ6831" s="17">
        <v>5</v>
      </c>
      <c r="AR6831" s="17" t="s">
        <v>9898</v>
      </c>
      <c r="DN6831" s="17">
        <f>COUNTIF(AU6831:DM6831, "X")</f>
        <v>0</v>
      </c>
    </row>
    <row r="6832" spans="1:118" s="17" customFormat="1">
      <c r="A6832" s="17" t="s">
        <v>17524</v>
      </c>
      <c r="B6832" s="17">
        <v>55</v>
      </c>
      <c r="C6832" s="17">
        <v>180195</v>
      </c>
      <c r="D6832" s="17" t="s">
        <v>17525</v>
      </c>
      <c r="E6832" s="17" t="s">
        <v>109</v>
      </c>
      <c r="F6832" s="17" t="s">
        <v>65</v>
      </c>
      <c r="H6832" s="309">
        <v>26239</v>
      </c>
      <c r="I6832" s="309">
        <v>42983</v>
      </c>
      <c r="J6832" s="17" t="s">
        <v>3888</v>
      </c>
      <c r="L6832" s="17" t="s">
        <v>17317</v>
      </c>
      <c r="N6832" s="17" t="s">
        <v>14</v>
      </c>
      <c r="O6832" s="17" t="s">
        <v>15</v>
      </c>
      <c r="P6832" s="17">
        <v>45371</v>
      </c>
      <c r="AF6832" s="17">
        <v>15</v>
      </c>
      <c r="AG6832" s="17">
        <v>2</v>
      </c>
      <c r="AH6832" s="17" t="s">
        <v>11926</v>
      </c>
      <c r="AK6832" s="17" t="s">
        <v>17298</v>
      </c>
      <c r="AM6832" s="17" t="s">
        <v>88</v>
      </c>
      <c r="AN6832" s="17" t="s">
        <v>17299</v>
      </c>
      <c r="AO6832" s="17">
        <v>3</v>
      </c>
      <c r="AP6832" s="17">
        <v>80</v>
      </c>
      <c r="AQ6832" s="17">
        <v>5</v>
      </c>
      <c r="AR6832" s="17" t="s">
        <v>17300</v>
      </c>
      <c r="BD6832" s="17" t="s">
        <v>3901</v>
      </c>
      <c r="BS6832" s="17" t="s">
        <v>3901</v>
      </c>
      <c r="DN6832" s="17">
        <f>COUNTIF(AU6832:DM6832, "X")</f>
        <v>2</v>
      </c>
    </row>
    <row r="6833" spans="1:118" s="17" customFormat="1">
      <c r="A6833" s="17" t="s">
        <v>22578</v>
      </c>
      <c r="B6833" s="17">
        <v>55</v>
      </c>
      <c r="C6833" s="17">
        <v>180202</v>
      </c>
      <c r="D6833" s="17" t="s">
        <v>22579</v>
      </c>
      <c r="E6833" s="17" t="s">
        <v>610</v>
      </c>
      <c r="F6833" s="17" t="s">
        <v>56</v>
      </c>
      <c r="H6833" s="309">
        <v>33230</v>
      </c>
      <c r="I6833" s="309">
        <v>42984</v>
      </c>
      <c r="J6833" s="17" t="s">
        <v>3888</v>
      </c>
      <c r="L6833" s="17" t="s">
        <v>22580</v>
      </c>
      <c r="N6833" s="17" t="s">
        <v>31</v>
      </c>
      <c r="O6833" s="17" t="s">
        <v>15</v>
      </c>
      <c r="P6833" s="17">
        <v>45373</v>
      </c>
      <c r="AF6833" s="17">
        <v>8</v>
      </c>
      <c r="AG6833" s="17">
        <v>2</v>
      </c>
      <c r="AH6833" s="17" t="s">
        <v>11926</v>
      </c>
      <c r="AK6833" s="17" t="s">
        <v>11927</v>
      </c>
      <c r="AM6833" s="17" t="s">
        <v>177</v>
      </c>
      <c r="AN6833" s="17" t="s">
        <v>22466</v>
      </c>
      <c r="AO6833" s="17">
        <v>3</v>
      </c>
      <c r="AP6833" s="17">
        <v>80</v>
      </c>
      <c r="AQ6833" s="17">
        <v>5</v>
      </c>
      <c r="AR6833" s="17" t="s">
        <v>11941</v>
      </c>
      <c r="DN6833" s="17">
        <f>COUNTIF(AU6833:DM6833, "X")</f>
        <v>0</v>
      </c>
    </row>
    <row r="6834" spans="1:118" s="17" customFormat="1">
      <c r="A6834" s="17" t="s">
        <v>16635</v>
      </c>
      <c r="B6834" s="17">
        <v>55</v>
      </c>
      <c r="C6834" s="17">
        <v>145329</v>
      </c>
      <c r="D6834" s="17" t="s">
        <v>16636</v>
      </c>
      <c r="E6834" s="17" t="s">
        <v>318</v>
      </c>
      <c r="F6834" s="17" t="s">
        <v>16637</v>
      </c>
      <c r="H6834" s="309">
        <v>33124</v>
      </c>
      <c r="I6834" s="309">
        <v>42985</v>
      </c>
      <c r="J6834" s="17" t="s">
        <v>3888</v>
      </c>
      <c r="L6834" s="17" t="s">
        <v>16638</v>
      </c>
      <c r="N6834" s="17" t="s">
        <v>31</v>
      </c>
      <c r="O6834" s="17" t="s">
        <v>15</v>
      </c>
      <c r="P6834" s="17">
        <v>45373</v>
      </c>
      <c r="AC6834" s="17" t="s">
        <v>9895</v>
      </c>
      <c r="AD6834" s="17" t="s">
        <v>9896</v>
      </c>
      <c r="AF6834" s="17">
        <v>8</v>
      </c>
      <c r="AG6834" s="17">
        <v>2</v>
      </c>
      <c r="AM6834" s="17" t="s">
        <v>41</v>
      </c>
      <c r="AN6834" s="17" t="s">
        <v>16339</v>
      </c>
      <c r="AO6834" s="17">
        <v>3</v>
      </c>
      <c r="AP6834" s="17">
        <v>80</v>
      </c>
      <c r="AQ6834" s="17">
        <v>5</v>
      </c>
      <c r="AR6834" s="17" t="s">
        <v>9898</v>
      </c>
      <c r="AT6834" s="17" t="s">
        <v>16072</v>
      </c>
      <c r="BS6834" s="17" t="s">
        <v>3901</v>
      </c>
      <c r="DN6834" s="17">
        <f>COUNTIF(AU6834:DM6834, "X")</f>
        <v>1</v>
      </c>
    </row>
    <row r="6835" spans="1:118" s="17" customFormat="1">
      <c r="A6835" s="17" t="s">
        <v>11438</v>
      </c>
      <c r="B6835" s="17">
        <v>55</v>
      </c>
      <c r="C6835" s="17">
        <v>180216</v>
      </c>
      <c r="D6835" s="17" t="s">
        <v>11375</v>
      </c>
      <c r="E6835" s="17" t="s">
        <v>324</v>
      </c>
      <c r="F6835" s="17" t="s">
        <v>22</v>
      </c>
      <c r="H6835" s="309">
        <v>21580</v>
      </c>
      <c r="I6835" s="309">
        <v>42987</v>
      </c>
      <c r="J6835" s="17" t="s">
        <v>3888</v>
      </c>
      <c r="L6835" s="17" t="s">
        <v>11376</v>
      </c>
      <c r="N6835" s="17" t="s">
        <v>14</v>
      </c>
      <c r="O6835" s="17" t="s">
        <v>15</v>
      </c>
      <c r="P6835" s="17">
        <v>45371</v>
      </c>
      <c r="AC6835" s="17" t="s">
        <v>14</v>
      </c>
      <c r="AF6835" s="17">
        <v>8</v>
      </c>
      <c r="AG6835" s="17">
        <v>2</v>
      </c>
      <c r="AI6835" s="17" t="s">
        <v>10178</v>
      </c>
      <c r="AM6835" s="17" t="s">
        <v>151</v>
      </c>
      <c r="AN6835" s="17" t="s">
        <v>11216</v>
      </c>
      <c r="AO6835" s="17">
        <v>3</v>
      </c>
      <c r="AP6835" s="17">
        <v>80</v>
      </c>
      <c r="AQ6835" s="17">
        <v>5</v>
      </c>
      <c r="AR6835" s="17" t="s">
        <v>10180</v>
      </c>
      <c r="AV6835" s="17" t="s">
        <v>3901</v>
      </c>
      <c r="AZ6835" s="17" t="s">
        <v>3901</v>
      </c>
      <c r="BB6835" s="17" t="s">
        <v>3901</v>
      </c>
      <c r="BC6835" s="17" t="s">
        <v>21</v>
      </c>
      <c r="BD6835" s="17" t="s">
        <v>3901</v>
      </c>
      <c r="BH6835" s="17" t="s">
        <v>3901</v>
      </c>
      <c r="BJ6835" s="17" t="s">
        <v>3901</v>
      </c>
      <c r="BK6835" s="17" t="s">
        <v>3901</v>
      </c>
      <c r="BL6835" s="17" t="s">
        <v>3901</v>
      </c>
      <c r="BQ6835" s="17" t="s">
        <v>21</v>
      </c>
      <c r="BS6835" s="17" t="s">
        <v>3901</v>
      </c>
      <c r="BU6835" s="17" t="s">
        <v>3901</v>
      </c>
      <c r="BY6835" s="17" t="s">
        <v>3901</v>
      </c>
      <c r="BZ6835" s="17" t="s">
        <v>21</v>
      </c>
      <c r="CC6835" s="17" t="s">
        <v>3901</v>
      </c>
      <c r="CF6835" s="17" t="s">
        <v>3901</v>
      </c>
      <c r="CG6835" s="17" t="s">
        <v>21</v>
      </c>
      <c r="CH6835" s="17" t="s">
        <v>3901</v>
      </c>
      <c r="CM6835" s="17" t="s">
        <v>21</v>
      </c>
      <c r="CN6835" s="17" t="s">
        <v>3901</v>
      </c>
      <c r="CQ6835" s="17" t="s">
        <v>3901</v>
      </c>
      <c r="CR6835" s="17" t="s">
        <v>21</v>
      </c>
      <c r="CS6835" s="17" t="s">
        <v>3901</v>
      </c>
      <c r="CU6835" s="17" t="s">
        <v>3901</v>
      </c>
      <c r="DA6835" s="17" t="s">
        <v>3901</v>
      </c>
      <c r="DN6835" s="17">
        <f>COUNTIF(AU6835:DM6835, "X")</f>
        <v>19</v>
      </c>
    </row>
    <row r="6836" spans="1:118" s="17" customFormat="1">
      <c r="A6836" s="17" t="s">
        <v>5367</v>
      </c>
      <c r="B6836" s="17">
        <v>55</v>
      </c>
      <c r="C6836" s="17">
        <v>84634</v>
      </c>
      <c r="D6836" s="17" t="s">
        <v>298</v>
      </c>
      <c r="E6836" s="17" t="s">
        <v>205</v>
      </c>
      <c r="H6836" s="309">
        <v>27633</v>
      </c>
      <c r="I6836" s="309">
        <v>42988</v>
      </c>
      <c r="J6836" s="17" t="s">
        <v>3888</v>
      </c>
      <c r="L6836" s="17" t="s">
        <v>5022</v>
      </c>
      <c r="N6836" s="17" t="s">
        <v>19</v>
      </c>
      <c r="O6836" s="17" t="s">
        <v>15</v>
      </c>
      <c r="P6836" s="17">
        <v>45356</v>
      </c>
      <c r="AC6836" s="17" t="s">
        <v>3890</v>
      </c>
      <c r="AD6836" s="17" t="s">
        <v>3891</v>
      </c>
      <c r="AF6836" s="17">
        <v>8</v>
      </c>
      <c r="AG6836" s="17">
        <v>2</v>
      </c>
      <c r="AM6836" s="17" t="s">
        <v>2603</v>
      </c>
      <c r="AN6836" s="17" t="s">
        <v>5023</v>
      </c>
      <c r="AO6836" s="17">
        <v>3</v>
      </c>
      <c r="AP6836" s="17">
        <v>80</v>
      </c>
      <c r="AQ6836" s="17">
        <v>5</v>
      </c>
      <c r="AT6836" s="17" t="s">
        <v>3893</v>
      </c>
      <c r="BD6836" s="17" t="s">
        <v>3901</v>
      </c>
      <c r="BK6836" s="17" t="s">
        <v>3901</v>
      </c>
      <c r="BN6836" s="17" t="s">
        <v>3901</v>
      </c>
      <c r="BQ6836" s="17" t="s">
        <v>30</v>
      </c>
      <c r="BS6836" s="17" t="s">
        <v>3901</v>
      </c>
      <c r="CF6836" s="17" t="s">
        <v>3901</v>
      </c>
      <c r="CG6836" s="17" t="s">
        <v>30</v>
      </c>
      <c r="CH6836" s="17" t="s">
        <v>3901</v>
      </c>
      <c r="CN6836" s="17" t="s">
        <v>3901</v>
      </c>
      <c r="CQ6836" s="17" t="s">
        <v>3901</v>
      </c>
      <c r="CU6836" s="17" t="s">
        <v>3901</v>
      </c>
      <c r="DN6836" s="17">
        <f>COUNTIF(AU6836:DM6836, "X")</f>
        <v>9</v>
      </c>
    </row>
    <row r="6837" spans="1:118" s="17" customFormat="1">
      <c r="A6837" s="17" t="s">
        <v>20625</v>
      </c>
      <c r="B6837" s="17">
        <v>55</v>
      </c>
      <c r="C6837" s="17">
        <v>180220</v>
      </c>
      <c r="D6837" s="17" t="s">
        <v>236</v>
      </c>
      <c r="E6837" s="17" t="s">
        <v>508</v>
      </c>
      <c r="F6837" s="17" t="s">
        <v>428</v>
      </c>
      <c r="H6837" s="309">
        <v>36397</v>
      </c>
      <c r="I6837" s="309">
        <v>42989</v>
      </c>
      <c r="J6837" s="17" t="s">
        <v>3888</v>
      </c>
      <c r="L6837" s="17" t="s">
        <v>20618</v>
      </c>
      <c r="N6837" s="17" t="s">
        <v>126</v>
      </c>
      <c r="O6837" s="17" t="s">
        <v>15</v>
      </c>
      <c r="P6837" s="17">
        <v>45383</v>
      </c>
      <c r="AF6837" s="17">
        <v>8</v>
      </c>
      <c r="AG6837" s="17">
        <v>2</v>
      </c>
      <c r="AI6837" s="17" t="s">
        <v>10178</v>
      </c>
      <c r="AM6837" s="17" t="s">
        <v>94</v>
      </c>
      <c r="AN6837" s="17" t="s">
        <v>20471</v>
      </c>
      <c r="AO6837" s="17">
        <v>3</v>
      </c>
      <c r="AP6837" s="17">
        <v>80</v>
      </c>
      <c r="AQ6837" s="17">
        <v>5</v>
      </c>
      <c r="AR6837" s="17" t="s">
        <v>10180</v>
      </c>
      <c r="DN6837" s="17">
        <f>COUNTIF(AU6837:DM6837, "X")</f>
        <v>0</v>
      </c>
    </row>
    <row r="6838" spans="1:118" s="17" customFormat="1">
      <c r="A6838" s="17" t="s">
        <v>22575</v>
      </c>
      <c r="B6838" s="17">
        <v>55</v>
      </c>
      <c r="C6838" s="17">
        <v>180221</v>
      </c>
      <c r="D6838" s="17" t="s">
        <v>399</v>
      </c>
      <c r="E6838" s="17" t="s">
        <v>22576</v>
      </c>
      <c r="F6838" s="17" t="s">
        <v>22577</v>
      </c>
      <c r="H6838" s="309">
        <v>35314</v>
      </c>
      <c r="I6838" s="309">
        <v>42989</v>
      </c>
      <c r="J6838" s="17" t="s">
        <v>3888</v>
      </c>
      <c r="L6838" s="17" t="s">
        <v>22565</v>
      </c>
      <c r="N6838" s="17" t="s">
        <v>31</v>
      </c>
      <c r="O6838" s="17" t="s">
        <v>15</v>
      </c>
      <c r="P6838" s="17">
        <v>45373</v>
      </c>
      <c r="AF6838" s="17">
        <v>8</v>
      </c>
      <c r="AG6838" s="17">
        <v>2</v>
      </c>
      <c r="AH6838" s="17" t="s">
        <v>11926</v>
      </c>
      <c r="AK6838" s="17" t="s">
        <v>11927</v>
      </c>
      <c r="AM6838" s="17" t="s">
        <v>177</v>
      </c>
      <c r="AN6838" s="17" t="s">
        <v>22466</v>
      </c>
      <c r="AO6838" s="17">
        <v>3</v>
      </c>
      <c r="AP6838" s="17">
        <v>80</v>
      </c>
      <c r="AQ6838" s="17">
        <v>5</v>
      </c>
      <c r="AR6838" s="17" t="s">
        <v>11941</v>
      </c>
      <c r="DN6838" s="17">
        <f>COUNTIF(AU6838:DM6838, "X")</f>
        <v>0</v>
      </c>
    </row>
    <row r="6839" spans="1:118" s="17" customFormat="1">
      <c r="A6839" s="17" t="s">
        <v>13756</v>
      </c>
      <c r="B6839" s="17">
        <v>55</v>
      </c>
      <c r="C6839" s="17">
        <v>180228</v>
      </c>
      <c r="D6839" s="17" t="s">
        <v>13757</v>
      </c>
      <c r="E6839" s="17" t="s">
        <v>61</v>
      </c>
      <c r="F6839" s="17" t="s">
        <v>13758</v>
      </c>
      <c r="H6839" s="309">
        <v>36377</v>
      </c>
      <c r="I6839" s="309">
        <v>42989</v>
      </c>
      <c r="J6839" s="17" t="s">
        <v>3888</v>
      </c>
      <c r="L6839" s="17" t="s">
        <v>13583</v>
      </c>
      <c r="N6839" s="17" t="s">
        <v>31</v>
      </c>
      <c r="O6839" s="17" t="s">
        <v>15</v>
      </c>
      <c r="P6839" s="17">
        <v>45373</v>
      </c>
      <c r="AC6839" s="17" t="s">
        <v>9895</v>
      </c>
      <c r="AD6839" s="17" t="s">
        <v>9896</v>
      </c>
      <c r="AF6839" s="17">
        <v>8</v>
      </c>
      <c r="AG6839" s="17">
        <v>2</v>
      </c>
      <c r="AM6839" s="17" t="s">
        <v>240</v>
      </c>
      <c r="AN6839" s="17" t="s">
        <v>13567</v>
      </c>
      <c r="AO6839" s="17">
        <v>3</v>
      </c>
      <c r="AP6839" s="17">
        <v>80</v>
      </c>
      <c r="AQ6839" s="17">
        <v>5</v>
      </c>
      <c r="AR6839" s="17" t="s">
        <v>9898</v>
      </c>
      <c r="AT6839" s="17" t="s">
        <v>12990</v>
      </c>
      <c r="DN6839" s="17">
        <f>COUNTIF(AU6839:DM6839, "X")</f>
        <v>0</v>
      </c>
    </row>
    <row r="6840" spans="1:118" s="17" customFormat="1">
      <c r="A6840" s="17" t="s">
        <v>7939</v>
      </c>
      <c r="B6840" s="17">
        <v>55</v>
      </c>
      <c r="C6840" s="17">
        <v>180234</v>
      </c>
      <c r="D6840" s="17" t="s">
        <v>539</v>
      </c>
      <c r="E6840" s="17" t="s">
        <v>7940</v>
      </c>
      <c r="F6840" s="17" t="s">
        <v>7941</v>
      </c>
      <c r="H6840" s="309">
        <v>33893</v>
      </c>
      <c r="I6840" s="309">
        <v>42989</v>
      </c>
      <c r="J6840" s="17" t="s">
        <v>3888</v>
      </c>
      <c r="L6840" s="17" t="s">
        <v>7789</v>
      </c>
      <c r="N6840" s="17" t="s">
        <v>19</v>
      </c>
      <c r="O6840" s="17" t="s">
        <v>15</v>
      </c>
      <c r="P6840" s="17">
        <v>45356</v>
      </c>
      <c r="AC6840" s="17" t="s">
        <v>3890</v>
      </c>
      <c r="AD6840" s="17" t="s">
        <v>3891</v>
      </c>
      <c r="AF6840" s="17">
        <v>15</v>
      </c>
      <c r="AG6840" s="17">
        <v>2</v>
      </c>
      <c r="AM6840" s="17" t="s">
        <v>2606</v>
      </c>
      <c r="AN6840" s="17" t="s">
        <v>7570</v>
      </c>
      <c r="AO6840" s="17">
        <v>3</v>
      </c>
      <c r="AP6840" s="17">
        <v>80</v>
      </c>
      <c r="AQ6840" s="17">
        <v>5</v>
      </c>
      <c r="AT6840" s="17" t="s">
        <v>6589</v>
      </c>
      <c r="DN6840" s="17">
        <f>COUNTIF(AU6840:DM6840, "X")</f>
        <v>0</v>
      </c>
    </row>
    <row r="6841" spans="1:118" s="17" customFormat="1">
      <c r="A6841" s="17" t="s">
        <v>23675</v>
      </c>
      <c r="B6841" s="17">
        <v>55</v>
      </c>
      <c r="C6841" s="17">
        <v>180237</v>
      </c>
      <c r="D6841" s="17" t="s">
        <v>23676</v>
      </c>
      <c r="E6841" s="17" t="s">
        <v>469</v>
      </c>
      <c r="F6841" s="17" t="s">
        <v>22</v>
      </c>
      <c r="H6841" s="309">
        <v>35652</v>
      </c>
      <c r="I6841" s="309">
        <v>42990</v>
      </c>
      <c r="J6841" s="17" t="s">
        <v>3888</v>
      </c>
      <c r="L6841" s="17" t="s">
        <v>23677</v>
      </c>
      <c r="N6841" s="17" t="s">
        <v>126</v>
      </c>
      <c r="O6841" s="17" t="s">
        <v>15</v>
      </c>
      <c r="P6841" s="17">
        <v>45383</v>
      </c>
      <c r="AF6841" s="17">
        <v>8</v>
      </c>
      <c r="AG6841" s="17">
        <v>2</v>
      </c>
      <c r="AI6841" s="17" t="s">
        <v>20542</v>
      </c>
      <c r="AM6841" s="17" t="s">
        <v>303</v>
      </c>
      <c r="AN6841" s="17" t="s">
        <v>23502</v>
      </c>
      <c r="AO6841" s="17">
        <v>3</v>
      </c>
      <c r="AP6841" s="17">
        <v>80</v>
      </c>
      <c r="AQ6841" s="17">
        <v>5</v>
      </c>
      <c r="AR6841" s="17" t="s">
        <v>22585</v>
      </c>
      <c r="AS6841" s="17" t="s">
        <v>23503</v>
      </c>
      <c r="CR6841" s="17" t="s">
        <v>21</v>
      </c>
      <c r="CS6841" s="17" t="s">
        <v>3901</v>
      </c>
      <c r="CU6841" s="17" t="s">
        <v>3901</v>
      </c>
      <c r="DN6841" s="17">
        <f>COUNTIF(AU6841:DM6841, "X")</f>
        <v>2</v>
      </c>
    </row>
    <row r="6842" spans="1:118" s="17" customFormat="1">
      <c r="A6842" s="17" t="s">
        <v>23621</v>
      </c>
      <c r="B6842" s="17">
        <v>55</v>
      </c>
      <c r="C6842" s="17">
        <v>180240</v>
      </c>
      <c r="D6842" s="17" t="s">
        <v>23622</v>
      </c>
      <c r="E6842" s="17" t="s">
        <v>686</v>
      </c>
      <c r="F6842" s="17" t="s">
        <v>23623</v>
      </c>
      <c r="H6842" s="309">
        <v>35199</v>
      </c>
      <c r="I6842" s="309">
        <v>42989</v>
      </c>
      <c r="J6842" s="17" t="s">
        <v>3888</v>
      </c>
      <c r="L6842" s="17" t="s">
        <v>23525</v>
      </c>
      <c r="M6842" s="17" t="s">
        <v>23624</v>
      </c>
      <c r="N6842" s="17" t="s">
        <v>126</v>
      </c>
      <c r="O6842" s="17" t="s">
        <v>15</v>
      </c>
      <c r="P6842" s="17">
        <v>45383</v>
      </c>
      <c r="AF6842" s="17">
        <v>8</v>
      </c>
      <c r="AG6842" s="17">
        <v>2</v>
      </c>
      <c r="AI6842" s="17" t="s">
        <v>20542</v>
      </c>
      <c r="AM6842" s="17" t="s">
        <v>303</v>
      </c>
      <c r="AN6842" s="17" t="s">
        <v>23502</v>
      </c>
      <c r="AO6842" s="17">
        <v>3</v>
      </c>
      <c r="AP6842" s="17">
        <v>80</v>
      </c>
      <c r="AQ6842" s="17">
        <v>5</v>
      </c>
      <c r="AR6842" s="17" t="s">
        <v>22585</v>
      </c>
      <c r="AS6842" s="17" t="s">
        <v>23503</v>
      </c>
      <c r="DN6842" s="17">
        <f>COUNTIF(AU6842:DM6842, "X")</f>
        <v>0</v>
      </c>
    </row>
    <row r="6843" spans="1:118" s="17" customFormat="1">
      <c r="A6843" s="17" t="s">
        <v>8245</v>
      </c>
      <c r="B6843" s="17">
        <v>55</v>
      </c>
      <c r="C6843" s="17">
        <v>180242</v>
      </c>
      <c r="D6843" s="17" t="s">
        <v>8246</v>
      </c>
      <c r="E6843" s="17" t="s">
        <v>166</v>
      </c>
      <c r="F6843" s="17" t="s">
        <v>371</v>
      </c>
      <c r="H6843" s="309">
        <v>25557</v>
      </c>
      <c r="I6843" s="309">
        <v>42989</v>
      </c>
      <c r="J6843" s="17" t="s">
        <v>3888</v>
      </c>
      <c r="L6843" s="17" t="s">
        <v>8247</v>
      </c>
      <c r="N6843" s="17" t="s">
        <v>19</v>
      </c>
      <c r="O6843" s="17" t="s">
        <v>15</v>
      </c>
      <c r="P6843" s="17">
        <v>45356</v>
      </c>
      <c r="AC6843" s="17" t="s">
        <v>3890</v>
      </c>
      <c r="AD6843" s="17" t="s">
        <v>3891</v>
      </c>
      <c r="AF6843" s="17">
        <v>15</v>
      </c>
      <c r="AG6843" s="17">
        <v>2</v>
      </c>
      <c r="AM6843" s="17" t="s">
        <v>117</v>
      </c>
      <c r="AN6843" s="17" t="s">
        <v>7978</v>
      </c>
      <c r="AO6843" s="17">
        <v>3</v>
      </c>
      <c r="AP6843" s="17">
        <v>80</v>
      </c>
      <c r="AQ6843" s="17">
        <v>5</v>
      </c>
      <c r="AT6843" s="17" t="s">
        <v>7979</v>
      </c>
      <c r="DN6843" s="17">
        <f>COUNTIF(AU6843:DM6843, "X")</f>
        <v>0</v>
      </c>
    </row>
    <row r="6844" spans="1:118" s="17" customFormat="1">
      <c r="A6844" s="17" t="s">
        <v>26998</v>
      </c>
      <c r="B6844" s="17">
        <v>55</v>
      </c>
      <c r="C6844" s="17">
        <v>180243</v>
      </c>
      <c r="D6844" s="17" t="s">
        <v>26999</v>
      </c>
      <c r="E6844" s="17" t="s">
        <v>27000</v>
      </c>
      <c r="F6844" s="17" t="s">
        <v>22</v>
      </c>
      <c r="H6844" s="309">
        <v>35806</v>
      </c>
      <c r="I6844" s="309">
        <v>42991</v>
      </c>
      <c r="J6844" s="17" t="s">
        <v>3888</v>
      </c>
      <c r="L6844" s="17" t="s">
        <v>27001</v>
      </c>
      <c r="N6844" s="17" t="s">
        <v>14</v>
      </c>
      <c r="O6844" s="17" t="s">
        <v>15</v>
      </c>
      <c r="P6844" s="17">
        <v>45371</v>
      </c>
      <c r="AC6844" s="17" t="s">
        <v>17772</v>
      </c>
      <c r="AF6844" s="17">
        <v>8</v>
      </c>
      <c r="AG6844" s="17">
        <v>2</v>
      </c>
      <c r="AH6844" s="17" t="s">
        <v>11926</v>
      </c>
      <c r="AK6844" s="17" t="s">
        <v>17298</v>
      </c>
      <c r="AM6844" s="17" t="s">
        <v>2621</v>
      </c>
      <c r="AN6844" s="17" t="s">
        <v>26940</v>
      </c>
      <c r="AO6844" s="17">
        <v>3</v>
      </c>
      <c r="AP6844" s="17">
        <v>80</v>
      </c>
      <c r="AQ6844" s="17">
        <v>5</v>
      </c>
      <c r="AT6844" s="17" t="s">
        <v>25610</v>
      </c>
      <c r="DN6844" s="17">
        <f>COUNTIF(AU6844:DM6844, "X")</f>
        <v>0</v>
      </c>
    </row>
    <row r="6845" spans="1:118" s="17" customFormat="1">
      <c r="A6845" s="523" t="s">
        <v>1000</v>
      </c>
      <c r="B6845" s="17">
        <v>55</v>
      </c>
      <c r="C6845" s="17">
        <v>180245</v>
      </c>
      <c r="D6845" s="17" t="s">
        <v>217</v>
      </c>
      <c r="E6845" s="17" t="s">
        <v>389</v>
      </c>
      <c r="F6845" s="17" t="s">
        <v>229</v>
      </c>
      <c r="H6845" s="309">
        <v>36237</v>
      </c>
      <c r="I6845" s="309">
        <v>42991</v>
      </c>
      <c r="J6845" s="17" t="s">
        <v>3888</v>
      </c>
      <c r="K6845" s="17" t="s">
        <v>21</v>
      </c>
      <c r="L6845" s="17" t="s">
        <v>1001</v>
      </c>
      <c r="N6845" s="17" t="s">
        <v>19</v>
      </c>
      <c r="O6845" s="17" t="s">
        <v>15</v>
      </c>
      <c r="P6845" s="17">
        <v>45356</v>
      </c>
      <c r="AC6845" s="17" t="s">
        <v>3890</v>
      </c>
      <c r="AD6845" s="17" t="s">
        <v>3891</v>
      </c>
      <c r="AF6845" s="17">
        <v>15</v>
      </c>
      <c r="AG6845" s="17">
        <v>2</v>
      </c>
      <c r="AM6845" s="17" t="s">
        <v>285</v>
      </c>
      <c r="AN6845" s="17" t="s">
        <v>9737</v>
      </c>
      <c r="AO6845" s="17">
        <v>3</v>
      </c>
      <c r="AP6845" s="17">
        <v>80</v>
      </c>
      <c r="AQ6845" s="17">
        <v>5</v>
      </c>
      <c r="AT6845" s="17" t="s">
        <v>9082</v>
      </c>
      <c r="CY6845" s="17" t="s">
        <v>21</v>
      </c>
      <c r="DE6845" s="17" t="s">
        <v>21</v>
      </c>
      <c r="DF6845" s="17" t="s">
        <v>3901</v>
      </c>
      <c r="DN6845" s="17">
        <f>COUNTIF(AU6845:DM6845, "X")</f>
        <v>1</v>
      </c>
    </row>
    <row r="6846" spans="1:118" s="17" customFormat="1">
      <c r="A6846" s="17" t="s">
        <v>12783</v>
      </c>
      <c r="B6846" s="17">
        <v>55</v>
      </c>
      <c r="C6846" s="17">
        <v>180252</v>
      </c>
      <c r="D6846" s="17" t="s">
        <v>367</v>
      </c>
      <c r="E6846" s="17" t="s">
        <v>4592</v>
      </c>
      <c r="F6846" s="17" t="s">
        <v>43</v>
      </c>
      <c r="H6846" s="309">
        <v>32978</v>
      </c>
      <c r="I6846" s="309">
        <v>42991</v>
      </c>
      <c r="J6846" s="17" t="s">
        <v>3888</v>
      </c>
      <c r="L6846" s="17" t="s">
        <v>12784</v>
      </c>
      <c r="N6846" s="17" t="s">
        <v>31</v>
      </c>
      <c r="O6846" s="17" t="s">
        <v>15</v>
      </c>
      <c r="P6846" s="17">
        <v>45373</v>
      </c>
      <c r="AC6846" s="17" t="s">
        <v>9895</v>
      </c>
      <c r="AD6846" s="17" t="s">
        <v>9896</v>
      </c>
      <c r="AF6846" s="17">
        <v>8</v>
      </c>
      <c r="AG6846" s="17">
        <v>2</v>
      </c>
      <c r="AM6846" s="17" t="s">
        <v>156</v>
      </c>
      <c r="AN6846" s="17" t="s">
        <v>12693</v>
      </c>
      <c r="AO6846" s="17">
        <v>3</v>
      </c>
      <c r="AP6846" s="17">
        <v>80</v>
      </c>
      <c r="AQ6846" s="17">
        <v>5</v>
      </c>
      <c r="AR6846" s="17" t="s">
        <v>9898</v>
      </c>
      <c r="AT6846" s="17" t="s">
        <v>11929</v>
      </c>
      <c r="DN6846" s="17">
        <f>COUNTIF(AU6846:DM6846, "X")</f>
        <v>0</v>
      </c>
    </row>
    <row r="6847" spans="1:118" s="17" customFormat="1">
      <c r="A6847" s="17" t="s">
        <v>24765</v>
      </c>
      <c r="B6847" s="17">
        <v>55</v>
      </c>
      <c r="C6847" s="17">
        <v>180255</v>
      </c>
      <c r="D6847" s="17" t="s">
        <v>7752</v>
      </c>
      <c r="E6847" s="17" t="s">
        <v>388</v>
      </c>
      <c r="F6847" s="17" t="s">
        <v>24766</v>
      </c>
      <c r="H6847" s="309">
        <v>25977</v>
      </c>
      <c r="I6847" s="309">
        <v>42991</v>
      </c>
      <c r="J6847" s="17" t="s">
        <v>3888</v>
      </c>
      <c r="L6847" s="17" t="s">
        <v>24753</v>
      </c>
      <c r="N6847" s="17" t="s">
        <v>31</v>
      </c>
      <c r="O6847" s="17" t="s">
        <v>15</v>
      </c>
      <c r="P6847" s="17">
        <v>45373</v>
      </c>
      <c r="Q6847" s="17">
        <v>4104</v>
      </c>
      <c r="AC6847" s="17" t="s">
        <v>9895</v>
      </c>
      <c r="AD6847" s="17" t="s">
        <v>9896</v>
      </c>
      <c r="AF6847" s="17">
        <v>8</v>
      </c>
      <c r="AG6847" s="17">
        <v>2</v>
      </c>
      <c r="AM6847" s="17" t="s">
        <v>268</v>
      </c>
      <c r="AN6847" s="17" t="s">
        <v>24751</v>
      </c>
      <c r="AO6847" s="17">
        <v>3</v>
      </c>
      <c r="AP6847" s="17">
        <v>80</v>
      </c>
      <c r="AQ6847" s="17">
        <v>5</v>
      </c>
      <c r="AR6847" s="17" t="s">
        <v>9898</v>
      </c>
      <c r="AT6847" s="17" t="s">
        <v>14152</v>
      </c>
      <c r="AV6847" s="17" t="s">
        <v>3901</v>
      </c>
      <c r="BD6847" s="17" t="s">
        <v>3901</v>
      </c>
      <c r="BS6847" s="17" t="s">
        <v>3901</v>
      </c>
      <c r="DN6847" s="17">
        <f>COUNTIF(AU6847:DM6847, "X")</f>
        <v>3</v>
      </c>
    </row>
    <row r="6848" spans="1:118" s="17" customFormat="1">
      <c r="A6848" s="17" t="s">
        <v>26553</v>
      </c>
      <c r="B6848" s="17">
        <v>55</v>
      </c>
      <c r="C6848" s="17">
        <v>180259</v>
      </c>
      <c r="D6848" s="17" t="s">
        <v>26554</v>
      </c>
      <c r="E6848" s="17" t="s">
        <v>5845</v>
      </c>
      <c r="F6848" s="17" t="s">
        <v>131</v>
      </c>
      <c r="H6848" s="309">
        <v>32048</v>
      </c>
      <c r="I6848" s="309">
        <v>42989</v>
      </c>
      <c r="J6848" s="17" t="s">
        <v>3888</v>
      </c>
      <c r="L6848" s="17" t="s">
        <v>26555</v>
      </c>
      <c r="N6848" s="17" t="s">
        <v>14</v>
      </c>
      <c r="O6848" s="17" t="s">
        <v>15</v>
      </c>
      <c r="P6848" s="17">
        <v>45371</v>
      </c>
      <c r="AC6848" s="17" t="s">
        <v>17772</v>
      </c>
      <c r="AF6848" s="17">
        <v>8</v>
      </c>
      <c r="AG6848" s="17">
        <v>2</v>
      </c>
      <c r="AH6848" s="17" t="s">
        <v>11926</v>
      </c>
      <c r="AK6848" s="17" t="s">
        <v>17298</v>
      </c>
      <c r="AM6848" s="17" t="s">
        <v>78</v>
      </c>
      <c r="AN6848" s="17" t="s">
        <v>26289</v>
      </c>
      <c r="AO6848" s="17">
        <v>3</v>
      </c>
      <c r="AP6848" s="17">
        <v>80</v>
      </c>
      <c r="AQ6848" s="17">
        <v>5</v>
      </c>
      <c r="AT6848" s="17" t="s">
        <v>25610</v>
      </c>
      <c r="DN6848" s="17">
        <f>COUNTIF(AU6848:DM6848, "X")</f>
        <v>0</v>
      </c>
    </row>
    <row r="6849" spans="1:118" s="17" customFormat="1">
      <c r="A6849" s="17" t="s">
        <v>26608</v>
      </c>
      <c r="B6849" s="17">
        <v>55</v>
      </c>
      <c r="C6849" s="17">
        <v>180260</v>
      </c>
      <c r="D6849" s="17" t="s">
        <v>4565</v>
      </c>
      <c r="E6849" s="17" t="s">
        <v>270</v>
      </c>
      <c r="F6849" s="17" t="s">
        <v>70</v>
      </c>
      <c r="H6849" s="309">
        <v>30928</v>
      </c>
      <c r="I6849" s="309">
        <v>42989</v>
      </c>
      <c r="J6849" s="17" t="s">
        <v>3888</v>
      </c>
      <c r="L6849" s="17" t="s">
        <v>26552</v>
      </c>
      <c r="N6849" s="17" t="s">
        <v>14</v>
      </c>
      <c r="O6849" s="17" t="s">
        <v>15</v>
      </c>
      <c r="P6849" s="17">
        <v>45371</v>
      </c>
      <c r="AC6849" s="17" t="s">
        <v>17772</v>
      </c>
      <c r="AF6849" s="17">
        <v>8</v>
      </c>
      <c r="AG6849" s="17">
        <v>2</v>
      </c>
      <c r="AH6849" s="17" t="s">
        <v>11926</v>
      </c>
      <c r="AK6849" s="17" t="s">
        <v>17298</v>
      </c>
      <c r="AM6849" s="17" t="s">
        <v>78</v>
      </c>
      <c r="AN6849" s="17" t="s">
        <v>26289</v>
      </c>
      <c r="AO6849" s="17">
        <v>3</v>
      </c>
      <c r="AP6849" s="17">
        <v>80</v>
      </c>
      <c r="AQ6849" s="17">
        <v>5</v>
      </c>
      <c r="AT6849" s="17" t="s">
        <v>25610</v>
      </c>
      <c r="BQ6849" s="17" t="s">
        <v>30</v>
      </c>
      <c r="BS6849" s="17" t="s">
        <v>3901</v>
      </c>
      <c r="CX6849" s="17" t="s">
        <v>3901</v>
      </c>
      <c r="DA6849" s="17" t="s">
        <v>3901</v>
      </c>
      <c r="DN6849" s="17">
        <f>COUNTIF(AU6849:DM6849, "X")</f>
        <v>3</v>
      </c>
    </row>
    <row r="6850" spans="1:118" s="17" customFormat="1">
      <c r="A6850" s="17" t="s">
        <v>26944</v>
      </c>
      <c r="B6850" s="17">
        <v>55</v>
      </c>
      <c r="C6850" s="17">
        <v>180264</v>
      </c>
      <c r="D6850" s="17" t="s">
        <v>21289</v>
      </c>
      <c r="E6850" s="17" t="s">
        <v>264</v>
      </c>
      <c r="F6850" s="17" t="s">
        <v>82</v>
      </c>
      <c r="H6850" s="309">
        <v>30082</v>
      </c>
      <c r="I6850" s="309">
        <v>42993</v>
      </c>
      <c r="J6850" s="17" t="s">
        <v>3888</v>
      </c>
      <c r="L6850" s="17" t="s">
        <v>26945</v>
      </c>
      <c r="N6850" s="17" t="s">
        <v>14</v>
      </c>
      <c r="O6850" s="17" t="s">
        <v>15</v>
      </c>
      <c r="P6850" s="17">
        <v>45371</v>
      </c>
      <c r="AC6850" s="17" t="s">
        <v>17772</v>
      </c>
      <c r="AF6850" s="17">
        <v>8</v>
      </c>
      <c r="AG6850" s="17">
        <v>2</v>
      </c>
      <c r="AH6850" s="17" t="s">
        <v>11926</v>
      </c>
      <c r="AK6850" s="17" t="s">
        <v>17298</v>
      </c>
      <c r="AM6850" s="17" t="s">
        <v>2621</v>
      </c>
      <c r="AN6850" s="17" t="s">
        <v>26940</v>
      </c>
      <c r="AO6850" s="17">
        <v>3</v>
      </c>
      <c r="AP6850" s="17">
        <v>80</v>
      </c>
      <c r="AQ6850" s="17">
        <v>5</v>
      </c>
      <c r="AT6850" s="17" t="s">
        <v>25610</v>
      </c>
      <c r="DN6850" s="17">
        <f>COUNTIF(AU6850:DM6850, "X")</f>
        <v>0</v>
      </c>
    </row>
    <row r="6851" spans="1:118" s="17" customFormat="1">
      <c r="A6851" s="17" t="s">
        <v>25797</v>
      </c>
      <c r="B6851" s="17">
        <v>55</v>
      </c>
      <c r="C6851" s="17">
        <v>180265</v>
      </c>
      <c r="D6851" s="17" t="s">
        <v>25798</v>
      </c>
      <c r="E6851" s="17" t="s">
        <v>8692</v>
      </c>
      <c r="F6851" s="17" t="s">
        <v>82</v>
      </c>
      <c r="H6851" s="309">
        <v>32031</v>
      </c>
      <c r="I6851" s="309">
        <v>42993</v>
      </c>
      <c r="J6851" s="17" t="s">
        <v>3888</v>
      </c>
      <c r="L6851" s="17" t="s">
        <v>25799</v>
      </c>
      <c r="N6851" s="17" t="s">
        <v>14</v>
      </c>
      <c r="O6851" s="17" t="s">
        <v>15</v>
      </c>
      <c r="P6851" s="17">
        <v>45371</v>
      </c>
      <c r="AC6851" s="17" t="s">
        <v>17772</v>
      </c>
      <c r="AF6851" s="17">
        <v>8</v>
      </c>
      <c r="AG6851" s="17">
        <v>2</v>
      </c>
      <c r="AH6851" s="17" t="s">
        <v>11926</v>
      </c>
      <c r="AK6851" s="17" t="s">
        <v>17298</v>
      </c>
      <c r="AM6851" s="17" t="s">
        <v>39</v>
      </c>
      <c r="AN6851" s="17" t="s">
        <v>25609</v>
      </c>
      <c r="AO6851" s="17">
        <v>3</v>
      </c>
      <c r="AP6851" s="17">
        <v>80</v>
      </c>
      <c r="AQ6851" s="17">
        <v>5</v>
      </c>
      <c r="AT6851" s="17" t="s">
        <v>25610</v>
      </c>
      <c r="DA6851" s="17" t="s">
        <v>3901</v>
      </c>
      <c r="DN6851" s="17">
        <f>COUNTIF(AU6851:DM6851, "X")</f>
        <v>1</v>
      </c>
    </row>
    <row r="6852" spans="1:118" s="17" customFormat="1">
      <c r="A6852" s="17" t="s">
        <v>27023</v>
      </c>
      <c r="B6852" s="17">
        <v>55</v>
      </c>
      <c r="C6852" s="17">
        <v>180266</v>
      </c>
      <c r="D6852" s="17" t="s">
        <v>21289</v>
      </c>
      <c r="E6852" s="17" t="s">
        <v>75</v>
      </c>
      <c r="F6852" s="17" t="s">
        <v>93</v>
      </c>
      <c r="H6852" s="309">
        <v>29909</v>
      </c>
      <c r="I6852" s="309">
        <v>42993</v>
      </c>
      <c r="J6852" s="17" t="s">
        <v>3888</v>
      </c>
      <c r="L6852" s="17" t="s">
        <v>26945</v>
      </c>
      <c r="N6852" s="17" t="s">
        <v>14</v>
      </c>
      <c r="O6852" s="17" t="s">
        <v>15</v>
      </c>
      <c r="P6852" s="17">
        <v>45371</v>
      </c>
      <c r="AC6852" s="17" t="s">
        <v>17772</v>
      </c>
      <c r="AF6852" s="17">
        <v>8</v>
      </c>
      <c r="AG6852" s="17">
        <v>2</v>
      </c>
      <c r="AH6852" s="17" t="s">
        <v>11926</v>
      </c>
      <c r="AK6852" s="17" t="s">
        <v>17298</v>
      </c>
      <c r="AM6852" s="17" t="s">
        <v>2621</v>
      </c>
      <c r="AN6852" s="17" t="s">
        <v>26940</v>
      </c>
      <c r="AO6852" s="17">
        <v>3</v>
      </c>
      <c r="AP6852" s="17">
        <v>80</v>
      </c>
      <c r="AQ6852" s="17">
        <v>5</v>
      </c>
      <c r="AT6852" s="17" t="s">
        <v>25610</v>
      </c>
      <c r="DN6852" s="17">
        <f>COUNTIF(AU6852:DM6852, "X")</f>
        <v>0</v>
      </c>
    </row>
    <row r="6853" spans="1:118" s="17" customFormat="1">
      <c r="A6853" s="17" t="s">
        <v>12056</v>
      </c>
      <c r="B6853" s="17">
        <v>55</v>
      </c>
      <c r="C6853" s="17">
        <v>180270</v>
      </c>
      <c r="D6853" s="17" t="s">
        <v>5715</v>
      </c>
      <c r="E6853" s="17" t="s">
        <v>12057</v>
      </c>
      <c r="F6853" s="17" t="s">
        <v>99</v>
      </c>
      <c r="H6853" s="309">
        <v>34599</v>
      </c>
      <c r="I6853" s="309">
        <v>42992</v>
      </c>
      <c r="J6853" s="17" t="s">
        <v>3888</v>
      </c>
      <c r="L6853" s="17" t="s">
        <v>12058</v>
      </c>
      <c r="N6853" s="17" t="s">
        <v>31</v>
      </c>
      <c r="O6853" s="17" t="s">
        <v>15</v>
      </c>
      <c r="P6853" s="17">
        <v>45373</v>
      </c>
      <c r="AC6853" s="17" t="s">
        <v>9895</v>
      </c>
      <c r="AF6853" s="17">
        <v>8</v>
      </c>
      <c r="AG6853" s="17">
        <v>2</v>
      </c>
      <c r="AH6853" s="17" t="s">
        <v>11926</v>
      </c>
      <c r="AK6853" s="17" t="s">
        <v>11927</v>
      </c>
      <c r="AM6853" s="17" t="s">
        <v>227</v>
      </c>
      <c r="AN6853" s="17" t="s">
        <v>11928</v>
      </c>
      <c r="AO6853" s="17">
        <v>3</v>
      </c>
      <c r="AP6853" s="17">
        <v>80</v>
      </c>
      <c r="AQ6853" s="17">
        <v>5</v>
      </c>
      <c r="AR6853" s="17" t="s">
        <v>9898</v>
      </c>
      <c r="AT6853" s="17" t="s">
        <v>11929</v>
      </c>
      <c r="DN6853" s="17">
        <f>COUNTIF(AU6853:DM6853, "X")</f>
        <v>0</v>
      </c>
    </row>
    <row r="6854" spans="1:118" s="17" customFormat="1">
      <c r="A6854" s="17" t="s">
        <v>11050</v>
      </c>
      <c r="B6854" s="17">
        <v>55</v>
      </c>
      <c r="C6854" s="17">
        <v>180271</v>
      </c>
      <c r="D6854" s="17" t="s">
        <v>11051</v>
      </c>
      <c r="E6854" s="17" t="s">
        <v>354</v>
      </c>
      <c r="F6854" s="17" t="s">
        <v>48</v>
      </c>
      <c r="G6854" s="17" t="s">
        <v>203</v>
      </c>
      <c r="H6854" s="309">
        <v>34041</v>
      </c>
      <c r="I6854" s="309">
        <v>42992</v>
      </c>
      <c r="J6854" s="17" t="s">
        <v>3888</v>
      </c>
      <c r="L6854" s="17" t="s">
        <v>11052</v>
      </c>
      <c r="N6854" s="17" t="s">
        <v>14</v>
      </c>
      <c r="O6854" s="17" t="s">
        <v>15</v>
      </c>
      <c r="P6854" s="17">
        <v>45371</v>
      </c>
      <c r="AC6854" s="17" t="s">
        <v>14</v>
      </c>
      <c r="AF6854" s="17">
        <v>8</v>
      </c>
      <c r="AG6854" s="17">
        <v>2</v>
      </c>
      <c r="AI6854" s="17" t="s">
        <v>10178</v>
      </c>
      <c r="AM6854" s="17" t="s">
        <v>16</v>
      </c>
      <c r="AN6854" s="17" t="s">
        <v>10763</v>
      </c>
      <c r="AO6854" s="17">
        <v>3</v>
      </c>
      <c r="AP6854" s="17">
        <v>80</v>
      </c>
      <c r="AQ6854" s="17">
        <v>5</v>
      </c>
      <c r="AR6854" s="17" t="s">
        <v>10180</v>
      </c>
      <c r="DN6854" s="17">
        <f>COUNTIF(AU6854:DM6854, "X")</f>
        <v>0</v>
      </c>
    </row>
    <row r="6855" spans="1:118" s="17" customFormat="1">
      <c r="A6855" s="17" t="s">
        <v>10480</v>
      </c>
      <c r="B6855" s="17">
        <v>55</v>
      </c>
      <c r="C6855" s="17">
        <v>180276</v>
      </c>
      <c r="D6855" s="17" t="s">
        <v>10481</v>
      </c>
      <c r="E6855" s="17" t="s">
        <v>10482</v>
      </c>
      <c r="F6855" s="17" t="s">
        <v>22</v>
      </c>
      <c r="H6855" s="309">
        <v>12114</v>
      </c>
      <c r="I6855" s="309">
        <v>42994</v>
      </c>
      <c r="J6855" s="17" t="s">
        <v>3888</v>
      </c>
      <c r="L6855" s="17" t="s">
        <v>10483</v>
      </c>
      <c r="N6855" s="17" t="s">
        <v>14</v>
      </c>
      <c r="O6855" s="17" t="s">
        <v>15</v>
      </c>
      <c r="P6855" s="17">
        <v>45371</v>
      </c>
      <c r="AC6855" s="17" t="s">
        <v>14</v>
      </c>
      <c r="AF6855" s="17">
        <v>8</v>
      </c>
      <c r="AG6855" s="17">
        <v>2</v>
      </c>
      <c r="AI6855" s="17" t="s">
        <v>10178</v>
      </c>
      <c r="AM6855" s="17" t="s">
        <v>193</v>
      </c>
      <c r="AN6855" s="17" t="s">
        <v>10381</v>
      </c>
      <c r="AO6855" s="17">
        <v>3</v>
      </c>
      <c r="AP6855" s="17">
        <v>80</v>
      </c>
      <c r="AQ6855" s="17">
        <v>5</v>
      </c>
      <c r="AR6855" s="17" t="s">
        <v>10180</v>
      </c>
      <c r="AV6855" s="17" t="s">
        <v>3901</v>
      </c>
      <c r="AZ6855" s="17" t="s">
        <v>3901</v>
      </c>
      <c r="BA6855" s="17" t="s">
        <v>3901</v>
      </c>
      <c r="BB6855" s="17" t="s">
        <v>3901</v>
      </c>
      <c r="BC6855" s="17" t="s">
        <v>30</v>
      </c>
      <c r="BD6855" s="17" t="s">
        <v>3901</v>
      </c>
      <c r="BH6855" s="17" t="s">
        <v>3901</v>
      </c>
      <c r="BK6855" s="17" t="s">
        <v>3901</v>
      </c>
      <c r="BN6855" s="17" t="s">
        <v>3901</v>
      </c>
      <c r="BQ6855" s="17" t="s">
        <v>30</v>
      </c>
      <c r="BS6855" s="17" t="s">
        <v>3901</v>
      </c>
      <c r="BY6855" s="17" t="s">
        <v>3901</v>
      </c>
      <c r="BZ6855" s="17" t="s">
        <v>30</v>
      </c>
      <c r="CC6855" s="17" t="s">
        <v>3901</v>
      </c>
      <c r="CD6855" s="17" t="s">
        <v>3901</v>
      </c>
      <c r="CF6855" s="17" t="s">
        <v>3901</v>
      </c>
      <c r="CG6855" s="17" t="s">
        <v>21</v>
      </c>
      <c r="CH6855" s="17" t="s">
        <v>3901</v>
      </c>
      <c r="CI6855" s="17" t="s">
        <v>3901</v>
      </c>
      <c r="CL6855" s="17" t="s">
        <v>3901</v>
      </c>
      <c r="CU6855" s="17" t="s">
        <v>3901</v>
      </c>
      <c r="DN6855" s="17">
        <f>COUNTIF(AU6855:DM6855, "X")</f>
        <v>17</v>
      </c>
    </row>
    <row r="6856" spans="1:118" s="17" customFormat="1">
      <c r="A6856" s="17" t="s">
        <v>23346</v>
      </c>
      <c r="B6856" s="17">
        <v>55</v>
      </c>
      <c r="C6856" s="17">
        <v>180280</v>
      </c>
      <c r="D6856" s="17" t="s">
        <v>23347</v>
      </c>
      <c r="E6856" s="17" t="s">
        <v>466</v>
      </c>
      <c r="F6856" s="17" t="s">
        <v>352</v>
      </c>
      <c r="H6856" s="309">
        <v>34223</v>
      </c>
      <c r="I6856" s="309">
        <v>42995</v>
      </c>
      <c r="J6856" s="17" t="s">
        <v>3888</v>
      </c>
      <c r="L6856" s="17" t="s">
        <v>23348</v>
      </c>
      <c r="N6856" s="17" t="s">
        <v>576</v>
      </c>
      <c r="O6856" s="17" t="s">
        <v>15</v>
      </c>
      <c r="P6856" s="17">
        <v>45322</v>
      </c>
      <c r="AD6856" s="17" t="s">
        <v>23209</v>
      </c>
      <c r="AF6856" s="17">
        <v>8</v>
      </c>
      <c r="AG6856" s="17">
        <v>2</v>
      </c>
      <c r="AM6856" s="17" t="s">
        <v>259</v>
      </c>
      <c r="AN6856" s="17" t="s">
        <v>23210</v>
      </c>
      <c r="AO6856" s="17">
        <v>3</v>
      </c>
      <c r="AP6856" s="17">
        <v>80</v>
      </c>
      <c r="AQ6856" s="17">
        <v>5</v>
      </c>
      <c r="AR6856" s="17" t="s">
        <v>22585</v>
      </c>
      <c r="DN6856" s="17">
        <f>COUNTIF(AU6856:DM6856, "X")</f>
        <v>0</v>
      </c>
    </row>
    <row r="6857" spans="1:118" s="17" customFormat="1">
      <c r="A6857" s="17" t="s">
        <v>5826</v>
      </c>
      <c r="B6857" s="17">
        <v>55</v>
      </c>
      <c r="C6857" s="17">
        <v>180297</v>
      </c>
      <c r="D6857" s="17" t="s">
        <v>5827</v>
      </c>
      <c r="E6857" s="17" t="s">
        <v>212</v>
      </c>
      <c r="F6857" s="17" t="s">
        <v>5828</v>
      </c>
      <c r="H6857" s="309">
        <v>27856</v>
      </c>
      <c r="I6857" s="309">
        <v>42999</v>
      </c>
      <c r="J6857" s="17" t="s">
        <v>3888</v>
      </c>
      <c r="L6857" s="17" t="s">
        <v>5557</v>
      </c>
      <c r="N6857" s="17" t="s">
        <v>19</v>
      </c>
      <c r="O6857" s="17" t="s">
        <v>15</v>
      </c>
      <c r="P6857" s="17">
        <v>45356</v>
      </c>
      <c r="AC6857" s="17" t="s">
        <v>3890</v>
      </c>
      <c r="AD6857" s="17" t="s">
        <v>3891</v>
      </c>
      <c r="AF6857" s="17">
        <v>8</v>
      </c>
      <c r="AG6857" s="17">
        <v>2</v>
      </c>
      <c r="AM6857" s="17" t="s">
        <v>105</v>
      </c>
      <c r="AN6857" s="17" t="s">
        <v>5515</v>
      </c>
      <c r="AO6857" s="17">
        <v>3</v>
      </c>
      <c r="AP6857" s="17">
        <v>80</v>
      </c>
      <c r="AQ6857" s="17">
        <v>5</v>
      </c>
      <c r="AT6857" s="17" t="s">
        <v>5516</v>
      </c>
      <c r="BS6857" s="17" t="s">
        <v>3901</v>
      </c>
      <c r="CU6857" s="17" t="s">
        <v>3901</v>
      </c>
      <c r="DN6857" s="17">
        <f>COUNTIF(AU6857:DM6857, "X")</f>
        <v>2</v>
      </c>
    </row>
    <row r="6858" spans="1:118" s="17" customFormat="1">
      <c r="A6858" s="17" t="s">
        <v>23127</v>
      </c>
      <c r="B6858" s="17">
        <v>55</v>
      </c>
      <c r="C6858" s="17">
        <v>180302</v>
      </c>
      <c r="D6858" s="17" t="s">
        <v>23128</v>
      </c>
      <c r="E6858" s="17" t="s">
        <v>871</v>
      </c>
      <c r="F6858" s="17" t="s">
        <v>567</v>
      </c>
      <c r="H6858" s="309">
        <v>35320</v>
      </c>
      <c r="I6858" s="309">
        <v>42993</v>
      </c>
      <c r="J6858" s="17" t="s">
        <v>3888</v>
      </c>
      <c r="L6858" s="17" t="s">
        <v>23129</v>
      </c>
      <c r="N6858" s="17" t="s">
        <v>89</v>
      </c>
      <c r="O6858" s="17" t="s">
        <v>15</v>
      </c>
      <c r="P6858" s="17">
        <v>45339</v>
      </c>
      <c r="AF6858" s="17">
        <v>8</v>
      </c>
      <c r="AG6858" s="17">
        <v>2</v>
      </c>
      <c r="AI6858" s="17" t="s">
        <v>20542</v>
      </c>
      <c r="AM6858" s="17" t="s">
        <v>90</v>
      </c>
      <c r="AN6858" s="17" t="s">
        <v>23025</v>
      </c>
      <c r="AO6858" s="17">
        <v>3</v>
      </c>
      <c r="AP6858" s="17">
        <v>80</v>
      </c>
      <c r="AQ6858" s="17">
        <v>5</v>
      </c>
      <c r="AR6858" s="17" t="s">
        <v>22585</v>
      </c>
      <c r="AS6858" s="17" t="s">
        <v>23026</v>
      </c>
      <c r="DN6858" s="17">
        <f>COUNTIF(AU6858:DM6858, "X")</f>
        <v>0</v>
      </c>
    </row>
    <row r="6859" spans="1:118" s="17" customFormat="1">
      <c r="A6859" s="17" t="s">
        <v>7971</v>
      </c>
      <c r="B6859" s="17">
        <v>55</v>
      </c>
      <c r="C6859" s="17">
        <v>180304</v>
      </c>
      <c r="D6859" s="17" t="s">
        <v>7972</v>
      </c>
      <c r="E6859" s="17" t="s">
        <v>7973</v>
      </c>
      <c r="F6859" s="17" t="s">
        <v>35</v>
      </c>
      <c r="H6859" s="309">
        <v>35237</v>
      </c>
      <c r="I6859" s="309">
        <v>42997</v>
      </c>
      <c r="J6859" s="17" t="s">
        <v>3888</v>
      </c>
      <c r="L6859" s="17" t="s">
        <v>7974</v>
      </c>
      <c r="N6859" s="17" t="s">
        <v>19</v>
      </c>
      <c r="O6859" s="17" t="s">
        <v>15</v>
      </c>
      <c r="P6859" s="17">
        <v>45356</v>
      </c>
      <c r="AC6859" s="17" t="s">
        <v>3890</v>
      </c>
      <c r="AD6859" s="17" t="s">
        <v>3891</v>
      </c>
      <c r="AF6859" s="17">
        <v>8</v>
      </c>
      <c r="AG6859" s="17">
        <v>2</v>
      </c>
      <c r="AM6859" s="17" t="s">
        <v>2606</v>
      </c>
      <c r="AN6859" s="17" t="s">
        <v>7570</v>
      </c>
      <c r="AO6859" s="17">
        <v>3</v>
      </c>
      <c r="AP6859" s="17">
        <v>80</v>
      </c>
      <c r="AQ6859" s="17">
        <v>5</v>
      </c>
      <c r="AT6859" s="17" t="s">
        <v>6589</v>
      </c>
      <c r="DN6859" s="17">
        <f>COUNTIF(AU6859:DM6859, "X")</f>
        <v>0</v>
      </c>
    </row>
    <row r="6860" spans="1:118" s="17" customFormat="1">
      <c r="A6860" s="17" t="s">
        <v>10883</v>
      </c>
      <c r="B6860" s="17">
        <v>55</v>
      </c>
      <c r="C6860" s="17">
        <v>180306</v>
      </c>
      <c r="D6860" s="17" t="s">
        <v>10884</v>
      </c>
      <c r="E6860" s="17" t="s">
        <v>252</v>
      </c>
      <c r="F6860" s="17" t="s">
        <v>93</v>
      </c>
      <c r="H6860" s="309">
        <v>33126</v>
      </c>
      <c r="I6860" s="309">
        <v>42997</v>
      </c>
      <c r="J6860" s="17" t="s">
        <v>3888</v>
      </c>
      <c r="L6860" s="17" t="s">
        <v>10794</v>
      </c>
      <c r="M6860" s="17" t="s">
        <v>478</v>
      </c>
      <c r="N6860" s="17" t="s">
        <v>14</v>
      </c>
      <c r="O6860" s="17" t="s">
        <v>15</v>
      </c>
      <c r="P6860" s="17">
        <v>45371</v>
      </c>
      <c r="Q6860" s="17">
        <v>1548</v>
      </c>
      <c r="AC6860" s="17" t="s">
        <v>14</v>
      </c>
      <c r="AF6860" s="17">
        <v>8</v>
      </c>
      <c r="AG6860" s="17">
        <v>2</v>
      </c>
      <c r="AI6860" s="17" t="s">
        <v>10178</v>
      </c>
      <c r="AM6860" s="17" t="s">
        <v>16</v>
      </c>
      <c r="AN6860" s="17" t="s">
        <v>10763</v>
      </c>
      <c r="AO6860" s="17">
        <v>3</v>
      </c>
      <c r="AP6860" s="17">
        <v>80</v>
      </c>
      <c r="AQ6860" s="17">
        <v>5</v>
      </c>
      <c r="AR6860" s="17" t="s">
        <v>10180</v>
      </c>
      <c r="DN6860" s="17">
        <f>COUNTIF(AU6860:DM6860, "X")</f>
        <v>0</v>
      </c>
    </row>
    <row r="6861" spans="1:118" s="17" customFormat="1">
      <c r="A6861" s="17" t="s">
        <v>12704</v>
      </c>
      <c r="B6861" s="17">
        <v>55</v>
      </c>
      <c r="C6861" s="17">
        <v>180309</v>
      </c>
      <c r="D6861" s="17" t="s">
        <v>12705</v>
      </c>
      <c r="E6861" s="17" t="s">
        <v>12706</v>
      </c>
      <c r="F6861" s="17" t="s">
        <v>555</v>
      </c>
      <c r="H6861" s="309">
        <v>33974</v>
      </c>
      <c r="I6861" s="309">
        <v>42997</v>
      </c>
      <c r="J6861" s="17" t="s">
        <v>3888</v>
      </c>
      <c r="L6861" s="17" t="s">
        <v>12707</v>
      </c>
      <c r="N6861" s="17" t="s">
        <v>31</v>
      </c>
      <c r="O6861" s="17" t="s">
        <v>15</v>
      </c>
      <c r="P6861" s="17">
        <v>45373</v>
      </c>
      <c r="AC6861" s="17" t="s">
        <v>9895</v>
      </c>
      <c r="AD6861" s="17" t="s">
        <v>9896</v>
      </c>
      <c r="AF6861" s="17">
        <v>15</v>
      </c>
      <c r="AG6861" s="17">
        <v>2</v>
      </c>
      <c r="AM6861" s="17" t="s">
        <v>156</v>
      </c>
      <c r="AN6861" s="17" t="s">
        <v>12693</v>
      </c>
      <c r="AO6861" s="17">
        <v>3</v>
      </c>
      <c r="AP6861" s="17">
        <v>80</v>
      </c>
      <c r="AQ6861" s="17">
        <v>5</v>
      </c>
      <c r="AR6861" s="17" t="s">
        <v>9898</v>
      </c>
      <c r="AT6861" s="17" t="s">
        <v>11929</v>
      </c>
      <c r="DN6861" s="17">
        <f>COUNTIF(AU6861:DM6861, "X")</f>
        <v>0</v>
      </c>
    </row>
    <row r="6862" spans="1:118" s="17" customFormat="1">
      <c r="A6862" s="17" t="s">
        <v>12180</v>
      </c>
      <c r="B6862" s="17">
        <v>55</v>
      </c>
      <c r="C6862" s="17">
        <v>180310</v>
      </c>
      <c r="D6862" s="17" t="s">
        <v>12181</v>
      </c>
      <c r="E6862" s="17" t="s">
        <v>191</v>
      </c>
      <c r="F6862" s="17" t="s">
        <v>125</v>
      </c>
      <c r="H6862" s="309">
        <v>36417</v>
      </c>
      <c r="I6862" s="309">
        <v>42999</v>
      </c>
      <c r="J6862" s="17" t="s">
        <v>3888</v>
      </c>
      <c r="L6862" s="17" t="s">
        <v>12182</v>
      </c>
      <c r="N6862" s="17" t="s">
        <v>31</v>
      </c>
      <c r="O6862" s="17" t="s">
        <v>15</v>
      </c>
      <c r="P6862" s="17">
        <v>45373</v>
      </c>
      <c r="Q6862" s="17">
        <v>9675</v>
      </c>
      <c r="AC6862" s="17" t="s">
        <v>9895</v>
      </c>
      <c r="AD6862" s="17" t="s">
        <v>9896</v>
      </c>
      <c r="AF6862" s="17">
        <v>8</v>
      </c>
      <c r="AG6862" s="17">
        <v>2</v>
      </c>
      <c r="AM6862" s="17" t="s">
        <v>295</v>
      </c>
      <c r="AN6862" s="17" t="s">
        <v>12166</v>
      </c>
      <c r="AO6862" s="17">
        <v>3</v>
      </c>
      <c r="AP6862" s="17">
        <v>80</v>
      </c>
      <c r="AQ6862" s="17">
        <v>5</v>
      </c>
      <c r="AR6862" s="17" t="s">
        <v>9898</v>
      </c>
      <c r="AT6862" s="17" t="s">
        <v>11929</v>
      </c>
      <c r="DN6862" s="17">
        <f>COUNTIF(AU6862:DM6862, "X")</f>
        <v>0</v>
      </c>
    </row>
    <row r="6863" spans="1:118" s="17" customFormat="1">
      <c r="A6863" s="17" t="s">
        <v>14964</v>
      </c>
      <c r="B6863" s="17">
        <v>55</v>
      </c>
      <c r="C6863" s="17">
        <v>180315</v>
      </c>
      <c r="D6863" s="17" t="s">
        <v>4906</v>
      </c>
      <c r="E6863" s="17" t="s">
        <v>333</v>
      </c>
      <c r="F6863" s="17" t="s">
        <v>428</v>
      </c>
      <c r="G6863" s="17" t="s">
        <v>203</v>
      </c>
      <c r="H6863" s="309">
        <v>36413</v>
      </c>
      <c r="I6863" s="309">
        <v>42997</v>
      </c>
      <c r="J6863" s="17" t="s">
        <v>3888</v>
      </c>
      <c r="L6863" s="17" t="s">
        <v>14965</v>
      </c>
      <c r="N6863" s="17" t="s">
        <v>31</v>
      </c>
      <c r="O6863" s="17" t="s">
        <v>15</v>
      </c>
      <c r="P6863" s="17">
        <v>45373</v>
      </c>
      <c r="Q6863" s="17">
        <v>3110</v>
      </c>
      <c r="AC6863" s="17" t="s">
        <v>9895</v>
      </c>
      <c r="AD6863" s="17" t="s">
        <v>9896</v>
      </c>
      <c r="AF6863" s="17">
        <v>15</v>
      </c>
      <c r="AG6863" s="17">
        <v>2</v>
      </c>
      <c r="AM6863" s="17" t="s">
        <v>335</v>
      </c>
      <c r="AN6863" s="17" t="s">
        <v>14693</v>
      </c>
      <c r="AO6863" s="17">
        <v>3</v>
      </c>
      <c r="AP6863" s="17">
        <v>80</v>
      </c>
      <c r="AQ6863" s="17">
        <v>5</v>
      </c>
      <c r="AR6863" s="17" t="s">
        <v>9898</v>
      </c>
      <c r="AT6863" s="17" t="s">
        <v>14152</v>
      </c>
      <c r="DN6863" s="17">
        <f>COUNTIF(AU6863:DM6863, "X")</f>
        <v>0</v>
      </c>
    </row>
    <row r="6864" spans="1:118" s="17" customFormat="1">
      <c r="A6864" s="17" t="s">
        <v>23943</v>
      </c>
      <c r="B6864" s="17">
        <v>55</v>
      </c>
      <c r="C6864" s="17">
        <v>180318</v>
      </c>
      <c r="D6864" s="17" t="s">
        <v>23944</v>
      </c>
      <c r="E6864" s="17" t="s">
        <v>11010</v>
      </c>
      <c r="F6864" s="17" t="s">
        <v>23945</v>
      </c>
      <c r="H6864" s="309">
        <v>36315</v>
      </c>
      <c r="I6864" s="309">
        <v>42997</v>
      </c>
      <c r="J6864" s="17" t="s">
        <v>3888</v>
      </c>
      <c r="L6864" s="17" t="s">
        <v>23946</v>
      </c>
      <c r="N6864" s="17" t="s">
        <v>126</v>
      </c>
      <c r="O6864" s="17" t="s">
        <v>15</v>
      </c>
      <c r="P6864" s="17">
        <v>45383</v>
      </c>
      <c r="AF6864" s="17">
        <v>8</v>
      </c>
      <c r="AG6864" s="17">
        <v>2</v>
      </c>
      <c r="AI6864" s="17" t="s">
        <v>20542</v>
      </c>
      <c r="AM6864" s="17" t="s">
        <v>127</v>
      </c>
      <c r="AN6864" s="17" t="s">
        <v>23839</v>
      </c>
      <c r="AO6864" s="17">
        <v>3</v>
      </c>
      <c r="AP6864" s="17">
        <v>80</v>
      </c>
      <c r="AQ6864" s="17">
        <v>5</v>
      </c>
      <c r="AR6864" s="17" t="s">
        <v>22585</v>
      </c>
      <c r="AS6864" s="17" t="s">
        <v>23503</v>
      </c>
      <c r="DN6864" s="17">
        <f>COUNTIF(AU6864:DM6864, "X")</f>
        <v>0</v>
      </c>
    </row>
    <row r="6865" spans="1:118" s="17" customFormat="1">
      <c r="A6865" s="17" t="s">
        <v>25381</v>
      </c>
      <c r="B6865" s="17">
        <v>55</v>
      </c>
      <c r="C6865" s="17">
        <v>180319</v>
      </c>
      <c r="D6865" s="17" t="s">
        <v>25382</v>
      </c>
      <c r="E6865" s="17" t="s">
        <v>25383</v>
      </c>
      <c r="F6865" s="17" t="s">
        <v>91</v>
      </c>
      <c r="H6865" s="309">
        <v>34658</v>
      </c>
      <c r="I6865" s="309">
        <v>42997</v>
      </c>
      <c r="J6865" s="17" t="s">
        <v>3888</v>
      </c>
      <c r="L6865" s="17" t="s">
        <v>917</v>
      </c>
      <c r="M6865" s="17" t="s">
        <v>886</v>
      </c>
      <c r="N6865" s="17" t="s">
        <v>31</v>
      </c>
      <c r="O6865" s="17" t="s">
        <v>15</v>
      </c>
      <c r="P6865" s="17">
        <v>45373</v>
      </c>
      <c r="AC6865" s="17" t="s">
        <v>9895</v>
      </c>
      <c r="AD6865" s="17" t="s">
        <v>9896</v>
      </c>
      <c r="AF6865" s="17">
        <v>15</v>
      </c>
      <c r="AG6865" s="17">
        <v>2</v>
      </c>
      <c r="AM6865" s="17" t="s">
        <v>67</v>
      </c>
      <c r="AN6865" s="17" t="s">
        <v>25087</v>
      </c>
      <c r="AO6865" s="17">
        <v>3</v>
      </c>
      <c r="AP6865" s="17">
        <v>80</v>
      </c>
      <c r="AQ6865" s="17">
        <v>5</v>
      </c>
      <c r="AR6865" s="17" t="s">
        <v>9898</v>
      </c>
      <c r="AT6865" s="17" t="s">
        <v>16072</v>
      </c>
      <c r="DN6865" s="17">
        <f>COUNTIF(AU6865:DM6865, "X")</f>
        <v>0</v>
      </c>
    </row>
    <row r="6866" spans="1:118" s="17" customFormat="1">
      <c r="A6866" s="17" t="s">
        <v>24631</v>
      </c>
      <c r="B6866" s="17">
        <v>55</v>
      </c>
      <c r="C6866" s="17">
        <v>180321</v>
      </c>
      <c r="D6866" s="17" t="s">
        <v>24632</v>
      </c>
      <c r="E6866" s="17" t="s">
        <v>52</v>
      </c>
      <c r="F6866" s="17" t="s">
        <v>48</v>
      </c>
      <c r="H6866" s="309">
        <v>26118</v>
      </c>
      <c r="I6866" s="309">
        <v>43000</v>
      </c>
      <c r="J6866" s="17" t="s">
        <v>3888</v>
      </c>
      <c r="L6866" s="17" t="s">
        <v>24633</v>
      </c>
      <c r="N6866" s="17" t="s">
        <v>19</v>
      </c>
      <c r="O6866" s="17" t="s">
        <v>15</v>
      </c>
      <c r="P6866" s="17">
        <v>45356</v>
      </c>
      <c r="AD6866" s="17" t="s">
        <v>3891</v>
      </c>
      <c r="AF6866" s="17">
        <v>8</v>
      </c>
      <c r="AG6866" s="17">
        <v>2</v>
      </c>
      <c r="AM6866" s="17" t="s">
        <v>141</v>
      </c>
      <c r="AN6866" s="17" t="s">
        <v>24484</v>
      </c>
      <c r="AO6866" s="17">
        <v>3</v>
      </c>
      <c r="AP6866" s="17">
        <v>80</v>
      </c>
      <c r="AQ6866" s="17">
        <v>5</v>
      </c>
      <c r="AR6866" s="17" t="s">
        <v>24485</v>
      </c>
      <c r="DA6866" s="17" t="s">
        <v>3901</v>
      </c>
      <c r="DN6866" s="17">
        <f>COUNTIF(AU6866:DM6866, "X")</f>
        <v>1</v>
      </c>
    </row>
    <row r="6867" spans="1:118" s="17" customFormat="1">
      <c r="A6867" s="17" t="s">
        <v>11263</v>
      </c>
      <c r="B6867" s="17">
        <v>55</v>
      </c>
      <c r="C6867" s="17">
        <v>125714</v>
      </c>
      <c r="D6867" s="17" t="s">
        <v>11264</v>
      </c>
      <c r="E6867" s="17" t="s">
        <v>442</v>
      </c>
      <c r="F6867" s="17" t="s">
        <v>63</v>
      </c>
      <c r="H6867" s="309">
        <v>25517</v>
      </c>
      <c r="I6867" s="309">
        <v>42996</v>
      </c>
      <c r="J6867" s="17" t="s">
        <v>3888</v>
      </c>
      <c r="L6867" s="17" t="s">
        <v>11265</v>
      </c>
      <c r="N6867" s="17" t="s">
        <v>14</v>
      </c>
      <c r="O6867" s="17" t="s">
        <v>15</v>
      </c>
      <c r="P6867" s="17">
        <v>45371</v>
      </c>
      <c r="AC6867" s="17" t="s">
        <v>14</v>
      </c>
      <c r="AF6867" s="17">
        <v>15</v>
      </c>
      <c r="AG6867" s="17">
        <v>2</v>
      </c>
      <c r="AI6867" s="17" t="s">
        <v>10178</v>
      </c>
      <c r="AM6867" s="17" t="s">
        <v>151</v>
      </c>
      <c r="AN6867" s="17" t="s">
        <v>11216</v>
      </c>
      <c r="AO6867" s="17">
        <v>3</v>
      </c>
      <c r="AP6867" s="17">
        <v>80</v>
      </c>
      <c r="AQ6867" s="17">
        <v>5</v>
      </c>
      <c r="AR6867" s="17" t="s">
        <v>10180</v>
      </c>
      <c r="BS6867" s="17" t="s">
        <v>3901</v>
      </c>
      <c r="CH6867" s="17" t="s">
        <v>3901</v>
      </c>
      <c r="CU6867" s="17" t="s">
        <v>3901</v>
      </c>
      <c r="DA6867" s="17" t="s">
        <v>3901</v>
      </c>
      <c r="DN6867" s="17">
        <f>COUNTIF(AU6867:DM6867, "X")</f>
        <v>4</v>
      </c>
    </row>
    <row r="6868" spans="1:118" s="17" customFormat="1">
      <c r="A6868" s="17" t="s">
        <v>21775</v>
      </c>
      <c r="B6868" s="17">
        <v>55</v>
      </c>
      <c r="C6868" s="17">
        <v>180338</v>
      </c>
      <c r="D6868" s="17" t="s">
        <v>13917</v>
      </c>
      <c r="E6868" s="17" t="s">
        <v>21776</v>
      </c>
      <c r="F6868" s="17" t="s">
        <v>441</v>
      </c>
      <c r="H6868" s="309">
        <v>13782</v>
      </c>
      <c r="I6868" s="309">
        <v>43003</v>
      </c>
      <c r="J6868" s="17" t="s">
        <v>3888</v>
      </c>
      <c r="L6868" s="17" t="s">
        <v>21777</v>
      </c>
      <c r="N6868" s="17" t="s">
        <v>196</v>
      </c>
      <c r="O6868" s="17" t="s">
        <v>15</v>
      </c>
      <c r="P6868" s="17">
        <v>45359</v>
      </c>
      <c r="AF6868" s="17">
        <v>8</v>
      </c>
      <c r="AG6868" s="17">
        <v>2</v>
      </c>
      <c r="AH6868" s="17" t="s">
        <v>11926</v>
      </c>
      <c r="AK6868" s="17" t="s">
        <v>21650</v>
      </c>
      <c r="AM6868" s="17" t="s">
        <v>197</v>
      </c>
      <c r="AN6868" s="17" t="s">
        <v>21651</v>
      </c>
      <c r="AO6868" s="17">
        <v>3</v>
      </c>
      <c r="AP6868" s="17">
        <v>80</v>
      </c>
      <c r="AQ6868" s="17">
        <v>5</v>
      </c>
      <c r="AR6868" s="17" t="s">
        <v>21652</v>
      </c>
      <c r="DN6868" s="17">
        <f>COUNTIF(AU6868:DM6868, "X")</f>
        <v>0</v>
      </c>
    </row>
    <row r="6869" spans="1:118" s="17" customFormat="1">
      <c r="A6869" s="17" t="s">
        <v>12408</v>
      </c>
      <c r="B6869" s="17">
        <v>55</v>
      </c>
      <c r="C6869" s="17">
        <v>134370</v>
      </c>
      <c r="D6869" s="17" t="s">
        <v>4015</v>
      </c>
      <c r="E6869" s="17" t="s">
        <v>122</v>
      </c>
      <c r="F6869" s="17" t="s">
        <v>147</v>
      </c>
      <c r="H6869" s="309">
        <v>31839</v>
      </c>
      <c r="I6869" s="309">
        <v>43003</v>
      </c>
      <c r="J6869" s="17" t="s">
        <v>3888</v>
      </c>
      <c r="L6869" s="17" t="s">
        <v>12352</v>
      </c>
      <c r="N6869" s="17" t="s">
        <v>31</v>
      </c>
      <c r="O6869" s="17" t="s">
        <v>15</v>
      </c>
      <c r="P6869" s="17">
        <v>45373</v>
      </c>
      <c r="AC6869" s="17" t="s">
        <v>9895</v>
      </c>
      <c r="AD6869" s="17" t="s">
        <v>9896</v>
      </c>
      <c r="AF6869" s="17">
        <v>8</v>
      </c>
      <c r="AG6869" s="17">
        <v>2</v>
      </c>
      <c r="AM6869" s="17" t="s">
        <v>295</v>
      </c>
      <c r="AN6869" s="17" t="s">
        <v>12166</v>
      </c>
      <c r="AO6869" s="17">
        <v>3</v>
      </c>
      <c r="AP6869" s="17">
        <v>80</v>
      </c>
      <c r="AQ6869" s="17">
        <v>5</v>
      </c>
      <c r="AR6869" s="17" t="s">
        <v>9898</v>
      </c>
      <c r="AT6869" s="17" t="s">
        <v>11929</v>
      </c>
      <c r="DN6869" s="17">
        <f>COUNTIF(AU6869:DM6869, "X")</f>
        <v>0</v>
      </c>
    </row>
    <row r="6870" spans="1:118" s="17" customFormat="1">
      <c r="A6870" s="17" t="s">
        <v>14665</v>
      </c>
      <c r="B6870" s="17">
        <v>55</v>
      </c>
      <c r="C6870" s="17">
        <v>180339</v>
      </c>
      <c r="D6870" s="17" t="s">
        <v>6527</v>
      </c>
      <c r="E6870" s="17" t="s">
        <v>362</v>
      </c>
      <c r="F6870" s="17" t="s">
        <v>354</v>
      </c>
      <c r="H6870" s="309">
        <v>27487</v>
      </c>
      <c r="I6870" s="309">
        <v>43003</v>
      </c>
      <c r="J6870" s="17" t="s">
        <v>3888</v>
      </c>
      <c r="L6870" s="17" t="s">
        <v>14666</v>
      </c>
      <c r="N6870" s="17" t="s">
        <v>31</v>
      </c>
      <c r="O6870" s="17" t="s">
        <v>15</v>
      </c>
      <c r="P6870" s="17">
        <v>45373</v>
      </c>
      <c r="AC6870" s="17" t="s">
        <v>9895</v>
      </c>
      <c r="AD6870" s="17" t="s">
        <v>9896</v>
      </c>
      <c r="AF6870" s="17">
        <v>15</v>
      </c>
      <c r="AG6870" s="17">
        <v>2</v>
      </c>
      <c r="AM6870" s="17" t="s">
        <v>108</v>
      </c>
      <c r="AN6870" s="17" t="s">
        <v>14364</v>
      </c>
      <c r="AO6870" s="17">
        <v>3</v>
      </c>
      <c r="AP6870" s="17">
        <v>80</v>
      </c>
      <c r="AQ6870" s="17">
        <v>5</v>
      </c>
      <c r="AR6870" s="17" t="s">
        <v>9898</v>
      </c>
      <c r="AT6870" s="17" t="s">
        <v>14152</v>
      </c>
      <c r="DN6870" s="17">
        <f>COUNTIF(AU6870:DM6870, "X")</f>
        <v>0</v>
      </c>
    </row>
    <row r="6871" spans="1:118" s="17" customFormat="1">
      <c r="A6871" s="17" t="s">
        <v>16232</v>
      </c>
      <c r="B6871" s="17">
        <v>55</v>
      </c>
      <c r="C6871" s="17">
        <v>180342</v>
      </c>
      <c r="D6871" s="17" t="s">
        <v>16233</v>
      </c>
      <c r="E6871" s="17" t="s">
        <v>307</v>
      </c>
      <c r="F6871" s="17" t="s">
        <v>110</v>
      </c>
      <c r="H6871" s="309">
        <v>33868</v>
      </c>
      <c r="I6871" s="309">
        <v>43003</v>
      </c>
      <c r="J6871" s="17" t="s">
        <v>3888</v>
      </c>
      <c r="L6871" s="17" t="s">
        <v>16168</v>
      </c>
      <c r="N6871" s="17" t="s">
        <v>31</v>
      </c>
      <c r="O6871" s="17" t="s">
        <v>15</v>
      </c>
      <c r="P6871" s="17">
        <v>45373</v>
      </c>
      <c r="AC6871" s="17" t="s">
        <v>9895</v>
      </c>
      <c r="AD6871" s="17" t="s">
        <v>9896</v>
      </c>
      <c r="AF6871" s="17">
        <v>8</v>
      </c>
      <c r="AG6871" s="17">
        <v>2</v>
      </c>
      <c r="AM6871" s="17" t="s">
        <v>37</v>
      </c>
      <c r="AN6871" s="17" t="s">
        <v>16071</v>
      </c>
      <c r="AO6871" s="17">
        <v>3</v>
      </c>
      <c r="AP6871" s="17">
        <v>80</v>
      </c>
      <c r="AQ6871" s="17">
        <v>5</v>
      </c>
      <c r="AR6871" s="17" t="s">
        <v>9898</v>
      </c>
      <c r="AT6871" s="17" t="s">
        <v>16072</v>
      </c>
      <c r="DN6871" s="17">
        <f>COUNTIF(AU6871:DM6871, "X")</f>
        <v>0</v>
      </c>
    </row>
    <row r="6872" spans="1:118" s="17" customFormat="1">
      <c r="A6872" s="17" t="s">
        <v>6656</v>
      </c>
      <c r="B6872" s="17">
        <v>55</v>
      </c>
      <c r="C6872" s="17">
        <v>180347</v>
      </c>
      <c r="D6872" s="17" t="s">
        <v>6657</v>
      </c>
      <c r="E6872" s="17" t="s">
        <v>6658</v>
      </c>
      <c r="F6872" s="17" t="s">
        <v>6269</v>
      </c>
      <c r="H6872" s="309">
        <v>36422</v>
      </c>
      <c r="I6872" s="309">
        <v>43003</v>
      </c>
      <c r="J6872" s="17" t="s">
        <v>3888</v>
      </c>
      <c r="L6872" s="17" t="s">
        <v>6659</v>
      </c>
      <c r="N6872" s="17" t="s">
        <v>19</v>
      </c>
      <c r="O6872" s="17" t="s">
        <v>15</v>
      </c>
      <c r="P6872" s="17">
        <v>45356</v>
      </c>
      <c r="Q6872" s="17">
        <v>2406</v>
      </c>
      <c r="AC6872" s="17" t="s">
        <v>3890</v>
      </c>
      <c r="AD6872" s="17" t="s">
        <v>3891</v>
      </c>
      <c r="AF6872" s="17">
        <v>15</v>
      </c>
      <c r="AG6872" s="17">
        <v>2</v>
      </c>
      <c r="AM6872" s="17" t="s">
        <v>248</v>
      </c>
      <c r="AN6872" s="17" t="s">
        <v>6588</v>
      </c>
      <c r="AO6872" s="17">
        <v>3</v>
      </c>
      <c r="AP6872" s="17">
        <v>80</v>
      </c>
      <c r="AQ6872" s="17">
        <v>5</v>
      </c>
      <c r="AT6872" s="17" t="s">
        <v>6589</v>
      </c>
      <c r="DN6872" s="17">
        <f>COUNTIF(AU6872:DM6872, "X")</f>
        <v>0</v>
      </c>
    </row>
    <row r="6873" spans="1:118" s="17" customFormat="1">
      <c r="A6873" s="17" t="s">
        <v>4252</v>
      </c>
      <c r="B6873" s="17">
        <v>55</v>
      </c>
      <c r="C6873" s="17">
        <v>180349</v>
      </c>
      <c r="D6873" s="17" t="s">
        <v>4253</v>
      </c>
      <c r="E6873" s="17" t="s">
        <v>4254</v>
      </c>
      <c r="F6873" s="17" t="s">
        <v>135</v>
      </c>
      <c r="H6873" s="309">
        <v>15633</v>
      </c>
      <c r="I6873" s="309">
        <v>43003</v>
      </c>
      <c r="J6873" s="17" t="s">
        <v>3888</v>
      </c>
      <c r="L6873" s="17" t="s">
        <v>4255</v>
      </c>
      <c r="N6873" s="17" t="s">
        <v>19</v>
      </c>
      <c r="O6873" s="17" t="s">
        <v>15</v>
      </c>
      <c r="P6873" s="17">
        <v>45356</v>
      </c>
      <c r="AC6873" s="17" t="s">
        <v>3890</v>
      </c>
      <c r="AD6873" s="17" t="s">
        <v>3891</v>
      </c>
      <c r="AF6873" s="17">
        <v>8</v>
      </c>
      <c r="AG6873" s="17">
        <v>2</v>
      </c>
      <c r="AM6873" s="17" t="s">
        <v>172</v>
      </c>
      <c r="AN6873" s="17" t="s">
        <v>3892</v>
      </c>
      <c r="AO6873" s="17">
        <v>3</v>
      </c>
      <c r="AP6873" s="17">
        <v>80</v>
      </c>
      <c r="AQ6873" s="17">
        <v>5</v>
      </c>
      <c r="AT6873" s="17" t="s">
        <v>3893</v>
      </c>
      <c r="DN6873" s="17">
        <f>COUNTIF(AU6873:DM6873, "X")</f>
        <v>0</v>
      </c>
    </row>
    <row r="6874" spans="1:118" s="17" customFormat="1">
      <c r="A6874" s="17" t="s">
        <v>7461</v>
      </c>
      <c r="B6874" s="17">
        <v>55</v>
      </c>
      <c r="C6874" s="17">
        <v>180353</v>
      </c>
      <c r="D6874" s="17" t="s">
        <v>7462</v>
      </c>
      <c r="E6874" s="17" t="s">
        <v>181</v>
      </c>
      <c r="F6874" s="17" t="s">
        <v>30</v>
      </c>
      <c r="H6874" s="309">
        <v>35522</v>
      </c>
      <c r="I6874" s="309">
        <v>43003</v>
      </c>
      <c r="J6874" s="17" t="s">
        <v>3888</v>
      </c>
      <c r="L6874" s="17" t="s">
        <v>7463</v>
      </c>
      <c r="N6874" s="17" t="s">
        <v>19</v>
      </c>
      <c r="O6874" s="17" t="s">
        <v>15</v>
      </c>
      <c r="P6874" s="17">
        <v>45356</v>
      </c>
      <c r="AC6874" s="17" t="s">
        <v>3890</v>
      </c>
      <c r="AD6874" s="17" t="s">
        <v>3891</v>
      </c>
      <c r="AF6874" s="17">
        <v>8</v>
      </c>
      <c r="AG6874" s="17">
        <v>2</v>
      </c>
      <c r="AM6874" s="17" t="s">
        <v>2605</v>
      </c>
      <c r="AN6874" s="17" t="s">
        <v>7253</v>
      </c>
      <c r="AO6874" s="17">
        <v>3</v>
      </c>
      <c r="AP6874" s="17">
        <v>80</v>
      </c>
      <c r="AQ6874" s="17">
        <v>5</v>
      </c>
      <c r="AT6874" s="17" t="s">
        <v>6589</v>
      </c>
      <c r="DN6874" s="17">
        <f>COUNTIF(AU6874:DM6874, "X")</f>
        <v>0</v>
      </c>
    </row>
    <row r="6875" spans="1:118" s="17" customFormat="1">
      <c r="A6875" s="17" t="s">
        <v>5935</v>
      </c>
      <c r="B6875" s="17">
        <v>55</v>
      </c>
      <c r="C6875" s="17">
        <v>121480</v>
      </c>
      <c r="D6875" s="17" t="s">
        <v>5936</v>
      </c>
      <c r="E6875" s="17" t="s">
        <v>5937</v>
      </c>
      <c r="F6875" s="17" t="s">
        <v>4250</v>
      </c>
      <c r="H6875" s="309">
        <v>30952</v>
      </c>
      <c r="I6875" s="309">
        <v>43004</v>
      </c>
      <c r="J6875" s="17" t="s">
        <v>3888</v>
      </c>
      <c r="L6875" s="17" t="s">
        <v>5938</v>
      </c>
      <c r="N6875" s="17" t="s">
        <v>19</v>
      </c>
      <c r="O6875" s="17" t="s">
        <v>15</v>
      </c>
      <c r="P6875" s="17">
        <v>45356</v>
      </c>
      <c r="Q6875" s="17">
        <v>3009</v>
      </c>
      <c r="AC6875" s="17" t="s">
        <v>3890</v>
      </c>
      <c r="AD6875" s="17" t="s">
        <v>3891</v>
      </c>
      <c r="AF6875" s="17">
        <v>8</v>
      </c>
      <c r="AG6875" s="17">
        <v>2</v>
      </c>
      <c r="AM6875" s="17" t="s">
        <v>105</v>
      </c>
      <c r="AN6875" s="17" t="s">
        <v>5515</v>
      </c>
      <c r="AO6875" s="17">
        <v>3</v>
      </c>
      <c r="AP6875" s="17">
        <v>80</v>
      </c>
      <c r="AQ6875" s="17">
        <v>5</v>
      </c>
      <c r="AT6875" s="17" t="s">
        <v>5516</v>
      </c>
      <c r="BD6875" s="17" t="s">
        <v>3901</v>
      </c>
      <c r="BS6875" s="17" t="s">
        <v>3901</v>
      </c>
      <c r="DN6875" s="17">
        <f>COUNTIF(AU6875:DM6875, "X")</f>
        <v>2</v>
      </c>
    </row>
    <row r="6876" spans="1:118" s="17" customFormat="1">
      <c r="A6876" s="17" t="s">
        <v>21879</v>
      </c>
      <c r="B6876" s="17">
        <v>55</v>
      </c>
      <c r="C6876" s="17">
        <v>180363</v>
      </c>
      <c r="D6876" s="17" t="s">
        <v>21880</v>
      </c>
      <c r="E6876" s="17" t="s">
        <v>194</v>
      </c>
      <c r="F6876" s="17" t="s">
        <v>225</v>
      </c>
      <c r="H6876" s="309">
        <v>32811</v>
      </c>
      <c r="I6876" s="309">
        <v>43003</v>
      </c>
      <c r="J6876" s="17" t="s">
        <v>3888</v>
      </c>
      <c r="L6876" s="17" t="s">
        <v>21881</v>
      </c>
      <c r="N6876" s="17" t="s">
        <v>205</v>
      </c>
      <c r="O6876" s="17" t="s">
        <v>15</v>
      </c>
      <c r="P6876" s="17">
        <v>45337</v>
      </c>
      <c r="AF6876" s="17">
        <v>8</v>
      </c>
      <c r="AG6876" s="17">
        <v>2</v>
      </c>
      <c r="AH6876" s="17" t="s">
        <v>11926</v>
      </c>
      <c r="AK6876" s="17" t="s">
        <v>21650</v>
      </c>
      <c r="AM6876" s="17" t="s">
        <v>145</v>
      </c>
      <c r="AN6876" s="17" t="s">
        <v>21819</v>
      </c>
      <c r="AO6876" s="17">
        <v>3</v>
      </c>
      <c r="AP6876" s="17">
        <v>80</v>
      </c>
      <c r="AQ6876" s="17">
        <v>5</v>
      </c>
      <c r="AR6876" s="17" t="s">
        <v>21652</v>
      </c>
      <c r="DN6876" s="17">
        <f>COUNTIF(AU6876:DM6876, "X")</f>
        <v>0</v>
      </c>
    </row>
    <row r="6877" spans="1:118" s="17" customFormat="1">
      <c r="A6877" s="17" t="s">
        <v>12150</v>
      </c>
      <c r="B6877" s="17">
        <v>55</v>
      </c>
      <c r="C6877" s="17">
        <v>180367</v>
      </c>
      <c r="D6877" s="17" t="s">
        <v>12151</v>
      </c>
      <c r="E6877" s="17" t="s">
        <v>12152</v>
      </c>
      <c r="F6877" s="17" t="s">
        <v>12</v>
      </c>
      <c r="H6877" s="309">
        <v>28180</v>
      </c>
      <c r="I6877" s="309">
        <v>43006</v>
      </c>
      <c r="J6877" s="17" t="s">
        <v>3888</v>
      </c>
      <c r="L6877" s="17" t="s">
        <v>498</v>
      </c>
      <c r="M6877" s="17" t="s">
        <v>942</v>
      </c>
      <c r="N6877" s="17" t="s">
        <v>31</v>
      </c>
      <c r="O6877" s="17" t="s">
        <v>15</v>
      </c>
      <c r="P6877" s="17">
        <v>45373</v>
      </c>
      <c r="AC6877" s="17" t="s">
        <v>9895</v>
      </c>
      <c r="AD6877" s="17" t="s">
        <v>9896</v>
      </c>
      <c r="AF6877" s="17">
        <v>8</v>
      </c>
      <c r="AG6877" s="17">
        <v>2</v>
      </c>
      <c r="AM6877" s="17" t="s">
        <v>227</v>
      </c>
      <c r="AN6877" s="17" t="s">
        <v>11928</v>
      </c>
      <c r="AO6877" s="17">
        <v>3</v>
      </c>
      <c r="AP6877" s="17">
        <v>80</v>
      </c>
      <c r="AQ6877" s="17">
        <v>5</v>
      </c>
      <c r="AR6877" s="17" t="s">
        <v>9898</v>
      </c>
      <c r="AT6877" s="17" t="s">
        <v>11929</v>
      </c>
      <c r="DN6877" s="17">
        <f>COUNTIF(AU6877:DM6877, "X")</f>
        <v>0</v>
      </c>
    </row>
    <row r="6878" spans="1:118" s="17" customFormat="1">
      <c r="A6878" s="17" t="s">
        <v>10224</v>
      </c>
      <c r="B6878" s="17">
        <v>55</v>
      </c>
      <c r="C6878" s="17">
        <v>180372</v>
      </c>
      <c r="D6878" s="17" t="s">
        <v>10225</v>
      </c>
      <c r="E6878" s="17" t="s">
        <v>10226</v>
      </c>
      <c r="H6878" s="309">
        <v>36215</v>
      </c>
      <c r="I6878" s="309">
        <v>43007</v>
      </c>
      <c r="J6878" s="17" t="s">
        <v>3888</v>
      </c>
      <c r="L6878" s="17" t="s">
        <v>10227</v>
      </c>
      <c r="N6878" s="17" t="s">
        <v>14</v>
      </c>
      <c r="O6878" s="17" t="s">
        <v>15</v>
      </c>
      <c r="P6878" s="17">
        <v>45371</v>
      </c>
      <c r="AC6878" s="17" t="s">
        <v>14</v>
      </c>
      <c r="AF6878" s="17">
        <v>15</v>
      </c>
      <c r="AG6878" s="17">
        <v>2</v>
      </c>
      <c r="AI6878" s="17" t="s">
        <v>10178</v>
      </c>
      <c r="AM6878" s="17" t="s">
        <v>74</v>
      </c>
      <c r="AN6878" s="17" t="s">
        <v>10179</v>
      </c>
      <c r="AO6878" s="17">
        <v>3</v>
      </c>
      <c r="AP6878" s="17">
        <v>80</v>
      </c>
      <c r="AQ6878" s="17">
        <v>5</v>
      </c>
      <c r="AR6878" s="17" t="s">
        <v>10180</v>
      </c>
      <c r="DB6878" s="17" t="s">
        <v>3901</v>
      </c>
      <c r="DF6878" s="17" t="s">
        <v>3901</v>
      </c>
      <c r="DN6878" s="17">
        <f>COUNTIF(AU6878:DM6878, "X")</f>
        <v>2</v>
      </c>
    </row>
    <row r="6879" spans="1:118" s="17" customFormat="1">
      <c r="A6879" s="17" t="s">
        <v>26455</v>
      </c>
      <c r="B6879" s="17">
        <v>55</v>
      </c>
      <c r="C6879" s="17">
        <v>180374</v>
      </c>
      <c r="D6879" s="17" t="s">
        <v>26456</v>
      </c>
      <c r="E6879" s="17" t="s">
        <v>385</v>
      </c>
      <c r="F6879" s="17" t="s">
        <v>235</v>
      </c>
      <c r="H6879" s="309">
        <v>36372</v>
      </c>
      <c r="I6879" s="309">
        <v>43010</v>
      </c>
      <c r="J6879" s="17" t="s">
        <v>3888</v>
      </c>
      <c r="L6879" s="17" t="s">
        <v>26457</v>
      </c>
      <c r="N6879" s="17" t="s">
        <v>14</v>
      </c>
      <c r="O6879" s="17" t="s">
        <v>15</v>
      </c>
      <c r="P6879" s="17">
        <v>45371</v>
      </c>
      <c r="AC6879" s="17" t="s">
        <v>17772</v>
      </c>
      <c r="AF6879" s="17">
        <v>15</v>
      </c>
      <c r="AG6879" s="17">
        <v>2</v>
      </c>
      <c r="AH6879" s="17" t="s">
        <v>11926</v>
      </c>
      <c r="AK6879" s="17" t="s">
        <v>17298</v>
      </c>
      <c r="AM6879" s="17" t="s">
        <v>78</v>
      </c>
      <c r="AN6879" s="17" t="s">
        <v>26289</v>
      </c>
      <c r="AO6879" s="17">
        <v>3</v>
      </c>
      <c r="AP6879" s="17">
        <v>80</v>
      </c>
      <c r="AQ6879" s="17">
        <v>5</v>
      </c>
      <c r="AT6879" s="17" t="s">
        <v>25610</v>
      </c>
      <c r="DN6879" s="17">
        <f>COUNTIF(AU6879:DM6879, "X")</f>
        <v>0</v>
      </c>
    </row>
    <row r="6880" spans="1:118" s="17" customFormat="1">
      <c r="A6880" s="17" t="s">
        <v>12142</v>
      </c>
      <c r="B6880" s="17">
        <v>55</v>
      </c>
      <c r="C6880" s="17">
        <v>180377</v>
      </c>
      <c r="D6880" s="17" t="s">
        <v>10860</v>
      </c>
      <c r="E6880" s="17" t="s">
        <v>538</v>
      </c>
      <c r="F6880" s="17" t="s">
        <v>397</v>
      </c>
      <c r="H6880" s="309">
        <v>36385</v>
      </c>
      <c r="I6880" s="309">
        <v>43010</v>
      </c>
      <c r="J6880" s="17" t="s">
        <v>3888</v>
      </c>
      <c r="K6880" s="17" t="s">
        <v>21</v>
      </c>
      <c r="L6880" s="17" t="s">
        <v>12143</v>
      </c>
      <c r="N6880" s="17" t="s">
        <v>31</v>
      </c>
      <c r="O6880" s="17" t="s">
        <v>15</v>
      </c>
      <c r="P6880" s="17">
        <v>45373</v>
      </c>
      <c r="AC6880" s="17" t="s">
        <v>9895</v>
      </c>
      <c r="AF6880" s="17">
        <v>15</v>
      </c>
      <c r="AG6880" s="17">
        <v>2</v>
      </c>
      <c r="AH6880" s="17" t="s">
        <v>11926</v>
      </c>
      <c r="AK6880" s="17" t="s">
        <v>11927</v>
      </c>
      <c r="AM6880" s="17" t="s">
        <v>227</v>
      </c>
      <c r="AN6880" s="17" t="s">
        <v>11928</v>
      </c>
      <c r="AO6880" s="17">
        <v>3</v>
      </c>
      <c r="AP6880" s="17">
        <v>80</v>
      </c>
      <c r="AQ6880" s="17">
        <v>5</v>
      </c>
      <c r="AR6880" s="17" t="s">
        <v>9898</v>
      </c>
      <c r="AT6880" s="17" t="s">
        <v>11929</v>
      </c>
      <c r="CX6880" s="17" t="s">
        <v>3901</v>
      </c>
      <c r="DE6880" s="17" t="s">
        <v>21</v>
      </c>
      <c r="DN6880" s="17">
        <f>COUNTIF(AU6880:DM6880, "X")</f>
        <v>1</v>
      </c>
    </row>
    <row r="6881" spans="1:118" s="17" customFormat="1">
      <c r="A6881" s="17" t="s">
        <v>16255</v>
      </c>
      <c r="B6881" s="17">
        <v>55</v>
      </c>
      <c r="C6881" s="17">
        <v>180384</v>
      </c>
      <c r="D6881" s="17" t="s">
        <v>16256</v>
      </c>
      <c r="E6881" s="17" t="s">
        <v>463</v>
      </c>
      <c r="F6881" s="17" t="s">
        <v>620</v>
      </c>
      <c r="H6881" s="309">
        <v>34717</v>
      </c>
      <c r="I6881" s="309">
        <v>43010</v>
      </c>
      <c r="J6881" s="17" t="s">
        <v>3888</v>
      </c>
      <c r="L6881" s="17" t="s">
        <v>768</v>
      </c>
      <c r="M6881" s="17" t="s">
        <v>401</v>
      </c>
      <c r="N6881" s="17" t="s">
        <v>31</v>
      </c>
      <c r="O6881" s="17" t="s">
        <v>15</v>
      </c>
      <c r="P6881" s="17">
        <v>45373</v>
      </c>
      <c r="AC6881" s="17" t="s">
        <v>9895</v>
      </c>
      <c r="AD6881" s="17" t="s">
        <v>9896</v>
      </c>
      <c r="AF6881" s="17">
        <v>15</v>
      </c>
      <c r="AG6881" s="17">
        <v>2</v>
      </c>
      <c r="AM6881" s="17" t="s">
        <v>37</v>
      </c>
      <c r="AN6881" s="17" t="s">
        <v>16071</v>
      </c>
      <c r="AO6881" s="17">
        <v>3</v>
      </c>
      <c r="AP6881" s="17">
        <v>80</v>
      </c>
      <c r="AQ6881" s="17">
        <v>5</v>
      </c>
      <c r="AR6881" s="17" t="s">
        <v>9898</v>
      </c>
      <c r="AT6881" s="17" t="s">
        <v>16072</v>
      </c>
      <c r="DN6881" s="17">
        <f>COUNTIF(AU6881:DM6881, "X")</f>
        <v>0</v>
      </c>
    </row>
    <row r="6882" spans="1:118" s="17" customFormat="1">
      <c r="A6882" s="17" t="s">
        <v>17294</v>
      </c>
      <c r="B6882" s="17">
        <v>55</v>
      </c>
      <c r="C6882" s="17">
        <v>180388</v>
      </c>
      <c r="D6882" s="17" t="s">
        <v>17295</v>
      </c>
      <c r="E6882" s="17" t="s">
        <v>6392</v>
      </c>
      <c r="F6882" s="17" t="s">
        <v>43</v>
      </c>
      <c r="H6882" s="309">
        <v>36181</v>
      </c>
      <c r="I6882" s="309">
        <v>43010</v>
      </c>
      <c r="J6882" s="17" t="s">
        <v>3888</v>
      </c>
      <c r="L6882" s="17" t="s">
        <v>17200</v>
      </c>
      <c r="N6882" s="17" t="s">
        <v>14</v>
      </c>
      <c r="O6882" s="17" t="s">
        <v>15</v>
      </c>
      <c r="P6882" s="17">
        <v>45371</v>
      </c>
      <c r="AC6882" s="17" t="s">
        <v>14</v>
      </c>
      <c r="AF6882" s="17">
        <v>15</v>
      </c>
      <c r="AG6882" s="17">
        <v>2</v>
      </c>
      <c r="AI6882" s="17" t="s">
        <v>10178</v>
      </c>
      <c r="AM6882" s="17" t="s">
        <v>213</v>
      </c>
      <c r="AN6882" s="17" t="s">
        <v>17092</v>
      </c>
      <c r="AO6882" s="17">
        <v>3</v>
      </c>
      <c r="AP6882" s="17">
        <v>80</v>
      </c>
      <c r="AQ6882" s="17">
        <v>5</v>
      </c>
      <c r="AR6882" s="17" t="s">
        <v>10180</v>
      </c>
      <c r="DN6882" s="17">
        <f>COUNTIF(AU6882:DM6882, "X")</f>
        <v>0</v>
      </c>
    </row>
    <row r="6883" spans="1:118" s="17" customFormat="1">
      <c r="A6883" s="17" t="s">
        <v>5010</v>
      </c>
      <c r="B6883" s="17">
        <v>55</v>
      </c>
      <c r="C6883" s="17">
        <v>180396</v>
      </c>
      <c r="D6883" s="17" t="s">
        <v>5011</v>
      </c>
      <c r="E6883" s="17" t="s">
        <v>306</v>
      </c>
      <c r="F6883" s="17" t="s">
        <v>162</v>
      </c>
      <c r="H6883" s="309">
        <v>23590</v>
      </c>
      <c r="I6883" s="309">
        <v>43010</v>
      </c>
      <c r="J6883" s="17" t="s">
        <v>3888</v>
      </c>
      <c r="L6883" s="17" t="s">
        <v>4883</v>
      </c>
      <c r="M6883" s="17" t="s">
        <v>97</v>
      </c>
      <c r="N6883" s="17" t="s">
        <v>19</v>
      </c>
      <c r="O6883" s="17" t="s">
        <v>15</v>
      </c>
      <c r="P6883" s="17">
        <v>45356</v>
      </c>
      <c r="AC6883" s="17" t="s">
        <v>3890</v>
      </c>
      <c r="AD6883" s="17" t="s">
        <v>3891</v>
      </c>
      <c r="AF6883" s="17">
        <v>8</v>
      </c>
      <c r="AG6883" s="17">
        <v>2</v>
      </c>
      <c r="AM6883" s="17" t="s">
        <v>2602</v>
      </c>
      <c r="AN6883" s="17" t="s">
        <v>4371</v>
      </c>
      <c r="AO6883" s="17">
        <v>3</v>
      </c>
      <c r="AP6883" s="17">
        <v>80</v>
      </c>
      <c r="AQ6883" s="17">
        <v>5</v>
      </c>
      <c r="AT6883" s="17" t="s">
        <v>3893</v>
      </c>
      <c r="DN6883" s="17">
        <f>COUNTIF(AU6883:DM6883, "X")</f>
        <v>0</v>
      </c>
    </row>
    <row r="6884" spans="1:118" s="17" customFormat="1">
      <c r="A6884" s="17" t="s">
        <v>6492</v>
      </c>
      <c r="B6884" s="17">
        <v>55</v>
      </c>
      <c r="C6884" s="17">
        <v>180398</v>
      </c>
      <c r="D6884" s="17" t="s">
        <v>6493</v>
      </c>
      <c r="E6884" s="17" t="s">
        <v>194</v>
      </c>
      <c r="F6884" s="17" t="s">
        <v>291</v>
      </c>
      <c r="H6884" s="309">
        <v>31720</v>
      </c>
      <c r="I6884" s="309">
        <v>43010</v>
      </c>
      <c r="J6884" s="17" t="s">
        <v>3888</v>
      </c>
      <c r="L6884" s="17" t="s">
        <v>6494</v>
      </c>
      <c r="N6884" s="17" t="s">
        <v>19</v>
      </c>
      <c r="O6884" s="17" t="s">
        <v>15</v>
      </c>
      <c r="P6884" s="17">
        <v>45356</v>
      </c>
      <c r="AC6884" s="17" t="s">
        <v>3890</v>
      </c>
      <c r="AD6884" s="17" t="s">
        <v>3891</v>
      </c>
      <c r="AF6884" s="17">
        <v>8</v>
      </c>
      <c r="AG6884" s="17">
        <v>2</v>
      </c>
      <c r="AM6884" s="17" t="s">
        <v>232</v>
      </c>
      <c r="AN6884" s="17" t="s">
        <v>6280</v>
      </c>
      <c r="AO6884" s="17">
        <v>3</v>
      </c>
      <c r="AP6884" s="17">
        <v>80</v>
      </c>
      <c r="AQ6884" s="17">
        <v>5</v>
      </c>
      <c r="AT6884" s="17" t="s">
        <v>5516</v>
      </c>
      <c r="DN6884" s="17">
        <f>COUNTIF(AU6884:DM6884, "X")</f>
        <v>0</v>
      </c>
    </row>
    <row r="6885" spans="1:118" s="17" customFormat="1">
      <c r="A6885" s="17" t="s">
        <v>5727</v>
      </c>
      <c r="B6885" s="17">
        <v>55</v>
      </c>
      <c r="C6885" s="17">
        <v>180400</v>
      </c>
      <c r="D6885" s="17" t="s">
        <v>5728</v>
      </c>
      <c r="E6885" s="17" t="s">
        <v>374</v>
      </c>
      <c r="F6885" s="17" t="s">
        <v>5729</v>
      </c>
      <c r="H6885" s="309">
        <v>36407</v>
      </c>
      <c r="I6885" s="309">
        <v>43010</v>
      </c>
      <c r="J6885" s="17" t="s">
        <v>3888</v>
      </c>
      <c r="L6885" s="17" t="s">
        <v>5730</v>
      </c>
      <c r="N6885" s="17" t="s">
        <v>19</v>
      </c>
      <c r="O6885" s="17" t="s">
        <v>15</v>
      </c>
      <c r="P6885" s="17">
        <v>45356</v>
      </c>
      <c r="AC6885" s="17" t="s">
        <v>3890</v>
      </c>
      <c r="AD6885" s="17" t="s">
        <v>3891</v>
      </c>
      <c r="AF6885" s="17">
        <v>15</v>
      </c>
      <c r="AG6885" s="17">
        <v>2</v>
      </c>
      <c r="AM6885" s="17" t="s">
        <v>105</v>
      </c>
      <c r="AN6885" s="17" t="s">
        <v>5515</v>
      </c>
      <c r="AO6885" s="17">
        <v>3</v>
      </c>
      <c r="AP6885" s="17">
        <v>80</v>
      </c>
      <c r="AQ6885" s="17">
        <v>5</v>
      </c>
      <c r="AT6885" s="17" t="s">
        <v>5516</v>
      </c>
      <c r="DN6885" s="17">
        <f>COUNTIF(AU6885:DM6885, "X")</f>
        <v>0</v>
      </c>
    </row>
    <row r="6886" spans="1:118" s="17" customFormat="1">
      <c r="A6886" s="17" t="s">
        <v>12671</v>
      </c>
      <c r="B6886" s="17">
        <v>55</v>
      </c>
      <c r="C6886" s="17">
        <v>121755</v>
      </c>
      <c r="D6886" s="17" t="s">
        <v>6160</v>
      </c>
      <c r="E6886" s="17" t="s">
        <v>340</v>
      </c>
      <c r="F6886" s="17" t="s">
        <v>43</v>
      </c>
      <c r="H6886" s="309">
        <v>28031</v>
      </c>
      <c r="I6886" s="309">
        <v>43010</v>
      </c>
      <c r="J6886" s="17" t="s">
        <v>3888</v>
      </c>
      <c r="L6886" s="17" t="s">
        <v>12672</v>
      </c>
      <c r="N6886" s="17" t="s">
        <v>31</v>
      </c>
      <c r="O6886" s="17" t="s">
        <v>15</v>
      </c>
      <c r="P6886" s="17">
        <v>45373</v>
      </c>
      <c r="Q6886" s="17">
        <v>2230</v>
      </c>
      <c r="AC6886" s="17" t="s">
        <v>9895</v>
      </c>
      <c r="AD6886" s="17" t="s">
        <v>9896</v>
      </c>
      <c r="AF6886" s="17">
        <v>8</v>
      </c>
      <c r="AG6886" s="17">
        <v>2</v>
      </c>
      <c r="AM6886" s="17" t="s">
        <v>222</v>
      </c>
      <c r="AN6886" s="17" t="s">
        <v>12432</v>
      </c>
      <c r="AO6886" s="17">
        <v>3</v>
      </c>
      <c r="AP6886" s="17">
        <v>80</v>
      </c>
      <c r="AQ6886" s="17">
        <v>5</v>
      </c>
      <c r="AR6886" s="17" t="s">
        <v>9898</v>
      </c>
      <c r="AT6886" s="17" t="s">
        <v>11929</v>
      </c>
      <c r="AZ6886" s="17" t="s">
        <v>3901</v>
      </c>
      <c r="BD6886" s="17" t="s">
        <v>3901</v>
      </c>
      <c r="BQ6886" s="17" t="s">
        <v>30</v>
      </c>
      <c r="BS6886" s="17" t="s">
        <v>3901</v>
      </c>
      <c r="CH6886" s="17" t="s">
        <v>3901</v>
      </c>
      <c r="CL6886" s="17" t="s">
        <v>3901</v>
      </c>
      <c r="DN6886" s="17">
        <f>COUNTIF(AU6886:DM6886, "X")</f>
        <v>5</v>
      </c>
    </row>
    <row r="6887" spans="1:118" s="17" customFormat="1">
      <c r="A6887" s="17" t="s">
        <v>12516</v>
      </c>
      <c r="B6887" s="17">
        <v>55</v>
      </c>
      <c r="C6887" s="17">
        <v>180404</v>
      </c>
      <c r="D6887" s="17" t="s">
        <v>11826</v>
      </c>
      <c r="E6887" s="17" t="s">
        <v>10981</v>
      </c>
      <c r="F6887" s="17" t="s">
        <v>531</v>
      </c>
      <c r="H6887" s="309">
        <v>29560</v>
      </c>
      <c r="I6887" s="309">
        <v>43005</v>
      </c>
      <c r="J6887" s="17" t="s">
        <v>3888</v>
      </c>
      <c r="L6887" s="17" t="s">
        <v>12517</v>
      </c>
      <c r="N6887" s="17" t="s">
        <v>31</v>
      </c>
      <c r="O6887" s="17" t="s">
        <v>15</v>
      </c>
      <c r="P6887" s="17">
        <v>45373</v>
      </c>
      <c r="AC6887" s="17" t="s">
        <v>9895</v>
      </c>
      <c r="AD6887" s="17" t="s">
        <v>9896</v>
      </c>
      <c r="AF6887" s="17">
        <v>8</v>
      </c>
      <c r="AG6887" s="17">
        <v>2</v>
      </c>
      <c r="AM6887" s="17" t="s">
        <v>222</v>
      </c>
      <c r="AN6887" s="17" t="s">
        <v>12432</v>
      </c>
      <c r="AO6887" s="17">
        <v>3</v>
      </c>
      <c r="AP6887" s="17">
        <v>80</v>
      </c>
      <c r="AQ6887" s="17">
        <v>5</v>
      </c>
      <c r="AR6887" s="17" t="s">
        <v>9898</v>
      </c>
      <c r="AT6887" s="17" t="s">
        <v>11929</v>
      </c>
      <c r="CX6887" s="17" t="s">
        <v>3901</v>
      </c>
      <c r="DN6887" s="17">
        <f>COUNTIF(AU6887:DM6887, "X")</f>
        <v>1</v>
      </c>
    </row>
    <row r="6888" spans="1:118" s="17" customFormat="1">
      <c r="A6888" s="523" t="s">
        <v>1775</v>
      </c>
      <c r="B6888" s="17">
        <v>55</v>
      </c>
      <c r="C6888" s="17">
        <v>180406</v>
      </c>
      <c r="D6888" s="17" t="s">
        <v>262</v>
      </c>
      <c r="E6888" s="17" t="s">
        <v>61</v>
      </c>
      <c r="F6888" s="17" t="s">
        <v>371</v>
      </c>
      <c r="H6888" s="309">
        <v>29054</v>
      </c>
      <c r="I6888" s="309">
        <v>43006</v>
      </c>
      <c r="J6888" s="17" t="s">
        <v>3888</v>
      </c>
      <c r="L6888" s="17" t="s">
        <v>1119</v>
      </c>
      <c r="M6888" s="17" t="s">
        <v>192</v>
      </c>
      <c r="N6888" s="17" t="s">
        <v>14</v>
      </c>
      <c r="O6888" s="17" t="s">
        <v>15</v>
      </c>
      <c r="P6888" s="17">
        <v>45371</v>
      </c>
      <c r="AC6888" s="17" t="s">
        <v>14</v>
      </c>
      <c r="AF6888" s="17">
        <v>15</v>
      </c>
      <c r="AG6888" s="17">
        <v>2</v>
      </c>
      <c r="AI6888" s="17" t="s">
        <v>10178</v>
      </c>
      <c r="AM6888" s="17" t="s">
        <v>193</v>
      </c>
      <c r="AN6888" s="17" t="s">
        <v>10381</v>
      </c>
      <c r="AO6888" s="17">
        <v>3</v>
      </c>
      <c r="AP6888" s="17">
        <v>80</v>
      </c>
      <c r="AQ6888" s="17">
        <v>5</v>
      </c>
      <c r="AR6888" s="17" t="s">
        <v>10180</v>
      </c>
      <c r="AV6888" s="17" t="s">
        <v>3901</v>
      </c>
      <c r="AX6888" s="17" t="s">
        <v>3901</v>
      </c>
      <c r="AZ6888" s="17" t="s">
        <v>3901</v>
      </c>
      <c r="BB6888" s="17" t="s">
        <v>3901</v>
      </c>
      <c r="BD6888" s="17" t="s">
        <v>3901</v>
      </c>
      <c r="BS6888" s="17" t="s">
        <v>3901</v>
      </c>
      <c r="CH6888" s="17" t="s">
        <v>3901</v>
      </c>
      <c r="CR6888" s="17" t="s">
        <v>21</v>
      </c>
      <c r="CU6888" s="17" t="s">
        <v>3901</v>
      </c>
      <c r="CX6888" s="17" t="s">
        <v>3901</v>
      </c>
      <c r="DA6888" s="17" t="s">
        <v>3901</v>
      </c>
      <c r="DF6888" s="17" t="s">
        <v>3901</v>
      </c>
      <c r="DN6888" s="17">
        <f>COUNTIF(AU6888:DM6888, "X")</f>
        <v>11</v>
      </c>
    </row>
    <row r="6889" spans="1:118" s="17" customFormat="1">
      <c r="A6889" s="17" t="s">
        <v>13309</v>
      </c>
      <c r="B6889" s="17">
        <v>55</v>
      </c>
      <c r="C6889" s="17">
        <v>135884</v>
      </c>
      <c r="D6889" s="17" t="s">
        <v>3887</v>
      </c>
      <c r="E6889" s="17" t="s">
        <v>333</v>
      </c>
      <c r="F6889" s="17" t="s">
        <v>463</v>
      </c>
      <c r="H6889" s="309">
        <v>32030</v>
      </c>
      <c r="I6889" s="309">
        <v>43006</v>
      </c>
      <c r="J6889" s="17" t="s">
        <v>3888</v>
      </c>
      <c r="L6889" s="17" t="s">
        <v>13310</v>
      </c>
      <c r="N6889" s="17" t="s">
        <v>31</v>
      </c>
      <c r="O6889" s="17" t="s">
        <v>15</v>
      </c>
      <c r="P6889" s="17">
        <v>45373</v>
      </c>
      <c r="Q6889" s="17">
        <v>2140</v>
      </c>
      <c r="AC6889" s="17" t="s">
        <v>9895</v>
      </c>
      <c r="AD6889" s="17" t="s">
        <v>9896</v>
      </c>
      <c r="AF6889" s="17">
        <v>15</v>
      </c>
      <c r="AG6889" s="17">
        <v>2</v>
      </c>
      <c r="AM6889" s="17" t="s">
        <v>115</v>
      </c>
      <c r="AN6889" s="17" t="s">
        <v>13186</v>
      </c>
      <c r="AO6889" s="17">
        <v>3</v>
      </c>
      <c r="AP6889" s="17">
        <v>80</v>
      </c>
      <c r="AQ6889" s="17">
        <v>5</v>
      </c>
      <c r="AR6889" s="17" t="s">
        <v>9898</v>
      </c>
      <c r="AT6889" s="17" t="s">
        <v>12990</v>
      </c>
      <c r="BH6889" s="17" t="s">
        <v>3901</v>
      </c>
      <c r="BQ6889" s="17" t="s">
        <v>21</v>
      </c>
      <c r="BS6889" s="17" t="s">
        <v>3901</v>
      </c>
      <c r="CC6889" s="17" t="s">
        <v>3901</v>
      </c>
      <c r="CF6889" s="17" t="s">
        <v>3901</v>
      </c>
      <c r="CG6889" s="17" t="s">
        <v>21</v>
      </c>
      <c r="CH6889" s="17" t="s">
        <v>3901</v>
      </c>
      <c r="CU6889" s="17" t="s">
        <v>3901</v>
      </c>
      <c r="DN6889" s="17">
        <f>COUNTIF(AU6889:DM6889, "X")</f>
        <v>6</v>
      </c>
    </row>
    <row r="6890" spans="1:118" s="17" customFormat="1">
      <c r="A6890" s="17" t="s">
        <v>11847</v>
      </c>
      <c r="B6890" s="17">
        <v>55</v>
      </c>
      <c r="C6890" s="17">
        <v>164394</v>
      </c>
      <c r="D6890" s="17" t="s">
        <v>11843</v>
      </c>
      <c r="E6890" s="17" t="s">
        <v>333</v>
      </c>
      <c r="F6890" s="17" t="s">
        <v>99</v>
      </c>
      <c r="H6890" s="309">
        <v>34851</v>
      </c>
      <c r="I6890" s="309">
        <v>43009</v>
      </c>
      <c r="J6890" s="17" t="s">
        <v>3888</v>
      </c>
      <c r="L6890" s="17" t="s">
        <v>11844</v>
      </c>
      <c r="N6890" s="17" t="s">
        <v>14</v>
      </c>
      <c r="O6890" s="17" t="s">
        <v>15</v>
      </c>
      <c r="P6890" s="17">
        <v>45371</v>
      </c>
      <c r="AC6890" s="17" t="s">
        <v>14</v>
      </c>
      <c r="AF6890" s="17">
        <v>8</v>
      </c>
      <c r="AG6890" s="17">
        <v>2</v>
      </c>
      <c r="AI6890" s="17" t="s">
        <v>10178</v>
      </c>
      <c r="AM6890" s="17" t="s">
        <v>173</v>
      </c>
      <c r="AN6890" s="17" t="s">
        <v>11705</v>
      </c>
      <c r="AO6890" s="17">
        <v>3</v>
      </c>
      <c r="AP6890" s="17">
        <v>80</v>
      </c>
      <c r="AQ6890" s="17">
        <v>5</v>
      </c>
      <c r="AR6890" s="17" t="s">
        <v>10180</v>
      </c>
      <c r="DN6890" s="17">
        <f>COUNTIF(AU6890:DM6890, "X")</f>
        <v>0</v>
      </c>
    </row>
    <row r="6891" spans="1:118" s="17" customFormat="1">
      <c r="A6891" s="17" t="s">
        <v>21348</v>
      </c>
      <c r="B6891" s="17">
        <v>55</v>
      </c>
      <c r="C6891" s="17">
        <v>180423</v>
      </c>
      <c r="D6891" s="17" t="s">
        <v>21349</v>
      </c>
      <c r="E6891" s="17" t="s">
        <v>3943</v>
      </c>
      <c r="F6891" s="17" t="s">
        <v>229</v>
      </c>
      <c r="H6891" s="309">
        <v>26015</v>
      </c>
      <c r="I6891" s="309">
        <v>43011</v>
      </c>
      <c r="J6891" s="17" t="s">
        <v>3888</v>
      </c>
      <c r="L6891" s="17" t="s">
        <v>21350</v>
      </c>
      <c r="N6891" s="17" t="s">
        <v>26</v>
      </c>
      <c r="O6891" s="17" t="s">
        <v>15</v>
      </c>
      <c r="P6891" s="17">
        <v>45318</v>
      </c>
      <c r="Q6891" s="17">
        <v>1446</v>
      </c>
      <c r="AF6891" s="17">
        <v>8</v>
      </c>
      <c r="AG6891" s="17">
        <v>2</v>
      </c>
      <c r="AI6891" s="17" t="s">
        <v>20669</v>
      </c>
      <c r="AM6891" s="17" t="s">
        <v>2616</v>
      </c>
      <c r="AN6891" s="17" t="s">
        <v>21221</v>
      </c>
      <c r="AO6891" s="17">
        <v>3</v>
      </c>
      <c r="AP6891" s="17">
        <v>80</v>
      </c>
      <c r="AQ6891" s="17">
        <v>5</v>
      </c>
      <c r="AR6891" s="17" t="s">
        <v>20671</v>
      </c>
      <c r="AS6891" s="17" t="s">
        <v>21222</v>
      </c>
      <c r="DN6891" s="17">
        <f>COUNTIF(AU6891:DM6891, "X")</f>
        <v>0</v>
      </c>
    </row>
    <row r="6892" spans="1:118" s="17" customFormat="1">
      <c r="A6892" s="17" t="s">
        <v>25475</v>
      </c>
      <c r="B6892" s="17">
        <v>55</v>
      </c>
      <c r="C6892" s="17">
        <v>180434</v>
      </c>
      <c r="D6892" s="17" t="s">
        <v>215</v>
      </c>
      <c r="E6892" s="17" t="s">
        <v>6278</v>
      </c>
      <c r="F6892" s="17" t="s">
        <v>555</v>
      </c>
      <c r="H6892" s="309">
        <v>36410</v>
      </c>
      <c r="I6892" s="309">
        <v>43011</v>
      </c>
      <c r="J6892" s="17" t="s">
        <v>3888</v>
      </c>
      <c r="L6892" s="17" t="s">
        <v>25476</v>
      </c>
      <c r="N6892" s="17" t="s">
        <v>31</v>
      </c>
      <c r="O6892" s="17" t="s">
        <v>15</v>
      </c>
      <c r="P6892" s="17">
        <v>45373</v>
      </c>
      <c r="AC6892" s="17" t="s">
        <v>9895</v>
      </c>
      <c r="AD6892" s="17" t="s">
        <v>9896</v>
      </c>
      <c r="AF6892" s="17">
        <v>8</v>
      </c>
      <c r="AG6892" s="17">
        <v>2</v>
      </c>
      <c r="AM6892" s="17" t="s">
        <v>76</v>
      </c>
      <c r="AN6892" s="17" t="s">
        <v>25452</v>
      </c>
      <c r="AO6892" s="17">
        <v>3</v>
      </c>
      <c r="AP6892" s="17">
        <v>80</v>
      </c>
      <c r="AQ6892" s="17">
        <v>5</v>
      </c>
      <c r="AR6892" s="17" t="s">
        <v>9898</v>
      </c>
      <c r="AT6892" s="17" t="s">
        <v>9899</v>
      </c>
      <c r="DA6892" s="17" t="s">
        <v>3901</v>
      </c>
      <c r="DF6892" s="17" t="s">
        <v>3901</v>
      </c>
      <c r="DN6892" s="17">
        <f>COUNTIF(AU6892:DM6892, "X")</f>
        <v>2</v>
      </c>
    </row>
    <row r="6893" spans="1:118" s="17" customFormat="1">
      <c r="A6893" s="17" t="s">
        <v>25539</v>
      </c>
      <c r="B6893" s="17">
        <v>55</v>
      </c>
      <c r="C6893" s="17">
        <v>180446</v>
      </c>
      <c r="D6893" s="17" t="s">
        <v>439</v>
      </c>
      <c r="E6893" s="17" t="s">
        <v>158</v>
      </c>
      <c r="F6893" s="17" t="s">
        <v>382</v>
      </c>
      <c r="H6893" s="309">
        <v>36552</v>
      </c>
      <c r="I6893" s="309">
        <v>43011</v>
      </c>
      <c r="J6893" s="17" t="s">
        <v>3888</v>
      </c>
      <c r="L6893" s="17" t="s">
        <v>25521</v>
      </c>
      <c r="N6893" s="17" t="s">
        <v>31</v>
      </c>
      <c r="O6893" s="17" t="s">
        <v>15</v>
      </c>
      <c r="P6893" s="17">
        <v>45373</v>
      </c>
      <c r="AC6893" s="17" t="s">
        <v>9895</v>
      </c>
      <c r="AD6893" s="17" t="s">
        <v>9896</v>
      </c>
      <c r="AF6893" s="17">
        <v>15</v>
      </c>
      <c r="AG6893" s="17">
        <v>2</v>
      </c>
      <c r="AM6893" s="17" t="s">
        <v>76</v>
      </c>
      <c r="AN6893" s="17" t="s">
        <v>25452</v>
      </c>
      <c r="AO6893" s="17">
        <v>3</v>
      </c>
      <c r="AP6893" s="17">
        <v>80</v>
      </c>
      <c r="AQ6893" s="17">
        <v>5</v>
      </c>
      <c r="AR6893" s="17" t="s">
        <v>9898</v>
      </c>
      <c r="AT6893" s="17" t="s">
        <v>9899</v>
      </c>
      <c r="DF6893" s="17" t="s">
        <v>3901</v>
      </c>
      <c r="DN6893" s="17">
        <f>COUNTIF(AU6893:DM6893, "X")</f>
        <v>1</v>
      </c>
    </row>
    <row r="6894" spans="1:118" s="17" customFormat="1">
      <c r="A6894" s="17" t="s">
        <v>14074</v>
      </c>
      <c r="B6894" s="17">
        <v>55</v>
      </c>
      <c r="C6894" s="17">
        <v>180456</v>
      </c>
      <c r="D6894" s="17" t="s">
        <v>14075</v>
      </c>
      <c r="E6894" s="17" t="s">
        <v>14076</v>
      </c>
      <c r="F6894" s="17" t="s">
        <v>397</v>
      </c>
      <c r="H6894" s="309">
        <v>36632</v>
      </c>
      <c r="I6894" s="309">
        <v>43011</v>
      </c>
      <c r="J6894" s="17" t="s">
        <v>3888</v>
      </c>
      <c r="L6894" s="17" t="s">
        <v>14077</v>
      </c>
      <c r="N6894" s="17" t="s">
        <v>31</v>
      </c>
      <c r="O6894" s="17" t="s">
        <v>15</v>
      </c>
      <c r="P6894" s="17">
        <v>45373</v>
      </c>
      <c r="AC6894" s="17" t="s">
        <v>9895</v>
      </c>
      <c r="AD6894" s="17" t="s">
        <v>9896</v>
      </c>
      <c r="AF6894" s="17">
        <v>15</v>
      </c>
      <c r="AG6894" s="17">
        <v>2</v>
      </c>
      <c r="AM6894" s="17" t="s">
        <v>240</v>
      </c>
      <c r="AN6894" s="17" t="s">
        <v>13567</v>
      </c>
      <c r="AO6894" s="17">
        <v>3</v>
      </c>
      <c r="AP6894" s="17">
        <v>80</v>
      </c>
      <c r="AQ6894" s="17">
        <v>5</v>
      </c>
      <c r="AR6894" s="17" t="s">
        <v>9898</v>
      </c>
      <c r="AT6894" s="17" t="s">
        <v>12990</v>
      </c>
      <c r="DN6894" s="17">
        <f>COUNTIF(AU6894:DM6894, "X")</f>
        <v>0</v>
      </c>
    </row>
    <row r="6895" spans="1:118" s="17" customFormat="1">
      <c r="A6895" s="17" t="s">
        <v>15009</v>
      </c>
      <c r="B6895" s="17">
        <v>55</v>
      </c>
      <c r="C6895" s="17">
        <v>180468</v>
      </c>
      <c r="D6895" s="17" t="s">
        <v>15010</v>
      </c>
      <c r="E6895" s="17" t="s">
        <v>38</v>
      </c>
      <c r="F6895" s="17" t="s">
        <v>304</v>
      </c>
      <c r="H6895" s="309">
        <v>36521</v>
      </c>
      <c r="I6895" s="309">
        <v>43011</v>
      </c>
      <c r="J6895" s="17" t="s">
        <v>3888</v>
      </c>
      <c r="L6895" s="17" t="s">
        <v>15011</v>
      </c>
      <c r="N6895" s="17" t="s">
        <v>31</v>
      </c>
      <c r="O6895" s="17" t="s">
        <v>15</v>
      </c>
      <c r="P6895" s="17">
        <v>45373</v>
      </c>
      <c r="AC6895" s="17" t="s">
        <v>9895</v>
      </c>
      <c r="AD6895" s="17" t="s">
        <v>9896</v>
      </c>
      <c r="AF6895" s="17">
        <v>8</v>
      </c>
      <c r="AG6895" s="17">
        <v>2</v>
      </c>
      <c r="AM6895" s="17" t="s">
        <v>335</v>
      </c>
      <c r="AN6895" s="17" t="s">
        <v>14693</v>
      </c>
      <c r="AO6895" s="17">
        <v>3</v>
      </c>
      <c r="AP6895" s="17">
        <v>80</v>
      </c>
      <c r="AQ6895" s="17">
        <v>5</v>
      </c>
      <c r="AR6895" s="17" t="s">
        <v>9898</v>
      </c>
      <c r="AT6895" s="17" t="s">
        <v>14152</v>
      </c>
      <c r="DN6895" s="17">
        <f>COUNTIF(AU6895:DM6895, "X")</f>
        <v>0</v>
      </c>
    </row>
    <row r="6896" spans="1:118" s="17" customFormat="1">
      <c r="A6896" s="17" t="s">
        <v>15205</v>
      </c>
      <c r="B6896" s="17">
        <v>55</v>
      </c>
      <c r="C6896" s="17">
        <v>180479</v>
      </c>
      <c r="D6896" s="17" t="s">
        <v>15206</v>
      </c>
      <c r="E6896" s="17" t="s">
        <v>422</v>
      </c>
      <c r="F6896" s="17" t="s">
        <v>247</v>
      </c>
      <c r="H6896" s="309">
        <v>36396</v>
      </c>
      <c r="I6896" s="309">
        <v>43011</v>
      </c>
      <c r="J6896" s="17" t="s">
        <v>3888</v>
      </c>
      <c r="L6896" s="17" t="s">
        <v>15207</v>
      </c>
      <c r="N6896" s="17" t="s">
        <v>31</v>
      </c>
      <c r="O6896" s="17" t="s">
        <v>15</v>
      </c>
      <c r="P6896" s="17">
        <v>45373</v>
      </c>
      <c r="AC6896" s="17" t="s">
        <v>9895</v>
      </c>
      <c r="AD6896" s="17" t="s">
        <v>9896</v>
      </c>
      <c r="AF6896" s="17">
        <v>15</v>
      </c>
      <c r="AG6896" s="17">
        <v>2</v>
      </c>
      <c r="AM6896" s="17" t="s">
        <v>62</v>
      </c>
      <c r="AN6896" s="17" t="s">
        <v>15056</v>
      </c>
      <c r="AO6896" s="17">
        <v>3</v>
      </c>
      <c r="AP6896" s="17">
        <v>80</v>
      </c>
      <c r="AQ6896" s="17">
        <v>5</v>
      </c>
      <c r="AR6896" s="17" t="s">
        <v>9898</v>
      </c>
      <c r="AT6896" s="17" t="s">
        <v>15057</v>
      </c>
      <c r="CX6896" s="17" t="s">
        <v>3901</v>
      </c>
      <c r="DF6896" s="17" t="s">
        <v>3901</v>
      </c>
      <c r="DN6896" s="17">
        <f>COUNTIF(AU6896:DM6896, "X")</f>
        <v>2</v>
      </c>
    </row>
    <row r="6897" spans="1:118" s="17" customFormat="1">
      <c r="A6897" s="17" t="s">
        <v>23096</v>
      </c>
      <c r="B6897" s="17">
        <v>55</v>
      </c>
      <c r="C6897" s="17">
        <v>180480</v>
      </c>
      <c r="D6897" s="17" t="s">
        <v>6282</v>
      </c>
      <c r="E6897" s="17" t="s">
        <v>15334</v>
      </c>
      <c r="H6897" s="309">
        <v>21501</v>
      </c>
      <c r="I6897" s="309">
        <v>43013</v>
      </c>
      <c r="J6897" s="17" t="s">
        <v>3888</v>
      </c>
      <c r="L6897" s="17" t="s">
        <v>23097</v>
      </c>
      <c r="N6897" s="17" t="s">
        <v>89</v>
      </c>
      <c r="O6897" s="17" t="s">
        <v>15</v>
      </c>
      <c r="P6897" s="17">
        <v>45339</v>
      </c>
      <c r="AF6897" s="17">
        <v>8</v>
      </c>
      <c r="AG6897" s="17">
        <v>2</v>
      </c>
      <c r="AI6897" s="17" t="s">
        <v>20542</v>
      </c>
      <c r="AM6897" s="17" t="s">
        <v>90</v>
      </c>
      <c r="AN6897" s="17" t="s">
        <v>23025</v>
      </c>
      <c r="AO6897" s="17">
        <v>3</v>
      </c>
      <c r="AP6897" s="17">
        <v>80</v>
      </c>
      <c r="AQ6897" s="17">
        <v>5</v>
      </c>
      <c r="AR6897" s="17" t="s">
        <v>22585</v>
      </c>
      <c r="DN6897" s="17">
        <f>COUNTIF(AU6897:DM6897, "X")</f>
        <v>0</v>
      </c>
    </row>
    <row r="6898" spans="1:118" s="17" customFormat="1">
      <c r="A6898" s="17" t="s">
        <v>13380</v>
      </c>
      <c r="B6898" s="17">
        <v>55</v>
      </c>
      <c r="C6898" s="17">
        <v>180492</v>
      </c>
      <c r="D6898" s="17" t="s">
        <v>7393</v>
      </c>
      <c r="E6898" s="17" t="s">
        <v>451</v>
      </c>
      <c r="F6898" s="17" t="s">
        <v>96</v>
      </c>
      <c r="H6898" s="309">
        <v>32051</v>
      </c>
      <c r="I6898" s="309">
        <v>43014</v>
      </c>
      <c r="J6898" s="17" t="s">
        <v>3888</v>
      </c>
      <c r="L6898" s="17" t="s">
        <v>13381</v>
      </c>
      <c r="N6898" s="17" t="s">
        <v>31</v>
      </c>
      <c r="O6898" s="17" t="s">
        <v>15</v>
      </c>
      <c r="P6898" s="17">
        <v>45373</v>
      </c>
      <c r="AC6898" s="17" t="s">
        <v>9895</v>
      </c>
      <c r="AD6898" s="17" t="s">
        <v>9896</v>
      </c>
      <c r="AF6898" s="17">
        <v>8</v>
      </c>
      <c r="AG6898" s="17">
        <v>2</v>
      </c>
      <c r="AM6898" s="17" t="s">
        <v>115</v>
      </c>
      <c r="AN6898" s="17" t="s">
        <v>13186</v>
      </c>
      <c r="AO6898" s="17">
        <v>3</v>
      </c>
      <c r="AP6898" s="17">
        <v>80</v>
      </c>
      <c r="AQ6898" s="17">
        <v>5</v>
      </c>
      <c r="AR6898" s="17" t="s">
        <v>9898</v>
      </c>
      <c r="AT6898" s="17" t="s">
        <v>12990</v>
      </c>
      <c r="DN6898" s="17">
        <f>COUNTIF(AU6898:DM6898, "X")</f>
        <v>0</v>
      </c>
    </row>
    <row r="6899" spans="1:118" s="17" customFormat="1">
      <c r="A6899" s="17" t="s">
        <v>6879</v>
      </c>
      <c r="B6899" s="17">
        <v>55</v>
      </c>
      <c r="C6899" s="17">
        <v>180493</v>
      </c>
      <c r="D6899" s="17" t="s">
        <v>463</v>
      </c>
      <c r="E6899" s="17" t="s">
        <v>443</v>
      </c>
      <c r="F6899" s="17" t="s">
        <v>21</v>
      </c>
      <c r="H6899" s="309">
        <v>34593</v>
      </c>
      <c r="I6899" s="309">
        <v>43014</v>
      </c>
      <c r="J6899" s="17" t="s">
        <v>3888</v>
      </c>
      <c r="L6899" s="17" t="s">
        <v>6607</v>
      </c>
      <c r="M6899" s="17" t="s">
        <v>6880</v>
      </c>
      <c r="N6899" s="17" t="s">
        <v>19</v>
      </c>
      <c r="O6899" s="17" t="s">
        <v>15</v>
      </c>
      <c r="P6899" s="17">
        <v>45356</v>
      </c>
      <c r="AC6899" s="17" t="s">
        <v>3890</v>
      </c>
      <c r="AD6899" s="17" t="s">
        <v>3891</v>
      </c>
      <c r="AF6899" s="17">
        <v>8</v>
      </c>
      <c r="AG6899" s="17">
        <v>2</v>
      </c>
      <c r="AM6899" s="17" t="s">
        <v>248</v>
      </c>
      <c r="AN6899" s="17" t="s">
        <v>6588</v>
      </c>
      <c r="AO6899" s="17">
        <v>3</v>
      </c>
      <c r="AP6899" s="17">
        <v>80</v>
      </c>
      <c r="AQ6899" s="17">
        <v>5</v>
      </c>
      <c r="AT6899" s="17" t="s">
        <v>6589</v>
      </c>
      <c r="CQ6899" s="17" t="s">
        <v>3901</v>
      </c>
      <c r="DN6899" s="17">
        <f>COUNTIF(AU6899:DM6899, "X")</f>
        <v>1</v>
      </c>
    </row>
    <row r="6900" spans="1:118" s="17" customFormat="1">
      <c r="A6900" s="17" t="s">
        <v>4759</v>
      </c>
      <c r="B6900" s="17">
        <v>55</v>
      </c>
      <c r="C6900" s="17">
        <v>180507</v>
      </c>
      <c r="D6900" s="17" t="s">
        <v>383</v>
      </c>
      <c r="E6900" s="17" t="s">
        <v>1352</v>
      </c>
      <c r="F6900" s="17" t="s">
        <v>4760</v>
      </c>
      <c r="H6900" s="309">
        <v>36299</v>
      </c>
      <c r="I6900" s="309">
        <v>43014</v>
      </c>
      <c r="J6900" s="17" t="s">
        <v>3888</v>
      </c>
      <c r="L6900" s="17" t="s">
        <v>4761</v>
      </c>
      <c r="N6900" s="17" t="s">
        <v>19</v>
      </c>
      <c r="O6900" s="17" t="s">
        <v>15</v>
      </c>
      <c r="P6900" s="17">
        <v>45356</v>
      </c>
      <c r="AC6900" s="17" t="s">
        <v>3890</v>
      </c>
      <c r="AD6900" s="17" t="s">
        <v>3891</v>
      </c>
      <c r="AF6900" s="17">
        <v>8</v>
      </c>
      <c r="AG6900" s="17">
        <v>2</v>
      </c>
      <c r="AM6900" s="17" t="s">
        <v>2602</v>
      </c>
      <c r="AN6900" s="17" t="s">
        <v>4371</v>
      </c>
      <c r="AO6900" s="17">
        <v>3</v>
      </c>
      <c r="AP6900" s="17">
        <v>80</v>
      </c>
      <c r="AQ6900" s="17">
        <v>5</v>
      </c>
      <c r="AT6900" s="17" t="s">
        <v>3893</v>
      </c>
      <c r="DN6900" s="17">
        <f>COUNTIF(AU6900:DM6900, "X")</f>
        <v>0</v>
      </c>
    </row>
    <row r="6901" spans="1:118" s="17" customFormat="1">
      <c r="A6901" s="523" t="s">
        <v>1968</v>
      </c>
      <c r="B6901" s="17">
        <v>55</v>
      </c>
      <c r="C6901" s="17">
        <v>180523</v>
      </c>
      <c r="D6901" s="17" t="s">
        <v>961</v>
      </c>
      <c r="E6901" s="17" t="s">
        <v>174</v>
      </c>
      <c r="F6901" s="17" t="s">
        <v>17</v>
      </c>
      <c r="G6901" s="17" t="s">
        <v>203</v>
      </c>
      <c r="H6901" s="309">
        <v>26246</v>
      </c>
      <c r="I6901" s="309">
        <v>43018</v>
      </c>
      <c r="J6901" s="17" t="s">
        <v>3888</v>
      </c>
      <c r="K6901" s="17" t="s">
        <v>21</v>
      </c>
      <c r="L6901" s="17" t="s">
        <v>1969</v>
      </c>
      <c r="N6901" s="17" t="s">
        <v>31</v>
      </c>
      <c r="O6901" s="17" t="s">
        <v>15</v>
      </c>
      <c r="P6901" s="17">
        <v>45373</v>
      </c>
      <c r="AC6901" s="17" t="s">
        <v>9895</v>
      </c>
      <c r="AD6901" s="17" t="s">
        <v>9896</v>
      </c>
      <c r="AF6901" s="17">
        <v>15</v>
      </c>
      <c r="AG6901" s="17">
        <v>2</v>
      </c>
      <c r="AM6901" s="17" t="s">
        <v>62</v>
      </c>
      <c r="AN6901" s="17" t="s">
        <v>15056</v>
      </c>
      <c r="AO6901" s="17">
        <v>3</v>
      </c>
      <c r="AP6901" s="17">
        <v>80</v>
      </c>
      <c r="AQ6901" s="17">
        <v>5</v>
      </c>
      <c r="AR6901" s="17" t="s">
        <v>9898</v>
      </c>
      <c r="AT6901" s="17" t="s">
        <v>15057</v>
      </c>
      <c r="CQ6901" s="17" t="s">
        <v>3901</v>
      </c>
      <c r="CR6901" s="17" t="s">
        <v>21</v>
      </c>
      <c r="CU6901" s="17" t="s">
        <v>3901</v>
      </c>
      <c r="CX6901" s="17" t="s">
        <v>3901</v>
      </c>
      <c r="CY6901" s="17" t="s">
        <v>21</v>
      </c>
      <c r="DA6901" s="17" t="s">
        <v>3901</v>
      </c>
      <c r="DD6901" s="17" t="s">
        <v>3901</v>
      </c>
      <c r="DE6901" s="17" t="s">
        <v>21</v>
      </c>
      <c r="DF6901" s="17" t="s">
        <v>3901</v>
      </c>
      <c r="DJ6901" s="17" t="s">
        <v>3901</v>
      </c>
      <c r="DN6901" s="17">
        <f>COUNTIF(AU6901:DM6901, "X")</f>
        <v>7</v>
      </c>
    </row>
    <row r="6902" spans="1:118" s="17" customFormat="1">
      <c r="A6902" s="17" t="s">
        <v>21592</v>
      </c>
      <c r="B6902" s="17">
        <v>55</v>
      </c>
      <c r="C6902" s="17">
        <v>180529</v>
      </c>
      <c r="D6902" s="17" t="s">
        <v>14513</v>
      </c>
      <c r="E6902" s="17" t="s">
        <v>73</v>
      </c>
      <c r="F6902" s="17" t="s">
        <v>48</v>
      </c>
      <c r="H6902" s="309">
        <v>21815</v>
      </c>
      <c r="I6902" s="309">
        <v>43018</v>
      </c>
      <c r="J6902" s="17" t="s">
        <v>3888</v>
      </c>
      <c r="L6902" s="17" t="s">
        <v>21446</v>
      </c>
      <c r="N6902" s="17" t="s">
        <v>26</v>
      </c>
      <c r="O6902" s="17" t="s">
        <v>15</v>
      </c>
      <c r="P6902" s="17">
        <v>45318</v>
      </c>
      <c r="AF6902" s="17">
        <v>8</v>
      </c>
      <c r="AG6902" s="17">
        <v>2</v>
      </c>
      <c r="AI6902" s="17" t="s">
        <v>20669</v>
      </c>
      <c r="AM6902" s="17" t="s">
        <v>2617</v>
      </c>
      <c r="AN6902" s="17" t="s">
        <v>21447</v>
      </c>
      <c r="AO6902" s="17">
        <v>3</v>
      </c>
      <c r="AP6902" s="17">
        <v>80</v>
      </c>
      <c r="AQ6902" s="17">
        <v>5</v>
      </c>
      <c r="AR6902" s="17" t="s">
        <v>20671</v>
      </c>
      <c r="AS6902" s="17" t="s">
        <v>21222</v>
      </c>
      <c r="CM6902" s="17" t="s">
        <v>21</v>
      </c>
      <c r="DN6902" s="17">
        <f>COUNTIF(AU6902:DM6902, "X")</f>
        <v>0</v>
      </c>
    </row>
    <row r="6903" spans="1:118" s="17" customFormat="1">
      <c r="A6903" s="17" t="s">
        <v>17508</v>
      </c>
      <c r="B6903" s="17">
        <v>55</v>
      </c>
      <c r="C6903" s="17">
        <v>180531</v>
      </c>
      <c r="D6903" s="17" t="s">
        <v>853</v>
      </c>
      <c r="E6903" s="17" t="s">
        <v>6339</v>
      </c>
      <c r="F6903" s="17" t="s">
        <v>65</v>
      </c>
      <c r="H6903" s="309">
        <v>21797</v>
      </c>
      <c r="I6903" s="309">
        <v>43010</v>
      </c>
      <c r="J6903" s="17" t="s">
        <v>3888</v>
      </c>
      <c r="L6903" s="17" t="s">
        <v>17509</v>
      </c>
      <c r="N6903" s="17" t="s">
        <v>14</v>
      </c>
      <c r="O6903" s="17" t="s">
        <v>15</v>
      </c>
      <c r="P6903" s="17">
        <v>45371</v>
      </c>
      <c r="AF6903" s="17">
        <v>8</v>
      </c>
      <c r="AG6903" s="17">
        <v>2</v>
      </c>
      <c r="AH6903" s="17" t="s">
        <v>11926</v>
      </c>
      <c r="AK6903" s="17" t="s">
        <v>17298</v>
      </c>
      <c r="AM6903" s="17" t="s">
        <v>88</v>
      </c>
      <c r="AN6903" s="17" t="s">
        <v>17299</v>
      </c>
      <c r="AO6903" s="17">
        <v>3</v>
      </c>
      <c r="AP6903" s="17">
        <v>80</v>
      </c>
      <c r="AQ6903" s="17">
        <v>5</v>
      </c>
      <c r="AR6903" s="17" t="s">
        <v>17300</v>
      </c>
      <c r="DN6903" s="17">
        <f>COUNTIF(AU6903:DM6903, "X")</f>
        <v>0</v>
      </c>
    </row>
    <row r="6904" spans="1:118" s="17" customFormat="1">
      <c r="A6904" s="17" t="s">
        <v>9497</v>
      </c>
      <c r="B6904" s="17">
        <v>55</v>
      </c>
      <c r="C6904" s="17">
        <v>180540</v>
      </c>
      <c r="D6904" s="17" t="s">
        <v>9498</v>
      </c>
      <c r="E6904" s="17" t="s">
        <v>4592</v>
      </c>
      <c r="F6904" s="17" t="s">
        <v>12</v>
      </c>
      <c r="H6904" s="309">
        <v>34764</v>
      </c>
      <c r="I6904" s="309">
        <v>43018</v>
      </c>
      <c r="J6904" s="17" t="s">
        <v>3888</v>
      </c>
      <c r="L6904" s="17" t="s">
        <v>9499</v>
      </c>
      <c r="N6904" s="17" t="s">
        <v>19</v>
      </c>
      <c r="O6904" s="17" t="s">
        <v>15</v>
      </c>
      <c r="P6904" s="17">
        <v>45356</v>
      </c>
      <c r="AC6904" s="17" t="s">
        <v>3890</v>
      </c>
      <c r="AD6904" s="17" t="s">
        <v>3891</v>
      </c>
      <c r="AF6904" s="17">
        <v>8</v>
      </c>
      <c r="AG6904" s="17">
        <v>2</v>
      </c>
      <c r="AM6904" s="17" t="s">
        <v>311</v>
      </c>
      <c r="AN6904" s="17" t="s">
        <v>9449</v>
      </c>
      <c r="AO6904" s="17">
        <v>3</v>
      </c>
      <c r="AP6904" s="17">
        <v>80</v>
      </c>
      <c r="AQ6904" s="17">
        <v>5</v>
      </c>
      <c r="AT6904" s="17" t="s">
        <v>9082</v>
      </c>
      <c r="CX6904" s="17" t="s">
        <v>3901</v>
      </c>
      <c r="DN6904" s="17">
        <f>COUNTIF(AU6904:DM6904, "X")</f>
        <v>1</v>
      </c>
    </row>
    <row r="6905" spans="1:118" s="17" customFormat="1">
      <c r="A6905" s="17" t="s">
        <v>24868</v>
      </c>
      <c r="B6905" s="17">
        <v>55</v>
      </c>
      <c r="C6905" s="17">
        <v>180541</v>
      </c>
      <c r="D6905" s="17" t="s">
        <v>4451</v>
      </c>
      <c r="E6905" s="17" t="s">
        <v>318</v>
      </c>
      <c r="F6905" s="17" t="s">
        <v>304</v>
      </c>
      <c r="H6905" s="309">
        <v>36077</v>
      </c>
      <c r="I6905" s="309">
        <v>43018</v>
      </c>
      <c r="J6905" s="17" t="s">
        <v>3888</v>
      </c>
      <c r="L6905" s="17" t="s">
        <v>24753</v>
      </c>
      <c r="N6905" s="17" t="s">
        <v>31</v>
      </c>
      <c r="O6905" s="17" t="s">
        <v>15</v>
      </c>
      <c r="P6905" s="17">
        <v>45373</v>
      </c>
      <c r="AC6905" s="17" t="s">
        <v>9895</v>
      </c>
      <c r="AD6905" s="17" t="s">
        <v>9896</v>
      </c>
      <c r="AF6905" s="17">
        <v>8</v>
      </c>
      <c r="AG6905" s="17">
        <v>2</v>
      </c>
      <c r="AM6905" s="17" t="s">
        <v>268</v>
      </c>
      <c r="AN6905" s="17" t="s">
        <v>24751</v>
      </c>
      <c r="AO6905" s="17">
        <v>3</v>
      </c>
      <c r="AP6905" s="17">
        <v>80</v>
      </c>
      <c r="AQ6905" s="17">
        <v>5</v>
      </c>
      <c r="AR6905" s="17" t="s">
        <v>9898</v>
      </c>
      <c r="AT6905" s="17" t="s">
        <v>14152</v>
      </c>
      <c r="CX6905" s="17" t="s">
        <v>3901</v>
      </c>
      <c r="DN6905" s="17">
        <f>COUNTIF(AU6905:DM6905, "X")</f>
        <v>1</v>
      </c>
    </row>
    <row r="6906" spans="1:118" s="17" customFormat="1">
      <c r="A6906" s="17" t="s">
        <v>17191</v>
      </c>
      <c r="B6906" s="17">
        <v>55</v>
      </c>
      <c r="C6906" s="17">
        <v>180552</v>
      </c>
      <c r="D6906" s="17" t="s">
        <v>226</v>
      </c>
      <c r="E6906" s="17" t="s">
        <v>10270</v>
      </c>
      <c r="F6906" s="17" t="s">
        <v>17</v>
      </c>
      <c r="H6906" s="309">
        <v>36469</v>
      </c>
      <c r="I6906" s="309">
        <v>43018</v>
      </c>
      <c r="J6906" s="17" t="s">
        <v>3888</v>
      </c>
      <c r="L6906" s="17" t="s">
        <v>17192</v>
      </c>
      <c r="N6906" s="17" t="s">
        <v>14</v>
      </c>
      <c r="O6906" s="17" t="s">
        <v>15</v>
      </c>
      <c r="P6906" s="17">
        <v>45371</v>
      </c>
      <c r="AC6906" s="17" t="s">
        <v>14</v>
      </c>
      <c r="AF6906" s="17">
        <v>8</v>
      </c>
      <c r="AG6906" s="17">
        <v>2</v>
      </c>
      <c r="AI6906" s="17" t="s">
        <v>10178</v>
      </c>
      <c r="AM6906" s="17" t="s">
        <v>213</v>
      </c>
      <c r="AN6906" s="17" t="s">
        <v>17092</v>
      </c>
      <c r="AO6906" s="17">
        <v>3</v>
      </c>
      <c r="AP6906" s="17">
        <v>80</v>
      </c>
      <c r="AQ6906" s="17">
        <v>5</v>
      </c>
      <c r="AR6906" s="17" t="s">
        <v>10180</v>
      </c>
      <c r="DN6906" s="17">
        <f>COUNTIF(AU6906:DM6906, "X")</f>
        <v>0</v>
      </c>
    </row>
    <row r="6907" spans="1:118" s="17" customFormat="1">
      <c r="A6907" s="17" t="s">
        <v>17161</v>
      </c>
      <c r="B6907" s="17">
        <v>55</v>
      </c>
      <c r="C6907" s="17">
        <v>180561</v>
      </c>
      <c r="D6907" s="17" t="s">
        <v>11747</v>
      </c>
      <c r="E6907" s="17" t="s">
        <v>178</v>
      </c>
      <c r="F6907" s="17" t="s">
        <v>235</v>
      </c>
      <c r="H6907" s="309">
        <v>36361</v>
      </c>
      <c r="I6907" s="309">
        <v>43018</v>
      </c>
      <c r="J6907" s="17" t="s">
        <v>3888</v>
      </c>
      <c r="L6907" s="17" t="s">
        <v>17162</v>
      </c>
      <c r="N6907" s="17" t="s">
        <v>14</v>
      </c>
      <c r="O6907" s="17" t="s">
        <v>15</v>
      </c>
      <c r="P6907" s="17">
        <v>45371</v>
      </c>
      <c r="AC6907" s="17" t="s">
        <v>14</v>
      </c>
      <c r="AF6907" s="17">
        <v>15</v>
      </c>
      <c r="AG6907" s="17">
        <v>2</v>
      </c>
      <c r="AI6907" s="17" t="s">
        <v>10178</v>
      </c>
      <c r="AM6907" s="17" t="s">
        <v>213</v>
      </c>
      <c r="AN6907" s="17" t="s">
        <v>17092</v>
      </c>
      <c r="AO6907" s="17">
        <v>3</v>
      </c>
      <c r="AP6907" s="17">
        <v>80</v>
      </c>
      <c r="AQ6907" s="17">
        <v>5</v>
      </c>
      <c r="AR6907" s="17" t="s">
        <v>10180</v>
      </c>
      <c r="CX6907" s="17" t="s">
        <v>3901</v>
      </c>
      <c r="DN6907" s="17">
        <f>COUNTIF(AU6907:DM6907, "X")</f>
        <v>1</v>
      </c>
    </row>
    <row r="6908" spans="1:118" s="17" customFormat="1">
      <c r="A6908" s="17" t="s">
        <v>9862</v>
      </c>
      <c r="B6908" s="17">
        <v>55</v>
      </c>
      <c r="C6908" s="17">
        <v>180565</v>
      </c>
      <c r="D6908" s="17" t="s">
        <v>9863</v>
      </c>
      <c r="E6908" s="17" t="s">
        <v>6305</v>
      </c>
      <c r="F6908" s="17" t="s">
        <v>30</v>
      </c>
      <c r="H6908" s="309">
        <v>11979</v>
      </c>
      <c r="I6908" s="309">
        <v>43018</v>
      </c>
      <c r="J6908" s="17" t="s">
        <v>3888</v>
      </c>
      <c r="K6908" s="17" t="s">
        <v>21</v>
      </c>
      <c r="L6908" s="17" t="s">
        <v>9864</v>
      </c>
      <c r="M6908" s="17" t="s">
        <v>9865</v>
      </c>
      <c r="N6908" s="17" t="s">
        <v>19</v>
      </c>
      <c r="O6908" s="17" t="s">
        <v>15</v>
      </c>
      <c r="P6908" s="17">
        <v>45356</v>
      </c>
      <c r="AC6908" s="17" t="s">
        <v>3890</v>
      </c>
      <c r="AD6908" s="17" t="s">
        <v>3891</v>
      </c>
      <c r="AF6908" s="17">
        <v>15</v>
      </c>
      <c r="AG6908" s="17">
        <v>2</v>
      </c>
      <c r="AM6908" s="17" t="s">
        <v>285</v>
      </c>
      <c r="AN6908" s="17" t="s">
        <v>9737</v>
      </c>
      <c r="AO6908" s="17">
        <v>3</v>
      </c>
      <c r="AP6908" s="17">
        <v>80</v>
      </c>
      <c r="AQ6908" s="17">
        <v>5</v>
      </c>
      <c r="AT6908" s="17" t="s">
        <v>9082</v>
      </c>
      <c r="AU6908" s="17" t="s">
        <v>21</v>
      </c>
      <c r="AV6908" s="17" t="s">
        <v>3901</v>
      </c>
      <c r="AX6908" s="17" t="s">
        <v>3901</v>
      </c>
      <c r="AY6908" s="17" t="s">
        <v>21</v>
      </c>
      <c r="AZ6908" s="17" t="s">
        <v>3901</v>
      </c>
      <c r="BB6908" s="17" t="s">
        <v>3901</v>
      </c>
      <c r="BC6908" s="17" t="s">
        <v>21</v>
      </c>
      <c r="BD6908" s="17" t="s">
        <v>3901</v>
      </c>
      <c r="BF6908" s="17" t="s">
        <v>3901</v>
      </c>
      <c r="BH6908" s="17" t="s">
        <v>3901</v>
      </c>
      <c r="BJ6908" s="17" t="s">
        <v>21</v>
      </c>
      <c r="BK6908" s="17" t="s">
        <v>3901</v>
      </c>
      <c r="BL6908" s="17" t="s">
        <v>21</v>
      </c>
      <c r="BN6908" s="17" t="s">
        <v>3901</v>
      </c>
      <c r="BQ6908" s="17" t="s">
        <v>21</v>
      </c>
      <c r="BS6908" s="17" t="s">
        <v>3901</v>
      </c>
      <c r="BY6908" s="17" t="s">
        <v>3901</v>
      </c>
      <c r="CC6908" s="17" t="s">
        <v>3901</v>
      </c>
      <c r="CF6908" s="17" t="s">
        <v>3901</v>
      </c>
      <c r="CG6908" s="17" t="s">
        <v>21</v>
      </c>
      <c r="CH6908" s="17" t="s">
        <v>3901</v>
      </c>
      <c r="CL6908" s="17" t="s">
        <v>3901</v>
      </c>
      <c r="CM6908" s="17" t="s">
        <v>21</v>
      </c>
      <c r="CN6908" s="17" t="s">
        <v>3901</v>
      </c>
      <c r="CX6908" s="17" t="s">
        <v>3901</v>
      </c>
      <c r="CY6908" s="17" t="s">
        <v>21</v>
      </c>
      <c r="DA6908" s="17" t="s">
        <v>3901</v>
      </c>
      <c r="DD6908" s="17" t="s">
        <v>3901</v>
      </c>
      <c r="DE6908" s="17" t="s">
        <v>21</v>
      </c>
      <c r="DN6908" s="17">
        <f>COUNTIF(AU6908:DM6908, "X")</f>
        <v>19</v>
      </c>
    </row>
    <row r="6909" spans="1:118" s="17" customFormat="1">
      <c r="A6909" s="523" t="s">
        <v>2246</v>
      </c>
      <c r="B6909" s="17">
        <v>55</v>
      </c>
      <c r="C6909" s="17">
        <v>180569</v>
      </c>
      <c r="D6909" s="17" t="s">
        <v>961</v>
      </c>
      <c r="E6909" s="17" t="s">
        <v>583</v>
      </c>
      <c r="F6909" s="17" t="s">
        <v>1293</v>
      </c>
      <c r="H6909" s="309">
        <v>27336</v>
      </c>
      <c r="I6909" s="309">
        <v>43018</v>
      </c>
      <c r="J6909" s="17" t="s">
        <v>3888</v>
      </c>
      <c r="K6909" s="17" t="s">
        <v>21</v>
      </c>
      <c r="L6909" s="17" t="s">
        <v>1969</v>
      </c>
      <c r="N6909" s="17" t="s">
        <v>31</v>
      </c>
      <c r="O6909" s="17" t="s">
        <v>15</v>
      </c>
      <c r="P6909" s="17">
        <v>45373</v>
      </c>
      <c r="Q6909" s="17">
        <v>7579</v>
      </c>
      <c r="AC6909" s="17" t="s">
        <v>9895</v>
      </c>
      <c r="AD6909" s="17" t="s">
        <v>9896</v>
      </c>
      <c r="AF6909" s="17">
        <v>15</v>
      </c>
      <c r="AG6909" s="17">
        <v>2</v>
      </c>
      <c r="AM6909" s="17" t="s">
        <v>62</v>
      </c>
      <c r="AN6909" s="17" t="s">
        <v>15056</v>
      </c>
      <c r="AO6909" s="17">
        <v>3</v>
      </c>
      <c r="AP6909" s="17">
        <v>80</v>
      </c>
      <c r="AQ6909" s="17">
        <v>5</v>
      </c>
      <c r="AR6909" s="17" t="s">
        <v>9898</v>
      </c>
      <c r="AT6909" s="17" t="s">
        <v>15057</v>
      </c>
      <c r="CR6909" s="17" t="s">
        <v>21</v>
      </c>
      <c r="CU6909" s="17" t="s">
        <v>3901</v>
      </c>
      <c r="CX6909" s="17" t="s">
        <v>3901</v>
      </c>
      <c r="DA6909" s="17" t="s">
        <v>3901</v>
      </c>
      <c r="DE6909" s="17" t="s">
        <v>21</v>
      </c>
      <c r="DF6909" s="17" t="s">
        <v>3901</v>
      </c>
      <c r="DJ6909" s="17" t="s">
        <v>3901</v>
      </c>
      <c r="DN6909" s="17">
        <f>COUNTIF(AU6909:DM6909, "X")</f>
        <v>5</v>
      </c>
    </row>
    <row r="6910" spans="1:118" s="17" customFormat="1">
      <c r="A6910" s="17" t="s">
        <v>20283</v>
      </c>
      <c r="B6910" s="17">
        <v>55</v>
      </c>
      <c r="C6910" s="17">
        <v>180575</v>
      </c>
      <c r="D6910" s="17" t="s">
        <v>999</v>
      </c>
      <c r="E6910" s="17" t="s">
        <v>451</v>
      </c>
      <c r="F6910" s="17" t="s">
        <v>20284</v>
      </c>
      <c r="H6910" s="309">
        <v>30782</v>
      </c>
      <c r="I6910" s="309">
        <v>43018</v>
      </c>
      <c r="J6910" s="17" t="s">
        <v>3888</v>
      </c>
      <c r="L6910" s="17" t="s">
        <v>2023</v>
      </c>
      <c r="N6910" s="17" t="s">
        <v>14</v>
      </c>
      <c r="O6910" s="17" t="s">
        <v>15</v>
      </c>
      <c r="P6910" s="17">
        <v>45371</v>
      </c>
      <c r="AF6910" s="17">
        <v>8</v>
      </c>
      <c r="AG6910" s="17">
        <v>2</v>
      </c>
      <c r="AI6910" s="17" t="s">
        <v>10178</v>
      </c>
      <c r="AM6910" s="17" t="s">
        <v>85</v>
      </c>
      <c r="AN6910" s="17" t="s">
        <v>20273</v>
      </c>
      <c r="AO6910" s="17">
        <v>3</v>
      </c>
      <c r="AP6910" s="17">
        <v>80</v>
      </c>
      <c r="AQ6910" s="17">
        <v>5</v>
      </c>
      <c r="AR6910" s="17" t="s">
        <v>10180</v>
      </c>
      <c r="DN6910" s="17">
        <f>COUNTIF(AU6910:DM6910, "X")</f>
        <v>0</v>
      </c>
    </row>
    <row r="6911" spans="1:118" s="17" customFormat="1">
      <c r="A6911" s="17" t="s">
        <v>26510</v>
      </c>
      <c r="B6911" s="17">
        <v>55</v>
      </c>
      <c r="C6911" s="17">
        <v>180576</v>
      </c>
      <c r="D6911" s="17" t="s">
        <v>15060</v>
      </c>
      <c r="E6911" s="17" t="s">
        <v>6445</v>
      </c>
      <c r="F6911" s="17" t="s">
        <v>56</v>
      </c>
      <c r="H6911" s="309">
        <v>31009</v>
      </c>
      <c r="I6911" s="309">
        <v>43018</v>
      </c>
      <c r="J6911" s="17" t="s">
        <v>3888</v>
      </c>
      <c r="L6911" s="17" t="s">
        <v>26511</v>
      </c>
      <c r="N6911" s="17" t="s">
        <v>14</v>
      </c>
      <c r="O6911" s="17" t="s">
        <v>15</v>
      </c>
      <c r="P6911" s="17">
        <v>45371</v>
      </c>
      <c r="AC6911" s="17" t="s">
        <v>17772</v>
      </c>
      <c r="AF6911" s="17">
        <v>8</v>
      </c>
      <c r="AG6911" s="17">
        <v>2</v>
      </c>
      <c r="AH6911" s="17" t="s">
        <v>11926</v>
      </c>
      <c r="AK6911" s="17" t="s">
        <v>17298</v>
      </c>
      <c r="AM6911" s="17" t="s">
        <v>78</v>
      </c>
      <c r="AN6911" s="17" t="s">
        <v>26289</v>
      </c>
      <c r="AO6911" s="17">
        <v>3</v>
      </c>
      <c r="AP6911" s="17">
        <v>80</v>
      </c>
      <c r="AQ6911" s="17">
        <v>5</v>
      </c>
      <c r="AT6911" s="17" t="s">
        <v>25610</v>
      </c>
      <c r="DN6911" s="17">
        <f>COUNTIF(AU6911:DM6911, "X")</f>
        <v>0</v>
      </c>
    </row>
    <row r="6912" spans="1:118" s="17" customFormat="1">
      <c r="A6912" s="17" t="s">
        <v>19342</v>
      </c>
      <c r="B6912" s="17">
        <v>55</v>
      </c>
      <c r="C6912" s="17">
        <v>180581</v>
      </c>
      <c r="D6912" s="17" t="s">
        <v>198</v>
      </c>
      <c r="E6912" s="17" t="s">
        <v>230</v>
      </c>
      <c r="F6912" s="17" t="s">
        <v>19343</v>
      </c>
      <c r="H6912" s="309">
        <v>36339</v>
      </c>
      <c r="I6912" s="309">
        <v>43011</v>
      </c>
      <c r="J6912" s="17" t="s">
        <v>3888</v>
      </c>
      <c r="L6912" s="17" t="s">
        <v>19344</v>
      </c>
      <c r="N6912" s="17" t="s">
        <v>163</v>
      </c>
      <c r="O6912" s="17" t="s">
        <v>15</v>
      </c>
      <c r="P6912" s="17">
        <v>45312</v>
      </c>
      <c r="AF6912" s="17">
        <v>8</v>
      </c>
      <c r="AG6912" s="17">
        <v>2</v>
      </c>
      <c r="AH6912" s="17" t="s">
        <v>11926</v>
      </c>
      <c r="AK6912" s="17" t="s">
        <v>11927</v>
      </c>
      <c r="AM6912" s="17" t="s">
        <v>34</v>
      </c>
      <c r="AN6912" s="17" t="s">
        <v>19238</v>
      </c>
      <c r="AO6912" s="17">
        <v>3</v>
      </c>
      <c r="AP6912" s="17">
        <v>80</v>
      </c>
      <c r="AQ6912" s="17">
        <v>5</v>
      </c>
      <c r="AR6912" s="17" t="s">
        <v>19239</v>
      </c>
      <c r="DN6912" s="17">
        <f>COUNTIF(AU6912:DM6912, "X")</f>
        <v>0</v>
      </c>
    </row>
    <row r="6913" spans="1:118" s="17" customFormat="1">
      <c r="A6913" s="17" t="s">
        <v>14377</v>
      </c>
      <c r="B6913" s="17">
        <v>55</v>
      </c>
      <c r="C6913" s="17">
        <v>180582</v>
      </c>
      <c r="D6913" s="17" t="s">
        <v>8883</v>
      </c>
      <c r="E6913" s="17" t="s">
        <v>499</v>
      </c>
      <c r="F6913" s="17" t="s">
        <v>131</v>
      </c>
      <c r="H6913" s="309">
        <v>36258</v>
      </c>
      <c r="I6913" s="309">
        <v>43007</v>
      </c>
      <c r="J6913" s="17" t="s">
        <v>3888</v>
      </c>
      <c r="L6913" s="17" t="s">
        <v>14378</v>
      </c>
      <c r="N6913" s="17" t="s">
        <v>31</v>
      </c>
      <c r="O6913" s="17" t="s">
        <v>15</v>
      </c>
      <c r="P6913" s="17">
        <v>45373</v>
      </c>
      <c r="AC6913" s="17" t="s">
        <v>9895</v>
      </c>
      <c r="AD6913" s="17" t="s">
        <v>9896</v>
      </c>
      <c r="AF6913" s="17">
        <v>15</v>
      </c>
      <c r="AG6913" s="17">
        <v>2</v>
      </c>
      <c r="AM6913" s="17" t="s">
        <v>108</v>
      </c>
      <c r="AN6913" s="17" t="s">
        <v>14364</v>
      </c>
      <c r="AO6913" s="17">
        <v>3</v>
      </c>
      <c r="AP6913" s="17">
        <v>80</v>
      </c>
      <c r="AQ6913" s="17">
        <v>5</v>
      </c>
      <c r="AR6913" s="17" t="s">
        <v>9898</v>
      </c>
      <c r="AT6913" s="17" t="s">
        <v>14152</v>
      </c>
      <c r="CY6913" s="17" t="s">
        <v>21</v>
      </c>
      <c r="DN6913" s="17">
        <f>COUNTIF(AU6913:DM6913, "X")</f>
        <v>0</v>
      </c>
    </row>
    <row r="6914" spans="1:118" s="17" customFormat="1">
      <c r="A6914" s="17" t="s">
        <v>16922</v>
      </c>
      <c r="B6914" s="17">
        <v>55</v>
      </c>
      <c r="C6914" s="17">
        <v>180585</v>
      </c>
      <c r="D6914" s="17" t="s">
        <v>16923</v>
      </c>
      <c r="E6914" s="17" t="s">
        <v>602</v>
      </c>
      <c r="F6914" s="17" t="s">
        <v>16924</v>
      </c>
      <c r="H6914" s="309">
        <v>35944</v>
      </c>
      <c r="I6914" s="309">
        <v>43018</v>
      </c>
      <c r="J6914" s="17" t="s">
        <v>3888</v>
      </c>
      <c r="L6914" s="17" t="s">
        <v>16818</v>
      </c>
      <c r="N6914" s="17" t="s">
        <v>31</v>
      </c>
      <c r="O6914" s="17" t="s">
        <v>15</v>
      </c>
      <c r="P6914" s="17">
        <v>45373</v>
      </c>
      <c r="AC6914" s="17" t="s">
        <v>9895</v>
      </c>
      <c r="AD6914" s="17" t="s">
        <v>9896</v>
      </c>
      <c r="AF6914" s="17">
        <v>8</v>
      </c>
      <c r="AG6914" s="17">
        <v>2</v>
      </c>
      <c r="AM6914" s="17" t="s">
        <v>220</v>
      </c>
      <c r="AN6914" s="17" t="s">
        <v>16782</v>
      </c>
      <c r="AO6914" s="17">
        <v>3</v>
      </c>
      <c r="AP6914" s="17">
        <v>80</v>
      </c>
      <c r="AQ6914" s="17">
        <v>5</v>
      </c>
      <c r="AR6914" s="17" t="s">
        <v>9898</v>
      </c>
      <c r="AT6914" s="17" t="s">
        <v>9899</v>
      </c>
      <c r="DN6914" s="17">
        <f>COUNTIF(AU6914:DM6914, "X")</f>
        <v>0</v>
      </c>
    </row>
    <row r="6915" spans="1:118" s="17" customFormat="1">
      <c r="A6915" s="17" t="s">
        <v>12912</v>
      </c>
      <c r="B6915" s="17">
        <v>55</v>
      </c>
      <c r="C6915" s="17">
        <v>180586</v>
      </c>
      <c r="D6915" s="17" t="s">
        <v>4310</v>
      </c>
      <c r="E6915" s="17" t="s">
        <v>191</v>
      </c>
      <c r="F6915" s="17" t="s">
        <v>171</v>
      </c>
      <c r="H6915" s="309">
        <v>35998</v>
      </c>
      <c r="I6915" s="309">
        <v>43018</v>
      </c>
      <c r="J6915" s="17" t="s">
        <v>3888</v>
      </c>
      <c r="L6915" s="17" t="s">
        <v>12913</v>
      </c>
      <c r="N6915" s="17" t="s">
        <v>31</v>
      </c>
      <c r="O6915" s="17" t="s">
        <v>15</v>
      </c>
      <c r="P6915" s="17">
        <v>45373</v>
      </c>
      <c r="AC6915" s="17" t="s">
        <v>9895</v>
      </c>
      <c r="AD6915" s="17" t="s">
        <v>9896</v>
      </c>
      <c r="AF6915" s="17">
        <v>15</v>
      </c>
      <c r="AG6915" s="17">
        <v>2</v>
      </c>
      <c r="AM6915" s="17" t="s">
        <v>156</v>
      </c>
      <c r="AN6915" s="17" t="s">
        <v>12693</v>
      </c>
      <c r="AO6915" s="17">
        <v>3</v>
      </c>
      <c r="AP6915" s="17">
        <v>80</v>
      </c>
      <c r="AQ6915" s="17">
        <v>5</v>
      </c>
      <c r="AR6915" s="17" t="s">
        <v>9898</v>
      </c>
      <c r="AT6915" s="17" t="s">
        <v>11929</v>
      </c>
      <c r="DN6915" s="17">
        <f>COUNTIF(AU6915:DM6915, "X")</f>
        <v>0</v>
      </c>
    </row>
    <row r="6916" spans="1:118" s="17" customFormat="1">
      <c r="A6916" s="17" t="s">
        <v>23196</v>
      </c>
      <c r="B6916" s="17">
        <v>55</v>
      </c>
      <c r="C6916" s="17">
        <v>180587</v>
      </c>
      <c r="D6916" s="17" t="s">
        <v>4249</v>
      </c>
      <c r="E6916" s="17" t="s">
        <v>252</v>
      </c>
      <c r="F6916" s="17" t="s">
        <v>22</v>
      </c>
      <c r="H6916" s="309">
        <v>30964</v>
      </c>
      <c r="I6916" s="309">
        <v>43018</v>
      </c>
      <c r="J6916" s="17" t="s">
        <v>3888</v>
      </c>
      <c r="L6916" s="17" t="s">
        <v>23197</v>
      </c>
      <c r="N6916" s="17" t="s">
        <v>126</v>
      </c>
      <c r="O6916" s="17" t="s">
        <v>15</v>
      </c>
      <c r="P6916" s="17">
        <v>45383</v>
      </c>
      <c r="AF6916" s="17">
        <v>8</v>
      </c>
      <c r="AG6916" s="17">
        <v>2</v>
      </c>
      <c r="AI6916" s="17" t="s">
        <v>20542</v>
      </c>
      <c r="AM6916" s="17" t="s">
        <v>90</v>
      </c>
      <c r="AN6916" s="17" t="s">
        <v>23025</v>
      </c>
      <c r="AO6916" s="17">
        <v>3</v>
      </c>
      <c r="AP6916" s="17">
        <v>80</v>
      </c>
      <c r="AQ6916" s="17">
        <v>5</v>
      </c>
      <c r="AR6916" s="17" t="s">
        <v>22585</v>
      </c>
      <c r="DN6916" s="17">
        <f>COUNTIF(AU6916:DM6916, "X")</f>
        <v>0</v>
      </c>
    </row>
    <row r="6917" spans="1:118" s="17" customFormat="1">
      <c r="A6917" s="17" t="s">
        <v>21956</v>
      </c>
      <c r="B6917" s="17">
        <v>55</v>
      </c>
      <c r="C6917" s="17">
        <v>180606</v>
      </c>
      <c r="D6917" s="17" t="s">
        <v>17906</v>
      </c>
      <c r="E6917" s="17" t="s">
        <v>52</v>
      </c>
      <c r="F6917" s="17" t="s">
        <v>4128</v>
      </c>
      <c r="H6917" s="309">
        <v>27566</v>
      </c>
      <c r="I6917" s="309">
        <v>43018</v>
      </c>
      <c r="J6917" s="17" t="s">
        <v>3888</v>
      </c>
      <c r="L6917" s="17" t="s">
        <v>21957</v>
      </c>
      <c r="N6917" s="17" t="s">
        <v>196</v>
      </c>
      <c r="O6917" s="17" t="s">
        <v>15</v>
      </c>
      <c r="P6917" s="17">
        <v>45359</v>
      </c>
      <c r="AF6917" s="17">
        <v>8</v>
      </c>
      <c r="AG6917" s="17">
        <v>2</v>
      </c>
      <c r="AH6917" s="17" t="s">
        <v>11926</v>
      </c>
      <c r="AK6917" s="17" t="s">
        <v>21650</v>
      </c>
      <c r="AM6917" s="17" t="s">
        <v>255</v>
      </c>
      <c r="AN6917" s="17" t="s">
        <v>21914</v>
      </c>
      <c r="AO6917" s="17">
        <v>3</v>
      </c>
      <c r="AP6917" s="17">
        <v>80</v>
      </c>
      <c r="AQ6917" s="17">
        <v>5</v>
      </c>
      <c r="AR6917" s="17" t="s">
        <v>21652</v>
      </c>
      <c r="AS6917" s="17" t="s">
        <v>21915</v>
      </c>
      <c r="DN6917" s="17">
        <f>COUNTIF(AU6917:DM6917, "X")</f>
        <v>0</v>
      </c>
    </row>
    <row r="6918" spans="1:118" s="17" customFormat="1">
      <c r="A6918" s="17" t="s">
        <v>8746</v>
      </c>
      <c r="B6918" s="17">
        <v>55</v>
      </c>
      <c r="C6918" s="17">
        <v>180609</v>
      </c>
      <c r="D6918" s="17" t="s">
        <v>8747</v>
      </c>
      <c r="E6918" s="17" t="s">
        <v>8748</v>
      </c>
      <c r="F6918" s="17" t="s">
        <v>161</v>
      </c>
      <c r="H6918" s="309">
        <v>35869</v>
      </c>
      <c r="I6918" s="309">
        <v>43018</v>
      </c>
      <c r="J6918" s="17" t="s">
        <v>3888</v>
      </c>
      <c r="L6918" s="17" t="s">
        <v>8749</v>
      </c>
      <c r="N6918" s="17" t="s">
        <v>19</v>
      </c>
      <c r="O6918" s="17" t="s">
        <v>15</v>
      </c>
      <c r="P6918" s="17">
        <v>45356</v>
      </c>
      <c r="AC6918" s="17" t="s">
        <v>3890</v>
      </c>
      <c r="AD6918" s="17" t="s">
        <v>3891</v>
      </c>
      <c r="AF6918" s="17">
        <v>8</v>
      </c>
      <c r="AG6918" s="17">
        <v>2</v>
      </c>
      <c r="AM6918" s="17" t="s">
        <v>2608</v>
      </c>
      <c r="AN6918" s="17" t="s">
        <v>8704</v>
      </c>
      <c r="AO6918" s="17">
        <v>3</v>
      </c>
      <c r="AP6918" s="17">
        <v>80</v>
      </c>
      <c r="AQ6918" s="17">
        <v>5</v>
      </c>
      <c r="AT6918" s="17" t="s">
        <v>7979</v>
      </c>
      <c r="DN6918" s="17">
        <f>COUNTIF(AU6918:DM6918, "X")</f>
        <v>0</v>
      </c>
    </row>
    <row r="6919" spans="1:118" s="17" customFormat="1">
      <c r="A6919" s="523" t="s">
        <v>2014</v>
      </c>
      <c r="B6919" s="17">
        <v>55</v>
      </c>
      <c r="C6919" s="17">
        <v>180616</v>
      </c>
      <c r="D6919" s="17" t="s">
        <v>656</v>
      </c>
      <c r="E6919" s="17" t="s">
        <v>616</v>
      </c>
      <c r="F6919" s="17" t="s">
        <v>118</v>
      </c>
      <c r="H6919" s="309">
        <v>33896</v>
      </c>
      <c r="I6919" s="309">
        <v>43018</v>
      </c>
      <c r="J6919" s="17" t="s">
        <v>3888</v>
      </c>
      <c r="L6919" s="17" t="s">
        <v>1747</v>
      </c>
      <c r="N6919" s="17" t="s">
        <v>14</v>
      </c>
      <c r="O6919" s="17" t="s">
        <v>15</v>
      </c>
      <c r="P6919" s="17">
        <v>45371</v>
      </c>
      <c r="AC6919" s="17" t="s">
        <v>17772</v>
      </c>
      <c r="AF6919" s="17">
        <v>15</v>
      </c>
      <c r="AG6919" s="17">
        <v>2</v>
      </c>
      <c r="AH6919" s="17" t="s">
        <v>11926</v>
      </c>
      <c r="AK6919" s="17" t="s">
        <v>17298</v>
      </c>
      <c r="AM6919" s="17" t="s">
        <v>78</v>
      </c>
      <c r="AN6919" s="17" t="s">
        <v>26289</v>
      </c>
      <c r="AO6919" s="17">
        <v>3</v>
      </c>
      <c r="AP6919" s="17">
        <v>80</v>
      </c>
      <c r="AQ6919" s="17">
        <v>5</v>
      </c>
      <c r="AT6919" s="17" t="s">
        <v>25610</v>
      </c>
      <c r="DA6919" s="17" t="s">
        <v>3901</v>
      </c>
      <c r="DF6919" s="17" t="s">
        <v>3901</v>
      </c>
      <c r="DN6919" s="17">
        <f>COUNTIF(AU6919:DM6919, "X")</f>
        <v>2</v>
      </c>
    </row>
    <row r="6920" spans="1:118" s="17" customFormat="1">
      <c r="A6920" s="17" t="s">
        <v>11655</v>
      </c>
      <c r="B6920" s="17">
        <v>55</v>
      </c>
      <c r="C6920" s="17">
        <v>180622</v>
      </c>
      <c r="D6920" s="17" t="s">
        <v>11656</v>
      </c>
      <c r="E6920" s="17" t="s">
        <v>11657</v>
      </c>
      <c r="H6920" s="309">
        <v>26733</v>
      </c>
      <c r="I6920" s="309">
        <v>43018</v>
      </c>
      <c r="J6920" s="17" t="s">
        <v>3888</v>
      </c>
      <c r="L6920" s="17" t="s">
        <v>11654</v>
      </c>
      <c r="N6920" s="17" t="s">
        <v>14</v>
      </c>
      <c r="O6920" s="17" t="s">
        <v>15</v>
      </c>
      <c r="P6920" s="17">
        <v>45371</v>
      </c>
      <c r="AC6920" s="17" t="s">
        <v>14</v>
      </c>
      <c r="AF6920" s="17">
        <v>8</v>
      </c>
      <c r="AG6920" s="17">
        <v>2</v>
      </c>
      <c r="AI6920" s="17" t="s">
        <v>10178</v>
      </c>
      <c r="AM6920" s="17" t="s">
        <v>68</v>
      </c>
      <c r="AN6920" s="17" t="s">
        <v>11517</v>
      </c>
      <c r="AO6920" s="17">
        <v>3</v>
      </c>
      <c r="AP6920" s="17">
        <v>80</v>
      </c>
      <c r="AQ6920" s="17">
        <v>5</v>
      </c>
      <c r="AR6920" s="17" t="s">
        <v>10180</v>
      </c>
      <c r="CU6920" s="17" t="s">
        <v>3901</v>
      </c>
      <c r="DN6920" s="17">
        <f>COUNTIF(AU6920:DM6920, "X")</f>
        <v>1</v>
      </c>
    </row>
    <row r="6921" spans="1:118" s="17" customFormat="1">
      <c r="A6921" s="17" t="s">
        <v>26712</v>
      </c>
      <c r="B6921" s="17">
        <v>55</v>
      </c>
      <c r="C6921" s="17">
        <v>180623</v>
      </c>
      <c r="D6921" s="17" t="s">
        <v>904</v>
      </c>
      <c r="E6921" s="17" t="s">
        <v>18</v>
      </c>
      <c r="F6921" s="17" t="s">
        <v>120</v>
      </c>
      <c r="H6921" s="309">
        <v>27631</v>
      </c>
      <c r="I6921" s="309">
        <v>43018</v>
      </c>
      <c r="J6921" s="17" t="s">
        <v>3888</v>
      </c>
      <c r="L6921" s="17" t="s">
        <v>26659</v>
      </c>
      <c r="M6921" s="17" t="s">
        <v>485</v>
      </c>
      <c r="N6921" s="17" t="s">
        <v>14</v>
      </c>
      <c r="O6921" s="17" t="s">
        <v>15</v>
      </c>
      <c r="P6921" s="17">
        <v>45371</v>
      </c>
      <c r="AC6921" s="17" t="s">
        <v>17772</v>
      </c>
      <c r="AF6921" s="17">
        <v>8</v>
      </c>
      <c r="AG6921" s="17">
        <v>2</v>
      </c>
      <c r="AH6921" s="17" t="s">
        <v>11926</v>
      </c>
      <c r="AK6921" s="17" t="s">
        <v>17298</v>
      </c>
      <c r="AM6921" s="17" t="s">
        <v>2619</v>
      </c>
      <c r="AN6921" s="17" t="s">
        <v>26616</v>
      </c>
      <c r="AO6921" s="17">
        <v>3</v>
      </c>
      <c r="AP6921" s="17">
        <v>80</v>
      </c>
      <c r="AQ6921" s="17">
        <v>5</v>
      </c>
      <c r="AT6921" s="17" t="s">
        <v>26617</v>
      </c>
      <c r="DN6921" s="17">
        <f>COUNTIF(AU6921:DM6921, "X")</f>
        <v>0</v>
      </c>
    </row>
    <row r="6922" spans="1:118" s="17" customFormat="1">
      <c r="A6922" s="17" t="s">
        <v>6556</v>
      </c>
      <c r="B6922" s="17">
        <v>55</v>
      </c>
      <c r="C6922" s="17">
        <v>180631</v>
      </c>
      <c r="D6922" s="17" t="s">
        <v>6557</v>
      </c>
      <c r="E6922" s="17" t="s">
        <v>6558</v>
      </c>
      <c r="F6922" s="17" t="s">
        <v>99</v>
      </c>
      <c r="H6922" s="309">
        <v>24533</v>
      </c>
      <c r="I6922" s="309">
        <v>43018</v>
      </c>
      <c r="J6922" s="17" t="s">
        <v>3888</v>
      </c>
      <c r="L6922" s="17" t="s">
        <v>6559</v>
      </c>
      <c r="N6922" s="17" t="s">
        <v>19</v>
      </c>
      <c r="O6922" s="17" t="s">
        <v>15</v>
      </c>
      <c r="P6922" s="17">
        <v>45356</v>
      </c>
      <c r="AC6922" s="17" t="s">
        <v>3890</v>
      </c>
      <c r="AD6922" s="17" t="s">
        <v>3891</v>
      </c>
      <c r="AF6922" s="17">
        <v>8</v>
      </c>
      <c r="AG6922" s="17">
        <v>2</v>
      </c>
      <c r="AM6922" s="17" t="s">
        <v>232</v>
      </c>
      <c r="AN6922" s="17" t="s">
        <v>6280</v>
      </c>
      <c r="AO6922" s="17">
        <v>3</v>
      </c>
      <c r="AP6922" s="17">
        <v>80</v>
      </c>
      <c r="AQ6922" s="17">
        <v>5</v>
      </c>
      <c r="AT6922" s="17" t="s">
        <v>5516</v>
      </c>
      <c r="DN6922" s="17">
        <f>COUNTIF(AU6922:DM6922, "X")</f>
        <v>0</v>
      </c>
    </row>
    <row r="6923" spans="1:118" s="17" customFormat="1">
      <c r="A6923" s="17" t="s">
        <v>4360</v>
      </c>
      <c r="B6923" s="17">
        <v>55</v>
      </c>
      <c r="C6923" s="17">
        <v>177392</v>
      </c>
      <c r="D6923" s="17" t="s">
        <v>4361</v>
      </c>
      <c r="E6923" s="17" t="s">
        <v>11</v>
      </c>
      <c r="F6923" s="17" t="s">
        <v>618</v>
      </c>
      <c r="H6923" s="309">
        <v>34436</v>
      </c>
      <c r="I6923" s="309">
        <v>42648</v>
      </c>
      <c r="J6923" s="17" t="s">
        <v>3888</v>
      </c>
      <c r="L6923" s="17" t="s">
        <v>4362</v>
      </c>
      <c r="N6923" s="17" t="s">
        <v>19</v>
      </c>
      <c r="O6923" s="17" t="s">
        <v>15</v>
      </c>
      <c r="P6923" s="17">
        <v>45356</v>
      </c>
      <c r="AC6923" s="17" t="s">
        <v>3890</v>
      </c>
      <c r="AD6923" s="17" t="s">
        <v>3891</v>
      </c>
      <c r="AF6923" s="17">
        <v>8</v>
      </c>
      <c r="AG6923" s="17">
        <v>2</v>
      </c>
      <c r="AM6923" s="17" t="s">
        <v>172</v>
      </c>
      <c r="AN6923" s="17" t="s">
        <v>3892</v>
      </c>
      <c r="AO6923" s="17">
        <v>3</v>
      </c>
      <c r="AP6923" s="17">
        <v>80</v>
      </c>
      <c r="AQ6923" s="17">
        <v>5</v>
      </c>
      <c r="AT6923" s="17" t="s">
        <v>3893</v>
      </c>
      <c r="DN6923" s="17">
        <f>COUNTIF(AU6923:DM6923, "X")</f>
        <v>0</v>
      </c>
    </row>
    <row r="6924" spans="1:118" s="17" customFormat="1">
      <c r="A6924" s="17" t="s">
        <v>13519</v>
      </c>
      <c r="B6924" s="17">
        <v>55</v>
      </c>
      <c r="C6924" s="17">
        <v>174677</v>
      </c>
      <c r="D6924" s="17" t="s">
        <v>12540</v>
      </c>
      <c r="E6924" s="17" t="s">
        <v>4945</v>
      </c>
      <c r="F6924" s="17" t="s">
        <v>132</v>
      </c>
      <c r="H6924" s="309">
        <v>35199</v>
      </c>
      <c r="I6924" s="309">
        <v>42464</v>
      </c>
      <c r="J6924" s="17" t="s">
        <v>3888</v>
      </c>
      <c r="L6924" s="17" t="s">
        <v>13520</v>
      </c>
      <c r="N6924" s="17" t="s">
        <v>31</v>
      </c>
      <c r="O6924" s="17" t="s">
        <v>15</v>
      </c>
      <c r="P6924" s="17">
        <v>45373</v>
      </c>
      <c r="AC6924" s="17" t="s">
        <v>9895</v>
      </c>
      <c r="AD6924" s="17" t="s">
        <v>9896</v>
      </c>
      <c r="AF6924" s="17">
        <v>8</v>
      </c>
      <c r="AG6924" s="17">
        <v>2</v>
      </c>
      <c r="AM6924" s="17" t="s">
        <v>115</v>
      </c>
      <c r="AN6924" s="17" t="s">
        <v>13186</v>
      </c>
      <c r="AO6924" s="17">
        <v>3</v>
      </c>
      <c r="AP6924" s="17">
        <v>80</v>
      </c>
      <c r="AQ6924" s="17">
        <v>5</v>
      </c>
      <c r="AR6924" s="17" t="s">
        <v>9898</v>
      </c>
      <c r="AT6924" s="17" t="s">
        <v>12990</v>
      </c>
      <c r="CY6924" s="17" t="s">
        <v>30</v>
      </c>
      <c r="DA6924" s="17" t="s">
        <v>3901</v>
      </c>
      <c r="DN6924" s="17">
        <f>COUNTIF(AU6924:DM6924, "X")</f>
        <v>1</v>
      </c>
    </row>
    <row r="6925" spans="1:118" s="17" customFormat="1">
      <c r="A6925" s="17" t="s">
        <v>19569</v>
      </c>
      <c r="B6925" s="17">
        <v>55</v>
      </c>
      <c r="C6925" s="17">
        <v>180663</v>
      </c>
      <c r="D6925" s="17" t="s">
        <v>19570</v>
      </c>
      <c r="E6925" s="17" t="s">
        <v>143</v>
      </c>
      <c r="F6925" s="17" t="s">
        <v>48</v>
      </c>
      <c r="H6925" s="309">
        <v>33057</v>
      </c>
      <c r="I6925" s="309">
        <v>43019</v>
      </c>
      <c r="J6925" s="17" t="s">
        <v>3888</v>
      </c>
      <c r="L6925" s="17" t="s">
        <v>19571</v>
      </c>
      <c r="N6925" s="17" t="s">
        <v>163</v>
      </c>
      <c r="O6925" s="17" t="s">
        <v>15</v>
      </c>
      <c r="P6925" s="17">
        <v>45312</v>
      </c>
      <c r="AF6925" s="17">
        <v>15</v>
      </c>
      <c r="AG6925" s="17">
        <v>2</v>
      </c>
      <c r="AH6925" s="17" t="s">
        <v>11926</v>
      </c>
      <c r="AK6925" s="17" t="s">
        <v>11927</v>
      </c>
      <c r="AM6925" s="17" t="s">
        <v>2615</v>
      </c>
      <c r="AN6925" s="17" t="s">
        <v>19445</v>
      </c>
      <c r="AO6925" s="17">
        <v>3</v>
      </c>
      <c r="AP6925" s="17">
        <v>80</v>
      </c>
      <c r="AQ6925" s="17">
        <v>5</v>
      </c>
      <c r="AR6925" s="17" t="s">
        <v>19446</v>
      </c>
      <c r="DN6925" s="17">
        <f>COUNTIF(AU6925:DM6925, "X")</f>
        <v>0</v>
      </c>
    </row>
    <row r="6926" spans="1:118" s="17" customFormat="1">
      <c r="A6926" s="17" t="s">
        <v>22198</v>
      </c>
      <c r="B6926" s="17">
        <v>55</v>
      </c>
      <c r="C6926" s="17">
        <v>139993</v>
      </c>
      <c r="D6926" s="17" t="s">
        <v>22199</v>
      </c>
      <c r="E6926" s="17" t="s">
        <v>228</v>
      </c>
      <c r="F6926" s="17" t="s">
        <v>70</v>
      </c>
      <c r="H6926" s="309">
        <v>26946</v>
      </c>
      <c r="I6926" s="309">
        <v>43020</v>
      </c>
      <c r="J6926" s="17" t="s">
        <v>3888</v>
      </c>
      <c r="L6926" s="17" t="s">
        <v>1014</v>
      </c>
      <c r="N6926" s="17" t="s">
        <v>19</v>
      </c>
      <c r="O6926" s="17" t="s">
        <v>15</v>
      </c>
      <c r="P6926" s="17">
        <v>45356</v>
      </c>
      <c r="Q6926" s="17">
        <v>9213</v>
      </c>
      <c r="AD6926" s="17" t="s">
        <v>3891</v>
      </c>
      <c r="AF6926" s="17">
        <v>8</v>
      </c>
      <c r="AG6926" s="17">
        <v>2</v>
      </c>
      <c r="AM6926" s="17" t="s">
        <v>246</v>
      </c>
      <c r="AN6926" s="17" t="s">
        <v>22149</v>
      </c>
      <c r="AO6926" s="17">
        <v>3</v>
      </c>
      <c r="AP6926" s="17">
        <v>80</v>
      </c>
      <c r="AQ6926" s="17">
        <v>5</v>
      </c>
      <c r="AR6926" s="17" t="s">
        <v>22150</v>
      </c>
      <c r="AV6926" s="17" t="s">
        <v>3901</v>
      </c>
      <c r="BD6926" s="17" t="s">
        <v>3901</v>
      </c>
      <c r="BK6926" s="17" t="s">
        <v>3901</v>
      </c>
      <c r="BN6926" s="17" t="s">
        <v>3901</v>
      </c>
      <c r="BQ6926" s="17" t="s">
        <v>30</v>
      </c>
      <c r="BS6926" s="17" t="s">
        <v>3901</v>
      </c>
      <c r="CC6926" s="17" t="s">
        <v>3901</v>
      </c>
      <c r="CF6926" s="17" t="s">
        <v>3901</v>
      </c>
      <c r="CG6926" s="17" t="s">
        <v>21</v>
      </c>
      <c r="CH6926" s="17" t="s">
        <v>3901</v>
      </c>
      <c r="CU6926" s="17" t="s">
        <v>3901</v>
      </c>
      <c r="DN6926" s="17">
        <f>COUNTIF(AU6926:DM6926, "X")</f>
        <v>9</v>
      </c>
    </row>
    <row r="6927" spans="1:118" s="17" customFormat="1">
      <c r="A6927" s="17" t="s">
        <v>24152</v>
      </c>
      <c r="B6927" s="17">
        <v>55</v>
      </c>
      <c r="C6927" s="17">
        <v>180681</v>
      </c>
      <c r="D6927" s="17" t="s">
        <v>24153</v>
      </c>
      <c r="E6927" s="17" t="s">
        <v>551</v>
      </c>
      <c r="F6927" s="17" t="s">
        <v>65</v>
      </c>
      <c r="H6927" s="309">
        <v>24678</v>
      </c>
      <c r="I6927" s="309">
        <v>43025</v>
      </c>
      <c r="J6927" s="17" t="s">
        <v>3888</v>
      </c>
      <c r="L6927" s="17" t="s">
        <v>24154</v>
      </c>
      <c r="M6927" s="17" t="s">
        <v>414</v>
      </c>
      <c r="N6927" s="17" t="s">
        <v>126</v>
      </c>
      <c r="O6927" s="17" t="s">
        <v>15</v>
      </c>
      <c r="P6927" s="17">
        <v>45383</v>
      </c>
      <c r="AF6927" s="17">
        <v>8</v>
      </c>
      <c r="AG6927" s="17">
        <v>2</v>
      </c>
      <c r="AI6927" s="17" t="s">
        <v>20542</v>
      </c>
      <c r="AM6927" s="17" t="s">
        <v>239</v>
      </c>
      <c r="AN6927" s="17" t="s">
        <v>24146</v>
      </c>
      <c r="AO6927" s="17">
        <v>3</v>
      </c>
      <c r="AP6927" s="17">
        <v>80</v>
      </c>
      <c r="AQ6927" s="17">
        <v>5</v>
      </c>
      <c r="AR6927" s="17" t="s">
        <v>22585</v>
      </c>
      <c r="AS6927" s="17" t="s">
        <v>23503</v>
      </c>
      <c r="DN6927" s="17">
        <f>COUNTIF(AU6927:DM6927, "X")</f>
        <v>0</v>
      </c>
    </row>
    <row r="6928" spans="1:118" s="17" customFormat="1">
      <c r="A6928" s="17" t="s">
        <v>26429</v>
      </c>
      <c r="B6928" s="17">
        <v>55</v>
      </c>
      <c r="C6928" s="17">
        <v>180689</v>
      </c>
      <c r="D6928" s="17" t="s">
        <v>26430</v>
      </c>
      <c r="E6928" s="17" t="s">
        <v>17</v>
      </c>
      <c r="F6928" s="17" t="s">
        <v>5750</v>
      </c>
      <c r="H6928" s="309">
        <v>21516</v>
      </c>
      <c r="I6928" s="309">
        <v>43027</v>
      </c>
      <c r="J6928" s="17" t="s">
        <v>3888</v>
      </c>
      <c r="L6928" s="17" t="s">
        <v>26431</v>
      </c>
      <c r="N6928" s="17" t="s">
        <v>14</v>
      </c>
      <c r="O6928" s="17" t="s">
        <v>15</v>
      </c>
      <c r="P6928" s="17">
        <v>45371</v>
      </c>
      <c r="AC6928" s="17" t="s">
        <v>17772</v>
      </c>
      <c r="AF6928" s="17">
        <v>8</v>
      </c>
      <c r="AG6928" s="17">
        <v>2</v>
      </c>
      <c r="AH6928" s="17" t="s">
        <v>11926</v>
      </c>
      <c r="AK6928" s="17" t="s">
        <v>17298</v>
      </c>
      <c r="AM6928" s="17" t="s">
        <v>78</v>
      </c>
      <c r="AN6928" s="17" t="s">
        <v>26289</v>
      </c>
      <c r="AO6928" s="17">
        <v>3</v>
      </c>
      <c r="AP6928" s="17">
        <v>80</v>
      </c>
      <c r="AQ6928" s="17">
        <v>5</v>
      </c>
      <c r="AT6928" s="17" t="s">
        <v>25610</v>
      </c>
      <c r="AV6928" s="17" t="s">
        <v>3901</v>
      </c>
      <c r="BB6928" s="17" t="s">
        <v>3901</v>
      </c>
      <c r="BD6928" s="17" t="s">
        <v>3901</v>
      </c>
      <c r="BH6928" s="17" t="s">
        <v>3901</v>
      </c>
      <c r="BK6928" s="17" t="s">
        <v>3901</v>
      </c>
      <c r="BS6928" s="17" t="s">
        <v>3901</v>
      </c>
      <c r="CC6928" s="17" t="s">
        <v>3901</v>
      </c>
      <c r="CU6928" s="17" t="s">
        <v>3901</v>
      </c>
      <c r="DA6928" s="17" t="s">
        <v>3901</v>
      </c>
      <c r="DF6928" s="17" t="s">
        <v>3901</v>
      </c>
      <c r="DN6928" s="17">
        <f>COUNTIF(AU6928:DM6928, "X")</f>
        <v>10</v>
      </c>
    </row>
    <row r="6929" spans="1:118" s="17" customFormat="1">
      <c r="A6929" s="17" t="s">
        <v>16920</v>
      </c>
      <c r="B6929" s="17">
        <v>55</v>
      </c>
      <c r="C6929" s="17">
        <v>180692</v>
      </c>
      <c r="D6929" s="17" t="s">
        <v>4906</v>
      </c>
      <c r="E6929" s="17" t="s">
        <v>191</v>
      </c>
      <c r="F6929" s="17" t="s">
        <v>22</v>
      </c>
      <c r="H6929" s="309">
        <v>32398</v>
      </c>
      <c r="I6929" s="309">
        <v>43028</v>
      </c>
      <c r="J6929" s="17" t="s">
        <v>3888</v>
      </c>
      <c r="L6929" s="17" t="s">
        <v>16921</v>
      </c>
      <c r="N6929" s="17" t="s">
        <v>31</v>
      </c>
      <c r="O6929" s="17" t="s">
        <v>15</v>
      </c>
      <c r="P6929" s="17">
        <v>45373</v>
      </c>
      <c r="AC6929" s="17" t="s">
        <v>9895</v>
      </c>
      <c r="AD6929" s="17" t="s">
        <v>9896</v>
      </c>
      <c r="AF6929" s="17">
        <v>15</v>
      </c>
      <c r="AG6929" s="17">
        <v>2</v>
      </c>
      <c r="AM6929" s="17" t="s">
        <v>220</v>
      </c>
      <c r="AN6929" s="17" t="s">
        <v>16782</v>
      </c>
      <c r="AO6929" s="17">
        <v>3</v>
      </c>
      <c r="AP6929" s="17">
        <v>80</v>
      </c>
      <c r="AQ6929" s="17">
        <v>5</v>
      </c>
      <c r="AR6929" s="17" t="s">
        <v>9898</v>
      </c>
      <c r="AT6929" s="17" t="s">
        <v>9899</v>
      </c>
      <c r="CL6929" s="17" t="s">
        <v>3901</v>
      </c>
      <c r="CU6929" s="17" t="s">
        <v>3901</v>
      </c>
      <c r="DN6929" s="17">
        <f>COUNTIF(AU6929:DM6929, "X")</f>
        <v>2</v>
      </c>
    </row>
    <row r="6930" spans="1:118" s="17" customFormat="1">
      <c r="A6930" s="17" t="s">
        <v>24518</v>
      </c>
      <c r="B6930" s="17">
        <v>55</v>
      </c>
      <c r="C6930" s="17">
        <v>155498</v>
      </c>
      <c r="D6930" s="17" t="s">
        <v>353</v>
      </c>
      <c r="E6930" s="17" t="s">
        <v>24519</v>
      </c>
      <c r="F6930" s="17" t="s">
        <v>70</v>
      </c>
      <c r="H6930" s="309">
        <v>24223</v>
      </c>
      <c r="I6930" s="309">
        <v>43028</v>
      </c>
      <c r="J6930" s="17" t="s">
        <v>3888</v>
      </c>
      <c r="L6930" s="17" t="s">
        <v>24520</v>
      </c>
      <c r="N6930" s="17" t="s">
        <v>19</v>
      </c>
      <c r="O6930" s="17" t="s">
        <v>15</v>
      </c>
      <c r="P6930" s="17">
        <v>45356</v>
      </c>
      <c r="AD6930" s="17" t="s">
        <v>3891</v>
      </c>
      <c r="AF6930" s="17">
        <v>8</v>
      </c>
      <c r="AG6930" s="17">
        <v>2</v>
      </c>
      <c r="AM6930" s="17" t="s">
        <v>141</v>
      </c>
      <c r="AN6930" s="17" t="s">
        <v>24484</v>
      </c>
      <c r="AO6930" s="17">
        <v>3</v>
      </c>
      <c r="AP6930" s="17">
        <v>80</v>
      </c>
      <c r="AQ6930" s="17">
        <v>5</v>
      </c>
      <c r="AR6930" s="17" t="s">
        <v>24485</v>
      </c>
      <c r="CR6930" s="17" t="s">
        <v>21</v>
      </c>
      <c r="CU6930" s="17" t="s">
        <v>3901</v>
      </c>
      <c r="DF6930" s="17" t="s">
        <v>3901</v>
      </c>
      <c r="DN6930" s="17">
        <f>COUNTIF(AU6930:DM6930, "X")</f>
        <v>2</v>
      </c>
    </row>
    <row r="6931" spans="1:118" s="17" customFormat="1">
      <c r="A6931" s="17" t="s">
        <v>8265</v>
      </c>
      <c r="B6931" s="17">
        <v>55</v>
      </c>
      <c r="C6931" s="17">
        <v>180696</v>
      </c>
      <c r="D6931" s="17" t="s">
        <v>8266</v>
      </c>
      <c r="E6931" s="17" t="s">
        <v>4059</v>
      </c>
      <c r="F6931" s="17" t="s">
        <v>22</v>
      </c>
      <c r="H6931" s="309">
        <v>29068</v>
      </c>
      <c r="I6931" s="309">
        <v>43030</v>
      </c>
      <c r="J6931" s="17" t="s">
        <v>3888</v>
      </c>
      <c r="L6931" s="17" t="s">
        <v>8106</v>
      </c>
      <c r="N6931" s="17" t="s">
        <v>19</v>
      </c>
      <c r="O6931" s="17" t="s">
        <v>15</v>
      </c>
      <c r="P6931" s="17">
        <v>45356</v>
      </c>
      <c r="Q6931" s="17">
        <v>1448</v>
      </c>
      <c r="AC6931" s="17" t="s">
        <v>3890</v>
      </c>
      <c r="AD6931" s="17" t="s">
        <v>3891</v>
      </c>
      <c r="AF6931" s="17">
        <v>8</v>
      </c>
      <c r="AG6931" s="17">
        <v>2</v>
      </c>
      <c r="AM6931" s="17" t="s">
        <v>117</v>
      </c>
      <c r="AN6931" s="17" t="s">
        <v>7978</v>
      </c>
      <c r="AO6931" s="17">
        <v>3</v>
      </c>
      <c r="AP6931" s="17">
        <v>80</v>
      </c>
      <c r="AQ6931" s="17">
        <v>5</v>
      </c>
      <c r="AT6931" s="17" t="s">
        <v>7979</v>
      </c>
      <c r="BS6931" s="17" t="s">
        <v>3901</v>
      </c>
      <c r="BY6931" s="17" t="s">
        <v>3901</v>
      </c>
      <c r="CC6931" s="17" t="s">
        <v>3901</v>
      </c>
      <c r="CH6931" s="17" t="s">
        <v>3901</v>
      </c>
      <c r="CQ6931" s="17" t="s">
        <v>3901</v>
      </c>
      <c r="CR6931" s="17" t="s">
        <v>21</v>
      </c>
      <c r="CU6931" s="17" t="s">
        <v>3901</v>
      </c>
      <c r="DN6931" s="17">
        <f>COUNTIF(AU6931:DM6931, "X")</f>
        <v>6</v>
      </c>
    </row>
    <row r="6932" spans="1:118" s="17" customFormat="1">
      <c r="A6932" s="17" t="s">
        <v>8281</v>
      </c>
      <c r="B6932" s="17">
        <v>55</v>
      </c>
      <c r="C6932" s="17">
        <v>180702</v>
      </c>
      <c r="D6932" s="17" t="s">
        <v>853</v>
      </c>
      <c r="E6932" s="17" t="s">
        <v>4448</v>
      </c>
      <c r="F6932" s="17" t="s">
        <v>333</v>
      </c>
      <c r="H6932" s="309">
        <v>34698</v>
      </c>
      <c r="I6932" s="309">
        <v>43034</v>
      </c>
      <c r="J6932" s="17" t="s">
        <v>3888</v>
      </c>
      <c r="L6932" s="17" t="s">
        <v>8282</v>
      </c>
      <c r="N6932" s="17" t="s">
        <v>19</v>
      </c>
      <c r="O6932" s="17" t="s">
        <v>15</v>
      </c>
      <c r="P6932" s="17">
        <v>45356</v>
      </c>
      <c r="AC6932" s="17" t="s">
        <v>3890</v>
      </c>
      <c r="AD6932" s="17" t="s">
        <v>3891</v>
      </c>
      <c r="AF6932" s="17">
        <v>8</v>
      </c>
      <c r="AG6932" s="17">
        <v>2</v>
      </c>
      <c r="AM6932" s="17" t="s">
        <v>117</v>
      </c>
      <c r="AN6932" s="17" t="s">
        <v>7978</v>
      </c>
      <c r="AO6932" s="17">
        <v>3</v>
      </c>
      <c r="AP6932" s="17">
        <v>80</v>
      </c>
      <c r="AQ6932" s="17">
        <v>5</v>
      </c>
      <c r="AT6932" s="17" t="s">
        <v>7979</v>
      </c>
      <c r="CQ6932" s="17" t="s">
        <v>3901</v>
      </c>
      <c r="DN6932" s="17">
        <f>COUNTIF(AU6932:DM6932, "X")</f>
        <v>1</v>
      </c>
    </row>
    <row r="6933" spans="1:118" s="17" customFormat="1">
      <c r="A6933" s="17" t="s">
        <v>15012</v>
      </c>
      <c r="B6933" s="17">
        <v>55</v>
      </c>
      <c r="C6933" s="17">
        <v>180716</v>
      </c>
      <c r="D6933" s="17" t="s">
        <v>15013</v>
      </c>
      <c r="E6933" s="17" t="s">
        <v>15014</v>
      </c>
      <c r="F6933" s="17" t="s">
        <v>15015</v>
      </c>
      <c r="H6933" s="309">
        <v>34129</v>
      </c>
      <c r="I6933" s="309">
        <v>43037</v>
      </c>
      <c r="J6933" s="17" t="s">
        <v>3888</v>
      </c>
      <c r="L6933" s="17" t="s">
        <v>15016</v>
      </c>
      <c r="N6933" s="17" t="s">
        <v>31</v>
      </c>
      <c r="O6933" s="17" t="s">
        <v>15</v>
      </c>
      <c r="P6933" s="17">
        <v>45373</v>
      </c>
      <c r="Q6933" s="17">
        <v>2948</v>
      </c>
      <c r="AC6933" s="17" t="s">
        <v>9895</v>
      </c>
      <c r="AD6933" s="17" t="s">
        <v>9896</v>
      </c>
      <c r="AF6933" s="17">
        <v>8</v>
      </c>
      <c r="AG6933" s="17">
        <v>2</v>
      </c>
      <c r="AM6933" s="17" t="s">
        <v>335</v>
      </c>
      <c r="AN6933" s="17" t="s">
        <v>14693</v>
      </c>
      <c r="AO6933" s="17">
        <v>3</v>
      </c>
      <c r="AP6933" s="17">
        <v>80</v>
      </c>
      <c r="AQ6933" s="17">
        <v>5</v>
      </c>
      <c r="AR6933" s="17" t="s">
        <v>9898</v>
      </c>
      <c r="AT6933" s="17" t="s">
        <v>14152</v>
      </c>
      <c r="CH6933" s="17" t="s">
        <v>3901</v>
      </c>
      <c r="DA6933" s="17" t="s">
        <v>3901</v>
      </c>
      <c r="DN6933" s="17">
        <f>COUNTIF(AU6933:DM6933, "X")</f>
        <v>2</v>
      </c>
    </row>
    <row r="6934" spans="1:118" s="17" customFormat="1">
      <c r="A6934" s="17" t="s">
        <v>25391</v>
      </c>
      <c r="B6934" s="17">
        <v>55</v>
      </c>
      <c r="C6934" s="17">
        <v>180725</v>
      </c>
      <c r="D6934" s="17" t="s">
        <v>5053</v>
      </c>
      <c r="E6934" s="17" t="s">
        <v>119</v>
      </c>
      <c r="F6934" s="17" t="s">
        <v>229</v>
      </c>
      <c r="G6934" s="17" t="s">
        <v>100</v>
      </c>
      <c r="H6934" s="309">
        <v>35518</v>
      </c>
      <c r="I6934" s="309">
        <v>43041</v>
      </c>
      <c r="J6934" s="17" t="s">
        <v>3888</v>
      </c>
      <c r="L6934" s="17" t="s">
        <v>123</v>
      </c>
      <c r="M6934" s="17" t="s">
        <v>863</v>
      </c>
      <c r="N6934" s="17" t="s">
        <v>31</v>
      </c>
      <c r="O6934" s="17" t="s">
        <v>15</v>
      </c>
      <c r="P6934" s="17">
        <v>45373</v>
      </c>
      <c r="AC6934" s="17" t="s">
        <v>9895</v>
      </c>
      <c r="AD6934" s="17" t="s">
        <v>9896</v>
      </c>
      <c r="AF6934" s="17">
        <v>8</v>
      </c>
      <c r="AG6934" s="17">
        <v>2</v>
      </c>
      <c r="AM6934" s="17" t="s">
        <v>67</v>
      </c>
      <c r="AN6934" s="17" t="s">
        <v>25087</v>
      </c>
      <c r="AO6934" s="17">
        <v>3</v>
      </c>
      <c r="AP6934" s="17">
        <v>80</v>
      </c>
      <c r="AQ6934" s="17">
        <v>5</v>
      </c>
      <c r="AR6934" s="17" t="s">
        <v>9898</v>
      </c>
      <c r="AT6934" s="17" t="s">
        <v>16072</v>
      </c>
      <c r="DN6934" s="17">
        <f>COUNTIF(AU6934:DM6934, "X")</f>
        <v>0</v>
      </c>
    </row>
    <row r="6935" spans="1:118" s="17" customFormat="1">
      <c r="A6935" s="17" t="s">
        <v>22776</v>
      </c>
      <c r="B6935" s="17">
        <v>55</v>
      </c>
      <c r="C6935" s="17">
        <v>180726</v>
      </c>
      <c r="D6935" s="17" t="s">
        <v>22777</v>
      </c>
      <c r="E6935" s="17" t="s">
        <v>24</v>
      </c>
      <c r="H6935" s="309">
        <v>31911</v>
      </c>
      <c r="I6935" s="309">
        <v>43041</v>
      </c>
      <c r="J6935" s="17" t="s">
        <v>3888</v>
      </c>
      <c r="L6935" s="17" t="s">
        <v>22639</v>
      </c>
      <c r="N6935" s="17" t="s">
        <v>126</v>
      </c>
      <c r="O6935" s="17" t="s">
        <v>15</v>
      </c>
      <c r="P6935" s="17">
        <v>45383</v>
      </c>
      <c r="AF6935" s="17">
        <v>8</v>
      </c>
      <c r="AG6935" s="17">
        <v>2</v>
      </c>
      <c r="AI6935" s="17" t="s">
        <v>20542</v>
      </c>
      <c r="AM6935" s="17" t="s">
        <v>133</v>
      </c>
      <c r="AN6935" s="17" t="s">
        <v>22584</v>
      </c>
      <c r="AO6935" s="17">
        <v>3</v>
      </c>
      <c r="AP6935" s="17">
        <v>80</v>
      </c>
      <c r="AQ6935" s="17">
        <v>5</v>
      </c>
      <c r="AR6935" s="17" t="s">
        <v>22585</v>
      </c>
      <c r="DN6935" s="17">
        <f>COUNTIF(AU6935:DM6935, "X")</f>
        <v>0</v>
      </c>
    </row>
    <row r="6936" spans="1:118" s="17" customFormat="1">
      <c r="A6936" s="17" t="s">
        <v>14085</v>
      </c>
      <c r="B6936" s="17">
        <v>55</v>
      </c>
      <c r="C6936" s="17">
        <v>180729</v>
      </c>
      <c r="D6936" s="17" t="s">
        <v>8639</v>
      </c>
      <c r="E6936" s="17" t="s">
        <v>442</v>
      </c>
      <c r="F6936" s="17" t="s">
        <v>229</v>
      </c>
      <c r="H6936" s="309">
        <v>32532</v>
      </c>
      <c r="I6936" s="309">
        <v>43043</v>
      </c>
      <c r="J6936" s="17" t="s">
        <v>3888</v>
      </c>
      <c r="L6936" s="17" t="s">
        <v>14086</v>
      </c>
      <c r="N6936" s="17" t="s">
        <v>31</v>
      </c>
      <c r="O6936" s="17" t="s">
        <v>15</v>
      </c>
      <c r="P6936" s="17">
        <v>45373</v>
      </c>
      <c r="Q6936" s="17">
        <v>2921</v>
      </c>
      <c r="AC6936" s="17" t="s">
        <v>9895</v>
      </c>
      <c r="AD6936" s="17" t="s">
        <v>9896</v>
      </c>
      <c r="AF6936" s="17">
        <v>8</v>
      </c>
      <c r="AG6936" s="17">
        <v>2</v>
      </c>
      <c r="AM6936" s="17" t="s">
        <v>240</v>
      </c>
      <c r="AN6936" s="17" t="s">
        <v>13567</v>
      </c>
      <c r="AO6936" s="17">
        <v>3</v>
      </c>
      <c r="AP6936" s="17">
        <v>80</v>
      </c>
      <c r="AQ6936" s="17">
        <v>5</v>
      </c>
      <c r="AR6936" s="17" t="s">
        <v>9898</v>
      </c>
      <c r="AT6936" s="17" t="s">
        <v>12990</v>
      </c>
      <c r="BN6936" s="17" t="s">
        <v>3901</v>
      </c>
      <c r="DN6936" s="17">
        <f>COUNTIF(AU6936:DM6936, "X")</f>
        <v>1</v>
      </c>
    </row>
    <row r="6937" spans="1:118" s="17" customFormat="1">
      <c r="A6937" s="17" t="s">
        <v>5929</v>
      </c>
      <c r="B6937" s="17">
        <v>55</v>
      </c>
      <c r="C6937" s="17">
        <v>167328</v>
      </c>
      <c r="D6937" s="17" t="s">
        <v>5930</v>
      </c>
      <c r="E6937" s="17" t="s">
        <v>5931</v>
      </c>
      <c r="F6937" s="17" t="s">
        <v>5932</v>
      </c>
      <c r="H6937" s="309">
        <v>35015</v>
      </c>
      <c r="I6937" s="309">
        <v>43050</v>
      </c>
      <c r="J6937" s="17" t="s">
        <v>3888</v>
      </c>
      <c r="L6937" s="17" t="s">
        <v>5810</v>
      </c>
      <c r="N6937" s="17" t="s">
        <v>19</v>
      </c>
      <c r="O6937" s="17" t="s">
        <v>15</v>
      </c>
      <c r="P6937" s="17">
        <v>45356</v>
      </c>
      <c r="AC6937" s="17" t="s">
        <v>3890</v>
      </c>
      <c r="AD6937" s="17" t="s">
        <v>3891</v>
      </c>
      <c r="AF6937" s="17">
        <v>15</v>
      </c>
      <c r="AG6937" s="17">
        <v>2</v>
      </c>
      <c r="AM6937" s="17" t="s">
        <v>105</v>
      </c>
      <c r="AN6937" s="17" t="s">
        <v>5515</v>
      </c>
      <c r="AO6937" s="17">
        <v>3</v>
      </c>
      <c r="AP6937" s="17">
        <v>80</v>
      </c>
      <c r="AQ6937" s="17">
        <v>5</v>
      </c>
      <c r="AT6937" s="17" t="s">
        <v>5516</v>
      </c>
      <c r="DN6937" s="17">
        <f>COUNTIF(AU6937:DM6937, "X")</f>
        <v>0</v>
      </c>
    </row>
    <row r="6938" spans="1:118" s="17" customFormat="1">
      <c r="A6938" s="17" t="s">
        <v>11798</v>
      </c>
      <c r="B6938" s="17">
        <v>55</v>
      </c>
      <c r="C6938" s="17">
        <v>142300</v>
      </c>
      <c r="D6938" s="17" t="s">
        <v>11799</v>
      </c>
      <c r="E6938" s="17" t="s">
        <v>149</v>
      </c>
      <c r="F6938" s="17" t="s">
        <v>400</v>
      </c>
      <c r="H6938" s="309">
        <v>30629</v>
      </c>
      <c r="I6938" s="309">
        <v>43054</v>
      </c>
      <c r="J6938" s="17" t="s">
        <v>3888</v>
      </c>
      <c r="L6938" s="17" t="s">
        <v>11800</v>
      </c>
      <c r="N6938" s="17" t="s">
        <v>14</v>
      </c>
      <c r="O6938" s="17" t="s">
        <v>15</v>
      </c>
      <c r="P6938" s="17">
        <v>45371</v>
      </c>
      <c r="AC6938" s="17" t="s">
        <v>14</v>
      </c>
      <c r="AF6938" s="17">
        <v>8</v>
      </c>
      <c r="AG6938" s="17">
        <v>2</v>
      </c>
      <c r="AI6938" s="17" t="s">
        <v>10178</v>
      </c>
      <c r="AM6938" s="17" t="s">
        <v>173</v>
      </c>
      <c r="AN6938" s="17" t="s">
        <v>11705</v>
      </c>
      <c r="AO6938" s="17">
        <v>3</v>
      </c>
      <c r="AP6938" s="17">
        <v>80</v>
      </c>
      <c r="AQ6938" s="17">
        <v>5</v>
      </c>
      <c r="AR6938" s="17" t="s">
        <v>10180</v>
      </c>
      <c r="BQ6938" s="17" t="s">
        <v>30</v>
      </c>
      <c r="BS6938" s="17" t="s">
        <v>3901</v>
      </c>
      <c r="DN6938" s="17">
        <f>COUNTIF(AU6938:DM6938, "X")</f>
        <v>1</v>
      </c>
    </row>
    <row r="6939" spans="1:118" s="17" customFormat="1">
      <c r="A6939" s="17" t="s">
        <v>16445</v>
      </c>
      <c r="B6939" s="17">
        <v>55</v>
      </c>
      <c r="C6939" s="17">
        <v>180761</v>
      </c>
      <c r="D6939" s="17" t="s">
        <v>6598</v>
      </c>
      <c r="E6939" s="17" t="s">
        <v>443</v>
      </c>
      <c r="F6939" s="17" t="s">
        <v>16446</v>
      </c>
      <c r="H6939" s="309">
        <v>31643</v>
      </c>
      <c r="I6939" s="309">
        <v>43054</v>
      </c>
      <c r="J6939" s="17" t="s">
        <v>3888</v>
      </c>
      <c r="L6939" s="17" t="s">
        <v>408</v>
      </c>
      <c r="M6939" s="17" t="s">
        <v>9421</v>
      </c>
      <c r="N6939" s="17" t="s">
        <v>31</v>
      </c>
      <c r="O6939" s="17" t="s">
        <v>15</v>
      </c>
      <c r="P6939" s="17">
        <v>45373</v>
      </c>
      <c r="AC6939" s="17" t="s">
        <v>9895</v>
      </c>
      <c r="AD6939" s="17" t="s">
        <v>9896</v>
      </c>
      <c r="AF6939" s="17">
        <v>15</v>
      </c>
      <c r="AG6939" s="17">
        <v>2</v>
      </c>
      <c r="AM6939" s="17" t="s">
        <v>41</v>
      </c>
      <c r="AN6939" s="17" t="s">
        <v>16339</v>
      </c>
      <c r="AO6939" s="17">
        <v>3</v>
      </c>
      <c r="AP6939" s="17">
        <v>80</v>
      </c>
      <c r="AQ6939" s="17">
        <v>5</v>
      </c>
      <c r="AR6939" s="17" t="s">
        <v>9898</v>
      </c>
      <c r="AT6939" s="17" t="s">
        <v>16072</v>
      </c>
      <c r="BS6939" s="17" t="s">
        <v>3901</v>
      </c>
      <c r="DN6939" s="17">
        <f>COUNTIF(AU6939:DM6939, "X")</f>
        <v>1</v>
      </c>
    </row>
    <row r="6940" spans="1:118" s="17" customFormat="1">
      <c r="A6940" s="17" t="s">
        <v>4278</v>
      </c>
      <c r="B6940" s="17">
        <v>55</v>
      </c>
      <c r="C6940" s="17">
        <v>180766</v>
      </c>
      <c r="D6940" s="17" t="s">
        <v>4279</v>
      </c>
      <c r="E6940" s="17" t="s">
        <v>252</v>
      </c>
      <c r="F6940" s="17" t="s">
        <v>229</v>
      </c>
      <c r="H6940" s="309">
        <v>33013</v>
      </c>
      <c r="I6940" s="309">
        <v>43056</v>
      </c>
      <c r="J6940" s="17" t="s">
        <v>3888</v>
      </c>
      <c r="L6940" s="17" t="s">
        <v>4280</v>
      </c>
      <c r="N6940" s="17" t="s">
        <v>19</v>
      </c>
      <c r="O6940" s="17" t="s">
        <v>15</v>
      </c>
      <c r="P6940" s="17">
        <v>45356</v>
      </c>
      <c r="AC6940" s="17" t="s">
        <v>3890</v>
      </c>
      <c r="AD6940" s="17" t="s">
        <v>3891</v>
      </c>
      <c r="AF6940" s="17">
        <v>8</v>
      </c>
      <c r="AG6940" s="17">
        <v>2</v>
      </c>
      <c r="AM6940" s="17" t="s">
        <v>172</v>
      </c>
      <c r="AN6940" s="17" t="s">
        <v>3892</v>
      </c>
      <c r="AO6940" s="17">
        <v>3</v>
      </c>
      <c r="AP6940" s="17">
        <v>80</v>
      </c>
      <c r="AQ6940" s="17">
        <v>5</v>
      </c>
      <c r="AT6940" s="17" t="s">
        <v>3893</v>
      </c>
      <c r="DN6940" s="17">
        <f>COUNTIF(AU6940:DM6940, "X")</f>
        <v>0</v>
      </c>
    </row>
    <row r="6941" spans="1:118" s="17" customFormat="1">
      <c r="A6941" s="17" t="s">
        <v>11271</v>
      </c>
      <c r="B6941" s="17">
        <v>55</v>
      </c>
      <c r="C6941" s="17">
        <v>161925</v>
      </c>
      <c r="D6941" s="17" t="s">
        <v>4318</v>
      </c>
      <c r="E6941" s="17" t="s">
        <v>374</v>
      </c>
      <c r="F6941" s="17" t="s">
        <v>17</v>
      </c>
      <c r="H6941" s="309">
        <v>33190</v>
      </c>
      <c r="I6941" s="309">
        <v>43056</v>
      </c>
      <c r="J6941" s="17" t="s">
        <v>3888</v>
      </c>
      <c r="L6941" s="17" t="s">
        <v>11272</v>
      </c>
      <c r="N6941" s="17" t="s">
        <v>14</v>
      </c>
      <c r="O6941" s="17" t="s">
        <v>15</v>
      </c>
      <c r="P6941" s="17">
        <v>45371</v>
      </c>
      <c r="AC6941" s="17" t="s">
        <v>14</v>
      </c>
      <c r="AF6941" s="17">
        <v>8</v>
      </c>
      <c r="AG6941" s="17">
        <v>2</v>
      </c>
      <c r="AI6941" s="17" t="s">
        <v>10178</v>
      </c>
      <c r="AM6941" s="17" t="s">
        <v>151</v>
      </c>
      <c r="AN6941" s="17" t="s">
        <v>11216</v>
      </c>
      <c r="AO6941" s="17">
        <v>3</v>
      </c>
      <c r="AP6941" s="17">
        <v>80</v>
      </c>
      <c r="AQ6941" s="17">
        <v>5</v>
      </c>
      <c r="AR6941" s="17" t="s">
        <v>10180</v>
      </c>
      <c r="CH6941" s="17" t="s">
        <v>3901</v>
      </c>
      <c r="CR6941" s="17" t="s">
        <v>30</v>
      </c>
      <c r="DN6941" s="17">
        <f>COUNTIF(AU6941:DM6941, "X")</f>
        <v>1</v>
      </c>
    </row>
    <row r="6942" spans="1:118" s="17" customFormat="1">
      <c r="A6942" s="17" t="s">
        <v>6990</v>
      </c>
      <c r="B6942" s="17">
        <v>55</v>
      </c>
      <c r="C6942" s="17">
        <v>180768</v>
      </c>
      <c r="D6942" s="17" t="s">
        <v>6991</v>
      </c>
      <c r="E6942" s="17" t="s">
        <v>17</v>
      </c>
      <c r="F6942" s="17" t="s">
        <v>752</v>
      </c>
      <c r="H6942" s="309">
        <v>17881</v>
      </c>
      <c r="I6942" s="309">
        <v>43056</v>
      </c>
      <c r="J6942" s="17" t="s">
        <v>3888</v>
      </c>
      <c r="L6942" s="17" t="s">
        <v>6992</v>
      </c>
      <c r="N6942" s="17" t="s">
        <v>19</v>
      </c>
      <c r="O6942" s="17" t="s">
        <v>15</v>
      </c>
      <c r="P6942" s="17">
        <v>45356</v>
      </c>
      <c r="AC6942" s="17" t="s">
        <v>3890</v>
      </c>
      <c r="AD6942" s="17" t="s">
        <v>3891</v>
      </c>
      <c r="AF6942" s="17">
        <v>8</v>
      </c>
      <c r="AG6942" s="17">
        <v>2</v>
      </c>
      <c r="AM6942" s="17" t="s">
        <v>248</v>
      </c>
      <c r="AN6942" s="17" t="s">
        <v>6588</v>
      </c>
      <c r="AO6942" s="17">
        <v>3</v>
      </c>
      <c r="AP6942" s="17">
        <v>80</v>
      </c>
      <c r="AQ6942" s="17">
        <v>5</v>
      </c>
      <c r="AT6942" s="17" t="s">
        <v>6589</v>
      </c>
      <c r="AU6942" s="17" t="s">
        <v>21</v>
      </c>
      <c r="AV6942" s="17" t="s">
        <v>3901</v>
      </c>
      <c r="AX6942" s="17" t="s">
        <v>3901</v>
      </c>
      <c r="AZ6942" s="17" t="s">
        <v>3901</v>
      </c>
      <c r="BD6942" s="17" t="s">
        <v>3901</v>
      </c>
      <c r="CH6942" s="17" t="s">
        <v>3901</v>
      </c>
      <c r="DN6942" s="17">
        <f>COUNTIF(AU6942:DM6942, "X")</f>
        <v>5</v>
      </c>
    </row>
    <row r="6943" spans="1:118" s="17" customFormat="1">
      <c r="A6943" s="17" t="s">
        <v>7828</v>
      </c>
      <c r="B6943" s="17">
        <v>55</v>
      </c>
      <c r="C6943" s="17">
        <v>144224</v>
      </c>
      <c r="D6943" s="17" t="s">
        <v>294</v>
      </c>
      <c r="E6943" s="17" t="s">
        <v>4460</v>
      </c>
      <c r="F6943" s="17" t="s">
        <v>291</v>
      </c>
      <c r="H6943" s="309">
        <v>32829</v>
      </c>
      <c r="I6943" s="309">
        <v>43057</v>
      </c>
      <c r="J6943" s="17" t="s">
        <v>3888</v>
      </c>
      <c r="L6943" s="17" t="s">
        <v>7829</v>
      </c>
      <c r="N6943" s="17" t="s">
        <v>19</v>
      </c>
      <c r="O6943" s="17" t="s">
        <v>15</v>
      </c>
      <c r="P6943" s="17">
        <v>45356</v>
      </c>
      <c r="AC6943" s="17" t="s">
        <v>3890</v>
      </c>
      <c r="AD6943" s="17" t="s">
        <v>3891</v>
      </c>
      <c r="AF6943" s="17">
        <v>8</v>
      </c>
      <c r="AG6943" s="17">
        <v>2</v>
      </c>
      <c r="AM6943" s="17" t="s">
        <v>2606</v>
      </c>
      <c r="AN6943" s="17" t="s">
        <v>7570</v>
      </c>
      <c r="AO6943" s="17">
        <v>3</v>
      </c>
      <c r="AP6943" s="17">
        <v>80</v>
      </c>
      <c r="AQ6943" s="17">
        <v>5</v>
      </c>
      <c r="AT6943" s="17" t="s">
        <v>6589</v>
      </c>
      <c r="BQ6943" s="17" t="s">
        <v>30</v>
      </c>
      <c r="DN6943" s="17">
        <f>COUNTIF(AU6943:DM6943, "X")</f>
        <v>0</v>
      </c>
    </row>
    <row r="6944" spans="1:118" s="17" customFormat="1">
      <c r="A6944" s="17" t="s">
        <v>23630</v>
      </c>
      <c r="B6944" s="17">
        <v>55</v>
      </c>
      <c r="C6944" s="17">
        <v>180771</v>
      </c>
      <c r="D6944" s="17" t="s">
        <v>16843</v>
      </c>
      <c r="E6944" s="17" t="s">
        <v>7982</v>
      </c>
      <c r="F6944" s="17" t="s">
        <v>70</v>
      </c>
      <c r="H6944" s="309">
        <v>24064</v>
      </c>
      <c r="I6944" s="309">
        <v>43058</v>
      </c>
      <c r="J6944" s="17" t="s">
        <v>3888</v>
      </c>
      <c r="L6944" s="17" t="s">
        <v>23631</v>
      </c>
      <c r="N6944" s="17" t="s">
        <v>126</v>
      </c>
      <c r="O6944" s="17" t="s">
        <v>15</v>
      </c>
      <c r="P6944" s="17">
        <v>45383</v>
      </c>
      <c r="AF6944" s="17">
        <v>8</v>
      </c>
      <c r="AG6944" s="17">
        <v>2</v>
      </c>
      <c r="AI6944" s="17" t="s">
        <v>20542</v>
      </c>
      <c r="AM6944" s="17" t="s">
        <v>303</v>
      </c>
      <c r="AN6944" s="17" t="s">
        <v>23502</v>
      </c>
      <c r="AO6944" s="17">
        <v>3</v>
      </c>
      <c r="AP6944" s="17">
        <v>80</v>
      </c>
      <c r="AQ6944" s="17">
        <v>5</v>
      </c>
      <c r="AR6944" s="17" t="s">
        <v>22585</v>
      </c>
      <c r="AS6944" s="17" t="s">
        <v>23503</v>
      </c>
      <c r="BL6944" s="17" t="s">
        <v>30</v>
      </c>
      <c r="BQ6944" s="17" t="s">
        <v>30</v>
      </c>
      <c r="BS6944" s="17" t="s">
        <v>3901</v>
      </c>
      <c r="BY6944" s="17" t="s">
        <v>3901</v>
      </c>
      <c r="CC6944" s="17" t="s">
        <v>3901</v>
      </c>
      <c r="CD6944" s="17" t="s">
        <v>3901</v>
      </c>
      <c r="CF6944" s="17" t="s">
        <v>3901</v>
      </c>
      <c r="CG6944" s="17" t="s">
        <v>21</v>
      </c>
      <c r="CH6944" s="17" t="s">
        <v>3901</v>
      </c>
      <c r="CQ6944" s="17" t="s">
        <v>3901</v>
      </c>
      <c r="DN6944" s="17">
        <f>COUNTIF(AU6944:DM6944, "X")</f>
        <v>7</v>
      </c>
    </row>
    <row r="6945" spans="1:118" s="17" customFormat="1">
      <c r="A6945" s="17" t="s">
        <v>22870</v>
      </c>
      <c r="B6945" s="17">
        <v>55</v>
      </c>
      <c r="C6945" s="17">
        <v>180775</v>
      </c>
      <c r="D6945" s="17" t="s">
        <v>6045</v>
      </c>
      <c r="E6945" s="17" t="s">
        <v>194</v>
      </c>
      <c r="F6945" s="17" t="s">
        <v>21</v>
      </c>
      <c r="H6945" s="309">
        <v>32424</v>
      </c>
      <c r="I6945" s="309">
        <v>43059</v>
      </c>
      <c r="J6945" s="17" t="s">
        <v>3888</v>
      </c>
      <c r="L6945" s="17" t="s">
        <v>22871</v>
      </c>
      <c r="N6945" s="17" t="s">
        <v>205</v>
      </c>
      <c r="O6945" s="17" t="s">
        <v>15</v>
      </c>
      <c r="P6945" s="17">
        <v>45337</v>
      </c>
      <c r="Q6945" s="17">
        <v>8740</v>
      </c>
      <c r="AF6945" s="17">
        <v>8</v>
      </c>
      <c r="AG6945" s="17">
        <v>2</v>
      </c>
      <c r="AI6945" s="17" t="s">
        <v>20542</v>
      </c>
      <c r="AM6945" s="17" t="s">
        <v>253</v>
      </c>
      <c r="AN6945" s="17" t="s">
        <v>22821</v>
      </c>
      <c r="AO6945" s="17">
        <v>3</v>
      </c>
      <c r="AP6945" s="17">
        <v>80</v>
      </c>
      <c r="AQ6945" s="17">
        <v>5</v>
      </c>
      <c r="AR6945" s="17" t="s">
        <v>22585</v>
      </c>
      <c r="DN6945" s="17">
        <f>COUNTIF(AU6945:DM6945, "X")</f>
        <v>0</v>
      </c>
    </row>
    <row r="6946" spans="1:118" s="17" customFormat="1">
      <c r="A6946" s="17" t="s">
        <v>19616</v>
      </c>
      <c r="B6946" s="17">
        <v>55</v>
      </c>
      <c r="C6946" s="17">
        <v>119408</v>
      </c>
      <c r="D6946" s="17" t="s">
        <v>4029</v>
      </c>
      <c r="E6946" s="17" t="s">
        <v>263</v>
      </c>
      <c r="F6946" s="17" t="s">
        <v>58</v>
      </c>
      <c r="H6946" s="309">
        <v>19093</v>
      </c>
      <c r="I6946" s="309">
        <v>43059</v>
      </c>
      <c r="J6946" s="17" t="s">
        <v>3888</v>
      </c>
      <c r="L6946" s="17" t="s">
        <v>19617</v>
      </c>
      <c r="N6946" s="17" t="s">
        <v>163</v>
      </c>
      <c r="O6946" s="17" t="s">
        <v>15</v>
      </c>
      <c r="P6946" s="17">
        <v>45312</v>
      </c>
      <c r="Q6946" s="17">
        <v>9752</v>
      </c>
      <c r="AF6946" s="17">
        <v>8</v>
      </c>
      <c r="AG6946" s="17">
        <v>2</v>
      </c>
      <c r="AH6946" s="17" t="s">
        <v>11926</v>
      </c>
      <c r="AK6946" s="17" t="s">
        <v>11927</v>
      </c>
      <c r="AM6946" s="17" t="s">
        <v>2615</v>
      </c>
      <c r="AN6946" s="17" t="s">
        <v>19445</v>
      </c>
      <c r="AO6946" s="17">
        <v>3</v>
      </c>
      <c r="AP6946" s="17">
        <v>80</v>
      </c>
      <c r="AQ6946" s="17">
        <v>5</v>
      </c>
      <c r="AR6946" s="17" t="s">
        <v>19446</v>
      </c>
      <c r="CU6946" s="17" t="s">
        <v>3901</v>
      </c>
      <c r="DN6946" s="17">
        <f>COUNTIF(AU6946:DM6946, "X")</f>
        <v>1</v>
      </c>
    </row>
    <row r="6947" spans="1:118" s="17" customFormat="1">
      <c r="A6947" s="17" t="s">
        <v>20182</v>
      </c>
      <c r="B6947" s="17">
        <v>55</v>
      </c>
      <c r="C6947" s="17">
        <v>156030</v>
      </c>
      <c r="D6947" s="17" t="s">
        <v>1017</v>
      </c>
      <c r="E6947" s="17" t="s">
        <v>150</v>
      </c>
      <c r="F6947" s="17" t="s">
        <v>371</v>
      </c>
      <c r="H6947" s="309">
        <v>33914</v>
      </c>
      <c r="I6947" s="309">
        <v>43059</v>
      </c>
      <c r="J6947" s="17" t="s">
        <v>3888</v>
      </c>
      <c r="L6947" s="17" t="s">
        <v>20183</v>
      </c>
      <c r="N6947" s="17" t="s">
        <v>31</v>
      </c>
      <c r="O6947" s="17" t="s">
        <v>15</v>
      </c>
      <c r="P6947" s="17">
        <v>45373</v>
      </c>
      <c r="Q6947" s="17">
        <v>9390</v>
      </c>
      <c r="AD6947" s="17" t="s">
        <v>9896</v>
      </c>
      <c r="AF6947" s="17">
        <v>8</v>
      </c>
      <c r="AG6947" s="17">
        <v>2</v>
      </c>
      <c r="AM6947" s="17" t="s">
        <v>180</v>
      </c>
      <c r="AN6947" s="17" t="s">
        <v>20012</v>
      </c>
      <c r="AO6947" s="17">
        <v>3</v>
      </c>
      <c r="AP6947" s="17">
        <v>80</v>
      </c>
      <c r="AQ6947" s="17">
        <v>5</v>
      </c>
      <c r="AR6947" s="17" t="s">
        <v>10180</v>
      </c>
      <c r="CF6947" s="17" t="s">
        <v>3901</v>
      </c>
      <c r="CI6947" s="17" t="s">
        <v>3901</v>
      </c>
      <c r="DN6947" s="17">
        <f>COUNTIF(AU6947:DM6947, "X")</f>
        <v>2</v>
      </c>
    </row>
    <row r="6948" spans="1:118" s="17" customFormat="1">
      <c r="A6948" s="17" t="s">
        <v>15021</v>
      </c>
      <c r="B6948" s="17">
        <v>55</v>
      </c>
      <c r="C6948" s="17">
        <v>180787</v>
      </c>
      <c r="D6948" s="17" t="s">
        <v>15022</v>
      </c>
      <c r="E6948" s="17" t="s">
        <v>149</v>
      </c>
      <c r="F6948" s="17" t="s">
        <v>48</v>
      </c>
      <c r="H6948" s="309">
        <v>34908</v>
      </c>
      <c r="I6948" s="309">
        <v>43061</v>
      </c>
      <c r="J6948" s="17" t="s">
        <v>3888</v>
      </c>
      <c r="L6948" s="17" t="s">
        <v>15023</v>
      </c>
      <c r="N6948" s="17" t="s">
        <v>31</v>
      </c>
      <c r="O6948" s="17" t="s">
        <v>15</v>
      </c>
      <c r="P6948" s="17">
        <v>45373</v>
      </c>
      <c r="AC6948" s="17" t="s">
        <v>9895</v>
      </c>
      <c r="AD6948" s="17" t="s">
        <v>9896</v>
      </c>
      <c r="AF6948" s="17">
        <v>15</v>
      </c>
      <c r="AG6948" s="17">
        <v>2</v>
      </c>
      <c r="AM6948" s="17" t="s">
        <v>335</v>
      </c>
      <c r="AN6948" s="17" t="s">
        <v>14693</v>
      </c>
      <c r="AO6948" s="17">
        <v>3</v>
      </c>
      <c r="AP6948" s="17">
        <v>80</v>
      </c>
      <c r="AQ6948" s="17">
        <v>5</v>
      </c>
      <c r="AR6948" s="17" t="s">
        <v>9898</v>
      </c>
      <c r="AT6948" s="17" t="s">
        <v>14152</v>
      </c>
      <c r="DN6948" s="17">
        <f>COUNTIF(AU6948:DM6948, "X")</f>
        <v>0</v>
      </c>
    </row>
    <row r="6949" spans="1:118" s="17" customFormat="1">
      <c r="A6949" s="17" t="s">
        <v>20578</v>
      </c>
      <c r="B6949" s="17">
        <v>55</v>
      </c>
      <c r="C6949" s="17">
        <v>180792</v>
      </c>
      <c r="D6949" s="17" t="s">
        <v>54</v>
      </c>
      <c r="E6949" s="17" t="s">
        <v>61</v>
      </c>
      <c r="F6949" s="17" t="s">
        <v>18</v>
      </c>
      <c r="H6949" s="309">
        <v>36409</v>
      </c>
      <c r="I6949" s="309">
        <v>43024</v>
      </c>
      <c r="J6949" s="17" t="s">
        <v>3888</v>
      </c>
      <c r="L6949" s="17" t="s">
        <v>20579</v>
      </c>
      <c r="N6949" s="17" t="s">
        <v>14</v>
      </c>
      <c r="O6949" s="17" t="s">
        <v>15</v>
      </c>
      <c r="P6949" s="17">
        <v>45371</v>
      </c>
      <c r="AF6949" s="17">
        <v>15</v>
      </c>
      <c r="AG6949" s="17">
        <v>2</v>
      </c>
      <c r="AI6949" s="17" t="s">
        <v>10178</v>
      </c>
      <c r="AM6949" s="17" t="s">
        <v>94</v>
      </c>
      <c r="AN6949" s="17" t="s">
        <v>20471</v>
      </c>
      <c r="AO6949" s="17">
        <v>3</v>
      </c>
      <c r="AP6949" s="17">
        <v>80</v>
      </c>
      <c r="AQ6949" s="17">
        <v>5</v>
      </c>
      <c r="AR6949" s="17" t="s">
        <v>10180</v>
      </c>
      <c r="DN6949" s="17">
        <f>COUNTIF(AU6949:DM6949, "X")</f>
        <v>0</v>
      </c>
    </row>
    <row r="6950" spans="1:118" s="17" customFormat="1">
      <c r="A6950" s="17" t="s">
        <v>22772</v>
      </c>
      <c r="B6950" s="17">
        <v>55</v>
      </c>
      <c r="C6950" s="17">
        <v>180794</v>
      </c>
      <c r="D6950" s="17" t="s">
        <v>22773</v>
      </c>
      <c r="E6950" s="17" t="s">
        <v>709</v>
      </c>
      <c r="F6950" s="17" t="s">
        <v>70</v>
      </c>
      <c r="H6950" s="309">
        <v>22620</v>
      </c>
      <c r="I6950" s="309">
        <v>43024</v>
      </c>
      <c r="J6950" s="17" t="s">
        <v>3888</v>
      </c>
      <c r="L6950" s="17" t="s">
        <v>22774</v>
      </c>
      <c r="N6950" s="17" t="s">
        <v>126</v>
      </c>
      <c r="O6950" s="17" t="s">
        <v>15</v>
      </c>
      <c r="P6950" s="17">
        <v>45383</v>
      </c>
      <c r="AF6950" s="17">
        <v>8</v>
      </c>
      <c r="AG6950" s="17">
        <v>2</v>
      </c>
      <c r="AI6950" s="17" t="s">
        <v>20542</v>
      </c>
      <c r="AM6950" s="17" t="s">
        <v>133</v>
      </c>
      <c r="AN6950" s="17" t="s">
        <v>22584</v>
      </c>
      <c r="AO6950" s="17">
        <v>3</v>
      </c>
      <c r="AP6950" s="17">
        <v>80</v>
      </c>
      <c r="AQ6950" s="17">
        <v>5</v>
      </c>
      <c r="AR6950" s="17" t="s">
        <v>22585</v>
      </c>
      <c r="DN6950" s="17">
        <f>COUNTIF(AU6950:DM6950, "X")</f>
        <v>0</v>
      </c>
    </row>
    <row r="6951" spans="1:118" s="17" customFormat="1">
      <c r="A6951" s="17" t="s">
        <v>8053</v>
      </c>
      <c r="B6951" s="17">
        <v>55</v>
      </c>
      <c r="C6951" s="17">
        <v>180810</v>
      </c>
      <c r="D6951" s="17" t="s">
        <v>7122</v>
      </c>
      <c r="E6951" s="17" t="s">
        <v>8054</v>
      </c>
      <c r="F6951" s="17" t="s">
        <v>451</v>
      </c>
      <c r="H6951" s="309">
        <v>36399</v>
      </c>
      <c r="I6951" s="309">
        <v>43024</v>
      </c>
      <c r="J6951" s="17" t="s">
        <v>3888</v>
      </c>
      <c r="L6951" s="17" t="s">
        <v>8055</v>
      </c>
      <c r="N6951" s="17" t="s">
        <v>19</v>
      </c>
      <c r="O6951" s="17" t="s">
        <v>15</v>
      </c>
      <c r="P6951" s="17">
        <v>45356</v>
      </c>
      <c r="Q6951" s="17">
        <v>1722</v>
      </c>
      <c r="AC6951" s="17" t="s">
        <v>3890</v>
      </c>
      <c r="AD6951" s="17" t="s">
        <v>3891</v>
      </c>
      <c r="AF6951" s="17">
        <v>15</v>
      </c>
      <c r="AG6951" s="17">
        <v>2</v>
      </c>
      <c r="AM6951" s="17" t="s">
        <v>117</v>
      </c>
      <c r="AN6951" s="17" t="s">
        <v>7978</v>
      </c>
      <c r="AO6951" s="17">
        <v>3</v>
      </c>
      <c r="AP6951" s="17">
        <v>80</v>
      </c>
      <c r="AQ6951" s="17">
        <v>5</v>
      </c>
      <c r="AT6951" s="17" t="s">
        <v>7979</v>
      </c>
      <c r="DN6951" s="17">
        <f>COUNTIF(AU6951:DM6951, "X")</f>
        <v>0</v>
      </c>
    </row>
    <row r="6952" spans="1:118" s="17" customFormat="1">
      <c r="A6952" s="17" t="s">
        <v>21813</v>
      </c>
      <c r="B6952" s="17">
        <v>55</v>
      </c>
      <c r="C6952" s="17">
        <v>180813</v>
      </c>
      <c r="D6952" s="17" t="s">
        <v>5270</v>
      </c>
      <c r="E6952" s="17" t="s">
        <v>61</v>
      </c>
      <c r="F6952" s="17" t="s">
        <v>21814</v>
      </c>
      <c r="H6952" s="309">
        <v>35343</v>
      </c>
      <c r="I6952" s="309">
        <v>43024</v>
      </c>
      <c r="J6952" s="17" t="s">
        <v>3888</v>
      </c>
      <c r="L6952" s="17" t="s">
        <v>21815</v>
      </c>
      <c r="N6952" s="17" t="s">
        <v>196</v>
      </c>
      <c r="O6952" s="17" t="s">
        <v>15</v>
      </c>
      <c r="P6952" s="17">
        <v>45359</v>
      </c>
      <c r="AF6952" s="17">
        <v>8</v>
      </c>
      <c r="AG6952" s="17">
        <v>2</v>
      </c>
      <c r="AH6952" s="17" t="s">
        <v>11926</v>
      </c>
      <c r="AK6952" s="17" t="s">
        <v>21650</v>
      </c>
      <c r="AM6952" s="17" t="s">
        <v>197</v>
      </c>
      <c r="AN6952" s="17" t="s">
        <v>21651</v>
      </c>
      <c r="AO6952" s="17">
        <v>3</v>
      </c>
      <c r="AP6952" s="17">
        <v>80</v>
      </c>
      <c r="AQ6952" s="17">
        <v>5</v>
      </c>
      <c r="AR6952" s="17" t="s">
        <v>21652</v>
      </c>
      <c r="DN6952" s="17">
        <f>COUNTIF(AU6952:DM6952, "X")</f>
        <v>0</v>
      </c>
    </row>
    <row r="6953" spans="1:118" s="17" customFormat="1">
      <c r="A6953" s="17" t="s">
        <v>23048</v>
      </c>
      <c r="B6953" s="17">
        <v>55</v>
      </c>
      <c r="C6953" s="17">
        <v>180816</v>
      </c>
      <c r="D6953" s="17" t="s">
        <v>816</v>
      </c>
      <c r="E6953" s="17" t="s">
        <v>23049</v>
      </c>
      <c r="F6953" s="17" t="s">
        <v>21</v>
      </c>
      <c r="H6953" s="309">
        <v>36463</v>
      </c>
      <c r="I6953" s="309">
        <v>43026</v>
      </c>
      <c r="J6953" s="17" t="s">
        <v>3888</v>
      </c>
      <c r="L6953" s="17" t="s">
        <v>818</v>
      </c>
      <c r="N6953" s="17" t="s">
        <v>89</v>
      </c>
      <c r="O6953" s="17" t="s">
        <v>15</v>
      </c>
      <c r="P6953" s="17">
        <v>45339</v>
      </c>
      <c r="AF6953" s="17">
        <v>8</v>
      </c>
      <c r="AG6953" s="17">
        <v>2</v>
      </c>
      <c r="AI6953" s="17" t="s">
        <v>20542</v>
      </c>
      <c r="AM6953" s="17" t="s">
        <v>90</v>
      </c>
      <c r="AN6953" s="17" t="s">
        <v>23025</v>
      </c>
      <c r="AO6953" s="17">
        <v>3</v>
      </c>
      <c r="AP6953" s="17">
        <v>80</v>
      </c>
      <c r="AQ6953" s="17">
        <v>5</v>
      </c>
      <c r="AR6953" s="17" t="s">
        <v>22585</v>
      </c>
      <c r="DN6953" s="17">
        <f>COUNTIF(AU6953:DM6953, "X")</f>
        <v>0</v>
      </c>
    </row>
    <row r="6954" spans="1:118" s="17" customFormat="1">
      <c r="A6954" s="17" t="s">
        <v>24685</v>
      </c>
      <c r="B6954" s="17">
        <v>55</v>
      </c>
      <c r="C6954" s="17">
        <v>180823</v>
      </c>
      <c r="D6954" s="17" t="s">
        <v>5015</v>
      </c>
      <c r="E6954" s="17" t="s">
        <v>347</v>
      </c>
      <c r="F6954" s="17" t="s">
        <v>24686</v>
      </c>
      <c r="H6954" s="309">
        <v>35349</v>
      </c>
      <c r="I6954" s="309">
        <v>43027</v>
      </c>
      <c r="J6954" s="17" t="s">
        <v>3888</v>
      </c>
      <c r="L6954" s="17" t="s">
        <v>24687</v>
      </c>
      <c r="N6954" s="17" t="s">
        <v>19</v>
      </c>
      <c r="O6954" s="17" t="s">
        <v>15</v>
      </c>
      <c r="P6954" s="17">
        <v>45356</v>
      </c>
      <c r="AD6954" s="17" t="s">
        <v>3891</v>
      </c>
      <c r="AF6954" s="17">
        <v>8</v>
      </c>
      <c r="AG6954" s="17">
        <v>2</v>
      </c>
      <c r="AM6954" s="17" t="s">
        <v>141</v>
      </c>
      <c r="AN6954" s="17" t="s">
        <v>24484</v>
      </c>
      <c r="AO6954" s="17">
        <v>3</v>
      </c>
      <c r="AP6954" s="17">
        <v>80</v>
      </c>
      <c r="AQ6954" s="17">
        <v>5</v>
      </c>
      <c r="AR6954" s="17" t="s">
        <v>24485</v>
      </c>
      <c r="DN6954" s="17">
        <f>COUNTIF(AU6954:DM6954, "X")</f>
        <v>0</v>
      </c>
    </row>
    <row r="6955" spans="1:118" s="17" customFormat="1">
      <c r="A6955" s="17" t="s">
        <v>8972</v>
      </c>
      <c r="B6955" s="17">
        <v>55</v>
      </c>
      <c r="C6955" s="17">
        <v>180824</v>
      </c>
      <c r="D6955" s="17" t="s">
        <v>8973</v>
      </c>
      <c r="E6955" s="17" t="s">
        <v>312</v>
      </c>
      <c r="F6955" s="17" t="s">
        <v>21</v>
      </c>
      <c r="H6955" s="309">
        <v>32876</v>
      </c>
      <c r="I6955" s="309">
        <v>43031</v>
      </c>
      <c r="J6955" s="17" t="s">
        <v>3888</v>
      </c>
      <c r="L6955" s="17" t="s">
        <v>8974</v>
      </c>
      <c r="N6955" s="17" t="s">
        <v>19</v>
      </c>
      <c r="O6955" s="17" t="s">
        <v>15</v>
      </c>
      <c r="P6955" s="17">
        <v>45356</v>
      </c>
      <c r="AC6955" s="17" t="s">
        <v>3890</v>
      </c>
      <c r="AD6955" s="17" t="s">
        <v>3891</v>
      </c>
      <c r="AF6955" s="17">
        <v>8</v>
      </c>
      <c r="AG6955" s="17">
        <v>2</v>
      </c>
      <c r="AM6955" s="17" t="s">
        <v>2608</v>
      </c>
      <c r="AN6955" s="17" t="s">
        <v>8704</v>
      </c>
      <c r="AO6955" s="17">
        <v>3</v>
      </c>
      <c r="AP6955" s="17">
        <v>80</v>
      </c>
      <c r="AQ6955" s="17">
        <v>5</v>
      </c>
      <c r="AT6955" s="17" t="s">
        <v>7979</v>
      </c>
      <c r="DN6955" s="17">
        <f>COUNTIF(AU6955:DM6955, "X")</f>
        <v>0</v>
      </c>
    </row>
    <row r="6956" spans="1:118" s="17" customFormat="1">
      <c r="A6956" s="17" t="s">
        <v>6807</v>
      </c>
      <c r="B6956" s="17">
        <v>55</v>
      </c>
      <c r="C6956" s="17">
        <v>180828</v>
      </c>
      <c r="D6956" s="17" t="s">
        <v>6808</v>
      </c>
      <c r="E6956" s="17" t="s">
        <v>513</v>
      </c>
      <c r="F6956" s="17" t="s">
        <v>56</v>
      </c>
      <c r="H6956" s="309">
        <v>25131</v>
      </c>
      <c r="I6956" s="309">
        <v>43031</v>
      </c>
      <c r="J6956" s="17" t="s">
        <v>3888</v>
      </c>
      <c r="L6956" s="17" t="s">
        <v>6652</v>
      </c>
      <c r="N6956" s="17" t="s">
        <v>19</v>
      </c>
      <c r="O6956" s="17" t="s">
        <v>15</v>
      </c>
      <c r="P6956" s="17">
        <v>45356</v>
      </c>
      <c r="AC6956" s="17" t="s">
        <v>3890</v>
      </c>
      <c r="AD6956" s="17" t="s">
        <v>3891</v>
      </c>
      <c r="AF6956" s="17">
        <v>8</v>
      </c>
      <c r="AG6956" s="17">
        <v>2</v>
      </c>
      <c r="AM6956" s="17" t="s">
        <v>248</v>
      </c>
      <c r="AN6956" s="17" t="s">
        <v>6588</v>
      </c>
      <c r="AO6956" s="17">
        <v>3</v>
      </c>
      <c r="AP6956" s="17">
        <v>80</v>
      </c>
      <c r="AQ6956" s="17">
        <v>5</v>
      </c>
      <c r="AT6956" s="17" t="s">
        <v>6589</v>
      </c>
      <c r="DA6956" s="17" t="s">
        <v>3901</v>
      </c>
      <c r="DN6956" s="17">
        <f>COUNTIF(AU6956:DM6956, "X")</f>
        <v>1</v>
      </c>
    </row>
    <row r="6957" spans="1:118" s="17" customFormat="1">
      <c r="A6957" s="17" t="s">
        <v>26777</v>
      </c>
      <c r="B6957" s="17">
        <v>55</v>
      </c>
      <c r="C6957" s="17">
        <v>180838</v>
      </c>
      <c r="D6957" s="17" t="s">
        <v>26697</v>
      </c>
      <c r="E6957" s="17" t="s">
        <v>4055</v>
      </c>
      <c r="F6957" s="17" t="s">
        <v>5402</v>
      </c>
      <c r="H6957" s="309">
        <v>21480</v>
      </c>
      <c r="I6957" s="309">
        <v>43031</v>
      </c>
      <c r="J6957" s="17" t="s">
        <v>3888</v>
      </c>
      <c r="L6957" s="17" t="s">
        <v>26698</v>
      </c>
      <c r="N6957" s="17" t="s">
        <v>14</v>
      </c>
      <c r="O6957" s="17" t="s">
        <v>15</v>
      </c>
      <c r="P6957" s="17">
        <v>45371</v>
      </c>
      <c r="AC6957" s="17" t="s">
        <v>17772</v>
      </c>
      <c r="AF6957" s="17">
        <v>8</v>
      </c>
      <c r="AG6957" s="17">
        <v>2</v>
      </c>
      <c r="AH6957" s="17" t="s">
        <v>11926</v>
      </c>
      <c r="AK6957" s="17" t="s">
        <v>17298</v>
      </c>
      <c r="AM6957" s="17" t="s">
        <v>2619</v>
      </c>
      <c r="AN6957" s="17" t="s">
        <v>26616</v>
      </c>
      <c r="AO6957" s="17">
        <v>3</v>
      </c>
      <c r="AP6957" s="17">
        <v>80</v>
      </c>
      <c r="AQ6957" s="17">
        <v>5</v>
      </c>
      <c r="AT6957" s="17" t="s">
        <v>26617</v>
      </c>
      <c r="DN6957" s="17">
        <f>COUNTIF(AU6957:DM6957, "X")</f>
        <v>0</v>
      </c>
    </row>
    <row r="6958" spans="1:118" s="17" customFormat="1">
      <c r="A6958" s="17" t="s">
        <v>26696</v>
      </c>
      <c r="B6958" s="17">
        <v>55</v>
      </c>
      <c r="C6958" s="17">
        <v>180839</v>
      </c>
      <c r="D6958" s="17" t="s">
        <v>26697</v>
      </c>
      <c r="E6958" s="17" t="s">
        <v>17596</v>
      </c>
      <c r="F6958" s="17" t="s">
        <v>56</v>
      </c>
      <c r="H6958" s="309">
        <v>17534</v>
      </c>
      <c r="I6958" s="309">
        <v>43031</v>
      </c>
      <c r="J6958" s="17" t="s">
        <v>3888</v>
      </c>
      <c r="L6958" s="17" t="s">
        <v>26698</v>
      </c>
      <c r="N6958" s="17" t="s">
        <v>14</v>
      </c>
      <c r="O6958" s="17" t="s">
        <v>15</v>
      </c>
      <c r="P6958" s="17">
        <v>45371</v>
      </c>
      <c r="AC6958" s="17" t="s">
        <v>17772</v>
      </c>
      <c r="AF6958" s="17">
        <v>15</v>
      </c>
      <c r="AG6958" s="17">
        <v>2</v>
      </c>
      <c r="AH6958" s="17" t="s">
        <v>11926</v>
      </c>
      <c r="AK6958" s="17" t="s">
        <v>17298</v>
      </c>
      <c r="AM6958" s="17" t="s">
        <v>2619</v>
      </c>
      <c r="AN6958" s="17" t="s">
        <v>26616</v>
      </c>
      <c r="AO6958" s="17">
        <v>3</v>
      </c>
      <c r="AP6958" s="17">
        <v>80</v>
      </c>
      <c r="AQ6958" s="17">
        <v>5</v>
      </c>
      <c r="AT6958" s="17" t="s">
        <v>26617</v>
      </c>
      <c r="DN6958" s="17">
        <f>COUNTIF(AU6958:DM6958, "X")</f>
        <v>0</v>
      </c>
    </row>
    <row r="6959" spans="1:118" s="17" customFormat="1">
      <c r="A6959" s="17" t="s">
        <v>13319</v>
      </c>
      <c r="B6959" s="17">
        <v>55</v>
      </c>
      <c r="C6959" s="17">
        <v>180840</v>
      </c>
      <c r="D6959" s="17" t="s">
        <v>13320</v>
      </c>
      <c r="E6959" s="17" t="s">
        <v>35</v>
      </c>
      <c r="F6959" s="17" t="s">
        <v>13321</v>
      </c>
      <c r="H6959" s="309">
        <v>28126</v>
      </c>
      <c r="I6959" s="309">
        <v>43034</v>
      </c>
      <c r="J6959" s="17" t="s">
        <v>3888</v>
      </c>
      <c r="L6959" s="17" t="s">
        <v>13322</v>
      </c>
      <c r="N6959" s="17" t="s">
        <v>31</v>
      </c>
      <c r="O6959" s="17" t="s">
        <v>15</v>
      </c>
      <c r="P6959" s="17">
        <v>45373</v>
      </c>
      <c r="AC6959" s="17" t="s">
        <v>9895</v>
      </c>
      <c r="AD6959" s="17" t="s">
        <v>9896</v>
      </c>
      <c r="AF6959" s="17">
        <v>8</v>
      </c>
      <c r="AG6959" s="17">
        <v>2</v>
      </c>
      <c r="AM6959" s="17" t="s">
        <v>115</v>
      </c>
      <c r="AN6959" s="17" t="s">
        <v>13186</v>
      </c>
      <c r="AO6959" s="17">
        <v>3</v>
      </c>
      <c r="AP6959" s="17">
        <v>80</v>
      </c>
      <c r="AQ6959" s="17">
        <v>5</v>
      </c>
      <c r="AR6959" s="17" t="s">
        <v>9898</v>
      </c>
      <c r="AT6959" s="17" t="s">
        <v>12990</v>
      </c>
      <c r="DN6959" s="17">
        <f>COUNTIF(AU6959:DM6959, "X")</f>
        <v>0</v>
      </c>
    </row>
    <row r="6960" spans="1:118" s="17" customFormat="1">
      <c r="A6960" s="17" t="s">
        <v>14258</v>
      </c>
      <c r="B6960" s="17">
        <v>55</v>
      </c>
      <c r="C6960" s="17">
        <v>180845</v>
      </c>
      <c r="D6960" s="17" t="s">
        <v>14009</v>
      </c>
      <c r="E6960" s="17" t="s">
        <v>396</v>
      </c>
      <c r="F6960" s="17" t="s">
        <v>371</v>
      </c>
      <c r="H6960" s="309">
        <v>33662</v>
      </c>
      <c r="I6960" s="309">
        <v>43039</v>
      </c>
      <c r="J6960" s="17" t="s">
        <v>3888</v>
      </c>
      <c r="L6960" s="17" t="s">
        <v>14257</v>
      </c>
      <c r="N6960" s="17" t="s">
        <v>31</v>
      </c>
      <c r="O6960" s="17" t="s">
        <v>15</v>
      </c>
      <c r="P6960" s="17">
        <v>45373</v>
      </c>
      <c r="AC6960" s="17" t="s">
        <v>9895</v>
      </c>
      <c r="AD6960" s="17" t="s">
        <v>9896</v>
      </c>
      <c r="AF6960" s="17">
        <v>8</v>
      </c>
      <c r="AG6960" s="17">
        <v>2</v>
      </c>
      <c r="AM6960" s="17" t="s">
        <v>157</v>
      </c>
      <c r="AN6960" s="17" t="s">
        <v>14151</v>
      </c>
      <c r="AO6960" s="17">
        <v>3</v>
      </c>
      <c r="AP6960" s="17">
        <v>80</v>
      </c>
      <c r="AQ6960" s="17">
        <v>5</v>
      </c>
      <c r="AR6960" s="17" t="s">
        <v>9898</v>
      </c>
      <c r="AT6960" s="17" t="s">
        <v>14152</v>
      </c>
      <c r="CY6960" s="17" t="s">
        <v>21</v>
      </c>
      <c r="DA6960" s="17" t="s">
        <v>3901</v>
      </c>
      <c r="DN6960" s="17">
        <f>COUNTIF(AU6960:DM6960, "X")</f>
        <v>1</v>
      </c>
    </row>
    <row r="6961" spans="1:118" s="17" customFormat="1">
      <c r="A6961" s="17" t="s">
        <v>14353</v>
      </c>
      <c r="B6961" s="17">
        <v>55</v>
      </c>
      <c r="C6961" s="17">
        <v>180846</v>
      </c>
      <c r="D6961" s="17" t="s">
        <v>14009</v>
      </c>
      <c r="E6961" s="17" t="s">
        <v>4929</v>
      </c>
      <c r="F6961" s="17" t="s">
        <v>291</v>
      </c>
      <c r="H6961" s="309">
        <v>34983</v>
      </c>
      <c r="I6961" s="309">
        <v>43039</v>
      </c>
      <c r="J6961" s="17" t="s">
        <v>3888</v>
      </c>
      <c r="L6961" s="17" t="s">
        <v>14257</v>
      </c>
      <c r="N6961" s="17" t="s">
        <v>31</v>
      </c>
      <c r="O6961" s="17" t="s">
        <v>15</v>
      </c>
      <c r="P6961" s="17">
        <v>45373</v>
      </c>
      <c r="AC6961" s="17" t="s">
        <v>9895</v>
      </c>
      <c r="AD6961" s="17" t="s">
        <v>9896</v>
      </c>
      <c r="AF6961" s="17">
        <v>8</v>
      </c>
      <c r="AG6961" s="17">
        <v>2</v>
      </c>
      <c r="AM6961" s="17" t="s">
        <v>157</v>
      </c>
      <c r="AN6961" s="17" t="s">
        <v>14151</v>
      </c>
      <c r="AO6961" s="17">
        <v>3</v>
      </c>
      <c r="AP6961" s="17">
        <v>80</v>
      </c>
      <c r="AQ6961" s="17">
        <v>5</v>
      </c>
      <c r="AR6961" s="17" t="s">
        <v>9898</v>
      </c>
      <c r="AT6961" s="17" t="s">
        <v>14152</v>
      </c>
      <c r="CY6961" s="17" t="s">
        <v>21</v>
      </c>
      <c r="DA6961" s="17" t="s">
        <v>3901</v>
      </c>
      <c r="DN6961" s="17">
        <f>COUNTIF(AU6961:DM6961, "X")</f>
        <v>1</v>
      </c>
    </row>
    <row r="6962" spans="1:118" s="17" customFormat="1">
      <c r="A6962" s="17" t="s">
        <v>9790</v>
      </c>
      <c r="B6962" s="17">
        <v>55</v>
      </c>
      <c r="C6962" s="17">
        <v>180848</v>
      </c>
      <c r="D6962" s="17" t="s">
        <v>9791</v>
      </c>
      <c r="E6962" s="17" t="s">
        <v>388</v>
      </c>
      <c r="F6962" s="17" t="s">
        <v>75</v>
      </c>
      <c r="H6962" s="309">
        <v>36447</v>
      </c>
      <c r="I6962" s="309">
        <v>43039</v>
      </c>
      <c r="J6962" s="17" t="s">
        <v>3888</v>
      </c>
      <c r="L6962" s="17" t="s">
        <v>9792</v>
      </c>
      <c r="N6962" s="17" t="s">
        <v>19</v>
      </c>
      <c r="O6962" s="17" t="s">
        <v>15</v>
      </c>
      <c r="P6962" s="17">
        <v>45356</v>
      </c>
      <c r="AC6962" s="17" t="s">
        <v>3890</v>
      </c>
      <c r="AD6962" s="17" t="s">
        <v>3891</v>
      </c>
      <c r="AF6962" s="17">
        <v>8</v>
      </c>
      <c r="AG6962" s="17">
        <v>2</v>
      </c>
      <c r="AM6962" s="17" t="s">
        <v>285</v>
      </c>
      <c r="AN6962" s="17" t="s">
        <v>9737</v>
      </c>
      <c r="AO6962" s="17">
        <v>3</v>
      </c>
      <c r="AP6962" s="17">
        <v>80</v>
      </c>
      <c r="AQ6962" s="17">
        <v>5</v>
      </c>
      <c r="AT6962" s="17" t="s">
        <v>9082</v>
      </c>
      <c r="DN6962" s="17">
        <f>COUNTIF(AU6962:DM6962, "X")</f>
        <v>0</v>
      </c>
    </row>
    <row r="6963" spans="1:118" s="17" customFormat="1">
      <c r="A6963" s="17" t="s">
        <v>11648</v>
      </c>
      <c r="B6963" s="17">
        <v>55</v>
      </c>
      <c r="C6963" s="17">
        <v>180861</v>
      </c>
      <c r="D6963" s="17" t="s">
        <v>11649</v>
      </c>
      <c r="E6963" s="17" t="s">
        <v>9600</v>
      </c>
      <c r="F6963" s="17" t="s">
        <v>110</v>
      </c>
      <c r="H6963" s="309">
        <v>36390</v>
      </c>
      <c r="I6963" s="309">
        <v>43041</v>
      </c>
      <c r="J6963" s="17" t="s">
        <v>3888</v>
      </c>
      <c r="L6963" s="17" t="s">
        <v>11650</v>
      </c>
      <c r="N6963" s="17" t="s">
        <v>14</v>
      </c>
      <c r="O6963" s="17" t="s">
        <v>15</v>
      </c>
      <c r="P6963" s="17">
        <v>45371</v>
      </c>
      <c r="AC6963" s="17" t="s">
        <v>14</v>
      </c>
      <c r="AF6963" s="17">
        <v>8</v>
      </c>
      <c r="AG6963" s="17">
        <v>2</v>
      </c>
      <c r="AI6963" s="17" t="s">
        <v>10178</v>
      </c>
      <c r="AM6963" s="17" t="s">
        <v>68</v>
      </c>
      <c r="AN6963" s="17" t="s">
        <v>11517</v>
      </c>
      <c r="AO6963" s="17">
        <v>3</v>
      </c>
      <c r="AP6963" s="17">
        <v>80</v>
      </c>
      <c r="AQ6963" s="17">
        <v>5</v>
      </c>
      <c r="AR6963" s="17" t="s">
        <v>10180</v>
      </c>
      <c r="DN6963" s="17">
        <f>COUNTIF(AU6963:DM6963, "X")</f>
        <v>0</v>
      </c>
    </row>
    <row r="6964" spans="1:118" s="17" customFormat="1">
      <c r="A6964" s="17" t="s">
        <v>10958</v>
      </c>
      <c r="B6964" s="17">
        <v>55</v>
      </c>
      <c r="C6964" s="17">
        <v>180863</v>
      </c>
      <c r="D6964" s="17" t="s">
        <v>9531</v>
      </c>
      <c r="E6964" s="17" t="s">
        <v>9494</v>
      </c>
      <c r="F6964" s="17" t="s">
        <v>104</v>
      </c>
      <c r="H6964" s="309">
        <v>36342</v>
      </c>
      <c r="I6964" s="309">
        <v>43041</v>
      </c>
      <c r="J6964" s="17" t="s">
        <v>3888</v>
      </c>
      <c r="L6964" s="17" t="s">
        <v>10959</v>
      </c>
      <c r="N6964" s="17" t="s">
        <v>14</v>
      </c>
      <c r="O6964" s="17" t="s">
        <v>15</v>
      </c>
      <c r="P6964" s="17">
        <v>45371</v>
      </c>
      <c r="AC6964" s="17" t="s">
        <v>14</v>
      </c>
      <c r="AF6964" s="17">
        <v>8</v>
      </c>
      <c r="AG6964" s="17">
        <v>2</v>
      </c>
      <c r="AI6964" s="17" t="s">
        <v>10178</v>
      </c>
      <c r="AM6964" s="17" t="s">
        <v>16</v>
      </c>
      <c r="AN6964" s="17" t="s">
        <v>10763</v>
      </c>
      <c r="AO6964" s="17">
        <v>3</v>
      </c>
      <c r="AP6964" s="17">
        <v>80</v>
      </c>
      <c r="AQ6964" s="17">
        <v>5</v>
      </c>
      <c r="AR6964" s="17" t="s">
        <v>10180</v>
      </c>
      <c r="CY6964" s="17" t="s">
        <v>30</v>
      </c>
      <c r="DN6964" s="17">
        <f>COUNTIF(AU6964:DM6964, "X")</f>
        <v>0</v>
      </c>
    </row>
    <row r="6965" spans="1:118" s="17" customFormat="1">
      <c r="A6965" s="17" t="s">
        <v>24458</v>
      </c>
      <c r="B6965" s="17">
        <v>55</v>
      </c>
      <c r="C6965" s="17">
        <v>180868</v>
      </c>
      <c r="D6965" s="17" t="s">
        <v>24459</v>
      </c>
      <c r="E6965" s="17" t="s">
        <v>465</v>
      </c>
      <c r="F6965" s="17" t="s">
        <v>65</v>
      </c>
      <c r="H6965" s="309">
        <v>36459</v>
      </c>
      <c r="I6965" s="309">
        <v>43031</v>
      </c>
      <c r="J6965" s="17" t="s">
        <v>3888</v>
      </c>
      <c r="L6965" s="17" t="s">
        <v>24460</v>
      </c>
      <c r="N6965" s="17" t="s">
        <v>126</v>
      </c>
      <c r="O6965" s="17" t="s">
        <v>15</v>
      </c>
      <c r="P6965" s="17">
        <v>45383</v>
      </c>
      <c r="AF6965" s="17">
        <v>8</v>
      </c>
      <c r="AG6965" s="17">
        <v>2</v>
      </c>
      <c r="AI6965" s="17" t="s">
        <v>20542</v>
      </c>
      <c r="AM6965" s="17" t="s">
        <v>239</v>
      </c>
      <c r="AN6965" s="17" t="s">
        <v>24146</v>
      </c>
      <c r="AO6965" s="17">
        <v>3</v>
      </c>
      <c r="AP6965" s="17">
        <v>80</v>
      </c>
      <c r="AQ6965" s="17">
        <v>5</v>
      </c>
      <c r="AR6965" s="17" t="s">
        <v>22585</v>
      </c>
      <c r="AS6965" s="17" t="s">
        <v>23503</v>
      </c>
      <c r="DN6965" s="17">
        <f>COUNTIF(AU6965:DM6965, "X")</f>
        <v>0</v>
      </c>
    </row>
    <row r="6966" spans="1:118" s="17" customFormat="1">
      <c r="A6966" s="17" t="s">
        <v>22032</v>
      </c>
      <c r="B6966" s="17">
        <v>55</v>
      </c>
      <c r="C6966" s="17">
        <v>180871</v>
      </c>
      <c r="D6966" s="17" t="s">
        <v>5985</v>
      </c>
      <c r="E6966" s="17" t="s">
        <v>125</v>
      </c>
      <c r="F6966" s="17" t="s">
        <v>56</v>
      </c>
      <c r="H6966" s="309">
        <v>36404</v>
      </c>
      <c r="I6966" s="309">
        <v>43045</v>
      </c>
      <c r="J6966" s="17" t="s">
        <v>3888</v>
      </c>
      <c r="L6966" s="17" t="s">
        <v>22033</v>
      </c>
      <c r="N6966" s="17" t="s">
        <v>196</v>
      </c>
      <c r="O6966" s="17" t="s">
        <v>15</v>
      </c>
      <c r="P6966" s="17">
        <v>45359</v>
      </c>
      <c r="AF6966" s="17">
        <v>8</v>
      </c>
      <c r="AG6966" s="17">
        <v>2</v>
      </c>
      <c r="AH6966" s="17" t="s">
        <v>11926</v>
      </c>
      <c r="AK6966" s="17" t="s">
        <v>21650</v>
      </c>
      <c r="AM6966" s="17" t="s">
        <v>255</v>
      </c>
      <c r="AN6966" s="17" t="s">
        <v>21914</v>
      </c>
      <c r="AO6966" s="17">
        <v>3</v>
      </c>
      <c r="AP6966" s="17">
        <v>80</v>
      </c>
      <c r="AQ6966" s="17">
        <v>5</v>
      </c>
      <c r="AR6966" s="17" t="s">
        <v>21652</v>
      </c>
      <c r="AS6966" s="17" t="s">
        <v>21915</v>
      </c>
      <c r="DN6966" s="17">
        <f>COUNTIF(AU6966:DM6966, "X")</f>
        <v>0</v>
      </c>
    </row>
    <row r="6967" spans="1:118" s="17" customFormat="1">
      <c r="A6967" s="17" t="s">
        <v>22001</v>
      </c>
      <c r="B6967" s="17">
        <v>55</v>
      </c>
      <c r="C6967" s="17">
        <v>180878</v>
      </c>
      <c r="D6967" s="17" t="s">
        <v>17906</v>
      </c>
      <c r="E6967" s="17" t="s">
        <v>444</v>
      </c>
      <c r="F6967" s="17" t="s">
        <v>356</v>
      </c>
      <c r="H6967" s="309">
        <v>29243</v>
      </c>
      <c r="I6967" s="309">
        <v>43045</v>
      </c>
      <c r="J6967" s="17" t="s">
        <v>3888</v>
      </c>
      <c r="L6967" s="17" t="s">
        <v>21957</v>
      </c>
      <c r="N6967" s="17" t="s">
        <v>196</v>
      </c>
      <c r="O6967" s="17" t="s">
        <v>15</v>
      </c>
      <c r="P6967" s="17">
        <v>45359</v>
      </c>
      <c r="AF6967" s="17">
        <v>8</v>
      </c>
      <c r="AG6967" s="17">
        <v>2</v>
      </c>
      <c r="AH6967" s="17" t="s">
        <v>11926</v>
      </c>
      <c r="AK6967" s="17" t="s">
        <v>21650</v>
      </c>
      <c r="AM6967" s="17" t="s">
        <v>255</v>
      </c>
      <c r="AN6967" s="17" t="s">
        <v>21914</v>
      </c>
      <c r="AO6967" s="17">
        <v>3</v>
      </c>
      <c r="AP6967" s="17">
        <v>80</v>
      </c>
      <c r="AQ6967" s="17">
        <v>5</v>
      </c>
      <c r="AR6967" s="17" t="s">
        <v>21652</v>
      </c>
      <c r="AS6967" s="17" t="s">
        <v>21915</v>
      </c>
      <c r="DN6967" s="17">
        <f>COUNTIF(AU6967:DM6967, "X")</f>
        <v>0</v>
      </c>
    </row>
    <row r="6968" spans="1:118" s="17" customFormat="1">
      <c r="A6968" s="17" t="s">
        <v>26782</v>
      </c>
      <c r="B6968" s="17">
        <v>55</v>
      </c>
      <c r="C6968" s="17">
        <v>180892</v>
      </c>
      <c r="D6968" s="17" t="s">
        <v>439</v>
      </c>
      <c r="E6968" s="17" t="s">
        <v>470</v>
      </c>
      <c r="F6968" s="17" t="s">
        <v>65</v>
      </c>
      <c r="H6968" s="309">
        <v>17855</v>
      </c>
      <c r="I6968" s="309">
        <v>43071</v>
      </c>
      <c r="J6968" s="17" t="s">
        <v>3888</v>
      </c>
      <c r="L6968" s="17" t="s">
        <v>26783</v>
      </c>
      <c r="M6968" s="17" t="s">
        <v>689</v>
      </c>
      <c r="N6968" s="17" t="s">
        <v>14</v>
      </c>
      <c r="O6968" s="17" t="s">
        <v>15</v>
      </c>
      <c r="P6968" s="17">
        <v>45371</v>
      </c>
      <c r="AC6968" s="17" t="s">
        <v>17772</v>
      </c>
      <c r="AF6968" s="17">
        <v>8</v>
      </c>
      <c r="AG6968" s="17">
        <v>2</v>
      </c>
      <c r="AH6968" s="17" t="s">
        <v>11926</v>
      </c>
      <c r="AK6968" s="17" t="s">
        <v>17298</v>
      </c>
      <c r="AM6968" s="17" t="s">
        <v>2619</v>
      </c>
      <c r="AN6968" s="17" t="s">
        <v>26616</v>
      </c>
      <c r="AO6968" s="17">
        <v>3</v>
      </c>
      <c r="AP6968" s="17">
        <v>80</v>
      </c>
      <c r="AQ6968" s="17">
        <v>5</v>
      </c>
      <c r="AT6968" s="17" t="s">
        <v>26617</v>
      </c>
      <c r="CH6968" s="17" t="s">
        <v>3901</v>
      </c>
      <c r="DN6968" s="17">
        <f>COUNTIF(AU6968:DM6968, "X")</f>
        <v>1</v>
      </c>
    </row>
    <row r="6969" spans="1:118" s="17" customFormat="1">
      <c r="A6969" s="17" t="s">
        <v>24471</v>
      </c>
      <c r="B6969" s="17">
        <v>55</v>
      </c>
      <c r="C6969" s="17">
        <v>180897</v>
      </c>
      <c r="D6969" s="17" t="s">
        <v>14229</v>
      </c>
      <c r="E6969" s="17" t="s">
        <v>374</v>
      </c>
      <c r="F6969" s="17" t="s">
        <v>104</v>
      </c>
      <c r="H6969" s="309">
        <v>36330</v>
      </c>
      <c r="I6969" s="309">
        <v>43053</v>
      </c>
      <c r="J6969" s="17" t="s">
        <v>3888</v>
      </c>
      <c r="L6969" s="17" t="s">
        <v>24472</v>
      </c>
      <c r="N6969" s="17" t="s">
        <v>126</v>
      </c>
      <c r="O6969" s="17" t="s">
        <v>15</v>
      </c>
      <c r="P6969" s="17">
        <v>45383</v>
      </c>
      <c r="AF6969" s="17">
        <v>8</v>
      </c>
      <c r="AG6969" s="17">
        <v>2</v>
      </c>
      <c r="AI6969" s="17" t="s">
        <v>20542</v>
      </c>
      <c r="AM6969" s="17" t="s">
        <v>239</v>
      </c>
      <c r="AN6969" s="17" t="s">
        <v>24146</v>
      </c>
      <c r="AO6969" s="17">
        <v>3</v>
      </c>
      <c r="AP6969" s="17">
        <v>80</v>
      </c>
      <c r="AQ6969" s="17">
        <v>5</v>
      </c>
      <c r="AR6969" s="17" t="s">
        <v>22585</v>
      </c>
      <c r="AS6969" s="17" t="s">
        <v>23503</v>
      </c>
      <c r="DN6969" s="17">
        <f>COUNTIF(AU6969:DM6969, "X")</f>
        <v>0</v>
      </c>
    </row>
    <row r="6970" spans="1:118" s="17" customFormat="1">
      <c r="A6970" s="17" t="s">
        <v>23670</v>
      </c>
      <c r="B6970" s="17">
        <v>55</v>
      </c>
      <c r="C6970" s="17">
        <v>180900</v>
      </c>
      <c r="D6970" s="17" t="s">
        <v>164</v>
      </c>
      <c r="E6970" s="17" t="s">
        <v>23671</v>
      </c>
      <c r="F6970" s="17" t="s">
        <v>4690</v>
      </c>
      <c r="H6970" s="309">
        <v>36580</v>
      </c>
      <c r="I6970" s="309">
        <v>43053</v>
      </c>
      <c r="J6970" s="17" t="s">
        <v>3888</v>
      </c>
      <c r="L6970" s="17" t="s">
        <v>22942</v>
      </c>
      <c r="N6970" s="17" t="s">
        <v>126</v>
      </c>
      <c r="O6970" s="17" t="s">
        <v>15</v>
      </c>
      <c r="P6970" s="17">
        <v>45383</v>
      </c>
      <c r="AF6970" s="17">
        <v>8</v>
      </c>
      <c r="AG6970" s="17">
        <v>2</v>
      </c>
      <c r="AI6970" s="17" t="s">
        <v>20542</v>
      </c>
      <c r="AM6970" s="17" t="s">
        <v>303</v>
      </c>
      <c r="AN6970" s="17" t="s">
        <v>23502</v>
      </c>
      <c r="AO6970" s="17">
        <v>3</v>
      </c>
      <c r="AP6970" s="17">
        <v>80</v>
      </c>
      <c r="AQ6970" s="17">
        <v>5</v>
      </c>
      <c r="AR6970" s="17" t="s">
        <v>22585</v>
      </c>
      <c r="AS6970" s="17" t="s">
        <v>23503</v>
      </c>
      <c r="DN6970" s="17">
        <f>COUNTIF(AU6970:DM6970, "X")</f>
        <v>0</v>
      </c>
    </row>
    <row r="6971" spans="1:118" s="17" customFormat="1">
      <c r="A6971" s="17" t="s">
        <v>21413</v>
      </c>
      <c r="B6971" s="17">
        <v>55</v>
      </c>
      <c r="C6971" s="17">
        <v>180901</v>
      </c>
      <c r="D6971" s="17" t="s">
        <v>21414</v>
      </c>
      <c r="E6971" s="17" t="s">
        <v>152</v>
      </c>
      <c r="F6971" s="17" t="s">
        <v>99</v>
      </c>
      <c r="H6971" s="309">
        <v>36500</v>
      </c>
      <c r="I6971" s="309">
        <v>43073</v>
      </c>
      <c r="J6971" s="17" t="s">
        <v>3888</v>
      </c>
      <c r="L6971" s="17" t="s">
        <v>21415</v>
      </c>
      <c r="N6971" s="17" t="s">
        <v>26</v>
      </c>
      <c r="O6971" s="17" t="s">
        <v>15</v>
      </c>
      <c r="P6971" s="17">
        <v>45318</v>
      </c>
      <c r="Q6971" s="17">
        <v>1330</v>
      </c>
      <c r="AF6971" s="17">
        <v>15</v>
      </c>
      <c r="AG6971" s="17">
        <v>2</v>
      </c>
      <c r="AI6971" s="17" t="s">
        <v>20669</v>
      </c>
      <c r="AM6971" s="17" t="s">
        <v>2616</v>
      </c>
      <c r="AN6971" s="17" t="s">
        <v>21221</v>
      </c>
      <c r="AO6971" s="17">
        <v>3</v>
      </c>
      <c r="AP6971" s="17">
        <v>80</v>
      </c>
      <c r="AQ6971" s="17">
        <v>5</v>
      </c>
      <c r="AR6971" s="17" t="s">
        <v>20671</v>
      </c>
      <c r="AS6971" s="17" t="s">
        <v>21222</v>
      </c>
      <c r="DN6971" s="17">
        <f>COUNTIF(AU6971:DM6971, "X")</f>
        <v>0</v>
      </c>
    </row>
    <row r="6972" spans="1:118" s="17" customFormat="1">
      <c r="A6972" s="17" t="s">
        <v>24055</v>
      </c>
      <c r="B6972" s="17">
        <v>55</v>
      </c>
      <c r="C6972" s="17">
        <v>180906</v>
      </c>
      <c r="D6972" s="17" t="s">
        <v>8609</v>
      </c>
      <c r="E6972" s="17" t="s">
        <v>6851</v>
      </c>
      <c r="F6972" s="17" t="s">
        <v>48</v>
      </c>
      <c r="H6972" s="309">
        <v>36194</v>
      </c>
      <c r="I6972" s="309">
        <v>43053</v>
      </c>
      <c r="J6972" s="17" t="s">
        <v>3888</v>
      </c>
      <c r="L6972" s="17" t="s">
        <v>24056</v>
      </c>
      <c r="N6972" s="17" t="s">
        <v>126</v>
      </c>
      <c r="O6972" s="17" t="s">
        <v>15</v>
      </c>
      <c r="P6972" s="17">
        <v>45383</v>
      </c>
      <c r="AF6972" s="17">
        <v>8</v>
      </c>
      <c r="AG6972" s="17">
        <v>2</v>
      </c>
      <c r="AI6972" s="17" t="s">
        <v>20542</v>
      </c>
      <c r="AM6972" s="17" t="s">
        <v>127</v>
      </c>
      <c r="AN6972" s="17" t="s">
        <v>23839</v>
      </c>
      <c r="AO6972" s="17">
        <v>3</v>
      </c>
      <c r="AP6972" s="17">
        <v>80</v>
      </c>
      <c r="AQ6972" s="17">
        <v>5</v>
      </c>
      <c r="AR6972" s="17" t="s">
        <v>22585</v>
      </c>
      <c r="AS6972" s="17" t="s">
        <v>23503</v>
      </c>
      <c r="DN6972" s="17">
        <f>COUNTIF(AU6972:DM6972, "X")</f>
        <v>0</v>
      </c>
    </row>
    <row r="6973" spans="1:118" s="17" customFormat="1">
      <c r="A6973" s="17" t="s">
        <v>6325</v>
      </c>
      <c r="B6973" s="17">
        <v>55</v>
      </c>
      <c r="C6973" s="17">
        <v>143602</v>
      </c>
      <c r="D6973" s="17" t="s">
        <v>728</v>
      </c>
      <c r="E6973" s="17" t="s">
        <v>155</v>
      </c>
      <c r="F6973" s="17" t="s">
        <v>58</v>
      </c>
      <c r="H6973" s="309">
        <v>32822</v>
      </c>
      <c r="I6973" s="309">
        <v>43052</v>
      </c>
      <c r="J6973" s="17" t="s">
        <v>3888</v>
      </c>
      <c r="L6973" s="17" t="s">
        <v>6326</v>
      </c>
      <c r="N6973" s="17" t="s">
        <v>19</v>
      </c>
      <c r="O6973" s="17" t="s">
        <v>15</v>
      </c>
      <c r="P6973" s="17">
        <v>45356</v>
      </c>
      <c r="Q6973" s="17">
        <v>2729</v>
      </c>
      <c r="AC6973" s="17" t="s">
        <v>3890</v>
      </c>
      <c r="AD6973" s="17" t="s">
        <v>3891</v>
      </c>
      <c r="AF6973" s="17">
        <v>15</v>
      </c>
      <c r="AG6973" s="17">
        <v>2</v>
      </c>
      <c r="AM6973" s="17" t="s">
        <v>232</v>
      </c>
      <c r="AN6973" s="17" t="s">
        <v>6280</v>
      </c>
      <c r="AO6973" s="17">
        <v>3</v>
      </c>
      <c r="AP6973" s="17">
        <v>80</v>
      </c>
      <c r="AQ6973" s="17">
        <v>5</v>
      </c>
      <c r="AT6973" s="17" t="s">
        <v>5516</v>
      </c>
      <c r="BQ6973" s="17" t="s">
        <v>30</v>
      </c>
      <c r="DN6973" s="17">
        <f>COUNTIF(AU6973:DM6973, "X")</f>
        <v>0</v>
      </c>
    </row>
    <row r="6974" spans="1:118" s="17" customFormat="1">
      <c r="A6974" s="17" t="s">
        <v>3942</v>
      </c>
      <c r="B6974" s="17">
        <v>55</v>
      </c>
      <c r="C6974" s="17">
        <v>180923</v>
      </c>
      <c r="D6974" s="17" t="s">
        <v>554</v>
      </c>
      <c r="E6974" s="17" t="s">
        <v>3943</v>
      </c>
      <c r="F6974" s="17" t="s">
        <v>147</v>
      </c>
      <c r="H6974" s="309">
        <v>21797</v>
      </c>
      <c r="I6974" s="309">
        <v>43052</v>
      </c>
      <c r="J6974" s="17" t="s">
        <v>3888</v>
      </c>
      <c r="L6974" s="17" t="s">
        <v>3944</v>
      </c>
      <c r="M6974" s="17" t="s">
        <v>97</v>
      </c>
      <c r="N6974" s="17" t="s">
        <v>19</v>
      </c>
      <c r="O6974" s="17" t="s">
        <v>15</v>
      </c>
      <c r="P6974" s="17">
        <v>45356</v>
      </c>
      <c r="AC6974" s="17" t="s">
        <v>3890</v>
      </c>
      <c r="AD6974" s="17" t="s">
        <v>3891</v>
      </c>
      <c r="AF6974" s="17">
        <v>8</v>
      </c>
      <c r="AG6974" s="17">
        <v>2</v>
      </c>
      <c r="AM6974" s="17" t="s">
        <v>172</v>
      </c>
      <c r="AN6974" s="17" t="s">
        <v>3892</v>
      </c>
      <c r="AO6974" s="17">
        <v>3</v>
      </c>
      <c r="AP6974" s="17">
        <v>80</v>
      </c>
      <c r="AQ6974" s="17">
        <v>5</v>
      </c>
      <c r="AT6974" s="17" t="s">
        <v>3893</v>
      </c>
      <c r="DN6974" s="17">
        <f>COUNTIF(AU6974:DM6974, "X")</f>
        <v>0</v>
      </c>
    </row>
    <row r="6975" spans="1:118" s="17" customFormat="1">
      <c r="A6975" s="17" t="s">
        <v>17624</v>
      </c>
      <c r="B6975" s="17">
        <v>55</v>
      </c>
      <c r="C6975" s="17">
        <v>180928</v>
      </c>
      <c r="D6975" s="17" t="s">
        <v>17625</v>
      </c>
      <c r="E6975" s="17" t="s">
        <v>328</v>
      </c>
      <c r="F6975" s="17" t="s">
        <v>43</v>
      </c>
      <c r="H6975" s="309">
        <v>28355</v>
      </c>
      <c r="I6975" s="309">
        <v>43052</v>
      </c>
      <c r="J6975" s="17" t="s">
        <v>3888</v>
      </c>
      <c r="L6975" s="17" t="s">
        <v>17626</v>
      </c>
      <c r="N6975" s="17" t="s">
        <v>50</v>
      </c>
      <c r="O6975" s="17" t="s">
        <v>15</v>
      </c>
      <c r="P6975" s="17">
        <v>45344</v>
      </c>
      <c r="AF6975" s="17">
        <v>8</v>
      </c>
      <c r="AG6975" s="17">
        <v>2</v>
      </c>
      <c r="AH6975" s="17" t="s">
        <v>11926</v>
      </c>
      <c r="AK6975" s="17" t="s">
        <v>17298</v>
      </c>
      <c r="AM6975" s="17" t="s">
        <v>46</v>
      </c>
      <c r="AN6975" s="17" t="s">
        <v>17553</v>
      </c>
      <c r="AO6975" s="17">
        <v>3</v>
      </c>
      <c r="AP6975" s="17">
        <v>80</v>
      </c>
      <c r="AQ6975" s="17">
        <v>5</v>
      </c>
      <c r="AR6975" s="17" t="s">
        <v>17300</v>
      </c>
      <c r="DA6975" s="17" t="s">
        <v>3901</v>
      </c>
      <c r="DN6975" s="17">
        <f>COUNTIF(AU6975:DM6975, "X")</f>
        <v>1</v>
      </c>
    </row>
    <row r="6976" spans="1:118" s="17" customFormat="1">
      <c r="A6976" s="17" t="s">
        <v>9307</v>
      </c>
      <c r="B6976" s="17">
        <v>55</v>
      </c>
      <c r="C6976" s="17">
        <v>180933</v>
      </c>
      <c r="D6976" s="17" t="s">
        <v>9308</v>
      </c>
      <c r="E6976" s="17" t="s">
        <v>9309</v>
      </c>
      <c r="F6976" s="17" t="s">
        <v>9310</v>
      </c>
      <c r="G6976" s="17" t="s">
        <v>49</v>
      </c>
      <c r="H6976" s="309">
        <v>36364</v>
      </c>
      <c r="I6976" s="309">
        <v>43045</v>
      </c>
      <c r="J6976" s="17" t="s">
        <v>3888</v>
      </c>
      <c r="L6976" s="17" t="s">
        <v>9311</v>
      </c>
      <c r="N6976" s="17" t="s">
        <v>19</v>
      </c>
      <c r="O6976" s="17" t="s">
        <v>15</v>
      </c>
      <c r="P6976" s="17">
        <v>45356</v>
      </c>
      <c r="AC6976" s="17" t="s">
        <v>3890</v>
      </c>
      <c r="AD6976" s="17" t="s">
        <v>3891</v>
      </c>
      <c r="AF6976" s="17">
        <v>15</v>
      </c>
      <c r="AG6976" s="17">
        <v>2</v>
      </c>
      <c r="AM6976" s="17" t="s">
        <v>29</v>
      </c>
      <c r="AN6976" s="17" t="s">
        <v>9081</v>
      </c>
      <c r="AO6976" s="17">
        <v>3</v>
      </c>
      <c r="AP6976" s="17">
        <v>80</v>
      </c>
      <c r="AQ6976" s="17">
        <v>5</v>
      </c>
      <c r="AT6976" s="17" t="s">
        <v>9082</v>
      </c>
      <c r="DN6976" s="17">
        <f>COUNTIF(AU6976:DM6976, "X")</f>
        <v>0</v>
      </c>
    </row>
    <row r="6977" spans="1:118" s="17" customFormat="1">
      <c r="A6977" s="17" t="s">
        <v>11246</v>
      </c>
      <c r="B6977" s="17">
        <v>55</v>
      </c>
      <c r="C6977" s="17">
        <v>180945</v>
      </c>
      <c r="D6977" s="17" t="s">
        <v>11247</v>
      </c>
      <c r="E6977" s="17" t="s">
        <v>11248</v>
      </c>
      <c r="F6977" s="17" t="s">
        <v>66</v>
      </c>
      <c r="H6977" s="309">
        <v>35876</v>
      </c>
      <c r="I6977" s="309">
        <v>43060</v>
      </c>
      <c r="J6977" s="17" t="s">
        <v>3888</v>
      </c>
      <c r="L6977" s="17" t="s">
        <v>11249</v>
      </c>
      <c r="N6977" s="17" t="s">
        <v>14</v>
      </c>
      <c r="O6977" s="17" t="s">
        <v>15</v>
      </c>
      <c r="P6977" s="17">
        <v>45371</v>
      </c>
      <c r="AC6977" s="17" t="s">
        <v>14</v>
      </c>
      <c r="AF6977" s="17">
        <v>8</v>
      </c>
      <c r="AG6977" s="17">
        <v>2</v>
      </c>
      <c r="AI6977" s="17" t="s">
        <v>10178</v>
      </c>
      <c r="AM6977" s="17" t="s">
        <v>151</v>
      </c>
      <c r="AN6977" s="17" t="s">
        <v>11216</v>
      </c>
      <c r="AO6977" s="17">
        <v>3</v>
      </c>
      <c r="AP6977" s="17">
        <v>80</v>
      </c>
      <c r="AQ6977" s="17">
        <v>5</v>
      </c>
      <c r="AR6977" s="17" t="s">
        <v>10180</v>
      </c>
      <c r="DN6977" s="17">
        <f>COUNTIF(AU6977:DM6977, "X")</f>
        <v>0</v>
      </c>
    </row>
    <row r="6978" spans="1:118" s="17" customFormat="1">
      <c r="A6978" s="17" t="s">
        <v>7706</v>
      </c>
      <c r="B6978" s="17">
        <v>55</v>
      </c>
      <c r="C6978" s="17">
        <v>180948</v>
      </c>
      <c r="D6978" s="17" t="s">
        <v>7707</v>
      </c>
      <c r="E6978" s="17" t="s">
        <v>312</v>
      </c>
      <c r="F6978" s="17" t="s">
        <v>628</v>
      </c>
      <c r="H6978" s="309">
        <v>36231</v>
      </c>
      <c r="I6978" s="309">
        <v>43060</v>
      </c>
      <c r="J6978" s="17" t="s">
        <v>3888</v>
      </c>
      <c r="L6978" s="17" t="s">
        <v>7591</v>
      </c>
      <c r="N6978" s="17" t="s">
        <v>19</v>
      </c>
      <c r="O6978" s="17" t="s">
        <v>15</v>
      </c>
      <c r="P6978" s="17">
        <v>45356</v>
      </c>
      <c r="AC6978" s="17" t="s">
        <v>3890</v>
      </c>
      <c r="AD6978" s="17" t="s">
        <v>3891</v>
      </c>
      <c r="AF6978" s="17">
        <v>15</v>
      </c>
      <c r="AG6978" s="17">
        <v>2</v>
      </c>
      <c r="AM6978" s="17" t="s">
        <v>2606</v>
      </c>
      <c r="AN6978" s="17" t="s">
        <v>7570</v>
      </c>
      <c r="AO6978" s="17">
        <v>3</v>
      </c>
      <c r="AP6978" s="17">
        <v>80</v>
      </c>
      <c r="AQ6978" s="17">
        <v>5</v>
      </c>
      <c r="AT6978" s="17" t="s">
        <v>6589</v>
      </c>
      <c r="DN6978" s="17">
        <f>COUNTIF(AU6978:DM6978, "X")</f>
        <v>0</v>
      </c>
    </row>
    <row r="6979" spans="1:118" s="17" customFormat="1">
      <c r="A6979" s="17" t="s">
        <v>16925</v>
      </c>
      <c r="B6979" s="17">
        <v>55</v>
      </c>
      <c r="C6979" s="17">
        <v>180955</v>
      </c>
      <c r="D6979" s="17" t="s">
        <v>4961</v>
      </c>
      <c r="E6979" s="17" t="s">
        <v>422</v>
      </c>
      <c r="F6979" s="17" t="s">
        <v>555</v>
      </c>
      <c r="H6979" s="309">
        <v>36445</v>
      </c>
      <c r="I6979" s="309">
        <v>43060</v>
      </c>
      <c r="J6979" s="17" t="s">
        <v>3888</v>
      </c>
      <c r="L6979" s="17" t="s">
        <v>16926</v>
      </c>
      <c r="N6979" s="17" t="s">
        <v>31</v>
      </c>
      <c r="O6979" s="17" t="s">
        <v>15</v>
      </c>
      <c r="P6979" s="17">
        <v>45373</v>
      </c>
      <c r="AC6979" s="17" t="s">
        <v>9895</v>
      </c>
      <c r="AD6979" s="17" t="s">
        <v>9896</v>
      </c>
      <c r="AF6979" s="17">
        <v>8</v>
      </c>
      <c r="AG6979" s="17">
        <v>2</v>
      </c>
      <c r="AM6979" s="17" t="s">
        <v>220</v>
      </c>
      <c r="AN6979" s="17" t="s">
        <v>16782</v>
      </c>
      <c r="AO6979" s="17">
        <v>3</v>
      </c>
      <c r="AP6979" s="17">
        <v>80</v>
      </c>
      <c r="AQ6979" s="17">
        <v>5</v>
      </c>
      <c r="AR6979" s="17" t="s">
        <v>9898</v>
      </c>
      <c r="AT6979" s="17" t="s">
        <v>9899</v>
      </c>
      <c r="DN6979" s="17">
        <f>COUNTIF(AU6979:DM6979, "X")</f>
        <v>0</v>
      </c>
    </row>
    <row r="6980" spans="1:118" s="17" customFormat="1">
      <c r="A6980" s="17" t="s">
        <v>23978</v>
      </c>
      <c r="B6980" s="17">
        <v>55</v>
      </c>
      <c r="C6980" s="17">
        <v>180956</v>
      </c>
      <c r="D6980" s="17" t="s">
        <v>23716</v>
      </c>
      <c r="E6980" s="17" t="s">
        <v>199</v>
      </c>
      <c r="F6980" s="17" t="s">
        <v>6861</v>
      </c>
      <c r="H6980" s="309">
        <v>36383</v>
      </c>
      <c r="I6980" s="309">
        <v>43053</v>
      </c>
      <c r="J6980" s="17" t="s">
        <v>3888</v>
      </c>
      <c r="L6980" s="17" t="s">
        <v>23867</v>
      </c>
      <c r="N6980" s="17" t="s">
        <v>126</v>
      </c>
      <c r="O6980" s="17" t="s">
        <v>15</v>
      </c>
      <c r="P6980" s="17">
        <v>45383</v>
      </c>
      <c r="AF6980" s="17">
        <v>8</v>
      </c>
      <c r="AG6980" s="17">
        <v>2</v>
      </c>
      <c r="AI6980" s="17" t="s">
        <v>20542</v>
      </c>
      <c r="AM6980" s="17" t="s">
        <v>127</v>
      </c>
      <c r="AN6980" s="17" t="s">
        <v>23839</v>
      </c>
      <c r="AO6980" s="17">
        <v>3</v>
      </c>
      <c r="AP6980" s="17">
        <v>80</v>
      </c>
      <c r="AQ6980" s="17">
        <v>5</v>
      </c>
      <c r="AR6980" s="17" t="s">
        <v>22585</v>
      </c>
      <c r="AS6980" s="17" t="s">
        <v>23503</v>
      </c>
      <c r="DN6980" s="17">
        <f>COUNTIF(AU6980:DM6980, "X")</f>
        <v>0</v>
      </c>
    </row>
    <row r="6981" spans="1:118" s="17" customFormat="1">
      <c r="A6981" s="17" t="s">
        <v>23472</v>
      </c>
      <c r="B6981" s="17">
        <v>55</v>
      </c>
      <c r="C6981" s="17">
        <v>180958</v>
      </c>
      <c r="D6981" s="17" t="s">
        <v>353</v>
      </c>
      <c r="E6981" s="17" t="s">
        <v>140</v>
      </c>
      <c r="F6981" s="17" t="s">
        <v>63</v>
      </c>
      <c r="H6981" s="309">
        <v>36562</v>
      </c>
      <c r="I6981" s="309">
        <v>43053</v>
      </c>
      <c r="J6981" s="17" t="s">
        <v>3888</v>
      </c>
      <c r="L6981" s="17" t="s">
        <v>23473</v>
      </c>
      <c r="N6981" s="17" t="s">
        <v>126</v>
      </c>
      <c r="O6981" s="17" t="s">
        <v>15</v>
      </c>
      <c r="P6981" s="17">
        <v>45383</v>
      </c>
      <c r="AF6981" s="17">
        <v>8</v>
      </c>
      <c r="AG6981" s="17">
        <v>2</v>
      </c>
      <c r="AI6981" s="17" t="s">
        <v>20542</v>
      </c>
      <c r="AM6981" s="17" t="s">
        <v>256</v>
      </c>
      <c r="AN6981" s="17" t="s">
        <v>23381</v>
      </c>
      <c r="AO6981" s="17">
        <v>3</v>
      </c>
      <c r="AP6981" s="17">
        <v>80</v>
      </c>
      <c r="AQ6981" s="17">
        <v>5</v>
      </c>
      <c r="AR6981" s="17" t="s">
        <v>22585</v>
      </c>
      <c r="DA6981" s="17" t="s">
        <v>3901</v>
      </c>
      <c r="DN6981" s="17">
        <f>COUNTIF(AU6981:DM6981, "X")</f>
        <v>1</v>
      </c>
    </row>
    <row r="6982" spans="1:118" s="17" customFormat="1">
      <c r="A6982" s="17" t="s">
        <v>22309</v>
      </c>
      <c r="B6982" s="17">
        <v>55</v>
      </c>
      <c r="C6982" s="17">
        <v>180969</v>
      </c>
      <c r="D6982" s="17" t="s">
        <v>378</v>
      </c>
      <c r="E6982" s="17" t="s">
        <v>4069</v>
      </c>
      <c r="F6982" s="17" t="s">
        <v>22310</v>
      </c>
      <c r="H6982" s="309">
        <v>36261</v>
      </c>
      <c r="I6982" s="309">
        <v>43045</v>
      </c>
      <c r="J6982" s="17" t="s">
        <v>3888</v>
      </c>
      <c r="L6982" s="17" t="s">
        <v>22311</v>
      </c>
      <c r="N6982" s="17" t="s">
        <v>31</v>
      </c>
      <c r="O6982" s="17" t="s">
        <v>15</v>
      </c>
      <c r="P6982" s="17">
        <v>45373</v>
      </c>
      <c r="AF6982" s="17">
        <v>8</v>
      </c>
      <c r="AG6982" s="17">
        <v>2</v>
      </c>
      <c r="AH6982" s="17" t="s">
        <v>11926</v>
      </c>
      <c r="AK6982" s="17" t="s">
        <v>11927</v>
      </c>
      <c r="AM6982" s="17" t="s">
        <v>200</v>
      </c>
      <c r="AN6982" s="17" t="s">
        <v>22312</v>
      </c>
      <c r="AO6982" s="17">
        <v>3</v>
      </c>
      <c r="AP6982" s="17">
        <v>80</v>
      </c>
      <c r="AQ6982" s="17">
        <v>5</v>
      </c>
      <c r="AR6982" s="17" t="s">
        <v>11941</v>
      </c>
      <c r="DN6982" s="17">
        <f>COUNTIF(AU6982:DM6982, "X")</f>
        <v>0</v>
      </c>
    </row>
    <row r="6983" spans="1:118" s="17" customFormat="1">
      <c r="A6983" s="17" t="s">
        <v>17043</v>
      </c>
      <c r="B6983" s="17">
        <v>55</v>
      </c>
      <c r="C6983" s="17">
        <v>180982</v>
      </c>
      <c r="D6983" s="17" t="s">
        <v>17044</v>
      </c>
      <c r="E6983" s="17" t="s">
        <v>333</v>
      </c>
      <c r="F6983" s="17" t="s">
        <v>249</v>
      </c>
      <c r="H6983" s="309">
        <v>33968</v>
      </c>
      <c r="I6983" s="309">
        <v>43073</v>
      </c>
      <c r="J6983" s="17" t="s">
        <v>3888</v>
      </c>
      <c r="L6983" s="17" t="s">
        <v>16940</v>
      </c>
      <c r="N6983" s="17" t="s">
        <v>31</v>
      </c>
      <c r="O6983" s="17" t="s">
        <v>15</v>
      </c>
      <c r="P6983" s="17">
        <v>45373</v>
      </c>
      <c r="Q6983" s="17">
        <v>1091</v>
      </c>
      <c r="AC6983" s="17" t="s">
        <v>9895</v>
      </c>
      <c r="AD6983" s="17" t="s">
        <v>9896</v>
      </c>
      <c r="AF6983" s="17">
        <v>15</v>
      </c>
      <c r="AG6983" s="17">
        <v>2</v>
      </c>
      <c r="AM6983" s="17" t="s">
        <v>220</v>
      </c>
      <c r="AN6983" s="17" t="s">
        <v>16782</v>
      </c>
      <c r="AO6983" s="17">
        <v>3</v>
      </c>
      <c r="AP6983" s="17">
        <v>80</v>
      </c>
      <c r="AQ6983" s="17">
        <v>5</v>
      </c>
      <c r="AR6983" s="17" t="s">
        <v>9898</v>
      </c>
      <c r="AT6983" s="17" t="s">
        <v>9899</v>
      </c>
      <c r="CH6983" s="17" t="s">
        <v>3901</v>
      </c>
      <c r="CU6983" s="17" t="s">
        <v>3901</v>
      </c>
      <c r="DN6983" s="17">
        <f>COUNTIF(AU6983:DM6983, "X")</f>
        <v>2</v>
      </c>
    </row>
    <row r="6984" spans="1:118" s="17" customFormat="1">
      <c r="A6984" s="17" t="s">
        <v>26087</v>
      </c>
      <c r="B6984" s="17">
        <v>55</v>
      </c>
      <c r="C6984" s="17">
        <v>180986</v>
      </c>
      <c r="D6984" s="17" t="s">
        <v>26088</v>
      </c>
      <c r="E6984" s="17" t="s">
        <v>352</v>
      </c>
      <c r="F6984" s="17" t="s">
        <v>43</v>
      </c>
      <c r="H6984" s="309">
        <v>36363</v>
      </c>
      <c r="I6984" s="309">
        <v>43067</v>
      </c>
      <c r="J6984" s="17" t="s">
        <v>3888</v>
      </c>
      <c r="L6984" s="17" t="s">
        <v>26089</v>
      </c>
      <c r="N6984" s="17" t="s">
        <v>19</v>
      </c>
      <c r="O6984" s="17" t="s">
        <v>15</v>
      </c>
      <c r="P6984" s="17">
        <v>45356</v>
      </c>
      <c r="AD6984" s="17" t="s">
        <v>3891</v>
      </c>
      <c r="AF6984" s="17">
        <v>8</v>
      </c>
      <c r="AG6984" s="17">
        <v>2</v>
      </c>
      <c r="AM6984" s="17" t="s">
        <v>20</v>
      </c>
      <c r="AN6984" s="17" t="s">
        <v>26023</v>
      </c>
      <c r="AO6984" s="17">
        <v>3</v>
      </c>
      <c r="AP6984" s="17">
        <v>80</v>
      </c>
      <c r="AQ6984" s="17">
        <v>5</v>
      </c>
      <c r="AR6984" s="17" t="s">
        <v>22150</v>
      </c>
      <c r="DN6984" s="17">
        <f>COUNTIF(AU6984:DM6984, "X")</f>
        <v>0</v>
      </c>
    </row>
    <row r="6985" spans="1:118" s="17" customFormat="1">
      <c r="A6985" s="17" t="s">
        <v>24407</v>
      </c>
      <c r="B6985" s="17">
        <v>55</v>
      </c>
      <c r="C6985" s="17">
        <v>180991</v>
      </c>
      <c r="D6985" s="17" t="s">
        <v>24346</v>
      </c>
      <c r="E6985" s="17" t="s">
        <v>270</v>
      </c>
      <c r="F6985" s="17" t="s">
        <v>5207</v>
      </c>
      <c r="H6985" s="309">
        <v>30048</v>
      </c>
      <c r="I6985" s="309">
        <v>43067</v>
      </c>
      <c r="J6985" s="17" t="s">
        <v>3888</v>
      </c>
      <c r="L6985" s="17" t="s">
        <v>24348</v>
      </c>
      <c r="N6985" s="17" t="s">
        <v>126</v>
      </c>
      <c r="O6985" s="17" t="s">
        <v>15</v>
      </c>
      <c r="P6985" s="17">
        <v>45383</v>
      </c>
      <c r="AF6985" s="17">
        <v>8</v>
      </c>
      <c r="AG6985" s="17">
        <v>2</v>
      </c>
      <c r="AI6985" s="17" t="s">
        <v>20542</v>
      </c>
      <c r="AM6985" s="17" t="s">
        <v>239</v>
      </c>
      <c r="AN6985" s="17" t="s">
        <v>24146</v>
      </c>
      <c r="AO6985" s="17">
        <v>3</v>
      </c>
      <c r="AP6985" s="17">
        <v>80</v>
      </c>
      <c r="AQ6985" s="17">
        <v>5</v>
      </c>
      <c r="AR6985" s="17" t="s">
        <v>22585</v>
      </c>
      <c r="AS6985" s="17" t="s">
        <v>23503</v>
      </c>
      <c r="DA6985" s="17" t="s">
        <v>3901</v>
      </c>
      <c r="DN6985" s="17">
        <f>COUNTIF(AU6985:DM6985, "X")</f>
        <v>1</v>
      </c>
    </row>
    <row r="6986" spans="1:118" s="17" customFormat="1">
      <c r="A6986" s="17" t="s">
        <v>9143</v>
      </c>
      <c r="B6986" s="17">
        <v>55</v>
      </c>
      <c r="C6986" s="17">
        <v>180992</v>
      </c>
      <c r="D6986" s="17" t="s">
        <v>353</v>
      </c>
      <c r="E6986" s="17" t="s">
        <v>6339</v>
      </c>
      <c r="F6986" s="17" t="s">
        <v>91</v>
      </c>
      <c r="H6986" s="309">
        <v>24164</v>
      </c>
      <c r="I6986" s="309">
        <v>43067</v>
      </c>
      <c r="J6986" s="17" t="s">
        <v>3888</v>
      </c>
      <c r="L6986" s="17" t="s">
        <v>9107</v>
      </c>
      <c r="M6986" s="17" t="s">
        <v>9144</v>
      </c>
      <c r="N6986" s="17" t="s">
        <v>19</v>
      </c>
      <c r="O6986" s="17" t="s">
        <v>15</v>
      </c>
      <c r="P6986" s="17">
        <v>45356</v>
      </c>
      <c r="AC6986" s="17" t="s">
        <v>3890</v>
      </c>
      <c r="AD6986" s="17" t="s">
        <v>3891</v>
      </c>
      <c r="AF6986" s="17">
        <v>8</v>
      </c>
      <c r="AG6986" s="17">
        <v>2</v>
      </c>
      <c r="AM6986" s="17" t="s">
        <v>29</v>
      </c>
      <c r="AN6986" s="17" t="s">
        <v>9081</v>
      </c>
      <c r="AO6986" s="17">
        <v>3</v>
      </c>
      <c r="AP6986" s="17">
        <v>80</v>
      </c>
      <c r="AQ6986" s="17">
        <v>5</v>
      </c>
      <c r="AT6986" s="17" t="s">
        <v>9082</v>
      </c>
      <c r="DN6986" s="17">
        <f>COUNTIF(AU6986:DM6986, "X")</f>
        <v>0</v>
      </c>
    </row>
    <row r="6987" spans="1:118" s="17" customFormat="1">
      <c r="A6987" s="17" t="s">
        <v>12859</v>
      </c>
      <c r="B6987" s="17">
        <v>55</v>
      </c>
      <c r="C6987" s="17">
        <v>180993</v>
      </c>
      <c r="D6987" s="17" t="s">
        <v>12860</v>
      </c>
      <c r="E6987" s="17" t="s">
        <v>164</v>
      </c>
      <c r="F6987" s="17" t="s">
        <v>58</v>
      </c>
      <c r="H6987" s="309">
        <v>24810</v>
      </c>
      <c r="I6987" s="309">
        <v>43067</v>
      </c>
      <c r="J6987" s="17" t="s">
        <v>3888</v>
      </c>
      <c r="L6987" s="17" t="s">
        <v>12861</v>
      </c>
      <c r="N6987" s="17" t="s">
        <v>31</v>
      </c>
      <c r="O6987" s="17" t="s">
        <v>15</v>
      </c>
      <c r="P6987" s="17">
        <v>45373</v>
      </c>
      <c r="AC6987" s="17" t="s">
        <v>9895</v>
      </c>
      <c r="AD6987" s="17" t="s">
        <v>9896</v>
      </c>
      <c r="AF6987" s="17">
        <v>8</v>
      </c>
      <c r="AG6987" s="17">
        <v>2</v>
      </c>
      <c r="AM6987" s="17" t="s">
        <v>156</v>
      </c>
      <c r="AN6987" s="17" t="s">
        <v>12693</v>
      </c>
      <c r="AO6987" s="17">
        <v>3</v>
      </c>
      <c r="AP6987" s="17">
        <v>80</v>
      </c>
      <c r="AQ6987" s="17">
        <v>5</v>
      </c>
      <c r="AR6987" s="17" t="s">
        <v>9898</v>
      </c>
      <c r="AT6987" s="17" t="s">
        <v>11929</v>
      </c>
      <c r="DN6987" s="17">
        <f>COUNTIF(AU6987:DM6987, "X")</f>
        <v>0</v>
      </c>
    </row>
    <row r="6988" spans="1:118" s="17" customFormat="1">
      <c r="A6988" s="17" t="s">
        <v>17130</v>
      </c>
      <c r="B6988" s="17">
        <v>55</v>
      </c>
      <c r="C6988" s="17">
        <v>180994</v>
      </c>
      <c r="D6988" s="17" t="s">
        <v>7331</v>
      </c>
      <c r="E6988" s="17" t="s">
        <v>333</v>
      </c>
      <c r="F6988" s="17" t="s">
        <v>21</v>
      </c>
      <c r="H6988" s="309">
        <v>29455</v>
      </c>
      <c r="I6988" s="309">
        <v>43069</v>
      </c>
      <c r="J6988" s="17" t="s">
        <v>3888</v>
      </c>
      <c r="L6988" s="17" t="s">
        <v>17131</v>
      </c>
      <c r="N6988" s="17" t="s">
        <v>14</v>
      </c>
      <c r="O6988" s="17" t="s">
        <v>15</v>
      </c>
      <c r="P6988" s="17">
        <v>45371</v>
      </c>
      <c r="AC6988" s="17" t="s">
        <v>14</v>
      </c>
      <c r="AF6988" s="17">
        <v>8</v>
      </c>
      <c r="AG6988" s="17">
        <v>2</v>
      </c>
      <c r="AI6988" s="17" t="s">
        <v>10178</v>
      </c>
      <c r="AM6988" s="17" t="s">
        <v>213</v>
      </c>
      <c r="AN6988" s="17" t="s">
        <v>17092</v>
      </c>
      <c r="AO6988" s="17">
        <v>3</v>
      </c>
      <c r="AP6988" s="17">
        <v>80</v>
      </c>
      <c r="AQ6988" s="17">
        <v>5</v>
      </c>
      <c r="AR6988" s="17" t="s">
        <v>10180</v>
      </c>
      <c r="DN6988" s="17">
        <f>COUNTIF(AU6988:DM6988, "X")</f>
        <v>0</v>
      </c>
    </row>
    <row r="6989" spans="1:118" s="17" customFormat="1">
      <c r="A6989" s="17" t="s">
        <v>21043</v>
      </c>
      <c r="B6989" s="17">
        <v>55</v>
      </c>
      <c r="C6989" s="17">
        <v>180995</v>
      </c>
      <c r="D6989" s="17" t="s">
        <v>18203</v>
      </c>
      <c r="E6989" s="17" t="s">
        <v>432</v>
      </c>
      <c r="F6989" s="17" t="s">
        <v>99</v>
      </c>
      <c r="H6989" s="309">
        <v>25331</v>
      </c>
      <c r="I6989" s="309">
        <v>43069</v>
      </c>
      <c r="J6989" s="17" t="s">
        <v>3888</v>
      </c>
      <c r="L6989" s="17" t="s">
        <v>21044</v>
      </c>
      <c r="N6989" s="17" t="s">
        <v>80</v>
      </c>
      <c r="O6989" s="17" t="s">
        <v>15</v>
      </c>
      <c r="P6989" s="17">
        <v>45308</v>
      </c>
      <c r="AF6989" s="17">
        <v>15</v>
      </c>
      <c r="AG6989" s="17">
        <v>2</v>
      </c>
      <c r="AI6989" s="17" t="s">
        <v>20851</v>
      </c>
      <c r="AM6989" s="17" t="s">
        <v>81</v>
      </c>
      <c r="AN6989" s="17" t="s">
        <v>21035</v>
      </c>
      <c r="AO6989" s="17">
        <v>3</v>
      </c>
      <c r="AP6989" s="17">
        <v>80</v>
      </c>
      <c r="AQ6989" s="17">
        <v>5</v>
      </c>
      <c r="AR6989" s="17" t="s">
        <v>20671</v>
      </c>
      <c r="AS6989" s="17" t="s">
        <v>21036</v>
      </c>
      <c r="DN6989" s="17">
        <f>COUNTIF(AU6989:DM6989, "X")</f>
        <v>0</v>
      </c>
    </row>
    <row r="6990" spans="1:118" s="17" customFormat="1">
      <c r="A6990" s="17" t="s">
        <v>12673</v>
      </c>
      <c r="B6990" s="17">
        <v>55</v>
      </c>
      <c r="C6990" s="17">
        <v>82422</v>
      </c>
      <c r="D6990" s="17" t="s">
        <v>816</v>
      </c>
      <c r="E6990" s="17" t="s">
        <v>12674</v>
      </c>
      <c r="F6990" s="17" t="s">
        <v>12675</v>
      </c>
      <c r="H6990" s="309">
        <v>26503</v>
      </c>
      <c r="I6990" s="309">
        <v>43074</v>
      </c>
      <c r="J6990" s="17" t="s">
        <v>3888</v>
      </c>
      <c r="L6990" s="17" t="s">
        <v>12676</v>
      </c>
      <c r="N6990" s="17" t="s">
        <v>31</v>
      </c>
      <c r="O6990" s="17" t="s">
        <v>15</v>
      </c>
      <c r="P6990" s="17">
        <v>45373</v>
      </c>
      <c r="AC6990" s="17" t="s">
        <v>9895</v>
      </c>
      <c r="AD6990" s="17" t="s">
        <v>9896</v>
      </c>
      <c r="AF6990" s="17">
        <v>8</v>
      </c>
      <c r="AG6990" s="17">
        <v>2</v>
      </c>
      <c r="AM6990" s="17" t="s">
        <v>222</v>
      </c>
      <c r="AN6990" s="17" t="s">
        <v>12432</v>
      </c>
      <c r="AO6990" s="17">
        <v>3</v>
      </c>
      <c r="AP6990" s="17">
        <v>80</v>
      </c>
      <c r="AQ6990" s="17">
        <v>5</v>
      </c>
      <c r="AR6990" s="17" t="s">
        <v>9898</v>
      </c>
      <c r="AT6990" s="17" t="s">
        <v>11929</v>
      </c>
      <c r="DN6990" s="17">
        <f>COUNTIF(AU6990:DM6990, "X")</f>
        <v>0</v>
      </c>
    </row>
    <row r="6991" spans="1:118" s="17" customFormat="1">
      <c r="A6991" s="17" t="s">
        <v>15260</v>
      </c>
      <c r="B6991" s="17">
        <v>55</v>
      </c>
      <c r="C6991" s="17">
        <v>181008</v>
      </c>
      <c r="D6991" s="17" t="s">
        <v>266</v>
      </c>
      <c r="E6991" s="17" t="s">
        <v>443</v>
      </c>
      <c r="F6991" s="17" t="s">
        <v>30</v>
      </c>
      <c r="H6991" s="309">
        <v>36623</v>
      </c>
      <c r="I6991" s="309">
        <v>43010</v>
      </c>
      <c r="J6991" s="17" t="s">
        <v>3888</v>
      </c>
      <c r="L6991" s="17" t="s">
        <v>15261</v>
      </c>
      <c r="N6991" s="17" t="s">
        <v>31</v>
      </c>
      <c r="O6991" s="17" t="s">
        <v>15</v>
      </c>
      <c r="P6991" s="17">
        <v>45373</v>
      </c>
      <c r="AC6991" s="17" t="s">
        <v>9895</v>
      </c>
      <c r="AD6991" s="17" t="s">
        <v>9896</v>
      </c>
      <c r="AF6991" s="17">
        <v>8</v>
      </c>
      <c r="AG6991" s="17">
        <v>2</v>
      </c>
      <c r="AM6991" s="17" t="s">
        <v>44</v>
      </c>
      <c r="AN6991" s="17" t="s">
        <v>15244</v>
      </c>
      <c r="AO6991" s="17">
        <v>3</v>
      </c>
      <c r="AP6991" s="17">
        <v>80</v>
      </c>
      <c r="AQ6991" s="17">
        <v>5</v>
      </c>
      <c r="AR6991" s="17" t="s">
        <v>9898</v>
      </c>
      <c r="AT6991" s="17" t="s">
        <v>15057</v>
      </c>
      <c r="DN6991" s="17">
        <f>COUNTIF(AU6991:DM6991, "X")</f>
        <v>0</v>
      </c>
    </row>
    <row r="6992" spans="1:118" s="17" customFormat="1">
      <c r="A6992" s="17" t="s">
        <v>6694</v>
      </c>
      <c r="B6992" s="17">
        <v>55</v>
      </c>
      <c r="C6992" s="17">
        <v>181010</v>
      </c>
      <c r="D6992" s="17" t="s">
        <v>6695</v>
      </c>
      <c r="E6992" s="17" t="s">
        <v>5891</v>
      </c>
      <c r="F6992" s="17" t="s">
        <v>6616</v>
      </c>
      <c r="H6992" s="309">
        <v>35640</v>
      </c>
      <c r="I6992" s="309">
        <v>43069</v>
      </c>
      <c r="J6992" s="17" t="s">
        <v>3888</v>
      </c>
      <c r="L6992" s="17" t="s">
        <v>6696</v>
      </c>
      <c r="N6992" s="17" t="s">
        <v>19</v>
      </c>
      <c r="O6992" s="17" t="s">
        <v>15</v>
      </c>
      <c r="P6992" s="17">
        <v>45356</v>
      </c>
      <c r="AC6992" s="17" t="s">
        <v>3890</v>
      </c>
      <c r="AD6992" s="17" t="s">
        <v>3891</v>
      </c>
      <c r="AF6992" s="17">
        <v>8</v>
      </c>
      <c r="AG6992" s="17">
        <v>2</v>
      </c>
      <c r="AM6992" s="17" t="s">
        <v>248</v>
      </c>
      <c r="AN6992" s="17" t="s">
        <v>6588</v>
      </c>
      <c r="AO6992" s="17">
        <v>3</v>
      </c>
      <c r="AP6992" s="17">
        <v>80</v>
      </c>
      <c r="AQ6992" s="17">
        <v>5</v>
      </c>
      <c r="AT6992" s="17" t="s">
        <v>6589</v>
      </c>
      <c r="DN6992" s="17">
        <f>COUNTIF(AU6992:DM6992, "X")</f>
        <v>0</v>
      </c>
    </row>
    <row r="6993" spans="1:118" s="17" customFormat="1">
      <c r="A6993" s="17" t="s">
        <v>13152</v>
      </c>
      <c r="B6993" s="17">
        <v>55</v>
      </c>
      <c r="C6993" s="17">
        <v>181012</v>
      </c>
      <c r="D6993" s="17" t="s">
        <v>4253</v>
      </c>
      <c r="E6993" s="17" t="s">
        <v>214</v>
      </c>
      <c r="F6993" s="17" t="s">
        <v>70</v>
      </c>
      <c r="H6993" s="309">
        <v>21288</v>
      </c>
      <c r="I6993" s="309">
        <v>43075</v>
      </c>
      <c r="J6993" s="17" t="s">
        <v>3888</v>
      </c>
      <c r="L6993" s="17" t="s">
        <v>13153</v>
      </c>
      <c r="N6993" s="17" t="s">
        <v>31</v>
      </c>
      <c r="O6993" s="17" t="s">
        <v>15</v>
      </c>
      <c r="P6993" s="17">
        <v>45373</v>
      </c>
      <c r="AC6993" s="17" t="s">
        <v>9895</v>
      </c>
      <c r="AD6993" s="17" t="s">
        <v>9896</v>
      </c>
      <c r="AF6993" s="17">
        <v>15</v>
      </c>
      <c r="AG6993" s="17">
        <v>2</v>
      </c>
      <c r="AM6993" s="17" t="s">
        <v>59</v>
      </c>
      <c r="AN6993" s="17" t="s">
        <v>12989</v>
      </c>
      <c r="AO6993" s="17">
        <v>3</v>
      </c>
      <c r="AP6993" s="17">
        <v>80</v>
      </c>
      <c r="AQ6993" s="17">
        <v>5</v>
      </c>
      <c r="AR6993" s="17" t="s">
        <v>9898</v>
      </c>
      <c r="AT6993" s="17" t="s">
        <v>12990</v>
      </c>
      <c r="CH6993" s="17" t="s">
        <v>3901</v>
      </c>
      <c r="DN6993" s="17">
        <f>COUNTIF(AU6993:DM6993, "X")</f>
        <v>1</v>
      </c>
    </row>
    <row r="6994" spans="1:118" s="17" customFormat="1">
      <c r="A6994" s="17" t="s">
        <v>13886</v>
      </c>
      <c r="B6994" s="17">
        <v>55</v>
      </c>
      <c r="C6994" s="17">
        <v>123074</v>
      </c>
      <c r="D6994" s="17" t="s">
        <v>9168</v>
      </c>
      <c r="E6994" s="17" t="s">
        <v>4495</v>
      </c>
      <c r="F6994" s="17" t="s">
        <v>33</v>
      </c>
      <c r="H6994" s="309">
        <v>29271</v>
      </c>
      <c r="I6994" s="309">
        <v>43075</v>
      </c>
      <c r="J6994" s="17" t="s">
        <v>3888</v>
      </c>
      <c r="L6994" s="17" t="s">
        <v>13887</v>
      </c>
      <c r="N6994" s="17" t="s">
        <v>31</v>
      </c>
      <c r="O6994" s="17" t="s">
        <v>15</v>
      </c>
      <c r="P6994" s="17">
        <v>45373</v>
      </c>
      <c r="Q6994" s="17">
        <v>2813</v>
      </c>
      <c r="AC6994" s="17" t="s">
        <v>9895</v>
      </c>
      <c r="AD6994" s="17" t="s">
        <v>9896</v>
      </c>
      <c r="AF6994" s="17">
        <v>8</v>
      </c>
      <c r="AG6994" s="17">
        <v>2</v>
      </c>
      <c r="AM6994" s="17" t="s">
        <v>240</v>
      </c>
      <c r="AN6994" s="17" t="s">
        <v>13567</v>
      </c>
      <c r="AO6994" s="17">
        <v>3</v>
      </c>
      <c r="AP6994" s="17">
        <v>80</v>
      </c>
      <c r="AQ6994" s="17">
        <v>5</v>
      </c>
      <c r="AR6994" s="17" t="s">
        <v>9898</v>
      </c>
      <c r="AT6994" s="17" t="s">
        <v>12990</v>
      </c>
      <c r="BS6994" s="17" t="s">
        <v>3901</v>
      </c>
      <c r="DN6994" s="17">
        <f>COUNTIF(AU6994:DM6994, "X")</f>
        <v>1</v>
      </c>
    </row>
    <row r="6995" spans="1:118" s="17" customFormat="1">
      <c r="A6995" s="17" t="s">
        <v>26388</v>
      </c>
      <c r="B6995" s="17">
        <v>55</v>
      </c>
      <c r="C6995" s="17">
        <v>181017</v>
      </c>
      <c r="D6995" s="17" t="s">
        <v>26389</v>
      </c>
      <c r="E6995" s="17" t="s">
        <v>26390</v>
      </c>
      <c r="F6995" s="17" t="s">
        <v>21</v>
      </c>
      <c r="H6995" s="309">
        <v>26239</v>
      </c>
      <c r="I6995" s="309">
        <v>43077</v>
      </c>
      <c r="J6995" s="17" t="s">
        <v>3888</v>
      </c>
      <c r="L6995" s="17" t="s">
        <v>26391</v>
      </c>
      <c r="N6995" s="17" t="s">
        <v>14</v>
      </c>
      <c r="O6995" s="17" t="s">
        <v>15</v>
      </c>
      <c r="P6995" s="17">
        <v>45371</v>
      </c>
      <c r="AC6995" s="17" t="s">
        <v>17772</v>
      </c>
      <c r="AF6995" s="17">
        <v>8</v>
      </c>
      <c r="AG6995" s="17">
        <v>2</v>
      </c>
      <c r="AH6995" s="17" t="s">
        <v>11926</v>
      </c>
      <c r="AK6995" s="17" t="s">
        <v>17298</v>
      </c>
      <c r="AM6995" s="17" t="s">
        <v>78</v>
      </c>
      <c r="AN6995" s="17" t="s">
        <v>26289</v>
      </c>
      <c r="AO6995" s="17">
        <v>3</v>
      </c>
      <c r="AP6995" s="17">
        <v>80</v>
      </c>
      <c r="AQ6995" s="17">
        <v>5</v>
      </c>
      <c r="AT6995" s="17" t="s">
        <v>25610</v>
      </c>
      <c r="DN6995" s="17">
        <f>COUNTIF(AU6995:DM6995, "X")</f>
        <v>0</v>
      </c>
    </row>
    <row r="6996" spans="1:118" s="17" customFormat="1">
      <c r="A6996" s="17" t="s">
        <v>17516</v>
      </c>
      <c r="B6996" s="17">
        <v>55</v>
      </c>
      <c r="C6996" s="17">
        <v>181018</v>
      </c>
      <c r="D6996" s="17" t="s">
        <v>7777</v>
      </c>
      <c r="E6996" s="17" t="s">
        <v>38</v>
      </c>
      <c r="F6996" s="17" t="s">
        <v>333</v>
      </c>
      <c r="H6996" s="309">
        <v>36228</v>
      </c>
      <c r="I6996" s="309">
        <v>43077</v>
      </c>
      <c r="J6996" s="17" t="s">
        <v>3888</v>
      </c>
      <c r="L6996" s="17" t="s">
        <v>17517</v>
      </c>
      <c r="N6996" s="17" t="s">
        <v>14</v>
      </c>
      <c r="O6996" s="17" t="s">
        <v>15</v>
      </c>
      <c r="P6996" s="17">
        <v>45371</v>
      </c>
      <c r="AF6996" s="17">
        <v>8</v>
      </c>
      <c r="AG6996" s="17">
        <v>2</v>
      </c>
      <c r="AH6996" s="17" t="s">
        <v>11926</v>
      </c>
      <c r="AK6996" s="17" t="s">
        <v>17298</v>
      </c>
      <c r="AM6996" s="17" t="s">
        <v>88</v>
      </c>
      <c r="AN6996" s="17" t="s">
        <v>17299</v>
      </c>
      <c r="AO6996" s="17">
        <v>3</v>
      </c>
      <c r="AP6996" s="17">
        <v>80</v>
      </c>
      <c r="AQ6996" s="17">
        <v>5</v>
      </c>
      <c r="AR6996" s="17" t="s">
        <v>17300</v>
      </c>
      <c r="DN6996" s="17">
        <f>COUNTIF(AU6996:DM6996, "X")</f>
        <v>0</v>
      </c>
    </row>
    <row r="6997" spans="1:118" s="17" customFormat="1">
      <c r="A6997" s="17" t="s">
        <v>7995</v>
      </c>
      <c r="B6997" s="17">
        <v>55</v>
      </c>
      <c r="C6997" s="17">
        <v>70181</v>
      </c>
      <c r="D6997" s="17" t="s">
        <v>6614</v>
      </c>
      <c r="E6997" s="17" t="s">
        <v>315</v>
      </c>
      <c r="F6997" s="17" t="s">
        <v>135</v>
      </c>
      <c r="H6997" s="309">
        <v>26277</v>
      </c>
      <c r="I6997" s="309">
        <v>43076</v>
      </c>
      <c r="J6997" s="17" t="s">
        <v>3888</v>
      </c>
      <c r="L6997" s="17" t="s">
        <v>7996</v>
      </c>
      <c r="N6997" s="17" t="s">
        <v>19</v>
      </c>
      <c r="O6997" s="17" t="s">
        <v>15</v>
      </c>
      <c r="P6997" s="17">
        <v>45356</v>
      </c>
      <c r="AC6997" s="17" t="s">
        <v>3890</v>
      </c>
      <c r="AD6997" s="17" t="s">
        <v>3891</v>
      </c>
      <c r="AF6997" s="17">
        <v>8</v>
      </c>
      <c r="AG6997" s="17">
        <v>2</v>
      </c>
      <c r="AM6997" s="17" t="s">
        <v>117</v>
      </c>
      <c r="AN6997" s="17" t="s">
        <v>7978</v>
      </c>
      <c r="AO6997" s="17">
        <v>3</v>
      </c>
      <c r="AP6997" s="17">
        <v>80</v>
      </c>
      <c r="AQ6997" s="17">
        <v>5</v>
      </c>
      <c r="AT6997" s="17" t="s">
        <v>7979</v>
      </c>
      <c r="BK6997" s="17" t="s">
        <v>3901</v>
      </c>
      <c r="BS6997" s="17" t="s">
        <v>3901</v>
      </c>
      <c r="CN6997" s="17" t="s">
        <v>3901</v>
      </c>
      <c r="DN6997" s="17">
        <f>COUNTIF(AU6997:DM6997, "X")</f>
        <v>3</v>
      </c>
    </row>
    <row r="6998" spans="1:118" s="17" customFormat="1">
      <c r="A6998" s="17" t="s">
        <v>10791</v>
      </c>
      <c r="B6998" s="17">
        <v>55</v>
      </c>
      <c r="C6998" s="17">
        <v>181021</v>
      </c>
      <c r="D6998" s="17" t="s">
        <v>10792</v>
      </c>
      <c r="E6998" s="17" t="s">
        <v>7973</v>
      </c>
      <c r="F6998" s="17" t="s">
        <v>540</v>
      </c>
      <c r="H6998" s="309">
        <v>34344</v>
      </c>
      <c r="I6998" s="309">
        <v>43076</v>
      </c>
      <c r="J6998" s="17" t="s">
        <v>3888</v>
      </c>
      <c r="L6998" s="17" t="s">
        <v>1409</v>
      </c>
      <c r="N6998" s="17" t="s">
        <v>14</v>
      </c>
      <c r="O6998" s="17" t="s">
        <v>15</v>
      </c>
      <c r="P6998" s="17">
        <v>45371</v>
      </c>
      <c r="AC6998" s="17" t="s">
        <v>14</v>
      </c>
      <c r="AF6998" s="17">
        <v>15</v>
      </c>
      <c r="AG6998" s="17">
        <v>2</v>
      </c>
      <c r="AI6998" s="17" t="s">
        <v>10178</v>
      </c>
      <c r="AM6998" s="17" t="s">
        <v>16</v>
      </c>
      <c r="AN6998" s="17" t="s">
        <v>10763</v>
      </c>
      <c r="AO6998" s="17">
        <v>3</v>
      </c>
      <c r="AP6998" s="17">
        <v>80</v>
      </c>
      <c r="AQ6998" s="17">
        <v>5</v>
      </c>
      <c r="AR6998" s="17" t="s">
        <v>10180</v>
      </c>
      <c r="CH6998" s="17" t="s">
        <v>3901</v>
      </c>
      <c r="DN6998" s="17">
        <f>COUNTIF(AU6998:DM6998, "X")</f>
        <v>1</v>
      </c>
    </row>
    <row r="6999" spans="1:118" s="17" customFormat="1">
      <c r="A6999" s="17" t="s">
        <v>15738</v>
      </c>
      <c r="B6999" s="17">
        <v>55</v>
      </c>
      <c r="C6999" s="17">
        <v>181026</v>
      </c>
      <c r="D6999" s="17" t="s">
        <v>4132</v>
      </c>
      <c r="E6999" s="17" t="s">
        <v>15739</v>
      </c>
      <c r="F6999" s="17" t="s">
        <v>15740</v>
      </c>
      <c r="H6999" s="309">
        <v>35318</v>
      </c>
      <c r="I6999" s="309">
        <v>43078</v>
      </c>
      <c r="J6999" s="17" t="s">
        <v>3888</v>
      </c>
      <c r="L6999" s="17" t="s">
        <v>15741</v>
      </c>
      <c r="M6999" s="17" t="s">
        <v>192</v>
      </c>
      <c r="N6999" s="17" t="s">
        <v>31</v>
      </c>
      <c r="O6999" s="17" t="s">
        <v>15</v>
      </c>
      <c r="P6999" s="17">
        <v>45373</v>
      </c>
      <c r="Q6999" s="17">
        <v>3882</v>
      </c>
      <c r="AC6999" s="17" t="s">
        <v>9895</v>
      </c>
      <c r="AD6999" s="17" t="s">
        <v>9896</v>
      </c>
      <c r="AF6999" s="17">
        <v>8</v>
      </c>
      <c r="AG6999" s="17">
        <v>2</v>
      </c>
      <c r="AM6999" s="17" t="s">
        <v>121</v>
      </c>
      <c r="AN6999" s="17" t="s">
        <v>15516</v>
      </c>
      <c r="AO6999" s="17">
        <v>3</v>
      </c>
      <c r="AP6999" s="17">
        <v>80</v>
      </c>
      <c r="AQ6999" s="17">
        <v>5</v>
      </c>
      <c r="AR6999" s="17" t="s">
        <v>9898</v>
      </c>
      <c r="AT6999" s="17" t="s">
        <v>15057</v>
      </c>
      <c r="DN6999" s="17">
        <f>COUNTIF(AU6999:DM6999, "X")</f>
        <v>0</v>
      </c>
    </row>
    <row r="7000" spans="1:118" s="17" customFormat="1">
      <c r="A7000" s="17" t="s">
        <v>19300</v>
      </c>
      <c r="B7000" s="17">
        <v>55</v>
      </c>
      <c r="C7000" s="17">
        <v>181030</v>
      </c>
      <c r="D7000" s="17" t="s">
        <v>19301</v>
      </c>
      <c r="E7000" s="17" t="s">
        <v>17</v>
      </c>
      <c r="F7000" s="17" t="s">
        <v>4757</v>
      </c>
      <c r="H7000" s="309">
        <v>21456</v>
      </c>
      <c r="I7000" s="309">
        <v>43080</v>
      </c>
      <c r="J7000" s="17" t="s">
        <v>3888</v>
      </c>
      <c r="L7000" s="17" t="s">
        <v>19302</v>
      </c>
      <c r="N7000" s="17" t="s">
        <v>31</v>
      </c>
      <c r="O7000" s="17" t="s">
        <v>15</v>
      </c>
      <c r="P7000" s="17">
        <v>45373</v>
      </c>
      <c r="AF7000" s="17">
        <v>15</v>
      </c>
      <c r="AG7000" s="17">
        <v>2</v>
      </c>
      <c r="AH7000" s="17" t="s">
        <v>11926</v>
      </c>
      <c r="AK7000" s="17" t="s">
        <v>11927</v>
      </c>
      <c r="AM7000" s="17" t="s">
        <v>34</v>
      </c>
      <c r="AN7000" s="17" t="s">
        <v>19238</v>
      </c>
      <c r="AO7000" s="17">
        <v>3</v>
      </c>
      <c r="AP7000" s="17">
        <v>80</v>
      </c>
      <c r="AQ7000" s="17">
        <v>5</v>
      </c>
      <c r="AR7000" s="17" t="s">
        <v>19239</v>
      </c>
      <c r="DA7000" s="17" t="s">
        <v>3901</v>
      </c>
      <c r="DF7000" s="17" t="s">
        <v>3901</v>
      </c>
      <c r="DN7000" s="17">
        <f>COUNTIF(AU7000:DM7000, "X")</f>
        <v>2</v>
      </c>
    </row>
    <row r="7001" spans="1:118" s="17" customFormat="1">
      <c r="A7001" s="17" t="s">
        <v>27061</v>
      </c>
      <c r="B7001" s="17">
        <v>55</v>
      </c>
      <c r="C7001" s="17">
        <v>181031</v>
      </c>
      <c r="D7001" s="17" t="s">
        <v>236</v>
      </c>
      <c r="E7001" s="17" t="s">
        <v>5593</v>
      </c>
      <c r="F7001" s="17" t="s">
        <v>22</v>
      </c>
      <c r="H7001" s="309">
        <v>27278</v>
      </c>
      <c r="I7001" s="309">
        <v>43080</v>
      </c>
      <c r="J7001" s="17" t="s">
        <v>3888</v>
      </c>
      <c r="L7001" s="17" t="s">
        <v>27062</v>
      </c>
      <c r="N7001" s="17" t="s">
        <v>14</v>
      </c>
      <c r="O7001" s="17" t="s">
        <v>15</v>
      </c>
      <c r="P7001" s="17">
        <v>45371</v>
      </c>
      <c r="AC7001" s="17" t="s">
        <v>17772</v>
      </c>
      <c r="AF7001" s="17">
        <v>8</v>
      </c>
      <c r="AG7001" s="17">
        <v>2</v>
      </c>
      <c r="AH7001" s="17" t="s">
        <v>11926</v>
      </c>
      <c r="AK7001" s="17" t="s">
        <v>17298</v>
      </c>
      <c r="AM7001" s="17" t="s">
        <v>2621</v>
      </c>
      <c r="AN7001" s="17" t="s">
        <v>26940</v>
      </c>
      <c r="AO7001" s="17">
        <v>3</v>
      </c>
      <c r="AP7001" s="17">
        <v>80</v>
      </c>
      <c r="AQ7001" s="17">
        <v>5</v>
      </c>
      <c r="AT7001" s="17" t="s">
        <v>25610</v>
      </c>
      <c r="DA7001" s="17" t="s">
        <v>3901</v>
      </c>
      <c r="DN7001" s="17">
        <f>COUNTIF(AU7001:DM7001, "X")</f>
        <v>1</v>
      </c>
    </row>
    <row r="7002" spans="1:118" s="17" customFormat="1">
      <c r="A7002" s="17" t="s">
        <v>7767</v>
      </c>
      <c r="B7002" s="17">
        <v>55</v>
      </c>
      <c r="C7002" s="17">
        <v>181035</v>
      </c>
      <c r="D7002" s="17" t="s">
        <v>7768</v>
      </c>
      <c r="E7002" s="17" t="s">
        <v>332</v>
      </c>
      <c r="F7002" s="17" t="s">
        <v>70</v>
      </c>
      <c r="H7002" s="309">
        <v>24119</v>
      </c>
      <c r="I7002" s="309">
        <v>43080</v>
      </c>
      <c r="J7002" s="17" t="s">
        <v>3888</v>
      </c>
      <c r="L7002" s="17" t="s">
        <v>7769</v>
      </c>
      <c r="N7002" s="17" t="s">
        <v>19</v>
      </c>
      <c r="O7002" s="17" t="s">
        <v>15</v>
      </c>
      <c r="P7002" s="17">
        <v>45356</v>
      </c>
      <c r="AC7002" s="17" t="s">
        <v>3890</v>
      </c>
      <c r="AD7002" s="17" t="s">
        <v>3891</v>
      </c>
      <c r="AF7002" s="17">
        <v>8</v>
      </c>
      <c r="AG7002" s="17">
        <v>2</v>
      </c>
      <c r="AM7002" s="17" t="s">
        <v>2606</v>
      </c>
      <c r="AN7002" s="17" t="s">
        <v>7570</v>
      </c>
      <c r="AO7002" s="17">
        <v>3</v>
      </c>
      <c r="AP7002" s="17">
        <v>80</v>
      </c>
      <c r="AQ7002" s="17">
        <v>5</v>
      </c>
      <c r="AT7002" s="17" t="s">
        <v>6589</v>
      </c>
      <c r="DN7002" s="17">
        <f>COUNTIF(AU7002:DM7002, "X")</f>
        <v>0</v>
      </c>
    </row>
    <row r="7003" spans="1:118" s="17" customFormat="1">
      <c r="A7003" s="17" t="s">
        <v>8006</v>
      </c>
      <c r="B7003" s="17">
        <v>55</v>
      </c>
      <c r="C7003" s="17">
        <v>181036</v>
      </c>
      <c r="D7003" s="17" t="s">
        <v>727</v>
      </c>
      <c r="E7003" s="17" t="s">
        <v>191</v>
      </c>
      <c r="F7003" s="17" t="s">
        <v>28</v>
      </c>
      <c r="H7003" s="309">
        <v>34277</v>
      </c>
      <c r="I7003" s="309">
        <v>43080</v>
      </c>
      <c r="J7003" s="17" t="s">
        <v>3888</v>
      </c>
      <c r="L7003" s="17" t="s">
        <v>8007</v>
      </c>
      <c r="N7003" s="17" t="s">
        <v>19</v>
      </c>
      <c r="O7003" s="17" t="s">
        <v>15</v>
      </c>
      <c r="P7003" s="17">
        <v>45356</v>
      </c>
      <c r="AC7003" s="17" t="s">
        <v>3890</v>
      </c>
      <c r="AD7003" s="17" t="s">
        <v>3891</v>
      </c>
      <c r="AF7003" s="17">
        <v>8</v>
      </c>
      <c r="AG7003" s="17">
        <v>2</v>
      </c>
      <c r="AM7003" s="17" t="s">
        <v>117</v>
      </c>
      <c r="AN7003" s="17" t="s">
        <v>7978</v>
      </c>
      <c r="AO7003" s="17">
        <v>3</v>
      </c>
      <c r="AP7003" s="17">
        <v>80</v>
      </c>
      <c r="AQ7003" s="17">
        <v>5</v>
      </c>
      <c r="AT7003" s="17" t="s">
        <v>7979</v>
      </c>
      <c r="DN7003" s="17">
        <f>COUNTIF(AU7003:DM7003, "X")</f>
        <v>0</v>
      </c>
    </row>
    <row r="7004" spans="1:118" s="17" customFormat="1">
      <c r="A7004" s="17" t="s">
        <v>5749</v>
      </c>
      <c r="B7004" s="17">
        <v>55</v>
      </c>
      <c r="C7004" s="17">
        <v>181037</v>
      </c>
      <c r="D7004" s="17" t="s">
        <v>5750</v>
      </c>
      <c r="E7004" s="17" t="s">
        <v>389</v>
      </c>
      <c r="F7004" s="17" t="s">
        <v>753</v>
      </c>
      <c r="H7004" s="309">
        <v>36226</v>
      </c>
      <c r="I7004" s="309">
        <v>43080</v>
      </c>
      <c r="J7004" s="17" t="s">
        <v>3888</v>
      </c>
      <c r="L7004" s="17" t="s">
        <v>5735</v>
      </c>
      <c r="N7004" s="17" t="s">
        <v>19</v>
      </c>
      <c r="O7004" s="17" t="s">
        <v>15</v>
      </c>
      <c r="P7004" s="17">
        <v>45356</v>
      </c>
      <c r="AC7004" s="17" t="s">
        <v>3890</v>
      </c>
      <c r="AD7004" s="17" t="s">
        <v>3891</v>
      </c>
      <c r="AF7004" s="17">
        <v>15</v>
      </c>
      <c r="AG7004" s="17">
        <v>2</v>
      </c>
      <c r="AM7004" s="17" t="s">
        <v>105</v>
      </c>
      <c r="AN7004" s="17" t="s">
        <v>5515</v>
      </c>
      <c r="AO7004" s="17">
        <v>3</v>
      </c>
      <c r="AP7004" s="17">
        <v>80</v>
      </c>
      <c r="AQ7004" s="17">
        <v>5</v>
      </c>
      <c r="AT7004" s="17" t="s">
        <v>5516</v>
      </c>
      <c r="DN7004" s="17">
        <f>COUNTIF(AU7004:DM7004, "X")</f>
        <v>0</v>
      </c>
    </row>
    <row r="7005" spans="1:118" s="17" customFormat="1">
      <c r="A7005" s="17" t="s">
        <v>17201</v>
      </c>
      <c r="B7005" s="17">
        <v>55</v>
      </c>
      <c r="C7005" s="17">
        <v>181043</v>
      </c>
      <c r="D7005" s="17" t="s">
        <v>10741</v>
      </c>
      <c r="E7005" s="17" t="s">
        <v>5099</v>
      </c>
      <c r="F7005" s="17" t="s">
        <v>526</v>
      </c>
      <c r="H7005" s="309">
        <v>28752</v>
      </c>
      <c r="I7005" s="309">
        <v>43080</v>
      </c>
      <c r="J7005" s="17" t="s">
        <v>3888</v>
      </c>
      <c r="L7005" s="17" t="s">
        <v>1475</v>
      </c>
      <c r="N7005" s="17" t="s">
        <v>14</v>
      </c>
      <c r="O7005" s="17" t="s">
        <v>15</v>
      </c>
      <c r="P7005" s="17">
        <v>45371</v>
      </c>
      <c r="AC7005" s="17" t="s">
        <v>14</v>
      </c>
      <c r="AF7005" s="17">
        <v>8</v>
      </c>
      <c r="AG7005" s="17">
        <v>2</v>
      </c>
      <c r="AI7005" s="17" t="s">
        <v>10178</v>
      </c>
      <c r="AM7005" s="17" t="s">
        <v>213</v>
      </c>
      <c r="AN7005" s="17" t="s">
        <v>17092</v>
      </c>
      <c r="AO7005" s="17">
        <v>3</v>
      </c>
      <c r="AP7005" s="17">
        <v>80</v>
      </c>
      <c r="AQ7005" s="17">
        <v>5</v>
      </c>
      <c r="AR7005" s="17" t="s">
        <v>10180</v>
      </c>
      <c r="CY7005" s="17" t="s">
        <v>30</v>
      </c>
      <c r="DA7005" s="17" t="s">
        <v>3901</v>
      </c>
      <c r="DN7005" s="17">
        <f>COUNTIF(AU7005:DM7005, "X")</f>
        <v>1</v>
      </c>
    </row>
    <row r="7006" spans="1:118" s="17" customFormat="1">
      <c r="A7006" s="17" t="s">
        <v>25125</v>
      </c>
      <c r="B7006" s="17">
        <v>55</v>
      </c>
      <c r="C7006" s="17">
        <v>154873</v>
      </c>
      <c r="D7006" s="17" t="s">
        <v>25126</v>
      </c>
      <c r="E7006" s="17" t="s">
        <v>116</v>
      </c>
      <c r="F7006" s="17" t="s">
        <v>446</v>
      </c>
      <c r="H7006" s="309">
        <v>15278</v>
      </c>
      <c r="I7006" s="309">
        <v>43081</v>
      </c>
      <c r="J7006" s="17" t="s">
        <v>3888</v>
      </c>
      <c r="L7006" s="17" t="s">
        <v>370</v>
      </c>
      <c r="M7006" s="17" t="s">
        <v>25127</v>
      </c>
      <c r="N7006" s="17" t="s">
        <v>31</v>
      </c>
      <c r="O7006" s="17" t="s">
        <v>15</v>
      </c>
      <c r="P7006" s="17">
        <v>45373</v>
      </c>
      <c r="AC7006" s="17" t="s">
        <v>9895</v>
      </c>
      <c r="AD7006" s="17" t="s">
        <v>9896</v>
      </c>
      <c r="AF7006" s="17">
        <v>15</v>
      </c>
      <c r="AG7006" s="17">
        <v>2</v>
      </c>
      <c r="AM7006" s="17" t="s">
        <v>67</v>
      </c>
      <c r="AN7006" s="17" t="s">
        <v>25087</v>
      </c>
      <c r="AO7006" s="17">
        <v>3</v>
      </c>
      <c r="AP7006" s="17">
        <v>80</v>
      </c>
      <c r="AQ7006" s="17">
        <v>5</v>
      </c>
      <c r="AR7006" s="17" t="s">
        <v>9898</v>
      </c>
      <c r="AT7006" s="17" t="s">
        <v>16072</v>
      </c>
      <c r="CC7006" s="17" t="s">
        <v>3901</v>
      </c>
      <c r="CF7006" s="17" t="s">
        <v>3901</v>
      </c>
      <c r="CG7006" s="17" t="s">
        <v>21</v>
      </c>
      <c r="CH7006" s="17" t="s">
        <v>3901</v>
      </c>
      <c r="CM7006" s="17" t="s">
        <v>21</v>
      </c>
      <c r="CN7006" s="17" t="s">
        <v>3901</v>
      </c>
      <c r="CR7006" s="17" t="s">
        <v>21</v>
      </c>
      <c r="CU7006" s="17" t="s">
        <v>3901</v>
      </c>
      <c r="DN7006" s="17">
        <f>COUNTIF(AU7006:DM7006, "X")</f>
        <v>5</v>
      </c>
    </row>
    <row r="7007" spans="1:118" s="17" customFormat="1">
      <c r="A7007" s="17" t="s">
        <v>17009</v>
      </c>
      <c r="B7007" s="17">
        <v>55</v>
      </c>
      <c r="C7007" s="17">
        <v>181053</v>
      </c>
      <c r="D7007" s="17" t="s">
        <v>474</v>
      </c>
      <c r="E7007" s="17" t="s">
        <v>18</v>
      </c>
      <c r="F7007" s="17" t="s">
        <v>30</v>
      </c>
      <c r="G7007" s="17" t="s">
        <v>203</v>
      </c>
      <c r="H7007" s="309">
        <v>26645</v>
      </c>
      <c r="I7007" s="309">
        <v>43081</v>
      </c>
      <c r="J7007" s="17" t="s">
        <v>3888</v>
      </c>
      <c r="L7007" s="17" t="s">
        <v>16938</v>
      </c>
      <c r="N7007" s="17" t="s">
        <v>31</v>
      </c>
      <c r="O7007" s="17" t="s">
        <v>15</v>
      </c>
      <c r="P7007" s="17">
        <v>45373</v>
      </c>
      <c r="AC7007" s="17" t="s">
        <v>9895</v>
      </c>
      <c r="AD7007" s="17" t="s">
        <v>9896</v>
      </c>
      <c r="AF7007" s="17">
        <v>8</v>
      </c>
      <c r="AG7007" s="17">
        <v>2</v>
      </c>
      <c r="AM7007" s="17" t="s">
        <v>220</v>
      </c>
      <c r="AN7007" s="17" t="s">
        <v>16782</v>
      </c>
      <c r="AO7007" s="17">
        <v>3</v>
      </c>
      <c r="AP7007" s="17">
        <v>80</v>
      </c>
      <c r="AQ7007" s="17">
        <v>5</v>
      </c>
      <c r="AR7007" s="17" t="s">
        <v>9898</v>
      </c>
      <c r="AT7007" s="17" t="s">
        <v>9899</v>
      </c>
      <c r="CQ7007" s="17" t="s">
        <v>3901</v>
      </c>
      <c r="CU7007" s="17" t="s">
        <v>3901</v>
      </c>
      <c r="DN7007" s="17">
        <f>COUNTIF(AU7007:DM7007, "X")</f>
        <v>2</v>
      </c>
    </row>
    <row r="7008" spans="1:118" s="17" customFormat="1">
      <c r="A7008" s="17" t="s">
        <v>16412</v>
      </c>
      <c r="B7008" s="17">
        <v>55</v>
      </c>
      <c r="C7008" s="17">
        <v>150043</v>
      </c>
      <c r="D7008" s="17" t="s">
        <v>13798</v>
      </c>
      <c r="E7008" s="17" t="s">
        <v>429</v>
      </c>
      <c r="F7008" s="17" t="s">
        <v>7973</v>
      </c>
      <c r="H7008" s="309">
        <v>33218</v>
      </c>
      <c r="I7008" s="309">
        <v>43083</v>
      </c>
      <c r="J7008" s="17" t="s">
        <v>3888</v>
      </c>
      <c r="L7008" s="17" t="s">
        <v>16413</v>
      </c>
      <c r="N7008" s="17" t="s">
        <v>31</v>
      </c>
      <c r="O7008" s="17" t="s">
        <v>15</v>
      </c>
      <c r="P7008" s="17">
        <v>45373</v>
      </c>
      <c r="AC7008" s="17" t="s">
        <v>9895</v>
      </c>
      <c r="AD7008" s="17" t="s">
        <v>9896</v>
      </c>
      <c r="AF7008" s="17">
        <v>8</v>
      </c>
      <c r="AG7008" s="17">
        <v>2</v>
      </c>
      <c r="AM7008" s="17" t="s">
        <v>41</v>
      </c>
      <c r="AN7008" s="17" t="s">
        <v>16339</v>
      </c>
      <c r="AO7008" s="17">
        <v>3</v>
      </c>
      <c r="AP7008" s="17">
        <v>80</v>
      </c>
      <c r="AQ7008" s="17">
        <v>5</v>
      </c>
      <c r="AR7008" s="17" t="s">
        <v>9898</v>
      </c>
      <c r="AT7008" s="17" t="s">
        <v>16072</v>
      </c>
      <c r="CH7008" s="17" t="s">
        <v>3901</v>
      </c>
      <c r="DN7008" s="17">
        <f>COUNTIF(AU7008:DM7008, "X")</f>
        <v>1</v>
      </c>
    </row>
    <row r="7009" spans="1:118" s="17" customFormat="1">
      <c r="A7009" s="17" t="s">
        <v>7293</v>
      </c>
      <c r="B7009" s="17">
        <v>55</v>
      </c>
      <c r="C7009" s="17">
        <v>181067</v>
      </c>
      <c r="D7009" s="17" t="s">
        <v>54</v>
      </c>
      <c r="E7009" s="17" t="s">
        <v>198</v>
      </c>
      <c r="F7009" s="17" t="s">
        <v>147</v>
      </c>
      <c r="H7009" s="309">
        <v>35061</v>
      </c>
      <c r="I7009" s="309">
        <v>43085</v>
      </c>
      <c r="J7009" s="17" t="s">
        <v>3888</v>
      </c>
      <c r="L7009" s="17" t="s">
        <v>7294</v>
      </c>
      <c r="N7009" s="17" t="s">
        <v>19</v>
      </c>
      <c r="O7009" s="17" t="s">
        <v>15</v>
      </c>
      <c r="P7009" s="17">
        <v>45356</v>
      </c>
      <c r="AC7009" s="17" t="s">
        <v>3890</v>
      </c>
      <c r="AD7009" s="17" t="s">
        <v>3891</v>
      </c>
      <c r="AF7009" s="17">
        <v>8</v>
      </c>
      <c r="AG7009" s="17">
        <v>2</v>
      </c>
      <c r="AM7009" s="17" t="s">
        <v>2605</v>
      </c>
      <c r="AN7009" s="17" t="s">
        <v>7253</v>
      </c>
      <c r="AO7009" s="17">
        <v>3</v>
      </c>
      <c r="AP7009" s="17">
        <v>80</v>
      </c>
      <c r="AQ7009" s="17">
        <v>5</v>
      </c>
      <c r="AT7009" s="17" t="s">
        <v>6589</v>
      </c>
      <c r="DN7009" s="17">
        <f>COUNTIF(AU7009:DM7009, "X")</f>
        <v>0</v>
      </c>
    </row>
    <row r="7010" spans="1:118" s="17" customFormat="1">
      <c r="A7010" s="17" t="s">
        <v>8283</v>
      </c>
      <c r="B7010" s="17">
        <v>55</v>
      </c>
      <c r="C7010" s="17">
        <v>181069</v>
      </c>
      <c r="D7010" s="17" t="s">
        <v>7122</v>
      </c>
      <c r="E7010" s="17" t="s">
        <v>8284</v>
      </c>
      <c r="F7010" s="17" t="s">
        <v>99</v>
      </c>
      <c r="H7010" s="309">
        <v>36348</v>
      </c>
      <c r="I7010" s="309">
        <v>43087</v>
      </c>
      <c r="J7010" s="17" t="s">
        <v>3888</v>
      </c>
      <c r="L7010" s="17" t="s">
        <v>8285</v>
      </c>
      <c r="N7010" s="17" t="s">
        <v>19</v>
      </c>
      <c r="O7010" s="17" t="s">
        <v>15</v>
      </c>
      <c r="P7010" s="17">
        <v>45356</v>
      </c>
      <c r="AC7010" s="17" t="s">
        <v>3890</v>
      </c>
      <c r="AD7010" s="17" t="s">
        <v>3891</v>
      </c>
      <c r="AF7010" s="17">
        <v>8</v>
      </c>
      <c r="AG7010" s="17">
        <v>2</v>
      </c>
      <c r="AM7010" s="17" t="s">
        <v>117</v>
      </c>
      <c r="AN7010" s="17" t="s">
        <v>7978</v>
      </c>
      <c r="AO7010" s="17">
        <v>3</v>
      </c>
      <c r="AP7010" s="17">
        <v>80</v>
      </c>
      <c r="AQ7010" s="17">
        <v>5</v>
      </c>
      <c r="AT7010" s="17" t="s">
        <v>7979</v>
      </c>
      <c r="DN7010" s="17">
        <f>COUNTIF(AU7010:DM7010, "X")</f>
        <v>0</v>
      </c>
    </row>
    <row r="7011" spans="1:118" s="17" customFormat="1">
      <c r="A7011" s="17" t="s">
        <v>20880</v>
      </c>
      <c r="B7011" s="17">
        <v>55</v>
      </c>
      <c r="C7011" s="17">
        <v>181071</v>
      </c>
      <c r="D7011" s="17" t="s">
        <v>4226</v>
      </c>
      <c r="E7011" s="17" t="s">
        <v>4378</v>
      </c>
      <c r="F7011" s="17" t="s">
        <v>437</v>
      </c>
      <c r="H7011" s="309">
        <v>34447</v>
      </c>
      <c r="I7011" s="309">
        <v>43087</v>
      </c>
      <c r="J7011" s="17" t="s">
        <v>3888</v>
      </c>
      <c r="L7011" s="17" t="s">
        <v>20881</v>
      </c>
      <c r="N7011" s="17" t="s">
        <v>26</v>
      </c>
      <c r="O7011" s="17" t="s">
        <v>15</v>
      </c>
      <c r="P7011" s="17">
        <v>45318</v>
      </c>
      <c r="Q7011" s="17">
        <v>9737</v>
      </c>
      <c r="AF7011" s="17">
        <v>8</v>
      </c>
      <c r="AG7011" s="17">
        <v>2</v>
      </c>
      <c r="AI7011" s="17" t="s">
        <v>20669</v>
      </c>
      <c r="AM7011" s="17" t="s">
        <v>27</v>
      </c>
      <c r="AN7011" s="17" t="s">
        <v>20847</v>
      </c>
      <c r="AO7011" s="17">
        <v>3</v>
      </c>
      <c r="AP7011" s="17">
        <v>80</v>
      </c>
      <c r="AQ7011" s="17">
        <v>5</v>
      </c>
      <c r="AR7011" s="17" t="s">
        <v>20671</v>
      </c>
      <c r="DN7011" s="17">
        <f>COUNTIF(AU7011:DM7011, "X")</f>
        <v>0</v>
      </c>
    </row>
    <row r="7012" spans="1:118" s="17" customFormat="1">
      <c r="A7012" s="17" t="s">
        <v>10150</v>
      </c>
      <c r="B7012" s="17">
        <v>55</v>
      </c>
      <c r="C7012" s="17">
        <v>175378</v>
      </c>
      <c r="D7012" s="17" t="s">
        <v>10151</v>
      </c>
      <c r="E7012" s="17" t="s">
        <v>79</v>
      </c>
      <c r="F7012" s="17" t="s">
        <v>84</v>
      </c>
      <c r="H7012" s="309">
        <v>19278</v>
      </c>
      <c r="I7012" s="309">
        <v>43087</v>
      </c>
      <c r="J7012" s="17" t="s">
        <v>3888</v>
      </c>
      <c r="L7012" s="17" t="s">
        <v>10152</v>
      </c>
      <c r="N7012" s="17" t="s">
        <v>31</v>
      </c>
      <c r="O7012" s="17" t="s">
        <v>15</v>
      </c>
      <c r="P7012" s="17">
        <v>45373</v>
      </c>
      <c r="Q7012" s="17">
        <v>8779</v>
      </c>
      <c r="AC7012" s="17" t="s">
        <v>9895</v>
      </c>
      <c r="AD7012" s="17" t="s">
        <v>9896</v>
      </c>
      <c r="AF7012" s="17">
        <v>8</v>
      </c>
      <c r="AG7012" s="17">
        <v>2</v>
      </c>
      <c r="AM7012" s="17" t="s">
        <v>216</v>
      </c>
      <c r="AN7012" s="17" t="s">
        <v>9897</v>
      </c>
      <c r="AO7012" s="17">
        <v>3</v>
      </c>
      <c r="AP7012" s="17">
        <v>80</v>
      </c>
      <c r="AQ7012" s="17">
        <v>5</v>
      </c>
      <c r="AR7012" s="17" t="s">
        <v>9898</v>
      </c>
      <c r="AT7012" s="17" t="s">
        <v>9899</v>
      </c>
      <c r="CU7012" s="17" t="s">
        <v>3901</v>
      </c>
      <c r="DN7012" s="17">
        <f>COUNTIF(AU7012:DM7012, "X")</f>
        <v>1</v>
      </c>
    </row>
    <row r="7013" spans="1:118" s="17" customFormat="1">
      <c r="A7013" s="17" t="s">
        <v>18567</v>
      </c>
      <c r="B7013" s="17">
        <v>55</v>
      </c>
      <c r="C7013" s="17">
        <v>181075</v>
      </c>
      <c r="D7013" s="17" t="s">
        <v>4565</v>
      </c>
      <c r="E7013" s="17" t="s">
        <v>389</v>
      </c>
      <c r="F7013" s="17" t="s">
        <v>18568</v>
      </c>
      <c r="H7013" s="309">
        <v>29225</v>
      </c>
      <c r="I7013" s="309">
        <v>43090</v>
      </c>
      <c r="J7013" s="17" t="s">
        <v>3888</v>
      </c>
      <c r="L7013" s="17" t="s">
        <v>18569</v>
      </c>
      <c r="N7013" s="17" t="s">
        <v>182</v>
      </c>
      <c r="O7013" s="17" t="s">
        <v>15</v>
      </c>
      <c r="P7013" s="17">
        <v>45326</v>
      </c>
      <c r="Q7013" s="17">
        <v>9751</v>
      </c>
      <c r="AF7013" s="17">
        <v>8</v>
      </c>
      <c r="AG7013" s="17">
        <v>2</v>
      </c>
      <c r="AH7013" s="17" t="s">
        <v>11926</v>
      </c>
      <c r="AK7013" s="17" t="s">
        <v>11927</v>
      </c>
      <c r="AM7013" s="17" t="s">
        <v>2614</v>
      </c>
      <c r="AN7013" s="17" t="s">
        <v>18350</v>
      </c>
      <c r="AO7013" s="17">
        <v>3</v>
      </c>
      <c r="AP7013" s="17">
        <v>80</v>
      </c>
      <c r="AQ7013" s="17">
        <v>5</v>
      </c>
      <c r="AR7013" s="17" t="s">
        <v>18351</v>
      </c>
      <c r="AS7013" s="17" t="s">
        <v>18358</v>
      </c>
      <c r="AV7013" s="17" t="s">
        <v>3901</v>
      </c>
      <c r="AX7013" s="17" t="s">
        <v>3901</v>
      </c>
      <c r="AZ7013" s="17" t="s">
        <v>3901</v>
      </c>
      <c r="BC7013" s="17" t="s">
        <v>30</v>
      </c>
      <c r="BD7013" s="17" t="s">
        <v>3901</v>
      </c>
      <c r="BH7013" s="17" t="s">
        <v>3901</v>
      </c>
      <c r="BK7013" s="17" t="s">
        <v>3901</v>
      </c>
      <c r="BS7013" s="17" t="s">
        <v>3901</v>
      </c>
      <c r="DN7013" s="17">
        <f>COUNTIF(AU7013:DM7013, "X")</f>
        <v>7</v>
      </c>
    </row>
    <row r="7014" spans="1:118" s="17" customFormat="1">
      <c r="A7014" s="17" t="s">
        <v>12497</v>
      </c>
      <c r="B7014" s="17">
        <v>55</v>
      </c>
      <c r="C7014" s="17">
        <v>181083</v>
      </c>
      <c r="D7014" s="17" t="s">
        <v>10477</v>
      </c>
      <c r="E7014" s="17" t="s">
        <v>4854</v>
      </c>
      <c r="F7014" s="17" t="s">
        <v>132</v>
      </c>
      <c r="H7014" s="309">
        <v>31395</v>
      </c>
      <c r="I7014" s="309">
        <v>43092</v>
      </c>
      <c r="J7014" s="17" t="s">
        <v>3888</v>
      </c>
      <c r="L7014" s="17" t="s">
        <v>12498</v>
      </c>
      <c r="N7014" s="17" t="s">
        <v>31</v>
      </c>
      <c r="O7014" s="17" t="s">
        <v>15</v>
      </c>
      <c r="P7014" s="17">
        <v>45373</v>
      </c>
      <c r="AC7014" s="17" t="s">
        <v>9895</v>
      </c>
      <c r="AD7014" s="17" t="s">
        <v>9896</v>
      </c>
      <c r="AF7014" s="17">
        <v>8</v>
      </c>
      <c r="AG7014" s="17">
        <v>2</v>
      </c>
      <c r="AM7014" s="17" t="s">
        <v>222</v>
      </c>
      <c r="AN7014" s="17" t="s">
        <v>12432</v>
      </c>
      <c r="AO7014" s="17">
        <v>3</v>
      </c>
      <c r="AP7014" s="17">
        <v>80</v>
      </c>
      <c r="AQ7014" s="17">
        <v>5</v>
      </c>
      <c r="AR7014" s="17" t="s">
        <v>9898</v>
      </c>
      <c r="AT7014" s="17" t="s">
        <v>11929</v>
      </c>
      <c r="DN7014" s="17">
        <f>COUNTIF(AU7014:DM7014, "X")</f>
        <v>0</v>
      </c>
    </row>
    <row r="7015" spans="1:118" s="17" customFormat="1">
      <c r="A7015" s="17" t="s">
        <v>21802</v>
      </c>
      <c r="B7015" s="17">
        <v>55</v>
      </c>
      <c r="C7015" s="17">
        <v>152924</v>
      </c>
      <c r="D7015" s="17" t="s">
        <v>18833</v>
      </c>
      <c r="E7015" s="17" t="s">
        <v>4592</v>
      </c>
      <c r="F7015" s="17" t="s">
        <v>22</v>
      </c>
      <c r="H7015" s="309">
        <v>27821</v>
      </c>
      <c r="I7015" s="309">
        <v>43099</v>
      </c>
      <c r="J7015" s="17" t="s">
        <v>3888</v>
      </c>
      <c r="L7015" s="17" t="s">
        <v>21803</v>
      </c>
      <c r="N7015" s="17" t="s">
        <v>26</v>
      </c>
      <c r="O7015" s="17" t="s">
        <v>15</v>
      </c>
      <c r="P7015" s="17">
        <v>45318</v>
      </c>
      <c r="AF7015" s="17">
        <v>8</v>
      </c>
      <c r="AG7015" s="17">
        <v>2</v>
      </c>
      <c r="AH7015" s="17" t="s">
        <v>11926</v>
      </c>
      <c r="AK7015" s="17" t="s">
        <v>21650</v>
      </c>
      <c r="AM7015" s="17" t="s">
        <v>197</v>
      </c>
      <c r="AN7015" s="17" t="s">
        <v>21651</v>
      </c>
      <c r="AO7015" s="17">
        <v>3</v>
      </c>
      <c r="AP7015" s="17">
        <v>80</v>
      </c>
      <c r="AQ7015" s="17">
        <v>5</v>
      </c>
      <c r="AR7015" s="17" t="s">
        <v>21652</v>
      </c>
      <c r="BQ7015" s="17" t="s">
        <v>30</v>
      </c>
      <c r="BS7015" s="17" t="s">
        <v>3901</v>
      </c>
      <c r="CF7015" s="17" t="s">
        <v>3901</v>
      </c>
      <c r="CH7015" s="17" t="s">
        <v>3901</v>
      </c>
      <c r="CQ7015" s="17" t="s">
        <v>3901</v>
      </c>
      <c r="DN7015" s="17">
        <f>COUNTIF(AU7015:DM7015, "X")</f>
        <v>4</v>
      </c>
    </row>
    <row r="7016" spans="1:118" s="17" customFormat="1">
      <c r="A7016" s="17" t="s">
        <v>6099</v>
      </c>
      <c r="B7016" s="17">
        <v>55</v>
      </c>
      <c r="C7016" s="17">
        <v>181100</v>
      </c>
      <c r="D7016" s="17" t="s">
        <v>6100</v>
      </c>
      <c r="E7016" s="17" t="s">
        <v>3962</v>
      </c>
      <c r="H7016" s="309">
        <v>34703</v>
      </c>
      <c r="I7016" s="309">
        <v>43099</v>
      </c>
      <c r="J7016" s="17" t="s">
        <v>3888</v>
      </c>
      <c r="L7016" s="17" t="s">
        <v>6101</v>
      </c>
      <c r="N7016" s="17" t="s">
        <v>19</v>
      </c>
      <c r="O7016" s="17" t="s">
        <v>15</v>
      </c>
      <c r="P7016" s="17">
        <v>45356</v>
      </c>
      <c r="AC7016" s="17" t="s">
        <v>3890</v>
      </c>
      <c r="AD7016" s="17" t="s">
        <v>3891</v>
      </c>
      <c r="AF7016" s="17">
        <v>8</v>
      </c>
      <c r="AG7016" s="17">
        <v>2</v>
      </c>
      <c r="AM7016" s="17" t="s">
        <v>2604</v>
      </c>
      <c r="AN7016" s="17" t="s">
        <v>5966</v>
      </c>
      <c r="AO7016" s="17">
        <v>3</v>
      </c>
      <c r="AP7016" s="17">
        <v>80</v>
      </c>
      <c r="AQ7016" s="17">
        <v>5</v>
      </c>
      <c r="AT7016" s="17" t="s">
        <v>5516</v>
      </c>
      <c r="CU7016" s="17" t="s">
        <v>3901</v>
      </c>
      <c r="DN7016" s="17">
        <f>COUNTIF(AU7016:DM7016, "X")</f>
        <v>1</v>
      </c>
    </row>
    <row r="7017" spans="1:118" s="17" customFormat="1">
      <c r="A7017" s="17" t="s">
        <v>10331</v>
      </c>
      <c r="B7017" s="17">
        <v>55</v>
      </c>
      <c r="C7017" s="17">
        <v>181108</v>
      </c>
      <c r="D7017" s="17" t="s">
        <v>10332</v>
      </c>
      <c r="E7017" s="17" t="s">
        <v>10333</v>
      </c>
      <c r="F7017" s="17" t="s">
        <v>70</v>
      </c>
      <c r="H7017" s="309">
        <v>12775</v>
      </c>
      <c r="I7017" s="309">
        <v>43087</v>
      </c>
      <c r="J7017" s="17" t="s">
        <v>3888</v>
      </c>
      <c r="L7017" s="17" t="s">
        <v>10334</v>
      </c>
      <c r="N7017" s="17" t="s">
        <v>14</v>
      </c>
      <c r="O7017" s="17" t="s">
        <v>15</v>
      </c>
      <c r="P7017" s="17">
        <v>45371</v>
      </c>
      <c r="AC7017" s="17" t="s">
        <v>14</v>
      </c>
      <c r="AF7017" s="17">
        <v>8</v>
      </c>
      <c r="AG7017" s="17">
        <v>2</v>
      </c>
      <c r="AI7017" s="17" t="s">
        <v>10178</v>
      </c>
      <c r="AM7017" s="17" t="s">
        <v>74</v>
      </c>
      <c r="AN7017" s="17" t="s">
        <v>10179</v>
      </c>
      <c r="AO7017" s="17">
        <v>3</v>
      </c>
      <c r="AP7017" s="17">
        <v>80</v>
      </c>
      <c r="AQ7017" s="17">
        <v>5</v>
      </c>
      <c r="AR7017" s="17" t="s">
        <v>10180</v>
      </c>
      <c r="DN7017" s="17">
        <f>COUNTIF(AU7017:DM7017, "X")</f>
        <v>0</v>
      </c>
    </row>
    <row r="7018" spans="1:118" s="17" customFormat="1">
      <c r="A7018" s="17" t="s">
        <v>13288</v>
      </c>
      <c r="B7018" s="17">
        <v>55</v>
      </c>
      <c r="C7018" s="17">
        <v>181111</v>
      </c>
      <c r="D7018" s="17" t="s">
        <v>683</v>
      </c>
      <c r="E7018" s="17" t="s">
        <v>323</v>
      </c>
      <c r="F7018" s="17" t="s">
        <v>98</v>
      </c>
      <c r="H7018" s="309">
        <v>35418</v>
      </c>
      <c r="I7018" s="309">
        <v>43088</v>
      </c>
      <c r="J7018" s="17" t="s">
        <v>3888</v>
      </c>
      <c r="L7018" s="17" t="s">
        <v>901</v>
      </c>
      <c r="N7018" s="17" t="s">
        <v>31</v>
      </c>
      <c r="O7018" s="17" t="s">
        <v>15</v>
      </c>
      <c r="P7018" s="17">
        <v>45373</v>
      </c>
      <c r="AC7018" s="17" t="s">
        <v>9895</v>
      </c>
      <c r="AD7018" s="17" t="s">
        <v>9896</v>
      </c>
      <c r="AF7018" s="17">
        <v>15</v>
      </c>
      <c r="AG7018" s="17">
        <v>2</v>
      </c>
      <c r="AM7018" s="17" t="s">
        <v>115</v>
      </c>
      <c r="AN7018" s="17" t="s">
        <v>13186</v>
      </c>
      <c r="AO7018" s="17">
        <v>3</v>
      </c>
      <c r="AP7018" s="17">
        <v>80</v>
      </c>
      <c r="AQ7018" s="17">
        <v>5</v>
      </c>
      <c r="AR7018" s="17" t="s">
        <v>9898</v>
      </c>
      <c r="AT7018" s="17" t="s">
        <v>12990</v>
      </c>
      <c r="DN7018" s="17">
        <f>COUNTIF(AU7018:DM7018, "X")</f>
        <v>0</v>
      </c>
    </row>
    <row r="7019" spans="1:118" s="17" customFormat="1">
      <c r="A7019" s="17" t="s">
        <v>6318</v>
      </c>
      <c r="B7019" s="17">
        <v>55</v>
      </c>
      <c r="C7019" s="17">
        <v>181112</v>
      </c>
      <c r="D7019" s="17" t="s">
        <v>4680</v>
      </c>
      <c r="E7019" s="17" t="s">
        <v>333</v>
      </c>
      <c r="F7019" s="17" t="s">
        <v>99</v>
      </c>
      <c r="H7019" s="309">
        <v>21805</v>
      </c>
      <c r="I7019" s="309">
        <v>43088</v>
      </c>
      <c r="J7019" s="17" t="s">
        <v>3888</v>
      </c>
      <c r="L7019" s="17" t="s">
        <v>6319</v>
      </c>
      <c r="N7019" s="17" t="s">
        <v>19</v>
      </c>
      <c r="O7019" s="17" t="s">
        <v>15</v>
      </c>
      <c r="P7019" s="17">
        <v>45356</v>
      </c>
      <c r="AC7019" s="17" t="s">
        <v>3890</v>
      </c>
      <c r="AD7019" s="17" t="s">
        <v>3891</v>
      </c>
      <c r="AF7019" s="17">
        <v>15</v>
      </c>
      <c r="AG7019" s="17">
        <v>2</v>
      </c>
      <c r="AM7019" s="17" t="s">
        <v>232</v>
      </c>
      <c r="AN7019" s="17" t="s">
        <v>6280</v>
      </c>
      <c r="AO7019" s="17">
        <v>3</v>
      </c>
      <c r="AP7019" s="17">
        <v>80</v>
      </c>
      <c r="AQ7019" s="17">
        <v>5</v>
      </c>
      <c r="AT7019" s="17" t="s">
        <v>5516</v>
      </c>
      <c r="DN7019" s="17">
        <f>COUNTIF(AU7019:DM7019, "X")</f>
        <v>0</v>
      </c>
    </row>
    <row r="7020" spans="1:118" s="17" customFormat="1">
      <c r="A7020" s="17" t="s">
        <v>20686</v>
      </c>
      <c r="B7020" s="17">
        <v>55</v>
      </c>
      <c r="C7020" s="17">
        <v>181119</v>
      </c>
      <c r="D7020" s="17" t="s">
        <v>10010</v>
      </c>
      <c r="E7020" s="17" t="s">
        <v>307</v>
      </c>
      <c r="F7020" s="17" t="s">
        <v>65</v>
      </c>
      <c r="H7020" s="309">
        <v>35420</v>
      </c>
      <c r="I7020" s="309">
        <v>43090</v>
      </c>
      <c r="J7020" s="17" t="s">
        <v>3888</v>
      </c>
      <c r="L7020" s="17" t="s">
        <v>20687</v>
      </c>
      <c r="N7020" s="17" t="s">
        <v>26</v>
      </c>
      <c r="O7020" s="17" t="s">
        <v>15</v>
      </c>
      <c r="P7020" s="17">
        <v>45318</v>
      </c>
      <c r="AF7020" s="17">
        <v>8</v>
      </c>
      <c r="AG7020" s="17">
        <v>2</v>
      </c>
      <c r="AI7020" s="17" t="s">
        <v>20669</v>
      </c>
      <c r="AM7020" s="17" t="s">
        <v>53</v>
      </c>
      <c r="AN7020" s="17" t="s">
        <v>20670</v>
      </c>
      <c r="AO7020" s="17">
        <v>3</v>
      </c>
      <c r="AP7020" s="17">
        <v>80</v>
      </c>
      <c r="AQ7020" s="17">
        <v>5</v>
      </c>
      <c r="AR7020" s="17" t="s">
        <v>20671</v>
      </c>
      <c r="DN7020" s="17">
        <f>COUNTIF(AU7020:DM7020, "X")</f>
        <v>0</v>
      </c>
    </row>
    <row r="7021" spans="1:118" s="17" customFormat="1">
      <c r="A7021" s="17" t="s">
        <v>25693</v>
      </c>
      <c r="B7021" s="17">
        <v>55</v>
      </c>
      <c r="C7021" s="17">
        <v>181122</v>
      </c>
      <c r="D7021" s="17" t="s">
        <v>9739</v>
      </c>
      <c r="E7021" s="17" t="s">
        <v>119</v>
      </c>
      <c r="F7021" s="17" t="s">
        <v>18</v>
      </c>
      <c r="H7021" s="309">
        <v>26533</v>
      </c>
      <c r="I7021" s="309">
        <v>43098</v>
      </c>
      <c r="J7021" s="17" t="s">
        <v>3888</v>
      </c>
      <c r="L7021" s="17" t="s">
        <v>25694</v>
      </c>
      <c r="N7021" s="17" t="s">
        <v>14</v>
      </c>
      <c r="O7021" s="17" t="s">
        <v>15</v>
      </c>
      <c r="P7021" s="17">
        <v>45371</v>
      </c>
      <c r="AC7021" s="17" t="s">
        <v>17772</v>
      </c>
      <c r="AF7021" s="17">
        <v>8</v>
      </c>
      <c r="AG7021" s="17">
        <v>2</v>
      </c>
      <c r="AH7021" s="17" t="s">
        <v>11926</v>
      </c>
      <c r="AK7021" s="17" t="s">
        <v>17298</v>
      </c>
      <c r="AM7021" s="17" t="s">
        <v>39</v>
      </c>
      <c r="AN7021" s="17" t="s">
        <v>25609</v>
      </c>
      <c r="AO7021" s="17">
        <v>3</v>
      </c>
      <c r="AP7021" s="17">
        <v>80</v>
      </c>
      <c r="AQ7021" s="17">
        <v>5</v>
      </c>
      <c r="AT7021" s="17" t="s">
        <v>25610</v>
      </c>
      <c r="DN7021" s="17">
        <f>COUNTIF(AU7021:DM7021, "X")</f>
        <v>0</v>
      </c>
    </row>
    <row r="7022" spans="1:118" s="17" customFormat="1">
      <c r="A7022" s="17" t="s">
        <v>25748</v>
      </c>
      <c r="B7022" s="17">
        <v>55</v>
      </c>
      <c r="C7022" s="17">
        <v>181123</v>
      </c>
      <c r="D7022" s="17" t="s">
        <v>9739</v>
      </c>
      <c r="E7022" s="17" t="s">
        <v>328</v>
      </c>
      <c r="H7022" s="309">
        <v>26002</v>
      </c>
      <c r="I7022" s="309">
        <v>43098</v>
      </c>
      <c r="J7022" s="17" t="s">
        <v>3888</v>
      </c>
      <c r="L7022" s="17" t="s">
        <v>25694</v>
      </c>
      <c r="N7022" s="17" t="s">
        <v>14</v>
      </c>
      <c r="O7022" s="17" t="s">
        <v>15</v>
      </c>
      <c r="P7022" s="17">
        <v>45371</v>
      </c>
      <c r="AC7022" s="17" t="s">
        <v>17772</v>
      </c>
      <c r="AF7022" s="17">
        <v>8</v>
      </c>
      <c r="AG7022" s="17">
        <v>2</v>
      </c>
      <c r="AH7022" s="17" t="s">
        <v>11926</v>
      </c>
      <c r="AK7022" s="17" t="s">
        <v>17298</v>
      </c>
      <c r="AM7022" s="17" t="s">
        <v>39</v>
      </c>
      <c r="AN7022" s="17" t="s">
        <v>25609</v>
      </c>
      <c r="AO7022" s="17">
        <v>3</v>
      </c>
      <c r="AP7022" s="17">
        <v>80</v>
      </c>
      <c r="AQ7022" s="17">
        <v>5</v>
      </c>
      <c r="AT7022" s="17" t="s">
        <v>25610</v>
      </c>
      <c r="DN7022" s="17">
        <f>COUNTIF(AU7022:DM7022, "X")</f>
        <v>0</v>
      </c>
    </row>
    <row r="7023" spans="1:118" s="17" customFormat="1">
      <c r="A7023" s="17" t="s">
        <v>15158</v>
      </c>
      <c r="B7023" s="17">
        <v>55</v>
      </c>
      <c r="C7023" s="17">
        <v>181126</v>
      </c>
      <c r="D7023" s="17" t="s">
        <v>15159</v>
      </c>
      <c r="E7023" s="17" t="s">
        <v>7086</v>
      </c>
      <c r="F7023" s="17" t="s">
        <v>451</v>
      </c>
      <c r="H7023" s="309">
        <v>30309</v>
      </c>
      <c r="I7023" s="309">
        <v>43091</v>
      </c>
      <c r="J7023" s="17" t="s">
        <v>3888</v>
      </c>
      <c r="L7023" s="17" t="s">
        <v>15160</v>
      </c>
      <c r="N7023" s="17" t="s">
        <v>31</v>
      </c>
      <c r="O7023" s="17" t="s">
        <v>15</v>
      </c>
      <c r="P7023" s="17">
        <v>45373</v>
      </c>
      <c r="AC7023" s="17" t="s">
        <v>9895</v>
      </c>
      <c r="AD7023" s="17" t="s">
        <v>9896</v>
      </c>
      <c r="AF7023" s="17">
        <v>15</v>
      </c>
      <c r="AG7023" s="17">
        <v>2</v>
      </c>
      <c r="AM7023" s="17" t="s">
        <v>62</v>
      </c>
      <c r="AN7023" s="17" t="s">
        <v>15056</v>
      </c>
      <c r="AO7023" s="17">
        <v>3</v>
      </c>
      <c r="AP7023" s="17">
        <v>80</v>
      </c>
      <c r="AQ7023" s="17">
        <v>5</v>
      </c>
      <c r="AR7023" s="17" t="s">
        <v>9898</v>
      </c>
      <c r="AT7023" s="17" t="s">
        <v>15057</v>
      </c>
      <c r="DN7023" s="17">
        <f>COUNTIF(AU7023:DM7023, "X")</f>
        <v>0</v>
      </c>
    </row>
    <row r="7024" spans="1:118" s="17" customFormat="1">
      <c r="A7024" s="17" t="s">
        <v>9202</v>
      </c>
      <c r="B7024" s="17">
        <v>55</v>
      </c>
      <c r="C7024" s="17">
        <v>181134</v>
      </c>
      <c r="D7024" s="17" t="s">
        <v>9084</v>
      </c>
      <c r="E7024" s="17" t="s">
        <v>4069</v>
      </c>
      <c r="F7024" s="17" t="s">
        <v>310</v>
      </c>
      <c r="H7024" s="309">
        <v>34248</v>
      </c>
      <c r="I7024" s="309">
        <v>43102</v>
      </c>
      <c r="J7024" s="17" t="s">
        <v>3888</v>
      </c>
      <c r="L7024" s="17" t="s">
        <v>9203</v>
      </c>
      <c r="N7024" s="17" t="s">
        <v>19</v>
      </c>
      <c r="O7024" s="17" t="s">
        <v>15</v>
      </c>
      <c r="P7024" s="17">
        <v>45356</v>
      </c>
      <c r="AC7024" s="17" t="s">
        <v>3890</v>
      </c>
      <c r="AD7024" s="17" t="s">
        <v>3891</v>
      </c>
      <c r="AF7024" s="17">
        <v>15</v>
      </c>
      <c r="AG7024" s="17">
        <v>2</v>
      </c>
      <c r="AM7024" s="17" t="s">
        <v>29</v>
      </c>
      <c r="AN7024" s="17" t="s">
        <v>9081</v>
      </c>
      <c r="AO7024" s="17">
        <v>3</v>
      </c>
      <c r="AP7024" s="17">
        <v>80</v>
      </c>
      <c r="AQ7024" s="17">
        <v>5</v>
      </c>
      <c r="AT7024" s="17" t="s">
        <v>9082</v>
      </c>
      <c r="DN7024" s="17">
        <f>COUNTIF(AU7024:DM7024, "X")</f>
        <v>0</v>
      </c>
    </row>
    <row r="7025" spans="1:118" s="17" customFormat="1">
      <c r="A7025" s="17" t="s">
        <v>16499</v>
      </c>
      <c r="B7025" s="17">
        <v>55</v>
      </c>
      <c r="C7025" s="17">
        <v>181137</v>
      </c>
      <c r="D7025" s="17" t="s">
        <v>413</v>
      </c>
      <c r="E7025" s="17" t="s">
        <v>150</v>
      </c>
      <c r="F7025" s="17" t="s">
        <v>18</v>
      </c>
      <c r="H7025" s="309">
        <v>35403</v>
      </c>
      <c r="I7025" s="309">
        <v>43102</v>
      </c>
      <c r="J7025" s="17" t="s">
        <v>3888</v>
      </c>
      <c r="L7025" s="17" t="s">
        <v>16456</v>
      </c>
      <c r="M7025" s="17" t="s">
        <v>192</v>
      </c>
      <c r="N7025" s="17" t="s">
        <v>31</v>
      </c>
      <c r="O7025" s="17" t="s">
        <v>15</v>
      </c>
      <c r="P7025" s="17">
        <v>45373</v>
      </c>
      <c r="AC7025" s="17" t="s">
        <v>9895</v>
      </c>
      <c r="AD7025" s="17" t="s">
        <v>9896</v>
      </c>
      <c r="AF7025" s="17">
        <v>8</v>
      </c>
      <c r="AG7025" s="17">
        <v>2</v>
      </c>
      <c r="AM7025" s="17" t="s">
        <v>41</v>
      </c>
      <c r="AN7025" s="17" t="s">
        <v>16339</v>
      </c>
      <c r="AO7025" s="17">
        <v>3</v>
      </c>
      <c r="AP7025" s="17">
        <v>80</v>
      </c>
      <c r="AQ7025" s="17">
        <v>5</v>
      </c>
      <c r="AR7025" s="17" t="s">
        <v>9898</v>
      </c>
      <c r="AT7025" s="17" t="s">
        <v>16072</v>
      </c>
      <c r="DN7025" s="17">
        <f>COUNTIF(AU7025:DM7025, "X")</f>
        <v>0</v>
      </c>
    </row>
    <row r="7026" spans="1:118" s="17" customFormat="1">
      <c r="A7026" s="17" t="s">
        <v>21739</v>
      </c>
      <c r="B7026" s="17">
        <v>55</v>
      </c>
      <c r="C7026" s="17">
        <v>181139</v>
      </c>
      <c r="D7026" s="17" t="s">
        <v>120</v>
      </c>
      <c r="E7026" s="17" t="s">
        <v>10950</v>
      </c>
      <c r="F7026" s="17" t="s">
        <v>22</v>
      </c>
      <c r="H7026" s="309">
        <v>29970</v>
      </c>
      <c r="I7026" s="309">
        <v>43088</v>
      </c>
      <c r="J7026" s="17" t="s">
        <v>3888</v>
      </c>
      <c r="L7026" s="17" t="s">
        <v>21740</v>
      </c>
      <c r="N7026" s="17" t="s">
        <v>26</v>
      </c>
      <c r="O7026" s="17" t="s">
        <v>15</v>
      </c>
      <c r="P7026" s="17">
        <v>45318</v>
      </c>
      <c r="AF7026" s="17">
        <v>8</v>
      </c>
      <c r="AG7026" s="17">
        <v>2</v>
      </c>
      <c r="AH7026" s="17" t="s">
        <v>11926</v>
      </c>
      <c r="AK7026" s="17" t="s">
        <v>21650</v>
      </c>
      <c r="AM7026" s="17" t="s">
        <v>197</v>
      </c>
      <c r="AN7026" s="17" t="s">
        <v>21651</v>
      </c>
      <c r="AO7026" s="17">
        <v>3</v>
      </c>
      <c r="AP7026" s="17">
        <v>80</v>
      </c>
      <c r="AQ7026" s="17">
        <v>5</v>
      </c>
      <c r="AR7026" s="17" t="s">
        <v>21652</v>
      </c>
      <c r="DN7026" s="17">
        <f>COUNTIF(AU7026:DM7026, "X")</f>
        <v>0</v>
      </c>
    </row>
    <row r="7027" spans="1:118" s="17" customFormat="1">
      <c r="A7027" s="17" t="s">
        <v>24880</v>
      </c>
      <c r="B7027" s="17">
        <v>55</v>
      </c>
      <c r="C7027" s="17">
        <v>181140</v>
      </c>
      <c r="D7027" s="17" t="s">
        <v>4823</v>
      </c>
      <c r="E7027" s="17" t="s">
        <v>434</v>
      </c>
      <c r="F7027" s="17" t="s">
        <v>397</v>
      </c>
      <c r="H7027" s="309">
        <v>30888</v>
      </c>
      <c r="I7027" s="309">
        <v>43476</v>
      </c>
      <c r="J7027" s="17" t="s">
        <v>3888</v>
      </c>
      <c r="L7027" s="17" t="s">
        <v>24753</v>
      </c>
      <c r="N7027" s="17" t="s">
        <v>31</v>
      </c>
      <c r="O7027" s="17" t="s">
        <v>15</v>
      </c>
      <c r="P7027" s="17">
        <v>45373</v>
      </c>
      <c r="AC7027" s="17" t="s">
        <v>9895</v>
      </c>
      <c r="AD7027" s="17" t="s">
        <v>9896</v>
      </c>
      <c r="AF7027" s="17">
        <v>8</v>
      </c>
      <c r="AG7027" s="17">
        <v>2</v>
      </c>
      <c r="AM7027" s="17" t="s">
        <v>268</v>
      </c>
      <c r="AN7027" s="17" t="s">
        <v>24751</v>
      </c>
      <c r="AO7027" s="17">
        <v>3</v>
      </c>
      <c r="AP7027" s="17">
        <v>80</v>
      </c>
      <c r="AQ7027" s="17">
        <v>5</v>
      </c>
      <c r="AR7027" s="17" t="s">
        <v>9898</v>
      </c>
      <c r="AT7027" s="17" t="s">
        <v>14152</v>
      </c>
      <c r="DN7027" s="17">
        <f>COUNTIF(AU7027:DM7027, "X")</f>
        <v>0</v>
      </c>
    </row>
    <row r="7028" spans="1:118" s="17" customFormat="1">
      <c r="A7028" s="17" t="s">
        <v>25846</v>
      </c>
      <c r="B7028" s="17">
        <v>55</v>
      </c>
      <c r="C7028" s="17">
        <v>181148</v>
      </c>
      <c r="D7028" s="17" t="s">
        <v>25847</v>
      </c>
      <c r="E7028" s="17" t="s">
        <v>176</v>
      </c>
      <c r="F7028" s="17" t="s">
        <v>21</v>
      </c>
      <c r="H7028" s="309">
        <v>23026</v>
      </c>
      <c r="I7028" s="309">
        <v>43103</v>
      </c>
      <c r="J7028" s="17" t="s">
        <v>3888</v>
      </c>
      <c r="L7028" s="17" t="s">
        <v>25848</v>
      </c>
      <c r="N7028" s="17" t="s">
        <v>14</v>
      </c>
      <c r="O7028" s="17" t="s">
        <v>15</v>
      </c>
      <c r="P7028" s="17">
        <v>45371</v>
      </c>
      <c r="AC7028" s="17" t="s">
        <v>17772</v>
      </c>
      <c r="AF7028" s="17">
        <v>8</v>
      </c>
      <c r="AG7028" s="17">
        <v>2</v>
      </c>
      <c r="AH7028" s="17" t="s">
        <v>11926</v>
      </c>
      <c r="AK7028" s="17" t="s">
        <v>17298</v>
      </c>
      <c r="AM7028" s="17" t="s">
        <v>39</v>
      </c>
      <c r="AN7028" s="17" t="s">
        <v>25609</v>
      </c>
      <c r="AO7028" s="17">
        <v>3</v>
      </c>
      <c r="AP7028" s="17">
        <v>80</v>
      </c>
      <c r="AQ7028" s="17">
        <v>5</v>
      </c>
      <c r="AT7028" s="17" t="s">
        <v>25610</v>
      </c>
      <c r="CU7028" s="17" t="s">
        <v>3901</v>
      </c>
      <c r="DN7028" s="17">
        <f>COUNTIF(AU7028:DM7028, "X")</f>
        <v>1</v>
      </c>
    </row>
    <row r="7029" spans="1:118" s="17" customFormat="1">
      <c r="A7029" s="17" t="s">
        <v>23772</v>
      </c>
      <c r="B7029" s="17">
        <v>55</v>
      </c>
      <c r="C7029" s="17">
        <v>181149</v>
      </c>
      <c r="D7029" s="17" t="s">
        <v>533</v>
      </c>
      <c r="E7029" s="17" t="s">
        <v>330</v>
      </c>
      <c r="F7029" s="17" t="s">
        <v>22</v>
      </c>
      <c r="H7029" s="309">
        <v>30824</v>
      </c>
      <c r="I7029" s="309">
        <v>43103</v>
      </c>
      <c r="J7029" s="17" t="s">
        <v>3888</v>
      </c>
      <c r="L7029" s="17" t="s">
        <v>23773</v>
      </c>
      <c r="N7029" s="17" t="s">
        <v>126</v>
      </c>
      <c r="O7029" s="17" t="s">
        <v>15</v>
      </c>
      <c r="P7029" s="17">
        <v>45383</v>
      </c>
      <c r="Q7029" s="17">
        <v>1710</v>
      </c>
      <c r="AF7029" s="17">
        <v>8</v>
      </c>
      <c r="AG7029" s="17">
        <v>2</v>
      </c>
      <c r="AI7029" s="17" t="s">
        <v>20542</v>
      </c>
      <c r="AM7029" s="17" t="s">
        <v>303</v>
      </c>
      <c r="AN7029" s="17" t="s">
        <v>23502</v>
      </c>
      <c r="AO7029" s="17">
        <v>3</v>
      </c>
      <c r="AP7029" s="17">
        <v>80</v>
      </c>
      <c r="AQ7029" s="17">
        <v>5</v>
      </c>
      <c r="AR7029" s="17" t="s">
        <v>22585</v>
      </c>
      <c r="AS7029" s="17" t="s">
        <v>23503</v>
      </c>
      <c r="DN7029" s="17">
        <f>COUNTIF(AU7029:DM7029, "X")</f>
        <v>0</v>
      </c>
    </row>
    <row r="7030" spans="1:118" s="17" customFormat="1">
      <c r="A7030" s="17" t="s">
        <v>15696</v>
      </c>
      <c r="B7030" s="17">
        <v>55</v>
      </c>
      <c r="C7030" s="17">
        <v>141898</v>
      </c>
      <c r="D7030" s="17" t="s">
        <v>260</v>
      </c>
      <c r="E7030" s="17" t="s">
        <v>15697</v>
      </c>
      <c r="F7030" s="17" t="s">
        <v>82</v>
      </c>
      <c r="H7030" s="309">
        <v>32668</v>
      </c>
      <c r="I7030" s="309">
        <v>39248</v>
      </c>
      <c r="J7030" s="17" t="s">
        <v>3888</v>
      </c>
      <c r="L7030" s="17" t="s">
        <v>15698</v>
      </c>
      <c r="N7030" s="17" t="s">
        <v>31</v>
      </c>
      <c r="O7030" s="17" t="s">
        <v>15</v>
      </c>
      <c r="P7030" s="17">
        <v>45373</v>
      </c>
      <c r="AC7030" s="17" t="s">
        <v>9895</v>
      </c>
      <c r="AD7030" s="17" t="s">
        <v>9896</v>
      </c>
      <c r="AF7030" s="17">
        <v>8</v>
      </c>
      <c r="AG7030" s="17">
        <v>2</v>
      </c>
      <c r="AM7030" s="17" t="s">
        <v>121</v>
      </c>
      <c r="AN7030" s="17" t="s">
        <v>15516</v>
      </c>
      <c r="AO7030" s="17">
        <v>3</v>
      </c>
      <c r="AP7030" s="17">
        <v>80</v>
      </c>
      <c r="AQ7030" s="17">
        <v>5</v>
      </c>
      <c r="AR7030" s="17" t="s">
        <v>9898</v>
      </c>
      <c r="AT7030" s="17" t="s">
        <v>15057</v>
      </c>
      <c r="BS7030" s="17" t="s">
        <v>3901</v>
      </c>
      <c r="CQ7030" s="17" t="s">
        <v>3901</v>
      </c>
      <c r="CU7030" s="17" t="s">
        <v>3901</v>
      </c>
      <c r="DN7030" s="17">
        <f>COUNTIF(AU7030:DM7030, "X")</f>
        <v>3</v>
      </c>
    </row>
    <row r="7031" spans="1:118" s="17" customFormat="1">
      <c r="A7031" s="17" t="s">
        <v>24951</v>
      </c>
      <c r="B7031" s="17">
        <v>55</v>
      </c>
      <c r="C7031" s="17">
        <v>181156</v>
      </c>
      <c r="D7031" s="17" t="s">
        <v>467</v>
      </c>
      <c r="E7031" s="17" t="s">
        <v>462</v>
      </c>
      <c r="F7031" s="17" t="s">
        <v>371</v>
      </c>
      <c r="G7031" s="17" t="s">
        <v>49</v>
      </c>
      <c r="H7031" s="309">
        <v>35042</v>
      </c>
      <c r="I7031" s="309">
        <v>43104</v>
      </c>
      <c r="J7031" s="17" t="s">
        <v>3888</v>
      </c>
      <c r="L7031" s="17" t="s">
        <v>24952</v>
      </c>
      <c r="N7031" s="17" t="s">
        <v>31</v>
      </c>
      <c r="O7031" s="17" t="s">
        <v>15</v>
      </c>
      <c r="P7031" s="17">
        <v>45373</v>
      </c>
      <c r="AC7031" s="17" t="s">
        <v>9895</v>
      </c>
      <c r="AD7031" s="17" t="s">
        <v>9896</v>
      </c>
      <c r="AF7031" s="17">
        <v>15</v>
      </c>
      <c r="AG7031" s="17">
        <v>2</v>
      </c>
      <c r="AM7031" s="17" t="s">
        <v>268</v>
      </c>
      <c r="AN7031" s="17" t="s">
        <v>24751</v>
      </c>
      <c r="AO7031" s="17">
        <v>3</v>
      </c>
      <c r="AP7031" s="17">
        <v>80</v>
      </c>
      <c r="AQ7031" s="17">
        <v>5</v>
      </c>
      <c r="AR7031" s="17" t="s">
        <v>9898</v>
      </c>
      <c r="AT7031" s="17" t="s">
        <v>14152</v>
      </c>
      <c r="DN7031" s="17">
        <f>COUNTIF(AU7031:DM7031, "X")</f>
        <v>0</v>
      </c>
    </row>
    <row r="7032" spans="1:118" s="17" customFormat="1">
      <c r="A7032" s="17" t="s">
        <v>24436</v>
      </c>
      <c r="B7032" s="17">
        <v>55</v>
      </c>
      <c r="C7032" s="17">
        <v>153360</v>
      </c>
      <c r="D7032" s="17" t="s">
        <v>4973</v>
      </c>
      <c r="E7032" s="17" t="s">
        <v>5202</v>
      </c>
      <c r="F7032" s="17" t="s">
        <v>463</v>
      </c>
      <c r="H7032" s="309">
        <v>33587</v>
      </c>
      <c r="I7032" s="309">
        <v>43104</v>
      </c>
      <c r="J7032" s="17" t="s">
        <v>3888</v>
      </c>
      <c r="L7032" s="17" t="s">
        <v>24437</v>
      </c>
      <c r="N7032" s="17" t="s">
        <v>126</v>
      </c>
      <c r="O7032" s="17" t="s">
        <v>15</v>
      </c>
      <c r="P7032" s="17">
        <v>45383</v>
      </c>
      <c r="AF7032" s="17">
        <v>8</v>
      </c>
      <c r="AG7032" s="17">
        <v>2</v>
      </c>
      <c r="AI7032" s="17" t="s">
        <v>20542</v>
      </c>
      <c r="AM7032" s="17" t="s">
        <v>239</v>
      </c>
      <c r="AN7032" s="17" t="s">
        <v>24146</v>
      </c>
      <c r="AO7032" s="17">
        <v>3</v>
      </c>
      <c r="AP7032" s="17">
        <v>80</v>
      </c>
      <c r="AQ7032" s="17">
        <v>5</v>
      </c>
      <c r="AR7032" s="17" t="s">
        <v>22585</v>
      </c>
      <c r="AS7032" s="17" t="s">
        <v>23503</v>
      </c>
      <c r="DN7032" s="17">
        <f>COUNTIF(AU7032:DM7032, "X")</f>
        <v>0</v>
      </c>
    </row>
    <row r="7033" spans="1:118" s="17" customFormat="1">
      <c r="A7033" s="17" t="s">
        <v>3998</v>
      </c>
      <c r="B7033" s="17">
        <v>55</v>
      </c>
      <c r="C7033" s="17">
        <v>181168</v>
      </c>
      <c r="D7033" s="17" t="s">
        <v>3999</v>
      </c>
      <c r="E7033" s="17" t="s">
        <v>4000</v>
      </c>
      <c r="F7033" s="17" t="s">
        <v>99</v>
      </c>
      <c r="H7033" s="309">
        <v>19950</v>
      </c>
      <c r="I7033" s="309">
        <v>43105</v>
      </c>
      <c r="J7033" s="17" t="s">
        <v>3888</v>
      </c>
      <c r="L7033" s="17" t="s">
        <v>4001</v>
      </c>
      <c r="N7033" s="17" t="s">
        <v>19</v>
      </c>
      <c r="O7033" s="17" t="s">
        <v>15</v>
      </c>
      <c r="P7033" s="17">
        <v>45356</v>
      </c>
      <c r="Q7033" s="17">
        <v>9361</v>
      </c>
      <c r="AC7033" s="17" t="s">
        <v>3890</v>
      </c>
      <c r="AD7033" s="17" t="s">
        <v>3891</v>
      </c>
      <c r="AF7033" s="17">
        <v>8</v>
      </c>
      <c r="AG7033" s="17">
        <v>2</v>
      </c>
      <c r="AM7033" s="17" t="s">
        <v>172</v>
      </c>
      <c r="AN7033" s="17" t="s">
        <v>3892</v>
      </c>
      <c r="AO7033" s="17">
        <v>3</v>
      </c>
      <c r="AP7033" s="17">
        <v>80</v>
      </c>
      <c r="AQ7033" s="17">
        <v>5</v>
      </c>
      <c r="AT7033" s="17" t="s">
        <v>3893</v>
      </c>
      <c r="BD7033" s="17" t="s">
        <v>3901</v>
      </c>
      <c r="BS7033" s="17" t="s">
        <v>3901</v>
      </c>
      <c r="CH7033" s="17" t="s">
        <v>3901</v>
      </c>
      <c r="DN7033" s="17">
        <f>COUNTIF(AU7033:DM7033, "X")</f>
        <v>3</v>
      </c>
    </row>
    <row r="7034" spans="1:118" s="17" customFormat="1">
      <c r="A7034" s="17" t="s">
        <v>14100</v>
      </c>
      <c r="B7034" s="17">
        <v>55</v>
      </c>
      <c r="C7034" s="17">
        <v>181170</v>
      </c>
      <c r="D7034" s="17" t="s">
        <v>14101</v>
      </c>
      <c r="E7034" s="17" t="s">
        <v>122</v>
      </c>
      <c r="F7034" s="17" t="s">
        <v>428</v>
      </c>
      <c r="G7034" s="17" t="s">
        <v>203</v>
      </c>
      <c r="H7034" s="309">
        <v>23335</v>
      </c>
      <c r="I7034" s="309">
        <v>43105</v>
      </c>
      <c r="J7034" s="17" t="s">
        <v>3888</v>
      </c>
      <c r="L7034" s="17" t="s">
        <v>14102</v>
      </c>
      <c r="N7034" s="17" t="s">
        <v>31</v>
      </c>
      <c r="O7034" s="17" t="s">
        <v>15</v>
      </c>
      <c r="P7034" s="17">
        <v>45373</v>
      </c>
      <c r="AC7034" s="17" t="s">
        <v>9895</v>
      </c>
      <c r="AD7034" s="17" t="s">
        <v>9896</v>
      </c>
      <c r="AF7034" s="17">
        <v>8</v>
      </c>
      <c r="AG7034" s="17">
        <v>2</v>
      </c>
      <c r="AM7034" s="17" t="s">
        <v>240</v>
      </c>
      <c r="AN7034" s="17" t="s">
        <v>13567</v>
      </c>
      <c r="AO7034" s="17">
        <v>3</v>
      </c>
      <c r="AP7034" s="17">
        <v>80</v>
      </c>
      <c r="AQ7034" s="17">
        <v>5</v>
      </c>
      <c r="AR7034" s="17" t="s">
        <v>9898</v>
      </c>
      <c r="AT7034" s="17" t="s">
        <v>12990</v>
      </c>
      <c r="DN7034" s="17">
        <f>COUNTIF(AU7034:DM7034, "X")</f>
        <v>0</v>
      </c>
    </row>
    <row r="7035" spans="1:118" s="17" customFormat="1">
      <c r="A7035" s="17" t="s">
        <v>24051</v>
      </c>
      <c r="B7035" s="17">
        <v>55</v>
      </c>
      <c r="C7035" s="17">
        <v>181175</v>
      </c>
      <c r="D7035" s="17" t="s">
        <v>284</v>
      </c>
      <c r="E7035" s="17" t="s">
        <v>4592</v>
      </c>
      <c r="F7035" s="17" t="s">
        <v>22</v>
      </c>
      <c r="H7035" s="309">
        <v>29583</v>
      </c>
      <c r="I7035" s="309">
        <v>43103</v>
      </c>
      <c r="J7035" s="17" t="s">
        <v>3888</v>
      </c>
      <c r="L7035" s="17" t="s">
        <v>24038</v>
      </c>
      <c r="N7035" s="17" t="s">
        <v>126</v>
      </c>
      <c r="O7035" s="17" t="s">
        <v>15</v>
      </c>
      <c r="P7035" s="17">
        <v>45383</v>
      </c>
      <c r="AF7035" s="17">
        <v>8</v>
      </c>
      <c r="AG7035" s="17">
        <v>2</v>
      </c>
      <c r="AI7035" s="17" t="s">
        <v>20542</v>
      </c>
      <c r="AM7035" s="17" t="s">
        <v>127</v>
      </c>
      <c r="AN7035" s="17" t="s">
        <v>23839</v>
      </c>
      <c r="AO7035" s="17">
        <v>3</v>
      </c>
      <c r="AP7035" s="17">
        <v>80</v>
      </c>
      <c r="AQ7035" s="17">
        <v>5</v>
      </c>
      <c r="AR7035" s="17" t="s">
        <v>22585</v>
      </c>
      <c r="AS7035" s="17" t="s">
        <v>23503</v>
      </c>
      <c r="DN7035" s="17">
        <f>COUNTIF(AU7035:DM7035, "X")</f>
        <v>0</v>
      </c>
    </row>
    <row r="7036" spans="1:118" s="17" customFormat="1">
      <c r="A7036" s="17" t="s">
        <v>9971</v>
      </c>
      <c r="B7036" s="17">
        <v>55</v>
      </c>
      <c r="C7036" s="17">
        <v>181177</v>
      </c>
      <c r="D7036" s="17" t="s">
        <v>9972</v>
      </c>
      <c r="E7036" s="17" t="s">
        <v>9973</v>
      </c>
      <c r="H7036" s="309">
        <v>31274</v>
      </c>
      <c r="I7036" s="309">
        <v>43102</v>
      </c>
      <c r="J7036" s="17" t="s">
        <v>3888</v>
      </c>
      <c r="L7036" s="17" t="s">
        <v>9974</v>
      </c>
      <c r="N7036" s="17" t="s">
        <v>31</v>
      </c>
      <c r="O7036" s="17" t="s">
        <v>15</v>
      </c>
      <c r="P7036" s="17">
        <v>45373</v>
      </c>
      <c r="AC7036" s="17" t="s">
        <v>9895</v>
      </c>
      <c r="AD7036" s="17" t="s">
        <v>9896</v>
      </c>
      <c r="AF7036" s="17">
        <v>8</v>
      </c>
      <c r="AG7036" s="17">
        <v>2</v>
      </c>
      <c r="AM7036" s="17" t="s">
        <v>216</v>
      </c>
      <c r="AN7036" s="17" t="s">
        <v>9897</v>
      </c>
      <c r="AO7036" s="17">
        <v>3</v>
      </c>
      <c r="AP7036" s="17">
        <v>80</v>
      </c>
      <c r="AQ7036" s="17">
        <v>5</v>
      </c>
      <c r="AR7036" s="17" t="s">
        <v>9898</v>
      </c>
      <c r="AT7036" s="17" t="s">
        <v>9899</v>
      </c>
      <c r="DN7036" s="17">
        <f>COUNTIF(AU7036:DM7036, "X")</f>
        <v>0</v>
      </c>
    </row>
    <row r="7037" spans="1:118" s="17" customFormat="1">
      <c r="A7037" s="17" t="s">
        <v>24937</v>
      </c>
      <c r="B7037" s="17">
        <v>55</v>
      </c>
      <c r="C7037" s="17">
        <v>181178</v>
      </c>
      <c r="D7037" s="17" t="s">
        <v>474</v>
      </c>
      <c r="E7037" s="17" t="s">
        <v>16513</v>
      </c>
      <c r="F7037" s="17" t="s">
        <v>18</v>
      </c>
      <c r="H7037" s="309">
        <v>35410</v>
      </c>
      <c r="I7037" s="309">
        <v>43102</v>
      </c>
      <c r="J7037" s="17" t="s">
        <v>3888</v>
      </c>
      <c r="L7037" s="17" t="s">
        <v>24753</v>
      </c>
      <c r="N7037" s="17" t="s">
        <v>31</v>
      </c>
      <c r="O7037" s="17" t="s">
        <v>15</v>
      </c>
      <c r="P7037" s="17">
        <v>45373</v>
      </c>
      <c r="AC7037" s="17" t="s">
        <v>9895</v>
      </c>
      <c r="AD7037" s="17" t="s">
        <v>9896</v>
      </c>
      <c r="AF7037" s="17">
        <v>8</v>
      </c>
      <c r="AG7037" s="17">
        <v>2</v>
      </c>
      <c r="AM7037" s="17" t="s">
        <v>268</v>
      </c>
      <c r="AN7037" s="17" t="s">
        <v>24751</v>
      </c>
      <c r="AO7037" s="17">
        <v>3</v>
      </c>
      <c r="AP7037" s="17">
        <v>80</v>
      </c>
      <c r="AQ7037" s="17">
        <v>5</v>
      </c>
      <c r="AR7037" s="17" t="s">
        <v>9898</v>
      </c>
      <c r="AT7037" s="17" t="s">
        <v>14152</v>
      </c>
      <c r="DN7037" s="17">
        <f>COUNTIF(AU7037:DM7037, "X")</f>
        <v>0</v>
      </c>
    </row>
    <row r="7038" spans="1:118" s="17" customFormat="1">
      <c r="A7038" s="17" t="s">
        <v>5953</v>
      </c>
      <c r="B7038" s="17">
        <v>55</v>
      </c>
      <c r="C7038" s="17">
        <v>181181</v>
      </c>
      <c r="D7038" s="17" t="s">
        <v>5915</v>
      </c>
      <c r="E7038" s="17" t="s">
        <v>5954</v>
      </c>
      <c r="F7038" s="17" t="s">
        <v>125</v>
      </c>
      <c r="H7038" s="309">
        <v>36447</v>
      </c>
      <c r="I7038" s="309">
        <v>43098</v>
      </c>
      <c r="J7038" s="17" t="s">
        <v>3888</v>
      </c>
      <c r="L7038" s="17" t="s">
        <v>5955</v>
      </c>
      <c r="N7038" s="17" t="s">
        <v>19</v>
      </c>
      <c r="O7038" s="17" t="s">
        <v>15</v>
      </c>
      <c r="P7038" s="17">
        <v>45356</v>
      </c>
      <c r="AC7038" s="17" t="s">
        <v>3890</v>
      </c>
      <c r="AD7038" s="17" t="s">
        <v>3891</v>
      </c>
      <c r="AF7038" s="17">
        <v>8</v>
      </c>
      <c r="AG7038" s="17">
        <v>2</v>
      </c>
      <c r="AM7038" s="17" t="s">
        <v>105</v>
      </c>
      <c r="AN7038" s="17" t="s">
        <v>5515</v>
      </c>
      <c r="AO7038" s="17">
        <v>3</v>
      </c>
      <c r="AP7038" s="17">
        <v>80</v>
      </c>
      <c r="AQ7038" s="17">
        <v>5</v>
      </c>
      <c r="AT7038" s="17" t="s">
        <v>5516</v>
      </c>
      <c r="DN7038" s="17">
        <f>COUNTIF(AU7038:DM7038, "X")</f>
        <v>0</v>
      </c>
    </row>
    <row r="7039" spans="1:118" s="17" customFormat="1">
      <c r="A7039" s="17" t="s">
        <v>8777</v>
      </c>
      <c r="B7039" s="17">
        <v>55</v>
      </c>
      <c r="C7039" s="17">
        <v>181188</v>
      </c>
      <c r="D7039" s="17" t="s">
        <v>8313</v>
      </c>
      <c r="E7039" s="17" t="s">
        <v>5805</v>
      </c>
      <c r="F7039" s="17" t="s">
        <v>84</v>
      </c>
      <c r="H7039" s="309">
        <v>36481</v>
      </c>
      <c r="I7039" s="309">
        <v>43102</v>
      </c>
      <c r="J7039" s="17" t="s">
        <v>3888</v>
      </c>
      <c r="L7039" s="17" t="s">
        <v>8778</v>
      </c>
      <c r="N7039" s="17" t="s">
        <v>19</v>
      </c>
      <c r="O7039" s="17" t="s">
        <v>15</v>
      </c>
      <c r="P7039" s="17">
        <v>45356</v>
      </c>
      <c r="AC7039" s="17" t="s">
        <v>3890</v>
      </c>
      <c r="AD7039" s="17" t="s">
        <v>3891</v>
      </c>
      <c r="AF7039" s="17">
        <v>8</v>
      </c>
      <c r="AG7039" s="17">
        <v>2</v>
      </c>
      <c r="AM7039" s="17" t="s">
        <v>2608</v>
      </c>
      <c r="AN7039" s="17" t="s">
        <v>8704</v>
      </c>
      <c r="AO7039" s="17">
        <v>3</v>
      </c>
      <c r="AP7039" s="17">
        <v>80</v>
      </c>
      <c r="AQ7039" s="17">
        <v>5</v>
      </c>
      <c r="AT7039" s="17" t="s">
        <v>7979</v>
      </c>
      <c r="DN7039" s="17">
        <f>COUNTIF(AU7039:DM7039, "X")</f>
        <v>0</v>
      </c>
    </row>
    <row r="7040" spans="1:118" s="17" customFormat="1">
      <c r="A7040" s="17" t="s">
        <v>17627</v>
      </c>
      <c r="B7040" s="17">
        <v>55</v>
      </c>
      <c r="C7040" s="17">
        <v>181199</v>
      </c>
      <c r="D7040" s="17" t="s">
        <v>17570</v>
      </c>
      <c r="E7040" s="17" t="s">
        <v>5891</v>
      </c>
      <c r="F7040" s="17" t="s">
        <v>10068</v>
      </c>
      <c r="H7040" s="309">
        <v>34520</v>
      </c>
      <c r="I7040" s="309">
        <v>43111</v>
      </c>
      <c r="J7040" s="17" t="s">
        <v>3888</v>
      </c>
      <c r="L7040" s="17" t="s">
        <v>17571</v>
      </c>
      <c r="N7040" s="17" t="s">
        <v>50</v>
      </c>
      <c r="O7040" s="17" t="s">
        <v>15</v>
      </c>
      <c r="P7040" s="17">
        <v>45344</v>
      </c>
      <c r="AF7040" s="17">
        <v>8</v>
      </c>
      <c r="AG7040" s="17">
        <v>2</v>
      </c>
      <c r="AH7040" s="17" t="s">
        <v>17551</v>
      </c>
      <c r="AK7040" s="17" t="s">
        <v>17552</v>
      </c>
      <c r="AM7040" s="17" t="s">
        <v>46</v>
      </c>
      <c r="AN7040" s="17" t="s">
        <v>17553</v>
      </c>
      <c r="AO7040" s="17">
        <v>3</v>
      </c>
      <c r="AP7040" s="17">
        <v>80</v>
      </c>
      <c r="AQ7040" s="17">
        <v>5</v>
      </c>
      <c r="AR7040" s="17" t="s">
        <v>17300</v>
      </c>
      <c r="DN7040" s="17">
        <f>COUNTIF(AU7040:DM7040, "X")</f>
        <v>0</v>
      </c>
    </row>
    <row r="7041" spans="1:118" s="17" customFormat="1">
      <c r="A7041" s="17" t="s">
        <v>24282</v>
      </c>
      <c r="B7041" s="17">
        <v>55</v>
      </c>
      <c r="C7041" s="17">
        <v>148816</v>
      </c>
      <c r="D7041" s="17" t="s">
        <v>24283</v>
      </c>
      <c r="E7041" s="17" t="s">
        <v>426</v>
      </c>
      <c r="F7041" s="17" t="s">
        <v>129</v>
      </c>
      <c r="H7041" s="309">
        <v>31958</v>
      </c>
      <c r="I7041" s="309">
        <v>43111</v>
      </c>
      <c r="J7041" s="17" t="s">
        <v>3888</v>
      </c>
      <c r="L7041" s="17" t="s">
        <v>24284</v>
      </c>
      <c r="N7041" s="17" t="s">
        <v>126</v>
      </c>
      <c r="O7041" s="17" t="s">
        <v>15</v>
      </c>
      <c r="P7041" s="17">
        <v>45383</v>
      </c>
      <c r="AF7041" s="17">
        <v>8</v>
      </c>
      <c r="AG7041" s="17">
        <v>2</v>
      </c>
      <c r="AI7041" s="17" t="s">
        <v>20542</v>
      </c>
      <c r="AM7041" s="17" t="s">
        <v>239</v>
      </c>
      <c r="AN7041" s="17" t="s">
        <v>24146</v>
      </c>
      <c r="AO7041" s="17">
        <v>3</v>
      </c>
      <c r="AP7041" s="17">
        <v>80</v>
      </c>
      <c r="AQ7041" s="17">
        <v>5</v>
      </c>
      <c r="AR7041" s="17" t="s">
        <v>22585</v>
      </c>
      <c r="AS7041" s="17" t="s">
        <v>23503</v>
      </c>
      <c r="CC7041" s="17" t="s">
        <v>3901</v>
      </c>
      <c r="DN7041" s="17">
        <f>COUNTIF(AU7041:DM7041, "X")</f>
        <v>1</v>
      </c>
    </row>
    <row r="7042" spans="1:118" s="17" customFormat="1">
      <c r="A7042" s="17" t="s">
        <v>8755</v>
      </c>
      <c r="B7042" s="17">
        <v>55</v>
      </c>
      <c r="C7042" s="17">
        <v>102904</v>
      </c>
      <c r="D7042" s="17" t="s">
        <v>6076</v>
      </c>
      <c r="E7042" s="17" t="s">
        <v>47</v>
      </c>
      <c r="F7042" s="17" t="s">
        <v>21</v>
      </c>
      <c r="H7042" s="309">
        <v>24187</v>
      </c>
      <c r="I7042" s="309">
        <v>43111</v>
      </c>
      <c r="J7042" s="17" t="s">
        <v>3888</v>
      </c>
      <c r="L7042" s="17" t="s">
        <v>8756</v>
      </c>
      <c r="N7042" s="17" t="s">
        <v>19</v>
      </c>
      <c r="O7042" s="17" t="s">
        <v>15</v>
      </c>
      <c r="P7042" s="17">
        <v>45356</v>
      </c>
      <c r="AC7042" s="17" t="s">
        <v>3890</v>
      </c>
      <c r="AD7042" s="17" t="s">
        <v>3891</v>
      </c>
      <c r="AF7042" s="17">
        <v>8</v>
      </c>
      <c r="AG7042" s="17">
        <v>2</v>
      </c>
      <c r="AM7042" s="17" t="s">
        <v>2608</v>
      </c>
      <c r="AN7042" s="17" t="s">
        <v>8704</v>
      </c>
      <c r="AO7042" s="17">
        <v>3</v>
      </c>
      <c r="AP7042" s="17">
        <v>80</v>
      </c>
      <c r="AQ7042" s="17">
        <v>5</v>
      </c>
      <c r="AT7042" s="17" t="s">
        <v>7979</v>
      </c>
      <c r="BD7042" s="17" t="s">
        <v>3901</v>
      </c>
      <c r="BK7042" s="17" t="s">
        <v>3901</v>
      </c>
      <c r="BS7042" s="17" t="s">
        <v>3901</v>
      </c>
      <c r="CF7042" s="17" t="s">
        <v>3901</v>
      </c>
      <c r="CH7042" s="17" t="s">
        <v>3901</v>
      </c>
      <c r="CU7042" s="17" t="s">
        <v>3901</v>
      </c>
      <c r="DN7042" s="17">
        <f>COUNTIF(AU7042:DM7042, "X")</f>
        <v>6</v>
      </c>
    </row>
    <row r="7043" spans="1:118" s="17" customFormat="1">
      <c r="A7043" s="17" t="s">
        <v>10398</v>
      </c>
      <c r="B7043" s="17">
        <v>55</v>
      </c>
      <c r="C7043" s="17">
        <v>181205</v>
      </c>
      <c r="D7043" s="17" t="s">
        <v>353</v>
      </c>
      <c r="E7043" s="17" t="s">
        <v>131</v>
      </c>
      <c r="F7043" s="17" t="s">
        <v>48</v>
      </c>
      <c r="H7043" s="309">
        <v>28137</v>
      </c>
      <c r="I7043" s="309">
        <v>43111</v>
      </c>
      <c r="J7043" s="17" t="s">
        <v>3888</v>
      </c>
      <c r="L7043" s="17" t="s">
        <v>10399</v>
      </c>
      <c r="M7043" s="17" t="s">
        <v>97</v>
      </c>
      <c r="N7043" s="17" t="s">
        <v>14</v>
      </c>
      <c r="O7043" s="17" t="s">
        <v>15</v>
      </c>
      <c r="P7043" s="17">
        <v>45371</v>
      </c>
      <c r="AC7043" s="17" t="s">
        <v>14</v>
      </c>
      <c r="AF7043" s="17">
        <v>15</v>
      </c>
      <c r="AG7043" s="17">
        <v>2</v>
      </c>
      <c r="AI7043" s="17" t="s">
        <v>10178</v>
      </c>
      <c r="AM7043" s="17" t="s">
        <v>193</v>
      </c>
      <c r="AN7043" s="17" t="s">
        <v>10381</v>
      </c>
      <c r="AO7043" s="17">
        <v>3</v>
      </c>
      <c r="AP7043" s="17">
        <v>80</v>
      </c>
      <c r="AQ7043" s="17">
        <v>5</v>
      </c>
      <c r="AR7043" s="17" t="s">
        <v>10180</v>
      </c>
      <c r="BD7043" s="17" t="s">
        <v>3901</v>
      </c>
      <c r="CU7043" s="17" t="s">
        <v>3901</v>
      </c>
      <c r="DD7043" s="17" t="s">
        <v>3901</v>
      </c>
      <c r="DN7043" s="17">
        <f>COUNTIF(AU7043:DM7043, "X")</f>
        <v>3</v>
      </c>
    </row>
    <row r="7044" spans="1:118" s="17" customFormat="1">
      <c r="A7044" s="17" t="s">
        <v>26778</v>
      </c>
      <c r="B7044" s="17">
        <v>55</v>
      </c>
      <c r="C7044" s="17">
        <v>181212</v>
      </c>
      <c r="D7044" s="17" t="s">
        <v>3920</v>
      </c>
      <c r="E7044" s="17" t="s">
        <v>75</v>
      </c>
      <c r="F7044" s="17" t="s">
        <v>463</v>
      </c>
      <c r="H7044" s="309">
        <v>33456</v>
      </c>
      <c r="I7044" s="309">
        <v>43112</v>
      </c>
      <c r="J7044" s="17" t="s">
        <v>3888</v>
      </c>
      <c r="L7044" s="17" t="s">
        <v>26779</v>
      </c>
      <c r="N7044" s="17" t="s">
        <v>14</v>
      </c>
      <c r="O7044" s="17" t="s">
        <v>15</v>
      </c>
      <c r="P7044" s="17">
        <v>45371</v>
      </c>
      <c r="Q7044" s="17">
        <v>7508</v>
      </c>
      <c r="AC7044" s="17" t="s">
        <v>17772</v>
      </c>
      <c r="AF7044" s="17">
        <v>8</v>
      </c>
      <c r="AG7044" s="17">
        <v>2</v>
      </c>
      <c r="AH7044" s="17" t="s">
        <v>11926</v>
      </c>
      <c r="AK7044" s="17" t="s">
        <v>17298</v>
      </c>
      <c r="AM7044" s="17" t="s">
        <v>2619</v>
      </c>
      <c r="AN7044" s="17" t="s">
        <v>26616</v>
      </c>
      <c r="AO7044" s="17">
        <v>3</v>
      </c>
      <c r="AP7044" s="17">
        <v>80</v>
      </c>
      <c r="AQ7044" s="17">
        <v>5</v>
      </c>
      <c r="AT7044" s="17" t="s">
        <v>26617</v>
      </c>
      <c r="CU7044" s="17" t="s">
        <v>3901</v>
      </c>
      <c r="DA7044" s="17" t="s">
        <v>3901</v>
      </c>
      <c r="DN7044" s="17">
        <f>COUNTIF(AU7044:DM7044, "X")</f>
        <v>2</v>
      </c>
    </row>
    <row r="7045" spans="1:118" s="17" customFormat="1">
      <c r="A7045" s="17" t="s">
        <v>22656</v>
      </c>
      <c r="B7045" s="17">
        <v>55</v>
      </c>
      <c r="C7045" s="17">
        <v>118722</v>
      </c>
      <c r="D7045" s="17" t="s">
        <v>5611</v>
      </c>
      <c r="E7045" s="17" t="s">
        <v>463</v>
      </c>
      <c r="F7045" s="17" t="s">
        <v>30</v>
      </c>
      <c r="H7045" s="309">
        <v>30691</v>
      </c>
      <c r="I7045" s="309">
        <v>43112</v>
      </c>
      <c r="J7045" s="17" t="s">
        <v>3888</v>
      </c>
      <c r="L7045" s="17" t="s">
        <v>22636</v>
      </c>
      <c r="N7045" s="17" t="s">
        <v>126</v>
      </c>
      <c r="O7045" s="17" t="s">
        <v>15</v>
      </c>
      <c r="P7045" s="17">
        <v>45383</v>
      </c>
      <c r="AF7045" s="17">
        <v>8</v>
      </c>
      <c r="AG7045" s="17">
        <v>2</v>
      </c>
      <c r="AI7045" s="17" t="s">
        <v>20542</v>
      </c>
      <c r="AM7045" s="17" t="s">
        <v>133</v>
      </c>
      <c r="AN7045" s="17" t="s">
        <v>22584</v>
      </c>
      <c r="AO7045" s="17">
        <v>3</v>
      </c>
      <c r="AP7045" s="17">
        <v>80</v>
      </c>
      <c r="AQ7045" s="17">
        <v>5</v>
      </c>
      <c r="AR7045" s="17" t="s">
        <v>22585</v>
      </c>
      <c r="DN7045" s="17">
        <f>COUNTIF(AU7045:DM7045, "X")</f>
        <v>0</v>
      </c>
    </row>
    <row r="7046" spans="1:118" s="17" customFormat="1">
      <c r="A7046" s="17" t="s">
        <v>14225</v>
      </c>
      <c r="B7046" s="17">
        <v>55</v>
      </c>
      <c r="C7046" s="17">
        <v>181225</v>
      </c>
      <c r="D7046" s="17" t="s">
        <v>4996</v>
      </c>
      <c r="E7046" s="17" t="s">
        <v>14226</v>
      </c>
      <c r="F7046" s="17" t="s">
        <v>602</v>
      </c>
      <c r="H7046" s="309">
        <v>31427</v>
      </c>
      <c r="I7046" s="309">
        <v>43117</v>
      </c>
      <c r="J7046" s="17" t="s">
        <v>3888</v>
      </c>
      <c r="L7046" s="17" t="s">
        <v>14227</v>
      </c>
      <c r="N7046" s="17" t="s">
        <v>31</v>
      </c>
      <c r="O7046" s="17" t="s">
        <v>15</v>
      </c>
      <c r="P7046" s="17">
        <v>45373</v>
      </c>
      <c r="Q7046" s="17">
        <v>3722</v>
      </c>
      <c r="AC7046" s="17" t="s">
        <v>9895</v>
      </c>
      <c r="AD7046" s="17" t="s">
        <v>9896</v>
      </c>
      <c r="AF7046" s="17">
        <v>8</v>
      </c>
      <c r="AG7046" s="17">
        <v>2</v>
      </c>
      <c r="AM7046" s="17" t="s">
        <v>157</v>
      </c>
      <c r="AN7046" s="17" t="s">
        <v>14151</v>
      </c>
      <c r="AO7046" s="17">
        <v>3</v>
      </c>
      <c r="AP7046" s="17">
        <v>80</v>
      </c>
      <c r="AQ7046" s="17">
        <v>5</v>
      </c>
      <c r="AR7046" s="17" t="s">
        <v>9898</v>
      </c>
      <c r="AT7046" s="17" t="s">
        <v>14152</v>
      </c>
      <c r="DA7046" s="17" t="s">
        <v>3901</v>
      </c>
      <c r="DF7046" s="17" t="s">
        <v>3901</v>
      </c>
      <c r="DN7046" s="17">
        <f>COUNTIF(AU7046:DM7046, "X")</f>
        <v>2</v>
      </c>
    </row>
    <row r="7047" spans="1:118" s="17" customFormat="1">
      <c r="A7047" s="17" t="s">
        <v>6307</v>
      </c>
      <c r="B7047" s="17">
        <v>55</v>
      </c>
      <c r="C7047" s="17">
        <v>181226</v>
      </c>
      <c r="D7047" s="17" t="s">
        <v>6308</v>
      </c>
      <c r="E7047" s="17" t="s">
        <v>347</v>
      </c>
      <c r="F7047" s="17" t="s">
        <v>6309</v>
      </c>
      <c r="H7047" s="309">
        <v>36373</v>
      </c>
      <c r="I7047" s="309">
        <v>43117</v>
      </c>
      <c r="J7047" s="17" t="s">
        <v>3888</v>
      </c>
      <c r="L7047" s="17" t="s">
        <v>6310</v>
      </c>
      <c r="N7047" s="17" t="s">
        <v>19</v>
      </c>
      <c r="O7047" s="17" t="s">
        <v>15</v>
      </c>
      <c r="P7047" s="17">
        <v>45356</v>
      </c>
      <c r="AC7047" s="17" t="s">
        <v>3890</v>
      </c>
      <c r="AD7047" s="17" t="s">
        <v>3891</v>
      </c>
      <c r="AF7047" s="17">
        <v>8</v>
      </c>
      <c r="AG7047" s="17">
        <v>2</v>
      </c>
      <c r="AM7047" s="17" t="s">
        <v>232</v>
      </c>
      <c r="AN7047" s="17" t="s">
        <v>6280</v>
      </c>
      <c r="AO7047" s="17">
        <v>3</v>
      </c>
      <c r="AP7047" s="17">
        <v>80</v>
      </c>
      <c r="AQ7047" s="17">
        <v>5</v>
      </c>
      <c r="AT7047" s="17" t="s">
        <v>5516</v>
      </c>
      <c r="DN7047" s="17">
        <f>COUNTIF(AU7047:DM7047, "X")</f>
        <v>0</v>
      </c>
    </row>
    <row r="7048" spans="1:118" s="17" customFormat="1">
      <c r="A7048" s="17" t="s">
        <v>19596</v>
      </c>
      <c r="B7048" s="17">
        <v>55</v>
      </c>
      <c r="C7048" s="17">
        <v>181229</v>
      </c>
      <c r="D7048" s="17" t="s">
        <v>19597</v>
      </c>
      <c r="E7048" s="17" t="s">
        <v>92</v>
      </c>
      <c r="F7048" s="17" t="s">
        <v>19598</v>
      </c>
      <c r="H7048" s="309">
        <v>36524</v>
      </c>
      <c r="I7048" s="309">
        <v>43117</v>
      </c>
      <c r="J7048" s="17" t="s">
        <v>3888</v>
      </c>
      <c r="L7048" s="17" t="s">
        <v>19599</v>
      </c>
      <c r="N7048" s="17" t="s">
        <v>163</v>
      </c>
      <c r="O7048" s="17" t="s">
        <v>15</v>
      </c>
      <c r="P7048" s="17">
        <v>45312</v>
      </c>
      <c r="AF7048" s="17">
        <v>8</v>
      </c>
      <c r="AG7048" s="17">
        <v>2</v>
      </c>
      <c r="AH7048" s="17" t="s">
        <v>11926</v>
      </c>
      <c r="AK7048" s="17" t="s">
        <v>11927</v>
      </c>
      <c r="AM7048" s="17" t="s">
        <v>2615</v>
      </c>
      <c r="AN7048" s="17" t="s">
        <v>19445</v>
      </c>
      <c r="AO7048" s="17">
        <v>3</v>
      </c>
      <c r="AP7048" s="17">
        <v>80</v>
      </c>
      <c r="AQ7048" s="17">
        <v>5</v>
      </c>
      <c r="AR7048" s="17" t="s">
        <v>19446</v>
      </c>
      <c r="DN7048" s="17">
        <f>COUNTIF(AU7048:DM7048, "X")</f>
        <v>0</v>
      </c>
    </row>
    <row r="7049" spans="1:118" s="17" customFormat="1">
      <c r="A7049" s="17" t="s">
        <v>13184</v>
      </c>
      <c r="B7049" s="17">
        <v>55</v>
      </c>
      <c r="C7049" s="17">
        <v>181231</v>
      </c>
      <c r="D7049" s="17" t="s">
        <v>13185</v>
      </c>
      <c r="E7049" s="17" t="s">
        <v>181</v>
      </c>
      <c r="F7049" s="17" t="s">
        <v>22</v>
      </c>
      <c r="H7049" s="309">
        <v>31098</v>
      </c>
      <c r="I7049" s="309">
        <v>43117</v>
      </c>
      <c r="J7049" s="17" t="s">
        <v>3888</v>
      </c>
      <c r="L7049" s="17" t="s">
        <v>883</v>
      </c>
      <c r="M7049" s="17" t="s">
        <v>10807</v>
      </c>
      <c r="N7049" s="17" t="s">
        <v>31</v>
      </c>
      <c r="O7049" s="17" t="s">
        <v>15</v>
      </c>
      <c r="P7049" s="17">
        <v>45373</v>
      </c>
      <c r="AC7049" s="17" t="s">
        <v>9895</v>
      </c>
      <c r="AD7049" s="17" t="s">
        <v>9896</v>
      </c>
      <c r="AF7049" s="17">
        <v>8</v>
      </c>
      <c r="AG7049" s="17">
        <v>2</v>
      </c>
      <c r="AM7049" s="17" t="s">
        <v>115</v>
      </c>
      <c r="AN7049" s="17" t="s">
        <v>13186</v>
      </c>
      <c r="AO7049" s="17">
        <v>3</v>
      </c>
      <c r="AP7049" s="17">
        <v>80</v>
      </c>
      <c r="AQ7049" s="17">
        <v>5</v>
      </c>
      <c r="AR7049" s="17" t="s">
        <v>9898</v>
      </c>
      <c r="AT7049" s="17" t="s">
        <v>12990</v>
      </c>
      <c r="DN7049" s="17">
        <f>COUNTIF(AU7049:DM7049, "X")</f>
        <v>0</v>
      </c>
    </row>
    <row r="7050" spans="1:118" s="17" customFormat="1">
      <c r="A7050" s="17" t="s">
        <v>22879</v>
      </c>
      <c r="B7050" s="17">
        <v>55</v>
      </c>
      <c r="C7050" s="17">
        <v>181233</v>
      </c>
      <c r="D7050" s="17" t="s">
        <v>22880</v>
      </c>
      <c r="E7050" s="17" t="s">
        <v>373</v>
      </c>
      <c r="F7050" s="17" t="s">
        <v>82</v>
      </c>
      <c r="H7050" s="309">
        <v>22154</v>
      </c>
      <c r="I7050" s="309">
        <v>43117</v>
      </c>
      <c r="J7050" s="17" t="s">
        <v>3888</v>
      </c>
      <c r="L7050" s="17" t="s">
        <v>22881</v>
      </c>
      <c r="N7050" s="17" t="s">
        <v>205</v>
      </c>
      <c r="O7050" s="17" t="s">
        <v>15</v>
      </c>
      <c r="P7050" s="17">
        <v>45337</v>
      </c>
      <c r="AF7050" s="17">
        <v>8</v>
      </c>
      <c r="AG7050" s="17">
        <v>2</v>
      </c>
      <c r="AI7050" s="17" t="s">
        <v>20542</v>
      </c>
      <c r="AM7050" s="17" t="s">
        <v>253</v>
      </c>
      <c r="AN7050" s="17" t="s">
        <v>22821</v>
      </c>
      <c r="AO7050" s="17">
        <v>3</v>
      </c>
      <c r="AP7050" s="17">
        <v>80</v>
      </c>
      <c r="AQ7050" s="17">
        <v>5</v>
      </c>
      <c r="AR7050" s="17" t="s">
        <v>22585</v>
      </c>
      <c r="AS7050" s="17" t="s">
        <v>22824</v>
      </c>
      <c r="DN7050" s="17">
        <f>COUNTIF(AU7050:DM7050, "X")</f>
        <v>0</v>
      </c>
    </row>
    <row r="7051" spans="1:118" s="17" customFormat="1">
      <c r="A7051" s="17" t="s">
        <v>10795</v>
      </c>
      <c r="B7051" s="17">
        <v>55</v>
      </c>
      <c r="C7051" s="17">
        <v>181237</v>
      </c>
      <c r="D7051" s="17" t="s">
        <v>10796</v>
      </c>
      <c r="E7051" s="17" t="s">
        <v>290</v>
      </c>
      <c r="F7051" s="17" t="s">
        <v>10797</v>
      </c>
      <c r="H7051" s="309">
        <v>32094</v>
      </c>
      <c r="I7051" s="309">
        <v>43117</v>
      </c>
      <c r="J7051" s="17" t="s">
        <v>3888</v>
      </c>
      <c r="L7051" s="17" t="s">
        <v>10798</v>
      </c>
      <c r="N7051" s="17" t="s">
        <v>14</v>
      </c>
      <c r="O7051" s="17" t="s">
        <v>15</v>
      </c>
      <c r="P7051" s="17">
        <v>45371</v>
      </c>
      <c r="AC7051" s="17" t="s">
        <v>14</v>
      </c>
      <c r="AF7051" s="17">
        <v>8</v>
      </c>
      <c r="AG7051" s="17">
        <v>2</v>
      </c>
      <c r="AI7051" s="17" t="s">
        <v>10178</v>
      </c>
      <c r="AM7051" s="17" t="s">
        <v>16</v>
      </c>
      <c r="AN7051" s="17" t="s">
        <v>10763</v>
      </c>
      <c r="AO7051" s="17">
        <v>3</v>
      </c>
      <c r="AP7051" s="17">
        <v>80</v>
      </c>
      <c r="AQ7051" s="17">
        <v>5</v>
      </c>
      <c r="AR7051" s="17" t="s">
        <v>10180</v>
      </c>
      <c r="BS7051" s="17" t="s">
        <v>3901</v>
      </c>
      <c r="CH7051" s="17" t="s">
        <v>3901</v>
      </c>
      <c r="DN7051" s="17">
        <f>COUNTIF(AU7051:DM7051, "X")</f>
        <v>2</v>
      </c>
    </row>
    <row r="7052" spans="1:118" s="17" customFormat="1">
      <c r="A7052" s="17" t="s">
        <v>10408</v>
      </c>
      <c r="B7052" s="17">
        <v>55</v>
      </c>
      <c r="C7052" s="17">
        <v>181242</v>
      </c>
      <c r="D7052" s="17" t="s">
        <v>64</v>
      </c>
      <c r="E7052" s="17" t="s">
        <v>382</v>
      </c>
      <c r="F7052" s="17" t="s">
        <v>229</v>
      </c>
      <c r="H7052" s="309">
        <v>31962</v>
      </c>
      <c r="I7052" s="309">
        <v>43118</v>
      </c>
      <c r="J7052" s="17" t="s">
        <v>3888</v>
      </c>
      <c r="L7052" s="17" t="s">
        <v>10409</v>
      </c>
      <c r="N7052" s="17" t="s">
        <v>14</v>
      </c>
      <c r="O7052" s="17" t="s">
        <v>15</v>
      </c>
      <c r="P7052" s="17">
        <v>45371</v>
      </c>
      <c r="AC7052" s="17" t="s">
        <v>14</v>
      </c>
      <c r="AF7052" s="17">
        <v>8</v>
      </c>
      <c r="AG7052" s="17">
        <v>2</v>
      </c>
      <c r="AI7052" s="17" t="s">
        <v>10178</v>
      </c>
      <c r="AM7052" s="17" t="s">
        <v>193</v>
      </c>
      <c r="AN7052" s="17" t="s">
        <v>10381</v>
      </c>
      <c r="AO7052" s="17">
        <v>3</v>
      </c>
      <c r="AP7052" s="17">
        <v>80</v>
      </c>
      <c r="AQ7052" s="17">
        <v>5</v>
      </c>
      <c r="AR7052" s="17" t="s">
        <v>10180</v>
      </c>
      <c r="CU7052" s="17" t="s">
        <v>3901</v>
      </c>
      <c r="DN7052" s="17">
        <f>COUNTIF(AU7052:DM7052, "X")</f>
        <v>1</v>
      </c>
    </row>
    <row r="7053" spans="1:118" s="17" customFormat="1">
      <c r="A7053" s="17" t="s">
        <v>22975</v>
      </c>
      <c r="B7053" s="17">
        <v>55</v>
      </c>
      <c r="C7053" s="17">
        <v>181251</v>
      </c>
      <c r="D7053" s="17" t="s">
        <v>4789</v>
      </c>
      <c r="E7053" s="17" t="s">
        <v>521</v>
      </c>
      <c r="F7053" s="17" t="s">
        <v>9323</v>
      </c>
      <c r="G7053" s="17" t="s">
        <v>49</v>
      </c>
      <c r="H7053" s="309">
        <v>29860</v>
      </c>
      <c r="I7053" s="309">
        <v>43121</v>
      </c>
      <c r="J7053" s="17" t="s">
        <v>3888</v>
      </c>
      <c r="L7053" s="17" t="s">
        <v>22841</v>
      </c>
      <c r="N7053" s="17" t="s">
        <v>205</v>
      </c>
      <c r="O7053" s="17" t="s">
        <v>15</v>
      </c>
      <c r="P7053" s="17">
        <v>45337</v>
      </c>
      <c r="AF7053" s="17">
        <v>8</v>
      </c>
      <c r="AG7053" s="17">
        <v>2</v>
      </c>
      <c r="AI7053" s="17" t="s">
        <v>20542</v>
      </c>
      <c r="AM7053" s="17" t="s">
        <v>253</v>
      </c>
      <c r="AN7053" s="17" t="s">
        <v>22821</v>
      </c>
      <c r="AO7053" s="17">
        <v>3</v>
      </c>
      <c r="AP7053" s="17">
        <v>80</v>
      </c>
      <c r="AQ7053" s="17">
        <v>5</v>
      </c>
      <c r="AR7053" s="17" t="s">
        <v>22585</v>
      </c>
      <c r="AS7053" s="17" t="s">
        <v>22824</v>
      </c>
      <c r="BD7053" s="17" t="s">
        <v>3901</v>
      </c>
      <c r="BE7053" s="17" t="s">
        <v>3901</v>
      </c>
      <c r="BQ7053" s="17" t="s">
        <v>30</v>
      </c>
      <c r="BS7053" s="17" t="s">
        <v>3901</v>
      </c>
      <c r="CQ7053" s="17" t="s">
        <v>3901</v>
      </c>
      <c r="CU7053" s="17" t="s">
        <v>3901</v>
      </c>
      <c r="DN7053" s="17">
        <f>COUNTIF(AU7053:DM7053, "X")</f>
        <v>5</v>
      </c>
    </row>
    <row r="7054" spans="1:118" s="17" customFormat="1">
      <c r="A7054" s="17" t="s">
        <v>8634</v>
      </c>
      <c r="B7054" s="17">
        <v>55</v>
      </c>
      <c r="C7054" s="17">
        <v>181259</v>
      </c>
      <c r="D7054" s="17" t="s">
        <v>8054</v>
      </c>
      <c r="E7054" s="17" t="s">
        <v>75</v>
      </c>
      <c r="F7054" s="17" t="s">
        <v>30</v>
      </c>
      <c r="H7054" s="309">
        <v>31672</v>
      </c>
      <c r="I7054" s="309">
        <v>43123</v>
      </c>
      <c r="J7054" s="17" t="s">
        <v>3888</v>
      </c>
      <c r="L7054" s="17" t="s">
        <v>8431</v>
      </c>
      <c r="N7054" s="17" t="s">
        <v>19</v>
      </c>
      <c r="O7054" s="17" t="s">
        <v>15</v>
      </c>
      <c r="P7054" s="17">
        <v>45356</v>
      </c>
      <c r="Q7054" s="17">
        <v>1856</v>
      </c>
      <c r="AC7054" s="17" t="s">
        <v>3890</v>
      </c>
      <c r="AD7054" s="17" t="s">
        <v>3891</v>
      </c>
      <c r="AF7054" s="17">
        <v>8</v>
      </c>
      <c r="AG7054" s="17">
        <v>2</v>
      </c>
      <c r="AM7054" s="17" t="s">
        <v>2607</v>
      </c>
      <c r="AN7054" s="17" t="s">
        <v>8305</v>
      </c>
      <c r="AO7054" s="17">
        <v>3</v>
      </c>
      <c r="AP7054" s="17">
        <v>80</v>
      </c>
      <c r="AQ7054" s="17">
        <v>5</v>
      </c>
      <c r="AT7054" s="17" t="s">
        <v>7979</v>
      </c>
      <c r="DN7054" s="17">
        <f>COUNTIF(AU7054:DM7054, "X")</f>
        <v>0</v>
      </c>
    </row>
    <row r="7055" spans="1:118" s="17" customFormat="1">
      <c r="A7055" s="17" t="s">
        <v>8691</v>
      </c>
      <c r="B7055" s="17">
        <v>55</v>
      </c>
      <c r="C7055" s="17">
        <v>151433</v>
      </c>
      <c r="D7055" s="17" t="s">
        <v>8054</v>
      </c>
      <c r="E7055" s="17" t="s">
        <v>8692</v>
      </c>
      <c r="F7055" s="17" t="s">
        <v>43</v>
      </c>
      <c r="H7055" s="309">
        <v>32161</v>
      </c>
      <c r="I7055" s="309">
        <v>43123</v>
      </c>
      <c r="J7055" s="17" t="s">
        <v>3888</v>
      </c>
      <c r="L7055" s="17" t="s">
        <v>8431</v>
      </c>
      <c r="N7055" s="17" t="s">
        <v>19</v>
      </c>
      <c r="O7055" s="17" t="s">
        <v>15</v>
      </c>
      <c r="P7055" s="17">
        <v>45356</v>
      </c>
      <c r="Q7055" s="17">
        <v>1856</v>
      </c>
      <c r="AC7055" s="17" t="s">
        <v>3890</v>
      </c>
      <c r="AD7055" s="17" t="s">
        <v>3891</v>
      </c>
      <c r="AF7055" s="17">
        <v>8</v>
      </c>
      <c r="AG7055" s="17">
        <v>2</v>
      </c>
      <c r="AM7055" s="17" t="s">
        <v>2607</v>
      </c>
      <c r="AN7055" s="17" t="s">
        <v>8305</v>
      </c>
      <c r="AO7055" s="17">
        <v>3</v>
      </c>
      <c r="AP7055" s="17">
        <v>80</v>
      </c>
      <c r="AQ7055" s="17">
        <v>5</v>
      </c>
      <c r="AT7055" s="17" t="s">
        <v>7979</v>
      </c>
      <c r="BK7055" s="17" t="s">
        <v>3901</v>
      </c>
      <c r="BQ7055" s="17" t="s">
        <v>30</v>
      </c>
      <c r="BS7055" s="17" t="s">
        <v>3901</v>
      </c>
      <c r="DN7055" s="17">
        <f>COUNTIF(AU7055:DM7055, "X")</f>
        <v>2</v>
      </c>
    </row>
    <row r="7056" spans="1:118" s="17" customFormat="1">
      <c r="A7056" s="17" t="s">
        <v>16534</v>
      </c>
      <c r="B7056" s="17">
        <v>55</v>
      </c>
      <c r="C7056" s="17">
        <v>155566</v>
      </c>
      <c r="D7056" s="17" t="s">
        <v>16535</v>
      </c>
      <c r="E7056" s="17" t="s">
        <v>223</v>
      </c>
      <c r="F7056" s="17" t="s">
        <v>16536</v>
      </c>
      <c r="H7056" s="309">
        <v>33991</v>
      </c>
      <c r="I7056" s="309">
        <v>43123</v>
      </c>
      <c r="J7056" s="17" t="s">
        <v>3888</v>
      </c>
      <c r="L7056" s="17" t="s">
        <v>16368</v>
      </c>
      <c r="M7056" s="17" t="s">
        <v>414</v>
      </c>
      <c r="N7056" s="17" t="s">
        <v>31</v>
      </c>
      <c r="O7056" s="17" t="s">
        <v>15</v>
      </c>
      <c r="P7056" s="17">
        <v>45373</v>
      </c>
      <c r="Q7056" s="17">
        <v>2724</v>
      </c>
      <c r="AC7056" s="17" t="s">
        <v>9895</v>
      </c>
      <c r="AD7056" s="17" t="s">
        <v>9896</v>
      </c>
      <c r="AF7056" s="17">
        <v>8</v>
      </c>
      <c r="AG7056" s="17">
        <v>2</v>
      </c>
      <c r="AM7056" s="17" t="s">
        <v>41</v>
      </c>
      <c r="AN7056" s="17" t="s">
        <v>16339</v>
      </c>
      <c r="AO7056" s="17">
        <v>3</v>
      </c>
      <c r="AP7056" s="17">
        <v>80</v>
      </c>
      <c r="AQ7056" s="17">
        <v>5</v>
      </c>
      <c r="AR7056" s="17" t="s">
        <v>9898</v>
      </c>
      <c r="AT7056" s="17" t="s">
        <v>16072</v>
      </c>
      <c r="CD7056" s="17" t="s">
        <v>3901</v>
      </c>
      <c r="CR7056" s="17" t="s">
        <v>30</v>
      </c>
      <c r="DN7056" s="17">
        <f>COUNTIF(AU7056:DM7056, "X")</f>
        <v>1</v>
      </c>
    </row>
    <row r="7057" spans="1:118" s="17" customFormat="1">
      <c r="A7057" s="17" t="s">
        <v>25515</v>
      </c>
      <c r="B7057" s="17">
        <v>55</v>
      </c>
      <c r="C7057" s="17">
        <v>181261</v>
      </c>
      <c r="D7057" s="17" t="s">
        <v>25516</v>
      </c>
      <c r="E7057" s="17" t="s">
        <v>25517</v>
      </c>
      <c r="H7057" s="309">
        <v>23111</v>
      </c>
      <c r="I7057" s="309">
        <v>43122</v>
      </c>
      <c r="J7057" s="17" t="s">
        <v>3888</v>
      </c>
      <c r="L7057" s="17" t="s">
        <v>25471</v>
      </c>
      <c r="N7057" s="17" t="s">
        <v>31</v>
      </c>
      <c r="O7057" s="17" t="s">
        <v>15</v>
      </c>
      <c r="P7057" s="17">
        <v>45373</v>
      </c>
      <c r="AC7057" s="17" t="s">
        <v>9895</v>
      </c>
      <c r="AD7057" s="17" t="s">
        <v>9896</v>
      </c>
      <c r="AF7057" s="17">
        <v>8</v>
      </c>
      <c r="AG7057" s="17">
        <v>2</v>
      </c>
      <c r="AM7057" s="17" t="s">
        <v>76</v>
      </c>
      <c r="AN7057" s="17" t="s">
        <v>25452</v>
      </c>
      <c r="AO7057" s="17">
        <v>3</v>
      </c>
      <c r="AP7057" s="17">
        <v>80</v>
      </c>
      <c r="AQ7057" s="17">
        <v>5</v>
      </c>
      <c r="AR7057" s="17" t="s">
        <v>9898</v>
      </c>
      <c r="AT7057" s="17" t="s">
        <v>9899</v>
      </c>
      <c r="DA7057" s="17" t="s">
        <v>3901</v>
      </c>
      <c r="DN7057" s="17">
        <f>COUNTIF(AU7057:DM7057, "X")</f>
        <v>1</v>
      </c>
    </row>
    <row r="7058" spans="1:118" s="17" customFormat="1">
      <c r="A7058" s="17" t="s">
        <v>16496</v>
      </c>
      <c r="B7058" s="17">
        <v>55</v>
      </c>
      <c r="C7058" s="17">
        <v>181265</v>
      </c>
      <c r="D7058" s="17" t="s">
        <v>16497</v>
      </c>
      <c r="E7058" s="17" t="s">
        <v>14967</v>
      </c>
      <c r="F7058" s="17" t="s">
        <v>277</v>
      </c>
      <c r="G7058" s="17" t="s">
        <v>49</v>
      </c>
      <c r="H7058" s="309">
        <v>36534</v>
      </c>
      <c r="I7058" s="309">
        <v>43122</v>
      </c>
      <c r="J7058" s="17" t="s">
        <v>3888</v>
      </c>
      <c r="L7058" s="17" t="s">
        <v>16460</v>
      </c>
      <c r="M7058" s="17" t="s">
        <v>7039</v>
      </c>
      <c r="N7058" s="17" t="s">
        <v>31</v>
      </c>
      <c r="O7058" s="17" t="s">
        <v>15</v>
      </c>
      <c r="P7058" s="17">
        <v>45373</v>
      </c>
      <c r="Q7058" s="17">
        <v>2656</v>
      </c>
      <c r="AC7058" s="17" t="s">
        <v>9895</v>
      </c>
      <c r="AD7058" s="17" t="s">
        <v>9896</v>
      </c>
      <c r="AF7058" s="17">
        <v>8</v>
      </c>
      <c r="AG7058" s="17">
        <v>2</v>
      </c>
      <c r="AM7058" s="17" t="s">
        <v>41</v>
      </c>
      <c r="AN7058" s="17" t="s">
        <v>16339</v>
      </c>
      <c r="AO7058" s="17">
        <v>3</v>
      </c>
      <c r="AP7058" s="17">
        <v>80</v>
      </c>
      <c r="AQ7058" s="17">
        <v>5</v>
      </c>
      <c r="AR7058" s="17" t="s">
        <v>9898</v>
      </c>
      <c r="AT7058" s="17" t="s">
        <v>16072</v>
      </c>
      <c r="DN7058" s="17">
        <f>COUNTIF(AU7058:DM7058, "X")</f>
        <v>0</v>
      </c>
    </row>
    <row r="7059" spans="1:118" s="17" customFormat="1">
      <c r="A7059" s="17" t="s">
        <v>25541</v>
      </c>
      <c r="B7059" s="17">
        <v>55</v>
      </c>
      <c r="C7059" s="17">
        <v>181266</v>
      </c>
      <c r="D7059" s="17" t="s">
        <v>25516</v>
      </c>
      <c r="E7059" s="17" t="s">
        <v>4956</v>
      </c>
      <c r="H7059" s="309">
        <v>17547</v>
      </c>
      <c r="I7059" s="309">
        <v>43122</v>
      </c>
      <c r="J7059" s="17" t="s">
        <v>3888</v>
      </c>
      <c r="L7059" s="17" t="s">
        <v>25471</v>
      </c>
      <c r="N7059" s="17" t="s">
        <v>31</v>
      </c>
      <c r="O7059" s="17" t="s">
        <v>15</v>
      </c>
      <c r="P7059" s="17">
        <v>45373</v>
      </c>
      <c r="AC7059" s="17" t="s">
        <v>9895</v>
      </c>
      <c r="AD7059" s="17" t="s">
        <v>9896</v>
      </c>
      <c r="AF7059" s="17">
        <v>8</v>
      </c>
      <c r="AG7059" s="17">
        <v>2</v>
      </c>
      <c r="AM7059" s="17" t="s">
        <v>76</v>
      </c>
      <c r="AN7059" s="17" t="s">
        <v>25452</v>
      </c>
      <c r="AO7059" s="17">
        <v>3</v>
      </c>
      <c r="AP7059" s="17">
        <v>80</v>
      </c>
      <c r="AQ7059" s="17">
        <v>5</v>
      </c>
      <c r="AR7059" s="17" t="s">
        <v>9898</v>
      </c>
      <c r="AT7059" s="17" t="s">
        <v>9899</v>
      </c>
      <c r="DA7059" s="17" t="s">
        <v>3901</v>
      </c>
      <c r="DN7059" s="17">
        <f>COUNTIF(AU7059:DM7059, "X")</f>
        <v>1</v>
      </c>
    </row>
    <row r="7060" spans="1:118" s="17" customFormat="1">
      <c r="A7060" s="17" t="s">
        <v>15161</v>
      </c>
      <c r="B7060" s="17">
        <v>55</v>
      </c>
      <c r="C7060" s="17">
        <v>181276</v>
      </c>
      <c r="D7060" s="17" t="s">
        <v>15162</v>
      </c>
      <c r="E7060" s="17" t="s">
        <v>3909</v>
      </c>
      <c r="F7060" s="17" t="s">
        <v>132</v>
      </c>
      <c r="H7060" s="309">
        <v>24668</v>
      </c>
      <c r="I7060" s="309">
        <v>43098</v>
      </c>
      <c r="J7060" s="17" t="s">
        <v>3888</v>
      </c>
      <c r="L7060" s="17" t="s">
        <v>15163</v>
      </c>
      <c r="N7060" s="17" t="s">
        <v>31</v>
      </c>
      <c r="O7060" s="17" t="s">
        <v>15</v>
      </c>
      <c r="P7060" s="17">
        <v>45373</v>
      </c>
      <c r="AC7060" s="17" t="s">
        <v>9895</v>
      </c>
      <c r="AD7060" s="17" t="s">
        <v>9896</v>
      </c>
      <c r="AF7060" s="17">
        <v>8</v>
      </c>
      <c r="AG7060" s="17">
        <v>2</v>
      </c>
      <c r="AM7060" s="17" t="s">
        <v>62</v>
      </c>
      <c r="AN7060" s="17" t="s">
        <v>15056</v>
      </c>
      <c r="AO7060" s="17">
        <v>3</v>
      </c>
      <c r="AP7060" s="17">
        <v>80</v>
      </c>
      <c r="AQ7060" s="17">
        <v>5</v>
      </c>
      <c r="AR7060" s="17" t="s">
        <v>9898</v>
      </c>
      <c r="AT7060" s="17" t="s">
        <v>15057</v>
      </c>
      <c r="BD7060" s="17" t="s">
        <v>3901</v>
      </c>
      <c r="BQ7060" s="17" t="s">
        <v>21</v>
      </c>
      <c r="CY7060" s="17" t="s">
        <v>21</v>
      </c>
      <c r="DA7060" s="17" t="s">
        <v>3901</v>
      </c>
      <c r="DN7060" s="17">
        <f>COUNTIF(AU7060:DM7060, "X")</f>
        <v>2</v>
      </c>
    </row>
    <row r="7061" spans="1:118" s="17" customFormat="1">
      <c r="A7061" s="17" t="s">
        <v>16180</v>
      </c>
      <c r="B7061" s="17">
        <v>55</v>
      </c>
      <c r="C7061" s="17">
        <v>181286</v>
      </c>
      <c r="D7061" s="17" t="s">
        <v>16181</v>
      </c>
      <c r="E7061" s="17" t="s">
        <v>52</v>
      </c>
      <c r="F7061" s="17" t="s">
        <v>65</v>
      </c>
      <c r="H7061" s="309">
        <v>28158</v>
      </c>
      <c r="I7061" s="309">
        <v>43128</v>
      </c>
      <c r="J7061" s="17" t="s">
        <v>3888</v>
      </c>
      <c r="L7061" s="17" t="s">
        <v>579</v>
      </c>
      <c r="M7061" s="17" t="s">
        <v>458</v>
      </c>
      <c r="N7061" s="17" t="s">
        <v>31</v>
      </c>
      <c r="O7061" s="17" t="s">
        <v>15</v>
      </c>
      <c r="P7061" s="17">
        <v>45373</v>
      </c>
      <c r="AC7061" s="17" t="s">
        <v>9895</v>
      </c>
      <c r="AD7061" s="17" t="s">
        <v>9896</v>
      </c>
      <c r="AF7061" s="17">
        <v>8</v>
      </c>
      <c r="AG7061" s="17">
        <v>2</v>
      </c>
      <c r="AM7061" s="17" t="s">
        <v>37</v>
      </c>
      <c r="AN7061" s="17" t="s">
        <v>16071</v>
      </c>
      <c r="AO7061" s="17">
        <v>3</v>
      </c>
      <c r="AP7061" s="17">
        <v>80</v>
      </c>
      <c r="AQ7061" s="17">
        <v>5</v>
      </c>
      <c r="AR7061" s="17" t="s">
        <v>9898</v>
      </c>
      <c r="AT7061" s="17" t="s">
        <v>16072</v>
      </c>
      <c r="DN7061" s="17">
        <f>COUNTIF(AU7061:DM7061, "X")</f>
        <v>0</v>
      </c>
    </row>
    <row r="7062" spans="1:118" s="17" customFormat="1">
      <c r="A7062" s="17" t="s">
        <v>18156</v>
      </c>
      <c r="B7062" s="17">
        <v>55</v>
      </c>
      <c r="C7062" s="17">
        <v>181290</v>
      </c>
      <c r="D7062" s="17" t="s">
        <v>8729</v>
      </c>
      <c r="E7062" s="17" t="s">
        <v>38</v>
      </c>
      <c r="F7062" s="17" t="s">
        <v>184</v>
      </c>
      <c r="H7062" s="309">
        <v>34607</v>
      </c>
      <c r="I7062" s="309">
        <v>43109</v>
      </c>
      <c r="J7062" s="17" t="s">
        <v>3888</v>
      </c>
      <c r="L7062" s="17" t="s">
        <v>18091</v>
      </c>
      <c r="N7062" s="17" t="s">
        <v>14</v>
      </c>
      <c r="O7062" s="17" t="s">
        <v>15</v>
      </c>
      <c r="P7062" s="17">
        <v>45371</v>
      </c>
      <c r="AF7062" s="17">
        <v>8</v>
      </c>
      <c r="AG7062" s="17">
        <v>2</v>
      </c>
      <c r="AH7062" s="17" t="s">
        <v>11926</v>
      </c>
      <c r="AK7062" s="17" t="s">
        <v>17298</v>
      </c>
      <c r="AM7062" s="17" t="s">
        <v>51</v>
      </c>
      <c r="AN7062" s="17" t="s">
        <v>17933</v>
      </c>
      <c r="AO7062" s="17">
        <v>3</v>
      </c>
      <c r="AP7062" s="17">
        <v>80</v>
      </c>
      <c r="AQ7062" s="17">
        <v>5</v>
      </c>
      <c r="AR7062" s="17" t="s">
        <v>17300</v>
      </c>
      <c r="DN7062" s="17">
        <f>COUNTIF(AU7062:DM7062, "X")</f>
        <v>0</v>
      </c>
    </row>
    <row r="7063" spans="1:118" s="17" customFormat="1">
      <c r="A7063" s="17" t="s">
        <v>15385</v>
      </c>
      <c r="B7063" s="17">
        <v>55</v>
      </c>
      <c r="C7063" s="17">
        <v>181293</v>
      </c>
      <c r="D7063" s="17" t="s">
        <v>5908</v>
      </c>
      <c r="E7063" s="17" t="s">
        <v>122</v>
      </c>
      <c r="F7063" s="17" t="s">
        <v>35</v>
      </c>
      <c r="H7063" s="309">
        <v>23767</v>
      </c>
      <c r="I7063" s="309">
        <v>43122</v>
      </c>
      <c r="J7063" s="17" t="s">
        <v>3888</v>
      </c>
      <c r="L7063" s="17" t="s">
        <v>15386</v>
      </c>
      <c r="N7063" s="17" t="s">
        <v>31</v>
      </c>
      <c r="O7063" s="17" t="s">
        <v>15</v>
      </c>
      <c r="P7063" s="17">
        <v>45373</v>
      </c>
      <c r="Q7063" s="17">
        <v>1181</v>
      </c>
      <c r="AC7063" s="17" t="s">
        <v>9895</v>
      </c>
      <c r="AD7063" s="17" t="s">
        <v>9896</v>
      </c>
      <c r="AF7063" s="17">
        <v>8</v>
      </c>
      <c r="AG7063" s="17">
        <v>2</v>
      </c>
      <c r="AM7063" s="17" t="s">
        <v>44</v>
      </c>
      <c r="AN7063" s="17" t="s">
        <v>15244</v>
      </c>
      <c r="AO7063" s="17">
        <v>3</v>
      </c>
      <c r="AP7063" s="17">
        <v>80</v>
      </c>
      <c r="AQ7063" s="17">
        <v>5</v>
      </c>
      <c r="AR7063" s="17" t="s">
        <v>9898</v>
      </c>
      <c r="AT7063" s="17" t="s">
        <v>15057</v>
      </c>
      <c r="DN7063" s="17">
        <f>COUNTIF(AU7063:DM7063, "X")</f>
        <v>0</v>
      </c>
    </row>
    <row r="7064" spans="1:118" s="17" customFormat="1">
      <c r="A7064" s="17" t="s">
        <v>8188</v>
      </c>
      <c r="B7064" s="17">
        <v>55</v>
      </c>
      <c r="C7064" s="17">
        <v>181304</v>
      </c>
      <c r="D7064" s="17" t="s">
        <v>54</v>
      </c>
      <c r="E7064" s="17" t="s">
        <v>7086</v>
      </c>
      <c r="F7064" s="17" t="s">
        <v>8189</v>
      </c>
      <c r="H7064" s="309">
        <v>36268</v>
      </c>
      <c r="I7064" s="309">
        <v>43130</v>
      </c>
      <c r="J7064" s="17" t="s">
        <v>3888</v>
      </c>
      <c r="L7064" s="17" t="s">
        <v>8190</v>
      </c>
      <c r="N7064" s="17" t="s">
        <v>19</v>
      </c>
      <c r="O7064" s="17" t="s">
        <v>15</v>
      </c>
      <c r="P7064" s="17">
        <v>45356</v>
      </c>
      <c r="AC7064" s="17" t="s">
        <v>3890</v>
      </c>
      <c r="AD7064" s="17" t="s">
        <v>3891</v>
      </c>
      <c r="AF7064" s="17">
        <v>15</v>
      </c>
      <c r="AG7064" s="17">
        <v>2</v>
      </c>
      <c r="AM7064" s="17" t="s">
        <v>117</v>
      </c>
      <c r="AN7064" s="17" t="s">
        <v>7978</v>
      </c>
      <c r="AO7064" s="17">
        <v>3</v>
      </c>
      <c r="AP7064" s="17">
        <v>80</v>
      </c>
      <c r="AQ7064" s="17">
        <v>5</v>
      </c>
      <c r="AT7064" s="17" t="s">
        <v>7979</v>
      </c>
      <c r="DN7064" s="17">
        <f>COUNTIF(AU7064:DM7064, "X")</f>
        <v>0</v>
      </c>
    </row>
    <row r="7065" spans="1:118" s="17" customFormat="1">
      <c r="A7065" s="17" t="s">
        <v>16238</v>
      </c>
      <c r="B7065" s="17">
        <v>55</v>
      </c>
      <c r="C7065" s="17">
        <v>181307</v>
      </c>
      <c r="D7065" s="17" t="s">
        <v>657</v>
      </c>
      <c r="E7065" s="17" t="s">
        <v>307</v>
      </c>
      <c r="F7065" s="17" t="s">
        <v>125</v>
      </c>
      <c r="H7065" s="309">
        <v>29454</v>
      </c>
      <c r="I7065" s="309">
        <v>43130</v>
      </c>
      <c r="J7065" s="17" t="s">
        <v>3888</v>
      </c>
      <c r="L7065" s="17" t="s">
        <v>16239</v>
      </c>
      <c r="N7065" s="17" t="s">
        <v>31</v>
      </c>
      <c r="O7065" s="17" t="s">
        <v>15</v>
      </c>
      <c r="P7065" s="17">
        <v>45373</v>
      </c>
      <c r="AC7065" s="17" t="s">
        <v>9895</v>
      </c>
      <c r="AD7065" s="17" t="s">
        <v>9896</v>
      </c>
      <c r="AF7065" s="17">
        <v>8</v>
      </c>
      <c r="AG7065" s="17">
        <v>2</v>
      </c>
      <c r="AM7065" s="17" t="s">
        <v>37</v>
      </c>
      <c r="AN7065" s="17" t="s">
        <v>16071</v>
      </c>
      <c r="AO7065" s="17">
        <v>3</v>
      </c>
      <c r="AP7065" s="17">
        <v>80</v>
      </c>
      <c r="AQ7065" s="17">
        <v>5</v>
      </c>
      <c r="AR7065" s="17" t="s">
        <v>9898</v>
      </c>
      <c r="AT7065" s="17" t="s">
        <v>16072</v>
      </c>
      <c r="DA7065" s="17" t="s">
        <v>3901</v>
      </c>
      <c r="DN7065" s="17">
        <f>COUNTIF(AU7065:DM7065, "X")</f>
        <v>1</v>
      </c>
    </row>
    <row r="7066" spans="1:118" s="17" customFormat="1">
      <c r="A7066" s="17" t="s">
        <v>18514</v>
      </c>
      <c r="B7066" s="17">
        <v>55</v>
      </c>
      <c r="C7066" s="17">
        <v>181311</v>
      </c>
      <c r="D7066" s="17" t="s">
        <v>4267</v>
      </c>
      <c r="E7066" s="17" t="s">
        <v>434</v>
      </c>
      <c r="F7066" s="17" t="s">
        <v>18515</v>
      </c>
      <c r="H7066" s="309">
        <v>27373</v>
      </c>
      <c r="I7066" s="309">
        <v>43130</v>
      </c>
      <c r="J7066" s="17" t="s">
        <v>3888</v>
      </c>
      <c r="L7066" s="17" t="s">
        <v>18516</v>
      </c>
      <c r="N7066" s="17" t="s">
        <v>19</v>
      </c>
      <c r="O7066" s="17" t="s">
        <v>15</v>
      </c>
      <c r="P7066" s="17">
        <v>45356</v>
      </c>
      <c r="AF7066" s="17">
        <v>15</v>
      </c>
      <c r="AG7066" s="17">
        <v>2</v>
      </c>
      <c r="AH7066" s="17" t="s">
        <v>11926</v>
      </c>
      <c r="AK7066" s="17" t="s">
        <v>11927</v>
      </c>
      <c r="AM7066" s="17" t="s">
        <v>2614</v>
      </c>
      <c r="AN7066" s="17" t="s">
        <v>18350</v>
      </c>
      <c r="AO7066" s="17">
        <v>3</v>
      </c>
      <c r="AP7066" s="17">
        <v>80</v>
      </c>
      <c r="AQ7066" s="17">
        <v>5</v>
      </c>
      <c r="AR7066" s="17" t="s">
        <v>18351</v>
      </c>
      <c r="DN7066" s="17">
        <f>COUNTIF(AU7066:DM7066, "X")</f>
        <v>0</v>
      </c>
    </row>
    <row r="7067" spans="1:118" s="17" customFormat="1">
      <c r="A7067" s="17" t="s">
        <v>17059</v>
      </c>
      <c r="B7067" s="17">
        <v>55</v>
      </c>
      <c r="C7067" s="17">
        <v>181313</v>
      </c>
      <c r="D7067" s="17" t="s">
        <v>16959</v>
      </c>
      <c r="E7067" s="17" t="s">
        <v>6787</v>
      </c>
      <c r="F7067" s="17" t="s">
        <v>278</v>
      </c>
      <c r="H7067" s="309">
        <v>32095</v>
      </c>
      <c r="I7067" s="309">
        <v>43130</v>
      </c>
      <c r="J7067" s="17" t="s">
        <v>3888</v>
      </c>
      <c r="L7067" s="17" t="s">
        <v>16960</v>
      </c>
      <c r="N7067" s="17" t="s">
        <v>31</v>
      </c>
      <c r="O7067" s="17" t="s">
        <v>15</v>
      </c>
      <c r="P7067" s="17">
        <v>45373</v>
      </c>
      <c r="AC7067" s="17" t="s">
        <v>9895</v>
      </c>
      <c r="AD7067" s="17" t="s">
        <v>9896</v>
      </c>
      <c r="AF7067" s="17">
        <v>8</v>
      </c>
      <c r="AG7067" s="17">
        <v>2</v>
      </c>
      <c r="AM7067" s="17" t="s">
        <v>220</v>
      </c>
      <c r="AN7067" s="17" t="s">
        <v>16782</v>
      </c>
      <c r="AO7067" s="17">
        <v>3</v>
      </c>
      <c r="AP7067" s="17">
        <v>80</v>
      </c>
      <c r="AQ7067" s="17">
        <v>5</v>
      </c>
      <c r="AR7067" s="17" t="s">
        <v>9898</v>
      </c>
      <c r="AT7067" s="17" t="s">
        <v>9899</v>
      </c>
      <c r="DN7067" s="17">
        <f>COUNTIF(AU7067:DM7067, "X")</f>
        <v>0</v>
      </c>
    </row>
    <row r="7068" spans="1:118" s="17" customFormat="1">
      <c r="A7068" s="17" t="s">
        <v>23344</v>
      </c>
      <c r="B7068" s="17">
        <v>55</v>
      </c>
      <c r="C7068" s="17">
        <v>161435</v>
      </c>
      <c r="D7068" s="17" t="s">
        <v>14339</v>
      </c>
      <c r="E7068" s="17" t="s">
        <v>5551</v>
      </c>
      <c r="F7068" s="17" t="s">
        <v>70</v>
      </c>
      <c r="H7068" s="309">
        <v>34607</v>
      </c>
      <c r="I7068" s="309">
        <v>43130</v>
      </c>
      <c r="J7068" s="17" t="s">
        <v>3888</v>
      </c>
      <c r="L7068" s="17" t="s">
        <v>23345</v>
      </c>
      <c r="N7068" s="17" t="s">
        <v>23217</v>
      </c>
      <c r="O7068" s="17" t="s">
        <v>15</v>
      </c>
      <c r="P7068" s="17">
        <v>45361</v>
      </c>
      <c r="AF7068" s="17">
        <v>8</v>
      </c>
      <c r="AG7068" s="17">
        <v>2</v>
      </c>
      <c r="AI7068" s="17" t="s">
        <v>20542</v>
      </c>
      <c r="AM7068" s="17" t="s">
        <v>259</v>
      </c>
      <c r="AN7068" s="17" t="s">
        <v>23210</v>
      </c>
      <c r="AO7068" s="17">
        <v>3</v>
      </c>
      <c r="AP7068" s="17">
        <v>80</v>
      </c>
      <c r="AQ7068" s="17">
        <v>5</v>
      </c>
      <c r="AR7068" s="17" t="s">
        <v>22585</v>
      </c>
      <c r="AS7068" s="17" t="s">
        <v>23219</v>
      </c>
      <c r="CH7068" s="17" t="s">
        <v>3901</v>
      </c>
      <c r="DN7068" s="17">
        <f>COUNTIF(AU7068:DM7068, "X")</f>
        <v>1</v>
      </c>
    </row>
    <row r="7069" spans="1:118" s="17" customFormat="1">
      <c r="A7069" s="523" t="s">
        <v>1702</v>
      </c>
      <c r="B7069" s="17">
        <v>55</v>
      </c>
      <c r="C7069" s="17">
        <v>181314</v>
      </c>
      <c r="D7069" s="17" t="s">
        <v>1059</v>
      </c>
      <c r="E7069" s="17" t="s">
        <v>628</v>
      </c>
      <c r="F7069" s="17" t="s">
        <v>82</v>
      </c>
      <c r="H7069" s="309">
        <v>19221</v>
      </c>
      <c r="I7069" s="309">
        <v>43130</v>
      </c>
      <c r="J7069" s="17" t="s">
        <v>3888</v>
      </c>
      <c r="L7069" s="17" t="s">
        <v>1181</v>
      </c>
      <c r="N7069" s="17" t="s">
        <v>31</v>
      </c>
      <c r="O7069" s="17" t="s">
        <v>15</v>
      </c>
      <c r="P7069" s="17">
        <v>45373</v>
      </c>
      <c r="AC7069" s="17" t="s">
        <v>9895</v>
      </c>
      <c r="AD7069" s="17" t="s">
        <v>9896</v>
      </c>
      <c r="AF7069" s="17">
        <v>15</v>
      </c>
      <c r="AG7069" s="17">
        <v>2</v>
      </c>
      <c r="AM7069" s="17" t="s">
        <v>76</v>
      </c>
      <c r="AN7069" s="17" t="s">
        <v>25452</v>
      </c>
      <c r="AO7069" s="17">
        <v>3</v>
      </c>
      <c r="AP7069" s="17">
        <v>80</v>
      </c>
      <c r="AQ7069" s="17">
        <v>5</v>
      </c>
      <c r="AR7069" s="17" t="s">
        <v>9898</v>
      </c>
      <c r="AT7069" s="17" t="s">
        <v>9899</v>
      </c>
      <c r="DA7069" s="17" t="s">
        <v>3901</v>
      </c>
      <c r="DF7069" s="17" t="s">
        <v>3901</v>
      </c>
      <c r="DN7069" s="17">
        <f>COUNTIF(AU7069:DM7069, "X")</f>
        <v>2</v>
      </c>
    </row>
    <row r="7070" spans="1:118" s="17" customFormat="1">
      <c r="A7070" s="523" t="s">
        <v>1180</v>
      </c>
      <c r="B7070" s="17">
        <v>55</v>
      </c>
      <c r="C7070" s="17">
        <v>181315</v>
      </c>
      <c r="D7070" s="17" t="s">
        <v>1059</v>
      </c>
      <c r="E7070" s="17" t="s">
        <v>471</v>
      </c>
      <c r="F7070" s="17" t="s">
        <v>470</v>
      </c>
      <c r="H7070" s="309">
        <v>19384</v>
      </c>
      <c r="I7070" s="309">
        <v>43130</v>
      </c>
      <c r="J7070" s="17" t="s">
        <v>3888</v>
      </c>
      <c r="L7070" s="17" t="s">
        <v>1181</v>
      </c>
      <c r="N7070" s="17" t="s">
        <v>31</v>
      </c>
      <c r="O7070" s="17" t="s">
        <v>15</v>
      </c>
      <c r="P7070" s="17">
        <v>45373</v>
      </c>
      <c r="AC7070" s="17" t="s">
        <v>9895</v>
      </c>
      <c r="AD7070" s="17" t="s">
        <v>9896</v>
      </c>
      <c r="AF7070" s="17">
        <v>15</v>
      </c>
      <c r="AG7070" s="17">
        <v>2</v>
      </c>
      <c r="AM7070" s="17" t="s">
        <v>76</v>
      </c>
      <c r="AN7070" s="17" t="s">
        <v>25452</v>
      </c>
      <c r="AO7070" s="17">
        <v>3</v>
      </c>
      <c r="AP7070" s="17">
        <v>80</v>
      </c>
      <c r="AQ7070" s="17">
        <v>5</v>
      </c>
      <c r="AR7070" s="17" t="s">
        <v>9898</v>
      </c>
      <c r="AT7070" s="17" t="s">
        <v>9899</v>
      </c>
      <c r="DA7070" s="17" t="s">
        <v>3901</v>
      </c>
      <c r="DF7070" s="17" t="s">
        <v>3901</v>
      </c>
      <c r="DN7070" s="17">
        <f>COUNTIF(AU7070:DM7070, "X")</f>
        <v>2</v>
      </c>
    </row>
    <row r="7071" spans="1:118" s="17" customFormat="1">
      <c r="A7071" s="17" t="s">
        <v>11026</v>
      </c>
      <c r="B7071" s="17">
        <v>55</v>
      </c>
      <c r="C7071" s="17">
        <v>181316</v>
      </c>
      <c r="D7071" s="17" t="s">
        <v>11027</v>
      </c>
      <c r="E7071" s="17" t="s">
        <v>11028</v>
      </c>
      <c r="F7071" s="17" t="s">
        <v>8748</v>
      </c>
      <c r="H7071" s="309">
        <v>35672</v>
      </c>
      <c r="I7071" s="309">
        <v>43130</v>
      </c>
      <c r="J7071" s="17" t="s">
        <v>3888</v>
      </c>
      <c r="L7071" s="17" t="s">
        <v>11029</v>
      </c>
      <c r="N7071" s="17" t="s">
        <v>14</v>
      </c>
      <c r="O7071" s="17" t="s">
        <v>15</v>
      </c>
      <c r="P7071" s="17">
        <v>45371</v>
      </c>
      <c r="AC7071" s="17" t="s">
        <v>14</v>
      </c>
      <c r="AF7071" s="17">
        <v>8</v>
      </c>
      <c r="AG7071" s="17">
        <v>2</v>
      </c>
      <c r="AI7071" s="17" t="s">
        <v>10178</v>
      </c>
      <c r="AM7071" s="17" t="s">
        <v>16</v>
      </c>
      <c r="AN7071" s="17" t="s">
        <v>10763</v>
      </c>
      <c r="AO7071" s="17">
        <v>3</v>
      </c>
      <c r="AP7071" s="17">
        <v>80</v>
      </c>
      <c r="AQ7071" s="17">
        <v>5</v>
      </c>
      <c r="AR7071" s="17" t="s">
        <v>10180</v>
      </c>
      <c r="DN7071" s="17">
        <f>COUNTIF(AU7071:DM7071, "X")</f>
        <v>0</v>
      </c>
    </row>
    <row r="7072" spans="1:118" s="17" customFormat="1">
      <c r="A7072" s="17" t="s">
        <v>6898</v>
      </c>
      <c r="B7072" s="17">
        <v>55</v>
      </c>
      <c r="C7072" s="17">
        <v>181318</v>
      </c>
      <c r="D7072" s="17" t="s">
        <v>6899</v>
      </c>
      <c r="E7072" s="17" t="s">
        <v>6900</v>
      </c>
      <c r="F7072" s="17" t="s">
        <v>557</v>
      </c>
      <c r="H7072" s="309">
        <v>17411</v>
      </c>
      <c r="I7072" s="309">
        <v>43130</v>
      </c>
      <c r="J7072" s="17" t="s">
        <v>3888</v>
      </c>
      <c r="L7072" s="17" t="s">
        <v>6901</v>
      </c>
      <c r="N7072" s="17" t="s">
        <v>19</v>
      </c>
      <c r="O7072" s="17" t="s">
        <v>15</v>
      </c>
      <c r="P7072" s="17">
        <v>45356</v>
      </c>
      <c r="AC7072" s="17" t="s">
        <v>3890</v>
      </c>
      <c r="AD7072" s="17" t="s">
        <v>3891</v>
      </c>
      <c r="AF7072" s="17">
        <v>15</v>
      </c>
      <c r="AG7072" s="17">
        <v>2</v>
      </c>
      <c r="AM7072" s="17" t="s">
        <v>248</v>
      </c>
      <c r="AN7072" s="17" t="s">
        <v>6588</v>
      </c>
      <c r="AO7072" s="17">
        <v>3</v>
      </c>
      <c r="AP7072" s="17">
        <v>80</v>
      </c>
      <c r="AQ7072" s="17">
        <v>5</v>
      </c>
      <c r="AT7072" s="17" t="s">
        <v>6589</v>
      </c>
      <c r="DN7072" s="17">
        <f>COUNTIF(AU7072:DM7072, "X")</f>
        <v>0</v>
      </c>
    </row>
    <row r="7073" spans="1:118" s="17" customFormat="1">
      <c r="A7073" s="17" t="s">
        <v>26290</v>
      </c>
      <c r="B7073" s="17">
        <v>55</v>
      </c>
      <c r="C7073" s="17">
        <v>181329</v>
      </c>
      <c r="D7073" s="17" t="s">
        <v>8883</v>
      </c>
      <c r="E7073" s="17" t="s">
        <v>249</v>
      </c>
      <c r="F7073" s="17" t="s">
        <v>65</v>
      </c>
      <c r="H7073" s="309">
        <v>28887</v>
      </c>
      <c r="I7073" s="309">
        <v>43133</v>
      </c>
      <c r="J7073" s="17" t="s">
        <v>3888</v>
      </c>
      <c r="L7073" s="17" t="s">
        <v>26291</v>
      </c>
      <c r="N7073" s="17" t="s">
        <v>14</v>
      </c>
      <c r="O7073" s="17" t="s">
        <v>15</v>
      </c>
      <c r="P7073" s="17">
        <v>45371</v>
      </c>
      <c r="AC7073" s="17" t="s">
        <v>17772</v>
      </c>
      <c r="AF7073" s="17">
        <v>8</v>
      </c>
      <c r="AG7073" s="17">
        <v>2</v>
      </c>
      <c r="AH7073" s="17" t="s">
        <v>11926</v>
      </c>
      <c r="AK7073" s="17" t="s">
        <v>17298</v>
      </c>
      <c r="AM7073" s="17" t="s">
        <v>78</v>
      </c>
      <c r="AN7073" s="17" t="s">
        <v>26289</v>
      </c>
      <c r="AO7073" s="17">
        <v>3</v>
      </c>
      <c r="AP7073" s="17">
        <v>80</v>
      </c>
      <c r="AQ7073" s="17">
        <v>5</v>
      </c>
      <c r="AT7073" s="17" t="s">
        <v>25610</v>
      </c>
      <c r="BD7073" s="17" t="s">
        <v>3901</v>
      </c>
      <c r="DN7073" s="17">
        <f>COUNTIF(AU7073:DM7073, "X")</f>
        <v>1</v>
      </c>
    </row>
    <row r="7074" spans="1:118" s="17" customFormat="1">
      <c r="A7074" s="17" t="s">
        <v>21920</v>
      </c>
      <c r="B7074" s="17">
        <v>55</v>
      </c>
      <c r="C7074" s="17">
        <v>162389</v>
      </c>
      <c r="D7074" s="17" t="s">
        <v>5291</v>
      </c>
      <c r="E7074" s="17" t="s">
        <v>21921</v>
      </c>
      <c r="F7074" s="17" t="s">
        <v>470</v>
      </c>
      <c r="H7074" s="309">
        <v>34286</v>
      </c>
      <c r="I7074" s="309">
        <v>43133</v>
      </c>
      <c r="J7074" s="17" t="s">
        <v>3888</v>
      </c>
      <c r="L7074" s="17" t="s">
        <v>21922</v>
      </c>
      <c r="N7074" s="17" t="s">
        <v>196</v>
      </c>
      <c r="O7074" s="17" t="s">
        <v>15</v>
      </c>
      <c r="P7074" s="17">
        <v>45359</v>
      </c>
      <c r="Q7074" s="17">
        <v>8001</v>
      </c>
      <c r="AF7074" s="17">
        <v>8</v>
      </c>
      <c r="AG7074" s="17">
        <v>2</v>
      </c>
      <c r="AH7074" s="17" t="s">
        <v>11926</v>
      </c>
      <c r="AK7074" s="17" t="s">
        <v>21650</v>
      </c>
      <c r="AM7074" s="17" t="s">
        <v>255</v>
      </c>
      <c r="AN7074" s="17" t="s">
        <v>21914</v>
      </c>
      <c r="AO7074" s="17">
        <v>3</v>
      </c>
      <c r="AP7074" s="17">
        <v>80</v>
      </c>
      <c r="AQ7074" s="17">
        <v>5</v>
      </c>
      <c r="AR7074" s="17" t="s">
        <v>21652</v>
      </c>
      <c r="AS7074" s="17" t="s">
        <v>21915</v>
      </c>
      <c r="CH7074" s="17" t="s">
        <v>3901</v>
      </c>
      <c r="DN7074" s="17">
        <f>COUNTIF(AU7074:DM7074, "X")</f>
        <v>1</v>
      </c>
    </row>
    <row r="7075" spans="1:118" s="17" customFormat="1">
      <c r="A7075" s="523" t="s">
        <v>1644</v>
      </c>
      <c r="B7075" s="17">
        <v>55</v>
      </c>
      <c r="C7075" s="17">
        <v>181331</v>
      </c>
      <c r="D7075" s="17" t="s">
        <v>1188</v>
      </c>
      <c r="E7075" s="17" t="s">
        <v>1604</v>
      </c>
      <c r="F7075" s="17" t="s">
        <v>58</v>
      </c>
      <c r="H7075" s="309">
        <v>24226</v>
      </c>
      <c r="I7075" s="309">
        <v>43133</v>
      </c>
      <c r="J7075" s="17" t="s">
        <v>3888</v>
      </c>
      <c r="L7075" s="17" t="s">
        <v>1189</v>
      </c>
      <c r="N7075" s="17" t="s">
        <v>31</v>
      </c>
      <c r="O7075" s="17" t="s">
        <v>15</v>
      </c>
      <c r="P7075" s="17">
        <v>45373</v>
      </c>
      <c r="AC7075" s="17" t="s">
        <v>9895</v>
      </c>
      <c r="AF7075" s="17">
        <v>15</v>
      </c>
      <c r="AG7075" s="17">
        <v>2</v>
      </c>
      <c r="AH7075" s="17" t="s">
        <v>11926</v>
      </c>
      <c r="AK7075" s="17" t="s">
        <v>11927</v>
      </c>
      <c r="AM7075" s="17" t="s">
        <v>59</v>
      </c>
      <c r="AN7075" s="17" t="s">
        <v>12989</v>
      </c>
      <c r="AO7075" s="17">
        <v>3</v>
      </c>
      <c r="AP7075" s="17">
        <v>80</v>
      </c>
      <c r="AQ7075" s="17">
        <v>5</v>
      </c>
      <c r="AR7075" s="17" t="s">
        <v>11941</v>
      </c>
      <c r="AT7075" s="17" t="s">
        <v>12990</v>
      </c>
      <c r="BS7075" s="17" t="s">
        <v>3901</v>
      </c>
      <c r="BY7075" s="17" t="s">
        <v>3901</v>
      </c>
      <c r="CC7075" s="17" t="s">
        <v>3901</v>
      </c>
      <c r="CF7075" s="17" t="s">
        <v>3901</v>
      </c>
      <c r="CU7075" s="17" t="s">
        <v>3901</v>
      </c>
      <c r="DA7075" s="17" t="s">
        <v>3901</v>
      </c>
      <c r="DF7075" s="17" t="s">
        <v>3901</v>
      </c>
      <c r="DN7075" s="17">
        <f>COUNTIF(AU7075:DM7075, "X")</f>
        <v>7</v>
      </c>
    </row>
    <row r="7076" spans="1:118" s="17" customFormat="1">
      <c r="A7076" s="17" t="s">
        <v>10015</v>
      </c>
      <c r="B7076" s="17">
        <v>55</v>
      </c>
      <c r="C7076" s="17">
        <v>181335</v>
      </c>
      <c r="D7076" s="17" t="s">
        <v>4234</v>
      </c>
      <c r="E7076" s="17" t="s">
        <v>555</v>
      </c>
      <c r="F7076" s="17" t="s">
        <v>43</v>
      </c>
      <c r="H7076" s="309">
        <v>36128</v>
      </c>
      <c r="I7076" s="309">
        <v>43136</v>
      </c>
      <c r="J7076" s="17" t="s">
        <v>3888</v>
      </c>
      <c r="L7076" s="17" t="s">
        <v>9894</v>
      </c>
      <c r="M7076" s="17" t="s">
        <v>9982</v>
      </c>
      <c r="N7076" s="17" t="s">
        <v>31</v>
      </c>
      <c r="O7076" s="17" t="s">
        <v>15</v>
      </c>
      <c r="P7076" s="17">
        <v>45373</v>
      </c>
      <c r="AC7076" s="17" t="s">
        <v>9895</v>
      </c>
      <c r="AD7076" s="17" t="s">
        <v>9896</v>
      </c>
      <c r="AF7076" s="17">
        <v>8</v>
      </c>
      <c r="AG7076" s="17">
        <v>2</v>
      </c>
      <c r="AM7076" s="17" t="s">
        <v>216</v>
      </c>
      <c r="AN7076" s="17" t="s">
        <v>9897</v>
      </c>
      <c r="AO7076" s="17">
        <v>3</v>
      </c>
      <c r="AP7076" s="17">
        <v>80</v>
      </c>
      <c r="AQ7076" s="17">
        <v>5</v>
      </c>
      <c r="AR7076" s="17" t="s">
        <v>9898</v>
      </c>
      <c r="AT7076" s="17" t="s">
        <v>9899</v>
      </c>
      <c r="DN7076" s="17">
        <f>COUNTIF(AU7076:DM7076, "X")</f>
        <v>0</v>
      </c>
    </row>
    <row r="7077" spans="1:118" s="17" customFormat="1">
      <c r="A7077" s="523" t="s">
        <v>1187</v>
      </c>
      <c r="B7077" s="17">
        <v>55</v>
      </c>
      <c r="C7077" s="17">
        <v>181337</v>
      </c>
      <c r="D7077" s="17" t="s">
        <v>1188</v>
      </c>
      <c r="E7077" s="17" t="s">
        <v>52</v>
      </c>
      <c r="F7077" s="17" t="s">
        <v>70</v>
      </c>
      <c r="H7077" s="309">
        <v>25014</v>
      </c>
      <c r="I7077" s="309">
        <v>43136</v>
      </c>
      <c r="J7077" s="17" t="s">
        <v>3888</v>
      </c>
      <c r="L7077" s="17" t="s">
        <v>1189</v>
      </c>
      <c r="N7077" s="17" t="s">
        <v>31</v>
      </c>
      <c r="O7077" s="17" t="s">
        <v>15</v>
      </c>
      <c r="P7077" s="17">
        <v>45373</v>
      </c>
      <c r="AC7077" s="17" t="s">
        <v>9895</v>
      </c>
      <c r="AF7077" s="17">
        <v>15</v>
      </c>
      <c r="AG7077" s="17">
        <v>2</v>
      </c>
      <c r="AH7077" s="17" t="s">
        <v>11926</v>
      </c>
      <c r="AK7077" s="17" t="s">
        <v>11927</v>
      </c>
      <c r="AM7077" s="17" t="s">
        <v>59</v>
      </c>
      <c r="AN7077" s="17" t="s">
        <v>12989</v>
      </c>
      <c r="AO7077" s="17">
        <v>3</v>
      </c>
      <c r="AP7077" s="17">
        <v>80</v>
      </c>
      <c r="AQ7077" s="17">
        <v>5</v>
      </c>
      <c r="AR7077" s="17" t="s">
        <v>11941</v>
      </c>
      <c r="AT7077" s="17" t="s">
        <v>12990</v>
      </c>
      <c r="BS7077" s="17" t="s">
        <v>3901</v>
      </c>
      <c r="CU7077" s="17" t="s">
        <v>3901</v>
      </c>
      <c r="DF7077" s="17" t="s">
        <v>3901</v>
      </c>
      <c r="DN7077" s="17">
        <f>COUNTIF(AU7077:DM7077, "X")</f>
        <v>3</v>
      </c>
    </row>
    <row r="7078" spans="1:118" s="17" customFormat="1">
      <c r="A7078" s="17" t="s">
        <v>5529</v>
      </c>
      <c r="B7078" s="17">
        <v>55</v>
      </c>
      <c r="C7078" s="17">
        <v>181338</v>
      </c>
      <c r="D7078" s="17" t="s">
        <v>5530</v>
      </c>
      <c r="E7078" s="17" t="s">
        <v>4708</v>
      </c>
      <c r="F7078" s="17" t="s">
        <v>909</v>
      </c>
      <c r="H7078" s="309">
        <v>36330</v>
      </c>
      <c r="I7078" s="309">
        <v>43136</v>
      </c>
      <c r="J7078" s="17" t="s">
        <v>3888</v>
      </c>
      <c r="L7078" s="17" t="s">
        <v>5531</v>
      </c>
      <c r="N7078" s="17" t="s">
        <v>19</v>
      </c>
      <c r="O7078" s="17" t="s">
        <v>15</v>
      </c>
      <c r="P7078" s="17">
        <v>45356</v>
      </c>
      <c r="AC7078" s="17" t="s">
        <v>3890</v>
      </c>
      <c r="AD7078" s="17" t="s">
        <v>3891</v>
      </c>
      <c r="AF7078" s="17">
        <v>8</v>
      </c>
      <c r="AG7078" s="17">
        <v>2</v>
      </c>
      <c r="AM7078" s="17" t="s">
        <v>105</v>
      </c>
      <c r="AN7078" s="17" t="s">
        <v>5515</v>
      </c>
      <c r="AO7078" s="17">
        <v>3</v>
      </c>
      <c r="AP7078" s="17">
        <v>80</v>
      </c>
      <c r="AQ7078" s="17">
        <v>5</v>
      </c>
      <c r="AT7078" s="17" t="s">
        <v>5516</v>
      </c>
      <c r="DN7078" s="17">
        <f>COUNTIF(AU7078:DM7078, "X")</f>
        <v>0</v>
      </c>
    </row>
    <row r="7079" spans="1:118" s="17" customFormat="1">
      <c r="A7079" s="17" t="s">
        <v>23976</v>
      </c>
      <c r="B7079" s="17">
        <v>55</v>
      </c>
      <c r="C7079" s="17">
        <v>181340</v>
      </c>
      <c r="D7079" s="17" t="s">
        <v>23977</v>
      </c>
      <c r="E7079" s="17" t="s">
        <v>551</v>
      </c>
      <c r="F7079" s="17" t="s">
        <v>70</v>
      </c>
      <c r="H7079" s="309">
        <v>22524</v>
      </c>
      <c r="I7079" s="309">
        <v>43124</v>
      </c>
      <c r="J7079" s="17" t="s">
        <v>3888</v>
      </c>
      <c r="L7079" s="17" t="s">
        <v>23950</v>
      </c>
      <c r="N7079" s="17" t="s">
        <v>126</v>
      </c>
      <c r="O7079" s="17" t="s">
        <v>15</v>
      </c>
      <c r="P7079" s="17">
        <v>45383</v>
      </c>
      <c r="AF7079" s="17">
        <v>8</v>
      </c>
      <c r="AG7079" s="17">
        <v>2</v>
      </c>
      <c r="AI7079" s="17" t="s">
        <v>20542</v>
      </c>
      <c r="AM7079" s="17" t="s">
        <v>127</v>
      </c>
      <c r="AN7079" s="17" t="s">
        <v>23839</v>
      </c>
      <c r="AO7079" s="17">
        <v>3</v>
      </c>
      <c r="AP7079" s="17">
        <v>80</v>
      </c>
      <c r="AQ7079" s="17">
        <v>5</v>
      </c>
      <c r="AR7079" s="17" t="s">
        <v>22585</v>
      </c>
      <c r="AS7079" s="17" t="s">
        <v>23503</v>
      </c>
      <c r="AV7079" s="17" t="s">
        <v>3901</v>
      </c>
      <c r="BD7079" s="17" t="s">
        <v>3901</v>
      </c>
      <c r="BE7079" s="17" t="s">
        <v>3901</v>
      </c>
      <c r="BH7079" s="17" t="s">
        <v>3901</v>
      </c>
      <c r="BS7079" s="17" t="s">
        <v>3901</v>
      </c>
      <c r="CH7079" s="17" t="s">
        <v>3901</v>
      </c>
      <c r="CQ7079" s="17" t="s">
        <v>3901</v>
      </c>
      <c r="CU7079" s="17" t="s">
        <v>3901</v>
      </c>
      <c r="DN7079" s="17">
        <f>COUNTIF(AU7079:DM7079, "X")</f>
        <v>8</v>
      </c>
    </row>
    <row r="7080" spans="1:118" s="17" customFormat="1">
      <c r="A7080" s="17" t="s">
        <v>5667</v>
      </c>
      <c r="B7080" s="17">
        <v>55</v>
      </c>
      <c r="C7080" s="17">
        <v>70392</v>
      </c>
      <c r="D7080" s="17" t="s">
        <v>5668</v>
      </c>
      <c r="E7080" s="17" t="s">
        <v>56</v>
      </c>
      <c r="F7080" s="17" t="s">
        <v>22</v>
      </c>
      <c r="H7080" s="309">
        <v>24555</v>
      </c>
      <c r="I7080" s="309">
        <v>33112</v>
      </c>
      <c r="J7080" s="17" t="s">
        <v>3888</v>
      </c>
      <c r="L7080" s="17" t="s">
        <v>5669</v>
      </c>
      <c r="N7080" s="17" t="s">
        <v>19</v>
      </c>
      <c r="O7080" s="17" t="s">
        <v>15</v>
      </c>
      <c r="P7080" s="17">
        <v>45356</v>
      </c>
      <c r="Q7080" s="17">
        <v>3212</v>
      </c>
      <c r="AC7080" s="17" t="s">
        <v>3890</v>
      </c>
      <c r="AD7080" s="17" t="s">
        <v>3891</v>
      </c>
      <c r="AF7080" s="17">
        <v>15</v>
      </c>
      <c r="AG7080" s="17">
        <v>2</v>
      </c>
      <c r="AM7080" s="17" t="s">
        <v>105</v>
      </c>
      <c r="AN7080" s="17" t="s">
        <v>5515</v>
      </c>
      <c r="AO7080" s="17">
        <v>3</v>
      </c>
      <c r="AP7080" s="17">
        <v>80</v>
      </c>
      <c r="AQ7080" s="17">
        <v>5</v>
      </c>
      <c r="AT7080" s="17" t="s">
        <v>5516</v>
      </c>
      <c r="BD7080" s="17" t="s">
        <v>3901</v>
      </c>
      <c r="BK7080" s="17" t="s">
        <v>3901</v>
      </c>
      <c r="CH7080" s="17" t="s">
        <v>3901</v>
      </c>
      <c r="CU7080" s="17" t="s">
        <v>3901</v>
      </c>
      <c r="DN7080" s="17">
        <f>COUNTIF(AU7080:DM7080, "X")</f>
        <v>4</v>
      </c>
    </row>
    <row r="7081" spans="1:118" s="17" customFormat="1">
      <c r="A7081" s="17" t="s">
        <v>10561</v>
      </c>
      <c r="B7081" s="17">
        <v>55</v>
      </c>
      <c r="C7081" s="17">
        <v>181347</v>
      </c>
      <c r="D7081" s="17" t="s">
        <v>5501</v>
      </c>
      <c r="E7081" s="17" t="s">
        <v>52</v>
      </c>
      <c r="F7081" s="17" t="s">
        <v>371</v>
      </c>
      <c r="H7081" s="309">
        <v>25199</v>
      </c>
      <c r="I7081" s="309">
        <v>43137</v>
      </c>
      <c r="J7081" s="17" t="s">
        <v>3888</v>
      </c>
      <c r="L7081" s="17" t="s">
        <v>10562</v>
      </c>
      <c r="N7081" s="17" t="s">
        <v>14</v>
      </c>
      <c r="O7081" s="17" t="s">
        <v>15</v>
      </c>
      <c r="P7081" s="17">
        <v>45371</v>
      </c>
      <c r="AC7081" s="17" t="s">
        <v>14</v>
      </c>
      <c r="AF7081" s="17">
        <v>8</v>
      </c>
      <c r="AG7081" s="17">
        <v>2</v>
      </c>
      <c r="AI7081" s="17" t="s">
        <v>10178</v>
      </c>
      <c r="AM7081" s="17" t="s">
        <v>193</v>
      </c>
      <c r="AN7081" s="17" t="s">
        <v>10381</v>
      </c>
      <c r="AO7081" s="17">
        <v>3</v>
      </c>
      <c r="AP7081" s="17">
        <v>80</v>
      </c>
      <c r="AQ7081" s="17">
        <v>5</v>
      </c>
      <c r="AR7081" s="17" t="s">
        <v>10180</v>
      </c>
      <c r="DN7081" s="17">
        <f>COUNTIF(AU7081:DM7081, "X")</f>
        <v>0</v>
      </c>
    </row>
    <row r="7082" spans="1:118" s="17" customFormat="1">
      <c r="A7082" s="17" t="s">
        <v>18507</v>
      </c>
      <c r="B7082" s="17">
        <v>55</v>
      </c>
      <c r="C7082" s="17">
        <v>181350</v>
      </c>
      <c r="D7082" s="17" t="s">
        <v>7820</v>
      </c>
      <c r="E7082" s="17" t="s">
        <v>394</v>
      </c>
      <c r="F7082" s="17" t="s">
        <v>229</v>
      </c>
      <c r="H7082" s="309">
        <v>34002</v>
      </c>
      <c r="I7082" s="309">
        <v>43131</v>
      </c>
      <c r="J7082" s="17" t="s">
        <v>3888</v>
      </c>
      <c r="L7082" s="17" t="s">
        <v>18508</v>
      </c>
      <c r="N7082" s="17" t="s">
        <v>18354</v>
      </c>
      <c r="O7082" s="17" t="s">
        <v>15</v>
      </c>
      <c r="P7082" s="17">
        <v>45317</v>
      </c>
      <c r="AF7082" s="17">
        <v>8</v>
      </c>
      <c r="AG7082" s="17">
        <v>2</v>
      </c>
      <c r="AH7082" s="17" t="s">
        <v>11926</v>
      </c>
      <c r="AK7082" s="17" t="s">
        <v>11927</v>
      </c>
      <c r="AM7082" s="17" t="s">
        <v>2614</v>
      </c>
      <c r="AN7082" s="17" t="s">
        <v>18350</v>
      </c>
      <c r="AO7082" s="17">
        <v>3</v>
      </c>
      <c r="AP7082" s="17">
        <v>80</v>
      </c>
      <c r="AQ7082" s="17">
        <v>5</v>
      </c>
      <c r="AR7082" s="17" t="s">
        <v>18351</v>
      </c>
      <c r="DN7082" s="17">
        <f>COUNTIF(AU7082:DM7082, "X")</f>
        <v>0</v>
      </c>
    </row>
    <row r="7083" spans="1:118" s="17" customFormat="1">
      <c r="A7083" s="17" t="s">
        <v>10039</v>
      </c>
      <c r="B7083" s="17">
        <v>55</v>
      </c>
      <c r="C7083" s="17">
        <v>181352</v>
      </c>
      <c r="D7083" s="17" t="s">
        <v>7122</v>
      </c>
      <c r="E7083" s="17" t="s">
        <v>10040</v>
      </c>
      <c r="F7083" s="17" t="s">
        <v>10041</v>
      </c>
      <c r="H7083" s="309">
        <v>30713</v>
      </c>
      <c r="I7083" s="309">
        <v>43131</v>
      </c>
      <c r="J7083" s="17" t="s">
        <v>3888</v>
      </c>
      <c r="L7083" s="17" t="s">
        <v>10042</v>
      </c>
      <c r="M7083" s="17" t="s">
        <v>192</v>
      </c>
      <c r="N7083" s="17" t="s">
        <v>31</v>
      </c>
      <c r="O7083" s="17" t="s">
        <v>15</v>
      </c>
      <c r="P7083" s="17">
        <v>45373</v>
      </c>
      <c r="AC7083" s="17" t="s">
        <v>9895</v>
      </c>
      <c r="AD7083" s="17" t="s">
        <v>9896</v>
      </c>
      <c r="AF7083" s="17">
        <v>15</v>
      </c>
      <c r="AG7083" s="17">
        <v>2</v>
      </c>
      <c r="AM7083" s="17" t="s">
        <v>216</v>
      </c>
      <c r="AN7083" s="17" t="s">
        <v>9897</v>
      </c>
      <c r="AO7083" s="17">
        <v>3</v>
      </c>
      <c r="AP7083" s="17">
        <v>80</v>
      </c>
      <c r="AQ7083" s="17">
        <v>5</v>
      </c>
      <c r="AR7083" s="17" t="s">
        <v>9898</v>
      </c>
      <c r="AT7083" s="17" t="s">
        <v>9899</v>
      </c>
      <c r="DN7083" s="17">
        <f>COUNTIF(AU7083:DM7083, "X")</f>
        <v>0</v>
      </c>
    </row>
    <row r="7084" spans="1:118" s="17" customFormat="1">
      <c r="A7084" s="17" t="s">
        <v>6823</v>
      </c>
      <c r="B7084" s="17">
        <v>55</v>
      </c>
      <c r="C7084" s="17">
        <v>181358</v>
      </c>
      <c r="D7084" s="17" t="s">
        <v>6824</v>
      </c>
      <c r="E7084" s="17" t="s">
        <v>442</v>
      </c>
      <c r="F7084" s="17" t="s">
        <v>122</v>
      </c>
      <c r="H7084" s="309">
        <v>30968</v>
      </c>
      <c r="I7084" s="309">
        <v>43138</v>
      </c>
      <c r="J7084" s="17" t="s">
        <v>3888</v>
      </c>
      <c r="K7084" s="17" t="s">
        <v>30</v>
      </c>
      <c r="L7084" s="17" t="s">
        <v>6825</v>
      </c>
      <c r="N7084" s="17" t="s">
        <v>19</v>
      </c>
      <c r="O7084" s="17" t="s">
        <v>15</v>
      </c>
      <c r="P7084" s="17">
        <v>45356</v>
      </c>
      <c r="AC7084" s="17" t="s">
        <v>3890</v>
      </c>
      <c r="AD7084" s="17" t="s">
        <v>3891</v>
      </c>
      <c r="AF7084" s="17">
        <v>15</v>
      </c>
      <c r="AG7084" s="17">
        <v>2</v>
      </c>
      <c r="AM7084" s="17" t="s">
        <v>248</v>
      </c>
      <c r="AN7084" s="17" t="s">
        <v>6588</v>
      </c>
      <c r="AO7084" s="17">
        <v>3</v>
      </c>
      <c r="AP7084" s="17">
        <v>80</v>
      </c>
      <c r="AQ7084" s="17">
        <v>5</v>
      </c>
      <c r="AT7084" s="17" t="s">
        <v>6589</v>
      </c>
      <c r="CY7084" s="17" t="s">
        <v>30</v>
      </c>
      <c r="DA7084" s="17" t="s">
        <v>3901</v>
      </c>
      <c r="DE7084" s="17" t="s">
        <v>30</v>
      </c>
      <c r="DF7084" s="17" t="s">
        <v>3901</v>
      </c>
      <c r="DN7084" s="17">
        <f>COUNTIF(AU7084:DM7084, "X")</f>
        <v>2</v>
      </c>
    </row>
    <row r="7085" spans="1:118" s="17" customFormat="1">
      <c r="A7085" s="17" t="s">
        <v>12747</v>
      </c>
      <c r="B7085" s="17">
        <v>55</v>
      </c>
      <c r="C7085" s="17">
        <v>181366</v>
      </c>
      <c r="D7085" s="17" t="s">
        <v>12748</v>
      </c>
      <c r="E7085" s="17" t="s">
        <v>147</v>
      </c>
      <c r="F7085" s="17" t="s">
        <v>35</v>
      </c>
      <c r="H7085" s="309">
        <v>35432</v>
      </c>
      <c r="I7085" s="309">
        <v>43134</v>
      </c>
      <c r="J7085" s="17" t="s">
        <v>3888</v>
      </c>
      <c r="L7085" s="17" t="s">
        <v>12749</v>
      </c>
      <c r="N7085" s="17" t="s">
        <v>31</v>
      </c>
      <c r="O7085" s="17" t="s">
        <v>15</v>
      </c>
      <c r="P7085" s="17">
        <v>45373</v>
      </c>
      <c r="AC7085" s="17" t="s">
        <v>9895</v>
      </c>
      <c r="AD7085" s="17" t="s">
        <v>9896</v>
      </c>
      <c r="AF7085" s="17">
        <v>8</v>
      </c>
      <c r="AG7085" s="17">
        <v>2</v>
      </c>
      <c r="AM7085" s="17" t="s">
        <v>156</v>
      </c>
      <c r="AN7085" s="17" t="s">
        <v>12693</v>
      </c>
      <c r="AO7085" s="17">
        <v>3</v>
      </c>
      <c r="AP7085" s="17">
        <v>80</v>
      </c>
      <c r="AQ7085" s="17">
        <v>5</v>
      </c>
      <c r="AR7085" s="17" t="s">
        <v>9898</v>
      </c>
      <c r="AT7085" s="17" t="s">
        <v>11929</v>
      </c>
      <c r="DN7085" s="17">
        <f>COUNTIF(AU7085:DM7085, "X")</f>
        <v>0</v>
      </c>
    </row>
    <row r="7086" spans="1:118" s="17" customFormat="1">
      <c r="A7086" s="17" t="s">
        <v>27043</v>
      </c>
      <c r="B7086" s="17">
        <v>55</v>
      </c>
      <c r="C7086" s="17">
        <v>181367</v>
      </c>
      <c r="D7086" s="17" t="s">
        <v>27044</v>
      </c>
      <c r="E7086" s="17" t="s">
        <v>3983</v>
      </c>
      <c r="F7086" s="17" t="s">
        <v>463</v>
      </c>
      <c r="H7086" s="309">
        <v>28640</v>
      </c>
      <c r="I7086" s="309">
        <v>43139</v>
      </c>
      <c r="J7086" s="17" t="s">
        <v>3888</v>
      </c>
      <c r="L7086" s="17" t="s">
        <v>27045</v>
      </c>
      <c r="N7086" s="17" t="s">
        <v>14</v>
      </c>
      <c r="O7086" s="17" t="s">
        <v>15</v>
      </c>
      <c r="P7086" s="17">
        <v>45371</v>
      </c>
      <c r="AC7086" s="17" t="s">
        <v>17772</v>
      </c>
      <c r="AF7086" s="17">
        <v>8</v>
      </c>
      <c r="AG7086" s="17">
        <v>2</v>
      </c>
      <c r="AH7086" s="17" t="s">
        <v>11926</v>
      </c>
      <c r="AK7086" s="17" t="s">
        <v>17298</v>
      </c>
      <c r="AM7086" s="17" t="s">
        <v>2621</v>
      </c>
      <c r="AN7086" s="17" t="s">
        <v>26940</v>
      </c>
      <c r="AO7086" s="17">
        <v>3</v>
      </c>
      <c r="AP7086" s="17">
        <v>80</v>
      </c>
      <c r="AQ7086" s="17">
        <v>5</v>
      </c>
      <c r="AT7086" s="17" t="s">
        <v>25610</v>
      </c>
      <c r="BS7086" s="17" t="s">
        <v>3901</v>
      </c>
      <c r="DN7086" s="17">
        <f>COUNTIF(AU7086:DM7086, "X")</f>
        <v>1</v>
      </c>
    </row>
    <row r="7087" spans="1:118" s="17" customFormat="1">
      <c r="A7087" s="17" t="s">
        <v>24966</v>
      </c>
      <c r="B7087" s="17">
        <v>55</v>
      </c>
      <c r="C7087" s="17">
        <v>144390</v>
      </c>
      <c r="D7087" s="17" t="s">
        <v>168</v>
      </c>
      <c r="E7087" s="17" t="s">
        <v>24967</v>
      </c>
      <c r="F7087" s="17" t="s">
        <v>24968</v>
      </c>
      <c r="H7087" s="309">
        <v>32731</v>
      </c>
      <c r="I7087" s="309">
        <v>43140</v>
      </c>
      <c r="J7087" s="17" t="s">
        <v>3888</v>
      </c>
      <c r="L7087" s="17" t="s">
        <v>24969</v>
      </c>
      <c r="N7087" s="17" t="s">
        <v>31</v>
      </c>
      <c r="O7087" s="17" t="s">
        <v>15</v>
      </c>
      <c r="P7087" s="17">
        <v>45373</v>
      </c>
      <c r="Q7087" s="17">
        <v>3330</v>
      </c>
      <c r="AC7087" s="17" t="s">
        <v>9895</v>
      </c>
      <c r="AD7087" s="17" t="s">
        <v>9896</v>
      </c>
      <c r="AF7087" s="17">
        <v>8</v>
      </c>
      <c r="AG7087" s="17">
        <v>2</v>
      </c>
      <c r="AM7087" s="17" t="s">
        <v>268</v>
      </c>
      <c r="AN7087" s="17" t="s">
        <v>24751</v>
      </c>
      <c r="AO7087" s="17">
        <v>3</v>
      </c>
      <c r="AP7087" s="17">
        <v>80</v>
      </c>
      <c r="AQ7087" s="17">
        <v>5</v>
      </c>
      <c r="AR7087" s="17" t="s">
        <v>9898</v>
      </c>
      <c r="AT7087" s="17" t="s">
        <v>14152</v>
      </c>
      <c r="BQ7087" s="17" t="s">
        <v>21</v>
      </c>
      <c r="DN7087" s="17">
        <f>COUNTIF(AU7087:DM7087, "X")</f>
        <v>0</v>
      </c>
    </row>
    <row r="7088" spans="1:118" s="17" customFormat="1">
      <c r="A7088" s="17" t="s">
        <v>19755</v>
      </c>
      <c r="B7088" s="17">
        <v>55</v>
      </c>
      <c r="C7088" s="17">
        <v>181371</v>
      </c>
      <c r="D7088" s="17" t="s">
        <v>4973</v>
      </c>
      <c r="E7088" s="17" t="s">
        <v>52</v>
      </c>
      <c r="F7088" s="17" t="s">
        <v>354</v>
      </c>
      <c r="H7088" s="309">
        <v>36817</v>
      </c>
      <c r="I7088" s="309">
        <v>43142</v>
      </c>
      <c r="J7088" s="17" t="s">
        <v>3888</v>
      </c>
      <c r="K7088" s="17" t="s">
        <v>21</v>
      </c>
      <c r="L7088" s="17" t="s">
        <v>19756</v>
      </c>
      <c r="N7088" s="17" t="s">
        <v>14</v>
      </c>
      <c r="O7088" s="17" t="s">
        <v>15</v>
      </c>
      <c r="P7088" s="17">
        <v>45371</v>
      </c>
      <c r="AF7088" s="17">
        <v>15</v>
      </c>
      <c r="AG7088" s="17">
        <v>2</v>
      </c>
      <c r="AI7088" s="17" t="s">
        <v>10178</v>
      </c>
      <c r="AM7088" s="17" t="s">
        <v>219</v>
      </c>
      <c r="AN7088" s="17" t="s">
        <v>19675</v>
      </c>
      <c r="AO7088" s="17">
        <v>3</v>
      </c>
      <c r="AP7088" s="17">
        <v>80</v>
      </c>
      <c r="AQ7088" s="17">
        <v>5</v>
      </c>
      <c r="AR7088" s="17" t="s">
        <v>10180</v>
      </c>
      <c r="DA7088" s="17" t="s">
        <v>3901</v>
      </c>
      <c r="DE7088" s="17" t="s">
        <v>21</v>
      </c>
      <c r="DN7088" s="17">
        <f>COUNTIF(AU7088:DM7088, "X")</f>
        <v>1</v>
      </c>
    </row>
    <row r="7089" spans="1:118" s="17" customFormat="1">
      <c r="A7089" s="17" t="s">
        <v>10043</v>
      </c>
      <c r="B7089" s="17">
        <v>55</v>
      </c>
      <c r="C7089" s="17">
        <v>181373</v>
      </c>
      <c r="D7089" s="17" t="s">
        <v>612</v>
      </c>
      <c r="E7089" s="17" t="s">
        <v>152</v>
      </c>
      <c r="F7089" s="17" t="s">
        <v>10044</v>
      </c>
      <c r="H7089" s="309">
        <v>34131</v>
      </c>
      <c r="I7089" s="309">
        <v>43137</v>
      </c>
      <c r="J7089" s="17" t="s">
        <v>3888</v>
      </c>
      <c r="L7089" s="17" t="s">
        <v>9894</v>
      </c>
      <c r="M7089" s="17" t="s">
        <v>10045</v>
      </c>
      <c r="N7089" s="17" t="s">
        <v>31</v>
      </c>
      <c r="O7089" s="17" t="s">
        <v>15</v>
      </c>
      <c r="P7089" s="17">
        <v>45373</v>
      </c>
      <c r="AC7089" s="17" t="s">
        <v>9895</v>
      </c>
      <c r="AD7089" s="17" t="s">
        <v>9896</v>
      </c>
      <c r="AF7089" s="17">
        <v>15</v>
      </c>
      <c r="AG7089" s="17">
        <v>2</v>
      </c>
      <c r="AM7089" s="17" t="s">
        <v>216</v>
      </c>
      <c r="AN7089" s="17" t="s">
        <v>9897</v>
      </c>
      <c r="AO7089" s="17">
        <v>3</v>
      </c>
      <c r="AP7089" s="17">
        <v>80</v>
      </c>
      <c r="AQ7089" s="17">
        <v>5</v>
      </c>
      <c r="AR7089" s="17" t="s">
        <v>9898</v>
      </c>
      <c r="AT7089" s="17" t="s">
        <v>9899</v>
      </c>
      <c r="DN7089" s="17">
        <f>COUNTIF(AU7089:DM7089, "X")</f>
        <v>0</v>
      </c>
    </row>
    <row r="7090" spans="1:118" s="17" customFormat="1">
      <c r="A7090" s="17" t="s">
        <v>15581</v>
      </c>
      <c r="B7090" s="17">
        <v>55</v>
      </c>
      <c r="C7090" s="17">
        <v>181375</v>
      </c>
      <c r="D7090" s="17" t="s">
        <v>15582</v>
      </c>
      <c r="E7090" s="17" t="s">
        <v>103</v>
      </c>
      <c r="F7090" s="17" t="s">
        <v>75</v>
      </c>
      <c r="H7090" s="309">
        <v>35471</v>
      </c>
      <c r="I7090" s="309">
        <v>43139</v>
      </c>
      <c r="J7090" s="17" t="s">
        <v>3888</v>
      </c>
      <c r="L7090" s="17" t="s">
        <v>15583</v>
      </c>
      <c r="M7090" s="17" t="s">
        <v>387</v>
      </c>
      <c r="N7090" s="17" t="s">
        <v>31</v>
      </c>
      <c r="O7090" s="17" t="s">
        <v>15</v>
      </c>
      <c r="P7090" s="17">
        <v>45373</v>
      </c>
      <c r="AC7090" s="17" t="s">
        <v>9895</v>
      </c>
      <c r="AD7090" s="17" t="s">
        <v>9896</v>
      </c>
      <c r="AF7090" s="17">
        <v>8</v>
      </c>
      <c r="AG7090" s="17">
        <v>2</v>
      </c>
      <c r="AM7090" s="17" t="s">
        <v>121</v>
      </c>
      <c r="AN7090" s="17" t="s">
        <v>15516</v>
      </c>
      <c r="AO7090" s="17">
        <v>3</v>
      </c>
      <c r="AP7090" s="17">
        <v>80</v>
      </c>
      <c r="AQ7090" s="17">
        <v>5</v>
      </c>
      <c r="AR7090" s="17" t="s">
        <v>9898</v>
      </c>
      <c r="AT7090" s="17" t="s">
        <v>15057</v>
      </c>
      <c r="DN7090" s="17">
        <f>COUNTIF(AU7090:DM7090, "X")</f>
        <v>0</v>
      </c>
    </row>
    <row r="7091" spans="1:118" s="17" customFormat="1">
      <c r="A7091" s="523" t="s">
        <v>1918</v>
      </c>
      <c r="B7091" s="17">
        <v>55</v>
      </c>
      <c r="C7091" s="17">
        <v>181376</v>
      </c>
      <c r="D7091" s="17" t="s">
        <v>614</v>
      </c>
      <c r="E7091" s="17" t="s">
        <v>212</v>
      </c>
      <c r="F7091" s="17" t="s">
        <v>18</v>
      </c>
      <c r="H7091" s="309">
        <v>30504</v>
      </c>
      <c r="I7091" s="309">
        <v>43139</v>
      </c>
      <c r="J7091" s="17" t="s">
        <v>3888</v>
      </c>
      <c r="L7091" s="17" t="s">
        <v>1114</v>
      </c>
      <c r="N7091" s="17" t="s">
        <v>126</v>
      </c>
      <c r="O7091" s="17" t="s">
        <v>15</v>
      </c>
      <c r="P7091" s="17">
        <v>45383</v>
      </c>
      <c r="AF7091" s="17">
        <v>8</v>
      </c>
      <c r="AG7091" s="17">
        <v>2</v>
      </c>
      <c r="AI7091" s="17" t="s">
        <v>20542</v>
      </c>
      <c r="AM7091" s="17" t="s">
        <v>303</v>
      </c>
      <c r="AN7091" s="17" t="s">
        <v>23502</v>
      </c>
      <c r="AO7091" s="17">
        <v>3</v>
      </c>
      <c r="AP7091" s="17">
        <v>80</v>
      </c>
      <c r="AQ7091" s="17">
        <v>5</v>
      </c>
      <c r="AR7091" s="17" t="s">
        <v>22585</v>
      </c>
      <c r="AS7091" s="17" t="s">
        <v>23503</v>
      </c>
      <c r="DF7091" s="17" t="s">
        <v>3901</v>
      </c>
      <c r="DN7091" s="17">
        <f>COUNTIF(AU7091:DM7091, "X")</f>
        <v>1</v>
      </c>
    </row>
    <row r="7092" spans="1:118" s="17" customFormat="1">
      <c r="A7092" s="17" t="s">
        <v>8538</v>
      </c>
      <c r="B7092" s="17">
        <v>55</v>
      </c>
      <c r="C7092" s="17">
        <v>181377</v>
      </c>
      <c r="D7092" s="17" t="s">
        <v>8539</v>
      </c>
      <c r="E7092" s="17" t="s">
        <v>4899</v>
      </c>
      <c r="F7092" s="17" t="s">
        <v>61</v>
      </c>
      <c r="H7092" s="309">
        <v>35838</v>
      </c>
      <c r="I7092" s="309">
        <v>43139</v>
      </c>
      <c r="J7092" s="17" t="s">
        <v>3888</v>
      </c>
      <c r="L7092" s="17" t="s">
        <v>8540</v>
      </c>
      <c r="N7092" s="17" t="s">
        <v>19</v>
      </c>
      <c r="O7092" s="17" t="s">
        <v>15</v>
      </c>
      <c r="P7092" s="17">
        <v>45356</v>
      </c>
      <c r="AC7092" s="17" t="s">
        <v>3890</v>
      </c>
      <c r="AD7092" s="17" t="s">
        <v>3891</v>
      </c>
      <c r="AF7092" s="17">
        <v>8</v>
      </c>
      <c r="AG7092" s="17">
        <v>2</v>
      </c>
      <c r="AM7092" s="17" t="s">
        <v>2607</v>
      </c>
      <c r="AN7092" s="17" t="s">
        <v>8305</v>
      </c>
      <c r="AO7092" s="17">
        <v>3</v>
      </c>
      <c r="AP7092" s="17">
        <v>80</v>
      </c>
      <c r="AQ7092" s="17">
        <v>5</v>
      </c>
      <c r="AT7092" s="17" t="s">
        <v>7979</v>
      </c>
      <c r="DN7092" s="17">
        <f>COUNTIF(AU7092:DM7092, "X")</f>
        <v>0</v>
      </c>
    </row>
    <row r="7093" spans="1:118" s="17" customFormat="1">
      <c r="A7093" s="523" t="s">
        <v>1657</v>
      </c>
      <c r="B7093" s="17">
        <v>55</v>
      </c>
      <c r="C7093" s="17">
        <v>181378</v>
      </c>
      <c r="D7093" s="17" t="s">
        <v>767</v>
      </c>
      <c r="E7093" s="17" t="s">
        <v>1658</v>
      </c>
      <c r="F7093" s="17" t="s">
        <v>82</v>
      </c>
      <c r="H7093" s="309">
        <v>36139</v>
      </c>
      <c r="I7093" s="309">
        <v>43139</v>
      </c>
      <c r="J7093" s="17" t="s">
        <v>3888</v>
      </c>
      <c r="L7093" s="17" t="s">
        <v>398</v>
      </c>
      <c r="M7093" s="17" t="s">
        <v>1084</v>
      </c>
      <c r="N7093" s="17" t="s">
        <v>19</v>
      </c>
      <c r="O7093" s="17" t="s">
        <v>15</v>
      </c>
      <c r="P7093" s="17">
        <v>45356</v>
      </c>
      <c r="Q7093" s="17">
        <v>2557</v>
      </c>
      <c r="AC7093" s="17" t="s">
        <v>3890</v>
      </c>
      <c r="AD7093" s="17" t="s">
        <v>3891</v>
      </c>
      <c r="AF7093" s="17">
        <v>15</v>
      </c>
      <c r="AG7093" s="17">
        <v>2</v>
      </c>
      <c r="AM7093" s="17" t="s">
        <v>29</v>
      </c>
      <c r="AN7093" s="17" t="s">
        <v>9081</v>
      </c>
      <c r="AO7093" s="17">
        <v>3</v>
      </c>
      <c r="AP7093" s="17">
        <v>80</v>
      </c>
      <c r="AQ7093" s="17">
        <v>5</v>
      </c>
      <c r="AT7093" s="17" t="s">
        <v>9082</v>
      </c>
      <c r="DN7093" s="17">
        <f>COUNTIF(AU7093:DM7093, "X")</f>
        <v>0</v>
      </c>
    </row>
    <row r="7094" spans="1:118" s="17" customFormat="1">
      <c r="A7094" s="17" t="s">
        <v>23884</v>
      </c>
      <c r="B7094" s="17">
        <v>55</v>
      </c>
      <c r="C7094" s="17">
        <v>181379</v>
      </c>
      <c r="D7094" s="17" t="s">
        <v>22877</v>
      </c>
      <c r="E7094" s="17" t="s">
        <v>252</v>
      </c>
      <c r="F7094" s="17" t="s">
        <v>21</v>
      </c>
      <c r="H7094" s="309">
        <v>31091</v>
      </c>
      <c r="I7094" s="309">
        <v>43140</v>
      </c>
      <c r="J7094" s="17" t="s">
        <v>3888</v>
      </c>
      <c r="L7094" s="17" t="s">
        <v>23885</v>
      </c>
      <c r="N7094" s="17" t="s">
        <v>126</v>
      </c>
      <c r="O7094" s="17" t="s">
        <v>15</v>
      </c>
      <c r="P7094" s="17">
        <v>45383</v>
      </c>
      <c r="Q7094" s="17">
        <v>1207</v>
      </c>
      <c r="AF7094" s="17">
        <v>8</v>
      </c>
      <c r="AG7094" s="17">
        <v>2</v>
      </c>
      <c r="AI7094" s="17" t="s">
        <v>20542</v>
      </c>
      <c r="AM7094" s="17" t="s">
        <v>127</v>
      </c>
      <c r="AN7094" s="17" t="s">
        <v>23839</v>
      </c>
      <c r="AO7094" s="17">
        <v>3</v>
      </c>
      <c r="AP7094" s="17">
        <v>80</v>
      </c>
      <c r="AQ7094" s="17">
        <v>5</v>
      </c>
      <c r="AR7094" s="17" t="s">
        <v>22585</v>
      </c>
      <c r="AS7094" s="17" t="s">
        <v>23503</v>
      </c>
      <c r="DN7094" s="17">
        <f>COUNTIF(AU7094:DM7094, "X")</f>
        <v>0</v>
      </c>
    </row>
    <row r="7095" spans="1:118" s="17" customFormat="1">
      <c r="A7095" s="17" t="s">
        <v>10535</v>
      </c>
      <c r="B7095" s="17">
        <v>55</v>
      </c>
      <c r="C7095" s="17">
        <v>181386</v>
      </c>
      <c r="D7095" s="17" t="s">
        <v>10536</v>
      </c>
      <c r="E7095" s="17" t="s">
        <v>194</v>
      </c>
      <c r="F7095" s="17" t="s">
        <v>10537</v>
      </c>
      <c r="H7095" s="309">
        <v>30635</v>
      </c>
      <c r="I7095" s="309">
        <v>43129</v>
      </c>
      <c r="J7095" s="17" t="s">
        <v>3888</v>
      </c>
      <c r="L7095" s="17" t="s">
        <v>10538</v>
      </c>
      <c r="M7095" s="17" t="s">
        <v>363</v>
      </c>
      <c r="N7095" s="17" t="s">
        <v>14</v>
      </c>
      <c r="O7095" s="17" t="s">
        <v>15</v>
      </c>
      <c r="P7095" s="17">
        <v>45371</v>
      </c>
      <c r="AC7095" s="17" t="s">
        <v>14</v>
      </c>
      <c r="AF7095" s="17">
        <v>8</v>
      </c>
      <c r="AG7095" s="17">
        <v>2</v>
      </c>
      <c r="AI7095" s="17" t="s">
        <v>10178</v>
      </c>
      <c r="AM7095" s="17" t="s">
        <v>193</v>
      </c>
      <c r="AN7095" s="17" t="s">
        <v>10381</v>
      </c>
      <c r="AO7095" s="17">
        <v>3</v>
      </c>
      <c r="AP7095" s="17">
        <v>80</v>
      </c>
      <c r="AQ7095" s="17">
        <v>5</v>
      </c>
      <c r="AR7095" s="17" t="s">
        <v>10180</v>
      </c>
      <c r="DF7095" s="17" t="s">
        <v>3901</v>
      </c>
      <c r="DN7095" s="17">
        <f>COUNTIF(AU7095:DM7095, "X")</f>
        <v>1</v>
      </c>
    </row>
    <row r="7096" spans="1:118" s="17" customFormat="1">
      <c r="A7096" s="17" t="s">
        <v>6594</v>
      </c>
      <c r="B7096" s="17">
        <v>55</v>
      </c>
      <c r="C7096" s="17">
        <v>181391</v>
      </c>
      <c r="D7096" s="17" t="s">
        <v>6595</v>
      </c>
      <c r="E7096" s="17" t="s">
        <v>392</v>
      </c>
      <c r="F7096" s="17" t="s">
        <v>43</v>
      </c>
      <c r="H7096" s="309">
        <v>26538</v>
      </c>
      <c r="I7096" s="309">
        <v>43130</v>
      </c>
      <c r="J7096" s="17" t="s">
        <v>3888</v>
      </c>
      <c r="L7096" s="17" t="s">
        <v>6596</v>
      </c>
      <c r="N7096" s="17" t="s">
        <v>19</v>
      </c>
      <c r="O7096" s="17" t="s">
        <v>15</v>
      </c>
      <c r="P7096" s="17">
        <v>45356</v>
      </c>
      <c r="AC7096" s="17" t="s">
        <v>3890</v>
      </c>
      <c r="AD7096" s="17" t="s">
        <v>3891</v>
      </c>
      <c r="AF7096" s="17">
        <v>8</v>
      </c>
      <c r="AG7096" s="17">
        <v>2</v>
      </c>
      <c r="AM7096" s="17" t="s">
        <v>248</v>
      </c>
      <c r="AN7096" s="17" t="s">
        <v>6588</v>
      </c>
      <c r="AO7096" s="17">
        <v>3</v>
      </c>
      <c r="AP7096" s="17">
        <v>80</v>
      </c>
      <c r="AQ7096" s="17">
        <v>5</v>
      </c>
      <c r="AT7096" s="17" t="s">
        <v>6589</v>
      </c>
      <c r="DN7096" s="17">
        <f>COUNTIF(AU7096:DM7096, "X")</f>
        <v>0</v>
      </c>
    </row>
    <row r="7097" spans="1:118" s="17" customFormat="1">
      <c r="A7097" s="17" t="s">
        <v>17871</v>
      </c>
      <c r="B7097" s="17">
        <v>55</v>
      </c>
      <c r="C7097" s="17">
        <v>181392</v>
      </c>
      <c r="D7097" s="17" t="s">
        <v>13691</v>
      </c>
      <c r="E7097" s="17" t="s">
        <v>17872</v>
      </c>
      <c r="F7097" s="17" t="s">
        <v>65</v>
      </c>
      <c r="G7097" s="17" t="s">
        <v>49</v>
      </c>
      <c r="H7097" s="309">
        <v>29216</v>
      </c>
      <c r="I7097" s="309">
        <v>43133</v>
      </c>
      <c r="J7097" s="17" t="s">
        <v>3888</v>
      </c>
      <c r="L7097" s="17" t="s">
        <v>17765</v>
      </c>
      <c r="N7097" s="17" t="s">
        <v>14</v>
      </c>
      <c r="O7097" s="17" t="s">
        <v>15</v>
      </c>
      <c r="P7097" s="17">
        <v>45371</v>
      </c>
      <c r="AF7097" s="17">
        <v>15</v>
      </c>
      <c r="AG7097" s="17">
        <v>2</v>
      </c>
      <c r="AH7097" s="17" t="s">
        <v>11926</v>
      </c>
      <c r="AK7097" s="17" t="s">
        <v>17298</v>
      </c>
      <c r="AM7097" s="17" t="s">
        <v>71</v>
      </c>
      <c r="AN7097" s="17" t="s">
        <v>17760</v>
      </c>
      <c r="AO7097" s="17">
        <v>3</v>
      </c>
      <c r="AP7097" s="17">
        <v>80</v>
      </c>
      <c r="AQ7097" s="17">
        <v>5</v>
      </c>
      <c r="AR7097" s="17" t="s">
        <v>17300</v>
      </c>
      <c r="BD7097" s="17" t="s">
        <v>3901</v>
      </c>
      <c r="DN7097" s="17">
        <f>COUNTIF(AU7097:DM7097, "X")</f>
        <v>1</v>
      </c>
    </row>
    <row r="7098" spans="1:118" s="17" customFormat="1">
      <c r="A7098" s="17" t="s">
        <v>17447</v>
      </c>
      <c r="B7098" s="17">
        <v>55</v>
      </c>
      <c r="C7098" s="17">
        <v>181395</v>
      </c>
      <c r="D7098" s="17" t="s">
        <v>17448</v>
      </c>
      <c r="E7098" s="17" t="s">
        <v>92</v>
      </c>
      <c r="F7098" s="17" t="s">
        <v>3920</v>
      </c>
      <c r="H7098" s="309">
        <v>36573</v>
      </c>
      <c r="I7098" s="309">
        <v>43140</v>
      </c>
      <c r="J7098" s="17" t="s">
        <v>3888</v>
      </c>
      <c r="L7098" s="17" t="s">
        <v>17449</v>
      </c>
      <c r="N7098" s="17" t="s">
        <v>14</v>
      </c>
      <c r="O7098" s="17" t="s">
        <v>15</v>
      </c>
      <c r="P7098" s="17">
        <v>45371</v>
      </c>
      <c r="AF7098" s="17">
        <v>15</v>
      </c>
      <c r="AG7098" s="17">
        <v>2</v>
      </c>
      <c r="AH7098" s="17" t="s">
        <v>11926</v>
      </c>
      <c r="AK7098" s="17" t="s">
        <v>17298</v>
      </c>
      <c r="AM7098" s="17" t="s">
        <v>88</v>
      </c>
      <c r="AN7098" s="17" t="s">
        <v>17299</v>
      </c>
      <c r="AO7098" s="17">
        <v>3</v>
      </c>
      <c r="AP7098" s="17">
        <v>80</v>
      </c>
      <c r="AQ7098" s="17">
        <v>5</v>
      </c>
      <c r="AR7098" s="17" t="s">
        <v>17300</v>
      </c>
      <c r="DN7098" s="17">
        <f>COUNTIF(AU7098:DM7098, "X")</f>
        <v>0</v>
      </c>
    </row>
    <row r="7099" spans="1:118" s="17" customFormat="1">
      <c r="A7099" s="17" t="s">
        <v>11564</v>
      </c>
      <c r="B7099" s="17">
        <v>55</v>
      </c>
      <c r="C7099" s="17">
        <v>181398</v>
      </c>
      <c r="D7099" s="17" t="s">
        <v>11541</v>
      </c>
      <c r="E7099" s="17" t="s">
        <v>461</v>
      </c>
      <c r="F7099" s="17" t="s">
        <v>22</v>
      </c>
      <c r="H7099" s="309">
        <v>26828</v>
      </c>
      <c r="I7099" s="309">
        <v>43145</v>
      </c>
      <c r="J7099" s="17" t="s">
        <v>3888</v>
      </c>
      <c r="L7099" s="17" t="s">
        <v>11542</v>
      </c>
      <c r="N7099" s="17" t="s">
        <v>14</v>
      </c>
      <c r="O7099" s="17" t="s">
        <v>15</v>
      </c>
      <c r="P7099" s="17">
        <v>45371</v>
      </c>
      <c r="Q7099" s="17">
        <v>2797</v>
      </c>
      <c r="AC7099" s="17" t="s">
        <v>14</v>
      </c>
      <c r="AF7099" s="17">
        <v>8</v>
      </c>
      <c r="AG7099" s="17">
        <v>2</v>
      </c>
      <c r="AI7099" s="17" t="s">
        <v>10178</v>
      </c>
      <c r="AM7099" s="17" t="s">
        <v>68</v>
      </c>
      <c r="AN7099" s="17" t="s">
        <v>11517</v>
      </c>
      <c r="AO7099" s="17">
        <v>3</v>
      </c>
      <c r="AP7099" s="17">
        <v>80</v>
      </c>
      <c r="AQ7099" s="17">
        <v>5</v>
      </c>
      <c r="AR7099" s="17" t="s">
        <v>10180</v>
      </c>
      <c r="BQ7099" s="17" t="s">
        <v>30</v>
      </c>
      <c r="BS7099" s="17" t="s">
        <v>3901</v>
      </c>
      <c r="BY7099" s="17" t="s">
        <v>3901</v>
      </c>
      <c r="CC7099" s="17" t="s">
        <v>3901</v>
      </c>
      <c r="CD7099" s="17" t="s">
        <v>3901</v>
      </c>
      <c r="CH7099" s="17" t="s">
        <v>3901</v>
      </c>
      <c r="CN7099" s="17" t="s">
        <v>3901</v>
      </c>
      <c r="CQ7099" s="17" t="s">
        <v>3901</v>
      </c>
      <c r="CR7099" s="17" t="s">
        <v>21</v>
      </c>
      <c r="CU7099" s="17" t="s">
        <v>3901</v>
      </c>
      <c r="DA7099" s="17" t="s">
        <v>3901</v>
      </c>
      <c r="DF7099" s="17" t="s">
        <v>3901</v>
      </c>
      <c r="DN7099" s="17">
        <f>COUNTIF(AU7099:DM7099, "X")</f>
        <v>10</v>
      </c>
    </row>
    <row r="7100" spans="1:118" s="17" customFormat="1">
      <c r="A7100" s="17" t="s">
        <v>26928</v>
      </c>
      <c r="B7100" s="17">
        <v>55</v>
      </c>
      <c r="C7100" s="17">
        <v>181402</v>
      </c>
      <c r="D7100" s="17" t="s">
        <v>12175</v>
      </c>
      <c r="E7100" s="17" t="s">
        <v>4578</v>
      </c>
      <c r="F7100" s="17" t="s">
        <v>43</v>
      </c>
      <c r="H7100" s="309">
        <v>21854</v>
      </c>
      <c r="I7100" s="309">
        <v>43146</v>
      </c>
      <c r="J7100" s="17" t="s">
        <v>3888</v>
      </c>
      <c r="L7100" s="17" t="s">
        <v>26929</v>
      </c>
      <c r="N7100" s="17" t="s">
        <v>14</v>
      </c>
      <c r="O7100" s="17" t="s">
        <v>15</v>
      </c>
      <c r="P7100" s="17">
        <v>45371</v>
      </c>
      <c r="AC7100" s="17" t="s">
        <v>17772</v>
      </c>
      <c r="AF7100" s="17">
        <v>15</v>
      </c>
      <c r="AG7100" s="17">
        <v>2</v>
      </c>
      <c r="AH7100" s="17" t="s">
        <v>11926</v>
      </c>
      <c r="AK7100" s="17" t="s">
        <v>17298</v>
      </c>
      <c r="AM7100" s="17" t="s">
        <v>2619</v>
      </c>
      <c r="AN7100" s="17" t="s">
        <v>26616</v>
      </c>
      <c r="AO7100" s="17">
        <v>3</v>
      </c>
      <c r="AP7100" s="17">
        <v>80</v>
      </c>
      <c r="AQ7100" s="17">
        <v>5</v>
      </c>
      <c r="AT7100" s="17" t="s">
        <v>26617</v>
      </c>
      <c r="AX7100" s="17" t="s">
        <v>3901</v>
      </c>
      <c r="AZ7100" s="17" t="s">
        <v>3901</v>
      </c>
      <c r="BB7100" s="17" t="s">
        <v>3901</v>
      </c>
      <c r="BD7100" s="17" t="s">
        <v>3901</v>
      </c>
      <c r="DF7100" s="17" t="s">
        <v>3901</v>
      </c>
      <c r="DN7100" s="17">
        <f>COUNTIF(AU7100:DM7100, "X")</f>
        <v>5</v>
      </c>
    </row>
    <row r="7101" spans="1:118" s="17" customFormat="1">
      <c r="A7101" s="17" t="s">
        <v>13766</v>
      </c>
      <c r="B7101" s="17">
        <v>55</v>
      </c>
      <c r="C7101" s="17">
        <v>162586</v>
      </c>
      <c r="D7101" s="17" t="s">
        <v>164</v>
      </c>
      <c r="E7101" s="17" t="s">
        <v>4566</v>
      </c>
      <c r="F7101" s="17" t="s">
        <v>65</v>
      </c>
      <c r="H7101" s="309">
        <v>31113</v>
      </c>
      <c r="I7101" s="309">
        <v>43146</v>
      </c>
      <c r="J7101" s="17" t="s">
        <v>3888</v>
      </c>
      <c r="L7101" s="17" t="s">
        <v>13591</v>
      </c>
      <c r="N7101" s="17" t="s">
        <v>31</v>
      </c>
      <c r="O7101" s="17" t="s">
        <v>15</v>
      </c>
      <c r="P7101" s="17">
        <v>45373</v>
      </c>
      <c r="Q7101" s="17">
        <v>2815</v>
      </c>
      <c r="AC7101" s="17" t="s">
        <v>9895</v>
      </c>
      <c r="AD7101" s="17" t="s">
        <v>9896</v>
      </c>
      <c r="AF7101" s="17">
        <v>15</v>
      </c>
      <c r="AG7101" s="17">
        <v>2</v>
      </c>
      <c r="AM7101" s="17" t="s">
        <v>240</v>
      </c>
      <c r="AN7101" s="17" t="s">
        <v>13567</v>
      </c>
      <c r="AO7101" s="17">
        <v>3</v>
      </c>
      <c r="AP7101" s="17">
        <v>80</v>
      </c>
      <c r="AQ7101" s="17">
        <v>5</v>
      </c>
      <c r="AR7101" s="17" t="s">
        <v>9898</v>
      </c>
      <c r="AT7101" s="17" t="s">
        <v>12990</v>
      </c>
      <c r="BS7101" s="17" t="s">
        <v>3901</v>
      </c>
      <c r="CH7101" s="17" t="s">
        <v>3901</v>
      </c>
      <c r="DN7101" s="17">
        <f>COUNTIF(AU7101:DM7101, "X")</f>
        <v>2</v>
      </c>
    </row>
    <row r="7102" spans="1:118" s="17" customFormat="1">
      <c r="A7102" s="17" t="s">
        <v>24904</v>
      </c>
      <c r="B7102" s="17">
        <v>55</v>
      </c>
      <c r="C7102" s="17">
        <v>181404</v>
      </c>
      <c r="D7102" s="17" t="s">
        <v>15013</v>
      </c>
      <c r="E7102" s="17" t="s">
        <v>17282</v>
      </c>
      <c r="F7102" s="17" t="s">
        <v>70</v>
      </c>
      <c r="H7102" s="309">
        <v>33648</v>
      </c>
      <c r="I7102" s="309">
        <v>43148</v>
      </c>
      <c r="J7102" s="17" t="s">
        <v>3888</v>
      </c>
      <c r="L7102" s="17" t="s">
        <v>24755</v>
      </c>
      <c r="N7102" s="17" t="s">
        <v>31</v>
      </c>
      <c r="O7102" s="17" t="s">
        <v>15</v>
      </c>
      <c r="P7102" s="17">
        <v>45373</v>
      </c>
      <c r="AC7102" s="17" t="s">
        <v>9895</v>
      </c>
      <c r="AD7102" s="17" t="s">
        <v>9896</v>
      </c>
      <c r="AF7102" s="17">
        <v>8</v>
      </c>
      <c r="AG7102" s="17">
        <v>2</v>
      </c>
      <c r="AM7102" s="17" t="s">
        <v>268</v>
      </c>
      <c r="AN7102" s="17" t="s">
        <v>24751</v>
      </c>
      <c r="AO7102" s="17">
        <v>3</v>
      </c>
      <c r="AP7102" s="17">
        <v>80</v>
      </c>
      <c r="AQ7102" s="17">
        <v>5</v>
      </c>
      <c r="AR7102" s="17" t="s">
        <v>9898</v>
      </c>
      <c r="AT7102" s="17" t="s">
        <v>14152</v>
      </c>
      <c r="DN7102" s="17">
        <f>COUNTIF(AU7102:DM7102, "X")</f>
        <v>0</v>
      </c>
    </row>
    <row r="7103" spans="1:118" s="17" customFormat="1">
      <c r="A7103" s="17" t="s">
        <v>18577</v>
      </c>
      <c r="B7103" s="17">
        <v>55</v>
      </c>
      <c r="C7103" s="17">
        <v>181405</v>
      </c>
      <c r="D7103" s="17" t="s">
        <v>199</v>
      </c>
      <c r="E7103" s="17" t="s">
        <v>307</v>
      </c>
      <c r="F7103" s="17" t="s">
        <v>56</v>
      </c>
      <c r="H7103" s="309">
        <v>32932</v>
      </c>
      <c r="I7103" s="309">
        <v>43148</v>
      </c>
      <c r="J7103" s="17" t="s">
        <v>3888</v>
      </c>
      <c r="L7103" s="17" t="s">
        <v>18494</v>
      </c>
      <c r="N7103" s="17" t="s">
        <v>18354</v>
      </c>
      <c r="O7103" s="17" t="s">
        <v>15</v>
      </c>
      <c r="P7103" s="17">
        <v>45317</v>
      </c>
      <c r="AF7103" s="17">
        <v>8</v>
      </c>
      <c r="AG7103" s="17">
        <v>2</v>
      </c>
      <c r="AH7103" s="17" t="s">
        <v>11926</v>
      </c>
      <c r="AK7103" s="17" t="s">
        <v>11927</v>
      </c>
      <c r="AM7103" s="17" t="s">
        <v>2614</v>
      </c>
      <c r="AN7103" s="17" t="s">
        <v>18350</v>
      </c>
      <c r="AO7103" s="17">
        <v>3</v>
      </c>
      <c r="AP7103" s="17">
        <v>80</v>
      </c>
      <c r="AQ7103" s="17">
        <v>5</v>
      </c>
      <c r="AR7103" s="17" t="s">
        <v>18351</v>
      </c>
      <c r="CU7103" s="17" t="s">
        <v>3901</v>
      </c>
      <c r="DA7103" s="17" t="s">
        <v>3901</v>
      </c>
      <c r="DN7103" s="17">
        <f>COUNTIF(AU7103:DM7103, "X")</f>
        <v>2</v>
      </c>
    </row>
    <row r="7104" spans="1:118" s="17" customFormat="1">
      <c r="A7104" s="17" t="s">
        <v>18650</v>
      </c>
      <c r="B7104" s="17">
        <v>55</v>
      </c>
      <c r="C7104" s="17">
        <v>181420</v>
      </c>
      <c r="D7104" s="17" t="s">
        <v>18651</v>
      </c>
      <c r="E7104" s="17" t="s">
        <v>75</v>
      </c>
      <c r="F7104" s="17" t="s">
        <v>18652</v>
      </c>
      <c r="H7104" s="309">
        <v>36544</v>
      </c>
      <c r="I7104" s="309">
        <v>43148</v>
      </c>
      <c r="J7104" s="17" t="s">
        <v>3888</v>
      </c>
      <c r="L7104" s="17" t="s">
        <v>18653</v>
      </c>
      <c r="N7104" s="17" t="s">
        <v>31</v>
      </c>
      <c r="O7104" s="17" t="s">
        <v>15</v>
      </c>
      <c r="P7104" s="17">
        <v>45373</v>
      </c>
      <c r="AD7104" s="17" t="s">
        <v>9896</v>
      </c>
      <c r="AF7104" s="17">
        <v>8</v>
      </c>
      <c r="AG7104" s="17">
        <v>2</v>
      </c>
      <c r="AM7104" s="17" t="s">
        <v>87</v>
      </c>
      <c r="AN7104" s="17" t="s">
        <v>18599</v>
      </c>
      <c r="AO7104" s="17">
        <v>3</v>
      </c>
      <c r="AP7104" s="17">
        <v>80</v>
      </c>
      <c r="AQ7104" s="17">
        <v>5</v>
      </c>
      <c r="AR7104" s="17" t="s">
        <v>9898</v>
      </c>
      <c r="DN7104" s="17">
        <f>COUNTIF(AU7104:DM7104, "X")</f>
        <v>0</v>
      </c>
    </row>
    <row r="7105" spans="1:118" s="17" customFormat="1">
      <c r="A7105" s="523" t="s">
        <v>1055</v>
      </c>
      <c r="B7105" s="17">
        <v>55</v>
      </c>
      <c r="C7105" s="17">
        <v>181419</v>
      </c>
      <c r="D7105" s="17" t="s">
        <v>1056</v>
      </c>
      <c r="E7105" s="17" t="s">
        <v>18</v>
      </c>
      <c r="F7105" s="17" t="s">
        <v>174</v>
      </c>
      <c r="H7105" s="309">
        <v>34447</v>
      </c>
      <c r="I7105" s="309">
        <v>43148</v>
      </c>
      <c r="J7105" s="17" t="s">
        <v>3888</v>
      </c>
      <c r="L7105" s="17" t="s">
        <v>1057</v>
      </c>
      <c r="N7105" s="17" t="s">
        <v>31</v>
      </c>
      <c r="O7105" s="17" t="s">
        <v>15</v>
      </c>
      <c r="P7105" s="17">
        <v>45373</v>
      </c>
      <c r="Q7105" s="17">
        <v>7539</v>
      </c>
      <c r="AF7105" s="17">
        <v>8</v>
      </c>
      <c r="AG7105" s="17">
        <v>2</v>
      </c>
      <c r="AI7105" s="17" t="s">
        <v>20542</v>
      </c>
      <c r="AM7105" s="17" t="s">
        <v>133</v>
      </c>
      <c r="AN7105" s="17" t="s">
        <v>22584</v>
      </c>
      <c r="AO7105" s="17">
        <v>3</v>
      </c>
      <c r="AP7105" s="17">
        <v>80</v>
      </c>
      <c r="AQ7105" s="17">
        <v>5</v>
      </c>
      <c r="AR7105" s="17" t="s">
        <v>22585</v>
      </c>
      <c r="DA7105" s="17" t="s">
        <v>3901</v>
      </c>
      <c r="DF7105" s="17" t="s">
        <v>3901</v>
      </c>
      <c r="DN7105" s="17">
        <f>COUNTIF(AU7105:DM7105, "X")</f>
        <v>2</v>
      </c>
    </row>
    <row r="7106" spans="1:118" s="17" customFormat="1">
      <c r="A7106" s="17" t="s">
        <v>15704</v>
      </c>
      <c r="B7106" s="17">
        <v>55</v>
      </c>
      <c r="C7106" s="17">
        <v>181423</v>
      </c>
      <c r="D7106" s="17" t="s">
        <v>15705</v>
      </c>
      <c r="E7106" s="17" t="s">
        <v>375</v>
      </c>
      <c r="F7106" s="17" t="s">
        <v>56</v>
      </c>
      <c r="H7106" s="309">
        <v>32182</v>
      </c>
      <c r="I7106" s="309">
        <v>43152</v>
      </c>
      <c r="J7106" s="17" t="s">
        <v>3888</v>
      </c>
      <c r="L7106" s="17" t="s">
        <v>15706</v>
      </c>
      <c r="N7106" s="17" t="s">
        <v>31</v>
      </c>
      <c r="O7106" s="17" t="s">
        <v>15</v>
      </c>
      <c r="P7106" s="17">
        <v>45373</v>
      </c>
      <c r="Q7106" s="17">
        <v>2757</v>
      </c>
      <c r="AC7106" s="17" t="s">
        <v>9895</v>
      </c>
      <c r="AD7106" s="17" t="s">
        <v>9896</v>
      </c>
      <c r="AF7106" s="17">
        <v>15</v>
      </c>
      <c r="AG7106" s="17">
        <v>2</v>
      </c>
      <c r="AM7106" s="17" t="s">
        <v>121</v>
      </c>
      <c r="AN7106" s="17" t="s">
        <v>15516</v>
      </c>
      <c r="AO7106" s="17">
        <v>3</v>
      </c>
      <c r="AP7106" s="17">
        <v>80</v>
      </c>
      <c r="AQ7106" s="17">
        <v>5</v>
      </c>
      <c r="AR7106" s="17" t="s">
        <v>9898</v>
      </c>
      <c r="AT7106" s="17" t="s">
        <v>15057</v>
      </c>
      <c r="DN7106" s="17">
        <f>COUNTIF(AU7106:DM7106, "X")</f>
        <v>0</v>
      </c>
    </row>
    <row r="7107" spans="1:118" s="17" customFormat="1">
      <c r="A7107" s="17" t="s">
        <v>9260</v>
      </c>
      <c r="B7107" s="17">
        <v>55</v>
      </c>
      <c r="C7107" s="17">
        <v>155183</v>
      </c>
      <c r="D7107" s="17" t="s">
        <v>9261</v>
      </c>
      <c r="E7107" s="17" t="s">
        <v>312</v>
      </c>
      <c r="F7107" s="17" t="s">
        <v>91</v>
      </c>
      <c r="H7107" s="309">
        <v>33661</v>
      </c>
      <c r="I7107" s="309">
        <v>43153</v>
      </c>
      <c r="J7107" s="17" t="s">
        <v>3888</v>
      </c>
      <c r="L7107" s="17" t="s">
        <v>9262</v>
      </c>
      <c r="N7107" s="17" t="s">
        <v>19</v>
      </c>
      <c r="O7107" s="17" t="s">
        <v>15</v>
      </c>
      <c r="P7107" s="17">
        <v>45356</v>
      </c>
      <c r="Q7107" s="17">
        <v>2146</v>
      </c>
      <c r="AC7107" s="17" t="s">
        <v>3890</v>
      </c>
      <c r="AD7107" s="17" t="s">
        <v>3891</v>
      </c>
      <c r="AF7107" s="17">
        <v>15</v>
      </c>
      <c r="AG7107" s="17">
        <v>2</v>
      </c>
      <c r="AM7107" s="17" t="s">
        <v>29</v>
      </c>
      <c r="AN7107" s="17" t="s">
        <v>9081</v>
      </c>
      <c r="AO7107" s="17">
        <v>3</v>
      </c>
      <c r="AP7107" s="17">
        <v>80</v>
      </c>
      <c r="AQ7107" s="17">
        <v>5</v>
      </c>
      <c r="AT7107" s="17" t="s">
        <v>9082</v>
      </c>
      <c r="CF7107" s="17" t="s">
        <v>3901</v>
      </c>
      <c r="CG7107" s="17" t="s">
        <v>30</v>
      </c>
      <c r="CH7107" s="17" t="s">
        <v>3901</v>
      </c>
      <c r="DN7107" s="17">
        <f>COUNTIF(AU7107:DM7107, "X")</f>
        <v>2</v>
      </c>
    </row>
    <row r="7108" spans="1:118" s="17" customFormat="1">
      <c r="A7108" s="17" t="s">
        <v>6697</v>
      </c>
      <c r="B7108" s="17">
        <v>55</v>
      </c>
      <c r="C7108" s="17">
        <v>181433</v>
      </c>
      <c r="D7108" s="17" t="s">
        <v>6698</v>
      </c>
      <c r="E7108" s="17" t="s">
        <v>5845</v>
      </c>
      <c r="F7108" s="17" t="s">
        <v>247</v>
      </c>
      <c r="H7108" s="309">
        <v>20170</v>
      </c>
      <c r="I7108" s="309">
        <v>43154</v>
      </c>
      <c r="J7108" s="17" t="s">
        <v>3888</v>
      </c>
      <c r="L7108" s="17" t="s">
        <v>6605</v>
      </c>
      <c r="M7108" s="17" t="s">
        <v>6699</v>
      </c>
      <c r="N7108" s="17" t="s">
        <v>19</v>
      </c>
      <c r="O7108" s="17" t="s">
        <v>15</v>
      </c>
      <c r="P7108" s="17">
        <v>45356</v>
      </c>
      <c r="AC7108" s="17" t="s">
        <v>3890</v>
      </c>
      <c r="AD7108" s="17" t="s">
        <v>3891</v>
      </c>
      <c r="AF7108" s="17">
        <v>8</v>
      </c>
      <c r="AG7108" s="17">
        <v>2</v>
      </c>
      <c r="AM7108" s="17" t="s">
        <v>248</v>
      </c>
      <c r="AN7108" s="17" t="s">
        <v>6588</v>
      </c>
      <c r="AO7108" s="17">
        <v>3</v>
      </c>
      <c r="AP7108" s="17">
        <v>80</v>
      </c>
      <c r="AQ7108" s="17">
        <v>5</v>
      </c>
      <c r="AT7108" s="17" t="s">
        <v>6589</v>
      </c>
      <c r="DN7108" s="17">
        <f>COUNTIF(AU7108:DM7108, "X")</f>
        <v>0</v>
      </c>
    </row>
    <row r="7109" spans="1:118" s="17" customFormat="1">
      <c r="A7109" s="17" t="s">
        <v>23851</v>
      </c>
      <c r="B7109" s="17">
        <v>55</v>
      </c>
      <c r="C7109" s="17">
        <v>181435</v>
      </c>
      <c r="D7109" s="17" t="s">
        <v>18512</v>
      </c>
      <c r="E7109" s="17" t="s">
        <v>12</v>
      </c>
      <c r="F7109" s="17" t="s">
        <v>22</v>
      </c>
      <c r="H7109" s="309">
        <v>34024</v>
      </c>
      <c r="I7109" s="309">
        <v>43153</v>
      </c>
      <c r="J7109" s="17" t="s">
        <v>3888</v>
      </c>
      <c r="L7109" s="17" t="s">
        <v>23852</v>
      </c>
      <c r="N7109" s="17" t="s">
        <v>126</v>
      </c>
      <c r="O7109" s="17" t="s">
        <v>15</v>
      </c>
      <c r="P7109" s="17">
        <v>45383</v>
      </c>
      <c r="AF7109" s="17">
        <v>8</v>
      </c>
      <c r="AG7109" s="17">
        <v>2</v>
      </c>
      <c r="AI7109" s="17" t="s">
        <v>20542</v>
      </c>
      <c r="AM7109" s="17" t="s">
        <v>127</v>
      </c>
      <c r="AN7109" s="17" t="s">
        <v>23839</v>
      </c>
      <c r="AO7109" s="17">
        <v>3</v>
      </c>
      <c r="AP7109" s="17">
        <v>80</v>
      </c>
      <c r="AQ7109" s="17">
        <v>5</v>
      </c>
      <c r="AR7109" s="17" t="s">
        <v>22585</v>
      </c>
      <c r="AS7109" s="17" t="s">
        <v>23503</v>
      </c>
      <c r="DN7109" s="17">
        <f>COUNTIF(AU7109:DM7109, "X")</f>
        <v>0</v>
      </c>
    </row>
    <row r="7110" spans="1:118" s="17" customFormat="1">
      <c r="A7110" s="17" t="s">
        <v>4256</v>
      </c>
      <c r="B7110" s="17">
        <v>55</v>
      </c>
      <c r="C7110" s="17">
        <v>181437</v>
      </c>
      <c r="D7110" s="17" t="s">
        <v>4257</v>
      </c>
      <c r="E7110" s="17" t="s">
        <v>4258</v>
      </c>
      <c r="F7110" s="17" t="s">
        <v>302</v>
      </c>
      <c r="H7110" s="309">
        <v>36564</v>
      </c>
      <c r="I7110" s="309">
        <v>43151</v>
      </c>
      <c r="J7110" s="17" t="s">
        <v>3888</v>
      </c>
      <c r="L7110" s="17" t="s">
        <v>4259</v>
      </c>
      <c r="N7110" s="17" t="s">
        <v>19</v>
      </c>
      <c r="O7110" s="17" t="s">
        <v>15</v>
      </c>
      <c r="P7110" s="17">
        <v>45356</v>
      </c>
      <c r="AC7110" s="17" t="s">
        <v>3890</v>
      </c>
      <c r="AD7110" s="17" t="s">
        <v>3891</v>
      </c>
      <c r="AF7110" s="17">
        <v>15</v>
      </c>
      <c r="AG7110" s="17">
        <v>2</v>
      </c>
      <c r="AM7110" s="17" t="s">
        <v>172</v>
      </c>
      <c r="AN7110" s="17" t="s">
        <v>3892</v>
      </c>
      <c r="AO7110" s="17">
        <v>3</v>
      </c>
      <c r="AP7110" s="17">
        <v>80</v>
      </c>
      <c r="AQ7110" s="17">
        <v>5</v>
      </c>
      <c r="AT7110" s="17" t="s">
        <v>3893</v>
      </c>
      <c r="DN7110" s="17">
        <f>COUNTIF(AU7110:DM7110, "X")</f>
        <v>0</v>
      </c>
    </row>
    <row r="7111" spans="1:118" s="17" customFormat="1">
      <c r="A7111" s="17" t="s">
        <v>25468</v>
      </c>
      <c r="B7111" s="17">
        <v>55</v>
      </c>
      <c r="C7111" s="17">
        <v>181438</v>
      </c>
      <c r="D7111" s="17" t="s">
        <v>25469</v>
      </c>
      <c r="E7111" s="17" t="s">
        <v>25470</v>
      </c>
      <c r="F7111" s="17" t="s">
        <v>171</v>
      </c>
      <c r="H7111" s="309">
        <v>34583</v>
      </c>
      <c r="I7111" s="309">
        <v>43151</v>
      </c>
      <c r="J7111" s="17" t="s">
        <v>3888</v>
      </c>
      <c r="L7111" s="17" t="s">
        <v>25471</v>
      </c>
      <c r="N7111" s="17" t="s">
        <v>31</v>
      </c>
      <c r="O7111" s="17" t="s">
        <v>15</v>
      </c>
      <c r="P7111" s="17">
        <v>45373</v>
      </c>
      <c r="AC7111" s="17" t="s">
        <v>9895</v>
      </c>
      <c r="AD7111" s="17" t="s">
        <v>9896</v>
      </c>
      <c r="AF7111" s="17">
        <v>8</v>
      </c>
      <c r="AG7111" s="17">
        <v>2</v>
      </c>
      <c r="AM7111" s="17" t="s">
        <v>76</v>
      </c>
      <c r="AN7111" s="17" t="s">
        <v>25452</v>
      </c>
      <c r="AO7111" s="17">
        <v>3</v>
      </c>
      <c r="AP7111" s="17">
        <v>80</v>
      </c>
      <c r="AQ7111" s="17">
        <v>5</v>
      </c>
      <c r="AR7111" s="17" t="s">
        <v>9898</v>
      </c>
      <c r="AT7111" s="17" t="s">
        <v>9899</v>
      </c>
      <c r="DA7111" s="17" t="s">
        <v>3901</v>
      </c>
      <c r="DN7111" s="17">
        <f>COUNTIF(AU7111:DM7111, "X")</f>
        <v>1</v>
      </c>
    </row>
    <row r="7112" spans="1:118" s="17" customFormat="1">
      <c r="A7112" s="17" t="s">
        <v>4487</v>
      </c>
      <c r="B7112" s="17">
        <v>55</v>
      </c>
      <c r="C7112" s="17">
        <v>181440</v>
      </c>
      <c r="D7112" s="17" t="s">
        <v>215</v>
      </c>
      <c r="E7112" s="17" t="s">
        <v>499</v>
      </c>
      <c r="F7112" s="17" t="s">
        <v>58</v>
      </c>
      <c r="H7112" s="309">
        <v>29424</v>
      </c>
      <c r="I7112" s="309">
        <v>43154</v>
      </c>
      <c r="J7112" s="17" t="s">
        <v>3888</v>
      </c>
      <c r="L7112" s="17" t="s">
        <v>4471</v>
      </c>
      <c r="M7112" s="17" t="s">
        <v>414</v>
      </c>
      <c r="N7112" s="17" t="s">
        <v>19</v>
      </c>
      <c r="O7112" s="17" t="s">
        <v>15</v>
      </c>
      <c r="P7112" s="17">
        <v>45356</v>
      </c>
      <c r="AC7112" s="17" t="s">
        <v>3890</v>
      </c>
      <c r="AD7112" s="17" t="s">
        <v>3891</v>
      </c>
      <c r="AF7112" s="17">
        <v>15</v>
      </c>
      <c r="AG7112" s="17">
        <v>2</v>
      </c>
      <c r="AM7112" s="17" t="s">
        <v>2602</v>
      </c>
      <c r="AN7112" s="17" t="s">
        <v>4371</v>
      </c>
      <c r="AO7112" s="17">
        <v>3</v>
      </c>
      <c r="AP7112" s="17">
        <v>80</v>
      </c>
      <c r="AQ7112" s="17">
        <v>5</v>
      </c>
      <c r="AT7112" s="17" t="s">
        <v>3893</v>
      </c>
      <c r="CH7112" s="17" t="s">
        <v>3901</v>
      </c>
      <c r="DN7112" s="17">
        <f>COUNTIF(AU7112:DM7112, "X")</f>
        <v>1</v>
      </c>
    </row>
    <row r="7113" spans="1:118" s="17" customFormat="1">
      <c r="A7113" s="17" t="s">
        <v>25840</v>
      </c>
      <c r="B7113" s="17">
        <v>55</v>
      </c>
      <c r="C7113" s="17">
        <v>181446</v>
      </c>
      <c r="D7113" s="17" t="s">
        <v>25841</v>
      </c>
      <c r="E7113" s="17" t="s">
        <v>166</v>
      </c>
      <c r="F7113" s="17" t="s">
        <v>134</v>
      </c>
      <c r="H7113" s="309">
        <v>34514</v>
      </c>
      <c r="I7113" s="309">
        <v>43134</v>
      </c>
      <c r="J7113" s="17" t="s">
        <v>3888</v>
      </c>
      <c r="K7113" s="17" t="s">
        <v>30</v>
      </c>
      <c r="L7113" s="17" t="s">
        <v>25842</v>
      </c>
      <c r="N7113" s="17" t="s">
        <v>14</v>
      </c>
      <c r="O7113" s="17" t="s">
        <v>15</v>
      </c>
      <c r="P7113" s="17">
        <v>45371</v>
      </c>
      <c r="AC7113" s="17" t="s">
        <v>17772</v>
      </c>
      <c r="AF7113" s="17">
        <v>15</v>
      </c>
      <c r="AG7113" s="17">
        <v>2</v>
      </c>
      <c r="AH7113" s="17" t="s">
        <v>11926</v>
      </c>
      <c r="AK7113" s="17" t="s">
        <v>17298</v>
      </c>
      <c r="AM7113" s="17" t="s">
        <v>39</v>
      </c>
      <c r="AN7113" s="17" t="s">
        <v>25609</v>
      </c>
      <c r="AO7113" s="17">
        <v>3</v>
      </c>
      <c r="AP7113" s="17">
        <v>80</v>
      </c>
      <c r="AQ7113" s="17">
        <v>5</v>
      </c>
      <c r="AT7113" s="17" t="s">
        <v>25610</v>
      </c>
      <c r="CY7113" s="17" t="s">
        <v>30</v>
      </c>
      <c r="DA7113" s="17" t="s">
        <v>3901</v>
      </c>
      <c r="DE7113" s="17" t="s">
        <v>30</v>
      </c>
      <c r="DN7113" s="17">
        <f>COUNTIF(AU7113:DM7113, "X")</f>
        <v>1</v>
      </c>
    </row>
    <row r="7114" spans="1:118" s="17" customFormat="1">
      <c r="A7114" s="17" t="s">
        <v>17224</v>
      </c>
      <c r="B7114" s="17">
        <v>55</v>
      </c>
      <c r="C7114" s="17">
        <v>181448</v>
      </c>
      <c r="D7114" s="17" t="s">
        <v>17225</v>
      </c>
      <c r="E7114" s="17" t="s">
        <v>134</v>
      </c>
      <c r="F7114" s="17" t="s">
        <v>99</v>
      </c>
      <c r="H7114" s="309">
        <v>34436</v>
      </c>
      <c r="I7114" s="309">
        <v>43136</v>
      </c>
      <c r="J7114" s="17" t="s">
        <v>3888</v>
      </c>
      <c r="L7114" s="17" t="s">
        <v>17091</v>
      </c>
      <c r="M7114" s="17" t="s">
        <v>7244</v>
      </c>
      <c r="N7114" s="17" t="s">
        <v>14</v>
      </c>
      <c r="O7114" s="17" t="s">
        <v>15</v>
      </c>
      <c r="P7114" s="17">
        <v>45371</v>
      </c>
      <c r="AC7114" s="17" t="s">
        <v>14</v>
      </c>
      <c r="AF7114" s="17">
        <v>8</v>
      </c>
      <c r="AG7114" s="17">
        <v>2</v>
      </c>
      <c r="AI7114" s="17" t="s">
        <v>10178</v>
      </c>
      <c r="AM7114" s="17" t="s">
        <v>213</v>
      </c>
      <c r="AN7114" s="17" t="s">
        <v>17092</v>
      </c>
      <c r="AO7114" s="17">
        <v>3</v>
      </c>
      <c r="AP7114" s="17">
        <v>80</v>
      </c>
      <c r="AQ7114" s="17">
        <v>5</v>
      </c>
      <c r="AR7114" s="17" t="s">
        <v>10180</v>
      </c>
      <c r="DN7114" s="17">
        <f>COUNTIF(AU7114:DM7114, "X")</f>
        <v>0</v>
      </c>
    </row>
    <row r="7115" spans="1:118" s="17" customFormat="1">
      <c r="A7115" s="17" t="s">
        <v>21214</v>
      </c>
      <c r="B7115" s="17">
        <v>55</v>
      </c>
      <c r="C7115" s="17">
        <v>181457</v>
      </c>
      <c r="D7115" s="17" t="s">
        <v>21046</v>
      </c>
      <c r="E7115" s="17" t="s">
        <v>369</v>
      </c>
      <c r="F7115" s="17" t="s">
        <v>84</v>
      </c>
      <c r="H7115" s="309">
        <v>32607</v>
      </c>
      <c r="I7115" s="309">
        <v>43156</v>
      </c>
      <c r="J7115" s="17" t="s">
        <v>3888</v>
      </c>
      <c r="L7115" s="17" t="s">
        <v>21047</v>
      </c>
      <c r="N7115" s="17" t="s">
        <v>80</v>
      </c>
      <c r="O7115" s="17" t="s">
        <v>15</v>
      </c>
      <c r="P7115" s="17">
        <v>45308</v>
      </c>
      <c r="AF7115" s="17">
        <v>8</v>
      </c>
      <c r="AG7115" s="17">
        <v>2</v>
      </c>
      <c r="AI7115" s="17" t="s">
        <v>20851</v>
      </c>
      <c r="AM7115" s="17" t="s">
        <v>81</v>
      </c>
      <c r="AN7115" s="17" t="s">
        <v>21035</v>
      </c>
      <c r="AO7115" s="17">
        <v>3</v>
      </c>
      <c r="AP7115" s="17">
        <v>80</v>
      </c>
      <c r="AQ7115" s="17">
        <v>5</v>
      </c>
      <c r="AR7115" s="17" t="s">
        <v>20671</v>
      </c>
      <c r="AS7115" s="17" t="s">
        <v>21036</v>
      </c>
      <c r="DN7115" s="17">
        <f>COUNTIF(AU7115:DM7115, "X")</f>
        <v>0</v>
      </c>
    </row>
    <row r="7116" spans="1:118" s="17" customFormat="1">
      <c r="A7116" s="17" t="s">
        <v>6214</v>
      </c>
      <c r="B7116" s="17">
        <v>55</v>
      </c>
      <c r="C7116" s="17">
        <v>181456</v>
      </c>
      <c r="D7116" s="17" t="s">
        <v>104</v>
      </c>
      <c r="E7116" s="17" t="s">
        <v>6215</v>
      </c>
      <c r="F7116" s="17" t="s">
        <v>397</v>
      </c>
      <c r="H7116" s="309">
        <v>36538</v>
      </c>
      <c r="I7116" s="309">
        <v>43156</v>
      </c>
      <c r="J7116" s="17" t="s">
        <v>3888</v>
      </c>
      <c r="L7116" s="17" t="s">
        <v>6216</v>
      </c>
      <c r="N7116" s="17" t="s">
        <v>19</v>
      </c>
      <c r="O7116" s="17" t="s">
        <v>15</v>
      </c>
      <c r="P7116" s="17">
        <v>45356</v>
      </c>
      <c r="AC7116" s="17" t="s">
        <v>3890</v>
      </c>
      <c r="AD7116" s="17" t="s">
        <v>3891</v>
      </c>
      <c r="AF7116" s="17">
        <v>8</v>
      </c>
      <c r="AG7116" s="17">
        <v>2</v>
      </c>
      <c r="AM7116" s="17" t="s">
        <v>2604</v>
      </c>
      <c r="AN7116" s="17" t="s">
        <v>5966</v>
      </c>
      <c r="AO7116" s="17">
        <v>3</v>
      </c>
      <c r="AP7116" s="17">
        <v>80</v>
      </c>
      <c r="AQ7116" s="17">
        <v>5</v>
      </c>
      <c r="AT7116" s="17" t="s">
        <v>5516</v>
      </c>
      <c r="DN7116" s="17">
        <f>COUNTIF(AU7116:DM7116, "X")</f>
        <v>0</v>
      </c>
    </row>
    <row r="7117" spans="1:118" s="17" customFormat="1">
      <c r="A7117" s="17" t="s">
        <v>4537</v>
      </c>
      <c r="B7117" s="17">
        <v>55</v>
      </c>
      <c r="C7117" s="17">
        <v>181458</v>
      </c>
      <c r="D7117" s="17" t="s">
        <v>4538</v>
      </c>
      <c r="E7117" s="17" t="s">
        <v>61</v>
      </c>
      <c r="F7117" s="17" t="s">
        <v>147</v>
      </c>
      <c r="H7117" s="309">
        <v>32194</v>
      </c>
      <c r="I7117" s="309">
        <v>43156</v>
      </c>
      <c r="J7117" s="17" t="s">
        <v>3888</v>
      </c>
      <c r="L7117" s="17" t="s">
        <v>4539</v>
      </c>
      <c r="N7117" s="17" t="s">
        <v>19</v>
      </c>
      <c r="O7117" s="17" t="s">
        <v>15</v>
      </c>
      <c r="P7117" s="17">
        <v>45356</v>
      </c>
      <c r="AC7117" s="17" t="s">
        <v>3890</v>
      </c>
      <c r="AD7117" s="17" t="s">
        <v>3891</v>
      </c>
      <c r="AF7117" s="17">
        <v>15</v>
      </c>
      <c r="AG7117" s="17">
        <v>2</v>
      </c>
      <c r="AM7117" s="17" t="s">
        <v>2602</v>
      </c>
      <c r="AN7117" s="17" t="s">
        <v>4371</v>
      </c>
      <c r="AO7117" s="17">
        <v>3</v>
      </c>
      <c r="AP7117" s="17">
        <v>80</v>
      </c>
      <c r="AQ7117" s="17">
        <v>5</v>
      </c>
      <c r="AT7117" s="17" t="s">
        <v>3893</v>
      </c>
      <c r="DN7117" s="17">
        <f>COUNTIF(AU7117:DM7117, "X")</f>
        <v>0</v>
      </c>
    </row>
    <row r="7118" spans="1:118" s="17" customFormat="1">
      <c r="A7118" s="17" t="s">
        <v>20232</v>
      </c>
      <c r="B7118" s="17">
        <v>55</v>
      </c>
      <c r="C7118" s="17">
        <v>99601</v>
      </c>
      <c r="D7118" s="17" t="s">
        <v>20233</v>
      </c>
      <c r="E7118" s="17" t="s">
        <v>60</v>
      </c>
      <c r="F7118" s="17" t="s">
        <v>30</v>
      </c>
      <c r="H7118" s="309">
        <v>23796</v>
      </c>
      <c r="I7118" s="309">
        <v>43156</v>
      </c>
      <c r="J7118" s="17" t="s">
        <v>3888</v>
      </c>
      <c r="L7118" s="17" t="s">
        <v>20234</v>
      </c>
      <c r="N7118" s="17" t="s">
        <v>31</v>
      </c>
      <c r="O7118" s="17" t="s">
        <v>15</v>
      </c>
      <c r="P7118" s="17">
        <v>45373</v>
      </c>
      <c r="AD7118" s="17" t="s">
        <v>9896</v>
      </c>
      <c r="AF7118" s="17">
        <v>8</v>
      </c>
      <c r="AG7118" s="17">
        <v>2</v>
      </c>
      <c r="AM7118" s="17" t="s">
        <v>180</v>
      </c>
      <c r="AN7118" s="17" t="s">
        <v>20012</v>
      </c>
      <c r="AO7118" s="17">
        <v>3</v>
      </c>
      <c r="AP7118" s="17">
        <v>80</v>
      </c>
      <c r="AQ7118" s="17">
        <v>5</v>
      </c>
      <c r="AR7118" s="17" t="s">
        <v>10180</v>
      </c>
      <c r="AZ7118" s="17" t="s">
        <v>3901</v>
      </c>
      <c r="BA7118" s="17" t="s">
        <v>3901</v>
      </c>
      <c r="BB7118" s="17" t="s">
        <v>3901</v>
      </c>
      <c r="BD7118" s="17" t="s">
        <v>3901</v>
      </c>
      <c r="BK7118" s="17" t="s">
        <v>3901</v>
      </c>
      <c r="BQ7118" s="17" t="s">
        <v>30</v>
      </c>
      <c r="BS7118" s="17" t="s">
        <v>3901</v>
      </c>
      <c r="CF7118" s="17" t="s">
        <v>3901</v>
      </c>
      <c r="CH7118" s="17" t="s">
        <v>3901</v>
      </c>
      <c r="CI7118" s="17" t="s">
        <v>3901</v>
      </c>
      <c r="CN7118" s="17" t="s">
        <v>3901</v>
      </c>
      <c r="CQ7118" s="17" t="s">
        <v>3901</v>
      </c>
      <c r="CR7118" s="17" t="s">
        <v>21</v>
      </c>
      <c r="CU7118" s="17" t="s">
        <v>3901</v>
      </c>
      <c r="DN7118" s="17">
        <f>COUNTIF(AU7118:DM7118, "X")</f>
        <v>12</v>
      </c>
    </row>
    <row r="7119" spans="1:118" s="17" customFormat="1">
      <c r="A7119" s="17" t="s">
        <v>13292</v>
      </c>
      <c r="B7119" s="17">
        <v>55</v>
      </c>
      <c r="C7119" s="17">
        <v>181459</v>
      </c>
      <c r="D7119" s="17" t="s">
        <v>13293</v>
      </c>
      <c r="E7119" s="17" t="s">
        <v>567</v>
      </c>
      <c r="F7119" s="17" t="s">
        <v>63</v>
      </c>
      <c r="H7119" s="309">
        <v>32917</v>
      </c>
      <c r="I7119" s="309">
        <v>43156</v>
      </c>
      <c r="J7119" s="17" t="s">
        <v>3888</v>
      </c>
      <c r="L7119" s="17" t="s">
        <v>13197</v>
      </c>
      <c r="M7119" s="17" t="s">
        <v>514</v>
      </c>
      <c r="N7119" s="17" t="s">
        <v>31</v>
      </c>
      <c r="O7119" s="17" t="s">
        <v>15</v>
      </c>
      <c r="P7119" s="17">
        <v>45373</v>
      </c>
      <c r="AC7119" s="17" t="s">
        <v>9895</v>
      </c>
      <c r="AD7119" s="17" t="s">
        <v>9896</v>
      </c>
      <c r="AF7119" s="17">
        <v>8</v>
      </c>
      <c r="AG7119" s="17">
        <v>2</v>
      </c>
      <c r="AM7119" s="17" t="s">
        <v>115</v>
      </c>
      <c r="AN7119" s="17" t="s">
        <v>13186</v>
      </c>
      <c r="AO7119" s="17">
        <v>3</v>
      </c>
      <c r="AP7119" s="17">
        <v>80</v>
      </c>
      <c r="AQ7119" s="17">
        <v>5</v>
      </c>
      <c r="AR7119" s="17" t="s">
        <v>9898</v>
      </c>
      <c r="AT7119" s="17" t="s">
        <v>12990</v>
      </c>
      <c r="CH7119" s="17" t="s">
        <v>3901</v>
      </c>
      <c r="DN7119" s="17">
        <f>COUNTIF(AU7119:DM7119, "X")</f>
        <v>1</v>
      </c>
    </row>
    <row r="7120" spans="1:118" s="17" customFormat="1">
      <c r="A7120" s="523" t="s">
        <v>1324</v>
      </c>
      <c r="B7120" s="17">
        <v>55</v>
      </c>
      <c r="C7120" s="17">
        <v>181462</v>
      </c>
      <c r="D7120" s="17" t="s">
        <v>486</v>
      </c>
      <c r="E7120" s="17" t="s">
        <v>140</v>
      </c>
      <c r="F7120" s="17" t="s">
        <v>22</v>
      </c>
      <c r="H7120" s="309">
        <v>28078</v>
      </c>
      <c r="I7120" s="309">
        <v>43158</v>
      </c>
      <c r="J7120" s="17" t="s">
        <v>3888</v>
      </c>
      <c r="L7120" s="17" t="s">
        <v>1325</v>
      </c>
      <c r="N7120" s="17" t="s">
        <v>19</v>
      </c>
      <c r="O7120" s="17" t="s">
        <v>15</v>
      </c>
      <c r="P7120" s="17">
        <v>45356</v>
      </c>
      <c r="AC7120" s="17" t="s">
        <v>3890</v>
      </c>
      <c r="AD7120" s="17" t="s">
        <v>3891</v>
      </c>
      <c r="AF7120" s="17">
        <v>15</v>
      </c>
      <c r="AG7120" s="17">
        <v>2</v>
      </c>
      <c r="AM7120" s="17" t="s">
        <v>117</v>
      </c>
      <c r="AN7120" s="17" t="s">
        <v>7978</v>
      </c>
      <c r="AO7120" s="17">
        <v>3</v>
      </c>
      <c r="AP7120" s="17">
        <v>80</v>
      </c>
      <c r="AQ7120" s="17">
        <v>5</v>
      </c>
      <c r="AT7120" s="17" t="s">
        <v>7979</v>
      </c>
      <c r="BS7120" s="17" t="s">
        <v>3901</v>
      </c>
      <c r="CH7120" s="17" t="s">
        <v>3901</v>
      </c>
      <c r="CU7120" s="17" t="s">
        <v>3901</v>
      </c>
      <c r="DF7120" s="17" t="s">
        <v>3901</v>
      </c>
      <c r="DN7120" s="17">
        <f>COUNTIF(AU7120:DM7120, "X")</f>
        <v>4</v>
      </c>
    </row>
    <row r="7121" spans="1:118" s="17" customFormat="1">
      <c r="A7121" s="17" t="s">
        <v>26283</v>
      </c>
      <c r="B7121" s="17">
        <v>55</v>
      </c>
      <c r="C7121" s="17">
        <v>181469</v>
      </c>
      <c r="D7121" s="17" t="s">
        <v>10010</v>
      </c>
      <c r="E7121" s="17" t="s">
        <v>8880</v>
      </c>
      <c r="F7121" s="17" t="s">
        <v>69</v>
      </c>
      <c r="H7121" s="309">
        <v>21133</v>
      </c>
      <c r="I7121" s="309">
        <v>43159</v>
      </c>
      <c r="J7121" s="17" t="s">
        <v>3888</v>
      </c>
      <c r="L7121" s="17" t="s">
        <v>26197</v>
      </c>
      <c r="N7121" s="17" t="s">
        <v>14</v>
      </c>
      <c r="O7121" s="17" t="s">
        <v>15</v>
      </c>
      <c r="P7121" s="17">
        <v>45371</v>
      </c>
      <c r="Q7121" s="17">
        <v>8814</v>
      </c>
      <c r="AC7121" s="17" t="s">
        <v>14</v>
      </c>
      <c r="AF7121" s="17">
        <v>8</v>
      </c>
      <c r="AG7121" s="17">
        <v>2</v>
      </c>
      <c r="AI7121" s="17" t="s">
        <v>10178</v>
      </c>
      <c r="AM7121" s="17" t="s">
        <v>101</v>
      </c>
      <c r="AN7121" s="17" t="s">
        <v>26168</v>
      </c>
      <c r="AO7121" s="17">
        <v>3</v>
      </c>
      <c r="AP7121" s="17">
        <v>80</v>
      </c>
      <c r="AQ7121" s="17">
        <v>5</v>
      </c>
      <c r="AR7121" s="17" t="s">
        <v>10180</v>
      </c>
      <c r="DN7121" s="17">
        <f>COUNTIF(AU7121:DM7121, "X")</f>
        <v>0</v>
      </c>
    </row>
    <row r="7122" spans="1:118" s="17" customFormat="1">
      <c r="A7122" s="17" t="s">
        <v>13250</v>
      </c>
      <c r="B7122" s="17">
        <v>55</v>
      </c>
      <c r="C7122" s="17">
        <v>181471</v>
      </c>
      <c r="D7122" s="17" t="s">
        <v>13251</v>
      </c>
      <c r="E7122" s="17" t="s">
        <v>35</v>
      </c>
      <c r="H7122" s="309">
        <v>22572</v>
      </c>
      <c r="I7122" s="309">
        <v>43159</v>
      </c>
      <c r="J7122" s="17" t="s">
        <v>3888</v>
      </c>
      <c r="L7122" s="17" t="s">
        <v>13205</v>
      </c>
      <c r="M7122" s="17" t="s">
        <v>97</v>
      </c>
      <c r="N7122" s="17" t="s">
        <v>31</v>
      </c>
      <c r="O7122" s="17" t="s">
        <v>15</v>
      </c>
      <c r="P7122" s="17">
        <v>45373</v>
      </c>
      <c r="Q7122" s="17">
        <v>1574</v>
      </c>
      <c r="AC7122" s="17" t="s">
        <v>9895</v>
      </c>
      <c r="AD7122" s="17" t="s">
        <v>9896</v>
      </c>
      <c r="AF7122" s="17">
        <v>15</v>
      </c>
      <c r="AG7122" s="17">
        <v>2</v>
      </c>
      <c r="AM7122" s="17" t="s">
        <v>115</v>
      </c>
      <c r="AN7122" s="17" t="s">
        <v>13186</v>
      </c>
      <c r="AO7122" s="17">
        <v>3</v>
      </c>
      <c r="AP7122" s="17">
        <v>80</v>
      </c>
      <c r="AQ7122" s="17">
        <v>5</v>
      </c>
      <c r="AR7122" s="17" t="s">
        <v>9898</v>
      </c>
      <c r="AT7122" s="17" t="s">
        <v>12990</v>
      </c>
      <c r="DN7122" s="17">
        <f>COUNTIF(AU7122:DM7122, "X")</f>
        <v>0</v>
      </c>
    </row>
    <row r="7123" spans="1:118" s="17" customFormat="1">
      <c r="A7123" s="17" t="s">
        <v>23111</v>
      </c>
      <c r="B7123" s="17">
        <v>55</v>
      </c>
      <c r="C7123" s="17">
        <v>154412</v>
      </c>
      <c r="D7123" s="17" t="s">
        <v>23112</v>
      </c>
      <c r="E7123" s="17" t="s">
        <v>5551</v>
      </c>
      <c r="F7123" s="17" t="s">
        <v>695</v>
      </c>
      <c r="H7123" s="309">
        <v>33828</v>
      </c>
      <c r="I7123" s="309">
        <v>43160</v>
      </c>
      <c r="J7123" s="17" t="s">
        <v>3888</v>
      </c>
      <c r="L7123" s="17" t="s">
        <v>23113</v>
      </c>
      <c r="N7123" s="17" t="s">
        <v>89</v>
      </c>
      <c r="O7123" s="17" t="s">
        <v>15</v>
      </c>
      <c r="P7123" s="17">
        <v>45339</v>
      </c>
      <c r="Q7123" s="17">
        <v>5029</v>
      </c>
      <c r="AF7123" s="17">
        <v>8</v>
      </c>
      <c r="AG7123" s="17">
        <v>2</v>
      </c>
      <c r="AI7123" s="17" t="s">
        <v>20542</v>
      </c>
      <c r="AM7123" s="17" t="s">
        <v>90</v>
      </c>
      <c r="AN7123" s="17" t="s">
        <v>23025</v>
      </c>
      <c r="AO7123" s="17">
        <v>3</v>
      </c>
      <c r="AP7123" s="17">
        <v>80</v>
      </c>
      <c r="AQ7123" s="17">
        <v>5</v>
      </c>
      <c r="AR7123" s="17" t="s">
        <v>22585</v>
      </c>
      <c r="AS7123" s="17" t="s">
        <v>23026</v>
      </c>
      <c r="CC7123" s="17" t="s">
        <v>3901</v>
      </c>
      <c r="DN7123" s="17">
        <f>COUNTIF(AU7123:DM7123, "X")</f>
        <v>1</v>
      </c>
    </row>
    <row r="7124" spans="1:118" s="17" customFormat="1">
      <c r="A7124" s="17" t="s">
        <v>23949</v>
      </c>
      <c r="B7124" s="17">
        <v>55</v>
      </c>
      <c r="C7124" s="17">
        <v>181479</v>
      </c>
      <c r="D7124" s="17" t="s">
        <v>4253</v>
      </c>
      <c r="E7124" s="17" t="s">
        <v>11621</v>
      </c>
      <c r="F7124" s="17" t="s">
        <v>30</v>
      </c>
      <c r="H7124" s="309">
        <v>21463</v>
      </c>
      <c r="I7124" s="309">
        <v>43161</v>
      </c>
      <c r="J7124" s="17" t="s">
        <v>3888</v>
      </c>
      <c r="L7124" s="17" t="s">
        <v>23950</v>
      </c>
      <c r="N7124" s="17" t="s">
        <v>126</v>
      </c>
      <c r="O7124" s="17" t="s">
        <v>15</v>
      </c>
      <c r="P7124" s="17">
        <v>45383</v>
      </c>
      <c r="Q7124" s="17">
        <v>1628</v>
      </c>
      <c r="AF7124" s="17">
        <v>8</v>
      </c>
      <c r="AG7124" s="17">
        <v>2</v>
      </c>
      <c r="AI7124" s="17" t="s">
        <v>20542</v>
      </c>
      <c r="AM7124" s="17" t="s">
        <v>127</v>
      </c>
      <c r="AN7124" s="17" t="s">
        <v>23839</v>
      </c>
      <c r="AO7124" s="17">
        <v>3</v>
      </c>
      <c r="AP7124" s="17">
        <v>80</v>
      </c>
      <c r="AQ7124" s="17">
        <v>5</v>
      </c>
      <c r="AR7124" s="17" t="s">
        <v>22585</v>
      </c>
      <c r="AS7124" s="17" t="s">
        <v>23503</v>
      </c>
      <c r="BD7124" s="17" t="s">
        <v>3901</v>
      </c>
      <c r="BJ7124" s="17" t="s">
        <v>30</v>
      </c>
      <c r="BK7124" s="17" t="s">
        <v>3901</v>
      </c>
      <c r="BQ7124" s="17" t="s">
        <v>30</v>
      </c>
      <c r="BS7124" s="17" t="s">
        <v>3901</v>
      </c>
      <c r="BY7124" s="17" t="s">
        <v>3901</v>
      </c>
      <c r="CH7124" s="17" t="s">
        <v>3901</v>
      </c>
      <c r="CQ7124" s="17" t="s">
        <v>3901</v>
      </c>
      <c r="CU7124" s="17" t="s">
        <v>3901</v>
      </c>
      <c r="DA7124" s="17" t="s">
        <v>3901</v>
      </c>
      <c r="DN7124" s="17">
        <f>COUNTIF(AU7124:DM7124, "X")</f>
        <v>8</v>
      </c>
    </row>
    <row r="7125" spans="1:118" s="17" customFormat="1">
      <c r="A7125" s="17" t="s">
        <v>14405</v>
      </c>
      <c r="B7125" s="17">
        <v>55</v>
      </c>
      <c r="C7125" s="17">
        <v>181485</v>
      </c>
      <c r="D7125" s="17" t="s">
        <v>64</v>
      </c>
      <c r="E7125" s="17" t="s">
        <v>304</v>
      </c>
      <c r="F7125" s="17" t="s">
        <v>147</v>
      </c>
      <c r="H7125" s="309">
        <v>35549</v>
      </c>
      <c r="I7125" s="309">
        <v>43162</v>
      </c>
      <c r="J7125" s="17" t="s">
        <v>3888</v>
      </c>
      <c r="L7125" s="17" t="s">
        <v>14406</v>
      </c>
      <c r="N7125" s="17" t="s">
        <v>31</v>
      </c>
      <c r="O7125" s="17" t="s">
        <v>15</v>
      </c>
      <c r="P7125" s="17">
        <v>45373</v>
      </c>
      <c r="AC7125" s="17" t="s">
        <v>9895</v>
      </c>
      <c r="AD7125" s="17" t="s">
        <v>9896</v>
      </c>
      <c r="AF7125" s="17">
        <v>8</v>
      </c>
      <c r="AG7125" s="17">
        <v>2</v>
      </c>
      <c r="AM7125" s="17" t="s">
        <v>108</v>
      </c>
      <c r="AN7125" s="17" t="s">
        <v>14364</v>
      </c>
      <c r="AO7125" s="17">
        <v>3</v>
      </c>
      <c r="AP7125" s="17">
        <v>80</v>
      </c>
      <c r="AQ7125" s="17">
        <v>5</v>
      </c>
      <c r="AR7125" s="17" t="s">
        <v>9898</v>
      </c>
      <c r="AT7125" s="17" t="s">
        <v>14152</v>
      </c>
      <c r="CQ7125" s="17" t="s">
        <v>3901</v>
      </c>
      <c r="CR7125" s="17" t="s">
        <v>30</v>
      </c>
      <c r="DN7125" s="17">
        <f>COUNTIF(AU7125:DM7125, "X")</f>
        <v>1</v>
      </c>
    </row>
    <row r="7126" spans="1:118" s="17" customFormat="1">
      <c r="A7126" s="17" t="s">
        <v>24182</v>
      </c>
      <c r="B7126" s="17">
        <v>55</v>
      </c>
      <c r="C7126" s="17">
        <v>181486</v>
      </c>
      <c r="D7126" s="17" t="s">
        <v>6308</v>
      </c>
      <c r="E7126" s="17" t="s">
        <v>4316</v>
      </c>
      <c r="F7126" s="17" t="s">
        <v>25</v>
      </c>
      <c r="H7126" s="309">
        <v>17950</v>
      </c>
      <c r="I7126" s="309">
        <v>43162</v>
      </c>
      <c r="J7126" s="17" t="s">
        <v>3888</v>
      </c>
      <c r="L7126" s="17" t="s">
        <v>24183</v>
      </c>
      <c r="M7126" s="17" t="s">
        <v>401</v>
      </c>
      <c r="N7126" s="17" t="s">
        <v>126</v>
      </c>
      <c r="O7126" s="17" t="s">
        <v>15</v>
      </c>
      <c r="P7126" s="17">
        <v>45383</v>
      </c>
      <c r="AF7126" s="17">
        <v>8</v>
      </c>
      <c r="AG7126" s="17">
        <v>2</v>
      </c>
      <c r="AI7126" s="17" t="s">
        <v>20542</v>
      </c>
      <c r="AM7126" s="17" t="s">
        <v>239</v>
      </c>
      <c r="AN7126" s="17" t="s">
        <v>24146</v>
      </c>
      <c r="AO7126" s="17">
        <v>3</v>
      </c>
      <c r="AP7126" s="17">
        <v>80</v>
      </c>
      <c r="AQ7126" s="17">
        <v>5</v>
      </c>
      <c r="AR7126" s="17" t="s">
        <v>22585</v>
      </c>
      <c r="AS7126" s="17" t="s">
        <v>23503</v>
      </c>
      <c r="AU7126" s="17" t="s">
        <v>21</v>
      </c>
      <c r="AV7126" s="17" t="s">
        <v>3901</v>
      </c>
      <c r="AX7126" s="17" t="s">
        <v>3901</v>
      </c>
      <c r="AZ7126" s="17" t="s">
        <v>3901</v>
      </c>
      <c r="BB7126" s="17" t="s">
        <v>3901</v>
      </c>
      <c r="BC7126" s="17" t="s">
        <v>30</v>
      </c>
      <c r="BD7126" s="17" t="s">
        <v>3901</v>
      </c>
      <c r="BH7126" s="17" t="s">
        <v>3901</v>
      </c>
      <c r="BJ7126" s="17" t="s">
        <v>30</v>
      </c>
      <c r="BY7126" s="17" t="s">
        <v>3901</v>
      </c>
      <c r="CC7126" s="17" t="s">
        <v>3901</v>
      </c>
      <c r="CR7126" s="17" t="s">
        <v>30</v>
      </c>
      <c r="CU7126" s="17" t="s">
        <v>3901</v>
      </c>
      <c r="CX7126" s="17" t="s">
        <v>3901</v>
      </c>
      <c r="DD7126" s="17" t="s">
        <v>3901</v>
      </c>
      <c r="DN7126" s="17">
        <f>COUNTIF(AU7126:DM7126, "X")</f>
        <v>11</v>
      </c>
    </row>
    <row r="7127" spans="1:118" s="17" customFormat="1">
      <c r="A7127" s="17" t="s">
        <v>5871</v>
      </c>
      <c r="B7127" s="17">
        <v>55</v>
      </c>
      <c r="C7127" s="17">
        <v>181493</v>
      </c>
      <c r="D7127" s="17" t="s">
        <v>1062</v>
      </c>
      <c r="E7127" s="17" t="s">
        <v>167</v>
      </c>
      <c r="F7127" s="17" t="s">
        <v>82</v>
      </c>
      <c r="H7127" s="309">
        <v>22122</v>
      </c>
      <c r="I7127" s="309">
        <v>43162</v>
      </c>
      <c r="J7127" s="17" t="s">
        <v>3888</v>
      </c>
      <c r="L7127" s="17" t="s">
        <v>5872</v>
      </c>
      <c r="N7127" s="17" t="s">
        <v>19</v>
      </c>
      <c r="O7127" s="17" t="s">
        <v>15</v>
      </c>
      <c r="P7127" s="17">
        <v>45356</v>
      </c>
      <c r="AC7127" s="17" t="s">
        <v>3890</v>
      </c>
      <c r="AD7127" s="17" t="s">
        <v>3891</v>
      </c>
      <c r="AF7127" s="17">
        <v>8</v>
      </c>
      <c r="AG7127" s="17">
        <v>2</v>
      </c>
      <c r="AM7127" s="17" t="s">
        <v>105</v>
      </c>
      <c r="AN7127" s="17" t="s">
        <v>5515</v>
      </c>
      <c r="AO7127" s="17">
        <v>3</v>
      </c>
      <c r="AP7127" s="17">
        <v>80</v>
      </c>
      <c r="AQ7127" s="17">
        <v>5</v>
      </c>
      <c r="AT7127" s="17" t="s">
        <v>5516</v>
      </c>
      <c r="DN7127" s="17">
        <f>COUNTIF(AU7127:DM7127, "X")</f>
        <v>0</v>
      </c>
    </row>
    <row r="7128" spans="1:118" s="17" customFormat="1">
      <c r="A7128" s="17" t="s">
        <v>24511</v>
      </c>
      <c r="B7128" s="17">
        <v>55</v>
      </c>
      <c r="C7128" s="17">
        <v>181498</v>
      </c>
      <c r="D7128" s="17" t="s">
        <v>24512</v>
      </c>
      <c r="E7128" s="17" t="s">
        <v>251</v>
      </c>
      <c r="F7128" s="17" t="s">
        <v>316</v>
      </c>
      <c r="H7128" s="309">
        <v>26020</v>
      </c>
      <c r="I7128" s="309">
        <v>43160</v>
      </c>
      <c r="J7128" s="17" t="s">
        <v>3888</v>
      </c>
      <c r="L7128" s="17" t="s">
        <v>24513</v>
      </c>
      <c r="N7128" s="17" t="s">
        <v>19</v>
      </c>
      <c r="O7128" s="17" t="s">
        <v>15</v>
      </c>
      <c r="P7128" s="17">
        <v>45356</v>
      </c>
      <c r="AD7128" s="17" t="s">
        <v>3891</v>
      </c>
      <c r="AF7128" s="17">
        <v>8</v>
      </c>
      <c r="AG7128" s="17">
        <v>2</v>
      </c>
      <c r="AM7128" s="17" t="s">
        <v>141</v>
      </c>
      <c r="AN7128" s="17" t="s">
        <v>24484</v>
      </c>
      <c r="AO7128" s="17">
        <v>3</v>
      </c>
      <c r="AP7128" s="17">
        <v>80</v>
      </c>
      <c r="AQ7128" s="17">
        <v>5</v>
      </c>
      <c r="AR7128" s="17" t="s">
        <v>24485</v>
      </c>
      <c r="DA7128" s="17" t="s">
        <v>3901</v>
      </c>
      <c r="DN7128" s="17">
        <f>COUNTIF(AU7128:DM7128, "X")</f>
        <v>1</v>
      </c>
    </row>
    <row r="7129" spans="1:118" s="17" customFormat="1">
      <c r="A7129" s="17" t="s">
        <v>10088</v>
      </c>
      <c r="B7129" s="17">
        <v>55</v>
      </c>
      <c r="C7129" s="17">
        <v>181499</v>
      </c>
      <c r="D7129" s="17" t="s">
        <v>4643</v>
      </c>
      <c r="E7129" s="17" t="s">
        <v>422</v>
      </c>
      <c r="F7129" s="17" t="s">
        <v>555</v>
      </c>
      <c r="H7129" s="309">
        <v>36159</v>
      </c>
      <c r="I7129" s="309">
        <v>43160</v>
      </c>
      <c r="J7129" s="17" t="s">
        <v>3888</v>
      </c>
      <c r="L7129" s="17" t="s">
        <v>9894</v>
      </c>
      <c r="M7129" s="17" t="s">
        <v>10089</v>
      </c>
      <c r="N7129" s="17" t="s">
        <v>31</v>
      </c>
      <c r="O7129" s="17" t="s">
        <v>15</v>
      </c>
      <c r="P7129" s="17">
        <v>45373</v>
      </c>
      <c r="AC7129" s="17" t="s">
        <v>9895</v>
      </c>
      <c r="AD7129" s="17" t="s">
        <v>9896</v>
      </c>
      <c r="AF7129" s="17">
        <v>15</v>
      </c>
      <c r="AG7129" s="17">
        <v>2</v>
      </c>
      <c r="AM7129" s="17" t="s">
        <v>216</v>
      </c>
      <c r="AN7129" s="17" t="s">
        <v>9897</v>
      </c>
      <c r="AO7129" s="17">
        <v>3</v>
      </c>
      <c r="AP7129" s="17">
        <v>80</v>
      </c>
      <c r="AQ7129" s="17">
        <v>5</v>
      </c>
      <c r="AR7129" s="17" t="s">
        <v>9898</v>
      </c>
      <c r="AT7129" s="17" t="s">
        <v>9899</v>
      </c>
      <c r="DN7129" s="17">
        <f>COUNTIF(AU7129:DM7129, "X")</f>
        <v>0</v>
      </c>
    </row>
    <row r="7130" spans="1:118" s="17" customFormat="1">
      <c r="A7130" s="17" t="s">
        <v>22594</v>
      </c>
      <c r="B7130" s="17">
        <v>55</v>
      </c>
      <c r="C7130" s="17">
        <v>181501</v>
      </c>
      <c r="D7130" s="17" t="s">
        <v>22595</v>
      </c>
      <c r="E7130" s="17" t="s">
        <v>22596</v>
      </c>
      <c r="F7130" s="17" t="s">
        <v>4030</v>
      </c>
      <c r="H7130" s="309">
        <v>36563</v>
      </c>
      <c r="I7130" s="309">
        <v>43159</v>
      </c>
      <c r="J7130" s="17" t="s">
        <v>3888</v>
      </c>
      <c r="L7130" s="17" t="s">
        <v>22597</v>
      </c>
      <c r="N7130" s="17" t="s">
        <v>126</v>
      </c>
      <c r="O7130" s="17" t="s">
        <v>15</v>
      </c>
      <c r="P7130" s="17">
        <v>45383</v>
      </c>
      <c r="AF7130" s="17">
        <v>8</v>
      </c>
      <c r="AG7130" s="17">
        <v>2</v>
      </c>
      <c r="AI7130" s="17" t="s">
        <v>20542</v>
      </c>
      <c r="AM7130" s="17" t="s">
        <v>133</v>
      </c>
      <c r="AN7130" s="17" t="s">
        <v>22584</v>
      </c>
      <c r="AO7130" s="17">
        <v>3</v>
      </c>
      <c r="AP7130" s="17">
        <v>80</v>
      </c>
      <c r="AQ7130" s="17">
        <v>5</v>
      </c>
      <c r="AR7130" s="17" t="s">
        <v>22585</v>
      </c>
      <c r="DN7130" s="17">
        <f>COUNTIF(AU7130:DM7130, "X")</f>
        <v>0</v>
      </c>
    </row>
    <row r="7131" spans="1:118" s="17" customFormat="1">
      <c r="A7131" s="17" t="s">
        <v>25306</v>
      </c>
      <c r="B7131" s="17">
        <v>55</v>
      </c>
      <c r="C7131" s="17">
        <v>181507</v>
      </c>
      <c r="D7131" s="17" t="s">
        <v>185</v>
      </c>
      <c r="E7131" s="17" t="s">
        <v>757</v>
      </c>
      <c r="F7131" s="17" t="s">
        <v>65</v>
      </c>
      <c r="H7131" s="309">
        <v>32791</v>
      </c>
      <c r="I7131" s="309">
        <v>43160</v>
      </c>
      <c r="J7131" s="17" t="s">
        <v>3888</v>
      </c>
      <c r="L7131" s="17" t="s">
        <v>123</v>
      </c>
      <c r="M7131" s="17" t="s">
        <v>9217</v>
      </c>
      <c r="N7131" s="17" t="s">
        <v>31</v>
      </c>
      <c r="O7131" s="17" t="s">
        <v>15</v>
      </c>
      <c r="P7131" s="17">
        <v>45373</v>
      </c>
      <c r="AC7131" s="17" t="s">
        <v>9895</v>
      </c>
      <c r="AD7131" s="17" t="s">
        <v>9896</v>
      </c>
      <c r="AF7131" s="17">
        <v>8</v>
      </c>
      <c r="AG7131" s="17">
        <v>2</v>
      </c>
      <c r="AM7131" s="17" t="s">
        <v>67</v>
      </c>
      <c r="AN7131" s="17" t="s">
        <v>25087</v>
      </c>
      <c r="AO7131" s="17">
        <v>3</v>
      </c>
      <c r="AP7131" s="17">
        <v>80</v>
      </c>
      <c r="AQ7131" s="17">
        <v>5</v>
      </c>
      <c r="AR7131" s="17" t="s">
        <v>9898</v>
      </c>
      <c r="AT7131" s="17" t="s">
        <v>16072</v>
      </c>
      <c r="BN7131" s="17" t="s">
        <v>3901</v>
      </c>
      <c r="BQ7131" s="17" t="s">
        <v>21</v>
      </c>
      <c r="BS7131" s="17" t="s">
        <v>3901</v>
      </c>
      <c r="BY7131" s="17" t="s">
        <v>3901</v>
      </c>
      <c r="CC7131" s="17" t="s">
        <v>3901</v>
      </c>
      <c r="CH7131" s="17" t="s">
        <v>3901</v>
      </c>
      <c r="CN7131" s="17" t="s">
        <v>3901</v>
      </c>
      <c r="CR7131" s="17" t="s">
        <v>21</v>
      </c>
      <c r="CU7131" s="17" t="s">
        <v>3901</v>
      </c>
      <c r="DA7131" s="17" t="s">
        <v>3901</v>
      </c>
      <c r="DN7131" s="17">
        <f>COUNTIF(AU7131:DM7131, "X")</f>
        <v>8</v>
      </c>
    </row>
    <row r="7132" spans="1:118" s="17" customFormat="1">
      <c r="A7132" s="17" t="s">
        <v>26920</v>
      </c>
      <c r="B7132" s="17">
        <v>55</v>
      </c>
      <c r="C7132" s="17">
        <v>181510</v>
      </c>
      <c r="D7132" s="17" t="s">
        <v>26921</v>
      </c>
      <c r="E7132" s="17" t="s">
        <v>604</v>
      </c>
      <c r="F7132" s="17" t="s">
        <v>131</v>
      </c>
      <c r="H7132" s="309">
        <v>33646</v>
      </c>
      <c r="I7132" s="309">
        <v>43153</v>
      </c>
      <c r="J7132" s="17" t="s">
        <v>3888</v>
      </c>
      <c r="L7132" s="17" t="s">
        <v>26779</v>
      </c>
      <c r="N7132" s="17" t="s">
        <v>14</v>
      </c>
      <c r="O7132" s="17" t="s">
        <v>15</v>
      </c>
      <c r="P7132" s="17">
        <v>45371</v>
      </c>
      <c r="AC7132" s="17" t="s">
        <v>17772</v>
      </c>
      <c r="AF7132" s="17">
        <v>8</v>
      </c>
      <c r="AG7132" s="17">
        <v>2</v>
      </c>
      <c r="AH7132" s="17" t="s">
        <v>11926</v>
      </c>
      <c r="AK7132" s="17" t="s">
        <v>17298</v>
      </c>
      <c r="AM7132" s="17" t="s">
        <v>2619</v>
      </c>
      <c r="AN7132" s="17" t="s">
        <v>26616</v>
      </c>
      <c r="AO7132" s="17">
        <v>3</v>
      </c>
      <c r="AP7132" s="17">
        <v>80</v>
      </c>
      <c r="AQ7132" s="17">
        <v>5</v>
      </c>
      <c r="AT7132" s="17" t="s">
        <v>26617</v>
      </c>
      <c r="DA7132" s="17" t="s">
        <v>3901</v>
      </c>
      <c r="DN7132" s="17">
        <f>COUNTIF(AU7132:DM7132, "X")</f>
        <v>1</v>
      </c>
    </row>
    <row r="7133" spans="1:118" s="17" customFormat="1">
      <c r="A7133" s="17" t="s">
        <v>26713</v>
      </c>
      <c r="B7133" s="17">
        <v>55</v>
      </c>
      <c r="C7133" s="17">
        <v>181511</v>
      </c>
      <c r="D7133" s="17" t="s">
        <v>26714</v>
      </c>
      <c r="E7133" s="17" t="s">
        <v>362</v>
      </c>
      <c r="F7133" s="17" t="s">
        <v>210</v>
      </c>
      <c r="H7133" s="309">
        <v>34268</v>
      </c>
      <c r="I7133" s="309">
        <v>43153</v>
      </c>
      <c r="J7133" s="17" t="s">
        <v>3888</v>
      </c>
      <c r="L7133" s="17" t="s">
        <v>912</v>
      </c>
      <c r="M7133" s="17" t="s">
        <v>689</v>
      </c>
      <c r="N7133" s="17" t="s">
        <v>14</v>
      </c>
      <c r="O7133" s="17" t="s">
        <v>15</v>
      </c>
      <c r="P7133" s="17">
        <v>45371</v>
      </c>
      <c r="AC7133" s="17" t="s">
        <v>17772</v>
      </c>
      <c r="AF7133" s="17">
        <v>8</v>
      </c>
      <c r="AG7133" s="17">
        <v>2</v>
      </c>
      <c r="AH7133" s="17" t="s">
        <v>11926</v>
      </c>
      <c r="AK7133" s="17" t="s">
        <v>17298</v>
      </c>
      <c r="AM7133" s="17" t="s">
        <v>2619</v>
      </c>
      <c r="AN7133" s="17" t="s">
        <v>26616</v>
      </c>
      <c r="AO7133" s="17">
        <v>3</v>
      </c>
      <c r="AP7133" s="17">
        <v>80</v>
      </c>
      <c r="AQ7133" s="17">
        <v>5</v>
      </c>
      <c r="AT7133" s="17" t="s">
        <v>26617</v>
      </c>
      <c r="DN7133" s="17">
        <f>COUNTIF(AU7133:DM7133, "X")</f>
        <v>0</v>
      </c>
    </row>
    <row r="7134" spans="1:118" s="17" customFormat="1">
      <c r="A7134" s="17" t="s">
        <v>13964</v>
      </c>
      <c r="B7134" s="17">
        <v>55</v>
      </c>
      <c r="C7134" s="17">
        <v>181513</v>
      </c>
      <c r="D7134" s="17" t="s">
        <v>13965</v>
      </c>
      <c r="E7134" s="17" t="s">
        <v>258</v>
      </c>
      <c r="F7134" s="17" t="s">
        <v>373</v>
      </c>
      <c r="H7134" s="309">
        <v>33451</v>
      </c>
      <c r="I7134" s="309">
        <v>43159</v>
      </c>
      <c r="J7134" s="17" t="s">
        <v>3888</v>
      </c>
      <c r="L7134" s="17" t="s">
        <v>13966</v>
      </c>
      <c r="N7134" s="17" t="s">
        <v>31</v>
      </c>
      <c r="O7134" s="17" t="s">
        <v>15</v>
      </c>
      <c r="P7134" s="17">
        <v>45373</v>
      </c>
      <c r="AC7134" s="17" t="s">
        <v>9895</v>
      </c>
      <c r="AD7134" s="17" t="s">
        <v>9896</v>
      </c>
      <c r="AF7134" s="17">
        <v>8</v>
      </c>
      <c r="AG7134" s="17">
        <v>2</v>
      </c>
      <c r="AM7134" s="17" t="s">
        <v>240</v>
      </c>
      <c r="AN7134" s="17" t="s">
        <v>13567</v>
      </c>
      <c r="AO7134" s="17">
        <v>3</v>
      </c>
      <c r="AP7134" s="17">
        <v>80</v>
      </c>
      <c r="AQ7134" s="17">
        <v>5</v>
      </c>
      <c r="AR7134" s="17" t="s">
        <v>9898</v>
      </c>
      <c r="AT7134" s="17" t="s">
        <v>12990</v>
      </c>
      <c r="DN7134" s="17">
        <f>COUNTIF(AU7134:DM7134, "X")</f>
        <v>0</v>
      </c>
    </row>
    <row r="7135" spans="1:118" s="17" customFormat="1">
      <c r="A7135" s="17" t="s">
        <v>5436</v>
      </c>
      <c r="B7135" s="17">
        <v>55</v>
      </c>
      <c r="C7135" s="17">
        <v>181517</v>
      </c>
      <c r="D7135" s="17" t="s">
        <v>5437</v>
      </c>
      <c r="E7135" s="17" t="s">
        <v>75</v>
      </c>
      <c r="F7135" s="17" t="s">
        <v>18</v>
      </c>
      <c r="H7135" s="309">
        <v>34281</v>
      </c>
      <c r="I7135" s="309">
        <v>43157</v>
      </c>
      <c r="J7135" s="17" t="s">
        <v>3888</v>
      </c>
      <c r="L7135" s="17" t="s">
        <v>5266</v>
      </c>
      <c r="N7135" s="17" t="s">
        <v>19</v>
      </c>
      <c r="O7135" s="17" t="s">
        <v>15</v>
      </c>
      <c r="P7135" s="17">
        <v>45356</v>
      </c>
      <c r="AC7135" s="17" t="s">
        <v>3890</v>
      </c>
      <c r="AD7135" s="17" t="s">
        <v>3891</v>
      </c>
      <c r="AF7135" s="17">
        <v>15</v>
      </c>
      <c r="AG7135" s="17">
        <v>2</v>
      </c>
      <c r="AM7135" s="17" t="s">
        <v>2603</v>
      </c>
      <c r="AN7135" s="17" t="s">
        <v>5023</v>
      </c>
      <c r="AO7135" s="17">
        <v>3</v>
      </c>
      <c r="AP7135" s="17">
        <v>80</v>
      </c>
      <c r="AQ7135" s="17">
        <v>5</v>
      </c>
      <c r="AT7135" s="17" t="s">
        <v>3893</v>
      </c>
      <c r="DN7135" s="17">
        <f>COUNTIF(AU7135:DM7135, "X")</f>
        <v>0</v>
      </c>
    </row>
    <row r="7136" spans="1:118" s="17" customFormat="1">
      <c r="A7136" s="17" t="s">
        <v>20705</v>
      </c>
      <c r="B7136" s="17">
        <v>55</v>
      </c>
      <c r="C7136" s="17">
        <v>181518</v>
      </c>
      <c r="D7136" s="17" t="s">
        <v>215</v>
      </c>
      <c r="E7136" s="17" t="s">
        <v>5878</v>
      </c>
      <c r="F7136" s="17" t="s">
        <v>135</v>
      </c>
      <c r="H7136" s="309">
        <v>23561</v>
      </c>
      <c r="I7136" s="309">
        <v>43157</v>
      </c>
      <c r="J7136" s="17" t="s">
        <v>3888</v>
      </c>
      <c r="L7136" s="17" t="s">
        <v>20706</v>
      </c>
      <c r="N7136" s="17" t="s">
        <v>26</v>
      </c>
      <c r="O7136" s="17" t="s">
        <v>15</v>
      </c>
      <c r="P7136" s="17">
        <v>45318</v>
      </c>
      <c r="AF7136" s="17">
        <v>8</v>
      </c>
      <c r="AG7136" s="17">
        <v>2</v>
      </c>
      <c r="AI7136" s="17" t="s">
        <v>20669</v>
      </c>
      <c r="AM7136" s="17" t="s">
        <v>53</v>
      </c>
      <c r="AN7136" s="17" t="s">
        <v>20670</v>
      </c>
      <c r="AO7136" s="17">
        <v>3</v>
      </c>
      <c r="AP7136" s="17">
        <v>80</v>
      </c>
      <c r="AQ7136" s="17">
        <v>5</v>
      </c>
      <c r="AR7136" s="17" t="s">
        <v>20671</v>
      </c>
      <c r="BD7136" s="17" t="s">
        <v>3901</v>
      </c>
      <c r="DN7136" s="17">
        <f>COUNTIF(AU7136:DM7136, "X")</f>
        <v>1</v>
      </c>
    </row>
    <row r="7137" spans="1:118" s="17" customFormat="1">
      <c r="A7137" s="17" t="s">
        <v>11706</v>
      </c>
      <c r="B7137" s="17">
        <v>55</v>
      </c>
      <c r="C7137" s="17">
        <v>181522</v>
      </c>
      <c r="D7137" s="17" t="s">
        <v>215</v>
      </c>
      <c r="E7137" s="17" t="s">
        <v>11707</v>
      </c>
      <c r="F7137" s="17" t="s">
        <v>99</v>
      </c>
      <c r="H7137" s="309">
        <v>36599</v>
      </c>
      <c r="I7137" s="309">
        <v>43167</v>
      </c>
      <c r="J7137" s="17" t="s">
        <v>3888</v>
      </c>
      <c r="L7137" s="17" t="s">
        <v>11708</v>
      </c>
      <c r="N7137" s="17" t="s">
        <v>14</v>
      </c>
      <c r="O7137" s="17" t="s">
        <v>15</v>
      </c>
      <c r="P7137" s="17">
        <v>45371</v>
      </c>
      <c r="AC7137" s="17" t="s">
        <v>14</v>
      </c>
      <c r="AF7137" s="17">
        <v>15</v>
      </c>
      <c r="AG7137" s="17">
        <v>2</v>
      </c>
      <c r="AI7137" s="17" t="s">
        <v>10178</v>
      </c>
      <c r="AM7137" s="17" t="s">
        <v>173</v>
      </c>
      <c r="AN7137" s="17" t="s">
        <v>11705</v>
      </c>
      <c r="AO7137" s="17">
        <v>3</v>
      </c>
      <c r="AP7137" s="17">
        <v>80</v>
      </c>
      <c r="AQ7137" s="17">
        <v>5</v>
      </c>
      <c r="AR7137" s="17" t="s">
        <v>10180</v>
      </c>
      <c r="DB7137" s="17" t="s">
        <v>3901</v>
      </c>
      <c r="DN7137" s="17">
        <f>COUNTIF(AU7137:DM7137, "X")</f>
        <v>1</v>
      </c>
    </row>
    <row r="7138" spans="1:118" s="17" customFormat="1">
      <c r="A7138" s="17" t="s">
        <v>11046</v>
      </c>
      <c r="B7138" s="17">
        <v>55</v>
      </c>
      <c r="C7138" s="17">
        <v>181523</v>
      </c>
      <c r="D7138" s="17" t="s">
        <v>11047</v>
      </c>
      <c r="E7138" s="17" t="s">
        <v>11048</v>
      </c>
      <c r="F7138" s="17" t="s">
        <v>135</v>
      </c>
      <c r="H7138" s="309">
        <v>36366</v>
      </c>
      <c r="I7138" s="309">
        <v>43167</v>
      </c>
      <c r="J7138" s="17" t="s">
        <v>3888</v>
      </c>
      <c r="L7138" s="17" t="s">
        <v>11049</v>
      </c>
      <c r="N7138" s="17" t="s">
        <v>14</v>
      </c>
      <c r="O7138" s="17" t="s">
        <v>15</v>
      </c>
      <c r="P7138" s="17">
        <v>45371</v>
      </c>
      <c r="AC7138" s="17" t="s">
        <v>14</v>
      </c>
      <c r="AF7138" s="17">
        <v>8</v>
      </c>
      <c r="AG7138" s="17">
        <v>2</v>
      </c>
      <c r="AI7138" s="17" t="s">
        <v>10178</v>
      </c>
      <c r="AM7138" s="17" t="s">
        <v>16</v>
      </c>
      <c r="AN7138" s="17" t="s">
        <v>10763</v>
      </c>
      <c r="AO7138" s="17">
        <v>3</v>
      </c>
      <c r="AP7138" s="17">
        <v>80</v>
      </c>
      <c r="AQ7138" s="17">
        <v>5</v>
      </c>
      <c r="AR7138" s="17" t="s">
        <v>10180</v>
      </c>
      <c r="DN7138" s="17">
        <f>COUNTIF(AU7138:DM7138, "X")</f>
        <v>0</v>
      </c>
    </row>
    <row r="7139" spans="1:118" s="17" customFormat="1">
      <c r="A7139" s="17" t="s">
        <v>10316</v>
      </c>
      <c r="B7139" s="17">
        <v>55</v>
      </c>
      <c r="C7139" s="17">
        <v>181525</v>
      </c>
      <c r="D7139" s="17" t="s">
        <v>10317</v>
      </c>
      <c r="E7139" s="17" t="s">
        <v>199</v>
      </c>
      <c r="F7139" s="17" t="s">
        <v>21</v>
      </c>
      <c r="H7139" s="309">
        <v>36558</v>
      </c>
      <c r="I7139" s="309">
        <v>43165</v>
      </c>
      <c r="J7139" s="17" t="s">
        <v>3888</v>
      </c>
      <c r="L7139" s="17" t="s">
        <v>10318</v>
      </c>
      <c r="N7139" s="17" t="s">
        <v>14</v>
      </c>
      <c r="O7139" s="17" t="s">
        <v>15</v>
      </c>
      <c r="P7139" s="17">
        <v>45371</v>
      </c>
      <c r="AC7139" s="17" t="s">
        <v>14</v>
      </c>
      <c r="AF7139" s="17">
        <v>8</v>
      </c>
      <c r="AG7139" s="17">
        <v>2</v>
      </c>
      <c r="AI7139" s="17" t="s">
        <v>10178</v>
      </c>
      <c r="AM7139" s="17" t="s">
        <v>74</v>
      </c>
      <c r="AN7139" s="17" t="s">
        <v>10179</v>
      </c>
      <c r="AO7139" s="17">
        <v>3</v>
      </c>
      <c r="AP7139" s="17">
        <v>80</v>
      </c>
      <c r="AQ7139" s="17">
        <v>5</v>
      </c>
      <c r="AR7139" s="17" t="s">
        <v>10180</v>
      </c>
      <c r="DN7139" s="17">
        <f>COUNTIF(AU7139:DM7139, "X")</f>
        <v>0</v>
      </c>
    </row>
    <row r="7140" spans="1:118" s="17" customFormat="1">
      <c r="A7140" s="17" t="s">
        <v>11741</v>
      </c>
      <c r="B7140" s="17">
        <v>55</v>
      </c>
      <c r="C7140" s="17">
        <v>181538</v>
      </c>
      <c r="D7140" s="17" t="s">
        <v>4996</v>
      </c>
      <c r="E7140" s="17" t="s">
        <v>4030</v>
      </c>
      <c r="F7140" s="17" t="s">
        <v>318</v>
      </c>
      <c r="H7140" s="309">
        <v>36599</v>
      </c>
      <c r="I7140" s="309">
        <v>43161</v>
      </c>
      <c r="J7140" s="17" t="s">
        <v>3888</v>
      </c>
      <c r="L7140" s="17" t="s">
        <v>11742</v>
      </c>
      <c r="N7140" s="17" t="s">
        <v>14</v>
      </c>
      <c r="O7140" s="17" t="s">
        <v>15</v>
      </c>
      <c r="P7140" s="17">
        <v>45371</v>
      </c>
      <c r="AC7140" s="17" t="s">
        <v>14</v>
      </c>
      <c r="AF7140" s="17">
        <v>8</v>
      </c>
      <c r="AG7140" s="17">
        <v>2</v>
      </c>
      <c r="AI7140" s="17" t="s">
        <v>10178</v>
      </c>
      <c r="AM7140" s="17" t="s">
        <v>173</v>
      </c>
      <c r="AN7140" s="17" t="s">
        <v>11705</v>
      </c>
      <c r="AO7140" s="17">
        <v>3</v>
      </c>
      <c r="AP7140" s="17">
        <v>80</v>
      </c>
      <c r="AQ7140" s="17">
        <v>5</v>
      </c>
      <c r="AR7140" s="17" t="s">
        <v>10180</v>
      </c>
      <c r="DN7140" s="17">
        <f>COUNTIF(AU7140:DM7140, "X")</f>
        <v>0</v>
      </c>
    </row>
    <row r="7141" spans="1:118" s="17" customFormat="1">
      <c r="A7141" s="17" t="s">
        <v>18589</v>
      </c>
      <c r="B7141" s="17">
        <v>55</v>
      </c>
      <c r="C7141" s="17">
        <v>181548</v>
      </c>
      <c r="D7141" s="17" t="s">
        <v>439</v>
      </c>
      <c r="E7141" s="17" t="s">
        <v>75</v>
      </c>
      <c r="F7141" s="17" t="s">
        <v>18590</v>
      </c>
      <c r="H7141" s="309">
        <v>36383</v>
      </c>
      <c r="I7141" s="309">
        <v>43162</v>
      </c>
      <c r="J7141" s="17" t="s">
        <v>3888</v>
      </c>
      <c r="L7141" s="17" t="s">
        <v>18591</v>
      </c>
      <c r="N7141" s="17" t="s">
        <v>182</v>
      </c>
      <c r="O7141" s="17" t="s">
        <v>15</v>
      </c>
      <c r="P7141" s="17">
        <v>45326</v>
      </c>
      <c r="AF7141" s="17">
        <v>8</v>
      </c>
      <c r="AG7141" s="17">
        <v>2</v>
      </c>
      <c r="AH7141" s="17" t="s">
        <v>11926</v>
      </c>
      <c r="AK7141" s="17" t="s">
        <v>11927</v>
      </c>
      <c r="AM7141" s="17" t="s">
        <v>2614</v>
      </c>
      <c r="AN7141" s="17" t="s">
        <v>18350</v>
      </c>
      <c r="AO7141" s="17">
        <v>3</v>
      </c>
      <c r="AP7141" s="17">
        <v>80</v>
      </c>
      <c r="AQ7141" s="17">
        <v>5</v>
      </c>
      <c r="AR7141" s="17" t="s">
        <v>18351</v>
      </c>
      <c r="AS7141" s="17" t="s">
        <v>18358</v>
      </c>
      <c r="DN7141" s="17">
        <f>COUNTIF(AU7141:DM7141, "X")</f>
        <v>0</v>
      </c>
    </row>
    <row r="7142" spans="1:118" s="17" customFormat="1">
      <c r="A7142" s="17" t="s">
        <v>14228</v>
      </c>
      <c r="B7142" s="17">
        <v>55</v>
      </c>
      <c r="C7142" s="17">
        <v>181552</v>
      </c>
      <c r="D7142" s="17" t="s">
        <v>14229</v>
      </c>
      <c r="E7142" s="17" t="s">
        <v>523</v>
      </c>
      <c r="F7142" s="17" t="s">
        <v>56</v>
      </c>
      <c r="H7142" s="309">
        <v>29100</v>
      </c>
      <c r="I7142" s="309">
        <v>43164</v>
      </c>
      <c r="J7142" s="17" t="s">
        <v>3888</v>
      </c>
      <c r="L7142" s="17" t="s">
        <v>14230</v>
      </c>
      <c r="N7142" s="17" t="s">
        <v>31</v>
      </c>
      <c r="O7142" s="17" t="s">
        <v>15</v>
      </c>
      <c r="P7142" s="17">
        <v>45373</v>
      </c>
      <c r="AC7142" s="17" t="s">
        <v>9895</v>
      </c>
      <c r="AD7142" s="17" t="s">
        <v>9896</v>
      </c>
      <c r="AF7142" s="17">
        <v>8</v>
      </c>
      <c r="AG7142" s="17">
        <v>2</v>
      </c>
      <c r="AM7142" s="17" t="s">
        <v>157</v>
      </c>
      <c r="AN7142" s="17" t="s">
        <v>14151</v>
      </c>
      <c r="AO7142" s="17">
        <v>3</v>
      </c>
      <c r="AP7142" s="17">
        <v>80</v>
      </c>
      <c r="AQ7142" s="17">
        <v>5</v>
      </c>
      <c r="AR7142" s="17" t="s">
        <v>9898</v>
      </c>
      <c r="AT7142" s="17" t="s">
        <v>14152</v>
      </c>
      <c r="BD7142" s="17" t="s">
        <v>3901</v>
      </c>
      <c r="BS7142" s="17" t="s">
        <v>3901</v>
      </c>
      <c r="BY7142" s="17" t="s">
        <v>3901</v>
      </c>
      <c r="BZ7142" s="17" t="s">
        <v>21</v>
      </c>
      <c r="CQ7142" s="17" t="s">
        <v>3901</v>
      </c>
      <c r="DN7142" s="17">
        <f>COUNTIF(AU7142:DM7142, "X")</f>
        <v>4</v>
      </c>
    </row>
    <row r="7143" spans="1:118" s="17" customFormat="1">
      <c r="A7143" s="17" t="s">
        <v>17903</v>
      </c>
      <c r="B7143" s="17">
        <v>55</v>
      </c>
      <c r="C7143" s="17">
        <v>181555</v>
      </c>
      <c r="D7143" s="17" t="s">
        <v>843</v>
      </c>
      <c r="E7143" s="17" t="s">
        <v>14831</v>
      </c>
      <c r="F7143" s="17" t="s">
        <v>377</v>
      </c>
      <c r="H7143" s="309">
        <v>29643</v>
      </c>
      <c r="I7143" s="309">
        <v>43164</v>
      </c>
      <c r="J7143" s="17" t="s">
        <v>3888</v>
      </c>
      <c r="L7143" s="17" t="s">
        <v>17904</v>
      </c>
      <c r="N7143" s="17" t="s">
        <v>14</v>
      </c>
      <c r="O7143" s="17" t="s">
        <v>15</v>
      </c>
      <c r="P7143" s="17">
        <v>45371</v>
      </c>
      <c r="AF7143" s="17">
        <v>8</v>
      </c>
      <c r="AG7143" s="17">
        <v>2</v>
      </c>
      <c r="AH7143" s="17" t="s">
        <v>11926</v>
      </c>
      <c r="AK7143" s="17" t="s">
        <v>17298</v>
      </c>
      <c r="AM7143" s="17" t="s">
        <v>71</v>
      </c>
      <c r="AN7143" s="17" t="s">
        <v>17760</v>
      </c>
      <c r="AO7143" s="17">
        <v>3</v>
      </c>
      <c r="AP7143" s="17">
        <v>80</v>
      </c>
      <c r="AQ7143" s="17">
        <v>5</v>
      </c>
      <c r="AR7143" s="17" t="s">
        <v>17300</v>
      </c>
      <c r="BD7143" s="17" t="s">
        <v>3901</v>
      </c>
      <c r="BS7143" s="17" t="s">
        <v>3901</v>
      </c>
      <c r="CH7143" s="17" t="s">
        <v>3901</v>
      </c>
      <c r="CU7143" s="17" t="s">
        <v>3901</v>
      </c>
      <c r="DN7143" s="17">
        <f>COUNTIF(AU7143:DM7143, "X")</f>
        <v>4</v>
      </c>
    </row>
    <row r="7144" spans="1:118" s="17" customFormat="1">
      <c r="A7144" s="17" t="s">
        <v>15443</v>
      </c>
      <c r="B7144" s="17">
        <v>55</v>
      </c>
      <c r="C7144" s="17">
        <v>181559</v>
      </c>
      <c r="D7144" s="17" t="s">
        <v>14927</v>
      </c>
      <c r="E7144" s="17" t="s">
        <v>15444</v>
      </c>
      <c r="F7144" s="17" t="s">
        <v>56</v>
      </c>
      <c r="H7144" s="309">
        <v>35708</v>
      </c>
      <c r="I7144" s="309">
        <v>43165</v>
      </c>
      <c r="J7144" s="17" t="s">
        <v>3888</v>
      </c>
      <c r="L7144" s="17" t="s">
        <v>15445</v>
      </c>
      <c r="N7144" s="17" t="s">
        <v>31</v>
      </c>
      <c r="O7144" s="17" t="s">
        <v>15</v>
      </c>
      <c r="P7144" s="17">
        <v>45373</v>
      </c>
      <c r="AC7144" s="17" t="s">
        <v>9895</v>
      </c>
      <c r="AD7144" s="17" t="s">
        <v>9896</v>
      </c>
      <c r="AF7144" s="17">
        <v>15</v>
      </c>
      <c r="AG7144" s="17">
        <v>2</v>
      </c>
      <c r="AM7144" s="17" t="s">
        <v>44</v>
      </c>
      <c r="AN7144" s="17" t="s">
        <v>15244</v>
      </c>
      <c r="AO7144" s="17">
        <v>3</v>
      </c>
      <c r="AP7144" s="17">
        <v>80</v>
      </c>
      <c r="AQ7144" s="17">
        <v>5</v>
      </c>
      <c r="AR7144" s="17" t="s">
        <v>9898</v>
      </c>
      <c r="AT7144" s="17" t="s">
        <v>15057</v>
      </c>
      <c r="CU7144" s="17" t="s">
        <v>3901</v>
      </c>
      <c r="DN7144" s="17">
        <f>COUNTIF(AU7144:DM7144, "X")</f>
        <v>1</v>
      </c>
    </row>
    <row r="7145" spans="1:118" s="17" customFormat="1">
      <c r="A7145" s="523" t="s">
        <v>2271</v>
      </c>
      <c r="B7145" s="17">
        <v>55</v>
      </c>
      <c r="C7145" s="17">
        <v>181565</v>
      </c>
      <c r="D7145" s="17" t="s">
        <v>1412</v>
      </c>
      <c r="E7145" s="17" t="s">
        <v>479</v>
      </c>
      <c r="F7145" s="17" t="s">
        <v>18</v>
      </c>
      <c r="H7145" s="309">
        <v>36587</v>
      </c>
      <c r="I7145" s="309">
        <v>43166</v>
      </c>
      <c r="J7145" s="17" t="s">
        <v>3888</v>
      </c>
      <c r="L7145" s="17" t="s">
        <v>1413</v>
      </c>
      <c r="N7145" s="17" t="s">
        <v>31</v>
      </c>
      <c r="O7145" s="17" t="s">
        <v>15</v>
      </c>
      <c r="P7145" s="17">
        <v>45373</v>
      </c>
      <c r="Q7145" s="17">
        <v>9294</v>
      </c>
      <c r="AD7145" s="17" t="s">
        <v>9896</v>
      </c>
      <c r="AF7145" s="17">
        <v>15</v>
      </c>
      <c r="AG7145" s="17">
        <v>2</v>
      </c>
      <c r="AM7145" s="17" t="s">
        <v>94</v>
      </c>
      <c r="AN7145" s="17" t="s">
        <v>20471</v>
      </c>
      <c r="AO7145" s="17">
        <v>3</v>
      </c>
      <c r="AP7145" s="17">
        <v>80</v>
      </c>
      <c r="AQ7145" s="17">
        <v>5</v>
      </c>
      <c r="AR7145" s="17" t="s">
        <v>10180</v>
      </c>
      <c r="CY7145" s="17" t="s">
        <v>21</v>
      </c>
      <c r="DN7145" s="17">
        <f>COUNTIF(AU7145:DM7145, "X")</f>
        <v>0</v>
      </c>
    </row>
    <row r="7146" spans="1:118" s="17" customFormat="1">
      <c r="A7146" s="17" t="s">
        <v>5921</v>
      </c>
      <c r="B7146" s="17">
        <v>55</v>
      </c>
      <c r="C7146" s="17">
        <v>181566</v>
      </c>
      <c r="D7146" s="17" t="s">
        <v>5922</v>
      </c>
      <c r="E7146" s="17" t="s">
        <v>333</v>
      </c>
      <c r="F7146" s="17" t="s">
        <v>229</v>
      </c>
      <c r="H7146" s="309">
        <v>33322</v>
      </c>
      <c r="I7146" s="309">
        <v>43166</v>
      </c>
      <c r="J7146" s="17" t="s">
        <v>3888</v>
      </c>
      <c r="L7146" s="17" t="s">
        <v>5923</v>
      </c>
      <c r="N7146" s="17" t="s">
        <v>19</v>
      </c>
      <c r="O7146" s="17" t="s">
        <v>15</v>
      </c>
      <c r="P7146" s="17">
        <v>45356</v>
      </c>
      <c r="AC7146" s="17" t="s">
        <v>3890</v>
      </c>
      <c r="AD7146" s="17" t="s">
        <v>3891</v>
      </c>
      <c r="AF7146" s="17">
        <v>8</v>
      </c>
      <c r="AG7146" s="17">
        <v>2</v>
      </c>
      <c r="AM7146" s="17" t="s">
        <v>105</v>
      </c>
      <c r="AN7146" s="17" t="s">
        <v>5515</v>
      </c>
      <c r="AO7146" s="17">
        <v>3</v>
      </c>
      <c r="AP7146" s="17">
        <v>80</v>
      </c>
      <c r="AQ7146" s="17">
        <v>5</v>
      </c>
      <c r="AT7146" s="17" t="s">
        <v>5516</v>
      </c>
      <c r="CH7146" s="17" t="s">
        <v>3901</v>
      </c>
      <c r="DN7146" s="17">
        <f>COUNTIF(AU7146:DM7146, "X")</f>
        <v>1</v>
      </c>
    </row>
    <row r="7147" spans="1:118" s="17" customFormat="1">
      <c r="A7147" s="17" t="s">
        <v>17987</v>
      </c>
      <c r="B7147" s="17">
        <v>55</v>
      </c>
      <c r="C7147" s="17">
        <v>155881</v>
      </c>
      <c r="D7147" s="17" t="s">
        <v>17988</v>
      </c>
      <c r="E7147" s="17" t="s">
        <v>164</v>
      </c>
      <c r="F7147" s="17" t="s">
        <v>17</v>
      </c>
      <c r="H7147" s="309">
        <v>34033</v>
      </c>
      <c r="I7147" s="309">
        <v>43167</v>
      </c>
      <c r="J7147" s="17" t="s">
        <v>3888</v>
      </c>
      <c r="L7147" s="17" t="s">
        <v>17989</v>
      </c>
      <c r="N7147" s="17" t="s">
        <v>50</v>
      </c>
      <c r="O7147" s="17" t="s">
        <v>15</v>
      </c>
      <c r="P7147" s="17">
        <v>45344</v>
      </c>
      <c r="Q7147" s="17">
        <v>7623</v>
      </c>
      <c r="AF7147" s="17">
        <v>15</v>
      </c>
      <c r="AG7147" s="17">
        <v>2</v>
      </c>
      <c r="AH7147" s="17" t="s">
        <v>11926</v>
      </c>
      <c r="AK7147" s="17" t="s">
        <v>17298</v>
      </c>
      <c r="AM7147" s="17" t="s">
        <v>51</v>
      </c>
      <c r="AN7147" s="17" t="s">
        <v>17933</v>
      </c>
      <c r="AO7147" s="17">
        <v>3</v>
      </c>
      <c r="AP7147" s="17">
        <v>80</v>
      </c>
      <c r="AQ7147" s="17">
        <v>5</v>
      </c>
      <c r="AR7147" s="17" t="s">
        <v>17300</v>
      </c>
      <c r="DN7147" s="17">
        <f>COUNTIF(AU7147:DM7147, "X")</f>
        <v>0</v>
      </c>
    </row>
    <row r="7148" spans="1:118" s="17" customFormat="1">
      <c r="A7148" s="17" t="s">
        <v>18856</v>
      </c>
      <c r="B7148" s="17">
        <v>55</v>
      </c>
      <c r="C7148" s="17">
        <v>181578</v>
      </c>
      <c r="D7148" s="17" t="s">
        <v>4677</v>
      </c>
      <c r="E7148" s="17" t="s">
        <v>4790</v>
      </c>
      <c r="F7148" s="17" t="s">
        <v>18857</v>
      </c>
      <c r="G7148" s="17" t="s">
        <v>49</v>
      </c>
      <c r="H7148" s="309">
        <v>23554</v>
      </c>
      <c r="I7148" s="309">
        <v>43168</v>
      </c>
      <c r="J7148" s="17" t="s">
        <v>3888</v>
      </c>
      <c r="L7148" s="17" t="s">
        <v>18858</v>
      </c>
      <c r="N7148" s="17" t="s">
        <v>31</v>
      </c>
      <c r="O7148" s="17" t="s">
        <v>15</v>
      </c>
      <c r="P7148" s="17">
        <v>45373</v>
      </c>
      <c r="AD7148" s="17" t="s">
        <v>9896</v>
      </c>
      <c r="AF7148" s="17">
        <v>8</v>
      </c>
      <c r="AG7148" s="17">
        <v>2</v>
      </c>
      <c r="AM7148" s="17" t="s">
        <v>136</v>
      </c>
      <c r="AN7148" s="17" t="s">
        <v>18697</v>
      </c>
      <c r="AO7148" s="17">
        <v>3</v>
      </c>
      <c r="AP7148" s="17">
        <v>80</v>
      </c>
      <c r="AQ7148" s="17">
        <v>5</v>
      </c>
      <c r="AR7148" s="17" t="s">
        <v>9898</v>
      </c>
      <c r="BD7148" s="17" t="s">
        <v>3901</v>
      </c>
      <c r="BS7148" s="17" t="s">
        <v>3901</v>
      </c>
      <c r="CH7148" s="17" t="s">
        <v>3901</v>
      </c>
      <c r="CQ7148" s="17" t="s">
        <v>3901</v>
      </c>
      <c r="CU7148" s="17" t="s">
        <v>3901</v>
      </c>
      <c r="DN7148" s="17">
        <f>COUNTIF(AU7148:DM7148, "X")</f>
        <v>5</v>
      </c>
    </row>
    <row r="7149" spans="1:118" s="17" customFormat="1">
      <c r="A7149" s="17" t="s">
        <v>7409</v>
      </c>
      <c r="B7149" s="17">
        <v>55</v>
      </c>
      <c r="C7149" s="17">
        <v>181587</v>
      </c>
      <c r="D7149" s="17" t="s">
        <v>467</v>
      </c>
      <c r="E7149" s="17" t="s">
        <v>7410</v>
      </c>
      <c r="F7149" s="17" t="s">
        <v>354</v>
      </c>
      <c r="H7149" s="309">
        <v>35499</v>
      </c>
      <c r="I7149" s="309">
        <v>43169</v>
      </c>
      <c r="J7149" s="17" t="s">
        <v>3888</v>
      </c>
      <c r="L7149" s="17" t="s">
        <v>7391</v>
      </c>
      <c r="N7149" s="17" t="s">
        <v>19</v>
      </c>
      <c r="O7149" s="17" t="s">
        <v>15</v>
      </c>
      <c r="P7149" s="17">
        <v>45356</v>
      </c>
      <c r="Q7149" s="17">
        <v>2014</v>
      </c>
      <c r="AC7149" s="17" t="s">
        <v>3890</v>
      </c>
      <c r="AD7149" s="17" t="s">
        <v>3891</v>
      </c>
      <c r="AF7149" s="17">
        <v>8</v>
      </c>
      <c r="AG7149" s="17">
        <v>2</v>
      </c>
      <c r="AM7149" s="17" t="s">
        <v>2605</v>
      </c>
      <c r="AN7149" s="17" t="s">
        <v>7253</v>
      </c>
      <c r="AO7149" s="17">
        <v>3</v>
      </c>
      <c r="AP7149" s="17">
        <v>80</v>
      </c>
      <c r="AQ7149" s="17">
        <v>5</v>
      </c>
      <c r="AT7149" s="17" t="s">
        <v>6589</v>
      </c>
      <c r="DN7149" s="17">
        <f>COUNTIF(AU7149:DM7149, "X")</f>
        <v>0</v>
      </c>
    </row>
    <row r="7150" spans="1:118" s="17" customFormat="1">
      <c r="A7150" s="17" t="s">
        <v>23785</v>
      </c>
      <c r="B7150" s="17">
        <v>55</v>
      </c>
      <c r="C7150" s="17">
        <v>159497</v>
      </c>
      <c r="D7150" s="17" t="s">
        <v>12348</v>
      </c>
      <c r="E7150" s="17" t="s">
        <v>3966</v>
      </c>
      <c r="F7150" s="17" t="s">
        <v>12</v>
      </c>
      <c r="H7150" s="309">
        <v>34207</v>
      </c>
      <c r="I7150" s="309">
        <v>43169</v>
      </c>
      <c r="J7150" s="17" t="s">
        <v>3888</v>
      </c>
      <c r="L7150" s="17" t="s">
        <v>23547</v>
      </c>
      <c r="M7150" s="17" t="s">
        <v>4579</v>
      </c>
      <c r="N7150" s="17" t="s">
        <v>126</v>
      </c>
      <c r="O7150" s="17" t="s">
        <v>15</v>
      </c>
      <c r="P7150" s="17">
        <v>45383</v>
      </c>
      <c r="AF7150" s="17">
        <v>8</v>
      </c>
      <c r="AG7150" s="17">
        <v>2</v>
      </c>
      <c r="AI7150" s="17" t="s">
        <v>20542</v>
      </c>
      <c r="AM7150" s="17" t="s">
        <v>303</v>
      </c>
      <c r="AN7150" s="17" t="s">
        <v>23502</v>
      </c>
      <c r="AO7150" s="17">
        <v>3</v>
      </c>
      <c r="AP7150" s="17">
        <v>80</v>
      </c>
      <c r="AQ7150" s="17">
        <v>5</v>
      </c>
      <c r="AR7150" s="17" t="s">
        <v>22585</v>
      </c>
      <c r="AS7150" s="17" t="s">
        <v>23503</v>
      </c>
      <c r="CQ7150" s="17" t="s">
        <v>3901</v>
      </c>
      <c r="CU7150" s="17" t="s">
        <v>3901</v>
      </c>
      <c r="DF7150" s="17" t="s">
        <v>3901</v>
      </c>
      <c r="DN7150" s="17">
        <f>COUNTIF(AU7150:DM7150, "X")</f>
        <v>3</v>
      </c>
    </row>
    <row r="7151" spans="1:118" s="17" customFormat="1">
      <c r="A7151" s="17" t="s">
        <v>25254</v>
      </c>
      <c r="B7151" s="17">
        <v>55</v>
      </c>
      <c r="C7151" s="17">
        <v>181593</v>
      </c>
      <c r="D7151" s="17" t="s">
        <v>9323</v>
      </c>
      <c r="E7151" s="17" t="s">
        <v>263</v>
      </c>
      <c r="F7151" s="17" t="s">
        <v>58</v>
      </c>
      <c r="H7151" s="309">
        <v>20335</v>
      </c>
      <c r="I7151" s="309">
        <v>43155</v>
      </c>
      <c r="J7151" s="17" t="s">
        <v>3888</v>
      </c>
      <c r="L7151" s="17" t="s">
        <v>25255</v>
      </c>
      <c r="N7151" s="17" t="s">
        <v>31</v>
      </c>
      <c r="O7151" s="17" t="s">
        <v>15</v>
      </c>
      <c r="P7151" s="17">
        <v>45373</v>
      </c>
      <c r="AC7151" s="17" t="s">
        <v>9895</v>
      </c>
      <c r="AD7151" s="17" t="s">
        <v>9896</v>
      </c>
      <c r="AF7151" s="17">
        <v>15</v>
      </c>
      <c r="AG7151" s="17">
        <v>2</v>
      </c>
      <c r="AM7151" s="17" t="s">
        <v>67</v>
      </c>
      <c r="AN7151" s="17" t="s">
        <v>25087</v>
      </c>
      <c r="AO7151" s="17">
        <v>3</v>
      </c>
      <c r="AP7151" s="17">
        <v>80</v>
      </c>
      <c r="AQ7151" s="17">
        <v>5</v>
      </c>
      <c r="AR7151" s="17" t="s">
        <v>9898</v>
      </c>
      <c r="AT7151" s="17" t="s">
        <v>16072</v>
      </c>
      <c r="DN7151" s="17">
        <f>COUNTIF(AU7151:DM7151, "X")</f>
        <v>0</v>
      </c>
    </row>
    <row r="7152" spans="1:118" s="17" customFormat="1">
      <c r="A7152" s="17" t="s">
        <v>25132</v>
      </c>
      <c r="B7152" s="17">
        <v>55</v>
      </c>
      <c r="C7152" s="17">
        <v>181595</v>
      </c>
      <c r="D7152" s="17" t="s">
        <v>14927</v>
      </c>
      <c r="E7152" s="17" t="s">
        <v>626</v>
      </c>
      <c r="F7152" s="17" t="s">
        <v>229</v>
      </c>
      <c r="H7152" s="309">
        <v>26539</v>
      </c>
      <c r="I7152" s="309">
        <v>43159</v>
      </c>
      <c r="J7152" s="17" t="s">
        <v>3888</v>
      </c>
      <c r="L7152" s="17" t="s">
        <v>25133</v>
      </c>
      <c r="N7152" s="17" t="s">
        <v>31</v>
      </c>
      <c r="O7152" s="17" t="s">
        <v>15</v>
      </c>
      <c r="P7152" s="17">
        <v>45373</v>
      </c>
      <c r="AC7152" s="17" t="s">
        <v>9895</v>
      </c>
      <c r="AD7152" s="17" t="s">
        <v>9896</v>
      </c>
      <c r="AF7152" s="17">
        <v>8</v>
      </c>
      <c r="AG7152" s="17">
        <v>2</v>
      </c>
      <c r="AM7152" s="17" t="s">
        <v>67</v>
      </c>
      <c r="AN7152" s="17" t="s">
        <v>25087</v>
      </c>
      <c r="AO7152" s="17">
        <v>3</v>
      </c>
      <c r="AP7152" s="17">
        <v>80</v>
      </c>
      <c r="AQ7152" s="17">
        <v>5</v>
      </c>
      <c r="AR7152" s="17" t="s">
        <v>9898</v>
      </c>
      <c r="AT7152" s="17" t="s">
        <v>16072</v>
      </c>
      <c r="AZ7152" s="17" t="s">
        <v>3901</v>
      </c>
      <c r="BD7152" s="17" t="s">
        <v>3901</v>
      </c>
      <c r="BS7152" s="17" t="s">
        <v>3901</v>
      </c>
      <c r="CH7152" s="17" t="s">
        <v>3901</v>
      </c>
      <c r="DN7152" s="17">
        <f>COUNTIF(AU7152:DM7152, "X")</f>
        <v>4</v>
      </c>
    </row>
    <row r="7153" spans="1:118" s="17" customFormat="1">
      <c r="A7153" s="17" t="s">
        <v>14593</v>
      </c>
      <c r="B7153" s="17">
        <v>55</v>
      </c>
      <c r="C7153" s="17">
        <v>181603</v>
      </c>
      <c r="D7153" s="17" t="s">
        <v>1029</v>
      </c>
      <c r="E7153" s="17" t="s">
        <v>158</v>
      </c>
      <c r="F7153" s="17" t="s">
        <v>178</v>
      </c>
      <c r="H7153" s="309">
        <v>35495</v>
      </c>
      <c r="I7153" s="309">
        <v>43164</v>
      </c>
      <c r="J7153" s="17" t="s">
        <v>3888</v>
      </c>
      <c r="L7153" s="17" t="s">
        <v>14594</v>
      </c>
      <c r="N7153" s="17" t="s">
        <v>31</v>
      </c>
      <c r="O7153" s="17" t="s">
        <v>15</v>
      </c>
      <c r="P7153" s="17">
        <v>45373</v>
      </c>
      <c r="AC7153" s="17" t="s">
        <v>9895</v>
      </c>
      <c r="AD7153" s="17" t="s">
        <v>9896</v>
      </c>
      <c r="AF7153" s="17">
        <v>15</v>
      </c>
      <c r="AG7153" s="17">
        <v>2</v>
      </c>
      <c r="AM7153" s="17" t="s">
        <v>108</v>
      </c>
      <c r="AN7153" s="17" t="s">
        <v>14364</v>
      </c>
      <c r="AO7153" s="17">
        <v>3</v>
      </c>
      <c r="AP7153" s="17">
        <v>80</v>
      </c>
      <c r="AQ7153" s="17">
        <v>5</v>
      </c>
      <c r="AR7153" s="17" t="s">
        <v>9898</v>
      </c>
      <c r="AT7153" s="17" t="s">
        <v>14152</v>
      </c>
      <c r="DN7153" s="17">
        <f>COUNTIF(AU7153:DM7153, "X")</f>
        <v>0</v>
      </c>
    </row>
    <row r="7154" spans="1:118" s="17" customFormat="1">
      <c r="A7154" s="17" t="s">
        <v>14750</v>
      </c>
      <c r="B7154" s="17">
        <v>55</v>
      </c>
      <c r="C7154" s="17">
        <v>181608</v>
      </c>
      <c r="D7154" s="17" t="s">
        <v>4055</v>
      </c>
      <c r="E7154" s="17" t="s">
        <v>52</v>
      </c>
      <c r="F7154" s="17" t="s">
        <v>30</v>
      </c>
      <c r="H7154" s="309">
        <v>34037</v>
      </c>
      <c r="I7154" s="309">
        <v>43168</v>
      </c>
      <c r="J7154" s="17" t="s">
        <v>3888</v>
      </c>
      <c r="L7154" s="17" t="s">
        <v>14751</v>
      </c>
      <c r="N7154" s="17" t="s">
        <v>31</v>
      </c>
      <c r="O7154" s="17" t="s">
        <v>15</v>
      </c>
      <c r="P7154" s="17">
        <v>45373</v>
      </c>
      <c r="AC7154" s="17" t="s">
        <v>9895</v>
      </c>
      <c r="AD7154" s="17" t="s">
        <v>9896</v>
      </c>
      <c r="AF7154" s="17">
        <v>8</v>
      </c>
      <c r="AG7154" s="17">
        <v>2</v>
      </c>
      <c r="AM7154" s="17" t="s">
        <v>335</v>
      </c>
      <c r="AN7154" s="17" t="s">
        <v>14693</v>
      </c>
      <c r="AO7154" s="17">
        <v>3</v>
      </c>
      <c r="AP7154" s="17">
        <v>80</v>
      </c>
      <c r="AQ7154" s="17">
        <v>5</v>
      </c>
      <c r="AR7154" s="17" t="s">
        <v>9898</v>
      </c>
      <c r="AT7154" s="17" t="s">
        <v>14152</v>
      </c>
      <c r="DA7154" s="17" t="s">
        <v>3901</v>
      </c>
      <c r="DN7154" s="17">
        <f>COUNTIF(AU7154:DM7154, "X")</f>
        <v>1</v>
      </c>
    </row>
    <row r="7155" spans="1:118" s="17" customFormat="1">
      <c r="A7155" s="17" t="s">
        <v>22526</v>
      </c>
      <c r="B7155" s="17">
        <v>55</v>
      </c>
      <c r="C7155" s="17">
        <v>181609</v>
      </c>
      <c r="D7155" s="17" t="s">
        <v>215</v>
      </c>
      <c r="E7155" s="17" t="s">
        <v>195</v>
      </c>
      <c r="F7155" s="17" t="s">
        <v>164</v>
      </c>
      <c r="H7155" s="309">
        <v>36426</v>
      </c>
      <c r="I7155" s="309">
        <v>43167</v>
      </c>
      <c r="J7155" s="17" t="s">
        <v>3888</v>
      </c>
      <c r="L7155" s="17" t="s">
        <v>22527</v>
      </c>
      <c r="N7155" s="17" t="s">
        <v>31</v>
      </c>
      <c r="O7155" s="17" t="s">
        <v>15</v>
      </c>
      <c r="P7155" s="17">
        <v>45373</v>
      </c>
      <c r="AF7155" s="17">
        <v>8</v>
      </c>
      <c r="AG7155" s="17">
        <v>2</v>
      </c>
      <c r="AH7155" s="17" t="s">
        <v>11926</v>
      </c>
      <c r="AK7155" s="17" t="s">
        <v>11927</v>
      </c>
      <c r="AM7155" s="17" t="s">
        <v>177</v>
      </c>
      <c r="AN7155" s="17" t="s">
        <v>22466</v>
      </c>
      <c r="AO7155" s="17">
        <v>3</v>
      </c>
      <c r="AP7155" s="17">
        <v>80</v>
      </c>
      <c r="AQ7155" s="17">
        <v>5</v>
      </c>
      <c r="AR7155" s="17" t="s">
        <v>11941</v>
      </c>
      <c r="DN7155" s="17">
        <f>COUNTIF(AU7155:DM7155, "X")</f>
        <v>0</v>
      </c>
    </row>
    <row r="7156" spans="1:118" s="17" customFormat="1">
      <c r="A7156" s="17" t="s">
        <v>15421</v>
      </c>
      <c r="B7156" s="17">
        <v>55</v>
      </c>
      <c r="C7156" s="17">
        <v>181613</v>
      </c>
      <c r="D7156" s="17" t="s">
        <v>15422</v>
      </c>
      <c r="E7156" s="17" t="s">
        <v>112</v>
      </c>
      <c r="F7156" s="17" t="s">
        <v>371</v>
      </c>
      <c r="H7156" s="309">
        <v>34467</v>
      </c>
      <c r="I7156" s="309">
        <v>43166</v>
      </c>
      <c r="J7156" s="17" t="s">
        <v>3888</v>
      </c>
      <c r="L7156" s="17" t="s">
        <v>15417</v>
      </c>
      <c r="N7156" s="17" t="s">
        <v>31</v>
      </c>
      <c r="O7156" s="17" t="s">
        <v>15</v>
      </c>
      <c r="P7156" s="17">
        <v>45373</v>
      </c>
      <c r="Q7156" s="17">
        <v>3009</v>
      </c>
      <c r="AC7156" s="17" t="s">
        <v>9895</v>
      </c>
      <c r="AD7156" s="17" t="s">
        <v>9896</v>
      </c>
      <c r="AF7156" s="17">
        <v>15</v>
      </c>
      <c r="AG7156" s="17">
        <v>2</v>
      </c>
      <c r="AM7156" s="17" t="s">
        <v>44</v>
      </c>
      <c r="AN7156" s="17" t="s">
        <v>15244</v>
      </c>
      <c r="AO7156" s="17">
        <v>3</v>
      </c>
      <c r="AP7156" s="17">
        <v>80</v>
      </c>
      <c r="AQ7156" s="17">
        <v>5</v>
      </c>
      <c r="AR7156" s="17" t="s">
        <v>9898</v>
      </c>
      <c r="AT7156" s="17" t="s">
        <v>15057</v>
      </c>
      <c r="DA7156" s="17" t="s">
        <v>3901</v>
      </c>
      <c r="DD7156" s="17" t="s">
        <v>3901</v>
      </c>
      <c r="DF7156" s="17" t="s">
        <v>3901</v>
      </c>
      <c r="DN7156" s="17">
        <f>COUNTIF(AU7156:DM7156, "X")</f>
        <v>3</v>
      </c>
    </row>
    <row r="7157" spans="1:118" s="17" customFormat="1">
      <c r="A7157" s="17" t="s">
        <v>24778</v>
      </c>
      <c r="B7157" s="17">
        <v>55</v>
      </c>
      <c r="C7157" s="17">
        <v>181614</v>
      </c>
      <c r="D7157" s="17" t="s">
        <v>24779</v>
      </c>
      <c r="E7157" s="17" t="s">
        <v>18</v>
      </c>
      <c r="F7157" s="17" t="s">
        <v>310</v>
      </c>
      <c r="H7157" s="309">
        <v>33842</v>
      </c>
      <c r="I7157" s="309">
        <v>43166</v>
      </c>
      <c r="J7157" s="17" t="s">
        <v>3888</v>
      </c>
      <c r="L7157" s="17" t="s">
        <v>24753</v>
      </c>
      <c r="N7157" s="17" t="s">
        <v>31</v>
      </c>
      <c r="O7157" s="17" t="s">
        <v>15</v>
      </c>
      <c r="P7157" s="17">
        <v>45373</v>
      </c>
      <c r="AC7157" s="17" t="s">
        <v>9895</v>
      </c>
      <c r="AD7157" s="17" t="s">
        <v>9896</v>
      </c>
      <c r="AF7157" s="17">
        <v>8</v>
      </c>
      <c r="AG7157" s="17">
        <v>2</v>
      </c>
      <c r="AM7157" s="17" t="s">
        <v>268</v>
      </c>
      <c r="AN7157" s="17" t="s">
        <v>24751</v>
      </c>
      <c r="AO7157" s="17">
        <v>3</v>
      </c>
      <c r="AP7157" s="17">
        <v>80</v>
      </c>
      <c r="AQ7157" s="17">
        <v>5</v>
      </c>
      <c r="AR7157" s="17" t="s">
        <v>9898</v>
      </c>
      <c r="AT7157" s="17" t="s">
        <v>14152</v>
      </c>
      <c r="DN7157" s="17">
        <f>COUNTIF(AU7157:DM7157, "X")</f>
        <v>0</v>
      </c>
    </row>
    <row r="7158" spans="1:118" s="17" customFormat="1">
      <c r="A7158" s="17" t="s">
        <v>16601</v>
      </c>
      <c r="B7158" s="17">
        <v>55</v>
      </c>
      <c r="C7158" s="17">
        <v>181620</v>
      </c>
      <c r="D7158" s="17" t="s">
        <v>16602</v>
      </c>
      <c r="E7158" s="17" t="s">
        <v>501</v>
      </c>
      <c r="F7158" s="17" t="s">
        <v>356</v>
      </c>
      <c r="H7158" s="309">
        <v>34421</v>
      </c>
      <c r="I7158" s="309">
        <v>43172</v>
      </c>
      <c r="J7158" s="17" t="s">
        <v>3888</v>
      </c>
      <c r="L7158" s="17" t="s">
        <v>408</v>
      </c>
      <c r="M7158" s="17" t="s">
        <v>14201</v>
      </c>
      <c r="N7158" s="17" t="s">
        <v>31</v>
      </c>
      <c r="O7158" s="17" t="s">
        <v>15</v>
      </c>
      <c r="P7158" s="17">
        <v>45373</v>
      </c>
      <c r="Q7158" s="17">
        <v>5624</v>
      </c>
      <c r="AC7158" s="17" t="s">
        <v>9895</v>
      </c>
      <c r="AD7158" s="17" t="s">
        <v>9896</v>
      </c>
      <c r="AF7158" s="17">
        <v>8</v>
      </c>
      <c r="AG7158" s="17">
        <v>2</v>
      </c>
      <c r="AM7158" s="17" t="s">
        <v>41</v>
      </c>
      <c r="AN7158" s="17" t="s">
        <v>16339</v>
      </c>
      <c r="AO7158" s="17">
        <v>3</v>
      </c>
      <c r="AP7158" s="17">
        <v>80</v>
      </c>
      <c r="AQ7158" s="17">
        <v>5</v>
      </c>
      <c r="AR7158" s="17" t="s">
        <v>9898</v>
      </c>
      <c r="AT7158" s="17" t="s">
        <v>16072</v>
      </c>
      <c r="CH7158" s="17" t="s">
        <v>3901</v>
      </c>
      <c r="CU7158" s="17" t="s">
        <v>3901</v>
      </c>
      <c r="DA7158" s="17" t="s">
        <v>3901</v>
      </c>
      <c r="DN7158" s="17">
        <f>COUNTIF(AU7158:DM7158, "X")</f>
        <v>3</v>
      </c>
    </row>
    <row r="7159" spans="1:118" s="17" customFormat="1">
      <c r="A7159" s="17" t="s">
        <v>7223</v>
      </c>
      <c r="B7159" s="17">
        <v>55</v>
      </c>
      <c r="C7159" s="17">
        <v>181632</v>
      </c>
      <c r="D7159" s="17" t="s">
        <v>6824</v>
      </c>
      <c r="E7159" s="17" t="s">
        <v>160</v>
      </c>
      <c r="F7159" s="17" t="s">
        <v>513</v>
      </c>
      <c r="H7159" s="309">
        <v>31146</v>
      </c>
      <c r="I7159" s="309">
        <v>43169</v>
      </c>
      <c r="J7159" s="17" t="s">
        <v>3888</v>
      </c>
      <c r="K7159" s="17" t="s">
        <v>30</v>
      </c>
      <c r="L7159" s="17" t="s">
        <v>6825</v>
      </c>
      <c r="N7159" s="17" t="s">
        <v>19</v>
      </c>
      <c r="O7159" s="17" t="s">
        <v>15</v>
      </c>
      <c r="P7159" s="17">
        <v>45356</v>
      </c>
      <c r="Q7159" s="17">
        <v>8247</v>
      </c>
      <c r="AC7159" s="17" t="s">
        <v>3890</v>
      </c>
      <c r="AD7159" s="17" t="s">
        <v>3891</v>
      </c>
      <c r="AF7159" s="17">
        <v>8</v>
      </c>
      <c r="AG7159" s="17">
        <v>2</v>
      </c>
      <c r="AM7159" s="17" t="s">
        <v>248</v>
      </c>
      <c r="AN7159" s="17" t="s">
        <v>6588</v>
      </c>
      <c r="AO7159" s="17">
        <v>3</v>
      </c>
      <c r="AP7159" s="17">
        <v>80</v>
      </c>
      <c r="AQ7159" s="17">
        <v>5</v>
      </c>
      <c r="AT7159" s="17" t="s">
        <v>6589</v>
      </c>
      <c r="CY7159" s="17" t="s">
        <v>3901</v>
      </c>
      <c r="DA7159" s="17" t="s">
        <v>3901</v>
      </c>
      <c r="DE7159" s="17" t="s">
        <v>30</v>
      </c>
      <c r="DF7159" s="17" t="s">
        <v>3901</v>
      </c>
      <c r="DN7159" s="17">
        <f>COUNTIF(AU7159:DM7159, "X")</f>
        <v>3</v>
      </c>
    </row>
    <row r="7160" spans="1:118" s="17" customFormat="1">
      <c r="A7160" s="17" t="s">
        <v>11863</v>
      </c>
      <c r="B7160" s="17">
        <v>55</v>
      </c>
      <c r="C7160" s="17">
        <v>181633</v>
      </c>
      <c r="D7160" s="17" t="s">
        <v>5232</v>
      </c>
      <c r="E7160" s="17" t="s">
        <v>18</v>
      </c>
      <c r="F7160" s="17" t="s">
        <v>93</v>
      </c>
      <c r="H7160" s="309">
        <v>33182</v>
      </c>
      <c r="I7160" s="309">
        <v>43168</v>
      </c>
      <c r="J7160" s="17" t="s">
        <v>3888</v>
      </c>
      <c r="L7160" s="17" t="s">
        <v>11864</v>
      </c>
      <c r="N7160" s="17" t="s">
        <v>14</v>
      </c>
      <c r="O7160" s="17" t="s">
        <v>15</v>
      </c>
      <c r="P7160" s="17">
        <v>45371</v>
      </c>
      <c r="AC7160" s="17" t="s">
        <v>14</v>
      </c>
      <c r="AF7160" s="17">
        <v>8</v>
      </c>
      <c r="AG7160" s="17">
        <v>2</v>
      </c>
      <c r="AI7160" s="17" t="s">
        <v>10178</v>
      </c>
      <c r="AM7160" s="17" t="s">
        <v>173</v>
      </c>
      <c r="AN7160" s="17" t="s">
        <v>11705</v>
      </c>
      <c r="AO7160" s="17">
        <v>3</v>
      </c>
      <c r="AP7160" s="17">
        <v>80</v>
      </c>
      <c r="AQ7160" s="17">
        <v>5</v>
      </c>
      <c r="AR7160" s="17" t="s">
        <v>10180</v>
      </c>
      <c r="DN7160" s="17">
        <f>COUNTIF(AU7160:DM7160, "X")</f>
        <v>0</v>
      </c>
    </row>
    <row r="7161" spans="1:118" s="17" customFormat="1">
      <c r="A7161" s="17" t="s">
        <v>19557</v>
      </c>
      <c r="B7161" s="17">
        <v>55</v>
      </c>
      <c r="C7161" s="17">
        <v>181634</v>
      </c>
      <c r="D7161" s="17" t="s">
        <v>17383</v>
      </c>
      <c r="E7161" s="17" t="s">
        <v>19558</v>
      </c>
      <c r="F7161" s="17" t="s">
        <v>125</v>
      </c>
      <c r="H7161" s="309">
        <v>36261</v>
      </c>
      <c r="I7161" s="309">
        <v>43169</v>
      </c>
      <c r="J7161" s="17" t="s">
        <v>3888</v>
      </c>
      <c r="L7161" s="17" t="s">
        <v>19559</v>
      </c>
      <c r="N7161" s="17" t="s">
        <v>31</v>
      </c>
      <c r="O7161" s="17" t="s">
        <v>15</v>
      </c>
      <c r="P7161" s="17">
        <v>45373</v>
      </c>
      <c r="AF7161" s="17">
        <v>8</v>
      </c>
      <c r="AG7161" s="17">
        <v>2</v>
      </c>
      <c r="AH7161" s="17" t="s">
        <v>11926</v>
      </c>
      <c r="AK7161" s="17" t="s">
        <v>11927</v>
      </c>
      <c r="AM7161" s="17" t="s">
        <v>2615</v>
      </c>
      <c r="AN7161" s="17" t="s">
        <v>19445</v>
      </c>
      <c r="AO7161" s="17">
        <v>3</v>
      </c>
      <c r="AP7161" s="17">
        <v>80</v>
      </c>
      <c r="AQ7161" s="17">
        <v>5</v>
      </c>
      <c r="AR7161" s="17" t="s">
        <v>19446</v>
      </c>
      <c r="DN7161" s="17">
        <f>COUNTIF(AU7161:DM7161, "X")</f>
        <v>0</v>
      </c>
    </row>
    <row r="7162" spans="1:118" s="17" customFormat="1">
      <c r="A7162" s="17" t="s">
        <v>25214</v>
      </c>
      <c r="B7162" s="17">
        <v>55</v>
      </c>
      <c r="C7162" s="17">
        <v>181636</v>
      </c>
      <c r="D7162" s="17" t="s">
        <v>234</v>
      </c>
      <c r="E7162" s="17" t="s">
        <v>418</v>
      </c>
      <c r="F7162" s="17" t="s">
        <v>99</v>
      </c>
      <c r="H7162" s="309">
        <v>17059</v>
      </c>
      <c r="I7162" s="309">
        <v>43164</v>
      </c>
      <c r="J7162" s="17" t="s">
        <v>3888</v>
      </c>
      <c r="L7162" s="17" t="s">
        <v>25215</v>
      </c>
      <c r="N7162" s="17" t="s">
        <v>31</v>
      </c>
      <c r="O7162" s="17" t="s">
        <v>15</v>
      </c>
      <c r="P7162" s="17">
        <v>45373</v>
      </c>
      <c r="AC7162" s="17" t="s">
        <v>9895</v>
      </c>
      <c r="AD7162" s="17" t="s">
        <v>9896</v>
      </c>
      <c r="AF7162" s="17">
        <v>15</v>
      </c>
      <c r="AG7162" s="17">
        <v>2</v>
      </c>
      <c r="AM7162" s="17" t="s">
        <v>67</v>
      </c>
      <c r="AN7162" s="17" t="s">
        <v>25087</v>
      </c>
      <c r="AO7162" s="17">
        <v>3</v>
      </c>
      <c r="AP7162" s="17">
        <v>80</v>
      </c>
      <c r="AQ7162" s="17">
        <v>5</v>
      </c>
      <c r="AR7162" s="17" t="s">
        <v>9898</v>
      </c>
      <c r="AT7162" s="17" t="s">
        <v>16072</v>
      </c>
      <c r="CN7162" s="17" t="s">
        <v>3901</v>
      </c>
      <c r="CQ7162" s="17" t="s">
        <v>3901</v>
      </c>
      <c r="CU7162" s="17" t="s">
        <v>3901</v>
      </c>
      <c r="DA7162" s="17" t="s">
        <v>3901</v>
      </c>
      <c r="DN7162" s="17">
        <f>COUNTIF(AU7162:DM7162, "X")</f>
        <v>4</v>
      </c>
    </row>
    <row r="7163" spans="1:118" s="17" customFormat="1">
      <c r="A7163" s="17" t="s">
        <v>5337</v>
      </c>
      <c r="B7163" s="17">
        <v>55</v>
      </c>
      <c r="C7163" s="17">
        <v>181641</v>
      </c>
      <c r="D7163" s="17" t="s">
        <v>5338</v>
      </c>
      <c r="E7163" s="17" t="s">
        <v>3943</v>
      </c>
      <c r="F7163" s="17" t="s">
        <v>5339</v>
      </c>
      <c r="H7163" s="309">
        <v>29085</v>
      </c>
      <c r="I7163" s="309">
        <v>43171</v>
      </c>
      <c r="J7163" s="17" t="s">
        <v>3888</v>
      </c>
      <c r="L7163" s="17" t="s">
        <v>5302</v>
      </c>
      <c r="N7163" s="17" t="s">
        <v>19</v>
      </c>
      <c r="O7163" s="17" t="s">
        <v>15</v>
      </c>
      <c r="P7163" s="17">
        <v>45356</v>
      </c>
      <c r="AC7163" s="17" t="s">
        <v>3890</v>
      </c>
      <c r="AD7163" s="17" t="s">
        <v>3891</v>
      </c>
      <c r="AF7163" s="17">
        <v>8</v>
      </c>
      <c r="AG7163" s="17">
        <v>2</v>
      </c>
      <c r="AM7163" s="17" t="s">
        <v>2603</v>
      </c>
      <c r="AN7163" s="17" t="s">
        <v>5023</v>
      </c>
      <c r="AO7163" s="17">
        <v>3</v>
      </c>
      <c r="AP7163" s="17">
        <v>80</v>
      </c>
      <c r="AQ7163" s="17">
        <v>5</v>
      </c>
      <c r="AT7163" s="17" t="s">
        <v>3893</v>
      </c>
      <c r="DN7163" s="17">
        <f>COUNTIF(AU7163:DM7163, "X")</f>
        <v>0</v>
      </c>
    </row>
    <row r="7164" spans="1:118" s="17" customFormat="1">
      <c r="A7164" s="17" t="s">
        <v>18964</v>
      </c>
      <c r="B7164" s="17">
        <v>55</v>
      </c>
      <c r="C7164" s="17">
        <v>181643</v>
      </c>
      <c r="D7164" s="17" t="s">
        <v>4628</v>
      </c>
      <c r="E7164" s="17" t="s">
        <v>4123</v>
      </c>
      <c r="F7164" s="17" t="s">
        <v>18557</v>
      </c>
      <c r="H7164" s="309">
        <v>36570</v>
      </c>
      <c r="I7164" s="309">
        <v>43172</v>
      </c>
      <c r="J7164" s="17" t="s">
        <v>3888</v>
      </c>
      <c r="L7164" s="17" t="s">
        <v>18884</v>
      </c>
      <c r="N7164" s="17" t="s">
        <v>31</v>
      </c>
      <c r="O7164" s="17" t="s">
        <v>15</v>
      </c>
      <c r="P7164" s="17">
        <v>45373</v>
      </c>
      <c r="AD7164" s="17" t="s">
        <v>9896</v>
      </c>
      <c r="AF7164" s="17">
        <v>8</v>
      </c>
      <c r="AG7164" s="17">
        <v>2</v>
      </c>
      <c r="AM7164" s="17" t="s">
        <v>136</v>
      </c>
      <c r="AN7164" s="17" t="s">
        <v>18697</v>
      </c>
      <c r="AO7164" s="17">
        <v>3</v>
      </c>
      <c r="AP7164" s="17">
        <v>80</v>
      </c>
      <c r="AQ7164" s="17">
        <v>5</v>
      </c>
      <c r="AR7164" s="17" t="s">
        <v>9898</v>
      </c>
      <c r="DA7164" s="17" t="s">
        <v>3901</v>
      </c>
      <c r="DF7164" s="17" t="s">
        <v>3901</v>
      </c>
      <c r="DN7164" s="17">
        <f>COUNTIF(AU7164:DM7164, "X")</f>
        <v>2</v>
      </c>
    </row>
    <row r="7165" spans="1:118" s="17" customFormat="1">
      <c r="A7165" s="17" t="s">
        <v>20143</v>
      </c>
      <c r="B7165" s="17">
        <v>55</v>
      </c>
      <c r="C7165" s="17">
        <v>181646</v>
      </c>
      <c r="D7165" s="17" t="s">
        <v>20144</v>
      </c>
      <c r="E7165" s="17" t="s">
        <v>5563</v>
      </c>
      <c r="F7165" s="17" t="s">
        <v>131</v>
      </c>
      <c r="H7165" s="309">
        <v>35503</v>
      </c>
      <c r="I7165" s="309">
        <v>43173</v>
      </c>
      <c r="J7165" s="17" t="s">
        <v>3888</v>
      </c>
      <c r="L7165" s="17" t="s">
        <v>20048</v>
      </c>
      <c r="N7165" s="17" t="s">
        <v>31</v>
      </c>
      <c r="O7165" s="17" t="s">
        <v>15</v>
      </c>
      <c r="P7165" s="17">
        <v>45373</v>
      </c>
      <c r="AD7165" s="17" t="s">
        <v>9896</v>
      </c>
      <c r="AF7165" s="17">
        <v>8</v>
      </c>
      <c r="AG7165" s="17">
        <v>2</v>
      </c>
      <c r="AM7165" s="17" t="s">
        <v>180</v>
      </c>
      <c r="AN7165" s="17" t="s">
        <v>20012</v>
      </c>
      <c r="AO7165" s="17">
        <v>3</v>
      </c>
      <c r="AP7165" s="17">
        <v>80</v>
      </c>
      <c r="AQ7165" s="17">
        <v>5</v>
      </c>
      <c r="AR7165" s="17" t="s">
        <v>10180</v>
      </c>
      <c r="CU7165" s="17" t="s">
        <v>3901</v>
      </c>
      <c r="DF7165" s="17" t="s">
        <v>3901</v>
      </c>
      <c r="DN7165" s="17">
        <f>COUNTIF(AU7165:DM7165, "X")</f>
        <v>2</v>
      </c>
    </row>
    <row r="7166" spans="1:118" s="17" customFormat="1">
      <c r="A7166" s="17" t="s">
        <v>21337</v>
      </c>
      <c r="B7166" s="17">
        <v>55</v>
      </c>
      <c r="C7166" s="17">
        <v>181650</v>
      </c>
      <c r="D7166" s="17" t="s">
        <v>178</v>
      </c>
      <c r="E7166" s="17" t="s">
        <v>17015</v>
      </c>
      <c r="F7166" s="17" t="s">
        <v>82</v>
      </c>
      <c r="H7166" s="309">
        <v>24523</v>
      </c>
      <c r="I7166" s="309">
        <v>43173</v>
      </c>
      <c r="J7166" s="17" t="s">
        <v>3888</v>
      </c>
      <c r="L7166" s="17" t="s">
        <v>21338</v>
      </c>
      <c r="N7166" s="17" t="s">
        <v>26</v>
      </c>
      <c r="O7166" s="17" t="s">
        <v>15</v>
      </c>
      <c r="P7166" s="17">
        <v>45318</v>
      </c>
      <c r="AF7166" s="17">
        <v>15</v>
      </c>
      <c r="AG7166" s="17">
        <v>2</v>
      </c>
      <c r="AI7166" s="17" t="s">
        <v>20669</v>
      </c>
      <c r="AM7166" s="17" t="s">
        <v>2616</v>
      </c>
      <c r="AN7166" s="17" t="s">
        <v>21221</v>
      </c>
      <c r="AO7166" s="17">
        <v>3</v>
      </c>
      <c r="AP7166" s="17">
        <v>80</v>
      </c>
      <c r="AQ7166" s="17">
        <v>5</v>
      </c>
      <c r="AR7166" s="17" t="s">
        <v>20671</v>
      </c>
      <c r="AS7166" s="17" t="s">
        <v>21222</v>
      </c>
      <c r="DN7166" s="17">
        <f>COUNTIF(AU7166:DM7166, "X")</f>
        <v>0</v>
      </c>
    </row>
    <row r="7167" spans="1:118" s="17" customFormat="1">
      <c r="A7167" s="17" t="s">
        <v>25222</v>
      </c>
      <c r="B7167" s="17">
        <v>55</v>
      </c>
      <c r="C7167" s="17">
        <v>181655</v>
      </c>
      <c r="D7167" s="17" t="s">
        <v>25223</v>
      </c>
      <c r="E7167" s="17" t="s">
        <v>8692</v>
      </c>
      <c r="F7167" s="17" t="s">
        <v>316</v>
      </c>
      <c r="H7167" s="309">
        <v>32435</v>
      </c>
      <c r="I7167" s="309">
        <v>43176</v>
      </c>
      <c r="J7167" s="17" t="s">
        <v>3888</v>
      </c>
      <c r="L7167" s="17" t="s">
        <v>495</v>
      </c>
      <c r="M7167" s="17" t="s">
        <v>14243</v>
      </c>
      <c r="N7167" s="17" t="s">
        <v>31</v>
      </c>
      <c r="O7167" s="17" t="s">
        <v>15</v>
      </c>
      <c r="P7167" s="17">
        <v>45373</v>
      </c>
      <c r="AC7167" s="17" t="s">
        <v>9895</v>
      </c>
      <c r="AD7167" s="17" t="s">
        <v>9896</v>
      </c>
      <c r="AF7167" s="17">
        <v>15</v>
      </c>
      <c r="AG7167" s="17">
        <v>2</v>
      </c>
      <c r="AM7167" s="17" t="s">
        <v>67</v>
      </c>
      <c r="AN7167" s="17" t="s">
        <v>25087</v>
      </c>
      <c r="AO7167" s="17">
        <v>3</v>
      </c>
      <c r="AP7167" s="17">
        <v>80</v>
      </c>
      <c r="AQ7167" s="17">
        <v>5</v>
      </c>
      <c r="AR7167" s="17" t="s">
        <v>9898</v>
      </c>
      <c r="AT7167" s="17" t="s">
        <v>16072</v>
      </c>
      <c r="DN7167" s="17">
        <f>COUNTIF(AU7167:DM7167, "X")</f>
        <v>0</v>
      </c>
    </row>
    <row r="7168" spans="1:118" s="17" customFormat="1">
      <c r="A7168" s="17" t="s">
        <v>9500</v>
      </c>
      <c r="B7168" s="17">
        <v>55</v>
      </c>
      <c r="C7168" s="17">
        <v>181657</v>
      </c>
      <c r="D7168" s="17" t="s">
        <v>9501</v>
      </c>
      <c r="E7168" s="17" t="s">
        <v>99</v>
      </c>
      <c r="F7168" s="17" t="s">
        <v>9502</v>
      </c>
      <c r="H7168" s="309">
        <v>32488</v>
      </c>
      <c r="I7168" s="309">
        <v>43176</v>
      </c>
      <c r="J7168" s="17" t="s">
        <v>3888</v>
      </c>
      <c r="L7168" s="17" t="s">
        <v>9503</v>
      </c>
      <c r="N7168" s="17" t="s">
        <v>19</v>
      </c>
      <c r="O7168" s="17" t="s">
        <v>15</v>
      </c>
      <c r="P7168" s="17">
        <v>45356</v>
      </c>
      <c r="AC7168" s="17" t="s">
        <v>3890</v>
      </c>
      <c r="AD7168" s="17" t="s">
        <v>3891</v>
      </c>
      <c r="AF7168" s="17">
        <v>8</v>
      </c>
      <c r="AG7168" s="17">
        <v>2</v>
      </c>
      <c r="AM7168" s="17" t="s">
        <v>311</v>
      </c>
      <c r="AN7168" s="17" t="s">
        <v>9449</v>
      </c>
      <c r="AO7168" s="17">
        <v>3</v>
      </c>
      <c r="AP7168" s="17">
        <v>80</v>
      </c>
      <c r="AQ7168" s="17">
        <v>5</v>
      </c>
      <c r="AT7168" s="17" t="s">
        <v>9082</v>
      </c>
      <c r="BS7168" s="17" t="s">
        <v>3901</v>
      </c>
      <c r="DA7168" s="17" t="s">
        <v>3901</v>
      </c>
      <c r="DN7168" s="17">
        <f>COUNTIF(AU7168:DM7168, "X")</f>
        <v>2</v>
      </c>
    </row>
    <row r="7169" spans="1:118" s="17" customFormat="1">
      <c r="A7169" s="17" t="s">
        <v>19429</v>
      </c>
      <c r="B7169" s="17">
        <v>55</v>
      </c>
      <c r="C7169" s="17">
        <v>181674</v>
      </c>
      <c r="D7169" s="17" t="s">
        <v>19381</v>
      </c>
      <c r="E7169" s="17" t="s">
        <v>212</v>
      </c>
      <c r="F7169" s="17" t="s">
        <v>70</v>
      </c>
      <c r="H7169" s="309">
        <v>29059</v>
      </c>
      <c r="I7169" s="309">
        <v>43175</v>
      </c>
      <c r="J7169" s="17" t="s">
        <v>3888</v>
      </c>
      <c r="L7169" s="17" t="s">
        <v>19302</v>
      </c>
      <c r="N7169" s="17" t="s">
        <v>31</v>
      </c>
      <c r="O7169" s="17" t="s">
        <v>15</v>
      </c>
      <c r="P7169" s="17">
        <v>45373</v>
      </c>
      <c r="AF7169" s="17">
        <v>8</v>
      </c>
      <c r="AG7169" s="17">
        <v>2</v>
      </c>
      <c r="AH7169" s="17" t="s">
        <v>11926</v>
      </c>
      <c r="AK7169" s="17" t="s">
        <v>11927</v>
      </c>
      <c r="AM7169" s="17" t="s">
        <v>34</v>
      </c>
      <c r="AN7169" s="17" t="s">
        <v>19238</v>
      </c>
      <c r="AO7169" s="17">
        <v>3</v>
      </c>
      <c r="AP7169" s="17">
        <v>80</v>
      </c>
      <c r="AQ7169" s="17">
        <v>5</v>
      </c>
      <c r="AR7169" s="17" t="s">
        <v>19239</v>
      </c>
      <c r="CH7169" s="17" t="s">
        <v>3901</v>
      </c>
      <c r="CU7169" s="17" t="s">
        <v>3901</v>
      </c>
      <c r="DN7169" s="17">
        <f>COUNTIF(AU7169:DM7169, "X")</f>
        <v>2</v>
      </c>
    </row>
    <row r="7170" spans="1:118" s="17" customFormat="1">
      <c r="A7170" s="17" t="s">
        <v>5734</v>
      </c>
      <c r="B7170" s="17">
        <v>55</v>
      </c>
      <c r="C7170" s="17">
        <v>181676</v>
      </c>
      <c r="D7170" s="17" t="s">
        <v>114</v>
      </c>
      <c r="E7170" s="17" t="s">
        <v>3962</v>
      </c>
      <c r="F7170" s="17" t="s">
        <v>56</v>
      </c>
      <c r="H7170" s="309">
        <v>33683</v>
      </c>
      <c r="I7170" s="309">
        <v>43176</v>
      </c>
      <c r="J7170" s="17" t="s">
        <v>3888</v>
      </c>
      <c r="L7170" s="17" t="s">
        <v>5735</v>
      </c>
      <c r="N7170" s="17" t="s">
        <v>19</v>
      </c>
      <c r="O7170" s="17" t="s">
        <v>15</v>
      </c>
      <c r="P7170" s="17">
        <v>45356</v>
      </c>
      <c r="AC7170" s="17" t="s">
        <v>3890</v>
      </c>
      <c r="AD7170" s="17" t="s">
        <v>3891</v>
      </c>
      <c r="AF7170" s="17">
        <v>15</v>
      </c>
      <c r="AG7170" s="17">
        <v>2</v>
      </c>
      <c r="AM7170" s="17" t="s">
        <v>105</v>
      </c>
      <c r="AN7170" s="17" t="s">
        <v>5515</v>
      </c>
      <c r="AO7170" s="17">
        <v>3</v>
      </c>
      <c r="AP7170" s="17">
        <v>80</v>
      </c>
      <c r="AQ7170" s="17">
        <v>5</v>
      </c>
      <c r="AT7170" s="17" t="s">
        <v>5516</v>
      </c>
      <c r="DN7170" s="17">
        <f>COUNTIF(AU7170:DM7170, "X")</f>
        <v>0</v>
      </c>
    </row>
    <row r="7171" spans="1:118" s="17" customFormat="1">
      <c r="A7171" s="17" t="s">
        <v>22903</v>
      </c>
      <c r="B7171" s="17">
        <v>55</v>
      </c>
      <c r="C7171" s="17">
        <v>181679</v>
      </c>
      <c r="D7171" s="17" t="s">
        <v>4742</v>
      </c>
      <c r="E7171" s="17" t="s">
        <v>5125</v>
      </c>
      <c r="F7171" s="17" t="s">
        <v>5845</v>
      </c>
      <c r="H7171" s="309">
        <v>35551</v>
      </c>
      <c r="I7171" s="309">
        <v>43178</v>
      </c>
      <c r="J7171" s="17" t="s">
        <v>3888</v>
      </c>
      <c r="L7171" s="17" t="s">
        <v>22904</v>
      </c>
      <c r="N7171" s="17" t="s">
        <v>205</v>
      </c>
      <c r="O7171" s="17" t="s">
        <v>15</v>
      </c>
      <c r="P7171" s="17">
        <v>45337</v>
      </c>
      <c r="AF7171" s="17">
        <v>8</v>
      </c>
      <c r="AG7171" s="17">
        <v>2</v>
      </c>
      <c r="AI7171" s="17" t="s">
        <v>20542</v>
      </c>
      <c r="AM7171" s="17" t="s">
        <v>253</v>
      </c>
      <c r="AN7171" s="17" t="s">
        <v>22821</v>
      </c>
      <c r="AO7171" s="17">
        <v>3</v>
      </c>
      <c r="AP7171" s="17">
        <v>80</v>
      </c>
      <c r="AQ7171" s="17">
        <v>5</v>
      </c>
      <c r="AR7171" s="17" t="s">
        <v>22585</v>
      </c>
      <c r="AS7171" s="17" t="s">
        <v>22824</v>
      </c>
      <c r="CQ7171" s="17" t="s">
        <v>3901</v>
      </c>
      <c r="DN7171" s="17">
        <f>COUNTIF(AU7171:DM7171, "X")</f>
        <v>1</v>
      </c>
    </row>
    <row r="7172" spans="1:118" s="17" customFormat="1">
      <c r="A7172" s="17" t="s">
        <v>18917</v>
      </c>
      <c r="B7172" s="17">
        <v>55</v>
      </c>
      <c r="C7172" s="17">
        <v>181682</v>
      </c>
      <c r="D7172" s="17" t="s">
        <v>4867</v>
      </c>
      <c r="E7172" s="17" t="s">
        <v>194</v>
      </c>
      <c r="F7172" s="17" t="s">
        <v>397</v>
      </c>
      <c r="H7172" s="309">
        <v>32220</v>
      </c>
      <c r="I7172" s="309">
        <v>43179</v>
      </c>
      <c r="J7172" s="17" t="s">
        <v>3888</v>
      </c>
      <c r="L7172" s="17" t="s">
        <v>18918</v>
      </c>
      <c r="N7172" s="17" t="s">
        <v>31</v>
      </c>
      <c r="O7172" s="17" t="s">
        <v>15</v>
      </c>
      <c r="P7172" s="17">
        <v>45373</v>
      </c>
      <c r="AD7172" s="17" t="s">
        <v>9896</v>
      </c>
      <c r="AF7172" s="17">
        <v>8</v>
      </c>
      <c r="AG7172" s="17">
        <v>2</v>
      </c>
      <c r="AM7172" s="17" t="s">
        <v>136</v>
      </c>
      <c r="AN7172" s="17" t="s">
        <v>18697</v>
      </c>
      <c r="AO7172" s="17">
        <v>3</v>
      </c>
      <c r="AP7172" s="17">
        <v>80</v>
      </c>
      <c r="AQ7172" s="17">
        <v>5</v>
      </c>
      <c r="AR7172" s="17" t="s">
        <v>9898</v>
      </c>
      <c r="CU7172" s="17" t="s">
        <v>3901</v>
      </c>
      <c r="DN7172" s="17">
        <f>COUNTIF(AU7172:DM7172, "X")</f>
        <v>1</v>
      </c>
    </row>
    <row r="7173" spans="1:118" s="17" customFormat="1">
      <c r="A7173" s="17" t="s">
        <v>12981</v>
      </c>
      <c r="B7173" s="17">
        <v>55</v>
      </c>
      <c r="C7173" s="17">
        <v>130879</v>
      </c>
      <c r="D7173" s="17" t="s">
        <v>12982</v>
      </c>
      <c r="E7173" s="17" t="s">
        <v>92</v>
      </c>
      <c r="F7173" s="17" t="s">
        <v>463</v>
      </c>
      <c r="H7173" s="309">
        <v>31311</v>
      </c>
      <c r="I7173" s="309">
        <v>43179</v>
      </c>
      <c r="J7173" s="17" t="s">
        <v>3888</v>
      </c>
      <c r="L7173" s="17" t="s">
        <v>12983</v>
      </c>
      <c r="N7173" s="17" t="s">
        <v>31</v>
      </c>
      <c r="O7173" s="17" t="s">
        <v>15</v>
      </c>
      <c r="P7173" s="17">
        <v>45373</v>
      </c>
      <c r="AC7173" s="17" t="s">
        <v>9895</v>
      </c>
      <c r="AD7173" s="17" t="s">
        <v>9896</v>
      </c>
      <c r="AF7173" s="17">
        <v>8</v>
      </c>
      <c r="AG7173" s="17">
        <v>2</v>
      </c>
      <c r="AM7173" s="17" t="s">
        <v>156</v>
      </c>
      <c r="AN7173" s="17" t="s">
        <v>12693</v>
      </c>
      <c r="AO7173" s="17">
        <v>3</v>
      </c>
      <c r="AP7173" s="17">
        <v>80</v>
      </c>
      <c r="AQ7173" s="17">
        <v>5</v>
      </c>
      <c r="AR7173" s="17" t="s">
        <v>9898</v>
      </c>
      <c r="AT7173" s="17" t="s">
        <v>11929</v>
      </c>
      <c r="BD7173" s="17" t="s">
        <v>3901</v>
      </c>
      <c r="DN7173" s="17">
        <f>COUNTIF(AU7173:DM7173, "X")</f>
        <v>1</v>
      </c>
    </row>
    <row r="7174" spans="1:118" s="17" customFormat="1">
      <c r="A7174" s="17" t="s">
        <v>10592</v>
      </c>
      <c r="B7174" s="17">
        <v>55</v>
      </c>
      <c r="C7174" s="17">
        <v>181683</v>
      </c>
      <c r="D7174" s="17" t="s">
        <v>10593</v>
      </c>
      <c r="E7174" s="17" t="s">
        <v>347</v>
      </c>
      <c r="F7174" s="17" t="s">
        <v>65</v>
      </c>
      <c r="H7174" s="309">
        <v>34416</v>
      </c>
      <c r="I7174" s="309">
        <v>43179</v>
      </c>
      <c r="J7174" s="17" t="s">
        <v>3888</v>
      </c>
      <c r="L7174" s="17" t="s">
        <v>10594</v>
      </c>
      <c r="N7174" s="17" t="s">
        <v>14</v>
      </c>
      <c r="O7174" s="17" t="s">
        <v>15</v>
      </c>
      <c r="P7174" s="17">
        <v>45371</v>
      </c>
      <c r="AC7174" s="17" t="s">
        <v>14</v>
      </c>
      <c r="AF7174" s="17">
        <v>15</v>
      </c>
      <c r="AG7174" s="17">
        <v>2</v>
      </c>
      <c r="AI7174" s="17" t="s">
        <v>10178</v>
      </c>
      <c r="AM7174" s="17" t="s">
        <v>193</v>
      </c>
      <c r="AN7174" s="17" t="s">
        <v>10381</v>
      </c>
      <c r="AO7174" s="17">
        <v>3</v>
      </c>
      <c r="AP7174" s="17">
        <v>80</v>
      </c>
      <c r="AQ7174" s="17">
        <v>5</v>
      </c>
      <c r="AR7174" s="17" t="s">
        <v>10180</v>
      </c>
      <c r="CU7174" s="17" t="s">
        <v>3901</v>
      </c>
      <c r="DF7174" s="17" t="s">
        <v>3901</v>
      </c>
      <c r="DN7174" s="17">
        <f>COUNTIF(AU7174:DM7174, "X")</f>
        <v>2</v>
      </c>
    </row>
    <row r="7175" spans="1:118" s="17" customFormat="1">
      <c r="A7175" s="17" t="s">
        <v>24167</v>
      </c>
      <c r="B7175" s="17">
        <v>55</v>
      </c>
      <c r="C7175" s="17">
        <v>181702</v>
      </c>
      <c r="D7175" s="17" t="s">
        <v>9489</v>
      </c>
      <c r="E7175" s="17" t="s">
        <v>315</v>
      </c>
      <c r="F7175" s="17" t="s">
        <v>56</v>
      </c>
      <c r="H7175" s="309">
        <v>24888</v>
      </c>
      <c r="I7175" s="309">
        <v>43169</v>
      </c>
      <c r="J7175" s="17" t="s">
        <v>3888</v>
      </c>
      <c r="L7175" s="17" t="s">
        <v>24168</v>
      </c>
      <c r="N7175" s="17" t="s">
        <v>126</v>
      </c>
      <c r="O7175" s="17" t="s">
        <v>15</v>
      </c>
      <c r="P7175" s="17">
        <v>45383</v>
      </c>
      <c r="AF7175" s="17">
        <v>8</v>
      </c>
      <c r="AG7175" s="17">
        <v>2</v>
      </c>
      <c r="AI7175" s="17" t="s">
        <v>20542</v>
      </c>
      <c r="AM7175" s="17" t="s">
        <v>239</v>
      </c>
      <c r="AN7175" s="17" t="s">
        <v>24146</v>
      </c>
      <c r="AO7175" s="17">
        <v>3</v>
      </c>
      <c r="AP7175" s="17">
        <v>80</v>
      </c>
      <c r="AQ7175" s="17">
        <v>5</v>
      </c>
      <c r="AR7175" s="17" t="s">
        <v>22585</v>
      </c>
      <c r="AS7175" s="17" t="s">
        <v>23503</v>
      </c>
      <c r="DN7175" s="17">
        <f>COUNTIF(AU7175:DM7175, "X")</f>
        <v>0</v>
      </c>
    </row>
    <row r="7176" spans="1:118" s="17" customFormat="1">
      <c r="A7176" s="17" t="s">
        <v>15166</v>
      </c>
      <c r="B7176" s="17">
        <v>55</v>
      </c>
      <c r="C7176" s="17">
        <v>35061</v>
      </c>
      <c r="D7176" s="17" t="s">
        <v>4274</v>
      </c>
      <c r="E7176" s="17" t="s">
        <v>482</v>
      </c>
      <c r="F7176" s="17" t="s">
        <v>162</v>
      </c>
      <c r="H7176" s="309">
        <v>14737</v>
      </c>
      <c r="I7176" s="309">
        <v>30956</v>
      </c>
      <c r="J7176" s="17" t="s">
        <v>3888</v>
      </c>
      <c r="L7176" s="17" t="s">
        <v>15167</v>
      </c>
      <c r="N7176" s="17" t="s">
        <v>31</v>
      </c>
      <c r="O7176" s="17" t="s">
        <v>15</v>
      </c>
      <c r="P7176" s="17">
        <v>45373</v>
      </c>
      <c r="AC7176" s="17" t="s">
        <v>9895</v>
      </c>
      <c r="AD7176" s="17" t="s">
        <v>9896</v>
      </c>
      <c r="AF7176" s="17">
        <v>15</v>
      </c>
      <c r="AG7176" s="17">
        <v>2</v>
      </c>
      <c r="AM7176" s="17" t="s">
        <v>62</v>
      </c>
      <c r="AN7176" s="17" t="s">
        <v>15056</v>
      </c>
      <c r="AO7176" s="17">
        <v>3</v>
      </c>
      <c r="AP7176" s="17">
        <v>80</v>
      </c>
      <c r="AQ7176" s="17">
        <v>5</v>
      </c>
      <c r="AR7176" s="17" t="s">
        <v>9898</v>
      </c>
      <c r="AT7176" s="17" t="s">
        <v>15057</v>
      </c>
      <c r="AV7176" s="17" t="s">
        <v>3901</v>
      </c>
      <c r="AX7176" s="17" t="s">
        <v>3901</v>
      </c>
      <c r="AZ7176" s="17" t="s">
        <v>3901</v>
      </c>
      <c r="BA7176" s="17" t="s">
        <v>3901</v>
      </c>
      <c r="BB7176" s="17" t="s">
        <v>3901</v>
      </c>
      <c r="BC7176" s="17" t="s">
        <v>21</v>
      </c>
      <c r="BD7176" s="17" t="s">
        <v>3901</v>
      </c>
      <c r="BS7176" s="17" t="s">
        <v>3901</v>
      </c>
      <c r="DA7176" s="17" t="s">
        <v>3901</v>
      </c>
      <c r="DN7176" s="17">
        <f>COUNTIF(AU7176:DM7176, "X")</f>
        <v>8</v>
      </c>
    </row>
    <row r="7177" spans="1:118" s="17" customFormat="1">
      <c r="A7177" s="17" t="s">
        <v>25607</v>
      </c>
      <c r="B7177" s="17">
        <v>55</v>
      </c>
      <c r="C7177" s="17">
        <v>181706</v>
      </c>
      <c r="D7177" s="17" t="s">
        <v>9267</v>
      </c>
      <c r="E7177" s="17" t="s">
        <v>47</v>
      </c>
      <c r="F7177" s="17" t="s">
        <v>63</v>
      </c>
      <c r="H7177" s="309">
        <v>20258</v>
      </c>
      <c r="I7177" s="309">
        <v>43166</v>
      </c>
      <c r="J7177" s="17" t="s">
        <v>3888</v>
      </c>
      <c r="L7177" s="17" t="s">
        <v>25608</v>
      </c>
      <c r="N7177" s="17" t="s">
        <v>14</v>
      </c>
      <c r="O7177" s="17" t="s">
        <v>15</v>
      </c>
      <c r="P7177" s="17">
        <v>45371</v>
      </c>
      <c r="AC7177" s="17" t="s">
        <v>17772</v>
      </c>
      <c r="AF7177" s="17">
        <v>15</v>
      </c>
      <c r="AG7177" s="17">
        <v>2</v>
      </c>
      <c r="AH7177" s="17" t="s">
        <v>11926</v>
      </c>
      <c r="AK7177" s="17" t="s">
        <v>17298</v>
      </c>
      <c r="AM7177" s="17" t="s">
        <v>39</v>
      </c>
      <c r="AN7177" s="17" t="s">
        <v>25609</v>
      </c>
      <c r="AO7177" s="17">
        <v>3</v>
      </c>
      <c r="AP7177" s="17">
        <v>80</v>
      </c>
      <c r="AQ7177" s="17">
        <v>5</v>
      </c>
      <c r="AT7177" s="17" t="s">
        <v>25610</v>
      </c>
      <c r="BS7177" s="17" t="s">
        <v>3901</v>
      </c>
      <c r="CC7177" s="17" t="s">
        <v>3901</v>
      </c>
      <c r="CH7177" s="17" t="s">
        <v>3901</v>
      </c>
      <c r="CN7177" s="17" t="s">
        <v>3901</v>
      </c>
      <c r="CQ7177" s="17" t="s">
        <v>3901</v>
      </c>
      <c r="CU7177" s="17" t="s">
        <v>3901</v>
      </c>
      <c r="DA7177" s="17" t="s">
        <v>3901</v>
      </c>
      <c r="DF7177" s="17" t="s">
        <v>3901</v>
      </c>
      <c r="DM7177" s="17" t="s">
        <v>3901</v>
      </c>
      <c r="DN7177" s="17">
        <f>COUNTIF(AU7177:DM7177, "X")</f>
        <v>9</v>
      </c>
    </row>
    <row r="7178" spans="1:118" s="17" customFormat="1">
      <c r="A7178" s="17" t="s">
        <v>25486</v>
      </c>
      <c r="B7178" s="17">
        <v>55</v>
      </c>
      <c r="C7178" s="17">
        <v>181718</v>
      </c>
      <c r="D7178" s="17" t="s">
        <v>487</v>
      </c>
      <c r="E7178" s="17" t="s">
        <v>511</v>
      </c>
      <c r="F7178" s="17" t="s">
        <v>4161</v>
      </c>
      <c r="H7178" s="309">
        <v>35934</v>
      </c>
      <c r="I7178" s="309">
        <v>43184</v>
      </c>
      <c r="J7178" s="17" t="s">
        <v>3888</v>
      </c>
      <c r="L7178" s="17" t="s">
        <v>25487</v>
      </c>
      <c r="N7178" s="17" t="s">
        <v>31</v>
      </c>
      <c r="O7178" s="17" t="s">
        <v>15</v>
      </c>
      <c r="P7178" s="17">
        <v>45373</v>
      </c>
      <c r="AC7178" s="17" t="s">
        <v>9895</v>
      </c>
      <c r="AD7178" s="17" t="s">
        <v>9896</v>
      </c>
      <c r="AF7178" s="17">
        <v>8</v>
      </c>
      <c r="AG7178" s="17">
        <v>2</v>
      </c>
      <c r="AM7178" s="17" t="s">
        <v>76</v>
      </c>
      <c r="AN7178" s="17" t="s">
        <v>25452</v>
      </c>
      <c r="AO7178" s="17">
        <v>3</v>
      </c>
      <c r="AP7178" s="17">
        <v>80</v>
      </c>
      <c r="AQ7178" s="17">
        <v>5</v>
      </c>
      <c r="AR7178" s="17" t="s">
        <v>9898</v>
      </c>
      <c r="AT7178" s="17" t="s">
        <v>9899</v>
      </c>
      <c r="CU7178" s="17" t="s">
        <v>3901</v>
      </c>
      <c r="DA7178" s="17" t="s">
        <v>3901</v>
      </c>
      <c r="DN7178" s="17">
        <f>COUNTIF(AU7178:DM7178, "X")</f>
        <v>2</v>
      </c>
    </row>
    <row r="7179" spans="1:118" s="17" customFormat="1">
      <c r="A7179" s="17" t="s">
        <v>19529</v>
      </c>
      <c r="B7179" s="17">
        <v>55</v>
      </c>
      <c r="C7179" s="17">
        <v>181720</v>
      </c>
      <c r="D7179" s="17" t="s">
        <v>19530</v>
      </c>
      <c r="E7179" s="17" t="s">
        <v>318</v>
      </c>
      <c r="F7179" s="17" t="s">
        <v>624</v>
      </c>
      <c r="H7179" s="309">
        <v>27810</v>
      </c>
      <c r="I7179" s="309">
        <v>43167</v>
      </c>
      <c r="J7179" s="17" t="s">
        <v>3888</v>
      </c>
      <c r="L7179" s="17" t="s">
        <v>19531</v>
      </c>
      <c r="N7179" s="17" t="s">
        <v>163</v>
      </c>
      <c r="O7179" s="17" t="s">
        <v>15</v>
      </c>
      <c r="P7179" s="17">
        <v>45312</v>
      </c>
      <c r="AF7179" s="17">
        <v>8</v>
      </c>
      <c r="AG7179" s="17">
        <v>2</v>
      </c>
      <c r="AH7179" s="17" t="s">
        <v>11926</v>
      </c>
      <c r="AK7179" s="17" t="s">
        <v>11927</v>
      </c>
      <c r="AM7179" s="17" t="s">
        <v>2615</v>
      </c>
      <c r="AN7179" s="17" t="s">
        <v>19445</v>
      </c>
      <c r="AO7179" s="17">
        <v>3</v>
      </c>
      <c r="AP7179" s="17">
        <v>80</v>
      </c>
      <c r="AQ7179" s="17">
        <v>5</v>
      </c>
      <c r="AR7179" s="17" t="s">
        <v>19446</v>
      </c>
      <c r="CH7179" s="17" t="s">
        <v>3901</v>
      </c>
      <c r="CL7179" s="17" t="s">
        <v>3901</v>
      </c>
      <c r="CM7179" s="17" t="s">
        <v>30</v>
      </c>
      <c r="CN7179" s="17" t="s">
        <v>3901</v>
      </c>
      <c r="CQ7179" s="17" t="s">
        <v>3901</v>
      </c>
      <c r="CR7179" s="17" t="s">
        <v>30</v>
      </c>
      <c r="CU7179" s="17" t="s">
        <v>3901</v>
      </c>
      <c r="CV7179" s="17" t="s">
        <v>3901</v>
      </c>
      <c r="DA7179" s="17" t="s">
        <v>3901</v>
      </c>
      <c r="DN7179" s="17">
        <f>COUNTIF(AU7179:DM7179, "X")</f>
        <v>7</v>
      </c>
    </row>
    <row r="7180" spans="1:118" s="17" customFormat="1">
      <c r="A7180" s="17" t="s">
        <v>21378</v>
      </c>
      <c r="B7180" s="17">
        <v>55</v>
      </c>
      <c r="C7180" s="17">
        <v>181721</v>
      </c>
      <c r="D7180" s="17" t="s">
        <v>21379</v>
      </c>
      <c r="E7180" s="17" t="s">
        <v>278</v>
      </c>
      <c r="F7180" s="17" t="s">
        <v>21380</v>
      </c>
      <c r="H7180" s="309">
        <v>35999</v>
      </c>
      <c r="I7180" s="309">
        <v>43168</v>
      </c>
      <c r="J7180" s="17" t="s">
        <v>3888</v>
      </c>
      <c r="L7180" s="17" t="s">
        <v>21381</v>
      </c>
      <c r="N7180" s="17" t="s">
        <v>26</v>
      </c>
      <c r="O7180" s="17" t="s">
        <v>15</v>
      </c>
      <c r="P7180" s="17">
        <v>45318</v>
      </c>
      <c r="AF7180" s="17">
        <v>8</v>
      </c>
      <c r="AG7180" s="17">
        <v>2</v>
      </c>
      <c r="AI7180" s="17" t="s">
        <v>20669</v>
      </c>
      <c r="AM7180" s="17" t="s">
        <v>2616</v>
      </c>
      <c r="AN7180" s="17" t="s">
        <v>21221</v>
      </c>
      <c r="AO7180" s="17">
        <v>3</v>
      </c>
      <c r="AP7180" s="17">
        <v>80</v>
      </c>
      <c r="AQ7180" s="17">
        <v>5</v>
      </c>
      <c r="AR7180" s="17" t="s">
        <v>20671</v>
      </c>
      <c r="AS7180" s="17" t="s">
        <v>21222</v>
      </c>
      <c r="CU7180" s="17" t="s">
        <v>3901</v>
      </c>
      <c r="DN7180" s="17">
        <f>COUNTIF(AU7180:DM7180, "X")</f>
        <v>1</v>
      </c>
    </row>
    <row r="7181" spans="1:118" s="17" customFormat="1">
      <c r="A7181" s="17" t="s">
        <v>22303</v>
      </c>
      <c r="B7181" s="17">
        <v>55</v>
      </c>
      <c r="C7181" s="17">
        <v>181725</v>
      </c>
      <c r="D7181" s="17" t="s">
        <v>7208</v>
      </c>
      <c r="E7181" s="17" t="s">
        <v>195</v>
      </c>
      <c r="H7181" s="309">
        <v>33680</v>
      </c>
      <c r="I7181" s="309">
        <v>43168</v>
      </c>
      <c r="J7181" s="17" t="s">
        <v>3888</v>
      </c>
      <c r="L7181" s="17" t="s">
        <v>22147</v>
      </c>
      <c r="M7181" s="17" t="s">
        <v>22304</v>
      </c>
      <c r="N7181" s="17" t="s">
        <v>19</v>
      </c>
      <c r="O7181" s="17" t="s">
        <v>15</v>
      </c>
      <c r="P7181" s="17">
        <v>45356</v>
      </c>
      <c r="AD7181" s="17" t="s">
        <v>3891</v>
      </c>
      <c r="AF7181" s="17">
        <v>8</v>
      </c>
      <c r="AG7181" s="17">
        <v>2</v>
      </c>
      <c r="AM7181" s="17" t="s">
        <v>246</v>
      </c>
      <c r="AN7181" s="17" t="s">
        <v>22149</v>
      </c>
      <c r="AO7181" s="17">
        <v>3</v>
      </c>
      <c r="AP7181" s="17">
        <v>80</v>
      </c>
      <c r="AQ7181" s="17">
        <v>5</v>
      </c>
      <c r="AR7181" s="17" t="s">
        <v>22150</v>
      </c>
      <c r="CC7181" s="17" t="s">
        <v>3901</v>
      </c>
      <c r="CH7181" s="17" t="s">
        <v>3901</v>
      </c>
      <c r="CN7181" s="17" t="s">
        <v>3901</v>
      </c>
      <c r="CR7181" s="17" t="s">
        <v>21</v>
      </c>
      <c r="CU7181" s="17" t="s">
        <v>3901</v>
      </c>
      <c r="DN7181" s="17">
        <f>COUNTIF(AU7181:DM7181, "X")</f>
        <v>4</v>
      </c>
    </row>
    <row r="7182" spans="1:118" s="17" customFormat="1">
      <c r="A7182" s="17" t="s">
        <v>26804</v>
      </c>
      <c r="B7182" s="17">
        <v>55</v>
      </c>
      <c r="C7182" s="17">
        <v>181739</v>
      </c>
      <c r="D7182" s="17" t="s">
        <v>26805</v>
      </c>
      <c r="E7182" s="17" t="s">
        <v>26806</v>
      </c>
      <c r="F7182" s="17" t="s">
        <v>110</v>
      </c>
      <c r="H7182" s="309">
        <v>27166</v>
      </c>
      <c r="I7182" s="309">
        <v>43166</v>
      </c>
      <c r="J7182" s="17" t="s">
        <v>3888</v>
      </c>
      <c r="L7182" s="17" t="s">
        <v>26807</v>
      </c>
      <c r="N7182" s="17" t="s">
        <v>14</v>
      </c>
      <c r="O7182" s="17" t="s">
        <v>15</v>
      </c>
      <c r="P7182" s="17">
        <v>45371</v>
      </c>
      <c r="AC7182" s="17" t="s">
        <v>17772</v>
      </c>
      <c r="AF7182" s="17">
        <v>8</v>
      </c>
      <c r="AG7182" s="17">
        <v>2</v>
      </c>
      <c r="AH7182" s="17" t="s">
        <v>11926</v>
      </c>
      <c r="AK7182" s="17" t="s">
        <v>17298</v>
      </c>
      <c r="AM7182" s="17" t="s">
        <v>2619</v>
      </c>
      <c r="AN7182" s="17" t="s">
        <v>26616</v>
      </c>
      <c r="AO7182" s="17">
        <v>3</v>
      </c>
      <c r="AP7182" s="17">
        <v>80</v>
      </c>
      <c r="AQ7182" s="17">
        <v>5</v>
      </c>
      <c r="AT7182" s="17" t="s">
        <v>26617</v>
      </c>
      <c r="DN7182" s="17">
        <f>COUNTIF(AU7182:DM7182, "X")</f>
        <v>0</v>
      </c>
    </row>
    <row r="7183" spans="1:118" s="17" customFormat="1">
      <c r="A7183" s="17" t="s">
        <v>26960</v>
      </c>
      <c r="B7183" s="17">
        <v>55</v>
      </c>
      <c r="C7183" s="17">
        <v>181747</v>
      </c>
      <c r="D7183" s="17" t="s">
        <v>14513</v>
      </c>
      <c r="E7183" s="17" t="s">
        <v>4069</v>
      </c>
      <c r="F7183" s="17" t="s">
        <v>22</v>
      </c>
      <c r="H7183" s="309">
        <v>36649</v>
      </c>
      <c r="I7183" s="309">
        <v>43152</v>
      </c>
      <c r="J7183" s="17" t="s">
        <v>3888</v>
      </c>
      <c r="L7183" s="17" t="s">
        <v>26961</v>
      </c>
      <c r="N7183" s="17" t="s">
        <v>14</v>
      </c>
      <c r="O7183" s="17" t="s">
        <v>15</v>
      </c>
      <c r="P7183" s="17">
        <v>45371</v>
      </c>
      <c r="AC7183" s="17" t="s">
        <v>17772</v>
      </c>
      <c r="AF7183" s="17">
        <v>8</v>
      </c>
      <c r="AG7183" s="17">
        <v>2</v>
      </c>
      <c r="AH7183" s="17" t="s">
        <v>11926</v>
      </c>
      <c r="AK7183" s="17" t="s">
        <v>17298</v>
      </c>
      <c r="AM7183" s="17" t="s">
        <v>2621</v>
      </c>
      <c r="AN7183" s="17" t="s">
        <v>26940</v>
      </c>
      <c r="AO7183" s="17">
        <v>3</v>
      </c>
      <c r="AP7183" s="17">
        <v>80</v>
      </c>
      <c r="AQ7183" s="17">
        <v>5</v>
      </c>
      <c r="AT7183" s="17" t="s">
        <v>25610</v>
      </c>
      <c r="CY7183" s="17" t="s">
        <v>21</v>
      </c>
      <c r="DN7183" s="17">
        <f>COUNTIF(AU7183:DM7183, "X")</f>
        <v>0</v>
      </c>
    </row>
    <row r="7184" spans="1:118" s="17" customFormat="1">
      <c r="A7184" s="17" t="s">
        <v>26067</v>
      </c>
      <c r="B7184" s="17">
        <v>55</v>
      </c>
      <c r="C7184" s="17">
        <v>181749</v>
      </c>
      <c r="D7184" s="17" t="s">
        <v>26068</v>
      </c>
      <c r="E7184" s="17" t="s">
        <v>174</v>
      </c>
      <c r="F7184" s="17" t="s">
        <v>22</v>
      </c>
      <c r="H7184" s="309">
        <v>34236</v>
      </c>
      <c r="I7184" s="309">
        <v>43185</v>
      </c>
      <c r="J7184" s="17" t="s">
        <v>3888</v>
      </c>
      <c r="L7184" s="17" t="s">
        <v>26069</v>
      </c>
      <c r="N7184" s="17" t="s">
        <v>19</v>
      </c>
      <c r="O7184" s="17" t="s">
        <v>15</v>
      </c>
      <c r="P7184" s="17">
        <v>45356</v>
      </c>
      <c r="AD7184" s="17" t="s">
        <v>3891</v>
      </c>
      <c r="AF7184" s="17">
        <v>8</v>
      </c>
      <c r="AG7184" s="17">
        <v>2</v>
      </c>
      <c r="AM7184" s="17" t="s">
        <v>20</v>
      </c>
      <c r="AN7184" s="17" t="s">
        <v>26023</v>
      </c>
      <c r="AO7184" s="17">
        <v>3</v>
      </c>
      <c r="AP7184" s="17">
        <v>80</v>
      </c>
      <c r="AQ7184" s="17">
        <v>5</v>
      </c>
      <c r="AR7184" s="17" t="s">
        <v>22150</v>
      </c>
      <c r="CU7184" s="17" t="s">
        <v>3901</v>
      </c>
      <c r="DN7184" s="17">
        <f>COUNTIF(AU7184:DM7184, "X")</f>
        <v>1</v>
      </c>
    </row>
    <row r="7185" spans="1:118" s="17" customFormat="1">
      <c r="A7185" s="17" t="s">
        <v>13830</v>
      </c>
      <c r="B7185" s="17">
        <v>55</v>
      </c>
      <c r="C7185" s="17">
        <v>181755</v>
      </c>
      <c r="D7185" s="17" t="s">
        <v>13831</v>
      </c>
      <c r="E7185" s="17" t="s">
        <v>7982</v>
      </c>
      <c r="F7185" s="17" t="s">
        <v>22</v>
      </c>
      <c r="H7185" s="309">
        <v>26044</v>
      </c>
      <c r="I7185" s="309">
        <v>43180</v>
      </c>
      <c r="J7185" s="17" t="s">
        <v>3888</v>
      </c>
      <c r="L7185" s="17" t="s">
        <v>13832</v>
      </c>
      <c r="N7185" s="17" t="s">
        <v>31</v>
      </c>
      <c r="O7185" s="17" t="s">
        <v>15</v>
      </c>
      <c r="P7185" s="17">
        <v>45373</v>
      </c>
      <c r="AC7185" s="17" t="s">
        <v>9895</v>
      </c>
      <c r="AD7185" s="17" t="s">
        <v>9896</v>
      </c>
      <c r="AF7185" s="17">
        <v>15</v>
      </c>
      <c r="AG7185" s="17">
        <v>2</v>
      </c>
      <c r="AM7185" s="17" t="s">
        <v>240</v>
      </c>
      <c r="AN7185" s="17" t="s">
        <v>13567</v>
      </c>
      <c r="AO7185" s="17">
        <v>3</v>
      </c>
      <c r="AP7185" s="17">
        <v>80</v>
      </c>
      <c r="AQ7185" s="17">
        <v>5</v>
      </c>
      <c r="AR7185" s="17" t="s">
        <v>9898</v>
      </c>
      <c r="AT7185" s="17" t="s">
        <v>12990</v>
      </c>
      <c r="DN7185" s="17">
        <f>COUNTIF(AU7185:DM7185, "X")</f>
        <v>0</v>
      </c>
    </row>
    <row r="7186" spans="1:118" s="17" customFormat="1">
      <c r="A7186" s="17" t="s">
        <v>14359</v>
      </c>
      <c r="B7186" s="17">
        <v>55</v>
      </c>
      <c r="C7186" s="17">
        <v>181756</v>
      </c>
      <c r="D7186" s="17" t="s">
        <v>14360</v>
      </c>
      <c r="E7186" s="17" t="s">
        <v>8423</v>
      </c>
      <c r="F7186" s="17" t="s">
        <v>43</v>
      </c>
      <c r="H7186" s="309">
        <v>30720</v>
      </c>
      <c r="I7186" s="309">
        <v>43186</v>
      </c>
      <c r="J7186" s="17" t="s">
        <v>3888</v>
      </c>
      <c r="L7186" s="17" t="s">
        <v>504</v>
      </c>
      <c r="M7186" s="17" t="s">
        <v>14361</v>
      </c>
      <c r="N7186" s="17" t="s">
        <v>31</v>
      </c>
      <c r="O7186" s="17" t="s">
        <v>15</v>
      </c>
      <c r="P7186" s="17">
        <v>45373</v>
      </c>
      <c r="Q7186" s="17">
        <v>3780</v>
      </c>
      <c r="AC7186" s="17" t="s">
        <v>9895</v>
      </c>
      <c r="AD7186" s="17" t="s">
        <v>9896</v>
      </c>
      <c r="AF7186" s="17">
        <v>8</v>
      </c>
      <c r="AG7186" s="17">
        <v>2</v>
      </c>
      <c r="AM7186" s="17" t="s">
        <v>157</v>
      </c>
      <c r="AN7186" s="17" t="s">
        <v>14151</v>
      </c>
      <c r="AO7186" s="17">
        <v>3</v>
      </c>
      <c r="AP7186" s="17">
        <v>80</v>
      </c>
      <c r="AQ7186" s="17">
        <v>5</v>
      </c>
      <c r="AR7186" s="17" t="s">
        <v>9898</v>
      </c>
      <c r="AT7186" s="17" t="s">
        <v>14152</v>
      </c>
      <c r="DA7186" s="17" t="s">
        <v>3901</v>
      </c>
      <c r="DF7186" s="17" t="s">
        <v>3901</v>
      </c>
      <c r="DN7186" s="17">
        <f>COUNTIF(AU7186:DM7186, "X")</f>
        <v>2</v>
      </c>
    </row>
    <row r="7187" spans="1:118" s="17" customFormat="1">
      <c r="A7187" s="17" t="s">
        <v>21600</v>
      </c>
      <c r="B7187" s="17">
        <v>55</v>
      </c>
      <c r="C7187" s="17">
        <v>181759</v>
      </c>
      <c r="D7187" s="17" t="s">
        <v>3920</v>
      </c>
      <c r="E7187" s="17" t="s">
        <v>21601</v>
      </c>
      <c r="F7187" s="17" t="s">
        <v>21602</v>
      </c>
      <c r="H7187" s="309">
        <v>35509</v>
      </c>
      <c r="I7187" s="309">
        <v>43179</v>
      </c>
      <c r="J7187" s="17" t="s">
        <v>3888</v>
      </c>
      <c r="L7187" s="17" t="s">
        <v>21603</v>
      </c>
      <c r="N7187" s="17" t="s">
        <v>26</v>
      </c>
      <c r="O7187" s="17" t="s">
        <v>15</v>
      </c>
      <c r="P7187" s="17">
        <v>45318</v>
      </c>
      <c r="AF7187" s="17">
        <v>8</v>
      </c>
      <c r="AG7187" s="17">
        <v>2</v>
      </c>
      <c r="AI7187" s="17" t="s">
        <v>20669</v>
      </c>
      <c r="AM7187" s="17" t="s">
        <v>2617</v>
      </c>
      <c r="AN7187" s="17" t="s">
        <v>21447</v>
      </c>
      <c r="AO7187" s="17">
        <v>3</v>
      </c>
      <c r="AP7187" s="17">
        <v>80</v>
      </c>
      <c r="AQ7187" s="17">
        <v>5</v>
      </c>
      <c r="AR7187" s="17" t="s">
        <v>20671</v>
      </c>
      <c r="AS7187" s="17" t="s">
        <v>21222</v>
      </c>
      <c r="DN7187" s="17">
        <f>COUNTIF(AU7187:DM7187, "X")</f>
        <v>0</v>
      </c>
    </row>
    <row r="7188" spans="1:118" s="17" customFormat="1">
      <c r="A7188" s="17" t="s">
        <v>22142</v>
      </c>
      <c r="B7188" s="17">
        <v>55</v>
      </c>
      <c r="C7188" s="17">
        <v>181760</v>
      </c>
      <c r="D7188" s="17" t="s">
        <v>5985</v>
      </c>
      <c r="E7188" s="17" t="s">
        <v>22143</v>
      </c>
      <c r="F7188" s="17" t="s">
        <v>12</v>
      </c>
      <c r="H7188" s="309">
        <v>36201</v>
      </c>
      <c r="I7188" s="309">
        <v>36239</v>
      </c>
      <c r="J7188" s="17" t="s">
        <v>3888</v>
      </c>
      <c r="L7188" s="17" t="s">
        <v>22144</v>
      </c>
      <c r="N7188" s="17" t="s">
        <v>196</v>
      </c>
      <c r="O7188" s="17" t="s">
        <v>15</v>
      </c>
      <c r="P7188" s="17">
        <v>45359</v>
      </c>
      <c r="AF7188" s="17">
        <v>8</v>
      </c>
      <c r="AG7188" s="17">
        <v>2</v>
      </c>
      <c r="AH7188" s="17" t="s">
        <v>11926</v>
      </c>
      <c r="AK7188" s="17" t="s">
        <v>21650</v>
      </c>
      <c r="AM7188" s="17" t="s">
        <v>255</v>
      </c>
      <c r="AN7188" s="17" t="s">
        <v>21914</v>
      </c>
      <c r="AO7188" s="17">
        <v>3</v>
      </c>
      <c r="AP7188" s="17">
        <v>80</v>
      </c>
      <c r="AQ7188" s="17">
        <v>5</v>
      </c>
      <c r="AR7188" s="17" t="s">
        <v>21652</v>
      </c>
      <c r="AS7188" s="17" t="s">
        <v>21915</v>
      </c>
      <c r="DN7188" s="17">
        <f>COUNTIF(AU7188:DM7188, "X")</f>
        <v>0</v>
      </c>
    </row>
    <row r="7189" spans="1:118" s="17" customFormat="1">
      <c r="A7189" s="17" t="s">
        <v>21118</v>
      </c>
      <c r="B7189" s="17">
        <v>55</v>
      </c>
      <c r="C7189" s="17">
        <v>181764</v>
      </c>
      <c r="D7189" s="17" t="s">
        <v>4742</v>
      </c>
      <c r="E7189" s="17" t="s">
        <v>143</v>
      </c>
      <c r="F7189" s="17" t="s">
        <v>36</v>
      </c>
      <c r="H7189" s="309">
        <v>36606</v>
      </c>
      <c r="I7189" s="309">
        <v>43181</v>
      </c>
      <c r="J7189" s="17" t="s">
        <v>3888</v>
      </c>
      <c r="L7189" s="17" t="s">
        <v>21119</v>
      </c>
      <c r="N7189" s="17" t="s">
        <v>80</v>
      </c>
      <c r="O7189" s="17" t="s">
        <v>15</v>
      </c>
      <c r="P7189" s="17">
        <v>45308</v>
      </c>
      <c r="AF7189" s="17">
        <v>8</v>
      </c>
      <c r="AG7189" s="17">
        <v>2</v>
      </c>
      <c r="AI7189" s="17" t="s">
        <v>20851</v>
      </c>
      <c r="AM7189" s="17" t="s">
        <v>81</v>
      </c>
      <c r="AN7189" s="17" t="s">
        <v>21035</v>
      </c>
      <c r="AO7189" s="17">
        <v>3</v>
      </c>
      <c r="AP7189" s="17">
        <v>80</v>
      </c>
      <c r="AQ7189" s="17">
        <v>5</v>
      </c>
      <c r="AR7189" s="17" t="s">
        <v>20671</v>
      </c>
      <c r="AS7189" s="17" t="s">
        <v>21036</v>
      </c>
      <c r="DN7189" s="17">
        <f>COUNTIF(AU7189:DM7189, "X")</f>
        <v>0</v>
      </c>
    </row>
    <row r="7190" spans="1:118" s="17" customFormat="1">
      <c r="A7190" s="17" t="s">
        <v>9668</v>
      </c>
      <c r="B7190" s="17">
        <v>55</v>
      </c>
      <c r="C7190" s="17">
        <v>181765</v>
      </c>
      <c r="D7190" s="17" t="s">
        <v>54</v>
      </c>
      <c r="E7190" s="17" t="s">
        <v>104</v>
      </c>
      <c r="F7190" s="17" t="s">
        <v>52</v>
      </c>
      <c r="H7190" s="309">
        <v>14085</v>
      </c>
      <c r="I7190" s="309">
        <v>43181</v>
      </c>
      <c r="J7190" s="17" t="s">
        <v>3888</v>
      </c>
      <c r="L7190" s="17" t="s">
        <v>9669</v>
      </c>
      <c r="N7190" s="17" t="s">
        <v>19</v>
      </c>
      <c r="O7190" s="17" t="s">
        <v>15</v>
      </c>
      <c r="P7190" s="17">
        <v>45356</v>
      </c>
      <c r="AC7190" s="17" t="s">
        <v>3890</v>
      </c>
      <c r="AD7190" s="17" t="s">
        <v>3891</v>
      </c>
      <c r="AF7190" s="17">
        <v>8</v>
      </c>
      <c r="AG7190" s="17">
        <v>2</v>
      </c>
      <c r="AM7190" s="17" t="s">
        <v>218</v>
      </c>
      <c r="AN7190" s="17" t="s">
        <v>9598</v>
      </c>
      <c r="AO7190" s="17">
        <v>3</v>
      </c>
      <c r="AP7190" s="17">
        <v>80</v>
      </c>
      <c r="AQ7190" s="17">
        <v>5</v>
      </c>
      <c r="AT7190" s="17" t="s">
        <v>9082</v>
      </c>
      <c r="DA7190" s="17" t="s">
        <v>3901</v>
      </c>
      <c r="DF7190" s="17" t="s">
        <v>3901</v>
      </c>
      <c r="DN7190" s="17">
        <f>COUNTIF(AU7190:DM7190, "X")</f>
        <v>2</v>
      </c>
    </row>
    <row r="7191" spans="1:118" s="17" customFormat="1">
      <c r="A7191" s="17" t="s">
        <v>9687</v>
      </c>
      <c r="B7191" s="17">
        <v>55</v>
      </c>
      <c r="C7191" s="17">
        <v>181766</v>
      </c>
      <c r="D7191" s="17" t="s">
        <v>54</v>
      </c>
      <c r="E7191" s="17" t="s">
        <v>328</v>
      </c>
      <c r="F7191" s="17" t="s">
        <v>510</v>
      </c>
      <c r="H7191" s="309">
        <v>15729</v>
      </c>
      <c r="I7191" s="309">
        <v>43181</v>
      </c>
      <c r="J7191" s="17" t="s">
        <v>3888</v>
      </c>
      <c r="L7191" s="17" t="s">
        <v>9669</v>
      </c>
      <c r="N7191" s="17" t="s">
        <v>19</v>
      </c>
      <c r="O7191" s="17" t="s">
        <v>15</v>
      </c>
      <c r="P7191" s="17">
        <v>45356</v>
      </c>
      <c r="AC7191" s="17" t="s">
        <v>3890</v>
      </c>
      <c r="AD7191" s="17" t="s">
        <v>3891</v>
      </c>
      <c r="AF7191" s="17">
        <v>8</v>
      </c>
      <c r="AG7191" s="17">
        <v>2</v>
      </c>
      <c r="AM7191" s="17" t="s">
        <v>218</v>
      </c>
      <c r="AN7191" s="17" t="s">
        <v>9598</v>
      </c>
      <c r="AO7191" s="17">
        <v>3</v>
      </c>
      <c r="AP7191" s="17">
        <v>80</v>
      </c>
      <c r="AQ7191" s="17">
        <v>5</v>
      </c>
      <c r="AT7191" s="17" t="s">
        <v>9082</v>
      </c>
      <c r="DA7191" s="17" t="s">
        <v>3901</v>
      </c>
      <c r="DF7191" s="17" t="s">
        <v>3901</v>
      </c>
      <c r="DN7191" s="17">
        <f>COUNTIF(AU7191:DM7191, "X")</f>
        <v>2</v>
      </c>
    </row>
    <row r="7192" spans="1:118" s="17" customFormat="1">
      <c r="A7192" s="17" t="s">
        <v>15406</v>
      </c>
      <c r="B7192" s="17">
        <v>55</v>
      </c>
      <c r="C7192" s="17">
        <v>181768</v>
      </c>
      <c r="D7192" s="17" t="s">
        <v>13406</v>
      </c>
      <c r="E7192" s="17" t="s">
        <v>3962</v>
      </c>
      <c r="F7192" s="17" t="s">
        <v>21</v>
      </c>
      <c r="H7192" s="309">
        <v>26753</v>
      </c>
      <c r="I7192" s="309">
        <v>43181</v>
      </c>
      <c r="J7192" s="17" t="s">
        <v>3888</v>
      </c>
      <c r="L7192" s="17" t="s">
        <v>15295</v>
      </c>
      <c r="N7192" s="17" t="s">
        <v>31</v>
      </c>
      <c r="O7192" s="17" t="s">
        <v>15</v>
      </c>
      <c r="P7192" s="17">
        <v>45373</v>
      </c>
      <c r="AC7192" s="17" t="s">
        <v>9895</v>
      </c>
      <c r="AD7192" s="17" t="s">
        <v>9896</v>
      </c>
      <c r="AF7192" s="17">
        <v>8</v>
      </c>
      <c r="AG7192" s="17">
        <v>2</v>
      </c>
      <c r="AM7192" s="17" t="s">
        <v>44</v>
      </c>
      <c r="AN7192" s="17" t="s">
        <v>15244</v>
      </c>
      <c r="AO7192" s="17">
        <v>3</v>
      </c>
      <c r="AP7192" s="17">
        <v>80</v>
      </c>
      <c r="AQ7192" s="17">
        <v>5</v>
      </c>
      <c r="AR7192" s="17" t="s">
        <v>9898</v>
      </c>
      <c r="AT7192" s="17" t="s">
        <v>15057</v>
      </c>
      <c r="DN7192" s="17">
        <f>COUNTIF(AU7192:DM7192, "X")</f>
        <v>0</v>
      </c>
    </row>
    <row r="7193" spans="1:118" s="17" customFormat="1">
      <c r="A7193" s="17" t="s">
        <v>9199</v>
      </c>
      <c r="B7193" s="17">
        <v>55</v>
      </c>
      <c r="C7193" s="17">
        <v>181772</v>
      </c>
      <c r="D7193" s="17" t="s">
        <v>9200</v>
      </c>
      <c r="E7193" s="17" t="s">
        <v>3983</v>
      </c>
      <c r="F7193" s="17" t="s">
        <v>75</v>
      </c>
      <c r="H7193" s="309">
        <v>36174</v>
      </c>
      <c r="I7193" s="309">
        <v>43182</v>
      </c>
      <c r="J7193" s="17" t="s">
        <v>3888</v>
      </c>
      <c r="L7193" s="17" t="s">
        <v>9201</v>
      </c>
      <c r="N7193" s="17" t="s">
        <v>19</v>
      </c>
      <c r="O7193" s="17" t="s">
        <v>15</v>
      </c>
      <c r="P7193" s="17">
        <v>45356</v>
      </c>
      <c r="AC7193" s="17" t="s">
        <v>3890</v>
      </c>
      <c r="AD7193" s="17" t="s">
        <v>3891</v>
      </c>
      <c r="AF7193" s="17">
        <v>8</v>
      </c>
      <c r="AG7193" s="17">
        <v>2</v>
      </c>
      <c r="AM7193" s="17" t="s">
        <v>29</v>
      </c>
      <c r="AN7193" s="17" t="s">
        <v>9081</v>
      </c>
      <c r="AO7193" s="17">
        <v>3</v>
      </c>
      <c r="AP7193" s="17">
        <v>80</v>
      </c>
      <c r="AQ7193" s="17">
        <v>5</v>
      </c>
      <c r="AT7193" s="17" t="s">
        <v>9082</v>
      </c>
      <c r="DN7193" s="17">
        <f>COUNTIF(AU7193:DM7193, "X")</f>
        <v>0</v>
      </c>
    </row>
    <row r="7194" spans="1:118" s="17" customFormat="1">
      <c r="A7194" s="17" t="s">
        <v>20721</v>
      </c>
      <c r="B7194" s="17">
        <v>55</v>
      </c>
      <c r="C7194" s="17">
        <v>181783</v>
      </c>
      <c r="D7194" s="17" t="s">
        <v>7554</v>
      </c>
      <c r="E7194" s="17" t="s">
        <v>250</v>
      </c>
      <c r="F7194" s="17" t="s">
        <v>310</v>
      </c>
      <c r="H7194" s="309">
        <v>36586</v>
      </c>
      <c r="I7194" s="309">
        <v>43183</v>
      </c>
      <c r="J7194" s="17" t="s">
        <v>3888</v>
      </c>
      <c r="L7194" s="17" t="s">
        <v>1205</v>
      </c>
      <c r="N7194" s="17" t="s">
        <v>26</v>
      </c>
      <c r="O7194" s="17" t="s">
        <v>15</v>
      </c>
      <c r="P7194" s="17">
        <v>45318</v>
      </c>
      <c r="AF7194" s="17">
        <v>8</v>
      </c>
      <c r="AG7194" s="17">
        <v>2</v>
      </c>
      <c r="AI7194" s="17" t="s">
        <v>20669</v>
      </c>
      <c r="AM7194" s="17" t="s">
        <v>53</v>
      </c>
      <c r="AN7194" s="17" t="s">
        <v>20670</v>
      </c>
      <c r="AO7194" s="17">
        <v>3</v>
      </c>
      <c r="AP7194" s="17">
        <v>80</v>
      </c>
      <c r="AQ7194" s="17">
        <v>5</v>
      </c>
      <c r="AR7194" s="17" t="s">
        <v>20671</v>
      </c>
      <c r="DN7194" s="17">
        <f>COUNTIF(AU7194:DM7194, "X")</f>
        <v>0</v>
      </c>
    </row>
    <row r="7195" spans="1:118" s="17" customFormat="1">
      <c r="A7195" s="17" t="s">
        <v>24752</v>
      </c>
      <c r="B7195" s="17">
        <v>55</v>
      </c>
      <c r="C7195" s="17">
        <v>181791</v>
      </c>
      <c r="D7195" s="17" t="s">
        <v>4723</v>
      </c>
      <c r="E7195" s="17" t="s">
        <v>181</v>
      </c>
      <c r="F7195" s="17" t="s">
        <v>99</v>
      </c>
      <c r="H7195" s="309">
        <v>27464</v>
      </c>
      <c r="I7195" s="309">
        <v>43186</v>
      </c>
      <c r="J7195" s="17" t="s">
        <v>3888</v>
      </c>
      <c r="L7195" s="17" t="s">
        <v>24753</v>
      </c>
      <c r="N7195" s="17" t="s">
        <v>31</v>
      </c>
      <c r="O7195" s="17" t="s">
        <v>15</v>
      </c>
      <c r="P7195" s="17">
        <v>45373</v>
      </c>
      <c r="AC7195" s="17" t="s">
        <v>9895</v>
      </c>
      <c r="AD7195" s="17" t="s">
        <v>9896</v>
      </c>
      <c r="AF7195" s="17">
        <v>8</v>
      </c>
      <c r="AG7195" s="17">
        <v>2</v>
      </c>
      <c r="AM7195" s="17" t="s">
        <v>268</v>
      </c>
      <c r="AN7195" s="17" t="s">
        <v>24751</v>
      </c>
      <c r="AO7195" s="17">
        <v>3</v>
      </c>
      <c r="AP7195" s="17">
        <v>80</v>
      </c>
      <c r="AQ7195" s="17">
        <v>5</v>
      </c>
      <c r="AR7195" s="17" t="s">
        <v>9898</v>
      </c>
      <c r="AT7195" s="17" t="s">
        <v>14152</v>
      </c>
      <c r="DN7195" s="17">
        <f>COUNTIF(AU7195:DM7195, "X")</f>
        <v>0</v>
      </c>
    </row>
    <row r="7196" spans="1:118" s="17" customFormat="1">
      <c r="A7196" s="17" t="s">
        <v>23467</v>
      </c>
      <c r="B7196" s="17">
        <v>55</v>
      </c>
      <c r="C7196" s="17">
        <v>135111</v>
      </c>
      <c r="D7196" s="17" t="s">
        <v>14170</v>
      </c>
      <c r="E7196" s="17" t="s">
        <v>332</v>
      </c>
      <c r="F7196" s="17" t="s">
        <v>5182</v>
      </c>
      <c r="H7196" s="309">
        <v>26444</v>
      </c>
      <c r="I7196" s="309">
        <v>43188</v>
      </c>
      <c r="J7196" s="17" t="s">
        <v>3888</v>
      </c>
      <c r="L7196" s="17" t="s">
        <v>23468</v>
      </c>
      <c r="N7196" s="17" t="s">
        <v>126</v>
      </c>
      <c r="O7196" s="17" t="s">
        <v>15</v>
      </c>
      <c r="P7196" s="17">
        <v>45383</v>
      </c>
      <c r="Q7196" s="17">
        <v>9727</v>
      </c>
      <c r="AF7196" s="17">
        <v>8</v>
      </c>
      <c r="AG7196" s="17">
        <v>2</v>
      </c>
      <c r="AI7196" s="17" t="s">
        <v>20542</v>
      </c>
      <c r="AM7196" s="17" t="s">
        <v>256</v>
      </c>
      <c r="AN7196" s="17" t="s">
        <v>23381</v>
      </c>
      <c r="AO7196" s="17">
        <v>3</v>
      </c>
      <c r="AP7196" s="17">
        <v>80</v>
      </c>
      <c r="AQ7196" s="17">
        <v>5</v>
      </c>
      <c r="AR7196" s="17" t="s">
        <v>22585</v>
      </c>
      <c r="DN7196" s="17">
        <f>COUNTIF(AU7196:DM7196, "X")</f>
        <v>0</v>
      </c>
    </row>
    <row r="7197" spans="1:118" s="17" customFormat="1">
      <c r="A7197" s="17" t="s">
        <v>13679</v>
      </c>
      <c r="B7197" s="17">
        <v>55</v>
      </c>
      <c r="C7197" s="17">
        <v>96328</v>
      </c>
      <c r="D7197" s="17" t="s">
        <v>13406</v>
      </c>
      <c r="E7197" s="17" t="s">
        <v>38</v>
      </c>
      <c r="F7197" s="17" t="s">
        <v>22</v>
      </c>
      <c r="H7197" s="309">
        <v>27613</v>
      </c>
      <c r="I7197" s="309">
        <v>43188</v>
      </c>
      <c r="J7197" s="17" t="s">
        <v>3888</v>
      </c>
      <c r="L7197" s="17" t="s">
        <v>13680</v>
      </c>
      <c r="N7197" s="17" t="s">
        <v>31</v>
      </c>
      <c r="O7197" s="17" t="s">
        <v>15</v>
      </c>
      <c r="P7197" s="17">
        <v>45373</v>
      </c>
      <c r="AC7197" s="17" t="s">
        <v>9895</v>
      </c>
      <c r="AD7197" s="17" t="s">
        <v>9896</v>
      </c>
      <c r="AF7197" s="17">
        <v>8</v>
      </c>
      <c r="AG7197" s="17">
        <v>2</v>
      </c>
      <c r="AM7197" s="17" t="s">
        <v>240</v>
      </c>
      <c r="AN7197" s="17" t="s">
        <v>13567</v>
      </c>
      <c r="AO7197" s="17">
        <v>3</v>
      </c>
      <c r="AP7197" s="17">
        <v>80</v>
      </c>
      <c r="AQ7197" s="17">
        <v>5</v>
      </c>
      <c r="AR7197" s="17" t="s">
        <v>9898</v>
      </c>
      <c r="AT7197" s="17" t="s">
        <v>12990</v>
      </c>
      <c r="BD7197" s="17" t="s">
        <v>3901</v>
      </c>
      <c r="BS7197" s="17" t="s">
        <v>3901</v>
      </c>
      <c r="CH7197" s="17" t="s">
        <v>3901</v>
      </c>
      <c r="CR7197" s="17" t="s">
        <v>21</v>
      </c>
      <c r="CU7197" s="17" t="s">
        <v>3901</v>
      </c>
      <c r="DN7197" s="17">
        <f>COUNTIF(AU7197:DM7197, "X")</f>
        <v>4</v>
      </c>
    </row>
    <row r="7198" spans="1:118" s="17" customFormat="1">
      <c r="A7198" s="17" t="s">
        <v>11374</v>
      </c>
      <c r="B7198" s="17">
        <v>55</v>
      </c>
      <c r="C7198" s="17">
        <v>181813</v>
      </c>
      <c r="D7198" s="17" t="s">
        <v>11375</v>
      </c>
      <c r="E7198" s="17" t="s">
        <v>6054</v>
      </c>
      <c r="F7198" s="17" t="s">
        <v>588</v>
      </c>
      <c r="H7198" s="309">
        <v>21904</v>
      </c>
      <c r="I7198" s="309">
        <v>43192</v>
      </c>
      <c r="J7198" s="17" t="s">
        <v>3888</v>
      </c>
      <c r="L7198" s="17" t="s">
        <v>11376</v>
      </c>
      <c r="N7198" s="17" t="s">
        <v>14</v>
      </c>
      <c r="O7198" s="17" t="s">
        <v>15</v>
      </c>
      <c r="P7198" s="17">
        <v>45371</v>
      </c>
      <c r="AC7198" s="17" t="s">
        <v>14</v>
      </c>
      <c r="AF7198" s="17">
        <v>8</v>
      </c>
      <c r="AG7198" s="17">
        <v>2</v>
      </c>
      <c r="AI7198" s="17" t="s">
        <v>10178</v>
      </c>
      <c r="AM7198" s="17" t="s">
        <v>151</v>
      </c>
      <c r="AN7198" s="17" t="s">
        <v>11216</v>
      </c>
      <c r="AO7198" s="17">
        <v>3</v>
      </c>
      <c r="AP7198" s="17">
        <v>80</v>
      </c>
      <c r="AQ7198" s="17">
        <v>5</v>
      </c>
      <c r="AR7198" s="17" t="s">
        <v>10180</v>
      </c>
      <c r="AV7198" s="17" t="s">
        <v>3901</v>
      </c>
      <c r="AZ7198" s="17" t="s">
        <v>3901</v>
      </c>
      <c r="BA7198" s="17" t="s">
        <v>21</v>
      </c>
      <c r="BB7198" s="17" t="s">
        <v>3901</v>
      </c>
      <c r="BC7198" s="17" t="s">
        <v>21</v>
      </c>
      <c r="BD7198" s="17" t="s">
        <v>3901</v>
      </c>
      <c r="BF7198" s="17" t="s">
        <v>21</v>
      </c>
      <c r="BH7198" s="17" t="s">
        <v>3901</v>
      </c>
      <c r="BJ7198" s="17" t="s">
        <v>21</v>
      </c>
      <c r="BK7198" s="17" t="s">
        <v>3901</v>
      </c>
      <c r="BL7198" s="17" t="s">
        <v>3901</v>
      </c>
      <c r="BQ7198" s="17" t="s">
        <v>21</v>
      </c>
      <c r="BS7198" s="17" t="s">
        <v>3901</v>
      </c>
      <c r="BU7198" s="17" t="s">
        <v>3901</v>
      </c>
      <c r="BY7198" s="17" t="s">
        <v>3901</v>
      </c>
      <c r="BZ7198" s="17" t="s">
        <v>21</v>
      </c>
      <c r="CC7198" s="17" t="s">
        <v>3901</v>
      </c>
      <c r="CF7198" s="17" t="s">
        <v>3901</v>
      </c>
      <c r="CG7198" s="17" t="s">
        <v>21</v>
      </c>
      <c r="CH7198" s="17" t="s">
        <v>3901</v>
      </c>
      <c r="CM7198" s="17" t="s">
        <v>21</v>
      </c>
      <c r="CN7198" s="17" t="s">
        <v>3901</v>
      </c>
      <c r="CQ7198" s="17" t="s">
        <v>3901</v>
      </c>
      <c r="CR7198" s="17" t="s">
        <v>21</v>
      </c>
      <c r="CU7198" s="17" t="s">
        <v>3901</v>
      </c>
      <c r="DA7198" s="17" t="s">
        <v>3901</v>
      </c>
      <c r="DB7198" s="17" t="s">
        <v>3901</v>
      </c>
      <c r="DD7198" s="17" t="s">
        <v>3901</v>
      </c>
      <c r="DN7198" s="17">
        <f>COUNTIF(AU7198:DM7198, "X")</f>
        <v>19</v>
      </c>
    </row>
    <row r="7199" spans="1:118" s="17" customFormat="1">
      <c r="A7199" s="17" t="s">
        <v>24933</v>
      </c>
      <c r="B7199" s="17">
        <v>55</v>
      </c>
      <c r="C7199" s="17">
        <v>181816</v>
      </c>
      <c r="D7199" s="17" t="s">
        <v>20759</v>
      </c>
      <c r="E7199" s="17" t="s">
        <v>508</v>
      </c>
      <c r="F7199" s="17" t="s">
        <v>18</v>
      </c>
      <c r="H7199" s="309">
        <v>35960</v>
      </c>
      <c r="I7199" s="309">
        <v>43192</v>
      </c>
      <c r="J7199" s="17" t="s">
        <v>3888</v>
      </c>
      <c r="L7199" s="17" t="s">
        <v>24934</v>
      </c>
      <c r="N7199" s="17" t="s">
        <v>31</v>
      </c>
      <c r="O7199" s="17" t="s">
        <v>15</v>
      </c>
      <c r="P7199" s="17">
        <v>45373</v>
      </c>
      <c r="AC7199" s="17" t="s">
        <v>9895</v>
      </c>
      <c r="AD7199" s="17" t="s">
        <v>9896</v>
      </c>
      <c r="AF7199" s="17">
        <v>15</v>
      </c>
      <c r="AG7199" s="17">
        <v>2</v>
      </c>
      <c r="AM7199" s="17" t="s">
        <v>268</v>
      </c>
      <c r="AN7199" s="17" t="s">
        <v>24751</v>
      </c>
      <c r="AO7199" s="17">
        <v>3</v>
      </c>
      <c r="AP7199" s="17">
        <v>80</v>
      </c>
      <c r="AQ7199" s="17">
        <v>5</v>
      </c>
      <c r="AR7199" s="17" t="s">
        <v>9898</v>
      </c>
      <c r="AT7199" s="17" t="s">
        <v>14152</v>
      </c>
      <c r="DN7199" s="17">
        <f>COUNTIF(AU7199:DM7199, "X")</f>
        <v>0</v>
      </c>
    </row>
    <row r="7200" spans="1:118" s="17" customFormat="1">
      <c r="A7200" s="17" t="s">
        <v>17227</v>
      </c>
      <c r="B7200" s="17">
        <v>55</v>
      </c>
      <c r="C7200" s="17">
        <v>181818</v>
      </c>
      <c r="D7200" s="17" t="s">
        <v>5668</v>
      </c>
      <c r="E7200" s="17" t="s">
        <v>69</v>
      </c>
      <c r="F7200" s="17" t="s">
        <v>56</v>
      </c>
      <c r="H7200" s="309">
        <v>35775</v>
      </c>
      <c r="I7200" s="309">
        <v>43192</v>
      </c>
      <c r="J7200" s="17" t="s">
        <v>3888</v>
      </c>
      <c r="L7200" s="17" t="s">
        <v>17228</v>
      </c>
      <c r="N7200" s="17" t="s">
        <v>14</v>
      </c>
      <c r="O7200" s="17" t="s">
        <v>15</v>
      </c>
      <c r="P7200" s="17">
        <v>45371</v>
      </c>
      <c r="AC7200" s="17" t="s">
        <v>14</v>
      </c>
      <c r="AF7200" s="17">
        <v>8</v>
      </c>
      <c r="AG7200" s="17">
        <v>2</v>
      </c>
      <c r="AI7200" s="17" t="s">
        <v>10178</v>
      </c>
      <c r="AM7200" s="17" t="s">
        <v>213</v>
      </c>
      <c r="AN7200" s="17" t="s">
        <v>17092</v>
      </c>
      <c r="AO7200" s="17">
        <v>3</v>
      </c>
      <c r="AP7200" s="17">
        <v>80</v>
      </c>
      <c r="AQ7200" s="17">
        <v>5</v>
      </c>
      <c r="AR7200" s="17" t="s">
        <v>10180</v>
      </c>
      <c r="DN7200" s="17">
        <f>COUNTIF(AU7200:DM7200, "X")</f>
        <v>0</v>
      </c>
    </row>
    <row r="7201" spans="1:118" s="17" customFormat="1">
      <c r="A7201" s="17" t="s">
        <v>26364</v>
      </c>
      <c r="B7201" s="17">
        <v>55</v>
      </c>
      <c r="C7201" s="17">
        <v>181830</v>
      </c>
      <c r="D7201" s="17" t="s">
        <v>26365</v>
      </c>
      <c r="E7201" s="17" t="s">
        <v>23028</v>
      </c>
      <c r="F7201" s="17" t="s">
        <v>82</v>
      </c>
      <c r="H7201" s="309">
        <v>31139</v>
      </c>
      <c r="I7201" s="309">
        <v>43192</v>
      </c>
      <c r="J7201" s="17" t="s">
        <v>3888</v>
      </c>
      <c r="L7201" s="17" t="s">
        <v>26366</v>
      </c>
      <c r="N7201" s="17" t="s">
        <v>14</v>
      </c>
      <c r="O7201" s="17" t="s">
        <v>15</v>
      </c>
      <c r="P7201" s="17">
        <v>45371</v>
      </c>
      <c r="Q7201" s="17">
        <v>8426</v>
      </c>
      <c r="AC7201" s="17" t="s">
        <v>17772</v>
      </c>
      <c r="AF7201" s="17">
        <v>8</v>
      </c>
      <c r="AG7201" s="17">
        <v>2</v>
      </c>
      <c r="AH7201" s="17" t="s">
        <v>11926</v>
      </c>
      <c r="AK7201" s="17" t="s">
        <v>17298</v>
      </c>
      <c r="AM7201" s="17" t="s">
        <v>78</v>
      </c>
      <c r="AN7201" s="17" t="s">
        <v>26289</v>
      </c>
      <c r="AO7201" s="17">
        <v>3</v>
      </c>
      <c r="AP7201" s="17">
        <v>80</v>
      </c>
      <c r="AQ7201" s="17">
        <v>5</v>
      </c>
      <c r="AT7201" s="17" t="s">
        <v>25610</v>
      </c>
      <c r="CF7201" s="17" t="s">
        <v>3901</v>
      </c>
      <c r="CH7201" s="17" t="s">
        <v>3901</v>
      </c>
      <c r="DN7201" s="17">
        <f>COUNTIF(AU7201:DM7201, "X")</f>
        <v>2</v>
      </c>
    </row>
    <row r="7202" spans="1:118" s="17" customFormat="1">
      <c r="A7202" s="17" t="s">
        <v>14482</v>
      </c>
      <c r="B7202" s="17">
        <v>55</v>
      </c>
      <c r="C7202" s="17">
        <v>181835</v>
      </c>
      <c r="D7202" s="17" t="s">
        <v>11750</v>
      </c>
      <c r="E7202" s="17" t="s">
        <v>304</v>
      </c>
      <c r="F7202" s="17" t="s">
        <v>99</v>
      </c>
      <c r="H7202" s="309">
        <v>36103</v>
      </c>
      <c r="I7202" s="309">
        <v>43192</v>
      </c>
      <c r="J7202" s="17" t="s">
        <v>3888</v>
      </c>
      <c r="L7202" s="17" t="s">
        <v>14483</v>
      </c>
      <c r="N7202" s="17" t="s">
        <v>31</v>
      </c>
      <c r="O7202" s="17" t="s">
        <v>15</v>
      </c>
      <c r="P7202" s="17">
        <v>45373</v>
      </c>
      <c r="AC7202" s="17" t="s">
        <v>9895</v>
      </c>
      <c r="AD7202" s="17" t="s">
        <v>9896</v>
      </c>
      <c r="AF7202" s="17">
        <v>8</v>
      </c>
      <c r="AG7202" s="17">
        <v>2</v>
      </c>
      <c r="AM7202" s="17" t="s">
        <v>108</v>
      </c>
      <c r="AN7202" s="17" t="s">
        <v>14364</v>
      </c>
      <c r="AO7202" s="17">
        <v>3</v>
      </c>
      <c r="AP7202" s="17">
        <v>80</v>
      </c>
      <c r="AQ7202" s="17">
        <v>5</v>
      </c>
      <c r="AR7202" s="17" t="s">
        <v>9898</v>
      </c>
      <c r="AT7202" s="17" t="s">
        <v>14152</v>
      </c>
      <c r="DN7202" s="17">
        <f>COUNTIF(AU7202:DM7202, "X")</f>
        <v>0</v>
      </c>
    </row>
    <row r="7203" spans="1:118" s="17" customFormat="1">
      <c r="A7203" s="17" t="s">
        <v>25267</v>
      </c>
      <c r="B7203" s="17">
        <v>55</v>
      </c>
      <c r="C7203" s="17">
        <v>181836</v>
      </c>
      <c r="D7203" s="17" t="s">
        <v>9742</v>
      </c>
      <c r="E7203" s="17" t="s">
        <v>25268</v>
      </c>
      <c r="F7203" s="17" t="s">
        <v>22301</v>
      </c>
      <c r="H7203" s="309">
        <v>13659</v>
      </c>
      <c r="I7203" s="309">
        <v>43192</v>
      </c>
      <c r="J7203" s="17" t="s">
        <v>3888</v>
      </c>
      <c r="L7203" s="17" t="s">
        <v>25131</v>
      </c>
      <c r="M7203" s="17" t="s">
        <v>15927</v>
      </c>
      <c r="N7203" s="17" t="s">
        <v>31</v>
      </c>
      <c r="O7203" s="17" t="s">
        <v>15</v>
      </c>
      <c r="P7203" s="17">
        <v>45373</v>
      </c>
      <c r="AC7203" s="17" t="s">
        <v>9895</v>
      </c>
      <c r="AD7203" s="17" t="s">
        <v>9896</v>
      </c>
      <c r="AF7203" s="17">
        <v>8</v>
      </c>
      <c r="AG7203" s="17">
        <v>2</v>
      </c>
      <c r="AM7203" s="17" t="s">
        <v>67</v>
      </c>
      <c r="AN7203" s="17" t="s">
        <v>25087</v>
      </c>
      <c r="AO7203" s="17">
        <v>3</v>
      </c>
      <c r="AP7203" s="17">
        <v>80</v>
      </c>
      <c r="AQ7203" s="17">
        <v>5</v>
      </c>
      <c r="AR7203" s="17" t="s">
        <v>9898</v>
      </c>
      <c r="AT7203" s="17" t="s">
        <v>16072</v>
      </c>
      <c r="DN7203" s="17">
        <f>COUNTIF(AU7203:DM7203, "X")</f>
        <v>0</v>
      </c>
    </row>
    <row r="7204" spans="1:118" s="17" customFormat="1">
      <c r="A7204" s="17" t="s">
        <v>6689</v>
      </c>
      <c r="B7204" s="17">
        <v>55</v>
      </c>
      <c r="C7204" s="17">
        <v>181838</v>
      </c>
      <c r="D7204" s="17" t="s">
        <v>6690</v>
      </c>
      <c r="E7204" s="17" t="s">
        <v>265</v>
      </c>
      <c r="F7204" s="17" t="s">
        <v>131</v>
      </c>
      <c r="H7204" s="309">
        <v>36560</v>
      </c>
      <c r="I7204" s="309">
        <v>43192</v>
      </c>
      <c r="J7204" s="17" t="s">
        <v>3888</v>
      </c>
      <c r="L7204" s="17" t="s">
        <v>6691</v>
      </c>
      <c r="N7204" s="17" t="s">
        <v>19</v>
      </c>
      <c r="O7204" s="17" t="s">
        <v>15</v>
      </c>
      <c r="P7204" s="17">
        <v>45356</v>
      </c>
      <c r="AC7204" s="17" t="s">
        <v>3890</v>
      </c>
      <c r="AD7204" s="17" t="s">
        <v>3891</v>
      </c>
      <c r="AF7204" s="17">
        <v>15</v>
      </c>
      <c r="AG7204" s="17">
        <v>2</v>
      </c>
      <c r="AM7204" s="17" t="s">
        <v>248</v>
      </c>
      <c r="AN7204" s="17" t="s">
        <v>6588</v>
      </c>
      <c r="AO7204" s="17">
        <v>3</v>
      </c>
      <c r="AP7204" s="17">
        <v>80</v>
      </c>
      <c r="AQ7204" s="17">
        <v>5</v>
      </c>
      <c r="AT7204" s="17" t="s">
        <v>6589</v>
      </c>
      <c r="DN7204" s="17">
        <f>COUNTIF(AU7204:DM7204, "X")</f>
        <v>0</v>
      </c>
    </row>
    <row r="7205" spans="1:118" s="17" customFormat="1">
      <c r="A7205" s="17" t="s">
        <v>11987</v>
      </c>
      <c r="B7205" s="17">
        <v>55</v>
      </c>
      <c r="C7205" s="17">
        <v>181839</v>
      </c>
      <c r="D7205" s="17" t="s">
        <v>11988</v>
      </c>
      <c r="E7205" s="17" t="s">
        <v>461</v>
      </c>
      <c r="F7205" s="17" t="s">
        <v>11989</v>
      </c>
      <c r="H7205" s="309">
        <v>32643</v>
      </c>
      <c r="I7205" s="309">
        <v>43192</v>
      </c>
      <c r="J7205" s="17" t="s">
        <v>3888</v>
      </c>
      <c r="L7205" s="17" t="s">
        <v>11990</v>
      </c>
      <c r="N7205" s="17" t="s">
        <v>31</v>
      </c>
      <c r="O7205" s="17" t="s">
        <v>15</v>
      </c>
      <c r="P7205" s="17">
        <v>45373</v>
      </c>
      <c r="AC7205" s="17" t="s">
        <v>9895</v>
      </c>
      <c r="AF7205" s="17">
        <v>15</v>
      </c>
      <c r="AG7205" s="17">
        <v>2</v>
      </c>
      <c r="AH7205" s="17" t="s">
        <v>11926</v>
      </c>
      <c r="AK7205" s="17" t="s">
        <v>11927</v>
      </c>
      <c r="AM7205" s="17" t="s">
        <v>227</v>
      </c>
      <c r="AN7205" s="17" t="s">
        <v>11928</v>
      </c>
      <c r="AO7205" s="17">
        <v>3</v>
      </c>
      <c r="AP7205" s="17">
        <v>80</v>
      </c>
      <c r="AQ7205" s="17">
        <v>5</v>
      </c>
      <c r="AR7205" s="17" t="s">
        <v>9898</v>
      </c>
      <c r="AT7205" s="17" t="s">
        <v>11929</v>
      </c>
      <c r="DA7205" s="17" t="s">
        <v>3901</v>
      </c>
      <c r="DB7205" s="17" t="s">
        <v>21</v>
      </c>
      <c r="DN7205" s="17">
        <f>COUNTIF(AU7205:DM7205, "X")</f>
        <v>1</v>
      </c>
    </row>
    <row r="7206" spans="1:118" s="17" customFormat="1">
      <c r="A7206" s="17" t="s">
        <v>14106</v>
      </c>
      <c r="B7206" s="17">
        <v>55</v>
      </c>
      <c r="C7206" s="17">
        <v>181844</v>
      </c>
      <c r="D7206" s="17" t="s">
        <v>6861</v>
      </c>
      <c r="E7206" s="17" t="s">
        <v>350</v>
      </c>
      <c r="F7206" s="17" t="s">
        <v>14107</v>
      </c>
      <c r="H7206" s="309">
        <v>24700</v>
      </c>
      <c r="I7206" s="309">
        <v>43192</v>
      </c>
      <c r="J7206" s="17" t="s">
        <v>3888</v>
      </c>
      <c r="K7206" s="17" t="s">
        <v>21</v>
      </c>
      <c r="L7206" s="17" t="s">
        <v>14050</v>
      </c>
      <c r="N7206" s="17" t="s">
        <v>31</v>
      </c>
      <c r="O7206" s="17" t="s">
        <v>15</v>
      </c>
      <c r="P7206" s="17">
        <v>45373</v>
      </c>
      <c r="AC7206" s="17" t="s">
        <v>9895</v>
      </c>
      <c r="AD7206" s="17" t="s">
        <v>9896</v>
      </c>
      <c r="AF7206" s="17">
        <v>8</v>
      </c>
      <c r="AG7206" s="17">
        <v>2</v>
      </c>
      <c r="AM7206" s="17" t="s">
        <v>240</v>
      </c>
      <c r="AN7206" s="17" t="s">
        <v>13567</v>
      </c>
      <c r="AO7206" s="17">
        <v>3</v>
      </c>
      <c r="AP7206" s="17">
        <v>80</v>
      </c>
      <c r="AQ7206" s="17">
        <v>5</v>
      </c>
      <c r="AR7206" s="17" t="s">
        <v>9898</v>
      </c>
      <c r="AT7206" s="17" t="s">
        <v>12990</v>
      </c>
      <c r="DA7206" s="17" t="s">
        <v>3901</v>
      </c>
      <c r="DE7206" s="17" t="s">
        <v>21</v>
      </c>
      <c r="DF7206" s="17" t="s">
        <v>3901</v>
      </c>
      <c r="DN7206" s="17">
        <f>COUNTIF(AU7206:DM7206, "X")</f>
        <v>2</v>
      </c>
    </row>
    <row r="7207" spans="1:118" s="17" customFormat="1">
      <c r="A7207" s="17" t="s">
        <v>5085</v>
      </c>
      <c r="B7207" s="17">
        <v>55</v>
      </c>
      <c r="C7207" s="17">
        <v>181845</v>
      </c>
      <c r="D7207" s="17" t="s">
        <v>5086</v>
      </c>
      <c r="E7207" s="17" t="s">
        <v>5087</v>
      </c>
      <c r="F7207" s="17" t="s">
        <v>65</v>
      </c>
      <c r="H7207" s="309">
        <v>26754</v>
      </c>
      <c r="I7207" s="309">
        <v>43192</v>
      </c>
      <c r="J7207" s="17" t="s">
        <v>3888</v>
      </c>
      <c r="L7207" s="17" t="s">
        <v>5088</v>
      </c>
      <c r="N7207" s="17" t="s">
        <v>19</v>
      </c>
      <c r="O7207" s="17" t="s">
        <v>15</v>
      </c>
      <c r="P7207" s="17">
        <v>45356</v>
      </c>
      <c r="AC7207" s="17" t="s">
        <v>3890</v>
      </c>
      <c r="AD7207" s="17" t="s">
        <v>3891</v>
      </c>
      <c r="AF7207" s="17">
        <v>15</v>
      </c>
      <c r="AG7207" s="17">
        <v>2</v>
      </c>
      <c r="AM7207" s="17" t="s">
        <v>2603</v>
      </c>
      <c r="AN7207" s="17" t="s">
        <v>5023</v>
      </c>
      <c r="AO7207" s="17">
        <v>3</v>
      </c>
      <c r="AP7207" s="17">
        <v>80</v>
      </c>
      <c r="AQ7207" s="17">
        <v>5</v>
      </c>
      <c r="AT7207" s="17" t="s">
        <v>3893</v>
      </c>
      <c r="DN7207" s="17">
        <f>COUNTIF(AU7207:DM7207, "X")</f>
        <v>0</v>
      </c>
    </row>
    <row r="7208" spans="1:118" s="17" customFormat="1">
      <c r="A7208" s="17" t="s">
        <v>16055</v>
      </c>
      <c r="B7208" s="17">
        <v>55</v>
      </c>
      <c r="C7208" s="17">
        <v>181847</v>
      </c>
      <c r="D7208" s="17" t="s">
        <v>120</v>
      </c>
      <c r="E7208" s="17" t="s">
        <v>249</v>
      </c>
      <c r="F7208" s="17" t="s">
        <v>450</v>
      </c>
      <c r="H7208" s="309">
        <v>36082</v>
      </c>
      <c r="I7208" s="309">
        <v>43192</v>
      </c>
      <c r="J7208" s="17" t="s">
        <v>3888</v>
      </c>
      <c r="L7208" s="17" t="s">
        <v>16056</v>
      </c>
      <c r="N7208" s="17" t="s">
        <v>31</v>
      </c>
      <c r="O7208" s="17" t="s">
        <v>15</v>
      </c>
      <c r="P7208" s="17">
        <v>45373</v>
      </c>
      <c r="AC7208" s="17" t="s">
        <v>9895</v>
      </c>
      <c r="AD7208" s="17" t="s">
        <v>9896</v>
      </c>
      <c r="AF7208" s="17">
        <v>8</v>
      </c>
      <c r="AG7208" s="17">
        <v>2</v>
      </c>
      <c r="AM7208" s="17" t="s">
        <v>121</v>
      </c>
      <c r="AN7208" s="17" t="s">
        <v>15516</v>
      </c>
      <c r="AO7208" s="17">
        <v>3</v>
      </c>
      <c r="AP7208" s="17">
        <v>80</v>
      </c>
      <c r="AQ7208" s="17">
        <v>5</v>
      </c>
      <c r="AR7208" s="17" t="s">
        <v>9898</v>
      </c>
      <c r="AT7208" s="17" t="s">
        <v>15057</v>
      </c>
      <c r="DN7208" s="17">
        <f>COUNTIF(AU7208:DM7208, "X")</f>
        <v>0</v>
      </c>
    </row>
    <row r="7209" spans="1:118" s="17" customFormat="1">
      <c r="A7209" s="17" t="s">
        <v>24345</v>
      </c>
      <c r="B7209" s="17">
        <v>55</v>
      </c>
      <c r="C7209" s="17">
        <v>181860</v>
      </c>
      <c r="D7209" s="17" t="s">
        <v>24346</v>
      </c>
      <c r="E7209" s="17" t="s">
        <v>10298</v>
      </c>
      <c r="F7209" s="17" t="s">
        <v>24347</v>
      </c>
      <c r="H7209" s="309">
        <v>30286</v>
      </c>
      <c r="I7209" s="309">
        <v>43193</v>
      </c>
      <c r="J7209" s="17" t="s">
        <v>3888</v>
      </c>
      <c r="L7209" s="17" t="s">
        <v>24348</v>
      </c>
      <c r="N7209" s="17" t="s">
        <v>126</v>
      </c>
      <c r="O7209" s="17" t="s">
        <v>15</v>
      </c>
      <c r="P7209" s="17">
        <v>45383</v>
      </c>
      <c r="AF7209" s="17">
        <v>8</v>
      </c>
      <c r="AG7209" s="17">
        <v>2</v>
      </c>
      <c r="AI7209" s="17" t="s">
        <v>20542</v>
      </c>
      <c r="AM7209" s="17" t="s">
        <v>239</v>
      </c>
      <c r="AN7209" s="17" t="s">
        <v>24146</v>
      </c>
      <c r="AO7209" s="17">
        <v>3</v>
      </c>
      <c r="AP7209" s="17">
        <v>80</v>
      </c>
      <c r="AQ7209" s="17">
        <v>5</v>
      </c>
      <c r="AR7209" s="17" t="s">
        <v>22585</v>
      </c>
      <c r="AS7209" s="17" t="s">
        <v>23503</v>
      </c>
      <c r="DA7209" s="17" t="s">
        <v>3901</v>
      </c>
      <c r="DN7209" s="17">
        <f>COUNTIF(AU7209:DM7209, "X")</f>
        <v>1</v>
      </c>
    </row>
    <row r="7210" spans="1:118" s="17" customFormat="1">
      <c r="A7210" s="17" t="s">
        <v>19148</v>
      </c>
      <c r="B7210" s="17">
        <v>55</v>
      </c>
      <c r="C7210" s="17">
        <v>181865</v>
      </c>
      <c r="D7210" s="17" t="s">
        <v>11381</v>
      </c>
      <c r="E7210" s="17" t="s">
        <v>9494</v>
      </c>
      <c r="F7210" s="17" t="s">
        <v>673</v>
      </c>
      <c r="H7210" s="309">
        <v>36376</v>
      </c>
      <c r="I7210" s="309">
        <v>43193</v>
      </c>
      <c r="J7210" s="17" t="s">
        <v>3888</v>
      </c>
      <c r="L7210" s="17" t="s">
        <v>19149</v>
      </c>
      <c r="N7210" s="17" t="s">
        <v>31</v>
      </c>
      <c r="O7210" s="17" t="s">
        <v>15</v>
      </c>
      <c r="P7210" s="17">
        <v>45373</v>
      </c>
      <c r="AD7210" s="17" t="s">
        <v>9896</v>
      </c>
      <c r="AF7210" s="17">
        <v>8</v>
      </c>
      <c r="AG7210" s="17">
        <v>2</v>
      </c>
      <c r="AM7210" s="17" t="s">
        <v>337</v>
      </c>
      <c r="AN7210" s="17" t="s">
        <v>19113</v>
      </c>
      <c r="AO7210" s="17">
        <v>3</v>
      </c>
      <c r="AP7210" s="17">
        <v>80</v>
      </c>
      <c r="AQ7210" s="17">
        <v>5</v>
      </c>
      <c r="AR7210" s="17" t="s">
        <v>9898</v>
      </c>
      <c r="DN7210" s="17">
        <f>COUNTIF(AU7210:DM7210, "X")</f>
        <v>0</v>
      </c>
    </row>
    <row r="7211" spans="1:118" s="17" customFormat="1">
      <c r="A7211" s="17" t="s">
        <v>26626</v>
      </c>
      <c r="B7211" s="17">
        <v>55</v>
      </c>
      <c r="C7211" s="17">
        <v>181869</v>
      </c>
      <c r="D7211" s="17" t="s">
        <v>26627</v>
      </c>
      <c r="E7211" s="17" t="s">
        <v>4448</v>
      </c>
      <c r="F7211" s="17" t="s">
        <v>18</v>
      </c>
      <c r="H7211" s="309">
        <v>34095</v>
      </c>
      <c r="I7211" s="309">
        <v>43194</v>
      </c>
      <c r="J7211" s="17" t="s">
        <v>3888</v>
      </c>
      <c r="L7211" s="17" t="s">
        <v>26628</v>
      </c>
      <c r="M7211" s="17" t="s">
        <v>395</v>
      </c>
      <c r="N7211" s="17" t="s">
        <v>14</v>
      </c>
      <c r="O7211" s="17" t="s">
        <v>15</v>
      </c>
      <c r="P7211" s="17">
        <v>45371</v>
      </c>
      <c r="AC7211" s="17" t="s">
        <v>17772</v>
      </c>
      <c r="AF7211" s="17">
        <v>15</v>
      </c>
      <c r="AG7211" s="17">
        <v>2</v>
      </c>
      <c r="AH7211" s="17" t="s">
        <v>11926</v>
      </c>
      <c r="AK7211" s="17" t="s">
        <v>17298</v>
      </c>
      <c r="AM7211" s="17" t="s">
        <v>2619</v>
      </c>
      <c r="AN7211" s="17" t="s">
        <v>26616</v>
      </c>
      <c r="AO7211" s="17">
        <v>3</v>
      </c>
      <c r="AP7211" s="17">
        <v>80</v>
      </c>
      <c r="AQ7211" s="17">
        <v>5</v>
      </c>
      <c r="AT7211" s="17" t="s">
        <v>26617</v>
      </c>
      <c r="CH7211" s="17" t="s">
        <v>3901</v>
      </c>
      <c r="CQ7211" s="17" t="s">
        <v>3901</v>
      </c>
      <c r="CY7211" s="17" t="s">
        <v>30</v>
      </c>
      <c r="DN7211" s="17">
        <f>COUNTIF(AU7211:DM7211, "X")</f>
        <v>2</v>
      </c>
    </row>
    <row r="7212" spans="1:118" s="17" customFormat="1">
      <c r="A7212" s="17" t="s">
        <v>15188</v>
      </c>
      <c r="B7212" s="17">
        <v>55</v>
      </c>
      <c r="C7212" s="17">
        <v>181871</v>
      </c>
      <c r="D7212" s="17" t="s">
        <v>15189</v>
      </c>
      <c r="E7212" s="17" t="s">
        <v>578</v>
      </c>
      <c r="F7212" s="17" t="s">
        <v>58</v>
      </c>
      <c r="H7212" s="309">
        <v>35348</v>
      </c>
      <c r="I7212" s="309">
        <v>43192</v>
      </c>
      <c r="J7212" s="17" t="s">
        <v>3888</v>
      </c>
      <c r="K7212" s="17" t="s">
        <v>21</v>
      </c>
      <c r="L7212" s="17" t="s">
        <v>15190</v>
      </c>
      <c r="N7212" s="17" t="s">
        <v>31</v>
      </c>
      <c r="O7212" s="17" t="s">
        <v>15</v>
      </c>
      <c r="P7212" s="17">
        <v>45373</v>
      </c>
      <c r="AC7212" s="17" t="s">
        <v>9895</v>
      </c>
      <c r="AD7212" s="17" t="s">
        <v>9896</v>
      </c>
      <c r="AF7212" s="17">
        <v>15</v>
      </c>
      <c r="AG7212" s="17">
        <v>2</v>
      </c>
      <c r="AM7212" s="17" t="s">
        <v>62</v>
      </c>
      <c r="AN7212" s="17" t="s">
        <v>15056</v>
      </c>
      <c r="AO7212" s="17">
        <v>3</v>
      </c>
      <c r="AP7212" s="17">
        <v>80</v>
      </c>
      <c r="AQ7212" s="17">
        <v>5</v>
      </c>
      <c r="AR7212" s="17" t="s">
        <v>9898</v>
      </c>
      <c r="AT7212" s="17" t="s">
        <v>15057</v>
      </c>
      <c r="DF7212" s="17" t="s">
        <v>3901</v>
      </c>
      <c r="DG7212" s="17" t="s">
        <v>21</v>
      </c>
      <c r="DN7212" s="17">
        <f>COUNTIF(AU7212:DM7212, "X")</f>
        <v>1</v>
      </c>
    </row>
    <row r="7213" spans="1:118" s="17" customFormat="1">
      <c r="A7213" s="17" t="s">
        <v>12642</v>
      </c>
      <c r="B7213" s="17">
        <v>55</v>
      </c>
      <c r="C7213" s="17">
        <v>181882</v>
      </c>
      <c r="D7213" s="17" t="s">
        <v>12643</v>
      </c>
      <c r="E7213" s="17" t="s">
        <v>378</v>
      </c>
      <c r="F7213" s="17" t="s">
        <v>70</v>
      </c>
      <c r="H7213" s="309">
        <v>16867</v>
      </c>
      <c r="I7213" s="309">
        <v>43192</v>
      </c>
      <c r="J7213" s="17" t="s">
        <v>3888</v>
      </c>
      <c r="L7213" s="17" t="s">
        <v>12644</v>
      </c>
      <c r="N7213" s="17" t="s">
        <v>31</v>
      </c>
      <c r="O7213" s="17" t="s">
        <v>15</v>
      </c>
      <c r="P7213" s="17">
        <v>45373</v>
      </c>
      <c r="AC7213" s="17" t="s">
        <v>9895</v>
      </c>
      <c r="AD7213" s="17" t="s">
        <v>9896</v>
      </c>
      <c r="AF7213" s="17">
        <v>8</v>
      </c>
      <c r="AG7213" s="17">
        <v>2</v>
      </c>
      <c r="AM7213" s="17" t="s">
        <v>222</v>
      </c>
      <c r="AN7213" s="17" t="s">
        <v>12432</v>
      </c>
      <c r="AO7213" s="17">
        <v>3</v>
      </c>
      <c r="AP7213" s="17">
        <v>80</v>
      </c>
      <c r="AQ7213" s="17">
        <v>5</v>
      </c>
      <c r="AR7213" s="17" t="s">
        <v>9898</v>
      </c>
      <c r="AT7213" s="17" t="s">
        <v>11929</v>
      </c>
      <c r="DN7213" s="17">
        <f>COUNTIF(AU7213:DM7213, "X")</f>
        <v>0</v>
      </c>
    </row>
    <row r="7214" spans="1:118" s="17" customFormat="1">
      <c r="A7214" s="17" t="s">
        <v>12069</v>
      </c>
      <c r="B7214" s="17">
        <v>55</v>
      </c>
      <c r="C7214" s="17">
        <v>181883</v>
      </c>
      <c r="D7214" s="17" t="s">
        <v>12070</v>
      </c>
      <c r="E7214" s="17" t="s">
        <v>205</v>
      </c>
      <c r="F7214" s="17" t="s">
        <v>22</v>
      </c>
      <c r="H7214" s="309">
        <v>23635</v>
      </c>
      <c r="I7214" s="309">
        <v>43192</v>
      </c>
      <c r="J7214" s="17" t="s">
        <v>3888</v>
      </c>
      <c r="L7214" s="17" t="s">
        <v>12071</v>
      </c>
      <c r="N7214" s="17" t="s">
        <v>31</v>
      </c>
      <c r="O7214" s="17" t="s">
        <v>15</v>
      </c>
      <c r="P7214" s="17">
        <v>45373</v>
      </c>
      <c r="AC7214" s="17" t="s">
        <v>9895</v>
      </c>
      <c r="AD7214" s="17" t="s">
        <v>9896</v>
      </c>
      <c r="AF7214" s="17">
        <v>8</v>
      </c>
      <c r="AG7214" s="17">
        <v>2</v>
      </c>
      <c r="AM7214" s="17" t="s">
        <v>227</v>
      </c>
      <c r="AN7214" s="17" t="s">
        <v>11928</v>
      </c>
      <c r="AO7214" s="17">
        <v>3</v>
      </c>
      <c r="AP7214" s="17">
        <v>80</v>
      </c>
      <c r="AQ7214" s="17">
        <v>5</v>
      </c>
      <c r="AR7214" s="17" t="s">
        <v>9898</v>
      </c>
      <c r="AT7214" s="17" t="s">
        <v>11929</v>
      </c>
      <c r="DN7214" s="17">
        <f>COUNTIF(AU7214:DM7214, "X")</f>
        <v>0</v>
      </c>
    </row>
    <row r="7215" spans="1:118" s="17" customFormat="1">
      <c r="A7215" s="17" t="s">
        <v>12149</v>
      </c>
      <c r="B7215" s="17">
        <v>55</v>
      </c>
      <c r="C7215" s="17">
        <v>181884</v>
      </c>
      <c r="D7215" s="17" t="s">
        <v>12070</v>
      </c>
      <c r="E7215" s="17" t="s">
        <v>3943</v>
      </c>
      <c r="F7215" s="17" t="s">
        <v>30</v>
      </c>
      <c r="G7215" s="17" t="s">
        <v>100</v>
      </c>
      <c r="H7215" s="309">
        <v>31721</v>
      </c>
      <c r="I7215" s="309">
        <v>43192</v>
      </c>
      <c r="J7215" s="17" t="s">
        <v>3888</v>
      </c>
      <c r="L7215" s="17" t="s">
        <v>12071</v>
      </c>
      <c r="N7215" s="17" t="s">
        <v>31</v>
      </c>
      <c r="O7215" s="17" t="s">
        <v>15</v>
      </c>
      <c r="P7215" s="17">
        <v>45373</v>
      </c>
      <c r="AC7215" s="17" t="s">
        <v>9895</v>
      </c>
      <c r="AD7215" s="17" t="s">
        <v>9896</v>
      </c>
      <c r="AF7215" s="17">
        <v>8</v>
      </c>
      <c r="AG7215" s="17">
        <v>2</v>
      </c>
      <c r="AM7215" s="17" t="s">
        <v>227</v>
      </c>
      <c r="AN7215" s="17" t="s">
        <v>11928</v>
      </c>
      <c r="AO7215" s="17">
        <v>3</v>
      </c>
      <c r="AP7215" s="17">
        <v>80</v>
      </c>
      <c r="AQ7215" s="17">
        <v>5</v>
      </c>
      <c r="AR7215" s="17" t="s">
        <v>9898</v>
      </c>
      <c r="AT7215" s="17" t="s">
        <v>11929</v>
      </c>
      <c r="DN7215" s="17">
        <f>COUNTIF(AU7215:DM7215, "X")</f>
        <v>0</v>
      </c>
    </row>
    <row r="7216" spans="1:118" s="17" customFormat="1">
      <c r="A7216" s="17" t="s">
        <v>15227</v>
      </c>
      <c r="B7216" s="17">
        <v>55</v>
      </c>
      <c r="C7216" s="17">
        <v>181894</v>
      </c>
      <c r="D7216" s="17" t="s">
        <v>15228</v>
      </c>
      <c r="E7216" s="17" t="s">
        <v>15229</v>
      </c>
      <c r="H7216" s="309">
        <v>28751</v>
      </c>
      <c r="I7216" s="309">
        <v>43192</v>
      </c>
      <c r="J7216" s="17" t="s">
        <v>3888</v>
      </c>
      <c r="L7216" s="17" t="s">
        <v>15230</v>
      </c>
      <c r="N7216" s="17" t="s">
        <v>31</v>
      </c>
      <c r="O7216" s="17" t="s">
        <v>15</v>
      </c>
      <c r="P7216" s="17">
        <v>45373</v>
      </c>
      <c r="AC7216" s="17" t="s">
        <v>9895</v>
      </c>
      <c r="AD7216" s="17" t="s">
        <v>9896</v>
      </c>
      <c r="AF7216" s="17">
        <v>15</v>
      </c>
      <c r="AG7216" s="17">
        <v>2</v>
      </c>
      <c r="AM7216" s="17" t="s">
        <v>62</v>
      </c>
      <c r="AN7216" s="17" t="s">
        <v>15056</v>
      </c>
      <c r="AO7216" s="17">
        <v>3</v>
      </c>
      <c r="AP7216" s="17">
        <v>80</v>
      </c>
      <c r="AQ7216" s="17">
        <v>5</v>
      </c>
      <c r="AR7216" s="17" t="s">
        <v>9898</v>
      </c>
      <c r="AT7216" s="17" t="s">
        <v>15057</v>
      </c>
      <c r="DN7216" s="17">
        <f>COUNTIF(AU7216:DM7216, "X")</f>
        <v>0</v>
      </c>
    </row>
    <row r="7217" spans="1:118" s="17" customFormat="1">
      <c r="A7217" s="17" t="s">
        <v>9674</v>
      </c>
      <c r="B7217" s="17">
        <v>55</v>
      </c>
      <c r="C7217" s="17">
        <v>181909</v>
      </c>
      <c r="D7217" s="17" t="s">
        <v>9675</v>
      </c>
      <c r="E7217" s="17" t="s">
        <v>993</v>
      </c>
      <c r="F7217" s="17" t="s">
        <v>9676</v>
      </c>
      <c r="H7217" s="309">
        <v>34121</v>
      </c>
      <c r="I7217" s="309">
        <v>43194</v>
      </c>
      <c r="J7217" s="17" t="s">
        <v>3888</v>
      </c>
      <c r="L7217" s="17" t="s">
        <v>9677</v>
      </c>
      <c r="N7217" s="17" t="s">
        <v>19</v>
      </c>
      <c r="O7217" s="17" t="s">
        <v>15</v>
      </c>
      <c r="P7217" s="17">
        <v>45356</v>
      </c>
      <c r="AC7217" s="17" t="s">
        <v>3890</v>
      </c>
      <c r="AD7217" s="17" t="s">
        <v>3891</v>
      </c>
      <c r="AF7217" s="17">
        <v>8</v>
      </c>
      <c r="AG7217" s="17">
        <v>2</v>
      </c>
      <c r="AM7217" s="17" t="s">
        <v>218</v>
      </c>
      <c r="AN7217" s="17" t="s">
        <v>9598</v>
      </c>
      <c r="AO7217" s="17">
        <v>3</v>
      </c>
      <c r="AP7217" s="17">
        <v>80</v>
      </c>
      <c r="AQ7217" s="17">
        <v>5</v>
      </c>
      <c r="AT7217" s="17" t="s">
        <v>9082</v>
      </c>
      <c r="DA7217" s="17" t="s">
        <v>3901</v>
      </c>
      <c r="DB7217" s="17" t="s">
        <v>3901</v>
      </c>
      <c r="DD7217" s="17" t="s">
        <v>3901</v>
      </c>
      <c r="DF7217" s="17" t="s">
        <v>3901</v>
      </c>
      <c r="DN7217" s="17">
        <f>COUNTIF(AU7217:DM7217, "X")</f>
        <v>4</v>
      </c>
    </row>
    <row r="7218" spans="1:118" s="17" customFormat="1">
      <c r="A7218" s="17" t="s">
        <v>24695</v>
      </c>
      <c r="B7218" s="17">
        <v>55</v>
      </c>
      <c r="C7218" s="17">
        <v>181920</v>
      </c>
      <c r="D7218" s="17" t="s">
        <v>24632</v>
      </c>
      <c r="E7218" s="17" t="s">
        <v>144</v>
      </c>
      <c r="F7218" s="17" t="s">
        <v>530</v>
      </c>
      <c r="H7218" s="309">
        <v>35873</v>
      </c>
      <c r="I7218" s="309">
        <v>43195</v>
      </c>
      <c r="J7218" s="17" t="s">
        <v>3888</v>
      </c>
      <c r="L7218" s="17" t="s">
        <v>24633</v>
      </c>
      <c r="N7218" s="17" t="s">
        <v>19</v>
      </c>
      <c r="O7218" s="17" t="s">
        <v>15</v>
      </c>
      <c r="P7218" s="17">
        <v>45356</v>
      </c>
      <c r="AD7218" s="17" t="s">
        <v>3891</v>
      </c>
      <c r="AF7218" s="17">
        <v>8</v>
      </c>
      <c r="AG7218" s="17">
        <v>2</v>
      </c>
      <c r="AM7218" s="17" t="s">
        <v>141</v>
      </c>
      <c r="AN7218" s="17" t="s">
        <v>24484</v>
      </c>
      <c r="AO7218" s="17">
        <v>3</v>
      </c>
      <c r="AP7218" s="17">
        <v>80</v>
      </c>
      <c r="AQ7218" s="17">
        <v>5</v>
      </c>
      <c r="AR7218" s="17" t="s">
        <v>24485</v>
      </c>
      <c r="DA7218" s="17" t="s">
        <v>3901</v>
      </c>
      <c r="DN7218" s="17">
        <f>COUNTIF(AU7218:DM7218, "X")</f>
        <v>1</v>
      </c>
    </row>
    <row r="7219" spans="1:118" s="17" customFormat="1">
      <c r="A7219" s="17" t="s">
        <v>17376</v>
      </c>
      <c r="B7219" s="17">
        <v>55</v>
      </c>
      <c r="C7219" s="17">
        <v>181923</v>
      </c>
      <c r="D7219" s="17" t="s">
        <v>348</v>
      </c>
      <c r="E7219" s="17" t="s">
        <v>212</v>
      </c>
      <c r="F7219" s="17" t="s">
        <v>70</v>
      </c>
      <c r="H7219" s="309">
        <v>27006</v>
      </c>
      <c r="I7219" s="309">
        <v>43195</v>
      </c>
      <c r="J7219" s="17" t="s">
        <v>3888</v>
      </c>
      <c r="L7219" s="17" t="s">
        <v>17377</v>
      </c>
      <c r="N7219" s="17" t="s">
        <v>14</v>
      </c>
      <c r="O7219" s="17" t="s">
        <v>15</v>
      </c>
      <c r="P7219" s="17">
        <v>45371</v>
      </c>
      <c r="AF7219" s="17">
        <v>15</v>
      </c>
      <c r="AG7219" s="17">
        <v>2</v>
      </c>
      <c r="AH7219" s="17" t="s">
        <v>11926</v>
      </c>
      <c r="AK7219" s="17" t="s">
        <v>17298</v>
      </c>
      <c r="AM7219" s="17" t="s">
        <v>88</v>
      </c>
      <c r="AN7219" s="17" t="s">
        <v>17299</v>
      </c>
      <c r="AO7219" s="17">
        <v>3</v>
      </c>
      <c r="AP7219" s="17">
        <v>80</v>
      </c>
      <c r="AQ7219" s="17">
        <v>5</v>
      </c>
      <c r="AR7219" s="17" t="s">
        <v>17300</v>
      </c>
      <c r="CY7219" s="17" t="s">
        <v>21</v>
      </c>
      <c r="DA7219" s="17" t="s">
        <v>3901</v>
      </c>
      <c r="DN7219" s="17">
        <f>COUNTIF(AU7219:DM7219, "X")</f>
        <v>1</v>
      </c>
    </row>
    <row r="7220" spans="1:118" s="17" customFormat="1">
      <c r="A7220" s="17" t="s">
        <v>14011</v>
      </c>
      <c r="B7220" s="17">
        <v>55</v>
      </c>
      <c r="C7220" s="17">
        <v>181925</v>
      </c>
      <c r="D7220" s="17" t="s">
        <v>14012</v>
      </c>
      <c r="E7220" s="17" t="s">
        <v>86</v>
      </c>
      <c r="F7220" s="17" t="s">
        <v>65</v>
      </c>
      <c r="H7220" s="309">
        <v>24478</v>
      </c>
      <c r="I7220" s="309">
        <v>43195</v>
      </c>
      <c r="J7220" s="17" t="s">
        <v>3888</v>
      </c>
      <c r="L7220" s="17" t="s">
        <v>13946</v>
      </c>
      <c r="N7220" s="17" t="s">
        <v>31</v>
      </c>
      <c r="O7220" s="17" t="s">
        <v>15</v>
      </c>
      <c r="P7220" s="17">
        <v>45373</v>
      </c>
      <c r="Q7220" s="17">
        <v>3470</v>
      </c>
      <c r="AC7220" s="17" t="s">
        <v>9895</v>
      </c>
      <c r="AD7220" s="17" t="s">
        <v>9896</v>
      </c>
      <c r="AF7220" s="17">
        <v>8</v>
      </c>
      <c r="AG7220" s="17">
        <v>2</v>
      </c>
      <c r="AM7220" s="17" t="s">
        <v>240</v>
      </c>
      <c r="AN7220" s="17" t="s">
        <v>13567</v>
      </c>
      <c r="AO7220" s="17">
        <v>3</v>
      </c>
      <c r="AP7220" s="17">
        <v>80</v>
      </c>
      <c r="AQ7220" s="17">
        <v>5</v>
      </c>
      <c r="AR7220" s="17" t="s">
        <v>9898</v>
      </c>
      <c r="AT7220" s="17" t="s">
        <v>12990</v>
      </c>
      <c r="DN7220" s="17">
        <f>COUNTIF(AU7220:DM7220, "X")</f>
        <v>0</v>
      </c>
    </row>
    <row r="7221" spans="1:118" s="17" customFormat="1">
      <c r="A7221" s="17" t="s">
        <v>13693</v>
      </c>
      <c r="B7221" s="17">
        <v>55</v>
      </c>
      <c r="C7221" s="17">
        <v>181928</v>
      </c>
      <c r="D7221" s="17" t="s">
        <v>13694</v>
      </c>
      <c r="E7221" s="17" t="s">
        <v>726</v>
      </c>
      <c r="F7221" s="17" t="s">
        <v>13695</v>
      </c>
      <c r="H7221" s="309">
        <v>36057</v>
      </c>
      <c r="I7221" s="309">
        <v>43195</v>
      </c>
      <c r="J7221" s="17" t="s">
        <v>3888</v>
      </c>
      <c r="L7221" s="17" t="s">
        <v>13696</v>
      </c>
      <c r="N7221" s="17" t="s">
        <v>31</v>
      </c>
      <c r="O7221" s="17" t="s">
        <v>15</v>
      </c>
      <c r="P7221" s="17">
        <v>45373</v>
      </c>
      <c r="AC7221" s="17" t="s">
        <v>9895</v>
      </c>
      <c r="AD7221" s="17" t="s">
        <v>9896</v>
      </c>
      <c r="AF7221" s="17">
        <v>8</v>
      </c>
      <c r="AG7221" s="17">
        <v>2</v>
      </c>
      <c r="AM7221" s="17" t="s">
        <v>240</v>
      </c>
      <c r="AN7221" s="17" t="s">
        <v>13567</v>
      </c>
      <c r="AO7221" s="17">
        <v>3</v>
      </c>
      <c r="AP7221" s="17">
        <v>80</v>
      </c>
      <c r="AQ7221" s="17">
        <v>5</v>
      </c>
      <c r="AR7221" s="17" t="s">
        <v>9898</v>
      </c>
      <c r="AT7221" s="17" t="s">
        <v>12990</v>
      </c>
      <c r="DN7221" s="17">
        <f>COUNTIF(AU7221:DM7221, "X")</f>
        <v>0</v>
      </c>
    </row>
    <row r="7222" spans="1:118" s="17" customFormat="1">
      <c r="A7222" s="17" t="s">
        <v>24743</v>
      </c>
      <c r="B7222" s="17">
        <v>55</v>
      </c>
      <c r="C7222" s="17">
        <v>181932</v>
      </c>
      <c r="D7222" s="17" t="s">
        <v>24744</v>
      </c>
      <c r="E7222" s="17" t="s">
        <v>47</v>
      </c>
      <c r="F7222" s="17" t="s">
        <v>65</v>
      </c>
      <c r="H7222" s="309">
        <v>30995</v>
      </c>
      <c r="I7222" s="309">
        <v>43195</v>
      </c>
      <c r="J7222" s="17" t="s">
        <v>3888</v>
      </c>
      <c r="L7222" s="17" t="s">
        <v>24532</v>
      </c>
      <c r="N7222" s="17" t="s">
        <v>19</v>
      </c>
      <c r="O7222" s="17" t="s">
        <v>15</v>
      </c>
      <c r="P7222" s="17">
        <v>45356</v>
      </c>
      <c r="AD7222" s="17" t="s">
        <v>3891</v>
      </c>
      <c r="AF7222" s="17">
        <v>8</v>
      </c>
      <c r="AG7222" s="17">
        <v>2</v>
      </c>
      <c r="AM7222" s="17" t="s">
        <v>141</v>
      </c>
      <c r="AN7222" s="17" t="s">
        <v>24484</v>
      </c>
      <c r="AO7222" s="17">
        <v>3</v>
      </c>
      <c r="AP7222" s="17">
        <v>80</v>
      </c>
      <c r="AQ7222" s="17">
        <v>5</v>
      </c>
      <c r="AR7222" s="17" t="s">
        <v>24485</v>
      </c>
      <c r="CU7222" s="17" t="s">
        <v>3901</v>
      </c>
      <c r="DN7222" s="17">
        <f>COUNTIF(AU7222:DM7222, "X")</f>
        <v>1</v>
      </c>
    </row>
    <row r="7223" spans="1:118" s="17" customFormat="1">
      <c r="A7223" s="17" t="s">
        <v>18042</v>
      </c>
      <c r="B7223" s="17">
        <v>55</v>
      </c>
      <c r="C7223" s="17">
        <v>181942</v>
      </c>
      <c r="D7223" s="17" t="s">
        <v>9018</v>
      </c>
      <c r="E7223" s="17" t="s">
        <v>140</v>
      </c>
      <c r="F7223" s="17" t="s">
        <v>58</v>
      </c>
      <c r="H7223" s="309">
        <v>32595</v>
      </c>
      <c r="I7223" s="309">
        <v>43196</v>
      </c>
      <c r="J7223" s="17" t="s">
        <v>3888</v>
      </c>
      <c r="L7223" s="17" t="s">
        <v>17954</v>
      </c>
      <c r="M7223" s="17" t="s">
        <v>16426</v>
      </c>
      <c r="N7223" s="17" t="s">
        <v>50</v>
      </c>
      <c r="O7223" s="17" t="s">
        <v>15</v>
      </c>
      <c r="P7223" s="17">
        <v>45344</v>
      </c>
      <c r="AF7223" s="17">
        <v>8</v>
      </c>
      <c r="AG7223" s="17">
        <v>2</v>
      </c>
      <c r="AH7223" s="17" t="s">
        <v>11926</v>
      </c>
      <c r="AK7223" s="17" t="s">
        <v>17298</v>
      </c>
      <c r="AM7223" s="17" t="s">
        <v>51</v>
      </c>
      <c r="AN7223" s="17" t="s">
        <v>17933</v>
      </c>
      <c r="AO7223" s="17">
        <v>3</v>
      </c>
      <c r="AP7223" s="17">
        <v>80</v>
      </c>
      <c r="AQ7223" s="17">
        <v>5</v>
      </c>
      <c r="AR7223" s="17" t="s">
        <v>17300</v>
      </c>
      <c r="BN7223" s="17" t="s">
        <v>3901</v>
      </c>
      <c r="BQ7223" s="17" t="s">
        <v>30</v>
      </c>
      <c r="BS7223" s="17" t="s">
        <v>3901</v>
      </c>
      <c r="BY7223" s="17" t="s">
        <v>3901</v>
      </c>
      <c r="CC7223" s="17" t="s">
        <v>3901</v>
      </c>
      <c r="CD7223" s="17" t="s">
        <v>30</v>
      </c>
      <c r="CF7223" s="17" t="s">
        <v>3901</v>
      </c>
      <c r="CH7223" s="17" t="s">
        <v>3901</v>
      </c>
      <c r="CI7223" s="17" t="s">
        <v>3901</v>
      </c>
      <c r="DN7223" s="17">
        <f>COUNTIF(AU7223:DM7223, "X")</f>
        <v>7</v>
      </c>
    </row>
    <row r="7224" spans="1:118" s="17" customFormat="1">
      <c r="A7224" s="17" t="s">
        <v>9877</v>
      </c>
      <c r="B7224" s="17">
        <v>55</v>
      </c>
      <c r="C7224" s="17">
        <v>181946</v>
      </c>
      <c r="D7224" s="17" t="s">
        <v>598</v>
      </c>
      <c r="E7224" s="17" t="s">
        <v>6536</v>
      </c>
      <c r="F7224" s="17" t="s">
        <v>48</v>
      </c>
      <c r="H7224" s="309">
        <v>34922</v>
      </c>
      <c r="I7224" s="309">
        <v>43195</v>
      </c>
      <c r="J7224" s="17" t="s">
        <v>3888</v>
      </c>
      <c r="L7224" s="17" t="s">
        <v>9853</v>
      </c>
      <c r="N7224" s="17" t="s">
        <v>19</v>
      </c>
      <c r="O7224" s="17" t="s">
        <v>15</v>
      </c>
      <c r="P7224" s="17">
        <v>45356</v>
      </c>
      <c r="AC7224" s="17" t="s">
        <v>3890</v>
      </c>
      <c r="AD7224" s="17" t="s">
        <v>3891</v>
      </c>
      <c r="AF7224" s="17">
        <v>8</v>
      </c>
      <c r="AG7224" s="17">
        <v>2</v>
      </c>
      <c r="AM7224" s="17" t="s">
        <v>285</v>
      </c>
      <c r="AN7224" s="17" t="s">
        <v>9737</v>
      </c>
      <c r="AO7224" s="17">
        <v>3</v>
      </c>
      <c r="AP7224" s="17">
        <v>80</v>
      </c>
      <c r="AQ7224" s="17">
        <v>5</v>
      </c>
      <c r="AT7224" s="17" t="s">
        <v>9082</v>
      </c>
      <c r="DN7224" s="17">
        <f>COUNTIF(AU7224:DM7224, "X")</f>
        <v>0</v>
      </c>
    </row>
    <row r="7225" spans="1:118" s="17" customFormat="1">
      <c r="A7225" s="17" t="s">
        <v>4853</v>
      </c>
      <c r="B7225" s="17">
        <v>55</v>
      </c>
      <c r="C7225" s="17">
        <v>165251</v>
      </c>
      <c r="D7225" s="17" t="s">
        <v>4854</v>
      </c>
      <c r="E7225" s="17" t="s">
        <v>212</v>
      </c>
      <c r="F7225" s="17" t="s">
        <v>317</v>
      </c>
      <c r="H7225" s="309">
        <v>27066</v>
      </c>
      <c r="I7225" s="309">
        <v>43196</v>
      </c>
      <c r="J7225" s="17" t="s">
        <v>3888</v>
      </c>
      <c r="L7225" s="17" t="s">
        <v>4855</v>
      </c>
      <c r="M7225" s="17" t="s">
        <v>387</v>
      </c>
      <c r="N7225" s="17" t="s">
        <v>19</v>
      </c>
      <c r="O7225" s="17" t="s">
        <v>15</v>
      </c>
      <c r="P7225" s="17">
        <v>45356</v>
      </c>
      <c r="AC7225" s="17" t="s">
        <v>3890</v>
      </c>
      <c r="AD7225" s="17" t="s">
        <v>3891</v>
      </c>
      <c r="AF7225" s="17">
        <v>8</v>
      </c>
      <c r="AG7225" s="17">
        <v>2</v>
      </c>
      <c r="AM7225" s="17" t="s">
        <v>2602</v>
      </c>
      <c r="AN7225" s="17" t="s">
        <v>4371</v>
      </c>
      <c r="AO7225" s="17">
        <v>3</v>
      </c>
      <c r="AP7225" s="17">
        <v>80</v>
      </c>
      <c r="AQ7225" s="17">
        <v>5</v>
      </c>
      <c r="AT7225" s="17" t="s">
        <v>3893</v>
      </c>
      <c r="BD7225" s="17" t="s">
        <v>3901</v>
      </c>
      <c r="BS7225" s="17" t="s">
        <v>3901</v>
      </c>
      <c r="CN7225" s="17" t="s">
        <v>3901</v>
      </c>
      <c r="CQ7225" s="17" t="s">
        <v>3901</v>
      </c>
      <c r="CR7225" s="17" t="s">
        <v>30</v>
      </c>
      <c r="CU7225" s="17" t="s">
        <v>3901</v>
      </c>
      <c r="DN7225" s="17">
        <f>COUNTIF(AU7225:DM7225, "X")</f>
        <v>5</v>
      </c>
    </row>
    <row r="7226" spans="1:118" s="17" customFormat="1">
      <c r="A7226" s="17" t="s">
        <v>20329</v>
      </c>
      <c r="B7226" s="17">
        <v>55</v>
      </c>
      <c r="C7226" s="17">
        <v>181954</v>
      </c>
      <c r="D7226" s="17" t="s">
        <v>297</v>
      </c>
      <c r="E7226" s="17" t="s">
        <v>261</v>
      </c>
      <c r="F7226" s="17" t="s">
        <v>99</v>
      </c>
      <c r="H7226" s="309">
        <v>17285</v>
      </c>
      <c r="I7226" s="309">
        <v>43196</v>
      </c>
      <c r="J7226" s="17" t="s">
        <v>3888</v>
      </c>
      <c r="L7226" s="17" t="s">
        <v>20330</v>
      </c>
      <c r="N7226" s="17" t="s">
        <v>14</v>
      </c>
      <c r="O7226" s="17" t="s">
        <v>15</v>
      </c>
      <c r="P7226" s="17">
        <v>45371</v>
      </c>
      <c r="AF7226" s="17">
        <v>8</v>
      </c>
      <c r="AG7226" s="17">
        <v>2</v>
      </c>
      <c r="AI7226" s="17" t="s">
        <v>10178</v>
      </c>
      <c r="AM7226" s="17" t="s">
        <v>85</v>
      </c>
      <c r="AN7226" s="17" t="s">
        <v>20273</v>
      </c>
      <c r="AO7226" s="17">
        <v>3</v>
      </c>
      <c r="AP7226" s="17">
        <v>80</v>
      </c>
      <c r="AQ7226" s="17">
        <v>5</v>
      </c>
      <c r="AR7226" s="17" t="s">
        <v>10180</v>
      </c>
      <c r="DN7226" s="17">
        <f>COUNTIF(AU7226:DM7226, "X")</f>
        <v>0</v>
      </c>
    </row>
    <row r="7227" spans="1:118" s="17" customFormat="1">
      <c r="A7227" s="17" t="s">
        <v>13252</v>
      </c>
      <c r="B7227" s="17">
        <v>55</v>
      </c>
      <c r="C7227" s="17">
        <v>122066</v>
      </c>
      <c r="D7227" s="17" t="s">
        <v>9219</v>
      </c>
      <c r="E7227" s="17" t="s">
        <v>9115</v>
      </c>
      <c r="F7227" s="17" t="s">
        <v>624</v>
      </c>
      <c r="H7227" s="309">
        <v>23643</v>
      </c>
      <c r="I7227" s="309">
        <v>43197</v>
      </c>
      <c r="J7227" s="17" t="s">
        <v>3888</v>
      </c>
      <c r="L7227" s="17" t="s">
        <v>13253</v>
      </c>
      <c r="N7227" s="17" t="s">
        <v>31</v>
      </c>
      <c r="O7227" s="17" t="s">
        <v>15</v>
      </c>
      <c r="P7227" s="17">
        <v>45373</v>
      </c>
      <c r="AC7227" s="17" t="s">
        <v>9895</v>
      </c>
      <c r="AD7227" s="17" t="s">
        <v>9896</v>
      </c>
      <c r="AF7227" s="17">
        <v>15</v>
      </c>
      <c r="AG7227" s="17">
        <v>2</v>
      </c>
      <c r="AM7227" s="17" t="s">
        <v>115</v>
      </c>
      <c r="AN7227" s="17" t="s">
        <v>13186</v>
      </c>
      <c r="AO7227" s="17">
        <v>3</v>
      </c>
      <c r="AP7227" s="17">
        <v>80</v>
      </c>
      <c r="AQ7227" s="17">
        <v>5</v>
      </c>
      <c r="AR7227" s="17" t="s">
        <v>9898</v>
      </c>
      <c r="AT7227" s="17" t="s">
        <v>12990</v>
      </c>
      <c r="BH7227" s="17" t="s">
        <v>3901</v>
      </c>
      <c r="BK7227" s="17" t="s">
        <v>3901</v>
      </c>
      <c r="BL7227" s="17" t="s">
        <v>3901</v>
      </c>
      <c r="BQ7227" s="17" t="s">
        <v>21</v>
      </c>
      <c r="CQ7227" s="17" t="s">
        <v>3901</v>
      </c>
      <c r="CR7227" s="17" t="s">
        <v>21</v>
      </c>
      <c r="DN7227" s="17">
        <f>COUNTIF(AU7227:DM7227, "X")</f>
        <v>4</v>
      </c>
    </row>
    <row r="7228" spans="1:118" s="17" customFormat="1">
      <c r="A7228" s="17" t="s">
        <v>4167</v>
      </c>
      <c r="B7228" s="17">
        <v>55</v>
      </c>
      <c r="C7228" s="17">
        <v>48530</v>
      </c>
      <c r="D7228" s="17" t="s">
        <v>4168</v>
      </c>
      <c r="E7228" s="17" t="s">
        <v>354</v>
      </c>
      <c r="F7228" s="17" t="s">
        <v>70</v>
      </c>
      <c r="G7228" s="17" t="s">
        <v>100</v>
      </c>
      <c r="H7228" s="309">
        <v>25411</v>
      </c>
      <c r="I7228" s="309">
        <v>43197</v>
      </c>
      <c r="J7228" s="17" t="s">
        <v>3888</v>
      </c>
      <c r="L7228" s="17" t="s">
        <v>4169</v>
      </c>
      <c r="N7228" s="17" t="s">
        <v>19</v>
      </c>
      <c r="O7228" s="17" t="s">
        <v>15</v>
      </c>
      <c r="P7228" s="17">
        <v>45356</v>
      </c>
      <c r="Q7228" s="17">
        <v>8323</v>
      </c>
      <c r="AC7228" s="17" t="s">
        <v>3890</v>
      </c>
      <c r="AD7228" s="17" t="s">
        <v>3891</v>
      </c>
      <c r="AF7228" s="17">
        <v>8</v>
      </c>
      <c r="AG7228" s="17">
        <v>2</v>
      </c>
      <c r="AM7228" s="17" t="s">
        <v>172</v>
      </c>
      <c r="AN7228" s="17" t="s">
        <v>3892</v>
      </c>
      <c r="AO7228" s="17">
        <v>3</v>
      </c>
      <c r="AP7228" s="17">
        <v>80</v>
      </c>
      <c r="AQ7228" s="17">
        <v>5</v>
      </c>
      <c r="AT7228" s="17" t="s">
        <v>3893</v>
      </c>
      <c r="BS7228" s="17" t="s">
        <v>3901</v>
      </c>
      <c r="DN7228" s="17">
        <f>COUNTIF(AU7228:DM7228, "X")</f>
        <v>1</v>
      </c>
    </row>
    <row r="7229" spans="1:118" s="17" customFormat="1">
      <c r="A7229" s="17" t="s">
        <v>15005</v>
      </c>
      <c r="B7229" s="17">
        <v>55</v>
      </c>
      <c r="C7229" s="17">
        <v>181961</v>
      </c>
      <c r="D7229" s="17" t="s">
        <v>15006</v>
      </c>
      <c r="E7229" s="17" t="s">
        <v>61</v>
      </c>
      <c r="F7229" s="17" t="s">
        <v>58</v>
      </c>
      <c r="H7229" s="309">
        <v>27888</v>
      </c>
      <c r="I7229" s="309">
        <v>43198</v>
      </c>
      <c r="J7229" s="17" t="s">
        <v>3888</v>
      </c>
      <c r="L7229" s="17" t="s">
        <v>15007</v>
      </c>
      <c r="N7229" s="17" t="s">
        <v>31</v>
      </c>
      <c r="O7229" s="17" t="s">
        <v>15</v>
      </c>
      <c r="P7229" s="17">
        <v>45373</v>
      </c>
      <c r="AC7229" s="17" t="s">
        <v>9895</v>
      </c>
      <c r="AD7229" s="17" t="s">
        <v>9896</v>
      </c>
      <c r="AF7229" s="17">
        <v>8</v>
      </c>
      <c r="AG7229" s="17">
        <v>2</v>
      </c>
      <c r="AM7229" s="17" t="s">
        <v>335</v>
      </c>
      <c r="AN7229" s="17" t="s">
        <v>14693</v>
      </c>
      <c r="AO7229" s="17">
        <v>3</v>
      </c>
      <c r="AP7229" s="17">
        <v>80</v>
      </c>
      <c r="AQ7229" s="17">
        <v>5</v>
      </c>
      <c r="AR7229" s="17" t="s">
        <v>9898</v>
      </c>
      <c r="AT7229" s="17" t="s">
        <v>14152</v>
      </c>
      <c r="DN7229" s="17">
        <f>COUNTIF(AU7229:DM7229, "X")</f>
        <v>0</v>
      </c>
    </row>
    <row r="7230" spans="1:118" s="17" customFormat="1">
      <c r="A7230" s="17" t="s">
        <v>22063</v>
      </c>
      <c r="B7230" s="17">
        <v>55</v>
      </c>
      <c r="C7230" s="17">
        <v>181963</v>
      </c>
      <c r="D7230" s="17" t="s">
        <v>22064</v>
      </c>
      <c r="E7230" s="17" t="s">
        <v>426</v>
      </c>
      <c r="F7230" s="17" t="s">
        <v>22</v>
      </c>
      <c r="H7230" s="309">
        <v>35741</v>
      </c>
      <c r="I7230" s="309">
        <v>43198</v>
      </c>
      <c r="J7230" s="17" t="s">
        <v>3888</v>
      </c>
      <c r="L7230" s="17" t="s">
        <v>22065</v>
      </c>
      <c r="N7230" s="17" t="s">
        <v>196</v>
      </c>
      <c r="O7230" s="17" t="s">
        <v>15</v>
      </c>
      <c r="P7230" s="17">
        <v>45359</v>
      </c>
      <c r="AF7230" s="17">
        <v>8</v>
      </c>
      <c r="AG7230" s="17">
        <v>2</v>
      </c>
      <c r="AH7230" s="17" t="s">
        <v>11926</v>
      </c>
      <c r="AK7230" s="17" t="s">
        <v>21650</v>
      </c>
      <c r="AM7230" s="17" t="s">
        <v>255</v>
      </c>
      <c r="AN7230" s="17" t="s">
        <v>21914</v>
      </c>
      <c r="AO7230" s="17">
        <v>3</v>
      </c>
      <c r="AP7230" s="17">
        <v>80</v>
      </c>
      <c r="AQ7230" s="17">
        <v>5</v>
      </c>
      <c r="AR7230" s="17" t="s">
        <v>21652</v>
      </c>
      <c r="AS7230" s="17" t="s">
        <v>21915</v>
      </c>
      <c r="CR7230" s="17" t="s">
        <v>30</v>
      </c>
      <c r="DN7230" s="17">
        <f>COUNTIF(AU7230:DM7230, "X")</f>
        <v>0</v>
      </c>
    </row>
    <row r="7231" spans="1:118" s="17" customFormat="1">
      <c r="A7231" s="17" t="s">
        <v>13901</v>
      </c>
      <c r="B7231" s="17">
        <v>55</v>
      </c>
      <c r="C7231" s="17">
        <v>174159</v>
      </c>
      <c r="D7231" s="17" t="s">
        <v>556</v>
      </c>
      <c r="E7231" s="17" t="s">
        <v>230</v>
      </c>
      <c r="F7231" s="17" t="s">
        <v>302</v>
      </c>
      <c r="H7231" s="309">
        <v>35689</v>
      </c>
      <c r="I7231" s="309">
        <v>43198</v>
      </c>
      <c r="J7231" s="17" t="s">
        <v>3888</v>
      </c>
      <c r="L7231" s="17" t="s">
        <v>13902</v>
      </c>
      <c r="N7231" s="17" t="s">
        <v>31</v>
      </c>
      <c r="O7231" s="17" t="s">
        <v>15</v>
      </c>
      <c r="P7231" s="17">
        <v>45373</v>
      </c>
      <c r="AC7231" s="17" t="s">
        <v>9895</v>
      </c>
      <c r="AD7231" s="17" t="s">
        <v>9896</v>
      </c>
      <c r="AF7231" s="17">
        <v>15</v>
      </c>
      <c r="AG7231" s="17">
        <v>2</v>
      </c>
      <c r="AM7231" s="17" t="s">
        <v>240</v>
      </c>
      <c r="AN7231" s="17" t="s">
        <v>13567</v>
      </c>
      <c r="AO7231" s="17">
        <v>3</v>
      </c>
      <c r="AP7231" s="17">
        <v>80</v>
      </c>
      <c r="AQ7231" s="17">
        <v>5</v>
      </c>
      <c r="AR7231" s="17" t="s">
        <v>9898</v>
      </c>
      <c r="AT7231" s="17" t="s">
        <v>12990</v>
      </c>
      <c r="CR7231" s="17" t="s">
        <v>30</v>
      </c>
      <c r="CU7231" s="17" t="s">
        <v>3901</v>
      </c>
      <c r="DA7231" s="17" t="s">
        <v>3901</v>
      </c>
      <c r="DN7231" s="17">
        <f>COUNTIF(AU7231:DM7231, "X")</f>
        <v>2</v>
      </c>
    </row>
    <row r="7232" spans="1:118" s="17" customFormat="1">
      <c r="A7232" s="17" t="s">
        <v>16115</v>
      </c>
      <c r="B7232" s="17">
        <v>55</v>
      </c>
      <c r="C7232" s="17">
        <v>181971</v>
      </c>
      <c r="D7232" s="17" t="s">
        <v>16116</v>
      </c>
      <c r="E7232" s="17" t="s">
        <v>6031</v>
      </c>
      <c r="F7232" s="17" t="s">
        <v>16117</v>
      </c>
      <c r="H7232" s="309">
        <v>36587</v>
      </c>
      <c r="I7232" s="309">
        <v>43199</v>
      </c>
      <c r="J7232" s="17" t="s">
        <v>3888</v>
      </c>
      <c r="L7232" s="17" t="s">
        <v>16118</v>
      </c>
      <c r="N7232" s="17" t="s">
        <v>31</v>
      </c>
      <c r="O7232" s="17" t="s">
        <v>15</v>
      </c>
      <c r="P7232" s="17">
        <v>45373</v>
      </c>
      <c r="AC7232" s="17" t="s">
        <v>9895</v>
      </c>
      <c r="AD7232" s="17" t="s">
        <v>9896</v>
      </c>
      <c r="AF7232" s="17">
        <v>8</v>
      </c>
      <c r="AG7232" s="17">
        <v>2</v>
      </c>
      <c r="AM7232" s="17" t="s">
        <v>37</v>
      </c>
      <c r="AN7232" s="17" t="s">
        <v>16071</v>
      </c>
      <c r="AO7232" s="17">
        <v>3</v>
      </c>
      <c r="AP7232" s="17">
        <v>80</v>
      </c>
      <c r="AQ7232" s="17">
        <v>5</v>
      </c>
      <c r="AR7232" s="17" t="s">
        <v>9898</v>
      </c>
      <c r="AT7232" s="17" t="s">
        <v>16072</v>
      </c>
      <c r="CY7232" s="17" t="s">
        <v>30</v>
      </c>
      <c r="DA7232" s="17" t="s">
        <v>3901</v>
      </c>
      <c r="DN7232" s="17">
        <f>COUNTIF(AU7232:DM7232, "X")</f>
        <v>1</v>
      </c>
    </row>
    <row r="7233" spans="1:118" s="17" customFormat="1">
      <c r="A7233" s="17" t="s">
        <v>23469</v>
      </c>
      <c r="B7233" s="17">
        <v>55</v>
      </c>
      <c r="C7233" s="17">
        <v>181986</v>
      </c>
      <c r="D7233" s="17" t="s">
        <v>23391</v>
      </c>
      <c r="E7233" s="17" t="s">
        <v>191</v>
      </c>
      <c r="F7233" s="17" t="s">
        <v>96</v>
      </c>
      <c r="H7233" s="309">
        <v>35486</v>
      </c>
      <c r="I7233" s="309">
        <v>43180</v>
      </c>
      <c r="J7233" s="17" t="s">
        <v>3888</v>
      </c>
      <c r="L7233" s="17" t="s">
        <v>23392</v>
      </c>
      <c r="N7233" s="17" t="s">
        <v>576</v>
      </c>
      <c r="O7233" s="17" t="s">
        <v>15</v>
      </c>
      <c r="P7233" s="17">
        <v>45322</v>
      </c>
      <c r="AF7233" s="17">
        <v>8</v>
      </c>
      <c r="AG7233" s="17">
        <v>2</v>
      </c>
      <c r="AI7233" s="17" t="s">
        <v>20542</v>
      </c>
      <c r="AM7233" s="17" t="s">
        <v>256</v>
      </c>
      <c r="AN7233" s="17" t="s">
        <v>23381</v>
      </c>
      <c r="AO7233" s="17">
        <v>3</v>
      </c>
      <c r="AP7233" s="17">
        <v>80</v>
      </c>
      <c r="AQ7233" s="17">
        <v>5</v>
      </c>
      <c r="AR7233" s="17" t="s">
        <v>22585</v>
      </c>
      <c r="DN7233" s="17">
        <f>COUNTIF(AU7233:DM7233, "X")</f>
        <v>0</v>
      </c>
    </row>
    <row r="7234" spans="1:118" s="17" customFormat="1">
      <c r="A7234" s="17" t="s">
        <v>23385</v>
      </c>
      <c r="B7234" s="17">
        <v>55</v>
      </c>
      <c r="C7234" s="17">
        <v>181990</v>
      </c>
      <c r="D7234" s="17" t="s">
        <v>23386</v>
      </c>
      <c r="E7234" s="17" t="s">
        <v>8759</v>
      </c>
      <c r="F7234" s="17" t="s">
        <v>22</v>
      </c>
      <c r="H7234" s="309">
        <v>33723</v>
      </c>
      <c r="I7234" s="309">
        <v>43195</v>
      </c>
      <c r="J7234" s="17" t="s">
        <v>3888</v>
      </c>
      <c r="L7234" s="17" t="s">
        <v>23387</v>
      </c>
      <c r="N7234" s="17" t="s">
        <v>576</v>
      </c>
      <c r="O7234" s="17" t="s">
        <v>15</v>
      </c>
      <c r="P7234" s="17">
        <v>45322</v>
      </c>
      <c r="AF7234" s="17">
        <v>8</v>
      </c>
      <c r="AG7234" s="17">
        <v>2</v>
      </c>
      <c r="AI7234" s="17" t="s">
        <v>20542</v>
      </c>
      <c r="AM7234" s="17" t="s">
        <v>256</v>
      </c>
      <c r="AN7234" s="17" t="s">
        <v>23381</v>
      </c>
      <c r="AO7234" s="17">
        <v>3</v>
      </c>
      <c r="AP7234" s="17">
        <v>80</v>
      </c>
      <c r="AQ7234" s="17">
        <v>5</v>
      </c>
      <c r="AR7234" s="17" t="s">
        <v>22585</v>
      </c>
      <c r="CH7234" s="17" t="s">
        <v>3901</v>
      </c>
      <c r="DN7234" s="17">
        <f>COUNTIF(AU7234:DM7234, "X")</f>
        <v>1</v>
      </c>
    </row>
    <row r="7235" spans="1:118" s="17" customFormat="1">
      <c r="A7235" s="17" t="s">
        <v>17304</v>
      </c>
      <c r="B7235" s="17">
        <v>55</v>
      </c>
      <c r="C7235" s="17">
        <v>114899</v>
      </c>
      <c r="D7235" s="17" t="s">
        <v>17305</v>
      </c>
      <c r="E7235" s="17" t="s">
        <v>601</v>
      </c>
      <c r="F7235" s="17" t="s">
        <v>25</v>
      </c>
      <c r="H7235" s="309">
        <v>28499</v>
      </c>
      <c r="I7235" s="309">
        <v>43199</v>
      </c>
      <c r="J7235" s="17" t="s">
        <v>3888</v>
      </c>
      <c r="L7235" s="17" t="s">
        <v>17306</v>
      </c>
      <c r="N7235" s="17" t="s">
        <v>14</v>
      </c>
      <c r="O7235" s="17" t="s">
        <v>15</v>
      </c>
      <c r="P7235" s="17">
        <v>45371</v>
      </c>
      <c r="AF7235" s="17">
        <v>15</v>
      </c>
      <c r="AG7235" s="17">
        <v>2</v>
      </c>
      <c r="AH7235" s="17" t="s">
        <v>11926</v>
      </c>
      <c r="AK7235" s="17" t="s">
        <v>17298</v>
      </c>
      <c r="AM7235" s="17" t="s">
        <v>88</v>
      </c>
      <c r="AN7235" s="17" t="s">
        <v>17299</v>
      </c>
      <c r="AO7235" s="17">
        <v>3</v>
      </c>
      <c r="AP7235" s="17">
        <v>80</v>
      </c>
      <c r="AQ7235" s="17">
        <v>5</v>
      </c>
      <c r="AR7235" s="17" t="s">
        <v>17300</v>
      </c>
      <c r="BB7235" s="17" t="s">
        <v>3901</v>
      </c>
      <c r="BD7235" s="17" t="s">
        <v>3901</v>
      </c>
      <c r="CN7235" s="17" t="s">
        <v>3901</v>
      </c>
      <c r="CQ7235" s="17" t="s">
        <v>3901</v>
      </c>
      <c r="DN7235" s="17">
        <f>COUNTIF(AU7235:DM7235, "X")</f>
        <v>4</v>
      </c>
    </row>
    <row r="7236" spans="1:118" s="17" customFormat="1">
      <c r="A7236" s="17" t="s">
        <v>12118</v>
      </c>
      <c r="B7236" s="17">
        <v>55</v>
      </c>
      <c r="C7236" s="17">
        <v>182021</v>
      </c>
      <c r="D7236" s="17" t="s">
        <v>9816</v>
      </c>
      <c r="E7236" s="17" t="s">
        <v>4324</v>
      </c>
      <c r="F7236" s="17" t="s">
        <v>65</v>
      </c>
      <c r="H7236" s="309">
        <v>17049</v>
      </c>
      <c r="I7236" s="309">
        <v>43195</v>
      </c>
      <c r="J7236" s="17" t="s">
        <v>3888</v>
      </c>
      <c r="K7236" s="17" t="s">
        <v>21</v>
      </c>
      <c r="L7236" s="17" t="s">
        <v>11935</v>
      </c>
      <c r="M7236" s="17" t="s">
        <v>387</v>
      </c>
      <c r="N7236" s="17" t="s">
        <v>31</v>
      </c>
      <c r="O7236" s="17" t="s">
        <v>15</v>
      </c>
      <c r="P7236" s="17">
        <v>45373</v>
      </c>
      <c r="AC7236" s="17" t="s">
        <v>9895</v>
      </c>
      <c r="AF7236" s="17">
        <v>15</v>
      </c>
      <c r="AG7236" s="17">
        <v>2</v>
      </c>
      <c r="AH7236" s="17" t="s">
        <v>11926</v>
      </c>
      <c r="AK7236" s="17" t="s">
        <v>11927</v>
      </c>
      <c r="AM7236" s="17" t="s">
        <v>227</v>
      </c>
      <c r="AN7236" s="17" t="s">
        <v>11928</v>
      </c>
      <c r="AO7236" s="17">
        <v>3</v>
      </c>
      <c r="AP7236" s="17">
        <v>80</v>
      </c>
      <c r="AQ7236" s="17">
        <v>5</v>
      </c>
      <c r="AR7236" s="17" t="s">
        <v>9898</v>
      </c>
      <c r="AT7236" s="17" t="s">
        <v>11929</v>
      </c>
      <c r="CY7236" s="17" t="s">
        <v>21</v>
      </c>
      <c r="DD7236" s="17" t="s">
        <v>3901</v>
      </c>
      <c r="DE7236" s="17" t="s">
        <v>21</v>
      </c>
      <c r="DN7236" s="17">
        <f>COUNTIF(AU7236:DM7236, "X")</f>
        <v>1</v>
      </c>
    </row>
    <row r="7237" spans="1:118" s="17" customFormat="1">
      <c r="A7237" s="17" t="s">
        <v>15744</v>
      </c>
      <c r="B7237" s="17">
        <v>55</v>
      </c>
      <c r="C7237" s="17">
        <v>182025</v>
      </c>
      <c r="D7237" s="17" t="s">
        <v>4565</v>
      </c>
      <c r="E7237" s="17" t="s">
        <v>15745</v>
      </c>
      <c r="F7237" s="17" t="s">
        <v>58</v>
      </c>
      <c r="H7237" s="309">
        <v>15141</v>
      </c>
      <c r="I7237" s="309">
        <v>43196</v>
      </c>
      <c r="J7237" s="17" t="s">
        <v>3888</v>
      </c>
      <c r="L7237" s="17" t="s">
        <v>15604</v>
      </c>
      <c r="N7237" s="17" t="s">
        <v>31</v>
      </c>
      <c r="O7237" s="17" t="s">
        <v>15</v>
      </c>
      <c r="P7237" s="17">
        <v>45373</v>
      </c>
      <c r="AC7237" s="17" t="s">
        <v>9895</v>
      </c>
      <c r="AD7237" s="17" t="s">
        <v>9896</v>
      </c>
      <c r="AF7237" s="17">
        <v>15</v>
      </c>
      <c r="AG7237" s="17">
        <v>2</v>
      </c>
      <c r="AM7237" s="17" t="s">
        <v>121</v>
      </c>
      <c r="AN7237" s="17" t="s">
        <v>15516</v>
      </c>
      <c r="AO7237" s="17">
        <v>3</v>
      </c>
      <c r="AP7237" s="17">
        <v>80</v>
      </c>
      <c r="AQ7237" s="17">
        <v>5</v>
      </c>
      <c r="AR7237" s="17" t="s">
        <v>9898</v>
      </c>
      <c r="AT7237" s="17" t="s">
        <v>15057</v>
      </c>
      <c r="AU7237" s="17" t="s">
        <v>30</v>
      </c>
      <c r="AV7237" s="17" t="s">
        <v>3901</v>
      </c>
      <c r="AZ7237" s="17" t="s">
        <v>3901</v>
      </c>
      <c r="BB7237" s="17" t="s">
        <v>3901</v>
      </c>
      <c r="BC7237" s="17" t="s">
        <v>30</v>
      </c>
      <c r="BD7237" s="17" t="s">
        <v>3901</v>
      </c>
      <c r="BK7237" s="17" t="s">
        <v>3901</v>
      </c>
      <c r="BQ7237" s="17" t="s">
        <v>30</v>
      </c>
      <c r="BS7237" s="17" t="s">
        <v>3901</v>
      </c>
      <c r="BY7237" s="17" t="s">
        <v>3901</v>
      </c>
      <c r="BZ7237" s="17" t="s">
        <v>30</v>
      </c>
      <c r="CC7237" s="17" t="s">
        <v>3901</v>
      </c>
      <c r="CF7237" s="17" t="s">
        <v>3901</v>
      </c>
      <c r="CH7237" s="17" t="s">
        <v>3901</v>
      </c>
      <c r="CN7237" s="17" t="s">
        <v>3901</v>
      </c>
      <c r="CU7237" s="17" t="s">
        <v>3901</v>
      </c>
      <c r="CY7237" s="17" t="s">
        <v>30</v>
      </c>
      <c r="DN7237" s="17">
        <f>COUNTIF(AU7237:DM7237, "X")</f>
        <v>12</v>
      </c>
    </row>
    <row r="7238" spans="1:118" s="17" customFormat="1">
      <c r="A7238" s="17" t="s">
        <v>12785</v>
      </c>
      <c r="B7238" s="17">
        <v>55</v>
      </c>
      <c r="C7238" s="17">
        <v>182034</v>
      </c>
      <c r="D7238" s="17" t="s">
        <v>6117</v>
      </c>
      <c r="E7238" s="17" t="s">
        <v>38</v>
      </c>
      <c r="F7238" s="17" t="s">
        <v>3983</v>
      </c>
      <c r="H7238" s="309">
        <v>32972</v>
      </c>
      <c r="I7238" s="309">
        <v>43194</v>
      </c>
      <c r="J7238" s="17" t="s">
        <v>3888</v>
      </c>
      <c r="L7238" s="17" t="s">
        <v>12786</v>
      </c>
      <c r="N7238" s="17" t="s">
        <v>31</v>
      </c>
      <c r="O7238" s="17" t="s">
        <v>15</v>
      </c>
      <c r="P7238" s="17">
        <v>45373</v>
      </c>
      <c r="AC7238" s="17" t="s">
        <v>9895</v>
      </c>
      <c r="AD7238" s="17" t="s">
        <v>9896</v>
      </c>
      <c r="AF7238" s="17">
        <v>8</v>
      </c>
      <c r="AG7238" s="17">
        <v>2</v>
      </c>
      <c r="AM7238" s="17" t="s">
        <v>156</v>
      </c>
      <c r="AN7238" s="17" t="s">
        <v>12693</v>
      </c>
      <c r="AO7238" s="17">
        <v>3</v>
      </c>
      <c r="AP7238" s="17">
        <v>80</v>
      </c>
      <c r="AQ7238" s="17">
        <v>5</v>
      </c>
      <c r="AR7238" s="17" t="s">
        <v>9898</v>
      </c>
      <c r="AT7238" s="17" t="s">
        <v>11929</v>
      </c>
      <c r="DN7238" s="17">
        <f>COUNTIF(AU7238:DM7238, "X")</f>
        <v>0</v>
      </c>
    </row>
    <row r="7239" spans="1:118" s="17" customFormat="1">
      <c r="A7239" s="17" t="s">
        <v>19211</v>
      </c>
      <c r="B7239" s="17">
        <v>55</v>
      </c>
      <c r="C7239" s="17">
        <v>182035</v>
      </c>
      <c r="D7239" s="17" t="s">
        <v>19212</v>
      </c>
      <c r="E7239" s="17" t="s">
        <v>19213</v>
      </c>
      <c r="F7239" s="17" t="s">
        <v>4354</v>
      </c>
      <c r="H7239" s="309">
        <v>36097</v>
      </c>
      <c r="I7239" s="309">
        <v>43194</v>
      </c>
      <c r="J7239" s="17" t="s">
        <v>3888</v>
      </c>
      <c r="L7239" s="17" t="s">
        <v>19214</v>
      </c>
      <c r="N7239" s="17" t="s">
        <v>31</v>
      </c>
      <c r="O7239" s="17" t="s">
        <v>15</v>
      </c>
      <c r="P7239" s="17">
        <v>45373</v>
      </c>
      <c r="AD7239" s="17" t="s">
        <v>9896</v>
      </c>
      <c r="AF7239" s="17">
        <v>8</v>
      </c>
      <c r="AG7239" s="17">
        <v>2</v>
      </c>
      <c r="AM7239" s="17" t="s">
        <v>337</v>
      </c>
      <c r="AN7239" s="17" t="s">
        <v>19113</v>
      </c>
      <c r="AO7239" s="17">
        <v>3</v>
      </c>
      <c r="AP7239" s="17">
        <v>80</v>
      </c>
      <c r="AQ7239" s="17">
        <v>5</v>
      </c>
      <c r="AR7239" s="17" t="s">
        <v>9898</v>
      </c>
      <c r="DN7239" s="17">
        <f>COUNTIF(AU7239:DM7239, "X")</f>
        <v>0</v>
      </c>
    </row>
    <row r="7240" spans="1:118" s="17" customFormat="1">
      <c r="A7240" s="17" t="s">
        <v>20573</v>
      </c>
      <c r="B7240" s="17">
        <v>55</v>
      </c>
      <c r="C7240" s="17">
        <v>182038</v>
      </c>
      <c r="D7240" s="17" t="s">
        <v>15830</v>
      </c>
      <c r="E7240" s="17" t="s">
        <v>315</v>
      </c>
      <c r="F7240" s="17" t="s">
        <v>154</v>
      </c>
      <c r="H7240" s="309">
        <v>25298</v>
      </c>
      <c r="I7240" s="309">
        <v>43196</v>
      </c>
      <c r="J7240" s="17" t="s">
        <v>3888</v>
      </c>
      <c r="L7240" s="17" t="s">
        <v>20574</v>
      </c>
      <c r="N7240" s="17" t="s">
        <v>14</v>
      </c>
      <c r="O7240" s="17" t="s">
        <v>15</v>
      </c>
      <c r="P7240" s="17">
        <v>45371</v>
      </c>
      <c r="AF7240" s="17">
        <v>8</v>
      </c>
      <c r="AG7240" s="17">
        <v>2</v>
      </c>
      <c r="AI7240" s="17" t="s">
        <v>10178</v>
      </c>
      <c r="AM7240" s="17" t="s">
        <v>94</v>
      </c>
      <c r="AN7240" s="17" t="s">
        <v>20471</v>
      </c>
      <c r="AO7240" s="17">
        <v>3</v>
      </c>
      <c r="AP7240" s="17">
        <v>80</v>
      </c>
      <c r="AQ7240" s="17">
        <v>5</v>
      </c>
      <c r="AR7240" s="17" t="s">
        <v>10180</v>
      </c>
      <c r="DN7240" s="17">
        <f>COUNTIF(AU7240:DM7240, "X")</f>
        <v>0</v>
      </c>
    </row>
    <row r="7241" spans="1:118" s="17" customFormat="1">
      <c r="A7241" s="17" t="s">
        <v>17857</v>
      </c>
      <c r="B7241" s="17">
        <v>55</v>
      </c>
      <c r="C7241" s="17">
        <v>182042</v>
      </c>
      <c r="D7241" s="17" t="s">
        <v>367</v>
      </c>
      <c r="E7241" s="17" t="s">
        <v>10169</v>
      </c>
      <c r="F7241" s="17" t="s">
        <v>99</v>
      </c>
      <c r="H7241" s="309">
        <v>36095</v>
      </c>
      <c r="I7241" s="309">
        <v>43175</v>
      </c>
      <c r="J7241" s="17" t="s">
        <v>3888</v>
      </c>
      <c r="L7241" s="17" t="s">
        <v>17858</v>
      </c>
      <c r="N7241" s="17" t="s">
        <v>14</v>
      </c>
      <c r="O7241" s="17" t="s">
        <v>15</v>
      </c>
      <c r="P7241" s="17">
        <v>45371</v>
      </c>
      <c r="AF7241" s="17">
        <v>15</v>
      </c>
      <c r="AG7241" s="17">
        <v>2</v>
      </c>
      <c r="AH7241" s="17" t="s">
        <v>11926</v>
      </c>
      <c r="AK7241" s="17" t="s">
        <v>17298</v>
      </c>
      <c r="AM7241" s="17" t="s">
        <v>71</v>
      </c>
      <c r="AN7241" s="17" t="s">
        <v>17760</v>
      </c>
      <c r="AO7241" s="17">
        <v>3</v>
      </c>
      <c r="AP7241" s="17">
        <v>80</v>
      </c>
      <c r="AQ7241" s="17">
        <v>5</v>
      </c>
      <c r="AR7241" s="17" t="s">
        <v>17300</v>
      </c>
      <c r="CU7241" s="17" t="s">
        <v>3901</v>
      </c>
      <c r="DA7241" s="17" t="s">
        <v>3901</v>
      </c>
      <c r="DN7241" s="17">
        <f>COUNTIF(AU7241:DM7241, "X")</f>
        <v>2</v>
      </c>
    </row>
    <row r="7242" spans="1:118" s="17" customFormat="1">
      <c r="A7242" s="17" t="s">
        <v>24668</v>
      </c>
      <c r="B7242" s="17">
        <v>55</v>
      </c>
      <c r="C7242" s="17">
        <v>182046</v>
      </c>
      <c r="D7242" s="17" t="s">
        <v>8883</v>
      </c>
      <c r="E7242" s="17" t="s">
        <v>601</v>
      </c>
      <c r="F7242" s="17" t="s">
        <v>58</v>
      </c>
      <c r="H7242" s="309">
        <v>36264</v>
      </c>
      <c r="I7242" s="309">
        <v>43182</v>
      </c>
      <c r="J7242" s="17" t="s">
        <v>3888</v>
      </c>
      <c r="L7242" s="17" t="s">
        <v>24568</v>
      </c>
      <c r="N7242" s="17" t="s">
        <v>19</v>
      </c>
      <c r="O7242" s="17" t="s">
        <v>15</v>
      </c>
      <c r="P7242" s="17">
        <v>45356</v>
      </c>
      <c r="AD7242" s="17" t="s">
        <v>3891</v>
      </c>
      <c r="AF7242" s="17">
        <v>15</v>
      </c>
      <c r="AG7242" s="17">
        <v>2</v>
      </c>
      <c r="AM7242" s="17" t="s">
        <v>141</v>
      </c>
      <c r="AN7242" s="17" t="s">
        <v>24484</v>
      </c>
      <c r="AO7242" s="17">
        <v>3</v>
      </c>
      <c r="AP7242" s="17">
        <v>80</v>
      </c>
      <c r="AQ7242" s="17">
        <v>5</v>
      </c>
      <c r="AR7242" s="17" t="s">
        <v>24485</v>
      </c>
      <c r="DN7242" s="17">
        <f>COUNTIF(AU7242:DM7242, "X")</f>
        <v>0</v>
      </c>
    </row>
    <row r="7243" spans="1:118" s="17" customFormat="1">
      <c r="A7243" s="17" t="s">
        <v>5432</v>
      </c>
      <c r="B7243" s="17">
        <v>55</v>
      </c>
      <c r="C7243" s="17">
        <v>182047</v>
      </c>
      <c r="D7243" s="17" t="s">
        <v>5433</v>
      </c>
      <c r="E7243" s="17" t="s">
        <v>5434</v>
      </c>
      <c r="F7243" s="17" t="s">
        <v>225</v>
      </c>
      <c r="H7243" s="309">
        <v>30829</v>
      </c>
      <c r="I7243" s="309">
        <v>43199</v>
      </c>
      <c r="J7243" s="17" t="s">
        <v>3888</v>
      </c>
      <c r="L7243" s="17" t="s">
        <v>5435</v>
      </c>
      <c r="N7243" s="17" t="s">
        <v>19</v>
      </c>
      <c r="O7243" s="17" t="s">
        <v>15</v>
      </c>
      <c r="P7243" s="17">
        <v>45356</v>
      </c>
      <c r="AC7243" s="17" t="s">
        <v>3890</v>
      </c>
      <c r="AD7243" s="17" t="s">
        <v>3891</v>
      </c>
      <c r="AF7243" s="17">
        <v>8</v>
      </c>
      <c r="AG7243" s="17">
        <v>2</v>
      </c>
      <c r="AM7243" s="17" t="s">
        <v>2603</v>
      </c>
      <c r="AN7243" s="17" t="s">
        <v>5023</v>
      </c>
      <c r="AO7243" s="17">
        <v>3</v>
      </c>
      <c r="AP7243" s="17">
        <v>80</v>
      </c>
      <c r="AQ7243" s="17">
        <v>5</v>
      </c>
      <c r="AT7243" s="17" t="s">
        <v>3893</v>
      </c>
      <c r="BD7243" s="17" t="s">
        <v>3901</v>
      </c>
      <c r="BS7243" s="17" t="s">
        <v>3901</v>
      </c>
      <c r="CH7243" s="17" t="s">
        <v>3901</v>
      </c>
      <c r="CU7243" s="17" t="s">
        <v>3901</v>
      </c>
      <c r="DN7243" s="17">
        <f>COUNTIF(AU7243:DM7243, "X")</f>
        <v>4</v>
      </c>
    </row>
    <row r="7244" spans="1:118" s="17" customFormat="1">
      <c r="A7244" s="17" t="s">
        <v>26367</v>
      </c>
      <c r="B7244" s="17">
        <v>55</v>
      </c>
      <c r="C7244" s="17">
        <v>182050</v>
      </c>
      <c r="D7244" s="17" t="s">
        <v>26368</v>
      </c>
      <c r="E7244" s="17" t="s">
        <v>5020</v>
      </c>
      <c r="F7244" s="17" t="s">
        <v>26369</v>
      </c>
      <c r="H7244" s="309">
        <v>35831</v>
      </c>
      <c r="I7244" s="309">
        <v>43190</v>
      </c>
      <c r="J7244" s="17" t="s">
        <v>3888</v>
      </c>
      <c r="L7244" s="17" t="s">
        <v>26370</v>
      </c>
      <c r="N7244" s="17" t="s">
        <v>14</v>
      </c>
      <c r="O7244" s="17" t="s">
        <v>15</v>
      </c>
      <c r="P7244" s="17">
        <v>45371</v>
      </c>
      <c r="AC7244" s="17" t="s">
        <v>17772</v>
      </c>
      <c r="AF7244" s="17">
        <v>8</v>
      </c>
      <c r="AG7244" s="17">
        <v>2</v>
      </c>
      <c r="AH7244" s="17" t="s">
        <v>11926</v>
      </c>
      <c r="AK7244" s="17" t="s">
        <v>17298</v>
      </c>
      <c r="AM7244" s="17" t="s">
        <v>78</v>
      </c>
      <c r="AN7244" s="17" t="s">
        <v>26289</v>
      </c>
      <c r="AO7244" s="17">
        <v>3</v>
      </c>
      <c r="AP7244" s="17">
        <v>80</v>
      </c>
      <c r="AQ7244" s="17">
        <v>5</v>
      </c>
      <c r="AT7244" s="17" t="s">
        <v>25610</v>
      </c>
      <c r="DN7244" s="17">
        <f>COUNTIF(AU7244:DM7244, "X")</f>
        <v>0</v>
      </c>
    </row>
    <row r="7245" spans="1:118" s="17" customFormat="1">
      <c r="A7245" s="17" t="s">
        <v>11365</v>
      </c>
      <c r="B7245" s="17">
        <v>55</v>
      </c>
      <c r="C7245" s="17">
        <v>182051</v>
      </c>
      <c r="D7245" s="17" t="s">
        <v>11366</v>
      </c>
      <c r="E7245" s="17" t="s">
        <v>134</v>
      </c>
      <c r="F7245" s="17" t="s">
        <v>557</v>
      </c>
      <c r="H7245" s="309">
        <v>36618</v>
      </c>
      <c r="I7245" s="309">
        <v>43195</v>
      </c>
      <c r="J7245" s="17" t="s">
        <v>3888</v>
      </c>
      <c r="L7245" s="17" t="s">
        <v>11367</v>
      </c>
      <c r="N7245" s="17" t="s">
        <v>14</v>
      </c>
      <c r="O7245" s="17" t="s">
        <v>15</v>
      </c>
      <c r="P7245" s="17">
        <v>45371</v>
      </c>
      <c r="AC7245" s="17" t="s">
        <v>14</v>
      </c>
      <c r="AF7245" s="17">
        <v>8</v>
      </c>
      <c r="AG7245" s="17">
        <v>2</v>
      </c>
      <c r="AI7245" s="17" t="s">
        <v>10178</v>
      </c>
      <c r="AM7245" s="17" t="s">
        <v>151</v>
      </c>
      <c r="AN7245" s="17" t="s">
        <v>11216</v>
      </c>
      <c r="AO7245" s="17">
        <v>3</v>
      </c>
      <c r="AP7245" s="17">
        <v>80</v>
      </c>
      <c r="AQ7245" s="17">
        <v>5</v>
      </c>
      <c r="AR7245" s="17" t="s">
        <v>10180</v>
      </c>
      <c r="DN7245" s="17">
        <f>COUNTIF(AU7245:DM7245, "X")</f>
        <v>0</v>
      </c>
    </row>
    <row r="7246" spans="1:118" s="17" customFormat="1">
      <c r="A7246" s="17" t="s">
        <v>26965</v>
      </c>
      <c r="B7246" s="17">
        <v>55</v>
      </c>
      <c r="C7246" s="17">
        <v>182073</v>
      </c>
      <c r="D7246" s="17" t="s">
        <v>26966</v>
      </c>
      <c r="E7246" s="17" t="s">
        <v>7388</v>
      </c>
      <c r="F7246" s="17" t="s">
        <v>618</v>
      </c>
      <c r="H7246" s="309">
        <v>36612</v>
      </c>
      <c r="I7246" s="309">
        <v>43197</v>
      </c>
      <c r="J7246" s="17" t="s">
        <v>3888</v>
      </c>
      <c r="L7246" s="17" t="s">
        <v>26967</v>
      </c>
      <c r="N7246" s="17" t="s">
        <v>14</v>
      </c>
      <c r="O7246" s="17" t="s">
        <v>15</v>
      </c>
      <c r="P7246" s="17">
        <v>45371</v>
      </c>
      <c r="AC7246" s="17" t="s">
        <v>17772</v>
      </c>
      <c r="AF7246" s="17">
        <v>15</v>
      </c>
      <c r="AG7246" s="17">
        <v>2</v>
      </c>
      <c r="AH7246" s="17" t="s">
        <v>11926</v>
      </c>
      <c r="AK7246" s="17" t="s">
        <v>17298</v>
      </c>
      <c r="AM7246" s="17" t="s">
        <v>2621</v>
      </c>
      <c r="AN7246" s="17" t="s">
        <v>26940</v>
      </c>
      <c r="AO7246" s="17">
        <v>3</v>
      </c>
      <c r="AP7246" s="17">
        <v>80</v>
      </c>
      <c r="AQ7246" s="17">
        <v>5</v>
      </c>
      <c r="AT7246" s="17" t="s">
        <v>25610</v>
      </c>
      <c r="DN7246" s="17">
        <f>COUNTIF(AU7246:DM7246, "X")</f>
        <v>0</v>
      </c>
    </row>
    <row r="7247" spans="1:118" s="17" customFormat="1">
      <c r="A7247" s="17" t="s">
        <v>26869</v>
      </c>
      <c r="B7247" s="17">
        <v>55</v>
      </c>
      <c r="C7247" s="17">
        <v>182074</v>
      </c>
      <c r="D7247" s="17" t="s">
        <v>7515</v>
      </c>
      <c r="E7247" s="17" t="s">
        <v>5915</v>
      </c>
      <c r="F7247" s="17" t="s">
        <v>4637</v>
      </c>
      <c r="H7247" s="309">
        <v>36162</v>
      </c>
      <c r="I7247" s="309">
        <v>43187</v>
      </c>
      <c r="J7247" s="17" t="s">
        <v>3888</v>
      </c>
      <c r="L7247" s="17" t="s">
        <v>26669</v>
      </c>
      <c r="N7247" s="17" t="s">
        <v>14</v>
      </c>
      <c r="O7247" s="17" t="s">
        <v>15</v>
      </c>
      <c r="P7247" s="17">
        <v>45371</v>
      </c>
      <c r="AC7247" s="17" t="s">
        <v>17772</v>
      </c>
      <c r="AF7247" s="17">
        <v>8</v>
      </c>
      <c r="AG7247" s="17">
        <v>2</v>
      </c>
      <c r="AH7247" s="17" t="s">
        <v>11926</v>
      </c>
      <c r="AK7247" s="17" t="s">
        <v>17298</v>
      </c>
      <c r="AM7247" s="17" t="s">
        <v>2619</v>
      </c>
      <c r="AN7247" s="17" t="s">
        <v>26616</v>
      </c>
      <c r="AO7247" s="17">
        <v>3</v>
      </c>
      <c r="AP7247" s="17">
        <v>80</v>
      </c>
      <c r="AQ7247" s="17">
        <v>5</v>
      </c>
      <c r="AT7247" s="17" t="s">
        <v>26617</v>
      </c>
      <c r="DN7247" s="17">
        <f>COUNTIF(AU7247:DM7247, "X")</f>
        <v>0</v>
      </c>
    </row>
    <row r="7248" spans="1:118" s="17" customFormat="1">
      <c r="A7248" s="17" t="s">
        <v>10285</v>
      </c>
      <c r="B7248" s="17">
        <v>55</v>
      </c>
      <c r="C7248" s="17">
        <v>182076</v>
      </c>
      <c r="D7248" s="17" t="s">
        <v>10286</v>
      </c>
      <c r="E7248" s="17" t="s">
        <v>17</v>
      </c>
      <c r="F7248" s="17" t="s">
        <v>278</v>
      </c>
      <c r="H7248" s="309">
        <v>33597</v>
      </c>
      <c r="I7248" s="309">
        <v>43187</v>
      </c>
      <c r="J7248" s="17" t="s">
        <v>3888</v>
      </c>
      <c r="L7248" s="17" t="s">
        <v>10287</v>
      </c>
      <c r="N7248" s="17" t="s">
        <v>14</v>
      </c>
      <c r="O7248" s="17" t="s">
        <v>15</v>
      </c>
      <c r="P7248" s="17">
        <v>45371</v>
      </c>
      <c r="AC7248" s="17" t="s">
        <v>14</v>
      </c>
      <c r="AF7248" s="17">
        <v>8</v>
      </c>
      <c r="AG7248" s="17">
        <v>2</v>
      </c>
      <c r="AI7248" s="17" t="s">
        <v>10178</v>
      </c>
      <c r="AM7248" s="17" t="s">
        <v>74</v>
      </c>
      <c r="AN7248" s="17" t="s">
        <v>10179</v>
      </c>
      <c r="AO7248" s="17">
        <v>3</v>
      </c>
      <c r="AP7248" s="17">
        <v>80</v>
      </c>
      <c r="AQ7248" s="17">
        <v>5</v>
      </c>
      <c r="AR7248" s="17" t="s">
        <v>10180</v>
      </c>
      <c r="DN7248" s="17">
        <f>COUNTIF(AU7248:DM7248, "X")</f>
        <v>0</v>
      </c>
    </row>
    <row r="7249" spans="1:118" s="17" customFormat="1">
      <c r="A7249" s="17" t="s">
        <v>18511</v>
      </c>
      <c r="B7249" s="17">
        <v>55</v>
      </c>
      <c r="C7249" s="17">
        <v>182085</v>
      </c>
      <c r="D7249" s="17" t="s">
        <v>18512</v>
      </c>
      <c r="E7249" s="17" t="s">
        <v>396</v>
      </c>
      <c r="F7249" s="17" t="s">
        <v>6181</v>
      </c>
      <c r="H7249" s="309">
        <v>36533</v>
      </c>
      <c r="I7249" s="309">
        <v>43199</v>
      </c>
      <c r="J7249" s="17" t="s">
        <v>3888</v>
      </c>
      <c r="L7249" s="17" t="s">
        <v>18513</v>
      </c>
      <c r="N7249" s="17" t="s">
        <v>182</v>
      </c>
      <c r="O7249" s="17" t="s">
        <v>15</v>
      </c>
      <c r="P7249" s="17">
        <v>45326</v>
      </c>
      <c r="AF7249" s="17">
        <v>8</v>
      </c>
      <c r="AG7249" s="17">
        <v>2</v>
      </c>
      <c r="AH7249" s="17" t="s">
        <v>11926</v>
      </c>
      <c r="AK7249" s="17" t="s">
        <v>11927</v>
      </c>
      <c r="AM7249" s="17" t="s">
        <v>2614</v>
      </c>
      <c r="AN7249" s="17" t="s">
        <v>18350</v>
      </c>
      <c r="AO7249" s="17">
        <v>3</v>
      </c>
      <c r="AP7249" s="17">
        <v>80</v>
      </c>
      <c r="AQ7249" s="17">
        <v>5</v>
      </c>
      <c r="AR7249" s="17" t="s">
        <v>18351</v>
      </c>
      <c r="AS7249" s="17" t="s">
        <v>18358</v>
      </c>
      <c r="DN7249" s="17">
        <f>COUNTIF(AU7249:DM7249, "X")</f>
        <v>0</v>
      </c>
    </row>
    <row r="7250" spans="1:118" s="17" customFormat="1">
      <c r="A7250" s="17" t="s">
        <v>13314</v>
      </c>
      <c r="B7250" s="17">
        <v>55</v>
      </c>
      <c r="C7250" s="17">
        <v>182089</v>
      </c>
      <c r="D7250" s="17" t="s">
        <v>13260</v>
      </c>
      <c r="E7250" s="17" t="s">
        <v>13315</v>
      </c>
      <c r="F7250" s="17" t="s">
        <v>65</v>
      </c>
      <c r="H7250" s="309">
        <v>36609</v>
      </c>
      <c r="I7250" s="309">
        <v>43199</v>
      </c>
      <c r="J7250" s="17" t="s">
        <v>3888</v>
      </c>
      <c r="L7250" s="17" t="s">
        <v>13263</v>
      </c>
      <c r="N7250" s="17" t="s">
        <v>31</v>
      </c>
      <c r="O7250" s="17" t="s">
        <v>15</v>
      </c>
      <c r="P7250" s="17">
        <v>45373</v>
      </c>
      <c r="AC7250" s="17" t="s">
        <v>9895</v>
      </c>
      <c r="AD7250" s="17" t="s">
        <v>9896</v>
      </c>
      <c r="AF7250" s="17">
        <v>15</v>
      </c>
      <c r="AG7250" s="17">
        <v>2</v>
      </c>
      <c r="AM7250" s="17" t="s">
        <v>115</v>
      </c>
      <c r="AN7250" s="17" t="s">
        <v>13186</v>
      </c>
      <c r="AO7250" s="17">
        <v>3</v>
      </c>
      <c r="AP7250" s="17">
        <v>80</v>
      </c>
      <c r="AQ7250" s="17">
        <v>5</v>
      </c>
      <c r="AR7250" s="17" t="s">
        <v>9898</v>
      </c>
      <c r="AT7250" s="17" t="s">
        <v>12990</v>
      </c>
      <c r="DA7250" s="17" t="s">
        <v>3901</v>
      </c>
      <c r="DN7250" s="17">
        <f>COUNTIF(AU7250:DM7250, "X")</f>
        <v>1</v>
      </c>
    </row>
    <row r="7251" spans="1:118" s="17" customFormat="1">
      <c r="A7251" s="17" t="s">
        <v>19614</v>
      </c>
      <c r="B7251" s="17">
        <v>55</v>
      </c>
      <c r="C7251" s="17">
        <v>182093</v>
      </c>
      <c r="D7251" s="17" t="s">
        <v>348</v>
      </c>
      <c r="E7251" s="17" t="s">
        <v>389</v>
      </c>
      <c r="F7251" s="17" t="s">
        <v>147</v>
      </c>
      <c r="H7251" s="309">
        <v>36584</v>
      </c>
      <c r="I7251" s="309">
        <v>43199</v>
      </c>
      <c r="J7251" s="17" t="s">
        <v>3888</v>
      </c>
      <c r="L7251" s="17" t="s">
        <v>19615</v>
      </c>
      <c r="N7251" s="17" t="s">
        <v>163</v>
      </c>
      <c r="O7251" s="17" t="s">
        <v>15</v>
      </c>
      <c r="P7251" s="17">
        <v>45312</v>
      </c>
      <c r="AF7251" s="17">
        <v>8</v>
      </c>
      <c r="AG7251" s="17">
        <v>2</v>
      </c>
      <c r="AH7251" s="17" t="s">
        <v>11926</v>
      </c>
      <c r="AK7251" s="17" t="s">
        <v>11927</v>
      </c>
      <c r="AM7251" s="17" t="s">
        <v>2615</v>
      </c>
      <c r="AN7251" s="17" t="s">
        <v>19445</v>
      </c>
      <c r="AO7251" s="17">
        <v>3</v>
      </c>
      <c r="AP7251" s="17">
        <v>80</v>
      </c>
      <c r="AQ7251" s="17">
        <v>5</v>
      </c>
      <c r="AR7251" s="17" t="s">
        <v>19446</v>
      </c>
      <c r="AS7251" s="17" t="s">
        <v>19447</v>
      </c>
      <c r="DN7251" s="17">
        <f>COUNTIF(AU7251:DM7251, "X")</f>
        <v>0</v>
      </c>
    </row>
    <row r="7252" spans="1:118" s="17" customFormat="1">
      <c r="A7252" s="17" t="s">
        <v>18503</v>
      </c>
      <c r="B7252" s="17">
        <v>55</v>
      </c>
      <c r="C7252" s="17">
        <v>182098</v>
      </c>
      <c r="D7252" s="17" t="s">
        <v>318</v>
      </c>
      <c r="E7252" s="17" t="s">
        <v>18504</v>
      </c>
      <c r="F7252" s="17" t="s">
        <v>18505</v>
      </c>
      <c r="H7252" s="309">
        <v>36357</v>
      </c>
      <c r="I7252" s="309">
        <v>43199</v>
      </c>
      <c r="J7252" s="17" t="s">
        <v>3888</v>
      </c>
      <c r="L7252" s="17" t="s">
        <v>18506</v>
      </c>
      <c r="N7252" s="17" t="s">
        <v>182</v>
      </c>
      <c r="O7252" s="17" t="s">
        <v>15</v>
      </c>
      <c r="P7252" s="17">
        <v>45326</v>
      </c>
      <c r="AF7252" s="17">
        <v>8</v>
      </c>
      <c r="AG7252" s="17">
        <v>2</v>
      </c>
      <c r="AH7252" s="17" t="s">
        <v>11926</v>
      </c>
      <c r="AK7252" s="17" t="s">
        <v>11927</v>
      </c>
      <c r="AM7252" s="17" t="s">
        <v>2614</v>
      </c>
      <c r="AN7252" s="17" t="s">
        <v>18350</v>
      </c>
      <c r="AO7252" s="17">
        <v>3</v>
      </c>
      <c r="AP7252" s="17">
        <v>80</v>
      </c>
      <c r="AQ7252" s="17">
        <v>5</v>
      </c>
      <c r="AR7252" s="17" t="s">
        <v>18351</v>
      </c>
      <c r="DN7252" s="17">
        <f>COUNTIF(AU7252:DM7252, "X")</f>
        <v>0</v>
      </c>
    </row>
    <row r="7253" spans="1:118" s="17" customFormat="1">
      <c r="A7253" s="17" t="s">
        <v>19464</v>
      </c>
      <c r="B7253" s="17">
        <v>55</v>
      </c>
      <c r="C7253" s="17">
        <v>182099</v>
      </c>
      <c r="D7253" s="17" t="s">
        <v>15953</v>
      </c>
      <c r="E7253" s="17" t="s">
        <v>19465</v>
      </c>
      <c r="F7253" s="17" t="s">
        <v>19466</v>
      </c>
      <c r="H7253" s="309">
        <v>36563</v>
      </c>
      <c r="I7253" s="309">
        <v>43199</v>
      </c>
      <c r="J7253" s="17" t="s">
        <v>3888</v>
      </c>
      <c r="L7253" s="17" t="s">
        <v>19467</v>
      </c>
      <c r="N7253" s="17" t="s">
        <v>163</v>
      </c>
      <c r="O7253" s="17" t="s">
        <v>15</v>
      </c>
      <c r="P7253" s="17">
        <v>45312</v>
      </c>
      <c r="AF7253" s="17">
        <v>8</v>
      </c>
      <c r="AG7253" s="17">
        <v>2</v>
      </c>
      <c r="AH7253" s="17" t="s">
        <v>11926</v>
      </c>
      <c r="AK7253" s="17" t="s">
        <v>11927</v>
      </c>
      <c r="AM7253" s="17" t="s">
        <v>2615</v>
      </c>
      <c r="AN7253" s="17" t="s">
        <v>19445</v>
      </c>
      <c r="AO7253" s="17">
        <v>3</v>
      </c>
      <c r="AP7253" s="17">
        <v>80</v>
      </c>
      <c r="AQ7253" s="17">
        <v>5</v>
      </c>
      <c r="AR7253" s="17" t="s">
        <v>19446</v>
      </c>
      <c r="DN7253" s="17">
        <f>COUNTIF(AU7253:DM7253, "X")</f>
        <v>0</v>
      </c>
    </row>
    <row r="7254" spans="1:118" s="17" customFormat="1">
      <c r="A7254" s="17" t="s">
        <v>17613</v>
      </c>
      <c r="B7254" s="17">
        <v>55</v>
      </c>
      <c r="C7254" s="17">
        <v>182106</v>
      </c>
      <c r="D7254" s="17" t="s">
        <v>4568</v>
      </c>
      <c r="E7254" s="17" t="s">
        <v>304</v>
      </c>
      <c r="F7254" s="17" t="s">
        <v>429</v>
      </c>
      <c r="H7254" s="309">
        <v>36492</v>
      </c>
      <c r="I7254" s="309">
        <v>43187</v>
      </c>
      <c r="J7254" s="17" t="s">
        <v>3888</v>
      </c>
      <c r="L7254" s="17" t="s">
        <v>17614</v>
      </c>
      <c r="N7254" s="17" t="s">
        <v>14</v>
      </c>
      <c r="O7254" s="17" t="s">
        <v>15</v>
      </c>
      <c r="P7254" s="17">
        <v>45371</v>
      </c>
      <c r="AF7254" s="17">
        <v>8</v>
      </c>
      <c r="AG7254" s="17">
        <v>2</v>
      </c>
      <c r="AH7254" s="17" t="s">
        <v>11926</v>
      </c>
      <c r="AK7254" s="17" t="s">
        <v>17298</v>
      </c>
      <c r="AM7254" s="17" t="s">
        <v>46</v>
      </c>
      <c r="AN7254" s="17" t="s">
        <v>17553</v>
      </c>
      <c r="AO7254" s="17">
        <v>3</v>
      </c>
      <c r="AP7254" s="17">
        <v>80</v>
      </c>
      <c r="AQ7254" s="17">
        <v>5</v>
      </c>
      <c r="AR7254" s="17" t="s">
        <v>17300</v>
      </c>
      <c r="DN7254" s="17">
        <f>COUNTIF(AU7254:DM7254, "X")</f>
        <v>0</v>
      </c>
    </row>
    <row r="7255" spans="1:118" s="17" customFormat="1">
      <c r="A7255" s="17" t="s">
        <v>26900</v>
      </c>
      <c r="B7255" s="17">
        <v>55</v>
      </c>
      <c r="C7255" s="17">
        <v>182115</v>
      </c>
      <c r="D7255" s="17" t="s">
        <v>250</v>
      </c>
      <c r="E7255" s="17" t="s">
        <v>12469</v>
      </c>
      <c r="H7255" s="309">
        <v>34827</v>
      </c>
      <c r="I7255" s="309">
        <v>43228</v>
      </c>
      <c r="J7255" s="17" t="s">
        <v>3888</v>
      </c>
      <c r="L7255" s="17" t="s">
        <v>26628</v>
      </c>
      <c r="N7255" s="17" t="s">
        <v>14</v>
      </c>
      <c r="O7255" s="17" t="s">
        <v>15</v>
      </c>
      <c r="P7255" s="17">
        <v>45371</v>
      </c>
      <c r="AC7255" s="17" t="s">
        <v>17772</v>
      </c>
      <c r="AF7255" s="17">
        <v>15</v>
      </c>
      <c r="AG7255" s="17">
        <v>2</v>
      </c>
      <c r="AH7255" s="17" t="s">
        <v>11926</v>
      </c>
      <c r="AK7255" s="17" t="s">
        <v>17298</v>
      </c>
      <c r="AM7255" s="17" t="s">
        <v>2619</v>
      </c>
      <c r="AN7255" s="17" t="s">
        <v>26616</v>
      </c>
      <c r="AO7255" s="17">
        <v>3</v>
      </c>
      <c r="AP7255" s="17">
        <v>80</v>
      </c>
      <c r="AQ7255" s="17">
        <v>5</v>
      </c>
      <c r="AT7255" s="17" t="s">
        <v>26617</v>
      </c>
      <c r="CR7255" s="17" t="s">
        <v>30</v>
      </c>
      <c r="CU7255" s="17" t="s">
        <v>3901</v>
      </c>
      <c r="CY7255" s="17" t="s">
        <v>3901</v>
      </c>
      <c r="DN7255" s="17">
        <f>COUNTIF(AU7255:DM7255, "X")</f>
        <v>2</v>
      </c>
    </row>
    <row r="7256" spans="1:118" s="17" customFormat="1">
      <c r="A7256" s="17" t="s">
        <v>16757</v>
      </c>
      <c r="B7256" s="17">
        <v>55</v>
      </c>
      <c r="C7256" s="17">
        <v>182114</v>
      </c>
      <c r="D7256" s="17" t="s">
        <v>927</v>
      </c>
      <c r="E7256" s="17" t="s">
        <v>122</v>
      </c>
      <c r="H7256" s="309">
        <v>16453</v>
      </c>
      <c r="I7256" s="309">
        <v>43228</v>
      </c>
      <c r="J7256" s="17" t="s">
        <v>3888</v>
      </c>
      <c r="L7256" s="17" t="s">
        <v>16758</v>
      </c>
      <c r="N7256" s="17" t="s">
        <v>31</v>
      </c>
      <c r="O7256" s="17" t="s">
        <v>15</v>
      </c>
      <c r="P7256" s="17">
        <v>45373</v>
      </c>
      <c r="AC7256" s="17" t="s">
        <v>9895</v>
      </c>
      <c r="AD7256" s="17" t="s">
        <v>9896</v>
      </c>
      <c r="AF7256" s="17">
        <v>15</v>
      </c>
      <c r="AG7256" s="17">
        <v>2</v>
      </c>
      <c r="AM7256" s="17" t="s">
        <v>124</v>
      </c>
      <c r="AN7256" s="17" t="s">
        <v>16646</v>
      </c>
      <c r="AO7256" s="17">
        <v>3</v>
      </c>
      <c r="AP7256" s="17">
        <v>80</v>
      </c>
      <c r="AQ7256" s="17">
        <v>5</v>
      </c>
      <c r="AR7256" s="17" t="s">
        <v>9898</v>
      </c>
      <c r="AT7256" s="17" t="s">
        <v>9899</v>
      </c>
      <c r="AU7256" s="17" t="s">
        <v>21</v>
      </c>
      <c r="AV7256" s="17" t="s">
        <v>3901</v>
      </c>
      <c r="AZ7256" s="17" t="s">
        <v>3901</v>
      </c>
      <c r="BD7256" s="17" t="s">
        <v>3901</v>
      </c>
      <c r="BF7256" s="17" t="s">
        <v>3901</v>
      </c>
      <c r="BH7256" s="17" t="s">
        <v>3901</v>
      </c>
      <c r="BK7256" s="17" t="s">
        <v>3901</v>
      </c>
      <c r="BN7256" s="17" t="s">
        <v>3901</v>
      </c>
      <c r="BQ7256" s="17" t="s">
        <v>21</v>
      </c>
      <c r="BS7256" s="17" t="s">
        <v>3901</v>
      </c>
      <c r="BY7256" s="17" t="s">
        <v>3901</v>
      </c>
      <c r="CC7256" s="17" t="s">
        <v>3901</v>
      </c>
      <c r="CF7256" s="17" t="s">
        <v>3901</v>
      </c>
      <c r="CG7256" s="17" t="s">
        <v>21</v>
      </c>
      <c r="CH7256" s="17" t="s">
        <v>3901</v>
      </c>
      <c r="CL7256" s="17" t="s">
        <v>3901</v>
      </c>
      <c r="CM7256" s="17" t="s">
        <v>21</v>
      </c>
      <c r="CN7256" s="17" t="s">
        <v>3901</v>
      </c>
      <c r="CR7256" s="17" t="s">
        <v>21</v>
      </c>
      <c r="CU7256" s="17" t="s">
        <v>3901</v>
      </c>
      <c r="CY7256" s="17" t="s">
        <v>21</v>
      </c>
      <c r="DA7256" s="17" t="s">
        <v>3901</v>
      </c>
      <c r="DN7256" s="17">
        <f>COUNTIF(AU7256:DM7256, "X")</f>
        <v>16</v>
      </c>
    </row>
    <row r="7257" spans="1:118" s="17" customFormat="1">
      <c r="A7257" s="17" t="s">
        <v>17309</v>
      </c>
      <c r="B7257" s="17">
        <v>55</v>
      </c>
      <c r="C7257" s="17">
        <v>182118</v>
      </c>
      <c r="D7257" s="17" t="s">
        <v>215</v>
      </c>
      <c r="E7257" s="17" t="s">
        <v>839</v>
      </c>
      <c r="F7257" s="17" t="s">
        <v>770</v>
      </c>
      <c r="H7257" s="309">
        <v>36166</v>
      </c>
      <c r="I7257" s="309">
        <v>43200</v>
      </c>
      <c r="J7257" s="17" t="s">
        <v>3888</v>
      </c>
      <c r="L7257" s="17" t="s">
        <v>17310</v>
      </c>
      <c r="N7257" s="17" t="s">
        <v>14</v>
      </c>
      <c r="O7257" s="17" t="s">
        <v>15</v>
      </c>
      <c r="P7257" s="17">
        <v>45371</v>
      </c>
      <c r="AF7257" s="17">
        <v>8</v>
      </c>
      <c r="AG7257" s="17">
        <v>2</v>
      </c>
      <c r="AH7257" s="17" t="s">
        <v>11926</v>
      </c>
      <c r="AK7257" s="17" t="s">
        <v>17298</v>
      </c>
      <c r="AM7257" s="17" t="s">
        <v>88</v>
      </c>
      <c r="AN7257" s="17" t="s">
        <v>17299</v>
      </c>
      <c r="AO7257" s="17">
        <v>3</v>
      </c>
      <c r="AP7257" s="17">
        <v>80</v>
      </c>
      <c r="AQ7257" s="17">
        <v>5</v>
      </c>
      <c r="AR7257" s="17" t="s">
        <v>17300</v>
      </c>
      <c r="DN7257" s="17">
        <f>COUNTIF(AU7257:DM7257, "X")</f>
        <v>0</v>
      </c>
    </row>
    <row r="7258" spans="1:118" s="17" customFormat="1">
      <c r="A7258" s="17" t="s">
        <v>24797</v>
      </c>
      <c r="B7258" s="17">
        <v>55</v>
      </c>
      <c r="C7258" s="17">
        <v>182133</v>
      </c>
      <c r="D7258" s="17" t="s">
        <v>13576</v>
      </c>
      <c r="E7258" s="17" t="s">
        <v>17</v>
      </c>
      <c r="F7258" s="17" t="s">
        <v>135</v>
      </c>
      <c r="H7258" s="309">
        <v>27399</v>
      </c>
      <c r="I7258" s="309">
        <v>43236</v>
      </c>
      <c r="J7258" s="17" t="s">
        <v>3888</v>
      </c>
      <c r="L7258" s="17" t="s">
        <v>24753</v>
      </c>
      <c r="N7258" s="17" t="s">
        <v>31</v>
      </c>
      <c r="O7258" s="17" t="s">
        <v>15</v>
      </c>
      <c r="P7258" s="17">
        <v>45373</v>
      </c>
      <c r="AC7258" s="17" t="s">
        <v>9895</v>
      </c>
      <c r="AD7258" s="17" t="s">
        <v>9896</v>
      </c>
      <c r="AF7258" s="17">
        <v>8</v>
      </c>
      <c r="AG7258" s="17">
        <v>2</v>
      </c>
      <c r="AM7258" s="17" t="s">
        <v>268</v>
      </c>
      <c r="AN7258" s="17" t="s">
        <v>24751</v>
      </c>
      <c r="AO7258" s="17">
        <v>3</v>
      </c>
      <c r="AP7258" s="17">
        <v>80</v>
      </c>
      <c r="AQ7258" s="17">
        <v>5</v>
      </c>
      <c r="AR7258" s="17" t="s">
        <v>9898</v>
      </c>
      <c r="AT7258" s="17" t="s">
        <v>14152</v>
      </c>
      <c r="DN7258" s="17">
        <f>COUNTIF(AU7258:DM7258, "X")</f>
        <v>0</v>
      </c>
    </row>
    <row r="7259" spans="1:118" s="17" customFormat="1">
      <c r="A7259" s="17" t="s">
        <v>23085</v>
      </c>
      <c r="B7259" s="17">
        <v>55</v>
      </c>
      <c r="C7259" s="17">
        <v>113166</v>
      </c>
      <c r="D7259" s="17" t="s">
        <v>7147</v>
      </c>
      <c r="E7259" s="17" t="s">
        <v>38</v>
      </c>
      <c r="H7259" s="309">
        <v>30067</v>
      </c>
      <c r="I7259" s="309">
        <v>43203</v>
      </c>
      <c r="J7259" s="17" t="s">
        <v>3888</v>
      </c>
      <c r="L7259" s="17" t="s">
        <v>23086</v>
      </c>
      <c r="N7259" s="17" t="s">
        <v>89</v>
      </c>
      <c r="O7259" s="17" t="s">
        <v>15</v>
      </c>
      <c r="P7259" s="17">
        <v>45339</v>
      </c>
      <c r="AF7259" s="17">
        <v>8</v>
      </c>
      <c r="AG7259" s="17">
        <v>2</v>
      </c>
      <c r="AI7259" s="17" t="s">
        <v>20542</v>
      </c>
      <c r="AM7259" s="17" t="s">
        <v>90</v>
      </c>
      <c r="AN7259" s="17" t="s">
        <v>23025</v>
      </c>
      <c r="AO7259" s="17">
        <v>3</v>
      </c>
      <c r="AP7259" s="17">
        <v>80</v>
      </c>
      <c r="AQ7259" s="17">
        <v>5</v>
      </c>
      <c r="AR7259" s="17" t="s">
        <v>22585</v>
      </c>
      <c r="AS7259" s="17" t="s">
        <v>23026</v>
      </c>
      <c r="AV7259" s="17" t="s">
        <v>3901</v>
      </c>
      <c r="CF7259" s="17" t="s">
        <v>3901</v>
      </c>
      <c r="CH7259" s="17" t="s">
        <v>3901</v>
      </c>
      <c r="CU7259" s="17" t="s">
        <v>3901</v>
      </c>
      <c r="CV7259" s="17" t="s">
        <v>3901</v>
      </c>
      <c r="DN7259" s="17">
        <f>COUNTIF(AU7259:DM7259, "X")</f>
        <v>5</v>
      </c>
    </row>
    <row r="7260" spans="1:118" s="17" customFormat="1">
      <c r="A7260" s="17" t="s">
        <v>24971</v>
      </c>
      <c r="B7260" s="17">
        <v>55</v>
      </c>
      <c r="C7260" s="17">
        <v>182135</v>
      </c>
      <c r="D7260" s="17" t="s">
        <v>598</v>
      </c>
      <c r="E7260" s="17" t="s">
        <v>6051</v>
      </c>
      <c r="F7260" s="17" t="s">
        <v>22</v>
      </c>
      <c r="H7260" s="309">
        <v>36007</v>
      </c>
      <c r="I7260" s="309">
        <v>43204</v>
      </c>
      <c r="J7260" s="17" t="s">
        <v>3888</v>
      </c>
      <c r="L7260" s="17" t="s">
        <v>24771</v>
      </c>
      <c r="N7260" s="17" t="s">
        <v>31</v>
      </c>
      <c r="O7260" s="17" t="s">
        <v>15</v>
      </c>
      <c r="P7260" s="17">
        <v>45373</v>
      </c>
      <c r="AC7260" s="17" t="s">
        <v>9895</v>
      </c>
      <c r="AD7260" s="17" t="s">
        <v>9896</v>
      </c>
      <c r="AF7260" s="17">
        <v>8</v>
      </c>
      <c r="AG7260" s="17">
        <v>2</v>
      </c>
      <c r="AM7260" s="17" t="s">
        <v>268</v>
      </c>
      <c r="AN7260" s="17" t="s">
        <v>24751</v>
      </c>
      <c r="AO7260" s="17">
        <v>3</v>
      </c>
      <c r="AP7260" s="17">
        <v>80</v>
      </c>
      <c r="AQ7260" s="17">
        <v>5</v>
      </c>
      <c r="AR7260" s="17" t="s">
        <v>9898</v>
      </c>
      <c r="AT7260" s="17" t="s">
        <v>14152</v>
      </c>
      <c r="CU7260" s="17" t="s">
        <v>3901</v>
      </c>
      <c r="DN7260" s="17">
        <f>COUNTIF(AU7260:DM7260, "X")</f>
        <v>1</v>
      </c>
    </row>
    <row r="7261" spans="1:118" s="17" customFormat="1">
      <c r="A7261" s="17" t="s">
        <v>12943</v>
      </c>
      <c r="B7261" s="17">
        <v>55</v>
      </c>
      <c r="C7261" s="17">
        <v>182126</v>
      </c>
      <c r="D7261" s="17" t="s">
        <v>12944</v>
      </c>
      <c r="E7261" s="17" t="s">
        <v>6585</v>
      </c>
      <c r="F7261" s="17" t="s">
        <v>70</v>
      </c>
      <c r="H7261" s="309">
        <v>31959</v>
      </c>
      <c r="I7261" s="309">
        <v>43202</v>
      </c>
      <c r="J7261" s="17" t="s">
        <v>3888</v>
      </c>
      <c r="L7261" s="17" t="s">
        <v>12945</v>
      </c>
      <c r="N7261" s="17" t="s">
        <v>31</v>
      </c>
      <c r="O7261" s="17" t="s">
        <v>15</v>
      </c>
      <c r="P7261" s="17">
        <v>45373</v>
      </c>
      <c r="AC7261" s="17" t="s">
        <v>9895</v>
      </c>
      <c r="AD7261" s="17" t="s">
        <v>9896</v>
      </c>
      <c r="AF7261" s="17">
        <v>8</v>
      </c>
      <c r="AG7261" s="17">
        <v>2</v>
      </c>
      <c r="AM7261" s="17" t="s">
        <v>156</v>
      </c>
      <c r="AN7261" s="17" t="s">
        <v>12693</v>
      </c>
      <c r="AO7261" s="17">
        <v>3</v>
      </c>
      <c r="AP7261" s="17">
        <v>80</v>
      </c>
      <c r="AQ7261" s="17">
        <v>5</v>
      </c>
      <c r="AR7261" s="17" t="s">
        <v>9898</v>
      </c>
      <c r="AT7261" s="17" t="s">
        <v>11929</v>
      </c>
      <c r="CD7261" s="17" t="s">
        <v>3901</v>
      </c>
      <c r="DN7261" s="17">
        <f>COUNTIF(AU7261:DM7261, "X")</f>
        <v>1</v>
      </c>
    </row>
    <row r="7262" spans="1:118" s="17" customFormat="1">
      <c r="A7262" s="17" t="s">
        <v>25718</v>
      </c>
      <c r="B7262" s="17">
        <v>55</v>
      </c>
      <c r="C7262" s="17">
        <v>182146</v>
      </c>
      <c r="D7262" s="17" t="s">
        <v>215</v>
      </c>
      <c r="E7262" s="17" t="s">
        <v>9272</v>
      </c>
      <c r="F7262" s="17" t="s">
        <v>56</v>
      </c>
      <c r="H7262" s="309">
        <v>29794</v>
      </c>
      <c r="I7262" s="309">
        <v>43209</v>
      </c>
      <c r="J7262" s="17" t="s">
        <v>3888</v>
      </c>
      <c r="L7262" s="17" t="s">
        <v>25626</v>
      </c>
      <c r="N7262" s="17" t="s">
        <v>14</v>
      </c>
      <c r="O7262" s="17" t="s">
        <v>15</v>
      </c>
      <c r="P7262" s="17">
        <v>45371</v>
      </c>
      <c r="Q7262" s="17">
        <v>8397</v>
      </c>
      <c r="AC7262" s="17" t="s">
        <v>17772</v>
      </c>
      <c r="AF7262" s="17">
        <v>15</v>
      </c>
      <c r="AG7262" s="17">
        <v>2</v>
      </c>
      <c r="AH7262" s="17" t="s">
        <v>11926</v>
      </c>
      <c r="AK7262" s="17" t="s">
        <v>17298</v>
      </c>
      <c r="AM7262" s="17" t="s">
        <v>39</v>
      </c>
      <c r="AN7262" s="17" t="s">
        <v>25609</v>
      </c>
      <c r="AO7262" s="17">
        <v>3</v>
      </c>
      <c r="AP7262" s="17">
        <v>80</v>
      </c>
      <c r="AQ7262" s="17">
        <v>5</v>
      </c>
      <c r="AT7262" s="17" t="s">
        <v>25610</v>
      </c>
      <c r="AU7262" s="17" t="s">
        <v>21</v>
      </c>
      <c r="AV7262" s="17" t="s">
        <v>3901</v>
      </c>
      <c r="AX7262" s="17" t="s">
        <v>3901</v>
      </c>
      <c r="BD7262" s="17" t="s">
        <v>3901</v>
      </c>
      <c r="BQ7262" s="17" t="s">
        <v>30</v>
      </c>
      <c r="BS7262" s="17" t="s">
        <v>3901</v>
      </c>
      <c r="BZ7262" s="17" t="s">
        <v>30</v>
      </c>
      <c r="CH7262" s="17" t="s">
        <v>3901</v>
      </c>
      <c r="CU7262" s="17" t="s">
        <v>3901</v>
      </c>
      <c r="DN7262" s="17">
        <f>COUNTIF(AU7262:DM7262, "X")</f>
        <v>6</v>
      </c>
    </row>
    <row r="7263" spans="1:118" s="17" customFormat="1">
      <c r="A7263" s="17" t="s">
        <v>8237</v>
      </c>
      <c r="B7263" s="17">
        <v>55</v>
      </c>
      <c r="C7263" s="17">
        <v>182148</v>
      </c>
      <c r="D7263" s="17" t="s">
        <v>8238</v>
      </c>
      <c r="E7263" s="17" t="s">
        <v>155</v>
      </c>
      <c r="F7263" s="17" t="s">
        <v>70</v>
      </c>
      <c r="H7263" s="309">
        <v>35803</v>
      </c>
      <c r="I7263" s="309">
        <v>43210</v>
      </c>
      <c r="J7263" s="17" t="s">
        <v>3888</v>
      </c>
      <c r="L7263" s="17" t="s">
        <v>8239</v>
      </c>
      <c r="N7263" s="17" t="s">
        <v>19</v>
      </c>
      <c r="O7263" s="17" t="s">
        <v>15</v>
      </c>
      <c r="P7263" s="17">
        <v>45356</v>
      </c>
      <c r="AC7263" s="17" t="s">
        <v>3890</v>
      </c>
      <c r="AD7263" s="17" t="s">
        <v>3891</v>
      </c>
      <c r="AF7263" s="17">
        <v>8</v>
      </c>
      <c r="AG7263" s="17">
        <v>2</v>
      </c>
      <c r="AM7263" s="17" t="s">
        <v>117</v>
      </c>
      <c r="AN7263" s="17" t="s">
        <v>7978</v>
      </c>
      <c r="AO7263" s="17">
        <v>3</v>
      </c>
      <c r="AP7263" s="17">
        <v>80</v>
      </c>
      <c r="AQ7263" s="17">
        <v>5</v>
      </c>
      <c r="AT7263" s="17" t="s">
        <v>7979</v>
      </c>
      <c r="DN7263" s="17">
        <f>COUNTIF(AU7263:DM7263, "X")</f>
        <v>0</v>
      </c>
    </row>
    <row r="7264" spans="1:118" s="17" customFormat="1">
      <c r="A7264" s="17" t="s">
        <v>18029</v>
      </c>
      <c r="B7264" s="17">
        <v>55</v>
      </c>
      <c r="C7264" s="17">
        <v>120106</v>
      </c>
      <c r="D7264" s="17" t="s">
        <v>318</v>
      </c>
      <c r="E7264" s="17" t="s">
        <v>18030</v>
      </c>
      <c r="F7264" s="17" t="s">
        <v>22</v>
      </c>
      <c r="H7264" s="309">
        <v>29734</v>
      </c>
      <c r="I7264" s="309">
        <v>43210</v>
      </c>
      <c r="J7264" s="17" t="s">
        <v>3888</v>
      </c>
      <c r="L7264" s="17" t="s">
        <v>18001</v>
      </c>
      <c r="N7264" s="17" t="s">
        <v>14</v>
      </c>
      <c r="O7264" s="17" t="s">
        <v>15</v>
      </c>
      <c r="P7264" s="17">
        <v>45371</v>
      </c>
      <c r="Q7264" s="17">
        <v>9742</v>
      </c>
      <c r="AF7264" s="17">
        <v>8</v>
      </c>
      <c r="AG7264" s="17">
        <v>2</v>
      </c>
      <c r="AH7264" s="17" t="s">
        <v>11926</v>
      </c>
      <c r="AK7264" s="17" t="s">
        <v>17298</v>
      </c>
      <c r="AM7264" s="17" t="s">
        <v>51</v>
      </c>
      <c r="AN7264" s="17" t="s">
        <v>17933</v>
      </c>
      <c r="AO7264" s="17">
        <v>3</v>
      </c>
      <c r="AP7264" s="17">
        <v>80</v>
      </c>
      <c r="AQ7264" s="17">
        <v>5</v>
      </c>
      <c r="AR7264" s="17" t="s">
        <v>17300</v>
      </c>
      <c r="AZ7264" s="17" t="s">
        <v>3901</v>
      </c>
      <c r="BD7264" s="17" t="s">
        <v>3901</v>
      </c>
      <c r="BS7264" s="17" t="s">
        <v>3901</v>
      </c>
      <c r="BY7264" s="17" t="s">
        <v>3901</v>
      </c>
      <c r="CF7264" s="17" t="s">
        <v>3901</v>
      </c>
      <c r="CH7264" s="17" t="s">
        <v>3901</v>
      </c>
      <c r="CU7264" s="17" t="s">
        <v>3901</v>
      </c>
      <c r="DN7264" s="17">
        <f>COUNTIF(AU7264:DM7264, "X")</f>
        <v>7</v>
      </c>
    </row>
    <row r="7265" spans="1:118" s="17" customFormat="1">
      <c r="A7265" s="523" t="s">
        <v>959</v>
      </c>
      <c r="B7265" s="17">
        <v>55</v>
      </c>
      <c r="C7265" s="17">
        <v>182152</v>
      </c>
      <c r="D7265" s="17" t="s">
        <v>598</v>
      </c>
      <c r="E7265" s="17" t="s">
        <v>919</v>
      </c>
      <c r="F7265" s="17" t="s">
        <v>162</v>
      </c>
      <c r="H7265" s="309">
        <v>18791</v>
      </c>
      <c r="I7265" s="309">
        <v>43210</v>
      </c>
      <c r="J7265" s="17" t="s">
        <v>3888</v>
      </c>
      <c r="K7265" s="17" t="s">
        <v>21</v>
      </c>
      <c r="L7265" s="17" t="s">
        <v>960</v>
      </c>
      <c r="N7265" s="17" t="s">
        <v>19</v>
      </c>
      <c r="O7265" s="17" t="s">
        <v>15</v>
      </c>
      <c r="P7265" s="17">
        <v>45356</v>
      </c>
      <c r="Q7265" s="17">
        <v>2908</v>
      </c>
      <c r="AC7265" s="17" t="s">
        <v>3890</v>
      </c>
      <c r="AD7265" s="17" t="s">
        <v>3891</v>
      </c>
      <c r="AF7265" s="17">
        <v>15</v>
      </c>
      <c r="AG7265" s="17">
        <v>2</v>
      </c>
      <c r="AM7265" s="17" t="s">
        <v>232</v>
      </c>
      <c r="AN7265" s="17" t="s">
        <v>6280</v>
      </c>
      <c r="AO7265" s="17">
        <v>3</v>
      </c>
      <c r="AP7265" s="17">
        <v>80</v>
      </c>
      <c r="AQ7265" s="17">
        <v>5</v>
      </c>
      <c r="AT7265" s="17" t="s">
        <v>5516</v>
      </c>
      <c r="CU7265" s="17" t="s">
        <v>3901</v>
      </c>
      <c r="DA7265" s="17" t="s">
        <v>3901</v>
      </c>
      <c r="DE7265" s="17" t="s">
        <v>21</v>
      </c>
      <c r="DF7265" s="17" t="s">
        <v>3901</v>
      </c>
      <c r="DN7265" s="17">
        <f>COUNTIF(AU7265:DM7265, "X")</f>
        <v>3</v>
      </c>
    </row>
    <row r="7266" spans="1:118" s="17" customFormat="1">
      <c r="A7266" s="17" t="s">
        <v>18441</v>
      </c>
      <c r="B7266" s="17">
        <v>55</v>
      </c>
      <c r="C7266" s="17">
        <v>182153</v>
      </c>
      <c r="D7266" s="17" t="s">
        <v>5116</v>
      </c>
      <c r="E7266" s="17" t="s">
        <v>343</v>
      </c>
      <c r="F7266" s="17" t="s">
        <v>65</v>
      </c>
      <c r="H7266" s="309">
        <v>24077</v>
      </c>
      <c r="I7266" s="309">
        <v>43211</v>
      </c>
      <c r="J7266" s="17" t="s">
        <v>3888</v>
      </c>
      <c r="L7266" s="17" t="s">
        <v>18442</v>
      </c>
      <c r="N7266" s="17" t="s">
        <v>182</v>
      </c>
      <c r="O7266" s="17" t="s">
        <v>15</v>
      </c>
      <c r="P7266" s="17">
        <v>45326</v>
      </c>
      <c r="AF7266" s="17">
        <v>8</v>
      </c>
      <c r="AG7266" s="17">
        <v>2</v>
      </c>
      <c r="AH7266" s="17" t="s">
        <v>11926</v>
      </c>
      <c r="AK7266" s="17" t="s">
        <v>11927</v>
      </c>
      <c r="AM7266" s="17" t="s">
        <v>2614</v>
      </c>
      <c r="AN7266" s="17" t="s">
        <v>18350</v>
      </c>
      <c r="AO7266" s="17">
        <v>3</v>
      </c>
      <c r="AP7266" s="17">
        <v>80</v>
      </c>
      <c r="AQ7266" s="17">
        <v>5</v>
      </c>
      <c r="AR7266" s="17" t="s">
        <v>18351</v>
      </c>
      <c r="AS7266" s="17" t="s">
        <v>18358</v>
      </c>
      <c r="DN7266" s="17">
        <f>COUNTIF(AU7266:DM7266, "X")</f>
        <v>0</v>
      </c>
    </row>
    <row r="7267" spans="1:118" s="17" customFormat="1">
      <c r="A7267" s="17" t="s">
        <v>12375</v>
      </c>
      <c r="B7267" s="17">
        <v>55</v>
      </c>
      <c r="C7267" s="17">
        <v>165214</v>
      </c>
      <c r="D7267" s="17" t="s">
        <v>12376</v>
      </c>
      <c r="E7267" s="17" t="s">
        <v>12377</v>
      </c>
      <c r="F7267" s="17" t="s">
        <v>12378</v>
      </c>
      <c r="H7267" s="309">
        <v>34796</v>
      </c>
      <c r="I7267" s="309">
        <v>43211</v>
      </c>
      <c r="J7267" s="17" t="s">
        <v>3888</v>
      </c>
      <c r="L7267" s="17" t="s">
        <v>12226</v>
      </c>
      <c r="M7267" s="17" t="s">
        <v>11111</v>
      </c>
      <c r="N7267" s="17" t="s">
        <v>31</v>
      </c>
      <c r="O7267" s="17" t="s">
        <v>15</v>
      </c>
      <c r="P7267" s="17">
        <v>45373</v>
      </c>
      <c r="AC7267" s="17" t="s">
        <v>9895</v>
      </c>
      <c r="AD7267" s="17" t="s">
        <v>9896</v>
      </c>
      <c r="AF7267" s="17">
        <v>8</v>
      </c>
      <c r="AG7267" s="17">
        <v>2</v>
      </c>
      <c r="AM7267" s="17" t="s">
        <v>295</v>
      </c>
      <c r="AN7267" s="17" t="s">
        <v>12166</v>
      </c>
      <c r="AO7267" s="17">
        <v>3</v>
      </c>
      <c r="AP7267" s="17">
        <v>80</v>
      </c>
      <c r="AQ7267" s="17">
        <v>5</v>
      </c>
      <c r="AR7267" s="17" t="s">
        <v>9898</v>
      </c>
      <c r="AT7267" s="17" t="s">
        <v>11929</v>
      </c>
      <c r="DN7267" s="17">
        <f>COUNTIF(AU7267:DM7267, "X")</f>
        <v>0</v>
      </c>
    </row>
    <row r="7268" spans="1:118" s="17" customFormat="1">
      <c r="A7268" s="17" t="s">
        <v>6517</v>
      </c>
      <c r="B7268" s="17">
        <v>55</v>
      </c>
      <c r="C7268" s="17">
        <v>182154</v>
      </c>
      <c r="D7268" s="17" t="s">
        <v>54</v>
      </c>
      <c r="E7268" s="17" t="s">
        <v>4495</v>
      </c>
      <c r="F7268" s="17" t="s">
        <v>30</v>
      </c>
      <c r="H7268" s="309">
        <v>25382</v>
      </c>
      <c r="I7268" s="309">
        <v>43212</v>
      </c>
      <c r="J7268" s="17" t="s">
        <v>3888</v>
      </c>
      <c r="L7268" s="17" t="s">
        <v>6518</v>
      </c>
      <c r="N7268" s="17" t="s">
        <v>19</v>
      </c>
      <c r="O7268" s="17" t="s">
        <v>15</v>
      </c>
      <c r="P7268" s="17">
        <v>45356</v>
      </c>
      <c r="AC7268" s="17" t="s">
        <v>3890</v>
      </c>
      <c r="AD7268" s="17" t="s">
        <v>3891</v>
      </c>
      <c r="AF7268" s="17">
        <v>8</v>
      </c>
      <c r="AG7268" s="17">
        <v>2</v>
      </c>
      <c r="AM7268" s="17" t="s">
        <v>232</v>
      </c>
      <c r="AN7268" s="17" t="s">
        <v>6280</v>
      </c>
      <c r="AO7268" s="17">
        <v>3</v>
      </c>
      <c r="AP7268" s="17">
        <v>80</v>
      </c>
      <c r="AQ7268" s="17">
        <v>5</v>
      </c>
      <c r="AT7268" s="17" t="s">
        <v>5516</v>
      </c>
      <c r="DN7268" s="17">
        <f>COUNTIF(AU7268:DM7268, "X")</f>
        <v>0</v>
      </c>
    </row>
    <row r="7269" spans="1:118" s="17" customFormat="1">
      <c r="A7269" s="17" t="s">
        <v>5021</v>
      </c>
      <c r="B7269" s="17">
        <v>55</v>
      </c>
      <c r="C7269" s="17">
        <v>182155</v>
      </c>
      <c r="D7269" s="17" t="s">
        <v>298</v>
      </c>
      <c r="E7269" s="17" t="s">
        <v>280</v>
      </c>
      <c r="F7269" s="17" t="s">
        <v>65</v>
      </c>
      <c r="H7269" s="309">
        <v>35727</v>
      </c>
      <c r="I7269" s="309">
        <v>43213</v>
      </c>
      <c r="J7269" s="17" t="s">
        <v>3888</v>
      </c>
      <c r="L7269" s="17" t="s">
        <v>5022</v>
      </c>
      <c r="N7269" s="17" t="s">
        <v>19</v>
      </c>
      <c r="O7269" s="17" t="s">
        <v>15</v>
      </c>
      <c r="P7269" s="17">
        <v>45356</v>
      </c>
      <c r="Q7269" s="17">
        <v>3411</v>
      </c>
      <c r="AC7269" s="17" t="s">
        <v>3890</v>
      </c>
      <c r="AD7269" s="17" t="s">
        <v>3891</v>
      </c>
      <c r="AF7269" s="17">
        <v>15</v>
      </c>
      <c r="AG7269" s="17">
        <v>2</v>
      </c>
      <c r="AM7269" s="17" t="s">
        <v>2603</v>
      </c>
      <c r="AN7269" s="17" t="s">
        <v>5023</v>
      </c>
      <c r="AO7269" s="17">
        <v>3</v>
      </c>
      <c r="AP7269" s="17">
        <v>80</v>
      </c>
      <c r="AQ7269" s="17">
        <v>5</v>
      </c>
      <c r="AT7269" s="17" t="s">
        <v>3893</v>
      </c>
      <c r="CQ7269" s="17" t="s">
        <v>3901</v>
      </c>
      <c r="CU7269" s="17" t="s">
        <v>3901</v>
      </c>
      <c r="DF7269" s="17" t="s">
        <v>3901</v>
      </c>
      <c r="DM7269" s="17" t="s">
        <v>3901</v>
      </c>
      <c r="DN7269" s="17">
        <f>COUNTIF(AU7269:DM7269, "X")</f>
        <v>4</v>
      </c>
    </row>
    <row r="7270" spans="1:118" s="17" customFormat="1">
      <c r="A7270" s="17" t="s">
        <v>20760</v>
      </c>
      <c r="B7270" s="17">
        <v>55</v>
      </c>
      <c r="C7270" s="17">
        <v>182165</v>
      </c>
      <c r="D7270" s="17" t="s">
        <v>4175</v>
      </c>
      <c r="E7270" s="17" t="s">
        <v>20761</v>
      </c>
      <c r="F7270" s="17" t="s">
        <v>120</v>
      </c>
      <c r="H7270" s="309">
        <v>27162</v>
      </c>
      <c r="I7270" s="309">
        <v>43216</v>
      </c>
      <c r="J7270" s="17" t="s">
        <v>3888</v>
      </c>
      <c r="L7270" s="17" t="s">
        <v>20762</v>
      </c>
      <c r="N7270" s="17" t="s">
        <v>26</v>
      </c>
      <c r="O7270" s="17" t="s">
        <v>15</v>
      </c>
      <c r="P7270" s="17">
        <v>45318</v>
      </c>
      <c r="Q7270" s="17">
        <v>9001</v>
      </c>
      <c r="AF7270" s="17">
        <v>8</v>
      </c>
      <c r="AG7270" s="17">
        <v>2</v>
      </c>
      <c r="AI7270" s="17" t="s">
        <v>20669</v>
      </c>
      <c r="AM7270" s="17" t="s">
        <v>53</v>
      </c>
      <c r="AN7270" s="17" t="s">
        <v>20670</v>
      </c>
      <c r="AO7270" s="17">
        <v>3</v>
      </c>
      <c r="AP7270" s="17">
        <v>80</v>
      </c>
      <c r="AQ7270" s="17">
        <v>5</v>
      </c>
      <c r="AR7270" s="17" t="s">
        <v>20671</v>
      </c>
      <c r="CH7270" s="17" t="s">
        <v>3901</v>
      </c>
      <c r="DN7270" s="17">
        <f>COUNTIF(AU7270:DM7270, "X")</f>
        <v>1</v>
      </c>
    </row>
    <row r="7271" spans="1:118" s="17" customFormat="1">
      <c r="A7271" s="17" t="s">
        <v>8584</v>
      </c>
      <c r="B7271" s="17">
        <v>55</v>
      </c>
      <c r="C7271" s="17">
        <v>105305</v>
      </c>
      <c r="D7271" s="17" t="s">
        <v>4680</v>
      </c>
      <c r="E7271" s="17" t="s">
        <v>206</v>
      </c>
      <c r="F7271" s="17" t="s">
        <v>397</v>
      </c>
      <c r="H7271" s="309">
        <v>28715</v>
      </c>
      <c r="I7271" s="309">
        <v>43219</v>
      </c>
      <c r="J7271" s="17" t="s">
        <v>3888</v>
      </c>
      <c r="L7271" s="17" t="s">
        <v>8376</v>
      </c>
      <c r="N7271" s="17" t="s">
        <v>19</v>
      </c>
      <c r="O7271" s="17" t="s">
        <v>15</v>
      </c>
      <c r="P7271" s="17">
        <v>45356</v>
      </c>
      <c r="AC7271" s="17" t="s">
        <v>3890</v>
      </c>
      <c r="AD7271" s="17" t="s">
        <v>3891</v>
      </c>
      <c r="AF7271" s="17">
        <v>8</v>
      </c>
      <c r="AG7271" s="17">
        <v>2</v>
      </c>
      <c r="AM7271" s="17" t="s">
        <v>2607</v>
      </c>
      <c r="AN7271" s="17" t="s">
        <v>8305</v>
      </c>
      <c r="AO7271" s="17">
        <v>3</v>
      </c>
      <c r="AP7271" s="17">
        <v>80</v>
      </c>
      <c r="AQ7271" s="17">
        <v>5</v>
      </c>
      <c r="AT7271" s="17" t="s">
        <v>7979</v>
      </c>
      <c r="DN7271" s="17">
        <f>COUNTIF(AU7271:DM7271, "X")</f>
        <v>0</v>
      </c>
    </row>
    <row r="7272" spans="1:118" s="17" customFormat="1">
      <c r="A7272" s="17" t="s">
        <v>9103</v>
      </c>
      <c r="B7272" s="17">
        <v>55</v>
      </c>
      <c r="C7272" s="17">
        <v>182177</v>
      </c>
      <c r="D7272" s="17" t="s">
        <v>758</v>
      </c>
      <c r="E7272" s="17" t="s">
        <v>5369</v>
      </c>
      <c r="F7272" s="17" t="s">
        <v>65</v>
      </c>
      <c r="H7272" s="309">
        <v>35784</v>
      </c>
      <c r="I7272" s="309">
        <v>43220</v>
      </c>
      <c r="J7272" s="17" t="s">
        <v>3888</v>
      </c>
      <c r="L7272" s="17" t="s">
        <v>9085</v>
      </c>
      <c r="M7272" s="17" t="s">
        <v>9104</v>
      </c>
      <c r="N7272" s="17" t="s">
        <v>19</v>
      </c>
      <c r="O7272" s="17" t="s">
        <v>15</v>
      </c>
      <c r="P7272" s="17">
        <v>45356</v>
      </c>
      <c r="Q7272" s="17">
        <v>2862</v>
      </c>
      <c r="AC7272" s="17" t="s">
        <v>3890</v>
      </c>
      <c r="AD7272" s="17" t="s">
        <v>3891</v>
      </c>
      <c r="AF7272" s="17">
        <v>8</v>
      </c>
      <c r="AG7272" s="17">
        <v>2</v>
      </c>
      <c r="AM7272" s="17" t="s">
        <v>29</v>
      </c>
      <c r="AN7272" s="17" t="s">
        <v>9081</v>
      </c>
      <c r="AO7272" s="17">
        <v>3</v>
      </c>
      <c r="AP7272" s="17">
        <v>80</v>
      </c>
      <c r="AQ7272" s="17">
        <v>5</v>
      </c>
      <c r="AT7272" s="17" t="s">
        <v>9082</v>
      </c>
      <c r="DN7272" s="17">
        <f>COUNTIF(AU7272:DM7272, "X")</f>
        <v>0</v>
      </c>
    </row>
    <row r="7273" spans="1:118" s="17" customFormat="1">
      <c r="A7273" s="17" t="s">
        <v>21569</v>
      </c>
      <c r="B7273" s="17">
        <v>55</v>
      </c>
      <c r="C7273" s="17">
        <v>182180</v>
      </c>
      <c r="D7273" s="17" t="s">
        <v>463</v>
      </c>
      <c r="E7273" s="17" t="s">
        <v>360</v>
      </c>
      <c r="F7273" s="17" t="s">
        <v>70</v>
      </c>
      <c r="H7273" s="309">
        <v>16786</v>
      </c>
      <c r="I7273" s="309">
        <v>43217</v>
      </c>
      <c r="J7273" s="17" t="s">
        <v>3888</v>
      </c>
      <c r="L7273" s="17" t="s">
        <v>21570</v>
      </c>
      <c r="N7273" s="17" t="s">
        <v>26</v>
      </c>
      <c r="O7273" s="17" t="s">
        <v>15</v>
      </c>
      <c r="P7273" s="17">
        <v>45318</v>
      </c>
      <c r="AF7273" s="17">
        <v>8</v>
      </c>
      <c r="AG7273" s="17">
        <v>2</v>
      </c>
      <c r="AI7273" s="17" t="s">
        <v>20669</v>
      </c>
      <c r="AM7273" s="17" t="s">
        <v>2617</v>
      </c>
      <c r="AN7273" s="17" t="s">
        <v>21447</v>
      </c>
      <c r="AO7273" s="17">
        <v>3</v>
      </c>
      <c r="AP7273" s="17">
        <v>80</v>
      </c>
      <c r="AQ7273" s="17">
        <v>5</v>
      </c>
      <c r="AR7273" s="17" t="s">
        <v>20671</v>
      </c>
      <c r="AS7273" s="17" t="s">
        <v>21222</v>
      </c>
      <c r="DN7273" s="17">
        <f>COUNTIF(AU7273:DM7273, "X")</f>
        <v>0</v>
      </c>
    </row>
    <row r="7274" spans="1:118" s="17" customFormat="1">
      <c r="A7274" s="17" t="s">
        <v>6259</v>
      </c>
      <c r="B7274" s="17">
        <v>55</v>
      </c>
      <c r="C7274" s="17">
        <v>145279</v>
      </c>
      <c r="D7274" s="17" t="s">
        <v>6184</v>
      </c>
      <c r="E7274" s="17" t="s">
        <v>287</v>
      </c>
      <c r="F7274" s="17" t="s">
        <v>110</v>
      </c>
      <c r="H7274" s="309">
        <v>24877</v>
      </c>
      <c r="I7274" s="309">
        <v>43221</v>
      </c>
      <c r="J7274" s="17" t="s">
        <v>3888</v>
      </c>
      <c r="L7274" s="17" t="s">
        <v>6185</v>
      </c>
      <c r="N7274" s="17" t="s">
        <v>19</v>
      </c>
      <c r="O7274" s="17" t="s">
        <v>15</v>
      </c>
      <c r="P7274" s="17">
        <v>45356</v>
      </c>
      <c r="AC7274" s="17" t="s">
        <v>3890</v>
      </c>
      <c r="AD7274" s="17" t="s">
        <v>3891</v>
      </c>
      <c r="AF7274" s="17">
        <v>8</v>
      </c>
      <c r="AG7274" s="17">
        <v>2</v>
      </c>
      <c r="AM7274" s="17" t="s">
        <v>2604</v>
      </c>
      <c r="AN7274" s="17" t="s">
        <v>5966</v>
      </c>
      <c r="AO7274" s="17">
        <v>3</v>
      </c>
      <c r="AP7274" s="17">
        <v>80</v>
      </c>
      <c r="AQ7274" s="17">
        <v>5</v>
      </c>
      <c r="AT7274" s="17" t="s">
        <v>5516</v>
      </c>
      <c r="BY7274" s="17" t="s">
        <v>3901</v>
      </c>
      <c r="CH7274" s="17" t="s">
        <v>3901</v>
      </c>
      <c r="CL7274" s="17" t="s">
        <v>3901</v>
      </c>
      <c r="CM7274" s="17" t="s">
        <v>3901</v>
      </c>
      <c r="CN7274" s="17" t="s">
        <v>3901</v>
      </c>
      <c r="CQ7274" s="17" t="s">
        <v>3901</v>
      </c>
      <c r="CU7274" s="17" t="s">
        <v>3901</v>
      </c>
      <c r="CX7274" s="17" t="s">
        <v>3901</v>
      </c>
      <c r="DN7274" s="17">
        <f>COUNTIF(AU7274:DM7274, "X")</f>
        <v>8</v>
      </c>
    </row>
    <row r="7275" spans="1:118" s="17" customFormat="1">
      <c r="A7275" s="17" t="s">
        <v>24210</v>
      </c>
      <c r="B7275" s="17">
        <v>55</v>
      </c>
      <c r="C7275" s="17">
        <v>182188</v>
      </c>
      <c r="D7275" s="17" t="s">
        <v>7208</v>
      </c>
      <c r="E7275" s="17" t="s">
        <v>5755</v>
      </c>
      <c r="F7275" s="17" t="s">
        <v>10068</v>
      </c>
      <c r="H7275" s="309">
        <v>32020</v>
      </c>
      <c r="I7275" s="309">
        <v>43222</v>
      </c>
      <c r="J7275" s="17" t="s">
        <v>3888</v>
      </c>
      <c r="L7275" s="17" t="s">
        <v>24211</v>
      </c>
      <c r="M7275" s="17" t="s">
        <v>192</v>
      </c>
      <c r="N7275" s="17" t="s">
        <v>126</v>
      </c>
      <c r="O7275" s="17" t="s">
        <v>15</v>
      </c>
      <c r="P7275" s="17">
        <v>45383</v>
      </c>
      <c r="AF7275" s="17">
        <v>8</v>
      </c>
      <c r="AG7275" s="17">
        <v>2</v>
      </c>
      <c r="AI7275" s="17" t="s">
        <v>20542</v>
      </c>
      <c r="AM7275" s="17" t="s">
        <v>239</v>
      </c>
      <c r="AN7275" s="17" t="s">
        <v>24146</v>
      </c>
      <c r="AO7275" s="17">
        <v>3</v>
      </c>
      <c r="AP7275" s="17">
        <v>80</v>
      </c>
      <c r="AQ7275" s="17">
        <v>5</v>
      </c>
      <c r="AR7275" s="17" t="s">
        <v>22585</v>
      </c>
      <c r="AS7275" s="17" t="s">
        <v>23503</v>
      </c>
      <c r="BS7275" s="17" t="s">
        <v>3901</v>
      </c>
      <c r="DN7275" s="17">
        <f>COUNTIF(AU7275:DM7275, "X")</f>
        <v>1</v>
      </c>
    </row>
    <row r="7276" spans="1:118" s="17" customFormat="1">
      <c r="A7276" s="17" t="s">
        <v>26399</v>
      </c>
      <c r="B7276" s="17">
        <v>55</v>
      </c>
      <c r="C7276" s="17">
        <v>182190</v>
      </c>
      <c r="D7276" s="17" t="s">
        <v>215</v>
      </c>
      <c r="E7276" s="17" t="s">
        <v>26400</v>
      </c>
      <c r="F7276" s="17" t="s">
        <v>26401</v>
      </c>
      <c r="H7276" s="309">
        <v>35988</v>
      </c>
      <c r="I7276" s="309">
        <v>43223</v>
      </c>
      <c r="J7276" s="17" t="s">
        <v>3888</v>
      </c>
      <c r="L7276" s="17" t="s">
        <v>26402</v>
      </c>
      <c r="N7276" s="17" t="s">
        <v>14</v>
      </c>
      <c r="O7276" s="17" t="s">
        <v>15</v>
      </c>
      <c r="P7276" s="17">
        <v>45371</v>
      </c>
      <c r="Q7276" s="17">
        <v>8427</v>
      </c>
      <c r="AC7276" s="17" t="s">
        <v>17772</v>
      </c>
      <c r="AF7276" s="17">
        <v>8</v>
      </c>
      <c r="AG7276" s="17">
        <v>2</v>
      </c>
      <c r="AH7276" s="17" t="s">
        <v>11926</v>
      </c>
      <c r="AK7276" s="17" t="s">
        <v>17298</v>
      </c>
      <c r="AM7276" s="17" t="s">
        <v>78</v>
      </c>
      <c r="AN7276" s="17" t="s">
        <v>26289</v>
      </c>
      <c r="AO7276" s="17">
        <v>3</v>
      </c>
      <c r="AP7276" s="17">
        <v>80</v>
      </c>
      <c r="AQ7276" s="17">
        <v>5</v>
      </c>
      <c r="AT7276" s="17" t="s">
        <v>25610</v>
      </c>
      <c r="CU7276" s="17" t="s">
        <v>3901</v>
      </c>
      <c r="DA7276" s="17" t="s">
        <v>3901</v>
      </c>
      <c r="DN7276" s="17">
        <f>COUNTIF(AU7276:DM7276, "X")</f>
        <v>2</v>
      </c>
    </row>
    <row r="7277" spans="1:118" s="17" customFormat="1">
      <c r="A7277" s="17" t="s">
        <v>11787</v>
      </c>
      <c r="B7277" s="17">
        <v>55</v>
      </c>
      <c r="C7277" s="17">
        <v>182204</v>
      </c>
      <c r="D7277" s="17" t="s">
        <v>11788</v>
      </c>
      <c r="E7277" s="17" t="s">
        <v>347</v>
      </c>
      <c r="F7277" s="17" t="s">
        <v>11789</v>
      </c>
      <c r="H7277" s="309">
        <v>34568</v>
      </c>
      <c r="I7277" s="309">
        <v>43228</v>
      </c>
      <c r="J7277" s="17" t="s">
        <v>3888</v>
      </c>
      <c r="L7277" s="17" t="s">
        <v>11790</v>
      </c>
      <c r="M7277" s="17" t="s">
        <v>346</v>
      </c>
      <c r="N7277" s="17" t="s">
        <v>14</v>
      </c>
      <c r="O7277" s="17" t="s">
        <v>15</v>
      </c>
      <c r="P7277" s="17">
        <v>45371</v>
      </c>
      <c r="AC7277" s="17" t="s">
        <v>14</v>
      </c>
      <c r="AF7277" s="17">
        <v>15</v>
      </c>
      <c r="AG7277" s="17">
        <v>2</v>
      </c>
      <c r="AI7277" s="17" t="s">
        <v>10178</v>
      </c>
      <c r="AM7277" s="17" t="s">
        <v>173</v>
      </c>
      <c r="AN7277" s="17" t="s">
        <v>11705</v>
      </c>
      <c r="AO7277" s="17">
        <v>3</v>
      </c>
      <c r="AP7277" s="17">
        <v>80</v>
      </c>
      <c r="AQ7277" s="17">
        <v>5</v>
      </c>
      <c r="AR7277" s="17" t="s">
        <v>10180</v>
      </c>
      <c r="CH7277" s="17" t="s">
        <v>3901</v>
      </c>
      <c r="DN7277" s="17">
        <f>COUNTIF(AU7277:DM7277, "X")</f>
        <v>1</v>
      </c>
    </row>
    <row r="7278" spans="1:118" s="17" customFormat="1">
      <c r="A7278" s="17" t="s">
        <v>16414</v>
      </c>
      <c r="B7278" s="17">
        <v>55</v>
      </c>
      <c r="C7278" s="17">
        <v>182205</v>
      </c>
      <c r="D7278" s="17" t="s">
        <v>5053</v>
      </c>
      <c r="E7278" s="17" t="s">
        <v>4069</v>
      </c>
      <c r="F7278" s="17" t="s">
        <v>16415</v>
      </c>
      <c r="H7278" s="309">
        <v>34194</v>
      </c>
      <c r="I7278" s="309">
        <v>43228</v>
      </c>
      <c r="J7278" s="17" t="s">
        <v>3888</v>
      </c>
      <c r="L7278" s="17" t="s">
        <v>16416</v>
      </c>
      <c r="M7278" s="17" t="s">
        <v>13509</v>
      </c>
      <c r="N7278" s="17" t="s">
        <v>31</v>
      </c>
      <c r="O7278" s="17" t="s">
        <v>15</v>
      </c>
      <c r="P7278" s="17">
        <v>45373</v>
      </c>
      <c r="AC7278" s="17" t="s">
        <v>9895</v>
      </c>
      <c r="AD7278" s="17" t="s">
        <v>9896</v>
      </c>
      <c r="AF7278" s="17">
        <v>15</v>
      </c>
      <c r="AG7278" s="17">
        <v>2</v>
      </c>
      <c r="AM7278" s="17" t="s">
        <v>41</v>
      </c>
      <c r="AN7278" s="17" t="s">
        <v>16339</v>
      </c>
      <c r="AO7278" s="17">
        <v>3</v>
      </c>
      <c r="AP7278" s="17">
        <v>80</v>
      </c>
      <c r="AQ7278" s="17">
        <v>5</v>
      </c>
      <c r="AR7278" s="17" t="s">
        <v>9898</v>
      </c>
      <c r="AT7278" s="17" t="s">
        <v>16072</v>
      </c>
      <c r="DN7278" s="17">
        <f>COUNTIF(AU7278:DM7278, "X")</f>
        <v>0</v>
      </c>
    </row>
    <row r="7279" spans="1:118" s="17" customFormat="1">
      <c r="A7279" s="17" t="s">
        <v>9402</v>
      </c>
      <c r="B7279" s="17">
        <v>55</v>
      </c>
      <c r="C7279" s="17">
        <v>182218</v>
      </c>
      <c r="D7279" s="17" t="s">
        <v>7147</v>
      </c>
      <c r="E7279" s="17" t="s">
        <v>688</v>
      </c>
      <c r="F7279" s="17" t="s">
        <v>21</v>
      </c>
      <c r="H7279" s="309">
        <v>35416</v>
      </c>
      <c r="I7279" s="309">
        <v>43231</v>
      </c>
      <c r="J7279" s="17" t="s">
        <v>3888</v>
      </c>
      <c r="L7279" s="17" t="s">
        <v>9107</v>
      </c>
      <c r="M7279" s="17" t="s">
        <v>689</v>
      </c>
      <c r="N7279" s="17" t="s">
        <v>19</v>
      </c>
      <c r="O7279" s="17" t="s">
        <v>15</v>
      </c>
      <c r="P7279" s="17">
        <v>45356</v>
      </c>
      <c r="AC7279" s="17" t="s">
        <v>3890</v>
      </c>
      <c r="AD7279" s="17" t="s">
        <v>3891</v>
      </c>
      <c r="AF7279" s="17">
        <v>8</v>
      </c>
      <c r="AG7279" s="17">
        <v>2</v>
      </c>
      <c r="AM7279" s="17" t="s">
        <v>29</v>
      </c>
      <c r="AN7279" s="17" t="s">
        <v>9081</v>
      </c>
      <c r="AO7279" s="17">
        <v>3</v>
      </c>
      <c r="AP7279" s="17">
        <v>80</v>
      </c>
      <c r="AQ7279" s="17">
        <v>5</v>
      </c>
      <c r="AT7279" s="17" t="s">
        <v>9082</v>
      </c>
      <c r="DN7279" s="17">
        <f>COUNTIF(AU7279:DM7279, "X")</f>
        <v>0</v>
      </c>
    </row>
    <row r="7280" spans="1:118" s="17" customFormat="1">
      <c r="A7280" s="17" t="s">
        <v>17258</v>
      </c>
      <c r="B7280" s="17">
        <v>55</v>
      </c>
      <c r="C7280" s="17">
        <v>182222</v>
      </c>
      <c r="D7280" s="17" t="s">
        <v>17259</v>
      </c>
      <c r="E7280" s="17" t="s">
        <v>17260</v>
      </c>
      <c r="F7280" s="17" t="s">
        <v>5175</v>
      </c>
      <c r="H7280" s="309">
        <v>32668</v>
      </c>
      <c r="I7280" s="309">
        <v>43232</v>
      </c>
      <c r="J7280" s="17" t="s">
        <v>3888</v>
      </c>
      <c r="L7280" s="17" t="s">
        <v>17261</v>
      </c>
      <c r="N7280" s="17" t="s">
        <v>14</v>
      </c>
      <c r="O7280" s="17" t="s">
        <v>15</v>
      </c>
      <c r="P7280" s="17">
        <v>45371</v>
      </c>
      <c r="Q7280" s="17">
        <v>1928</v>
      </c>
      <c r="AC7280" s="17" t="s">
        <v>14</v>
      </c>
      <c r="AF7280" s="17">
        <v>8</v>
      </c>
      <c r="AG7280" s="17">
        <v>2</v>
      </c>
      <c r="AI7280" s="17" t="s">
        <v>10178</v>
      </c>
      <c r="AM7280" s="17" t="s">
        <v>213</v>
      </c>
      <c r="AN7280" s="17" t="s">
        <v>17092</v>
      </c>
      <c r="AO7280" s="17">
        <v>3</v>
      </c>
      <c r="AP7280" s="17">
        <v>80</v>
      </c>
      <c r="AQ7280" s="17">
        <v>5</v>
      </c>
      <c r="AR7280" s="17" t="s">
        <v>10180</v>
      </c>
      <c r="CF7280" s="17" t="s">
        <v>3901</v>
      </c>
      <c r="CH7280" s="17" t="s">
        <v>3901</v>
      </c>
      <c r="CN7280" s="17" t="s">
        <v>3901</v>
      </c>
      <c r="CR7280" s="17" t="s">
        <v>30</v>
      </c>
      <c r="CU7280" s="17" t="s">
        <v>3901</v>
      </c>
      <c r="CX7280" s="17" t="s">
        <v>3901</v>
      </c>
      <c r="DA7280" s="17" t="s">
        <v>3901</v>
      </c>
      <c r="DN7280" s="17">
        <f>COUNTIF(AU7280:DM7280, "X")</f>
        <v>6</v>
      </c>
    </row>
    <row r="7281" spans="1:118" s="17" customFormat="1">
      <c r="A7281" s="17" t="s">
        <v>12526</v>
      </c>
      <c r="B7281" s="17">
        <v>55</v>
      </c>
      <c r="C7281" s="17">
        <v>182227</v>
      </c>
      <c r="D7281" s="17" t="s">
        <v>12527</v>
      </c>
      <c r="E7281" s="17" t="s">
        <v>116</v>
      </c>
      <c r="F7281" s="17" t="s">
        <v>65</v>
      </c>
      <c r="H7281" s="309">
        <v>23511</v>
      </c>
      <c r="I7281" s="309">
        <v>43235</v>
      </c>
      <c r="J7281" s="17" t="s">
        <v>3888</v>
      </c>
      <c r="L7281" s="17" t="s">
        <v>12528</v>
      </c>
      <c r="N7281" s="17" t="s">
        <v>31</v>
      </c>
      <c r="O7281" s="17" t="s">
        <v>15</v>
      </c>
      <c r="P7281" s="17">
        <v>45373</v>
      </c>
      <c r="AC7281" s="17" t="s">
        <v>9895</v>
      </c>
      <c r="AD7281" s="17" t="s">
        <v>9896</v>
      </c>
      <c r="AF7281" s="17">
        <v>8</v>
      </c>
      <c r="AG7281" s="17">
        <v>2</v>
      </c>
      <c r="AM7281" s="17" t="s">
        <v>222</v>
      </c>
      <c r="AN7281" s="17" t="s">
        <v>12432</v>
      </c>
      <c r="AO7281" s="17">
        <v>3</v>
      </c>
      <c r="AP7281" s="17">
        <v>80</v>
      </c>
      <c r="AQ7281" s="17">
        <v>5</v>
      </c>
      <c r="AR7281" s="17" t="s">
        <v>9898</v>
      </c>
      <c r="AT7281" s="17" t="s">
        <v>11929</v>
      </c>
      <c r="BD7281" s="17" t="s">
        <v>3901</v>
      </c>
      <c r="CH7281" s="17" t="s">
        <v>3901</v>
      </c>
      <c r="DN7281" s="17">
        <f>COUNTIF(AU7281:DM7281, "X")</f>
        <v>2</v>
      </c>
    </row>
    <row r="7282" spans="1:118" s="17" customFormat="1">
      <c r="A7282" s="17" t="s">
        <v>21070</v>
      </c>
      <c r="B7282" s="17">
        <v>55</v>
      </c>
      <c r="C7282" s="17">
        <v>182233</v>
      </c>
      <c r="D7282" s="17" t="s">
        <v>21071</v>
      </c>
      <c r="E7282" s="17" t="s">
        <v>17231</v>
      </c>
      <c r="F7282" s="17" t="s">
        <v>269</v>
      </c>
      <c r="H7282" s="309">
        <v>35848</v>
      </c>
      <c r="I7282" s="309">
        <v>43238</v>
      </c>
      <c r="J7282" s="17" t="s">
        <v>3888</v>
      </c>
      <c r="L7282" s="17" t="s">
        <v>21072</v>
      </c>
      <c r="N7282" s="17" t="s">
        <v>80</v>
      </c>
      <c r="O7282" s="17" t="s">
        <v>15</v>
      </c>
      <c r="P7282" s="17">
        <v>45308</v>
      </c>
      <c r="AF7282" s="17">
        <v>15</v>
      </c>
      <c r="AG7282" s="17">
        <v>2</v>
      </c>
      <c r="AI7282" s="17" t="s">
        <v>20851</v>
      </c>
      <c r="AM7282" s="17" t="s">
        <v>81</v>
      </c>
      <c r="AN7282" s="17" t="s">
        <v>21035</v>
      </c>
      <c r="AO7282" s="17">
        <v>3</v>
      </c>
      <c r="AP7282" s="17">
        <v>80</v>
      </c>
      <c r="AQ7282" s="17">
        <v>5</v>
      </c>
      <c r="AR7282" s="17" t="s">
        <v>20671</v>
      </c>
      <c r="AS7282" s="17" t="s">
        <v>21036</v>
      </c>
      <c r="CR7282" s="17" t="s">
        <v>30</v>
      </c>
      <c r="DF7282" s="17" t="s">
        <v>3901</v>
      </c>
      <c r="DN7282" s="17">
        <f>COUNTIF(AU7282:DM7282, "X")</f>
        <v>1</v>
      </c>
    </row>
    <row r="7283" spans="1:118" s="17" customFormat="1">
      <c r="A7283" s="17" t="s">
        <v>7326</v>
      </c>
      <c r="B7283" s="17">
        <v>55</v>
      </c>
      <c r="C7283" s="17">
        <v>182238</v>
      </c>
      <c r="D7283" s="17" t="s">
        <v>536</v>
      </c>
      <c r="E7283" s="17" t="s">
        <v>318</v>
      </c>
      <c r="F7283" s="17" t="s">
        <v>135</v>
      </c>
      <c r="H7283" s="309">
        <v>32191</v>
      </c>
      <c r="I7283" s="309">
        <v>43199</v>
      </c>
      <c r="J7283" s="17" t="s">
        <v>3888</v>
      </c>
      <c r="L7283" s="17" t="s">
        <v>7327</v>
      </c>
      <c r="N7283" s="17" t="s">
        <v>19</v>
      </c>
      <c r="O7283" s="17" t="s">
        <v>15</v>
      </c>
      <c r="P7283" s="17">
        <v>45356</v>
      </c>
      <c r="AC7283" s="17" t="s">
        <v>3890</v>
      </c>
      <c r="AD7283" s="17" t="s">
        <v>3891</v>
      </c>
      <c r="AF7283" s="17">
        <v>15</v>
      </c>
      <c r="AG7283" s="17">
        <v>2</v>
      </c>
      <c r="AM7283" s="17" t="s">
        <v>2605</v>
      </c>
      <c r="AN7283" s="17" t="s">
        <v>7253</v>
      </c>
      <c r="AO7283" s="17">
        <v>3</v>
      </c>
      <c r="AP7283" s="17">
        <v>80</v>
      </c>
      <c r="AQ7283" s="17">
        <v>5</v>
      </c>
      <c r="AT7283" s="17" t="s">
        <v>6589</v>
      </c>
      <c r="DN7283" s="17">
        <f>COUNTIF(AU7283:DM7283, "X")</f>
        <v>0</v>
      </c>
    </row>
    <row r="7284" spans="1:118" s="17" customFormat="1">
      <c r="A7284" s="17" t="s">
        <v>14562</v>
      </c>
      <c r="B7284" s="17">
        <v>55</v>
      </c>
      <c r="C7284" s="17">
        <v>182239</v>
      </c>
      <c r="D7284" s="17" t="s">
        <v>927</v>
      </c>
      <c r="E7284" s="17" t="s">
        <v>212</v>
      </c>
      <c r="F7284" s="17" t="s">
        <v>4448</v>
      </c>
      <c r="H7284" s="309">
        <v>35300</v>
      </c>
      <c r="I7284" s="309">
        <v>43196</v>
      </c>
      <c r="J7284" s="17" t="s">
        <v>3888</v>
      </c>
      <c r="L7284" s="17" t="s">
        <v>14563</v>
      </c>
      <c r="N7284" s="17" t="s">
        <v>31</v>
      </c>
      <c r="O7284" s="17" t="s">
        <v>15</v>
      </c>
      <c r="P7284" s="17">
        <v>45373</v>
      </c>
      <c r="AC7284" s="17" t="s">
        <v>9895</v>
      </c>
      <c r="AD7284" s="17" t="s">
        <v>9896</v>
      </c>
      <c r="AF7284" s="17">
        <v>8</v>
      </c>
      <c r="AG7284" s="17">
        <v>2</v>
      </c>
      <c r="AM7284" s="17" t="s">
        <v>108</v>
      </c>
      <c r="AN7284" s="17" t="s">
        <v>14364</v>
      </c>
      <c r="AO7284" s="17">
        <v>3</v>
      </c>
      <c r="AP7284" s="17">
        <v>80</v>
      </c>
      <c r="AQ7284" s="17">
        <v>5</v>
      </c>
      <c r="AR7284" s="17" t="s">
        <v>9898</v>
      </c>
      <c r="AT7284" s="17" t="s">
        <v>14152</v>
      </c>
      <c r="DA7284" s="17" t="s">
        <v>3901</v>
      </c>
      <c r="DN7284" s="17">
        <f>COUNTIF(AU7284:DM7284, "X")</f>
        <v>1</v>
      </c>
    </row>
    <row r="7285" spans="1:118" s="17" customFormat="1">
      <c r="A7285" s="17" t="s">
        <v>11874</v>
      </c>
      <c r="B7285" s="17">
        <v>55</v>
      </c>
      <c r="C7285" s="17">
        <v>182240</v>
      </c>
      <c r="D7285" s="17" t="s">
        <v>11875</v>
      </c>
      <c r="E7285" s="17" t="s">
        <v>10226</v>
      </c>
      <c r="F7285" s="17" t="s">
        <v>563</v>
      </c>
      <c r="H7285" s="309">
        <v>35746</v>
      </c>
      <c r="I7285" s="309">
        <v>43208</v>
      </c>
      <c r="J7285" s="17" t="s">
        <v>3888</v>
      </c>
      <c r="L7285" s="17" t="s">
        <v>11876</v>
      </c>
      <c r="N7285" s="17" t="s">
        <v>14</v>
      </c>
      <c r="O7285" s="17" t="s">
        <v>15</v>
      </c>
      <c r="P7285" s="17">
        <v>45371</v>
      </c>
      <c r="AC7285" s="17" t="s">
        <v>14</v>
      </c>
      <c r="AF7285" s="17">
        <v>8</v>
      </c>
      <c r="AG7285" s="17">
        <v>2</v>
      </c>
      <c r="AI7285" s="17" t="s">
        <v>10178</v>
      </c>
      <c r="AM7285" s="17" t="s">
        <v>173</v>
      </c>
      <c r="AN7285" s="17" t="s">
        <v>11705</v>
      </c>
      <c r="AO7285" s="17">
        <v>3</v>
      </c>
      <c r="AP7285" s="17">
        <v>80</v>
      </c>
      <c r="AQ7285" s="17">
        <v>5</v>
      </c>
      <c r="AR7285" s="17" t="s">
        <v>10180</v>
      </c>
      <c r="DN7285" s="17">
        <f>COUNTIF(AU7285:DM7285, "X")</f>
        <v>0</v>
      </c>
    </row>
    <row r="7286" spans="1:118" s="17" customFormat="1">
      <c r="A7286" s="17" t="s">
        <v>16139</v>
      </c>
      <c r="B7286" s="17">
        <v>55</v>
      </c>
      <c r="C7286" s="17">
        <v>182242</v>
      </c>
      <c r="D7286" s="17" t="s">
        <v>16140</v>
      </c>
      <c r="E7286" s="17" t="s">
        <v>352</v>
      </c>
      <c r="F7286" s="17" t="s">
        <v>12</v>
      </c>
      <c r="H7286" s="309">
        <v>36291</v>
      </c>
      <c r="I7286" s="309">
        <v>43204</v>
      </c>
      <c r="J7286" s="17" t="s">
        <v>3888</v>
      </c>
      <c r="L7286" s="17" t="s">
        <v>16141</v>
      </c>
      <c r="N7286" s="17" t="s">
        <v>31</v>
      </c>
      <c r="O7286" s="17" t="s">
        <v>15</v>
      </c>
      <c r="P7286" s="17">
        <v>45373</v>
      </c>
      <c r="AC7286" s="17" t="s">
        <v>9895</v>
      </c>
      <c r="AD7286" s="17" t="s">
        <v>9896</v>
      </c>
      <c r="AF7286" s="17">
        <v>8</v>
      </c>
      <c r="AG7286" s="17">
        <v>2</v>
      </c>
      <c r="AM7286" s="17" t="s">
        <v>37</v>
      </c>
      <c r="AN7286" s="17" t="s">
        <v>16071</v>
      </c>
      <c r="AO7286" s="17">
        <v>3</v>
      </c>
      <c r="AP7286" s="17">
        <v>80</v>
      </c>
      <c r="AQ7286" s="17">
        <v>5</v>
      </c>
      <c r="AR7286" s="17" t="s">
        <v>9898</v>
      </c>
      <c r="AT7286" s="17" t="s">
        <v>16072</v>
      </c>
      <c r="DN7286" s="17">
        <f>COUNTIF(AU7286:DM7286, "X")</f>
        <v>0</v>
      </c>
    </row>
    <row r="7287" spans="1:118" s="17" customFormat="1">
      <c r="A7287" s="17" t="s">
        <v>25890</v>
      </c>
      <c r="B7287" s="17">
        <v>55</v>
      </c>
      <c r="C7287" s="17">
        <v>182243</v>
      </c>
      <c r="D7287" s="17" t="s">
        <v>25891</v>
      </c>
      <c r="E7287" s="17" t="s">
        <v>333</v>
      </c>
      <c r="F7287" s="17" t="s">
        <v>52</v>
      </c>
      <c r="H7287" s="309">
        <v>34834</v>
      </c>
      <c r="I7287" s="309">
        <v>43231</v>
      </c>
      <c r="J7287" s="17" t="s">
        <v>3888</v>
      </c>
      <c r="L7287" s="17" t="s">
        <v>25892</v>
      </c>
      <c r="N7287" s="17" t="s">
        <v>14</v>
      </c>
      <c r="O7287" s="17" t="s">
        <v>15</v>
      </c>
      <c r="P7287" s="17">
        <v>45371</v>
      </c>
      <c r="AC7287" s="17" t="s">
        <v>17772</v>
      </c>
      <c r="AF7287" s="17">
        <v>8</v>
      </c>
      <c r="AG7287" s="17">
        <v>2</v>
      </c>
      <c r="AH7287" s="17" t="s">
        <v>11926</v>
      </c>
      <c r="AK7287" s="17" t="s">
        <v>17298</v>
      </c>
      <c r="AM7287" s="17" t="s">
        <v>39</v>
      </c>
      <c r="AN7287" s="17" t="s">
        <v>25609</v>
      </c>
      <c r="AO7287" s="17">
        <v>3</v>
      </c>
      <c r="AP7287" s="17">
        <v>80</v>
      </c>
      <c r="AQ7287" s="17">
        <v>5</v>
      </c>
      <c r="AT7287" s="17" t="s">
        <v>17773</v>
      </c>
      <c r="DN7287" s="17">
        <f>COUNTIF(AU7287:DM7287, "X")</f>
        <v>0</v>
      </c>
    </row>
    <row r="7288" spans="1:118" s="17" customFormat="1">
      <c r="A7288" s="17" t="s">
        <v>23655</v>
      </c>
      <c r="B7288" s="17">
        <v>55</v>
      </c>
      <c r="C7288" s="17">
        <v>182247</v>
      </c>
      <c r="D7288" s="17" t="s">
        <v>18105</v>
      </c>
      <c r="E7288" s="17" t="s">
        <v>279</v>
      </c>
      <c r="F7288" s="17" t="s">
        <v>23656</v>
      </c>
      <c r="G7288" s="17" t="s">
        <v>49</v>
      </c>
      <c r="H7288" s="309">
        <v>36630</v>
      </c>
      <c r="I7288" s="309">
        <v>43204</v>
      </c>
      <c r="J7288" s="17" t="s">
        <v>3888</v>
      </c>
      <c r="L7288" s="17" t="s">
        <v>23613</v>
      </c>
      <c r="N7288" s="17" t="s">
        <v>126</v>
      </c>
      <c r="O7288" s="17" t="s">
        <v>15</v>
      </c>
      <c r="P7288" s="17">
        <v>45383</v>
      </c>
      <c r="AF7288" s="17">
        <v>8</v>
      </c>
      <c r="AG7288" s="17">
        <v>2</v>
      </c>
      <c r="AI7288" s="17" t="s">
        <v>20542</v>
      </c>
      <c r="AM7288" s="17" t="s">
        <v>303</v>
      </c>
      <c r="AN7288" s="17" t="s">
        <v>23502</v>
      </c>
      <c r="AO7288" s="17">
        <v>3</v>
      </c>
      <c r="AP7288" s="17">
        <v>80</v>
      </c>
      <c r="AQ7288" s="17">
        <v>5</v>
      </c>
      <c r="AR7288" s="17" t="s">
        <v>22585</v>
      </c>
      <c r="AS7288" s="17" t="s">
        <v>23503</v>
      </c>
      <c r="DN7288" s="17">
        <f>COUNTIF(AU7288:DM7288, "X")</f>
        <v>0</v>
      </c>
    </row>
    <row r="7289" spans="1:118" s="17" customFormat="1">
      <c r="A7289" s="17" t="s">
        <v>25433</v>
      </c>
      <c r="B7289" s="17">
        <v>55</v>
      </c>
      <c r="C7289" s="17">
        <v>182249</v>
      </c>
      <c r="D7289" s="17" t="s">
        <v>7317</v>
      </c>
      <c r="E7289" s="17" t="s">
        <v>12</v>
      </c>
      <c r="F7289" s="17" t="s">
        <v>22</v>
      </c>
      <c r="H7289" s="309">
        <v>31286</v>
      </c>
      <c r="I7289" s="309">
        <v>43214</v>
      </c>
      <c r="J7289" s="17" t="s">
        <v>3888</v>
      </c>
      <c r="L7289" s="17" t="s">
        <v>25131</v>
      </c>
      <c r="M7289" s="17" t="s">
        <v>653</v>
      </c>
      <c r="N7289" s="17" t="s">
        <v>31</v>
      </c>
      <c r="O7289" s="17" t="s">
        <v>15</v>
      </c>
      <c r="P7289" s="17">
        <v>45373</v>
      </c>
      <c r="AC7289" s="17" t="s">
        <v>9895</v>
      </c>
      <c r="AD7289" s="17" t="s">
        <v>9896</v>
      </c>
      <c r="AF7289" s="17">
        <v>8</v>
      </c>
      <c r="AG7289" s="17">
        <v>2</v>
      </c>
      <c r="AM7289" s="17" t="s">
        <v>67</v>
      </c>
      <c r="AN7289" s="17" t="s">
        <v>25087</v>
      </c>
      <c r="AO7289" s="17">
        <v>3</v>
      </c>
      <c r="AP7289" s="17">
        <v>80</v>
      </c>
      <c r="AQ7289" s="17">
        <v>5</v>
      </c>
      <c r="AR7289" s="17" t="s">
        <v>9898</v>
      </c>
      <c r="AT7289" s="17" t="s">
        <v>16072</v>
      </c>
      <c r="DN7289" s="17">
        <f>COUNTIF(AU7289:DM7289, "X")</f>
        <v>0</v>
      </c>
    </row>
    <row r="7290" spans="1:118" s="17" customFormat="1">
      <c r="A7290" s="17" t="s">
        <v>14970</v>
      </c>
      <c r="B7290" s="17">
        <v>55</v>
      </c>
      <c r="C7290" s="17">
        <v>182251</v>
      </c>
      <c r="D7290" s="17" t="s">
        <v>14971</v>
      </c>
      <c r="E7290" s="17" t="s">
        <v>18</v>
      </c>
      <c r="F7290" s="17" t="s">
        <v>4196</v>
      </c>
      <c r="H7290" s="309">
        <v>23060</v>
      </c>
      <c r="I7290" s="309">
        <v>43215</v>
      </c>
      <c r="J7290" s="17" t="s">
        <v>3888</v>
      </c>
      <c r="L7290" s="17" t="s">
        <v>14972</v>
      </c>
      <c r="M7290" s="17" t="s">
        <v>12339</v>
      </c>
      <c r="N7290" s="17" t="s">
        <v>31</v>
      </c>
      <c r="O7290" s="17" t="s">
        <v>15</v>
      </c>
      <c r="P7290" s="17">
        <v>45373</v>
      </c>
      <c r="AC7290" s="17" t="s">
        <v>9895</v>
      </c>
      <c r="AD7290" s="17" t="s">
        <v>9896</v>
      </c>
      <c r="AF7290" s="17">
        <v>15</v>
      </c>
      <c r="AG7290" s="17">
        <v>2</v>
      </c>
      <c r="AM7290" s="17" t="s">
        <v>335</v>
      </c>
      <c r="AN7290" s="17" t="s">
        <v>14693</v>
      </c>
      <c r="AO7290" s="17">
        <v>3</v>
      </c>
      <c r="AP7290" s="17">
        <v>80</v>
      </c>
      <c r="AQ7290" s="17">
        <v>5</v>
      </c>
      <c r="AR7290" s="17" t="s">
        <v>9898</v>
      </c>
      <c r="AT7290" s="17" t="s">
        <v>14152</v>
      </c>
      <c r="DN7290" s="17">
        <f>COUNTIF(AU7290:DM7290, "X")</f>
        <v>0</v>
      </c>
    </row>
    <row r="7291" spans="1:118" s="17" customFormat="1">
      <c r="A7291" s="17" t="s">
        <v>23397</v>
      </c>
      <c r="B7291" s="17">
        <v>55</v>
      </c>
      <c r="C7291" s="17">
        <v>182252</v>
      </c>
      <c r="D7291" s="17" t="s">
        <v>7398</v>
      </c>
      <c r="E7291" s="17" t="s">
        <v>443</v>
      </c>
      <c r="F7291" s="17" t="s">
        <v>655</v>
      </c>
      <c r="H7291" s="309">
        <v>35541</v>
      </c>
      <c r="I7291" s="309">
        <v>43211</v>
      </c>
      <c r="J7291" s="17" t="s">
        <v>3888</v>
      </c>
      <c r="L7291" s="17" t="s">
        <v>23398</v>
      </c>
      <c r="N7291" s="17" t="s">
        <v>126</v>
      </c>
      <c r="O7291" s="17" t="s">
        <v>15</v>
      </c>
      <c r="P7291" s="17">
        <v>45383</v>
      </c>
      <c r="AF7291" s="17">
        <v>8</v>
      </c>
      <c r="AG7291" s="17">
        <v>2</v>
      </c>
      <c r="AI7291" s="17" t="s">
        <v>20542</v>
      </c>
      <c r="AM7291" s="17" t="s">
        <v>256</v>
      </c>
      <c r="AN7291" s="17" t="s">
        <v>23381</v>
      </c>
      <c r="AO7291" s="17">
        <v>3</v>
      </c>
      <c r="AP7291" s="17">
        <v>80</v>
      </c>
      <c r="AQ7291" s="17">
        <v>5</v>
      </c>
      <c r="AR7291" s="17" t="s">
        <v>22585</v>
      </c>
      <c r="DN7291" s="17">
        <f>COUNTIF(AU7291:DM7291, "X")</f>
        <v>0</v>
      </c>
    </row>
    <row r="7292" spans="1:118" s="17" customFormat="1">
      <c r="A7292" s="17" t="s">
        <v>26411</v>
      </c>
      <c r="B7292" s="17">
        <v>55</v>
      </c>
      <c r="C7292" s="17">
        <v>182253</v>
      </c>
      <c r="D7292" s="17" t="s">
        <v>215</v>
      </c>
      <c r="E7292" s="17" t="s">
        <v>26412</v>
      </c>
      <c r="F7292" s="17" t="s">
        <v>26413</v>
      </c>
      <c r="H7292" s="309">
        <v>27952</v>
      </c>
      <c r="I7292" s="309">
        <v>43201</v>
      </c>
      <c r="J7292" s="17" t="s">
        <v>3888</v>
      </c>
      <c r="L7292" s="17" t="s">
        <v>26402</v>
      </c>
      <c r="N7292" s="17" t="s">
        <v>14</v>
      </c>
      <c r="O7292" s="17" t="s">
        <v>15</v>
      </c>
      <c r="P7292" s="17">
        <v>45371</v>
      </c>
      <c r="AC7292" s="17" t="s">
        <v>17772</v>
      </c>
      <c r="AF7292" s="17">
        <v>8</v>
      </c>
      <c r="AG7292" s="17">
        <v>2</v>
      </c>
      <c r="AH7292" s="17" t="s">
        <v>11926</v>
      </c>
      <c r="AK7292" s="17" t="s">
        <v>17298</v>
      </c>
      <c r="AM7292" s="17" t="s">
        <v>78</v>
      </c>
      <c r="AN7292" s="17" t="s">
        <v>26289</v>
      </c>
      <c r="AO7292" s="17">
        <v>3</v>
      </c>
      <c r="AP7292" s="17">
        <v>80</v>
      </c>
      <c r="AQ7292" s="17">
        <v>5</v>
      </c>
      <c r="AT7292" s="17" t="s">
        <v>25610</v>
      </c>
      <c r="DA7292" s="17" t="s">
        <v>3901</v>
      </c>
      <c r="DN7292" s="17">
        <f>COUNTIF(AU7292:DM7292, "X")</f>
        <v>1</v>
      </c>
    </row>
    <row r="7293" spans="1:118" s="17" customFormat="1">
      <c r="A7293" s="17" t="s">
        <v>13231</v>
      </c>
      <c r="B7293" s="17">
        <v>55</v>
      </c>
      <c r="C7293" s="17">
        <v>175204</v>
      </c>
      <c r="D7293" s="17" t="s">
        <v>13232</v>
      </c>
      <c r="E7293" s="17" t="s">
        <v>13233</v>
      </c>
      <c r="F7293" s="17" t="s">
        <v>21</v>
      </c>
      <c r="H7293" s="309">
        <v>35660</v>
      </c>
      <c r="I7293" s="309">
        <v>43202</v>
      </c>
      <c r="J7293" s="17" t="s">
        <v>3888</v>
      </c>
      <c r="L7293" s="17" t="s">
        <v>13234</v>
      </c>
      <c r="M7293" s="17" t="s">
        <v>4925</v>
      </c>
      <c r="N7293" s="17" t="s">
        <v>31</v>
      </c>
      <c r="O7293" s="17" t="s">
        <v>15</v>
      </c>
      <c r="P7293" s="17">
        <v>45373</v>
      </c>
      <c r="AC7293" s="17" t="s">
        <v>9895</v>
      </c>
      <c r="AD7293" s="17" t="s">
        <v>9896</v>
      </c>
      <c r="AF7293" s="17">
        <v>8</v>
      </c>
      <c r="AG7293" s="17">
        <v>2</v>
      </c>
      <c r="AM7293" s="17" t="s">
        <v>115</v>
      </c>
      <c r="AN7293" s="17" t="s">
        <v>13186</v>
      </c>
      <c r="AO7293" s="17">
        <v>3</v>
      </c>
      <c r="AP7293" s="17">
        <v>80</v>
      </c>
      <c r="AQ7293" s="17">
        <v>5</v>
      </c>
      <c r="AR7293" s="17" t="s">
        <v>9898</v>
      </c>
      <c r="AT7293" s="17" t="s">
        <v>12990</v>
      </c>
      <c r="CU7293" s="17" t="s">
        <v>3901</v>
      </c>
      <c r="DN7293" s="17">
        <f>COUNTIF(AU7293:DM7293, "X")</f>
        <v>1</v>
      </c>
    </row>
    <row r="7294" spans="1:118" s="17" customFormat="1">
      <c r="A7294" s="17" t="s">
        <v>5135</v>
      </c>
      <c r="B7294" s="17">
        <v>55</v>
      </c>
      <c r="C7294" s="17">
        <v>182256</v>
      </c>
      <c r="D7294" s="17" t="s">
        <v>348</v>
      </c>
      <c r="E7294" s="17" t="s">
        <v>5136</v>
      </c>
      <c r="H7294" s="309">
        <v>36457</v>
      </c>
      <c r="I7294" s="309">
        <v>43201</v>
      </c>
      <c r="J7294" s="17" t="s">
        <v>3888</v>
      </c>
      <c r="L7294" s="17" t="s">
        <v>5137</v>
      </c>
      <c r="N7294" s="17" t="s">
        <v>19</v>
      </c>
      <c r="O7294" s="17" t="s">
        <v>15</v>
      </c>
      <c r="P7294" s="17">
        <v>45356</v>
      </c>
      <c r="AC7294" s="17" t="s">
        <v>3890</v>
      </c>
      <c r="AD7294" s="17" t="s">
        <v>3891</v>
      </c>
      <c r="AF7294" s="17">
        <v>8</v>
      </c>
      <c r="AG7294" s="17">
        <v>2</v>
      </c>
      <c r="AM7294" s="17" t="s">
        <v>2603</v>
      </c>
      <c r="AN7294" s="17" t="s">
        <v>5023</v>
      </c>
      <c r="AO7294" s="17">
        <v>3</v>
      </c>
      <c r="AP7294" s="17">
        <v>80</v>
      </c>
      <c r="AQ7294" s="17">
        <v>5</v>
      </c>
      <c r="AT7294" s="17" t="s">
        <v>3893</v>
      </c>
      <c r="DN7294" s="17">
        <f>COUNTIF(AU7294:DM7294, "X")</f>
        <v>0</v>
      </c>
    </row>
    <row r="7295" spans="1:118" s="17" customFormat="1">
      <c r="A7295" s="17" t="s">
        <v>17703</v>
      </c>
      <c r="B7295" s="17">
        <v>55</v>
      </c>
      <c r="C7295" s="17">
        <v>182263</v>
      </c>
      <c r="D7295" s="17" t="s">
        <v>763</v>
      </c>
      <c r="E7295" s="17" t="s">
        <v>872</v>
      </c>
      <c r="F7295" s="17" t="s">
        <v>4849</v>
      </c>
      <c r="H7295" s="309">
        <v>14690</v>
      </c>
      <c r="I7295" s="309">
        <v>43221</v>
      </c>
      <c r="J7295" s="17" t="s">
        <v>3888</v>
      </c>
      <c r="L7295" s="17" t="s">
        <v>17676</v>
      </c>
      <c r="N7295" s="17" t="s">
        <v>50</v>
      </c>
      <c r="O7295" s="17" t="s">
        <v>15</v>
      </c>
      <c r="P7295" s="17">
        <v>45344</v>
      </c>
      <c r="Q7295" s="17">
        <v>9604</v>
      </c>
      <c r="AF7295" s="17">
        <v>8</v>
      </c>
      <c r="AG7295" s="17">
        <v>2</v>
      </c>
      <c r="AH7295" s="17" t="s">
        <v>11926</v>
      </c>
      <c r="AK7295" s="17" t="s">
        <v>17298</v>
      </c>
      <c r="AM7295" s="17" t="s">
        <v>46</v>
      </c>
      <c r="AN7295" s="17" t="s">
        <v>17553</v>
      </c>
      <c r="AO7295" s="17">
        <v>3</v>
      </c>
      <c r="AP7295" s="17">
        <v>80</v>
      </c>
      <c r="AQ7295" s="17">
        <v>5</v>
      </c>
      <c r="AR7295" s="17" t="s">
        <v>17300</v>
      </c>
      <c r="DA7295" s="17" t="s">
        <v>3901</v>
      </c>
      <c r="DF7295" s="17" t="s">
        <v>3901</v>
      </c>
      <c r="DN7295" s="17">
        <f>COUNTIF(AU7295:DM7295, "X")</f>
        <v>2</v>
      </c>
    </row>
    <row r="7296" spans="1:118" s="17" customFormat="1">
      <c r="A7296" s="17" t="s">
        <v>17675</v>
      </c>
      <c r="B7296" s="17">
        <v>55</v>
      </c>
      <c r="C7296" s="17">
        <v>182264</v>
      </c>
      <c r="D7296" s="17" t="s">
        <v>763</v>
      </c>
      <c r="E7296" s="17" t="s">
        <v>14023</v>
      </c>
      <c r="F7296" s="17" t="s">
        <v>612</v>
      </c>
      <c r="H7296" s="309">
        <v>15909</v>
      </c>
      <c r="I7296" s="309">
        <v>43221</v>
      </c>
      <c r="J7296" s="17" t="s">
        <v>3888</v>
      </c>
      <c r="L7296" s="17" t="s">
        <v>17676</v>
      </c>
      <c r="N7296" s="17" t="s">
        <v>50</v>
      </c>
      <c r="O7296" s="17" t="s">
        <v>15</v>
      </c>
      <c r="P7296" s="17">
        <v>45344</v>
      </c>
      <c r="Q7296" s="17">
        <v>9604</v>
      </c>
      <c r="AF7296" s="17">
        <v>8</v>
      </c>
      <c r="AG7296" s="17">
        <v>2</v>
      </c>
      <c r="AH7296" s="17" t="s">
        <v>11926</v>
      </c>
      <c r="AK7296" s="17" t="s">
        <v>17298</v>
      </c>
      <c r="AM7296" s="17" t="s">
        <v>46</v>
      </c>
      <c r="AN7296" s="17" t="s">
        <v>17553</v>
      </c>
      <c r="AO7296" s="17">
        <v>3</v>
      </c>
      <c r="AP7296" s="17">
        <v>80</v>
      </c>
      <c r="AQ7296" s="17">
        <v>5</v>
      </c>
      <c r="AR7296" s="17" t="s">
        <v>17300</v>
      </c>
      <c r="DA7296" s="17" t="s">
        <v>3901</v>
      </c>
      <c r="DF7296" s="17" t="s">
        <v>3901</v>
      </c>
      <c r="DN7296" s="17">
        <f>COUNTIF(AU7296:DM7296, "X")</f>
        <v>2</v>
      </c>
    </row>
    <row r="7297" spans="1:118" s="17" customFormat="1">
      <c r="A7297" s="17" t="s">
        <v>13125</v>
      </c>
      <c r="B7297" s="17">
        <v>55</v>
      </c>
      <c r="C7297" s="17">
        <v>182265</v>
      </c>
      <c r="D7297" s="17" t="s">
        <v>6088</v>
      </c>
      <c r="E7297" s="17" t="s">
        <v>463</v>
      </c>
      <c r="F7297" s="17" t="s">
        <v>104</v>
      </c>
      <c r="H7297" s="309">
        <v>35536</v>
      </c>
      <c r="I7297" s="309">
        <v>43207</v>
      </c>
      <c r="J7297" s="17" t="s">
        <v>3888</v>
      </c>
      <c r="L7297" s="17" t="s">
        <v>13126</v>
      </c>
      <c r="N7297" s="17" t="s">
        <v>31</v>
      </c>
      <c r="O7297" s="17" t="s">
        <v>15</v>
      </c>
      <c r="P7297" s="17">
        <v>45373</v>
      </c>
      <c r="AC7297" s="17" t="s">
        <v>9895</v>
      </c>
      <c r="AF7297" s="17">
        <v>15</v>
      </c>
      <c r="AG7297" s="17">
        <v>2</v>
      </c>
      <c r="AH7297" s="17" t="s">
        <v>11926</v>
      </c>
      <c r="AK7297" s="17" t="s">
        <v>11927</v>
      </c>
      <c r="AM7297" s="17" t="s">
        <v>59</v>
      </c>
      <c r="AN7297" s="17" t="s">
        <v>12989</v>
      </c>
      <c r="AO7297" s="17">
        <v>3</v>
      </c>
      <c r="AP7297" s="17">
        <v>80</v>
      </c>
      <c r="AQ7297" s="17">
        <v>5</v>
      </c>
      <c r="AR7297" s="17" t="s">
        <v>9898</v>
      </c>
      <c r="AT7297" s="17" t="s">
        <v>12990</v>
      </c>
      <c r="DF7297" s="17" t="s">
        <v>3901</v>
      </c>
      <c r="DN7297" s="17">
        <f>COUNTIF(AU7297:DM7297, "X")</f>
        <v>1</v>
      </c>
    </row>
    <row r="7298" spans="1:118" s="17" customFormat="1">
      <c r="A7298" s="17" t="s">
        <v>20798</v>
      </c>
      <c r="B7298" s="17">
        <v>55</v>
      </c>
      <c r="C7298" s="17">
        <v>182275</v>
      </c>
      <c r="D7298" s="17" t="s">
        <v>12571</v>
      </c>
      <c r="E7298" s="17" t="s">
        <v>5136</v>
      </c>
      <c r="F7298" s="17" t="s">
        <v>705</v>
      </c>
      <c r="H7298" s="309">
        <v>35566</v>
      </c>
      <c r="I7298" s="309">
        <v>43236</v>
      </c>
      <c r="J7298" s="17" t="s">
        <v>3888</v>
      </c>
      <c r="L7298" s="17" t="s">
        <v>20799</v>
      </c>
      <c r="N7298" s="17" t="s">
        <v>26</v>
      </c>
      <c r="O7298" s="17" t="s">
        <v>15</v>
      </c>
      <c r="P7298" s="17">
        <v>45318</v>
      </c>
      <c r="AF7298" s="17">
        <v>8</v>
      </c>
      <c r="AG7298" s="17">
        <v>2</v>
      </c>
      <c r="AI7298" s="17" t="s">
        <v>20669</v>
      </c>
      <c r="AM7298" s="17" t="s">
        <v>53</v>
      </c>
      <c r="AN7298" s="17" t="s">
        <v>20670</v>
      </c>
      <c r="AO7298" s="17">
        <v>3</v>
      </c>
      <c r="AP7298" s="17">
        <v>80</v>
      </c>
      <c r="AQ7298" s="17">
        <v>5</v>
      </c>
      <c r="AR7298" s="17" t="s">
        <v>20671</v>
      </c>
      <c r="DA7298" s="17" t="s">
        <v>3901</v>
      </c>
      <c r="DN7298" s="17">
        <f>COUNTIF(AU7298:DM7298, "X")</f>
        <v>1</v>
      </c>
    </row>
    <row r="7299" spans="1:118" s="17" customFormat="1">
      <c r="A7299" s="17" t="s">
        <v>12109</v>
      </c>
      <c r="B7299" s="17">
        <v>55</v>
      </c>
      <c r="C7299" s="17">
        <v>182277</v>
      </c>
      <c r="D7299" s="17" t="s">
        <v>7640</v>
      </c>
      <c r="E7299" s="17" t="s">
        <v>304</v>
      </c>
      <c r="F7299" s="17" t="s">
        <v>12110</v>
      </c>
      <c r="H7299" s="309">
        <v>36648</v>
      </c>
      <c r="I7299" s="309">
        <v>43227</v>
      </c>
      <c r="J7299" s="17" t="s">
        <v>3888</v>
      </c>
      <c r="L7299" s="17" t="s">
        <v>11966</v>
      </c>
      <c r="M7299" s="17" t="s">
        <v>363</v>
      </c>
      <c r="N7299" s="17" t="s">
        <v>31</v>
      </c>
      <c r="O7299" s="17" t="s">
        <v>15</v>
      </c>
      <c r="P7299" s="17">
        <v>45373</v>
      </c>
      <c r="AC7299" s="17" t="s">
        <v>9895</v>
      </c>
      <c r="AD7299" s="17" t="s">
        <v>9896</v>
      </c>
      <c r="AF7299" s="17">
        <v>15</v>
      </c>
      <c r="AG7299" s="17">
        <v>2</v>
      </c>
      <c r="AM7299" s="17" t="s">
        <v>227</v>
      </c>
      <c r="AN7299" s="17" t="s">
        <v>11928</v>
      </c>
      <c r="AO7299" s="17">
        <v>3</v>
      </c>
      <c r="AP7299" s="17">
        <v>80</v>
      </c>
      <c r="AQ7299" s="17">
        <v>5</v>
      </c>
      <c r="AR7299" s="17" t="s">
        <v>9898</v>
      </c>
      <c r="AT7299" s="17" t="s">
        <v>11929</v>
      </c>
      <c r="DN7299" s="17">
        <f>COUNTIF(AU7299:DM7299, "X")</f>
        <v>0</v>
      </c>
    </row>
    <row r="7300" spans="1:118" s="17" customFormat="1">
      <c r="A7300" s="17" t="s">
        <v>6198</v>
      </c>
      <c r="B7300" s="17">
        <v>55</v>
      </c>
      <c r="C7300" s="17">
        <v>182279</v>
      </c>
      <c r="D7300" s="17" t="s">
        <v>152</v>
      </c>
      <c r="E7300" s="17" t="s">
        <v>112</v>
      </c>
      <c r="F7300" s="17" t="s">
        <v>70</v>
      </c>
      <c r="H7300" s="309">
        <v>32725</v>
      </c>
      <c r="I7300" s="309">
        <v>43222</v>
      </c>
      <c r="J7300" s="17" t="s">
        <v>3888</v>
      </c>
      <c r="L7300" s="17" t="s">
        <v>6199</v>
      </c>
      <c r="N7300" s="17" t="s">
        <v>19</v>
      </c>
      <c r="O7300" s="17" t="s">
        <v>15</v>
      </c>
      <c r="P7300" s="17">
        <v>45356</v>
      </c>
      <c r="AC7300" s="17" t="s">
        <v>3890</v>
      </c>
      <c r="AD7300" s="17" t="s">
        <v>3891</v>
      </c>
      <c r="AF7300" s="17">
        <v>15</v>
      </c>
      <c r="AG7300" s="17">
        <v>2</v>
      </c>
      <c r="AM7300" s="17" t="s">
        <v>2604</v>
      </c>
      <c r="AN7300" s="17" t="s">
        <v>5966</v>
      </c>
      <c r="AO7300" s="17">
        <v>3</v>
      </c>
      <c r="AP7300" s="17">
        <v>80</v>
      </c>
      <c r="AQ7300" s="17">
        <v>5</v>
      </c>
      <c r="AT7300" s="17" t="s">
        <v>5516</v>
      </c>
      <c r="DN7300" s="17">
        <f>COUNTIF(AU7300:DM7300, "X")</f>
        <v>0</v>
      </c>
    </row>
    <row r="7301" spans="1:118" s="17" customFormat="1">
      <c r="A7301" s="17" t="s">
        <v>5458</v>
      </c>
      <c r="B7301" s="17">
        <v>55</v>
      </c>
      <c r="C7301" s="17">
        <v>182284</v>
      </c>
      <c r="D7301" s="17" t="s">
        <v>5459</v>
      </c>
      <c r="E7301" s="17" t="s">
        <v>5460</v>
      </c>
      <c r="F7301" s="17" t="s">
        <v>93</v>
      </c>
      <c r="H7301" s="309">
        <v>35549</v>
      </c>
      <c r="I7301" s="309">
        <v>43228</v>
      </c>
      <c r="J7301" s="17" t="s">
        <v>3888</v>
      </c>
      <c r="L7301" s="17" t="s">
        <v>5414</v>
      </c>
      <c r="N7301" s="17" t="s">
        <v>19</v>
      </c>
      <c r="O7301" s="17" t="s">
        <v>15</v>
      </c>
      <c r="P7301" s="17">
        <v>45356</v>
      </c>
      <c r="AC7301" s="17" t="s">
        <v>3890</v>
      </c>
      <c r="AD7301" s="17" t="s">
        <v>3891</v>
      </c>
      <c r="AF7301" s="17">
        <v>8</v>
      </c>
      <c r="AG7301" s="17">
        <v>2</v>
      </c>
      <c r="AM7301" s="17" t="s">
        <v>2603</v>
      </c>
      <c r="AN7301" s="17" t="s">
        <v>5023</v>
      </c>
      <c r="AO7301" s="17">
        <v>3</v>
      </c>
      <c r="AP7301" s="17">
        <v>80</v>
      </c>
      <c r="AQ7301" s="17">
        <v>5</v>
      </c>
      <c r="AT7301" s="17" t="s">
        <v>3893</v>
      </c>
      <c r="DN7301" s="17">
        <f>COUNTIF(AU7301:DM7301, "X")</f>
        <v>0</v>
      </c>
    </row>
    <row r="7302" spans="1:118" s="17" customFormat="1">
      <c r="A7302" s="17" t="s">
        <v>16834</v>
      </c>
      <c r="B7302" s="17">
        <v>55</v>
      </c>
      <c r="C7302" s="17">
        <v>182285</v>
      </c>
      <c r="D7302" s="17" t="s">
        <v>16835</v>
      </c>
      <c r="E7302" s="17" t="s">
        <v>212</v>
      </c>
      <c r="F7302" s="17" t="s">
        <v>249</v>
      </c>
      <c r="G7302" s="17" t="s">
        <v>100</v>
      </c>
      <c r="H7302" s="309">
        <v>36480</v>
      </c>
      <c r="I7302" s="309">
        <v>43217</v>
      </c>
      <c r="J7302" s="17" t="s">
        <v>3888</v>
      </c>
      <c r="L7302" s="17" t="s">
        <v>16836</v>
      </c>
      <c r="N7302" s="17" t="s">
        <v>31</v>
      </c>
      <c r="O7302" s="17" t="s">
        <v>15</v>
      </c>
      <c r="P7302" s="17">
        <v>45373</v>
      </c>
      <c r="AC7302" s="17" t="s">
        <v>9895</v>
      </c>
      <c r="AD7302" s="17" t="s">
        <v>9896</v>
      </c>
      <c r="AF7302" s="17">
        <v>8</v>
      </c>
      <c r="AG7302" s="17">
        <v>2</v>
      </c>
      <c r="AM7302" s="17" t="s">
        <v>220</v>
      </c>
      <c r="AN7302" s="17" t="s">
        <v>16782</v>
      </c>
      <c r="AO7302" s="17">
        <v>3</v>
      </c>
      <c r="AP7302" s="17">
        <v>80</v>
      </c>
      <c r="AQ7302" s="17">
        <v>5</v>
      </c>
      <c r="AR7302" s="17" t="s">
        <v>9898</v>
      </c>
      <c r="AT7302" s="17" t="s">
        <v>9899</v>
      </c>
      <c r="DN7302" s="17">
        <f>COUNTIF(AU7302:DM7302, "X")</f>
        <v>0</v>
      </c>
    </row>
    <row r="7303" spans="1:118" s="17" customFormat="1">
      <c r="A7303" s="17" t="s">
        <v>6115</v>
      </c>
      <c r="B7303" s="17">
        <v>55</v>
      </c>
      <c r="C7303" s="17">
        <v>182286</v>
      </c>
      <c r="D7303" s="17" t="s">
        <v>506</v>
      </c>
      <c r="E7303" s="17" t="s">
        <v>639</v>
      </c>
      <c r="F7303" s="17" t="s">
        <v>18</v>
      </c>
      <c r="H7303" s="309">
        <v>36508</v>
      </c>
      <c r="I7303" s="309">
        <v>43216</v>
      </c>
      <c r="J7303" s="17" t="s">
        <v>3888</v>
      </c>
      <c r="L7303" s="17" t="s">
        <v>6082</v>
      </c>
      <c r="N7303" s="17" t="s">
        <v>19</v>
      </c>
      <c r="O7303" s="17" t="s">
        <v>15</v>
      </c>
      <c r="P7303" s="17">
        <v>45356</v>
      </c>
      <c r="AC7303" s="17" t="s">
        <v>3890</v>
      </c>
      <c r="AD7303" s="17" t="s">
        <v>3891</v>
      </c>
      <c r="AF7303" s="17">
        <v>15</v>
      </c>
      <c r="AG7303" s="17">
        <v>2</v>
      </c>
      <c r="AM7303" s="17" t="s">
        <v>2604</v>
      </c>
      <c r="AN7303" s="17" t="s">
        <v>5966</v>
      </c>
      <c r="AO7303" s="17">
        <v>3</v>
      </c>
      <c r="AP7303" s="17">
        <v>80</v>
      </c>
      <c r="AQ7303" s="17">
        <v>5</v>
      </c>
      <c r="AT7303" s="17" t="s">
        <v>5516</v>
      </c>
      <c r="DN7303" s="17">
        <f>COUNTIF(AU7303:DM7303, "X")</f>
        <v>0</v>
      </c>
    </row>
    <row r="7304" spans="1:118" s="17" customFormat="1">
      <c r="A7304" s="17" t="s">
        <v>9424</v>
      </c>
      <c r="B7304" s="17">
        <v>55</v>
      </c>
      <c r="C7304" s="17">
        <v>182294</v>
      </c>
      <c r="D7304" s="17" t="s">
        <v>4154</v>
      </c>
      <c r="E7304" s="17" t="s">
        <v>4196</v>
      </c>
      <c r="F7304" s="17" t="s">
        <v>371</v>
      </c>
      <c r="G7304" s="17" t="s">
        <v>49</v>
      </c>
      <c r="H7304" s="309">
        <v>35883</v>
      </c>
      <c r="I7304" s="309">
        <v>43235</v>
      </c>
      <c r="J7304" s="17" t="s">
        <v>3888</v>
      </c>
      <c r="L7304" s="17" t="s">
        <v>398</v>
      </c>
      <c r="M7304" s="17" t="s">
        <v>8641</v>
      </c>
      <c r="N7304" s="17" t="s">
        <v>19</v>
      </c>
      <c r="O7304" s="17" t="s">
        <v>15</v>
      </c>
      <c r="P7304" s="17">
        <v>45356</v>
      </c>
      <c r="AC7304" s="17" t="s">
        <v>3890</v>
      </c>
      <c r="AD7304" s="17" t="s">
        <v>3891</v>
      </c>
      <c r="AF7304" s="17">
        <v>8</v>
      </c>
      <c r="AG7304" s="17">
        <v>2</v>
      </c>
      <c r="AM7304" s="17" t="s">
        <v>29</v>
      </c>
      <c r="AN7304" s="17" t="s">
        <v>9081</v>
      </c>
      <c r="AO7304" s="17">
        <v>3</v>
      </c>
      <c r="AP7304" s="17">
        <v>80</v>
      </c>
      <c r="AQ7304" s="17">
        <v>5</v>
      </c>
      <c r="AT7304" s="17" t="s">
        <v>9082</v>
      </c>
      <c r="DN7304" s="17">
        <f>COUNTIF(AU7304:DM7304, "X")</f>
        <v>0</v>
      </c>
    </row>
    <row r="7305" spans="1:118" s="17" customFormat="1">
      <c r="A7305" s="17" t="s">
        <v>21516</v>
      </c>
      <c r="B7305" s="17">
        <v>55</v>
      </c>
      <c r="C7305" s="17">
        <v>182303</v>
      </c>
      <c r="D7305" s="17" t="s">
        <v>7135</v>
      </c>
      <c r="E7305" s="17" t="s">
        <v>155</v>
      </c>
      <c r="F7305" s="17" t="s">
        <v>12</v>
      </c>
      <c r="H7305" s="309">
        <v>36771</v>
      </c>
      <c r="I7305" s="309">
        <v>43220</v>
      </c>
      <c r="J7305" s="17" t="s">
        <v>3888</v>
      </c>
      <c r="L7305" s="17" t="s">
        <v>21459</v>
      </c>
      <c r="N7305" s="17" t="s">
        <v>26</v>
      </c>
      <c r="O7305" s="17" t="s">
        <v>15</v>
      </c>
      <c r="P7305" s="17">
        <v>45318</v>
      </c>
      <c r="AF7305" s="17">
        <v>15</v>
      </c>
      <c r="AG7305" s="17">
        <v>2</v>
      </c>
      <c r="AI7305" s="17" t="s">
        <v>20669</v>
      </c>
      <c r="AM7305" s="17" t="s">
        <v>2617</v>
      </c>
      <c r="AN7305" s="17" t="s">
        <v>21447</v>
      </c>
      <c r="AO7305" s="17">
        <v>3</v>
      </c>
      <c r="AP7305" s="17">
        <v>80</v>
      </c>
      <c r="AQ7305" s="17">
        <v>5</v>
      </c>
      <c r="AR7305" s="17" t="s">
        <v>20671</v>
      </c>
      <c r="AS7305" s="17" t="s">
        <v>21222</v>
      </c>
      <c r="DD7305" s="17" t="s">
        <v>3901</v>
      </c>
      <c r="DN7305" s="17">
        <f>COUNTIF(AU7305:DM7305, "X")</f>
        <v>1</v>
      </c>
    </row>
    <row r="7306" spans="1:118" s="17" customFormat="1">
      <c r="A7306" s="17" t="s">
        <v>25295</v>
      </c>
      <c r="B7306" s="17">
        <v>55</v>
      </c>
      <c r="C7306" s="17">
        <v>182314</v>
      </c>
      <c r="D7306" s="17" t="s">
        <v>25296</v>
      </c>
      <c r="E7306" s="17" t="s">
        <v>25297</v>
      </c>
      <c r="H7306" s="309">
        <v>31992</v>
      </c>
      <c r="I7306" s="309">
        <v>43228</v>
      </c>
      <c r="J7306" s="17" t="s">
        <v>3888</v>
      </c>
      <c r="L7306" s="17" t="s">
        <v>25298</v>
      </c>
      <c r="M7306" s="17" t="s">
        <v>863</v>
      </c>
      <c r="N7306" s="17" t="s">
        <v>31</v>
      </c>
      <c r="O7306" s="17" t="s">
        <v>15</v>
      </c>
      <c r="P7306" s="17">
        <v>45373</v>
      </c>
      <c r="AC7306" s="17" t="s">
        <v>9895</v>
      </c>
      <c r="AD7306" s="17" t="s">
        <v>9896</v>
      </c>
      <c r="AF7306" s="17">
        <v>8</v>
      </c>
      <c r="AG7306" s="17">
        <v>2</v>
      </c>
      <c r="AM7306" s="17" t="s">
        <v>67</v>
      </c>
      <c r="AN7306" s="17" t="s">
        <v>25087</v>
      </c>
      <c r="AO7306" s="17">
        <v>3</v>
      </c>
      <c r="AP7306" s="17">
        <v>80</v>
      </c>
      <c r="AQ7306" s="17">
        <v>5</v>
      </c>
      <c r="AR7306" s="17" t="s">
        <v>9898</v>
      </c>
      <c r="AT7306" s="17" t="s">
        <v>16072</v>
      </c>
      <c r="DA7306" s="17" t="s">
        <v>3901</v>
      </c>
      <c r="DN7306" s="17">
        <f>COUNTIF(AU7306:DM7306, "X")</f>
        <v>1</v>
      </c>
    </row>
    <row r="7307" spans="1:118" s="17" customFormat="1">
      <c r="A7307" s="17" t="s">
        <v>24320</v>
      </c>
      <c r="B7307" s="17">
        <v>55</v>
      </c>
      <c r="C7307" s="17">
        <v>182316</v>
      </c>
      <c r="D7307" s="17" t="s">
        <v>24321</v>
      </c>
      <c r="E7307" s="17" t="s">
        <v>24322</v>
      </c>
      <c r="G7307" s="17" t="s">
        <v>49</v>
      </c>
      <c r="H7307" s="309">
        <v>35972</v>
      </c>
      <c r="I7307" s="309">
        <v>43244</v>
      </c>
      <c r="J7307" s="17" t="s">
        <v>3888</v>
      </c>
      <c r="L7307" s="17" t="s">
        <v>24163</v>
      </c>
      <c r="N7307" s="17" t="s">
        <v>126</v>
      </c>
      <c r="O7307" s="17" t="s">
        <v>15</v>
      </c>
      <c r="P7307" s="17">
        <v>45383</v>
      </c>
      <c r="AF7307" s="17">
        <v>8</v>
      </c>
      <c r="AG7307" s="17">
        <v>2</v>
      </c>
      <c r="AI7307" s="17" t="s">
        <v>20542</v>
      </c>
      <c r="AM7307" s="17" t="s">
        <v>239</v>
      </c>
      <c r="AN7307" s="17" t="s">
        <v>24146</v>
      </c>
      <c r="AO7307" s="17">
        <v>3</v>
      </c>
      <c r="AP7307" s="17">
        <v>80</v>
      </c>
      <c r="AQ7307" s="17">
        <v>5</v>
      </c>
      <c r="AR7307" s="17" t="s">
        <v>22585</v>
      </c>
      <c r="AS7307" s="17" t="s">
        <v>23503</v>
      </c>
      <c r="DN7307" s="17">
        <f>COUNTIF(AU7307:DM7307, "X")</f>
        <v>0</v>
      </c>
    </row>
    <row r="7308" spans="1:118" s="17" customFormat="1">
      <c r="A7308" s="17" t="s">
        <v>5285</v>
      </c>
      <c r="B7308" s="17">
        <v>55</v>
      </c>
      <c r="C7308" s="17">
        <v>182321</v>
      </c>
      <c r="D7308" s="17" t="s">
        <v>283</v>
      </c>
      <c r="E7308" s="17" t="s">
        <v>5286</v>
      </c>
      <c r="F7308" s="17" t="s">
        <v>125</v>
      </c>
      <c r="H7308" s="309">
        <v>36461</v>
      </c>
      <c r="I7308" s="309">
        <v>43217</v>
      </c>
      <c r="J7308" s="17" t="s">
        <v>3888</v>
      </c>
      <c r="L7308" s="17" t="s">
        <v>5287</v>
      </c>
      <c r="N7308" s="17" t="s">
        <v>19</v>
      </c>
      <c r="O7308" s="17" t="s">
        <v>15</v>
      </c>
      <c r="P7308" s="17">
        <v>45356</v>
      </c>
      <c r="AC7308" s="17" t="s">
        <v>3890</v>
      </c>
      <c r="AD7308" s="17" t="s">
        <v>3891</v>
      </c>
      <c r="AF7308" s="17">
        <v>8</v>
      </c>
      <c r="AG7308" s="17">
        <v>2</v>
      </c>
      <c r="AM7308" s="17" t="s">
        <v>2603</v>
      </c>
      <c r="AN7308" s="17" t="s">
        <v>5023</v>
      </c>
      <c r="AO7308" s="17">
        <v>3</v>
      </c>
      <c r="AP7308" s="17">
        <v>80</v>
      </c>
      <c r="AQ7308" s="17">
        <v>5</v>
      </c>
      <c r="AT7308" s="17" t="s">
        <v>3893</v>
      </c>
      <c r="DN7308" s="17">
        <f>COUNTIF(AU7308:DM7308, "X")</f>
        <v>0</v>
      </c>
    </row>
    <row r="7309" spans="1:118" s="17" customFormat="1">
      <c r="A7309" s="17" t="s">
        <v>6867</v>
      </c>
      <c r="B7309" s="17">
        <v>55</v>
      </c>
      <c r="C7309" s="17">
        <v>182327</v>
      </c>
      <c r="D7309" s="17" t="s">
        <v>6868</v>
      </c>
      <c r="E7309" s="17" t="s">
        <v>389</v>
      </c>
      <c r="F7309" s="17" t="s">
        <v>104</v>
      </c>
      <c r="H7309" s="309">
        <v>34099</v>
      </c>
      <c r="I7309" s="309">
        <v>43209</v>
      </c>
      <c r="J7309" s="17" t="s">
        <v>3888</v>
      </c>
      <c r="L7309" s="17" t="s">
        <v>6869</v>
      </c>
      <c r="N7309" s="17" t="s">
        <v>19</v>
      </c>
      <c r="O7309" s="17" t="s">
        <v>15</v>
      </c>
      <c r="P7309" s="17">
        <v>45356</v>
      </c>
      <c r="AC7309" s="17" t="s">
        <v>3890</v>
      </c>
      <c r="AD7309" s="17" t="s">
        <v>3891</v>
      </c>
      <c r="AF7309" s="17">
        <v>15</v>
      </c>
      <c r="AG7309" s="17">
        <v>2</v>
      </c>
      <c r="AM7309" s="17" t="s">
        <v>248</v>
      </c>
      <c r="AN7309" s="17" t="s">
        <v>6588</v>
      </c>
      <c r="AO7309" s="17">
        <v>3</v>
      </c>
      <c r="AP7309" s="17">
        <v>80</v>
      </c>
      <c r="AQ7309" s="17">
        <v>5</v>
      </c>
      <c r="AT7309" s="17" t="s">
        <v>6589</v>
      </c>
      <c r="DN7309" s="17">
        <f>COUNTIF(AU7309:DM7309, "X")</f>
        <v>0</v>
      </c>
    </row>
    <row r="7310" spans="1:118" s="17" customFormat="1">
      <c r="A7310" s="17" t="s">
        <v>4068</v>
      </c>
      <c r="B7310" s="17">
        <v>55</v>
      </c>
      <c r="C7310" s="17">
        <v>182328</v>
      </c>
      <c r="D7310" s="17" t="s">
        <v>4058</v>
      </c>
      <c r="E7310" s="17" t="s">
        <v>4069</v>
      </c>
      <c r="F7310" s="17" t="s">
        <v>199</v>
      </c>
      <c r="H7310" s="309">
        <v>32463</v>
      </c>
      <c r="I7310" s="309">
        <v>43220</v>
      </c>
      <c r="J7310" s="17" t="s">
        <v>3888</v>
      </c>
      <c r="L7310" s="17" t="s">
        <v>4060</v>
      </c>
      <c r="N7310" s="17" t="s">
        <v>19</v>
      </c>
      <c r="O7310" s="17" t="s">
        <v>15</v>
      </c>
      <c r="P7310" s="17">
        <v>45356</v>
      </c>
      <c r="Q7310" s="17">
        <v>4032</v>
      </c>
      <c r="AC7310" s="17" t="s">
        <v>3890</v>
      </c>
      <c r="AD7310" s="17" t="s">
        <v>3891</v>
      </c>
      <c r="AF7310" s="17">
        <v>15</v>
      </c>
      <c r="AG7310" s="17">
        <v>2</v>
      </c>
      <c r="AM7310" s="17" t="s">
        <v>172</v>
      </c>
      <c r="AN7310" s="17" t="s">
        <v>3892</v>
      </c>
      <c r="AO7310" s="17">
        <v>3</v>
      </c>
      <c r="AP7310" s="17">
        <v>80</v>
      </c>
      <c r="AQ7310" s="17">
        <v>5</v>
      </c>
      <c r="AT7310" s="17" t="s">
        <v>3893</v>
      </c>
      <c r="DN7310" s="17">
        <f>COUNTIF(AU7310:DM7310, "X")</f>
        <v>0</v>
      </c>
    </row>
    <row r="7311" spans="1:118" s="17" customFormat="1">
      <c r="A7311" s="17" t="s">
        <v>15592</v>
      </c>
      <c r="B7311" s="17">
        <v>55</v>
      </c>
      <c r="C7311" s="17">
        <v>81447</v>
      </c>
      <c r="D7311" s="17" t="s">
        <v>8199</v>
      </c>
      <c r="E7311" s="17" t="s">
        <v>590</v>
      </c>
      <c r="F7311" s="17" t="s">
        <v>24</v>
      </c>
      <c r="H7311" s="309">
        <v>24213</v>
      </c>
      <c r="I7311" s="309">
        <v>43206</v>
      </c>
      <c r="J7311" s="17" t="s">
        <v>3888</v>
      </c>
      <c r="L7311" s="17" t="s">
        <v>15593</v>
      </c>
      <c r="N7311" s="17" t="s">
        <v>31</v>
      </c>
      <c r="O7311" s="17" t="s">
        <v>15</v>
      </c>
      <c r="P7311" s="17">
        <v>45373</v>
      </c>
      <c r="AC7311" s="17" t="s">
        <v>9895</v>
      </c>
      <c r="AD7311" s="17" t="s">
        <v>9896</v>
      </c>
      <c r="AF7311" s="17">
        <v>8</v>
      </c>
      <c r="AG7311" s="17">
        <v>2</v>
      </c>
      <c r="AM7311" s="17" t="s">
        <v>121</v>
      </c>
      <c r="AN7311" s="17" t="s">
        <v>15516</v>
      </c>
      <c r="AO7311" s="17">
        <v>3</v>
      </c>
      <c r="AP7311" s="17">
        <v>80</v>
      </c>
      <c r="AQ7311" s="17">
        <v>5</v>
      </c>
      <c r="AR7311" s="17" t="s">
        <v>9898</v>
      </c>
      <c r="AT7311" s="17" t="s">
        <v>15057</v>
      </c>
      <c r="DN7311" s="17">
        <f>COUNTIF(AU7311:DM7311, "X")</f>
        <v>0</v>
      </c>
    </row>
    <row r="7312" spans="1:118" s="17" customFormat="1">
      <c r="A7312" s="17" t="s">
        <v>4042</v>
      </c>
      <c r="B7312" s="17">
        <v>55</v>
      </c>
      <c r="C7312" s="17">
        <v>182330</v>
      </c>
      <c r="D7312" s="17" t="s">
        <v>4043</v>
      </c>
      <c r="E7312" s="17" t="s">
        <v>17</v>
      </c>
      <c r="F7312" s="17" t="s">
        <v>140</v>
      </c>
      <c r="G7312" s="17" t="s">
        <v>49</v>
      </c>
      <c r="H7312" s="309">
        <v>36344</v>
      </c>
      <c r="I7312" s="309">
        <v>43232</v>
      </c>
      <c r="J7312" s="17" t="s">
        <v>3888</v>
      </c>
      <c r="L7312" s="17" t="s">
        <v>4044</v>
      </c>
      <c r="N7312" s="17" t="s">
        <v>19</v>
      </c>
      <c r="O7312" s="17" t="s">
        <v>15</v>
      </c>
      <c r="P7312" s="17">
        <v>45356</v>
      </c>
      <c r="AC7312" s="17" t="s">
        <v>3890</v>
      </c>
      <c r="AD7312" s="17" t="s">
        <v>3891</v>
      </c>
      <c r="AF7312" s="17">
        <v>8</v>
      </c>
      <c r="AG7312" s="17">
        <v>2</v>
      </c>
      <c r="AM7312" s="17" t="s">
        <v>172</v>
      </c>
      <c r="AN7312" s="17" t="s">
        <v>3892</v>
      </c>
      <c r="AO7312" s="17">
        <v>3</v>
      </c>
      <c r="AP7312" s="17">
        <v>80</v>
      </c>
      <c r="AQ7312" s="17">
        <v>5</v>
      </c>
      <c r="AT7312" s="17" t="s">
        <v>3893</v>
      </c>
      <c r="DA7312" s="17" t="s">
        <v>3901</v>
      </c>
      <c r="DN7312" s="17">
        <f>COUNTIF(AU7312:DM7312, "X")</f>
        <v>1</v>
      </c>
    </row>
    <row r="7313" spans="1:118" s="17" customFormat="1">
      <c r="A7313" s="17" t="s">
        <v>24911</v>
      </c>
      <c r="B7313" s="17">
        <v>55</v>
      </c>
      <c r="C7313" s="17">
        <v>182338</v>
      </c>
      <c r="D7313" s="17" t="s">
        <v>12184</v>
      </c>
      <c r="E7313" s="17" t="s">
        <v>499</v>
      </c>
      <c r="F7313" s="17" t="s">
        <v>43</v>
      </c>
      <c r="H7313" s="309">
        <v>30251</v>
      </c>
      <c r="I7313" s="309">
        <v>43244</v>
      </c>
      <c r="J7313" s="17" t="s">
        <v>3888</v>
      </c>
      <c r="L7313" s="17" t="s">
        <v>15566</v>
      </c>
      <c r="N7313" s="17" t="s">
        <v>31</v>
      </c>
      <c r="O7313" s="17" t="s">
        <v>15</v>
      </c>
      <c r="P7313" s="17">
        <v>45373</v>
      </c>
      <c r="AC7313" s="17" t="s">
        <v>9895</v>
      </c>
      <c r="AD7313" s="17" t="s">
        <v>9896</v>
      </c>
      <c r="AF7313" s="17">
        <v>8</v>
      </c>
      <c r="AG7313" s="17">
        <v>2</v>
      </c>
      <c r="AM7313" s="17" t="s">
        <v>268</v>
      </c>
      <c r="AN7313" s="17" t="s">
        <v>24751</v>
      </c>
      <c r="AO7313" s="17">
        <v>3</v>
      </c>
      <c r="AP7313" s="17">
        <v>80</v>
      </c>
      <c r="AQ7313" s="17">
        <v>5</v>
      </c>
      <c r="AR7313" s="17" t="s">
        <v>9898</v>
      </c>
      <c r="AT7313" s="17" t="s">
        <v>14152</v>
      </c>
      <c r="DN7313" s="17">
        <f>COUNTIF(AU7313:DM7313, "X")</f>
        <v>0</v>
      </c>
    </row>
    <row r="7314" spans="1:118" s="17" customFormat="1">
      <c r="A7314" s="17" t="s">
        <v>15847</v>
      </c>
      <c r="B7314" s="17">
        <v>55</v>
      </c>
      <c r="C7314" s="17">
        <v>182341</v>
      </c>
      <c r="D7314" s="17" t="s">
        <v>54</v>
      </c>
      <c r="E7314" s="17" t="s">
        <v>299</v>
      </c>
      <c r="F7314" s="17" t="s">
        <v>332</v>
      </c>
      <c r="H7314" s="309">
        <v>21062</v>
      </c>
      <c r="I7314" s="309">
        <v>43221</v>
      </c>
      <c r="J7314" s="17" t="s">
        <v>3888</v>
      </c>
      <c r="L7314" s="17" t="s">
        <v>15848</v>
      </c>
      <c r="M7314" s="17" t="s">
        <v>192</v>
      </c>
      <c r="N7314" s="17" t="s">
        <v>31</v>
      </c>
      <c r="O7314" s="17" t="s">
        <v>15</v>
      </c>
      <c r="P7314" s="17">
        <v>45373</v>
      </c>
      <c r="AC7314" s="17" t="s">
        <v>9895</v>
      </c>
      <c r="AD7314" s="17" t="s">
        <v>9896</v>
      </c>
      <c r="AF7314" s="17">
        <v>8</v>
      </c>
      <c r="AG7314" s="17">
        <v>2</v>
      </c>
      <c r="AM7314" s="17" t="s">
        <v>121</v>
      </c>
      <c r="AN7314" s="17" t="s">
        <v>15516</v>
      </c>
      <c r="AO7314" s="17">
        <v>3</v>
      </c>
      <c r="AP7314" s="17">
        <v>80</v>
      </c>
      <c r="AQ7314" s="17">
        <v>5</v>
      </c>
      <c r="AR7314" s="17" t="s">
        <v>9898</v>
      </c>
      <c r="AT7314" s="17" t="s">
        <v>15057</v>
      </c>
      <c r="DA7314" s="17" t="s">
        <v>3901</v>
      </c>
      <c r="DN7314" s="17">
        <f>COUNTIF(AU7314:DM7314, "X")</f>
        <v>1</v>
      </c>
    </row>
    <row r="7315" spans="1:118" s="17" customFormat="1">
      <c r="A7315" s="17" t="s">
        <v>24208</v>
      </c>
      <c r="B7315" s="17">
        <v>55</v>
      </c>
      <c r="C7315" s="17">
        <v>182342</v>
      </c>
      <c r="D7315" s="17" t="s">
        <v>666</v>
      </c>
      <c r="E7315" s="17" t="s">
        <v>280</v>
      </c>
      <c r="F7315" s="17" t="s">
        <v>523</v>
      </c>
      <c r="H7315" s="309">
        <v>35214</v>
      </c>
      <c r="I7315" s="309">
        <v>43201</v>
      </c>
      <c r="J7315" s="17" t="s">
        <v>3888</v>
      </c>
      <c r="L7315" s="17" t="s">
        <v>24209</v>
      </c>
      <c r="N7315" s="17" t="s">
        <v>126</v>
      </c>
      <c r="O7315" s="17" t="s">
        <v>15</v>
      </c>
      <c r="P7315" s="17">
        <v>45383</v>
      </c>
      <c r="AF7315" s="17">
        <v>8</v>
      </c>
      <c r="AG7315" s="17">
        <v>2</v>
      </c>
      <c r="AI7315" s="17" t="s">
        <v>20542</v>
      </c>
      <c r="AM7315" s="17" t="s">
        <v>239</v>
      </c>
      <c r="AN7315" s="17" t="s">
        <v>24146</v>
      </c>
      <c r="AO7315" s="17">
        <v>3</v>
      </c>
      <c r="AP7315" s="17">
        <v>80</v>
      </c>
      <c r="AQ7315" s="17">
        <v>5</v>
      </c>
      <c r="AR7315" s="17" t="s">
        <v>22585</v>
      </c>
      <c r="AS7315" s="17" t="s">
        <v>23503</v>
      </c>
      <c r="DN7315" s="17">
        <f>COUNTIF(AU7315:DM7315, "X")</f>
        <v>0</v>
      </c>
    </row>
    <row r="7316" spans="1:118" s="17" customFormat="1">
      <c r="A7316" s="17" t="s">
        <v>12421</v>
      </c>
      <c r="B7316" s="17">
        <v>55</v>
      </c>
      <c r="C7316" s="17">
        <v>182343</v>
      </c>
      <c r="D7316" s="17" t="s">
        <v>7610</v>
      </c>
      <c r="E7316" s="17" t="s">
        <v>312</v>
      </c>
      <c r="F7316" s="17" t="s">
        <v>30</v>
      </c>
      <c r="H7316" s="309">
        <v>32209</v>
      </c>
      <c r="I7316" s="309">
        <v>43209</v>
      </c>
      <c r="J7316" s="17" t="s">
        <v>3888</v>
      </c>
      <c r="L7316" s="17" t="s">
        <v>12352</v>
      </c>
      <c r="N7316" s="17" t="s">
        <v>31</v>
      </c>
      <c r="O7316" s="17" t="s">
        <v>15</v>
      </c>
      <c r="P7316" s="17">
        <v>45373</v>
      </c>
      <c r="AC7316" s="17" t="s">
        <v>9895</v>
      </c>
      <c r="AD7316" s="17" t="s">
        <v>9896</v>
      </c>
      <c r="AF7316" s="17">
        <v>8</v>
      </c>
      <c r="AG7316" s="17">
        <v>2</v>
      </c>
      <c r="AM7316" s="17" t="s">
        <v>295</v>
      </c>
      <c r="AN7316" s="17" t="s">
        <v>12166</v>
      </c>
      <c r="AO7316" s="17">
        <v>3</v>
      </c>
      <c r="AP7316" s="17">
        <v>80</v>
      </c>
      <c r="AQ7316" s="17">
        <v>5</v>
      </c>
      <c r="AR7316" s="17" t="s">
        <v>9898</v>
      </c>
      <c r="AT7316" s="17" t="s">
        <v>11929</v>
      </c>
      <c r="DN7316" s="17">
        <f>COUNTIF(AU7316:DM7316, "X")</f>
        <v>0</v>
      </c>
    </row>
    <row r="7317" spans="1:118" s="17" customFormat="1">
      <c r="A7317" s="17" t="s">
        <v>22455</v>
      </c>
      <c r="B7317" s="17">
        <v>55</v>
      </c>
      <c r="C7317" s="17">
        <v>182347</v>
      </c>
      <c r="D7317" s="17" t="s">
        <v>22456</v>
      </c>
      <c r="E7317" s="17" t="s">
        <v>22457</v>
      </c>
      <c r="F7317" s="17" t="s">
        <v>82</v>
      </c>
      <c r="H7317" s="309">
        <v>36108</v>
      </c>
      <c r="I7317" s="309">
        <v>43234</v>
      </c>
      <c r="J7317" s="17" t="s">
        <v>3888</v>
      </c>
      <c r="L7317" s="17" t="s">
        <v>22458</v>
      </c>
      <c r="N7317" s="17" t="s">
        <v>31</v>
      </c>
      <c r="O7317" s="17" t="s">
        <v>15</v>
      </c>
      <c r="P7317" s="17">
        <v>45373</v>
      </c>
      <c r="AF7317" s="17">
        <v>8</v>
      </c>
      <c r="AG7317" s="17">
        <v>2</v>
      </c>
      <c r="AH7317" s="17" t="s">
        <v>11926</v>
      </c>
      <c r="AK7317" s="17" t="s">
        <v>11927</v>
      </c>
      <c r="AM7317" s="17" t="s">
        <v>200</v>
      </c>
      <c r="AN7317" s="17" t="s">
        <v>22312</v>
      </c>
      <c r="AO7317" s="17">
        <v>3</v>
      </c>
      <c r="AP7317" s="17">
        <v>80</v>
      </c>
      <c r="AQ7317" s="17">
        <v>5</v>
      </c>
      <c r="AR7317" s="17" t="s">
        <v>11941</v>
      </c>
      <c r="DN7317" s="17">
        <f>COUNTIF(AU7317:DM7317, "X")</f>
        <v>0</v>
      </c>
    </row>
    <row r="7318" spans="1:118" s="17" customFormat="1">
      <c r="A7318" s="17" t="s">
        <v>22731</v>
      </c>
      <c r="B7318" s="17">
        <v>55</v>
      </c>
      <c r="C7318" s="17">
        <v>182348</v>
      </c>
      <c r="D7318" s="17" t="s">
        <v>6925</v>
      </c>
      <c r="E7318" s="17" t="s">
        <v>11</v>
      </c>
      <c r="F7318" s="17" t="s">
        <v>319</v>
      </c>
      <c r="H7318" s="309">
        <v>36590</v>
      </c>
      <c r="I7318" s="309">
        <v>43213</v>
      </c>
      <c r="J7318" s="17" t="s">
        <v>3888</v>
      </c>
      <c r="L7318" s="17" t="s">
        <v>22732</v>
      </c>
      <c r="N7318" s="17" t="s">
        <v>126</v>
      </c>
      <c r="O7318" s="17" t="s">
        <v>15</v>
      </c>
      <c r="P7318" s="17">
        <v>45383</v>
      </c>
      <c r="AF7318" s="17">
        <v>8</v>
      </c>
      <c r="AG7318" s="17">
        <v>2</v>
      </c>
      <c r="AI7318" s="17" t="s">
        <v>20542</v>
      </c>
      <c r="AM7318" s="17" t="s">
        <v>133</v>
      </c>
      <c r="AN7318" s="17" t="s">
        <v>22584</v>
      </c>
      <c r="AO7318" s="17">
        <v>3</v>
      </c>
      <c r="AP7318" s="17">
        <v>80</v>
      </c>
      <c r="AQ7318" s="17">
        <v>5</v>
      </c>
      <c r="AR7318" s="17" t="s">
        <v>22585</v>
      </c>
      <c r="DN7318" s="17">
        <f>COUNTIF(AU7318:DM7318, "X")</f>
        <v>0</v>
      </c>
    </row>
    <row r="7319" spans="1:118" s="17" customFormat="1">
      <c r="A7319" s="17" t="s">
        <v>15499</v>
      </c>
      <c r="B7319" s="17">
        <v>55</v>
      </c>
      <c r="C7319" s="17">
        <v>182353</v>
      </c>
      <c r="D7319" s="17" t="s">
        <v>215</v>
      </c>
      <c r="E7319" s="17" t="s">
        <v>17</v>
      </c>
      <c r="F7319" s="17" t="s">
        <v>147</v>
      </c>
      <c r="G7319" s="17" t="s">
        <v>100</v>
      </c>
      <c r="H7319" s="309">
        <v>36406</v>
      </c>
      <c r="I7319" s="309">
        <v>43235</v>
      </c>
      <c r="J7319" s="17" t="s">
        <v>3888</v>
      </c>
      <c r="L7319" s="17" t="s">
        <v>15474</v>
      </c>
      <c r="M7319" s="17" t="s">
        <v>9329</v>
      </c>
      <c r="N7319" s="17" t="s">
        <v>31</v>
      </c>
      <c r="O7319" s="17" t="s">
        <v>15</v>
      </c>
      <c r="P7319" s="17">
        <v>45373</v>
      </c>
      <c r="AC7319" s="17" t="s">
        <v>9895</v>
      </c>
      <c r="AD7319" s="17" t="s">
        <v>9896</v>
      </c>
      <c r="AF7319" s="17">
        <v>8</v>
      </c>
      <c r="AG7319" s="17">
        <v>2</v>
      </c>
      <c r="AM7319" s="17" t="s">
        <v>44</v>
      </c>
      <c r="AN7319" s="17" t="s">
        <v>15244</v>
      </c>
      <c r="AO7319" s="17">
        <v>3</v>
      </c>
      <c r="AP7319" s="17">
        <v>80</v>
      </c>
      <c r="AQ7319" s="17">
        <v>5</v>
      </c>
      <c r="AR7319" s="17" t="s">
        <v>9898</v>
      </c>
      <c r="AT7319" s="17" t="s">
        <v>15057</v>
      </c>
      <c r="DN7319" s="17">
        <f>COUNTIF(AU7319:DM7319, "X")</f>
        <v>0</v>
      </c>
    </row>
    <row r="7320" spans="1:118" s="17" customFormat="1">
      <c r="A7320" s="17" t="s">
        <v>13922</v>
      </c>
      <c r="B7320" s="17">
        <v>55</v>
      </c>
      <c r="C7320" s="17">
        <v>182354</v>
      </c>
      <c r="D7320" s="17" t="s">
        <v>13923</v>
      </c>
      <c r="E7320" s="17" t="s">
        <v>382</v>
      </c>
      <c r="F7320" s="17" t="s">
        <v>333</v>
      </c>
      <c r="H7320" s="309">
        <v>36640</v>
      </c>
      <c r="I7320" s="309">
        <v>43238</v>
      </c>
      <c r="J7320" s="17" t="s">
        <v>3888</v>
      </c>
      <c r="L7320" s="17" t="s">
        <v>13924</v>
      </c>
      <c r="N7320" s="17" t="s">
        <v>31</v>
      </c>
      <c r="O7320" s="17" t="s">
        <v>15</v>
      </c>
      <c r="P7320" s="17">
        <v>45373</v>
      </c>
      <c r="AC7320" s="17" t="s">
        <v>9895</v>
      </c>
      <c r="AD7320" s="17" t="s">
        <v>9896</v>
      </c>
      <c r="AF7320" s="17">
        <v>8</v>
      </c>
      <c r="AG7320" s="17">
        <v>2</v>
      </c>
      <c r="AM7320" s="17" t="s">
        <v>240</v>
      </c>
      <c r="AN7320" s="17" t="s">
        <v>13567</v>
      </c>
      <c r="AO7320" s="17">
        <v>3</v>
      </c>
      <c r="AP7320" s="17">
        <v>80</v>
      </c>
      <c r="AQ7320" s="17">
        <v>5</v>
      </c>
      <c r="AR7320" s="17" t="s">
        <v>9898</v>
      </c>
      <c r="AT7320" s="17" t="s">
        <v>12990</v>
      </c>
      <c r="DN7320" s="17">
        <f>COUNTIF(AU7320:DM7320, "X")</f>
        <v>0</v>
      </c>
    </row>
    <row r="7321" spans="1:118" s="17" customFormat="1">
      <c r="A7321" s="17" t="s">
        <v>16610</v>
      </c>
      <c r="B7321" s="17">
        <v>55</v>
      </c>
      <c r="C7321" s="17">
        <v>182360</v>
      </c>
      <c r="D7321" s="17" t="s">
        <v>104</v>
      </c>
      <c r="E7321" s="17" t="s">
        <v>16611</v>
      </c>
      <c r="F7321" s="17" t="s">
        <v>16612</v>
      </c>
      <c r="H7321" s="309">
        <v>33909</v>
      </c>
      <c r="I7321" s="309">
        <v>43222</v>
      </c>
      <c r="J7321" s="17" t="s">
        <v>3888</v>
      </c>
      <c r="L7321" s="17" t="s">
        <v>16436</v>
      </c>
      <c r="M7321" s="17" t="s">
        <v>381</v>
      </c>
      <c r="N7321" s="17" t="s">
        <v>31</v>
      </c>
      <c r="O7321" s="17" t="s">
        <v>15</v>
      </c>
      <c r="P7321" s="17">
        <v>45373</v>
      </c>
      <c r="AC7321" s="17" t="s">
        <v>9895</v>
      </c>
      <c r="AD7321" s="17" t="s">
        <v>9896</v>
      </c>
      <c r="AF7321" s="17">
        <v>8</v>
      </c>
      <c r="AG7321" s="17">
        <v>2</v>
      </c>
      <c r="AM7321" s="17" t="s">
        <v>41</v>
      </c>
      <c r="AN7321" s="17" t="s">
        <v>16339</v>
      </c>
      <c r="AO7321" s="17">
        <v>3</v>
      </c>
      <c r="AP7321" s="17">
        <v>80</v>
      </c>
      <c r="AQ7321" s="17">
        <v>5</v>
      </c>
      <c r="AR7321" s="17" t="s">
        <v>9898</v>
      </c>
      <c r="AT7321" s="17" t="s">
        <v>16072</v>
      </c>
      <c r="DN7321" s="17">
        <f>COUNTIF(AU7321:DM7321, "X")</f>
        <v>0</v>
      </c>
    </row>
    <row r="7322" spans="1:118" s="17" customFormat="1">
      <c r="A7322" s="17" t="s">
        <v>15527</v>
      </c>
      <c r="B7322" s="17">
        <v>55</v>
      </c>
      <c r="C7322" s="17">
        <v>182363</v>
      </c>
      <c r="D7322" s="17" t="s">
        <v>15528</v>
      </c>
      <c r="E7322" s="17" t="s">
        <v>77</v>
      </c>
      <c r="F7322" s="17" t="s">
        <v>377</v>
      </c>
      <c r="H7322" s="309">
        <v>30266</v>
      </c>
      <c r="I7322" s="309">
        <v>43223</v>
      </c>
      <c r="J7322" s="17" t="s">
        <v>3888</v>
      </c>
      <c r="L7322" s="17" t="s">
        <v>15529</v>
      </c>
      <c r="M7322" s="17" t="s">
        <v>1704</v>
      </c>
      <c r="N7322" s="17" t="s">
        <v>31</v>
      </c>
      <c r="O7322" s="17" t="s">
        <v>15</v>
      </c>
      <c r="P7322" s="17">
        <v>45373</v>
      </c>
      <c r="AC7322" s="17" t="s">
        <v>9895</v>
      </c>
      <c r="AD7322" s="17" t="s">
        <v>9896</v>
      </c>
      <c r="AF7322" s="17">
        <v>8</v>
      </c>
      <c r="AG7322" s="17">
        <v>2</v>
      </c>
      <c r="AM7322" s="17" t="s">
        <v>121</v>
      </c>
      <c r="AN7322" s="17" t="s">
        <v>15516</v>
      </c>
      <c r="AO7322" s="17">
        <v>3</v>
      </c>
      <c r="AP7322" s="17">
        <v>80</v>
      </c>
      <c r="AQ7322" s="17">
        <v>5</v>
      </c>
      <c r="AR7322" s="17" t="s">
        <v>9898</v>
      </c>
      <c r="AT7322" s="17" t="s">
        <v>15057</v>
      </c>
      <c r="DA7322" s="17" t="s">
        <v>3901</v>
      </c>
      <c r="DN7322" s="17">
        <f>COUNTIF(AU7322:DM7322, "X")</f>
        <v>1</v>
      </c>
    </row>
    <row r="7323" spans="1:118" s="17" customFormat="1">
      <c r="A7323" s="17" t="s">
        <v>8232</v>
      </c>
      <c r="B7323" s="17">
        <v>55</v>
      </c>
      <c r="C7323" s="17">
        <v>182368</v>
      </c>
      <c r="D7323" s="17" t="s">
        <v>8233</v>
      </c>
      <c r="E7323" s="17" t="s">
        <v>372</v>
      </c>
      <c r="F7323" s="17" t="s">
        <v>813</v>
      </c>
      <c r="H7323" s="309">
        <v>25464</v>
      </c>
      <c r="I7323" s="309">
        <v>43213</v>
      </c>
      <c r="J7323" s="17" t="s">
        <v>3888</v>
      </c>
      <c r="L7323" s="17" t="s">
        <v>8234</v>
      </c>
      <c r="N7323" s="17" t="s">
        <v>19</v>
      </c>
      <c r="O7323" s="17" t="s">
        <v>15</v>
      </c>
      <c r="P7323" s="17">
        <v>45356</v>
      </c>
      <c r="AC7323" s="17" t="s">
        <v>3890</v>
      </c>
      <c r="AD7323" s="17" t="s">
        <v>3891</v>
      </c>
      <c r="AF7323" s="17">
        <v>15</v>
      </c>
      <c r="AG7323" s="17">
        <v>2</v>
      </c>
      <c r="AM7323" s="17" t="s">
        <v>117</v>
      </c>
      <c r="AN7323" s="17" t="s">
        <v>7978</v>
      </c>
      <c r="AO7323" s="17">
        <v>3</v>
      </c>
      <c r="AP7323" s="17">
        <v>80</v>
      </c>
      <c r="AQ7323" s="17">
        <v>5</v>
      </c>
      <c r="AT7323" s="17" t="s">
        <v>7979</v>
      </c>
      <c r="DN7323" s="17">
        <f>COUNTIF(AU7323:DM7323, "X")</f>
        <v>0</v>
      </c>
    </row>
    <row r="7324" spans="1:118" s="17" customFormat="1">
      <c r="A7324" s="17" t="s">
        <v>16990</v>
      </c>
      <c r="B7324" s="17">
        <v>55</v>
      </c>
      <c r="C7324" s="17">
        <v>182370</v>
      </c>
      <c r="D7324" s="17" t="s">
        <v>102</v>
      </c>
      <c r="E7324" s="17" t="s">
        <v>757</v>
      </c>
      <c r="F7324" s="17" t="s">
        <v>341</v>
      </c>
      <c r="H7324" s="309">
        <v>31532</v>
      </c>
      <c r="I7324" s="309">
        <v>43214</v>
      </c>
      <c r="J7324" s="17" t="s">
        <v>3888</v>
      </c>
      <c r="L7324" s="17" t="s">
        <v>16991</v>
      </c>
      <c r="N7324" s="17" t="s">
        <v>31</v>
      </c>
      <c r="O7324" s="17" t="s">
        <v>15</v>
      </c>
      <c r="P7324" s="17">
        <v>45373</v>
      </c>
      <c r="AC7324" s="17" t="s">
        <v>9895</v>
      </c>
      <c r="AD7324" s="17" t="s">
        <v>9896</v>
      </c>
      <c r="AF7324" s="17">
        <v>8</v>
      </c>
      <c r="AG7324" s="17">
        <v>2</v>
      </c>
      <c r="AM7324" s="17" t="s">
        <v>220</v>
      </c>
      <c r="AN7324" s="17" t="s">
        <v>16782</v>
      </c>
      <c r="AO7324" s="17">
        <v>3</v>
      </c>
      <c r="AP7324" s="17">
        <v>80</v>
      </c>
      <c r="AQ7324" s="17">
        <v>5</v>
      </c>
      <c r="AR7324" s="17" t="s">
        <v>9898</v>
      </c>
      <c r="AT7324" s="17" t="s">
        <v>9899</v>
      </c>
      <c r="DN7324" s="17">
        <f>COUNTIF(AU7324:DM7324, "X")</f>
        <v>0</v>
      </c>
    </row>
    <row r="7325" spans="1:118" s="17" customFormat="1">
      <c r="A7325" s="17" t="s">
        <v>8395</v>
      </c>
      <c r="B7325" s="17">
        <v>55</v>
      </c>
      <c r="C7325" s="17">
        <v>182373</v>
      </c>
      <c r="D7325" s="17" t="s">
        <v>968</v>
      </c>
      <c r="E7325" s="17" t="s">
        <v>6269</v>
      </c>
      <c r="F7325" s="17" t="s">
        <v>18</v>
      </c>
      <c r="H7325" s="309">
        <v>36208</v>
      </c>
      <c r="I7325" s="309">
        <v>43225</v>
      </c>
      <c r="J7325" s="17" t="s">
        <v>3888</v>
      </c>
      <c r="L7325" s="17" t="s">
        <v>8396</v>
      </c>
      <c r="N7325" s="17" t="s">
        <v>19</v>
      </c>
      <c r="O7325" s="17" t="s">
        <v>15</v>
      </c>
      <c r="P7325" s="17">
        <v>45356</v>
      </c>
      <c r="AC7325" s="17" t="s">
        <v>3890</v>
      </c>
      <c r="AD7325" s="17" t="s">
        <v>3891</v>
      </c>
      <c r="AF7325" s="17">
        <v>8</v>
      </c>
      <c r="AG7325" s="17">
        <v>2</v>
      </c>
      <c r="AM7325" s="17" t="s">
        <v>2607</v>
      </c>
      <c r="AN7325" s="17" t="s">
        <v>8305</v>
      </c>
      <c r="AO7325" s="17">
        <v>3</v>
      </c>
      <c r="AP7325" s="17">
        <v>80</v>
      </c>
      <c r="AQ7325" s="17">
        <v>5</v>
      </c>
      <c r="AT7325" s="17" t="s">
        <v>7979</v>
      </c>
      <c r="DN7325" s="17">
        <f>COUNTIF(AU7325:DM7325, "X")</f>
        <v>0</v>
      </c>
    </row>
    <row r="7326" spans="1:118" s="17" customFormat="1">
      <c r="A7326" s="523" t="s">
        <v>1157</v>
      </c>
      <c r="B7326" s="17">
        <v>55</v>
      </c>
      <c r="C7326" s="17">
        <v>182383</v>
      </c>
      <c r="D7326" s="17" t="s">
        <v>234</v>
      </c>
      <c r="E7326" s="17" t="s">
        <v>753</v>
      </c>
      <c r="F7326" s="17" t="s">
        <v>134</v>
      </c>
      <c r="H7326" s="309">
        <v>33996</v>
      </c>
      <c r="I7326" s="309">
        <v>43228</v>
      </c>
      <c r="J7326" s="17" t="s">
        <v>3888</v>
      </c>
      <c r="L7326" s="17" t="s">
        <v>1158</v>
      </c>
      <c r="N7326" s="17" t="s">
        <v>14</v>
      </c>
      <c r="O7326" s="17" t="s">
        <v>15</v>
      </c>
      <c r="P7326" s="17">
        <v>45371</v>
      </c>
      <c r="AF7326" s="17">
        <v>15</v>
      </c>
      <c r="AG7326" s="17">
        <v>2</v>
      </c>
      <c r="AI7326" s="17" t="s">
        <v>10178</v>
      </c>
      <c r="AM7326" s="17" t="s">
        <v>85</v>
      </c>
      <c r="AN7326" s="17" t="s">
        <v>20273</v>
      </c>
      <c r="AO7326" s="17">
        <v>3</v>
      </c>
      <c r="AP7326" s="17">
        <v>80</v>
      </c>
      <c r="AQ7326" s="17">
        <v>5</v>
      </c>
      <c r="AR7326" s="17" t="s">
        <v>10180</v>
      </c>
      <c r="DA7326" s="17" t="s">
        <v>3901</v>
      </c>
      <c r="DD7326" s="17" t="s">
        <v>3901</v>
      </c>
      <c r="DF7326" s="17" t="s">
        <v>3901</v>
      </c>
      <c r="DN7326" s="17">
        <f>COUNTIF(AU7326:DM7326, "X")</f>
        <v>3</v>
      </c>
    </row>
    <row r="7327" spans="1:118" s="17" customFormat="1">
      <c r="A7327" s="17" t="s">
        <v>8711</v>
      </c>
      <c r="B7327" s="17">
        <v>55</v>
      </c>
      <c r="C7327" s="17">
        <v>182385</v>
      </c>
      <c r="D7327" s="17" t="s">
        <v>439</v>
      </c>
      <c r="E7327" s="17" t="s">
        <v>230</v>
      </c>
      <c r="F7327" s="17" t="s">
        <v>590</v>
      </c>
      <c r="H7327" s="309">
        <v>34472</v>
      </c>
      <c r="I7327" s="309">
        <v>43246</v>
      </c>
      <c r="J7327" s="17" t="s">
        <v>3888</v>
      </c>
      <c r="L7327" s="17" t="s">
        <v>8712</v>
      </c>
      <c r="N7327" s="17" t="s">
        <v>19</v>
      </c>
      <c r="O7327" s="17" t="s">
        <v>15</v>
      </c>
      <c r="P7327" s="17">
        <v>45356</v>
      </c>
      <c r="AC7327" s="17" t="s">
        <v>3890</v>
      </c>
      <c r="AD7327" s="17" t="s">
        <v>3891</v>
      </c>
      <c r="AF7327" s="17">
        <v>8</v>
      </c>
      <c r="AG7327" s="17">
        <v>2</v>
      </c>
      <c r="AM7327" s="17" t="s">
        <v>2608</v>
      </c>
      <c r="AN7327" s="17" t="s">
        <v>8704</v>
      </c>
      <c r="AO7327" s="17">
        <v>3</v>
      </c>
      <c r="AP7327" s="17">
        <v>80</v>
      </c>
      <c r="AQ7327" s="17">
        <v>5</v>
      </c>
      <c r="AT7327" s="17" t="s">
        <v>7979</v>
      </c>
      <c r="DN7327" s="17">
        <f>COUNTIF(AU7327:DM7327, "X")</f>
        <v>0</v>
      </c>
    </row>
    <row r="7328" spans="1:118" s="17" customFormat="1">
      <c r="A7328" s="17" t="s">
        <v>12379</v>
      </c>
      <c r="B7328" s="17">
        <v>55</v>
      </c>
      <c r="C7328" s="17">
        <v>139051</v>
      </c>
      <c r="D7328" s="17" t="s">
        <v>12380</v>
      </c>
      <c r="E7328" s="17" t="s">
        <v>4129</v>
      </c>
      <c r="F7328" s="17" t="s">
        <v>22</v>
      </c>
      <c r="H7328" s="309">
        <v>26574</v>
      </c>
      <c r="I7328" s="309">
        <v>43246</v>
      </c>
      <c r="J7328" s="17" t="s">
        <v>3888</v>
      </c>
      <c r="L7328" s="17" t="s">
        <v>12337</v>
      </c>
      <c r="N7328" s="17" t="s">
        <v>31</v>
      </c>
      <c r="O7328" s="17" t="s">
        <v>15</v>
      </c>
      <c r="P7328" s="17">
        <v>45373</v>
      </c>
      <c r="AC7328" s="17" t="s">
        <v>9895</v>
      </c>
      <c r="AD7328" s="17" t="s">
        <v>9896</v>
      </c>
      <c r="AF7328" s="17">
        <v>15</v>
      </c>
      <c r="AG7328" s="17">
        <v>2</v>
      </c>
      <c r="AM7328" s="17" t="s">
        <v>295</v>
      </c>
      <c r="AN7328" s="17" t="s">
        <v>12166</v>
      </c>
      <c r="AO7328" s="17">
        <v>3</v>
      </c>
      <c r="AP7328" s="17">
        <v>80</v>
      </c>
      <c r="AQ7328" s="17">
        <v>5</v>
      </c>
      <c r="AR7328" s="17" t="s">
        <v>9898</v>
      </c>
      <c r="AT7328" s="17" t="s">
        <v>11929</v>
      </c>
      <c r="BQ7328" s="17" t="s">
        <v>30</v>
      </c>
      <c r="BS7328" s="17" t="s">
        <v>3901</v>
      </c>
      <c r="BY7328" s="17" t="s">
        <v>3901</v>
      </c>
      <c r="CC7328" s="17" t="s">
        <v>3901</v>
      </c>
      <c r="CG7328" s="17" t="s">
        <v>21</v>
      </c>
      <c r="CH7328" s="17" t="s">
        <v>3901</v>
      </c>
      <c r="CQ7328" s="17" t="s">
        <v>3901</v>
      </c>
      <c r="CU7328" s="17" t="s">
        <v>3901</v>
      </c>
      <c r="CX7328" s="17" t="s">
        <v>3901</v>
      </c>
      <c r="DN7328" s="17">
        <f>COUNTIF(AU7328:DM7328, "X")</f>
        <v>7</v>
      </c>
    </row>
    <row r="7329" spans="1:118" s="17" customFormat="1">
      <c r="A7329" s="17" t="s">
        <v>24945</v>
      </c>
      <c r="B7329" s="17">
        <v>55</v>
      </c>
      <c r="C7329" s="17">
        <v>182389</v>
      </c>
      <c r="D7329" s="17" t="s">
        <v>14200</v>
      </c>
      <c r="E7329" s="17" t="s">
        <v>7001</v>
      </c>
      <c r="F7329" s="17" t="s">
        <v>99</v>
      </c>
      <c r="G7329" s="17" t="s">
        <v>203</v>
      </c>
      <c r="H7329" s="309">
        <v>35359</v>
      </c>
      <c r="I7329" s="309">
        <v>43243</v>
      </c>
      <c r="J7329" s="17" t="s">
        <v>3888</v>
      </c>
      <c r="L7329" s="17" t="s">
        <v>24753</v>
      </c>
      <c r="N7329" s="17" t="s">
        <v>31</v>
      </c>
      <c r="O7329" s="17" t="s">
        <v>15</v>
      </c>
      <c r="P7329" s="17">
        <v>45373</v>
      </c>
      <c r="AC7329" s="17" t="s">
        <v>9895</v>
      </c>
      <c r="AD7329" s="17" t="s">
        <v>9896</v>
      </c>
      <c r="AF7329" s="17">
        <v>8</v>
      </c>
      <c r="AG7329" s="17">
        <v>2</v>
      </c>
      <c r="AM7329" s="17" t="s">
        <v>268</v>
      </c>
      <c r="AN7329" s="17" t="s">
        <v>24751</v>
      </c>
      <c r="AO7329" s="17">
        <v>3</v>
      </c>
      <c r="AP7329" s="17">
        <v>80</v>
      </c>
      <c r="AQ7329" s="17">
        <v>5</v>
      </c>
      <c r="AR7329" s="17" t="s">
        <v>9898</v>
      </c>
      <c r="AT7329" s="17" t="s">
        <v>14152</v>
      </c>
      <c r="DN7329" s="17">
        <f>COUNTIF(AU7329:DM7329, "X")</f>
        <v>0</v>
      </c>
    </row>
    <row r="7330" spans="1:118" s="17" customFormat="1">
      <c r="A7330" s="17" t="s">
        <v>19733</v>
      </c>
      <c r="B7330" s="17">
        <v>55</v>
      </c>
      <c r="C7330" s="17">
        <v>182393</v>
      </c>
      <c r="D7330" s="17" t="s">
        <v>11043</v>
      </c>
      <c r="E7330" s="17" t="s">
        <v>13788</v>
      </c>
      <c r="F7330" s="17" t="s">
        <v>125</v>
      </c>
      <c r="H7330" s="309">
        <v>36424</v>
      </c>
      <c r="I7330" s="309">
        <v>43224</v>
      </c>
      <c r="J7330" s="17" t="s">
        <v>3888</v>
      </c>
      <c r="L7330" s="17" t="s">
        <v>19734</v>
      </c>
      <c r="N7330" s="17" t="s">
        <v>14</v>
      </c>
      <c r="O7330" s="17" t="s">
        <v>15</v>
      </c>
      <c r="P7330" s="17">
        <v>45371</v>
      </c>
      <c r="AF7330" s="17">
        <v>15</v>
      </c>
      <c r="AG7330" s="17">
        <v>2</v>
      </c>
      <c r="AI7330" s="17" t="s">
        <v>10178</v>
      </c>
      <c r="AM7330" s="17" t="s">
        <v>219</v>
      </c>
      <c r="AN7330" s="17" t="s">
        <v>19675</v>
      </c>
      <c r="AO7330" s="17">
        <v>3</v>
      </c>
      <c r="AP7330" s="17">
        <v>80</v>
      </c>
      <c r="AQ7330" s="17">
        <v>5</v>
      </c>
      <c r="AR7330" s="17" t="s">
        <v>10180</v>
      </c>
      <c r="DD7330" s="17" t="s">
        <v>3901</v>
      </c>
      <c r="DN7330" s="17">
        <f>COUNTIF(AU7330:DM7330, "X")</f>
        <v>1</v>
      </c>
    </row>
    <row r="7331" spans="1:118" s="17" customFormat="1">
      <c r="A7331" s="17" t="s">
        <v>11526</v>
      </c>
      <c r="B7331" s="17">
        <v>55</v>
      </c>
      <c r="C7331" s="17">
        <v>182396</v>
      </c>
      <c r="D7331" s="17" t="s">
        <v>284</v>
      </c>
      <c r="E7331" s="17" t="s">
        <v>11527</v>
      </c>
      <c r="F7331" s="17" t="s">
        <v>11528</v>
      </c>
      <c r="H7331" s="309">
        <v>36669</v>
      </c>
      <c r="I7331" s="309">
        <v>43214</v>
      </c>
      <c r="J7331" s="17" t="s">
        <v>3888</v>
      </c>
      <c r="L7331" s="17" t="s">
        <v>11529</v>
      </c>
      <c r="N7331" s="17" t="s">
        <v>14</v>
      </c>
      <c r="O7331" s="17" t="s">
        <v>15</v>
      </c>
      <c r="P7331" s="17">
        <v>45371</v>
      </c>
      <c r="AC7331" s="17" t="s">
        <v>14</v>
      </c>
      <c r="AF7331" s="17">
        <v>8</v>
      </c>
      <c r="AG7331" s="17">
        <v>2</v>
      </c>
      <c r="AI7331" s="17" t="s">
        <v>10178</v>
      </c>
      <c r="AM7331" s="17" t="s">
        <v>68</v>
      </c>
      <c r="AN7331" s="17" t="s">
        <v>11517</v>
      </c>
      <c r="AO7331" s="17">
        <v>3</v>
      </c>
      <c r="AP7331" s="17">
        <v>80</v>
      </c>
      <c r="AQ7331" s="17">
        <v>5</v>
      </c>
      <c r="AR7331" s="17" t="s">
        <v>10180</v>
      </c>
      <c r="DN7331" s="17">
        <f>COUNTIF(AU7331:DM7331, "X")</f>
        <v>0</v>
      </c>
    </row>
    <row r="7332" spans="1:118" s="17" customFormat="1">
      <c r="A7332" s="17" t="s">
        <v>11725</v>
      </c>
      <c r="B7332" s="17">
        <v>55</v>
      </c>
      <c r="C7332" s="17">
        <v>182400</v>
      </c>
      <c r="D7332" s="17" t="s">
        <v>5408</v>
      </c>
      <c r="E7332" s="17" t="s">
        <v>38</v>
      </c>
      <c r="F7332" s="17" t="s">
        <v>11726</v>
      </c>
      <c r="H7332" s="309">
        <v>28612</v>
      </c>
      <c r="I7332" s="309">
        <v>43249</v>
      </c>
      <c r="J7332" s="17" t="s">
        <v>3888</v>
      </c>
      <c r="L7332" s="17" t="s">
        <v>11727</v>
      </c>
      <c r="M7332" s="17" t="s">
        <v>11728</v>
      </c>
      <c r="N7332" s="17" t="s">
        <v>14</v>
      </c>
      <c r="O7332" s="17" t="s">
        <v>15</v>
      </c>
      <c r="P7332" s="17">
        <v>45371</v>
      </c>
      <c r="Q7332" s="17">
        <v>3239</v>
      </c>
      <c r="AC7332" s="17" t="s">
        <v>14</v>
      </c>
      <c r="AF7332" s="17">
        <v>15</v>
      </c>
      <c r="AG7332" s="17">
        <v>2</v>
      </c>
      <c r="AI7332" s="17" t="s">
        <v>10178</v>
      </c>
      <c r="AM7332" s="17" t="s">
        <v>173</v>
      </c>
      <c r="AN7332" s="17" t="s">
        <v>11705</v>
      </c>
      <c r="AO7332" s="17">
        <v>3</v>
      </c>
      <c r="AP7332" s="17">
        <v>80</v>
      </c>
      <c r="AQ7332" s="17">
        <v>5</v>
      </c>
      <c r="AR7332" s="17" t="s">
        <v>10180</v>
      </c>
      <c r="BK7332" s="17" t="s">
        <v>3901</v>
      </c>
      <c r="BN7332" s="17" t="s">
        <v>3901</v>
      </c>
      <c r="BQ7332" s="17" t="s">
        <v>3901</v>
      </c>
      <c r="BS7332" s="17" t="s">
        <v>3901</v>
      </c>
      <c r="BY7332" s="17" t="s">
        <v>3901</v>
      </c>
      <c r="CC7332" s="17" t="s">
        <v>3901</v>
      </c>
      <c r="CH7332" s="17" t="s">
        <v>3901</v>
      </c>
      <c r="DA7332" s="17" t="s">
        <v>3901</v>
      </c>
      <c r="DN7332" s="17">
        <f>COUNTIF(AU7332:DM7332, "X")</f>
        <v>8</v>
      </c>
    </row>
    <row r="7333" spans="1:118" s="17" customFormat="1">
      <c r="A7333" s="17" t="s">
        <v>6855</v>
      </c>
      <c r="B7333" s="17">
        <v>55</v>
      </c>
      <c r="C7333" s="17">
        <v>182408</v>
      </c>
      <c r="D7333" s="17" t="s">
        <v>106</v>
      </c>
      <c r="E7333" s="17" t="s">
        <v>508</v>
      </c>
      <c r="F7333" s="17" t="s">
        <v>199</v>
      </c>
      <c r="H7333" s="309">
        <v>36446</v>
      </c>
      <c r="I7333" s="309">
        <v>43245</v>
      </c>
      <c r="J7333" s="17" t="s">
        <v>3888</v>
      </c>
      <c r="L7333" s="17" t="s">
        <v>6856</v>
      </c>
      <c r="N7333" s="17" t="s">
        <v>19</v>
      </c>
      <c r="O7333" s="17" t="s">
        <v>15</v>
      </c>
      <c r="P7333" s="17">
        <v>45356</v>
      </c>
      <c r="Q7333" s="17">
        <v>8205</v>
      </c>
      <c r="AC7333" s="17" t="s">
        <v>3890</v>
      </c>
      <c r="AD7333" s="17" t="s">
        <v>3891</v>
      </c>
      <c r="AF7333" s="17">
        <v>15</v>
      </c>
      <c r="AG7333" s="17">
        <v>2</v>
      </c>
      <c r="AM7333" s="17" t="s">
        <v>248</v>
      </c>
      <c r="AN7333" s="17" t="s">
        <v>6588</v>
      </c>
      <c r="AO7333" s="17">
        <v>3</v>
      </c>
      <c r="AP7333" s="17">
        <v>80</v>
      </c>
      <c r="AQ7333" s="17">
        <v>5</v>
      </c>
      <c r="AT7333" s="17" t="s">
        <v>6589</v>
      </c>
      <c r="DN7333" s="17">
        <f>COUNTIF(AU7333:DM7333, "X")</f>
        <v>0</v>
      </c>
    </row>
    <row r="7334" spans="1:118" s="17" customFormat="1">
      <c r="A7334" s="17" t="s">
        <v>23372</v>
      </c>
      <c r="B7334" s="17">
        <v>55</v>
      </c>
      <c r="C7334" s="17">
        <v>129446</v>
      </c>
      <c r="D7334" s="17" t="s">
        <v>23373</v>
      </c>
      <c r="E7334" s="17" t="s">
        <v>131</v>
      </c>
      <c r="F7334" s="17" t="s">
        <v>65</v>
      </c>
      <c r="H7334" s="309">
        <v>22795</v>
      </c>
      <c r="I7334" s="309">
        <v>43243</v>
      </c>
      <c r="J7334" s="17" t="s">
        <v>3888</v>
      </c>
      <c r="L7334" s="17" t="s">
        <v>23374</v>
      </c>
      <c r="N7334" s="17" t="s">
        <v>23217</v>
      </c>
      <c r="O7334" s="17" t="s">
        <v>15</v>
      </c>
      <c r="P7334" s="17">
        <v>45361</v>
      </c>
      <c r="AF7334" s="17">
        <v>8</v>
      </c>
      <c r="AG7334" s="17">
        <v>2</v>
      </c>
      <c r="AI7334" s="17" t="s">
        <v>20542</v>
      </c>
      <c r="AM7334" s="17" t="s">
        <v>259</v>
      </c>
      <c r="AN7334" s="17" t="s">
        <v>23210</v>
      </c>
      <c r="AO7334" s="17">
        <v>3</v>
      </c>
      <c r="AP7334" s="17">
        <v>80</v>
      </c>
      <c r="AQ7334" s="17">
        <v>5</v>
      </c>
      <c r="AR7334" s="17" t="s">
        <v>22585</v>
      </c>
      <c r="AS7334" s="17" t="s">
        <v>23219</v>
      </c>
      <c r="BD7334" s="17" t="s">
        <v>3901</v>
      </c>
      <c r="BJ7334" s="17" t="s">
        <v>21</v>
      </c>
      <c r="BK7334" s="17" t="s">
        <v>3901</v>
      </c>
      <c r="CC7334" s="17" t="s">
        <v>3901</v>
      </c>
      <c r="CH7334" s="17" t="s">
        <v>3901</v>
      </c>
      <c r="CM7334" s="17" t="s">
        <v>21</v>
      </c>
      <c r="DN7334" s="17">
        <f>COUNTIF(AU7334:DM7334, "X")</f>
        <v>4</v>
      </c>
    </row>
    <row r="7335" spans="1:118" s="17" customFormat="1">
      <c r="A7335" s="17" t="s">
        <v>16188</v>
      </c>
      <c r="B7335" s="17">
        <v>55</v>
      </c>
      <c r="C7335" s="17">
        <v>182411</v>
      </c>
      <c r="D7335" s="17" t="s">
        <v>13939</v>
      </c>
      <c r="E7335" s="17" t="s">
        <v>842</v>
      </c>
      <c r="F7335" s="17" t="s">
        <v>174</v>
      </c>
      <c r="H7335" s="309">
        <v>34370</v>
      </c>
      <c r="I7335" s="309">
        <v>43244</v>
      </c>
      <c r="J7335" s="17" t="s">
        <v>3888</v>
      </c>
      <c r="L7335" s="17" t="s">
        <v>16189</v>
      </c>
      <c r="N7335" s="17" t="s">
        <v>31</v>
      </c>
      <c r="O7335" s="17" t="s">
        <v>15</v>
      </c>
      <c r="P7335" s="17">
        <v>45373</v>
      </c>
      <c r="AC7335" s="17" t="s">
        <v>9895</v>
      </c>
      <c r="AD7335" s="17" t="s">
        <v>9896</v>
      </c>
      <c r="AF7335" s="17">
        <v>15</v>
      </c>
      <c r="AG7335" s="17">
        <v>2</v>
      </c>
      <c r="AM7335" s="17" t="s">
        <v>37</v>
      </c>
      <c r="AN7335" s="17" t="s">
        <v>16071</v>
      </c>
      <c r="AO7335" s="17">
        <v>3</v>
      </c>
      <c r="AP7335" s="17">
        <v>80</v>
      </c>
      <c r="AQ7335" s="17">
        <v>5</v>
      </c>
      <c r="AR7335" s="17" t="s">
        <v>9898</v>
      </c>
      <c r="AT7335" s="17" t="s">
        <v>16072</v>
      </c>
      <c r="DA7335" s="17" t="s">
        <v>3901</v>
      </c>
      <c r="DN7335" s="17">
        <f>COUNTIF(AU7335:DM7335, "X")</f>
        <v>1</v>
      </c>
    </row>
    <row r="7336" spans="1:118" s="17" customFormat="1">
      <c r="A7336" s="17" t="s">
        <v>15791</v>
      </c>
      <c r="B7336" s="17">
        <v>55</v>
      </c>
      <c r="C7336" s="17">
        <v>151073</v>
      </c>
      <c r="D7336" s="17" t="s">
        <v>15792</v>
      </c>
      <c r="E7336" s="17" t="s">
        <v>15793</v>
      </c>
      <c r="F7336" s="17" t="s">
        <v>110</v>
      </c>
      <c r="H7336" s="309">
        <v>33446</v>
      </c>
      <c r="I7336" s="309">
        <v>39983</v>
      </c>
      <c r="J7336" s="17" t="s">
        <v>3888</v>
      </c>
      <c r="L7336" s="17" t="s">
        <v>15794</v>
      </c>
      <c r="N7336" s="17" t="s">
        <v>31</v>
      </c>
      <c r="O7336" s="17" t="s">
        <v>15</v>
      </c>
      <c r="P7336" s="17">
        <v>45373</v>
      </c>
      <c r="AC7336" s="17" t="s">
        <v>9895</v>
      </c>
      <c r="AD7336" s="17" t="s">
        <v>9896</v>
      </c>
      <c r="AF7336" s="17">
        <v>8</v>
      </c>
      <c r="AG7336" s="17">
        <v>2</v>
      </c>
      <c r="AM7336" s="17" t="s">
        <v>121</v>
      </c>
      <c r="AN7336" s="17" t="s">
        <v>15516</v>
      </c>
      <c r="AO7336" s="17">
        <v>3</v>
      </c>
      <c r="AP7336" s="17">
        <v>80</v>
      </c>
      <c r="AQ7336" s="17">
        <v>5</v>
      </c>
      <c r="AR7336" s="17" t="s">
        <v>9898</v>
      </c>
      <c r="AT7336" s="17" t="s">
        <v>15057</v>
      </c>
      <c r="CH7336" s="17" t="s">
        <v>3901</v>
      </c>
      <c r="DN7336" s="17">
        <f>COUNTIF(AU7336:DM7336, "X")</f>
        <v>1</v>
      </c>
    </row>
    <row r="7337" spans="1:118" s="17" customFormat="1">
      <c r="A7337" s="17" t="s">
        <v>7859</v>
      </c>
      <c r="B7337" s="17">
        <v>55</v>
      </c>
      <c r="C7337" s="17">
        <v>182423</v>
      </c>
      <c r="D7337" s="17" t="s">
        <v>4473</v>
      </c>
      <c r="E7337" s="17" t="s">
        <v>264</v>
      </c>
      <c r="F7337" s="17" t="s">
        <v>30</v>
      </c>
      <c r="H7337" s="309">
        <v>32804</v>
      </c>
      <c r="I7337" s="309">
        <v>43230</v>
      </c>
      <c r="J7337" s="17" t="s">
        <v>3888</v>
      </c>
      <c r="L7337" s="17" t="s">
        <v>7860</v>
      </c>
      <c r="N7337" s="17" t="s">
        <v>19</v>
      </c>
      <c r="O7337" s="17" t="s">
        <v>15</v>
      </c>
      <c r="P7337" s="17">
        <v>45356</v>
      </c>
      <c r="AC7337" s="17" t="s">
        <v>3890</v>
      </c>
      <c r="AD7337" s="17" t="s">
        <v>3891</v>
      </c>
      <c r="AF7337" s="17">
        <v>8</v>
      </c>
      <c r="AG7337" s="17">
        <v>2</v>
      </c>
      <c r="AM7337" s="17" t="s">
        <v>2606</v>
      </c>
      <c r="AN7337" s="17" t="s">
        <v>7570</v>
      </c>
      <c r="AO7337" s="17">
        <v>3</v>
      </c>
      <c r="AP7337" s="17">
        <v>80</v>
      </c>
      <c r="AQ7337" s="17">
        <v>5</v>
      </c>
      <c r="AT7337" s="17" t="s">
        <v>6589</v>
      </c>
      <c r="DN7337" s="17">
        <f>COUNTIF(AU7337:DM7337, "X")</f>
        <v>0</v>
      </c>
    </row>
    <row r="7338" spans="1:118" s="17" customFormat="1">
      <c r="A7338" s="17" t="s">
        <v>14133</v>
      </c>
      <c r="B7338" s="17">
        <v>55</v>
      </c>
      <c r="C7338" s="17">
        <v>182424</v>
      </c>
      <c r="D7338" s="17" t="s">
        <v>14134</v>
      </c>
      <c r="E7338" s="17" t="s">
        <v>9052</v>
      </c>
      <c r="F7338" s="17" t="s">
        <v>14135</v>
      </c>
      <c r="H7338" s="309">
        <v>35076</v>
      </c>
      <c r="I7338" s="309">
        <v>43249</v>
      </c>
      <c r="J7338" s="17" t="s">
        <v>3888</v>
      </c>
      <c r="L7338" s="17" t="s">
        <v>14136</v>
      </c>
      <c r="N7338" s="17" t="s">
        <v>31</v>
      </c>
      <c r="O7338" s="17" t="s">
        <v>15</v>
      </c>
      <c r="P7338" s="17">
        <v>45373</v>
      </c>
      <c r="AC7338" s="17" t="s">
        <v>9895</v>
      </c>
      <c r="AD7338" s="17" t="s">
        <v>9896</v>
      </c>
      <c r="AF7338" s="17">
        <v>8</v>
      </c>
      <c r="AG7338" s="17">
        <v>2</v>
      </c>
      <c r="AM7338" s="17" t="s">
        <v>240</v>
      </c>
      <c r="AN7338" s="17" t="s">
        <v>13567</v>
      </c>
      <c r="AO7338" s="17">
        <v>3</v>
      </c>
      <c r="AP7338" s="17">
        <v>80</v>
      </c>
      <c r="AQ7338" s="17">
        <v>5</v>
      </c>
      <c r="AR7338" s="17" t="s">
        <v>9898</v>
      </c>
      <c r="AT7338" s="17" t="s">
        <v>12990</v>
      </c>
      <c r="CU7338" s="17" t="s">
        <v>3901</v>
      </c>
      <c r="DN7338" s="17">
        <f>COUNTIF(AU7338:DM7338, "X")</f>
        <v>1</v>
      </c>
    </row>
    <row r="7339" spans="1:118" s="17" customFormat="1">
      <c r="A7339" s="17" t="s">
        <v>6993</v>
      </c>
      <c r="B7339" s="17">
        <v>55</v>
      </c>
      <c r="C7339" s="17">
        <v>167494</v>
      </c>
      <c r="D7339" s="17" t="s">
        <v>6994</v>
      </c>
      <c r="E7339" s="17" t="s">
        <v>6995</v>
      </c>
      <c r="F7339" s="17" t="s">
        <v>43</v>
      </c>
      <c r="H7339" s="309">
        <v>35144</v>
      </c>
      <c r="I7339" s="309">
        <v>43250</v>
      </c>
      <c r="J7339" s="17" t="s">
        <v>3888</v>
      </c>
      <c r="L7339" s="17" t="s">
        <v>6819</v>
      </c>
      <c r="N7339" s="17" t="s">
        <v>19</v>
      </c>
      <c r="O7339" s="17" t="s">
        <v>15</v>
      </c>
      <c r="P7339" s="17">
        <v>45356</v>
      </c>
      <c r="AC7339" s="17" t="s">
        <v>3890</v>
      </c>
      <c r="AD7339" s="17" t="s">
        <v>3891</v>
      </c>
      <c r="AF7339" s="17">
        <v>8</v>
      </c>
      <c r="AG7339" s="17">
        <v>2</v>
      </c>
      <c r="AM7339" s="17" t="s">
        <v>248</v>
      </c>
      <c r="AN7339" s="17" t="s">
        <v>6588</v>
      </c>
      <c r="AO7339" s="17">
        <v>3</v>
      </c>
      <c r="AP7339" s="17">
        <v>80</v>
      </c>
      <c r="AQ7339" s="17">
        <v>5</v>
      </c>
      <c r="AT7339" s="17" t="s">
        <v>6589</v>
      </c>
      <c r="DN7339" s="17">
        <f>COUNTIF(AU7339:DM7339, "X")</f>
        <v>0</v>
      </c>
    </row>
    <row r="7340" spans="1:118" s="17" customFormat="1">
      <c r="A7340" s="17" t="s">
        <v>19808</v>
      </c>
      <c r="B7340" s="17">
        <v>55</v>
      </c>
      <c r="C7340" s="17">
        <v>182427</v>
      </c>
      <c r="D7340" s="17" t="s">
        <v>19809</v>
      </c>
      <c r="E7340" s="17" t="s">
        <v>147</v>
      </c>
      <c r="F7340" s="17" t="s">
        <v>70</v>
      </c>
      <c r="H7340" s="309">
        <v>29561</v>
      </c>
      <c r="I7340" s="309">
        <v>43250</v>
      </c>
      <c r="J7340" s="17" t="s">
        <v>3888</v>
      </c>
      <c r="L7340" s="17" t="s">
        <v>2015</v>
      </c>
      <c r="N7340" s="17" t="s">
        <v>14</v>
      </c>
      <c r="O7340" s="17" t="s">
        <v>15</v>
      </c>
      <c r="P7340" s="17">
        <v>45371</v>
      </c>
      <c r="AF7340" s="17">
        <v>8</v>
      </c>
      <c r="AG7340" s="17">
        <v>2</v>
      </c>
      <c r="AI7340" s="17" t="s">
        <v>10178</v>
      </c>
      <c r="AM7340" s="17" t="s">
        <v>219</v>
      </c>
      <c r="AN7340" s="17" t="s">
        <v>19675</v>
      </c>
      <c r="AO7340" s="17">
        <v>3</v>
      </c>
      <c r="AP7340" s="17">
        <v>80</v>
      </c>
      <c r="AQ7340" s="17">
        <v>5</v>
      </c>
      <c r="AR7340" s="17" t="s">
        <v>10180</v>
      </c>
      <c r="BK7340" s="17" t="s">
        <v>3901</v>
      </c>
      <c r="DN7340" s="17">
        <f>COUNTIF(AU7340:DM7340, "X")</f>
        <v>1</v>
      </c>
    </row>
    <row r="7341" spans="1:118" s="17" customFormat="1">
      <c r="A7341" s="523" t="s">
        <v>1815</v>
      </c>
      <c r="B7341" s="17">
        <v>55</v>
      </c>
      <c r="C7341" s="17">
        <v>182435</v>
      </c>
      <c r="D7341" s="17" t="s">
        <v>1816</v>
      </c>
      <c r="E7341" s="17" t="s">
        <v>699</v>
      </c>
      <c r="F7341" s="17" t="s">
        <v>35</v>
      </c>
      <c r="H7341" s="309">
        <v>30107</v>
      </c>
      <c r="I7341" s="309">
        <v>43252</v>
      </c>
      <c r="J7341" s="17" t="s">
        <v>3888</v>
      </c>
      <c r="L7341" s="17" t="s">
        <v>1129</v>
      </c>
      <c r="M7341" s="17" t="s">
        <v>689</v>
      </c>
      <c r="N7341" s="17" t="s">
        <v>14</v>
      </c>
      <c r="O7341" s="17" t="s">
        <v>15</v>
      </c>
      <c r="P7341" s="17">
        <v>45371</v>
      </c>
      <c r="AC7341" s="17" t="s">
        <v>17772</v>
      </c>
      <c r="AF7341" s="17">
        <v>15</v>
      </c>
      <c r="AG7341" s="17">
        <v>2</v>
      </c>
      <c r="AH7341" s="17" t="s">
        <v>11926</v>
      </c>
      <c r="AK7341" s="17" t="s">
        <v>17298</v>
      </c>
      <c r="AM7341" s="17" t="s">
        <v>2619</v>
      </c>
      <c r="AN7341" s="17" t="s">
        <v>26616</v>
      </c>
      <c r="AO7341" s="17">
        <v>3</v>
      </c>
      <c r="AP7341" s="17">
        <v>80</v>
      </c>
      <c r="AQ7341" s="17">
        <v>5</v>
      </c>
      <c r="AT7341" s="17" t="s">
        <v>26617</v>
      </c>
      <c r="DF7341" s="17" t="s">
        <v>3901</v>
      </c>
      <c r="DN7341" s="17">
        <f>COUNTIF(AU7341:DM7341, "X")</f>
        <v>1</v>
      </c>
    </row>
    <row r="7342" spans="1:118" s="17" customFormat="1">
      <c r="A7342" s="17" t="s">
        <v>8662</v>
      </c>
      <c r="B7342" s="17">
        <v>55</v>
      </c>
      <c r="C7342" s="17">
        <v>126821</v>
      </c>
      <c r="D7342" s="17" t="s">
        <v>262</v>
      </c>
      <c r="E7342" s="17" t="s">
        <v>451</v>
      </c>
      <c r="F7342" s="17" t="s">
        <v>482</v>
      </c>
      <c r="H7342" s="309">
        <v>31589</v>
      </c>
      <c r="I7342" s="309">
        <v>43252</v>
      </c>
      <c r="J7342" s="17" t="s">
        <v>3888</v>
      </c>
      <c r="L7342" s="17" t="s">
        <v>8511</v>
      </c>
      <c r="N7342" s="17" t="s">
        <v>19</v>
      </c>
      <c r="O7342" s="17" t="s">
        <v>15</v>
      </c>
      <c r="P7342" s="17">
        <v>45356</v>
      </c>
      <c r="AC7342" s="17" t="s">
        <v>3890</v>
      </c>
      <c r="AD7342" s="17" t="s">
        <v>3891</v>
      </c>
      <c r="AF7342" s="17">
        <v>15</v>
      </c>
      <c r="AG7342" s="17">
        <v>2</v>
      </c>
      <c r="AM7342" s="17" t="s">
        <v>2607</v>
      </c>
      <c r="AN7342" s="17" t="s">
        <v>8305</v>
      </c>
      <c r="AO7342" s="17">
        <v>3</v>
      </c>
      <c r="AP7342" s="17">
        <v>80</v>
      </c>
      <c r="AQ7342" s="17">
        <v>5</v>
      </c>
      <c r="AT7342" s="17" t="s">
        <v>7979</v>
      </c>
      <c r="BD7342" s="17" t="s">
        <v>3901</v>
      </c>
      <c r="CU7342" s="17" t="s">
        <v>3901</v>
      </c>
      <c r="DN7342" s="17">
        <f>COUNTIF(AU7342:DM7342, "X")</f>
        <v>2</v>
      </c>
    </row>
    <row r="7343" spans="1:118" s="17" customFormat="1">
      <c r="A7343" s="17" t="s">
        <v>14126</v>
      </c>
      <c r="B7343" s="17">
        <v>55</v>
      </c>
      <c r="C7343" s="17">
        <v>152816</v>
      </c>
      <c r="D7343" s="17" t="s">
        <v>532</v>
      </c>
      <c r="E7343" s="17" t="s">
        <v>14127</v>
      </c>
      <c r="F7343" s="17" t="s">
        <v>14128</v>
      </c>
      <c r="H7343" s="309">
        <v>31005</v>
      </c>
      <c r="I7343" s="309">
        <v>43245</v>
      </c>
      <c r="J7343" s="17" t="s">
        <v>3888</v>
      </c>
      <c r="L7343" s="17" t="s">
        <v>13583</v>
      </c>
      <c r="N7343" s="17" t="s">
        <v>31</v>
      </c>
      <c r="O7343" s="17" t="s">
        <v>15</v>
      </c>
      <c r="P7343" s="17">
        <v>45373</v>
      </c>
      <c r="AC7343" s="17" t="s">
        <v>9895</v>
      </c>
      <c r="AD7343" s="17" t="s">
        <v>9896</v>
      </c>
      <c r="AF7343" s="17">
        <v>8</v>
      </c>
      <c r="AG7343" s="17">
        <v>2</v>
      </c>
      <c r="AM7343" s="17" t="s">
        <v>240</v>
      </c>
      <c r="AN7343" s="17" t="s">
        <v>13567</v>
      </c>
      <c r="AO7343" s="17">
        <v>3</v>
      </c>
      <c r="AP7343" s="17">
        <v>80</v>
      </c>
      <c r="AQ7343" s="17">
        <v>5</v>
      </c>
      <c r="AR7343" s="17" t="s">
        <v>9898</v>
      </c>
      <c r="AT7343" s="17" t="s">
        <v>12990</v>
      </c>
      <c r="DN7343" s="17">
        <f>COUNTIF(AU7343:DM7343, "X")</f>
        <v>0</v>
      </c>
    </row>
    <row r="7344" spans="1:118" s="17" customFormat="1">
      <c r="A7344" s="17" t="s">
        <v>16244</v>
      </c>
      <c r="B7344" s="17">
        <v>55</v>
      </c>
      <c r="C7344" s="17">
        <v>182470</v>
      </c>
      <c r="D7344" s="17" t="s">
        <v>16245</v>
      </c>
      <c r="E7344" s="17" t="s">
        <v>75</v>
      </c>
      <c r="F7344" s="17" t="s">
        <v>30</v>
      </c>
      <c r="H7344" s="309">
        <v>29440</v>
      </c>
      <c r="I7344" s="309">
        <v>43250</v>
      </c>
      <c r="J7344" s="17" t="s">
        <v>3888</v>
      </c>
      <c r="L7344" s="17" t="s">
        <v>700</v>
      </c>
      <c r="N7344" s="17" t="s">
        <v>31</v>
      </c>
      <c r="O7344" s="17" t="s">
        <v>15</v>
      </c>
      <c r="P7344" s="17">
        <v>45373</v>
      </c>
      <c r="AC7344" s="17" t="s">
        <v>9895</v>
      </c>
      <c r="AD7344" s="17" t="s">
        <v>9896</v>
      </c>
      <c r="AF7344" s="17">
        <v>8</v>
      </c>
      <c r="AG7344" s="17">
        <v>2</v>
      </c>
      <c r="AM7344" s="17" t="s">
        <v>37</v>
      </c>
      <c r="AN7344" s="17" t="s">
        <v>16071</v>
      </c>
      <c r="AO7344" s="17">
        <v>3</v>
      </c>
      <c r="AP7344" s="17">
        <v>80</v>
      </c>
      <c r="AQ7344" s="17">
        <v>5</v>
      </c>
      <c r="AR7344" s="17" t="s">
        <v>9898</v>
      </c>
      <c r="AT7344" s="17" t="s">
        <v>16072</v>
      </c>
      <c r="DN7344" s="17">
        <f>COUNTIF(AU7344:DM7344, "X")</f>
        <v>0</v>
      </c>
    </row>
    <row r="7345" spans="1:118" s="17" customFormat="1">
      <c r="A7345" s="17" t="s">
        <v>12398</v>
      </c>
      <c r="B7345" s="17">
        <v>55</v>
      </c>
      <c r="C7345" s="17">
        <v>152897</v>
      </c>
      <c r="D7345" s="17" t="s">
        <v>6459</v>
      </c>
      <c r="E7345" s="17" t="s">
        <v>18</v>
      </c>
      <c r="F7345" s="17" t="s">
        <v>30</v>
      </c>
      <c r="H7345" s="309">
        <v>26961</v>
      </c>
      <c r="I7345" s="309">
        <v>43249</v>
      </c>
      <c r="J7345" s="17" t="s">
        <v>3888</v>
      </c>
      <c r="L7345" s="17" t="s">
        <v>12337</v>
      </c>
      <c r="N7345" s="17" t="s">
        <v>31</v>
      </c>
      <c r="O7345" s="17" t="s">
        <v>15</v>
      </c>
      <c r="P7345" s="17">
        <v>45373</v>
      </c>
      <c r="AC7345" s="17" t="s">
        <v>9895</v>
      </c>
      <c r="AD7345" s="17" t="s">
        <v>9896</v>
      </c>
      <c r="AF7345" s="17">
        <v>15</v>
      </c>
      <c r="AG7345" s="17">
        <v>2</v>
      </c>
      <c r="AM7345" s="17" t="s">
        <v>295</v>
      </c>
      <c r="AN7345" s="17" t="s">
        <v>12166</v>
      </c>
      <c r="AO7345" s="17">
        <v>3</v>
      </c>
      <c r="AP7345" s="17">
        <v>80</v>
      </c>
      <c r="AQ7345" s="17">
        <v>5</v>
      </c>
      <c r="AR7345" s="17" t="s">
        <v>9898</v>
      </c>
      <c r="AT7345" s="17" t="s">
        <v>11929</v>
      </c>
      <c r="CC7345" s="17" t="s">
        <v>3901</v>
      </c>
      <c r="CH7345" s="17" t="s">
        <v>3901</v>
      </c>
      <c r="DN7345" s="17">
        <f>COUNTIF(AU7345:DM7345, "X")</f>
        <v>2</v>
      </c>
    </row>
    <row r="7346" spans="1:118" s="17" customFormat="1">
      <c r="A7346" s="17" t="s">
        <v>5704</v>
      </c>
      <c r="B7346" s="17">
        <v>55</v>
      </c>
      <c r="C7346" s="17">
        <v>182481</v>
      </c>
      <c r="D7346" s="17" t="s">
        <v>5705</v>
      </c>
      <c r="E7346" s="17" t="s">
        <v>5706</v>
      </c>
      <c r="F7346" s="17" t="s">
        <v>58</v>
      </c>
      <c r="H7346" s="309">
        <v>36567</v>
      </c>
      <c r="I7346" s="309">
        <v>43215</v>
      </c>
      <c r="J7346" s="17" t="s">
        <v>3888</v>
      </c>
      <c r="L7346" s="17" t="s">
        <v>5707</v>
      </c>
      <c r="N7346" s="17" t="s">
        <v>19</v>
      </c>
      <c r="O7346" s="17" t="s">
        <v>15</v>
      </c>
      <c r="P7346" s="17">
        <v>45356</v>
      </c>
      <c r="AC7346" s="17" t="s">
        <v>3890</v>
      </c>
      <c r="AD7346" s="17" t="s">
        <v>3891</v>
      </c>
      <c r="AF7346" s="17">
        <v>8</v>
      </c>
      <c r="AG7346" s="17">
        <v>2</v>
      </c>
      <c r="AM7346" s="17" t="s">
        <v>105</v>
      </c>
      <c r="AN7346" s="17" t="s">
        <v>5515</v>
      </c>
      <c r="AO7346" s="17">
        <v>3</v>
      </c>
      <c r="AP7346" s="17">
        <v>80</v>
      </c>
      <c r="AQ7346" s="17">
        <v>5</v>
      </c>
      <c r="AT7346" s="17" t="s">
        <v>5516</v>
      </c>
      <c r="DN7346" s="17">
        <f>COUNTIF(AU7346:DM7346, "X")</f>
        <v>0</v>
      </c>
    </row>
    <row r="7347" spans="1:118" s="17" customFormat="1">
      <c r="A7347" s="17" t="s">
        <v>26339</v>
      </c>
      <c r="B7347" s="17">
        <v>55</v>
      </c>
      <c r="C7347" s="17">
        <v>182482</v>
      </c>
      <c r="D7347" s="17" t="s">
        <v>26340</v>
      </c>
      <c r="E7347" s="17" t="s">
        <v>26341</v>
      </c>
      <c r="F7347" s="17" t="s">
        <v>26342</v>
      </c>
      <c r="H7347" s="309">
        <v>34103</v>
      </c>
      <c r="I7347" s="309">
        <v>43234</v>
      </c>
      <c r="J7347" s="17" t="s">
        <v>3888</v>
      </c>
      <c r="L7347" s="17" t="s">
        <v>26343</v>
      </c>
      <c r="N7347" s="17" t="s">
        <v>14</v>
      </c>
      <c r="O7347" s="17" t="s">
        <v>15</v>
      </c>
      <c r="P7347" s="17">
        <v>45371</v>
      </c>
      <c r="AC7347" s="17" t="s">
        <v>17772</v>
      </c>
      <c r="AF7347" s="17">
        <v>8</v>
      </c>
      <c r="AG7347" s="17">
        <v>2</v>
      </c>
      <c r="AH7347" s="17" t="s">
        <v>11926</v>
      </c>
      <c r="AK7347" s="17" t="s">
        <v>17298</v>
      </c>
      <c r="AM7347" s="17" t="s">
        <v>78</v>
      </c>
      <c r="AN7347" s="17" t="s">
        <v>26289</v>
      </c>
      <c r="AO7347" s="17">
        <v>3</v>
      </c>
      <c r="AP7347" s="17">
        <v>80</v>
      </c>
      <c r="AQ7347" s="17">
        <v>5</v>
      </c>
      <c r="AT7347" s="17" t="s">
        <v>25610</v>
      </c>
      <c r="DN7347" s="17">
        <f>COUNTIF(AU7347:DM7347, "X")</f>
        <v>0</v>
      </c>
    </row>
    <row r="7348" spans="1:118" s="17" customFormat="1">
      <c r="A7348" s="17" t="s">
        <v>13154</v>
      </c>
      <c r="B7348" s="17">
        <v>55</v>
      </c>
      <c r="C7348" s="17">
        <v>182484</v>
      </c>
      <c r="D7348" s="17" t="s">
        <v>13155</v>
      </c>
      <c r="E7348" s="17" t="s">
        <v>342</v>
      </c>
      <c r="F7348" s="17" t="s">
        <v>22</v>
      </c>
      <c r="H7348" s="309">
        <v>27169</v>
      </c>
      <c r="I7348" s="309">
        <v>43255</v>
      </c>
      <c r="J7348" s="17" t="s">
        <v>3888</v>
      </c>
      <c r="L7348" s="17" t="s">
        <v>13115</v>
      </c>
      <c r="N7348" s="17" t="s">
        <v>31</v>
      </c>
      <c r="O7348" s="17" t="s">
        <v>15</v>
      </c>
      <c r="P7348" s="17">
        <v>45373</v>
      </c>
      <c r="AC7348" s="17" t="s">
        <v>9895</v>
      </c>
      <c r="AF7348" s="17">
        <v>8</v>
      </c>
      <c r="AG7348" s="17">
        <v>2</v>
      </c>
      <c r="AH7348" s="17" t="s">
        <v>11926</v>
      </c>
      <c r="AK7348" s="17" t="s">
        <v>11927</v>
      </c>
      <c r="AM7348" s="17" t="s">
        <v>59</v>
      </c>
      <c r="AN7348" s="17" t="s">
        <v>12989</v>
      </c>
      <c r="AO7348" s="17">
        <v>3</v>
      </c>
      <c r="AP7348" s="17">
        <v>80</v>
      </c>
      <c r="AQ7348" s="17">
        <v>5</v>
      </c>
      <c r="AR7348" s="17" t="s">
        <v>9898</v>
      </c>
      <c r="AT7348" s="17" t="s">
        <v>12990</v>
      </c>
      <c r="DA7348" s="17" t="s">
        <v>3901</v>
      </c>
      <c r="DF7348" s="17" t="s">
        <v>3901</v>
      </c>
      <c r="DN7348" s="17">
        <f>COUNTIF(AU7348:DM7348, "X")</f>
        <v>2</v>
      </c>
    </row>
    <row r="7349" spans="1:118" s="17" customFormat="1">
      <c r="A7349" s="17" t="s">
        <v>5761</v>
      </c>
      <c r="B7349" s="17">
        <v>55</v>
      </c>
      <c r="C7349" s="17">
        <v>182487</v>
      </c>
      <c r="D7349" s="17" t="s">
        <v>4395</v>
      </c>
      <c r="E7349" s="17" t="s">
        <v>871</v>
      </c>
      <c r="F7349" s="17" t="s">
        <v>523</v>
      </c>
      <c r="H7349" s="309">
        <v>35590</v>
      </c>
      <c r="I7349" s="309">
        <v>43260</v>
      </c>
      <c r="J7349" s="17" t="s">
        <v>3888</v>
      </c>
      <c r="L7349" s="17" t="s">
        <v>5762</v>
      </c>
      <c r="N7349" s="17" t="s">
        <v>19</v>
      </c>
      <c r="O7349" s="17" t="s">
        <v>15</v>
      </c>
      <c r="P7349" s="17">
        <v>45356</v>
      </c>
      <c r="AC7349" s="17" t="s">
        <v>3890</v>
      </c>
      <c r="AD7349" s="17" t="s">
        <v>3891</v>
      </c>
      <c r="AF7349" s="17">
        <v>15</v>
      </c>
      <c r="AG7349" s="17">
        <v>2</v>
      </c>
      <c r="AM7349" s="17" t="s">
        <v>105</v>
      </c>
      <c r="AN7349" s="17" t="s">
        <v>5515</v>
      </c>
      <c r="AO7349" s="17">
        <v>3</v>
      </c>
      <c r="AP7349" s="17">
        <v>80</v>
      </c>
      <c r="AQ7349" s="17">
        <v>5</v>
      </c>
      <c r="AT7349" s="17" t="s">
        <v>5516</v>
      </c>
      <c r="DN7349" s="17">
        <f>COUNTIF(AU7349:DM7349, "X")</f>
        <v>0</v>
      </c>
    </row>
    <row r="7350" spans="1:118" s="17" customFormat="1">
      <c r="A7350" s="17" t="s">
        <v>5389</v>
      </c>
      <c r="B7350" s="17">
        <v>55</v>
      </c>
      <c r="C7350" s="17">
        <v>182491</v>
      </c>
      <c r="D7350" s="17" t="s">
        <v>5390</v>
      </c>
      <c r="E7350" s="17" t="s">
        <v>5391</v>
      </c>
      <c r="F7350" s="17" t="s">
        <v>131</v>
      </c>
      <c r="H7350" s="309">
        <v>36683</v>
      </c>
      <c r="I7350" s="309">
        <v>43257</v>
      </c>
      <c r="J7350" s="17" t="s">
        <v>3888</v>
      </c>
      <c r="L7350" s="17" t="s">
        <v>5392</v>
      </c>
      <c r="N7350" s="17" t="s">
        <v>19</v>
      </c>
      <c r="O7350" s="17" t="s">
        <v>15</v>
      </c>
      <c r="P7350" s="17">
        <v>45356</v>
      </c>
      <c r="AC7350" s="17" t="s">
        <v>3890</v>
      </c>
      <c r="AD7350" s="17" t="s">
        <v>3891</v>
      </c>
      <c r="AF7350" s="17">
        <v>8</v>
      </c>
      <c r="AG7350" s="17">
        <v>2</v>
      </c>
      <c r="AM7350" s="17" t="s">
        <v>2603</v>
      </c>
      <c r="AN7350" s="17" t="s">
        <v>5023</v>
      </c>
      <c r="AO7350" s="17">
        <v>3</v>
      </c>
      <c r="AP7350" s="17">
        <v>80</v>
      </c>
      <c r="AQ7350" s="17">
        <v>5</v>
      </c>
      <c r="AT7350" s="17" t="s">
        <v>3893</v>
      </c>
      <c r="DN7350" s="17">
        <f>COUNTIF(AU7350:DM7350, "X")</f>
        <v>0</v>
      </c>
    </row>
    <row r="7351" spans="1:118" s="17" customFormat="1">
      <c r="A7351" s="17" t="s">
        <v>5684</v>
      </c>
      <c r="B7351" s="17">
        <v>55</v>
      </c>
      <c r="C7351" s="17">
        <v>182492</v>
      </c>
      <c r="D7351" s="17" t="s">
        <v>3932</v>
      </c>
      <c r="E7351" s="17" t="s">
        <v>5685</v>
      </c>
      <c r="F7351" s="17" t="s">
        <v>5686</v>
      </c>
      <c r="H7351" s="309">
        <v>36342</v>
      </c>
      <c r="I7351" s="309">
        <v>43257</v>
      </c>
      <c r="J7351" s="17" t="s">
        <v>3888</v>
      </c>
      <c r="L7351" s="17" t="s">
        <v>5687</v>
      </c>
      <c r="N7351" s="17" t="s">
        <v>19</v>
      </c>
      <c r="O7351" s="17" t="s">
        <v>15</v>
      </c>
      <c r="P7351" s="17">
        <v>45356</v>
      </c>
      <c r="AC7351" s="17" t="s">
        <v>3890</v>
      </c>
      <c r="AD7351" s="17" t="s">
        <v>3891</v>
      </c>
      <c r="AF7351" s="17">
        <v>15</v>
      </c>
      <c r="AG7351" s="17">
        <v>2</v>
      </c>
      <c r="AM7351" s="17" t="s">
        <v>105</v>
      </c>
      <c r="AN7351" s="17" t="s">
        <v>5515</v>
      </c>
      <c r="AO7351" s="17">
        <v>3</v>
      </c>
      <c r="AP7351" s="17">
        <v>80</v>
      </c>
      <c r="AQ7351" s="17">
        <v>5</v>
      </c>
      <c r="AT7351" s="17" t="s">
        <v>5516</v>
      </c>
      <c r="DN7351" s="17">
        <f>COUNTIF(AU7351:DM7351, "X")</f>
        <v>0</v>
      </c>
    </row>
    <row r="7352" spans="1:118" s="17" customFormat="1">
      <c r="A7352" s="17" t="s">
        <v>7961</v>
      </c>
      <c r="B7352" s="17">
        <v>55</v>
      </c>
      <c r="C7352" s="17">
        <v>182494</v>
      </c>
      <c r="D7352" s="17" t="s">
        <v>4033</v>
      </c>
      <c r="E7352" s="17" t="s">
        <v>600</v>
      </c>
      <c r="F7352" s="17" t="s">
        <v>4187</v>
      </c>
      <c r="G7352" s="17" t="s">
        <v>49</v>
      </c>
      <c r="H7352" s="309">
        <v>36538</v>
      </c>
      <c r="I7352" s="309">
        <v>43257</v>
      </c>
      <c r="J7352" s="17" t="s">
        <v>3888</v>
      </c>
      <c r="L7352" s="17" t="s">
        <v>7802</v>
      </c>
      <c r="N7352" s="17" t="s">
        <v>19</v>
      </c>
      <c r="O7352" s="17" t="s">
        <v>15</v>
      </c>
      <c r="P7352" s="17">
        <v>45356</v>
      </c>
      <c r="AC7352" s="17" t="s">
        <v>3890</v>
      </c>
      <c r="AD7352" s="17" t="s">
        <v>3891</v>
      </c>
      <c r="AF7352" s="17">
        <v>8</v>
      </c>
      <c r="AG7352" s="17">
        <v>2</v>
      </c>
      <c r="AM7352" s="17" t="s">
        <v>2606</v>
      </c>
      <c r="AN7352" s="17" t="s">
        <v>7570</v>
      </c>
      <c r="AO7352" s="17">
        <v>3</v>
      </c>
      <c r="AP7352" s="17">
        <v>80</v>
      </c>
      <c r="AQ7352" s="17">
        <v>5</v>
      </c>
      <c r="AT7352" s="17" t="s">
        <v>6589</v>
      </c>
      <c r="DN7352" s="17">
        <f>COUNTIF(AU7352:DM7352, "X")</f>
        <v>0</v>
      </c>
    </row>
    <row r="7353" spans="1:118" s="17" customFormat="1">
      <c r="A7353" s="17" t="s">
        <v>8503</v>
      </c>
      <c r="B7353" s="17">
        <v>55</v>
      </c>
      <c r="C7353" s="17">
        <v>182495</v>
      </c>
      <c r="D7353" s="17" t="s">
        <v>8504</v>
      </c>
      <c r="E7353" s="17" t="s">
        <v>304</v>
      </c>
      <c r="F7353" s="17" t="s">
        <v>445</v>
      </c>
      <c r="H7353" s="309">
        <v>36458</v>
      </c>
      <c r="I7353" s="309">
        <v>43257</v>
      </c>
      <c r="J7353" s="17" t="s">
        <v>3888</v>
      </c>
      <c r="L7353" s="17" t="s">
        <v>8505</v>
      </c>
      <c r="N7353" s="17" t="s">
        <v>19</v>
      </c>
      <c r="O7353" s="17" t="s">
        <v>15</v>
      </c>
      <c r="P7353" s="17">
        <v>45356</v>
      </c>
      <c r="AC7353" s="17" t="s">
        <v>3890</v>
      </c>
      <c r="AD7353" s="17" t="s">
        <v>3891</v>
      </c>
      <c r="AF7353" s="17">
        <v>8</v>
      </c>
      <c r="AG7353" s="17">
        <v>2</v>
      </c>
      <c r="AM7353" s="17" t="s">
        <v>2607</v>
      </c>
      <c r="AN7353" s="17" t="s">
        <v>8305</v>
      </c>
      <c r="AO7353" s="17">
        <v>3</v>
      </c>
      <c r="AP7353" s="17">
        <v>80</v>
      </c>
      <c r="AQ7353" s="17">
        <v>5</v>
      </c>
      <c r="AT7353" s="17" t="s">
        <v>7979</v>
      </c>
      <c r="DN7353" s="17">
        <f>COUNTIF(AU7353:DM7353, "X")</f>
        <v>0</v>
      </c>
    </row>
    <row r="7354" spans="1:118" s="17" customFormat="1">
      <c r="A7354" s="17" t="s">
        <v>16662</v>
      </c>
      <c r="B7354" s="17">
        <v>55</v>
      </c>
      <c r="C7354" s="17">
        <v>182496</v>
      </c>
      <c r="D7354" s="17" t="s">
        <v>16663</v>
      </c>
      <c r="E7354" s="17" t="s">
        <v>164</v>
      </c>
      <c r="F7354" s="17" t="s">
        <v>75</v>
      </c>
      <c r="H7354" s="309">
        <v>35605</v>
      </c>
      <c r="I7354" s="309">
        <v>43258</v>
      </c>
      <c r="J7354" s="17" t="s">
        <v>3888</v>
      </c>
      <c r="L7354" s="17" t="s">
        <v>16664</v>
      </c>
      <c r="N7354" s="17" t="s">
        <v>31</v>
      </c>
      <c r="O7354" s="17" t="s">
        <v>15</v>
      </c>
      <c r="P7354" s="17">
        <v>45373</v>
      </c>
      <c r="AC7354" s="17" t="s">
        <v>9895</v>
      </c>
      <c r="AD7354" s="17" t="s">
        <v>9896</v>
      </c>
      <c r="AF7354" s="17">
        <v>8</v>
      </c>
      <c r="AG7354" s="17">
        <v>2</v>
      </c>
      <c r="AM7354" s="17" t="s">
        <v>124</v>
      </c>
      <c r="AN7354" s="17" t="s">
        <v>16646</v>
      </c>
      <c r="AO7354" s="17">
        <v>3</v>
      </c>
      <c r="AP7354" s="17">
        <v>80</v>
      </c>
      <c r="AQ7354" s="17">
        <v>5</v>
      </c>
      <c r="AR7354" s="17" t="s">
        <v>9898</v>
      </c>
      <c r="AT7354" s="17" t="s">
        <v>9899</v>
      </c>
      <c r="DN7354" s="17">
        <f>COUNTIF(AU7354:DM7354, "X")</f>
        <v>0</v>
      </c>
    </row>
    <row r="7355" spans="1:118" s="17" customFormat="1">
      <c r="A7355" s="17" t="s">
        <v>14393</v>
      </c>
      <c r="B7355" s="17">
        <v>55</v>
      </c>
      <c r="C7355" s="17">
        <v>182499</v>
      </c>
      <c r="D7355" s="17" t="s">
        <v>850</v>
      </c>
      <c r="E7355" s="17" t="s">
        <v>429</v>
      </c>
      <c r="F7355" s="17" t="s">
        <v>166</v>
      </c>
      <c r="H7355" s="309">
        <v>36583</v>
      </c>
      <c r="I7355" s="309">
        <v>43259</v>
      </c>
      <c r="J7355" s="17" t="s">
        <v>3888</v>
      </c>
      <c r="L7355" s="17" t="s">
        <v>14373</v>
      </c>
      <c r="N7355" s="17" t="s">
        <v>31</v>
      </c>
      <c r="O7355" s="17" t="s">
        <v>15</v>
      </c>
      <c r="P7355" s="17">
        <v>45373</v>
      </c>
      <c r="AC7355" s="17" t="s">
        <v>9895</v>
      </c>
      <c r="AD7355" s="17" t="s">
        <v>9896</v>
      </c>
      <c r="AF7355" s="17">
        <v>8</v>
      </c>
      <c r="AG7355" s="17">
        <v>2</v>
      </c>
      <c r="AM7355" s="17" t="s">
        <v>108</v>
      </c>
      <c r="AN7355" s="17" t="s">
        <v>14364</v>
      </c>
      <c r="AO7355" s="17">
        <v>3</v>
      </c>
      <c r="AP7355" s="17">
        <v>80</v>
      </c>
      <c r="AQ7355" s="17">
        <v>5</v>
      </c>
      <c r="AR7355" s="17" t="s">
        <v>9898</v>
      </c>
      <c r="AT7355" s="17" t="s">
        <v>14152</v>
      </c>
      <c r="DA7355" s="17" t="s">
        <v>3901</v>
      </c>
      <c r="DN7355" s="17">
        <f>COUNTIF(AU7355:DM7355, "X")</f>
        <v>1</v>
      </c>
    </row>
    <row r="7356" spans="1:118" s="17" customFormat="1">
      <c r="A7356" s="17" t="s">
        <v>6853</v>
      </c>
      <c r="B7356" s="17">
        <v>55</v>
      </c>
      <c r="C7356" s="17">
        <v>182501</v>
      </c>
      <c r="D7356" s="17" t="s">
        <v>6854</v>
      </c>
      <c r="E7356" s="17" t="s">
        <v>318</v>
      </c>
      <c r="F7356" s="17" t="s">
        <v>657</v>
      </c>
      <c r="H7356" s="309">
        <v>34893</v>
      </c>
      <c r="I7356" s="309">
        <v>43259</v>
      </c>
      <c r="J7356" s="17" t="s">
        <v>3888</v>
      </c>
      <c r="L7356" s="17" t="s">
        <v>561</v>
      </c>
      <c r="M7356" s="17" t="s">
        <v>6735</v>
      </c>
      <c r="N7356" s="17" t="s">
        <v>19</v>
      </c>
      <c r="O7356" s="17" t="s">
        <v>15</v>
      </c>
      <c r="P7356" s="17">
        <v>45356</v>
      </c>
      <c r="AC7356" s="17" t="s">
        <v>3890</v>
      </c>
      <c r="AD7356" s="17" t="s">
        <v>3891</v>
      </c>
      <c r="AF7356" s="17">
        <v>8</v>
      </c>
      <c r="AG7356" s="17">
        <v>2</v>
      </c>
      <c r="AM7356" s="17" t="s">
        <v>248</v>
      </c>
      <c r="AN7356" s="17" t="s">
        <v>6588</v>
      </c>
      <c r="AO7356" s="17">
        <v>3</v>
      </c>
      <c r="AP7356" s="17">
        <v>80</v>
      </c>
      <c r="AQ7356" s="17">
        <v>5</v>
      </c>
      <c r="AT7356" s="17" t="s">
        <v>6589</v>
      </c>
      <c r="DA7356" s="17" t="s">
        <v>3901</v>
      </c>
      <c r="DN7356" s="17">
        <f>COUNTIF(AU7356:DM7356, "X")</f>
        <v>1</v>
      </c>
    </row>
    <row r="7357" spans="1:118" s="17" customFormat="1">
      <c r="A7357" s="17" t="s">
        <v>19061</v>
      </c>
      <c r="B7357" s="17">
        <v>55</v>
      </c>
      <c r="C7357" s="17">
        <v>182511</v>
      </c>
      <c r="D7357" s="17" t="s">
        <v>19062</v>
      </c>
      <c r="E7357" s="17" t="s">
        <v>130</v>
      </c>
      <c r="F7357" s="17" t="s">
        <v>25</v>
      </c>
      <c r="H7357" s="309">
        <v>21242</v>
      </c>
      <c r="I7357" s="309">
        <v>43260</v>
      </c>
      <c r="J7357" s="17" t="s">
        <v>3888</v>
      </c>
      <c r="K7357" s="17" t="s">
        <v>30</v>
      </c>
      <c r="L7357" s="17" t="s">
        <v>19063</v>
      </c>
      <c r="N7357" s="17" t="s">
        <v>31</v>
      </c>
      <c r="O7357" s="17" t="s">
        <v>15</v>
      </c>
      <c r="P7357" s="17">
        <v>45373</v>
      </c>
      <c r="AD7357" s="17" t="s">
        <v>9896</v>
      </c>
      <c r="AF7357" s="17">
        <v>8</v>
      </c>
      <c r="AG7357" s="17">
        <v>2</v>
      </c>
      <c r="AM7357" s="17" t="s">
        <v>314</v>
      </c>
      <c r="AN7357" s="17" t="s">
        <v>18984</v>
      </c>
      <c r="AO7357" s="17">
        <v>3</v>
      </c>
      <c r="AP7357" s="17">
        <v>80</v>
      </c>
      <c r="AQ7357" s="17">
        <v>5</v>
      </c>
      <c r="AR7357" s="17" t="s">
        <v>9898</v>
      </c>
      <c r="AV7357" s="17" t="s">
        <v>3901</v>
      </c>
      <c r="BD7357" s="17" t="s">
        <v>3901</v>
      </c>
      <c r="BS7357" s="17" t="s">
        <v>3901</v>
      </c>
      <c r="BY7357" s="17" t="s">
        <v>3901</v>
      </c>
      <c r="CR7357" s="17" t="s">
        <v>30</v>
      </c>
      <c r="CU7357" s="17" t="s">
        <v>3901</v>
      </c>
      <c r="CX7357" s="17" t="s">
        <v>3901</v>
      </c>
      <c r="DA7357" s="17" t="s">
        <v>3901</v>
      </c>
      <c r="DE7357" s="17" t="s">
        <v>30</v>
      </c>
      <c r="DF7357" s="17" t="s">
        <v>3901</v>
      </c>
      <c r="DN7357" s="17">
        <f>COUNTIF(AU7357:DM7357, "X")</f>
        <v>8</v>
      </c>
    </row>
    <row r="7358" spans="1:118" s="17" customFormat="1">
      <c r="A7358" s="17" t="s">
        <v>23245</v>
      </c>
      <c r="B7358" s="17">
        <v>55</v>
      </c>
      <c r="C7358" s="17">
        <v>161630</v>
      </c>
      <c r="D7358" s="17" t="s">
        <v>7106</v>
      </c>
      <c r="E7358" s="17" t="s">
        <v>20107</v>
      </c>
      <c r="F7358" s="17" t="s">
        <v>12</v>
      </c>
      <c r="H7358" s="309">
        <v>34308</v>
      </c>
      <c r="I7358" s="309">
        <v>43262</v>
      </c>
      <c r="J7358" s="17" t="s">
        <v>3888</v>
      </c>
      <c r="L7358" s="17" t="s">
        <v>23246</v>
      </c>
      <c r="N7358" s="17" t="s">
        <v>126</v>
      </c>
      <c r="O7358" s="17" t="s">
        <v>15</v>
      </c>
      <c r="P7358" s="17">
        <v>45383</v>
      </c>
      <c r="AF7358" s="17">
        <v>8</v>
      </c>
      <c r="AG7358" s="17">
        <v>2</v>
      </c>
      <c r="AI7358" s="17" t="s">
        <v>20542</v>
      </c>
      <c r="AM7358" s="17" t="s">
        <v>259</v>
      </c>
      <c r="AN7358" s="17" t="s">
        <v>23210</v>
      </c>
      <c r="AO7358" s="17">
        <v>3</v>
      </c>
      <c r="AP7358" s="17">
        <v>80</v>
      </c>
      <c r="AQ7358" s="17">
        <v>5</v>
      </c>
      <c r="AR7358" s="17" t="s">
        <v>22585</v>
      </c>
      <c r="CH7358" s="17" t="s">
        <v>3901</v>
      </c>
      <c r="CU7358" s="17" t="s">
        <v>3901</v>
      </c>
      <c r="DA7358" s="17" t="s">
        <v>3901</v>
      </c>
      <c r="DN7358" s="17">
        <f>COUNTIF(AU7358:DM7358, "X")</f>
        <v>3</v>
      </c>
    </row>
    <row r="7359" spans="1:118" s="17" customFormat="1">
      <c r="A7359" s="17" t="s">
        <v>13584</v>
      </c>
      <c r="B7359" s="17">
        <v>55</v>
      </c>
      <c r="C7359" s="17">
        <v>182516</v>
      </c>
      <c r="D7359" s="17" t="s">
        <v>215</v>
      </c>
      <c r="E7359" s="17" t="s">
        <v>224</v>
      </c>
      <c r="F7359" s="17" t="s">
        <v>428</v>
      </c>
      <c r="H7359" s="309">
        <v>29362</v>
      </c>
      <c r="I7359" s="309">
        <v>43251</v>
      </c>
      <c r="J7359" s="17" t="s">
        <v>3888</v>
      </c>
      <c r="L7359" s="17" t="s">
        <v>13585</v>
      </c>
      <c r="N7359" s="17" t="s">
        <v>31</v>
      </c>
      <c r="O7359" s="17" t="s">
        <v>15</v>
      </c>
      <c r="P7359" s="17">
        <v>45373</v>
      </c>
      <c r="AC7359" s="17" t="s">
        <v>9895</v>
      </c>
      <c r="AD7359" s="17" t="s">
        <v>9896</v>
      </c>
      <c r="AF7359" s="17">
        <v>15</v>
      </c>
      <c r="AG7359" s="17">
        <v>2</v>
      </c>
      <c r="AM7359" s="17" t="s">
        <v>240</v>
      </c>
      <c r="AN7359" s="17" t="s">
        <v>13567</v>
      </c>
      <c r="AO7359" s="17">
        <v>3</v>
      </c>
      <c r="AP7359" s="17">
        <v>80</v>
      </c>
      <c r="AQ7359" s="17">
        <v>5</v>
      </c>
      <c r="AR7359" s="17" t="s">
        <v>9898</v>
      </c>
      <c r="AT7359" s="17" t="s">
        <v>12990</v>
      </c>
      <c r="DN7359" s="17">
        <f>COUNTIF(AU7359:DM7359, "X")</f>
        <v>0</v>
      </c>
    </row>
    <row r="7360" spans="1:118" s="17" customFormat="1">
      <c r="A7360" s="17" t="s">
        <v>14484</v>
      </c>
      <c r="B7360" s="17">
        <v>55</v>
      </c>
      <c r="C7360" s="17">
        <v>182519</v>
      </c>
      <c r="D7360" s="17" t="s">
        <v>14485</v>
      </c>
      <c r="E7360" s="17" t="s">
        <v>374</v>
      </c>
      <c r="F7360" s="17" t="s">
        <v>159</v>
      </c>
      <c r="H7360" s="309">
        <v>34999</v>
      </c>
      <c r="I7360" s="309">
        <v>43263</v>
      </c>
      <c r="J7360" s="17" t="s">
        <v>3888</v>
      </c>
      <c r="L7360" s="17" t="s">
        <v>14486</v>
      </c>
      <c r="N7360" s="17" t="s">
        <v>31</v>
      </c>
      <c r="O7360" s="17" t="s">
        <v>15</v>
      </c>
      <c r="P7360" s="17">
        <v>45373</v>
      </c>
      <c r="AC7360" s="17" t="s">
        <v>9895</v>
      </c>
      <c r="AD7360" s="17" t="s">
        <v>9896</v>
      </c>
      <c r="AF7360" s="17">
        <v>15</v>
      </c>
      <c r="AG7360" s="17">
        <v>2</v>
      </c>
      <c r="AM7360" s="17" t="s">
        <v>108</v>
      </c>
      <c r="AN7360" s="17" t="s">
        <v>14364</v>
      </c>
      <c r="AO7360" s="17">
        <v>3</v>
      </c>
      <c r="AP7360" s="17">
        <v>80</v>
      </c>
      <c r="AQ7360" s="17">
        <v>5</v>
      </c>
      <c r="AR7360" s="17" t="s">
        <v>9898</v>
      </c>
      <c r="AT7360" s="17" t="s">
        <v>14152</v>
      </c>
      <c r="DN7360" s="17">
        <f>COUNTIF(AU7360:DM7360, "X")</f>
        <v>0</v>
      </c>
    </row>
    <row r="7361" spans="1:118" s="17" customFormat="1">
      <c r="A7361" s="17" t="s">
        <v>18711</v>
      </c>
      <c r="B7361" s="17">
        <v>55</v>
      </c>
      <c r="C7361" s="17">
        <v>182523</v>
      </c>
      <c r="D7361" s="17" t="s">
        <v>8156</v>
      </c>
      <c r="E7361" s="17" t="s">
        <v>431</v>
      </c>
      <c r="F7361" s="17" t="s">
        <v>5402</v>
      </c>
      <c r="H7361" s="309">
        <v>21503</v>
      </c>
      <c r="I7361" s="309">
        <v>43264</v>
      </c>
      <c r="J7361" s="17" t="s">
        <v>3888</v>
      </c>
      <c r="L7361" s="17" t="s">
        <v>18712</v>
      </c>
      <c r="N7361" s="17" t="s">
        <v>31</v>
      </c>
      <c r="O7361" s="17" t="s">
        <v>15</v>
      </c>
      <c r="P7361" s="17">
        <v>45373</v>
      </c>
      <c r="AD7361" s="17" t="s">
        <v>9896</v>
      </c>
      <c r="AF7361" s="17">
        <v>8</v>
      </c>
      <c r="AG7361" s="17">
        <v>2</v>
      </c>
      <c r="AM7361" s="17" t="s">
        <v>136</v>
      </c>
      <c r="AN7361" s="17" t="s">
        <v>18697</v>
      </c>
      <c r="AO7361" s="17">
        <v>3</v>
      </c>
      <c r="AP7361" s="17">
        <v>80</v>
      </c>
      <c r="AQ7361" s="17">
        <v>5</v>
      </c>
      <c r="AR7361" s="17" t="s">
        <v>9898</v>
      </c>
      <c r="AU7361" s="17" t="s">
        <v>21</v>
      </c>
      <c r="AV7361" s="17" t="s">
        <v>3901</v>
      </c>
      <c r="AW7361" s="17" t="s">
        <v>3901</v>
      </c>
      <c r="AX7361" s="17" t="s">
        <v>3901</v>
      </c>
      <c r="AY7361" s="17" t="s">
        <v>30</v>
      </c>
      <c r="AZ7361" s="17" t="s">
        <v>3901</v>
      </c>
      <c r="BA7361" s="17" t="s">
        <v>3901</v>
      </c>
      <c r="BB7361" s="17" t="s">
        <v>3901</v>
      </c>
      <c r="BC7361" s="17" t="s">
        <v>21</v>
      </c>
      <c r="BD7361" s="17" t="s">
        <v>3901</v>
      </c>
      <c r="BH7361" s="17" t="s">
        <v>3901</v>
      </c>
      <c r="BJ7361" s="17" t="s">
        <v>21</v>
      </c>
      <c r="BK7361" s="17" t="s">
        <v>3901</v>
      </c>
      <c r="BN7361" s="17" t="s">
        <v>3901</v>
      </c>
      <c r="BQ7361" s="17" t="s">
        <v>30</v>
      </c>
      <c r="BS7361" s="17" t="s">
        <v>3901</v>
      </c>
      <c r="BY7361" s="17" t="s">
        <v>3901</v>
      </c>
      <c r="CC7361" s="17" t="s">
        <v>3901</v>
      </c>
      <c r="CF7361" s="17" t="s">
        <v>3901</v>
      </c>
      <c r="CG7361" s="17" t="s">
        <v>21</v>
      </c>
      <c r="CH7361" s="17" t="s">
        <v>3901</v>
      </c>
      <c r="CN7361" s="17" t="s">
        <v>3901</v>
      </c>
      <c r="CQ7361" s="17" t="s">
        <v>3901</v>
      </c>
      <c r="CR7361" s="17" t="s">
        <v>21</v>
      </c>
      <c r="CU7361" s="17" t="s">
        <v>3901</v>
      </c>
      <c r="DA7361" s="17" t="s">
        <v>3901</v>
      </c>
      <c r="DD7361" s="17" t="s">
        <v>3901</v>
      </c>
      <c r="DF7361" s="17" t="s">
        <v>3901</v>
      </c>
      <c r="DN7361" s="17">
        <f>COUNTIF(AU7361:DM7361, "X")</f>
        <v>21</v>
      </c>
    </row>
    <row r="7362" spans="1:118" s="17" customFormat="1">
      <c r="A7362" s="17" t="s">
        <v>21008</v>
      </c>
      <c r="B7362" s="17">
        <v>55</v>
      </c>
      <c r="C7362" s="17">
        <v>182522</v>
      </c>
      <c r="D7362" s="17" t="s">
        <v>21009</v>
      </c>
      <c r="E7362" s="17" t="s">
        <v>269</v>
      </c>
      <c r="F7362" s="17" t="s">
        <v>65</v>
      </c>
      <c r="H7362" s="309">
        <v>25197</v>
      </c>
      <c r="I7362" s="309">
        <v>43259</v>
      </c>
      <c r="J7362" s="17" t="s">
        <v>3888</v>
      </c>
      <c r="L7362" s="17" t="s">
        <v>21010</v>
      </c>
      <c r="N7362" s="17" t="s">
        <v>80</v>
      </c>
      <c r="O7362" s="17" t="s">
        <v>15</v>
      </c>
      <c r="P7362" s="17">
        <v>45308</v>
      </c>
      <c r="AF7362" s="17">
        <v>8</v>
      </c>
      <c r="AG7362" s="17">
        <v>2</v>
      </c>
      <c r="AI7362" s="17" t="s">
        <v>20851</v>
      </c>
      <c r="AM7362" s="17" t="s">
        <v>27</v>
      </c>
      <c r="AN7362" s="17" t="s">
        <v>20847</v>
      </c>
      <c r="AO7362" s="17">
        <v>3</v>
      </c>
      <c r="AP7362" s="17">
        <v>80</v>
      </c>
      <c r="AQ7362" s="17">
        <v>5</v>
      </c>
      <c r="AR7362" s="17" t="s">
        <v>20671</v>
      </c>
      <c r="DN7362" s="17">
        <f>COUNTIF(AU7362:DM7362, "X")</f>
        <v>0</v>
      </c>
    </row>
    <row r="7363" spans="1:118" s="17" customFormat="1">
      <c r="A7363" s="523" t="s">
        <v>952</v>
      </c>
      <c r="B7363" s="17">
        <v>55</v>
      </c>
      <c r="C7363" s="17">
        <v>182532</v>
      </c>
      <c r="D7363" s="17" t="s">
        <v>953</v>
      </c>
      <c r="E7363" s="17" t="s">
        <v>143</v>
      </c>
      <c r="F7363" s="17" t="s">
        <v>61</v>
      </c>
      <c r="H7363" s="309">
        <v>33245</v>
      </c>
      <c r="I7363" s="309">
        <v>43265</v>
      </c>
      <c r="J7363" s="17" t="s">
        <v>3888</v>
      </c>
      <c r="L7363" s="17" t="s">
        <v>954</v>
      </c>
      <c r="N7363" s="17" t="s">
        <v>14</v>
      </c>
      <c r="O7363" s="17" t="s">
        <v>15</v>
      </c>
      <c r="P7363" s="17">
        <v>45371</v>
      </c>
      <c r="AF7363" s="17">
        <v>15</v>
      </c>
      <c r="AG7363" s="17">
        <v>2</v>
      </c>
      <c r="AI7363" s="17" t="s">
        <v>10178</v>
      </c>
      <c r="AM7363" s="17" t="s">
        <v>219</v>
      </c>
      <c r="AN7363" s="17" t="s">
        <v>19675</v>
      </c>
      <c r="AO7363" s="17">
        <v>3</v>
      </c>
      <c r="AP7363" s="17">
        <v>80</v>
      </c>
      <c r="AQ7363" s="17">
        <v>5</v>
      </c>
      <c r="AR7363" s="17" t="s">
        <v>10180</v>
      </c>
      <c r="CR7363" s="17" t="s">
        <v>21</v>
      </c>
      <c r="CU7363" s="17" t="s">
        <v>3901</v>
      </c>
      <c r="DA7363" s="17" t="s">
        <v>3901</v>
      </c>
      <c r="DF7363" s="17" t="s">
        <v>3901</v>
      </c>
      <c r="DN7363" s="17">
        <f>COUNTIF(AU7363:DM7363, "X")</f>
        <v>3</v>
      </c>
    </row>
    <row r="7364" spans="1:118" s="17" customFormat="1">
      <c r="A7364" s="17" t="s">
        <v>14678</v>
      </c>
      <c r="B7364" s="17">
        <v>55</v>
      </c>
      <c r="C7364" s="17">
        <v>182533</v>
      </c>
      <c r="D7364" s="17" t="s">
        <v>309</v>
      </c>
      <c r="E7364" s="17" t="s">
        <v>422</v>
      </c>
      <c r="F7364" s="17" t="s">
        <v>291</v>
      </c>
      <c r="H7364" s="309">
        <v>35614</v>
      </c>
      <c r="I7364" s="309">
        <v>43265</v>
      </c>
      <c r="J7364" s="17" t="s">
        <v>3888</v>
      </c>
      <c r="L7364" s="17" t="s">
        <v>14486</v>
      </c>
      <c r="N7364" s="17" t="s">
        <v>31</v>
      </c>
      <c r="O7364" s="17" t="s">
        <v>15</v>
      </c>
      <c r="P7364" s="17">
        <v>45373</v>
      </c>
      <c r="Q7364" s="17">
        <v>4130</v>
      </c>
      <c r="AC7364" s="17" t="s">
        <v>9895</v>
      </c>
      <c r="AD7364" s="17" t="s">
        <v>9896</v>
      </c>
      <c r="AF7364" s="17">
        <v>8</v>
      </c>
      <c r="AG7364" s="17">
        <v>2</v>
      </c>
      <c r="AM7364" s="17" t="s">
        <v>108</v>
      </c>
      <c r="AN7364" s="17" t="s">
        <v>14364</v>
      </c>
      <c r="AO7364" s="17">
        <v>3</v>
      </c>
      <c r="AP7364" s="17">
        <v>80</v>
      </c>
      <c r="AQ7364" s="17">
        <v>5</v>
      </c>
      <c r="AR7364" s="17" t="s">
        <v>9898</v>
      </c>
      <c r="AT7364" s="17" t="s">
        <v>14152</v>
      </c>
      <c r="CR7364" s="17" t="s">
        <v>30</v>
      </c>
      <c r="CU7364" s="17" t="s">
        <v>3901</v>
      </c>
      <c r="DN7364" s="17">
        <f>COUNTIF(AU7364:DM7364, "X")</f>
        <v>1</v>
      </c>
    </row>
    <row r="7365" spans="1:118" s="17" customFormat="1">
      <c r="A7365" s="17" t="s">
        <v>13113</v>
      </c>
      <c r="B7365" s="17">
        <v>55</v>
      </c>
      <c r="C7365" s="17">
        <v>182534</v>
      </c>
      <c r="D7365" s="17" t="s">
        <v>13114</v>
      </c>
      <c r="E7365" s="17" t="s">
        <v>205</v>
      </c>
      <c r="F7365" s="17" t="s">
        <v>624</v>
      </c>
      <c r="H7365" s="309">
        <v>25053</v>
      </c>
      <c r="I7365" s="309">
        <v>43245</v>
      </c>
      <c r="J7365" s="17" t="s">
        <v>3888</v>
      </c>
      <c r="L7365" s="17" t="s">
        <v>13115</v>
      </c>
      <c r="N7365" s="17" t="s">
        <v>31</v>
      </c>
      <c r="O7365" s="17" t="s">
        <v>15</v>
      </c>
      <c r="P7365" s="17">
        <v>45373</v>
      </c>
      <c r="AC7365" s="17" t="s">
        <v>9895</v>
      </c>
      <c r="AF7365" s="17">
        <v>8</v>
      </c>
      <c r="AG7365" s="17">
        <v>2</v>
      </c>
      <c r="AH7365" s="17" t="s">
        <v>11926</v>
      </c>
      <c r="AK7365" s="17" t="s">
        <v>11927</v>
      </c>
      <c r="AM7365" s="17" t="s">
        <v>59</v>
      </c>
      <c r="AN7365" s="17" t="s">
        <v>12989</v>
      </c>
      <c r="AO7365" s="17">
        <v>3</v>
      </c>
      <c r="AP7365" s="17">
        <v>80</v>
      </c>
      <c r="AQ7365" s="17">
        <v>5</v>
      </c>
      <c r="AR7365" s="17" t="s">
        <v>9898</v>
      </c>
      <c r="AT7365" s="17" t="s">
        <v>12990</v>
      </c>
      <c r="DA7365" s="17" t="s">
        <v>3901</v>
      </c>
      <c r="DF7365" s="17" t="s">
        <v>3901</v>
      </c>
      <c r="DN7365" s="17">
        <f>COUNTIF(AU7365:DM7365, "X")</f>
        <v>2</v>
      </c>
    </row>
    <row r="7366" spans="1:118" s="17" customFormat="1">
      <c r="A7366" s="17" t="s">
        <v>4928</v>
      </c>
      <c r="B7366" s="17">
        <v>55</v>
      </c>
      <c r="C7366" s="17">
        <v>182538</v>
      </c>
      <c r="D7366" s="17" t="s">
        <v>140</v>
      </c>
      <c r="E7366" s="17" t="s">
        <v>4929</v>
      </c>
      <c r="F7366" s="17" t="s">
        <v>70</v>
      </c>
      <c r="H7366" s="309">
        <v>33405</v>
      </c>
      <c r="I7366" s="309">
        <v>43266</v>
      </c>
      <c r="J7366" s="17" t="s">
        <v>3888</v>
      </c>
      <c r="L7366" s="17" t="s">
        <v>4930</v>
      </c>
      <c r="N7366" s="17" t="s">
        <v>19</v>
      </c>
      <c r="O7366" s="17" t="s">
        <v>15</v>
      </c>
      <c r="P7366" s="17">
        <v>45356</v>
      </c>
      <c r="AC7366" s="17" t="s">
        <v>3890</v>
      </c>
      <c r="AD7366" s="17" t="s">
        <v>3891</v>
      </c>
      <c r="AF7366" s="17">
        <v>8</v>
      </c>
      <c r="AG7366" s="17">
        <v>2</v>
      </c>
      <c r="AM7366" s="17" t="s">
        <v>2602</v>
      </c>
      <c r="AN7366" s="17" t="s">
        <v>4371</v>
      </c>
      <c r="AO7366" s="17">
        <v>3</v>
      </c>
      <c r="AP7366" s="17">
        <v>80</v>
      </c>
      <c r="AQ7366" s="17">
        <v>5</v>
      </c>
      <c r="AT7366" s="17" t="s">
        <v>3893</v>
      </c>
      <c r="DN7366" s="17">
        <f>COUNTIF(AU7366:DM7366, "X")</f>
        <v>0</v>
      </c>
    </row>
    <row r="7367" spans="1:118" s="17" customFormat="1">
      <c r="A7367" s="17" t="s">
        <v>21339</v>
      </c>
      <c r="B7367" s="17">
        <v>55</v>
      </c>
      <c r="C7367" s="17">
        <v>141277</v>
      </c>
      <c r="D7367" s="17" t="s">
        <v>3898</v>
      </c>
      <c r="E7367" s="17" t="s">
        <v>301</v>
      </c>
      <c r="F7367" s="17" t="s">
        <v>43</v>
      </c>
      <c r="H7367" s="309">
        <v>30194</v>
      </c>
      <c r="I7367" s="309">
        <v>43266</v>
      </c>
      <c r="J7367" s="17" t="s">
        <v>3888</v>
      </c>
      <c r="L7367" s="17" t="s">
        <v>21228</v>
      </c>
      <c r="N7367" s="17" t="s">
        <v>26</v>
      </c>
      <c r="O7367" s="17" t="s">
        <v>15</v>
      </c>
      <c r="P7367" s="17">
        <v>45318</v>
      </c>
      <c r="AF7367" s="17">
        <v>15</v>
      </c>
      <c r="AG7367" s="17">
        <v>2</v>
      </c>
      <c r="AI7367" s="17" t="s">
        <v>20669</v>
      </c>
      <c r="AM7367" s="17" t="s">
        <v>2616</v>
      </c>
      <c r="AN7367" s="17" t="s">
        <v>21221</v>
      </c>
      <c r="AO7367" s="17">
        <v>3</v>
      </c>
      <c r="AP7367" s="17">
        <v>80</v>
      </c>
      <c r="AQ7367" s="17">
        <v>5</v>
      </c>
      <c r="AR7367" s="17" t="s">
        <v>20671</v>
      </c>
      <c r="AS7367" s="17" t="s">
        <v>21222</v>
      </c>
      <c r="BS7367" s="17" t="s">
        <v>3901</v>
      </c>
      <c r="CH7367" s="17" t="s">
        <v>3901</v>
      </c>
      <c r="DN7367" s="17">
        <f>COUNTIF(AU7367:DM7367, "X")</f>
        <v>2</v>
      </c>
    </row>
    <row r="7368" spans="1:118" s="17" customFormat="1">
      <c r="A7368" s="17" t="s">
        <v>18141</v>
      </c>
      <c r="B7368" s="17">
        <v>55</v>
      </c>
      <c r="C7368" s="17">
        <v>182546</v>
      </c>
      <c r="D7368" s="17" t="s">
        <v>505</v>
      </c>
      <c r="E7368" s="17" t="s">
        <v>150</v>
      </c>
      <c r="F7368" s="17" t="s">
        <v>18142</v>
      </c>
      <c r="G7368" s="17" t="s">
        <v>203</v>
      </c>
      <c r="H7368" s="309">
        <v>30943</v>
      </c>
      <c r="I7368" s="309">
        <v>43263</v>
      </c>
      <c r="J7368" s="17" t="s">
        <v>3888</v>
      </c>
      <c r="L7368" s="17" t="s">
        <v>18022</v>
      </c>
      <c r="N7368" s="17" t="s">
        <v>14</v>
      </c>
      <c r="O7368" s="17" t="s">
        <v>15</v>
      </c>
      <c r="P7368" s="17">
        <v>45371</v>
      </c>
      <c r="AF7368" s="17">
        <v>8</v>
      </c>
      <c r="AG7368" s="17">
        <v>2</v>
      </c>
      <c r="AH7368" s="17" t="s">
        <v>11926</v>
      </c>
      <c r="AK7368" s="17" t="s">
        <v>17298</v>
      </c>
      <c r="AM7368" s="17" t="s">
        <v>51</v>
      </c>
      <c r="AN7368" s="17" t="s">
        <v>17933</v>
      </c>
      <c r="AO7368" s="17">
        <v>3</v>
      </c>
      <c r="AP7368" s="17">
        <v>80</v>
      </c>
      <c r="AQ7368" s="17">
        <v>5</v>
      </c>
      <c r="AR7368" s="17" t="s">
        <v>17300</v>
      </c>
      <c r="DA7368" s="17" t="s">
        <v>3901</v>
      </c>
      <c r="DN7368" s="17">
        <f>COUNTIF(AU7368:DM7368, "X")</f>
        <v>1</v>
      </c>
    </row>
    <row r="7369" spans="1:118" s="17" customFormat="1">
      <c r="A7369" s="17" t="s">
        <v>18020</v>
      </c>
      <c r="B7369" s="17">
        <v>55</v>
      </c>
      <c r="C7369" s="17">
        <v>182547</v>
      </c>
      <c r="D7369" s="17" t="s">
        <v>16068</v>
      </c>
      <c r="E7369" s="17" t="s">
        <v>499</v>
      </c>
      <c r="F7369" s="17" t="s">
        <v>18021</v>
      </c>
      <c r="H7369" s="309">
        <v>31833</v>
      </c>
      <c r="I7369" s="309">
        <v>43263</v>
      </c>
      <c r="J7369" s="17" t="s">
        <v>3888</v>
      </c>
      <c r="L7369" s="17" t="s">
        <v>18022</v>
      </c>
      <c r="N7369" s="17" t="s">
        <v>14</v>
      </c>
      <c r="O7369" s="17" t="s">
        <v>15</v>
      </c>
      <c r="P7369" s="17">
        <v>45371</v>
      </c>
      <c r="AF7369" s="17">
        <v>8</v>
      </c>
      <c r="AG7369" s="17">
        <v>2</v>
      </c>
      <c r="AH7369" s="17" t="s">
        <v>11926</v>
      </c>
      <c r="AK7369" s="17" t="s">
        <v>17298</v>
      </c>
      <c r="AM7369" s="17" t="s">
        <v>51</v>
      </c>
      <c r="AN7369" s="17" t="s">
        <v>17933</v>
      </c>
      <c r="AO7369" s="17">
        <v>3</v>
      </c>
      <c r="AP7369" s="17">
        <v>80</v>
      </c>
      <c r="AQ7369" s="17">
        <v>5</v>
      </c>
      <c r="AR7369" s="17" t="s">
        <v>17300</v>
      </c>
      <c r="DA7369" s="17" t="s">
        <v>3901</v>
      </c>
      <c r="DN7369" s="17">
        <f>COUNTIF(AU7369:DM7369, "X")</f>
        <v>1</v>
      </c>
    </row>
    <row r="7370" spans="1:118" s="17" customFormat="1">
      <c r="A7370" s="17" t="s">
        <v>8184</v>
      </c>
      <c r="B7370" s="17">
        <v>55</v>
      </c>
      <c r="C7370" s="17">
        <v>182548</v>
      </c>
      <c r="D7370" s="17" t="s">
        <v>8185</v>
      </c>
      <c r="E7370" s="17" t="s">
        <v>8186</v>
      </c>
      <c r="F7370" s="17" t="s">
        <v>3932</v>
      </c>
      <c r="H7370" s="309">
        <v>34997</v>
      </c>
      <c r="I7370" s="309">
        <v>43263</v>
      </c>
      <c r="J7370" s="17" t="s">
        <v>3888</v>
      </c>
      <c r="L7370" s="17" t="s">
        <v>8187</v>
      </c>
      <c r="N7370" s="17" t="s">
        <v>19</v>
      </c>
      <c r="O7370" s="17" t="s">
        <v>15</v>
      </c>
      <c r="P7370" s="17">
        <v>45356</v>
      </c>
      <c r="AC7370" s="17" t="s">
        <v>3890</v>
      </c>
      <c r="AD7370" s="17" t="s">
        <v>3891</v>
      </c>
      <c r="AF7370" s="17">
        <v>8</v>
      </c>
      <c r="AG7370" s="17">
        <v>2</v>
      </c>
      <c r="AM7370" s="17" t="s">
        <v>117</v>
      </c>
      <c r="AN7370" s="17" t="s">
        <v>7978</v>
      </c>
      <c r="AO7370" s="17">
        <v>3</v>
      </c>
      <c r="AP7370" s="17">
        <v>80</v>
      </c>
      <c r="AQ7370" s="17">
        <v>5</v>
      </c>
      <c r="AT7370" s="17" t="s">
        <v>7979</v>
      </c>
      <c r="DN7370" s="17">
        <f>COUNTIF(AU7370:DM7370, "X")</f>
        <v>0</v>
      </c>
    </row>
    <row r="7371" spans="1:118" s="17" customFormat="1">
      <c r="A7371" s="17" t="s">
        <v>9226</v>
      </c>
      <c r="B7371" s="17">
        <v>55</v>
      </c>
      <c r="C7371" s="17">
        <v>182551</v>
      </c>
      <c r="D7371" s="17" t="s">
        <v>9227</v>
      </c>
      <c r="E7371" s="17" t="s">
        <v>7178</v>
      </c>
      <c r="F7371" s="17" t="s">
        <v>184</v>
      </c>
      <c r="H7371" s="309">
        <v>30827</v>
      </c>
      <c r="I7371" s="309">
        <v>43264</v>
      </c>
      <c r="J7371" s="17" t="s">
        <v>3888</v>
      </c>
      <c r="L7371" s="17" t="s">
        <v>9228</v>
      </c>
      <c r="N7371" s="17" t="s">
        <v>19</v>
      </c>
      <c r="O7371" s="17" t="s">
        <v>15</v>
      </c>
      <c r="P7371" s="17">
        <v>45356</v>
      </c>
      <c r="AC7371" s="17" t="s">
        <v>3890</v>
      </c>
      <c r="AD7371" s="17" t="s">
        <v>3891</v>
      </c>
      <c r="AF7371" s="17">
        <v>8</v>
      </c>
      <c r="AG7371" s="17">
        <v>2</v>
      </c>
      <c r="AM7371" s="17" t="s">
        <v>29</v>
      </c>
      <c r="AN7371" s="17" t="s">
        <v>9081</v>
      </c>
      <c r="AO7371" s="17">
        <v>3</v>
      </c>
      <c r="AP7371" s="17">
        <v>80</v>
      </c>
      <c r="AQ7371" s="17">
        <v>5</v>
      </c>
      <c r="AT7371" s="17" t="s">
        <v>9082</v>
      </c>
      <c r="DN7371" s="17">
        <f>COUNTIF(AU7371:DM7371, "X")</f>
        <v>0</v>
      </c>
    </row>
    <row r="7372" spans="1:118" s="17" customFormat="1">
      <c r="A7372" s="17" t="s">
        <v>9322</v>
      </c>
      <c r="B7372" s="17">
        <v>55</v>
      </c>
      <c r="C7372" s="17">
        <v>182552</v>
      </c>
      <c r="D7372" s="17" t="s">
        <v>9323</v>
      </c>
      <c r="E7372" s="17" t="s">
        <v>5202</v>
      </c>
      <c r="F7372" s="17" t="s">
        <v>199</v>
      </c>
      <c r="H7372" s="309">
        <v>36346</v>
      </c>
      <c r="I7372" s="309">
        <v>43264</v>
      </c>
      <c r="J7372" s="17" t="s">
        <v>3888</v>
      </c>
      <c r="L7372" s="17" t="s">
        <v>9085</v>
      </c>
      <c r="M7372" s="17" t="s">
        <v>9306</v>
      </c>
      <c r="N7372" s="17" t="s">
        <v>19</v>
      </c>
      <c r="O7372" s="17" t="s">
        <v>15</v>
      </c>
      <c r="P7372" s="17">
        <v>45356</v>
      </c>
      <c r="AC7372" s="17" t="s">
        <v>3890</v>
      </c>
      <c r="AD7372" s="17" t="s">
        <v>3891</v>
      </c>
      <c r="AF7372" s="17">
        <v>8</v>
      </c>
      <c r="AG7372" s="17">
        <v>2</v>
      </c>
      <c r="AM7372" s="17" t="s">
        <v>29</v>
      </c>
      <c r="AN7372" s="17" t="s">
        <v>9081</v>
      </c>
      <c r="AO7372" s="17">
        <v>3</v>
      </c>
      <c r="AP7372" s="17">
        <v>80</v>
      </c>
      <c r="AQ7372" s="17">
        <v>5</v>
      </c>
      <c r="AT7372" s="17" t="s">
        <v>9082</v>
      </c>
      <c r="DN7372" s="17">
        <f>COUNTIF(AU7372:DM7372, "X")</f>
        <v>0</v>
      </c>
    </row>
    <row r="7373" spans="1:118" s="17" customFormat="1">
      <c r="A7373" s="17" t="s">
        <v>4846</v>
      </c>
      <c r="B7373" s="17">
        <v>55</v>
      </c>
      <c r="C7373" s="17">
        <v>182556</v>
      </c>
      <c r="D7373" s="17" t="s">
        <v>4847</v>
      </c>
      <c r="E7373" s="17" t="s">
        <v>4848</v>
      </c>
      <c r="F7373" s="17" t="s">
        <v>4849</v>
      </c>
      <c r="H7373" s="309">
        <v>36392</v>
      </c>
      <c r="I7373" s="309">
        <v>43266</v>
      </c>
      <c r="J7373" s="17" t="s">
        <v>3888</v>
      </c>
      <c r="L7373" s="17" t="s">
        <v>4850</v>
      </c>
      <c r="N7373" s="17" t="s">
        <v>19</v>
      </c>
      <c r="O7373" s="17" t="s">
        <v>15</v>
      </c>
      <c r="P7373" s="17">
        <v>45356</v>
      </c>
      <c r="AC7373" s="17" t="s">
        <v>3890</v>
      </c>
      <c r="AD7373" s="17" t="s">
        <v>3891</v>
      </c>
      <c r="AF7373" s="17">
        <v>8</v>
      </c>
      <c r="AG7373" s="17">
        <v>2</v>
      </c>
      <c r="AM7373" s="17" t="s">
        <v>2602</v>
      </c>
      <c r="AN7373" s="17" t="s">
        <v>4371</v>
      </c>
      <c r="AO7373" s="17">
        <v>3</v>
      </c>
      <c r="AP7373" s="17">
        <v>80</v>
      </c>
      <c r="AQ7373" s="17">
        <v>5</v>
      </c>
      <c r="AT7373" s="17" t="s">
        <v>3893</v>
      </c>
      <c r="DN7373" s="17">
        <f>COUNTIF(AU7373:DM7373, "X")</f>
        <v>0</v>
      </c>
    </row>
    <row r="7374" spans="1:118" s="17" customFormat="1">
      <c r="A7374" s="17" t="s">
        <v>13045</v>
      </c>
      <c r="B7374" s="17">
        <v>55</v>
      </c>
      <c r="C7374" s="17">
        <v>182557</v>
      </c>
      <c r="D7374" s="17" t="s">
        <v>13046</v>
      </c>
      <c r="E7374" s="17" t="s">
        <v>164</v>
      </c>
      <c r="F7374" s="17" t="s">
        <v>70</v>
      </c>
      <c r="H7374" s="309">
        <v>25005</v>
      </c>
      <c r="I7374" s="309">
        <v>43266</v>
      </c>
      <c r="J7374" s="17" t="s">
        <v>3888</v>
      </c>
      <c r="L7374" s="17" t="s">
        <v>13047</v>
      </c>
      <c r="N7374" s="17" t="s">
        <v>31</v>
      </c>
      <c r="O7374" s="17" t="s">
        <v>15</v>
      </c>
      <c r="P7374" s="17">
        <v>45373</v>
      </c>
      <c r="AC7374" s="17" t="s">
        <v>9895</v>
      </c>
      <c r="AD7374" s="17" t="s">
        <v>9896</v>
      </c>
      <c r="AF7374" s="17">
        <v>8</v>
      </c>
      <c r="AG7374" s="17">
        <v>2</v>
      </c>
      <c r="AM7374" s="17" t="s">
        <v>59</v>
      </c>
      <c r="AN7374" s="17" t="s">
        <v>12989</v>
      </c>
      <c r="AO7374" s="17">
        <v>3</v>
      </c>
      <c r="AP7374" s="17">
        <v>80</v>
      </c>
      <c r="AQ7374" s="17">
        <v>5</v>
      </c>
      <c r="AR7374" s="17" t="s">
        <v>9898</v>
      </c>
      <c r="AT7374" s="17" t="s">
        <v>12990</v>
      </c>
      <c r="BB7374" s="17" t="s">
        <v>3901</v>
      </c>
      <c r="BD7374" s="17" t="s">
        <v>3901</v>
      </c>
      <c r="BE7374" s="17" t="s">
        <v>3901</v>
      </c>
      <c r="BJ7374" s="17" t="s">
        <v>30</v>
      </c>
      <c r="DN7374" s="17">
        <f>COUNTIF(AU7374:DM7374, "X")</f>
        <v>3</v>
      </c>
    </row>
    <row r="7375" spans="1:118" s="17" customFormat="1">
      <c r="A7375" s="17" t="s">
        <v>14698</v>
      </c>
      <c r="B7375" s="17">
        <v>55</v>
      </c>
      <c r="C7375" s="17">
        <v>182558</v>
      </c>
      <c r="D7375" s="17" t="s">
        <v>12597</v>
      </c>
      <c r="E7375" s="17" t="s">
        <v>198</v>
      </c>
      <c r="F7375" s="17" t="s">
        <v>467</v>
      </c>
      <c r="H7375" s="309">
        <v>34817</v>
      </c>
      <c r="I7375" s="309">
        <v>43266</v>
      </c>
      <c r="J7375" s="17" t="s">
        <v>3888</v>
      </c>
      <c r="L7375" s="17" t="s">
        <v>14699</v>
      </c>
      <c r="N7375" s="17" t="s">
        <v>31</v>
      </c>
      <c r="O7375" s="17" t="s">
        <v>15</v>
      </c>
      <c r="P7375" s="17">
        <v>45373</v>
      </c>
      <c r="AC7375" s="17" t="s">
        <v>9895</v>
      </c>
      <c r="AD7375" s="17" t="s">
        <v>9896</v>
      </c>
      <c r="AF7375" s="17">
        <v>8</v>
      </c>
      <c r="AG7375" s="17">
        <v>2</v>
      </c>
      <c r="AM7375" s="17" t="s">
        <v>335</v>
      </c>
      <c r="AN7375" s="17" t="s">
        <v>14693</v>
      </c>
      <c r="AO7375" s="17">
        <v>3</v>
      </c>
      <c r="AP7375" s="17">
        <v>80</v>
      </c>
      <c r="AQ7375" s="17">
        <v>5</v>
      </c>
      <c r="AR7375" s="17" t="s">
        <v>9898</v>
      </c>
      <c r="AT7375" s="17" t="s">
        <v>14152</v>
      </c>
      <c r="DA7375" s="17" t="s">
        <v>3901</v>
      </c>
      <c r="DF7375" s="17" t="s">
        <v>3901</v>
      </c>
      <c r="DN7375" s="17">
        <f>COUNTIF(AU7375:DM7375, "X")</f>
        <v>2</v>
      </c>
    </row>
    <row r="7376" spans="1:118" s="17" customFormat="1">
      <c r="A7376" s="17" t="s">
        <v>19041</v>
      </c>
      <c r="B7376" s="17">
        <v>55</v>
      </c>
      <c r="C7376" s="17">
        <v>182560</v>
      </c>
      <c r="D7376" s="17" t="s">
        <v>19042</v>
      </c>
      <c r="E7376" s="17" t="s">
        <v>379</v>
      </c>
      <c r="F7376" s="17" t="s">
        <v>43</v>
      </c>
      <c r="H7376" s="309">
        <v>31299</v>
      </c>
      <c r="I7376" s="309">
        <v>43267</v>
      </c>
      <c r="J7376" s="17" t="s">
        <v>3888</v>
      </c>
      <c r="L7376" s="17" t="s">
        <v>19024</v>
      </c>
      <c r="N7376" s="17" t="s">
        <v>31</v>
      </c>
      <c r="O7376" s="17" t="s">
        <v>15</v>
      </c>
      <c r="P7376" s="17">
        <v>45373</v>
      </c>
      <c r="AD7376" s="17" t="s">
        <v>9896</v>
      </c>
      <c r="AF7376" s="17">
        <v>8</v>
      </c>
      <c r="AG7376" s="17">
        <v>2</v>
      </c>
      <c r="AM7376" s="17" t="s">
        <v>314</v>
      </c>
      <c r="AN7376" s="17" t="s">
        <v>18984</v>
      </c>
      <c r="AO7376" s="17">
        <v>3</v>
      </c>
      <c r="AP7376" s="17">
        <v>80</v>
      </c>
      <c r="AQ7376" s="17">
        <v>5</v>
      </c>
      <c r="AR7376" s="17" t="s">
        <v>9898</v>
      </c>
      <c r="DA7376" s="17" t="s">
        <v>3901</v>
      </c>
      <c r="DN7376" s="17">
        <f>COUNTIF(AU7376:DM7376, "X")</f>
        <v>1</v>
      </c>
    </row>
    <row r="7377" spans="1:118" s="17" customFormat="1">
      <c r="A7377" s="17" t="s">
        <v>17750</v>
      </c>
      <c r="B7377" s="17">
        <v>55</v>
      </c>
      <c r="C7377" s="17">
        <v>182565</v>
      </c>
      <c r="D7377" s="17" t="s">
        <v>17751</v>
      </c>
      <c r="E7377" s="17" t="s">
        <v>374</v>
      </c>
      <c r="F7377" s="17" t="s">
        <v>164</v>
      </c>
      <c r="H7377" s="309">
        <v>36530</v>
      </c>
      <c r="I7377" s="309">
        <v>43257</v>
      </c>
      <c r="J7377" s="17" t="s">
        <v>3888</v>
      </c>
      <c r="L7377" s="17" t="s">
        <v>17752</v>
      </c>
      <c r="N7377" s="17" t="s">
        <v>14</v>
      </c>
      <c r="O7377" s="17" t="s">
        <v>15</v>
      </c>
      <c r="P7377" s="17">
        <v>45371</v>
      </c>
      <c r="AF7377" s="17">
        <v>8</v>
      </c>
      <c r="AG7377" s="17">
        <v>2</v>
      </c>
      <c r="AH7377" s="17" t="s">
        <v>11926</v>
      </c>
      <c r="AK7377" s="17" t="s">
        <v>17298</v>
      </c>
      <c r="AM7377" s="17" t="s">
        <v>46</v>
      </c>
      <c r="AN7377" s="17" t="s">
        <v>17553</v>
      </c>
      <c r="AO7377" s="17">
        <v>3</v>
      </c>
      <c r="AP7377" s="17">
        <v>80</v>
      </c>
      <c r="AQ7377" s="17">
        <v>5</v>
      </c>
      <c r="AR7377" s="17" t="s">
        <v>17300</v>
      </c>
      <c r="DN7377" s="17">
        <f>COUNTIF(AU7377:DM7377, "X")</f>
        <v>0</v>
      </c>
    </row>
    <row r="7378" spans="1:118" s="17" customFormat="1">
      <c r="A7378" s="17" t="s">
        <v>17042</v>
      </c>
      <c r="B7378" s="17">
        <v>55</v>
      </c>
      <c r="C7378" s="17">
        <v>182569</v>
      </c>
      <c r="D7378" s="17" t="s">
        <v>215</v>
      </c>
      <c r="E7378" s="17" t="s">
        <v>14831</v>
      </c>
      <c r="F7378" s="17" t="s">
        <v>56</v>
      </c>
      <c r="H7378" s="309">
        <v>34950</v>
      </c>
      <c r="I7378" s="309">
        <v>43264</v>
      </c>
      <c r="J7378" s="17" t="s">
        <v>3888</v>
      </c>
      <c r="L7378" s="17" t="s">
        <v>16910</v>
      </c>
      <c r="N7378" s="17" t="s">
        <v>31</v>
      </c>
      <c r="O7378" s="17" t="s">
        <v>15</v>
      </c>
      <c r="P7378" s="17">
        <v>45373</v>
      </c>
      <c r="AC7378" s="17" t="s">
        <v>9895</v>
      </c>
      <c r="AD7378" s="17" t="s">
        <v>9896</v>
      </c>
      <c r="AF7378" s="17">
        <v>8</v>
      </c>
      <c r="AG7378" s="17">
        <v>2</v>
      </c>
      <c r="AM7378" s="17" t="s">
        <v>220</v>
      </c>
      <c r="AN7378" s="17" t="s">
        <v>16782</v>
      </c>
      <c r="AO7378" s="17">
        <v>3</v>
      </c>
      <c r="AP7378" s="17">
        <v>80</v>
      </c>
      <c r="AQ7378" s="17">
        <v>5</v>
      </c>
      <c r="AR7378" s="17" t="s">
        <v>9898</v>
      </c>
      <c r="AT7378" s="17" t="s">
        <v>9899</v>
      </c>
      <c r="DN7378" s="17">
        <f>COUNTIF(AU7378:DM7378, "X")</f>
        <v>0</v>
      </c>
    </row>
    <row r="7379" spans="1:118" s="17" customFormat="1">
      <c r="A7379" s="17" t="s">
        <v>24258</v>
      </c>
      <c r="B7379" s="17">
        <v>55</v>
      </c>
      <c r="C7379" s="17">
        <v>182575</v>
      </c>
      <c r="D7379" s="17" t="s">
        <v>10156</v>
      </c>
      <c r="E7379" s="17" t="s">
        <v>703</v>
      </c>
      <c r="F7379" s="17" t="s">
        <v>70</v>
      </c>
      <c r="H7379" s="309">
        <v>36251</v>
      </c>
      <c r="I7379" s="309">
        <v>43270</v>
      </c>
      <c r="J7379" s="17" t="s">
        <v>3888</v>
      </c>
      <c r="L7379" s="17" t="s">
        <v>24259</v>
      </c>
      <c r="N7379" s="17" t="s">
        <v>126</v>
      </c>
      <c r="O7379" s="17" t="s">
        <v>15</v>
      </c>
      <c r="P7379" s="17">
        <v>45383</v>
      </c>
      <c r="AF7379" s="17">
        <v>8</v>
      </c>
      <c r="AG7379" s="17">
        <v>2</v>
      </c>
      <c r="AI7379" s="17" t="s">
        <v>20542</v>
      </c>
      <c r="AM7379" s="17" t="s">
        <v>239</v>
      </c>
      <c r="AN7379" s="17" t="s">
        <v>24146</v>
      </c>
      <c r="AO7379" s="17">
        <v>3</v>
      </c>
      <c r="AP7379" s="17">
        <v>80</v>
      </c>
      <c r="AQ7379" s="17">
        <v>5</v>
      </c>
      <c r="AR7379" s="17" t="s">
        <v>22585</v>
      </c>
      <c r="AS7379" s="17" t="s">
        <v>23503</v>
      </c>
      <c r="DN7379" s="17">
        <f>COUNTIF(AU7379:DM7379, "X")</f>
        <v>0</v>
      </c>
    </row>
    <row r="7380" spans="1:118" s="17" customFormat="1">
      <c r="A7380" s="17" t="s">
        <v>4567</v>
      </c>
      <c r="B7380" s="17">
        <v>55</v>
      </c>
      <c r="C7380" s="17">
        <v>182577</v>
      </c>
      <c r="D7380" s="17" t="s">
        <v>4568</v>
      </c>
      <c r="E7380" s="17" t="s">
        <v>199</v>
      </c>
      <c r="F7380" s="17" t="s">
        <v>21</v>
      </c>
      <c r="G7380" s="17" t="s">
        <v>4335</v>
      </c>
      <c r="H7380" s="309">
        <v>31154</v>
      </c>
      <c r="I7380" s="309">
        <v>43270</v>
      </c>
      <c r="J7380" s="17" t="s">
        <v>3888</v>
      </c>
      <c r="L7380" s="17" t="s">
        <v>4569</v>
      </c>
      <c r="N7380" s="17" t="s">
        <v>19</v>
      </c>
      <c r="O7380" s="17" t="s">
        <v>15</v>
      </c>
      <c r="P7380" s="17">
        <v>45356</v>
      </c>
      <c r="AC7380" s="17" t="s">
        <v>3890</v>
      </c>
      <c r="AD7380" s="17" t="s">
        <v>3891</v>
      </c>
      <c r="AF7380" s="17">
        <v>8</v>
      </c>
      <c r="AG7380" s="17">
        <v>2</v>
      </c>
      <c r="AM7380" s="17" t="s">
        <v>2602</v>
      </c>
      <c r="AN7380" s="17" t="s">
        <v>4371</v>
      </c>
      <c r="AO7380" s="17">
        <v>3</v>
      </c>
      <c r="AP7380" s="17">
        <v>80</v>
      </c>
      <c r="AQ7380" s="17">
        <v>5</v>
      </c>
      <c r="AT7380" s="17" t="s">
        <v>3893</v>
      </c>
      <c r="BY7380" s="17" t="s">
        <v>3901</v>
      </c>
      <c r="DN7380" s="17">
        <f>COUNTIF(AU7380:DM7380, "X")</f>
        <v>1</v>
      </c>
    </row>
    <row r="7381" spans="1:118" s="17" customFormat="1">
      <c r="A7381" s="17" t="s">
        <v>18533</v>
      </c>
      <c r="B7381" s="17">
        <v>55</v>
      </c>
      <c r="C7381" s="17">
        <v>182582</v>
      </c>
      <c r="D7381" s="17" t="s">
        <v>18391</v>
      </c>
      <c r="E7381" s="17" t="s">
        <v>18534</v>
      </c>
      <c r="F7381" s="17" t="s">
        <v>43</v>
      </c>
      <c r="H7381" s="309">
        <v>36334</v>
      </c>
      <c r="I7381" s="309">
        <v>43267</v>
      </c>
      <c r="J7381" s="17" t="s">
        <v>3888</v>
      </c>
      <c r="L7381" s="17" t="s">
        <v>18392</v>
      </c>
      <c r="N7381" s="17" t="s">
        <v>182</v>
      </c>
      <c r="O7381" s="17" t="s">
        <v>15</v>
      </c>
      <c r="P7381" s="17">
        <v>45326</v>
      </c>
      <c r="AF7381" s="17">
        <v>8</v>
      </c>
      <c r="AG7381" s="17">
        <v>2</v>
      </c>
      <c r="AH7381" s="17" t="s">
        <v>11926</v>
      </c>
      <c r="AK7381" s="17" t="s">
        <v>11927</v>
      </c>
      <c r="AM7381" s="17" t="s">
        <v>2614</v>
      </c>
      <c r="AN7381" s="17" t="s">
        <v>18350</v>
      </c>
      <c r="AO7381" s="17">
        <v>3</v>
      </c>
      <c r="AP7381" s="17">
        <v>80</v>
      </c>
      <c r="AQ7381" s="17">
        <v>5</v>
      </c>
      <c r="AR7381" s="17" t="s">
        <v>18351</v>
      </c>
      <c r="AS7381" s="17" t="s">
        <v>18358</v>
      </c>
      <c r="DN7381" s="17">
        <f>COUNTIF(AU7381:DM7381, "X")</f>
        <v>0</v>
      </c>
    </row>
    <row r="7382" spans="1:118" s="17" customFormat="1">
      <c r="A7382" s="17" t="s">
        <v>20365</v>
      </c>
      <c r="B7382" s="17">
        <v>55</v>
      </c>
      <c r="C7382" s="17">
        <v>182584</v>
      </c>
      <c r="D7382" s="17" t="s">
        <v>10534</v>
      </c>
      <c r="E7382" s="17" t="s">
        <v>4436</v>
      </c>
      <c r="F7382" s="17" t="s">
        <v>21</v>
      </c>
      <c r="H7382" s="309">
        <v>16949</v>
      </c>
      <c r="I7382" s="309">
        <v>43253</v>
      </c>
      <c r="J7382" s="17" t="s">
        <v>3888</v>
      </c>
      <c r="L7382" s="17" t="s">
        <v>20366</v>
      </c>
      <c r="N7382" s="17" t="s">
        <v>14</v>
      </c>
      <c r="O7382" s="17" t="s">
        <v>15</v>
      </c>
      <c r="P7382" s="17">
        <v>45371</v>
      </c>
      <c r="AF7382" s="17">
        <v>8</v>
      </c>
      <c r="AG7382" s="17">
        <v>2</v>
      </c>
      <c r="AI7382" s="17" t="s">
        <v>10178</v>
      </c>
      <c r="AM7382" s="17" t="s">
        <v>85</v>
      </c>
      <c r="AN7382" s="17" t="s">
        <v>20273</v>
      </c>
      <c r="AO7382" s="17">
        <v>3</v>
      </c>
      <c r="AP7382" s="17">
        <v>80</v>
      </c>
      <c r="AQ7382" s="17">
        <v>5</v>
      </c>
      <c r="AR7382" s="17" t="s">
        <v>10180</v>
      </c>
      <c r="BS7382" s="17" t="s">
        <v>3901</v>
      </c>
      <c r="CC7382" s="17" t="s">
        <v>3901</v>
      </c>
      <c r="CH7382" s="17" t="s">
        <v>3901</v>
      </c>
      <c r="CN7382" s="17" t="s">
        <v>3901</v>
      </c>
      <c r="DN7382" s="17">
        <f>COUNTIF(AU7382:DM7382, "X")</f>
        <v>4</v>
      </c>
    </row>
    <row r="7383" spans="1:118" s="17" customFormat="1">
      <c r="A7383" s="17" t="s">
        <v>9731</v>
      </c>
      <c r="B7383" s="17">
        <v>55</v>
      </c>
      <c r="C7383" s="17">
        <v>182593</v>
      </c>
      <c r="D7383" s="17" t="s">
        <v>9480</v>
      </c>
      <c r="E7383" s="17" t="s">
        <v>9732</v>
      </c>
      <c r="H7383" s="309">
        <v>36699</v>
      </c>
      <c r="I7383" s="309">
        <v>43269</v>
      </c>
      <c r="J7383" s="17" t="s">
        <v>3888</v>
      </c>
      <c r="K7383" s="17" t="s">
        <v>30</v>
      </c>
      <c r="L7383" s="17" t="s">
        <v>9733</v>
      </c>
      <c r="N7383" s="17" t="s">
        <v>19</v>
      </c>
      <c r="O7383" s="17" t="s">
        <v>15</v>
      </c>
      <c r="P7383" s="17">
        <v>45356</v>
      </c>
      <c r="AC7383" s="17" t="s">
        <v>3890</v>
      </c>
      <c r="AD7383" s="17" t="s">
        <v>3891</v>
      </c>
      <c r="AF7383" s="17">
        <v>15</v>
      </c>
      <c r="AG7383" s="17">
        <v>2</v>
      </c>
      <c r="AM7383" s="17" t="s">
        <v>218</v>
      </c>
      <c r="AN7383" s="17" t="s">
        <v>9598</v>
      </c>
      <c r="AO7383" s="17">
        <v>3</v>
      </c>
      <c r="AP7383" s="17">
        <v>80</v>
      </c>
      <c r="AQ7383" s="17">
        <v>5</v>
      </c>
      <c r="AT7383" s="17" t="s">
        <v>9082</v>
      </c>
      <c r="DA7383" s="17" t="s">
        <v>3901</v>
      </c>
      <c r="DE7383" s="17" t="s">
        <v>30</v>
      </c>
      <c r="DN7383" s="17">
        <f>COUNTIF(AU7383:DM7383, "X")</f>
        <v>1</v>
      </c>
    </row>
    <row r="7384" spans="1:118" s="17" customFormat="1">
      <c r="A7384" s="523" t="s">
        <v>1034</v>
      </c>
      <c r="B7384" s="17">
        <v>55</v>
      </c>
      <c r="C7384" s="17">
        <v>182616</v>
      </c>
      <c r="D7384" s="17" t="s">
        <v>1035</v>
      </c>
      <c r="E7384" s="17" t="s">
        <v>338</v>
      </c>
      <c r="F7384" s="17" t="s">
        <v>1036</v>
      </c>
      <c r="H7384" s="309">
        <v>36417</v>
      </c>
      <c r="I7384" s="309">
        <v>43273</v>
      </c>
      <c r="J7384" s="17" t="s">
        <v>3888</v>
      </c>
      <c r="L7384" s="17" t="s">
        <v>1037</v>
      </c>
      <c r="N7384" s="17" t="s">
        <v>31</v>
      </c>
      <c r="O7384" s="17" t="s">
        <v>15</v>
      </c>
      <c r="P7384" s="17">
        <v>45373</v>
      </c>
      <c r="AC7384" s="17" t="s">
        <v>9895</v>
      </c>
      <c r="AD7384" s="17" t="s">
        <v>9896</v>
      </c>
      <c r="AF7384" s="17">
        <v>15</v>
      </c>
      <c r="AG7384" s="17">
        <v>2</v>
      </c>
      <c r="AM7384" s="17" t="s">
        <v>59</v>
      </c>
      <c r="AN7384" s="17" t="s">
        <v>12989</v>
      </c>
      <c r="AO7384" s="17">
        <v>3</v>
      </c>
      <c r="AP7384" s="17">
        <v>80</v>
      </c>
      <c r="AQ7384" s="17">
        <v>5</v>
      </c>
      <c r="AR7384" s="17" t="s">
        <v>9898</v>
      </c>
      <c r="AT7384" s="17" t="s">
        <v>12990</v>
      </c>
      <c r="DN7384" s="17">
        <f>COUNTIF(AU7384:DM7384, "X")</f>
        <v>0</v>
      </c>
    </row>
    <row r="7385" spans="1:118" s="17" customFormat="1">
      <c r="A7385" s="17" t="s">
        <v>22084</v>
      </c>
      <c r="B7385" s="17">
        <v>55</v>
      </c>
      <c r="C7385" s="17">
        <v>182615</v>
      </c>
      <c r="D7385" s="17" t="s">
        <v>22085</v>
      </c>
      <c r="E7385" s="17" t="s">
        <v>18402</v>
      </c>
      <c r="F7385" s="17" t="s">
        <v>22086</v>
      </c>
      <c r="H7385" s="309">
        <v>36445</v>
      </c>
      <c r="I7385" s="309">
        <v>43271</v>
      </c>
      <c r="J7385" s="17" t="s">
        <v>3888</v>
      </c>
      <c r="K7385" s="17" t="s">
        <v>21</v>
      </c>
      <c r="L7385" s="17" t="s">
        <v>22087</v>
      </c>
      <c r="N7385" s="17" t="s">
        <v>196</v>
      </c>
      <c r="O7385" s="17" t="s">
        <v>15</v>
      </c>
      <c r="P7385" s="17">
        <v>45359</v>
      </c>
      <c r="AF7385" s="17">
        <v>8</v>
      </c>
      <c r="AG7385" s="17">
        <v>2</v>
      </c>
      <c r="AH7385" s="17" t="s">
        <v>11926</v>
      </c>
      <c r="AK7385" s="17" t="s">
        <v>21650</v>
      </c>
      <c r="AM7385" s="17" t="s">
        <v>255</v>
      </c>
      <c r="AN7385" s="17" t="s">
        <v>21914</v>
      </c>
      <c r="AO7385" s="17">
        <v>3</v>
      </c>
      <c r="AP7385" s="17">
        <v>80</v>
      </c>
      <c r="AQ7385" s="17">
        <v>5</v>
      </c>
      <c r="AR7385" s="17" t="s">
        <v>21652</v>
      </c>
      <c r="AS7385" s="17" t="s">
        <v>21915</v>
      </c>
      <c r="DA7385" s="17" t="s">
        <v>3901</v>
      </c>
      <c r="DE7385" s="17" t="s">
        <v>21</v>
      </c>
      <c r="DN7385" s="17">
        <f>COUNTIF(AU7385:DM7385, "X")</f>
        <v>1</v>
      </c>
    </row>
    <row r="7386" spans="1:118" s="17" customFormat="1">
      <c r="A7386" s="17" t="s">
        <v>5648</v>
      </c>
      <c r="B7386" s="17">
        <v>55</v>
      </c>
      <c r="C7386" s="17">
        <v>182614</v>
      </c>
      <c r="D7386" s="17" t="s">
        <v>5649</v>
      </c>
      <c r="E7386" s="17" t="s">
        <v>5650</v>
      </c>
      <c r="F7386" s="17" t="s">
        <v>82</v>
      </c>
      <c r="H7386" s="309">
        <v>36693</v>
      </c>
      <c r="I7386" s="309">
        <v>43270</v>
      </c>
      <c r="J7386" s="17" t="s">
        <v>3888</v>
      </c>
      <c r="L7386" s="17" t="s">
        <v>5651</v>
      </c>
      <c r="N7386" s="17" t="s">
        <v>19</v>
      </c>
      <c r="O7386" s="17" t="s">
        <v>15</v>
      </c>
      <c r="P7386" s="17">
        <v>45356</v>
      </c>
      <c r="AC7386" s="17" t="s">
        <v>3890</v>
      </c>
      <c r="AD7386" s="17" t="s">
        <v>3891</v>
      </c>
      <c r="AF7386" s="17">
        <v>8</v>
      </c>
      <c r="AG7386" s="17">
        <v>2</v>
      </c>
      <c r="AM7386" s="17" t="s">
        <v>105</v>
      </c>
      <c r="AN7386" s="17" t="s">
        <v>5515</v>
      </c>
      <c r="AO7386" s="17">
        <v>3</v>
      </c>
      <c r="AP7386" s="17">
        <v>80</v>
      </c>
      <c r="AQ7386" s="17">
        <v>5</v>
      </c>
      <c r="AT7386" s="17" t="s">
        <v>5516</v>
      </c>
      <c r="DN7386" s="17">
        <f>COUNTIF(AU7386:DM7386, "X")</f>
        <v>0</v>
      </c>
    </row>
    <row r="7387" spans="1:118" s="17" customFormat="1">
      <c r="A7387" s="17" t="s">
        <v>18326</v>
      </c>
      <c r="B7387" s="17">
        <v>55</v>
      </c>
      <c r="C7387" s="17">
        <v>112290</v>
      </c>
      <c r="D7387" s="17" t="s">
        <v>104</v>
      </c>
      <c r="E7387" s="17" t="s">
        <v>18327</v>
      </c>
      <c r="F7387" s="17" t="s">
        <v>22</v>
      </c>
      <c r="H7387" s="309">
        <v>29812</v>
      </c>
      <c r="I7387" s="309">
        <v>43241</v>
      </c>
      <c r="J7387" s="17" t="s">
        <v>3888</v>
      </c>
      <c r="L7387" s="17" t="s">
        <v>18181</v>
      </c>
      <c r="N7387" s="17" t="s">
        <v>31</v>
      </c>
      <c r="O7387" s="17" t="s">
        <v>15</v>
      </c>
      <c r="P7387" s="17">
        <v>45373</v>
      </c>
      <c r="AD7387" s="17" t="s">
        <v>9896</v>
      </c>
      <c r="AF7387" s="17">
        <v>8</v>
      </c>
      <c r="AG7387" s="17">
        <v>2</v>
      </c>
      <c r="AM7387" s="17" t="s">
        <v>32</v>
      </c>
      <c r="AN7387" s="17" t="s">
        <v>18168</v>
      </c>
      <c r="AO7387" s="17">
        <v>3</v>
      </c>
      <c r="AP7387" s="17">
        <v>80</v>
      </c>
      <c r="AQ7387" s="17">
        <v>5</v>
      </c>
      <c r="AR7387" s="17" t="s">
        <v>9898</v>
      </c>
      <c r="DN7387" s="17">
        <f>COUNTIF(AU7387:DM7387, "X")</f>
        <v>0</v>
      </c>
    </row>
    <row r="7388" spans="1:118" s="17" customFormat="1">
      <c r="A7388" s="17" t="s">
        <v>5353</v>
      </c>
      <c r="B7388" s="17">
        <v>55</v>
      </c>
      <c r="C7388" s="17">
        <v>182621</v>
      </c>
      <c r="D7388" s="17" t="s">
        <v>4823</v>
      </c>
      <c r="E7388" s="17" t="s">
        <v>324</v>
      </c>
      <c r="F7388" s="17" t="s">
        <v>99</v>
      </c>
      <c r="H7388" s="309">
        <v>23509</v>
      </c>
      <c r="I7388" s="309">
        <v>43264</v>
      </c>
      <c r="J7388" s="17" t="s">
        <v>3888</v>
      </c>
      <c r="L7388" s="17" t="s">
        <v>5354</v>
      </c>
      <c r="N7388" s="17" t="s">
        <v>19</v>
      </c>
      <c r="O7388" s="17" t="s">
        <v>15</v>
      </c>
      <c r="P7388" s="17">
        <v>45356</v>
      </c>
      <c r="Q7388" s="17">
        <v>3618</v>
      </c>
      <c r="AC7388" s="17" t="s">
        <v>3890</v>
      </c>
      <c r="AD7388" s="17" t="s">
        <v>3891</v>
      </c>
      <c r="AF7388" s="17">
        <v>15</v>
      </c>
      <c r="AG7388" s="17">
        <v>2</v>
      </c>
      <c r="AM7388" s="17" t="s">
        <v>2603</v>
      </c>
      <c r="AN7388" s="17" t="s">
        <v>5023</v>
      </c>
      <c r="AO7388" s="17">
        <v>3</v>
      </c>
      <c r="AP7388" s="17">
        <v>80</v>
      </c>
      <c r="AQ7388" s="17">
        <v>5</v>
      </c>
      <c r="AT7388" s="17" t="s">
        <v>3893</v>
      </c>
      <c r="DN7388" s="17">
        <f>COUNTIF(AU7388:DM7388, "X")</f>
        <v>0</v>
      </c>
    </row>
    <row r="7389" spans="1:118" s="17" customFormat="1">
      <c r="A7389" s="17" t="s">
        <v>9783</v>
      </c>
      <c r="B7389" s="17">
        <v>55</v>
      </c>
      <c r="C7389" s="17">
        <v>182623</v>
      </c>
      <c r="D7389" s="17" t="s">
        <v>9784</v>
      </c>
      <c r="E7389" s="17" t="s">
        <v>194</v>
      </c>
      <c r="F7389" s="17" t="s">
        <v>316</v>
      </c>
      <c r="H7389" s="309">
        <v>34702</v>
      </c>
      <c r="I7389" s="309">
        <v>43274</v>
      </c>
      <c r="J7389" s="17" t="s">
        <v>3888</v>
      </c>
      <c r="L7389" s="17" t="s">
        <v>9785</v>
      </c>
      <c r="N7389" s="17" t="s">
        <v>19</v>
      </c>
      <c r="O7389" s="17" t="s">
        <v>15</v>
      </c>
      <c r="P7389" s="17">
        <v>45356</v>
      </c>
      <c r="AC7389" s="17" t="s">
        <v>3890</v>
      </c>
      <c r="AD7389" s="17" t="s">
        <v>3891</v>
      </c>
      <c r="AF7389" s="17">
        <v>8</v>
      </c>
      <c r="AG7389" s="17">
        <v>2</v>
      </c>
      <c r="AM7389" s="17" t="s">
        <v>285</v>
      </c>
      <c r="AN7389" s="17" t="s">
        <v>9737</v>
      </c>
      <c r="AO7389" s="17">
        <v>3</v>
      </c>
      <c r="AP7389" s="17">
        <v>80</v>
      </c>
      <c r="AQ7389" s="17">
        <v>5</v>
      </c>
      <c r="AT7389" s="17" t="s">
        <v>9082</v>
      </c>
      <c r="DN7389" s="17">
        <f>COUNTIF(AU7389:DM7389, "X")</f>
        <v>0</v>
      </c>
    </row>
    <row r="7390" spans="1:118" s="17" customFormat="1">
      <c r="A7390" s="17" t="s">
        <v>24187</v>
      </c>
      <c r="B7390" s="17">
        <v>55</v>
      </c>
      <c r="C7390" s="17">
        <v>182624</v>
      </c>
      <c r="D7390" s="17" t="s">
        <v>591</v>
      </c>
      <c r="E7390" s="17" t="s">
        <v>8024</v>
      </c>
      <c r="F7390" s="17" t="s">
        <v>24188</v>
      </c>
      <c r="H7390" s="309">
        <v>35447</v>
      </c>
      <c r="I7390" s="309">
        <v>43262</v>
      </c>
      <c r="J7390" s="17" t="s">
        <v>3888</v>
      </c>
      <c r="L7390" s="17" t="s">
        <v>24151</v>
      </c>
      <c r="N7390" s="17" t="s">
        <v>126</v>
      </c>
      <c r="O7390" s="17" t="s">
        <v>15</v>
      </c>
      <c r="P7390" s="17">
        <v>45383</v>
      </c>
      <c r="AF7390" s="17">
        <v>8</v>
      </c>
      <c r="AG7390" s="17">
        <v>2</v>
      </c>
      <c r="AI7390" s="17" t="s">
        <v>20542</v>
      </c>
      <c r="AM7390" s="17" t="s">
        <v>239</v>
      </c>
      <c r="AN7390" s="17" t="s">
        <v>24146</v>
      </c>
      <c r="AO7390" s="17">
        <v>3</v>
      </c>
      <c r="AP7390" s="17">
        <v>80</v>
      </c>
      <c r="AQ7390" s="17">
        <v>5</v>
      </c>
      <c r="AR7390" s="17" t="s">
        <v>22585</v>
      </c>
      <c r="AS7390" s="17" t="s">
        <v>23503</v>
      </c>
      <c r="CQ7390" s="17" t="s">
        <v>3901</v>
      </c>
      <c r="DN7390" s="17">
        <f>COUNTIF(AU7390:DM7390, "X")</f>
        <v>1</v>
      </c>
    </row>
    <row r="7391" spans="1:118" s="17" customFormat="1">
      <c r="A7391" s="523" t="s">
        <v>1387</v>
      </c>
      <c r="B7391" s="17">
        <v>55</v>
      </c>
      <c r="C7391" s="17">
        <v>167898</v>
      </c>
      <c r="D7391" s="17" t="s">
        <v>536</v>
      </c>
      <c r="E7391" s="17" t="s">
        <v>323</v>
      </c>
      <c r="F7391" s="17" t="s">
        <v>35</v>
      </c>
      <c r="H7391" s="309">
        <v>35279</v>
      </c>
      <c r="I7391" s="309">
        <v>43268</v>
      </c>
      <c r="J7391" s="17" t="s">
        <v>3888</v>
      </c>
      <c r="L7391" s="17" t="s">
        <v>1388</v>
      </c>
      <c r="N7391" s="17" t="s">
        <v>19</v>
      </c>
      <c r="O7391" s="17" t="s">
        <v>15</v>
      </c>
      <c r="P7391" s="17">
        <v>45356</v>
      </c>
      <c r="AC7391" s="17" t="s">
        <v>3890</v>
      </c>
      <c r="AD7391" s="17" t="s">
        <v>3891</v>
      </c>
      <c r="AF7391" s="17">
        <v>15</v>
      </c>
      <c r="AG7391" s="17">
        <v>2</v>
      </c>
      <c r="AM7391" s="17" t="s">
        <v>29</v>
      </c>
      <c r="AN7391" s="17" t="s">
        <v>9081</v>
      </c>
      <c r="AO7391" s="17">
        <v>3</v>
      </c>
      <c r="AP7391" s="17">
        <v>80</v>
      </c>
      <c r="AQ7391" s="17">
        <v>5</v>
      </c>
      <c r="AT7391" s="17" t="s">
        <v>9082</v>
      </c>
      <c r="DN7391" s="17">
        <f>COUNTIF(AU7391:DM7391, "X")</f>
        <v>0</v>
      </c>
    </row>
    <row r="7392" spans="1:118" s="17" customFormat="1">
      <c r="A7392" s="17" t="s">
        <v>11912</v>
      </c>
      <c r="B7392" s="17">
        <v>55</v>
      </c>
      <c r="C7392" s="17">
        <v>182637</v>
      </c>
      <c r="D7392" s="17" t="s">
        <v>11832</v>
      </c>
      <c r="E7392" s="17" t="s">
        <v>8519</v>
      </c>
      <c r="H7392" s="309">
        <v>36694</v>
      </c>
      <c r="I7392" s="309">
        <v>43266</v>
      </c>
      <c r="J7392" s="17" t="s">
        <v>3888</v>
      </c>
      <c r="L7392" s="17" t="s">
        <v>11833</v>
      </c>
      <c r="N7392" s="17" t="s">
        <v>14</v>
      </c>
      <c r="O7392" s="17" t="s">
        <v>15</v>
      </c>
      <c r="P7392" s="17">
        <v>45371</v>
      </c>
      <c r="AC7392" s="17" t="s">
        <v>14</v>
      </c>
      <c r="AF7392" s="17">
        <v>15</v>
      </c>
      <c r="AG7392" s="17">
        <v>2</v>
      </c>
      <c r="AI7392" s="17" t="s">
        <v>10178</v>
      </c>
      <c r="AM7392" s="17" t="s">
        <v>173</v>
      </c>
      <c r="AN7392" s="17" t="s">
        <v>11705</v>
      </c>
      <c r="AO7392" s="17">
        <v>3</v>
      </c>
      <c r="AP7392" s="17">
        <v>80</v>
      </c>
      <c r="AQ7392" s="17">
        <v>5</v>
      </c>
      <c r="AR7392" s="17" t="s">
        <v>10180</v>
      </c>
      <c r="DN7392" s="17">
        <f>COUNTIF(AU7392:DM7392, "X")</f>
        <v>0</v>
      </c>
    </row>
    <row r="7393" spans="1:118" s="17" customFormat="1">
      <c r="A7393" s="17" t="s">
        <v>26173</v>
      </c>
      <c r="B7393" s="17">
        <v>55</v>
      </c>
      <c r="C7393" s="17">
        <v>182638</v>
      </c>
      <c r="D7393" s="17" t="s">
        <v>18069</v>
      </c>
      <c r="E7393" s="17" t="s">
        <v>400</v>
      </c>
      <c r="F7393" s="17" t="s">
        <v>289</v>
      </c>
      <c r="H7393" s="309">
        <v>36684</v>
      </c>
      <c r="I7393" s="309">
        <v>43265</v>
      </c>
      <c r="J7393" s="17" t="s">
        <v>3888</v>
      </c>
      <c r="L7393" s="17" t="s">
        <v>26174</v>
      </c>
      <c r="N7393" s="17" t="s">
        <v>14</v>
      </c>
      <c r="O7393" s="17" t="s">
        <v>15</v>
      </c>
      <c r="P7393" s="17">
        <v>45371</v>
      </c>
      <c r="AC7393" s="17" t="s">
        <v>14</v>
      </c>
      <c r="AF7393" s="17">
        <v>8</v>
      </c>
      <c r="AG7393" s="17">
        <v>2</v>
      </c>
      <c r="AI7393" s="17" t="s">
        <v>10178</v>
      </c>
      <c r="AM7393" s="17" t="s">
        <v>101</v>
      </c>
      <c r="AN7393" s="17" t="s">
        <v>26168</v>
      </c>
      <c r="AO7393" s="17">
        <v>3</v>
      </c>
      <c r="AP7393" s="17">
        <v>80</v>
      </c>
      <c r="AQ7393" s="17">
        <v>5</v>
      </c>
      <c r="AR7393" s="17" t="s">
        <v>10180</v>
      </c>
      <c r="DN7393" s="17">
        <f>COUNTIF(AU7393:DM7393, "X")</f>
        <v>0</v>
      </c>
    </row>
    <row r="7394" spans="1:118" s="17" customFormat="1">
      <c r="A7394" s="17" t="s">
        <v>14579</v>
      </c>
      <c r="B7394" s="17">
        <v>55</v>
      </c>
      <c r="C7394" s="17">
        <v>182640</v>
      </c>
      <c r="D7394" s="17" t="s">
        <v>5590</v>
      </c>
      <c r="E7394" s="17" t="s">
        <v>144</v>
      </c>
      <c r="F7394" s="17" t="s">
        <v>110</v>
      </c>
      <c r="H7394" s="309">
        <v>21845</v>
      </c>
      <c r="I7394" s="309">
        <v>43278</v>
      </c>
      <c r="J7394" s="17" t="s">
        <v>3888</v>
      </c>
      <c r="L7394" s="17" t="s">
        <v>14580</v>
      </c>
      <c r="N7394" s="17" t="s">
        <v>31</v>
      </c>
      <c r="O7394" s="17" t="s">
        <v>15</v>
      </c>
      <c r="P7394" s="17">
        <v>45373</v>
      </c>
      <c r="AC7394" s="17" t="s">
        <v>9895</v>
      </c>
      <c r="AD7394" s="17" t="s">
        <v>9896</v>
      </c>
      <c r="AF7394" s="17">
        <v>15</v>
      </c>
      <c r="AG7394" s="17">
        <v>2</v>
      </c>
      <c r="AM7394" s="17" t="s">
        <v>108</v>
      </c>
      <c r="AN7394" s="17" t="s">
        <v>14364</v>
      </c>
      <c r="AO7394" s="17">
        <v>3</v>
      </c>
      <c r="AP7394" s="17">
        <v>80</v>
      </c>
      <c r="AQ7394" s="17">
        <v>5</v>
      </c>
      <c r="AR7394" s="17" t="s">
        <v>9898</v>
      </c>
      <c r="AT7394" s="17" t="s">
        <v>14152</v>
      </c>
      <c r="BS7394" s="17" t="s">
        <v>3901</v>
      </c>
      <c r="CF7394" s="17" t="s">
        <v>3901</v>
      </c>
      <c r="DD7394" s="17" t="s">
        <v>3901</v>
      </c>
      <c r="DN7394" s="17">
        <f>COUNTIF(AU7394:DM7394, "X")</f>
        <v>3</v>
      </c>
    </row>
    <row r="7395" spans="1:118" s="17" customFormat="1">
      <c r="A7395" s="17" t="s">
        <v>14289</v>
      </c>
      <c r="B7395" s="17">
        <v>55</v>
      </c>
      <c r="C7395" s="17">
        <v>182642</v>
      </c>
      <c r="D7395" s="17" t="s">
        <v>93</v>
      </c>
      <c r="E7395" s="17" t="s">
        <v>13785</v>
      </c>
      <c r="F7395" s="17" t="s">
        <v>30</v>
      </c>
      <c r="H7395" s="309">
        <v>34062</v>
      </c>
      <c r="I7395" s="309">
        <v>43259</v>
      </c>
      <c r="J7395" s="17" t="s">
        <v>3888</v>
      </c>
      <c r="L7395" s="17" t="s">
        <v>504</v>
      </c>
      <c r="M7395" s="17" t="s">
        <v>14290</v>
      </c>
      <c r="N7395" s="17" t="s">
        <v>31</v>
      </c>
      <c r="O7395" s="17" t="s">
        <v>15</v>
      </c>
      <c r="P7395" s="17">
        <v>45373</v>
      </c>
      <c r="AC7395" s="17" t="s">
        <v>9895</v>
      </c>
      <c r="AD7395" s="17" t="s">
        <v>9896</v>
      </c>
      <c r="AF7395" s="17">
        <v>8</v>
      </c>
      <c r="AG7395" s="17">
        <v>2</v>
      </c>
      <c r="AM7395" s="17" t="s">
        <v>157</v>
      </c>
      <c r="AN7395" s="17" t="s">
        <v>14151</v>
      </c>
      <c r="AO7395" s="17">
        <v>3</v>
      </c>
      <c r="AP7395" s="17">
        <v>80</v>
      </c>
      <c r="AQ7395" s="17">
        <v>5</v>
      </c>
      <c r="AR7395" s="17" t="s">
        <v>9898</v>
      </c>
      <c r="AT7395" s="17" t="s">
        <v>14152</v>
      </c>
      <c r="DN7395" s="17">
        <f>COUNTIF(AU7395:DM7395, "X")</f>
        <v>0</v>
      </c>
    </row>
    <row r="7396" spans="1:118" s="17" customFormat="1">
      <c r="A7396" s="17" t="s">
        <v>12111</v>
      </c>
      <c r="B7396" s="17">
        <v>55</v>
      </c>
      <c r="C7396" s="17">
        <v>182643</v>
      </c>
      <c r="D7396" s="17" t="s">
        <v>12112</v>
      </c>
      <c r="E7396" s="17" t="s">
        <v>12113</v>
      </c>
      <c r="F7396" s="17" t="s">
        <v>40</v>
      </c>
      <c r="H7396" s="309">
        <v>36168</v>
      </c>
      <c r="I7396" s="309">
        <v>43270</v>
      </c>
      <c r="J7396" s="17" t="s">
        <v>3888</v>
      </c>
      <c r="L7396" s="17" t="s">
        <v>12108</v>
      </c>
      <c r="M7396" s="17" t="s">
        <v>192</v>
      </c>
      <c r="N7396" s="17" t="s">
        <v>31</v>
      </c>
      <c r="O7396" s="17" t="s">
        <v>15</v>
      </c>
      <c r="P7396" s="17">
        <v>45373</v>
      </c>
      <c r="AC7396" s="17" t="s">
        <v>9895</v>
      </c>
      <c r="AD7396" s="17" t="s">
        <v>9896</v>
      </c>
      <c r="AF7396" s="17">
        <v>15</v>
      </c>
      <c r="AG7396" s="17">
        <v>2</v>
      </c>
      <c r="AM7396" s="17" t="s">
        <v>227</v>
      </c>
      <c r="AN7396" s="17" t="s">
        <v>11928</v>
      </c>
      <c r="AO7396" s="17">
        <v>3</v>
      </c>
      <c r="AP7396" s="17">
        <v>80</v>
      </c>
      <c r="AQ7396" s="17">
        <v>5</v>
      </c>
      <c r="AR7396" s="17" t="s">
        <v>9898</v>
      </c>
      <c r="AT7396" s="17" t="s">
        <v>11929</v>
      </c>
      <c r="DN7396" s="17">
        <f>COUNTIF(AU7396:DM7396, "X")</f>
        <v>0</v>
      </c>
    </row>
    <row r="7397" spans="1:118" s="17" customFormat="1">
      <c r="A7397" s="17" t="s">
        <v>2187</v>
      </c>
      <c r="B7397" s="17">
        <v>55</v>
      </c>
      <c r="C7397" s="17">
        <v>182644</v>
      </c>
      <c r="D7397" s="17" t="s">
        <v>725</v>
      </c>
      <c r="E7397" s="17" t="s">
        <v>134</v>
      </c>
      <c r="F7397" s="17" t="s">
        <v>247</v>
      </c>
      <c r="H7397" s="309">
        <v>23418</v>
      </c>
      <c r="I7397" s="309">
        <v>43267</v>
      </c>
      <c r="J7397" s="17" t="s">
        <v>3888</v>
      </c>
      <c r="L7397" s="17" t="s">
        <v>2188</v>
      </c>
      <c r="N7397" s="17" t="s">
        <v>31</v>
      </c>
      <c r="O7397" s="17" t="s">
        <v>15</v>
      </c>
      <c r="P7397" s="17">
        <v>45373</v>
      </c>
      <c r="AC7397" s="17" t="s">
        <v>9895</v>
      </c>
      <c r="AD7397" s="17" t="s">
        <v>9896</v>
      </c>
      <c r="AF7397" s="17">
        <v>15</v>
      </c>
      <c r="AG7397" s="17">
        <v>2</v>
      </c>
      <c r="AM7397" s="17" t="s">
        <v>121</v>
      </c>
      <c r="AN7397" s="17" t="s">
        <v>15516</v>
      </c>
      <c r="AO7397" s="17">
        <v>3</v>
      </c>
      <c r="AP7397" s="17">
        <v>80</v>
      </c>
      <c r="AQ7397" s="17">
        <v>5</v>
      </c>
      <c r="AR7397" s="17" t="s">
        <v>9898</v>
      </c>
      <c r="AT7397" s="17" t="s">
        <v>15057</v>
      </c>
      <c r="DN7397" s="17">
        <f>COUNTIF(AU7397:DM7397, "X")</f>
        <v>0</v>
      </c>
    </row>
    <row r="7398" spans="1:118" s="17" customFormat="1">
      <c r="A7398" s="17" t="s">
        <v>11030</v>
      </c>
      <c r="B7398" s="17">
        <v>55</v>
      </c>
      <c r="C7398" s="17">
        <v>166742</v>
      </c>
      <c r="D7398" s="17" t="s">
        <v>11031</v>
      </c>
      <c r="E7398" s="17" t="s">
        <v>199</v>
      </c>
      <c r="F7398" s="17" t="s">
        <v>63</v>
      </c>
      <c r="H7398" s="309">
        <v>35109</v>
      </c>
      <c r="I7398" s="309">
        <v>43265</v>
      </c>
      <c r="J7398" s="17" t="s">
        <v>3888</v>
      </c>
      <c r="L7398" s="17" t="s">
        <v>11032</v>
      </c>
      <c r="N7398" s="17" t="s">
        <v>14</v>
      </c>
      <c r="O7398" s="17" t="s">
        <v>15</v>
      </c>
      <c r="P7398" s="17">
        <v>45371</v>
      </c>
      <c r="AC7398" s="17" t="s">
        <v>14</v>
      </c>
      <c r="AF7398" s="17">
        <v>8</v>
      </c>
      <c r="AG7398" s="17">
        <v>2</v>
      </c>
      <c r="AI7398" s="17" t="s">
        <v>10178</v>
      </c>
      <c r="AM7398" s="17" t="s">
        <v>16</v>
      </c>
      <c r="AN7398" s="17" t="s">
        <v>10763</v>
      </c>
      <c r="AO7398" s="17">
        <v>3</v>
      </c>
      <c r="AP7398" s="17">
        <v>80</v>
      </c>
      <c r="AQ7398" s="17">
        <v>5</v>
      </c>
      <c r="AR7398" s="17" t="s">
        <v>10180</v>
      </c>
      <c r="DN7398" s="17">
        <f>COUNTIF(AU7398:DM7398, "X")</f>
        <v>0</v>
      </c>
    </row>
    <row r="7399" spans="1:118" s="17" customFormat="1">
      <c r="A7399" s="17" t="s">
        <v>7387</v>
      </c>
      <c r="B7399" s="17">
        <v>55</v>
      </c>
      <c r="C7399" s="17">
        <v>182664</v>
      </c>
      <c r="D7399" s="17" t="s">
        <v>4476</v>
      </c>
      <c r="E7399" s="17" t="s">
        <v>252</v>
      </c>
      <c r="F7399" s="17" t="s">
        <v>7388</v>
      </c>
      <c r="H7399" s="309">
        <v>34957</v>
      </c>
      <c r="I7399" s="309">
        <v>43277</v>
      </c>
      <c r="J7399" s="17" t="s">
        <v>3888</v>
      </c>
      <c r="L7399" s="17" t="s">
        <v>7381</v>
      </c>
      <c r="N7399" s="17" t="s">
        <v>19</v>
      </c>
      <c r="O7399" s="17" t="s">
        <v>15</v>
      </c>
      <c r="P7399" s="17">
        <v>45356</v>
      </c>
      <c r="AC7399" s="17" t="s">
        <v>3890</v>
      </c>
      <c r="AD7399" s="17" t="s">
        <v>3891</v>
      </c>
      <c r="AF7399" s="17">
        <v>15</v>
      </c>
      <c r="AG7399" s="17">
        <v>2</v>
      </c>
      <c r="AM7399" s="17" t="s">
        <v>2605</v>
      </c>
      <c r="AN7399" s="17" t="s">
        <v>7253</v>
      </c>
      <c r="AO7399" s="17">
        <v>3</v>
      </c>
      <c r="AP7399" s="17">
        <v>80</v>
      </c>
      <c r="AQ7399" s="17">
        <v>5</v>
      </c>
      <c r="AT7399" s="17" t="s">
        <v>6589</v>
      </c>
      <c r="DJ7399" s="17" t="s">
        <v>3901</v>
      </c>
      <c r="DN7399" s="17">
        <f>COUNTIF(AU7399:DM7399, "X")</f>
        <v>1</v>
      </c>
    </row>
    <row r="7400" spans="1:118" s="17" customFormat="1">
      <c r="A7400" s="17" t="s">
        <v>25322</v>
      </c>
      <c r="B7400" s="17">
        <v>55</v>
      </c>
      <c r="C7400" s="17">
        <v>182665</v>
      </c>
      <c r="D7400" s="17" t="s">
        <v>25323</v>
      </c>
      <c r="E7400" s="17" t="s">
        <v>3979</v>
      </c>
      <c r="F7400" s="17" t="s">
        <v>531</v>
      </c>
      <c r="H7400" s="309">
        <v>34964</v>
      </c>
      <c r="I7400" s="309">
        <v>43277</v>
      </c>
      <c r="J7400" s="17" t="s">
        <v>3888</v>
      </c>
      <c r="L7400" s="17" t="s">
        <v>1069</v>
      </c>
      <c r="M7400" s="17" t="s">
        <v>9108</v>
      </c>
      <c r="N7400" s="17" t="s">
        <v>31</v>
      </c>
      <c r="O7400" s="17" t="s">
        <v>15</v>
      </c>
      <c r="P7400" s="17">
        <v>45373</v>
      </c>
      <c r="AC7400" s="17" t="s">
        <v>9895</v>
      </c>
      <c r="AD7400" s="17" t="s">
        <v>9896</v>
      </c>
      <c r="AF7400" s="17">
        <v>8</v>
      </c>
      <c r="AG7400" s="17">
        <v>2</v>
      </c>
      <c r="AM7400" s="17" t="s">
        <v>67</v>
      </c>
      <c r="AN7400" s="17" t="s">
        <v>25087</v>
      </c>
      <c r="AO7400" s="17">
        <v>3</v>
      </c>
      <c r="AP7400" s="17">
        <v>80</v>
      </c>
      <c r="AQ7400" s="17">
        <v>5</v>
      </c>
      <c r="AR7400" s="17" t="s">
        <v>9898</v>
      </c>
      <c r="AT7400" s="17" t="s">
        <v>16072</v>
      </c>
      <c r="DA7400" s="17" t="s">
        <v>3901</v>
      </c>
      <c r="DN7400" s="17">
        <f>COUNTIF(AU7400:DM7400, "X")</f>
        <v>1</v>
      </c>
    </row>
    <row r="7401" spans="1:118" s="17" customFormat="1">
      <c r="A7401" s="17" t="s">
        <v>13400</v>
      </c>
      <c r="B7401" s="17">
        <v>55</v>
      </c>
      <c r="C7401" s="17">
        <v>182667</v>
      </c>
      <c r="D7401" s="17" t="s">
        <v>13401</v>
      </c>
      <c r="E7401" s="17" t="s">
        <v>18</v>
      </c>
      <c r="F7401" s="17" t="s">
        <v>13402</v>
      </c>
      <c r="H7401" s="309">
        <v>33053</v>
      </c>
      <c r="I7401" s="309">
        <v>43277</v>
      </c>
      <c r="J7401" s="17" t="s">
        <v>3888</v>
      </c>
      <c r="L7401" s="17" t="s">
        <v>13234</v>
      </c>
      <c r="M7401" s="17" t="s">
        <v>401</v>
      </c>
      <c r="N7401" s="17" t="s">
        <v>31</v>
      </c>
      <c r="O7401" s="17" t="s">
        <v>15</v>
      </c>
      <c r="P7401" s="17">
        <v>45373</v>
      </c>
      <c r="AC7401" s="17" t="s">
        <v>9895</v>
      </c>
      <c r="AD7401" s="17" t="s">
        <v>9896</v>
      </c>
      <c r="AF7401" s="17">
        <v>8</v>
      </c>
      <c r="AG7401" s="17">
        <v>2</v>
      </c>
      <c r="AM7401" s="17" t="s">
        <v>115</v>
      </c>
      <c r="AN7401" s="17" t="s">
        <v>13186</v>
      </c>
      <c r="AO7401" s="17">
        <v>3</v>
      </c>
      <c r="AP7401" s="17">
        <v>80</v>
      </c>
      <c r="AQ7401" s="17">
        <v>5</v>
      </c>
      <c r="AR7401" s="17" t="s">
        <v>9898</v>
      </c>
      <c r="AT7401" s="17" t="s">
        <v>12990</v>
      </c>
      <c r="DN7401" s="17">
        <f>COUNTIF(AU7401:DM7401, "X")</f>
        <v>0</v>
      </c>
    </row>
    <row r="7402" spans="1:118" s="17" customFormat="1">
      <c r="A7402" s="17" t="s">
        <v>8963</v>
      </c>
      <c r="B7402" s="17">
        <v>55</v>
      </c>
      <c r="C7402" s="17">
        <v>83304</v>
      </c>
      <c r="D7402" s="17" t="s">
        <v>6045</v>
      </c>
      <c r="E7402" s="17" t="s">
        <v>160</v>
      </c>
      <c r="F7402" s="17" t="s">
        <v>58</v>
      </c>
      <c r="H7402" s="309">
        <v>27179</v>
      </c>
      <c r="I7402" s="309">
        <v>43279</v>
      </c>
      <c r="J7402" s="17" t="s">
        <v>3888</v>
      </c>
      <c r="L7402" s="17" t="s">
        <v>8964</v>
      </c>
      <c r="N7402" s="17" t="s">
        <v>19</v>
      </c>
      <c r="O7402" s="17" t="s">
        <v>15</v>
      </c>
      <c r="P7402" s="17">
        <v>45356</v>
      </c>
      <c r="AC7402" s="17" t="s">
        <v>3890</v>
      </c>
      <c r="AD7402" s="17" t="s">
        <v>3891</v>
      </c>
      <c r="AF7402" s="17">
        <v>8</v>
      </c>
      <c r="AG7402" s="17">
        <v>2</v>
      </c>
      <c r="AM7402" s="17" t="s">
        <v>2608</v>
      </c>
      <c r="AN7402" s="17" t="s">
        <v>8704</v>
      </c>
      <c r="AO7402" s="17">
        <v>3</v>
      </c>
      <c r="AP7402" s="17">
        <v>80</v>
      </c>
      <c r="AQ7402" s="17">
        <v>5</v>
      </c>
      <c r="AT7402" s="17" t="s">
        <v>7979</v>
      </c>
      <c r="BD7402" s="17" t="s">
        <v>3901</v>
      </c>
      <c r="CH7402" s="17" t="s">
        <v>3901</v>
      </c>
      <c r="DN7402" s="17">
        <f>COUNTIF(AU7402:DM7402, "X")</f>
        <v>2</v>
      </c>
    </row>
    <row r="7403" spans="1:118" s="17" customFormat="1">
      <c r="A7403" s="17" t="s">
        <v>18239</v>
      </c>
      <c r="B7403" s="17">
        <v>55</v>
      </c>
      <c r="C7403" s="17">
        <v>182668</v>
      </c>
      <c r="D7403" s="17" t="s">
        <v>18240</v>
      </c>
      <c r="E7403" s="17" t="s">
        <v>18241</v>
      </c>
      <c r="F7403" s="17" t="s">
        <v>18242</v>
      </c>
      <c r="H7403" s="309">
        <v>19258</v>
      </c>
      <c r="I7403" s="309">
        <v>43279</v>
      </c>
      <c r="J7403" s="17" t="s">
        <v>3888</v>
      </c>
      <c r="L7403" s="17" t="s">
        <v>18243</v>
      </c>
      <c r="N7403" s="17" t="s">
        <v>31</v>
      </c>
      <c r="O7403" s="17" t="s">
        <v>15</v>
      </c>
      <c r="P7403" s="17">
        <v>45373</v>
      </c>
      <c r="AD7403" s="17" t="s">
        <v>9896</v>
      </c>
      <c r="AF7403" s="17">
        <v>8</v>
      </c>
      <c r="AG7403" s="17">
        <v>2</v>
      </c>
      <c r="AM7403" s="17" t="s">
        <v>32</v>
      </c>
      <c r="AN7403" s="17" t="s">
        <v>18168</v>
      </c>
      <c r="AO7403" s="17">
        <v>3</v>
      </c>
      <c r="AP7403" s="17">
        <v>80</v>
      </c>
      <c r="AQ7403" s="17">
        <v>5</v>
      </c>
      <c r="AR7403" s="17" t="s">
        <v>9898</v>
      </c>
      <c r="DA7403" s="17" t="s">
        <v>3901</v>
      </c>
      <c r="DN7403" s="17">
        <f>COUNTIF(AU7403:DM7403, "X")</f>
        <v>1</v>
      </c>
    </row>
    <row r="7404" spans="1:118" s="17" customFormat="1">
      <c r="A7404" s="17" t="s">
        <v>22078</v>
      </c>
      <c r="B7404" s="17">
        <v>55</v>
      </c>
      <c r="C7404" s="17">
        <v>182670</v>
      </c>
      <c r="D7404" s="17" t="s">
        <v>474</v>
      </c>
      <c r="E7404" s="17" t="s">
        <v>1010</v>
      </c>
      <c r="F7404" s="17" t="s">
        <v>10010</v>
      </c>
      <c r="G7404" s="17" t="s">
        <v>203</v>
      </c>
      <c r="H7404" s="309">
        <v>35322</v>
      </c>
      <c r="I7404" s="309">
        <v>43280</v>
      </c>
      <c r="J7404" s="17" t="s">
        <v>3888</v>
      </c>
      <c r="L7404" s="17" t="s">
        <v>22026</v>
      </c>
      <c r="N7404" s="17" t="s">
        <v>196</v>
      </c>
      <c r="O7404" s="17" t="s">
        <v>15</v>
      </c>
      <c r="P7404" s="17">
        <v>45359</v>
      </c>
      <c r="AF7404" s="17">
        <v>8</v>
      </c>
      <c r="AG7404" s="17">
        <v>2</v>
      </c>
      <c r="AH7404" s="17" t="s">
        <v>11926</v>
      </c>
      <c r="AK7404" s="17" t="s">
        <v>21650</v>
      </c>
      <c r="AM7404" s="17" t="s">
        <v>255</v>
      </c>
      <c r="AN7404" s="17" t="s">
        <v>21914</v>
      </c>
      <c r="AO7404" s="17">
        <v>3</v>
      </c>
      <c r="AP7404" s="17">
        <v>80</v>
      </c>
      <c r="AQ7404" s="17">
        <v>5</v>
      </c>
      <c r="AR7404" s="17" t="s">
        <v>21652</v>
      </c>
      <c r="AS7404" s="17" t="s">
        <v>21915</v>
      </c>
      <c r="DN7404" s="17">
        <f>COUNTIF(AU7404:DM7404, "X")</f>
        <v>0</v>
      </c>
    </row>
    <row r="7405" spans="1:118" s="17" customFormat="1">
      <c r="A7405" s="17" t="s">
        <v>16580</v>
      </c>
      <c r="B7405" s="17">
        <v>55</v>
      </c>
      <c r="C7405" s="17">
        <v>182672</v>
      </c>
      <c r="D7405" s="17" t="s">
        <v>16404</v>
      </c>
      <c r="E7405" s="17" t="s">
        <v>252</v>
      </c>
      <c r="F7405" s="17" t="s">
        <v>30</v>
      </c>
      <c r="H7405" s="309">
        <v>29940</v>
      </c>
      <c r="I7405" s="309">
        <v>43281</v>
      </c>
      <c r="J7405" s="17" t="s">
        <v>3888</v>
      </c>
      <c r="L7405" s="17" t="s">
        <v>16406</v>
      </c>
      <c r="N7405" s="17" t="s">
        <v>31</v>
      </c>
      <c r="O7405" s="17" t="s">
        <v>15</v>
      </c>
      <c r="P7405" s="17">
        <v>45373</v>
      </c>
      <c r="Q7405" s="17">
        <v>5601</v>
      </c>
      <c r="AC7405" s="17" t="s">
        <v>9895</v>
      </c>
      <c r="AD7405" s="17" t="s">
        <v>9896</v>
      </c>
      <c r="AF7405" s="17">
        <v>8</v>
      </c>
      <c r="AG7405" s="17">
        <v>2</v>
      </c>
      <c r="AM7405" s="17" t="s">
        <v>41</v>
      </c>
      <c r="AN7405" s="17" t="s">
        <v>16339</v>
      </c>
      <c r="AO7405" s="17">
        <v>3</v>
      </c>
      <c r="AP7405" s="17">
        <v>80</v>
      </c>
      <c r="AQ7405" s="17">
        <v>5</v>
      </c>
      <c r="AR7405" s="17" t="s">
        <v>9898</v>
      </c>
      <c r="AT7405" s="17" t="s">
        <v>16072</v>
      </c>
      <c r="CG7405" s="17" t="s">
        <v>21</v>
      </c>
      <c r="CH7405" s="17" t="s">
        <v>3901</v>
      </c>
      <c r="CN7405" s="17" t="s">
        <v>3901</v>
      </c>
      <c r="CQ7405" s="17" t="s">
        <v>3901</v>
      </c>
      <c r="CR7405" s="17" t="s">
        <v>21</v>
      </c>
      <c r="CU7405" s="17" t="s">
        <v>3901</v>
      </c>
      <c r="CX7405" s="17" t="s">
        <v>3901</v>
      </c>
      <c r="DA7405" s="17" t="s">
        <v>3901</v>
      </c>
      <c r="DN7405" s="17">
        <f>COUNTIF(AU7405:DM7405, "X")</f>
        <v>6</v>
      </c>
    </row>
    <row r="7406" spans="1:118" s="17" customFormat="1">
      <c r="A7406" s="17" t="s">
        <v>24874</v>
      </c>
      <c r="B7406" s="17">
        <v>55</v>
      </c>
      <c r="C7406" s="17">
        <v>182669</v>
      </c>
      <c r="D7406" s="17" t="s">
        <v>93</v>
      </c>
      <c r="E7406" s="17" t="s">
        <v>455</v>
      </c>
      <c r="F7406" s="17" t="s">
        <v>99</v>
      </c>
      <c r="H7406" s="309">
        <v>23048</v>
      </c>
      <c r="I7406" s="309">
        <v>43280</v>
      </c>
      <c r="J7406" s="17" t="s">
        <v>3888</v>
      </c>
      <c r="L7406" s="17" t="s">
        <v>24753</v>
      </c>
      <c r="N7406" s="17" t="s">
        <v>31</v>
      </c>
      <c r="O7406" s="17" t="s">
        <v>15</v>
      </c>
      <c r="P7406" s="17">
        <v>45373</v>
      </c>
      <c r="AC7406" s="17" t="s">
        <v>9895</v>
      </c>
      <c r="AD7406" s="17" t="s">
        <v>9896</v>
      </c>
      <c r="AF7406" s="17">
        <v>8</v>
      </c>
      <c r="AG7406" s="17">
        <v>2</v>
      </c>
      <c r="AM7406" s="17" t="s">
        <v>268</v>
      </c>
      <c r="AN7406" s="17" t="s">
        <v>24751</v>
      </c>
      <c r="AO7406" s="17">
        <v>3</v>
      </c>
      <c r="AP7406" s="17">
        <v>80</v>
      </c>
      <c r="AQ7406" s="17">
        <v>5</v>
      </c>
      <c r="AR7406" s="17" t="s">
        <v>9898</v>
      </c>
      <c r="AT7406" s="17" t="s">
        <v>14152</v>
      </c>
      <c r="DN7406" s="17">
        <f>COUNTIF(AU7406:DM7406, "X")</f>
        <v>0</v>
      </c>
    </row>
    <row r="7407" spans="1:118" s="17" customFormat="1">
      <c r="A7407" s="17" t="s">
        <v>14866</v>
      </c>
      <c r="B7407" s="17">
        <v>55</v>
      </c>
      <c r="C7407" s="17">
        <v>164309</v>
      </c>
      <c r="D7407" s="17" t="s">
        <v>14867</v>
      </c>
      <c r="E7407" s="17" t="s">
        <v>38</v>
      </c>
      <c r="F7407" s="17" t="s">
        <v>14868</v>
      </c>
      <c r="H7407" s="309">
        <v>29474</v>
      </c>
      <c r="I7407" s="309">
        <v>43280</v>
      </c>
      <c r="J7407" s="17" t="s">
        <v>3888</v>
      </c>
      <c r="L7407" s="17" t="s">
        <v>14869</v>
      </c>
      <c r="N7407" s="17" t="s">
        <v>31</v>
      </c>
      <c r="O7407" s="17" t="s">
        <v>15</v>
      </c>
      <c r="P7407" s="17">
        <v>45373</v>
      </c>
      <c r="AC7407" s="17" t="s">
        <v>9895</v>
      </c>
      <c r="AD7407" s="17" t="s">
        <v>9896</v>
      </c>
      <c r="AF7407" s="17">
        <v>8</v>
      </c>
      <c r="AG7407" s="17">
        <v>2</v>
      </c>
      <c r="AM7407" s="17" t="s">
        <v>335</v>
      </c>
      <c r="AN7407" s="17" t="s">
        <v>14693</v>
      </c>
      <c r="AO7407" s="17">
        <v>3</v>
      </c>
      <c r="AP7407" s="17">
        <v>80</v>
      </c>
      <c r="AQ7407" s="17">
        <v>5</v>
      </c>
      <c r="AR7407" s="17" t="s">
        <v>9898</v>
      </c>
      <c r="AT7407" s="17" t="s">
        <v>14152</v>
      </c>
      <c r="DN7407" s="17">
        <f>COUNTIF(AU7407:DM7407, "X")</f>
        <v>0</v>
      </c>
    </row>
    <row r="7408" spans="1:118" s="17" customFormat="1">
      <c r="A7408" s="17" t="s">
        <v>13077</v>
      </c>
      <c r="B7408" s="17">
        <v>55</v>
      </c>
      <c r="C7408" s="17">
        <v>182676</v>
      </c>
      <c r="D7408" s="17" t="s">
        <v>262</v>
      </c>
      <c r="E7408" s="17" t="s">
        <v>13078</v>
      </c>
      <c r="F7408" s="17" t="s">
        <v>344</v>
      </c>
      <c r="G7408" s="17" t="s">
        <v>49</v>
      </c>
      <c r="H7408" s="309">
        <v>33813</v>
      </c>
      <c r="I7408" s="309">
        <v>43280</v>
      </c>
      <c r="J7408" s="17" t="s">
        <v>3888</v>
      </c>
      <c r="L7408" s="17" t="s">
        <v>13079</v>
      </c>
      <c r="N7408" s="17" t="s">
        <v>31</v>
      </c>
      <c r="O7408" s="17" t="s">
        <v>15</v>
      </c>
      <c r="P7408" s="17">
        <v>45373</v>
      </c>
      <c r="AC7408" s="17" t="s">
        <v>9895</v>
      </c>
      <c r="AD7408" s="17" t="s">
        <v>9896</v>
      </c>
      <c r="AF7408" s="17">
        <v>8</v>
      </c>
      <c r="AG7408" s="17">
        <v>2</v>
      </c>
      <c r="AM7408" s="17" t="s">
        <v>59</v>
      </c>
      <c r="AN7408" s="17" t="s">
        <v>12989</v>
      </c>
      <c r="AO7408" s="17">
        <v>3</v>
      </c>
      <c r="AP7408" s="17">
        <v>80</v>
      </c>
      <c r="AQ7408" s="17">
        <v>5</v>
      </c>
      <c r="AR7408" s="17" t="s">
        <v>9898</v>
      </c>
      <c r="AT7408" s="17" t="s">
        <v>12990</v>
      </c>
      <c r="CU7408" s="17" t="s">
        <v>3901</v>
      </c>
      <c r="DA7408" s="17" t="s">
        <v>3901</v>
      </c>
      <c r="DN7408" s="17">
        <f>COUNTIF(AU7408:DM7408, "X")</f>
        <v>2</v>
      </c>
    </row>
    <row r="7409" spans="1:118" s="17" customFormat="1">
      <c r="A7409" s="17" t="s">
        <v>10756</v>
      </c>
      <c r="B7409" s="17">
        <v>55</v>
      </c>
      <c r="C7409" s="17">
        <v>182691</v>
      </c>
      <c r="D7409" s="17" t="s">
        <v>10757</v>
      </c>
      <c r="E7409" s="17" t="s">
        <v>354</v>
      </c>
      <c r="F7409" s="17" t="s">
        <v>378</v>
      </c>
      <c r="H7409" s="309">
        <v>31289</v>
      </c>
      <c r="I7409" s="309">
        <v>43284</v>
      </c>
      <c r="J7409" s="17" t="s">
        <v>3888</v>
      </c>
      <c r="L7409" s="17" t="s">
        <v>10653</v>
      </c>
      <c r="M7409" s="17" t="s">
        <v>458</v>
      </c>
      <c r="N7409" s="17" t="s">
        <v>14</v>
      </c>
      <c r="O7409" s="17" t="s">
        <v>15</v>
      </c>
      <c r="P7409" s="17">
        <v>45371</v>
      </c>
      <c r="Q7409" s="17">
        <v>1554</v>
      </c>
      <c r="AC7409" s="17" t="s">
        <v>14</v>
      </c>
      <c r="AF7409" s="17">
        <v>8</v>
      </c>
      <c r="AG7409" s="17">
        <v>2</v>
      </c>
      <c r="AI7409" s="17" t="s">
        <v>10178</v>
      </c>
      <c r="AM7409" s="17" t="s">
        <v>193</v>
      </c>
      <c r="AN7409" s="17" t="s">
        <v>10381</v>
      </c>
      <c r="AO7409" s="17">
        <v>3</v>
      </c>
      <c r="AP7409" s="17">
        <v>80</v>
      </c>
      <c r="AQ7409" s="17">
        <v>5</v>
      </c>
      <c r="AR7409" s="17" t="s">
        <v>10180</v>
      </c>
      <c r="DN7409" s="17">
        <f>COUNTIF(AU7409:DM7409, "X")</f>
        <v>0</v>
      </c>
    </row>
    <row r="7410" spans="1:118" s="17" customFormat="1">
      <c r="A7410" s="17" t="s">
        <v>10498</v>
      </c>
      <c r="B7410" s="17">
        <v>55</v>
      </c>
      <c r="C7410" s="17">
        <v>182695</v>
      </c>
      <c r="D7410" s="17" t="s">
        <v>10499</v>
      </c>
      <c r="E7410" s="17" t="s">
        <v>77</v>
      </c>
      <c r="F7410" s="17" t="s">
        <v>317</v>
      </c>
      <c r="H7410" s="309">
        <v>32548</v>
      </c>
      <c r="I7410" s="309">
        <v>43274</v>
      </c>
      <c r="J7410" s="17" t="s">
        <v>3888</v>
      </c>
      <c r="L7410" s="17" t="s">
        <v>10500</v>
      </c>
      <c r="M7410" s="17" t="s">
        <v>363</v>
      </c>
      <c r="N7410" s="17" t="s">
        <v>14</v>
      </c>
      <c r="O7410" s="17" t="s">
        <v>15</v>
      </c>
      <c r="P7410" s="17">
        <v>45371</v>
      </c>
      <c r="AC7410" s="17" t="s">
        <v>14</v>
      </c>
      <c r="AF7410" s="17">
        <v>8</v>
      </c>
      <c r="AG7410" s="17">
        <v>2</v>
      </c>
      <c r="AI7410" s="17" t="s">
        <v>10178</v>
      </c>
      <c r="AM7410" s="17" t="s">
        <v>193</v>
      </c>
      <c r="AN7410" s="17" t="s">
        <v>10381</v>
      </c>
      <c r="AO7410" s="17">
        <v>3</v>
      </c>
      <c r="AP7410" s="17">
        <v>80</v>
      </c>
      <c r="AQ7410" s="17">
        <v>5</v>
      </c>
      <c r="AR7410" s="17" t="s">
        <v>10180</v>
      </c>
      <c r="DN7410" s="17">
        <f>COUNTIF(AU7410:DM7410, "X")</f>
        <v>0</v>
      </c>
    </row>
    <row r="7411" spans="1:118" s="17" customFormat="1">
      <c r="A7411" s="17" t="s">
        <v>22530</v>
      </c>
      <c r="B7411" s="17">
        <v>55</v>
      </c>
      <c r="C7411" s="17">
        <v>182696</v>
      </c>
      <c r="D7411" s="17" t="s">
        <v>725</v>
      </c>
      <c r="E7411" s="17" t="s">
        <v>160</v>
      </c>
      <c r="F7411" s="17" t="s">
        <v>63</v>
      </c>
      <c r="H7411" s="309">
        <v>34456</v>
      </c>
      <c r="I7411" s="309">
        <v>43273</v>
      </c>
      <c r="J7411" s="17" t="s">
        <v>3888</v>
      </c>
      <c r="L7411" s="17" t="s">
        <v>22531</v>
      </c>
      <c r="N7411" s="17" t="s">
        <v>31</v>
      </c>
      <c r="O7411" s="17" t="s">
        <v>15</v>
      </c>
      <c r="P7411" s="17">
        <v>45373</v>
      </c>
      <c r="AF7411" s="17">
        <v>8</v>
      </c>
      <c r="AG7411" s="17">
        <v>2</v>
      </c>
      <c r="AH7411" s="17" t="s">
        <v>11926</v>
      </c>
      <c r="AK7411" s="17" t="s">
        <v>11927</v>
      </c>
      <c r="AM7411" s="17" t="s">
        <v>177</v>
      </c>
      <c r="AN7411" s="17" t="s">
        <v>22466</v>
      </c>
      <c r="AO7411" s="17">
        <v>3</v>
      </c>
      <c r="AP7411" s="17">
        <v>80</v>
      </c>
      <c r="AQ7411" s="17">
        <v>5</v>
      </c>
      <c r="AR7411" s="17" t="s">
        <v>11941</v>
      </c>
      <c r="DN7411" s="17">
        <f>COUNTIF(AU7411:DM7411, "X")</f>
        <v>0</v>
      </c>
    </row>
    <row r="7412" spans="1:118" s="17" customFormat="1">
      <c r="A7412" s="17" t="s">
        <v>13738</v>
      </c>
      <c r="B7412" s="17">
        <v>55</v>
      </c>
      <c r="C7412" s="17">
        <v>182699</v>
      </c>
      <c r="D7412" s="17" t="s">
        <v>11322</v>
      </c>
      <c r="E7412" s="17" t="s">
        <v>469</v>
      </c>
      <c r="F7412" s="17" t="s">
        <v>110</v>
      </c>
      <c r="H7412" s="309">
        <v>33991</v>
      </c>
      <c r="I7412" s="309">
        <v>43274</v>
      </c>
      <c r="J7412" s="17" t="s">
        <v>3888</v>
      </c>
      <c r="L7412" s="17" t="s">
        <v>13739</v>
      </c>
      <c r="N7412" s="17" t="s">
        <v>31</v>
      </c>
      <c r="O7412" s="17" t="s">
        <v>15</v>
      </c>
      <c r="P7412" s="17">
        <v>45373</v>
      </c>
      <c r="AC7412" s="17" t="s">
        <v>9895</v>
      </c>
      <c r="AD7412" s="17" t="s">
        <v>9896</v>
      </c>
      <c r="AF7412" s="17">
        <v>8</v>
      </c>
      <c r="AG7412" s="17">
        <v>2</v>
      </c>
      <c r="AM7412" s="17" t="s">
        <v>240</v>
      </c>
      <c r="AN7412" s="17" t="s">
        <v>13567</v>
      </c>
      <c r="AO7412" s="17">
        <v>3</v>
      </c>
      <c r="AP7412" s="17">
        <v>80</v>
      </c>
      <c r="AQ7412" s="17">
        <v>5</v>
      </c>
      <c r="AR7412" s="17" t="s">
        <v>9898</v>
      </c>
      <c r="AT7412" s="17" t="s">
        <v>12990</v>
      </c>
      <c r="DN7412" s="17">
        <f>COUNTIF(AU7412:DM7412, "X")</f>
        <v>0</v>
      </c>
    </row>
    <row r="7413" spans="1:118" s="17" customFormat="1">
      <c r="A7413" s="17" t="s">
        <v>7474</v>
      </c>
      <c r="B7413" s="17">
        <v>55</v>
      </c>
      <c r="C7413" s="17">
        <v>182700</v>
      </c>
      <c r="D7413" s="17" t="s">
        <v>7475</v>
      </c>
      <c r="E7413" s="17" t="s">
        <v>655</v>
      </c>
      <c r="F7413" s="17" t="s">
        <v>48</v>
      </c>
      <c r="G7413" s="17" t="s">
        <v>203</v>
      </c>
      <c r="H7413" s="309">
        <v>31995</v>
      </c>
      <c r="I7413" s="309">
        <v>43283</v>
      </c>
      <c r="J7413" s="17" t="s">
        <v>3888</v>
      </c>
      <c r="L7413" s="17" t="s">
        <v>7424</v>
      </c>
      <c r="N7413" s="17" t="s">
        <v>19</v>
      </c>
      <c r="O7413" s="17" t="s">
        <v>15</v>
      </c>
      <c r="P7413" s="17">
        <v>45356</v>
      </c>
      <c r="AC7413" s="17" t="s">
        <v>3890</v>
      </c>
      <c r="AD7413" s="17" t="s">
        <v>3891</v>
      </c>
      <c r="AF7413" s="17">
        <v>15</v>
      </c>
      <c r="AG7413" s="17">
        <v>2</v>
      </c>
      <c r="AM7413" s="17" t="s">
        <v>2605</v>
      </c>
      <c r="AN7413" s="17" t="s">
        <v>7253</v>
      </c>
      <c r="AO7413" s="17">
        <v>3</v>
      </c>
      <c r="AP7413" s="17">
        <v>80</v>
      </c>
      <c r="AQ7413" s="17">
        <v>5</v>
      </c>
      <c r="AT7413" s="17" t="s">
        <v>6589</v>
      </c>
      <c r="DN7413" s="17">
        <f>COUNTIF(AU7413:DM7413, "X")</f>
        <v>0</v>
      </c>
    </row>
    <row r="7414" spans="1:118" s="17" customFormat="1">
      <c r="A7414" s="17" t="s">
        <v>14037</v>
      </c>
      <c r="B7414" s="17">
        <v>55</v>
      </c>
      <c r="C7414" s="17">
        <v>182702</v>
      </c>
      <c r="D7414" s="17" t="s">
        <v>14038</v>
      </c>
      <c r="E7414" s="17" t="s">
        <v>344</v>
      </c>
      <c r="F7414" s="17" t="s">
        <v>58</v>
      </c>
      <c r="H7414" s="309">
        <v>30707</v>
      </c>
      <c r="I7414" s="309">
        <v>43253</v>
      </c>
      <c r="J7414" s="17" t="s">
        <v>3888</v>
      </c>
      <c r="L7414" s="17" t="s">
        <v>13647</v>
      </c>
      <c r="N7414" s="17" t="s">
        <v>31</v>
      </c>
      <c r="O7414" s="17" t="s">
        <v>15</v>
      </c>
      <c r="P7414" s="17">
        <v>45373</v>
      </c>
      <c r="AC7414" s="17" t="s">
        <v>9895</v>
      </c>
      <c r="AD7414" s="17" t="s">
        <v>9896</v>
      </c>
      <c r="AF7414" s="17">
        <v>8</v>
      </c>
      <c r="AG7414" s="17">
        <v>2</v>
      </c>
      <c r="AM7414" s="17" t="s">
        <v>240</v>
      </c>
      <c r="AN7414" s="17" t="s">
        <v>13567</v>
      </c>
      <c r="AO7414" s="17">
        <v>3</v>
      </c>
      <c r="AP7414" s="17">
        <v>80</v>
      </c>
      <c r="AQ7414" s="17">
        <v>5</v>
      </c>
      <c r="AR7414" s="17" t="s">
        <v>9898</v>
      </c>
      <c r="AT7414" s="17" t="s">
        <v>12990</v>
      </c>
      <c r="BD7414" s="17" t="s">
        <v>3901</v>
      </c>
      <c r="DN7414" s="17">
        <f>COUNTIF(AU7414:DM7414, "X")</f>
        <v>1</v>
      </c>
    </row>
    <row r="7415" spans="1:118" s="17" customFormat="1">
      <c r="A7415" s="17" t="s">
        <v>12966</v>
      </c>
      <c r="B7415" s="17">
        <v>55</v>
      </c>
      <c r="C7415" s="17">
        <v>182703</v>
      </c>
      <c r="D7415" s="17" t="s">
        <v>95</v>
      </c>
      <c r="E7415" s="17" t="s">
        <v>12967</v>
      </c>
      <c r="F7415" s="17" t="s">
        <v>119</v>
      </c>
      <c r="H7415" s="309">
        <v>36200</v>
      </c>
      <c r="I7415" s="309">
        <v>43255</v>
      </c>
      <c r="J7415" s="17" t="s">
        <v>3888</v>
      </c>
      <c r="L7415" s="17" t="s">
        <v>12850</v>
      </c>
      <c r="M7415" s="17" t="s">
        <v>514</v>
      </c>
      <c r="N7415" s="17" t="s">
        <v>31</v>
      </c>
      <c r="O7415" s="17" t="s">
        <v>15</v>
      </c>
      <c r="P7415" s="17">
        <v>45373</v>
      </c>
      <c r="AC7415" s="17" t="s">
        <v>9895</v>
      </c>
      <c r="AD7415" s="17" t="s">
        <v>9896</v>
      </c>
      <c r="AF7415" s="17">
        <v>8</v>
      </c>
      <c r="AG7415" s="17">
        <v>2</v>
      </c>
      <c r="AM7415" s="17" t="s">
        <v>156</v>
      </c>
      <c r="AN7415" s="17" t="s">
        <v>12693</v>
      </c>
      <c r="AO7415" s="17">
        <v>3</v>
      </c>
      <c r="AP7415" s="17">
        <v>80</v>
      </c>
      <c r="AQ7415" s="17">
        <v>5</v>
      </c>
      <c r="AR7415" s="17" t="s">
        <v>9898</v>
      </c>
      <c r="AT7415" s="17" t="s">
        <v>11929</v>
      </c>
      <c r="DN7415" s="17">
        <f>COUNTIF(AU7415:DM7415, "X")</f>
        <v>0</v>
      </c>
    </row>
    <row r="7416" spans="1:118" s="17" customFormat="1">
      <c r="A7416" s="17" t="s">
        <v>14079</v>
      </c>
      <c r="B7416" s="17">
        <v>55</v>
      </c>
      <c r="C7416" s="17">
        <v>182704</v>
      </c>
      <c r="D7416" s="17" t="s">
        <v>908</v>
      </c>
      <c r="E7416" s="17" t="s">
        <v>509</v>
      </c>
      <c r="F7416" s="17" t="s">
        <v>48</v>
      </c>
      <c r="H7416" s="309">
        <v>33796</v>
      </c>
      <c r="I7416" s="309">
        <v>43253</v>
      </c>
      <c r="J7416" s="17" t="s">
        <v>3888</v>
      </c>
      <c r="L7416" s="17" t="s">
        <v>14080</v>
      </c>
      <c r="N7416" s="17" t="s">
        <v>31</v>
      </c>
      <c r="O7416" s="17" t="s">
        <v>15</v>
      </c>
      <c r="P7416" s="17">
        <v>45373</v>
      </c>
      <c r="AC7416" s="17" t="s">
        <v>9895</v>
      </c>
      <c r="AD7416" s="17" t="s">
        <v>9896</v>
      </c>
      <c r="AF7416" s="17">
        <v>15</v>
      </c>
      <c r="AG7416" s="17">
        <v>2</v>
      </c>
      <c r="AM7416" s="17" t="s">
        <v>240</v>
      </c>
      <c r="AN7416" s="17" t="s">
        <v>13567</v>
      </c>
      <c r="AO7416" s="17">
        <v>3</v>
      </c>
      <c r="AP7416" s="17">
        <v>80</v>
      </c>
      <c r="AQ7416" s="17">
        <v>5</v>
      </c>
      <c r="AR7416" s="17" t="s">
        <v>9898</v>
      </c>
      <c r="AT7416" s="17" t="s">
        <v>12990</v>
      </c>
      <c r="DA7416" s="17" t="s">
        <v>3901</v>
      </c>
      <c r="DF7416" s="17" t="s">
        <v>3901</v>
      </c>
      <c r="DN7416" s="17">
        <f>COUNTIF(AU7416:DM7416, "X")</f>
        <v>2</v>
      </c>
    </row>
    <row r="7417" spans="1:118" s="17" customFormat="1">
      <c r="A7417" s="17" t="s">
        <v>5547</v>
      </c>
      <c r="B7417" s="17">
        <v>55</v>
      </c>
      <c r="C7417" s="17">
        <v>182705</v>
      </c>
      <c r="D7417" s="17" t="s">
        <v>4008</v>
      </c>
      <c r="E7417" s="17" t="s">
        <v>424</v>
      </c>
      <c r="H7417" s="309">
        <v>30621</v>
      </c>
      <c r="I7417" s="309">
        <v>43255</v>
      </c>
      <c r="J7417" s="17" t="s">
        <v>3888</v>
      </c>
      <c r="L7417" s="17" t="s">
        <v>5548</v>
      </c>
      <c r="N7417" s="17" t="s">
        <v>19</v>
      </c>
      <c r="O7417" s="17" t="s">
        <v>15</v>
      </c>
      <c r="P7417" s="17">
        <v>45356</v>
      </c>
      <c r="AC7417" s="17" t="s">
        <v>3890</v>
      </c>
      <c r="AD7417" s="17" t="s">
        <v>3891</v>
      </c>
      <c r="AF7417" s="17">
        <v>8</v>
      </c>
      <c r="AG7417" s="17">
        <v>2</v>
      </c>
      <c r="AM7417" s="17" t="s">
        <v>105</v>
      </c>
      <c r="AN7417" s="17" t="s">
        <v>5515</v>
      </c>
      <c r="AO7417" s="17">
        <v>3</v>
      </c>
      <c r="AP7417" s="17">
        <v>80</v>
      </c>
      <c r="AQ7417" s="17">
        <v>5</v>
      </c>
      <c r="AT7417" s="17" t="s">
        <v>5516</v>
      </c>
      <c r="DN7417" s="17">
        <f>COUNTIF(AU7417:DM7417, "X")</f>
        <v>0</v>
      </c>
    </row>
    <row r="7418" spans="1:118" s="17" customFormat="1">
      <c r="A7418" s="17" t="s">
        <v>12984</v>
      </c>
      <c r="B7418" s="17">
        <v>55</v>
      </c>
      <c r="C7418" s="17">
        <v>182706</v>
      </c>
      <c r="D7418" s="17" t="s">
        <v>7763</v>
      </c>
      <c r="E7418" s="17" t="s">
        <v>194</v>
      </c>
      <c r="F7418" s="17" t="s">
        <v>65</v>
      </c>
      <c r="H7418" s="309">
        <v>35343</v>
      </c>
      <c r="I7418" s="309">
        <v>43255</v>
      </c>
      <c r="J7418" s="17" t="s">
        <v>3888</v>
      </c>
      <c r="L7418" s="17" t="s">
        <v>12850</v>
      </c>
      <c r="M7418" s="17" t="s">
        <v>10657</v>
      </c>
      <c r="N7418" s="17" t="s">
        <v>31</v>
      </c>
      <c r="O7418" s="17" t="s">
        <v>15</v>
      </c>
      <c r="P7418" s="17">
        <v>45373</v>
      </c>
      <c r="AC7418" s="17" t="s">
        <v>9895</v>
      </c>
      <c r="AD7418" s="17" t="s">
        <v>9896</v>
      </c>
      <c r="AF7418" s="17">
        <v>8</v>
      </c>
      <c r="AG7418" s="17">
        <v>2</v>
      </c>
      <c r="AM7418" s="17" t="s">
        <v>156</v>
      </c>
      <c r="AN7418" s="17" t="s">
        <v>12693</v>
      </c>
      <c r="AO7418" s="17">
        <v>3</v>
      </c>
      <c r="AP7418" s="17">
        <v>80</v>
      </c>
      <c r="AQ7418" s="17">
        <v>5</v>
      </c>
      <c r="AR7418" s="17" t="s">
        <v>9898</v>
      </c>
      <c r="AT7418" s="17" t="s">
        <v>11929</v>
      </c>
      <c r="DN7418" s="17">
        <f>COUNTIF(AU7418:DM7418, "X")</f>
        <v>0</v>
      </c>
    </row>
    <row r="7419" spans="1:118" s="17" customFormat="1">
      <c r="A7419" s="17" t="s">
        <v>12893</v>
      </c>
      <c r="B7419" s="17">
        <v>55</v>
      </c>
      <c r="C7419" s="17">
        <v>137853</v>
      </c>
      <c r="D7419" s="17" t="s">
        <v>4008</v>
      </c>
      <c r="E7419" s="17" t="s">
        <v>434</v>
      </c>
      <c r="F7419" s="17" t="s">
        <v>21</v>
      </c>
      <c r="H7419" s="309">
        <v>30621</v>
      </c>
      <c r="I7419" s="309">
        <v>43255</v>
      </c>
      <c r="J7419" s="17" t="s">
        <v>3888</v>
      </c>
      <c r="L7419" s="17" t="s">
        <v>12788</v>
      </c>
      <c r="M7419" s="17" t="s">
        <v>387</v>
      </c>
      <c r="N7419" s="17" t="s">
        <v>31</v>
      </c>
      <c r="O7419" s="17" t="s">
        <v>15</v>
      </c>
      <c r="P7419" s="17">
        <v>45373</v>
      </c>
      <c r="AC7419" s="17" t="s">
        <v>9895</v>
      </c>
      <c r="AD7419" s="17" t="s">
        <v>9896</v>
      </c>
      <c r="AF7419" s="17">
        <v>8</v>
      </c>
      <c r="AG7419" s="17">
        <v>2</v>
      </c>
      <c r="AM7419" s="17" t="s">
        <v>156</v>
      </c>
      <c r="AN7419" s="17" t="s">
        <v>12693</v>
      </c>
      <c r="AO7419" s="17">
        <v>3</v>
      </c>
      <c r="AP7419" s="17">
        <v>80</v>
      </c>
      <c r="AQ7419" s="17">
        <v>5</v>
      </c>
      <c r="AR7419" s="17" t="s">
        <v>9898</v>
      </c>
      <c r="AT7419" s="17" t="s">
        <v>11929</v>
      </c>
      <c r="DN7419" s="17">
        <f>COUNTIF(AU7419:DM7419, "X")</f>
        <v>0</v>
      </c>
    </row>
    <row r="7420" spans="1:118" s="17" customFormat="1">
      <c r="A7420" s="17" t="s">
        <v>23853</v>
      </c>
      <c r="B7420" s="17">
        <v>55</v>
      </c>
      <c r="C7420" s="17">
        <v>182710</v>
      </c>
      <c r="D7420" s="17" t="s">
        <v>23854</v>
      </c>
      <c r="E7420" s="17" t="s">
        <v>23855</v>
      </c>
      <c r="F7420" s="17" t="s">
        <v>23856</v>
      </c>
      <c r="H7420" s="309">
        <v>34128</v>
      </c>
      <c r="I7420" s="309">
        <v>43278</v>
      </c>
      <c r="J7420" s="17" t="s">
        <v>3888</v>
      </c>
      <c r="L7420" s="17" t="s">
        <v>23857</v>
      </c>
      <c r="M7420" s="17" t="s">
        <v>478</v>
      </c>
      <c r="N7420" s="17" t="s">
        <v>126</v>
      </c>
      <c r="O7420" s="17" t="s">
        <v>15</v>
      </c>
      <c r="P7420" s="17">
        <v>45383</v>
      </c>
      <c r="AF7420" s="17">
        <v>8</v>
      </c>
      <c r="AG7420" s="17">
        <v>2</v>
      </c>
      <c r="AI7420" s="17" t="s">
        <v>20542</v>
      </c>
      <c r="AM7420" s="17" t="s">
        <v>127</v>
      </c>
      <c r="AN7420" s="17" t="s">
        <v>23839</v>
      </c>
      <c r="AO7420" s="17">
        <v>3</v>
      </c>
      <c r="AP7420" s="17">
        <v>80</v>
      </c>
      <c r="AQ7420" s="17">
        <v>5</v>
      </c>
      <c r="AR7420" s="17" t="s">
        <v>22585</v>
      </c>
      <c r="AS7420" s="17" t="s">
        <v>23503</v>
      </c>
      <c r="DN7420" s="17">
        <f>COUNTIF(AU7420:DM7420, "X")</f>
        <v>0</v>
      </c>
    </row>
    <row r="7421" spans="1:118" s="17" customFormat="1">
      <c r="A7421" s="17" t="s">
        <v>11096</v>
      </c>
      <c r="B7421" s="17">
        <v>55</v>
      </c>
      <c r="C7421" s="17">
        <v>130808</v>
      </c>
      <c r="D7421" s="17" t="s">
        <v>11097</v>
      </c>
      <c r="E7421" s="17" t="s">
        <v>104</v>
      </c>
      <c r="F7421" s="17" t="s">
        <v>58</v>
      </c>
      <c r="H7421" s="309">
        <v>25734</v>
      </c>
      <c r="I7421" s="309">
        <v>43270</v>
      </c>
      <c r="J7421" s="17" t="s">
        <v>3888</v>
      </c>
      <c r="L7421" s="17" t="s">
        <v>11098</v>
      </c>
      <c r="N7421" s="17" t="s">
        <v>14</v>
      </c>
      <c r="O7421" s="17" t="s">
        <v>15</v>
      </c>
      <c r="P7421" s="17">
        <v>45371</v>
      </c>
      <c r="AC7421" s="17" t="s">
        <v>14</v>
      </c>
      <c r="AF7421" s="17">
        <v>8</v>
      </c>
      <c r="AG7421" s="17">
        <v>2</v>
      </c>
      <c r="AI7421" s="17" t="s">
        <v>10178</v>
      </c>
      <c r="AM7421" s="17" t="s">
        <v>16</v>
      </c>
      <c r="AN7421" s="17" t="s">
        <v>10763</v>
      </c>
      <c r="AO7421" s="17">
        <v>3</v>
      </c>
      <c r="AP7421" s="17">
        <v>80</v>
      </c>
      <c r="AQ7421" s="17">
        <v>5</v>
      </c>
      <c r="AR7421" s="17" t="s">
        <v>10180</v>
      </c>
      <c r="BD7421" s="17" t="s">
        <v>3901</v>
      </c>
      <c r="DN7421" s="17">
        <f>COUNTIF(AU7421:DM7421, "X")</f>
        <v>1</v>
      </c>
    </row>
    <row r="7422" spans="1:118" s="17" customFormat="1">
      <c r="A7422" s="17" t="s">
        <v>20633</v>
      </c>
      <c r="B7422" s="17">
        <v>55</v>
      </c>
      <c r="C7422" s="17">
        <v>182718</v>
      </c>
      <c r="D7422" s="17" t="s">
        <v>20592</v>
      </c>
      <c r="E7422" s="17" t="s">
        <v>426</v>
      </c>
      <c r="F7422" s="17" t="s">
        <v>20634</v>
      </c>
      <c r="H7422" s="309">
        <v>36377</v>
      </c>
      <c r="I7422" s="309">
        <v>43267</v>
      </c>
      <c r="J7422" s="17" t="s">
        <v>3888</v>
      </c>
      <c r="L7422" s="17" t="s">
        <v>20593</v>
      </c>
      <c r="N7422" s="17" t="s">
        <v>14</v>
      </c>
      <c r="O7422" s="17" t="s">
        <v>15</v>
      </c>
      <c r="P7422" s="17">
        <v>45371</v>
      </c>
      <c r="AF7422" s="17">
        <v>8</v>
      </c>
      <c r="AG7422" s="17">
        <v>2</v>
      </c>
      <c r="AI7422" s="17" t="s">
        <v>10178</v>
      </c>
      <c r="AM7422" s="17" t="s">
        <v>94</v>
      </c>
      <c r="AN7422" s="17" t="s">
        <v>20471</v>
      </c>
      <c r="AO7422" s="17">
        <v>3</v>
      </c>
      <c r="AP7422" s="17">
        <v>80</v>
      </c>
      <c r="AQ7422" s="17">
        <v>5</v>
      </c>
      <c r="AR7422" s="17" t="s">
        <v>10180</v>
      </c>
      <c r="DA7422" s="17" t="s">
        <v>3901</v>
      </c>
      <c r="DN7422" s="17">
        <f>COUNTIF(AU7422:DM7422, "X")</f>
        <v>1</v>
      </c>
    </row>
    <row r="7423" spans="1:118" s="17" customFormat="1">
      <c r="A7423" s="17" t="s">
        <v>4363</v>
      </c>
      <c r="B7423" s="17">
        <v>55</v>
      </c>
      <c r="C7423" s="17">
        <v>159792</v>
      </c>
      <c r="D7423" s="17" t="s">
        <v>4364</v>
      </c>
      <c r="E7423" s="17" t="s">
        <v>4365</v>
      </c>
      <c r="F7423" s="17" t="s">
        <v>307</v>
      </c>
      <c r="H7423" s="309">
        <v>34464</v>
      </c>
      <c r="I7423" s="309">
        <v>43283</v>
      </c>
      <c r="J7423" s="17" t="s">
        <v>3888</v>
      </c>
      <c r="L7423" s="17" t="s">
        <v>4366</v>
      </c>
      <c r="N7423" s="17" t="s">
        <v>19</v>
      </c>
      <c r="O7423" s="17" t="s">
        <v>15</v>
      </c>
      <c r="P7423" s="17">
        <v>45356</v>
      </c>
      <c r="Q7423" s="17">
        <v>1817</v>
      </c>
      <c r="AC7423" s="17" t="s">
        <v>3890</v>
      </c>
      <c r="AD7423" s="17" t="s">
        <v>3891</v>
      </c>
      <c r="AF7423" s="17">
        <v>8</v>
      </c>
      <c r="AG7423" s="17">
        <v>2</v>
      </c>
      <c r="AM7423" s="17" t="s">
        <v>172</v>
      </c>
      <c r="AN7423" s="17" t="s">
        <v>3892</v>
      </c>
      <c r="AO7423" s="17">
        <v>3</v>
      </c>
      <c r="AP7423" s="17">
        <v>80</v>
      </c>
      <c r="AQ7423" s="17">
        <v>5</v>
      </c>
      <c r="AT7423" s="17" t="s">
        <v>3893</v>
      </c>
      <c r="CH7423" s="17" t="s">
        <v>3901</v>
      </c>
      <c r="CQ7423" s="17" t="s">
        <v>3901</v>
      </c>
      <c r="DA7423" s="17" t="s">
        <v>3901</v>
      </c>
      <c r="DN7423" s="17">
        <f>COUNTIF(AU7423:DM7423, "X")</f>
        <v>3</v>
      </c>
    </row>
    <row r="7424" spans="1:118" s="17" customFormat="1">
      <c r="A7424" s="17" t="s">
        <v>22486</v>
      </c>
      <c r="B7424" s="17">
        <v>55</v>
      </c>
      <c r="C7424" s="17">
        <v>182730</v>
      </c>
      <c r="D7424" s="17" t="s">
        <v>4867</v>
      </c>
      <c r="E7424" s="17" t="s">
        <v>378</v>
      </c>
      <c r="F7424" s="17" t="s">
        <v>70</v>
      </c>
      <c r="G7424" s="17" t="s">
        <v>203</v>
      </c>
      <c r="H7424" s="309">
        <v>26044</v>
      </c>
      <c r="I7424" s="309">
        <v>43257</v>
      </c>
      <c r="J7424" s="17" t="s">
        <v>3888</v>
      </c>
      <c r="L7424" s="17" t="s">
        <v>22487</v>
      </c>
      <c r="N7424" s="17" t="s">
        <v>31</v>
      </c>
      <c r="O7424" s="17" t="s">
        <v>15</v>
      </c>
      <c r="P7424" s="17">
        <v>45373</v>
      </c>
      <c r="AF7424" s="17">
        <v>8</v>
      </c>
      <c r="AG7424" s="17">
        <v>2</v>
      </c>
      <c r="AH7424" s="17" t="s">
        <v>11926</v>
      </c>
      <c r="AK7424" s="17" t="s">
        <v>11927</v>
      </c>
      <c r="AM7424" s="17" t="s">
        <v>177</v>
      </c>
      <c r="AN7424" s="17" t="s">
        <v>22466</v>
      </c>
      <c r="AO7424" s="17">
        <v>3</v>
      </c>
      <c r="AP7424" s="17">
        <v>80</v>
      </c>
      <c r="AQ7424" s="17">
        <v>5</v>
      </c>
      <c r="AR7424" s="17" t="s">
        <v>11941</v>
      </c>
      <c r="DA7424" s="17" t="s">
        <v>3901</v>
      </c>
      <c r="DN7424" s="17">
        <f>COUNTIF(AU7424:DM7424, "X")</f>
        <v>1</v>
      </c>
    </row>
    <row r="7425" spans="1:118" s="17" customFormat="1">
      <c r="A7425" s="17" t="s">
        <v>19040</v>
      </c>
      <c r="B7425" s="17">
        <v>55</v>
      </c>
      <c r="C7425" s="17">
        <v>182734</v>
      </c>
      <c r="D7425" s="17" t="s">
        <v>10</v>
      </c>
      <c r="E7425" s="17" t="s">
        <v>743</v>
      </c>
      <c r="F7425" s="17" t="s">
        <v>70</v>
      </c>
      <c r="H7425" s="309">
        <v>19521</v>
      </c>
      <c r="I7425" s="309">
        <v>43288</v>
      </c>
      <c r="J7425" s="17" t="s">
        <v>3888</v>
      </c>
      <c r="L7425" s="17" t="s">
        <v>809</v>
      </c>
      <c r="N7425" s="17" t="s">
        <v>31</v>
      </c>
      <c r="O7425" s="17" t="s">
        <v>15</v>
      </c>
      <c r="P7425" s="17">
        <v>45373</v>
      </c>
      <c r="AD7425" s="17" t="s">
        <v>9896</v>
      </c>
      <c r="AF7425" s="17">
        <v>8</v>
      </c>
      <c r="AG7425" s="17">
        <v>2</v>
      </c>
      <c r="AM7425" s="17" t="s">
        <v>314</v>
      </c>
      <c r="AN7425" s="17" t="s">
        <v>18984</v>
      </c>
      <c r="AO7425" s="17">
        <v>3</v>
      </c>
      <c r="AP7425" s="17">
        <v>80</v>
      </c>
      <c r="AQ7425" s="17">
        <v>5</v>
      </c>
      <c r="AR7425" s="17" t="s">
        <v>9898</v>
      </c>
      <c r="CH7425" s="17" t="s">
        <v>3901</v>
      </c>
      <c r="DN7425" s="17">
        <f>COUNTIF(AU7425:DM7425, "X")</f>
        <v>1</v>
      </c>
    </row>
    <row r="7426" spans="1:118" s="17" customFormat="1">
      <c r="A7426" s="17" t="s">
        <v>20962</v>
      </c>
      <c r="B7426" s="17">
        <v>55</v>
      </c>
      <c r="C7426" s="17">
        <v>182739</v>
      </c>
      <c r="D7426" s="17" t="s">
        <v>20963</v>
      </c>
      <c r="E7426" s="17" t="s">
        <v>284</v>
      </c>
      <c r="F7426" s="17" t="s">
        <v>164</v>
      </c>
      <c r="H7426" s="309">
        <v>22918</v>
      </c>
      <c r="I7426" s="309">
        <v>43287</v>
      </c>
      <c r="J7426" s="17" t="s">
        <v>3888</v>
      </c>
      <c r="L7426" s="17" t="s">
        <v>20964</v>
      </c>
      <c r="N7426" s="17" t="s">
        <v>26</v>
      </c>
      <c r="O7426" s="17" t="s">
        <v>15</v>
      </c>
      <c r="P7426" s="17">
        <v>45318</v>
      </c>
      <c r="AF7426" s="17">
        <v>8</v>
      </c>
      <c r="AG7426" s="17">
        <v>2</v>
      </c>
      <c r="AI7426" s="17" t="s">
        <v>20669</v>
      </c>
      <c r="AM7426" s="17" t="s">
        <v>27</v>
      </c>
      <c r="AN7426" s="17" t="s">
        <v>20847</v>
      </c>
      <c r="AO7426" s="17">
        <v>3</v>
      </c>
      <c r="AP7426" s="17">
        <v>80</v>
      </c>
      <c r="AQ7426" s="17">
        <v>5</v>
      </c>
      <c r="AR7426" s="17" t="s">
        <v>20671</v>
      </c>
      <c r="DA7426" s="17" t="s">
        <v>3901</v>
      </c>
      <c r="DN7426" s="17">
        <f>COUNTIF(AU7426:DM7426, "X")</f>
        <v>1</v>
      </c>
    </row>
    <row r="7427" spans="1:118" s="17" customFormat="1">
      <c r="A7427" s="17" t="s">
        <v>15972</v>
      </c>
      <c r="B7427" s="17">
        <v>55</v>
      </c>
      <c r="C7427" s="17">
        <v>182740</v>
      </c>
      <c r="D7427" s="17" t="s">
        <v>15973</v>
      </c>
      <c r="E7427" s="17" t="s">
        <v>4737</v>
      </c>
      <c r="F7427" s="17" t="s">
        <v>70</v>
      </c>
      <c r="H7427" s="309">
        <v>32083</v>
      </c>
      <c r="I7427" s="309">
        <v>43278</v>
      </c>
      <c r="J7427" s="17" t="s">
        <v>3888</v>
      </c>
      <c r="L7427" s="17" t="s">
        <v>15520</v>
      </c>
      <c r="N7427" s="17" t="s">
        <v>31</v>
      </c>
      <c r="O7427" s="17" t="s">
        <v>15</v>
      </c>
      <c r="P7427" s="17">
        <v>45373</v>
      </c>
      <c r="AC7427" s="17" t="s">
        <v>9895</v>
      </c>
      <c r="AD7427" s="17" t="s">
        <v>9896</v>
      </c>
      <c r="AF7427" s="17">
        <v>8</v>
      </c>
      <c r="AG7427" s="17">
        <v>2</v>
      </c>
      <c r="AM7427" s="17" t="s">
        <v>121</v>
      </c>
      <c r="AN7427" s="17" t="s">
        <v>15516</v>
      </c>
      <c r="AO7427" s="17">
        <v>3</v>
      </c>
      <c r="AP7427" s="17">
        <v>80</v>
      </c>
      <c r="AQ7427" s="17">
        <v>5</v>
      </c>
      <c r="AR7427" s="17" t="s">
        <v>9898</v>
      </c>
      <c r="AT7427" s="17" t="s">
        <v>15057</v>
      </c>
      <c r="DN7427" s="17">
        <f>COUNTIF(AU7427:DM7427, "X")</f>
        <v>0</v>
      </c>
    </row>
    <row r="7428" spans="1:118" s="17" customFormat="1">
      <c r="A7428" s="17" t="s">
        <v>6621</v>
      </c>
      <c r="B7428" s="17">
        <v>55</v>
      </c>
      <c r="C7428" s="17">
        <v>182744</v>
      </c>
      <c r="D7428" s="17" t="s">
        <v>26</v>
      </c>
      <c r="E7428" s="17" t="s">
        <v>6622</v>
      </c>
      <c r="F7428" s="17" t="s">
        <v>6623</v>
      </c>
      <c r="H7428" s="309">
        <v>29968</v>
      </c>
      <c r="I7428" s="309">
        <v>43279</v>
      </c>
      <c r="J7428" s="17" t="s">
        <v>3888</v>
      </c>
      <c r="L7428" s="17" t="s">
        <v>1118</v>
      </c>
      <c r="M7428" s="17" t="s">
        <v>779</v>
      </c>
      <c r="N7428" s="17" t="s">
        <v>19</v>
      </c>
      <c r="O7428" s="17" t="s">
        <v>15</v>
      </c>
      <c r="P7428" s="17">
        <v>45356</v>
      </c>
      <c r="AC7428" s="17" t="s">
        <v>3890</v>
      </c>
      <c r="AD7428" s="17" t="s">
        <v>3891</v>
      </c>
      <c r="AF7428" s="17">
        <v>8</v>
      </c>
      <c r="AG7428" s="17">
        <v>2</v>
      </c>
      <c r="AM7428" s="17" t="s">
        <v>248</v>
      </c>
      <c r="AN7428" s="17" t="s">
        <v>6588</v>
      </c>
      <c r="AO7428" s="17">
        <v>3</v>
      </c>
      <c r="AP7428" s="17">
        <v>80</v>
      </c>
      <c r="AQ7428" s="17">
        <v>5</v>
      </c>
      <c r="AT7428" s="17" t="s">
        <v>6589</v>
      </c>
      <c r="DN7428" s="17">
        <f>COUNTIF(AU7428:DM7428, "X")</f>
        <v>0</v>
      </c>
    </row>
    <row r="7429" spans="1:118" s="17" customFormat="1">
      <c r="A7429" s="17" t="s">
        <v>20032</v>
      </c>
      <c r="B7429" s="17">
        <v>55</v>
      </c>
      <c r="C7429" s="17">
        <v>182753</v>
      </c>
      <c r="D7429" s="17" t="s">
        <v>20033</v>
      </c>
      <c r="E7429" s="17" t="s">
        <v>12</v>
      </c>
      <c r="F7429" s="17" t="s">
        <v>9275</v>
      </c>
      <c r="H7429" s="309">
        <v>26487</v>
      </c>
      <c r="I7429" s="309">
        <v>43284</v>
      </c>
      <c r="J7429" s="17" t="s">
        <v>3888</v>
      </c>
      <c r="L7429" s="17" t="s">
        <v>20034</v>
      </c>
      <c r="N7429" s="17" t="s">
        <v>31</v>
      </c>
      <c r="O7429" s="17" t="s">
        <v>15</v>
      </c>
      <c r="P7429" s="17">
        <v>45373</v>
      </c>
      <c r="AD7429" s="17" t="s">
        <v>9896</v>
      </c>
      <c r="AF7429" s="17">
        <v>8</v>
      </c>
      <c r="AG7429" s="17">
        <v>2</v>
      </c>
      <c r="AM7429" s="17" t="s">
        <v>180</v>
      </c>
      <c r="AN7429" s="17" t="s">
        <v>20012</v>
      </c>
      <c r="AO7429" s="17">
        <v>3</v>
      </c>
      <c r="AP7429" s="17">
        <v>80</v>
      </c>
      <c r="AQ7429" s="17">
        <v>5</v>
      </c>
      <c r="AR7429" s="17" t="s">
        <v>10180</v>
      </c>
      <c r="AV7429" s="17" t="s">
        <v>3901</v>
      </c>
      <c r="AX7429" s="17" t="s">
        <v>3901</v>
      </c>
      <c r="BB7429" s="17" t="s">
        <v>3901</v>
      </c>
      <c r="BD7429" s="17" t="s">
        <v>3901</v>
      </c>
      <c r="BK7429" s="17" t="s">
        <v>3901</v>
      </c>
      <c r="BS7429" s="17" t="s">
        <v>3901</v>
      </c>
      <c r="DN7429" s="17">
        <f>COUNTIF(AU7429:DM7429, "X")</f>
        <v>6</v>
      </c>
    </row>
    <row r="7430" spans="1:118" s="17" customFormat="1">
      <c r="A7430" s="17" t="s">
        <v>4101</v>
      </c>
      <c r="B7430" s="17">
        <v>55</v>
      </c>
      <c r="C7430" s="17">
        <v>182760</v>
      </c>
      <c r="D7430" s="17" t="s">
        <v>4102</v>
      </c>
      <c r="E7430" s="17" t="s">
        <v>4103</v>
      </c>
      <c r="F7430" s="17" t="s">
        <v>208</v>
      </c>
      <c r="H7430" s="309">
        <v>36384</v>
      </c>
      <c r="I7430" s="309">
        <v>43283</v>
      </c>
      <c r="J7430" s="17" t="s">
        <v>3888</v>
      </c>
      <c r="L7430" s="17" t="s">
        <v>4104</v>
      </c>
      <c r="N7430" s="17" t="s">
        <v>19</v>
      </c>
      <c r="O7430" s="17" t="s">
        <v>15</v>
      </c>
      <c r="P7430" s="17">
        <v>45356</v>
      </c>
      <c r="AC7430" s="17" t="s">
        <v>3890</v>
      </c>
      <c r="AD7430" s="17" t="s">
        <v>3891</v>
      </c>
      <c r="AF7430" s="17">
        <v>8</v>
      </c>
      <c r="AG7430" s="17">
        <v>2</v>
      </c>
      <c r="AM7430" s="17" t="s">
        <v>172</v>
      </c>
      <c r="AN7430" s="17" t="s">
        <v>3892</v>
      </c>
      <c r="AO7430" s="17">
        <v>3</v>
      </c>
      <c r="AP7430" s="17">
        <v>80</v>
      </c>
      <c r="AQ7430" s="17">
        <v>5</v>
      </c>
      <c r="AT7430" s="17" t="s">
        <v>3893</v>
      </c>
      <c r="DN7430" s="17">
        <f>COUNTIF(AU7430:DM7430, "X")</f>
        <v>0</v>
      </c>
    </row>
    <row r="7431" spans="1:118" s="17" customFormat="1">
      <c r="A7431" s="17" t="s">
        <v>12994</v>
      </c>
      <c r="B7431" s="17">
        <v>55</v>
      </c>
      <c r="C7431" s="17">
        <v>182761</v>
      </c>
      <c r="D7431" s="17" t="s">
        <v>12992</v>
      </c>
      <c r="E7431" s="17" t="s">
        <v>10469</v>
      </c>
      <c r="F7431" s="17" t="s">
        <v>5207</v>
      </c>
      <c r="H7431" s="309">
        <v>35914</v>
      </c>
      <c r="I7431" s="309">
        <v>43283</v>
      </c>
      <c r="J7431" s="17" t="s">
        <v>3888</v>
      </c>
      <c r="K7431" s="17" t="s">
        <v>21</v>
      </c>
      <c r="L7431" s="17" t="s">
        <v>12993</v>
      </c>
      <c r="N7431" s="17" t="s">
        <v>31</v>
      </c>
      <c r="O7431" s="17" t="s">
        <v>15</v>
      </c>
      <c r="P7431" s="17">
        <v>45373</v>
      </c>
      <c r="AC7431" s="17" t="s">
        <v>9895</v>
      </c>
      <c r="AD7431" s="17" t="s">
        <v>9896</v>
      </c>
      <c r="AF7431" s="17">
        <v>15</v>
      </c>
      <c r="AG7431" s="17">
        <v>2</v>
      </c>
      <c r="AM7431" s="17" t="s">
        <v>59</v>
      </c>
      <c r="AN7431" s="17" t="s">
        <v>12989</v>
      </c>
      <c r="AO7431" s="17">
        <v>3</v>
      </c>
      <c r="AP7431" s="17">
        <v>80</v>
      </c>
      <c r="AQ7431" s="17">
        <v>5</v>
      </c>
      <c r="AR7431" s="17" t="s">
        <v>9898</v>
      </c>
      <c r="AT7431" s="17" t="s">
        <v>12990</v>
      </c>
      <c r="DA7431" s="17" t="s">
        <v>3901</v>
      </c>
      <c r="DF7431" s="17" t="s">
        <v>3901</v>
      </c>
      <c r="DK7431" s="17" t="s">
        <v>21</v>
      </c>
      <c r="DN7431" s="17">
        <f>COUNTIF(AU7431:DM7431, "X")</f>
        <v>2</v>
      </c>
    </row>
    <row r="7432" spans="1:118" s="17" customFormat="1">
      <c r="A7432" s="17" t="s">
        <v>25395</v>
      </c>
      <c r="B7432" s="17">
        <v>55</v>
      </c>
      <c r="C7432" s="17">
        <v>182762</v>
      </c>
      <c r="D7432" s="17" t="s">
        <v>463</v>
      </c>
      <c r="E7432" s="17" t="s">
        <v>4249</v>
      </c>
      <c r="F7432" s="17" t="s">
        <v>43</v>
      </c>
      <c r="H7432" s="309">
        <v>33918</v>
      </c>
      <c r="I7432" s="309">
        <v>43295</v>
      </c>
      <c r="J7432" s="17" t="s">
        <v>3888</v>
      </c>
      <c r="L7432" s="17" t="s">
        <v>25396</v>
      </c>
      <c r="N7432" s="17" t="s">
        <v>31</v>
      </c>
      <c r="O7432" s="17" t="s">
        <v>15</v>
      </c>
      <c r="P7432" s="17">
        <v>45373</v>
      </c>
      <c r="Q7432" s="17">
        <v>1142</v>
      </c>
      <c r="AC7432" s="17" t="s">
        <v>9895</v>
      </c>
      <c r="AD7432" s="17" t="s">
        <v>9896</v>
      </c>
      <c r="AF7432" s="17">
        <v>15</v>
      </c>
      <c r="AG7432" s="17">
        <v>2</v>
      </c>
      <c r="AM7432" s="17" t="s">
        <v>67</v>
      </c>
      <c r="AN7432" s="17" t="s">
        <v>25087</v>
      </c>
      <c r="AO7432" s="17">
        <v>3</v>
      </c>
      <c r="AP7432" s="17">
        <v>80</v>
      </c>
      <c r="AQ7432" s="17">
        <v>5</v>
      </c>
      <c r="AR7432" s="17" t="s">
        <v>9898</v>
      </c>
      <c r="AT7432" s="17" t="s">
        <v>16072</v>
      </c>
      <c r="DA7432" s="17" t="s">
        <v>3901</v>
      </c>
      <c r="DF7432" s="17" t="s">
        <v>3901</v>
      </c>
      <c r="DN7432" s="17">
        <f>COUNTIF(AU7432:DM7432, "X")</f>
        <v>2</v>
      </c>
    </row>
    <row r="7433" spans="1:118" s="17" customFormat="1">
      <c r="A7433" s="17" t="s">
        <v>19477</v>
      </c>
      <c r="B7433" s="17">
        <v>55</v>
      </c>
      <c r="C7433" s="17">
        <v>182763</v>
      </c>
      <c r="D7433" s="17" t="s">
        <v>19478</v>
      </c>
      <c r="E7433" s="17" t="s">
        <v>11840</v>
      </c>
      <c r="F7433" s="17" t="s">
        <v>19479</v>
      </c>
      <c r="H7433" s="309">
        <v>34831</v>
      </c>
      <c r="I7433" s="309">
        <v>43295</v>
      </c>
      <c r="J7433" s="17" t="s">
        <v>3888</v>
      </c>
      <c r="L7433" s="17" t="s">
        <v>19480</v>
      </c>
      <c r="N7433" s="17" t="s">
        <v>31</v>
      </c>
      <c r="O7433" s="17" t="s">
        <v>15</v>
      </c>
      <c r="P7433" s="17">
        <v>45373</v>
      </c>
      <c r="AF7433" s="17">
        <v>8</v>
      </c>
      <c r="AG7433" s="17">
        <v>2</v>
      </c>
      <c r="AH7433" s="17" t="s">
        <v>11926</v>
      </c>
      <c r="AK7433" s="17" t="s">
        <v>11927</v>
      </c>
      <c r="AM7433" s="17" t="s">
        <v>2615</v>
      </c>
      <c r="AN7433" s="17" t="s">
        <v>19445</v>
      </c>
      <c r="AO7433" s="17">
        <v>3</v>
      </c>
      <c r="AP7433" s="17">
        <v>80</v>
      </c>
      <c r="AQ7433" s="17">
        <v>5</v>
      </c>
      <c r="AR7433" s="17" t="s">
        <v>19446</v>
      </c>
      <c r="DN7433" s="17">
        <f>COUNTIF(AU7433:DM7433, "X")</f>
        <v>0</v>
      </c>
    </row>
    <row r="7434" spans="1:118" s="17" customFormat="1">
      <c r="A7434" s="17" t="s">
        <v>24553</v>
      </c>
      <c r="B7434" s="17">
        <v>55</v>
      </c>
      <c r="C7434" s="17">
        <v>182764</v>
      </c>
      <c r="D7434" s="17" t="s">
        <v>5637</v>
      </c>
      <c r="E7434" s="17" t="s">
        <v>403</v>
      </c>
      <c r="F7434" s="17" t="s">
        <v>289</v>
      </c>
      <c r="H7434" s="309">
        <v>35626</v>
      </c>
      <c r="I7434" s="309">
        <v>43295</v>
      </c>
      <c r="J7434" s="17" t="s">
        <v>3888</v>
      </c>
      <c r="L7434" s="17" t="s">
        <v>24554</v>
      </c>
      <c r="N7434" s="17" t="s">
        <v>19</v>
      </c>
      <c r="O7434" s="17" t="s">
        <v>15</v>
      </c>
      <c r="P7434" s="17">
        <v>45356</v>
      </c>
      <c r="AD7434" s="17" t="s">
        <v>3891</v>
      </c>
      <c r="AF7434" s="17">
        <v>8</v>
      </c>
      <c r="AG7434" s="17">
        <v>2</v>
      </c>
      <c r="AM7434" s="17" t="s">
        <v>141</v>
      </c>
      <c r="AN7434" s="17" t="s">
        <v>24484</v>
      </c>
      <c r="AO7434" s="17">
        <v>3</v>
      </c>
      <c r="AP7434" s="17">
        <v>80</v>
      </c>
      <c r="AQ7434" s="17">
        <v>5</v>
      </c>
      <c r="AR7434" s="17" t="s">
        <v>24485</v>
      </c>
      <c r="DA7434" s="17" t="s">
        <v>3901</v>
      </c>
      <c r="DF7434" s="17" t="s">
        <v>3901</v>
      </c>
      <c r="DN7434" s="17">
        <f>COUNTIF(AU7434:DM7434, "X")</f>
        <v>2</v>
      </c>
    </row>
    <row r="7435" spans="1:118" s="17" customFormat="1">
      <c r="A7435" s="523" t="s">
        <v>2297</v>
      </c>
      <c r="B7435" s="17">
        <v>55</v>
      </c>
      <c r="C7435" s="17">
        <v>182766</v>
      </c>
      <c r="D7435" s="17" t="s">
        <v>93</v>
      </c>
      <c r="E7435" s="17" t="s">
        <v>184</v>
      </c>
      <c r="F7435" s="17" t="s">
        <v>122</v>
      </c>
      <c r="H7435" s="309">
        <v>22541</v>
      </c>
      <c r="I7435" s="309">
        <v>43294</v>
      </c>
      <c r="J7435" s="17" t="s">
        <v>3888</v>
      </c>
      <c r="L7435" s="17" t="s">
        <v>2298</v>
      </c>
      <c r="N7435" s="17" t="s">
        <v>19</v>
      </c>
      <c r="O7435" s="17" t="s">
        <v>15</v>
      </c>
      <c r="P7435" s="17">
        <v>45356</v>
      </c>
      <c r="AC7435" s="17" t="s">
        <v>3890</v>
      </c>
      <c r="AD7435" s="17" t="s">
        <v>3891</v>
      </c>
      <c r="AF7435" s="17">
        <v>15</v>
      </c>
      <c r="AG7435" s="17">
        <v>2</v>
      </c>
      <c r="AM7435" s="17" t="s">
        <v>2607</v>
      </c>
      <c r="AN7435" s="17" t="s">
        <v>8305</v>
      </c>
      <c r="AO7435" s="17">
        <v>3</v>
      </c>
      <c r="AP7435" s="17">
        <v>80</v>
      </c>
      <c r="AQ7435" s="17">
        <v>5</v>
      </c>
      <c r="AT7435" s="17" t="s">
        <v>7979</v>
      </c>
      <c r="BD7435" s="17" t="s">
        <v>3901</v>
      </c>
      <c r="BK7435" s="17" t="s">
        <v>3901</v>
      </c>
      <c r="DA7435" s="17" t="s">
        <v>3901</v>
      </c>
      <c r="DF7435" s="17" t="s">
        <v>3901</v>
      </c>
      <c r="DN7435" s="17">
        <f>COUNTIF(AU7435:DM7435, "X")</f>
        <v>4</v>
      </c>
    </row>
    <row r="7436" spans="1:118" s="17" customFormat="1">
      <c r="A7436" s="17" t="s">
        <v>18359</v>
      </c>
      <c r="B7436" s="17">
        <v>55</v>
      </c>
      <c r="C7436" s="17">
        <v>182767</v>
      </c>
      <c r="D7436" s="17" t="s">
        <v>11985</v>
      </c>
      <c r="E7436" s="17" t="s">
        <v>18360</v>
      </c>
      <c r="F7436" s="17" t="s">
        <v>18361</v>
      </c>
      <c r="H7436" s="309">
        <v>36517</v>
      </c>
      <c r="I7436" s="309">
        <v>43294</v>
      </c>
      <c r="J7436" s="17" t="s">
        <v>3888</v>
      </c>
      <c r="L7436" s="17" t="s">
        <v>18362</v>
      </c>
      <c r="N7436" s="17" t="s">
        <v>182</v>
      </c>
      <c r="O7436" s="17" t="s">
        <v>15</v>
      </c>
      <c r="P7436" s="17">
        <v>45326</v>
      </c>
      <c r="AF7436" s="17">
        <v>8</v>
      </c>
      <c r="AG7436" s="17">
        <v>2</v>
      </c>
      <c r="AH7436" s="17" t="s">
        <v>11926</v>
      </c>
      <c r="AK7436" s="17" t="s">
        <v>11927</v>
      </c>
      <c r="AM7436" s="17" t="s">
        <v>2614</v>
      </c>
      <c r="AN7436" s="17" t="s">
        <v>18350</v>
      </c>
      <c r="AO7436" s="17">
        <v>3</v>
      </c>
      <c r="AP7436" s="17">
        <v>80</v>
      </c>
      <c r="AQ7436" s="17">
        <v>5</v>
      </c>
      <c r="AR7436" s="17" t="s">
        <v>18351</v>
      </c>
      <c r="DN7436" s="17">
        <f>COUNTIF(AU7436:DM7436, "X")</f>
        <v>0</v>
      </c>
    </row>
    <row r="7437" spans="1:118" s="17" customFormat="1">
      <c r="A7437" s="17" t="s">
        <v>15916</v>
      </c>
      <c r="B7437" s="17">
        <v>55</v>
      </c>
      <c r="C7437" s="17">
        <v>182769</v>
      </c>
      <c r="D7437" s="17" t="s">
        <v>15857</v>
      </c>
      <c r="E7437" s="17" t="s">
        <v>535</v>
      </c>
      <c r="F7437" s="17" t="s">
        <v>506</v>
      </c>
      <c r="H7437" s="309">
        <v>21719</v>
      </c>
      <c r="I7437" s="309">
        <v>43294</v>
      </c>
      <c r="J7437" s="17" t="s">
        <v>3888</v>
      </c>
      <c r="L7437" s="17" t="s">
        <v>15858</v>
      </c>
      <c r="N7437" s="17" t="s">
        <v>31</v>
      </c>
      <c r="O7437" s="17" t="s">
        <v>15</v>
      </c>
      <c r="P7437" s="17">
        <v>45373</v>
      </c>
      <c r="AC7437" s="17" t="s">
        <v>9895</v>
      </c>
      <c r="AD7437" s="17" t="s">
        <v>9896</v>
      </c>
      <c r="AF7437" s="17">
        <v>8</v>
      </c>
      <c r="AG7437" s="17">
        <v>2</v>
      </c>
      <c r="AM7437" s="17" t="s">
        <v>121</v>
      </c>
      <c r="AN7437" s="17" t="s">
        <v>15516</v>
      </c>
      <c r="AO7437" s="17">
        <v>3</v>
      </c>
      <c r="AP7437" s="17">
        <v>80</v>
      </c>
      <c r="AQ7437" s="17">
        <v>5</v>
      </c>
      <c r="AR7437" s="17" t="s">
        <v>9898</v>
      </c>
      <c r="AT7437" s="17" t="s">
        <v>15057</v>
      </c>
      <c r="DA7437" s="17" t="s">
        <v>3901</v>
      </c>
      <c r="DN7437" s="17">
        <f>COUNTIF(AU7437:DM7437, "X")</f>
        <v>1</v>
      </c>
    </row>
    <row r="7438" spans="1:118" s="17" customFormat="1">
      <c r="A7438" s="17" t="s">
        <v>15856</v>
      </c>
      <c r="B7438" s="17">
        <v>55</v>
      </c>
      <c r="C7438" s="17">
        <v>182770</v>
      </c>
      <c r="D7438" s="17" t="s">
        <v>15857</v>
      </c>
      <c r="E7438" s="17" t="s">
        <v>441</v>
      </c>
      <c r="F7438" s="17" t="s">
        <v>299</v>
      </c>
      <c r="H7438" s="309">
        <v>22346</v>
      </c>
      <c r="I7438" s="309">
        <v>43294</v>
      </c>
      <c r="J7438" s="17" t="s">
        <v>3888</v>
      </c>
      <c r="L7438" s="17" t="s">
        <v>15858</v>
      </c>
      <c r="N7438" s="17" t="s">
        <v>31</v>
      </c>
      <c r="O7438" s="17" t="s">
        <v>15</v>
      </c>
      <c r="P7438" s="17">
        <v>45373</v>
      </c>
      <c r="AC7438" s="17" t="s">
        <v>9895</v>
      </c>
      <c r="AD7438" s="17" t="s">
        <v>9896</v>
      </c>
      <c r="AF7438" s="17">
        <v>8</v>
      </c>
      <c r="AG7438" s="17">
        <v>2</v>
      </c>
      <c r="AM7438" s="17" t="s">
        <v>121</v>
      </c>
      <c r="AN7438" s="17" t="s">
        <v>15516</v>
      </c>
      <c r="AO7438" s="17">
        <v>3</v>
      </c>
      <c r="AP7438" s="17">
        <v>80</v>
      </c>
      <c r="AQ7438" s="17">
        <v>5</v>
      </c>
      <c r="AR7438" s="17" t="s">
        <v>9898</v>
      </c>
      <c r="AT7438" s="17" t="s">
        <v>15057</v>
      </c>
      <c r="DA7438" s="17" t="s">
        <v>3901</v>
      </c>
      <c r="DF7438" s="17" t="s">
        <v>3901</v>
      </c>
      <c r="DN7438" s="17">
        <f>COUNTIF(AU7438:DM7438, "X")</f>
        <v>2</v>
      </c>
    </row>
    <row r="7439" spans="1:118" s="17" customFormat="1">
      <c r="A7439" s="17" t="s">
        <v>21672</v>
      </c>
      <c r="B7439" s="17">
        <v>55</v>
      </c>
      <c r="C7439" s="17">
        <v>182772</v>
      </c>
      <c r="D7439" s="17" t="s">
        <v>21673</v>
      </c>
      <c r="E7439" s="17" t="s">
        <v>42</v>
      </c>
      <c r="F7439" s="17" t="s">
        <v>291</v>
      </c>
      <c r="H7439" s="309">
        <v>31658</v>
      </c>
      <c r="I7439" s="309">
        <v>43294</v>
      </c>
      <c r="J7439" s="17" t="s">
        <v>3888</v>
      </c>
      <c r="L7439" s="17" t="s">
        <v>21674</v>
      </c>
      <c r="N7439" s="17" t="s">
        <v>196</v>
      </c>
      <c r="O7439" s="17" t="s">
        <v>15</v>
      </c>
      <c r="P7439" s="17">
        <v>45359</v>
      </c>
      <c r="Q7439" s="17">
        <v>9766</v>
      </c>
      <c r="AF7439" s="17">
        <v>8</v>
      </c>
      <c r="AG7439" s="17">
        <v>2</v>
      </c>
      <c r="AH7439" s="17" t="s">
        <v>11926</v>
      </c>
      <c r="AK7439" s="17" t="s">
        <v>21650</v>
      </c>
      <c r="AM7439" s="17" t="s">
        <v>197</v>
      </c>
      <c r="AN7439" s="17" t="s">
        <v>21651</v>
      </c>
      <c r="AO7439" s="17">
        <v>3</v>
      </c>
      <c r="AP7439" s="17">
        <v>80</v>
      </c>
      <c r="AQ7439" s="17">
        <v>5</v>
      </c>
      <c r="AR7439" s="17" t="s">
        <v>21652</v>
      </c>
      <c r="DF7439" s="17" t="s">
        <v>3901</v>
      </c>
      <c r="DN7439" s="17">
        <f>COUNTIF(AU7439:DM7439, "X")</f>
        <v>1</v>
      </c>
    </row>
    <row r="7440" spans="1:118" s="17" customFormat="1">
      <c r="A7440" s="17" t="s">
        <v>18820</v>
      </c>
      <c r="B7440" s="17">
        <v>55</v>
      </c>
      <c r="C7440" s="17">
        <v>182777</v>
      </c>
      <c r="D7440" s="17" t="s">
        <v>18821</v>
      </c>
      <c r="E7440" s="17" t="s">
        <v>333</v>
      </c>
      <c r="F7440" s="17" t="s">
        <v>174</v>
      </c>
      <c r="H7440" s="309">
        <v>25804</v>
      </c>
      <c r="I7440" s="309">
        <v>43292</v>
      </c>
      <c r="J7440" s="17" t="s">
        <v>3888</v>
      </c>
      <c r="L7440" s="17" t="s">
        <v>18728</v>
      </c>
      <c r="N7440" s="17" t="s">
        <v>31</v>
      </c>
      <c r="O7440" s="17" t="s">
        <v>15</v>
      </c>
      <c r="P7440" s="17">
        <v>45373</v>
      </c>
      <c r="AD7440" s="17" t="s">
        <v>9896</v>
      </c>
      <c r="AF7440" s="17">
        <v>8</v>
      </c>
      <c r="AG7440" s="17">
        <v>2</v>
      </c>
      <c r="AM7440" s="17" t="s">
        <v>136</v>
      </c>
      <c r="AN7440" s="17" t="s">
        <v>18697</v>
      </c>
      <c r="AO7440" s="17">
        <v>3</v>
      </c>
      <c r="AP7440" s="17">
        <v>80</v>
      </c>
      <c r="AQ7440" s="17">
        <v>5</v>
      </c>
      <c r="AR7440" s="17" t="s">
        <v>9898</v>
      </c>
      <c r="DN7440" s="17">
        <f>COUNTIF(AU7440:DM7440, "X")</f>
        <v>0</v>
      </c>
    </row>
    <row r="7441" spans="1:118" s="17" customFormat="1">
      <c r="A7441" s="17" t="s">
        <v>22887</v>
      </c>
      <c r="B7441" s="17">
        <v>55</v>
      </c>
      <c r="C7441" s="17">
        <v>182782</v>
      </c>
      <c r="D7441" s="17" t="s">
        <v>22888</v>
      </c>
      <c r="E7441" s="17" t="s">
        <v>307</v>
      </c>
      <c r="F7441" s="17" t="s">
        <v>494</v>
      </c>
      <c r="H7441" s="309">
        <v>34758</v>
      </c>
      <c r="I7441" s="309">
        <v>43290</v>
      </c>
      <c r="J7441" s="17" t="s">
        <v>3888</v>
      </c>
      <c r="L7441" s="17" t="s">
        <v>22889</v>
      </c>
      <c r="N7441" s="17" t="s">
        <v>89</v>
      </c>
      <c r="O7441" s="17" t="s">
        <v>15</v>
      </c>
      <c r="P7441" s="17">
        <v>45339</v>
      </c>
      <c r="Q7441" s="17">
        <v>8716</v>
      </c>
      <c r="AF7441" s="17">
        <v>8</v>
      </c>
      <c r="AG7441" s="17">
        <v>2</v>
      </c>
      <c r="AI7441" s="17" t="s">
        <v>20542</v>
      </c>
      <c r="AM7441" s="17" t="s">
        <v>253</v>
      </c>
      <c r="AN7441" s="17" t="s">
        <v>22821</v>
      </c>
      <c r="AO7441" s="17">
        <v>3</v>
      </c>
      <c r="AP7441" s="17">
        <v>80</v>
      </c>
      <c r="AQ7441" s="17">
        <v>5</v>
      </c>
      <c r="AR7441" s="17" t="s">
        <v>22585</v>
      </c>
      <c r="CQ7441" s="17" t="s">
        <v>3901</v>
      </c>
      <c r="CU7441" s="17" t="s">
        <v>3901</v>
      </c>
      <c r="DA7441" s="17" t="s">
        <v>3901</v>
      </c>
      <c r="DN7441" s="17">
        <f>COUNTIF(AU7441:DM7441, "X")</f>
        <v>3</v>
      </c>
    </row>
    <row r="7442" spans="1:118" s="17" customFormat="1">
      <c r="A7442" s="17" t="s">
        <v>18034</v>
      </c>
      <c r="B7442" s="17">
        <v>55</v>
      </c>
      <c r="C7442" s="17">
        <v>182784</v>
      </c>
      <c r="D7442" s="17" t="s">
        <v>16670</v>
      </c>
      <c r="E7442" s="17" t="s">
        <v>18035</v>
      </c>
      <c r="F7442" s="17" t="s">
        <v>302</v>
      </c>
      <c r="H7442" s="309">
        <v>36350</v>
      </c>
      <c r="I7442" s="309">
        <v>43291</v>
      </c>
      <c r="J7442" s="17" t="s">
        <v>3888</v>
      </c>
      <c r="L7442" s="17" t="s">
        <v>18036</v>
      </c>
      <c r="N7442" s="17" t="s">
        <v>50</v>
      </c>
      <c r="O7442" s="17" t="s">
        <v>15</v>
      </c>
      <c r="P7442" s="17">
        <v>45344</v>
      </c>
      <c r="AF7442" s="17">
        <v>8</v>
      </c>
      <c r="AG7442" s="17">
        <v>2</v>
      </c>
      <c r="AH7442" s="17" t="s">
        <v>11926</v>
      </c>
      <c r="AK7442" s="17" t="s">
        <v>17298</v>
      </c>
      <c r="AM7442" s="17" t="s">
        <v>51</v>
      </c>
      <c r="AN7442" s="17" t="s">
        <v>17933</v>
      </c>
      <c r="AO7442" s="17">
        <v>3</v>
      </c>
      <c r="AP7442" s="17">
        <v>80</v>
      </c>
      <c r="AQ7442" s="17">
        <v>5</v>
      </c>
      <c r="AR7442" s="17" t="s">
        <v>17300</v>
      </c>
      <c r="DN7442" s="17">
        <f>COUNTIF(AU7442:DM7442, "X")</f>
        <v>0</v>
      </c>
    </row>
    <row r="7443" spans="1:118" s="17" customFormat="1">
      <c r="A7443" s="17" t="s">
        <v>9467</v>
      </c>
      <c r="B7443" s="17">
        <v>55</v>
      </c>
      <c r="C7443" s="17">
        <v>182788</v>
      </c>
      <c r="D7443" s="17" t="s">
        <v>9468</v>
      </c>
      <c r="E7443" s="17" t="s">
        <v>144</v>
      </c>
      <c r="F7443" s="17" t="s">
        <v>70</v>
      </c>
      <c r="H7443" s="309">
        <v>22922</v>
      </c>
      <c r="I7443" s="309">
        <v>43292</v>
      </c>
      <c r="J7443" s="17" t="s">
        <v>3888</v>
      </c>
      <c r="L7443" s="17" t="s">
        <v>9469</v>
      </c>
      <c r="N7443" s="17" t="s">
        <v>19</v>
      </c>
      <c r="O7443" s="17" t="s">
        <v>15</v>
      </c>
      <c r="P7443" s="17">
        <v>45356</v>
      </c>
      <c r="AC7443" s="17" t="s">
        <v>3890</v>
      </c>
      <c r="AD7443" s="17" t="s">
        <v>3891</v>
      </c>
      <c r="AF7443" s="17">
        <v>15</v>
      </c>
      <c r="AG7443" s="17">
        <v>2</v>
      </c>
      <c r="AM7443" s="17" t="s">
        <v>311</v>
      </c>
      <c r="AN7443" s="17" t="s">
        <v>9449</v>
      </c>
      <c r="AO7443" s="17">
        <v>3</v>
      </c>
      <c r="AP7443" s="17">
        <v>80</v>
      </c>
      <c r="AQ7443" s="17">
        <v>5</v>
      </c>
      <c r="AT7443" s="17" t="s">
        <v>9082</v>
      </c>
      <c r="BN7443" s="17" t="s">
        <v>3901</v>
      </c>
      <c r="BQ7443" s="17" t="s">
        <v>30</v>
      </c>
      <c r="BS7443" s="17" t="s">
        <v>3901</v>
      </c>
      <c r="CR7443" s="17" t="s">
        <v>21</v>
      </c>
      <c r="CU7443" s="17" t="s">
        <v>3901</v>
      </c>
      <c r="DN7443" s="17">
        <f>COUNTIF(AU7443:DM7443, "X")</f>
        <v>3</v>
      </c>
    </row>
    <row r="7444" spans="1:118" s="17" customFormat="1">
      <c r="A7444" s="17" t="s">
        <v>25743</v>
      </c>
      <c r="B7444" s="17">
        <v>55</v>
      </c>
      <c r="C7444" s="17">
        <v>182799</v>
      </c>
      <c r="D7444" s="17" t="s">
        <v>16776</v>
      </c>
      <c r="E7444" s="17" t="s">
        <v>324</v>
      </c>
      <c r="F7444" s="17" t="s">
        <v>147</v>
      </c>
      <c r="H7444" s="309">
        <v>22842</v>
      </c>
      <c r="I7444" s="309">
        <v>43294</v>
      </c>
      <c r="J7444" s="17" t="s">
        <v>3888</v>
      </c>
      <c r="L7444" s="17" t="s">
        <v>25744</v>
      </c>
      <c r="N7444" s="17" t="s">
        <v>14</v>
      </c>
      <c r="O7444" s="17" t="s">
        <v>15</v>
      </c>
      <c r="P7444" s="17">
        <v>45371</v>
      </c>
      <c r="AC7444" s="17" t="s">
        <v>17772</v>
      </c>
      <c r="AF7444" s="17">
        <v>8</v>
      </c>
      <c r="AG7444" s="17">
        <v>2</v>
      </c>
      <c r="AH7444" s="17" t="s">
        <v>11926</v>
      </c>
      <c r="AK7444" s="17" t="s">
        <v>17298</v>
      </c>
      <c r="AM7444" s="17" t="s">
        <v>39</v>
      </c>
      <c r="AN7444" s="17" t="s">
        <v>25609</v>
      </c>
      <c r="AO7444" s="17">
        <v>3</v>
      </c>
      <c r="AP7444" s="17">
        <v>80</v>
      </c>
      <c r="AQ7444" s="17">
        <v>5</v>
      </c>
      <c r="AT7444" s="17" t="s">
        <v>25610</v>
      </c>
      <c r="CH7444" s="17" t="s">
        <v>3901</v>
      </c>
      <c r="DN7444" s="17">
        <f>COUNTIF(AU7444:DM7444, "X")</f>
        <v>1</v>
      </c>
    </row>
    <row r="7445" spans="1:118" s="17" customFormat="1">
      <c r="A7445" s="17" t="s">
        <v>26570</v>
      </c>
      <c r="B7445" s="17">
        <v>55</v>
      </c>
      <c r="C7445" s="17">
        <v>182806</v>
      </c>
      <c r="D7445" s="17" t="s">
        <v>26430</v>
      </c>
      <c r="E7445" s="17" t="s">
        <v>176</v>
      </c>
      <c r="F7445" s="17" t="s">
        <v>302</v>
      </c>
      <c r="H7445" s="309">
        <v>22294</v>
      </c>
      <c r="I7445" s="309">
        <v>43295</v>
      </c>
      <c r="J7445" s="17" t="s">
        <v>3888</v>
      </c>
      <c r="L7445" s="17" t="s">
        <v>26431</v>
      </c>
      <c r="N7445" s="17" t="s">
        <v>14</v>
      </c>
      <c r="O7445" s="17" t="s">
        <v>15</v>
      </c>
      <c r="P7445" s="17">
        <v>45371</v>
      </c>
      <c r="AC7445" s="17" t="s">
        <v>17772</v>
      </c>
      <c r="AF7445" s="17">
        <v>8</v>
      </c>
      <c r="AG7445" s="17">
        <v>2</v>
      </c>
      <c r="AH7445" s="17" t="s">
        <v>11926</v>
      </c>
      <c r="AK7445" s="17" t="s">
        <v>17298</v>
      </c>
      <c r="AM7445" s="17" t="s">
        <v>78</v>
      </c>
      <c r="AN7445" s="17" t="s">
        <v>26289</v>
      </c>
      <c r="AO7445" s="17">
        <v>3</v>
      </c>
      <c r="AP7445" s="17">
        <v>80</v>
      </c>
      <c r="AQ7445" s="17">
        <v>5</v>
      </c>
      <c r="AT7445" s="17" t="s">
        <v>25610</v>
      </c>
      <c r="AV7445" s="17" t="s">
        <v>3901</v>
      </c>
      <c r="BB7445" s="17" t="s">
        <v>3901</v>
      </c>
      <c r="BD7445" s="17" t="s">
        <v>3901</v>
      </c>
      <c r="BH7445" s="17" t="s">
        <v>3901</v>
      </c>
      <c r="BJ7445" s="17" t="s">
        <v>21</v>
      </c>
      <c r="BK7445" s="17" t="s">
        <v>3901</v>
      </c>
      <c r="BS7445" s="17" t="s">
        <v>3901</v>
      </c>
      <c r="CC7445" s="17" t="s">
        <v>3901</v>
      </c>
      <c r="CU7445" s="17" t="s">
        <v>3901</v>
      </c>
      <c r="DA7445" s="17" t="s">
        <v>3901</v>
      </c>
      <c r="DF7445" s="17" t="s">
        <v>3901</v>
      </c>
      <c r="DN7445" s="17">
        <f>COUNTIF(AU7445:DM7445, "X")</f>
        <v>10</v>
      </c>
    </row>
    <row r="7446" spans="1:118" s="17" customFormat="1">
      <c r="A7446" s="17" t="s">
        <v>23037</v>
      </c>
      <c r="B7446" s="17">
        <v>55</v>
      </c>
      <c r="C7446" s="17">
        <v>182817</v>
      </c>
      <c r="D7446" s="17" t="s">
        <v>23038</v>
      </c>
      <c r="E7446" s="17" t="s">
        <v>15054</v>
      </c>
      <c r="F7446" s="17" t="s">
        <v>673</v>
      </c>
      <c r="H7446" s="309">
        <v>35536</v>
      </c>
      <c r="I7446" s="309">
        <v>43290</v>
      </c>
      <c r="J7446" s="17" t="s">
        <v>3888</v>
      </c>
      <c r="L7446" s="17" t="s">
        <v>23039</v>
      </c>
      <c r="N7446" s="17" t="s">
        <v>126</v>
      </c>
      <c r="O7446" s="17" t="s">
        <v>15</v>
      </c>
      <c r="P7446" s="17">
        <v>45383</v>
      </c>
      <c r="Q7446" s="17">
        <v>9621</v>
      </c>
      <c r="AF7446" s="17">
        <v>8</v>
      </c>
      <c r="AG7446" s="17">
        <v>2</v>
      </c>
      <c r="AI7446" s="17" t="s">
        <v>20542</v>
      </c>
      <c r="AM7446" s="17" t="s">
        <v>90</v>
      </c>
      <c r="AN7446" s="17" t="s">
        <v>23025</v>
      </c>
      <c r="AO7446" s="17">
        <v>3</v>
      </c>
      <c r="AP7446" s="17">
        <v>80</v>
      </c>
      <c r="AQ7446" s="17">
        <v>5</v>
      </c>
      <c r="AR7446" s="17" t="s">
        <v>22585</v>
      </c>
      <c r="DA7446" s="17" t="s">
        <v>3901</v>
      </c>
      <c r="DN7446" s="17">
        <f>COUNTIF(AU7446:DM7446, "X")</f>
        <v>1</v>
      </c>
    </row>
    <row r="7447" spans="1:118" s="17" customFormat="1">
      <c r="A7447" s="17" t="s">
        <v>16194</v>
      </c>
      <c r="B7447" s="17">
        <v>55</v>
      </c>
      <c r="C7447" s="17">
        <v>182818</v>
      </c>
      <c r="D7447" s="17" t="s">
        <v>16195</v>
      </c>
      <c r="E7447" s="17" t="s">
        <v>16196</v>
      </c>
      <c r="F7447" s="17" t="s">
        <v>467</v>
      </c>
      <c r="H7447" s="309">
        <v>36103</v>
      </c>
      <c r="I7447" s="309">
        <v>43290</v>
      </c>
      <c r="J7447" s="17" t="s">
        <v>3888</v>
      </c>
      <c r="L7447" s="17" t="s">
        <v>16130</v>
      </c>
      <c r="M7447" s="17" t="s">
        <v>478</v>
      </c>
      <c r="N7447" s="17" t="s">
        <v>31</v>
      </c>
      <c r="O7447" s="17" t="s">
        <v>15</v>
      </c>
      <c r="P7447" s="17">
        <v>45373</v>
      </c>
      <c r="AC7447" s="17" t="s">
        <v>9895</v>
      </c>
      <c r="AD7447" s="17" t="s">
        <v>9896</v>
      </c>
      <c r="AF7447" s="17">
        <v>8</v>
      </c>
      <c r="AG7447" s="17">
        <v>2</v>
      </c>
      <c r="AM7447" s="17" t="s">
        <v>37</v>
      </c>
      <c r="AN7447" s="17" t="s">
        <v>16071</v>
      </c>
      <c r="AO7447" s="17">
        <v>3</v>
      </c>
      <c r="AP7447" s="17">
        <v>80</v>
      </c>
      <c r="AQ7447" s="17">
        <v>5</v>
      </c>
      <c r="AR7447" s="17" t="s">
        <v>9898</v>
      </c>
      <c r="AT7447" s="17" t="s">
        <v>16072</v>
      </c>
      <c r="DN7447" s="17">
        <f>COUNTIF(AU7447:DM7447, "X")</f>
        <v>0</v>
      </c>
    </row>
    <row r="7448" spans="1:118" s="17" customFormat="1">
      <c r="A7448" s="17" t="s">
        <v>9564</v>
      </c>
      <c r="B7448" s="17">
        <v>55</v>
      </c>
      <c r="C7448" s="17">
        <v>182824</v>
      </c>
      <c r="D7448" s="17" t="s">
        <v>9565</v>
      </c>
      <c r="E7448" s="17" t="s">
        <v>278</v>
      </c>
      <c r="F7448" s="17" t="s">
        <v>140</v>
      </c>
      <c r="H7448" s="309">
        <v>36658</v>
      </c>
      <c r="I7448" s="309">
        <v>43297</v>
      </c>
      <c r="J7448" s="17" t="s">
        <v>3888</v>
      </c>
      <c r="K7448" s="17" t="s">
        <v>21</v>
      </c>
      <c r="L7448" s="17" t="s">
        <v>9566</v>
      </c>
      <c r="N7448" s="17" t="s">
        <v>19</v>
      </c>
      <c r="O7448" s="17" t="s">
        <v>15</v>
      </c>
      <c r="P7448" s="17">
        <v>45356</v>
      </c>
      <c r="AC7448" s="17" t="s">
        <v>3890</v>
      </c>
      <c r="AD7448" s="17" t="s">
        <v>3891</v>
      </c>
      <c r="AF7448" s="17">
        <v>15</v>
      </c>
      <c r="AG7448" s="17">
        <v>2</v>
      </c>
      <c r="AM7448" s="17" t="s">
        <v>311</v>
      </c>
      <c r="AN7448" s="17" t="s">
        <v>9449</v>
      </c>
      <c r="AO7448" s="17">
        <v>3</v>
      </c>
      <c r="AP7448" s="17">
        <v>80</v>
      </c>
      <c r="AQ7448" s="17">
        <v>5</v>
      </c>
      <c r="AT7448" s="17" t="s">
        <v>9082</v>
      </c>
      <c r="DE7448" s="17" t="s">
        <v>21</v>
      </c>
      <c r="DN7448" s="17">
        <f>COUNTIF(AU7448:DM7448, "X")</f>
        <v>0</v>
      </c>
    </row>
    <row r="7449" spans="1:118" s="17" customFormat="1">
      <c r="A7449" s="17" t="s">
        <v>15907</v>
      </c>
      <c r="B7449" s="17">
        <v>55</v>
      </c>
      <c r="C7449" s="17">
        <v>182827</v>
      </c>
      <c r="D7449" s="17" t="s">
        <v>3932</v>
      </c>
      <c r="E7449" s="17" t="s">
        <v>7269</v>
      </c>
      <c r="F7449" s="17" t="s">
        <v>65</v>
      </c>
      <c r="H7449" s="309">
        <v>20881</v>
      </c>
      <c r="I7449" s="309">
        <v>43291</v>
      </c>
      <c r="J7449" s="17" t="s">
        <v>3888</v>
      </c>
      <c r="L7449" s="17" t="s">
        <v>15908</v>
      </c>
      <c r="N7449" s="17" t="s">
        <v>31</v>
      </c>
      <c r="O7449" s="17" t="s">
        <v>15</v>
      </c>
      <c r="P7449" s="17">
        <v>45373</v>
      </c>
      <c r="AC7449" s="17" t="s">
        <v>9895</v>
      </c>
      <c r="AD7449" s="17" t="s">
        <v>9896</v>
      </c>
      <c r="AF7449" s="17">
        <v>8</v>
      </c>
      <c r="AG7449" s="17">
        <v>2</v>
      </c>
      <c r="AM7449" s="17" t="s">
        <v>121</v>
      </c>
      <c r="AN7449" s="17" t="s">
        <v>15516</v>
      </c>
      <c r="AO7449" s="17">
        <v>3</v>
      </c>
      <c r="AP7449" s="17">
        <v>80</v>
      </c>
      <c r="AQ7449" s="17">
        <v>5</v>
      </c>
      <c r="AR7449" s="17" t="s">
        <v>9898</v>
      </c>
      <c r="AT7449" s="17" t="s">
        <v>15057</v>
      </c>
      <c r="DN7449" s="17">
        <f>COUNTIF(AU7449:DM7449, "X")</f>
        <v>0</v>
      </c>
    </row>
    <row r="7450" spans="1:118" s="17" customFormat="1">
      <c r="A7450" s="17" t="s">
        <v>6813</v>
      </c>
      <c r="B7450" s="17">
        <v>55</v>
      </c>
      <c r="C7450" s="17">
        <v>182828</v>
      </c>
      <c r="D7450" s="17" t="s">
        <v>4299</v>
      </c>
      <c r="E7450" s="17" t="s">
        <v>378</v>
      </c>
      <c r="F7450" s="17" t="s">
        <v>65</v>
      </c>
      <c r="G7450" s="17" t="s">
        <v>100</v>
      </c>
      <c r="H7450" s="309">
        <v>35684</v>
      </c>
      <c r="I7450" s="309">
        <v>43294</v>
      </c>
      <c r="J7450" s="17" t="s">
        <v>3888</v>
      </c>
      <c r="L7450" s="17" t="s">
        <v>6814</v>
      </c>
      <c r="N7450" s="17" t="s">
        <v>19</v>
      </c>
      <c r="O7450" s="17" t="s">
        <v>15</v>
      </c>
      <c r="P7450" s="17">
        <v>45356</v>
      </c>
      <c r="AC7450" s="17" t="s">
        <v>3890</v>
      </c>
      <c r="AD7450" s="17" t="s">
        <v>3891</v>
      </c>
      <c r="AF7450" s="17">
        <v>8</v>
      </c>
      <c r="AG7450" s="17">
        <v>2</v>
      </c>
      <c r="AM7450" s="17" t="s">
        <v>248</v>
      </c>
      <c r="AN7450" s="17" t="s">
        <v>6588</v>
      </c>
      <c r="AO7450" s="17">
        <v>3</v>
      </c>
      <c r="AP7450" s="17">
        <v>80</v>
      </c>
      <c r="AQ7450" s="17">
        <v>5</v>
      </c>
      <c r="AT7450" s="17" t="s">
        <v>6589</v>
      </c>
      <c r="DN7450" s="17">
        <f>COUNTIF(AU7450:DM7450, "X")</f>
        <v>0</v>
      </c>
    </row>
    <row r="7451" spans="1:118" s="17" customFormat="1">
      <c r="A7451" s="17" t="s">
        <v>26751</v>
      </c>
      <c r="B7451" s="17">
        <v>55</v>
      </c>
      <c r="C7451" s="17">
        <v>182829</v>
      </c>
      <c r="D7451" s="17" t="s">
        <v>12705</v>
      </c>
      <c r="E7451" s="17" t="s">
        <v>4558</v>
      </c>
      <c r="F7451" s="17" t="s">
        <v>24342</v>
      </c>
      <c r="H7451" s="309">
        <v>25885</v>
      </c>
      <c r="I7451" s="309">
        <v>43286</v>
      </c>
      <c r="J7451" s="17" t="s">
        <v>3888</v>
      </c>
      <c r="L7451" s="17" t="s">
        <v>26752</v>
      </c>
      <c r="N7451" s="17" t="s">
        <v>14</v>
      </c>
      <c r="O7451" s="17" t="s">
        <v>15</v>
      </c>
      <c r="P7451" s="17">
        <v>45371</v>
      </c>
      <c r="AC7451" s="17" t="s">
        <v>17772</v>
      </c>
      <c r="AF7451" s="17">
        <v>15</v>
      </c>
      <c r="AG7451" s="17">
        <v>2</v>
      </c>
      <c r="AH7451" s="17" t="s">
        <v>11926</v>
      </c>
      <c r="AK7451" s="17" t="s">
        <v>17298</v>
      </c>
      <c r="AM7451" s="17" t="s">
        <v>2619</v>
      </c>
      <c r="AN7451" s="17" t="s">
        <v>26616</v>
      </c>
      <c r="AO7451" s="17">
        <v>3</v>
      </c>
      <c r="AP7451" s="17">
        <v>80</v>
      </c>
      <c r="AQ7451" s="17">
        <v>5</v>
      </c>
      <c r="AT7451" s="17" t="s">
        <v>26617</v>
      </c>
      <c r="DN7451" s="17">
        <f>COUNTIF(AU7451:DM7451, "X")</f>
        <v>0</v>
      </c>
    </row>
    <row r="7452" spans="1:118" s="17" customFormat="1">
      <c r="A7452" s="17" t="s">
        <v>27017</v>
      </c>
      <c r="B7452" s="17">
        <v>55</v>
      </c>
      <c r="C7452" s="17">
        <v>182839</v>
      </c>
      <c r="D7452" s="17" t="s">
        <v>27018</v>
      </c>
      <c r="E7452" s="17" t="s">
        <v>374</v>
      </c>
      <c r="F7452" s="17" t="s">
        <v>22</v>
      </c>
      <c r="H7452" s="309">
        <v>35913</v>
      </c>
      <c r="I7452" s="309">
        <v>43291</v>
      </c>
      <c r="J7452" s="17" t="s">
        <v>3888</v>
      </c>
      <c r="L7452" s="17" t="s">
        <v>27019</v>
      </c>
      <c r="N7452" s="17" t="s">
        <v>14</v>
      </c>
      <c r="O7452" s="17" t="s">
        <v>15</v>
      </c>
      <c r="P7452" s="17">
        <v>45371</v>
      </c>
      <c r="AC7452" s="17" t="s">
        <v>17772</v>
      </c>
      <c r="AF7452" s="17">
        <v>8</v>
      </c>
      <c r="AG7452" s="17">
        <v>2</v>
      </c>
      <c r="AH7452" s="17" t="s">
        <v>11926</v>
      </c>
      <c r="AK7452" s="17" t="s">
        <v>17298</v>
      </c>
      <c r="AM7452" s="17" t="s">
        <v>2621</v>
      </c>
      <c r="AN7452" s="17" t="s">
        <v>26940</v>
      </c>
      <c r="AO7452" s="17">
        <v>3</v>
      </c>
      <c r="AP7452" s="17">
        <v>80</v>
      </c>
      <c r="AQ7452" s="17">
        <v>5</v>
      </c>
      <c r="AT7452" s="17" t="s">
        <v>25610</v>
      </c>
      <c r="DN7452" s="17">
        <f>COUNTIF(AU7452:DM7452, "X")</f>
        <v>0</v>
      </c>
    </row>
    <row r="7453" spans="1:118" s="17" customFormat="1">
      <c r="A7453" s="17" t="s">
        <v>11693</v>
      </c>
      <c r="B7453" s="17">
        <v>55</v>
      </c>
      <c r="C7453" s="17">
        <v>182840</v>
      </c>
      <c r="D7453" s="17" t="s">
        <v>11694</v>
      </c>
      <c r="E7453" s="17" t="s">
        <v>4743</v>
      </c>
      <c r="F7453" s="17" t="s">
        <v>99</v>
      </c>
      <c r="H7453" s="309">
        <v>27256</v>
      </c>
      <c r="I7453" s="309">
        <v>43299</v>
      </c>
      <c r="J7453" s="17" t="s">
        <v>3888</v>
      </c>
      <c r="L7453" s="17" t="s">
        <v>11618</v>
      </c>
      <c r="N7453" s="17" t="s">
        <v>14</v>
      </c>
      <c r="O7453" s="17" t="s">
        <v>15</v>
      </c>
      <c r="P7453" s="17">
        <v>45371</v>
      </c>
      <c r="Q7453" s="17">
        <v>6801</v>
      </c>
      <c r="AC7453" s="17" t="s">
        <v>14</v>
      </c>
      <c r="AF7453" s="17">
        <v>8</v>
      </c>
      <c r="AG7453" s="17">
        <v>2</v>
      </c>
      <c r="AI7453" s="17" t="s">
        <v>10178</v>
      </c>
      <c r="AM7453" s="17" t="s">
        <v>68</v>
      </c>
      <c r="AN7453" s="17" t="s">
        <v>11517</v>
      </c>
      <c r="AO7453" s="17">
        <v>3</v>
      </c>
      <c r="AP7453" s="17">
        <v>80</v>
      </c>
      <c r="AQ7453" s="17">
        <v>5</v>
      </c>
      <c r="AR7453" s="17" t="s">
        <v>10180</v>
      </c>
      <c r="BS7453" s="17" t="s">
        <v>3901</v>
      </c>
      <c r="BY7453" s="17" t="s">
        <v>3901</v>
      </c>
      <c r="CC7453" s="17" t="s">
        <v>3901</v>
      </c>
      <c r="CF7453" s="17" t="s">
        <v>3901</v>
      </c>
      <c r="CH7453" s="17" t="s">
        <v>3901</v>
      </c>
      <c r="CN7453" s="17" t="s">
        <v>3901</v>
      </c>
      <c r="CR7453" s="17" t="s">
        <v>21</v>
      </c>
      <c r="CX7453" s="17" t="s">
        <v>3901</v>
      </c>
      <c r="CY7453" s="17" t="s">
        <v>21</v>
      </c>
      <c r="DA7453" s="17" t="s">
        <v>3901</v>
      </c>
      <c r="DF7453" s="17" t="s">
        <v>3901</v>
      </c>
      <c r="DN7453" s="17">
        <f>COUNTIF(AU7453:DM7453, "X")</f>
        <v>9</v>
      </c>
    </row>
    <row r="7454" spans="1:118" s="17" customFormat="1">
      <c r="A7454" s="17" t="s">
        <v>21185</v>
      </c>
      <c r="B7454" s="17">
        <v>55</v>
      </c>
      <c r="C7454" s="17">
        <v>182841</v>
      </c>
      <c r="D7454" s="17" t="s">
        <v>21186</v>
      </c>
      <c r="E7454" s="17" t="s">
        <v>21187</v>
      </c>
      <c r="F7454" s="17" t="s">
        <v>13018</v>
      </c>
      <c r="G7454" s="17" t="s">
        <v>203</v>
      </c>
      <c r="H7454" s="309">
        <v>34928</v>
      </c>
      <c r="I7454" s="309">
        <v>43299</v>
      </c>
      <c r="J7454" s="17" t="s">
        <v>3888</v>
      </c>
      <c r="L7454" s="17" t="s">
        <v>21188</v>
      </c>
      <c r="N7454" s="17" t="s">
        <v>80</v>
      </c>
      <c r="O7454" s="17" t="s">
        <v>15</v>
      </c>
      <c r="P7454" s="17">
        <v>45308</v>
      </c>
      <c r="Q7454" s="17">
        <v>1304</v>
      </c>
      <c r="AF7454" s="17">
        <v>8</v>
      </c>
      <c r="AG7454" s="17">
        <v>2</v>
      </c>
      <c r="AI7454" s="17" t="s">
        <v>20851</v>
      </c>
      <c r="AM7454" s="17" t="s">
        <v>81</v>
      </c>
      <c r="AN7454" s="17" t="s">
        <v>21035</v>
      </c>
      <c r="AO7454" s="17">
        <v>3</v>
      </c>
      <c r="AP7454" s="17">
        <v>80</v>
      </c>
      <c r="AQ7454" s="17">
        <v>5</v>
      </c>
      <c r="AR7454" s="17" t="s">
        <v>20671</v>
      </c>
      <c r="AS7454" s="17" t="s">
        <v>21036</v>
      </c>
      <c r="DN7454" s="17">
        <f>COUNTIF(AU7454:DM7454, "X")</f>
        <v>0</v>
      </c>
    </row>
    <row r="7455" spans="1:118" s="17" customFormat="1">
      <c r="A7455" s="17" t="s">
        <v>26855</v>
      </c>
      <c r="B7455" s="17">
        <v>55</v>
      </c>
      <c r="C7455" s="17">
        <v>182842</v>
      </c>
      <c r="D7455" s="17" t="s">
        <v>26856</v>
      </c>
      <c r="E7455" s="17" t="s">
        <v>313</v>
      </c>
      <c r="F7455" s="17" t="s">
        <v>48</v>
      </c>
      <c r="H7455" s="309">
        <v>28661</v>
      </c>
      <c r="I7455" s="309">
        <v>43299</v>
      </c>
      <c r="J7455" s="17" t="s">
        <v>3888</v>
      </c>
      <c r="L7455" s="17" t="s">
        <v>26857</v>
      </c>
      <c r="N7455" s="17" t="s">
        <v>14</v>
      </c>
      <c r="O7455" s="17" t="s">
        <v>15</v>
      </c>
      <c r="P7455" s="17">
        <v>45371</v>
      </c>
      <c r="Q7455" s="17">
        <v>1294</v>
      </c>
      <c r="AC7455" s="17" t="s">
        <v>17772</v>
      </c>
      <c r="AF7455" s="17">
        <v>8</v>
      </c>
      <c r="AG7455" s="17">
        <v>2</v>
      </c>
      <c r="AH7455" s="17" t="s">
        <v>11926</v>
      </c>
      <c r="AK7455" s="17" t="s">
        <v>17298</v>
      </c>
      <c r="AM7455" s="17" t="s">
        <v>2619</v>
      </c>
      <c r="AN7455" s="17" t="s">
        <v>26616</v>
      </c>
      <c r="AO7455" s="17">
        <v>3</v>
      </c>
      <c r="AP7455" s="17">
        <v>80</v>
      </c>
      <c r="AQ7455" s="17">
        <v>5</v>
      </c>
      <c r="AT7455" s="17" t="s">
        <v>26617</v>
      </c>
      <c r="DN7455" s="17">
        <f>COUNTIF(AU7455:DM7455, "X")</f>
        <v>0</v>
      </c>
    </row>
    <row r="7456" spans="1:118" s="17" customFormat="1">
      <c r="A7456" s="17" t="s">
        <v>14985</v>
      </c>
      <c r="B7456" s="17">
        <v>55</v>
      </c>
      <c r="C7456" s="17">
        <v>182850</v>
      </c>
      <c r="D7456" s="17" t="s">
        <v>439</v>
      </c>
      <c r="E7456" s="17" t="s">
        <v>367</v>
      </c>
      <c r="F7456" s="17" t="s">
        <v>338</v>
      </c>
      <c r="H7456" s="309">
        <v>22831</v>
      </c>
      <c r="I7456" s="309">
        <v>43297</v>
      </c>
      <c r="J7456" s="17" t="s">
        <v>3888</v>
      </c>
      <c r="L7456" s="17" t="s">
        <v>14986</v>
      </c>
      <c r="M7456" s="17" t="s">
        <v>97</v>
      </c>
      <c r="N7456" s="17" t="s">
        <v>31</v>
      </c>
      <c r="O7456" s="17" t="s">
        <v>15</v>
      </c>
      <c r="P7456" s="17">
        <v>45373</v>
      </c>
      <c r="AC7456" s="17" t="s">
        <v>9895</v>
      </c>
      <c r="AD7456" s="17" t="s">
        <v>9896</v>
      </c>
      <c r="AF7456" s="17">
        <v>8</v>
      </c>
      <c r="AG7456" s="17">
        <v>2</v>
      </c>
      <c r="AM7456" s="17" t="s">
        <v>335</v>
      </c>
      <c r="AN7456" s="17" t="s">
        <v>14693</v>
      </c>
      <c r="AO7456" s="17">
        <v>3</v>
      </c>
      <c r="AP7456" s="17">
        <v>80</v>
      </c>
      <c r="AQ7456" s="17">
        <v>5</v>
      </c>
      <c r="AR7456" s="17" t="s">
        <v>9898</v>
      </c>
      <c r="AT7456" s="17" t="s">
        <v>14152</v>
      </c>
      <c r="DN7456" s="17">
        <f>COUNTIF(AU7456:DM7456, "X")</f>
        <v>0</v>
      </c>
    </row>
    <row r="7457" spans="1:118" s="17" customFormat="1">
      <c r="A7457" s="17" t="s">
        <v>21068</v>
      </c>
      <c r="B7457" s="17">
        <v>55</v>
      </c>
      <c r="C7457" s="17">
        <v>182867</v>
      </c>
      <c r="D7457" s="17" t="s">
        <v>7422</v>
      </c>
      <c r="E7457" s="17" t="s">
        <v>277</v>
      </c>
      <c r="F7457" s="17" t="s">
        <v>48</v>
      </c>
      <c r="H7457" s="309">
        <v>25394</v>
      </c>
      <c r="I7457" s="309">
        <v>43302</v>
      </c>
      <c r="J7457" s="17" t="s">
        <v>3888</v>
      </c>
      <c r="L7457" s="17" t="s">
        <v>21069</v>
      </c>
      <c r="N7457" s="17" t="s">
        <v>80</v>
      </c>
      <c r="O7457" s="17" t="s">
        <v>15</v>
      </c>
      <c r="P7457" s="17">
        <v>45308</v>
      </c>
      <c r="AF7457" s="17">
        <v>8</v>
      </c>
      <c r="AG7457" s="17">
        <v>2</v>
      </c>
      <c r="AI7457" s="17" t="s">
        <v>20851</v>
      </c>
      <c r="AM7457" s="17" t="s">
        <v>81</v>
      </c>
      <c r="AN7457" s="17" t="s">
        <v>21035</v>
      </c>
      <c r="AO7457" s="17">
        <v>3</v>
      </c>
      <c r="AP7457" s="17">
        <v>80</v>
      </c>
      <c r="AQ7457" s="17">
        <v>5</v>
      </c>
      <c r="AR7457" s="17" t="s">
        <v>20671</v>
      </c>
      <c r="AS7457" s="17" t="s">
        <v>21036</v>
      </c>
      <c r="AV7457" s="17" t="s">
        <v>3901</v>
      </c>
      <c r="BD7457" s="17" t="s">
        <v>3901</v>
      </c>
      <c r="BJ7457" s="17" t="s">
        <v>3901</v>
      </c>
      <c r="BK7457" s="17" t="s">
        <v>3901</v>
      </c>
      <c r="BN7457" s="17" t="s">
        <v>3901</v>
      </c>
      <c r="BQ7457" s="17" t="s">
        <v>21</v>
      </c>
      <c r="BS7457" s="17" t="s">
        <v>3901</v>
      </c>
      <c r="CH7457" s="17" t="s">
        <v>3901</v>
      </c>
      <c r="CU7457" s="17" t="s">
        <v>3901</v>
      </c>
      <c r="DN7457" s="17">
        <f>COUNTIF(AU7457:DM7457, "X")</f>
        <v>8</v>
      </c>
    </row>
    <row r="7458" spans="1:118" s="17" customFormat="1">
      <c r="A7458" s="17" t="s">
        <v>7211</v>
      </c>
      <c r="B7458" s="17">
        <v>55</v>
      </c>
      <c r="C7458" s="17">
        <v>182870</v>
      </c>
      <c r="D7458" s="17" t="s">
        <v>7212</v>
      </c>
      <c r="E7458" s="17" t="s">
        <v>4588</v>
      </c>
      <c r="F7458" s="17" t="s">
        <v>304</v>
      </c>
      <c r="H7458" s="309">
        <v>35641</v>
      </c>
      <c r="I7458" s="309">
        <v>43302</v>
      </c>
      <c r="J7458" s="17" t="s">
        <v>3888</v>
      </c>
      <c r="L7458" s="17" t="s">
        <v>7213</v>
      </c>
      <c r="N7458" s="17" t="s">
        <v>19</v>
      </c>
      <c r="O7458" s="17" t="s">
        <v>15</v>
      </c>
      <c r="P7458" s="17">
        <v>45356</v>
      </c>
      <c r="AC7458" s="17" t="s">
        <v>3890</v>
      </c>
      <c r="AD7458" s="17" t="s">
        <v>3891</v>
      </c>
      <c r="AF7458" s="17">
        <v>15</v>
      </c>
      <c r="AG7458" s="17">
        <v>2</v>
      </c>
      <c r="AM7458" s="17" t="s">
        <v>248</v>
      </c>
      <c r="AN7458" s="17" t="s">
        <v>6588</v>
      </c>
      <c r="AO7458" s="17">
        <v>3</v>
      </c>
      <c r="AP7458" s="17">
        <v>80</v>
      </c>
      <c r="AQ7458" s="17">
        <v>5</v>
      </c>
      <c r="AT7458" s="17" t="s">
        <v>6589</v>
      </c>
      <c r="DN7458" s="17">
        <f>COUNTIF(AU7458:DM7458, "X")</f>
        <v>0</v>
      </c>
    </row>
    <row r="7459" spans="1:118" s="17" customFormat="1">
      <c r="A7459" s="17" t="s">
        <v>9996</v>
      </c>
      <c r="B7459" s="17">
        <v>55</v>
      </c>
      <c r="C7459" s="17">
        <v>182871</v>
      </c>
      <c r="D7459" s="17" t="s">
        <v>6469</v>
      </c>
      <c r="E7459" s="17" t="s">
        <v>104</v>
      </c>
      <c r="F7459" s="17" t="s">
        <v>140</v>
      </c>
      <c r="H7459" s="309">
        <v>21748</v>
      </c>
      <c r="I7459" s="309">
        <v>43302</v>
      </c>
      <c r="J7459" s="17" t="s">
        <v>3888</v>
      </c>
      <c r="L7459" s="17" t="s">
        <v>9997</v>
      </c>
      <c r="N7459" s="17" t="s">
        <v>31</v>
      </c>
      <c r="O7459" s="17" t="s">
        <v>15</v>
      </c>
      <c r="P7459" s="17">
        <v>45373</v>
      </c>
      <c r="AC7459" s="17" t="s">
        <v>9895</v>
      </c>
      <c r="AD7459" s="17" t="s">
        <v>9896</v>
      </c>
      <c r="AF7459" s="17">
        <v>8</v>
      </c>
      <c r="AG7459" s="17">
        <v>2</v>
      </c>
      <c r="AM7459" s="17" t="s">
        <v>216</v>
      </c>
      <c r="AN7459" s="17" t="s">
        <v>9897</v>
      </c>
      <c r="AO7459" s="17">
        <v>3</v>
      </c>
      <c r="AP7459" s="17">
        <v>80</v>
      </c>
      <c r="AQ7459" s="17">
        <v>5</v>
      </c>
      <c r="AR7459" s="17" t="s">
        <v>9898</v>
      </c>
      <c r="AT7459" s="17" t="s">
        <v>9899</v>
      </c>
      <c r="DN7459" s="17">
        <f>COUNTIF(AU7459:DM7459, "X")</f>
        <v>0</v>
      </c>
    </row>
    <row r="7460" spans="1:118" s="17" customFormat="1">
      <c r="A7460" s="523" t="s">
        <v>1401</v>
      </c>
      <c r="B7460" s="17">
        <v>55</v>
      </c>
      <c r="C7460" s="17">
        <v>182888</v>
      </c>
      <c r="D7460" s="17" t="s">
        <v>64</v>
      </c>
      <c r="E7460" s="17" t="s">
        <v>468</v>
      </c>
      <c r="F7460" s="17" t="s">
        <v>48</v>
      </c>
      <c r="H7460" s="309">
        <v>30843</v>
      </c>
      <c r="I7460" s="309">
        <v>43295</v>
      </c>
      <c r="J7460" s="17" t="s">
        <v>3888</v>
      </c>
      <c r="L7460" s="17" t="s">
        <v>564</v>
      </c>
      <c r="N7460" s="17" t="s">
        <v>126</v>
      </c>
      <c r="O7460" s="17" t="s">
        <v>15</v>
      </c>
      <c r="P7460" s="17">
        <v>45383</v>
      </c>
      <c r="AF7460" s="17">
        <v>8</v>
      </c>
      <c r="AG7460" s="17">
        <v>2</v>
      </c>
      <c r="AI7460" s="17" t="s">
        <v>20542</v>
      </c>
      <c r="AM7460" s="17" t="s">
        <v>303</v>
      </c>
      <c r="AN7460" s="17" t="s">
        <v>23502</v>
      </c>
      <c r="AO7460" s="17">
        <v>3</v>
      </c>
      <c r="AP7460" s="17">
        <v>80</v>
      </c>
      <c r="AQ7460" s="17">
        <v>5</v>
      </c>
      <c r="AR7460" s="17" t="s">
        <v>22585</v>
      </c>
      <c r="AS7460" s="17" t="s">
        <v>23503</v>
      </c>
      <c r="DN7460" s="17">
        <f>COUNTIF(AU7460:DM7460, "X")</f>
        <v>0</v>
      </c>
    </row>
    <row r="7461" spans="1:118" s="17" customFormat="1">
      <c r="A7461" s="17" t="s">
        <v>12219</v>
      </c>
      <c r="B7461" s="17">
        <v>55</v>
      </c>
      <c r="C7461" s="17">
        <v>182894</v>
      </c>
      <c r="D7461" s="17" t="s">
        <v>4436</v>
      </c>
      <c r="E7461" s="17" t="s">
        <v>280</v>
      </c>
      <c r="H7461" s="309">
        <v>36739</v>
      </c>
      <c r="I7461" s="309">
        <v>43267</v>
      </c>
      <c r="J7461" s="17" t="s">
        <v>3888</v>
      </c>
      <c r="L7461" s="17" t="s">
        <v>12220</v>
      </c>
      <c r="N7461" s="17" t="s">
        <v>31</v>
      </c>
      <c r="O7461" s="17" t="s">
        <v>15</v>
      </c>
      <c r="P7461" s="17">
        <v>45373</v>
      </c>
      <c r="AC7461" s="17" t="s">
        <v>9895</v>
      </c>
      <c r="AD7461" s="17" t="s">
        <v>9896</v>
      </c>
      <c r="AF7461" s="17">
        <v>8</v>
      </c>
      <c r="AG7461" s="17">
        <v>2</v>
      </c>
      <c r="AM7461" s="17" t="s">
        <v>295</v>
      </c>
      <c r="AN7461" s="17" t="s">
        <v>12166</v>
      </c>
      <c r="AO7461" s="17">
        <v>3</v>
      </c>
      <c r="AP7461" s="17">
        <v>80</v>
      </c>
      <c r="AQ7461" s="17">
        <v>5</v>
      </c>
      <c r="AR7461" s="17" t="s">
        <v>9898</v>
      </c>
      <c r="AT7461" s="17" t="s">
        <v>11929</v>
      </c>
      <c r="DA7461" s="17" t="s">
        <v>3901</v>
      </c>
      <c r="DN7461" s="17">
        <f>COUNTIF(AU7461:DM7461, "X")</f>
        <v>1</v>
      </c>
    </row>
    <row r="7462" spans="1:118" s="17" customFormat="1">
      <c r="A7462" s="17" t="s">
        <v>16330</v>
      </c>
      <c r="B7462" s="17">
        <v>55</v>
      </c>
      <c r="C7462" s="17">
        <v>182905</v>
      </c>
      <c r="D7462" s="17" t="s">
        <v>8143</v>
      </c>
      <c r="E7462" s="17" t="s">
        <v>467</v>
      </c>
      <c r="F7462" s="17" t="s">
        <v>567</v>
      </c>
      <c r="H7462" s="309">
        <v>35996</v>
      </c>
      <c r="I7462" s="309">
        <v>43305</v>
      </c>
      <c r="J7462" s="17" t="s">
        <v>3888</v>
      </c>
      <c r="L7462" s="17" t="s">
        <v>16331</v>
      </c>
      <c r="M7462" s="17" t="s">
        <v>192</v>
      </c>
      <c r="N7462" s="17" t="s">
        <v>31</v>
      </c>
      <c r="O7462" s="17" t="s">
        <v>15</v>
      </c>
      <c r="P7462" s="17">
        <v>45373</v>
      </c>
      <c r="AC7462" s="17" t="s">
        <v>9895</v>
      </c>
      <c r="AD7462" s="17" t="s">
        <v>9896</v>
      </c>
      <c r="AF7462" s="17">
        <v>8</v>
      </c>
      <c r="AG7462" s="17">
        <v>2</v>
      </c>
      <c r="AM7462" s="17" t="s">
        <v>37</v>
      </c>
      <c r="AN7462" s="17" t="s">
        <v>16071</v>
      </c>
      <c r="AO7462" s="17">
        <v>3</v>
      </c>
      <c r="AP7462" s="17">
        <v>80</v>
      </c>
      <c r="AQ7462" s="17">
        <v>5</v>
      </c>
      <c r="AR7462" s="17" t="s">
        <v>9898</v>
      </c>
      <c r="AT7462" s="17" t="s">
        <v>16072</v>
      </c>
      <c r="DN7462" s="17">
        <f>COUNTIF(AU7462:DM7462, "X")</f>
        <v>0</v>
      </c>
    </row>
    <row r="7463" spans="1:118" s="17" customFormat="1">
      <c r="A7463" s="17" t="s">
        <v>15919</v>
      </c>
      <c r="B7463" s="17">
        <v>55</v>
      </c>
      <c r="C7463" s="17">
        <v>182913</v>
      </c>
      <c r="D7463" s="17" t="s">
        <v>15920</v>
      </c>
      <c r="E7463" s="17" t="s">
        <v>15921</v>
      </c>
      <c r="F7463" s="17" t="s">
        <v>30</v>
      </c>
      <c r="H7463" s="309">
        <v>21310</v>
      </c>
      <c r="I7463" s="309">
        <v>43301</v>
      </c>
      <c r="J7463" s="17" t="s">
        <v>3888</v>
      </c>
      <c r="L7463" s="17" t="s">
        <v>15771</v>
      </c>
      <c r="N7463" s="17" t="s">
        <v>31</v>
      </c>
      <c r="O7463" s="17" t="s">
        <v>15</v>
      </c>
      <c r="P7463" s="17">
        <v>45373</v>
      </c>
      <c r="AC7463" s="17" t="s">
        <v>9895</v>
      </c>
      <c r="AD7463" s="17" t="s">
        <v>9896</v>
      </c>
      <c r="AF7463" s="17">
        <v>8</v>
      </c>
      <c r="AG7463" s="17">
        <v>2</v>
      </c>
      <c r="AM7463" s="17" t="s">
        <v>121</v>
      </c>
      <c r="AN7463" s="17" t="s">
        <v>15516</v>
      </c>
      <c r="AO7463" s="17">
        <v>3</v>
      </c>
      <c r="AP7463" s="17">
        <v>80</v>
      </c>
      <c r="AQ7463" s="17">
        <v>5</v>
      </c>
      <c r="AR7463" s="17" t="s">
        <v>9898</v>
      </c>
      <c r="AT7463" s="17" t="s">
        <v>15057</v>
      </c>
      <c r="DN7463" s="17">
        <f>COUNTIF(AU7463:DM7463, "X")</f>
        <v>0</v>
      </c>
    </row>
    <row r="7464" spans="1:118" s="17" customFormat="1">
      <c r="A7464" s="17" t="s">
        <v>24714</v>
      </c>
      <c r="B7464" s="17">
        <v>55</v>
      </c>
      <c r="C7464" s="17">
        <v>182914</v>
      </c>
      <c r="D7464" s="17" t="s">
        <v>24715</v>
      </c>
      <c r="E7464" s="17" t="s">
        <v>8375</v>
      </c>
      <c r="F7464" s="17" t="s">
        <v>12</v>
      </c>
      <c r="H7464" s="309">
        <v>36054</v>
      </c>
      <c r="I7464" s="309">
        <v>43299</v>
      </c>
      <c r="J7464" s="17" t="s">
        <v>3888</v>
      </c>
      <c r="L7464" s="17" t="s">
        <v>24532</v>
      </c>
      <c r="N7464" s="17" t="s">
        <v>19</v>
      </c>
      <c r="O7464" s="17" t="s">
        <v>15</v>
      </c>
      <c r="P7464" s="17">
        <v>45356</v>
      </c>
      <c r="AD7464" s="17" t="s">
        <v>3891</v>
      </c>
      <c r="AF7464" s="17">
        <v>8</v>
      </c>
      <c r="AG7464" s="17">
        <v>2</v>
      </c>
      <c r="AM7464" s="17" t="s">
        <v>141</v>
      </c>
      <c r="AN7464" s="17" t="s">
        <v>24484</v>
      </c>
      <c r="AO7464" s="17">
        <v>3</v>
      </c>
      <c r="AP7464" s="17">
        <v>80</v>
      </c>
      <c r="AQ7464" s="17">
        <v>5</v>
      </c>
      <c r="AR7464" s="17" t="s">
        <v>24485</v>
      </c>
      <c r="DN7464" s="17">
        <f>COUNTIF(AU7464:DM7464, "X")</f>
        <v>0</v>
      </c>
    </row>
    <row r="7465" spans="1:118" s="17" customFormat="1">
      <c r="A7465" s="17" t="s">
        <v>25405</v>
      </c>
      <c r="B7465" s="17">
        <v>55</v>
      </c>
      <c r="C7465" s="17">
        <v>144973</v>
      </c>
      <c r="D7465" s="17" t="s">
        <v>629</v>
      </c>
      <c r="E7465" s="17" t="s">
        <v>249</v>
      </c>
      <c r="F7465" s="17" t="s">
        <v>3983</v>
      </c>
      <c r="H7465" s="309">
        <v>32762</v>
      </c>
      <c r="I7465" s="309">
        <v>43309</v>
      </c>
      <c r="J7465" s="17" t="s">
        <v>3888</v>
      </c>
      <c r="L7465" s="17" t="s">
        <v>25406</v>
      </c>
      <c r="N7465" s="17" t="s">
        <v>31</v>
      </c>
      <c r="O7465" s="17" t="s">
        <v>15</v>
      </c>
      <c r="P7465" s="17">
        <v>45373</v>
      </c>
      <c r="Q7465" s="17">
        <v>1145</v>
      </c>
      <c r="AC7465" s="17" t="s">
        <v>9895</v>
      </c>
      <c r="AD7465" s="17" t="s">
        <v>9896</v>
      </c>
      <c r="AF7465" s="17">
        <v>8</v>
      </c>
      <c r="AG7465" s="17">
        <v>2</v>
      </c>
      <c r="AM7465" s="17" t="s">
        <v>67</v>
      </c>
      <c r="AN7465" s="17" t="s">
        <v>25087</v>
      </c>
      <c r="AO7465" s="17">
        <v>3</v>
      </c>
      <c r="AP7465" s="17">
        <v>80</v>
      </c>
      <c r="AQ7465" s="17">
        <v>5</v>
      </c>
      <c r="AR7465" s="17" t="s">
        <v>9898</v>
      </c>
      <c r="AT7465" s="17" t="s">
        <v>16072</v>
      </c>
      <c r="BQ7465" s="17" t="s">
        <v>21</v>
      </c>
      <c r="CH7465" s="17" t="s">
        <v>3901</v>
      </c>
      <c r="CR7465" s="17" t="s">
        <v>21</v>
      </c>
      <c r="CU7465" s="17" t="s">
        <v>3901</v>
      </c>
      <c r="DN7465" s="17">
        <f>COUNTIF(AU7465:DM7465, "X")</f>
        <v>2</v>
      </c>
    </row>
    <row r="7466" spans="1:118" s="17" customFormat="1">
      <c r="A7466" s="17" t="s">
        <v>14958</v>
      </c>
      <c r="B7466" s="17">
        <v>55</v>
      </c>
      <c r="C7466" s="17">
        <v>182925</v>
      </c>
      <c r="D7466" s="17" t="s">
        <v>14959</v>
      </c>
      <c r="E7466" s="17" t="s">
        <v>14960</v>
      </c>
      <c r="F7466" s="17" t="s">
        <v>705</v>
      </c>
      <c r="H7466" s="309">
        <v>35503</v>
      </c>
      <c r="I7466" s="309">
        <v>43310</v>
      </c>
      <c r="J7466" s="17" t="s">
        <v>3888</v>
      </c>
      <c r="L7466" s="17" t="s">
        <v>14961</v>
      </c>
      <c r="N7466" s="17" t="s">
        <v>31</v>
      </c>
      <c r="O7466" s="17" t="s">
        <v>15</v>
      </c>
      <c r="P7466" s="17">
        <v>45373</v>
      </c>
      <c r="AC7466" s="17" t="s">
        <v>9895</v>
      </c>
      <c r="AD7466" s="17" t="s">
        <v>9896</v>
      </c>
      <c r="AF7466" s="17">
        <v>8</v>
      </c>
      <c r="AG7466" s="17">
        <v>2</v>
      </c>
      <c r="AM7466" s="17" t="s">
        <v>335</v>
      </c>
      <c r="AN7466" s="17" t="s">
        <v>14693</v>
      </c>
      <c r="AO7466" s="17">
        <v>3</v>
      </c>
      <c r="AP7466" s="17">
        <v>80</v>
      </c>
      <c r="AQ7466" s="17">
        <v>5</v>
      </c>
      <c r="AR7466" s="17" t="s">
        <v>9898</v>
      </c>
      <c r="AT7466" s="17" t="s">
        <v>14152</v>
      </c>
      <c r="DN7466" s="17">
        <f>COUNTIF(AU7466:DM7466, "X")</f>
        <v>0</v>
      </c>
    </row>
    <row r="7467" spans="1:118" s="17" customFormat="1">
      <c r="A7467" s="17" t="s">
        <v>21229</v>
      </c>
      <c r="B7467" s="17">
        <v>55</v>
      </c>
      <c r="C7467" s="17">
        <v>182934</v>
      </c>
      <c r="D7467" s="17" t="s">
        <v>8217</v>
      </c>
      <c r="E7467" s="17" t="s">
        <v>558</v>
      </c>
      <c r="F7467" s="17" t="s">
        <v>65</v>
      </c>
      <c r="H7467" s="309">
        <v>19808</v>
      </c>
      <c r="I7467" s="309">
        <v>43300</v>
      </c>
      <c r="J7467" s="17" t="s">
        <v>3888</v>
      </c>
      <c r="L7467" s="17" t="s">
        <v>21230</v>
      </c>
      <c r="N7467" s="17" t="s">
        <v>26</v>
      </c>
      <c r="O7467" s="17" t="s">
        <v>15</v>
      </c>
      <c r="P7467" s="17">
        <v>45318</v>
      </c>
      <c r="AF7467" s="17">
        <v>8</v>
      </c>
      <c r="AG7467" s="17">
        <v>2</v>
      </c>
      <c r="AI7467" s="17" t="s">
        <v>20669</v>
      </c>
      <c r="AM7467" s="17" t="s">
        <v>2616</v>
      </c>
      <c r="AN7467" s="17" t="s">
        <v>21221</v>
      </c>
      <c r="AO7467" s="17">
        <v>3</v>
      </c>
      <c r="AP7467" s="17">
        <v>80</v>
      </c>
      <c r="AQ7467" s="17">
        <v>5</v>
      </c>
      <c r="AR7467" s="17" t="s">
        <v>20671</v>
      </c>
      <c r="AS7467" s="17" t="s">
        <v>21222</v>
      </c>
      <c r="DN7467" s="17">
        <f>COUNTIF(AU7467:DM7467, "X")</f>
        <v>0</v>
      </c>
    </row>
    <row r="7468" spans="1:118" s="17" customFormat="1">
      <c r="A7468" s="17" t="s">
        <v>26957</v>
      </c>
      <c r="B7468" s="17">
        <v>55</v>
      </c>
      <c r="C7468" s="17">
        <v>182941</v>
      </c>
      <c r="D7468" s="17" t="s">
        <v>26958</v>
      </c>
      <c r="E7468" s="17" t="s">
        <v>15638</v>
      </c>
      <c r="F7468" s="17" t="s">
        <v>70</v>
      </c>
      <c r="H7468" s="309">
        <v>34141</v>
      </c>
      <c r="I7468" s="309">
        <v>43297</v>
      </c>
      <c r="J7468" s="17" t="s">
        <v>3888</v>
      </c>
      <c r="L7468" s="17" t="s">
        <v>26959</v>
      </c>
      <c r="N7468" s="17" t="s">
        <v>14</v>
      </c>
      <c r="O7468" s="17" t="s">
        <v>15</v>
      </c>
      <c r="P7468" s="17">
        <v>45371</v>
      </c>
      <c r="AC7468" s="17" t="s">
        <v>17772</v>
      </c>
      <c r="AF7468" s="17">
        <v>8</v>
      </c>
      <c r="AG7468" s="17">
        <v>2</v>
      </c>
      <c r="AH7468" s="17" t="s">
        <v>11926</v>
      </c>
      <c r="AK7468" s="17" t="s">
        <v>17298</v>
      </c>
      <c r="AM7468" s="17" t="s">
        <v>2621</v>
      </c>
      <c r="AN7468" s="17" t="s">
        <v>26940</v>
      </c>
      <c r="AO7468" s="17">
        <v>3</v>
      </c>
      <c r="AP7468" s="17">
        <v>80</v>
      </c>
      <c r="AQ7468" s="17">
        <v>5</v>
      </c>
      <c r="AT7468" s="17" t="s">
        <v>25610</v>
      </c>
      <c r="DN7468" s="17">
        <f>COUNTIF(AU7468:DM7468, "X")</f>
        <v>0</v>
      </c>
    </row>
    <row r="7469" spans="1:118" s="17" customFormat="1">
      <c r="A7469" s="17" t="s">
        <v>12464</v>
      </c>
      <c r="B7469" s="17">
        <v>55</v>
      </c>
      <c r="C7469" s="17">
        <v>182943</v>
      </c>
      <c r="D7469" s="17" t="s">
        <v>12465</v>
      </c>
      <c r="E7469" s="17" t="s">
        <v>389</v>
      </c>
      <c r="F7469" s="17" t="s">
        <v>333</v>
      </c>
      <c r="H7469" s="309">
        <v>36362</v>
      </c>
      <c r="I7469" s="309">
        <v>43295</v>
      </c>
      <c r="J7469" s="17" t="s">
        <v>3888</v>
      </c>
      <c r="L7469" s="17" t="s">
        <v>12466</v>
      </c>
      <c r="N7469" s="17" t="s">
        <v>31</v>
      </c>
      <c r="O7469" s="17" t="s">
        <v>15</v>
      </c>
      <c r="P7469" s="17">
        <v>45373</v>
      </c>
      <c r="AC7469" s="17" t="s">
        <v>9895</v>
      </c>
      <c r="AD7469" s="17" t="s">
        <v>9896</v>
      </c>
      <c r="AF7469" s="17">
        <v>8</v>
      </c>
      <c r="AG7469" s="17">
        <v>2</v>
      </c>
      <c r="AM7469" s="17" t="s">
        <v>222</v>
      </c>
      <c r="AN7469" s="17" t="s">
        <v>12432</v>
      </c>
      <c r="AO7469" s="17">
        <v>3</v>
      </c>
      <c r="AP7469" s="17">
        <v>80</v>
      </c>
      <c r="AQ7469" s="17">
        <v>5</v>
      </c>
      <c r="AR7469" s="17" t="s">
        <v>9898</v>
      </c>
      <c r="AT7469" s="17" t="s">
        <v>11929</v>
      </c>
      <c r="DN7469" s="17">
        <f>COUNTIF(AU7469:DM7469, "X")</f>
        <v>0</v>
      </c>
    </row>
    <row r="7470" spans="1:118" s="17" customFormat="1">
      <c r="A7470" s="17" t="s">
        <v>11619</v>
      </c>
      <c r="B7470" s="17">
        <v>55</v>
      </c>
      <c r="C7470" s="17">
        <v>182958</v>
      </c>
      <c r="D7470" s="17" t="s">
        <v>11620</v>
      </c>
      <c r="E7470" s="17" t="s">
        <v>11621</v>
      </c>
      <c r="F7470" s="17" t="s">
        <v>135</v>
      </c>
      <c r="H7470" s="309">
        <v>19613</v>
      </c>
      <c r="I7470" s="309">
        <v>43311</v>
      </c>
      <c r="J7470" s="17" t="s">
        <v>3888</v>
      </c>
      <c r="L7470" s="17" t="s">
        <v>11622</v>
      </c>
      <c r="N7470" s="17" t="s">
        <v>14</v>
      </c>
      <c r="O7470" s="17" t="s">
        <v>15</v>
      </c>
      <c r="P7470" s="17">
        <v>45371</v>
      </c>
      <c r="Q7470" s="17">
        <v>1264</v>
      </c>
      <c r="AC7470" s="17" t="s">
        <v>14</v>
      </c>
      <c r="AF7470" s="17">
        <v>8</v>
      </c>
      <c r="AG7470" s="17">
        <v>2</v>
      </c>
      <c r="AI7470" s="17" t="s">
        <v>10178</v>
      </c>
      <c r="AM7470" s="17" t="s">
        <v>68</v>
      </c>
      <c r="AN7470" s="17" t="s">
        <v>11517</v>
      </c>
      <c r="AO7470" s="17">
        <v>3</v>
      </c>
      <c r="AP7470" s="17">
        <v>80</v>
      </c>
      <c r="AQ7470" s="17">
        <v>5</v>
      </c>
      <c r="AR7470" s="17" t="s">
        <v>10180</v>
      </c>
      <c r="DN7470" s="17">
        <f>COUNTIF(AU7470:DM7470, "X")</f>
        <v>0</v>
      </c>
    </row>
    <row r="7471" spans="1:118" s="17" customFormat="1">
      <c r="A7471" s="17" t="s">
        <v>19189</v>
      </c>
      <c r="B7471" s="17">
        <v>55</v>
      </c>
      <c r="C7471" s="17">
        <v>182961</v>
      </c>
      <c r="D7471" s="17" t="s">
        <v>294</v>
      </c>
      <c r="E7471" s="17" t="s">
        <v>538</v>
      </c>
      <c r="F7471" s="17" t="s">
        <v>43</v>
      </c>
      <c r="H7471" s="309">
        <v>36344</v>
      </c>
      <c r="I7471" s="309">
        <v>43312</v>
      </c>
      <c r="J7471" s="17" t="s">
        <v>3888</v>
      </c>
      <c r="L7471" s="17" t="s">
        <v>19190</v>
      </c>
      <c r="N7471" s="17" t="s">
        <v>31</v>
      </c>
      <c r="O7471" s="17" t="s">
        <v>15</v>
      </c>
      <c r="P7471" s="17">
        <v>45373</v>
      </c>
      <c r="AD7471" s="17" t="s">
        <v>9896</v>
      </c>
      <c r="AF7471" s="17">
        <v>8</v>
      </c>
      <c r="AG7471" s="17">
        <v>2</v>
      </c>
      <c r="AM7471" s="17" t="s">
        <v>337</v>
      </c>
      <c r="AN7471" s="17" t="s">
        <v>19113</v>
      </c>
      <c r="AO7471" s="17">
        <v>3</v>
      </c>
      <c r="AP7471" s="17">
        <v>80</v>
      </c>
      <c r="AQ7471" s="17">
        <v>5</v>
      </c>
      <c r="AR7471" s="17" t="s">
        <v>9898</v>
      </c>
      <c r="DN7471" s="17">
        <f>COUNTIF(AU7471:DM7471, "X")</f>
        <v>0</v>
      </c>
    </row>
    <row r="7472" spans="1:118" s="17" customFormat="1">
      <c r="A7472" s="17" t="s">
        <v>7043</v>
      </c>
      <c r="B7472" s="17">
        <v>55</v>
      </c>
      <c r="C7472" s="17">
        <v>182962</v>
      </c>
      <c r="D7472" s="17" t="s">
        <v>7044</v>
      </c>
      <c r="E7472" s="17" t="s">
        <v>18</v>
      </c>
      <c r="F7472" s="17" t="s">
        <v>7045</v>
      </c>
      <c r="H7472" s="309">
        <v>36707</v>
      </c>
      <c r="I7472" s="309">
        <v>43308</v>
      </c>
      <c r="J7472" s="17" t="s">
        <v>3888</v>
      </c>
      <c r="L7472" s="17" t="s">
        <v>7046</v>
      </c>
      <c r="N7472" s="17" t="s">
        <v>19</v>
      </c>
      <c r="O7472" s="17" t="s">
        <v>15</v>
      </c>
      <c r="P7472" s="17">
        <v>45356</v>
      </c>
      <c r="AC7472" s="17" t="s">
        <v>3890</v>
      </c>
      <c r="AD7472" s="17" t="s">
        <v>3891</v>
      </c>
      <c r="AF7472" s="17">
        <v>8</v>
      </c>
      <c r="AG7472" s="17">
        <v>2</v>
      </c>
      <c r="AM7472" s="17" t="s">
        <v>248</v>
      </c>
      <c r="AN7472" s="17" t="s">
        <v>6588</v>
      </c>
      <c r="AO7472" s="17">
        <v>3</v>
      </c>
      <c r="AP7472" s="17">
        <v>80</v>
      </c>
      <c r="AQ7472" s="17">
        <v>5</v>
      </c>
      <c r="AT7472" s="17" t="s">
        <v>6589</v>
      </c>
      <c r="DN7472" s="17">
        <f>COUNTIF(AU7472:DM7472, "X")</f>
        <v>0</v>
      </c>
    </row>
    <row r="7473" spans="1:118" s="17" customFormat="1">
      <c r="A7473" s="17" t="s">
        <v>10696</v>
      </c>
      <c r="B7473" s="17">
        <v>55</v>
      </c>
      <c r="C7473" s="17">
        <v>174929</v>
      </c>
      <c r="D7473" s="17" t="s">
        <v>10697</v>
      </c>
      <c r="E7473" s="17" t="s">
        <v>10698</v>
      </c>
      <c r="F7473" s="17" t="s">
        <v>10699</v>
      </c>
      <c r="H7473" s="309">
        <v>35893</v>
      </c>
      <c r="I7473" s="309">
        <v>43299</v>
      </c>
      <c r="J7473" s="17" t="s">
        <v>3888</v>
      </c>
      <c r="L7473" s="17" t="s">
        <v>10700</v>
      </c>
      <c r="M7473" s="17" t="s">
        <v>97</v>
      </c>
      <c r="N7473" s="17" t="s">
        <v>14</v>
      </c>
      <c r="O7473" s="17" t="s">
        <v>15</v>
      </c>
      <c r="P7473" s="17">
        <v>45371</v>
      </c>
      <c r="Q7473" s="17">
        <v>2865</v>
      </c>
      <c r="AC7473" s="17" t="s">
        <v>14</v>
      </c>
      <c r="AF7473" s="17">
        <v>15</v>
      </c>
      <c r="AG7473" s="17">
        <v>2</v>
      </c>
      <c r="AI7473" s="17" t="s">
        <v>10178</v>
      </c>
      <c r="AM7473" s="17" t="s">
        <v>193</v>
      </c>
      <c r="AN7473" s="17" t="s">
        <v>10381</v>
      </c>
      <c r="AO7473" s="17">
        <v>3</v>
      </c>
      <c r="AP7473" s="17">
        <v>80</v>
      </c>
      <c r="AQ7473" s="17">
        <v>5</v>
      </c>
      <c r="AR7473" s="17" t="s">
        <v>10180</v>
      </c>
      <c r="CU7473" s="17" t="s">
        <v>3901</v>
      </c>
      <c r="DN7473" s="17">
        <f>COUNTIF(AU7473:DM7473, "X")</f>
        <v>1</v>
      </c>
    </row>
    <row r="7474" spans="1:118" s="17" customFormat="1">
      <c r="A7474" s="17" t="s">
        <v>26981</v>
      </c>
      <c r="B7474" s="17">
        <v>55</v>
      </c>
      <c r="C7474" s="17">
        <v>182966</v>
      </c>
      <c r="D7474" s="17" t="s">
        <v>26982</v>
      </c>
      <c r="E7474" s="17" t="s">
        <v>9888</v>
      </c>
      <c r="F7474" s="17" t="s">
        <v>13305</v>
      </c>
      <c r="H7474" s="309">
        <v>35245</v>
      </c>
      <c r="I7474" s="309">
        <v>43294</v>
      </c>
      <c r="J7474" s="17" t="s">
        <v>3888</v>
      </c>
      <c r="L7474" s="17" t="s">
        <v>26983</v>
      </c>
      <c r="N7474" s="17" t="s">
        <v>14</v>
      </c>
      <c r="O7474" s="17" t="s">
        <v>15</v>
      </c>
      <c r="P7474" s="17">
        <v>45371</v>
      </c>
      <c r="AC7474" s="17" t="s">
        <v>17772</v>
      </c>
      <c r="AF7474" s="17">
        <v>8</v>
      </c>
      <c r="AG7474" s="17">
        <v>2</v>
      </c>
      <c r="AH7474" s="17" t="s">
        <v>11926</v>
      </c>
      <c r="AK7474" s="17" t="s">
        <v>17298</v>
      </c>
      <c r="AM7474" s="17" t="s">
        <v>2621</v>
      </c>
      <c r="AN7474" s="17" t="s">
        <v>26940</v>
      </c>
      <c r="AO7474" s="17">
        <v>3</v>
      </c>
      <c r="AP7474" s="17">
        <v>80</v>
      </c>
      <c r="AQ7474" s="17">
        <v>5</v>
      </c>
      <c r="AT7474" s="17" t="s">
        <v>25610</v>
      </c>
      <c r="DN7474" s="17">
        <f>COUNTIF(AU7474:DM7474, "X")</f>
        <v>0</v>
      </c>
    </row>
    <row r="7475" spans="1:118" s="17" customFormat="1">
      <c r="A7475" s="17" t="s">
        <v>26676</v>
      </c>
      <c r="B7475" s="17">
        <v>55</v>
      </c>
      <c r="C7475" s="17">
        <v>182967</v>
      </c>
      <c r="D7475" s="17" t="s">
        <v>26677</v>
      </c>
      <c r="E7475" s="17" t="s">
        <v>26678</v>
      </c>
      <c r="F7475" s="17" t="s">
        <v>11656</v>
      </c>
      <c r="H7475" s="309">
        <v>31887</v>
      </c>
      <c r="I7475" s="309">
        <v>43309</v>
      </c>
      <c r="J7475" s="17" t="s">
        <v>3888</v>
      </c>
      <c r="L7475" s="17" t="s">
        <v>26679</v>
      </c>
      <c r="N7475" s="17" t="s">
        <v>14</v>
      </c>
      <c r="O7475" s="17" t="s">
        <v>15</v>
      </c>
      <c r="P7475" s="17">
        <v>45371</v>
      </c>
      <c r="AC7475" s="17" t="s">
        <v>17772</v>
      </c>
      <c r="AF7475" s="17">
        <v>8</v>
      </c>
      <c r="AG7475" s="17">
        <v>2</v>
      </c>
      <c r="AH7475" s="17" t="s">
        <v>11926</v>
      </c>
      <c r="AK7475" s="17" t="s">
        <v>17298</v>
      </c>
      <c r="AM7475" s="17" t="s">
        <v>2619</v>
      </c>
      <c r="AN7475" s="17" t="s">
        <v>26616</v>
      </c>
      <c r="AO7475" s="17">
        <v>3</v>
      </c>
      <c r="AP7475" s="17">
        <v>80</v>
      </c>
      <c r="AQ7475" s="17">
        <v>5</v>
      </c>
      <c r="AT7475" s="17" t="s">
        <v>26617</v>
      </c>
      <c r="BS7475" s="17" t="s">
        <v>3901</v>
      </c>
      <c r="CH7475" s="17" t="s">
        <v>3901</v>
      </c>
      <c r="CU7475" s="17" t="s">
        <v>3901</v>
      </c>
      <c r="DN7475" s="17">
        <f>COUNTIF(AU7475:DM7475, "X")</f>
        <v>3</v>
      </c>
    </row>
    <row r="7476" spans="1:118" s="17" customFormat="1">
      <c r="A7476" s="17" t="s">
        <v>10838</v>
      </c>
      <c r="B7476" s="17">
        <v>55</v>
      </c>
      <c r="C7476" s="17">
        <v>182969</v>
      </c>
      <c r="D7476" s="17" t="s">
        <v>7982</v>
      </c>
      <c r="E7476" s="17" t="s">
        <v>8551</v>
      </c>
      <c r="H7476" s="309">
        <v>34608</v>
      </c>
      <c r="I7476" s="309">
        <v>43293</v>
      </c>
      <c r="J7476" s="17" t="s">
        <v>3888</v>
      </c>
      <c r="L7476" s="17" t="s">
        <v>10839</v>
      </c>
      <c r="N7476" s="17" t="s">
        <v>14</v>
      </c>
      <c r="O7476" s="17" t="s">
        <v>15</v>
      </c>
      <c r="P7476" s="17">
        <v>45371</v>
      </c>
      <c r="AC7476" s="17" t="s">
        <v>14</v>
      </c>
      <c r="AF7476" s="17">
        <v>8</v>
      </c>
      <c r="AG7476" s="17">
        <v>2</v>
      </c>
      <c r="AI7476" s="17" t="s">
        <v>10178</v>
      </c>
      <c r="AM7476" s="17" t="s">
        <v>16</v>
      </c>
      <c r="AN7476" s="17" t="s">
        <v>10763</v>
      </c>
      <c r="AO7476" s="17">
        <v>3</v>
      </c>
      <c r="AP7476" s="17">
        <v>80</v>
      </c>
      <c r="AQ7476" s="17">
        <v>5</v>
      </c>
      <c r="AR7476" s="17" t="s">
        <v>10180</v>
      </c>
      <c r="DN7476" s="17">
        <f>COUNTIF(AU7476:DM7476, "X")</f>
        <v>0</v>
      </c>
    </row>
    <row r="7477" spans="1:118" s="17" customFormat="1">
      <c r="A7477" s="17" t="s">
        <v>11107</v>
      </c>
      <c r="B7477" s="17">
        <v>55</v>
      </c>
      <c r="C7477" s="17">
        <v>182972</v>
      </c>
      <c r="D7477" s="17" t="s">
        <v>5375</v>
      </c>
      <c r="E7477" s="17" t="s">
        <v>134</v>
      </c>
      <c r="H7477" s="309">
        <v>35909</v>
      </c>
      <c r="I7477" s="309">
        <v>43293</v>
      </c>
      <c r="J7477" s="17" t="s">
        <v>3888</v>
      </c>
      <c r="L7477" s="17" t="s">
        <v>11108</v>
      </c>
      <c r="N7477" s="17" t="s">
        <v>14</v>
      </c>
      <c r="O7477" s="17" t="s">
        <v>15</v>
      </c>
      <c r="P7477" s="17">
        <v>45371</v>
      </c>
      <c r="AC7477" s="17" t="s">
        <v>14</v>
      </c>
      <c r="AF7477" s="17">
        <v>8</v>
      </c>
      <c r="AG7477" s="17">
        <v>2</v>
      </c>
      <c r="AI7477" s="17" t="s">
        <v>10178</v>
      </c>
      <c r="AM7477" s="17" t="s">
        <v>16</v>
      </c>
      <c r="AN7477" s="17" t="s">
        <v>10763</v>
      </c>
      <c r="AO7477" s="17">
        <v>3</v>
      </c>
      <c r="AP7477" s="17">
        <v>80</v>
      </c>
      <c r="AQ7477" s="17">
        <v>5</v>
      </c>
      <c r="AR7477" s="17" t="s">
        <v>10180</v>
      </c>
      <c r="DN7477" s="17">
        <f>COUNTIF(AU7477:DM7477, "X")</f>
        <v>0</v>
      </c>
    </row>
    <row r="7478" spans="1:118" s="17" customFormat="1">
      <c r="A7478" s="17" t="s">
        <v>11070</v>
      </c>
      <c r="B7478" s="17">
        <v>55</v>
      </c>
      <c r="C7478" s="17">
        <v>182981</v>
      </c>
      <c r="D7478" s="17" t="s">
        <v>11071</v>
      </c>
      <c r="E7478" s="17" t="s">
        <v>35</v>
      </c>
      <c r="H7478" s="309">
        <v>27303</v>
      </c>
      <c r="I7478" s="309">
        <v>43299</v>
      </c>
      <c r="J7478" s="17" t="s">
        <v>3888</v>
      </c>
      <c r="L7478" s="17" t="s">
        <v>11072</v>
      </c>
      <c r="N7478" s="17" t="s">
        <v>14</v>
      </c>
      <c r="O7478" s="17" t="s">
        <v>15</v>
      </c>
      <c r="P7478" s="17">
        <v>45371</v>
      </c>
      <c r="AC7478" s="17" t="s">
        <v>14</v>
      </c>
      <c r="AF7478" s="17">
        <v>8</v>
      </c>
      <c r="AG7478" s="17">
        <v>2</v>
      </c>
      <c r="AI7478" s="17" t="s">
        <v>10178</v>
      </c>
      <c r="AM7478" s="17" t="s">
        <v>16</v>
      </c>
      <c r="AN7478" s="17" t="s">
        <v>10763</v>
      </c>
      <c r="AO7478" s="17">
        <v>3</v>
      </c>
      <c r="AP7478" s="17">
        <v>80</v>
      </c>
      <c r="AQ7478" s="17">
        <v>5</v>
      </c>
      <c r="AR7478" s="17" t="s">
        <v>10180</v>
      </c>
      <c r="DN7478" s="17">
        <f>COUNTIF(AU7478:DM7478, "X")</f>
        <v>0</v>
      </c>
    </row>
    <row r="7479" spans="1:118" s="17" customFormat="1">
      <c r="A7479" s="17" t="s">
        <v>10563</v>
      </c>
      <c r="B7479" s="17">
        <v>55</v>
      </c>
      <c r="C7479" s="17">
        <v>134843</v>
      </c>
      <c r="D7479" s="17" t="s">
        <v>164</v>
      </c>
      <c r="E7479" s="17" t="s">
        <v>122</v>
      </c>
      <c r="F7479" s="17" t="s">
        <v>228</v>
      </c>
      <c r="H7479" s="309">
        <v>31840</v>
      </c>
      <c r="I7479" s="309">
        <v>43299</v>
      </c>
      <c r="J7479" s="17" t="s">
        <v>3888</v>
      </c>
      <c r="L7479" s="17" t="s">
        <v>10564</v>
      </c>
      <c r="N7479" s="17" t="s">
        <v>14</v>
      </c>
      <c r="O7479" s="17" t="s">
        <v>15</v>
      </c>
      <c r="P7479" s="17">
        <v>45371</v>
      </c>
      <c r="Q7479" s="17">
        <v>1511</v>
      </c>
      <c r="AC7479" s="17" t="s">
        <v>14</v>
      </c>
      <c r="AF7479" s="17">
        <v>8</v>
      </c>
      <c r="AG7479" s="17">
        <v>2</v>
      </c>
      <c r="AI7479" s="17" t="s">
        <v>10178</v>
      </c>
      <c r="AM7479" s="17" t="s">
        <v>193</v>
      </c>
      <c r="AN7479" s="17" t="s">
        <v>10381</v>
      </c>
      <c r="AO7479" s="17">
        <v>3</v>
      </c>
      <c r="AP7479" s="17">
        <v>80</v>
      </c>
      <c r="AQ7479" s="17">
        <v>5</v>
      </c>
      <c r="AR7479" s="17" t="s">
        <v>10180</v>
      </c>
      <c r="BH7479" s="17" t="s">
        <v>3901</v>
      </c>
      <c r="BK7479" s="17" t="s">
        <v>3901</v>
      </c>
      <c r="CH7479" s="17" t="s">
        <v>3901</v>
      </c>
      <c r="CN7479" s="17" t="s">
        <v>3901</v>
      </c>
      <c r="DN7479" s="17">
        <f>COUNTIF(AU7479:DM7479, "X")</f>
        <v>4</v>
      </c>
    </row>
    <row r="7480" spans="1:118" s="17" customFormat="1">
      <c r="A7480" s="17" t="s">
        <v>10983</v>
      </c>
      <c r="B7480" s="17">
        <v>55</v>
      </c>
      <c r="C7480" s="17">
        <v>182982</v>
      </c>
      <c r="D7480" s="17" t="s">
        <v>10984</v>
      </c>
      <c r="E7480" s="17" t="s">
        <v>6288</v>
      </c>
      <c r="H7480" s="309">
        <v>32881</v>
      </c>
      <c r="I7480" s="309">
        <v>43299</v>
      </c>
      <c r="J7480" s="17" t="s">
        <v>3888</v>
      </c>
      <c r="L7480" s="17" t="s">
        <v>10951</v>
      </c>
      <c r="N7480" s="17" t="s">
        <v>14</v>
      </c>
      <c r="O7480" s="17" t="s">
        <v>15</v>
      </c>
      <c r="P7480" s="17">
        <v>45371</v>
      </c>
      <c r="AC7480" s="17" t="s">
        <v>14</v>
      </c>
      <c r="AF7480" s="17">
        <v>8</v>
      </c>
      <c r="AG7480" s="17">
        <v>2</v>
      </c>
      <c r="AI7480" s="17" t="s">
        <v>10178</v>
      </c>
      <c r="AM7480" s="17" t="s">
        <v>16</v>
      </c>
      <c r="AN7480" s="17" t="s">
        <v>10763</v>
      </c>
      <c r="AO7480" s="17">
        <v>3</v>
      </c>
      <c r="AP7480" s="17">
        <v>80</v>
      </c>
      <c r="AQ7480" s="17">
        <v>5</v>
      </c>
      <c r="AR7480" s="17" t="s">
        <v>10180</v>
      </c>
      <c r="DN7480" s="17">
        <f>COUNTIF(AU7480:DM7480, "X")</f>
        <v>0</v>
      </c>
    </row>
    <row r="7481" spans="1:118" s="17" customFormat="1">
      <c r="A7481" s="17" t="s">
        <v>11044</v>
      </c>
      <c r="B7481" s="17">
        <v>55</v>
      </c>
      <c r="C7481" s="17">
        <v>182983</v>
      </c>
      <c r="D7481" s="17" t="s">
        <v>209</v>
      </c>
      <c r="E7481" s="17" t="s">
        <v>842</v>
      </c>
      <c r="H7481" s="309">
        <v>28636</v>
      </c>
      <c r="I7481" s="309">
        <v>43299</v>
      </c>
      <c r="J7481" s="17" t="s">
        <v>3888</v>
      </c>
      <c r="L7481" s="17" t="s">
        <v>11045</v>
      </c>
      <c r="N7481" s="17" t="s">
        <v>14</v>
      </c>
      <c r="O7481" s="17" t="s">
        <v>15</v>
      </c>
      <c r="P7481" s="17">
        <v>45371</v>
      </c>
      <c r="AC7481" s="17" t="s">
        <v>14</v>
      </c>
      <c r="AF7481" s="17">
        <v>8</v>
      </c>
      <c r="AG7481" s="17">
        <v>2</v>
      </c>
      <c r="AI7481" s="17" t="s">
        <v>10178</v>
      </c>
      <c r="AM7481" s="17" t="s">
        <v>16</v>
      </c>
      <c r="AN7481" s="17" t="s">
        <v>10763</v>
      </c>
      <c r="AO7481" s="17">
        <v>3</v>
      </c>
      <c r="AP7481" s="17">
        <v>80</v>
      </c>
      <c r="AQ7481" s="17">
        <v>5</v>
      </c>
      <c r="AR7481" s="17" t="s">
        <v>10180</v>
      </c>
      <c r="DN7481" s="17">
        <f>COUNTIF(AU7481:DM7481, "X")</f>
        <v>0</v>
      </c>
    </row>
    <row r="7482" spans="1:118" s="17" customFormat="1">
      <c r="A7482" s="17" t="s">
        <v>11053</v>
      </c>
      <c r="B7482" s="17">
        <v>55</v>
      </c>
      <c r="C7482" s="17">
        <v>182984</v>
      </c>
      <c r="D7482" s="17" t="s">
        <v>11054</v>
      </c>
      <c r="E7482" s="17" t="s">
        <v>35</v>
      </c>
      <c r="H7482" s="309">
        <v>23682</v>
      </c>
      <c r="I7482" s="309">
        <v>43305</v>
      </c>
      <c r="J7482" s="17" t="s">
        <v>3888</v>
      </c>
      <c r="L7482" s="17" t="s">
        <v>11055</v>
      </c>
      <c r="N7482" s="17" t="s">
        <v>14</v>
      </c>
      <c r="O7482" s="17" t="s">
        <v>15</v>
      </c>
      <c r="P7482" s="17">
        <v>45371</v>
      </c>
      <c r="AC7482" s="17" t="s">
        <v>14</v>
      </c>
      <c r="AF7482" s="17">
        <v>8</v>
      </c>
      <c r="AG7482" s="17">
        <v>2</v>
      </c>
      <c r="AI7482" s="17" t="s">
        <v>10178</v>
      </c>
      <c r="AM7482" s="17" t="s">
        <v>16</v>
      </c>
      <c r="AN7482" s="17" t="s">
        <v>10763</v>
      </c>
      <c r="AO7482" s="17">
        <v>3</v>
      </c>
      <c r="AP7482" s="17">
        <v>80</v>
      </c>
      <c r="AQ7482" s="17">
        <v>5</v>
      </c>
      <c r="AR7482" s="17" t="s">
        <v>10180</v>
      </c>
      <c r="DN7482" s="17">
        <f>COUNTIF(AU7482:DM7482, "X")</f>
        <v>0</v>
      </c>
    </row>
    <row r="7483" spans="1:118" s="17" customFormat="1">
      <c r="A7483" s="17" t="s">
        <v>10814</v>
      </c>
      <c r="B7483" s="17">
        <v>55</v>
      </c>
      <c r="C7483" s="17">
        <v>182985</v>
      </c>
      <c r="D7483" s="17" t="s">
        <v>61</v>
      </c>
      <c r="E7483" s="17" t="s">
        <v>10815</v>
      </c>
      <c r="H7483" s="309">
        <v>34686</v>
      </c>
      <c r="I7483" s="309">
        <v>43305</v>
      </c>
      <c r="J7483" s="17" t="s">
        <v>3888</v>
      </c>
      <c r="L7483" s="17" t="s">
        <v>10816</v>
      </c>
      <c r="N7483" s="17" t="s">
        <v>14</v>
      </c>
      <c r="O7483" s="17" t="s">
        <v>15</v>
      </c>
      <c r="P7483" s="17">
        <v>45371</v>
      </c>
      <c r="AC7483" s="17" t="s">
        <v>14</v>
      </c>
      <c r="AF7483" s="17">
        <v>8</v>
      </c>
      <c r="AG7483" s="17">
        <v>2</v>
      </c>
      <c r="AI7483" s="17" t="s">
        <v>10178</v>
      </c>
      <c r="AM7483" s="17" t="s">
        <v>16</v>
      </c>
      <c r="AN7483" s="17" t="s">
        <v>10763</v>
      </c>
      <c r="AO7483" s="17">
        <v>3</v>
      </c>
      <c r="AP7483" s="17">
        <v>80</v>
      </c>
      <c r="AQ7483" s="17">
        <v>5</v>
      </c>
      <c r="AR7483" s="17" t="s">
        <v>10180</v>
      </c>
      <c r="DN7483" s="17">
        <f>COUNTIF(AU7483:DM7483, "X")</f>
        <v>0</v>
      </c>
    </row>
    <row r="7484" spans="1:118" s="17" customFormat="1">
      <c r="A7484" s="17" t="s">
        <v>10965</v>
      </c>
      <c r="B7484" s="17">
        <v>55</v>
      </c>
      <c r="C7484" s="17">
        <v>182988</v>
      </c>
      <c r="D7484" s="17" t="s">
        <v>532</v>
      </c>
      <c r="E7484" s="17" t="s">
        <v>443</v>
      </c>
      <c r="H7484" s="309">
        <v>33005</v>
      </c>
      <c r="I7484" s="309">
        <v>43305</v>
      </c>
      <c r="J7484" s="17" t="s">
        <v>3888</v>
      </c>
      <c r="L7484" s="17" t="s">
        <v>10966</v>
      </c>
      <c r="N7484" s="17" t="s">
        <v>14</v>
      </c>
      <c r="O7484" s="17" t="s">
        <v>15</v>
      </c>
      <c r="P7484" s="17">
        <v>45371</v>
      </c>
      <c r="AC7484" s="17" t="s">
        <v>14</v>
      </c>
      <c r="AF7484" s="17">
        <v>8</v>
      </c>
      <c r="AG7484" s="17">
        <v>2</v>
      </c>
      <c r="AI7484" s="17" t="s">
        <v>10178</v>
      </c>
      <c r="AM7484" s="17" t="s">
        <v>16</v>
      </c>
      <c r="AN7484" s="17" t="s">
        <v>10763</v>
      </c>
      <c r="AO7484" s="17">
        <v>3</v>
      </c>
      <c r="AP7484" s="17">
        <v>80</v>
      </c>
      <c r="AQ7484" s="17">
        <v>5</v>
      </c>
      <c r="AR7484" s="17" t="s">
        <v>10180</v>
      </c>
      <c r="DN7484" s="17">
        <f>COUNTIF(AU7484:DM7484, "X")</f>
        <v>0</v>
      </c>
    </row>
    <row r="7485" spans="1:118" s="17" customFormat="1">
      <c r="A7485" s="17" t="s">
        <v>19420</v>
      </c>
      <c r="B7485" s="17">
        <v>55</v>
      </c>
      <c r="C7485" s="17">
        <v>182989</v>
      </c>
      <c r="D7485" s="17" t="s">
        <v>8351</v>
      </c>
      <c r="E7485" s="17" t="s">
        <v>19421</v>
      </c>
      <c r="H7485" s="309">
        <v>34173</v>
      </c>
      <c r="I7485" s="309">
        <v>43305</v>
      </c>
      <c r="J7485" s="17" t="s">
        <v>3888</v>
      </c>
      <c r="L7485" s="17" t="s">
        <v>19422</v>
      </c>
      <c r="N7485" s="17" t="s">
        <v>31</v>
      </c>
      <c r="O7485" s="17" t="s">
        <v>15</v>
      </c>
      <c r="P7485" s="17">
        <v>45373</v>
      </c>
      <c r="AF7485" s="17">
        <v>15</v>
      </c>
      <c r="AG7485" s="17">
        <v>2</v>
      </c>
      <c r="AH7485" s="17" t="s">
        <v>11926</v>
      </c>
      <c r="AK7485" s="17" t="s">
        <v>11927</v>
      </c>
      <c r="AM7485" s="17" t="s">
        <v>34</v>
      </c>
      <c r="AN7485" s="17" t="s">
        <v>19238</v>
      </c>
      <c r="AO7485" s="17">
        <v>3</v>
      </c>
      <c r="AP7485" s="17">
        <v>80</v>
      </c>
      <c r="AQ7485" s="17">
        <v>5</v>
      </c>
      <c r="AR7485" s="17" t="s">
        <v>19239</v>
      </c>
      <c r="DN7485" s="17">
        <f>COUNTIF(AU7485:DM7485, "X")</f>
        <v>0</v>
      </c>
    </row>
    <row r="7486" spans="1:118" s="17" customFormat="1">
      <c r="A7486" s="17" t="s">
        <v>11197</v>
      </c>
      <c r="B7486" s="17">
        <v>55</v>
      </c>
      <c r="C7486" s="17">
        <v>182994</v>
      </c>
      <c r="D7486" s="17" t="s">
        <v>11198</v>
      </c>
      <c r="E7486" s="17" t="s">
        <v>854</v>
      </c>
      <c r="H7486" s="309">
        <v>24703</v>
      </c>
      <c r="I7486" s="309">
        <v>43305</v>
      </c>
      <c r="J7486" s="17" t="s">
        <v>3888</v>
      </c>
      <c r="L7486" s="17" t="s">
        <v>11199</v>
      </c>
      <c r="N7486" s="17" t="s">
        <v>14</v>
      </c>
      <c r="O7486" s="17" t="s">
        <v>15</v>
      </c>
      <c r="P7486" s="17">
        <v>45371</v>
      </c>
      <c r="AC7486" s="17" t="s">
        <v>14</v>
      </c>
      <c r="AF7486" s="17">
        <v>15</v>
      </c>
      <c r="AG7486" s="17">
        <v>2</v>
      </c>
      <c r="AI7486" s="17" t="s">
        <v>10178</v>
      </c>
      <c r="AM7486" s="17" t="s">
        <v>16</v>
      </c>
      <c r="AN7486" s="17" t="s">
        <v>10763</v>
      </c>
      <c r="AO7486" s="17">
        <v>3</v>
      </c>
      <c r="AP7486" s="17">
        <v>80</v>
      </c>
      <c r="AQ7486" s="17">
        <v>5</v>
      </c>
      <c r="AR7486" s="17" t="s">
        <v>10180</v>
      </c>
      <c r="DN7486" s="17">
        <f>COUNTIF(AU7486:DM7486, "X")</f>
        <v>0</v>
      </c>
    </row>
    <row r="7487" spans="1:118" s="17" customFormat="1">
      <c r="A7487" s="17" t="s">
        <v>8938</v>
      </c>
      <c r="B7487" s="17">
        <v>55</v>
      </c>
      <c r="C7487" s="17">
        <v>183000</v>
      </c>
      <c r="D7487" s="17" t="s">
        <v>8939</v>
      </c>
      <c r="E7487" s="17" t="s">
        <v>224</v>
      </c>
      <c r="F7487" s="17" t="s">
        <v>48</v>
      </c>
      <c r="H7487" s="309">
        <v>32908</v>
      </c>
      <c r="I7487" s="309">
        <v>43312</v>
      </c>
      <c r="J7487" s="17" t="s">
        <v>3888</v>
      </c>
      <c r="L7487" s="17" t="s">
        <v>8940</v>
      </c>
      <c r="N7487" s="17" t="s">
        <v>19</v>
      </c>
      <c r="O7487" s="17" t="s">
        <v>15</v>
      </c>
      <c r="P7487" s="17">
        <v>45356</v>
      </c>
      <c r="Q7487" s="17">
        <v>1628</v>
      </c>
      <c r="AC7487" s="17" t="s">
        <v>3890</v>
      </c>
      <c r="AD7487" s="17" t="s">
        <v>3891</v>
      </c>
      <c r="AF7487" s="17">
        <v>15</v>
      </c>
      <c r="AG7487" s="17">
        <v>2</v>
      </c>
      <c r="AM7487" s="17" t="s">
        <v>2608</v>
      </c>
      <c r="AN7487" s="17" t="s">
        <v>8704</v>
      </c>
      <c r="AO7487" s="17">
        <v>3</v>
      </c>
      <c r="AP7487" s="17">
        <v>80</v>
      </c>
      <c r="AQ7487" s="17">
        <v>5</v>
      </c>
      <c r="AT7487" s="17" t="s">
        <v>7979</v>
      </c>
      <c r="CC7487" s="17" t="s">
        <v>3901</v>
      </c>
      <c r="CU7487" s="17" t="s">
        <v>3901</v>
      </c>
      <c r="DN7487" s="17">
        <f>COUNTIF(AU7487:DM7487, "X")</f>
        <v>2</v>
      </c>
    </row>
    <row r="7488" spans="1:118" s="17" customFormat="1">
      <c r="A7488" s="17" t="s">
        <v>17764</v>
      </c>
      <c r="B7488" s="17">
        <v>55</v>
      </c>
      <c r="C7488" s="17">
        <v>183001</v>
      </c>
      <c r="D7488" s="17" t="s">
        <v>4003</v>
      </c>
      <c r="E7488" s="17" t="s">
        <v>125</v>
      </c>
      <c r="F7488" s="17" t="s">
        <v>135</v>
      </c>
      <c r="H7488" s="309">
        <v>22853</v>
      </c>
      <c r="I7488" s="309">
        <v>43308</v>
      </c>
      <c r="J7488" s="17" t="s">
        <v>3888</v>
      </c>
      <c r="L7488" s="17" t="s">
        <v>17765</v>
      </c>
      <c r="M7488" s="17" t="s">
        <v>17766</v>
      </c>
      <c r="N7488" s="17" t="s">
        <v>14</v>
      </c>
      <c r="O7488" s="17" t="s">
        <v>15</v>
      </c>
      <c r="P7488" s="17">
        <v>45371</v>
      </c>
      <c r="AF7488" s="17">
        <v>15</v>
      </c>
      <c r="AG7488" s="17">
        <v>2</v>
      </c>
      <c r="AH7488" s="17" t="s">
        <v>11926</v>
      </c>
      <c r="AK7488" s="17" t="s">
        <v>17298</v>
      </c>
      <c r="AM7488" s="17" t="s">
        <v>71</v>
      </c>
      <c r="AN7488" s="17" t="s">
        <v>17760</v>
      </c>
      <c r="AO7488" s="17">
        <v>3</v>
      </c>
      <c r="AP7488" s="17">
        <v>80</v>
      </c>
      <c r="AQ7488" s="17">
        <v>5</v>
      </c>
      <c r="AR7488" s="17" t="s">
        <v>17300</v>
      </c>
      <c r="BQ7488" s="17" t="s">
        <v>30</v>
      </c>
      <c r="BS7488" s="17" t="s">
        <v>3901</v>
      </c>
      <c r="CH7488" s="17" t="s">
        <v>3901</v>
      </c>
      <c r="DN7488" s="17">
        <f>COUNTIF(AU7488:DM7488, "X")</f>
        <v>2</v>
      </c>
    </row>
    <row r="7489" spans="1:118" s="17" customFormat="1">
      <c r="A7489" s="17" t="s">
        <v>17935</v>
      </c>
      <c r="B7489" s="17">
        <v>55</v>
      </c>
      <c r="C7489" s="17">
        <v>183006</v>
      </c>
      <c r="D7489" s="17" t="s">
        <v>17936</v>
      </c>
      <c r="E7489" s="17" t="s">
        <v>333</v>
      </c>
      <c r="F7489" s="17" t="s">
        <v>70</v>
      </c>
      <c r="H7489" s="309">
        <v>27592</v>
      </c>
      <c r="I7489" s="309">
        <v>43313</v>
      </c>
      <c r="J7489" s="17" t="s">
        <v>3888</v>
      </c>
      <c r="L7489" s="17" t="s">
        <v>17937</v>
      </c>
      <c r="N7489" s="17" t="s">
        <v>14</v>
      </c>
      <c r="O7489" s="17" t="s">
        <v>15</v>
      </c>
      <c r="P7489" s="17">
        <v>45371</v>
      </c>
      <c r="AF7489" s="17">
        <v>8</v>
      </c>
      <c r="AG7489" s="17">
        <v>2</v>
      </c>
      <c r="AH7489" s="17" t="s">
        <v>11926</v>
      </c>
      <c r="AK7489" s="17" t="s">
        <v>17298</v>
      </c>
      <c r="AM7489" s="17" t="s">
        <v>51</v>
      </c>
      <c r="AN7489" s="17" t="s">
        <v>17933</v>
      </c>
      <c r="AO7489" s="17">
        <v>3</v>
      </c>
      <c r="AP7489" s="17">
        <v>80</v>
      </c>
      <c r="AQ7489" s="17">
        <v>5</v>
      </c>
      <c r="AR7489" s="17" t="s">
        <v>17300</v>
      </c>
      <c r="BS7489" s="17" t="s">
        <v>3901</v>
      </c>
      <c r="CH7489" s="17" t="s">
        <v>3901</v>
      </c>
      <c r="DN7489" s="17">
        <f>COUNTIF(AU7489:DM7489, "X")</f>
        <v>2</v>
      </c>
    </row>
    <row r="7490" spans="1:118" s="17" customFormat="1">
      <c r="A7490" s="17" t="s">
        <v>11540</v>
      </c>
      <c r="B7490" s="17">
        <v>55</v>
      </c>
      <c r="C7490" s="17">
        <v>183009</v>
      </c>
      <c r="D7490" s="17" t="s">
        <v>11541</v>
      </c>
      <c r="E7490" s="17" t="s">
        <v>578</v>
      </c>
      <c r="F7490" s="17" t="s">
        <v>5931</v>
      </c>
      <c r="H7490" s="309">
        <v>36356</v>
      </c>
      <c r="I7490" s="309">
        <v>43312</v>
      </c>
      <c r="J7490" s="17" t="s">
        <v>3888</v>
      </c>
      <c r="L7490" s="17" t="s">
        <v>11542</v>
      </c>
      <c r="N7490" s="17" t="s">
        <v>14</v>
      </c>
      <c r="O7490" s="17" t="s">
        <v>15</v>
      </c>
      <c r="P7490" s="17">
        <v>45371</v>
      </c>
      <c r="AC7490" s="17" t="s">
        <v>14</v>
      </c>
      <c r="AF7490" s="17">
        <v>8</v>
      </c>
      <c r="AG7490" s="17">
        <v>2</v>
      </c>
      <c r="AI7490" s="17" t="s">
        <v>10178</v>
      </c>
      <c r="AM7490" s="17" t="s">
        <v>68</v>
      </c>
      <c r="AN7490" s="17" t="s">
        <v>11517</v>
      </c>
      <c r="AO7490" s="17">
        <v>3</v>
      </c>
      <c r="AP7490" s="17">
        <v>80</v>
      </c>
      <c r="AQ7490" s="17">
        <v>5</v>
      </c>
      <c r="AR7490" s="17" t="s">
        <v>10180</v>
      </c>
      <c r="DF7490" s="17" t="s">
        <v>3901</v>
      </c>
      <c r="DN7490" s="17">
        <f>COUNTIF(AU7490:DM7490, "X")</f>
        <v>1</v>
      </c>
    </row>
    <row r="7491" spans="1:118" s="17" customFormat="1">
      <c r="A7491" s="17" t="s">
        <v>11090</v>
      </c>
      <c r="B7491" s="17">
        <v>55</v>
      </c>
      <c r="C7491" s="17">
        <v>183010</v>
      </c>
      <c r="D7491" s="17" t="s">
        <v>11091</v>
      </c>
      <c r="E7491" s="17" t="s">
        <v>343</v>
      </c>
      <c r="F7491" s="17" t="s">
        <v>84</v>
      </c>
      <c r="H7491" s="309">
        <v>31112</v>
      </c>
      <c r="I7491" s="309">
        <v>43312</v>
      </c>
      <c r="J7491" s="17" t="s">
        <v>3888</v>
      </c>
      <c r="L7491" s="17" t="s">
        <v>11092</v>
      </c>
      <c r="N7491" s="17" t="s">
        <v>14</v>
      </c>
      <c r="O7491" s="17" t="s">
        <v>15</v>
      </c>
      <c r="P7491" s="17">
        <v>45371</v>
      </c>
      <c r="AC7491" s="17" t="s">
        <v>14</v>
      </c>
      <c r="AF7491" s="17">
        <v>8</v>
      </c>
      <c r="AG7491" s="17">
        <v>2</v>
      </c>
      <c r="AI7491" s="17" t="s">
        <v>10178</v>
      </c>
      <c r="AM7491" s="17" t="s">
        <v>16</v>
      </c>
      <c r="AN7491" s="17" t="s">
        <v>10763</v>
      </c>
      <c r="AO7491" s="17">
        <v>3</v>
      </c>
      <c r="AP7491" s="17">
        <v>80</v>
      </c>
      <c r="AQ7491" s="17">
        <v>5</v>
      </c>
      <c r="AR7491" s="17" t="s">
        <v>10180</v>
      </c>
      <c r="CQ7491" s="17" t="s">
        <v>3901</v>
      </c>
      <c r="CU7491" s="17" t="s">
        <v>3901</v>
      </c>
      <c r="DN7491" s="17">
        <f>COUNTIF(AU7491:DM7491, "X")</f>
        <v>2</v>
      </c>
    </row>
    <row r="7492" spans="1:118" s="17" customFormat="1">
      <c r="A7492" s="17" t="s">
        <v>13083</v>
      </c>
      <c r="B7492" s="17">
        <v>55</v>
      </c>
      <c r="C7492" s="17">
        <v>183032</v>
      </c>
      <c r="D7492" s="17" t="s">
        <v>13084</v>
      </c>
      <c r="E7492" s="17" t="s">
        <v>5593</v>
      </c>
      <c r="H7492" s="309">
        <v>30884</v>
      </c>
      <c r="I7492" s="309">
        <v>43315</v>
      </c>
      <c r="J7492" s="17" t="s">
        <v>3888</v>
      </c>
      <c r="L7492" s="17" t="s">
        <v>13085</v>
      </c>
      <c r="N7492" s="17" t="s">
        <v>31</v>
      </c>
      <c r="O7492" s="17" t="s">
        <v>15</v>
      </c>
      <c r="P7492" s="17">
        <v>45373</v>
      </c>
      <c r="AC7492" s="17" t="s">
        <v>9895</v>
      </c>
      <c r="AF7492" s="17">
        <v>8</v>
      </c>
      <c r="AG7492" s="17">
        <v>2</v>
      </c>
      <c r="AH7492" s="17" t="s">
        <v>11926</v>
      </c>
      <c r="AK7492" s="17" t="s">
        <v>11927</v>
      </c>
      <c r="AM7492" s="17" t="s">
        <v>59</v>
      </c>
      <c r="AN7492" s="17" t="s">
        <v>12989</v>
      </c>
      <c r="AO7492" s="17">
        <v>3</v>
      </c>
      <c r="AP7492" s="17">
        <v>80</v>
      </c>
      <c r="AQ7492" s="17">
        <v>5</v>
      </c>
      <c r="AR7492" s="17" t="s">
        <v>11941</v>
      </c>
      <c r="AT7492" s="17" t="s">
        <v>12990</v>
      </c>
      <c r="DN7492" s="17">
        <f>COUNTIF(AU7492:DM7492, "X")</f>
        <v>0</v>
      </c>
    </row>
    <row r="7493" spans="1:118" s="17" customFormat="1">
      <c r="A7493" s="17" t="s">
        <v>8611</v>
      </c>
      <c r="B7493" s="17">
        <v>55</v>
      </c>
      <c r="C7493" s="17">
        <v>183033</v>
      </c>
      <c r="D7493" s="17" t="s">
        <v>8612</v>
      </c>
      <c r="E7493" s="17" t="s">
        <v>122</v>
      </c>
      <c r="F7493" s="17" t="s">
        <v>8613</v>
      </c>
      <c r="H7493" s="309">
        <v>36096</v>
      </c>
      <c r="I7493" s="309">
        <v>43315</v>
      </c>
      <c r="J7493" s="17" t="s">
        <v>3888</v>
      </c>
      <c r="L7493" s="17" t="s">
        <v>8614</v>
      </c>
      <c r="N7493" s="17" t="s">
        <v>19</v>
      </c>
      <c r="O7493" s="17" t="s">
        <v>15</v>
      </c>
      <c r="P7493" s="17">
        <v>45356</v>
      </c>
      <c r="AC7493" s="17" t="s">
        <v>3890</v>
      </c>
      <c r="AD7493" s="17" t="s">
        <v>3891</v>
      </c>
      <c r="AF7493" s="17">
        <v>8</v>
      </c>
      <c r="AG7493" s="17">
        <v>2</v>
      </c>
      <c r="AM7493" s="17" t="s">
        <v>2607</v>
      </c>
      <c r="AN7493" s="17" t="s">
        <v>8305</v>
      </c>
      <c r="AO7493" s="17">
        <v>3</v>
      </c>
      <c r="AP7493" s="17">
        <v>80</v>
      </c>
      <c r="AQ7493" s="17">
        <v>5</v>
      </c>
      <c r="AT7493" s="17" t="s">
        <v>7979</v>
      </c>
      <c r="DN7493" s="17">
        <f>COUNTIF(AU7493:DM7493, "X")</f>
        <v>0</v>
      </c>
    </row>
    <row r="7494" spans="1:118" s="17" customFormat="1">
      <c r="A7494" s="17" t="s">
        <v>21167</v>
      </c>
      <c r="B7494" s="17">
        <v>55</v>
      </c>
      <c r="C7494" s="17">
        <v>183035</v>
      </c>
      <c r="D7494" s="17" t="s">
        <v>554</v>
      </c>
      <c r="E7494" s="17" t="s">
        <v>4334</v>
      </c>
      <c r="F7494" s="17" t="s">
        <v>10973</v>
      </c>
      <c r="H7494" s="309">
        <v>34165</v>
      </c>
      <c r="I7494" s="309">
        <v>43314</v>
      </c>
      <c r="J7494" s="17" t="s">
        <v>3888</v>
      </c>
      <c r="L7494" s="17" t="s">
        <v>21085</v>
      </c>
      <c r="N7494" s="17" t="s">
        <v>80</v>
      </c>
      <c r="O7494" s="17" t="s">
        <v>15</v>
      </c>
      <c r="P7494" s="17">
        <v>45308</v>
      </c>
      <c r="Q7494" s="17">
        <v>1106</v>
      </c>
      <c r="AF7494" s="17">
        <v>15</v>
      </c>
      <c r="AG7494" s="17">
        <v>2</v>
      </c>
      <c r="AI7494" s="17" t="s">
        <v>20851</v>
      </c>
      <c r="AM7494" s="17" t="s">
        <v>81</v>
      </c>
      <c r="AN7494" s="17" t="s">
        <v>21035</v>
      </c>
      <c r="AO7494" s="17">
        <v>3</v>
      </c>
      <c r="AP7494" s="17">
        <v>80</v>
      </c>
      <c r="AQ7494" s="17">
        <v>5</v>
      </c>
      <c r="AR7494" s="17" t="s">
        <v>20671</v>
      </c>
      <c r="AS7494" s="17" t="s">
        <v>21036</v>
      </c>
      <c r="DN7494" s="17">
        <f>COUNTIF(AU7494:DM7494, "X")</f>
        <v>0</v>
      </c>
    </row>
    <row r="7495" spans="1:118" s="17" customFormat="1">
      <c r="A7495" s="17" t="s">
        <v>4772</v>
      </c>
      <c r="B7495" s="17">
        <v>55</v>
      </c>
      <c r="C7495" s="17">
        <v>183039</v>
      </c>
      <c r="D7495" s="17" t="s">
        <v>4773</v>
      </c>
      <c r="E7495" s="17" t="s">
        <v>350</v>
      </c>
      <c r="F7495" s="17" t="s">
        <v>135</v>
      </c>
      <c r="H7495" s="309">
        <v>33174</v>
      </c>
      <c r="I7495" s="309">
        <v>43315</v>
      </c>
      <c r="J7495" s="17" t="s">
        <v>3888</v>
      </c>
      <c r="L7495" s="17" t="s">
        <v>4774</v>
      </c>
      <c r="N7495" s="17" t="s">
        <v>19</v>
      </c>
      <c r="O7495" s="17" t="s">
        <v>15</v>
      </c>
      <c r="P7495" s="17">
        <v>45356</v>
      </c>
      <c r="AC7495" s="17" t="s">
        <v>3890</v>
      </c>
      <c r="AD7495" s="17" t="s">
        <v>3891</v>
      </c>
      <c r="AF7495" s="17">
        <v>8</v>
      </c>
      <c r="AG7495" s="17">
        <v>2</v>
      </c>
      <c r="AM7495" s="17" t="s">
        <v>2602</v>
      </c>
      <c r="AN7495" s="17" t="s">
        <v>4371</v>
      </c>
      <c r="AO7495" s="17">
        <v>3</v>
      </c>
      <c r="AP7495" s="17">
        <v>80</v>
      </c>
      <c r="AQ7495" s="17">
        <v>5</v>
      </c>
      <c r="AT7495" s="17" t="s">
        <v>3893</v>
      </c>
      <c r="CR7495" s="17" t="s">
        <v>21</v>
      </c>
      <c r="DN7495" s="17">
        <f>COUNTIF(AU7495:DM7495, "X")</f>
        <v>0</v>
      </c>
    </row>
    <row r="7496" spans="1:118" s="17" customFormat="1">
      <c r="A7496" s="17" t="s">
        <v>25375</v>
      </c>
      <c r="B7496" s="17">
        <v>55</v>
      </c>
      <c r="C7496" s="17">
        <v>183043</v>
      </c>
      <c r="D7496" s="17" t="s">
        <v>3939</v>
      </c>
      <c r="E7496" s="17" t="s">
        <v>25376</v>
      </c>
      <c r="F7496" s="17" t="s">
        <v>25377</v>
      </c>
      <c r="H7496" s="309">
        <v>36671</v>
      </c>
      <c r="I7496" s="309">
        <v>43313</v>
      </c>
      <c r="J7496" s="17" t="s">
        <v>3888</v>
      </c>
      <c r="L7496" s="17" t="s">
        <v>1069</v>
      </c>
      <c r="M7496" s="17" t="s">
        <v>14243</v>
      </c>
      <c r="N7496" s="17" t="s">
        <v>31</v>
      </c>
      <c r="O7496" s="17" t="s">
        <v>15</v>
      </c>
      <c r="P7496" s="17">
        <v>45373</v>
      </c>
      <c r="Q7496" s="17">
        <v>8328</v>
      </c>
      <c r="AC7496" s="17" t="s">
        <v>9895</v>
      </c>
      <c r="AD7496" s="17" t="s">
        <v>9896</v>
      </c>
      <c r="AF7496" s="17">
        <v>8</v>
      </c>
      <c r="AG7496" s="17">
        <v>2</v>
      </c>
      <c r="AM7496" s="17" t="s">
        <v>67</v>
      </c>
      <c r="AN7496" s="17" t="s">
        <v>25087</v>
      </c>
      <c r="AO7496" s="17">
        <v>3</v>
      </c>
      <c r="AP7496" s="17">
        <v>80</v>
      </c>
      <c r="AQ7496" s="17">
        <v>5</v>
      </c>
      <c r="AR7496" s="17" t="s">
        <v>9898</v>
      </c>
      <c r="AT7496" s="17" t="s">
        <v>16072</v>
      </c>
      <c r="DN7496" s="17">
        <f>COUNTIF(AU7496:DM7496, "X")</f>
        <v>0</v>
      </c>
    </row>
    <row r="7497" spans="1:118" s="17" customFormat="1">
      <c r="A7497" s="17" t="s">
        <v>16918</v>
      </c>
      <c r="B7497" s="17">
        <v>55</v>
      </c>
      <c r="C7497" s="17">
        <v>183044</v>
      </c>
      <c r="D7497" s="17" t="s">
        <v>16919</v>
      </c>
      <c r="E7497" s="17" t="s">
        <v>7873</v>
      </c>
      <c r="F7497" s="17" t="s">
        <v>99</v>
      </c>
      <c r="H7497" s="309">
        <v>24461</v>
      </c>
      <c r="I7497" s="309">
        <v>43312</v>
      </c>
      <c r="J7497" s="17" t="s">
        <v>3888</v>
      </c>
      <c r="L7497" s="17" t="s">
        <v>16910</v>
      </c>
      <c r="N7497" s="17" t="s">
        <v>31</v>
      </c>
      <c r="O7497" s="17" t="s">
        <v>15</v>
      </c>
      <c r="P7497" s="17">
        <v>45373</v>
      </c>
      <c r="AC7497" s="17" t="s">
        <v>9895</v>
      </c>
      <c r="AD7497" s="17" t="s">
        <v>9896</v>
      </c>
      <c r="AF7497" s="17">
        <v>15</v>
      </c>
      <c r="AG7497" s="17">
        <v>2</v>
      </c>
      <c r="AM7497" s="17" t="s">
        <v>220</v>
      </c>
      <c r="AN7497" s="17" t="s">
        <v>16782</v>
      </c>
      <c r="AO7497" s="17">
        <v>3</v>
      </c>
      <c r="AP7497" s="17">
        <v>80</v>
      </c>
      <c r="AQ7497" s="17">
        <v>5</v>
      </c>
      <c r="AR7497" s="17" t="s">
        <v>9898</v>
      </c>
      <c r="AT7497" s="17" t="s">
        <v>9899</v>
      </c>
      <c r="DN7497" s="17">
        <f>COUNTIF(AU7497:DM7497, "X")</f>
        <v>0</v>
      </c>
    </row>
    <row r="7498" spans="1:118" s="17" customFormat="1">
      <c r="A7498" s="17" t="s">
        <v>11883</v>
      </c>
      <c r="B7498" s="17">
        <v>55</v>
      </c>
      <c r="C7498" s="17">
        <v>183046</v>
      </c>
      <c r="D7498" s="17" t="s">
        <v>286</v>
      </c>
      <c r="E7498" s="17" t="s">
        <v>11884</v>
      </c>
      <c r="F7498" s="17" t="s">
        <v>11885</v>
      </c>
      <c r="H7498" s="309">
        <v>15245</v>
      </c>
      <c r="I7498" s="309">
        <v>43311</v>
      </c>
      <c r="J7498" s="17" t="s">
        <v>3888</v>
      </c>
      <c r="L7498" s="17" t="s">
        <v>11886</v>
      </c>
      <c r="N7498" s="17" t="s">
        <v>14</v>
      </c>
      <c r="O7498" s="17" t="s">
        <v>15</v>
      </c>
      <c r="P7498" s="17">
        <v>45371</v>
      </c>
      <c r="AC7498" s="17" t="s">
        <v>14</v>
      </c>
      <c r="AF7498" s="17">
        <v>8</v>
      </c>
      <c r="AG7498" s="17">
        <v>2</v>
      </c>
      <c r="AI7498" s="17" t="s">
        <v>10178</v>
      </c>
      <c r="AM7498" s="17" t="s">
        <v>173</v>
      </c>
      <c r="AN7498" s="17" t="s">
        <v>11705</v>
      </c>
      <c r="AO7498" s="17">
        <v>3</v>
      </c>
      <c r="AP7498" s="17">
        <v>80</v>
      </c>
      <c r="AQ7498" s="17">
        <v>5</v>
      </c>
      <c r="AR7498" s="17" t="s">
        <v>10180</v>
      </c>
      <c r="DN7498" s="17">
        <f>COUNTIF(AU7498:DM7498, "X")</f>
        <v>0</v>
      </c>
    </row>
    <row r="7499" spans="1:118" s="17" customFormat="1">
      <c r="A7499" s="17" t="s">
        <v>7650</v>
      </c>
      <c r="B7499" s="17">
        <v>55</v>
      </c>
      <c r="C7499" s="17">
        <v>183047</v>
      </c>
      <c r="D7499" s="17" t="s">
        <v>207</v>
      </c>
      <c r="E7499" s="17" t="s">
        <v>463</v>
      </c>
      <c r="F7499" s="17" t="s">
        <v>93</v>
      </c>
      <c r="H7499" s="309">
        <v>34359</v>
      </c>
      <c r="I7499" s="309">
        <v>43311</v>
      </c>
      <c r="J7499" s="17" t="s">
        <v>3888</v>
      </c>
      <c r="L7499" s="17" t="s">
        <v>7651</v>
      </c>
      <c r="N7499" s="17" t="s">
        <v>19</v>
      </c>
      <c r="O7499" s="17" t="s">
        <v>15</v>
      </c>
      <c r="P7499" s="17">
        <v>45356</v>
      </c>
      <c r="AC7499" s="17" t="s">
        <v>3890</v>
      </c>
      <c r="AD7499" s="17" t="s">
        <v>3891</v>
      </c>
      <c r="AF7499" s="17">
        <v>8</v>
      </c>
      <c r="AG7499" s="17">
        <v>2</v>
      </c>
      <c r="AM7499" s="17" t="s">
        <v>2606</v>
      </c>
      <c r="AN7499" s="17" t="s">
        <v>7570</v>
      </c>
      <c r="AO7499" s="17">
        <v>3</v>
      </c>
      <c r="AP7499" s="17">
        <v>80</v>
      </c>
      <c r="AQ7499" s="17">
        <v>5</v>
      </c>
      <c r="AT7499" s="17" t="s">
        <v>6589</v>
      </c>
      <c r="DA7499" s="17" t="s">
        <v>3901</v>
      </c>
      <c r="DN7499" s="17">
        <f>COUNTIF(AU7499:DM7499, "X")</f>
        <v>1</v>
      </c>
    </row>
    <row r="7500" spans="1:118" s="17" customFormat="1">
      <c r="A7500" s="17" t="s">
        <v>13560</v>
      </c>
      <c r="B7500" s="17">
        <v>55</v>
      </c>
      <c r="C7500" s="17">
        <v>183051</v>
      </c>
      <c r="D7500" s="17" t="s">
        <v>13561</v>
      </c>
      <c r="E7500" s="17" t="s">
        <v>4059</v>
      </c>
      <c r="F7500" s="17" t="s">
        <v>33</v>
      </c>
      <c r="H7500" s="309">
        <v>32066</v>
      </c>
      <c r="I7500" s="309">
        <v>43315</v>
      </c>
      <c r="J7500" s="17" t="s">
        <v>3888</v>
      </c>
      <c r="L7500" s="17" t="s">
        <v>13197</v>
      </c>
      <c r="M7500" s="17" t="s">
        <v>13562</v>
      </c>
      <c r="N7500" s="17" t="s">
        <v>31</v>
      </c>
      <c r="O7500" s="17" t="s">
        <v>15</v>
      </c>
      <c r="P7500" s="17">
        <v>45373</v>
      </c>
      <c r="Q7500" s="17">
        <v>2157</v>
      </c>
      <c r="AC7500" s="17" t="s">
        <v>9895</v>
      </c>
      <c r="AD7500" s="17" t="s">
        <v>9896</v>
      </c>
      <c r="AF7500" s="17">
        <v>8</v>
      </c>
      <c r="AG7500" s="17">
        <v>2</v>
      </c>
      <c r="AM7500" s="17" t="s">
        <v>115</v>
      </c>
      <c r="AN7500" s="17" t="s">
        <v>13186</v>
      </c>
      <c r="AO7500" s="17">
        <v>3</v>
      </c>
      <c r="AP7500" s="17">
        <v>80</v>
      </c>
      <c r="AQ7500" s="17">
        <v>5</v>
      </c>
      <c r="AR7500" s="17" t="s">
        <v>9898</v>
      </c>
      <c r="AT7500" s="17" t="s">
        <v>12990</v>
      </c>
      <c r="DN7500" s="17">
        <f>COUNTIF(AU7500:DM7500, "X")</f>
        <v>0</v>
      </c>
    </row>
    <row r="7501" spans="1:118" s="17" customFormat="1">
      <c r="A7501" s="17" t="s">
        <v>18922</v>
      </c>
      <c r="B7501" s="17">
        <v>55</v>
      </c>
      <c r="C7501" s="17">
        <v>183056</v>
      </c>
      <c r="D7501" s="17" t="s">
        <v>18923</v>
      </c>
      <c r="E7501" s="17" t="s">
        <v>35</v>
      </c>
      <c r="F7501" s="17" t="s">
        <v>75</v>
      </c>
      <c r="H7501" s="309">
        <v>36729</v>
      </c>
      <c r="I7501" s="309">
        <v>43317</v>
      </c>
      <c r="J7501" s="17" t="s">
        <v>3888</v>
      </c>
      <c r="K7501" s="17" t="s">
        <v>21</v>
      </c>
      <c r="L7501" s="17" t="s">
        <v>18924</v>
      </c>
      <c r="N7501" s="17" t="s">
        <v>31</v>
      </c>
      <c r="O7501" s="17" t="s">
        <v>15</v>
      </c>
      <c r="P7501" s="17">
        <v>45373</v>
      </c>
      <c r="AD7501" s="17" t="s">
        <v>9896</v>
      </c>
      <c r="AF7501" s="17">
        <v>8</v>
      </c>
      <c r="AG7501" s="17">
        <v>2</v>
      </c>
      <c r="AM7501" s="17" t="s">
        <v>136</v>
      </c>
      <c r="AN7501" s="17" t="s">
        <v>18697</v>
      </c>
      <c r="AO7501" s="17">
        <v>3</v>
      </c>
      <c r="AP7501" s="17">
        <v>80</v>
      </c>
      <c r="AQ7501" s="17">
        <v>5</v>
      </c>
      <c r="AR7501" s="17" t="s">
        <v>9898</v>
      </c>
      <c r="DA7501" s="17" t="s">
        <v>3901</v>
      </c>
      <c r="DE7501" s="17" t="s">
        <v>21</v>
      </c>
      <c r="DN7501" s="17">
        <f>COUNTIF(AU7501:DM7501, "X")</f>
        <v>1</v>
      </c>
    </row>
    <row r="7502" spans="1:118" s="17" customFormat="1">
      <c r="A7502" s="17" t="s">
        <v>11170</v>
      </c>
      <c r="B7502" s="17">
        <v>55</v>
      </c>
      <c r="C7502" s="17">
        <v>183068</v>
      </c>
      <c r="D7502" s="17" t="s">
        <v>7982</v>
      </c>
      <c r="E7502" s="17" t="s">
        <v>443</v>
      </c>
      <c r="F7502" s="17" t="s">
        <v>120</v>
      </c>
      <c r="H7502" s="309">
        <v>35648</v>
      </c>
      <c r="I7502" s="309">
        <v>43318</v>
      </c>
      <c r="J7502" s="17" t="s">
        <v>3888</v>
      </c>
      <c r="L7502" s="17" t="s">
        <v>10839</v>
      </c>
      <c r="N7502" s="17" t="s">
        <v>14</v>
      </c>
      <c r="O7502" s="17" t="s">
        <v>15</v>
      </c>
      <c r="P7502" s="17">
        <v>45371</v>
      </c>
      <c r="Q7502" s="17">
        <v>1419</v>
      </c>
      <c r="AC7502" s="17" t="s">
        <v>14</v>
      </c>
      <c r="AF7502" s="17">
        <v>8</v>
      </c>
      <c r="AG7502" s="17">
        <v>2</v>
      </c>
      <c r="AI7502" s="17" t="s">
        <v>10178</v>
      </c>
      <c r="AM7502" s="17" t="s">
        <v>16</v>
      </c>
      <c r="AN7502" s="17" t="s">
        <v>10763</v>
      </c>
      <c r="AO7502" s="17">
        <v>3</v>
      </c>
      <c r="AP7502" s="17">
        <v>80</v>
      </c>
      <c r="AQ7502" s="17">
        <v>5</v>
      </c>
      <c r="AR7502" s="17" t="s">
        <v>10180</v>
      </c>
      <c r="DN7502" s="17">
        <f>COUNTIF(AU7502:DM7502, "X")</f>
        <v>0</v>
      </c>
    </row>
    <row r="7503" spans="1:118" s="17" customFormat="1">
      <c r="A7503" s="17" t="s">
        <v>17325</v>
      </c>
      <c r="B7503" s="17">
        <v>55</v>
      </c>
      <c r="C7503" s="17">
        <v>183070</v>
      </c>
      <c r="D7503" s="17" t="s">
        <v>17326</v>
      </c>
      <c r="E7503" s="17" t="s">
        <v>5551</v>
      </c>
      <c r="F7503" s="17" t="s">
        <v>238</v>
      </c>
      <c r="H7503" s="309">
        <v>35272</v>
      </c>
      <c r="I7503" s="309">
        <v>43318</v>
      </c>
      <c r="J7503" s="17" t="s">
        <v>3888</v>
      </c>
      <c r="L7503" s="17" t="s">
        <v>17320</v>
      </c>
      <c r="N7503" s="17" t="s">
        <v>14</v>
      </c>
      <c r="O7503" s="17" t="s">
        <v>15</v>
      </c>
      <c r="P7503" s="17">
        <v>45371</v>
      </c>
      <c r="Q7503" s="17">
        <v>8412</v>
      </c>
      <c r="AF7503" s="17">
        <v>8</v>
      </c>
      <c r="AG7503" s="17">
        <v>2</v>
      </c>
      <c r="AH7503" s="17" t="s">
        <v>11926</v>
      </c>
      <c r="AK7503" s="17" t="s">
        <v>17298</v>
      </c>
      <c r="AM7503" s="17" t="s">
        <v>88</v>
      </c>
      <c r="AN7503" s="17" t="s">
        <v>17299</v>
      </c>
      <c r="AO7503" s="17">
        <v>3</v>
      </c>
      <c r="AP7503" s="17">
        <v>80</v>
      </c>
      <c r="AQ7503" s="17">
        <v>5</v>
      </c>
      <c r="AR7503" s="17" t="s">
        <v>17300</v>
      </c>
      <c r="DN7503" s="17">
        <f>COUNTIF(AU7503:DM7503, "X")</f>
        <v>0</v>
      </c>
    </row>
    <row r="7504" spans="1:118" s="17" customFormat="1">
      <c r="A7504" s="17" t="s">
        <v>23022</v>
      </c>
      <c r="B7504" s="17">
        <v>55</v>
      </c>
      <c r="C7504" s="17">
        <v>64527</v>
      </c>
      <c r="D7504" s="17" t="s">
        <v>22843</v>
      </c>
      <c r="E7504" s="17" t="s">
        <v>287</v>
      </c>
      <c r="F7504" s="17" t="s">
        <v>377</v>
      </c>
      <c r="H7504" s="309">
        <v>20811</v>
      </c>
      <c r="I7504" s="309">
        <v>43319</v>
      </c>
      <c r="J7504" s="17" t="s">
        <v>3888</v>
      </c>
      <c r="L7504" s="17" t="s">
        <v>22844</v>
      </c>
      <c r="N7504" s="17" t="s">
        <v>205</v>
      </c>
      <c r="O7504" s="17" t="s">
        <v>15</v>
      </c>
      <c r="P7504" s="17">
        <v>45337</v>
      </c>
      <c r="AF7504" s="17">
        <v>8</v>
      </c>
      <c r="AG7504" s="17">
        <v>2</v>
      </c>
      <c r="AI7504" s="17" t="s">
        <v>20542</v>
      </c>
      <c r="AM7504" s="17" t="s">
        <v>253</v>
      </c>
      <c r="AN7504" s="17" t="s">
        <v>22821</v>
      </c>
      <c r="AO7504" s="17">
        <v>3</v>
      </c>
      <c r="AP7504" s="17">
        <v>80</v>
      </c>
      <c r="AQ7504" s="17">
        <v>5</v>
      </c>
      <c r="AR7504" s="17" t="s">
        <v>22585</v>
      </c>
      <c r="AS7504" s="17" t="s">
        <v>22824</v>
      </c>
      <c r="AV7504" s="17" t="s">
        <v>3901</v>
      </c>
      <c r="AX7504" s="17" t="s">
        <v>3901</v>
      </c>
      <c r="AZ7504" s="17" t="s">
        <v>3901</v>
      </c>
      <c r="BA7504" s="17" t="s">
        <v>3901</v>
      </c>
      <c r="BB7504" s="17" t="s">
        <v>3901</v>
      </c>
      <c r="BC7504" s="17" t="s">
        <v>30</v>
      </c>
      <c r="BD7504" s="17" t="s">
        <v>3901</v>
      </c>
      <c r="BH7504" s="17" t="s">
        <v>3901</v>
      </c>
      <c r="BJ7504" s="17" t="s">
        <v>30</v>
      </c>
      <c r="BK7504" s="17" t="s">
        <v>3901</v>
      </c>
      <c r="BN7504" s="17" t="s">
        <v>3901</v>
      </c>
      <c r="BQ7504" s="17" t="s">
        <v>30</v>
      </c>
      <c r="BS7504" s="17" t="s">
        <v>3901</v>
      </c>
      <c r="BY7504" s="17" t="s">
        <v>3901</v>
      </c>
      <c r="BZ7504" s="17" t="s">
        <v>21</v>
      </c>
      <c r="CC7504" s="17" t="s">
        <v>3901</v>
      </c>
      <c r="CD7504" s="17" t="s">
        <v>21</v>
      </c>
      <c r="CF7504" s="17" t="s">
        <v>3901</v>
      </c>
      <c r="CG7504" s="17" t="s">
        <v>21</v>
      </c>
      <c r="CH7504" s="17" t="s">
        <v>3901</v>
      </c>
      <c r="CI7504" s="17" t="s">
        <v>21</v>
      </c>
      <c r="CN7504" s="17" t="s">
        <v>3901</v>
      </c>
      <c r="CO7504" s="17" t="s">
        <v>3901</v>
      </c>
      <c r="CQ7504" s="17" t="s">
        <v>3901</v>
      </c>
      <c r="CR7504" s="17" t="s">
        <v>21</v>
      </c>
      <c r="CU7504" s="17" t="s">
        <v>3901</v>
      </c>
      <c r="CV7504" s="17" t="s">
        <v>21</v>
      </c>
      <c r="CX7504" s="17" t="s">
        <v>3901</v>
      </c>
      <c r="CY7504" s="17" t="s">
        <v>21</v>
      </c>
      <c r="DA7504" s="17" t="s">
        <v>3901</v>
      </c>
      <c r="DN7504" s="17">
        <f>COUNTIF(AU7504:DM7504, "X")</f>
        <v>20</v>
      </c>
    </row>
    <row r="7505" spans="1:118" s="17" customFormat="1">
      <c r="A7505" s="17" t="s">
        <v>22842</v>
      </c>
      <c r="B7505" s="17">
        <v>55</v>
      </c>
      <c r="C7505" s="17">
        <v>64683</v>
      </c>
      <c r="D7505" s="17" t="s">
        <v>22843</v>
      </c>
      <c r="E7505" s="17" t="s">
        <v>281</v>
      </c>
      <c r="F7505" s="17" t="s">
        <v>494</v>
      </c>
      <c r="H7505" s="309">
        <v>22146</v>
      </c>
      <c r="I7505" s="309">
        <v>43319</v>
      </c>
      <c r="J7505" s="17" t="s">
        <v>3888</v>
      </c>
      <c r="L7505" s="17" t="s">
        <v>22844</v>
      </c>
      <c r="M7505" s="17" t="s">
        <v>9969</v>
      </c>
      <c r="N7505" s="17" t="s">
        <v>205</v>
      </c>
      <c r="O7505" s="17" t="s">
        <v>15</v>
      </c>
      <c r="P7505" s="17">
        <v>45337</v>
      </c>
      <c r="AF7505" s="17">
        <v>8</v>
      </c>
      <c r="AG7505" s="17">
        <v>2</v>
      </c>
      <c r="AI7505" s="17" t="s">
        <v>20542</v>
      </c>
      <c r="AM7505" s="17" t="s">
        <v>253</v>
      </c>
      <c r="AN7505" s="17" t="s">
        <v>22821</v>
      </c>
      <c r="AO7505" s="17">
        <v>3</v>
      </c>
      <c r="AP7505" s="17">
        <v>80</v>
      </c>
      <c r="AQ7505" s="17">
        <v>5</v>
      </c>
      <c r="AR7505" s="17" t="s">
        <v>22585</v>
      </c>
      <c r="AS7505" s="17" t="s">
        <v>22824</v>
      </c>
      <c r="AU7505" s="17" t="s">
        <v>30</v>
      </c>
      <c r="AV7505" s="17" t="s">
        <v>3901</v>
      </c>
      <c r="AX7505" s="17" t="s">
        <v>3901</v>
      </c>
      <c r="AZ7505" s="17" t="s">
        <v>3901</v>
      </c>
      <c r="BA7505" s="17" t="s">
        <v>3901</v>
      </c>
      <c r="BB7505" s="17" t="s">
        <v>3901</v>
      </c>
      <c r="BD7505" s="17" t="s">
        <v>3901</v>
      </c>
      <c r="BH7505" s="17" t="s">
        <v>3901</v>
      </c>
      <c r="BK7505" s="17" t="s">
        <v>3901</v>
      </c>
      <c r="BN7505" s="17" t="s">
        <v>3901</v>
      </c>
      <c r="BS7505" s="17" t="s">
        <v>3901</v>
      </c>
      <c r="BY7505" s="17" t="s">
        <v>3901</v>
      </c>
      <c r="BZ7505" s="17" t="s">
        <v>21</v>
      </c>
      <c r="CC7505" s="17" t="s">
        <v>3901</v>
      </c>
      <c r="CD7505" s="17" t="s">
        <v>21</v>
      </c>
      <c r="CF7505" s="17" t="s">
        <v>3901</v>
      </c>
      <c r="CG7505" s="17" t="s">
        <v>21</v>
      </c>
      <c r="CH7505" s="17" t="s">
        <v>3901</v>
      </c>
      <c r="CI7505" s="17" t="s">
        <v>21</v>
      </c>
      <c r="CL7505" s="17" t="s">
        <v>3901</v>
      </c>
      <c r="CM7505" s="17" t="s">
        <v>21</v>
      </c>
      <c r="CN7505" s="17" t="s">
        <v>3901</v>
      </c>
      <c r="CO7505" s="17" t="s">
        <v>3901</v>
      </c>
      <c r="CQ7505" s="17" t="s">
        <v>3901</v>
      </c>
      <c r="CR7505" s="17" t="s">
        <v>21</v>
      </c>
      <c r="CU7505" s="17" t="s">
        <v>3901</v>
      </c>
      <c r="CV7505" s="17" t="s">
        <v>21</v>
      </c>
      <c r="CX7505" s="17" t="s">
        <v>3901</v>
      </c>
      <c r="DA7505" s="17" t="s">
        <v>3901</v>
      </c>
      <c r="DN7505" s="17">
        <f>COUNTIF(AU7505:DM7505, "X")</f>
        <v>21</v>
      </c>
    </row>
    <row r="7506" spans="1:118" s="17" customFormat="1">
      <c r="A7506" s="17" t="s">
        <v>10109</v>
      </c>
      <c r="B7506" s="17">
        <v>55</v>
      </c>
      <c r="C7506" s="17">
        <v>33594</v>
      </c>
      <c r="D7506" s="17" t="s">
        <v>5339</v>
      </c>
      <c r="E7506" s="17" t="s">
        <v>9860</v>
      </c>
      <c r="F7506" s="17" t="s">
        <v>742</v>
      </c>
      <c r="H7506" s="309">
        <v>12186</v>
      </c>
      <c r="I7506" s="309">
        <v>43320</v>
      </c>
      <c r="J7506" s="17" t="s">
        <v>3888</v>
      </c>
      <c r="L7506" s="17" t="s">
        <v>10110</v>
      </c>
      <c r="M7506" s="17" t="s">
        <v>363</v>
      </c>
      <c r="N7506" s="17" t="s">
        <v>31</v>
      </c>
      <c r="O7506" s="17" t="s">
        <v>15</v>
      </c>
      <c r="P7506" s="17">
        <v>45373</v>
      </c>
      <c r="AC7506" s="17" t="s">
        <v>9895</v>
      </c>
      <c r="AD7506" s="17" t="s">
        <v>9896</v>
      </c>
      <c r="AF7506" s="17">
        <v>8</v>
      </c>
      <c r="AG7506" s="17">
        <v>2</v>
      </c>
      <c r="AM7506" s="17" t="s">
        <v>216</v>
      </c>
      <c r="AN7506" s="17" t="s">
        <v>9897</v>
      </c>
      <c r="AO7506" s="17">
        <v>3</v>
      </c>
      <c r="AP7506" s="17">
        <v>80</v>
      </c>
      <c r="AQ7506" s="17">
        <v>5</v>
      </c>
      <c r="AR7506" s="17" t="s">
        <v>9898</v>
      </c>
      <c r="AT7506" s="17" t="s">
        <v>9899</v>
      </c>
      <c r="AU7506" s="17" t="s">
        <v>21</v>
      </c>
      <c r="AV7506" s="17" t="s">
        <v>3901</v>
      </c>
      <c r="BD7506" s="17" t="s">
        <v>3901</v>
      </c>
      <c r="BH7506" s="17" t="s">
        <v>3901</v>
      </c>
      <c r="BK7506" s="17" t="s">
        <v>3901</v>
      </c>
      <c r="BS7506" s="17" t="s">
        <v>3901</v>
      </c>
      <c r="BY7506" s="17" t="s">
        <v>3901</v>
      </c>
      <c r="CC7506" s="17" t="s">
        <v>3901</v>
      </c>
      <c r="CH7506" s="17" t="s">
        <v>3901</v>
      </c>
      <c r="CN7506" s="17" t="s">
        <v>3901</v>
      </c>
      <c r="DN7506" s="17">
        <f>COUNTIF(AU7506:DM7506, "X")</f>
        <v>9</v>
      </c>
    </row>
    <row r="7507" spans="1:118" s="17" customFormat="1">
      <c r="A7507" s="17" t="s">
        <v>26561</v>
      </c>
      <c r="B7507" s="17">
        <v>55</v>
      </c>
      <c r="C7507" s="17">
        <v>183081</v>
      </c>
      <c r="D7507" s="17" t="s">
        <v>4711</v>
      </c>
      <c r="E7507" s="17" t="s">
        <v>347</v>
      </c>
      <c r="F7507" s="17" t="s">
        <v>26562</v>
      </c>
      <c r="H7507" s="309">
        <v>33933</v>
      </c>
      <c r="I7507" s="309">
        <v>43321</v>
      </c>
      <c r="J7507" s="17" t="s">
        <v>3888</v>
      </c>
      <c r="L7507" s="17" t="s">
        <v>26563</v>
      </c>
      <c r="N7507" s="17" t="s">
        <v>14</v>
      </c>
      <c r="O7507" s="17" t="s">
        <v>15</v>
      </c>
      <c r="P7507" s="17">
        <v>45371</v>
      </c>
      <c r="AC7507" s="17" t="s">
        <v>17772</v>
      </c>
      <c r="AF7507" s="17">
        <v>15</v>
      </c>
      <c r="AG7507" s="17">
        <v>2</v>
      </c>
      <c r="AH7507" s="17" t="s">
        <v>11926</v>
      </c>
      <c r="AK7507" s="17" t="s">
        <v>17298</v>
      </c>
      <c r="AM7507" s="17" t="s">
        <v>78</v>
      </c>
      <c r="AN7507" s="17" t="s">
        <v>26289</v>
      </c>
      <c r="AO7507" s="17">
        <v>3</v>
      </c>
      <c r="AP7507" s="17">
        <v>80</v>
      </c>
      <c r="AQ7507" s="17">
        <v>5</v>
      </c>
      <c r="AT7507" s="17" t="s">
        <v>25610</v>
      </c>
      <c r="CH7507" s="17" t="s">
        <v>3901</v>
      </c>
      <c r="CI7507" s="17" t="s">
        <v>3901</v>
      </c>
      <c r="CU7507" s="17" t="s">
        <v>3901</v>
      </c>
      <c r="DF7507" s="17" t="s">
        <v>3901</v>
      </c>
      <c r="DN7507" s="17">
        <f>COUNTIF(AU7507:DM7507, "X")</f>
        <v>4</v>
      </c>
    </row>
    <row r="7508" spans="1:118" s="17" customFormat="1">
      <c r="A7508" s="17" t="s">
        <v>26834</v>
      </c>
      <c r="B7508" s="17">
        <v>55</v>
      </c>
      <c r="C7508" s="17">
        <v>183085</v>
      </c>
      <c r="D7508" s="17" t="s">
        <v>10886</v>
      </c>
      <c r="E7508" s="17" t="s">
        <v>154</v>
      </c>
      <c r="F7508" s="17" t="s">
        <v>548</v>
      </c>
      <c r="H7508" s="309">
        <v>28030</v>
      </c>
      <c r="I7508" s="309">
        <v>43321</v>
      </c>
      <c r="J7508" s="17" t="s">
        <v>3888</v>
      </c>
      <c r="L7508" s="17" t="s">
        <v>26748</v>
      </c>
      <c r="M7508" s="17" t="s">
        <v>653</v>
      </c>
      <c r="N7508" s="17" t="s">
        <v>14</v>
      </c>
      <c r="O7508" s="17" t="s">
        <v>15</v>
      </c>
      <c r="P7508" s="17">
        <v>45371</v>
      </c>
      <c r="AC7508" s="17" t="s">
        <v>17772</v>
      </c>
      <c r="AF7508" s="17">
        <v>8</v>
      </c>
      <c r="AG7508" s="17">
        <v>2</v>
      </c>
      <c r="AH7508" s="17" t="s">
        <v>11926</v>
      </c>
      <c r="AK7508" s="17" t="s">
        <v>17298</v>
      </c>
      <c r="AM7508" s="17" t="s">
        <v>2619</v>
      </c>
      <c r="AN7508" s="17" t="s">
        <v>26616</v>
      </c>
      <c r="AO7508" s="17">
        <v>3</v>
      </c>
      <c r="AP7508" s="17">
        <v>80</v>
      </c>
      <c r="AQ7508" s="17">
        <v>5</v>
      </c>
      <c r="AT7508" s="17" t="s">
        <v>26617</v>
      </c>
      <c r="CH7508" s="17" t="s">
        <v>3901</v>
      </c>
      <c r="CQ7508" s="17" t="s">
        <v>3901</v>
      </c>
      <c r="CU7508" s="17" t="s">
        <v>3901</v>
      </c>
      <c r="DN7508" s="17">
        <f>COUNTIF(AU7508:DM7508, "X")</f>
        <v>3</v>
      </c>
    </row>
    <row r="7509" spans="1:118" s="17" customFormat="1">
      <c r="A7509" s="17" t="s">
        <v>25893</v>
      </c>
      <c r="B7509" s="17">
        <v>55</v>
      </c>
      <c r="C7509" s="17">
        <v>183091</v>
      </c>
      <c r="D7509" s="17" t="s">
        <v>64</v>
      </c>
      <c r="E7509" s="17" t="s">
        <v>6278</v>
      </c>
      <c r="F7509" s="17" t="s">
        <v>12</v>
      </c>
      <c r="H7509" s="309">
        <v>31971</v>
      </c>
      <c r="I7509" s="309">
        <v>43323</v>
      </c>
      <c r="J7509" s="17" t="s">
        <v>3888</v>
      </c>
      <c r="L7509" s="17" t="s">
        <v>25779</v>
      </c>
      <c r="N7509" s="17" t="s">
        <v>14</v>
      </c>
      <c r="O7509" s="17" t="s">
        <v>15</v>
      </c>
      <c r="P7509" s="17">
        <v>45371</v>
      </c>
      <c r="AC7509" s="17" t="s">
        <v>17772</v>
      </c>
      <c r="AF7509" s="17">
        <v>8</v>
      </c>
      <c r="AG7509" s="17">
        <v>2</v>
      </c>
      <c r="AH7509" s="17" t="s">
        <v>11926</v>
      </c>
      <c r="AK7509" s="17" t="s">
        <v>17298</v>
      </c>
      <c r="AM7509" s="17" t="s">
        <v>39</v>
      </c>
      <c r="AN7509" s="17" t="s">
        <v>25609</v>
      </c>
      <c r="AO7509" s="17">
        <v>3</v>
      </c>
      <c r="AP7509" s="17">
        <v>80</v>
      </c>
      <c r="AQ7509" s="17">
        <v>5</v>
      </c>
      <c r="AT7509" s="17" t="s">
        <v>25610</v>
      </c>
      <c r="DA7509" s="17" t="s">
        <v>3901</v>
      </c>
      <c r="DD7509" s="17" t="s">
        <v>3901</v>
      </c>
      <c r="DN7509" s="17">
        <f>COUNTIF(AU7509:DM7509, "X")</f>
        <v>2</v>
      </c>
    </row>
    <row r="7510" spans="1:118" s="17" customFormat="1">
      <c r="A7510" s="17" t="s">
        <v>7846</v>
      </c>
      <c r="B7510" s="17">
        <v>55</v>
      </c>
      <c r="C7510" s="17">
        <v>183096</v>
      </c>
      <c r="D7510" s="17" t="s">
        <v>7847</v>
      </c>
      <c r="E7510" s="17" t="s">
        <v>4113</v>
      </c>
      <c r="F7510" s="17" t="s">
        <v>6616</v>
      </c>
      <c r="H7510" s="309">
        <v>17801</v>
      </c>
      <c r="I7510" s="309">
        <v>43319</v>
      </c>
      <c r="J7510" s="17" t="s">
        <v>3888</v>
      </c>
      <c r="L7510" s="17" t="s">
        <v>7579</v>
      </c>
      <c r="M7510" s="17" t="s">
        <v>7848</v>
      </c>
      <c r="N7510" s="17" t="s">
        <v>19</v>
      </c>
      <c r="O7510" s="17" t="s">
        <v>15</v>
      </c>
      <c r="P7510" s="17">
        <v>45356</v>
      </c>
      <c r="AC7510" s="17" t="s">
        <v>3890</v>
      </c>
      <c r="AD7510" s="17" t="s">
        <v>3891</v>
      </c>
      <c r="AF7510" s="17">
        <v>8</v>
      </c>
      <c r="AG7510" s="17">
        <v>2</v>
      </c>
      <c r="AM7510" s="17" t="s">
        <v>2606</v>
      </c>
      <c r="AN7510" s="17" t="s">
        <v>7570</v>
      </c>
      <c r="AO7510" s="17">
        <v>3</v>
      </c>
      <c r="AP7510" s="17">
        <v>80</v>
      </c>
      <c r="AQ7510" s="17">
        <v>5</v>
      </c>
      <c r="AT7510" s="17" t="s">
        <v>6589</v>
      </c>
      <c r="DN7510" s="17">
        <f>COUNTIF(AU7510:DM7510, "X")</f>
        <v>0</v>
      </c>
    </row>
    <row r="7511" spans="1:118" s="17" customFormat="1">
      <c r="A7511" s="17" t="s">
        <v>15884</v>
      </c>
      <c r="B7511" s="17">
        <v>55</v>
      </c>
      <c r="C7511" s="17">
        <v>183097</v>
      </c>
      <c r="D7511" s="17" t="s">
        <v>6117</v>
      </c>
      <c r="E7511" s="17" t="s">
        <v>15885</v>
      </c>
      <c r="F7511" s="17" t="s">
        <v>70</v>
      </c>
      <c r="H7511" s="309">
        <v>35252</v>
      </c>
      <c r="I7511" s="309">
        <v>43318</v>
      </c>
      <c r="J7511" s="17" t="s">
        <v>3888</v>
      </c>
      <c r="L7511" s="17" t="s">
        <v>15578</v>
      </c>
      <c r="M7511" s="17" t="s">
        <v>192</v>
      </c>
      <c r="N7511" s="17" t="s">
        <v>31</v>
      </c>
      <c r="O7511" s="17" t="s">
        <v>15</v>
      </c>
      <c r="P7511" s="17">
        <v>45373</v>
      </c>
      <c r="AC7511" s="17" t="s">
        <v>9895</v>
      </c>
      <c r="AD7511" s="17" t="s">
        <v>9896</v>
      </c>
      <c r="AF7511" s="17">
        <v>8</v>
      </c>
      <c r="AG7511" s="17">
        <v>2</v>
      </c>
      <c r="AM7511" s="17" t="s">
        <v>121</v>
      </c>
      <c r="AN7511" s="17" t="s">
        <v>15516</v>
      </c>
      <c r="AO7511" s="17">
        <v>3</v>
      </c>
      <c r="AP7511" s="17">
        <v>80</v>
      </c>
      <c r="AQ7511" s="17">
        <v>5</v>
      </c>
      <c r="AR7511" s="17" t="s">
        <v>9898</v>
      </c>
      <c r="AT7511" s="17" t="s">
        <v>15057</v>
      </c>
      <c r="DN7511" s="17">
        <f>COUNTIF(AU7511:DM7511, "X")</f>
        <v>0</v>
      </c>
    </row>
    <row r="7512" spans="1:118" s="17" customFormat="1">
      <c r="A7512" s="17" t="s">
        <v>27096</v>
      </c>
      <c r="B7512" s="17">
        <v>55</v>
      </c>
      <c r="C7512" s="17">
        <v>183108</v>
      </c>
      <c r="D7512" s="17" t="s">
        <v>27021</v>
      </c>
      <c r="E7512" s="17" t="s">
        <v>104</v>
      </c>
      <c r="F7512" s="17" t="s">
        <v>122</v>
      </c>
      <c r="H7512" s="309">
        <v>30776</v>
      </c>
      <c r="I7512" s="309">
        <v>43315</v>
      </c>
      <c r="J7512" s="17" t="s">
        <v>3888</v>
      </c>
      <c r="L7512" s="17" t="s">
        <v>27022</v>
      </c>
      <c r="N7512" s="17" t="s">
        <v>14</v>
      </c>
      <c r="O7512" s="17" t="s">
        <v>15</v>
      </c>
      <c r="P7512" s="17">
        <v>45371</v>
      </c>
      <c r="AC7512" s="17" t="s">
        <v>17772</v>
      </c>
      <c r="AF7512" s="17">
        <v>15</v>
      </c>
      <c r="AG7512" s="17">
        <v>2</v>
      </c>
      <c r="AH7512" s="17" t="s">
        <v>11926</v>
      </c>
      <c r="AK7512" s="17" t="s">
        <v>17298</v>
      </c>
      <c r="AM7512" s="17" t="s">
        <v>2621</v>
      </c>
      <c r="AN7512" s="17" t="s">
        <v>26940</v>
      </c>
      <c r="AO7512" s="17">
        <v>3</v>
      </c>
      <c r="AP7512" s="17">
        <v>80</v>
      </c>
      <c r="AQ7512" s="17">
        <v>5</v>
      </c>
      <c r="AT7512" s="17" t="s">
        <v>25610</v>
      </c>
      <c r="BD7512" s="17" t="s">
        <v>3901</v>
      </c>
      <c r="BE7512" s="17" t="s">
        <v>3901</v>
      </c>
      <c r="BH7512" s="17" t="s">
        <v>3901</v>
      </c>
      <c r="BK7512" s="17" t="s">
        <v>3901</v>
      </c>
      <c r="BS7512" s="17" t="s">
        <v>3901</v>
      </c>
      <c r="DA7512" s="17" t="s">
        <v>3901</v>
      </c>
      <c r="DF7512" s="17" t="s">
        <v>3901</v>
      </c>
      <c r="DN7512" s="17">
        <f>COUNTIF(AU7512:DM7512, "X")</f>
        <v>7</v>
      </c>
    </row>
    <row r="7513" spans="1:118" s="17" customFormat="1">
      <c r="A7513" s="17" t="s">
        <v>7084</v>
      </c>
      <c r="B7513" s="17">
        <v>55</v>
      </c>
      <c r="C7513" s="17">
        <v>183115</v>
      </c>
      <c r="D7513" s="17" t="s">
        <v>7085</v>
      </c>
      <c r="E7513" s="17" t="s">
        <v>7086</v>
      </c>
      <c r="F7513" s="17" t="s">
        <v>4123</v>
      </c>
      <c r="H7513" s="309">
        <v>35003</v>
      </c>
      <c r="I7513" s="309">
        <v>43318</v>
      </c>
      <c r="J7513" s="17" t="s">
        <v>3888</v>
      </c>
      <c r="L7513" s="17" t="s">
        <v>7087</v>
      </c>
      <c r="N7513" s="17" t="s">
        <v>19</v>
      </c>
      <c r="O7513" s="17" t="s">
        <v>15</v>
      </c>
      <c r="P7513" s="17">
        <v>45356</v>
      </c>
      <c r="Q7513" s="17">
        <v>9108</v>
      </c>
      <c r="AC7513" s="17" t="s">
        <v>3890</v>
      </c>
      <c r="AD7513" s="17" t="s">
        <v>3891</v>
      </c>
      <c r="AF7513" s="17">
        <v>15</v>
      </c>
      <c r="AG7513" s="17">
        <v>2</v>
      </c>
      <c r="AM7513" s="17" t="s">
        <v>248</v>
      </c>
      <c r="AN7513" s="17" t="s">
        <v>6588</v>
      </c>
      <c r="AO7513" s="17">
        <v>3</v>
      </c>
      <c r="AP7513" s="17">
        <v>80</v>
      </c>
      <c r="AQ7513" s="17">
        <v>5</v>
      </c>
      <c r="AT7513" s="17" t="s">
        <v>6589</v>
      </c>
      <c r="DN7513" s="17">
        <f>COUNTIF(AU7513:DM7513, "X")</f>
        <v>0</v>
      </c>
    </row>
    <row r="7514" spans="1:118" s="17" customFormat="1">
      <c r="A7514" s="17" t="s">
        <v>8781</v>
      </c>
      <c r="B7514" s="17">
        <v>55</v>
      </c>
      <c r="C7514" s="17">
        <v>183120</v>
      </c>
      <c r="D7514" s="17" t="s">
        <v>4003</v>
      </c>
      <c r="E7514" s="17" t="s">
        <v>5202</v>
      </c>
      <c r="F7514" s="17" t="s">
        <v>61</v>
      </c>
      <c r="H7514" s="309">
        <v>36737</v>
      </c>
      <c r="I7514" s="309">
        <v>43321</v>
      </c>
      <c r="J7514" s="17" t="s">
        <v>3888</v>
      </c>
      <c r="L7514" s="17" t="s">
        <v>8782</v>
      </c>
      <c r="N7514" s="17" t="s">
        <v>19</v>
      </c>
      <c r="O7514" s="17" t="s">
        <v>15</v>
      </c>
      <c r="P7514" s="17">
        <v>45356</v>
      </c>
      <c r="AC7514" s="17" t="s">
        <v>3890</v>
      </c>
      <c r="AD7514" s="17" t="s">
        <v>3891</v>
      </c>
      <c r="AF7514" s="17">
        <v>8</v>
      </c>
      <c r="AG7514" s="17">
        <v>2</v>
      </c>
      <c r="AM7514" s="17" t="s">
        <v>2608</v>
      </c>
      <c r="AN7514" s="17" t="s">
        <v>8704</v>
      </c>
      <c r="AO7514" s="17">
        <v>3</v>
      </c>
      <c r="AP7514" s="17">
        <v>80</v>
      </c>
      <c r="AQ7514" s="17">
        <v>5</v>
      </c>
      <c r="AT7514" s="17" t="s">
        <v>7979</v>
      </c>
      <c r="DN7514" s="17">
        <f>COUNTIF(AU7514:DM7514, "X")</f>
        <v>0</v>
      </c>
    </row>
    <row r="7515" spans="1:118" s="17" customFormat="1">
      <c r="A7515" s="17" t="s">
        <v>23012</v>
      </c>
      <c r="B7515" s="17">
        <v>55</v>
      </c>
      <c r="C7515" s="17">
        <v>183123</v>
      </c>
      <c r="D7515" s="17" t="s">
        <v>23013</v>
      </c>
      <c r="E7515" s="17" t="s">
        <v>435</v>
      </c>
      <c r="F7515" s="17" t="s">
        <v>132</v>
      </c>
      <c r="H7515" s="309">
        <v>22165</v>
      </c>
      <c r="I7515" s="309">
        <v>43322</v>
      </c>
      <c r="J7515" s="17" t="s">
        <v>3888</v>
      </c>
      <c r="L7515" s="17" t="s">
        <v>23014</v>
      </c>
      <c r="N7515" s="17" t="s">
        <v>205</v>
      </c>
      <c r="O7515" s="17" t="s">
        <v>15</v>
      </c>
      <c r="P7515" s="17">
        <v>45337</v>
      </c>
      <c r="T7515" s="17" t="s">
        <v>21939</v>
      </c>
      <c r="V7515" s="17" t="s">
        <v>205</v>
      </c>
      <c r="W7515" s="17" t="s">
        <v>15</v>
      </c>
      <c r="X7515" s="17">
        <v>45337</v>
      </c>
      <c r="AF7515" s="17">
        <v>8</v>
      </c>
      <c r="AG7515" s="17">
        <v>2</v>
      </c>
      <c r="AI7515" s="17" t="s">
        <v>20542</v>
      </c>
      <c r="AM7515" s="17" t="s">
        <v>253</v>
      </c>
      <c r="AN7515" s="17" t="s">
        <v>22821</v>
      </c>
      <c r="AO7515" s="17">
        <v>3</v>
      </c>
      <c r="AP7515" s="17">
        <v>80</v>
      </c>
      <c r="AQ7515" s="17">
        <v>5</v>
      </c>
      <c r="AR7515" s="17" t="s">
        <v>22585</v>
      </c>
      <c r="AS7515" s="17" t="s">
        <v>22824</v>
      </c>
      <c r="DN7515" s="17">
        <f>COUNTIF(AU7515:DM7515, "X")</f>
        <v>0</v>
      </c>
    </row>
    <row r="7516" spans="1:118" s="17" customFormat="1">
      <c r="A7516" s="523" t="s">
        <v>1838</v>
      </c>
      <c r="B7516" s="17">
        <v>55</v>
      </c>
      <c r="C7516" s="17">
        <v>183126</v>
      </c>
      <c r="D7516" s="17" t="s">
        <v>512</v>
      </c>
      <c r="E7516" s="17" t="s">
        <v>578</v>
      </c>
      <c r="F7516" s="17" t="s">
        <v>75</v>
      </c>
      <c r="H7516" s="309">
        <v>35652</v>
      </c>
      <c r="I7516" s="309">
        <v>43322</v>
      </c>
      <c r="J7516" s="17" t="s">
        <v>3888</v>
      </c>
      <c r="L7516" s="17" t="s">
        <v>1331</v>
      </c>
      <c r="N7516" s="17" t="s">
        <v>31</v>
      </c>
      <c r="O7516" s="17" t="s">
        <v>15</v>
      </c>
      <c r="P7516" s="17">
        <v>45373</v>
      </c>
      <c r="AF7516" s="17">
        <v>15</v>
      </c>
      <c r="AG7516" s="17">
        <v>2</v>
      </c>
      <c r="AH7516" s="17" t="s">
        <v>11926</v>
      </c>
      <c r="AK7516" s="17" t="s">
        <v>11927</v>
      </c>
      <c r="AM7516" s="17" t="s">
        <v>177</v>
      </c>
      <c r="AN7516" s="17" t="s">
        <v>22466</v>
      </c>
      <c r="AO7516" s="17">
        <v>3</v>
      </c>
      <c r="AP7516" s="17">
        <v>80</v>
      </c>
      <c r="AQ7516" s="17">
        <v>5</v>
      </c>
      <c r="AR7516" s="17" t="s">
        <v>11941</v>
      </c>
      <c r="DF7516" s="17" t="s">
        <v>3901</v>
      </c>
      <c r="DN7516" s="17">
        <f>COUNTIF(AU7516:DM7516, "X")</f>
        <v>1</v>
      </c>
    </row>
    <row r="7517" spans="1:118" s="17" customFormat="1">
      <c r="A7517" s="17" t="s">
        <v>15181</v>
      </c>
      <c r="B7517" s="17">
        <v>55</v>
      </c>
      <c r="C7517" s="17">
        <v>183128</v>
      </c>
      <c r="D7517" s="17" t="s">
        <v>15182</v>
      </c>
      <c r="E7517" s="17" t="s">
        <v>6787</v>
      </c>
      <c r="F7517" s="17" t="s">
        <v>134</v>
      </c>
      <c r="H7517" s="309">
        <v>33962</v>
      </c>
      <c r="I7517" s="309">
        <v>43323</v>
      </c>
      <c r="J7517" s="17" t="s">
        <v>3888</v>
      </c>
      <c r="L7517" s="17" t="s">
        <v>15183</v>
      </c>
      <c r="N7517" s="17" t="s">
        <v>31</v>
      </c>
      <c r="O7517" s="17" t="s">
        <v>15</v>
      </c>
      <c r="P7517" s="17">
        <v>45373</v>
      </c>
      <c r="AC7517" s="17" t="s">
        <v>9895</v>
      </c>
      <c r="AD7517" s="17" t="s">
        <v>9896</v>
      </c>
      <c r="AF7517" s="17">
        <v>15</v>
      </c>
      <c r="AG7517" s="17">
        <v>2</v>
      </c>
      <c r="AM7517" s="17" t="s">
        <v>62</v>
      </c>
      <c r="AN7517" s="17" t="s">
        <v>15056</v>
      </c>
      <c r="AO7517" s="17">
        <v>3</v>
      </c>
      <c r="AP7517" s="17">
        <v>80</v>
      </c>
      <c r="AQ7517" s="17">
        <v>5</v>
      </c>
      <c r="AR7517" s="17" t="s">
        <v>9898</v>
      </c>
      <c r="AT7517" s="17" t="s">
        <v>15057</v>
      </c>
      <c r="DN7517" s="17">
        <f>COUNTIF(AU7517:DM7517, "X")</f>
        <v>0</v>
      </c>
    </row>
    <row r="7518" spans="1:118" s="17" customFormat="1">
      <c r="A7518" s="523" t="s">
        <v>2106</v>
      </c>
      <c r="B7518" s="17">
        <v>55</v>
      </c>
      <c r="C7518" s="17">
        <v>183134</v>
      </c>
      <c r="D7518" s="17" t="s">
        <v>234</v>
      </c>
      <c r="E7518" s="17" t="s">
        <v>451</v>
      </c>
      <c r="F7518" s="17" t="s">
        <v>125</v>
      </c>
      <c r="H7518" s="309">
        <v>34051</v>
      </c>
      <c r="I7518" s="309">
        <v>43323</v>
      </c>
      <c r="J7518" s="17" t="s">
        <v>3888</v>
      </c>
      <c r="L7518" s="17" t="s">
        <v>1158</v>
      </c>
      <c r="N7518" s="17" t="s">
        <v>14</v>
      </c>
      <c r="O7518" s="17" t="s">
        <v>15</v>
      </c>
      <c r="P7518" s="17">
        <v>45371</v>
      </c>
      <c r="AF7518" s="17">
        <v>15</v>
      </c>
      <c r="AG7518" s="17">
        <v>2</v>
      </c>
      <c r="AI7518" s="17" t="s">
        <v>10178</v>
      </c>
      <c r="AM7518" s="17" t="s">
        <v>85</v>
      </c>
      <c r="AN7518" s="17" t="s">
        <v>20273</v>
      </c>
      <c r="AO7518" s="17">
        <v>3</v>
      </c>
      <c r="AP7518" s="17">
        <v>80</v>
      </c>
      <c r="AQ7518" s="17">
        <v>5</v>
      </c>
      <c r="AR7518" s="17" t="s">
        <v>10180</v>
      </c>
      <c r="DA7518" s="17" t="s">
        <v>3901</v>
      </c>
      <c r="DD7518" s="17" t="s">
        <v>3901</v>
      </c>
      <c r="DF7518" s="17" t="s">
        <v>3901</v>
      </c>
      <c r="DN7518" s="17">
        <f>COUNTIF(AU7518:DM7518, "X")</f>
        <v>3</v>
      </c>
    </row>
    <row r="7519" spans="1:118" s="17" customFormat="1">
      <c r="A7519" s="17" t="s">
        <v>13246</v>
      </c>
      <c r="B7519" s="17">
        <v>55</v>
      </c>
      <c r="C7519" s="17">
        <v>183138</v>
      </c>
      <c r="D7519" s="17" t="s">
        <v>3932</v>
      </c>
      <c r="E7519" s="17" t="s">
        <v>13247</v>
      </c>
      <c r="F7519" s="17" t="s">
        <v>13248</v>
      </c>
      <c r="H7519" s="309">
        <v>36739</v>
      </c>
      <c r="I7519" s="309">
        <v>43319</v>
      </c>
      <c r="J7519" s="17" t="s">
        <v>3888</v>
      </c>
      <c r="L7519" s="17" t="s">
        <v>13249</v>
      </c>
      <c r="N7519" s="17" t="s">
        <v>31</v>
      </c>
      <c r="O7519" s="17" t="s">
        <v>15</v>
      </c>
      <c r="P7519" s="17">
        <v>45373</v>
      </c>
      <c r="AC7519" s="17" t="s">
        <v>9895</v>
      </c>
      <c r="AD7519" s="17" t="s">
        <v>9896</v>
      </c>
      <c r="AF7519" s="17">
        <v>8</v>
      </c>
      <c r="AG7519" s="17">
        <v>2</v>
      </c>
      <c r="AM7519" s="17" t="s">
        <v>115</v>
      </c>
      <c r="AN7519" s="17" t="s">
        <v>13186</v>
      </c>
      <c r="AO7519" s="17">
        <v>3</v>
      </c>
      <c r="AP7519" s="17">
        <v>80</v>
      </c>
      <c r="AQ7519" s="17">
        <v>5</v>
      </c>
      <c r="AR7519" s="17" t="s">
        <v>9898</v>
      </c>
      <c r="AT7519" s="17" t="s">
        <v>12990</v>
      </c>
      <c r="DN7519" s="17">
        <f>COUNTIF(AU7519:DM7519, "X")</f>
        <v>0</v>
      </c>
    </row>
    <row r="7520" spans="1:118" s="17" customFormat="1">
      <c r="A7520" s="17" t="s">
        <v>7663</v>
      </c>
      <c r="B7520" s="17">
        <v>55</v>
      </c>
      <c r="C7520" s="17">
        <v>183146</v>
      </c>
      <c r="D7520" s="17" t="s">
        <v>7106</v>
      </c>
      <c r="E7520" s="17" t="s">
        <v>5650</v>
      </c>
      <c r="F7520" s="17" t="s">
        <v>82</v>
      </c>
      <c r="H7520" s="309">
        <v>35321</v>
      </c>
      <c r="I7520" s="309">
        <v>43325</v>
      </c>
      <c r="J7520" s="17" t="s">
        <v>3888</v>
      </c>
      <c r="L7520" s="17" t="s">
        <v>7664</v>
      </c>
      <c r="N7520" s="17" t="s">
        <v>19</v>
      </c>
      <c r="O7520" s="17" t="s">
        <v>15</v>
      </c>
      <c r="P7520" s="17">
        <v>45356</v>
      </c>
      <c r="AC7520" s="17" t="s">
        <v>3890</v>
      </c>
      <c r="AD7520" s="17" t="s">
        <v>3891</v>
      </c>
      <c r="AF7520" s="17">
        <v>15</v>
      </c>
      <c r="AG7520" s="17">
        <v>2</v>
      </c>
      <c r="AM7520" s="17" t="s">
        <v>2606</v>
      </c>
      <c r="AN7520" s="17" t="s">
        <v>7570</v>
      </c>
      <c r="AO7520" s="17">
        <v>3</v>
      </c>
      <c r="AP7520" s="17">
        <v>80</v>
      </c>
      <c r="AQ7520" s="17">
        <v>5</v>
      </c>
      <c r="AT7520" s="17" t="s">
        <v>6589</v>
      </c>
      <c r="DN7520" s="17">
        <f>COUNTIF(AU7520:DM7520, "X")</f>
        <v>0</v>
      </c>
    </row>
    <row r="7521" spans="1:118" s="17" customFormat="1">
      <c r="A7521" s="17" t="s">
        <v>21567</v>
      </c>
      <c r="B7521" s="17">
        <v>55</v>
      </c>
      <c r="C7521" s="17">
        <v>183160</v>
      </c>
      <c r="D7521" s="17" t="s">
        <v>4963</v>
      </c>
      <c r="E7521" s="17" t="s">
        <v>10431</v>
      </c>
      <c r="F7521" s="17" t="s">
        <v>93</v>
      </c>
      <c r="H7521" s="309">
        <v>36696</v>
      </c>
      <c r="I7521" s="309">
        <v>43328</v>
      </c>
      <c r="J7521" s="17" t="s">
        <v>3888</v>
      </c>
      <c r="K7521" s="17" t="s">
        <v>21</v>
      </c>
      <c r="L7521" s="17" t="s">
        <v>21568</v>
      </c>
      <c r="N7521" s="17" t="s">
        <v>26</v>
      </c>
      <c r="O7521" s="17" t="s">
        <v>15</v>
      </c>
      <c r="P7521" s="17">
        <v>45318</v>
      </c>
      <c r="AF7521" s="17">
        <v>15</v>
      </c>
      <c r="AG7521" s="17">
        <v>2</v>
      </c>
      <c r="AI7521" s="17" t="s">
        <v>20669</v>
      </c>
      <c r="AM7521" s="17" t="s">
        <v>2617</v>
      </c>
      <c r="AN7521" s="17" t="s">
        <v>21447</v>
      </c>
      <c r="AO7521" s="17">
        <v>3</v>
      </c>
      <c r="AP7521" s="17">
        <v>80</v>
      </c>
      <c r="AQ7521" s="17">
        <v>5</v>
      </c>
      <c r="AR7521" s="17" t="s">
        <v>20671</v>
      </c>
      <c r="AS7521" s="17" t="s">
        <v>21222</v>
      </c>
      <c r="DE7521" s="17" t="s">
        <v>21</v>
      </c>
      <c r="DN7521" s="17">
        <f>COUNTIF(AU7521:DM7521, "X")</f>
        <v>0</v>
      </c>
    </row>
    <row r="7522" spans="1:118" s="17" customFormat="1">
      <c r="A7522" s="17" t="s">
        <v>9385</v>
      </c>
      <c r="B7522" s="17">
        <v>55</v>
      </c>
      <c r="C7522" s="17">
        <v>183174</v>
      </c>
      <c r="D7522" s="17" t="s">
        <v>4451</v>
      </c>
      <c r="E7522" s="17" t="s">
        <v>9386</v>
      </c>
      <c r="F7522" s="17" t="s">
        <v>251</v>
      </c>
      <c r="H7522" s="309">
        <v>16425</v>
      </c>
      <c r="I7522" s="309">
        <v>43330</v>
      </c>
      <c r="J7522" s="17" t="s">
        <v>3888</v>
      </c>
      <c r="L7522" s="17" t="s">
        <v>398</v>
      </c>
      <c r="N7522" s="17" t="s">
        <v>19</v>
      </c>
      <c r="O7522" s="17" t="s">
        <v>15</v>
      </c>
      <c r="P7522" s="17">
        <v>45356</v>
      </c>
      <c r="AC7522" s="17" t="s">
        <v>3890</v>
      </c>
      <c r="AD7522" s="17" t="s">
        <v>3891</v>
      </c>
      <c r="AF7522" s="17">
        <v>8</v>
      </c>
      <c r="AG7522" s="17">
        <v>2</v>
      </c>
      <c r="AM7522" s="17" t="s">
        <v>29</v>
      </c>
      <c r="AN7522" s="17" t="s">
        <v>9081</v>
      </c>
      <c r="AO7522" s="17">
        <v>3</v>
      </c>
      <c r="AP7522" s="17">
        <v>80</v>
      </c>
      <c r="AQ7522" s="17">
        <v>5</v>
      </c>
      <c r="AT7522" s="17" t="s">
        <v>9082</v>
      </c>
      <c r="AU7522" s="17" t="s">
        <v>21</v>
      </c>
      <c r="AV7522" s="17" t="s">
        <v>3901</v>
      </c>
      <c r="AX7522" s="17" t="s">
        <v>3901</v>
      </c>
      <c r="AY7522" s="17" t="s">
        <v>21</v>
      </c>
      <c r="AZ7522" s="17" t="s">
        <v>3901</v>
      </c>
      <c r="BA7522" s="17" t="s">
        <v>3901</v>
      </c>
      <c r="BB7522" s="17" t="s">
        <v>3901</v>
      </c>
      <c r="BD7522" s="17" t="s">
        <v>3901</v>
      </c>
      <c r="BH7522" s="17" t="s">
        <v>3901</v>
      </c>
      <c r="BJ7522" s="17" t="s">
        <v>21</v>
      </c>
      <c r="BK7522" s="17" t="s">
        <v>3901</v>
      </c>
      <c r="BY7522" s="17" t="s">
        <v>3901</v>
      </c>
      <c r="CF7522" s="17" t="s">
        <v>3901</v>
      </c>
      <c r="CH7522" s="17" t="s">
        <v>3901</v>
      </c>
      <c r="DN7522" s="17">
        <f>COUNTIF(AU7522:DM7522, "X")</f>
        <v>11</v>
      </c>
    </row>
    <row r="7523" spans="1:118" s="17" customFormat="1">
      <c r="A7523" s="17" t="s">
        <v>10928</v>
      </c>
      <c r="B7523" s="17">
        <v>55</v>
      </c>
      <c r="C7523" s="17">
        <v>183182</v>
      </c>
      <c r="D7523" s="17" t="s">
        <v>10929</v>
      </c>
      <c r="E7523" s="17" t="s">
        <v>96</v>
      </c>
      <c r="F7523" s="17" t="s">
        <v>30</v>
      </c>
      <c r="H7523" s="309">
        <v>27106</v>
      </c>
      <c r="I7523" s="309">
        <v>43309</v>
      </c>
      <c r="J7523" s="17" t="s">
        <v>3888</v>
      </c>
      <c r="L7523" s="17" t="s">
        <v>10930</v>
      </c>
      <c r="N7523" s="17" t="s">
        <v>14</v>
      </c>
      <c r="O7523" s="17" t="s">
        <v>15</v>
      </c>
      <c r="P7523" s="17">
        <v>45371</v>
      </c>
      <c r="AC7523" s="17" t="s">
        <v>14</v>
      </c>
      <c r="AF7523" s="17">
        <v>8</v>
      </c>
      <c r="AG7523" s="17">
        <v>2</v>
      </c>
      <c r="AI7523" s="17" t="s">
        <v>10178</v>
      </c>
      <c r="AM7523" s="17" t="s">
        <v>16</v>
      </c>
      <c r="AN7523" s="17" t="s">
        <v>10763</v>
      </c>
      <c r="AO7523" s="17">
        <v>3</v>
      </c>
      <c r="AP7523" s="17">
        <v>80</v>
      </c>
      <c r="AQ7523" s="17">
        <v>5</v>
      </c>
      <c r="AR7523" s="17" t="s">
        <v>10180</v>
      </c>
      <c r="DN7523" s="17">
        <f>COUNTIF(AU7523:DM7523, "X")</f>
        <v>0</v>
      </c>
    </row>
    <row r="7524" spans="1:118" s="17" customFormat="1">
      <c r="A7524" s="17" t="s">
        <v>15219</v>
      </c>
      <c r="B7524" s="17">
        <v>55</v>
      </c>
      <c r="C7524" s="17">
        <v>183184</v>
      </c>
      <c r="D7524" s="17" t="s">
        <v>15220</v>
      </c>
      <c r="E7524" s="17" t="s">
        <v>11</v>
      </c>
      <c r="F7524" s="17" t="s">
        <v>43</v>
      </c>
      <c r="H7524" s="309">
        <v>36248</v>
      </c>
      <c r="I7524" s="309">
        <v>43328</v>
      </c>
      <c r="J7524" s="17" t="s">
        <v>3888</v>
      </c>
      <c r="L7524" s="17" t="s">
        <v>15221</v>
      </c>
      <c r="N7524" s="17" t="s">
        <v>31</v>
      </c>
      <c r="O7524" s="17" t="s">
        <v>15</v>
      </c>
      <c r="P7524" s="17">
        <v>45373</v>
      </c>
      <c r="AC7524" s="17" t="s">
        <v>9895</v>
      </c>
      <c r="AD7524" s="17" t="s">
        <v>9896</v>
      </c>
      <c r="AF7524" s="17">
        <v>8</v>
      </c>
      <c r="AG7524" s="17">
        <v>2</v>
      </c>
      <c r="AM7524" s="17" t="s">
        <v>62</v>
      </c>
      <c r="AN7524" s="17" t="s">
        <v>15056</v>
      </c>
      <c r="AO7524" s="17">
        <v>3</v>
      </c>
      <c r="AP7524" s="17">
        <v>80</v>
      </c>
      <c r="AQ7524" s="17">
        <v>5</v>
      </c>
      <c r="AR7524" s="17" t="s">
        <v>9898</v>
      </c>
      <c r="AT7524" s="17" t="s">
        <v>15057</v>
      </c>
      <c r="DN7524" s="17">
        <f>COUNTIF(AU7524:DM7524, "X")</f>
        <v>0</v>
      </c>
    </row>
    <row r="7525" spans="1:118" s="17" customFormat="1">
      <c r="A7525" s="17" t="s">
        <v>15073</v>
      </c>
      <c r="B7525" s="17">
        <v>55</v>
      </c>
      <c r="C7525" s="17">
        <v>183191</v>
      </c>
      <c r="D7525" s="17" t="s">
        <v>15074</v>
      </c>
      <c r="E7525" s="17" t="s">
        <v>15075</v>
      </c>
      <c r="F7525" s="17" t="s">
        <v>15076</v>
      </c>
      <c r="H7525" s="309">
        <v>22631</v>
      </c>
      <c r="I7525" s="309">
        <v>43325</v>
      </c>
      <c r="J7525" s="17" t="s">
        <v>3888</v>
      </c>
      <c r="L7525" s="17" t="s">
        <v>15077</v>
      </c>
      <c r="N7525" s="17" t="s">
        <v>31</v>
      </c>
      <c r="O7525" s="17" t="s">
        <v>15</v>
      </c>
      <c r="P7525" s="17">
        <v>45373</v>
      </c>
      <c r="AC7525" s="17" t="s">
        <v>9895</v>
      </c>
      <c r="AD7525" s="17" t="s">
        <v>9896</v>
      </c>
      <c r="AF7525" s="17">
        <v>8</v>
      </c>
      <c r="AG7525" s="17">
        <v>2</v>
      </c>
      <c r="AM7525" s="17" t="s">
        <v>62</v>
      </c>
      <c r="AN7525" s="17" t="s">
        <v>15056</v>
      </c>
      <c r="AO7525" s="17">
        <v>3</v>
      </c>
      <c r="AP7525" s="17">
        <v>80</v>
      </c>
      <c r="AQ7525" s="17">
        <v>5</v>
      </c>
      <c r="AR7525" s="17" t="s">
        <v>9898</v>
      </c>
      <c r="AT7525" s="17" t="s">
        <v>15057</v>
      </c>
      <c r="DN7525" s="17">
        <f>COUNTIF(AU7525:DM7525, "X")</f>
        <v>0</v>
      </c>
    </row>
    <row r="7526" spans="1:118" s="17" customFormat="1">
      <c r="A7526" s="17" t="s">
        <v>24103</v>
      </c>
      <c r="B7526" s="17">
        <v>55</v>
      </c>
      <c r="C7526" s="17">
        <v>183193</v>
      </c>
      <c r="D7526" s="17" t="s">
        <v>10859</v>
      </c>
      <c r="E7526" s="17" t="s">
        <v>280</v>
      </c>
      <c r="F7526" s="17" t="s">
        <v>129</v>
      </c>
      <c r="H7526" s="309">
        <v>36608</v>
      </c>
      <c r="I7526" s="309">
        <v>43326</v>
      </c>
      <c r="J7526" s="17" t="s">
        <v>3888</v>
      </c>
      <c r="L7526" s="17" t="s">
        <v>24038</v>
      </c>
      <c r="N7526" s="17" t="s">
        <v>126</v>
      </c>
      <c r="O7526" s="17" t="s">
        <v>15</v>
      </c>
      <c r="P7526" s="17">
        <v>45383</v>
      </c>
      <c r="AF7526" s="17">
        <v>8</v>
      </c>
      <c r="AG7526" s="17">
        <v>2</v>
      </c>
      <c r="AI7526" s="17" t="s">
        <v>20542</v>
      </c>
      <c r="AM7526" s="17" t="s">
        <v>127</v>
      </c>
      <c r="AN7526" s="17" t="s">
        <v>23839</v>
      </c>
      <c r="AO7526" s="17">
        <v>3</v>
      </c>
      <c r="AP7526" s="17">
        <v>80</v>
      </c>
      <c r="AQ7526" s="17">
        <v>5</v>
      </c>
      <c r="AR7526" s="17" t="s">
        <v>22585</v>
      </c>
      <c r="AS7526" s="17" t="s">
        <v>23503</v>
      </c>
      <c r="DN7526" s="17">
        <f>COUNTIF(AU7526:DM7526, "X")</f>
        <v>0</v>
      </c>
    </row>
    <row r="7527" spans="1:118" s="17" customFormat="1">
      <c r="A7527" s="17" t="s">
        <v>7000</v>
      </c>
      <c r="B7527" s="17">
        <v>55</v>
      </c>
      <c r="C7527" s="17">
        <v>183194</v>
      </c>
      <c r="D7527" s="17" t="s">
        <v>4527</v>
      </c>
      <c r="E7527" s="17" t="s">
        <v>7001</v>
      </c>
      <c r="F7527" s="17" t="s">
        <v>18</v>
      </c>
      <c r="H7527" s="309">
        <v>32422</v>
      </c>
      <c r="I7527" s="309">
        <v>43326</v>
      </c>
      <c r="J7527" s="17" t="s">
        <v>3888</v>
      </c>
      <c r="L7527" s="17" t="s">
        <v>7002</v>
      </c>
      <c r="M7527" s="17" t="s">
        <v>401</v>
      </c>
      <c r="N7527" s="17" t="s">
        <v>19</v>
      </c>
      <c r="O7527" s="17" t="s">
        <v>15</v>
      </c>
      <c r="P7527" s="17">
        <v>45356</v>
      </c>
      <c r="AC7527" s="17" t="s">
        <v>3890</v>
      </c>
      <c r="AD7527" s="17" t="s">
        <v>3891</v>
      </c>
      <c r="AF7527" s="17">
        <v>8</v>
      </c>
      <c r="AG7527" s="17">
        <v>2</v>
      </c>
      <c r="AM7527" s="17" t="s">
        <v>248</v>
      </c>
      <c r="AN7527" s="17" t="s">
        <v>6588</v>
      </c>
      <c r="AO7527" s="17">
        <v>3</v>
      </c>
      <c r="AP7527" s="17">
        <v>80</v>
      </c>
      <c r="AQ7527" s="17">
        <v>5</v>
      </c>
      <c r="AT7527" s="17" t="s">
        <v>6589</v>
      </c>
      <c r="DN7527" s="17">
        <f>COUNTIF(AU7527:DM7527, "X")</f>
        <v>0</v>
      </c>
    </row>
    <row r="7528" spans="1:118" s="17" customFormat="1">
      <c r="A7528" s="17" t="s">
        <v>24530</v>
      </c>
      <c r="B7528" s="17">
        <v>55</v>
      </c>
      <c r="C7528" s="17">
        <v>183196</v>
      </c>
      <c r="D7528" s="17" t="s">
        <v>24531</v>
      </c>
      <c r="E7528" s="17" t="s">
        <v>5161</v>
      </c>
      <c r="F7528" s="17" t="s">
        <v>249</v>
      </c>
      <c r="H7528" s="309">
        <v>36750</v>
      </c>
      <c r="I7528" s="309">
        <v>40404</v>
      </c>
      <c r="J7528" s="17" t="s">
        <v>3888</v>
      </c>
      <c r="L7528" s="17" t="s">
        <v>24532</v>
      </c>
      <c r="N7528" s="17" t="s">
        <v>19</v>
      </c>
      <c r="O7528" s="17" t="s">
        <v>15</v>
      </c>
      <c r="P7528" s="17">
        <v>45356</v>
      </c>
      <c r="AD7528" s="17" t="s">
        <v>3891</v>
      </c>
      <c r="AF7528" s="17">
        <v>8</v>
      </c>
      <c r="AG7528" s="17">
        <v>2</v>
      </c>
      <c r="AM7528" s="17" t="s">
        <v>141</v>
      </c>
      <c r="AN7528" s="17" t="s">
        <v>24484</v>
      </c>
      <c r="AO7528" s="17">
        <v>3</v>
      </c>
      <c r="AP7528" s="17">
        <v>80</v>
      </c>
      <c r="AQ7528" s="17">
        <v>5</v>
      </c>
      <c r="AR7528" s="17" t="s">
        <v>24485</v>
      </c>
      <c r="DN7528" s="17">
        <f>COUNTIF(AU7528:DM7528, "X")</f>
        <v>0</v>
      </c>
    </row>
    <row r="7529" spans="1:118" s="17" customFormat="1">
      <c r="A7529" s="17" t="s">
        <v>25408</v>
      </c>
      <c r="B7529" s="17">
        <v>55</v>
      </c>
      <c r="C7529" s="17">
        <v>183203</v>
      </c>
      <c r="D7529" s="17" t="s">
        <v>25409</v>
      </c>
      <c r="E7529" s="17" t="s">
        <v>6031</v>
      </c>
      <c r="F7529" s="17" t="s">
        <v>743</v>
      </c>
      <c r="H7529" s="309">
        <v>17626</v>
      </c>
      <c r="I7529" s="309">
        <v>43328</v>
      </c>
      <c r="J7529" s="17" t="s">
        <v>3888</v>
      </c>
      <c r="L7529" s="17" t="s">
        <v>123</v>
      </c>
      <c r="M7529" s="17" t="s">
        <v>14288</v>
      </c>
      <c r="N7529" s="17" t="s">
        <v>31</v>
      </c>
      <c r="O7529" s="17" t="s">
        <v>15</v>
      </c>
      <c r="P7529" s="17">
        <v>45373</v>
      </c>
      <c r="AC7529" s="17" t="s">
        <v>9895</v>
      </c>
      <c r="AD7529" s="17" t="s">
        <v>9896</v>
      </c>
      <c r="AF7529" s="17">
        <v>8</v>
      </c>
      <c r="AG7529" s="17">
        <v>2</v>
      </c>
      <c r="AM7529" s="17" t="s">
        <v>67</v>
      </c>
      <c r="AN7529" s="17" t="s">
        <v>25087</v>
      </c>
      <c r="AO7529" s="17">
        <v>3</v>
      </c>
      <c r="AP7529" s="17">
        <v>80</v>
      </c>
      <c r="AQ7529" s="17">
        <v>5</v>
      </c>
      <c r="AR7529" s="17" t="s">
        <v>9898</v>
      </c>
      <c r="AT7529" s="17" t="s">
        <v>16072</v>
      </c>
      <c r="DA7529" s="17" t="s">
        <v>3901</v>
      </c>
      <c r="DN7529" s="17">
        <f>COUNTIF(AU7529:DM7529, "X")</f>
        <v>1</v>
      </c>
    </row>
    <row r="7530" spans="1:118" s="17" customFormat="1">
      <c r="A7530" s="17" t="s">
        <v>14001</v>
      </c>
      <c r="B7530" s="17">
        <v>55</v>
      </c>
      <c r="C7530" s="17">
        <v>183207</v>
      </c>
      <c r="D7530" s="17" t="s">
        <v>1424</v>
      </c>
      <c r="E7530" s="17" t="s">
        <v>17</v>
      </c>
      <c r="F7530" s="17" t="s">
        <v>18</v>
      </c>
      <c r="G7530" s="17" t="s">
        <v>203</v>
      </c>
      <c r="H7530" s="309">
        <v>31570</v>
      </c>
      <c r="I7530" s="309">
        <v>43329</v>
      </c>
      <c r="J7530" s="17" t="s">
        <v>3888</v>
      </c>
      <c r="L7530" s="17" t="s">
        <v>14002</v>
      </c>
      <c r="N7530" s="17" t="s">
        <v>31</v>
      </c>
      <c r="O7530" s="17" t="s">
        <v>15</v>
      </c>
      <c r="P7530" s="17">
        <v>45373</v>
      </c>
      <c r="AC7530" s="17" t="s">
        <v>9895</v>
      </c>
      <c r="AD7530" s="17" t="s">
        <v>9896</v>
      </c>
      <c r="AF7530" s="17">
        <v>8</v>
      </c>
      <c r="AG7530" s="17">
        <v>2</v>
      </c>
      <c r="AM7530" s="17" t="s">
        <v>240</v>
      </c>
      <c r="AN7530" s="17" t="s">
        <v>13567</v>
      </c>
      <c r="AO7530" s="17">
        <v>3</v>
      </c>
      <c r="AP7530" s="17">
        <v>80</v>
      </c>
      <c r="AQ7530" s="17">
        <v>5</v>
      </c>
      <c r="AR7530" s="17" t="s">
        <v>9898</v>
      </c>
      <c r="AT7530" s="17" t="s">
        <v>12990</v>
      </c>
      <c r="DN7530" s="17">
        <f>COUNTIF(AU7530:DM7530, "X")</f>
        <v>0</v>
      </c>
    </row>
    <row r="7531" spans="1:118" s="17" customFormat="1">
      <c r="A7531" s="17" t="s">
        <v>12586</v>
      </c>
      <c r="B7531" s="17">
        <v>55</v>
      </c>
      <c r="C7531" s="17">
        <v>183209</v>
      </c>
      <c r="D7531" s="17" t="s">
        <v>12587</v>
      </c>
      <c r="E7531" s="17" t="s">
        <v>9531</v>
      </c>
      <c r="F7531" s="17" t="s">
        <v>104</v>
      </c>
      <c r="H7531" s="309">
        <v>33922</v>
      </c>
      <c r="I7531" s="309">
        <v>43330</v>
      </c>
      <c r="J7531" s="17" t="s">
        <v>3888</v>
      </c>
      <c r="L7531" s="17" t="s">
        <v>12588</v>
      </c>
      <c r="N7531" s="17" t="s">
        <v>31</v>
      </c>
      <c r="O7531" s="17" t="s">
        <v>15</v>
      </c>
      <c r="P7531" s="17">
        <v>45373</v>
      </c>
      <c r="AC7531" s="17" t="s">
        <v>9895</v>
      </c>
      <c r="AD7531" s="17" t="s">
        <v>9896</v>
      </c>
      <c r="AF7531" s="17">
        <v>8</v>
      </c>
      <c r="AG7531" s="17">
        <v>2</v>
      </c>
      <c r="AM7531" s="17" t="s">
        <v>222</v>
      </c>
      <c r="AN7531" s="17" t="s">
        <v>12432</v>
      </c>
      <c r="AO7531" s="17">
        <v>3</v>
      </c>
      <c r="AP7531" s="17">
        <v>80</v>
      </c>
      <c r="AQ7531" s="17">
        <v>5</v>
      </c>
      <c r="AR7531" s="17" t="s">
        <v>9898</v>
      </c>
      <c r="AT7531" s="17" t="s">
        <v>11929</v>
      </c>
      <c r="DN7531" s="17">
        <f>COUNTIF(AU7531:DM7531, "X")</f>
        <v>0</v>
      </c>
    </row>
    <row r="7532" spans="1:118" s="17" customFormat="1">
      <c r="A7532" s="17" t="s">
        <v>10778</v>
      </c>
      <c r="B7532" s="17">
        <v>55</v>
      </c>
      <c r="C7532" s="17">
        <v>183226</v>
      </c>
      <c r="D7532" s="17" t="s">
        <v>474</v>
      </c>
      <c r="E7532" s="17" t="s">
        <v>224</v>
      </c>
      <c r="F7532" s="17" t="s">
        <v>110</v>
      </c>
      <c r="H7532" s="309">
        <v>32910</v>
      </c>
      <c r="I7532" s="309">
        <v>43334</v>
      </c>
      <c r="J7532" s="17" t="s">
        <v>3888</v>
      </c>
      <c r="L7532" s="17" t="s">
        <v>10779</v>
      </c>
      <c r="N7532" s="17" t="s">
        <v>14</v>
      </c>
      <c r="O7532" s="17" t="s">
        <v>15</v>
      </c>
      <c r="P7532" s="17">
        <v>45371</v>
      </c>
      <c r="AC7532" s="17" t="s">
        <v>14</v>
      </c>
      <c r="AF7532" s="17">
        <v>8</v>
      </c>
      <c r="AG7532" s="17">
        <v>2</v>
      </c>
      <c r="AI7532" s="17" t="s">
        <v>10178</v>
      </c>
      <c r="AM7532" s="17" t="s">
        <v>16</v>
      </c>
      <c r="AN7532" s="17" t="s">
        <v>10763</v>
      </c>
      <c r="AO7532" s="17">
        <v>3</v>
      </c>
      <c r="AP7532" s="17">
        <v>80</v>
      </c>
      <c r="AQ7532" s="17">
        <v>5</v>
      </c>
      <c r="AR7532" s="17" t="s">
        <v>10180</v>
      </c>
      <c r="BS7532" s="17" t="s">
        <v>3901</v>
      </c>
      <c r="CH7532" s="17" t="s">
        <v>3901</v>
      </c>
      <c r="CU7532" s="17" t="s">
        <v>3901</v>
      </c>
      <c r="DN7532" s="17">
        <f>COUNTIF(AU7532:DM7532, "X")</f>
        <v>3</v>
      </c>
    </row>
    <row r="7533" spans="1:118" s="17" customFormat="1">
      <c r="A7533" s="17" t="s">
        <v>14630</v>
      </c>
      <c r="B7533" s="17">
        <v>55</v>
      </c>
      <c r="C7533" s="17">
        <v>183230</v>
      </c>
      <c r="D7533" s="17" t="s">
        <v>14631</v>
      </c>
      <c r="E7533" s="17" t="s">
        <v>4460</v>
      </c>
      <c r="F7533" s="17" t="s">
        <v>291</v>
      </c>
      <c r="H7533" s="309">
        <v>35649</v>
      </c>
      <c r="I7533" s="309">
        <v>43319</v>
      </c>
      <c r="J7533" s="17" t="s">
        <v>3888</v>
      </c>
      <c r="L7533" s="17" t="s">
        <v>14632</v>
      </c>
      <c r="N7533" s="17" t="s">
        <v>31</v>
      </c>
      <c r="O7533" s="17" t="s">
        <v>15</v>
      </c>
      <c r="P7533" s="17">
        <v>45373</v>
      </c>
      <c r="AC7533" s="17" t="s">
        <v>9895</v>
      </c>
      <c r="AD7533" s="17" t="s">
        <v>9896</v>
      </c>
      <c r="AF7533" s="17">
        <v>8</v>
      </c>
      <c r="AG7533" s="17">
        <v>2</v>
      </c>
      <c r="AM7533" s="17" t="s">
        <v>108</v>
      </c>
      <c r="AN7533" s="17" t="s">
        <v>14364</v>
      </c>
      <c r="AO7533" s="17">
        <v>3</v>
      </c>
      <c r="AP7533" s="17">
        <v>80</v>
      </c>
      <c r="AQ7533" s="17">
        <v>5</v>
      </c>
      <c r="AR7533" s="17" t="s">
        <v>9898</v>
      </c>
      <c r="AT7533" s="17" t="s">
        <v>14152</v>
      </c>
      <c r="DN7533" s="17">
        <f>COUNTIF(AU7533:DM7533, "X")</f>
        <v>0</v>
      </c>
    </row>
    <row r="7534" spans="1:118" s="17" customFormat="1">
      <c r="A7534" s="17" t="s">
        <v>18446</v>
      </c>
      <c r="B7534" s="17">
        <v>55</v>
      </c>
      <c r="C7534" s="17">
        <v>183236</v>
      </c>
      <c r="D7534" s="17" t="s">
        <v>18447</v>
      </c>
      <c r="E7534" s="17" t="s">
        <v>77</v>
      </c>
      <c r="F7534" s="17" t="s">
        <v>140</v>
      </c>
      <c r="H7534" s="309">
        <v>30229</v>
      </c>
      <c r="I7534" s="309">
        <v>43332</v>
      </c>
      <c r="J7534" s="17" t="s">
        <v>3888</v>
      </c>
      <c r="L7534" s="17" t="s">
        <v>18448</v>
      </c>
      <c r="N7534" s="17" t="s">
        <v>182</v>
      </c>
      <c r="O7534" s="17" t="s">
        <v>15</v>
      </c>
      <c r="P7534" s="17">
        <v>45326</v>
      </c>
      <c r="AF7534" s="17">
        <v>8</v>
      </c>
      <c r="AG7534" s="17">
        <v>2</v>
      </c>
      <c r="AH7534" s="17" t="s">
        <v>11926</v>
      </c>
      <c r="AK7534" s="17" t="s">
        <v>11927</v>
      </c>
      <c r="AM7534" s="17" t="s">
        <v>2614</v>
      </c>
      <c r="AN7534" s="17" t="s">
        <v>18350</v>
      </c>
      <c r="AO7534" s="17">
        <v>3</v>
      </c>
      <c r="AP7534" s="17">
        <v>80</v>
      </c>
      <c r="AQ7534" s="17">
        <v>5</v>
      </c>
      <c r="AR7534" s="17" t="s">
        <v>18351</v>
      </c>
      <c r="AS7534" s="17" t="s">
        <v>18358</v>
      </c>
      <c r="DN7534" s="17">
        <f>COUNTIF(AU7534:DM7534, "X")</f>
        <v>0</v>
      </c>
    </row>
    <row r="7535" spans="1:118" s="17" customFormat="1">
      <c r="A7535" s="17" t="s">
        <v>24189</v>
      </c>
      <c r="B7535" s="17">
        <v>55</v>
      </c>
      <c r="C7535" s="17">
        <v>183249</v>
      </c>
      <c r="D7535" s="17" t="s">
        <v>593</v>
      </c>
      <c r="E7535" s="17" t="s">
        <v>594</v>
      </c>
      <c r="F7535" s="17" t="s">
        <v>530</v>
      </c>
      <c r="H7535" s="309">
        <v>30988</v>
      </c>
      <c r="I7535" s="309">
        <v>43328</v>
      </c>
      <c r="J7535" s="17" t="s">
        <v>3888</v>
      </c>
      <c r="L7535" s="17" t="s">
        <v>24190</v>
      </c>
      <c r="N7535" s="17" t="s">
        <v>126</v>
      </c>
      <c r="O7535" s="17" t="s">
        <v>15</v>
      </c>
      <c r="P7535" s="17">
        <v>45383</v>
      </c>
      <c r="AF7535" s="17">
        <v>8</v>
      </c>
      <c r="AG7535" s="17">
        <v>2</v>
      </c>
      <c r="AI7535" s="17" t="s">
        <v>20542</v>
      </c>
      <c r="AM7535" s="17" t="s">
        <v>239</v>
      </c>
      <c r="AN7535" s="17" t="s">
        <v>24146</v>
      </c>
      <c r="AO7535" s="17">
        <v>3</v>
      </c>
      <c r="AP7535" s="17">
        <v>80</v>
      </c>
      <c r="AQ7535" s="17">
        <v>5</v>
      </c>
      <c r="AR7535" s="17" t="s">
        <v>22585</v>
      </c>
      <c r="AS7535" s="17" t="s">
        <v>23503</v>
      </c>
      <c r="AZ7535" s="17" t="s">
        <v>3901</v>
      </c>
      <c r="BB7535" s="17" t="s">
        <v>3901</v>
      </c>
      <c r="BD7535" s="17" t="s">
        <v>3901</v>
      </c>
      <c r="BH7535" s="17" t="s">
        <v>3901</v>
      </c>
      <c r="BK7535" s="17" t="s">
        <v>3901</v>
      </c>
      <c r="BL7535" s="17" t="s">
        <v>21</v>
      </c>
      <c r="BQ7535" s="17" t="s">
        <v>21</v>
      </c>
      <c r="BS7535" s="17" t="s">
        <v>3901</v>
      </c>
      <c r="CH7535" s="17" t="s">
        <v>3901</v>
      </c>
      <c r="CM7535" s="17" t="s">
        <v>21</v>
      </c>
      <c r="DN7535" s="17">
        <f>COUNTIF(AU7535:DM7535, "X")</f>
        <v>7</v>
      </c>
    </row>
    <row r="7536" spans="1:118" s="17" customFormat="1">
      <c r="A7536" s="17" t="s">
        <v>17173</v>
      </c>
      <c r="B7536" s="17">
        <v>55</v>
      </c>
      <c r="C7536" s="17">
        <v>183255</v>
      </c>
      <c r="D7536" s="17" t="s">
        <v>266</v>
      </c>
      <c r="E7536" s="17" t="s">
        <v>194</v>
      </c>
      <c r="F7536" s="17" t="s">
        <v>397</v>
      </c>
      <c r="H7536" s="309">
        <v>30949</v>
      </c>
      <c r="I7536" s="309">
        <v>43319</v>
      </c>
      <c r="J7536" s="17" t="s">
        <v>3888</v>
      </c>
      <c r="L7536" s="17" t="s">
        <v>17174</v>
      </c>
      <c r="N7536" s="17" t="s">
        <v>14</v>
      </c>
      <c r="O7536" s="17" t="s">
        <v>15</v>
      </c>
      <c r="P7536" s="17">
        <v>45371</v>
      </c>
      <c r="AC7536" s="17" t="s">
        <v>14</v>
      </c>
      <c r="AF7536" s="17">
        <v>8</v>
      </c>
      <c r="AG7536" s="17">
        <v>2</v>
      </c>
      <c r="AI7536" s="17" t="s">
        <v>10178</v>
      </c>
      <c r="AM7536" s="17" t="s">
        <v>213</v>
      </c>
      <c r="AN7536" s="17" t="s">
        <v>17092</v>
      </c>
      <c r="AO7536" s="17">
        <v>3</v>
      </c>
      <c r="AP7536" s="17">
        <v>80</v>
      </c>
      <c r="AQ7536" s="17">
        <v>5</v>
      </c>
      <c r="AR7536" s="17" t="s">
        <v>10180</v>
      </c>
      <c r="DN7536" s="17">
        <f>COUNTIF(AU7536:DM7536, "X")</f>
        <v>0</v>
      </c>
    </row>
    <row r="7537" spans="1:118" s="17" customFormat="1">
      <c r="A7537" s="17" t="s">
        <v>18782</v>
      </c>
      <c r="B7537" s="17">
        <v>55</v>
      </c>
      <c r="C7537" s="17">
        <v>183259</v>
      </c>
      <c r="D7537" s="17" t="s">
        <v>18783</v>
      </c>
      <c r="E7537" s="17" t="s">
        <v>212</v>
      </c>
      <c r="F7537" s="17" t="s">
        <v>104</v>
      </c>
      <c r="H7537" s="309">
        <v>35693</v>
      </c>
      <c r="I7537" s="309">
        <v>43333</v>
      </c>
      <c r="J7537" s="17" t="s">
        <v>3888</v>
      </c>
      <c r="L7537" s="17" t="s">
        <v>18784</v>
      </c>
      <c r="N7537" s="17" t="s">
        <v>31</v>
      </c>
      <c r="O7537" s="17" t="s">
        <v>15</v>
      </c>
      <c r="P7537" s="17">
        <v>45373</v>
      </c>
      <c r="AD7537" s="17" t="s">
        <v>9896</v>
      </c>
      <c r="AF7537" s="17">
        <v>8</v>
      </c>
      <c r="AG7537" s="17">
        <v>2</v>
      </c>
      <c r="AM7537" s="17" t="s">
        <v>136</v>
      </c>
      <c r="AN7537" s="17" t="s">
        <v>18697</v>
      </c>
      <c r="AO7537" s="17">
        <v>3</v>
      </c>
      <c r="AP7537" s="17">
        <v>80</v>
      </c>
      <c r="AQ7537" s="17">
        <v>5</v>
      </c>
      <c r="AR7537" s="17" t="s">
        <v>9898</v>
      </c>
      <c r="DA7537" s="17" t="s">
        <v>3901</v>
      </c>
      <c r="DN7537" s="17">
        <f>COUNTIF(AU7537:DM7537, "X")</f>
        <v>1</v>
      </c>
    </row>
    <row r="7538" spans="1:118" s="17" customFormat="1">
      <c r="A7538" s="17" t="s">
        <v>15725</v>
      </c>
      <c r="B7538" s="17">
        <v>55</v>
      </c>
      <c r="C7538" s="17">
        <v>183262</v>
      </c>
      <c r="D7538" s="17" t="s">
        <v>10317</v>
      </c>
      <c r="E7538" s="17" t="s">
        <v>461</v>
      </c>
      <c r="F7538" s="17" t="s">
        <v>465</v>
      </c>
      <c r="H7538" s="309">
        <v>36704</v>
      </c>
      <c r="I7538" s="309">
        <v>43333</v>
      </c>
      <c r="J7538" s="17" t="s">
        <v>3888</v>
      </c>
      <c r="L7538" s="17" t="s">
        <v>15726</v>
      </c>
      <c r="N7538" s="17" t="s">
        <v>31</v>
      </c>
      <c r="O7538" s="17" t="s">
        <v>15</v>
      </c>
      <c r="P7538" s="17">
        <v>45373</v>
      </c>
      <c r="AC7538" s="17" t="s">
        <v>9895</v>
      </c>
      <c r="AD7538" s="17" t="s">
        <v>9896</v>
      </c>
      <c r="AF7538" s="17">
        <v>8</v>
      </c>
      <c r="AG7538" s="17">
        <v>2</v>
      </c>
      <c r="AM7538" s="17" t="s">
        <v>121</v>
      </c>
      <c r="AN7538" s="17" t="s">
        <v>15516</v>
      </c>
      <c r="AO7538" s="17">
        <v>3</v>
      </c>
      <c r="AP7538" s="17">
        <v>80</v>
      </c>
      <c r="AQ7538" s="17">
        <v>5</v>
      </c>
      <c r="AR7538" s="17" t="s">
        <v>9898</v>
      </c>
      <c r="AT7538" s="17" t="s">
        <v>15057</v>
      </c>
      <c r="DN7538" s="17">
        <f>COUNTIF(AU7538:DM7538, "X")</f>
        <v>0</v>
      </c>
    </row>
    <row r="7539" spans="1:118" s="17" customFormat="1">
      <c r="A7539" s="17" t="s">
        <v>23879</v>
      </c>
      <c r="B7539" s="17">
        <v>55</v>
      </c>
      <c r="C7539" s="17">
        <v>183264</v>
      </c>
      <c r="D7539" s="17" t="s">
        <v>257</v>
      </c>
      <c r="E7539" s="17" t="s">
        <v>23880</v>
      </c>
      <c r="F7539" s="17" t="s">
        <v>120</v>
      </c>
      <c r="H7539" s="309">
        <v>36733</v>
      </c>
      <c r="I7539" s="309">
        <v>43334</v>
      </c>
      <c r="J7539" s="17" t="s">
        <v>3888</v>
      </c>
      <c r="L7539" s="17" t="s">
        <v>23881</v>
      </c>
      <c r="N7539" s="17" t="s">
        <v>126</v>
      </c>
      <c r="O7539" s="17" t="s">
        <v>15</v>
      </c>
      <c r="P7539" s="17">
        <v>45383</v>
      </c>
      <c r="Q7539" s="17">
        <v>1510</v>
      </c>
      <c r="AF7539" s="17">
        <v>8</v>
      </c>
      <c r="AG7539" s="17">
        <v>2</v>
      </c>
      <c r="AI7539" s="17" t="s">
        <v>20542</v>
      </c>
      <c r="AM7539" s="17" t="s">
        <v>127</v>
      </c>
      <c r="AN7539" s="17" t="s">
        <v>23839</v>
      </c>
      <c r="AO7539" s="17">
        <v>3</v>
      </c>
      <c r="AP7539" s="17">
        <v>80</v>
      </c>
      <c r="AQ7539" s="17">
        <v>5</v>
      </c>
      <c r="AR7539" s="17" t="s">
        <v>22585</v>
      </c>
      <c r="AS7539" s="17" t="s">
        <v>23503</v>
      </c>
      <c r="DN7539" s="17">
        <f>COUNTIF(AU7539:DM7539, "X")</f>
        <v>0</v>
      </c>
    </row>
    <row r="7540" spans="1:118" s="17" customFormat="1">
      <c r="A7540" s="17" t="s">
        <v>9703</v>
      </c>
      <c r="B7540" s="17">
        <v>55</v>
      </c>
      <c r="C7540" s="17">
        <v>183268</v>
      </c>
      <c r="D7540" s="17" t="s">
        <v>9704</v>
      </c>
      <c r="E7540" s="17" t="s">
        <v>9705</v>
      </c>
      <c r="F7540" s="17" t="s">
        <v>43</v>
      </c>
      <c r="H7540" s="309">
        <v>32458</v>
      </c>
      <c r="I7540" s="309">
        <v>43336</v>
      </c>
      <c r="J7540" s="17" t="s">
        <v>3888</v>
      </c>
      <c r="L7540" s="17" t="s">
        <v>9706</v>
      </c>
      <c r="N7540" s="17" t="s">
        <v>19</v>
      </c>
      <c r="O7540" s="17" t="s">
        <v>15</v>
      </c>
      <c r="P7540" s="17">
        <v>45356</v>
      </c>
      <c r="AC7540" s="17" t="s">
        <v>3890</v>
      </c>
      <c r="AD7540" s="17" t="s">
        <v>3891</v>
      </c>
      <c r="AF7540" s="17">
        <v>8</v>
      </c>
      <c r="AG7540" s="17">
        <v>2</v>
      </c>
      <c r="AM7540" s="17" t="s">
        <v>218</v>
      </c>
      <c r="AN7540" s="17" t="s">
        <v>9598</v>
      </c>
      <c r="AO7540" s="17">
        <v>3</v>
      </c>
      <c r="AP7540" s="17">
        <v>80</v>
      </c>
      <c r="AQ7540" s="17">
        <v>5</v>
      </c>
      <c r="AT7540" s="17" t="s">
        <v>9082</v>
      </c>
      <c r="DA7540" s="17" t="s">
        <v>3901</v>
      </c>
      <c r="DN7540" s="17">
        <f>COUNTIF(AU7540:DM7540, "X")</f>
        <v>1</v>
      </c>
    </row>
    <row r="7541" spans="1:118" s="17" customFormat="1">
      <c r="A7541" s="17" t="s">
        <v>26358</v>
      </c>
      <c r="B7541" s="17">
        <v>55</v>
      </c>
      <c r="C7541" s="17">
        <v>183272</v>
      </c>
      <c r="D7541" s="17" t="s">
        <v>8455</v>
      </c>
      <c r="E7541" s="17" t="s">
        <v>271</v>
      </c>
      <c r="F7541" s="17" t="s">
        <v>56</v>
      </c>
      <c r="H7541" s="309">
        <v>25631</v>
      </c>
      <c r="I7541" s="309">
        <v>43337</v>
      </c>
      <c r="J7541" s="17" t="s">
        <v>3888</v>
      </c>
      <c r="K7541" s="17" t="s">
        <v>30</v>
      </c>
      <c r="L7541" s="17" t="s">
        <v>26359</v>
      </c>
      <c r="N7541" s="17" t="s">
        <v>14</v>
      </c>
      <c r="O7541" s="17" t="s">
        <v>15</v>
      </c>
      <c r="P7541" s="17">
        <v>45371</v>
      </c>
      <c r="AC7541" s="17" t="s">
        <v>17772</v>
      </c>
      <c r="AF7541" s="17">
        <v>8</v>
      </c>
      <c r="AG7541" s="17">
        <v>2</v>
      </c>
      <c r="AH7541" s="17" t="s">
        <v>11926</v>
      </c>
      <c r="AK7541" s="17" t="s">
        <v>17298</v>
      </c>
      <c r="AM7541" s="17" t="s">
        <v>78</v>
      </c>
      <c r="AN7541" s="17" t="s">
        <v>26289</v>
      </c>
      <c r="AO7541" s="17">
        <v>3</v>
      </c>
      <c r="AP7541" s="17">
        <v>80</v>
      </c>
      <c r="AQ7541" s="17">
        <v>5</v>
      </c>
      <c r="AT7541" s="17" t="s">
        <v>25610</v>
      </c>
      <c r="DA7541" s="17" t="s">
        <v>3901</v>
      </c>
      <c r="DD7541" s="17" t="s">
        <v>3901</v>
      </c>
      <c r="DE7541" s="17" t="s">
        <v>30</v>
      </c>
      <c r="DN7541" s="17">
        <f>COUNTIF(AU7541:DM7541, "X")</f>
        <v>2</v>
      </c>
    </row>
    <row r="7542" spans="1:118" s="17" customFormat="1">
      <c r="A7542" s="17" t="s">
        <v>24469</v>
      </c>
      <c r="B7542" s="17">
        <v>55</v>
      </c>
      <c r="C7542" s="17">
        <v>183289</v>
      </c>
      <c r="D7542" s="17" t="s">
        <v>24470</v>
      </c>
      <c r="E7542" s="17" t="s">
        <v>1684</v>
      </c>
      <c r="F7542" s="17" t="s">
        <v>22</v>
      </c>
      <c r="H7542" s="309">
        <v>32650</v>
      </c>
      <c r="I7542" s="309">
        <v>43336</v>
      </c>
      <c r="J7542" s="17" t="s">
        <v>3888</v>
      </c>
      <c r="L7542" s="17" t="s">
        <v>24249</v>
      </c>
      <c r="N7542" s="17" t="s">
        <v>126</v>
      </c>
      <c r="O7542" s="17" t="s">
        <v>15</v>
      </c>
      <c r="P7542" s="17">
        <v>45383</v>
      </c>
      <c r="AF7542" s="17">
        <v>8</v>
      </c>
      <c r="AG7542" s="17">
        <v>2</v>
      </c>
      <c r="AI7542" s="17" t="s">
        <v>20542</v>
      </c>
      <c r="AM7542" s="17" t="s">
        <v>239</v>
      </c>
      <c r="AN7542" s="17" t="s">
        <v>24146</v>
      </c>
      <c r="AO7542" s="17">
        <v>3</v>
      </c>
      <c r="AP7542" s="17">
        <v>80</v>
      </c>
      <c r="AQ7542" s="17">
        <v>5</v>
      </c>
      <c r="AR7542" s="17" t="s">
        <v>22585</v>
      </c>
      <c r="AS7542" s="17" t="s">
        <v>23503</v>
      </c>
      <c r="CH7542" s="17" t="s">
        <v>3901</v>
      </c>
      <c r="DN7542" s="17">
        <f>COUNTIF(AU7542:DM7542, "X")</f>
        <v>1</v>
      </c>
    </row>
    <row r="7543" spans="1:118" s="17" customFormat="1">
      <c r="A7543" s="17" t="s">
        <v>26070</v>
      </c>
      <c r="B7543" s="17">
        <v>55</v>
      </c>
      <c r="C7543" s="17">
        <v>63099</v>
      </c>
      <c r="D7543" s="17" t="s">
        <v>150</v>
      </c>
      <c r="E7543" s="17" t="s">
        <v>164</v>
      </c>
      <c r="F7543" s="17" t="s">
        <v>65</v>
      </c>
      <c r="H7543" s="309">
        <v>23649</v>
      </c>
      <c r="I7543" s="309">
        <v>43342</v>
      </c>
      <c r="J7543" s="17" t="s">
        <v>3888</v>
      </c>
      <c r="L7543" s="17" t="s">
        <v>26071</v>
      </c>
      <c r="N7543" s="17" t="s">
        <v>19</v>
      </c>
      <c r="O7543" s="17" t="s">
        <v>15</v>
      </c>
      <c r="P7543" s="17">
        <v>45356</v>
      </c>
      <c r="AD7543" s="17" t="s">
        <v>3891</v>
      </c>
      <c r="AF7543" s="17">
        <v>8</v>
      </c>
      <c r="AG7543" s="17">
        <v>2</v>
      </c>
      <c r="AM7543" s="17" t="s">
        <v>20</v>
      </c>
      <c r="AN7543" s="17" t="s">
        <v>26023</v>
      </c>
      <c r="AO7543" s="17">
        <v>3</v>
      </c>
      <c r="AP7543" s="17">
        <v>80</v>
      </c>
      <c r="AQ7543" s="17">
        <v>5</v>
      </c>
      <c r="AR7543" s="17" t="s">
        <v>22150</v>
      </c>
      <c r="AV7543" s="17" t="s">
        <v>3901</v>
      </c>
      <c r="BD7543" s="17" t="s">
        <v>3901</v>
      </c>
      <c r="BH7543" s="17" t="s">
        <v>3901</v>
      </c>
      <c r="BK7543" s="17" t="s">
        <v>3901</v>
      </c>
      <c r="BL7543" s="17" t="s">
        <v>3901</v>
      </c>
      <c r="BN7543" s="17" t="s">
        <v>3901</v>
      </c>
      <c r="BQ7543" s="17" t="s">
        <v>21</v>
      </c>
      <c r="BS7543" s="17" t="s">
        <v>3901</v>
      </c>
      <c r="CC7543" s="17" t="s">
        <v>3901</v>
      </c>
      <c r="CF7543" s="17" t="s">
        <v>3901</v>
      </c>
      <c r="CH7543" s="17" t="s">
        <v>3901</v>
      </c>
      <c r="CQ7543" s="17" t="s">
        <v>3901</v>
      </c>
      <c r="CR7543" s="17" t="s">
        <v>21</v>
      </c>
      <c r="CU7543" s="17" t="s">
        <v>3901</v>
      </c>
      <c r="DA7543" s="17" t="s">
        <v>3901</v>
      </c>
      <c r="DN7543" s="17">
        <f>COUNTIF(AU7543:DM7543, "X")</f>
        <v>13</v>
      </c>
    </row>
    <row r="7544" spans="1:118" s="17" customFormat="1">
      <c r="A7544" s="17" t="s">
        <v>26074</v>
      </c>
      <c r="B7544" s="17">
        <v>55</v>
      </c>
      <c r="C7544" s="17">
        <v>131519</v>
      </c>
      <c r="D7544" s="17" t="s">
        <v>150</v>
      </c>
      <c r="E7544" s="17" t="s">
        <v>356</v>
      </c>
      <c r="F7544" s="17" t="s">
        <v>65</v>
      </c>
      <c r="H7544" s="309">
        <v>22743</v>
      </c>
      <c r="I7544" s="309">
        <v>43342</v>
      </c>
      <c r="J7544" s="17" t="s">
        <v>3888</v>
      </c>
      <c r="L7544" s="17" t="s">
        <v>26071</v>
      </c>
      <c r="N7544" s="17" t="s">
        <v>19</v>
      </c>
      <c r="O7544" s="17" t="s">
        <v>15</v>
      </c>
      <c r="P7544" s="17">
        <v>45356</v>
      </c>
      <c r="AD7544" s="17" t="s">
        <v>3891</v>
      </c>
      <c r="AF7544" s="17">
        <v>8</v>
      </c>
      <c r="AG7544" s="17">
        <v>2</v>
      </c>
      <c r="AM7544" s="17" t="s">
        <v>20</v>
      </c>
      <c r="AN7544" s="17" t="s">
        <v>26023</v>
      </c>
      <c r="AO7544" s="17">
        <v>3</v>
      </c>
      <c r="AP7544" s="17">
        <v>80</v>
      </c>
      <c r="AQ7544" s="17">
        <v>5</v>
      </c>
      <c r="AR7544" s="17" t="s">
        <v>22150</v>
      </c>
      <c r="BD7544" s="17" t="s">
        <v>3901</v>
      </c>
      <c r="BK7544" s="17" t="s">
        <v>3901</v>
      </c>
      <c r="BL7544" s="17" t="s">
        <v>3901</v>
      </c>
      <c r="BN7544" s="17" t="s">
        <v>3901</v>
      </c>
      <c r="BQ7544" s="17" t="s">
        <v>21</v>
      </c>
      <c r="BS7544" s="17" t="s">
        <v>3901</v>
      </c>
      <c r="CC7544" s="17" t="s">
        <v>3901</v>
      </c>
      <c r="CF7544" s="17" t="s">
        <v>3901</v>
      </c>
      <c r="CH7544" s="17" t="s">
        <v>3901</v>
      </c>
      <c r="CQ7544" s="17" t="s">
        <v>3901</v>
      </c>
      <c r="CR7544" s="17" t="s">
        <v>21</v>
      </c>
      <c r="CU7544" s="17" t="s">
        <v>3901</v>
      </c>
      <c r="DA7544" s="17" t="s">
        <v>3901</v>
      </c>
      <c r="DN7544" s="17">
        <f>COUNTIF(AU7544:DM7544, "X")</f>
        <v>11</v>
      </c>
    </row>
    <row r="7545" spans="1:118" s="17" customFormat="1">
      <c r="A7545" s="17" t="s">
        <v>20836</v>
      </c>
      <c r="B7545" s="17">
        <v>55</v>
      </c>
      <c r="C7545" s="17">
        <v>183292</v>
      </c>
      <c r="D7545" s="17" t="s">
        <v>16116</v>
      </c>
      <c r="E7545" s="17" t="s">
        <v>5008</v>
      </c>
      <c r="F7545" s="17" t="s">
        <v>30</v>
      </c>
      <c r="H7545" s="309">
        <v>36642</v>
      </c>
      <c r="I7545" s="309">
        <v>43342</v>
      </c>
      <c r="J7545" s="17" t="s">
        <v>3888</v>
      </c>
      <c r="L7545" s="17" t="s">
        <v>20837</v>
      </c>
      <c r="N7545" s="17" t="s">
        <v>26</v>
      </c>
      <c r="O7545" s="17" t="s">
        <v>15</v>
      </c>
      <c r="P7545" s="17">
        <v>45318</v>
      </c>
      <c r="Q7545" s="17">
        <v>9648</v>
      </c>
      <c r="AF7545" s="17">
        <v>15</v>
      </c>
      <c r="AG7545" s="17">
        <v>2</v>
      </c>
      <c r="AI7545" s="17" t="s">
        <v>20669</v>
      </c>
      <c r="AM7545" s="17" t="s">
        <v>53</v>
      </c>
      <c r="AN7545" s="17" t="s">
        <v>20670</v>
      </c>
      <c r="AO7545" s="17">
        <v>3</v>
      </c>
      <c r="AP7545" s="17">
        <v>80</v>
      </c>
      <c r="AQ7545" s="17">
        <v>5</v>
      </c>
      <c r="AR7545" s="17" t="s">
        <v>20671</v>
      </c>
      <c r="DN7545" s="17">
        <f>COUNTIF(AU7545:DM7545, "X")</f>
        <v>0</v>
      </c>
    </row>
    <row r="7546" spans="1:118" s="17" customFormat="1">
      <c r="A7546" s="17" t="s">
        <v>16802</v>
      </c>
      <c r="B7546" s="17">
        <v>55</v>
      </c>
      <c r="C7546" s="17">
        <v>161307</v>
      </c>
      <c r="D7546" s="17" t="s">
        <v>16803</v>
      </c>
      <c r="E7546" s="17" t="s">
        <v>307</v>
      </c>
      <c r="F7546" s="17" t="s">
        <v>530</v>
      </c>
      <c r="H7546" s="309">
        <v>34592</v>
      </c>
      <c r="I7546" s="309">
        <v>43339</v>
      </c>
      <c r="J7546" s="17" t="s">
        <v>3888</v>
      </c>
      <c r="L7546" s="17" t="s">
        <v>16804</v>
      </c>
      <c r="N7546" s="17" t="s">
        <v>31</v>
      </c>
      <c r="O7546" s="17" t="s">
        <v>15</v>
      </c>
      <c r="P7546" s="17">
        <v>45373</v>
      </c>
      <c r="AC7546" s="17" t="s">
        <v>9895</v>
      </c>
      <c r="AD7546" s="17" t="s">
        <v>9896</v>
      </c>
      <c r="AF7546" s="17">
        <v>15</v>
      </c>
      <c r="AG7546" s="17">
        <v>2</v>
      </c>
      <c r="AM7546" s="17" t="s">
        <v>220</v>
      </c>
      <c r="AN7546" s="17" t="s">
        <v>16782</v>
      </c>
      <c r="AO7546" s="17">
        <v>3</v>
      </c>
      <c r="AP7546" s="17">
        <v>80</v>
      </c>
      <c r="AQ7546" s="17">
        <v>5</v>
      </c>
      <c r="AR7546" s="17" t="s">
        <v>9898</v>
      </c>
      <c r="AT7546" s="17" t="s">
        <v>9899</v>
      </c>
      <c r="CQ7546" s="17" t="s">
        <v>3901</v>
      </c>
      <c r="DN7546" s="17">
        <f>COUNTIF(AU7546:DM7546, "X")</f>
        <v>1</v>
      </c>
    </row>
    <row r="7547" spans="1:118" s="17" customFormat="1">
      <c r="A7547" s="17" t="s">
        <v>19025</v>
      </c>
      <c r="B7547" s="17">
        <v>55</v>
      </c>
      <c r="C7547" s="17">
        <v>183294</v>
      </c>
      <c r="D7547" s="17" t="s">
        <v>19026</v>
      </c>
      <c r="E7547" s="17" t="s">
        <v>96</v>
      </c>
      <c r="F7547" s="17" t="s">
        <v>82</v>
      </c>
      <c r="H7547" s="309">
        <v>26828</v>
      </c>
      <c r="I7547" s="309">
        <v>43335</v>
      </c>
      <c r="J7547" s="17" t="s">
        <v>3888</v>
      </c>
      <c r="L7547" s="17" t="s">
        <v>19027</v>
      </c>
      <c r="N7547" s="17" t="s">
        <v>31</v>
      </c>
      <c r="O7547" s="17" t="s">
        <v>15</v>
      </c>
      <c r="P7547" s="17">
        <v>45373</v>
      </c>
      <c r="AD7547" s="17" t="s">
        <v>9896</v>
      </c>
      <c r="AF7547" s="17">
        <v>8</v>
      </c>
      <c r="AG7547" s="17">
        <v>2</v>
      </c>
      <c r="AM7547" s="17" t="s">
        <v>314</v>
      </c>
      <c r="AN7547" s="17" t="s">
        <v>18984</v>
      </c>
      <c r="AO7547" s="17">
        <v>3</v>
      </c>
      <c r="AP7547" s="17">
        <v>80</v>
      </c>
      <c r="AQ7547" s="17">
        <v>5</v>
      </c>
      <c r="AR7547" s="17" t="s">
        <v>9898</v>
      </c>
      <c r="AY7547" s="17" t="s">
        <v>21</v>
      </c>
      <c r="AZ7547" s="17" t="s">
        <v>3901</v>
      </c>
      <c r="BD7547" s="17" t="s">
        <v>3901</v>
      </c>
      <c r="BQ7547" s="17" t="s">
        <v>21</v>
      </c>
      <c r="BS7547" s="17" t="s">
        <v>3901</v>
      </c>
      <c r="BY7547" s="17" t="s">
        <v>3901</v>
      </c>
      <c r="CC7547" s="17" t="s">
        <v>3901</v>
      </c>
      <c r="CN7547" s="17" t="s">
        <v>3901</v>
      </c>
      <c r="DN7547" s="17">
        <f>COUNTIF(AU7547:DM7547, "X")</f>
        <v>6</v>
      </c>
    </row>
    <row r="7548" spans="1:118" s="17" customFormat="1">
      <c r="A7548" s="17" t="s">
        <v>15235</v>
      </c>
      <c r="B7548" s="17">
        <v>55</v>
      </c>
      <c r="C7548" s="17">
        <v>183298</v>
      </c>
      <c r="D7548" s="17" t="s">
        <v>15236</v>
      </c>
      <c r="E7548" s="17" t="s">
        <v>10270</v>
      </c>
      <c r="F7548" s="17" t="s">
        <v>405</v>
      </c>
      <c r="H7548" s="309">
        <v>36735</v>
      </c>
      <c r="I7548" s="309">
        <v>43339</v>
      </c>
      <c r="J7548" s="17" t="s">
        <v>3888</v>
      </c>
      <c r="L7548" s="17" t="s">
        <v>15237</v>
      </c>
      <c r="N7548" s="17" t="s">
        <v>31</v>
      </c>
      <c r="O7548" s="17" t="s">
        <v>15</v>
      </c>
      <c r="P7548" s="17">
        <v>45373</v>
      </c>
      <c r="AC7548" s="17" t="s">
        <v>9895</v>
      </c>
      <c r="AD7548" s="17" t="s">
        <v>9896</v>
      </c>
      <c r="AF7548" s="17">
        <v>15</v>
      </c>
      <c r="AG7548" s="17">
        <v>2</v>
      </c>
      <c r="AM7548" s="17" t="s">
        <v>62</v>
      </c>
      <c r="AN7548" s="17" t="s">
        <v>15056</v>
      </c>
      <c r="AO7548" s="17">
        <v>3</v>
      </c>
      <c r="AP7548" s="17">
        <v>80</v>
      </c>
      <c r="AQ7548" s="17">
        <v>5</v>
      </c>
      <c r="AR7548" s="17" t="s">
        <v>9898</v>
      </c>
      <c r="AT7548" s="17" t="s">
        <v>15057</v>
      </c>
      <c r="DE7548" s="17" t="s">
        <v>3901</v>
      </c>
      <c r="DN7548" s="17">
        <f>COUNTIF(AU7548:DM7548, "X")</f>
        <v>1</v>
      </c>
    </row>
    <row r="7549" spans="1:118" s="17" customFormat="1">
      <c r="A7549" s="17" t="s">
        <v>14331</v>
      </c>
      <c r="B7549" s="17">
        <v>55</v>
      </c>
      <c r="C7549" s="17">
        <v>183303</v>
      </c>
      <c r="D7549" s="17" t="s">
        <v>14332</v>
      </c>
      <c r="E7549" s="17" t="s">
        <v>451</v>
      </c>
      <c r="F7549" s="17" t="s">
        <v>11</v>
      </c>
      <c r="H7549" s="309">
        <v>35739</v>
      </c>
      <c r="I7549" s="309">
        <v>43340</v>
      </c>
      <c r="J7549" s="17" t="s">
        <v>3888</v>
      </c>
      <c r="L7549" s="17" t="s">
        <v>14333</v>
      </c>
      <c r="N7549" s="17" t="s">
        <v>31</v>
      </c>
      <c r="O7549" s="17" t="s">
        <v>15</v>
      </c>
      <c r="P7549" s="17">
        <v>45373</v>
      </c>
      <c r="AC7549" s="17" t="s">
        <v>9895</v>
      </c>
      <c r="AD7549" s="17" t="s">
        <v>9896</v>
      </c>
      <c r="AF7549" s="17">
        <v>8</v>
      </c>
      <c r="AG7549" s="17">
        <v>2</v>
      </c>
      <c r="AM7549" s="17" t="s">
        <v>157</v>
      </c>
      <c r="AN7549" s="17" t="s">
        <v>14151</v>
      </c>
      <c r="AO7549" s="17">
        <v>3</v>
      </c>
      <c r="AP7549" s="17">
        <v>80</v>
      </c>
      <c r="AQ7549" s="17">
        <v>5</v>
      </c>
      <c r="AR7549" s="17" t="s">
        <v>9898</v>
      </c>
      <c r="AT7549" s="17" t="s">
        <v>14152</v>
      </c>
      <c r="DN7549" s="17">
        <f>COUNTIF(AU7549:DM7549, "X")</f>
        <v>0</v>
      </c>
    </row>
    <row r="7550" spans="1:118" s="17" customFormat="1">
      <c r="A7550" s="17" t="s">
        <v>21062</v>
      </c>
      <c r="B7550" s="17">
        <v>55</v>
      </c>
      <c r="C7550" s="17">
        <v>183314</v>
      </c>
      <c r="D7550" s="17" t="s">
        <v>20713</v>
      </c>
      <c r="E7550" s="17" t="s">
        <v>61</v>
      </c>
      <c r="F7550" s="17" t="s">
        <v>122</v>
      </c>
      <c r="H7550" s="309">
        <v>36713</v>
      </c>
      <c r="I7550" s="309">
        <v>43342</v>
      </c>
      <c r="J7550" s="17" t="s">
        <v>3888</v>
      </c>
      <c r="L7550" s="17" t="s">
        <v>21063</v>
      </c>
      <c r="N7550" s="17" t="s">
        <v>80</v>
      </c>
      <c r="O7550" s="17" t="s">
        <v>15</v>
      </c>
      <c r="P7550" s="17">
        <v>45308</v>
      </c>
      <c r="AF7550" s="17">
        <v>8</v>
      </c>
      <c r="AG7550" s="17">
        <v>2</v>
      </c>
      <c r="AI7550" s="17" t="s">
        <v>20851</v>
      </c>
      <c r="AM7550" s="17" t="s">
        <v>81</v>
      </c>
      <c r="AN7550" s="17" t="s">
        <v>21035</v>
      </c>
      <c r="AO7550" s="17">
        <v>3</v>
      </c>
      <c r="AP7550" s="17">
        <v>80</v>
      </c>
      <c r="AQ7550" s="17">
        <v>5</v>
      </c>
      <c r="AR7550" s="17" t="s">
        <v>20671</v>
      </c>
      <c r="AS7550" s="17" t="s">
        <v>21036</v>
      </c>
      <c r="DA7550" s="17" t="s">
        <v>3901</v>
      </c>
      <c r="DN7550" s="17">
        <f>COUNTIF(AU7550:DM7550, "X")</f>
        <v>1</v>
      </c>
    </row>
    <row r="7551" spans="1:118" s="17" customFormat="1">
      <c r="A7551" s="17" t="s">
        <v>21422</v>
      </c>
      <c r="B7551" s="17">
        <v>55</v>
      </c>
      <c r="C7551" s="17">
        <v>183325</v>
      </c>
      <c r="D7551" s="17" t="s">
        <v>5996</v>
      </c>
      <c r="E7551" s="17" t="s">
        <v>6418</v>
      </c>
      <c r="F7551" s="17" t="s">
        <v>555</v>
      </c>
      <c r="H7551" s="309">
        <v>34214</v>
      </c>
      <c r="I7551" s="309">
        <v>43339</v>
      </c>
      <c r="J7551" s="17" t="s">
        <v>3888</v>
      </c>
      <c r="L7551" s="17" t="s">
        <v>21423</v>
      </c>
      <c r="N7551" s="17" t="s">
        <v>26</v>
      </c>
      <c r="O7551" s="17" t="s">
        <v>15</v>
      </c>
      <c r="P7551" s="17">
        <v>45318</v>
      </c>
      <c r="AF7551" s="17">
        <v>8</v>
      </c>
      <c r="AG7551" s="17">
        <v>2</v>
      </c>
      <c r="AI7551" s="17" t="s">
        <v>20669</v>
      </c>
      <c r="AM7551" s="17" t="s">
        <v>2616</v>
      </c>
      <c r="AN7551" s="17" t="s">
        <v>21221</v>
      </c>
      <c r="AO7551" s="17">
        <v>3</v>
      </c>
      <c r="AP7551" s="17">
        <v>80</v>
      </c>
      <c r="AQ7551" s="17">
        <v>5</v>
      </c>
      <c r="AR7551" s="17" t="s">
        <v>20671</v>
      </c>
      <c r="AS7551" s="17" t="s">
        <v>21222</v>
      </c>
      <c r="DN7551" s="17">
        <f>COUNTIF(AU7551:DM7551, "X")</f>
        <v>0</v>
      </c>
    </row>
    <row r="7552" spans="1:118" s="17" customFormat="1">
      <c r="A7552" s="17" t="s">
        <v>6684</v>
      </c>
      <c r="B7552" s="17">
        <v>55</v>
      </c>
      <c r="C7552" s="17">
        <v>183329</v>
      </c>
      <c r="D7552" s="17" t="s">
        <v>112</v>
      </c>
      <c r="E7552" s="17" t="s">
        <v>6685</v>
      </c>
      <c r="F7552" s="17" t="s">
        <v>6686</v>
      </c>
      <c r="H7552" s="309">
        <v>36013</v>
      </c>
      <c r="I7552" s="309">
        <v>43343</v>
      </c>
      <c r="J7552" s="17" t="s">
        <v>3888</v>
      </c>
      <c r="L7552" s="17" t="s">
        <v>6599</v>
      </c>
      <c r="M7552" s="17" t="s">
        <v>6407</v>
      </c>
      <c r="N7552" s="17" t="s">
        <v>19</v>
      </c>
      <c r="O7552" s="17" t="s">
        <v>15</v>
      </c>
      <c r="P7552" s="17">
        <v>45356</v>
      </c>
      <c r="AC7552" s="17" t="s">
        <v>3890</v>
      </c>
      <c r="AD7552" s="17" t="s">
        <v>3891</v>
      </c>
      <c r="AF7552" s="17">
        <v>8</v>
      </c>
      <c r="AG7552" s="17">
        <v>2</v>
      </c>
      <c r="AM7552" s="17" t="s">
        <v>248</v>
      </c>
      <c r="AN7552" s="17" t="s">
        <v>6588</v>
      </c>
      <c r="AO7552" s="17">
        <v>3</v>
      </c>
      <c r="AP7552" s="17">
        <v>80</v>
      </c>
      <c r="AQ7552" s="17">
        <v>5</v>
      </c>
      <c r="AT7552" s="17" t="s">
        <v>6589</v>
      </c>
      <c r="DN7552" s="17">
        <f>COUNTIF(AU7552:DM7552, "X")</f>
        <v>0</v>
      </c>
    </row>
    <row r="7553" spans="1:118" s="17" customFormat="1">
      <c r="A7553" s="17" t="s">
        <v>12639</v>
      </c>
      <c r="B7553" s="17">
        <v>55</v>
      </c>
      <c r="C7553" s="17">
        <v>183330</v>
      </c>
      <c r="D7553" s="17" t="s">
        <v>12640</v>
      </c>
      <c r="E7553" s="17" t="s">
        <v>224</v>
      </c>
      <c r="F7553" s="17" t="s">
        <v>158</v>
      </c>
      <c r="H7553" s="309">
        <v>25206</v>
      </c>
      <c r="I7553" s="309">
        <v>40421</v>
      </c>
      <c r="J7553" s="17" t="s">
        <v>3888</v>
      </c>
      <c r="L7553" s="17" t="s">
        <v>12641</v>
      </c>
      <c r="N7553" s="17" t="s">
        <v>31</v>
      </c>
      <c r="O7553" s="17" t="s">
        <v>15</v>
      </c>
      <c r="P7553" s="17">
        <v>45373</v>
      </c>
      <c r="AC7553" s="17" t="s">
        <v>9895</v>
      </c>
      <c r="AD7553" s="17" t="s">
        <v>9896</v>
      </c>
      <c r="AF7553" s="17">
        <v>8</v>
      </c>
      <c r="AG7553" s="17">
        <v>2</v>
      </c>
      <c r="AM7553" s="17" t="s">
        <v>222</v>
      </c>
      <c r="AN7553" s="17" t="s">
        <v>12432</v>
      </c>
      <c r="AO7553" s="17">
        <v>3</v>
      </c>
      <c r="AP7553" s="17">
        <v>80</v>
      </c>
      <c r="AQ7553" s="17">
        <v>5</v>
      </c>
      <c r="AR7553" s="17" t="s">
        <v>9898</v>
      </c>
      <c r="AT7553" s="17" t="s">
        <v>11929</v>
      </c>
      <c r="DN7553" s="17">
        <f>COUNTIF(AU7553:DM7553, "X")</f>
        <v>0</v>
      </c>
    </row>
    <row r="7554" spans="1:118" s="17" customFormat="1">
      <c r="A7554" s="17" t="s">
        <v>13496</v>
      </c>
      <c r="B7554" s="17">
        <v>55</v>
      </c>
      <c r="C7554" s="17">
        <v>183333</v>
      </c>
      <c r="D7554" s="17" t="s">
        <v>8174</v>
      </c>
      <c r="E7554" s="17" t="s">
        <v>212</v>
      </c>
      <c r="F7554" s="17" t="s">
        <v>326</v>
      </c>
      <c r="H7554" s="309">
        <v>34212</v>
      </c>
      <c r="I7554" s="309">
        <v>43344</v>
      </c>
      <c r="J7554" s="17" t="s">
        <v>3888</v>
      </c>
      <c r="L7554" s="17" t="s">
        <v>13497</v>
      </c>
      <c r="N7554" s="17" t="s">
        <v>31</v>
      </c>
      <c r="O7554" s="17" t="s">
        <v>15</v>
      </c>
      <c r="P7554" s="17">
        <v>45373</v>
      </c>
      <c r="Q7554" s="17">
        <v>2106</v>
      </c>
      <c r="AC7554" s="17" t="s">
        <v>9895</v>
      </c>
      <c r="AD7554" s="17" t="s">
        <v>9896</v>
      </c>
      <c r="AF7554" s="17">
        <v>8</v>
      </c>
      <c r="AG7554" s="17">
        <v>2</v>
      </c>
      <c r="AM7554" s="17" t="s">
        <v>115</v>
      </c>
      <c r="AN7554" s="17" t="s">
        <v>13186</v>
      </c>
      <c r="AO7554" s="17">
        <v>3</v>
      </c>
      <c r="AP7554" s="17">
        <v>80</v>
      </c>
      <c r="AQ7554" s="17">
        <v>5</v>
      </c>
      <c r="AR7554" s="17" t="s">
        <v>9898</v>
      </c>
      <c r="AT7554" s="17" t="s">
        <v>12990</v>
      </c>
      <c r="CF7554" s="17" t="s">
        <v>3901</v>
      </c>
      <c r="CG7554" s="17" t="s">
        <v>21</v>
      </c>
      <c r="CH7554" s="17" t="s">
        <v>3901</v>
      </c>
      <c r="DN7554" s="17">
        <f>COUNTIF(AU7554:DM7554, "X")</f>
        <v>2</v>
      </c>
    </row>
    <row r="7555" spans="1:118" s="17" customFormat="1">
      <c r="A7555" s="17" t="s">
        <v>4953</v>
      </c>
      <c r="B7555" s="17">
        <v>55</v>
      </c>
      <c r="C7555" s="17">
        <v>183336</v>
      </c>
      <c r="D7555" s="17" t="s">
        <v>4407</v>
      </c>
      <c r="E7555" s="17" t="s">
        <v>567</v>
      </c>
      <c r="F7555" s="17" t="s">
        <v>4954</v>
      </c>
      <c r="H7555" s="309">
        <v>36479</v>
      </c>
      <c r="I7555" s="309">
        <v>43344</v>
      </c>
      <c r="J7555" s="17" t="s">
        <v>3888</v>
      </c>
      <c r="L7555" s="17" t="s">
        <v>4409</v>
      </c>
      <c r="N7555" s="17" t="s">
        <v>19</v>
      </c>
      <c r="O7555" s="17" t="s">
        <v>15</v>
      </c>
      <c r="P7555" s="17">
        <v>45356</v>
      </c>
      <c r="AC7555" s="17" t="s">
        <v>3890</v>
      </c>
      <c r="AD7555" s="17" t="s">
        <v>3891</v>
      </c>
      <c r="AF7555" s="17">
        <v>8</v>
      </c>
      <c r="AG7555" s="17">
        <v>2</v>
      </c>
      <c r="AM7555" s="17" t="s">
        <v>2602</v>
      </c>
      <c r="AN7555" s="17" t="s">
        <v>4371</v>
      </c>
      <c r="AO7555" s="17">
        <v>3</v>
      </c>
      <c r="AP7555" s="17">
        <v>80</v>
      </c>
      <c r="AQ7555" s="17">
        <v>5</v>
      </c>
      <c r="AT7555" s="17" t="s">
        <v>3893</v>
      </c>
      <c r="DN7555" s="17">
        <f>COUNTIF(AU7555:DM7555, "X")</f>
        <v>0</v>
      </c>
    </row>
    <row r="7556" spans="1:118" s="17" customFormat="1">
      <c r="A7556" s="17" t="s">
        <v>23390</v>
      </c>
      <c r="B7556" s="17">
        <v>55</v>
      </c>
      <c r="C7556" s="17">
        <v>131341</v>
      </c>
      <c r="D7556" s="17" t="s">
        <v>23391</v>
      </c>
      <c r="E7556" s="17" t="s">
        <v>206</v>
      </c>
      <c r="F7556" s="17" t="s">
        <v>22</v>
      </c>
      <c r="H7556" s="309">
        <v>27246</v>
      </c>
      <c r="I7556" s="309">
        <v>43344</v>
      </c>
      <c r="J7556" s="17" t="s">
        <v>3888</v>
      </c>
      <c r="L7556" s="17" t="s">
        <v>23392</v>
      </c>
      <c r="N7556" s="17" t="s">
        <v>576</v>
      </c>
      <c r="O7556" s="17" t="s">
        <v>15</v>
      </c>
      <c r="P7556" s="17">
        <v>45322</v>
      </c>
      <c r="Q7556" s="17">
        <v>9600</v>
      </c>
      <c r="AF7556" s="17">
        <v>8</v>
      </c>
      <c r="AG7556" s="17">
        <v>2</v>
      </c>
      <c r="AI7556" s="17" t="s">
        <v>20542</v>
      </c>
      <c r="AM7556" s="17" t="s">
        <v>256</v>
      </c>
      <c r="AN7556" s="17" t="s">
        <v>23381</v>
      </c>
      <c r="AO7556" s="17">
        <v>3</v>
      </c>
      <c r="AP7556" s="17">
        <v>80</v>
      </c>
      <c r="AQ7556" s="17">
        <v>5</v>
      </c>
      <c r="AR7556" s="17" t="s">
        <v>22585</v>
      </c>
      <c r="BD7556" s="17" t="s">
        <v>3901</v>
      </c>
      <c r="CQ7556" s="17" t="s">
        <v>3901</v>
      </c>
      <c r="DN7556" s="17">
        <f>COUNTIF(AU7556:DM7556, "X")</f>
        <v>2</v>
      </c>
    </row>
    <row r="7557" spans="1:118" s="17" customFormat="1">
      <c r="A7557" s="17" t="s">
        <v>7029</v>
      </c>
      <c r="B7557" s="17">
        <v>55</v>
      </c>
      <c r="C7557" s="17">
        <v>183342</v>
      </c>
      <c r="D7557" s="17" t="s">
        <v>106</v>
      </c>
      <c r="E7557" s="17" t="s">
        <v>491</v>
      </c>
      <c r="F7557" s="17" t="s">
        <v>7030</v>
      </c>
      <c r="H7557" s="309">
        <v>34567</v>
      </c>
      <c r="I7557" s="309">
        <v>43344</v>
      </c>
      <c r="J7557" s="17" t="s">
        <v>3888</v>
      </c>
      <c r="L7557" s="17" t="s">
        <v>6761</v>
      </c>
      <c r="M7557" s="17" t="s">
        <v>414</v>
      </c>
      <c r="N7557" s="17" t="s">
        <v>19</v>
      </c>
      <c r="O7557" s="17" t="s">
        <v>15</v>
      </c>
      <c r="P7557" s="17">
        <v>45356</v>
      </c>
      <c r="AC7557" s="17" t="s">
        <v>3890</v>
      </c>
      <c r="AD7557" s="17" t="s">
        <v>3891</v>
      </c>
      <c r="AF7557" s="17">
        <v>8</v>
      </c>
      <c r="AG7557" s="17">
        <v>2</v>
      </c>
      <c r="AM7557" s="17" t="s">
        <v>248</v>
      </c>
      <c r="AN7557" s="17" t="s">
        <v>6588</v>
      </c>
      <c r="AO7557" s="17">
        <v>3</v>
      </c>
      <c r="AP7557" s="17">
        <v>80</v>
      </c>
      <c r="AQ7557" s="17">
        <v>5</v>
      </c>
      <c r="AT7557" s="17" t="s">
        <v>6589</v>
      </c>
      <c r="DN7557" s="17">
        <f>COUNTIF(AU7557:DM7557, "X")</f>
        <v>0</v>
      </c>
    </row>
    <row r="7558" spans="1:118" s="17" customFormat="1">
      <c r="A7558" s="17" t="s">
        <v>16419</v>
      </c>
      <c r="B7558" s="17">
        <v>55</v>
      </c>
      <c r="C7558" s="17">
        <v>183343</v>
      </c>
      <c r="D7558" s="17" t="s">
        <v>16420</v>
      </c>
      <c r="E7558" s="17" t="s">
        <v>396</v>
      </c>
      <c r="F7558" s="17" t="s">
        <v>122</v>
      </c>
      <c r="H7558" s="309">
        <v>32378</v>
      </c>
      <c r="I7558" s="309">
        <v>43344</v>
      </c>
      <c r="J7558" s="17" t="s">
        <v>3888</v>
      </c>
      <c r="L7558" s="17" t="s">
        <v>408</v>
      </c>
      <c r="M7558" s="17" t="s">
        <v>6483</v>
      </c>
      <c r="N7558" s="17" t="s">
        <v>31</v>
      </c>
      <c r="O7558" s="17" t="s">
        <v>15</v>
      </c>
      <c r="P7558" s="17">
        <v>45373</v>
      </c>
      <c r="AC7558" s="17" t="s">
        <v>9895</v>
      </c>
      <c r="AD7558" s="17" t="s">
        <v>9896</v>
      </c>
      <c r="AF7558" s="17">
        <v>8</v>
      </c>
      <c r="AG7558" s="17">
        <v>2</v>
      </c>
      <c r="AM7558" s="17" t="s">
        <v>41</v>
      </c>
      <c r="AN7558" s="17" t="s">
        <v>16339</v>
      </c>
      <c r="AO7558" s="17">
        <v>3</v>
      </c>
      <c r="AP7558" s="17">
        <v>80</v>
      </c>
      <c r="AQ7558" s="17">
        <v>5</v>
      </c>
      <c r="AR7558" s="17" t="s">
        <v>9898</v>
      </c>
      <c r="AT7558" s="17" t="s">
        <v>16072</v>
      </c>
      <c r="DN7558" s="17">
        <f>COUNTIF(AU7558:DM7558, "X")</f>
        <v>0</v>
      </c>
    </row>
    <row r="7559" spans="1:118" s="17" customFormat="1">
      <c r="A7559" s="17" t="s">
        <v>22600</v>
      </c>
      <c r="B7559" s="17">
        <v>55</v>
      </c>
      <c r="C7559" s="17">
        <v>183350</v>
      </c>
      <c r="D7559" s="17" t="s">
        <v>7317</v>
      </c>
      <c r="E7559" s="17" t="s">
        <v>665</v>
      </c>
      <c r="F7559" s="17" t="s">
        <v>118</v>
      </c>
      <c r="H7559" s="309">
        <v>36470</v>
      </c>
      <c r="I7559" s="309">
        <v>43347</v>
      </c>
      <c r="J7559" s="17" t="s">
        <v>3888</v>
      </c>
      <c r="L7559" s="17" t="s">
        <v>22601</v>
      </c>
      <c r="N7559" s="17" t="s">
        <v>126</v>
      </c>
      <c r="O7559" s="17" t="s">
        <v>15</v>
      </c>
      <c r="P7559" s="17">
        <v>45383</v>
      </c>
      <c r="AF7559" s="17">
        <v>8</v>
      </c>
      <c r="AG7559" s="17">
        <v>2</v>
      </c>
      <c r="AI7559" s="17" t="s">
        <v>20542</v>
      </c>
      <c r="AM7559" s="17" t="s">
        <v>133</v>
      </c>
      <c r="AN7559" s="17" t="s">
        <v>22584</v>
      </c>
      <c r="AO7559" s="17">
        <v>3</v>
      </c>
      <c r="AP7559" s="17">
        <v>80</v>
      </c>
      <c r="AQ7559" s="17">
        <v>5</v>
      </c>
      <c r="AR7559" s="17" t="s">
        <v>22585</v>
      </c>
      <c r="DN7559" s="17">
        <f>COUNTIF(AU7559:DM7559, "X")</f>
        <v>0</v>
      </c>
    </row>
    <row r="7560" spans="1:118" s="17" customFormat="1">
      <c r="A7560" s="17" t="s">
        <v>10869</v>
      </c>
      <c r="B7560" s="17">
        <v>55</v>
      </c>
      <c r="C7560" s="17">
        <v>183352</v>
      </c>
      <c r="D7560" s="17" t="s">
        <v>10870</v>
      </c>
      <c r="E7560" s="17" t="s">
        <v>10871</v>
      </c>
      <c r="F7560" s="17" t="s">
        <v>22</v>
      </c>
      <c r="H7560" s="309">
        <v>28113</v>
      </c>
      <c r="I7560" s="309">
        <v>43347</v>
      </c>
      <c r="J7560" s="17" t="s">
        <v>3888</v>
      </c>
      <c r="L7560" s="17" t="s">
        <v>10872</v>
      </c>
      <c r="N7560" s="17" t="s">
        <v>14</v>
      </c>
      <c r="O7560" s="17" t="s">
        <v>15</v>
      </c>
      <c r="P7560" s="17">
        <v>45371</v>
      </c>
      <c r="Q7560" s="17">
        <v>1446</v>
      </c>
      <c r="AC7560" s="17" t="s">
        <v>14</v>
      </c>
      <c r="AF7560" s="17">
        <v>8</v>
      </c>
      <c r="AG7560" s="17">
        <v>2</v>
      </c>
      <c r="AI7560" s="17" t="s">
        <v>10178</v>
      </c>
      <c r="AM7560" s="17" t="s">
        <v>16</v>
      </c>
      <c r="AN7560" s="17" t="s">
        <v>10763</v>
      </c>
      <c r="AO7560" s="17">
        <v>3</v>
      </c>
      <c r="AP7560" s="17">
        <v>80</v>
      </c>
      <c r="AQ7560" s="17">
        <v>5</v>
      </c>
      <c r="AR7560" s="17" t="s">
        <v>10180</v>
      </c>
      <c r="BD7560" s="17" t="s">
        <v>3901</v>
      </c>
      <c r="BK7560" s="17" t="s">
        <v>3901</v>
      </c>
      <c r="BQ7560" s="17" t="s">
        <v>21</v>
      </c>
      <c r="BS7560" s="17" t="s">
        <v>3901</v>
      </c>
      <c r="BY7560" s="17" t="s">
        <v>3901</v>
      </c>
      <c r="CH7560" s="17" t="s">
        <v>3901</v>
      </c>
      <c r="CQ7560" s="17" t="s">
        <v>3901</v>
      </c>
      <c r="CR7560" s="17" t="s">
        <v>30</v>
      </c>
      <c r="CU7560" s="17" t="s">
        <v>3901</v>
      </c>
      <c r="CX7560" s="17" t="s">
        <v>3901</v>
      </c>
      <c r="CY7560" s="17" t="s">
        <v>30</v>
      </c>
      <c r="DA7560" s="17" t="s">
        <v>3901</v>
      </c>
      <c r="DN7560" s="17">
        <f>COUNTIF(AU7560:DM7560, "X")</f>
        <v>9</v>
      </c>
    </row>
    <row r="7561" spans="1:118" s="17" customFormat="1">
      <c r="A7561" s="17" t="s">
        <v>14092</v>
      </c>
      <c r="B7561" s="17">
        <v>55</v>
      </c>
      <c r="C7561" s="17">
        <v>183355</v>
      </c>
      <c r="D7561" s="17" t="s">
        <v>14093</v>
      </c>
      <c r="E7561" s="17" t="s">
        <v>14094</v>
      </c>
      <c r="F7561" s="17" t="s">
        <v>43</v>
      </c>
      <c r="H7561" s="309">
        <v>33355</v>
      </c>
      <c r="I7561" s="309">
        <v>43338</v>
      </c>
      <c r="J7561" s="17" t="s">
        <v>3888</v>
      </c>
      <c r="L7561" s="17" t="s">
        <v>13739</v>
      </c>
      <c r="N7561" s="17" t="s">
        <v>31</v>
      </c>
      <c r="O7561" s="17" t="s">
        <v>15</v>
      </c>
      <c r="P7561" s="17">
        <v>45373</v>
      </c>
      <c r="AC7561" s="17" t="s">
        <v>9895</v>
      </c>
      <c r="AD7561" s="17" t="s">
        <v>9896</v>
      </c>
      <c r="AF7561" s="17">
        <v>8</v>
      </c>
      <c r="AG7561" s="17">
        <v>2</v>
      </c>
      <c r="AM7561" s="17" t="s">
        <v>240</v>
      </c>
      <c r="AN7561" s="17" t="s">
        <v>13567</v>
      </c>
      <c r="AO7561" s="17">
        <v>3</v>
      </c>
      <c r="AP7561" s="17">
        <v>80</v>
      </c>
      <c r="AQ7561" s="17">
        <v>5</v>
      </c>
      <c r="AR7561" s="17" t="s">
        <v>9898</v>
      </c>
      <c r="AT7561" s="17" t="s">
        <v>12990</v>
      </c>
      <c r="DN7561" s="17">
        <f>COUNTIF(AU7561:DM7561, "X")</f>
        <v>0</v>
      </c>
    </row>
    <row r="7562" spans="1:118" s="17" customFormat="1">
      <c r="A7562" s="17" t="s">
        <v>18877</v>
      </c>
      <c r="B7562" s="17">
        <v>55</v>
      </c>
      <c r="C7562" s="17">
        <v>183360</v>
      </c>
      <c r="D7562" s="17" t="s">
        <v>18878</v>
      </c>
      <c r="E7562" s="17" t="s">
        <v>35</v>
      </c>
      <c r="F7562" s="17" t="s">
        <v>61</v>
      </c>
      <c r="H7562" s="309">
        <v>36769</v>
      </c>
      <c r="I7562" s="309">
        <v>43348</v>
      </c>
      <c r="J7562" s="17" t="s">
        <v>3888</v>
      </c>
      <c r="L7562" s="17" t="s">
        <v>18879</v>
      </c>
      <c r="N7562" s="17" t="s">
        <v>31</v>
      </c>
      <c r="O7562" s="17" t="s">
        <v>15</v>
      </c>
      <c r="P7562" s="17">
        <v>45373</v>
      </c>
      <c r="AD7562" s="17" t="s">
        <v>9896</v>
      </c>
      <c r="AF7562" s="17">
        <v>8</v>
      </c>
      <c r="AG7562" s="17">
        <v>2</v>
      </c>
      <c r="AM7562" s="17" t="s">
        <v>136</v>
      </c>
      <c r="AN7562" s="17" t="s">
        <v>18697</v>
      </c>
      <c r="AO7562" s="17">
        <v>3</v>
      </c>
      <c r="AP7562" s="17">
        <v>80</v>
      </c>
      <c r="AQ7562" s="17">
        <v>5</v>
      </c>
      <c r="AR7562" s="17" t="s">
        <v>9898</v>
      </c>
      <c r="DN7562" s="17">
        <f>COUNTIF(AU7562:DM7562, "X")</f>
        <v>0</v>
      </c>
    </row>
    <row r="7563" spans="1:118" s="17" customFormat="1">
      <c r="A7563" s="17" t="s">
        <v>16822</v>
      </c>
      <c r="B7563" s="17">
        <v>55</v>
      </c>
      <c r="C7563" s="17">
        <v>183379</v>
      </c>
      <c r="D7563" s="17" t="s">
        <v>16823</v>
      </c>
      <c r="E7563" s="17" t="s">
        <v>16824</v>
      </c>
      <c r="F7563" s="17" t="s">
        <v>249</v>
      </c>
      <c r="H7563" s="309">
        <v>35865</v>
      </c>
      <c r="I7563" s="309">
        <v>43350</v>
      </c>
      <c r="J7563" s="17" t="s">
        <v>3888</v>
      </c>
      <c r="K7563" s="17" t="s">
        <v>30</v>
      </c>
      <c r="L7563" s="17" t="s">
        <v>16825</v>
      </c>
      <c r="N7563" s="17" t="s">
        <v>31</v>
      </c>
      <c r="O7563" s="17" t="s">
        <v>15</v>
      </c>
      <c r="P7563" s="17">
        <v>45373</v>
      </c>
      <c r="AC7563" s="17" t="s">
        <v>9895</v>
      </c>
      <c r="AD7563" s="17" t="s">
        <v>9896</v>
      </c>
      <c r="AF7563" s="17">
        <v>15</v>
      </c>
      <c r="AG7563" s="17">
        <v>2</v>
      </c>
      <c r="AM7563" s="17" t="s">
        <v>220</v>
      </c>
      <c r="AN7563" s="17" t="s">
        <v>16782</v>
      </c>
      <c r="AO7563" s="17">
        <v>3</v>
      </c>
      <c r="AP7563" s="17">
        <v>80</v>
      </c>
      <c r="AQ7563" s="17">
        <v>5</v>
      </c>
      <c r="AR7563" s="17" t="s">
        <v>9898</v>
      </c>
      <c r="AT7563" s="17" t="s">
        <v>9899</v>
      </c>
      <c r="DA7563" s="17" t="s">
        <v>3901</v>
      </c>
      <c r="DE7563" s="17" t="s">
        <v>30</v>
      </c>
      <c r="DN7563" s="17">
        <f>COUNTIF(AU7563:DM7563, "X")</f>
        <v>1</v>
      </c>
    </row>
    <row r="7564" spans="1:118" s="17" customFormat="1">
      <c r="A7564" s="17" t="s">
        <v>10181</v>
      </c>
      <c r="B7564" s="17">
        <v>55</v>
      </c>
      <c r="C7564" s="17">
        <v>183390</v>
      </c>
      <c r="D7564" s="17" t="s">
        <v>10182</v>
      </c>
      <c r="E7564" s="17" t="s">
        <v>18</v>
      </c>
      <c r="F7564" s="17" t="s">
        <v>463</v>
      </c>
      <c r="H7564" s="309">
        <v>36828</v>
      </c>
      <c r="I7564" s="309">
        <v>43350</v>
      </c>
      <c r="J7564" s="17" t="s">
        <v>3888</v>
      </c>
      <c r="L7564" s="17" t="s">
        <v>10183</v>
      </c>
      <c r="N7564" s="17" t="s">
        <v>14</v>
      </c>
      <c r="O7564" s="17" t="s">
        <v>15</v>
      </c>
      <c r="P7564" s="17">
        <v>45371</v>
      </c>
      <c r="AC7564" s="17" t="s">
        <v>14</v>
      </c>
      <c r="AF7564" s="17">
        <v>8</v>
      </c>
      <c r="AG7564" s="17">
        <v>2</v>
      </c>
      <c r="AI7564" s="17" t="s">
        <v>10178</v>
      </c>
      <c r="AM7564" s="17" t="s">
        <v>74</v>
      </c>
      <c r="AN7564" s="17" t="s">
        <v>10179</v>
      </c>
      <c r="AO7564" s="17">
        <v>3</v>
      </c>
      <c r="AP7564" s="17">
        <v>80</v>
      </c>
      <c r="AQ7564" s="17">
        <v>5</v>
      </c>
      <c r="AR7564" s="17" t="s">
        <v>10180</v>
      </c>
      <c r="DA7564" s="17" t="s">
        <v>3901</v>
      </c>
      <c r="DB7564" s="17" t="s">
        <v>3901</v>
      </c>
      <c r="DN7564" s="17">
        <f>COUNTIF(AU7564:DM7564, "X")</f>
        <v>2</v>
      </c>
    </row>
    <row r="7565" spans="1:118" s="17" customFormat="1">
      <c r="A7565" s="17" t="s">
        <v>10046</v>
      </c>
      <c r="B7565" s="17">
        <v>55</v>
      </c>
      <c r="C7565" s="17">
        <v>183391</v>
      </c>
      <c r="D7565" s="17" t="s">
        <v>10047</v>
      </c>
      <c r="E7565" s="17" t="s">
        <v>230</v>
      </c>
      <c r="F7565" s="17" t="s">
        <v>56</v>
      </c>
      <c r="H7565" s="309">
        <v>33811</v>
      </c>
      <c r="I7565" s="309">
        <v>43350</v>
      </c>
      <c r="J7565" s="17" t="s">
        <v>3888</v>
      </c>
      <c r="L7565" s="17" t="s">
        <v>10048</v>
      </c>
      <c r="N7565" s="17" t="s">
        <v>31</v>
      </c>
      <c r="O7565" s="17" t="s">
        <v>15</v>
      </c>
      <c r="P7565" s="17">
        <v>45373</v>
      </c>
      <c r="AC7565" s="17" t="s">
        <v>9895</v>
      </c>
      <c r="AD7565" s="17" t="s">
        <v>9896</v>
      </c>
      <c r="AF7565" s="17">
        <v>8</v>
      </c>
      <c r="AG7565" s="17">
        <v>2</v>
      </c>
      <c r="AM7565" s="17" t="s">
        <v>216</v>
      </c>
      <c r="AN7565" s="17" t="s">
        <v>9897</v>
      </c>
      <c r="AO7565" s="17">
        <v>3</v>
      </c>
      <c r="AP7565" s="17">
        <v>80</v>
      </c>
      <c r="AQ7565" s="17">
        <v>5</v>
      </c>
      <c r="AR7565" s="17" t="s">
        <v>9898</v>
      </c>
      <c r="AT7565" s="17" t="s">
        <v>9899</v>
      </c>
      <c r="CC7565" s="17" t="s">
        <v>3901</v>
      </c>
      <c r="CD7565" s="17" t="s">
        <v>3901</v>
      </c>
      <c r="CF7565" s="17" t="s">
        <v>3901</v>
      </c>
      <c r="CU7565" s="17" t="s">
        <v>3901</v>
      </c>
      <c r="DA7565" s="17" t="s">
        <v>3901</v>
      </c>
      <c r="DN7565" s="17">
        <f>COUNTIF(AU7565:DM7565, "X")</f>
        <v>5</v>
      </c>
    </row>
    <row r="7566" spans="1:118" s="17" customFormat="1">
      <c r="A7566" s="17" t="s">
        <v>24100</v>
      </c>
      <c r="B7566" s="17">
        <v>55</v>
      </c>
      <c r="C7566" s="17">
        <v>183395</v>
      </c>
      <c r="D7566" s="17" t="s">
        <v>24101</v>
      </c>
      <c r="E7566" s="17" t="s">
        <v>372</v>
      </c>
      <c r="F7566" s="17" t="s">
        <v>322</v>
      </c>
      <c r="H7566" s="309">
        <v>19571</v>
      </c>
      <c r="I7566" s="309">
        <v>43351</v>
      </c>
      <c r="J7566" s="17" t="s">
        <v>3888</v>
      </c>
      <c r="L7566" s="17" t="s">
        <v>421</v>
      </c>
      <c r="M7566" s="17" t="s">
        <v>24102</v>
      </c>
      <c r="N7566" s="17" t="s">
        <v>126</v>
      </c>
      <c r="O7566" s="17" t="s">
        <v>15</v>
      </c>
      <c r="P7566" s="17">
        <v>45383</v>
      </c>
      <c r="AF7566" s="17">
        <v>8</v>
      </c>
      <c r="AG7566" s="17">
        <v>2</v>
      </c>
      <c r="AI7566" s="17" t="s">
        <v>20542</v>
      </c>
      <c r="AM7566" s="17" t="s">
        <v>127</v>
      </c>
      <c r="AN7566" s="17" t="s">
        <v>23839</v>
      </c>
      <c r="AO7566" s="17">
        <v>3</v>
      </c>
      <c r="AP7566" s="17">
        <v>80</v>
      </c>
      <c r="AQ7566" s="17">
        <v>5</v>
      </c>
      <c r="AR7566" s="17" t="s">
        <v>22585</v>
      </c>
      <c r="AS7566" s="17" t="s">
        <v>23503</v>
      </c>
      <c r="AU7566" s="17" t="s">
        <v>21</v>
      </c>
      <c r="AV7566" s="17" t="s">
        <v>3901</v>
      </c>
      <c r="AZ7566" s="17" t="s">
        <v>3901</v>
      </c>
      <c r="BD7566" s="17" t="s">
        <v>3901</v>
      </c>
      <c r="BQ7566" s="17" t="s">
        <v>21</v>
      </c>
      <c r="BS7566" s="17" t="s">
        <v>3901</v>
      </c>
      <c r="CC7566" s="17" t="s">
        <v>3901</v>
      </c>
      <c r="CH7566" s="17" t="s">
        <v>3901</v>
      </c>
      <c r="CU7566" s="17" t="s">
        <v>3901</v>
      </c>
      <c r="DA7566" s="17" t="s">
        <v>3901</v>
      </c>
      <c r="DF7566" s="17" t="s">
        <v>3901</v>
      </c>
      <c r="DN7566" s="17">
        <f>COUNTIF(AU7566:DM7566, "X")</f>
        <v>9</v>
      </c>
    </row>
    <row r="7567" spans="1:118" s="17" customFormat="1">
      <c r="A7567" s="17" t="s">
        <v>11816</v>
      </c>
      <c r="B7567" s="17">
        <v>55</v>
      </c>
      <c r="C7567" s="17">
        <v>183397</v>
      </c>
      <c r="D7567" s="17" t="s">
        <v>11124</v>
      </c>
      <c r="E7567" s="17" t="s">
        <v>103</v>
      </c>
      <c r="F7567" s="17" t="s">
        <v>277</v>
      </c>
      <c r="H7567" s="309">
        <v>36711</v>
      </c>
      <c r="I7567" s="309">
        <v>43351</v>
      </c>
      <c r="J7567" s="17" t="s">
        <v>3888</v>
      </c>
      <c r="L7567" s="17" t="s">
        <v>11711</v>
      </c>
      <c r="M7567" s="17" t="s">
        <v>458</v>
      </c>
      <c r="N7567" s="17" t="s">
        <v>14</v>
      </c>
      <c r="O7567" s="17" t="s">
        <v>15</v>
      </c>
      <c r="P7567" s="17">
        <v>45371</v>
      </c>
      <c r="Q7567" s="17">
        <v>1453</v>
      </c>
      <c r="AC7567" s="17" t="s">
        <v>14</v>
      </c>
      <c r="AF7567" s="17">
        <v>15</v>
      </c>
      <c r="AG7567" s="17">
        <v>2</v>
      </c>
      <c r="AI7567" s="17" t="s">
        <v>10178</v>
      </c>
      <c r="AM7567" s="17" t="s">
        <v>173</v>
      </c>
      <c r="AN7567" s="17" t="s">
        <v>11705</v>
      </c>
      <c r="AO7567" s="17">
        <v>3</v>
      </c>
      <c r="AP7567" s="17">
        <v>80</v>
      </c>
      <c r="AQ7567" s="17">
        <v>5</v>
      </c>
      <c r="AR7567" s="17" t="s">
        <v>10180</v>
      </c>
      <c r="DA7567" s="17" t="s">
        <v>3901</v>
      </c>
      <c r="DN7567" s="17">
        <f>COUNTIF(AU7567:DM7567, "X")</f>
        <v>1</v>
      </c>
    </row>
    <row r="7568" spans="1:118" s="17" customFormat="1">
      <c r="A7568" s="17" t="s">
        <v>8382</v>
      </c>
      <c r="B7568" s="17">
        <v>55</v>
      </c>
      <c r="C7568" s="17">
        <v>183401</v>
      </c>
      <c r="D7568" s="17" t="s">
        <v>8383</v>
      </c>
      <c r="E7568" s="17" t="s">
        <v>8384</v>
      </c>
      <c r="F7568" s="17" t="s">
        <v>118</v>
      </c>
      <c r="H7568" s="309">
        <v>34600</v>
      </c>
      <c r="I7568" s="309">
        <v>43351</v>
      </c>
      <c r="J7568" s="17" t="s">
        <v>3888</v>
      </c>
      <c r="L7568" s="17" t="s">
        <v>8385</v>
      </c>
      <c r="N7568" s="17" t="s">
        <v>19</v>
      </c>
      <c r="O7568" s="17" t="s">
        <v>15</v>
      </c>
      <c r="P7568" s="17">
        <v>45356</v>
      </c>
      <c r="AC7568" s="17" t="s">
        <v>3890</v>
      </c>
      <c r="AD7568" s="17" t="s">
        <v>3891</v>
      </c>
      <c r="AF7568" s="17">
        <v>8</v>
      </c>
      <c r="AG7568" s="17">
        <v>2</v>
      </c>
      <c r="AM7568" s="17" t="s">
        <v>2607</v>
      </c>
      <c r="AN7568" s="17" t="s">
        <v>8305</v>
      </c>
      <c r="AO7568" s="17">
        <v>3</v>
      </c>
      <c r="AP7568" s="17">
        <v>80</v>
      </c>
      <c r="AQ7568" s="17">
        <v>5</v>
      </c>
      <c r="AT7568" s="17" t="s">
        <v>7979</v>
      </c>
      <c r="DN7568" s="17">
        <f>COUNTIF(AU7568:DM7568, "X")</f>
        <v>0</v>
      </c>
    </row>
    <row r="7569" spans="1:118" s="17" customFormat="1">
      <c r="A7569" s="17" t="s">
        <v>26515</v>
      </c>
      <c r="B7569" s="17">
        <v>55</v>
      </c>
      <c r="C7569" s="17">
        <v>183409</v>
      </c>
      <c r="D7569" s="17" t="s">
        <v>10200</v>
      </c>
      <c r="E7569" s="17" t="s">
        <v>198</v>
      </c>
      <c r="F7569" s="17" t="s">
        <v>164</v>
      </c>
      <c r="H7569" s="309">
        <v>35230</v>
      </c>
      <c r="I7569" s="309">
        <v>43347</v>
      </c>
      <c r="J7569" s="17" t="s">
        <v>3888</v>
      </c>
      <c r="L7569" s="17" t="s">
        <v>26516</v>
      </c>
      <c r="N7569" s="17" t="s">
        <v>14</v>
      </c>
      <c r="O7569" s="17" t="s">
        <v>15</v>
      </c>
      <c r="P7569" s="17">
        <v>45371</v>
      </c>
      <c r="AC7569" s="17" t="s">
        <v>17772</v>
      </c>
      <c r="AF7569" s="17">
        <v>8</v>
      </c>
      <c r="AG7569" s="17">
        <v>2</v>
      </c>
      <c r="AH7569" s="17" t="s">
        <v>11926</v>
      </c>
      <c r="AK7569" s="17" t="s">
        <v>17298</v>
      </c>
      <c r="AM7569" s="17" t="s">
        <v>78</v>
      </c>
      <c r="AN7569" s="17" t="s">
        <v>26289</v>
      </c>
      <c r="AO7569" s="17">
        <v>3</v>
      </c>
      <c r="AP7569" s="17">
        <v>80</v>
      </c>
      <c r="AQ7569" s="17">
        <v>5</v>
      </c>
      <c r="AT7569" s="17" t="s">
        <v>25610</v>
      </c>
      <c r="DN7569" s="17">
        <f>COUNTIF(AU7569:DM7569, "X")</f>
        <v>0</v>
      </c>
    </row>
    <row r="7570" spans="1:118" s="17" customFormat="1">
      <c r="A7570" s="17" t="s">
        <v>26688</v>
      </c>
      <c r="B7570" s="17">
        <v>55</v>
      </c>
      <c r="C7570" s="17">
        <v>183413</v>
      </c>
      <c r="D7570" s="17" t="s">
        <v>26674</v>
      </c>
      <c r="E7570" s="17" t="s">
        <v>52</v>
      </c>
      <c r="F7570" s="17" t="s">
        <v>463</v>
      </c>
      <c r="H7570" s="309">
        <v>29749</v>
      </c>
      <c r="I7570" s="309">
        <v>43349</v>
      </c>
      <c r="J7570" s="17" t="s">
        <v>3888</v>
      </c>
      <c r="L7570" s="17" t="s">
        <v>26675</v>
      </c>
      <c r="N7570" s="17" t="s">
        <v>14</v>
      </c>
      <c r="O7570" s="17" t="s">
        <v>15</v>
      </c>
      <c r="P7570" s="17">
        <v>45371</v>
      </c>
      <c r="AC7570" s="17" t="s">
        <v>17772</v>
      </c>
      <c r="AF7570" s="17">
        <v>15</v>
      </c>
      <c r="AG7570" s="17">
        <v>2</v>
      </c>
      <c r="AH7570" s="17" t="s">
        <v>11926</v>
      </c>
      <c r="AK7570" s="17" t="s">
        <v>17298</v>
      </c>
      <c r="AM7570" s="17" t="s">
        <v>2619</v>
      </c>
      <c r="AN7570" s="17" t="s">
        <v>26616</v>
      </c>
      <c r="AO7570" s="17">
        <v>3</v>
      </c>
      <c r="AP7570" s="17">
        <v>80</v>
      </c>
      <c r="AQ7570" s="17">
        <v>5</v>
      </c>
      <c r="AT7570" s="17" t="s">
        <v>26617</v>
      </c>
      <c r="DF7570" s="17" t="s">
        <v>3901</v>
      </c>
      <c r="DN7570" s="17">
        <f>COUNTIF(AU7570:DM7570, "X")</f>
        <v>1</v>
      </c>
    </row>
    <row r="7571" spans="1:118" s="17" customFormat="1">
      <c r="A7571" s="17" t="s">
        <v>13167</v>
      </c>
      <c r="B7571" s="17">
        <v>55</v>
      </c>
      <c r="C7571" s="17">
        <v>183415</v>
      </c>
      <c r="D7571" s="17" t="s">
        <v>348</v>
      </c>
      <c r="E7571" s="17" t="s">
        <v>13168</v>
      </c>
      <c r="F7571" s="17" t="s">
        <v>12</v>
      </c>
      <c r="H7571" s="309">
        <v>36724</v>
      </c>
      <c r="I7571" s="309">
        <v>43349</v>
      </c>
      <c r="J7571" s="17" t="s">
        <v>3888</v>
      </c>
      <c r="L7571" s="17" t="s">
        <v>13169</v>
      </c>
      <c r="N7571" s="17" t="s">
        <v>31</v>
      </c>
      <c r="O7571" s="17" t="s">
        <v>15</v>
      </c>
      <c r="P7571" s="17">
        <v>45373</v>
      </c>
      <c r="AC7571" s="17" t="s">
        <v>9895</v>
      </c>
      <c r="AF7571" s="17">
        <v>8</v>
      </c>
      <c r="AG7571" s="17">
        <v>2</v>
      </c>
      <c r="AH7571" s="17" t="s">
        <v>11926</v>
      </c>
      <c r="AK7571" s="17" t="s">
        <v>11927</v>
      </c>
      <c r="AM7571" s="17" t="s">
        <v>59</v>
      </c>
      <c r="AN7571" s="17" t="s">
        <v>12989</v>
      </c>
      <c r="AO7571" s="17">
        <v>3</v>
      </c>
      <c r="AP7571" s="17">
        <v>80</v>
      </c>
      <c r="AQ7571" s="17">
        <v>5</v>
      </c>
      <c r="AR7571" s="17" t="s">
        <v>9898</v>
      </c>
      <c r="AT7571" s="17" t="s">
        <v>12990</v>
      </c>
      <c r="DN7571" s="17">
        <f>COUNTIF(AU7571:DM7571, "X")</f>
        <v>0</v>
      </c>
    </row>
    <row r="7572" spans="1:118" s="17" customFormat="1">
      <c r="A7572" s="17" t="s">
        <v>10937</v>
      </c>
      <c r="B7572" s="17">
        <v>55</v>
      </c>
      <c r="C7572" s="17">
        <v>183416</v>
      </c>
      <c r="D7572" s="17" t="s">
        <v>467</v>
      </c>
      <c r="E7572" s="17" t="s">
        <v>10938</v>
      </c>
      <c r="F7572" s="17" t="s">
        <v>58</v>
      </c>
      <c r="H7572" s="309">
        <v>36256</v>
      </c>
      <c r="I7572" s="309">
        <v>43349</v>
      </c>
      <c r="J7572" s="17" t="s">
        <v>3888</v>
      </c>
      <c r="L7572" s="17" t="s">
        <v>10939</v>
      </c>
      <c r="N7572" s="17" t="s">
        <v>14</v>
      </c>
      <c r="O7572" s="17" t="s">
        <v>15</v>
      </c>
      <c r="P7572" s="17">
        <v>45371</v>
      </c>
      <c r="AC7572" s="17" t="s">
        <v>14</v>
      </c>
      <c r="AF7572" s="17">
        <v>8</v>
      </c>
      <c r="AG7572" s="17">
        <v>2</v>
      </c>
      <c r="AI7572" s="17" t="s">
        <v>10178</v>
      </c>
      <c r="AM7572" s="17" t="s">
        <v>16</v>
      </c>
      <c r="AN7572" s="17" t="s">
        <v>10763</v>
      </c>
      <c r="AO7572" s="17">
        <v>3</v>
      </c>
      <c r="AP7572" s="17">
        <v>80</v>
      </c>
      <c r="AQ7572" s="17">
        <v>5</v>
      </c>
      <c r="AR7572" s="17" t="s">
        <v>10180</v>
      </c>
      <c r="DN7572" s="17">
        <f>COUNTIF(AU7572:DM7572, "X")</f>
        <v>0</v>
      </c>
    </row>
    <row r="7573" spans="1:118" s="17" customFormat="1">
      <c r="A7573" s="17" t="s">
        <v>26549</v>
      </c>
      <c r="B7573" s="17">
        <v>55</v>
      </c>
      <c r="C7573" s="17">
        <v>183421</v>
      </c>
      <c r="D7573" s="17" t="s">
        <v>439</v>
      </c>
      <c r="E7573" s="17" t="s">
        <v>511</v>
      </c>
      <c r="F7573" s="17" t="s">
        <v>43</v>
      </c>
      <c r="H7573" s="309">
        <v>36833</v>
      </c>
      <c r="I7573" s="309">
        <v>43353</v>
      </c>
      <c r="J7573" s="17" t="s">
        <v>3888</v>
      </c>
      <c r="L7573" s="17" t="s">
        <v>26550</v>
      </c>
      <c r="N7573" s="17" t="s">
        <v>14</v>
      </c>
      <c r="O7573" s="17" t="s">
        <v>15</v>
      </c>
      <c r="P7573" s="17">
        <v>45371</v>
      </c>
      <c r="AC7573" s="17" t="s">
        <v>17772</v>
      </c>
      <c r="AF7573" s="17">
        <v>15</v>
      </c>
      <c r="AG7573" s="17">
        <v>2</v>
      </c>
      <c r="AH7573" s="17" t="s">
        <v>11926</v>
      </c>
      <c r="AK7573" s="17" t="s">
        <v>17298</v>
      </c>
      <c r="AM7573" s="17" t="s">
        <v>78</v>
      </c>
      <c r="AN7573" s="17" t="s">
        <v>26289</v>
      </c>
      <c r="AO7573" s="17">
        <v>3</v>
      </c>
      <c r="AP7573" s="17">
        <v>80</v>
      </c>
      <c r="AQ7573" s="17">
        <v>5</v>
      </c>
      <c r="AT7573" s="17" t="s">
        <v>25610</v>
      </c>
      <c r="DN7573" s="17">
        <f>COUNTIF(AU7573:DM7573, "X")</f>
        <v>0</v>
      </c>
    </row>
    <row r="7574" spans="1:118" s="17" customFormat="1">
      <c r="A7574" s="523" t="s">
        <v>2219</v>
      </c>
      <c r="B7574" s="17">
        <v>55</v>
      </c>
      <c r="C7574" s="17">
        <v>183425</v>
      </c>
      <c r="D7574" s="17" t="s">
        <v>855</v>
      </c>
      <c r="E7574" s="17" t="s">
        <v>119</v>
      </c>
      <c r="F7574" s="17" t="s">
        <v>140</v>
      </c>
      <c r="H7574" s="309">
        <v>27973</v>
      </c>
      <c r="I7574" s="309">
        <v>43353</v>
      </c>
      <c r="J7574" s="17" t="s">
        <v>3888</v>
      </c>
      <c r="L7574" s="17" t="s">
        <v>1186</v>
      </c>
      <c r="N7574" s="17" t="s">
        <v>31</v>
      </c>
      <c r="O7574" s="17" t="s">
        <v>15</v>
      </c>
      <c r="P7574" s="17">
        <v>45373</v>
      </c>
      <c r="AC7574" s="17" t="s">
        <v>9895</v>
      </c>
      <c r="AD7574" s="17" t="s">
        <v>9896</v>
      </c>
      <c r="AF7574" s="17">
        <v>15</v>
      </c>
      <c r="AG7574" s="17">
        <v>2</v>
      </c>
      <c r="AM7574" s="17" t="s">
        <v>62</v>
      </c>
      <c r="AN7574" s="17" t="s">
        <v>15056</v>
      </c>
      <c r="AO7574" s="17">
        <v>3</v>
      </c>
      <c r="AP7574" s="17">
        <v>80</v>
      </c>
      <c r="AQ7574" s="17">
        <v>5</v>
      </c>
      <c r="AR7574" s="17" t="s">
        <v>9898</v>
      </c>
      <c r="AT7574" s="17" t="s">
        <v>15057</v>
      </c>
      <c r="DA7574" s="17" t="s">
        <v>3901</v>
      </c>
      <c r="DF7574" s="17" t="s">
        <v>3901</v>
      </c>
      <c r="DN7574" s="17">
        <f>COUNTIF(AU7574:DM7574, "X")</f>
        <v>2</v>
      </c>
    </row>
    <row r="7575" spans="1:118" s="17" customFormat="1">
      <c r="A7575" s="17" t="s">
        <v>4306</v>
      </c>
      <c r="B7575" s="17">
        <v>55</v>
      </c>
      <c r="C7575" s="17">
        <v>183428</v>
      </c>
      <c r="D7575" s="17" t="s">
        <v>4307</v>
      </c>
      <c r="E7575" s="17" t="s">
        <v>315</v>
      </c>
      <c r="F7575" s="17" t="s">
        <v>110</v>
      </c>
      <c r="H7575" s="309">
        <v>27265</v>
      </c>
      <c r="I7575" s="309">
        <v>43353</v>
      </c>
      <c r="J7575" s="17" t="s">
        <v>3888</v>
      </c>
      <c r="L7575" s="17" t="s">
        <v>4308</v>
      </c>
      <c r="N7575" s="17" t="s">
        <v>19</v>
      </c>
      <c r="O7575" s="17" t="s">
        <v>15</v>
      </c>
      <c r="P7575" s="17">
        <v>45356</v>
      </c>
      <c r="AC7575" s="17" t="s">
        <v>3890</v>
      </c>
      <c r="AD7575" s="17" t="s">
        <v>3891</v>
      </c>
      <c r="AF7575" s="17">
        <v>15</v>
      </c>
      <c r="AG7575" s="17">
        <v>2</v>
      </c>
      <c r="AM7575" s="17" t="s">
        <v>172</v>
      </c>
      <c r="AN7575" s="17" t="s">
        <v>3892</v>
      </c>
      <c r="AO7575" s="17">
        <v>3</v>
      </c>
      <c r="AP7575" s="17">
        <v>80</v>
      </c>
      <c r="AQ7575" s="17">
        <v>5</v>
      </c>
      <c r="AT7575" s="17" t="s">
        <v>3893</v>
      </c>
      <c r="DN7575" s="17">
        <f>COUNTIF(AU7575:DM7575, "X")</f>
        <v>0</v>
      </c>
    </row>
    <row r="7576" spans="1:118" s="17" customFormat="1">
      <c r="A7576" s="17" t="s">
        <v>6027</v>
      </c>
      <c r="B7576" s="17">
        <v>55</v>
      </c>
      <c r="C7576" s="17">
        <v>183431</v>
      </c>
      <c r="D7576" s="17" t="s">
        <v>348</v>
      </c>
      <c r="E7576" s="17" t="s">
        <v>6028</v>
      </c>
      <c r="F7576" s="17" t="s">
        <v>4954</v>
      </c>
      <c r="H7576" s="309">
        <v>33921</v>
      </c>
      <c r="I7576" s="309">
        <v>43353</v>
      </c>
      <c r="J7576" s="17" t="s">
        <v>3888</v>
      </c>
      <c r="L7576" s="17" t="s">
        <v>6029</v>
      </c>
      <c r="N7576" s="17" t="s">
        <v>19</v>
      </c>
      <c r="O7576" s="17" t="s">
        <v>15</v>
      </c>
      <c r="P7576" s="17">
        <v>45356</v>
      </c>
      <c r="AC7576" s="17" t="s">
        <v>3890</v>
      </c>
      <c r="AD7576" s="17" t="s">
        <v>3891</v>
      </c>
      <c r="AF7576" s="17">
        <v>8</v>
      </c>
      <c r="AG7576" s="17">
        <v>2</v>
      </c>
      <c r="AM7576" s="17" t="s">
        <v>2604</v>
      </c>
      <c r="AN7576" s="17" t="s">
        <v>5966</v>
      </c>
      <c r="AO7576" s="17">
        <v>3</v>
      </c>
      <c r="AP7576" s="17">
        <v>80</v>
      </c>
      <c r="AQ7576" s="17">
        <v>5</v>
      </c>
      <c r="AT7576" s="17" t="s">
        <v>5516</v>
      </c>
      <c r="DN7576" s="17">
        <f>COUNTIF(AU7576:DM7576, "X")</f>
        <v>0</v>
      </c>
    </row>
    <row r="7577" spans="1:118" s="17" customFormat="1">
      <c r="A7577" s="17" t="s">
        <v>24376</v>
      </c>
      <c r="B7577" s="17">
        <v>55</v>
      </c>
      <c r="C7577" s="17">
        <v>183439</v>
      </c>
      <c r="D7577" s="17" t="s">
        <v>24377</v>
      </c>
      <c r="E7577" s="17" t="s">
        <v>10596</v>
      </c>
      <c r="F7577" s="17" t="s">
        <v>43</v>
      </c>
      <c r="H7577" s="309">
        <v>36446</v>
      </c>
      <c r="I7577" s="309">
        <v>43353</v>
      </c>
      <c r="J7577" s="17" t="s">
        <v>3888</v>
      </c>
      <c r="L7577" s="17" t="s">
        <v>24249</v>
      </c>
      <c r="M7577" s="17" t="s">
        <v>4579</v>
      </c>
      <c r="N7577" s="17" t="s">
        <v>126</v>
      </c>
      <c r="O7577" s="17" t="s">
        <v>15</v>
      </c>
      <c r="P7577" s="17">
        <v>45383</v>
      </c>
      <c r="Q7577" s="17">
        <v>1146</v>
      </c>
      <c r="AF7577" s="17">
        <v>8</v>
      </c>
      <c r="AG7577" s="17">
        <v>2</v>
      </c>
      <c r="AI7577" s="17" t="s">
        <v>20542</v>
      </c>
      <c r="AM7577" s="17" t="s">
        <v>239</v>
      </c>
      <c r="AN7577" s="17" t="s">
        <v>24146</v>
      </c>
      <c r="AO7577" s="17">
        <v>3</v>
      </c>
      <c r="AP7577" s="17">
        <v>80</v>
      </c>
      <c r="AQ7577" s="17">
        <v>5</v>
      </c>
      <c r="AR7577" s="17" t="s">
        <v>22585</v>
      </c>
      <c r="AS7577" s="17" t="s">
        <v>23503</v>
      </c>
      <c r="DA7577" s="17" t="s">
        <v>3901</v>
      </c>
      <c r="DN7577" s="17">
        <f>COUNTIF(AU7577:DM7577, "X")</f>
        <v>1</v>
      </c>
    </row>
    <row r="7578" spans="1:118" s="17" customFormat="1">
      <c r="A7578" s="17" t="s">
        <v>21138</v>
      </c>
      <c r="B7578" s="17">
        <v>55</v>
      </c>
      <c r="C7578" s="17">
        <v>183445</v>
      </c>
      <c r="D7578" s="17" t="s">
        <v>21139</v>
      </c>
      <c r="E7578" s="17" t="s">
        <v>122</v>
      </c>
      <c r="G7578" s="17" t="s">
        <v>203</v>
      </c>
      <c r="H7578" s="309">
        <v>32019</v>
      </c>
      <c r="I7578" s="309">
        <v>43354</v>
      </c>
      <c r="J7578" s="17" t="s">
        <v>3888</v>
      </c>
      <c r="L7578" s="17" t="s">
        <v>21072</v>
      </c>
      <c r="N7578" s="17" t="s">
        <v>80</v>
      </c>
      <c r="O7578" s="17" t="s">
        <v>15</v>
      </c>
      <c r="P7578" s="17">
        <v>45308</v>
      </c>
      <c r="Q7578" s="17">
        <v>1353</v>
      </c>
      <c r="AF7578" s="17">
        <v>15</v>
      </c>
      <c r="AG7578" s="17">
        <v>2</v>
      </c>
      <c r="AI7578" s="17" t="s">
        <v>20851</v>
      </c>
      <c r="AM7578" s="17" t="s">
        <v>81</v>
      </c>
      <c r="AN7578" s="17" t="s">
        <v>21035</v>
      </c>
      <c r="AO7578" s="17">
        <v>3</v>
      </c>
      <c r="AP7578" s="17">
        <v>80</v>
      </c>
      <c r="AQ7578" s="17">
        <v>5</v>
      </c>
      <c r="AR7578" s="17" t="s">
        <v>20671</v>
      </c>
      <c r="AS7578" s="17" t="s">
        <v>21036</v>
      </c>
      <c r="CH7578" s="17" t="s">
        <v>3901</v>
      </c>
      <c r="CU7578" s="17" t="s">
        <v>3901</v>
      </c>
      <c r="DN7578" s="17">
        <f>COUNTIF(AU7578:DM7578, "X")</f>
        <v>2</v>
      </c>
    </row>
    <row r="7579" spans="1:118" s="17" customFormat="1">
      <c r="A7579" s="17" t="s">
        <v>13870</v>
      </c>
      <c r="B7579" s="17">
        <v>55</v>
      </c>
      <c r="C7579" s="17">
        <v>183454</v>
      </c>
      <c r="D7579" s="17" t="s">
        <v>10818</v>
      </c>
      <c r="E7579" s="17" t="s">
        <v>4378</v>
      </c>
      <c r="F7579" s="17" t="s">
        <v>164</v>
      </c>
      <c r="H7579" s="309">
        <v>35255</v>
      </c>
      <c r="I7579" s="309">
        <v>43353</v>
      </c>
      <c r="J7579" s="17" t="s">
        <v>3888</v>
      </c>
      <c r="L7579" s="17" t="s">
        <v>13763</v>
      </c>
      <c r="M7579" s="17" t="s">
        <v>779</v>
      </c>
      <c r="N7579" s="17" t="s">
        <v>31</v>
      </c>
      <c r="O7579" s="17" t="s">
        <v>15</v>
      </c>
      <c r="P7579" s="17">
        <v>45373</v>
      </c>
      <c r="AC7579" s="17" t="s">
        <v>9895</v>
      </c>
      <c r="AD7579" s="17" t="s">
        <v>9896</v>
      </c>
      <c r="AF7579" s="17">
        <v>8</v>
      </c>
      <c r="AG7579" s="17">
        <v>2</v>
      </c>
      <c r="AM7579" s="17" t="s">
        <v>240</v>
      </c>
      <c r="AN7579" s="17" t="s">
        <v>13567</v>
      </c>
      <c r="AO7579" s="17">
        <v>3</v>
      </c>
      <c r="AP7579" s="17">
        <v>80</v>
      </c>
      <c r="AQ7579" s="17">
        <v>5</v>
      </c>
      <c r="AR7579" s="17" t="s">
        <v>9898</v>
      </c>
      <c r="AT7579" s="17" t="s">
        <v>12990</v>
      </c>
      <c r="DN7579" s="17">
        <f>COUNTIF(AU7579:DM7579, "X")</f>
        <v>0</v>
      </c>
    </row>
    <row r="7580" spans="1:118" s="17" customFormat="1">
      <c r="A7580" s="17" t="s">
        <v>16040</v>
      </c>
      <c r="B7580" s="17">
        <v>55</v>
      </c>
      <c r="C7580" s="17">
        <v>183456</v>
      </c>
      <c r="D7580" s="17" t="s">
        <v>16041</v>
      </c>
      <c r="E7580" s="17" t="s">
        <v>4069</v>
      </c>
      <c r="F7580" s="17" t="s">
        <v>18</v>
      </c>
      <c r="H7580" s="309">
        <v>36681</v>
      </c>
      <c r="I7580" s="309">
        <v>43357</v>
      </c>
      <c r="J7580" s="17" t="s">
        <v>3888</v>
      </c>
      <c r="L7580" s="17" t="s">
        <v>15671</v>
      </c>
      <c r="M7580" s="17" t="s">
        <v>387</v>
      </c>
      <c r="N7580" s="17" t="s">
        <v>31</v>
      </c>
      <c r="O7580" s="17" t="s">
        <v>15</v>
      </c>
      <c r="P7580" s="17">
        <v>45373</v>
      </c>
      <c r="AC7580" s="17" t="s">
        <v>9895</v>
      </c>
      <c r="AD7580" s="17" t="s">
        <v>9896</v>
      </c>
      <c r="AF7580" s="17">
        <v>15</v>
      </c>
      <c r="AG7580" s="17">
        <v>2</v>
      </c>
      <c r="AM7580" s="17" t="s">
        <v>121</v>
      </c>
      <c r="AN7580" s="17" t="s">
        <v>15516</v>
      </c>
      <c r="AO7580" s="17">
        <v>3</v>
      </c>
      <c r="AP7580" s="17">
        <v>80</v>
      </c>
      <c r="AQ7580" s="17">
        <v>5</v>
      </c>
      <c r="AR7580" s="17" t="s">
        <v>9898</v>
      </c>
      <c r="AT7580" s="17" t="s">
        <v>15057</v>
      </c>
      <c r="DN7580" s="17">
        <f>COUNTIF(AU7580:DM7580, "X")</f>
        <v>0</v>
      </c>
    </row>
    <row r="7581" spans="1:118" s="17" customFormat="1">
      <c r="A7581" s="17" t="s">
        <v>26702</v>
      </c>
      <c r="B7581" s="17">
        <v>55</v>
      </c>
      <c r="C7581" s="17">
        <v>178999</v>
      </c>
      <c r="D7581" s="17" t="s">
        <v>26703</v>
      </c>
      <c r="E7581" s="17" t="s">
        <v>26704</v>
      </c>
      <c r="F7581" s="17" t="s">
        <v>174</v>
      </c>
      <c r="H7581" s="309">
        <v>30875</v>
      </c>
      <c r="I7581" s="309">
        <v>43356</v>
      </c>
      <c r="J7581" s="17" t="s">
        <v>3888</v>
      </c>
      <c r="L7581" s="17" t="s">
        <v>26628</v>
      </c>
      <c r="M7581" s="17" t="s">
        <v>715</v>
      </c>
      <c r="N7581" s="17" t="s">
        <v>14</v>
      </c>
      <c r="O7581" s="17" t="s">
        <v>15</v>
      </c>
      <c r="P7581" s="17">
        <v>45371</v>
      </c>
      <c r="AC7581" s="17" t="s">
        <v>17772</v>
      </c>
      <c r="AF7581" s="17">
        <v>8</v>
      </c>
      <c r="AG7581" s="17">
        <v>2</v>
      </c>
      <c r="AH7581" s="17" t="s">
        <v>11926</v>
      </c>
      <c r="AK7581" s="17" t="s">
        <v>17298</v>
      </c>
      <c r="AM7581" s="17" t="s">
        <v>2619</v>
      </c>
      <c r="AN7581" s="17" t="s">
        <v>26616</v>
      </c>
      <c r="AO7581" s="17">
        <v>3</v>
      </c>
      <c r="AP7581" s="17">
        <v>80</v>
      </c>
      <c r="AQ7581" s="17">
        <v>5</v>
      </c>
      <c r="AT7581" s="17" t="s">
        <v>26617</v>
      </c>
      <c r="BD7581" s="17" t="s">
        <v>3901</v>
      </c>
      <c r="BQ7581" s="17" t="s">
        <v>30</v>
      </c>
      <c r="BY7581" s="17" t="s">
        <v>3901</v>
      </c>
      <c r="BZ7581" s="17" t="s">
        <v>21</v>
      </c>
      <c r="CC7581" s="17" t="s">
        <v>3901</v>
      </c>
      <c r="CF7581" s="17" t="s">
        <v>3901</v>
      </c>
      <c r="CH7581" s="17" t="s">
        <v>3901</v>
      </c>
      <c r="CN7581" s="17" t="s">
        <v>3901</v>
      </c>
      <c r="DA7581" s="17" t="s">
        <v>3901</v>
      </c>
      <c r="DD7581" s="17" t="s">
        <v>3901</v>
      </c>
      <c r="DN7581" s="17">
        <f>COUNTIF(AU7581:DM7581, "X")</f>
        <v>8</v>
      </c>
    </row>
    <row r="7582" spans="1:118" s="17" customFormat="1">
      <c r="A7582" s="17" t="s">
        <v>18166</v>
      </c>
      <c r="B7582" s="17">
        <v>55</v>
      </c>
      <c r="C7582" s="17">
        <v>183461</v>
      </c>
      <c r="D7582" s="17" t="s">
        <v>250</v>
      </c>
      <c r="E7582" s="17" t="s">
        <v>274</v>
      </c>
      <c r="F7582" s="17" t="s">
        <v>316</v>
      </c>
      <c r="H7582" s="309">
        <v>30551</v>
      </c>
      <c r="I7582" s="309">
        <v>43357</v>
      </c>
      <c r="J7582" s="17" t="s">
        <v>3888</v>
      </c>
      <c r="L7582" s="17" t="s">
        <v>18167</v>
      </c>
      <c r="N7582" s="17" t="s">
        <v>31</v>
      </c>
      <c r="O7582" s="17" t="s">
        <v>15</v>
      </c>
      <c r="P7582" s="17">
        <v>45373</v>
      </c>
      <c r="AD7582" s="17" t="s">
        <v>9896</v>
      </c>
      <c r="AF7582" s="17">
        <v>8</v>
      </c>
      <c r="AG7582" s="17">
        <v>2</v>
      </c>
      <c r="AM7582" s="17" t="s">
        <v>32</v>
      </c>
      <c r="AN7582" s="17" t="s">
        <v>18168</v>
      </c>
      <c r="AO7582" s="17">
        <v>3</v>
      </c>
      <c r="AP7582" s="17">
        <v>80</v>
      </c>
      <c r="AQ7582" s="17">
        <v>5</v>
      </c>
      <c r="AR7582" s="17" t="s">
        <v>9898</v>
      </c>
      <c r="DA7582" s="17" t="s">
        <v>3901</v>
      </c>
      <c r="DN7582" s="17">
        <f>COUNTIF(AU7582:DM7582, "X")</f>
        <v>1</v>
      </c>
    </row>
    <row r="7583" spans="1:118" s="17" customFormat="1">
      <c r="A7583" s="17" t="s">
        <v>8142</v>
      </c>
      <c r="B7583" s="17">
        <v>55</v>
      </c>
      <c r="C7583" s="17">
        <v>183468</v>
      </c>
      <c r="D7583" s="17" t="s">
        <v>8143</v>
      </c>
      <c r="E7583" s="17" t="s">
        <v>8144</v>
      </c>
      <c r="F7583" s="17" t="s">
        <v>8145</v>
      </c>
      <c r="H7583" s="309">
        <v>36830</v>
      </c>
      <c r="I7583" s="309">
        <v>43357</v>
      </c>
      <c r="J7583" s="17" t="s">
        <v>3888</v>
      </c>
      <c r="L7583" s="17" t="s">
        <v>8146</v>
      </c>
      <c r="N7583" s="17" t="s">
        <v>19</v>
      </c>
      <c r="O7583" s="17" t="s">
        <v>15</v>
      </c>
      <c r="P7583" s="17">
        <v>45356</v>
      </c>
      <c r="AC7583" s="17" t="s">
        <v>3890</v>
      </c>
      <c r="AD7583" s="17" t="s">
        <v>3891</v>
      </c>
      <c r="AF7583" s="17">
        <v>8</v>
      </c>
      <c r="AG7583" s="17">
        <v>2</v>
      </c>
      <c r="AM7583" s="17" t="s">
        <v>117</v>
      </c>
      <c r="AN7583" s="17" t="s">
        <v>7978</v>
      </c>
      <c r="AO7583" s="17">
        <v>3</v>
      </c>
      <c r="AP7583" s="17">
        <v>80</v>
      </c>
      <c r="AQ7583" s="17">
        <v>5</v>
      </c>
      <c r="AT7583" s="17" t="s">
        <v>7979</v>
      </c>
      <c r="DN7583" s="17">
        <f>COUNTIF(AU7583:DM7583, "X")</f>
        <v>0</v>
      </c>
    </row>
    <row r="7584" spans="1:118" s="17" customFormat="1">
      <c r="A7584" s="17" t="s">
        <v>15809</v>
      </c>
      <c r="B7584" s="17">
        <v>55</v>
      </c>
      <c r="C7584" s="17">
        <v>183478</v>
      </c>
      <c r="D7584" s="17" t="s">
        <v>5090</v>
      </c>
      <c r="E7584" s="17" t="s">
        <v>456</v>
      </c>
      <c r="F7584" s="17" t="s">
        <v>104</v>
      </c>
      <c r="H7584" s="309">
        <v>36719</v>
      </c>
      <c r="I7584" s="309">
        <v>43357</v>
      </c>
      <c r="J7584" s="17" t="s">
        <v>3888</v>
      </c>
      <c r="L7584" s="17" t="s">
        <v>15810</v>
      </c>
      <c r="N7584" s="17" t="s">
        <v>31</v>
      </c>
      <c r="O7584" s="17" t="s">
        <v>15</v>
      </c>
      <c r="P7584" s="17">
        <v>45373</v>
      </c>
      <c r="AC7584" s="17" t="s">
        <v>9895</v>
      </c>
      <c r="AD7584" s="17" t="s">
        <v>9896</v>
      </c>
      <c r="AF7584" s="17">
        <v>8</v>
      </c>
      <c r="AG7584" s="17">
        <v>2</v>
      </c>
      <c r="AM7584" s="17" t="s">
        <v>121</v>
      </c>
      <c r="AN7584" s="17" t="s">
        <v>15516</v>
      </c>
      <c r="AO7584" s="17">
        <v>3</v>
      </c>
      <c r="AP7584" s="17">
        <v>80</v>
      </c>
      <c r="AQ7584" s="17">
        <v>5</v>
      </c>
      <c r="AR7584" s="17" t="s">
        <v>9898</v>
      </c>
      <c r="AT7584" s="17" t="s">
        <v>15057</v>
      </c>
      <c r="DN7584" s="17">
        <f>COUNTIF(AU7584:DM7584, "X")</f>
        <v>0</v>
      </c>
    </row>
    <row r="7585" spans="1:118" s="17" customFormat="1">
      <c r="A7585" s="17" t="s">
        <v>13806</v>
      </c>
      <c r="B7585" s="17">
        <v>55</v>
      </c>
      <c r="C7585" s="17">
        <v>183479</v>
      </c>
      <c r="D7585" s="17" t="s">
        <v>4983</v>
      </c>
      <c r="E7585" s="17" t="s">
        <v>5008</v>
      </c>
      <c r="F7585" s="17" t="s">
        <v>456</v>
      </c>
      <c r="H7585" s="309">
        <v>36809</v>
      </c>
      <c r="I7585" s="309">
        <v>43357</v>
      </c>
      <c r="J7585" s="17" t="s">
        <v>3888</v>
      </c>
      <c r="L7585" s="17" t="s">
        <v>13807</v>
      </c>
      <c r="N7585" s="17" t="s">
        <v>31</v>
      </c>
      <c r="O7585" s="17" t="s">
        <v>15</v>
      </c>
      <c r="P7585" s="17">
        <v>45373</v>
      </c>
      <c r="AC7585" s="17" t="s">
        <v>9895</v>
      </c>
      <c r="AD7585" s="17" t="s">
        <v>9896</v>
      </c>
      <c r="AF7585" s="17">
        <v>8</v>
      </c>
      <c r="AG7585" s="17">
        <v>2</v>
      </c>
      <c r="AM7585" s="17" t="s">
        <v>240</v>
      </c>
      <c r="AN7585" s="17" t="s">
        <v>13567</v>
      </c>
      <c r="AO7585" s="17">
        <v>3</v>
      </c>
      <c r="AP7585" s="17">
        <v>80</v>
      </c>
      <c r="AQ7585" s="17">
        <v>5</v>
      </c>
      <c r="AR7585" s="17" t="s">
        <v>9898</v>
      </c>
      <c r="AT7585" s="17" t="s">
        <v>12990</v>
      </c>
      <c r="DN7585" s="17">
        <f>COUNTIF(AU7585:DM7585, "X")</f>
        <v>0</v>
      </c>
    </row>
    <row r="7586" spans="1:118" s="17" customFormat="1">
      <c r="A7586" s="17" t="s">
        <v>18736</v>
      </c>
      <c r="B7586" s="17">
        <v>55</v>
      </c>
      <c r="C7586" s="17">
        <v>183481</v>
      </c>
      <c r="D7586" s="17" t="s">
        <v>554</v>
      </c>
      <c r="E7586" s="17" t="s">
        <v>122</v>
      </c>
      <c r="F7586" s="17" t="s">
        <v>58</v>
      </c>
      <c r="G7586" s="17" t="s">
        <v>100</v>
      </c>
      <c r="H7586" s="309">
        <v>36777</v>
      </c>
      <c r="I7586" s="309">
        <v>43357</v>
      </c>
      <c r="J7586" s="17" t="s">
        <v>3888</v>
      </c>
      <c r="L7586" s="17" t="s">
        <v>18737</v>
      </c>
      <c r="N7586" s="17" t="s">
        <v>31</v>
      </c>
      <c r="O7586" s="17" t="s">
        <v>15</v>
      </c>
      <c r="P7586" s="17">
        <v>45373</v>
      </c>
      <c r="AD7586" s="17" t="s">
        <v>9896</v>
      </c>
      <c r="AF7586" s="17">
        <v>8</v>
      </c>
      <c r="AG7586" s="17">
        <v>2</v>
      </c>
      <c r="AM7586" s="17" t="s">
        <v>136</v>
      </c>
      <c r="AN7586" s="17" t="s">
        <v>18697</v>
      </c>
      <c r="AO7586" s="17">
        <v>3</v>
      </c>
      <c r="AP7586" s="17">
        <v>80</v>
      </c>
      <c r="AQ7586" s="17">
        <v>5</v>
      </c>
      <c r="AR7586" s="17" t="s">
        <v>9898</v>
      </c>
      <c r="DN7586" s="17">
        <f>COUNTIF(AU7586:DM7586, "X")</f>
        <v>0</v>
      </c>
    </row>
    <row r="7587" spans="1:118" s="17" customFormat="1">
      <c r="A7587" s="17" t="s">
        <v>11917</v>
      </c>
      <c r="B7587" s="17">
        <v>55</v>
      </c>
      <c r="C7587" s="17">
        <v>183486</v>
      </c>
      <c r="D7587" s="17" t="s">
        <v>11907</v>
      </c>
      <c r="E7587" s="17" t="s">
        <v>442</v>
      </c>
      <c r="F7587" s="17" t="s">
        <v>21</v>
      </c>
      <c r="H7587" s="309">
        <v>33116</v>
      </c>
      <c r="I7587" s="309">
        <v>43356</v>
      </c>
      <c r="J7587" s="17" t="s">
        <v>3888</v>
      </c>
      <c r="L7587" s="17" t="s">
        <v>11909</v>
      </c>
      <c r="N7587" s="17" t="s">
        <v>14</v>
      </c>
      <c r="O7587" s="17" t="s">
        <v>15</v>
      </c>
      <c r="P7587" s="17">
        <v>45371</v>
      </c>
      <c r="AC7587" s="17" t="s">
        <v>14</v>
      </c>
      <c r="AF7587" s="17">
        <v>8</v>
      </c>
      <c r="AG7587" s="17">
        <v>2</v>
      </c>
      <c r="AI7587" s="17" t="s">
        <v>10178</v>
      </c>
      <c r="AM7587" s="17" t="s">
        <v>173</v>
      </c>
      <c r="AN7587" s="17" t="s">
        <v>11705</v>
      </c>
      <c r="AO7587" s="17">
        <v>3</v>
      </c>
      <c r="AP7587" s="17">
        <v>80</v>
      </c>
      <c r="AQ7587" s="17">
        <v>5</v>
      </c>
      <c r="AR7587" s="17" t="s">
        <v>10180</v>
      </c>
      <c r="BS7587" s="17" t="s">
        <v>3901</v>
      </c>
      <c r="DN7587" s="17">
        <f>COUNTIF(AU7587:DM7587, "X")</f>
        <v>1</v>
      </c>
    </row>
    <row r="7588" spans="1:118" s="17" customFormat="1">
      <c r="A7588" s="17" t="s">
        <v>11906</v>
      </c>
      <c r="B7588" s="17">
        <v>55</v>
      </c>
      <c r="C7588" s="17">
        <v>183487</v>
      </c>
      <c r="D7588" s="17" t="s">
        <v>11907</v>
      </c>
      <c r="E7588" s="17" t="s">
        <v>11908</v>
      </c>
      <c r="F7588" s="17" t="s">
        <v>588</v>
      </c>
      <c r="H7588" s="309">
        <v>33597</v>
      </c>
      <c r="I7588" s="309">
        <v>43356</v>
      </c>
      <c r="J7588" s="17" t="s">
        <v>3888</v>
      </c>
      <c r="L7588" s="17" t="s">
        <v>11909</v>
      </c>
      <c r="N7588" s="17" t="s">
        <v>14</v>
      </c>
      <c r="O7588" s="17" t="s">
        <v>15</v>
      </c>
      <c r="P7588" s="17">
        <v>45371</v>
      </c>
      <c r="AC7588" s="17" t="s">
        <v>14</v>
      </c>
      <c r="AF7588" s="17">
        <v>8</v>
      </c>
      <c r="AG7588" s="17">
        <v>2</v>
      </c>
      <c r="AI7588" s="17" t="s">
        <v>10178</v>
      </c>
      <c r="AM7588" s="17" t="s">
        <v>173</v>
      </c>
      <c r="AN7588" s="17" t="s">
        <v>11705</v>
      </c>
      <c r="AO7588" s="17">
        <v>3</v>
      </c>
      <c r="AP7588" s="17">
        <v>80</v>
      </c>
      <c r="AQ7588" s="17">
        <v>5</v>
      </c>
      <c r="AR7588" s="17" t="s">
        <v>10180</v>
      </c>
      <c r="CH7588" s="17" t="s">
        <v>3901</v>
      </c>
      <c r="DN7588" s="17">
        <f>COUNTIF(AU7588:DM7588, "X")</f>
        <v>1</v>
      </c>
    </row>
    <row r="7589" spans="1:118" s="17" customFormat="1">
      <c r="A7589" s="17" t="s">
        <v>12957</v>
      </c>
      <c r="B7589" s="17">
        <v>55</v>
      </c>
      <c r="C7589" s="17">
        <v>183506</v>
      </c>
      <c r="D7589" s="17" t="s">
        <v>12958</v>
      </c>
      <c r="E7589" s="17" t="s">
        <v>354</v>
      </c>
      <c r="F7589" s="17" t="s">
        <v>231</v>
      </c>
      <c r="H7589" s="309">
        <v>36138</v>
      </c>
      <c r="I7589" s="309">
        <v>43349</v>
      </c>
      <c r="J7589" s="17" t="s">
        <v>3888</v>
      </c>
      <c r="L7589" s="17" t="s">
        <v>12959</v>
      </c>
      <c r="N7589" s="17" t="s">
        <v>31</v>
      </c>
      <c r="O7589" s="17" t="s">
        <v>15</v>
      </c>
      <c r="P7589" s="17">
        <v>45373</v>
      </c>
      <c r="AC7589" s="17" t="s">
        <v>9895</v>
      </c>
      <c r="AD7589" s="17" t="s">
        <v>9896</v>
      </c>
      <c r="AF7589" s="17">
        <v>8</v>
      </c>
      <c r="AG7589" s="17">
        <v>2</v>
      </c>
      <c r="AM7589" s="17" t="s">
        <v>156</v>
      </c>
      <c r="AN7589" s="17" t="s">
        <v>12693</v>
      </c>
      <c r="AO7589" s="17">
        <v>3</v>
      </c>
      <c r="AP7589" s="17">
        <v>80</v>
      </c>
      <c r="AQ7589" s="17">
        <v>5</v>
      </c>
      <c r="AR7589" s="17" t="s">
        <v>9898</v>
      </c>
      <c r="AT7589" s="17" t="s">
        <v>11929</v>
      </c>
      <c r="DN7589" s="17">
        <f>COUNTIF(AU7589:DM7589, "X")</f>
        <v>0</v>
      </c>
    </row>
    <row r="7590" spans="1:118" s="17" customFormat="1">
      <c r="A7590" s="17" t="s">
        <v>9631</v>
      </c>
      <c r="B7590" s="17">
        <v>55</v>
      </c>
      <c r="C7590" s="17">
        <v>183508</v>
      </c>
      <c r="D7590" s="17" t="s">
        <v>1174</v>
      </c>
      <c r="E7590" s="17" t="s">
        <v>9632</v>
      </c>
      <c r="F7590" s="17" t="s">
        <v>96</v>
      </c>
      <c r="H7590" s="309">
        <v>35221</v>
      </c>
      <c r="I7590" s="309">
        <v>43361</v>
      </c>
      <c r="J7590" s="17" t="s">
        <v>3888</v>
      </c>
      <c r="L7590" s="17" t="s">
        <v>9633</v>
      </c>
      <c r="N7590" s="17" t="s">
        <v>19</v>
      </c>
      <c r="O7590" s="17" t="s">
        <v>15</v>
      </c>
      <c r="P7590" s="17">
        <v>45356</v>
      </c>
      <c r="Q7590" s="17">
        <v>4410</v>
      </c>
      <c r="AC7590" s="17" t="s">
        <v>3890</v>
      </c>
      <c r="AD7590" s="17" t="s">
        <v>3891</v>
      </c>
      <c r="AF7590" s="17">
        <v>8</v>
      </c>
      <c r="AG7590" s="17">
        <v>2</v>
      </c>
      <c r="AM7590" s="17" t="s">
        <v>218</v>
      </c>
      <c r="AN7590" s="17" t="s">
        <v>9598</v>
      </c>
      <c r="AO7590" s="17">
        <v>3</v>
      </c>
      <c r="AP7590" s="17">
        <v>80</v>
      </c>
      <c r="AQ7590" s="17">
        <v>5</v>
      </c>
      <c r="AT7590" s="17" t="s">
        <v>9082</v>
      </c>
      <c r="CU7590" s="17" t="s">
        <v>3901</v>
      </c>
      <c r="DF7590" s="17" t="s">
        <v>3901</v>
      </c>
      <c r="DN7590" s="17">
        <f>COUNTIF(AU7590:DM7590, "X")</f>
        <v>2</v>
      </c>
    </row>
    <row r="7591" spans="1:118" s="17" customFormat="1">
      <c r="A7591" s="17" t="s">
        <v>25877</v>
      </c>
      <c r="B7591" s="17">
        <v>55</v>
      </c>
      <c r="C7591" s="17">
        <v>183510</v>
      </c>
      <c r="D7591" s="17" t="s">
        <v>25878</v>
      </c>
      <c r="E7591" s="17" t="s">
        <v>25879</v>
      </c>
      <c r="F7591" s="17" t="s">
        <v>25880</v>
      </c>
      <c r="H7591" s="309">
        <v>27125</v>
      </c>
      <c r="I7591" s="309">
        <v>43361</v>
      </c>
      <c r="J7591" s="17" t="s">
        <v>3888</v>
      </c>
      <c r="L7591" s="17" t="s">
        <v>25881</v>
      </c>
      <c r="N7591" s="17" t="s">
        <v>14</v>
      </c>
      <c r="O7591" s="17" t="s">
        <v>15</v>
      </c>
      <c r="P7591" s="17">
        <v>45371</v>
      </c>
      <c r="AC7591" s="17" t="s">
        <v>17772</v>
      </c>
      <c r="AF7591" s="17">
        <v>8</v>
      </c>
      <c r="AG7591" s="17">
        <v>2</v>
      </c>
      <c r="AH7591" s="17" t="s">
        <v>11926</v>
      </c>
      <c r="AK7591" s="17" t="s">
        <v>17298</v>
      </c>
      <c r="AM7591" s="17" t="s">
        <v>39</v>
      </c>
      <c r="AN7591" s="17" t="s">
        <v>25609</v>
      </c>
      <c r="AO7591" s="17">
        <v>3</v>
      </c>
      <c r="AP7591" s="17">
        <v>80</v>
      </c>
      <c r="AQ7591" s="17">
        <v>5</v>
      </c>
      <c r="AT7591" s="17" t="s">
        <v>25610</v>
      </c>
      <c r="DN7591" s="17">
        <f>COUNTIF(AU7591:DM7591, "X")</f>
        <v>0</v>
      </c>
    </row>
    <row r="7592" spans="1:118" s="17" customFormat="1">
      <c r="A7592" s="17" t="s">
        <v>20490</v>
      </c>
      <c r="B7592" s="17">
        <v>55</v>
      </c>
      <c r="C7592" s="17">
        <v>143636</v>
      </c>
      <c r="D7592" s="17" t="s">
        <v>20491</v>
      </c>
      <c r="E7592" s="17" t="s">
        <v>14096</v>
      </c>
      <c r="F7592" s="17" t="s">
        <v>147</v>
      </c>
      <c r="H7592" s="309">
        <v>32808</v>
      </c>
      <c r="I7592" s="309">
        <v>43362</v>
      </c>
      <c r="J7592" s="17" t="s">
        <v>3888</v>
      </c>
      <c r="L7592" s="17" t="s">
        <v>20492</v>
      </c>
      <c r="N7592" s="17" t="s">
        <v>126</v>
      </c>
      <c r="O7592" s="17" t="s">
        <v>15</v>
      </c>
      <c r="P7592" s="17">
        <v>45383</v>
      </c>
      <c r="Q7592" s="17">
        <v>8790</v>
      </c>
      <c r="AF7592" s="17">
        <v>15</v>
      </c>
      <c r="AG7592" s="17">
        <v>2</v>
      </c>
      <c r="AI7592" s="17" t="s">
        <v>10178</v>
      </c>
      <c r="AM7592" s="17" t="s">
        <v>94</v>
      </c>
      <c r="AN7592" s="17" t="s">
        <v>20471</v>
      </c>
      <c r="AO7592" s="17">
        <v>3</v>
      </c>
      <c r="AP7592" s="17">
        <v>80</v>
      </c>
      <c r="AQ7592" s="17">
        <v>5</v>
      </c>
      <c r="AR7592" s="17" t="s">
        <v>10180</v>
      </c>
      <c r="BQ7592" s="17" t="s">
        <v>30</v>
      </c>
      <c r="DA7592" s="17" t="s">
        <v>3901</v>
      </c>
      <c r="DF7592" s="17" t="s">
        <v>3901</v>
      </c>
      <c r="DG7592" s="17" t="s">
        <v>3901</v>
      </c>
      <c r="DN7592" s="17">
        <f>COUNTIF(AU7592:DM7592, "X")</f>
        <v>3</v>
      </c>
    </row>
    <row r="7593" spans="1:118" s="17" customFormat="1">
      <c r="A7593" s="17" t="s">
        <v>14322</v>
      </c>
      <c r="B7593" s="17">
        <v>55</v>
      </c>
      <c r="C7593" s="17">
        <v>183514</v>
      </c>
      <c r="D7593" s="17" t="s">
        <v>14323</v>
      </c>
      <c r="E7593" s="17" t="s">
        <v>35</v>
      </c>
      <c r="F7593" s="17" t="s">
        <v>21</v>
      </c>
      <c r="H7593" s="309">
        <v>28690</v>
      </c>
      <c r="I7593" s="309">
        <v>43362</v>
      </c>
      <c r="J7593" s="17" t="s">
        <v>3888</v>
      </c>
      <c r="L7593" s="17" t="s">
        <v>14324</v>
      </c>
      <c r="N7593" s="17" t="s">
        <v>31</v>
      </c>
      <c r="O7593" s="17" t="s">
        <v>15</v>
      </c>
      <c r="P7593" s="17">
        <v>45373</v>
      </c>
      <c r="Q7593" s="17">
        <v>4219</v>
      </c>
      <c r="AC7593" s="17" t="s">
        <v>9895</v>
      </c>
      <c r="AD7593" s="17" t="s">
        <v>9896</v>
      </c>
      <c r="AF7593" s="17">
        <v>8</v>
      </c>
      <c r="AG7593" s="17">
        <v>2</v>
      </c>
      <c r="AM7593" s="17" t="s">
        <v>157</v>
      </c>
      <c r="AN7593" s="17" t="s">
        <v>14151</v>
      </c>
      <c r="AO7593" s="17">
        <v>3</v>
      </c>
      <c r="AP7593" s="17">
        <v>80</v>
      </c>
      <c r="AQ7593" s="17">
        <v>5</v>
      </c>
      <c r="AR7593" s="17" t="s">
        <v>9898</v>
      </c>
      <c r="AT7593" s="17" t="s">
        <v>14152</v>
      </c>
      <c r="BD7593" s="17" t="s">
        <v>3901</v>
      </c>
      <c r="CQ7593" s="17" t="s">
        <v>3901</v>
      </c>
      <c r="DN7593" s="17">
        <f>COUNTIF(AU7593:DM7593, "X")</f>
        <v>2</v>
      </c>
    </row>
    <row r="7594" spans="1:118" s="17" customFormat="1">
      <c r="A7594" s="17" t="s">
        <v>12367</v>
      </c>
      <c r="B7594" s="17">
        <v>55</v>
      </c>
      <c r="C7594" s="17">
        <v>183515</v>
      </c>
      <c r="D7594" s="17" t="s">
        <v>12368</v>
      </c>
      <c r="E7594" s="17" t="s">
        <v>12369</v>
      </c>
      <c r="F7594" s="17" t="s">
        <v>22</v>
      </c>
      <c r="H7594" s="309">
        <v>35331</v>
      </c>
      <c r="I7594" s="309">
        <v>43362</v>
      </c>
      <c r="J7594" s="17" t="s">
        <v>3888</v>
      </c>
      <c r="L7594" s="17" t="s">
        <v>12281</v>
      </c>
      <c r="M7594" s="17" t="s">
        <v>4579</v>
      </c>
      <c r="N7594" s="17" t="s">
        <v>31</v>
      </c>
      <c r="O7594" s="17" t="s">
        <v>15</v>
      </c>
      <c r="P7594" s="17">
        <v>45373</v>
      </c>
      <c r="AC7594" s="17" t="s">
        <v>9895</v>
      </c>
      <c r="AD7594" s="17" t="s">
        <v>9896</v>
      </c>
      <c r="AF7594" s="17">
        <v>8</v>
      </c>
      <c r="AG7594" s="17">
        <v>2</v>
      </c>
      <c r="AM7594" s="17" t="s">
        <v>295</v>
      </c>
      <c r="AN7594" s="17" t="s">
        <v>12166</v>
      </c>
      <c r="AO7594" s="17">
        <v>3</v>
      </c>
      <c r="AP7594" s="17">
        <v>80</v>
      </c>
      <c r="AQ7594" s="17">
        <v>5</v>
      </c>
      <c r="AR7594" s="17" t="s">
        <v>9898</v>
      </c>
      <c r="AT7594" s="17" t="s">
        <v>11929</v>
      </c>
      <c r="DN7594" s="17">
        <f>COUNTIF(AU7594:DM7594, "X")</f>
        <v>0</v>
      </c>
    </row>
    <row r="7595" spans="1:118" s="17" customFormat="1">
      <c r="A7595" s="17" t="s">
        <v>12280</v>
      </c>
      <c r="B7595" s="17">
        <v>55</v>
      </c>
      <c r="C7595" s="17">
        <v>183516</v>
      </c>
      <c r="D7595" s="17" t="s">
        <v>7208</v>
      </c>
      <c r="E7595" s="17" t="s">
        <v>9989</v>
      </c>
      <c r="H7595" s="309">
        <v>36217</v>
      </c>
      <c r="I7595" s="309">
        <v>43362</v>
      </c>
      <c r="J7595" s="17" t="s">
        <v>3888</v>
      </c>
      <c r="L7595" s="17" t="s">
        <v>12281</v>
      </c>
      <c r="M7595" s="17" t="s">
        <v>4579</v>
      </c>
      <c r="N7595" s="17" t="s">
        <v>31</v>
      </c>
      <c r="O7595" s="17" t="s">
        <v>15</v>
      </c>
      <c r="P7595" s="17">
        <v>45373</v>
      </c>
      <c r="AC7595" s="17" t="s">
        <v>9895</v>
      </c>
      <c r="AD7595" s="17" t="s">
        <v>9896</v>
      </c>
      <c r="AF7595" s="17">
        <v>8</v>
      </c>
      <c r="AG7595" s="17">
        <v>2</v>
      </c>
      <c r="AM7595" s="17" t="s">
        <v>295</v>
      </c>
      <c r="AN7595" s="17" t="s">
        <v>12166</v>
      </c>
      <c r="AO7595" s="17">
        <v>3</v>
      </c>
      <c r="AP7595" s="17">
        <v>80</v>
      </c>
      <c r="AQ7595" s="17">
        <v>5</v>
      </c>
      <c r="AR7595" s="17" t="s">
        <v>9898</v>
      </c>
      <c r="AT7595" s="17" t="s">
        <v>11929</v>
      </c>
      <c r="DN7595" s="17">
        <f>COUNTIF(AU7595:DM7595, "X")</f>
        <v>0</v>
      </c>
    </row>
    <row r="7596" spans="1:118" s="17" customFormat="1">
      <c r="A7596" s="17" t="s">
        <v>13405</v>
      </c>
      <c r="B7596" s="17">
        <v>55</v>
      </c>
      <c r="C7596" s="17">
        <v>150019</v>
      </c>
      <c r="D7596" s="17" t="s">
        <v>13406</v>
      </c>
      <c r="E7596" s="17" t="s">
        <v>5650</v>
      </c>
      <c r="F7596" s="17" t="s">
        <v>43</v>
      </c>
      <c r="H7596" s="309">
        <v>33346</v>
      </c>
      <c r="I7596" s="309">
        <v>43362</v>
      </c>
      <c r="J7596" s="17" t="s">
        <v>3888</v>
      </c>
      <c r="L7596" s="17" t="s">
        <v>13407</v>
      </c>
      <c r="N7596" s="17" t="s">
        <v>31</v>
      </c>
      <c r="O7596" s="17" t="s">
        <v>15</v>
      </c>
      <c r="P7596" s="17">
        <v>45373</v>
      </c>
      <c r="Q7596" s="17">
        <v>2131</v>
      </c>
      <c r="AC7596" s="17" t="s">
        <v>9895</v>
      </c>
      <c r="AD7596" s="17" t="s">
        <v>9896</v>
      </c>
      <c r="AF7596" s="17">
        <v>8</v>
      </c>
      <c r="AG7596" s="17">
        <v>2</v>
      </c>
      <c r="AM7596" s="17" t="s">
        <v>115</v>
      </c>
      <c r="AN7596" s="17" t="s">
        <v>13186</v>
      </c>
      <c r="AO7596" s="17">
        <v>3</v>
      </c>
      <c r="AP7596" s="17">
        <v>80</v>
      </c>
      <c r="AQ7596" s="17">
        <v>5</v>
      </c>
      <c r="AR7596" s="17" t="s">
        <v>9898</v>
      </c>
      <c r="AT7596" s="17" t="s">
        <v>12990</v>
      </c>
      <c r="DN7596" s="17">
        <f>COUNTIF(AU7596:DM7596, "X")</f>
        <v>0</v>
      </c>
    </row>
    <row r="7597" spans="1:118" s="17" customFormat="1">
      <c r="A7597" s="17" t="s">
        <v>16944</v>
      </c>
      <c r="B7597" s="17">
        <v>55</v>
      </c>
      <c r="C7597" s="17">
        <v>183523</v>
      </c>
      <c r="D7597" s="17" t="s">
        <v>11091</v>
      </c>
      <c r="E7597" s="17" t="s">
        <v>252</v>
      </c>
      <c r="F7597" s="17" t="s">
        <v>317</v>
      </c>
      <c r="H7597" s="309">
        <v>32386</v>
      </c>
      <c r="I7597" s="309">
        <v>43364</v>
      </c>
      <c r="J7597" s="17" t="s">
        <v>3888</v>
      </c>
      <c r="L7597" s="17" t="s">
        <v>16945</v>
      </c>
      <c r="N7597" s="17" t="s">
        <v>31</v>
      </c>
      <c r="O7597" s="17" t="s">
        <v>15</v>
      </c>
      <c r="P7597" s="17">
        <v>45373</v>
      </c>
      <c r="AC7597" s="17" t="s">
        <v>9895</v>
      </c>
      <c r="AD7597" s="17" t="s">
        <v>9896</v>
      </c>
      <c r="AF7597" s="17">
        <v>8</v>
      </c>
      <c r="AG7597" s="17">
        <v>2</v>
      </c>
      <c r="AM7597" s="17" t="s">
        <v>220</v>
      </c>
      <c r="AN7597" s="17" t="s">
        <v>16782</v>
      </c>
      <c r="AO7597" s="17">
        <v>3</v>
      </c>
      <c r="AP7597" s="17">
        <v>80</v>
      </c>
      <c r="AQ7597" s="17">
        <v>5</v>
      </c>
      <c r="AR7597" s="17" t="s">
        <v>9898</v>
      </c>
      <c r="AT7597" s="17" t="s">
        <v>9899</v>
      </c>
      <c r="DN7597" s="17">
        <f>COUNTIF(AU7597:DM7597, "X")</f>
        <v>0</v>
      </c>
    </row>
    <row r="7598" spans="1:118" s="17" customFormat="1">
      <c r="A7598" s="17" t="s">
        <v>18572</v>
      </c>
      <c r="B7598" s="17">
        <v>55</v>
      </c>
      <c r="C7598" s="17">
        <v>183521</v>
      </c>
      <c r="D7598" s="17" t="s">
        <v>18573</v>
      </c>
      <c r="E7598" s="17" t="s">
        <v>230</v>
      </c>
      <c r="F7598" s="17" t="s">
        <v>125</v>
      </c>
      <c r="H7598" s="309">
        <v>35534</v>
      </c>
      <c r="I7598" s="309">
        <v>43363</v>
      </c>
      <c r="J7598" s="17" t="s">
        <v>3888</v>
      </c>
      <c r="L7598" s="17" t="s">
        <v>18574</v>
      </c>
      <c r="N7598" s="17" t="s">
        <v>18354</v>
      </c>
      <c r="O7598" s="17" t="s">
        <v>15</v>
      </c>
      <c r="P7598" s="17">
        <v>45317</v>
      </c>
      <c r="AF7598" s="17">
        <v>8</v>
      </c>
      <c r="AG7598" s="17">
        <v>2</v>
      </c>
      <c r="AH7598" s="17" t="s">
        <v>11926</v>
      </c>
      <c r="AK7598" s="17" t="s">
        <v>11927</v>
      </c>
      <c r="AM7598" s="17" t="s">
        <v>2614</v>
      </c>
      <c r="AN7598" s="17" t="s">
        <v>18350</v>
      </c>
      <c r="AO7598" s="17">
        <v>3</v>
      </c>
      <c r="AP7598" s="17">
        <v>80</v>
      </c>
      <c r="AQ7598" s="17">
        <v>5</v>
      </c>
      <c r="AR7598" s="17" t="s">
        <v>18351</v>
      </c>
      <c r="DN7598" s="17">
        <f>COUNTIF(AU7598:DM7598, "X")</f>
        <v>0</v>
      </c>
    </row>
    <row r="7599" spans="1:118" s="17" customFormat="1">
      <c r="A7599" s="17" t="s">
        <v>10507</v>
      </c>
      <c r="B7599" s="17">
        <v>55</v>
      </c>
      <c r="C7599" s="17">
        <v>183533</v>
      </c>
      <c r="D7599" s="17" t="s">
        <v>10426</v>
      </c>
      <c r="E7599" s="17" t="s">
        <v>312</v>
      </c>
      <c r="F7599" s="17" t="s">
        <v>120</v>
      </c>
      <c r="H7599" s="309">
        <v>35505</v>
      </c>
      <c r="I7599" s="309">
        <v>43335</v>
      </c>
      <c r="J7599" s="17" t="s">
        <v>3888</v>
      </c>
      <c r="L7599" s="17" t="s">
        <v>10428</v>
      </c>
      <c r="M7599" s="17" t="s">
        <v>363</v>
      </c>
      <c r="N7599" s="17" t="s">
        <v>14</v>
      </c>
      <c r="O7599" s="17" t="s">
        <v>15</v>
      </c>
      <c r="P7599" s="17">
        <v>45371</v>
      </c>
      <c r="AC7599" s="17" t="s">
        <v>14</v>
      </c>
      <c r="AF7599" s="17">
        <v>8</v>
      </c>
      <c r="AG7599" s="17">
        <v>2</v>
      </c>
      <c r="AI7599" s="17" t="s">
        <v>10178</v>
      </c>
      <c r="AM7599" s="17" t="s">
        <v>193</v>
      </c>
      <c r="AN7599" s="17" t="s">
        <v>10381</v>
      </c>
      <c r="AO7599" s="17">
        <v>3</v>
      </c>
      <c r="AP7599" s="17">
        <v>80</v>
      </c>
      <c r="AQ7599" s="17">
        <v>5</v>
      </c>
      <c r="AR7599" s="17" t="s">
        <v>10180</v>
      </c>
      <c r="DN7599" s="17">
        <f>COUNTIF(AU7599:DM7599, "X")</f>
        <v>0</v>
      </c>
    </row>
    <row r="7600" spans="1:118" s="17" customFormat="1">
      <c r="A7600" s="17" t="s">
        <v>16997</v>
      </c>
      <c r="B7600" s="17">
        <v>55</v>
      </c>
      <c r="C7600" s="17">
        <v>183535</v>
      </c>
      <c r="D7600" s="17" t="s">
        <v>467</v>
      </c>
      <c r="E7600" s="17" t="s">
        <v>93</v>
      </c>
      <c r="F7600" s="17" t="s">
        <v>22</v>
      </c>
      <c r="H7600" s="309">
        <v>36150</v>
      </c>
      <c r="I7600" s="309">
        <v>43360</v>
      </c>
      <c r="J7600" s="17" t="s">
        <v>3888</v>
      </c>
      <c r="L7600" s="17" t="s">
        <v>16998</v>
      </c>
      <c r="N7600" s="17" t="s">
        <v>31</v>
      </c>
      <c r="O7600" s="17" t="s">
        <v>15</v>
      </c>
      <c r="P7600" s="17">
        <v>45373</v>
      </c>
      <c r="AC7600" s="17" t="s">
        <v>9895</v>
      </c>
      <c r="AD7600" s="17" t="s">
        <v>9896</v>
      </c>
      <c r="AF7600" s="17">
        <v>8</v>
      </c>
      <c r="AG7600" s="17">
        <v>2</v>
      </c>
      <c r="AM7600" s="17" t="s">
        <v>220</v>
      </c>
      <c r="AN7600" s="17" t="s">
        <v>16782</v>
      </c>
      <c r="AO7600" s="17">
        <v>3</v>
      </c>
      <c r="AP7600" s="17">
        <v>80</v>
      </c>
      <c r="AQ7600" s="17">
        <v>5</v>
      </c>
      <c r="AR7600" s="17" t="s">
        <v>9898</v>
      </c>
      <c r="AT7600" s="17" t="s">
        <v>9899</v>
      </c>
      <c r="DA7600" s="17" t="s">
        <v>3901</v>
      </c>
      <c r="DF7600" s="17" t="s">
        <v>3901</v>
      </c>
      <c r="DN7600" s="17">
        <f>COUNTIF(AU7600:DM7600, "X")</f>
        <v>2</v>
      </c>
    </row>
    <row r="7601" spans="1:118" s="17" customFormat="1">
      <c r="A7601" s="17" t="s">
        <v>24583</v>
      </c>
      <c r="B7601" s="17">
        <v>55</v>
      </c>
      <c r="C7601" s="17">
        <v>183537</v>
      </c>
      <c r="D7601" s="17" t="s">
        <v>24584</v>
      </c>
      <c r="E7601" s="17" t="s">
        <v>361</v>
      </c>
      <c r="F7601" s="17" t="s">
        <v>154</v>
      </c>
      <c r="H7601" s="309">
        <v>36496</v>
      </c>
      <c r="I7601" s="309">
        <v>43362</v>
      </c>
      <c r="J7601" s="17" t="s">
        <v>3888</v>
      </c>
      <c r="L7601" s="17" t="s">
        <v>24585</v>
      </c>
      <c r="N7601" s="17" t="s">
        <v>19</v>
      </c>
      <c r="O7601" s="17" t="s">
        <v>15</v>
      </c>
      <c r="P7601" s="17">
        <v>45356</v>
      </c>
      <c r="AD7601" s="17" t="s">
        <v>3891</v>
      </c>
      <c r="AF7601" s="17">
        <v>8</v>
      </c>
      <c r="AG7601" s="17">
        <v>2</v>
      </c>
      <c r="AM7601" s="17" t="s">
        <v>141</v>
      </c>
      <c r="AN7601" s="17" t="s">
        <v>24484</v>
      </c>
      <c r="AO7601" s="17">
        <v>3</v>
      </c>
      <c r="AP7601" s="17">
        <v>80</v>
      </c>
      <c r="AQ7601" s="17">
        <v>5</v>
      </c>
      <c r="AR7601" s="17" t="s">
        <v>24485</v>
      </c>
      <c r="DN7601" s="17">
        <f>COUNTIF(AU7601:DM7601, "X")</f>
        <v>0</v>
      </c>
    </row>
    <row r="7602" spans="1:118" s="17" customFormat="1">
      <c r="A7602" s="17" t="s">
        <v>7188</v>
      </c>
      <c r="B7602" s="17">
        <v>55</v>
      </c>
      <c r="C7602" s="17">
        <v>183539</v>
      </c>
      <c r="D7602" s="17" t="s">
        <v>7189</v>
      </c>
      <c r="E7602" s="17" t="s">
        <v>7190</v>
      </c>
      <c r="F7602" s="17" t="s">
        <v>154</v>
      </c>
      <c r="H7602" s="309">
        <v>35228</v>
      </c>
      <c r="I7602" s="309">
        <v>43347</v>
      </c>
      <c r="J7602" s="17" t="s">
        <v>3888</v>
      </c>
      <c r="L7602" s="17" t="s">
        <v>7150</v>
      </c>
      <c r="N7602" s="17" t="s">
        <v>19</v>
      </c>
      <c r="O7602" s="17" t="s">
        <v>15</v>
      </c>
      <c r="P7602" s="17">
        <v>45356</v>
      </c>
      <c r="Q7602" s="17">
        <v>2141</v>
      </c>
      <c r="AC7602" s="17" t="s">
        <v>3890</v>
      </c>
      <c r="AD7602" s="17" t="s">
        <v>3891</v>
      </c>
      <c r="AF7602" s="17">
        <v>15</v>
      </c>
      <c r="AG7602" s="17">
        <v>2</v>
      </c>
      <c r="AM7602" s="17" t="s">
        <v>248</v>
      </c>
      <c r="AN7602" s="17" t="s">
        <v>6588</v>
      </c>
      <c r="AO7602" s="17">
        <v>3</v>
      </c>
      <c r="AP7602" s="17">
        <v>80</v>
      </c>
      <c r="AQ7602" s="17">
        <v>5</v>
      </c>
      <c r="AT7602" s="17" t="s">
        <v>6589</v>
      </c>
      <c r="DN7602" s="17">
        <f>COUNTIF(AU7602:DM7602, "X")</f>
        <v>0</v>
      </c>
    </row>
    <row r="7603" spans="1:118" s="17" customFormat="1">
      <c r="A7603" s="17" t="s">
        <v>6708</v>
      </c>
      <c r="B7603" s="17">
        <v>55</v>
      </c>
      <c r="C7603" s="17">
        <v>183540</v>
      </c>
      <c r="D7603" s="17" t="s">
        <v>215</v>
      </c>
      <c r="E7603" s="17" t="s">
        <v>6709</v>
      </c>
      <c r="F7603" s="17" t="s">
        <v>6710</v>
      </c>
      <c r="H7603" s="309">
        <v>35279</v>
      </c>
      <c r="I7603" s="309">
        <v>43347</v>
      </c>
      <c r="J7603" s="17" t="s">
        <v>3888</v>
      </c>
      <c r="L7603" s="17" t="s">
        <v>6711</v>
      </c>
      <c r="N7603" s="17" t="s">
        <v>19</v>
      </c>
      <c r="O7603" s="17" t="s">
        <v>15</v>
      </c>
      <c r="P7603" s="17">
        <v>45356</v>
      </c>
      <c r="AC7603" s="17" t="s">
        <v>3890</v>
      </c>
      <c r="AD7603" s="17" t="s">
        <v>3891</v>
      </c>
      <c r="AF7603" s="17">
        <v>8</v>
      </c>
      <c r="AG7603" s="17">
        <v>2</v>
      </c>
      <c r="AM7603" s="17" t="s">
        <v>248</v>
      </c>
      <c r="AN7603" s="17" t="s">
        <v>6588</v>
      </c>
      <c r="AO7603" s="17">
        <v>3</v>
      </c>
      <c r="AP7603" s="17">
        <v>80</v>
      </c>
      <c r="AQ7603" s="17">
        <v>5</v>
      </c>
      <c r="AT7603" s="17" t="s">
        <v>6589</v>
      </c>
      <c r="DN7603" s="17">
        <f>COUNTIF(AU7603:DM7603, "X")</f>
        <v>0</v>
      </c>
    </row>
    <row r="7604" spans="1:118" s="17" customFormat="1">
      <c r="A7604" s="523" t="s">
        <v>2132</v>
      </c>
      <c r="B7604" s="17">
        <v>55</v>
      </c>
      <c r="C7604" s="17">
        <v>183547</v>
      </c>
      <c r="D7604" s="17" t="s">
        <v>1841</v>
      </c>
      <c r="E7604" s="17" t="s">
        <v>2133</v>
      </c>
      <c r="F7604" s="17" t="s">
        <v>2134</v>
      </c>
      <c r="H7604" s="309">
        <v>29859</v>
      </c>
      <c r="I7604" s="309">
        <v>43348</v>
      </c>
      <c r="J7604" s="17" t="s">
        <v>3888</v>
      </c>
      <c r="L7604" s="17" t="s">
        <v>700</v>
      </c>
      <c r="M7604" s="17" t="s">
        <v>1608</v>
      </c>
      <c r="N7604" s="17" t="s">
        <v>31</v>
      </c>
      <c r="O7604" s="17" t="s">
        <v>15</v>
      </c>
      <c r="P7604" s="17">
        <v>45373</v>
      </c>
      <c r="Q7604" s="17">
        <v>2531</v>
      </c>
      <c r="AC7604" s="17" t="s">
        <v>9895</v>
      </c>
      <c r="AD7604" s="17" t="s">
        <v>9896</v>
      </c>
      <c r="AF7604" s="17">
        <v>15</v>
      </c>
      <c r="AG7604" s="17">
        <v>2</v>
      </c>
      <c r="AM7604" s="17" t="s">
        <v>37</v>
      </c>
      <c r="AN7604" s="17" t="s">
        <v>16071</v>
      </c>
      <c r="AO7604" s="17">
        <v>3</v>
      </c>
      <c r="AP7604" s="17">
        <v>80</v>
      </c>
      <c r="AQ7604" s="17">
        <v>5</v>
      </c>
      <c r="AR7604" s="17" t="s">
        <v>9898</v>
      </c>
      <c r="AT7604" s="17" t="s">
        <v>16072</v>
      </c>
      <c r="DA7604" s="17" t="s">
        <v>3901</v>
      </c>
      <c r="DF7604" s="17" t="s">
        <v>3901</v>
      </c>
      <c r="DN7604" s="17">
        <f>COUNTIF(AU7604:DM7604, "X")</f>
        <v>2</v>
      </c>
    </row>
    <row r="7605" spans="1:118" s="17" customFormat="1">
      <c r="A7605" s="17" t="s">
        <v>4061</v>
      </c>
      <c r="B7605" s="17">
        <v>55</v>
      </c>
      <c r="C7605" s="17">
        <v>183552</v>
      </c>
      <c r="D7605" s="17" t="s">
        <v>234</v>
      </c>
      <c r="E7605" s="17" t="s">
        <v>79</v>
      </c>
      <c r="F7605" s="17" t="s">
        <v>4062</v>
      </c>
      <c r="H7605" s="309">
        <v>35756</v>
      </c>
      <c r="I7605" s="309">
        <v>43364</v>
      </c>
      <c r="J7605" s="17" t="s">
        <v>3888</v>
      </c>
      <c r="L7605" s="17" t="s">
        <v>4063</v>
      </c>
      <c r="N7605" s="17" t="s">
        <v>19</v>
      </c>
      <c r="O7605" s="17" t="s">
        <v>15</v>
      </c>
      <c r="P7605" s="17">
        <v>45356</v>
      </c>
      <c r="AC7605" s="17" t="s">
        <v>3890</v>
      </c>
      <c r="AD7605" s="17" t="s">
        <v>3891</v>
      </c>
      <c r="AF7605" s="17">
        <v>8</v>
      </c>
      <c r="AG7605" s="17">
        <v>2</v>
      </c>
      <c r="AM7605" s="17" t="s">
        <v>172</v>
      </c>
      <c r="AN7605" s="17" t="s">
        <v>3892</v>
      </c>
      <c r="AO7605" s="17">
        <v>3</v>
      </c>
      <c r="AP7605" s="17">
        <v>80</v>
      </c>
      <c r="AQ7605" s="17">
        <v>5</v>
      </c>
      <c r="AT7605" s="17" t="s">
        <v>3893</v>
      </c>
      <c r="DA7605" s="17" t="s">
        <v>3901</v>
      </c>
      <c r="DN7605" s="17">
        <f>COUNTIF(AU7605:DM7605, "X")</f>
        <v>1</v>
      </c>
    </row>
    <row r="7606" spans="1:118" s="17" customFormat="1">
      <c r="A7606" s="17" t="s">
        <v>17400</v>
      </c>
      <c r="B7606" s="17">
        <v>55</v>
      </c>
      <c r="C7606" s="17">
        <v>183555</v>
      </c>
      <c r="D7606" s="17" t="s">
        <v>17401</v>
      </c>
      <c r="E7606" s="17" t="s">
        <v>17402</v>
      </c>
      <c r="F7606" s="17" t="s">
        <v>5308</v>
      </c>
      <c r="H7606" s="309">
        <v>36655</v>
      </c>
      <c r="I7606" s="309">
        <v>43347</v>
      </c>
      <c r="J7606" s="17" t="s">
        <v>3888</v>
      </c>
      <c r="L7606" s="17" t="s">
        <v>17403</v>
      </c>
      <c r="N7606" s="17" t="s">
        <v>50</v>
      </c>
      <c r="O7606" s="17" t="s">
        <v>15</v>
      </c>
      <c r="P7606" s="17">
        <v>45344</v>
      </c>
      <c r="AF7606" s="17">
        <v>8</v>
      </c>
      <c r="AG7606" s="17">
        <v>2</v>
      </c>
      <c r="AH7606" s="17" t="s">
        <v>11926</v>
      </c>
      <c r="AK7606" s="17" t="s">
        <v>17298</v>
      </c>
      <c r="AM7606" s="17" t="s">
        <v>88</v>
      </c>
      <c r="AN7606" s="17" t="s">
        <v>17299</v>
      </c>
      <c r="AO7606" s="17">
        <v>3</v>
      </c>
      <c r="AP7606" s="17">
        <v>80</v>
      </c>
      <c r="AQ7606" s="17">
        <v>5</v>
      </c>
      <c r="AR7606" s="17" t="s">
        <v>17300</v>
      </c>
      <c r="DN7606" s="17">
        <f>COUNTIF(AU7606:DM7606, "X")</f>
        <v>0</v>
      </c>
    </row>
    <row r="7607" spans="1:118" s="17" customFormat="1">
      <c r="A7607" s="17" t="s">
        <v>7587</v>
      </c>
      <c r="B7607" s="17">
        <v>55</v>
      </c>
      <c r="C7607" s="17">
        <v>183559</v>
      </c>
      <c r="D7607" s="17" t="s">
        <v>1062</v>
      </c>
      <c r="E7607" s="17" t="s">
        <v>267</v>
      </c>
      <c r="F7607" s="17" t="s">
        <v>65</v>
      </c>
      <c r="H7607" s="309">
        <v>22795</v>
      </c>
      <c r="I7607" s="309">
        <v>43337</v>
      </c>
      <c r="J7607" s="17" t="s">
        <v>3888</v>
      </c>
      <c r="L7607" s="17" t="s">
        <v>7588</v>
      </c>
      <c r="N7607" s="17" t="s">
        <v>19</v>
      </c>
      <c r="O7607" s="17" t="s">
        <v>15</v>
      </c>
      <c r="P7607" s="17">
        <v>45356</v>
      </c>
      <c r="AC7607" s="17" t="s">
        <v>3890</v>
      </c>
      <c r="AD7607" s="17" t="s">
        <v>3891</v>
      </c>
      <c r="AF7607" s="17">
        <v>8</v>
      </c>
      <c r="AG7607" s="17">
        <v>2</v>
      </c>
      <c r="AM7607" s="17" t="s">
        <v>2606</v>
      </c>
      <c r="AN7607" s="17" t="s">
        <v>7570</v>
      </c>
      <c r="AO7607" s="17">
        <v>3</v>
      </c>
      <c r="AP7607" s="17">
        <v>80</v>
      </c>
      <c r="AQ7607" s="17">
        <v>5</v>
      </c>
      <c r="AT7607" s="17" t="s">
        <v>6589</v>
      </c>
      <c r="DN7607" s="17">
        <f>COUNTIF(AU7607:DM7607, "X")</f>
        <v>0</v>
      </c>
    </row>
    <row r="7608" spans="1:118" s="17" customFormat="1">
      <c r="A7608" s="17" t="s">
        <v>5186</v>
      </c>
      <c r="B7608" s="17">
        <v>55</v>
      </c>
      <c r="C7608" s="17">
        <v>183561</v>
      </c>
      <c r="D7608" s="17" t="s">
        <v>591</v>
      </c>
      <c r="E7608" s="17" t="s">
        <v>237</v>
      </c>
      <c r="F7608" s="17" t="s">
        <v>5187</v>
      </c>
      <c r="H7608" s="309">
        <v>29573</v>
      </c>
      <c r="I7608" s="309">
        <v>43351</v>
      </c>
      <c r="J7608" s="17" t="s">
        <v>3888</v>
      </c>
      <c r="L7608" s="17" t="s">
        <v>5188</v>
      </c>
      <c r="N7608" s="17" t="s">
        <v>19</v>
      </c>
      <c r="O7608" s="17" t="s">
        <v>15</v>
      </c>
      <c r="P7608" s="17">
        <v>45356</v>
      </c>
      <c r="AC7608" s="17" t="s">
        <v>3890</v>
      </c>
      <c r="AD7608" s="17" t="s">
        <v>3891</v>
      </c>
      <c r="AF7608" s="17">
        <v>8</v>
      </c>
      <c r="AG7608" s="17">
        <v>2</v>
      </c>
      <c r="AM7608" s="17" t="s">
        <v>2603</v>
      </c>
      <c r="AN7608" s="17" t="s">
        <v>5023</v>
      </c>
      <c r="AO7608" s="17">
        <v>3</v>
      </c>
      <c r="AP7608" s="17">
        <v>80</v>
      </c>
      <c r="AQ7608" s="17">
        <v>5</v>
      </c>
      <c r="AT7608" s="17" t="s">
        <v>3893</v>
      </c>
      <c r="BD7608" s="17" t="s">
        <v>3901</v>
      </c>
      <c r="BS7608" s="17" t="s">
        <v>3901</v>
      </c>
      <c r="CH7608" s="17" t="s">
        <v>3901</v>
      </c>
      <c r="CU7608" s="17" t="s">
        <v>3901</v>
      </c>
      <c r="DN7608" s="17">
        <f>COUNTIF(AU7608:DM7608, "X")</f>
        <v>4</v>
      </c>
    </row>
    <row r="7609" spans="1:118" s="17" customFormat="1">
      <c r="A7609" s="17" t="s">
        <v>20079</v>
      </c>
      <c r="B7609" s="17">
        <v>55</v>
      </c>
      <c r="C7609" s="17">
        <v>183566</v>
      </c>
      <c r="D7609" s="17" t="s">
        <v>236</v>
      </c>
      <c r="E7609" s="17" t="s">
        <v>333</v>
      </c>
      <c r="F7609" s="17" t="s">
        <v>7973</v>
      </c>
      <c r="H7609" s="309">
        <v>36338</v>
      </c>
      <c r="I7609" s="309">
        <v>43354</v>
      </c>
      <c r="J7609" s="17" t="s">
        <v>3888</v>
      </c>
      <c r="L7609" s="17" t="s">
        <v>20080</v>
      </c>
      <c r="N7609" s="17" t="s">
        <v>14</v>
      </c>
      <c r="O7609" s="17" t="s">
        <v>15</v>
      </c>
      <c r="P7609" s="17">
        <v>45371</v>
      </c>
      <c r="AF7609" s="17">
        <v>8</v>
      </c>
      <c r="AG7609" s="17">
        <v>2</v>
      </c>
      <c r="AI7609" s="17" t="s">
        <v>10178</v>
      </c>
      <c r="AM7609" s="17" t="s">
        <v>180</v>
      </c>
      <c r="AN7609" s="17" t="s">
        <v>20012</v>
      </c>
      <c r="AO7609" s="17">
        <v>3</v>
      </c>
      <c r="AP7609" s="17">
        <v>80</v>
      </c>
      <c r="AQ7609" s="17">
        <v>5</v>
      </c>
      <c r="AR7609" s="17" t="s">
        <v>10180</v>
      </c>
      <c r="DN7609" s="17">
        <f>COUNTIF(AU7609:DM7609, "X")</f>
        <v>0</v>
      </c>
    </row>
    <row r="7610" spans="1:118" s="17" customFormat="1">
      <c r="A7610" s="17" t="s">
        <v>4119</v>
      </c>
      <c r="B7610" s="17">
        <v>55</v>
      </c>
      <c r="C7610" s="17">
        <v>183570</v>
      </c>
      <c r="D7610" s="17" t="s">
        <v>4120</v>
      </c>
      <c r="E7610" s="17" t="s">
        <v>264</v>
      </c>
      <c r="F7610" s="17" t="s">
        <v>12</v>
      </c>
      <c r="H7610" s="309">
        <v>36722</v>
      </c>
      <c r="I7610" s="309">
        <v>43356</v>
      </c>
      <c r="J7610" s="17" t="s">
        <v>3888</v>
      </c>
      <c r="L7610" s="17" t="s">
        <v>4121</v>
      </c>
      <c r="N7610" s="17" t="s">
        <v>19</v>
      </c>
      <c r="O7610" s="17" t="s">
        <v>15</v>
      </c>
      <c r="P7610" s="17">
        <v>45356</v>
      </c>
      <c r="AC7610" s="17" t="s">
        <v>3890</v>
      </c>
      <c r="AD7610" s="17" t="s">
        <v>3891</v>
      </c>
      <c r="AF7610" s="17">
        <v>8</v>
      </c>
      <c r="AG7610" s="17">
        <v>2</v>
      </c>
      <c r="AM7610" s="17" t="s">
        <v>172</v>
      </c>
      <c r="AN7610" s="17" t="s">
        <v>3892</v>
      </c>
      <c r="AO7610" s="17">
        <v>3</v>
      </c>
      <c r="AP7610" s="17">
        <v>80</v>
      </c>
      <c r="AQ7610" s="17">
        <v>5</v>
      </c>
      <c r="AT7610" s="17" t="s">
        <v>3893</v>
      </c>
      <c r="DN7610" s="17">
        <f>COUNTIF(AU7610:DM7610, "X")</f>
        <v>0</v>
      </c>
    </row>
    <row r="7611" spans="1:118" s="17" customFormat="1">
      <c r="A7611" s="17" t="s">
        <v>12391</v>
      </c>
      <c r="B7611" s="17">
        <v>55</v>
      </c>
      <c r="C7611" s="17">
        <v>162881</v>
      </c>
      <c r="D7611" s="17" t="s">
        <v>12392</v>
      </c>
      <c r="E7611" s="17" t="s">
        <v>444</v>
      </c>
      <c r="F7611" s="17" t="s">
        <v>125</v>
      </c>
      <c r="H7611" s="309">
        <v>34313</v>
      </c>
      <c r="I7611" s="309">
        <v>43364</v>
      </c>
      <c r="J7611" s="17" t="s">
        <v>3888</v>
      </c>
      <c r="L7611" s="17" t="s">
        <v>12258</v>
      </c>
      <c r="N7611" s="17" t="s">
        <v>31</v>
      </c>
      <c r="O7611" s="17" t="s">
        <v>15</v>
      </c>
      <c r="P7611" s="17">
        <v>45373</v>
      </c>
      <c r="AC7611" s="17" t="s">
        <v>9895</v>
      </c>
      <c r="AD7611" s="17" t="s">
        <v>9896</v>
      </c>
      <c r="AF7611" s="17">
        <v>8</v>
      </c>
      <c r="AG7611" s="17">
        <v>2</v>
      </c>
      <c r="AM7611" s="17" t="s">
        <v>295</v>
      </c>
      <c r="AN7611" s="17" t="s">
        <v>12166</v>
      </c>
      <c r="AO7611" s="17">
        <v>3</v>
      </c>
      <c r="AP7611" s="17">
        <v>80</v>
      </c>
      <c r="AQ7611" s="17">
        <v>5</v>
      </c>
      <c r="AR7611" s="17" t="s">
        <v>9898</v>
      </c>
      <c r="AT7611" s="17" t="s">
        <v>11929</v>
      </c>
      <c r="DA7611" s="17" t="s">
        <v>3901</v>
      </c>
      <c r="DN7611" s="17">
        <f>COUNTIF(AU7611:DM7611, "X")</f>
        <v>1</v>
      </c>
    </row>
    <row r="7612" spans="1:118" s="17" customFormat="1">
      <c r="A7612" s="17" t="s">
        <v>9647</v>
      </c>
      <c r="B7612" s="17">
        <v>55</v>
      </c>
      <c r="C7612" s="17">
        <v>183582</v>
      </c>
      <c r="D7612" s="17" t="s">
        <v>9648</v>
      </c>
      <c r="E7612" s="17" t="s">
        <v>465</v>
      </c>
      <c r="F7612" s="17" t="s">
        <v>306</v>
      </c>
      <c r="H7612" s="309">
        <v>36469</v>
      </c>
      <c r="I7612" s="309">
        <v>43364</v>
      </c>
      <c r="J7612" s="17" t="s">
        <v>3888</v>
      </c>
      <c r="L7612" s="17" t="s">
        <v>9649</v>
      </c>
      <c r="N7612" s="17" t="s">
        <v>19</v>
      </c>
      <c r="O7612" s="17" t="s">
        <v>15</v>
      </c>
      <c r="P7612" s="17">
        <v>45356</v>
      </c>
      <c r="AC7612" s="17" t="s">
        <v>3890</v>
      </c>
      <c r="AD7612" s="17" t="s">
        <v>3891</v>
      </c>
      <c r="AF7612" s="17">
        <v>8</v>
      </c>
      <c r="AG7612" s="17">
        <v>2</v>
      </c>
      <c r="AM7612" s="17" t="s">
        <v>218</v>
      </c>
      <c r="AN7612" s="17" t="s">
        <v>9598</v>
      </c>
      <c r="AO7612" s="17">
        <v>3</v>
      </c>
      <c r="AP7612" s="17">
        <v>80</v>
      </c>
      <c r="AQ7612" s="17">
        <v>5</v>
      </c>
      <c r="AT7612" s="17" t="s">
        <v>9082</v>
      </c>
      <c r="DA7612" s="17" t="s">
        <v>3901</v>
      </c>
      <c r="DN7612" s="17">
        <f>COUNTIF(AU7612:DM7612, "X")</f>
        <v>1</v>
      </c>
    </row>
    <row r="7613" spans="1:118" s="17" customFormat="1">
      <c r="A7613" s="17" t="s">
        <v>12570</v>
      </c>
      <c r="B7613" s="17">
        <v>55</v>
      </c>
      <c r="C7613" s="17">
        <v>183583</v>
      </c>
      <c r="D7613" s="17" t="s">
        <v>12571</v>
      </c>
      <c r="E7613" s="17" t="s">
        <v>639</v>
      </c>
      <c r="F7613" s="17" t="s">
        <v>82</v>
      </c>
      <c r="H7613" s="309">
        <v>36333</v>
      </c>
      <c r="I7613" s="309">
        <v>43364</v>
      </c>
      <c r="J7613" s="17" t="s">
        <v>3888</v>
      </c>
      <c r="L7613" s="17" t="s">
        <v>12572</v>
      </c>
      <c r="N7613" s="17" t="s">
        <v>31</v>
      </c>
      <c r="O7613" s="17" t="s">
        <v>15</v>
      </c>
      <c r="P7613" s="17">
        <v>45373</v>
      </c>
      <c r="AC7613" s="17" t="s">
        <v>9895</v>
      </c>
      <c r="AD7613" s="17" t="s">
        <v>9896</v>
      </c>
      <c r="AF7613" s="17">
        <v>8</v>
      </c>
      <c r="AG7613" s="17">
        <v>2</v>
      </c>
      <c r="AM7613" s="17" t="s">
        <v>222</v>
      </c>
      <c r="AN7613" s="17" t="s">
        <v>12432</v>
      </c>
      <c r="AO7613" s="17">
        <v>3</v>
      </c>
      <c r="AP7613" s="17">
        <v>80</v>
      </c>
      <c r="AQ7613" s="17">
        <v>5</v>
      </c>
      <c r="AR7613" s="17" t="s">
        <v>9898</v>
      </c>
      <c r="AT7613" s="17" t="s">
        <v>11929</v>
      </c>
      <c r="DN7613" s="17">
        <f>COUNTIF(AU7613:DM7613, "X")</f>
        <v>0</v>
      </c>
    </row>
    <row r="7614" spans="1:118" s="17" customFormat="1">
      <c r="A7614" s="17" t="s">
        <v>19697</v>
      </c>
      <c r="B7614" s="17">
        <v>55</v>
      </c>
      <c r="C7614" s="17">
        <v>183587</v>
      </c>
      <c r="D7614" s="17" t="s">
        <v>19698</v>
      </c>
      <c r="E7614" s="17" t="s">
        <v>9494</v>
      </c>
      <c r="F7614" s="17" t="s">
        <v>19699</v>
      </c>
      <c r="H7614" s="309">
        <v>35700</v>
      </c>
      <c r="I7614" s="309">
        <v>43364</v>
      </c>
      <c r="J7614" s="17" t="s">
        <v>3888</v>
      </c>
      <c r="L7614" s="17" t="s">
        <v>19700</v>
      </c>
      <c r="N7614" s="17" t="s">
        <v>14</v>
      </c>
      <c r="O7614" s="17" t="s">
        <v>15</v>
      </c>
      <c r="P7614" s="17">
        <v>45371</v>
      </c>
      <c r="AF7614" s="17">
        <v>8</v>
      </c>
      <c r="AG7614" s="17">
        <v>2</v>
      </c>
      <c r="AI7614" s="17" t="s">
        <v>10178</v>
      </c>
      <c r="AM7614" s="17" t="s">
        <v>219</v>
      </c>
      <c r="AN7614" s="17" t="s">
        <v>19675</v>
      </c>
      <c r="AO7614" s="17">
        <v>3</v>
      </c>
      <c r="AP7614" s="17">
        <v>80</v>
      </c>
      <c r="AQ7614" s="17">
        <v>5</v>
      </c>
      <c r="AR7614" s="17" t="s">
        <v>10180</v>
      </c>
      <c r="CR7614" s="17" t="s">
        <v>30</v>
      </c>
      <c r="DN7614" s="17">
        <f>COUNTIF(AU7614:DM7614, "X")</f>
        <v>0</v>
      </c>
    </row>
    <row r="7615" spans="1:118" s="17" customFormat="1">
      <c r="A7615" s="17" t="s">
        <v>12604</v>
      </c>
      <c r="B7615" s="17">
        <v>55</v>
      </c>
      <c r="C7615" s="17">
        <v>183596</v>
      </c>
      <c r="D7615" s="17" t="s">
        <v>12519</v>
      </c>
      <c r="E7615" s="17" t="s">
        <v>12605</v>
      </c>
      <c r="F7615" s="17" t="s">
        <v>65</v>
      </c>
      <c r="H7615" s="309">
        <v>27457</v>
      </c>
      <c r="I7615" s="309">
        <v>43366</v>
      </c>
      <c r="J7615" s="17" t="s">
        <v>3888</v>
      </c>
      <c r="L7615" s="17" t="s">
        <v>12520</v>
      </c>
      <c r="N7615" s="17" t="s">
        <v>31</v>
      </c>
      <c r="O7615" s="17" t="s">
        <v>15</v>
      </c>
      <c r="P7615" s="17">
        <v>45373</v>
      </c>
      <c r="AC7615" s="17" t="s">
        <v>9895</v>
      </c>
      <c r="AD7615" s="17" t="s">
        <v>9896</v>
      </c>
      <c r="AF7615" s="17">
        <v>8</v>
      </c>
      <c r="AG7615" s="17">
        <v>2</v>
      </c>
      <c r="AM7615" s="17" t="s">
        <v>222</v>
      </c>
      <c r="AN7615" s="17" t="s">
        <v>12432</v>
      </c>
      <c r="AO7615" s="17">
        <v>3</v>
      </c>
      <c r="AP7615" s="17">
        <v>80</v>
      </c>
      <c r="AQ7615" s="17">
        <v>5</v>
      </c>
      <c r="AR7615" s="17" t="s">
        <v>9898</v>
      </c>
      <c r="AT7615" s="17" t="s">
        <v>11929</v>
      </c>
      <c r="BD7615" s="17" t="s">
        <v>3901</v>
      </c>
      <c r="BH7615" s="17" t="s">
        <v>3901</v>
      </c>
      <c r="BS7615" s="17" t="s">
        <v>3901</v>
      </c>
      <c r="CH7615" s="17" t="s">
        <v>3901</v>
      </c>
      <c r="CR7615" s="17" t="s">
        <v>21</v>
      </c>
      <c r="CU7615" s="17" t="s">
        <v>3901</v>
      </c>
      <c r="DA7615" s="17" t="s">
        <v>3901</v>
      </c>
      <c r="DN7615" s="17">
        <f>COUNTIF(AU7615:DM7615, "X")</f>
        <v>6</v>
      </c>
    </row>
    <row r="7616" spans="1:118" s="17" customFormat="1">
      <c r="A7616" s="17" t="s">
        <v>15249</v>
      </c>
      <c r="B7616" s="17">
        <v>55</v>
      </c>
      <c r="C7616" s="17">
        <v>183599</v>
      </c>
      <c r="D7616" s="17" t="s">
        <v>15250</v>
      </c>
      <c r="E7616" s="17" t="s">
        <v>15251</v>
      </c>
      <c r="F7616" s="17" t="s">
        <v>22</v>
      </c>
      <c r="H7616" s="309">
        <v>25808</v>
      </c>
      <c r="I7616" s="309">
        <v>43366</v>
      </c>
      <c r="J7616" s="17" t="s">
        <v>3888</v>
      </c>
      <c r="L7616" s="17" t="s">
        <v>15252</v>
      </c>
      <c r="N7616" s="17" t="s">
        <v>31</v>
      </c>
      <c r="O7616" s="17" t="s">
        <v>15</v>
      </c>
      <c r="P7616" s="17">
        <v>45373</v>
      </c>
      <c r="AC7616" s="17" t="s">
        <v>9895</v>
      </c>
      <c r="AD7616" s="17" t="s">
        <v>9896</v>
      </c>
      <c r="AF7616" s="17">
        <v>8</v>
      </c>
      <c r="AG7616" s="17">
        <v>2</v>
      </c>
      <c r="AM7616" s="17" t="s">
        <v>44</v>
      </c>
      <c r="AN7616" s="17" t="s">
        <v>15244</v>
      </c>
      <c r="AO7616" s="17">
        <v>3</v>
      </c>
      <c r="AP7616" s="17">
        <v>80</v>
      </c>
      <c r="AQ7616" s="17">
        <v>5</v>
      </c>
      <c r="AR7616" s="17" t="s">
        <v>9898</v>
      </c>
      <c r="AT7616" s="17" t="s">
        <v>15057</v>
      </c>
      <c r="AV7616" s="17" t="s">
        <v>3901</v>
      </c>
      <c r="BD7616" s="17" t="s">
        <v>3901</v>
      </c>
      <c r="BQ7616" s="17" t="s">
        <v>30</v>
      </c>
      <c r="BS7616" s="17" t="s">
        <v>3901</v>
      </c>
      <c r="BY7616" s="17" t="s">
        <v>3901</v>
      </c>
      <c r="CH7616" s="17" t="s">
        <v>3901</v>
      </c>
      <c r="CQ7616" s="17" t="s">
        <v>3901</v>
      </c>
      <c r="CU7616" s="17" t="s">
        <v>3901</v>
      </c>
      <c r="DA7616" s="17" t="s">
        <v>3901</v>
      </c>
      <c r="DF7616" s="17" t="s">
        <v>3901</v>
      </c>
      <c r="DN7616" s="17">
        <f>COUNTIF(AU7616:DM7616, "X")</f>
        <v>9</v>
      </c>
    </row>
    <row r="7617" spans="1:118" s="17" customFormat="1">
      <c r="A7617" s="17" t="s">
        <v>12518</v>
      </c>
      <c r="B7617" s="17">
        <v>55</v>
      </c>
      <c r="C7617" s="17">
        <v>183601</v>
      </c>
      <c r="D7617" s="17" t="s">
        <v>12519</v>
      </c>
      <c r="E7617" s="17" t="s">
        <v>543</v>
      </c>
      <c r="F7617" s="17" t="s">
        <v>63</v>
      </c>
      <c r="H7617" s="309">
        <v>27600</v>
      </c>
      <c r="I7617" s="309">
        <v>43366</v>
      </c>
      <c r="J7617" s="17" t="s">
        <v>3888</v>
      </c>
      <c r="L7617" s="17" t="s">
        <v>12520</v>
      </c>
      <c r="N7617" s="17" t="s">
        <v>31</v>
      </c>
      <c r="O7617" s="17" t="s">
        <v>15</v>
      </c>
      <c r="P7617" s="17">
        <v>45373</v>
      </c>
      <c r="AC7617" s="17" t="s">
        <v>9895</v>
      </c>
      <c r="AD7617" s="17" t="s">
        <v>9896</v>
      </c>
      <c r="AF7617" s="17">
        <v>8</v>
      </c>
      <c r="AG7617" s="17">
        <v>2</v>
      </c>
      <c r="AM7617" s="17" t="s">
        <v>222</v>
      </c>
      <c r="AN7617" s="17" t="s">
        <v>12432</v>
      </c>
      <c r="AO7617" s="17">
        <v>3</v>
      </c>
      <c r="AP7617" s="17">
        <v>80</v>
      </c>
      <c r="AQ7617" s="17">
        <v>5</v>
      </c>
      <c r="AR7617" s="17" t="s">
        <v>9898</v>
      </c>
      <c r="AT7617" s="17" t="s">
        <v>11929</v>
      </c>
      <c r="BS7617" s="17" t="s">
        <v>3901</v>
      </c>
      <c r="CH7617" s="17" t="s">
        <v>3901</v>
      </c>
      <c r="CR7617" s="17" t="s">
        <v>21</v>
      </c>
      <c r="CU7617" s="17" t="s">
        <v>3901</v>
      </c>
      <c r="DA7617" s="17" t="s">
        <v>3901</v>
      </c>
      <c r="DN7617" s="17">
        <f>COUNTIF(AU7617:DM7617, "X")</f>
        <v>4</v>
      </c>
    </row>
    <row r="7618" spans="1:118" s="17" customFormat="1">
      <c r="A7618" s="17" t="s">
        <v>10737</v>
      </c>
      <c r="B7618" s="17">
        <v>55</v>
      </c>
      <c r="C7618" s="17">
        <v>183602</v>
      </c>
      <c r="D7618" s="17" t="s">
        <v>10738</v>
      </c>
      <c r="E7618" s="17" t="s">
        <v>194</v>
      </c>
      <c r="F7618" s="17" t="s">
        <v>10739</v>
      </c>
      <c r="H7618" s="309">
        <v>32813</v>
      </c>
      <c r="I7618" s="309">
        <v>43366</v>
      </c>
      <c r="J7618" s="17" t="s">
        <v>3888</v>
      </c>
      <c r="L7618" s="17" t="s">
        <v>10690</v>
      </c>
      <c r="N7618" s="17" t="s">
        <v>14</v>
      </c>
      <c r="O7618" s="17" t="s">
        <v>15</v>
      </c>
      <c r="P7618" s="17">
        <v>45371</v>
      </c>
      <c r="AC7618" s="17" t="s">
        <v>14</v>
      </c>
      <c r="AF7618" s="17">
        <v>15</v>
      </c>
      <c r="AG7618" s="17">
        <v>2</v>
      </c>
      <c r="AI7618" s="17" t="s">
        <v>10178</v>
      </c>
      <c r="AM7618" s="17" t="s">
        <v>193</v>
      </c>
      <c r="AN7618" s="17" t="s">
        <v>10381</v>
      </c>
      <c r="AO7618" s="17">
        <v>3</v>
      </c>
      <c r="AP7618" s="17">
        <v>80</v>
      </c>
      <c r="AQ7618" s="17">
        <v>5</v>
      </c>
      <c r="AR7618" s="17" t="s">
        <v>10180</v>
      </c>
      <c r="DA7618" s="17" t="s">
        <v>3901</v>
      </c>
      <c r="DN7618" s="17">
        <f>COUNTIF(AU7618:DM7618, "X")</f>
        <v>1</v>
      </c>
    </row>
    <row r="7619" spans="1:118" s="17" customFormat="1">
      <c r="A7619" s="17" t="s">
        <v>6828</v>
      </c>
      <c r="B7619" s="17">
        <v>55</v>
      </c>
      <c r="C7619" s="17">
        <v>183613</v>
      </c>
      <c r="D7619" s="17" t="s">
        <v>6829</v>
      </c>
      <c r="E7619" s="17" t="s">
        <v>6830</v>
      </c>
      <c r="F7619" s="17" t="s">
        <v>110</v>
      </c>
      <c r="H7619" s="309">
        <v>33274</v>
      </c>
      <c r="I7619" s="309">
        <v>43363</v>
      </c>
      <c r="J7619" s="17" t="s">
        <v>3888</v>
      </c>
      <c r="L7619" s="17" t="s">
        <v>6702</v>
      </c>
      <c r="N7619" s="17" t="s">
        <v>19</v>
      </c>
      <c r="O7619" s="17" t="s">
        <v>15</v>
      </c>
      <c r="P7619" s="17">
        <v>45356</v>
      </c>
      <c r="AC7619" s="17" t="s">
        <v>3890</v>
      </c>
      <c r="AD7619" s="17" t="s">
        <v>3891</v>
      </c>
      <c r="AF7619" s="17">
        <v>8</v>
      </c>
      <c r="AG7619" s="17">
        <v>2</v>
      </c>
      <c r="AM7619" s="17" t="s">
        <v>248</v>
      </c>
      <c r="AN7619" s="17" t="s">
        <v>6588</v>
      </c>
      <c r="AO7619" s="17">
        <v>3</v>
      </c>
      <c r="AP7619" s="17">
        <v>80</v>
      </c>
      <c r="AQ7619" s="17">
        <v>5</v>
      </c>
      <c r="AT7619" s="17" t="s">
        <v>6589</v>
      </c>
      <c r="DN7619" s="17">
        <f>COUNTIF(AU7619:DM7619, "X")</f>
        <v>0</v>
      </c>
    </row>
    <row r="7620" spans="1:118" s="17" customFormat="1">
      <c r="A7620" s="17" t="s">
        <v>12801</v>
      </c>
      <c r="B7620" s="17">
        <v>55</v>
      </c>
      <c r="C7620" s="17">
        <v>183617</v>
      </c>
      <c r="D7620" s="17" t="s">
        <v>12802</v>
      </c>
      <c r="E7620" s="17" t="s">
        <v>12803</v>
      </c>
      <c r="F7620" s="17" t="s">
        <v>99</v>
      </c>
      <c r="H7620" s="309">
        <v>35333</v>
      </c>
      <c r="I7620" s="309">
        <v>43368</v>
      </c>
      <c r="J7620" s="17" t="s">
        <v>3888</v>
      </c>
      <c r="L7620" s="17" t="s">
        <v>12804</v>
      </c>
      <c r="M7620" s="17" t="s">
        <v>97</v>
      </c>
      <c r="N7620" s="17" t="s">
        <v>31</v>
      </c>
      <c r="O7620" s="17" t="s">
        <v>15</v>
      </c>
      <c r="P7620" s="17">
        <v>45373</v>
      </c>
      <c r="AC7620" s="17" t="s">
        <v>9895</v>
      </c>
      <c r="AD7620" s="17" t="s">
        <v>9896</v>
      </c>
      <c r="AF7620" s="17">
        <v>8</v>
      </c>
      <c r="AG7620" s="17">
        <v>2</v>
      </c>
      <c r="AM7620" s="17" t="s">
        <v>156</v>
      </c>
      <c r="AN7620" s="17" t="s">
        <v>12693</v>
      </c>
      <c r="AO7620" s="17">
        <v>3</v>
      </c>
      <c r="AP7620" s="17">
        <v>80</v>
      </c>
      <c r="AQ7620" s="17">
        <v>5</v>
      </c>
      <c r="AR7620" s="17" t="s">
        <v>9898</v>
      </c>
      <c r="AT7620" s="17" t="s">
        <v>11929</v>
      </c>
      <c r="DN7620" s="17">
        <f>COUNTIF(AU7620:DM7620, "X")</f>
        <v>0</v>
      </c>
    </row>
    <row r="7621" spans="1:118" s="17" customFormat="1">
      <c r="A7621" s="17" t="s">
        <v>13865</v>
      </c>
      <c r="B7621" s="17">
        <v>55</v>
      </c>
      <c r="C7621" s="17">
        <v>183622</v>
      </c>
      <c r="D7621" s="17" t="s">
        <v>6374</v>
      </c>
      <c r="E7621" s="17" t="s">
        <v>13866</v>
      </c>
      <c r="F7621" s="17" t="s">
        <v>13867</v>
      </c>
      <c r="H7621" s="309">
        <v>36649</v>
      </c>
      <c r="I7621" s="309">
        <v>43361</v>
      </c>
      <c r="J7621" s="17" t="s">
        <v>3888</v>
      </c>
      <c r="L7621" s="17" t="s">
        <v>13665</v>
      </c>
      <c r="N7621" s="17" t="s">
        <v>31</v>
      </c>
      <c r="O7621" s="17" t="s">
        <v>15</v>
      </c>
      <c r="P7621" s="17">
        <v>45373</v>
      </c>
      <c r="AC7621" s="17" t="s">
        <v>9895</v>
      </c>
      <c r="AD7621" s="17" t="s">
        <v>9896</v>
      </c>
      <c r="AF7621" s="17">
        <v>8</v>
      </c>
      <c r="AG7621" s="17">
        <v>2</v>
      </c>
      <c r="AM7621" s="17" t="s">
        <v>240</v>
      </c>
      <c r="AN7621" s="17" t="s">
        <v>13567</v>
      </c>
      <c r="AO7621" s="17">
        <v>3</v>
      </c>
      <c r="AP7621" s="17">
        <v>80</v>
      </c>
      <c r="AQ7621" s="17">
        <v>5</v>
      </c>
      <c r="AR7621" s="17" t="s">
        <v>9898</v>
      </c>
      <c r="AT7621" s="17" t="s">
        <v>12990</v>
      </c>
      <c r="DN7621" s="17">
        <f>COUNTIF(AU7621:DM7621, "X")</f>
        <v>0</v>
      </c>
    </row>
    <row r="7622" spans="1:118" s="17" customFormat="1">
      <c r="A7622" s="17" t="s">
        <v>16133</v>
      </c>
      <c r="B7622" s="17">
        <v>55</v>
      </c>
      <c r="C7622" s="17">
        <v>183627</v>
      </c>
      <c r="D7622" s="17" t="s">
        <v>459</v>
      </c>
      <c r="E7622" s="17" t="s">
        <v>16134</v>
      </c>
      <c r="F7622" s="17" t="s">
        <v>8360</v>
      </c>
      <c r="H7622" s="309">
        <v>34815</v>
      </c>
      <c r="I7622" s="309">
        <v>43364</v>
      </c>
      <c r="J7622" s="17" t="s">
        <v>3888</v>
      </c>
      <c r="L7622" s="17" t="s">
        <v>16135</v>
      </c>
      <c r="N7622" s="17" t="s">
        <v>31</v>
      </c>
      <c r="O7622" s="17" t="s">
        <v>15</v>
      </c>
      <c r="P7622" s="17">
        <v>45373</v>
      </c>
      <c r="AC7622" s="17" t="s">
        <v>9895</v>
      </c>
      <c r="AD7622" s="17" t="s">
        <v>9896</v>
      </c>
      <c r="AF7622" s="17">
        <v>15</v>
      </c>
      <c r="AG7622" s="17">
        <v>2</v>
      </c>
      <c r="AM7622" s="17" t="s">
        <v>37</v>
      </c>
      <c r="AN7622" s="17" t="s">
        <v>16071</v>
      </c>
      <c r="AO7622" s="17">
        <v>3</v>
      </c>
      <c r="AP7622" s="17">
        <v>80</v>
      </c>
      <c r="AQ7622" s="17">
        <v>5</v>
      </c>
      <c r="AR7622" s="17" t="s">
        <v>9898</v>
      </c>
      <c r="AT7622" s="17" t="s">
        <v>16072</v>
      </c>
      <c r="DN7622" s="17">
        <f>COUNTIF(AU7622:DM7622, "X")</f>
        <v>0</v>
      </c>
    </row>
    <row r="7623" spans="1:118" s="17" customFormat="1">
      <c r="A7623" s="17" t="s">
        <v>20937</v>
      </c>
      <c r="B7623" s="17">
        <v>55</v>
      </c>
      <c r="C7623" s="17">
        <v>183649</v>
      </c>
      <c r="D7623" s="17" t="s">
        <v>20938</v>
      </c>
      <c r="E7623" s="17" t="s">
        <v>20939</v>
      </c>
      <c r="F7623" s="17" t="s">
        <v>20940</v>
      </c>
      <c r="H7623" s="309">
        <v>36759</v>
      </c>
      <c r="I7623" s="309">
        <v>43368</v>
      </c>
      <c r="J7623" s="17" t="s">
        <v>3888</v>
      </c>
      <c r="L7623" s="17" t="s">
        <v>20941</v>
      </c>
      <c r="N7623" s="17" t="s">
        <v>80</v>
      </c>
      <c r="O7623" s="17" t="s">
        <v>15</v>
      </c>
      <c r="P7623" s="17">
        <v>45308</v>
      </c>
      <c r="AF7623" s="17">
        <v>8</v>
      </c>
      <c r="AG7623" s="17">
        <v>2</v>
      </c>
      <c r="AI7623" s="17" t="s">
        <v>20669</v>
      </c>
      <c r="AM7623" s="17" t="s">
        <v>27</v>
      </c>
      <c r="AN7623" s="17" t="s">
        <v>20847</v>
      </c>
      <c r="AO7623" s="17">
        <v>3</v>
      </c>
      <c r="AP7623" s="17">
        <v>80</v>
      </c>
      <c r="AQ7623" s="17">
        <v>5</v>
      </c>
      <c r="AR7623" s="17" t="s">
        <v>20671</v>
      </c>
      <c r="DA7623" s="17" t="s">
        <v>3901</v>
      </c>
      <c r="DN7623" s="17">
        <f>COUNTIF(AU7623:DM7623, "X")</f>
        <v>1</v>
      </c>
    </row>
    <row r="7624" spans="1:118" s="17" customFormat="1">
      <c r="A7624" s="17" t="s">
        <v>6505</v>
      </c>
      <c r="B7624" s="17">
        <v>55</v>
      </c>
      <c r="C7624" s="17">
        <v>183650</v>
      </c>
      <c r="D7624" s="17" t="s">
        <v>5161</v>
      </c>
      <c r="E7624" s="17" t="s">
        <v>4069</v>
      </c>
      <c r="F7624" s="17" t="s">
        <v>6506</v>
      </c>
      <c r="H7624" s="309">
        <v>35950</v>
      </c>
      <c r="I7624" s="309">
        <v>43368</v>
      </c>
      <c r="J7624" s="17" t="s">
        <v>3888</v>
      </c>
      <c r="L7624" s="17" t="s">
        <v>6507</v>
      </c>
      <c r="N7624" s="17" t="s">
        <v>19</v>
      </c>
      <c r="O7624" s="17" t="s">
        <v>15</v>
      </c>
      <c r="P7624" s="17">
        <v>45356</v>
      </c>
      <c r="AC7624" s="17" t="s">
        <v>3890</v>
      </c>
      <c r="AD7624" s="17" t="s">
        <v>3891</v>
      </c>
      <c r="AF7624" s="17">
        <v>15</v>
      </c>
      <c r="AG7624" s="17">
        <v>2</v>
      </c>
      <c r="AM7624" s="17" t="s">
        <v>232</v>
      </c>
      <c r="AN7624" s="17" t="s">
        <v>6280</v>
      </c>
      <c r="AO7624" s="17">
        <v>3</v>
      </c>
      <c r="AP7624" s="17">
        <v>80</v>
      </c>
      <c r="AQ7624" s="17">
        <v>5</v>
      </c>
      <c r="AT7624" s="17" t="s">
        <v>5516</v>
      </c>
      <c r="DN7624" s="17">
        <f>COUNTIF(AU7624:DM7624, "X")</f>
        <v>0</v>
      </c>
    </row>
    <row r="7625" spans="1:118" s="17" customFormat="1">
      <c r="A7625" s="17" t="s">
        <v>19258</v>
      </c>
      <c r="B7625" s="17">
        <v>55</v>
      </c>
      <c r="C7625" s="17">
        <v>145662</v>
      </c>
      <c r="D7625" s="17" t="s">
        <v>19259</v>
      </c>
      <c r="E7625" s="17" t="s">
        <v>155</v>
      </c>
      <c r="F7625" s="17" t="s">
        <v>19260</v>
      </c>
      <c r="H7625" s="309">
        <v>33094</v>
      </c>
      <c r="I7625" s="309">
        <v>43368</v>
      </c>
      <c r="J7625" s="17" t="s">
        <v>3888</v>
      </c>
      <c r="L7625" s="17" t="s">
        <v>19261</v>
      </c>
      <c r="N7625" s="17" t="s">
        <v>31</v>
      </c>
      <c r="O7625" s="17" t="s">
        <v>15</v>
      </c>
      <c r="P7625" s="17">
        <v>45373</v>
      </c>
      <c r="AF7625" s="17">
        <v>8</v>
      </c>
      <c r="AG7625" s="17">
        <v>2</v>
      </c>
      <c r="AH7625" s="17" t="s">
        <v>11926</v>
      </c>
      <c r="AK7625" s="17" t="s">
        <v>11927</v>
      </c>
      <c r="AM7625" s="17" t="s">
        <v>34</v>
      </c>
      <c r="AN7625" s="17" t="s">
        <v>19238</v>
      </c>
      <c r="AO7625" s="17">
        <v>3</v>
      </c>
      <c r="AP7625" s="17">
        <v>80</v>
      </c>
      <c r="AQ7625" s="17">
        <v>5</v>
      </c>
      <c r="AR7625" s="17" t="s">
        <v>19239</v>
      </c>
      <c r="BS7625" s="17" t="s">
        <v>3901</v>
      </c>
      <c r="BY7625" s="17" t="s">
        <v>3901</v>
      </c>
      <c r="CD7625" s="17" t="s">
        <v>3901</v>
      </c>
      <c r="CF7625" s="17" t="s">
        <v>3901</v>
      </c>
      <c r="CH7625" s="17" t="s">
        <v>3901</v>
      </c>
      <c r="DA7625" s="17" t="s">
        <v>3901</v>
      </c>
      <c r="DN7625" s="17">
        <f>COUNTIF(AU7625:DM7625, "X")</f>
        <v>6</v>
      </c>
    </row>
    <row r="7626" spans="1:118" s="17" customFormat="1">
      <c r="A7626" s="17" t="s">
        <v>18949</v>
      </c>
      <c r="B7626" s="17">
        <v>55</v>
      </c>
      <c r="C7626" s="17">
        <v>147607</v>
      </c>
      <c r="D7626" s="17" t="s">
        <v>382</v>
      </c>
      <c r="E7626" s="17" t="s">
        <v>18950</v>
      </c>
      <c r="F7626" s="17" t="s">
        <v>106</v>
      </c>
      <c r="H7626" s="309">
        <v>25005</v>
      </c>
      <c r="I7626" s="309">
        <v>43368</v>
      </c>
      <c r="J7626" s="17" t="s">
        <v>3888</v>
      </c>
      <c r="L7626" s="17" t="s">
        <v>18712</v>
      </c>
      <c r="N7626" s="17" t="s">
        <v>31</v>
      </c>
      <c r="O7626" s="17" t="s">
        <v>15</v>
      </c>
      <c r="P7626" s="17">
        <v>45373</v>
      </c>
      <c r="AD7626" s="17" t="s">
        <v>9896</v>
      </c>
      <c r="AF7626" s="17">
        <v>8</v>
      </c>
      <c r="AG7626" s="17">
        <v>2</v>
      </c>
      <c r="AM7626" s="17" t="s">
        <v>136</v>
      </c>
      <c r="AN7626" s="17" t="s">
        <v>18697</v>
      </c>
      <c r="AO7626" s="17">
        <v>3</v>
      </c>
      <c r="AP7626" s="17">
        <v>80</v>
      </c>
      <c r="AQ7626" s="17">
        <v>5</v>
      </c>
      <c r="AR7626" s="17" t="s">
        <v>9898</v>
      </c>
      <c r="AV7626" s="17" t="s">
        <v>3901</v>
      </c>
      <c r="BD7626" s="17" t="s">
        <v>3901</v>
      </c>
      <c r="BH7626" s="17" t="s">
        <v>3901</v>
      </c>
      <c r="BS7626" s="17" t="s">
        <v>3901</v>
      </c>
      <c r="CH7626" s="17" t="s">
        <v>3901</v>
      </c>
      <c r="CR7626" s="17" t="s">
        <v>21</v>
      </c>
      <c r="CU7626" s="17" t="s">
        <v>3901</v>
      </c>
      <c r="DA7626" s="17" t="s">
        <v>3901</v>
      </c>
      <c r="DD7626" s="17" t="s">
        <v>3901</v>
      </c>
      <c r="DF7626" s="17" t="s">
        <v>3901</v>
      </c>
      <c r="DN7626" s="17">
        <f>COUNTIF(AU7626:DM7626, "X")</f>
        <v>9</v>
      </c>
    </row>
    <row r="7627" spans="1:118" s="17" customFormat="1">
      <c r="A7627" s="17" t="s">
        <v>18748</v>
      </c>
      <c r="B7627" s="17">
        <v>55</v>
      </c>
      <c r="C7627" s="17">
        <v>147617</v>
      </c>
      <c r="D7627" s="17" t="s">
        <v>382</v>
      </c>
      <c r="E7627" s="17" t="s">
        <v>463</v>
      </c>
      <c r="F7627" s="17" t="s">
        <v>93</v>
      </c>
      <c r="H7627" s="309">
        <v>26541</v>
      </c>
      <c r="I7627" s="309">
        <v>43368</v>
      </c>
      <c r="J7627" s="17" t="s">
        <v>3888</v>
      </c>
      <c r="L7627" s="17" t="s">
        <v>18712</v>
      </c>
      <c r="N7627" s="17" t="s">
        <v>31</v>
      </c>
      <c r="O7627" s="17" t="s">
        <v>15</v>
      </c>
      <c r="P7627" s="17">
        <v>45373</v>
      </c>
      <c r="AD7627" s="17" t="s">
        <v>9896</v>
      </c>
      <c r="AF7627" s="17">
        <v>8</v>
      </c>
      <c r="AG7627" s="17">
        <v>2</v>
      </c>
      <c r="AM7627" s="17" t="s">
        <v>136</v>
      </c>
      <c r="AN7627" s="17" t="s">
        <v>18697</v>
      </c>
      <c r="AO7627" s="17">
        <v>3</v>
      </c>
      <c r="AP7627" s="17">
        <v>80</v>
      </c>
      <c r="AQ7627" s="17">
        <v>5</v>
      </c>
      <c r="AR7627" s="17" t="s">
        <v>9898</v>
      </c>
      <c r="BD7627" s="17" t="s">
        <v>3901</v>
      </c>
      <c r="BH7627" s="17" t="s">
        <v>3901</v>
      </c>
      <c r="BS7627" s="17" t="s">
        <v>3901</v>
      </c>
      <c r="CH7627" s="17" t="s">
        <v>3901</v>
      </c>
      <c r="CR7627" s="17" t="s">
        <v>21</v>
      </c>
      <c r="CU7627" s="17" t="s">
        <v>3901</v>
      </c>
      <c r="DA7627" s="17" t="s">
        <v>3901</v>
      </c>
      <c r="DD7627" s="17" t="s">
        <v>3901</v>
      </c>
      <c r="DF7627" s="17" t="s">
        <v>3901</v>
      </c>
      <c r="DN7627" s="17">
        <f>COUNTIF(AU7627:DM7627, "X")</f>
        <v>8</v>
      </c>
    </row>
    <row r="7628" spans="1:118" s="17" customFormat="1">
      <c r="A7628" s="17" t="s">
        <v>18956</v>
      </c>
      <c r="B7628" s="17">
        <v>55</v>
      </c>
      <c r="C7628" s="17">
        <v>183661</v>
      </c>
      <c r="D7628" s="17" t="s">
        <v>382</v>
      </c>
      <c r="E7628" s="17" t="s">
        <v>18957</v>
      </c>
      <c r="F7628" s="17" t="s">
        <v>93</v>
      </c>
      <c r="H7628" s="309">
        <v>35849</v>
      </c>
      <c r="I7628" s="309">
        <v>43368</v>
      </c>
      <c r="J7628" s="17" t="s">
        <v>3888</v>
      </c>
      <c r="L7628" s="17" t="s">
        <v>18712</v>
      </c>
      <c r="N7628" s="17" t="s">
        <v>31</v>
      </c>
      <c r="O7628" s="17" t="s">
        <v>15</v>
      </c>
      <c r="P7628" s="17">
        <v>45373</v>
      </c>
      <c r="AD7628" s="17" t="s">
        <v>9896</v>
      </c>
      <c r="AF7628" s="17">
        <v>8</v>
      </c>
      <c r="AG7628" s="17">
        <v>2</v>
      </c>
      <c r="AM7628" s="17" t="s">
        <v>136</v>
      </c>
      <c r="AN7628" s="17" t="s">
        <v>18697</v>
      </c>
      <c r="AO7628" s="17">
        <v>3</v>
      </c>
      <c r="AP7628" s="17">
        <v>80</v>
      </c>
      <c r="AQ7628" s="17">
        <v>5</v>
      </c>
      <c r="AR7628" s="17" t="s">
        <v>9898</v>
      </c>
      <c r="CU7628" s="17" t="s">
        <v>3901</v>
      </c>
      <c r="DA7628" s="17" t="s">
        <v>3901</v>
      </c>
      <c r="DD7628" s="17" t="s">
        <v>3901</v>
      </c>
      <c r="DF7628" s="17" t="s">
        <v>3901</v>
      </c>
      <c r="DN7628" s="17">
        <f>COUNTIF(AU7628:DM7628, "X")</f>
        <v>4</v>
      </c>
    </row>
    <row r="7629" spans="1:118" s="17" customFormat="1">
      <c r="A7629" s="17" t="s">
        <v>18902</v>
      </c>
      <c r="B7629" s="17">
        <v>55</v>
      </c>
      <c r="C7629" s="17">
        <v>148129</v>
      </c>
      <c r="D7629" s="17" t="s">
        <v>382</v>
      </c>
      <c r="E7629" s="17" t="s">
        <v>535</v>
      </c>
      <c r="F7629" s="17" t="s">
        <v>106</v>
      </c>
      <c r="H7629" s="309">
        <v>31896</v>
      </c>
      <c r="I7629" s="309">
        <v>43368</v>
      </c>
      <c r="J7629" s="17" t="s">
        <v>3888</v>
      </c>
      <c r="L7629" s="17" t="s">
        <v>18712</v>
      </c>
      <c r="N7629" s="17" t="s">
        <v>31</v>
      </c>
      <c r="O7629" s="17" t="s">
        <v>15</v>
      </c>
      <c r="P7629" s="17">
        <v>45373</v>
      </c>
      <c r="AD7629" s="17" t="s">
        <v>9896</v>
      </c>
      <c r="AF7629" s="17">
        <v>8</v>
      </c>
      <c r="AG7629" s="17">
        <v>2</v>
      </c>
      <c r="AM7629" s="17" t="s">
        <v>136</v>
      </c>
      <c r="AN7629" s="17" t="s">
        <v>18697</v>
      </c>
      <c r="AO7629" s="17">
        <v>3</v>
      </c>
      <c r="AP7629" s="17">
        <v>80</v>
      </c>
      <c r="AQ7629" s="17">
        <v>5</v>
      </c>
      <c r="AR7629" s="17" t="s">
        <v>9898</v>
      </c>
      <c r="BH7629" s="17" t="s">
        <v>3901</v>
      </c>
      <c r="BS7629" s="17" t="s">
        <v>3901</v>
      </c>
      <c r="CH7629" s="17" t="s">
        <v>3901</v>
      </c>
      <c r="CU7629" s="17" t="s">
        <v>3901</v>
      </c>
      <c r="DA7629" s="17" t="s">
        <v>3901</v>
      </c>
      <c r="DD7629" s="17" t="s">
        <v>3901</v>
      </c>
      <c r="DF7629" s="17" t="s">
        <v>3901</v>
      </c>
      <c r="DN7629" s="17">
        <f>COUNTIF(AU7629:DM7629, "X")</f>
        <v>7</v>
      </c>
    </row>
    <row r="7630" spans="1:118" s="17" customFormat="1">
      <c r="A7630" s="17" t="s">
        <v>23997</v>
      </c>
      <c r="B7630" s="17">
        <v>55</v>
      </c>
      <c r="C7630" s="17">
        <v>183672</v>
      </c>
      <c r="D7630" s="17" t="s">
        <v>23909</v>
      </c>
      <c r="E7630" s="17" t="s">
        <v>4249</v>
      </c>
      <c r="F7630" s="17" t="s">
        <v>120</v>
      </c>
      <c r="G7630" s="17" t="s">
        <v>203</v>
      </c>
      <c r="H7630" s="309">
        <v>36653</v>
      </c>
      <c r="I7630" s="309">
        <v>43368</v>
      </c>
      <c r="J7630" s="17" t="s">
        <v>3888</v>
      </c>
      <c r="L7630" s="17" t="s">
        <v>23910</v>
      </c>
      <c r="N7630" s="17" t="s">
        <v>126</v>
      </c>
      <c r="O7630" s="17" t="s">
        <v>15</v>
      </c>
      <c r="P7630" s="17">
        <v>45383</v>
      </c>
      <c r="AF7630" s="17">
        <v>8</v>
      </c>
      <c r="AG7630" s="17">
        <v>2</v>
      </c>
      <c r="AI7630" s="17" t="s">
        <v>20542</v>
      </c>
      <c r="AM7630" s="17" t="s">
        <v>127</v>
      </c>
      <c r="AN7630" s="17" t="s">
        <v>23839</v>
      </c>
      <c r="AO7630" s="17">
        <v>3</v>
      </c>
      <c r="AP7630" s="17">
        <v>80</v>
      </c>
      <c r="AQ7630" s="17">
        <v>5</v>
      </c>
      <c r="AR7630" s="17" t="s">
        <v>22585</v>
      </c>
      <c r="AS7630" s="17" t="s">
        <v>23503</v>
      </c>
      <c r="DN7630" s="17">
        <f>COUNTIF(AU7630:DM7630, "X")</f>
        <v>0</v>
      </c>
    </row>
    <row r="7631" spans="1:118" s="17" customFormat="1">
      <c r="A7631" s="17" t="s">
        <v>17862</v>
      </c>
      <c r="B7631" s="17">
        <v>55</v>
      </c>
      <c r="C7631" s="17">
        <v>183677</v>
      </c>
      <c r="D7631" s="17" t="s">
        <v>17829</v>
      </c>
      <c r="E7631" s="17" t="s">
        <v>469</v>
      </c>
      <c r="F7631" s="17" t="s">
        <v>4571</v>
      </c>
      <c r="H7631" s="309">
        <v>36538</v>
      </c>
      <c r="I7631" s="309">
        <v>43368</v>
      </c>
      <c r="J7631" s="17" t="s">
        <v>3888</v>
      </c>
      <c r="L7631" s="17" t="s">
        <v>17830</v>
      </c>
      <c r="N7631" s="17" t="s">
        <v>14</v>
      </c>
      <c r="O7631" s="17" t="s">
        <v>15</v>
      </c>
      <c r="P7631" s="17">
        <v>45371</v>
      </c>
      <c r="AF7631" s="17">
        <v>15</v>
      </c>
      <c r="AG7631" s="17">
        <v>2</v>
      </c>
      <c r="AH7631" s="17" t="s">
        <v>11926</v>
      </c>
      <c r="AK7631" s="17" t="s">
        <v>17298</v>
      </c>
      <c r="AM7631" s="17" t="s">
        <v>71</v>
      </c>
      <c r="AN7631" s="17" t="s">
        <v>17760</v>
      </c>
      <c r="AO7631" s="17">
        <v>3</v>
      </c>
      <c r="AP7631" s="17">
        <v>80</v>
      </c>
      <c r="AQ7631" s="17">
        <v>5</v>
      </c>
      <c r="AR7631" s="17" t="s">
        <v>17300</v>
      </c>
      <c r="DA7631" s="17" t="s">
        <v>3901</v>
      </c>
      <c r="DN7631" s="17">
        <f>COUNTIF(AU7631:DM7631, "X")</f>
        <v>1</v>
      </c>
    </row>
    <row r="7632" spans="1:118" s="17" customFormat="1">
      <c r="A7632" s="17" t="s">
        <v>20037</v>
      </c>
      <c r="B7632" s="17">
        <v>55</v>
      </c>
      <c r="C7632" s="17">
        <v>183682</v>
      </c>
      <c r="D7632" s="17" t="s">
        <v>450</v>
      </c>
      <c r="E7632" s="17" t="s">
        <v>11690</v>
      </c>
      <c r="F7632" s="17" t="s">
        <v>494</v>
      </c>
      <c r="H7632" s="309">
        <v>36467</v>
      </c>
      <c r="I7632" s="309">
        <v>43368</v>
      </c>
      <c r="J7632" s="17" t="s">
        <v>3888</v>
      </c>
      <c r="L7632" s="17" t="s">
        <v>20038</v>
      </c>
      <c r="N7632" s="17" t="s">
        <v>14</v>
      </c>
      <c r="O7632" s="17" t="s">
        <v>15</v>
      </c>
      <c r="P7632" s="17">
        <v>45371</v>
      </c>
      <c r="AF7632" s="17">
        <v>8</v>
      </c>
      <c r="AG7632" s="17">
        <v>2</v>
      </c>
      <c r="AI7632" s="17" t="s">
        <v>10178</v>
      </c>
      <c r="AM7632" s="17" t="s">
        <v>180</v>
      </c>
      <c r="AN7632" s="17" t="s">
        <v>20012</v>
      </c>
      <c r="AO7632" s="17">
        <v>3</v>
      </c>
      <c r="AP7632" s="17">
        <v>80</v>
      </c>
      <c r="AQ7632" s="17">
        <v>5</v>
      </c>
      <c r="AR7632" s="17" t="s">
        <v>10180</v>
      </c>
      <c r="DN7632" s="17">
        <f>COUNTIF(AU7632:DM7632, "X")</f>
        <v>0</v>
      </c>
    </row>
    <row r="7633" spans="1:118" s="17" customFormat="1">
      <c r="A7633" s="17" t="s">
        <v>24456</v>
      </c>
      <c r="B7633" s="17">
        <v>55</v>
      </c>
      <c r="C7633" s="17">
        <v>183683</v>
      </c>
      <c r="D7633" s="17" t="s">
        <v>567</v>
      </c>
      <c r="E7633" s="17" t="s">
        <v>92</v>
      </c>
      <c r="F7633" s="17" t="s">
        <v>374</v>
      </c>
      <c r="H7633" s="309">
        <v>34818</v>
      </c>
      <c r="I7633" s="309">
        <v>43367</v>
      </c>
      <c r="J7633" s="17" t="s">
        <v>3888</v>
      </c>
      <c r="L7633" s="17" t="s">
        <v>24176</v>
      </c>
      <c r="M7633" s="17" t="s">
        <v>478</v>
      </c>
      <c r="N7633" s="17" t="s">
        <v>126</v>
      </c>
      <c r="O7633" s="17" t="s">
        <v>15</v>
      </c>
      <c r="P7633" s="17">
        <v>45383</v>
      </c>
      <c r="AF7633" s="17">
        <v>8</v>
      </c>
      <c r="AG7633" s="17">
        <v>2</v>
      </c>
      <c r="AI7633" s="17" t="s">
        <v>20542</v>
      </c>
      <c r="AM7633" s="17" t="s">
        <v>239</v>
      </c>
      <c r="AN7633" s="17" t="s">
        <v>24146</v>
      </c>
      <c r="AO7633" s="17">
        <v>3</v>
      </c>
      <c r="AP7633" s="17">
        <v>80</v>
      </c>
      <c r="AQ7633" s="17">
        <v>5</v>
      </c>
      <c r="AR7633" s="17" t="s">
        <v>22585</v>
      </c>
      <c r="AS7633" s="17" t="s">
        <v>23503</v>
      </c>
      <c r="DN7633" s="17">
        <f>COUNTIF(AU7633:DM7633, "X")</f>
        <v>0</v>
      </c>
    </row>
    <row r="7634" spans="1:118" s="17" customFormat="1">
      <c r="A7634" s="17" t="s">
        <v>19017</v>
      </c>
      <c r="B7634" s="17">
        <v>55</v>
      </c>
      <c r="C7634" s="17">
        <v>183684</v>
      </c>
      <c r="D7634" s="17" t="s">
        <v>724</v>
      </c>
      <c r="E7634" s="17" t="s">
        <v>4129</v>
      </c>
      <c r="F7634" s="17" t="s">
        <v>96</v>
      </c>
      <c r="H7634" s="309">
        <v>33659</v>
      </c>
      <c r="I7634" s="309">
        <v>43368</v>
      </c>
      <c r="J7634" s="17" t="s">
        <v>3888</v>
      </c>
      <c r="L7634" s="17" t="s">
        <v>19018</v>
      </c>
      <c r="N7634" s="17" t="s">
        <v>31</v>
      </c>
      <c r="O7634" s="17" t="s">
        <v>15</v>
      </c>
      <c r="P7634" s="17">
        <v>45373</v>
      </c>
      <c r="AD7634" s="17" t="s">
        <v>9896</v>
      </c>
      <c r="AF7634" s="17">
        <v>8</v>
      </c>
      <c r="AG7634" s="17">
        <v>2</v>
      </c>
      <c r="AM7634" s="17" t="s">
        <v>314</v>
      </c>
      <c r="AN7634" s="17" t="s">
        <v>18984</v>
      </c>
      <c r="AO7634" s="17">
        <v>3</v>
      </c>
      <c r="AP7634" s="17">
        <v>80</v>
      </c>
      <c r="AQ7634" s="17">
        <v>5</v>
      </c>
      <c r="AR7634" s="17" t="s">
        <v>9898</v>
      </c>
      <c r="DN7634" s="17">
        <f>COUNTIF(AU7634:DM7634, "X")</f>
        <v>0</v>
      </c>
    </row>
    <row r="7635" spans="1:118" s="17" customFormat="1">
      <c r="A7635" s="17" t="s">
        <v>21286</v>
      </c>
      <c r="B7635" s="17">
        <v>55</v>
      </c>
      <c r="C7635" s="17">
        <v>183688</v>
      </c>
      <c r="D7635" s="17" t="s">
        <v>19889</v>
      </c>
      <c r="E7635" s="17" t="s">
        <v>191</v>
      </c>
      <c r="F7635" s="17" t="s">
        <v>43</v>
      </c>
      <c r="H7635" s="309">
        <v>35446</v>
      </c>
      <c r="I7635" s="309">
        <v>43368</v>
      </c>
      <c r="J7635" s="17" t="s">
        <v>3888</v>
      </c>
      <c r="L7635" s="17" t="s">
        <v>21287</v>
      </c>
      <c r="N7635" s="17" t="s">
        <v>26</v>
      </c>
      <c r="O7635" s="17" t="s">
        <v>15</v>
      </c>
      <c r="P7635" s="17">
        <v>45318</v>
      </c>
      <c r="AF7635" s="17">
        <v>8</v>
      </c>
      <c r="AG7635" s="17">
        <v>2</v>
      </c>
      <c r="AI7635" s="17" t="s">
        <v>20669</v>
      </c>
      <c r="AM7635" s="17" t="s">
        <v>2616</v>
      </c>
      <c r="AN7635" s="17" t="s">
        <v>21221</v>
      </c>
      <c r="AO7635" s="17">
        <v>3</v>
      </c>
      <c r="AP7635" s="17">
        <v>80</v>
      </c>
      <c r="AQ7635" s="17">
        <v>5</v>
      </c>
      <c r="AR7635" s="17" t="s">
        <v>20671</v>
      </c>
      <c r="AS7635" s="17" t="s">
        <v>21222</v>
      </c>
      <c r="DN7635" s="17">
        <f>COUNTIF(AU7635:DM7635, "X")</f>
        <v>0</v>
      </c>
    </row>
    <row r="7636" spans="1:118" s="17" customFormat="1">
      <c r="A7636" s="17" t="s">
        <v>26650</v>
      </c>
      <c r="B7636" s="17">
        <v>55</v>
      </c>
      <c r="C7636" s="17">
        <v>183689</v>
      </c>
      <c r="D7636" s="17" t="s">
        <v>234</v>
      </c>
      <c r="E7636" s="17" t="s">
        <v>17222</v>
      </c>
      <c r="F7636" s="17" t="s">
        <v>21</v>
      </c>
      <c r="H7636" s="309">
        <v>23268</v>
      </c>
      <c r="I7636" s="309">
        <v>43367</v>
      </c>
      <c r="J7636" s="17" t="s">
        <v>3888</v>
      </c>
      <c r="L7636" s="17" t="s">
        <v>26651</v>
      </c>
      <c r="N7636" s="17" t="s">
        <v>14</v>
      </c>
      <c r="O7636" s="17" t="s">
        <v>15</v>
      </c>
      <c r="P7636" s="17">
        <v>45371</v>
      </c>
      <c r="AC7636" s="17" t="s">
        <v>17772</v>
      </c>
      <c r="AF7636" s="17">
        <v>8</v>
      </c>
      <c r="AG7636" s="17">
        <v>2</v>
      </c>
      <c r="AH7636" s="17" t="s">
        <v>11926</v>
      </c>
      <c r="AK7636" s="17" t="s">
        <v>17298</v>
      </c>
      <c r="AM7636" s="17" t="s">
        <v>2619</v>
      </c>
      <c r="AN7636" s="17" t="s">
        <v>26616</v>
      </c>
      <c r="AO7636" s="17">
        <v>3</v>
      </c>
      <c r="AP7636" s="17">
        <v>80</v>
      </c>
      <c r="AQ7636" s="17">
        <v>5</v>
      </c>
      <c r="AT7636" s="17" t="s">
        <v>26617</v>
      </c>
      <c r="DN7636" s="17">
        <f>COUNTIF(AU7636:DM7636, "X")</f>
        <v>0</v>
      </c>
    </row>
    <row r="7637" spans="1:118" s="17" customFormat="1">
      <c r="A7637" s="17" t="s">
        <v>20591</v>
      </c>
      <c r="B7637" s="17">
        <v>55</v>
      </c>
      <c r="C7637" s="17">
        <v>183693</v>
      </c>
      <c r="D7637" s="17" t="s">
        <v>20592</v>
      </c>
      <c r="E7637" s="17" t="s">
        <v>6418</v>
      </c>
      <c r="F7637" s="17" t="s">
        <v>104</v>
      </c>
      <c r="H7637" s="309">
        <v>35682</v>
      </c>
      <c r="I7637" s="309">
        <v>43353</v>
      </c>
      <c r="J7637" s="17" t="s">
        <v>3888</v>
      </c>
      <c r="L7637" s="17" t="s">
        <v>20593</v>
      </c>
      <c r="N7637" s="17" t="s">
        <v>14</v>
      </c>
      <c r="O7637" s="17" t="s">
        <v>15</v>
      </c>
      <c r="P7637" s="17">
        <v>45371</v>
      </c>
      <c r="AF7637" s="17">
        <v>8</v>
      </c>
      <c r="AG7637" s="17">
        <v>2</v>
      </c>
      <c r="AI7637" s="17" t="s">
        <v>10178</v>
      </c>
      <c r="AM7637" s="17" t="s">
        <v>94</v>
      </c>
      <c r="AN7637" s="17" t="s">
        <v>20471</v>
      </c>
      <c r="AO7637" s="17">
        <v>3</v>
      </c>
      <c r="AP7637" s="17">
        <v>80</v>
      </c>
      <c r="AQ7637" s="17">
        <v>5</v>
      </c>
      <c r="AR7637" s="17" t="s">
        <v>10180</v>
      </c>
      <c r="DA7637" s="17" t="s">
        <v>3901</v>
      </c>
      <c r="DN7637" s="17">
        <f>COUNTIF(AU7637:DM7637, "X")</f>
        <v>1</v>
      </c>
    </row>
    <row r="7638" spans="1:118" s="17" customFormat="1">
      <c r="A7638" s="17" t="s">
        <v>8370</v>
      </c>
      <c r="B7638" s="17">
        <v>55</v>
      </c>
      <c r="C7638" s="17">
        <v>183719</v>
      </c>
      <c r="D7638" s="17" t="s">
        <v>54</v>
      </c>
      <c r="E7638" s="17" t="s">
        <v>6107</v>
      </c>
      <c r="F7638" s="17" t="s">
        <v>12</v>
      </c>
      <c r="H7638" s="309">
        <v>33191</v>
      </c>
      <c r="I7638" s="309">
        <v>43369</v>
      </c>
      <c r="J7638" s="17" t="s">
        <v>3888</v>
      </c>
      <c r="L7638" s="17" t="s">
        <v>8371</v>
      </c>
      <c r="N7638" s="17" t="s">
        <v>19</v>
      </c>
      <c r="O7638" s="17" t="s">
        <v>15</v>
      </c>
      <c r="P7638" s="17">
        <v>45356</v>
      </c>
      <c r="AC7638" s="17" t="s">
        <v>3890</v>
      </c>
      <c r="AD7638" s="17" t="s">
        <v>3891</v>
      </c>
      <c r="AF7638" s="17">
        <v>15</v>
      </c>
      <c r="AG7638" s="17">
        <v>2</v>
      </c>
      <c r="AM7638" s="17" t="s">
        <v>2607</v>
      </c>
      <c r="AN7638" s="17" t="s">
        <v>8305</v>
      </c>
      <c r="AO7638" s="17">
        <v>3</v>
      </c>
      <c r="AP7638" s="17">
        <v>80</v>
      </c>
      <c r="AQ7638" s="17">
        <v>5</v>
      </c>
      <c r="AT7638" s="17" t="s">
        <v>7979</v>
      </c>
      <c r="DN7638" s="17">
        <f>COUNTIF(AU7638:DM7638, "X")</f>
        <v>0</v>
      </c>
    </row>
    <row r="7639" spans="1:118" s="17" customFormat="1">
      <c r="A7639" s="17" t="s">
        <v>21804</v>
      </c>
      <c r="B7639" s="17">
        <v>55</v>
      </c>
      <c r="C7639" s="17">
        <v>183733</v>
      </c>
      <c r="D7639" s="17" t="s">
        <v>21805</v>
      </c>
      <c r="E7639" s="17" t="s">
        <v>374</v>
      </c>
      <c r="F7639" s="17" t="s">
        <v>371</v>
      </c>
      <c r="H7639" s="309">
        <v>34445</v>
      </c>
      <c r="I7639" s="309">
        <v>43369</v>
      </c>
      <c r="J7639" s="17" t="s">
        <v>3888</v>
      </c>
      <c r="L7639" s="17" t="s">
        <v>21806</v>
      </c>
      <c r="N7639" s="17" t="s">
        <v>196</v>
      </c>
      <c r="O7639" s="17" t="s">
        <v>15</v>
      </c>
      <c r="P7639" s="17">
        <v>45359</v>
      </c>
      <c r="AF7639" s="17">
        <v>8</v>
      </c>
      <c r="AG7639" s="17">
        <v>2</v>
      </c>
      <c r="AH7639" s="17" t="s">
        <v>11926</v>
      </c>
      <c r="AK7639" s="17" t="s">
        <v>21650</v>
      </c>
      <c r="AM7639" s="17" t="s">
        <v>197</v>
      </c>
      <c r="AN7639" s="17" t="s">
        <v>21651</v>
      </c>
      <c r="AO7639" s="17">
        <v>3</v>
      </c>
      <c r="AP7639" s="17">
        <v>80</v>
      </c>
      <c r="AQ7639" s="17">
        <v>5</v>
      </c>
      <c r="AR7639" s="17" t="s">
        <v>21652</v>
      </c>
      <c r="CH7639" s="17" t="s">
        <v>3901</v>
      </c>
      <c r="DA7639" s="17" t="s">
        <v>3901</v>
      </c>
      <c r="DF7639" s="17" t="s">
        <v>3901</v>
      </c>
      <c r="DN7639" s="17">
        <f>COUNTIF(AU7639:DM7639, "X")</f>
        <v>3</v>
      </c>
    </row>
    <row r="7640" spans="1:118" s="17" customFormat="1">
      <c r="A7640" s="17" t="s">
        <v>26320</v>
      </c>
      <c r="B7640" s="17">
        <v>55</v>
      </c>
      <c r="C7640" s="17">
        <v>183737</v>
      </c>
      <c r="D7640" s="17" t="s">
        <v>26321</v>
      </c>
      <c r="E7640" s="17" t="s">
        <v>26322</v>
      </c>
      <c r="F7640" s="17" t="s">
        <v>135</v>
      </c>
      <c r="H7640" s="309">
        <v>29932</v>
      </c>
      <c r="I7640" s="309">
        <v>43370</v>
      </c>
      <c r="J7640" s="17" t="s">
        <v>3888</v>
      </c>
      <c r="L7640" s="17" t="s">
        <v>26323</v>
      </c>
      <c r="N7640" s="17" t="s">
        <v>14</v>
      </c>
      <c r="O7640" s="17" t="s">
        <v>15</v>
      </c>
      <c r="P7640" s="17">
        <v>45371</v>
      </c>
      <c r="AC7640" s="17" t="s">
        <v>17772</v>
      </c>
      <c r="AF7640" s="17">
        <v>8</v>
      </c>
      <c r="AG7640" s="17">
        <v>2</v>
      </c>
      <c r="AH7640" s="17" t="s">
        <v>11926</v>
      </c>
      <c r="AK7640" s="17" t="s">
        <v>17298</v>
      </c>
      <c r="AM7640" s="17" t="s">
        <v>78</v>
      </c>
      <c r="AN7640" s="17" t="s">
        <v>26289</v>
      </c>
      <c r="AO7640" s="17">
        <v>3</v>
      </c>
      <c r="AP7640" s="17">
        <v>80</v>
      </c>
      <c r="AQ7640" s="17">
        <v>5</v>
      </c>
      <c r="AT7640" s="17" t="s">
        <v>25610</v>
      </c>
      <c r="DN7640" s="17">
        <f>COUNTIF(AU7640:DM7640, "X")</f>
        <v>0</v>
      </c>
    </row>
    <row r="7641" spans="1:118" s="17" customFormat="1">
      <c r="A7641" s="17" t="s">
        <v>25158</v>
      </c>
      <c r="B7641" s="17">
        <v>55</v>
      </c>
      <c r="C7641" s="17">
        <v>183739</v>
      </c>
      <c r="D7641" s="17" t="s">
        <v>25159</v>
      </c>
      <c r="E7641" s="17" t="s">
        <v>98</v>
      </c>
      <c r="F7641" s="17" t="s">
        <v>317</v>
      </c>
      <c r="H7641" s="309">
        <v>25182</v>
      </c>
      <c r="I7641" s="309">
        <v>43369</v>
      </c>
      <c r="J7641" s="17" t="s">
        <v>3888</v>
      </c>
      <c r="L7641" s="17" t="s">
        <v>991</v>
      </c>
      <c r="M7641" s="17" t="s">
        <v>9421</v>
      </c>
      <c r="N7641" s="17" t="s">
        <v>31</v>
      </c>
      <c r="O7641" s="17" t="s">
        <v>15</v>
      </c>
      <c r="P7641" s="17">
        <v>45373</v>
      </c>
      <c r="AC7641" s="17" t="s">
        <v>9895</v>
      </c>
      <c r="AD7641" s="17" t="s">
        <v>9896</v>
      </c>
      <c r="AF7641" s="17">
        <v>8</v>
      </c>
      <c r="AG7641" s="17">
        <v>2</v>
      </c>
      <c r="AM7641" s="17" t="s">
        <v>67</v>
      </c>
      <c r="AN7641" s="17" t="s">
        <v>25087</v>
      </c>
      <c r="AO7641" s="17">
        <v>3</v>
      </c>
      <c r="AP7641" s="17">
        <v>80</v>
      </c>
      <c r="AQ7641" s="17">
        <v>5</v>
      </c>
      <c r="AR7641" s="17" t="s">
        <v>9898</v>
      </c>
      <c r="AT7641" s="17" t="s">
        <v>16072</v>
      </c>
      <c r="DN7641" s="17">
        <f>COUNTIF(AU7641:DM7641, "X")</f>
        <v>0</v>
      </c>
    </row>
    <row r="7642" spans="1:118" s="17" customFormat="1">
      <c r="A7642" s="17" t="s">
        <v>22348</v>
      </c>
      <c r="B7642" s="17">
        <v>55</v>
      </c>
      <c r="C7642" s="17">
        <v>183741</v>
      </c>
      <c r="D7642" s="17" t="s">
        <v>19520</v>
      </c>
      <c r="E7642" s="17" t="s">
        <v>343</v>
      </c>
      <c r="H7642" s="309">
        <v>22856</v>
      </c>
      <c r="I7642" s="309">
        <v>43369</v>
      </c>
      <c r="J7642" s="17" t="s">
        <v>3888</v>
      </c>
      <c r="L7642" s="17" t="s">
        <v>22318</v>
      </c>
      <c r="N7642" s="17" t="s">
        <v>31</v>
      </c>
      <c r="O7642" s="17" t="s">
        <v>15</v>
      </c>
      <c r="P7642" s="17">
        <v>45373</v>
      </c>
      <c r="Q7642" s="17">
        <v>9731</v>
      </c>
      <c r="AF7642" s="17">
        <v>8</v>
      </c>
      <c r="AG7642" s="17">
        <v>2</v>
      </c>
      <c r="AH7642" s="17" t="s">
        <v>11926</v>
      </c>
      <c r="AK7642" s="17" t="s">
        <v>11927</v>
      </c>
      <c r="AM7642" s="17" t="s">
        <v>200</v>
      </c>
      <c r="AN7642" s="17" t="s">
        <v>22312</v>
      </c>
      <c r="AO7642" s="17">
        <v>3</v>
      </c>
      <c r="AP7642" s="17">
        <v>80</v>
      </c>
      <c r="AQ7642" s="17">
        <v>5</v>
      </c>
      <c r="AR7642" s="17" t="s">
        <v>11941</v>
      </c>
      <c r="DN7642" s="17">
        <f>COUNTIF(AU7642:DM7642, "X")</f>
        <v>0</v>
      </c>
    </row>
    <row r="7643" spans="1:118" s="17" customFormat="1">
      <c r="A7643" s="17" t="s">
        <v>7210</v>
      </c>
      <c r="B7643" s="17">
        <v>55</v>
      </c>
      <c r="C7643" s="17">
        <v>183751</v>
      </c>
      <c r="D7643" s="17" t="s">
        <v>5270</v>
      </c>
      <c r="E7643" s="17" t="s">
        <v>6673</v>
      </c>
      <c r="F7643" s="17" t="s">
        <v>304</v>
      </c>
      <c r="H7643" s="309">
        <v>36790</v>
      </c>
      <c r="I7643" s="309">
        <v>43370</v>
      </c>
      <c r="J7643" s="17" t="s">
        <v>3888</v>
      </c>
      <c r="L7643" s="17" t="s">
        <v>6674</v>
      </c>
      <c r="N7643" s="17" t="s">
        <v>19</v>
      </c>
      <c r="O7643" s="17" t="s">
        <v>15</v>
      </c>
      <c r="P7643" s="17">
        <v>45356</v>
      </c>
      <c r="AC7643" s="17" t="s">
        <v>3890</v>
      </c>
      <c r="AD7643" s="17" t="s">
        <v>3891</v>
      </c>
      <c r="AF7643" s="17">
        <v>8</v>
      </c>
      <c r="AG7643" s="17">
        <v>2</v>
      </c>
      <c r="AM7643" s="17" t="s">
        <v>248</v>
      </c>
      <c r="AN7643" s="17" t="s">
        <v>6588</v>
      </c>
      <c r="AO7643" s="17">
        <v>3</v>
      </c>
      <c r="AP7643" s="17">
        <v>80</v>
      </c>
      <c r="AQ7643" s="17">
        <v>5</v>
      </c>
      <c r="AT7643" s="17" t="s">
        <v>6589</v>
      </c>
      <c r="DN7643" s="17">
        <f>COUNTIF(AU7643:DM7643, "X")</f>
        <v>0</v>
      </c>
    </row>
    <row r="7644" spans="1:118" s="17" customFormat="1">
      <c r="A7644" s="17" t="s">
        <v>11717</v>
      </c>
      <c r="B7644" s="17">
        <v>55</v>
      </c>
      <c r="C7644" s="17">
        <v>183752</v>
      </c>
      <c r="D7644" s="17" t="s">
        <v>11718</v>
      </c>
      <c r="E7644" s="17" t="s">
        <v>724</v>
      </c>
      <c r="F7644" s="17" t="s">
        <v>465</v>
      </c>
      <c r="H7644" s="309">
        <v>36508</v>
      </c>
      <c r="I7644" s="309">
        <v>43370</v>
      </c>
      <c r="J7644" s="17" t="s">
        <v>3888</v>
      </c>
      <c r="L7644" s="17" t="s">
        <v>11719</v>
      </c>
      <c r="N7644" s="17" t="s">
        <v>14</v>
      </c>
      <c r="O7644" s="17" t="s">
        <v>15</v>
      </c>
      <c r="P7644" s="17">
        <v>45371</v>
      </c>
      <c r="AC7644" s="17" t="s">
        <v>14</v>
      </c>
      <c r="AF7644" s="17">
        <v>15</v>
      </c>
      <c r="AG7644" s="17">
        <v>2</v>
      </c>
      <c r="AI7644" s="17" t="s">
        <v>10178</v>
      </c>
      <c r="AM7644" s="17" t="s">
        <v>173</v>
      </c>
      <c r="AN7644" s="17" t="s">
        <v>11705</v>
      </c>
      <c r="AO7644" s="17">
        <v>3</v>
      </c>
      <c r="AP7644" s="17">
        <v>80</v>
      </c>
      <c r="AQ7644" s="17">
        <v>5</v>
      </c>
      <c r="AR7644" s="17" t="s">
        <v>10180</v>
      </c>
      <c r="DA7644" s="17" t="s">
        <v>3901</v>
      </c>
      <c r="DN7644" s="17">
        <f>COUNTIF(AU7644:DM7644, "X")</f>
        <v>1</v>
      </c>
    </row>
    <row r="7645" spans="1:118" s="17" customFormat="1">
      <c r="A7645" s="17" t="s">
        <v>17744</v>
      </c>
      <c r="B7645" s="17">
        <v>55</v>
      </c>
      <c r="C7645" s="17">
        <v>183754</v>
      </c>
      <c r="D7645" s="17" t="s">
        <v>12376</v>
      </c>
      <c r="E7645" s="17" t="s">
        <v>194</v>
      </c>
      <c r="F7645" s="17" t="s">
        <v>426</v>
      </c>
      <c r="H7645" s="309">
        <v>35007</v>
      </c>
      <c r="I7645" s="309">
        <v>43370</v>
      </c>
      <c r="J7645" s="17" t="s">
        <v>3888</v>
      </c>
      <c r="L7645" s="17" t="s">
        <v>17745</v>
      </c>
      <c r="N7645" s="17" t="s">
        <v>50</v>
      </c>
      <c r="O7645" s="17" t="s">
        <v>15</v>
      </c>
      <c r="P7645" s="17">
        <v>45344</v>
      </c>
      <c r="AF7645" s="17">
        <v>8</v>
      </c>
      <c r="AG7645" s="17">
        <v>2</v>
      </c>
      <c r="AH7645" s="17" t="s">
        <v>11926</v>
      </c>
      <c r="AK7645" s="17" t="s">
        <v>17298</v>
      </c>
      <c r="AM7645" s="17" t="s">
        <v>46</v>
      </c>
      <c r="AN7645" s="17" t="s">
        <v>17553</v>
      </c>
      <c r="AO7645" s="17">
        <v>3</v>
      </c>
      <c r="AP7645" s="17">
        <v>80</v>
      </c>
      <c r="AQ7645" s="17">
        <v>5</v>
      </c>
      <c r="AR7645" s="17" t="s">
        <v>17300</v>
      </c>
      <c r="CN7645" s="17" t="s">
        <v>3901</v>
      </c>
      <c r="CR7645" s="17" t="s">
        <v>21</v>
      </c>
      <c r="CU7645" s="17" t="s">
        <v>3901</v>
      </c>
      <c r="DA7645" s="17" t="s">
        <v>3901</v>
      </c>
      <c r="DN7645" s="17">
        <f>COUNTIF(AU7645:DM7645, "X")</f>
        <v>3</v>
      </c>
    </row>
    <row r="7646" spans="1:118" s="17" customFormat="1">
      <c r="A7646" s="17" t="s">
        <v>4897</v>
      </c>
      <c r="B7646" s="17">
        <v>55</v>
      </c>
      <c r="C7646" s="17">
        <v>183756</v>
      </c>
      <c r="D7646" s="17" t="s">
        <v>4898</v>
      </c>
      <c r="E7646" s="17" t="s">
        <v>174</v>
      </c>
      <c r="F7646" s="17" t="s">
        <v>4899</v>
      </c>
      <c r="H7646" s="309">
        <v>35700</v>
      </c>
      <c r="I7646" s="309">
        <v>43370</v>
      </c>
      <c r="J7646" s="17" t="s">
        <v>3888</v>
      </c>
      <c r="L7646" s="17" t="s">
        <v>4900</v>
      </c>
      <c r="N7646" s="17" t="s">
        <v>19</v>
      </c>
      <c r="O7646" s="17" t="s">
        <v>15</v>
      </c>
      <c r="P7646" s="17">
        <v>45356</v>
      </c>
      <c r="AC7646" s="17" t="s">
        <v>3890</v>
      </c>
      <c r="AD7646" s="17" t="s">
        <v>3891</v>
      </c>
      <c r="AF7646" s="17">
        <v>8</v>
      </c>
      <c r="AG7646" s="17">
        <v>2</v>
      </c>
      <c r="AM7646" s="17" t="s">
        <v>2602</v>
      </c>
      <c r="AN7646" s="17" t="s">
        <v>4371</v>
      </c>
      <c r="AO7646" s="17">
        <v>3</v>
      </c>
      <c r="AP7646" s="17">
        <v>80</v>
      </c>
      <c r="AQ7646" s="17">
        <v>5</v>
      </c>
      <c r="AT7646" s="17" t="s">
        <v>3893</v>
      </c>
      <c r="DN7646" s="17">
        <f>COUNTIF(AU7646:DM7646, "X")</f>
        <v>0</v>
      </c>
    </row>
    <row r="7647" spans="1:118" s="17" customFormat="1">
      <c r="A7647" s="17" t="s">
        <v>14825</v>
      </c>
      <c r="B7647" s="17">
        <v>55</v>
      </c>
      <c r="C7647" s="17">
        <v>175269</v>
      </c>
      <c r="D7647" s="17" t="s">
        <v>104</v>
      </c>
      <c r="E7647" s="17" t="s">
        <v>75</v>
      </c>
      <c r="F7647" s="17" t="s">
        <v>36</v>
      </c>
      <c r="H7647" s="309">
        <v>27958</v>
      </c>
      <c r="I7647" s="309">
        <v>43371</v>
      </c>
      <c r="J7647" s="17" t="s">
        <v>3888</v>
      </c>
      <c r="L7647" s="17" t="s">
        <v>14826</v>
      </c>
      <c r="N7647" s="17" t="s">
        <v>31</v>
      </c>
      <c r="O7647" s="17" t="s">
        <v>15</v>
      </c>
      <c r="P7647" s="17">
        <v>45373</v>
      </c>
      <c r="AC7647" s="17" t="s">
        <v>9895</v>
      </c>
      <c r="AD7647" s="17" t="s">
        <v>9896</v>
      </c>
      <c r="AF7647" s="17">
        <v>8</v>
      </c>
      <c r="AG7647" s="17">
        <v>2</v>
      </c>
      <c r="AM7647" s="17" t="s">
        <v>335</v>
      </c>
      <c r="AN7647" s="17" t="s">
        <v>14693</v>
      </c>
      <c r="AO7647" s="17">
        <v>3</v>
      </c>
      <c r="AP7647" s="17">
        <v>80</v>
      </c>
      <c r="AQ7647" s="17">
        <v>5</v>
      </c>
      <c r="AR7647" s="17" t="s">
        <v>9898</v>
      </c>
      <c r="AT7647" s="17" t="s">
        <v>14152</v>
      </c>
      <c r="DA7647" s="17" t="s">
        <v>3901</v>
      </c>
      <c r="DN7647" s="17">
        <f>COUNTIF(AU7647:DM7647, "X")</f>
        <v>1</v>
      </c>
    </row>
    <row r="7648" spans="1:118" s="17" customFormat="1">
      <c r="A7648" s="17" t="s">
        <v>7088</v>
      </c>
      <c r="B7648" s="17">
        <v>55</v>
      </c>
      <c r="C7648" s="17">
        <v>183769</v>
      </c>
      <c r="D7648" s="17" t="s">
        <v>7089</v>
      </c>
      <c r="E7648" s="17" t="s">
        <v>52</v>
      </c>
      <c r="F7648" s="17" t="s">
        <v>405</v>
      </c>
      <c r="G7648" s="17" t="s">
        <v>49</v>
      </c>
      <c r="H7648" s="309">
        <v>27878</v>
      </c>
      <c r="I7648" s="309">
        <v>43372</v>
      </c>
      <c r="J7648" s="17" t="s">
        <v>3888</v>
      </c>
      <c r="L7648" s="17" t="s">
        <v>7078</v>
      </c>
      <c r="M7648" s="17" t="s">
        <v>7079</v>
      </c>
      <c r="N7648" s="17" t="s">
        <v>19</v>
      </c>
      <c r="O7648" s="17" t="s">
        <v>15</v>
      </c>
      <c r="P7648" s="17">
        <v>45356</v>
      </c>
      <c r="Q7648" s="17">
        <v>4126</v>
      </c>
      <c r="AC7648" s="17" t="s">
        <v>3890</v>
      </c>
      <c r="AD7648" s="17" t="s">
        <v>3891</v>
      </c>
      <c r="AF7648" s="17">
        <v>8</v>
      </c>
      <c r="AG7648" s="17">
        <v>2</v>
      </c>
      <c r="AM7648" s="17" t="s">
        <v>248</v>
      </c>
      <c r="AN7648" s="17" t="s">
        <v>6588</v>
      </c>
      <c r="AO7648" s="17">
        <v>3</v>
      </c>
      <c r="AP7648" s="17">
        <v>80</v>
      </c>
      <c r="AQ7648" s="17">
        <v>5</v>
      </c>
      <c r="AT7648" s="17" t="s">
        <v>6589</v>
      </c>
      <c r="BD7648" s="17" t="s">
        <v>3901</v>
      </c>
      <c r="CH7648" s="17" t="s">
        <v>3901</v>
      </c>
      <c r="DA7648" s="17" t="s">
        <v>3901</v>
      </c>
      <c r="DN7648" s="17">
        <f>COUNTIF(AU7648:DM7648, "X")</f>
        <v>3</v>
      </c>
    </row>
    <row r="7649" spans="1:118" s="17" customFormat="1">
      <c r="A7649" s="17" t="s">
        <v>4413</v>
      </c>
      <c r="B7649" s="17">
        <v>55</v>
      </c>
      <c r="C7649" s="17">
        <v>150980</v>
      </c>
      <c r="D7649" s="17" t="s">
        <v>4414</v>
      </c>
      <c r="E7649" s="17" t="s">
        <v>122</v>
      </c>
      <c r="F7649" s="17" t="s">
        <v>110</v>
      </c>
      <c r="H7649" s="309">
        <v>31771</v>
      </c>
      <c r="I7649" s="309">
        <v>43372</v>
      </c>
      <c r="J7649" s="17" t="s">
        <v>3888</v>
      </c>
      <c r="L7649" s="17" t="s">
        <v>4388</v>
      </c>
      <c r="N7649" s="17" t="s">
        <v>19</v>
      </c>
      <c r="O7649" s="17" t="s">
        <v>15</v>
      </c>
      <c r="P7649" s="17">
        <v>45356</v>
      </c>
      <c r="AC7649" s="17" t="s">
        <v>3890</v>
      </c>
      <c r="AD7649" s="17" t="s">
        <v>3891</v>
      </c>
      <c r="AF7649" s="17">
        <v>8</v>
      </c>
      <c r="AG7649" s="17">
        <v>2</v>
      </c>
      <c r="AM7649" s="17" t="s">
        <v>2602</v>
      </c>
      <c r="AN7649" s="17" t="s">
        <v>4371</v>
      </c>
      <c r="AO7649" s="17">
        <v>3</v>
      </c>
      <c r="AP7649" s="17">
        <v>80</v>
      </c>
      <c r="AQ7649" s="17">
        <v>5</v>
      </c>
      <c r="AT7649" s="17" t="s">
        <v>3893</v>
      </c>
      <c r="DN7649" s="17">
        <f>COUNTIF(AU7649:DM7649, "X")</f>
        <v>0</v>
      </c>
    </row>
    <row r="7650" spans="1:118" s="17" customFormat="1">
      <c r="A7650" s="17" t="s">
        <v>17498</v>
      </c>
      <c r="B7650" s="17">
        <v>55</v>
      </c>
      <c r="C7650" s="17">
        <v>183790</v>
      </c>
      <c r="D7650" s="17" t="s">
        <v>17499</v>
      </c>
      <c r="E7650" s="17" t="s">
        <v>134</v>
      </c>
      <c r="F7650" s="17" t="s">
        <v>61</v>
      </c>
      <c r="H7650" s="309">
        <v>32760</v>
      </c>
      <c r="I7650" s="309">
        <v>43374</v>
      </c>
      <c r="J7650" s="17" t="s">
        <v>3888</v>
      </c>
      <c r="L7650" s="17" t="s">
        <v>17500</v>
      </c>
      <c r="N7650" s="17" t="s">
        <v>14</v>
      </c>
      <c r="O7650" s="17" t="s">
        <v>15</v>
      </c>
      <c r="P7650" s="17">
        <v>45371</v>
      </c>
      <c r="AF7650" s="17">
        <v>8</v>
      </c>
      <c r="AG7650" s="17">
        <v>2</v>
      </c>
      <c r="AH7650" s="17" t="s">
        <v>11926</v>
      </c>
      <c r="AK7650" s="17" t="s">
        <v>17298</v>
      </c>
      <c r="AM7650" s="17" t="s">
        <v>88</v>
      </c>
      <c r="AN7650" s="17" t="s">
        <v>17299</v>
      </c>
      <c r="AO7650" s="17">
        <v>3</v>
      </c>
      <c r="AP7650" s="17">
        <v>80</v>
      </c>
      <c r="AQ7650" s="17">
        <v>5</v>
      </c>
      <c r="AR7650" s="17" t="s">
        <v>17300</v>
      </c>
      <c r="DN7650" s="17">
        <f>COUNTIF(AU7650:DM7650, "X")</f>
        <v>0</v>
      </c>
    </row>
    <row r="7651" spans="1:118" s="17" customFormat="1">
      <c r="A7651" s="17" t="s">
        <v>21040</v>
      </c>
      <c r="B7651" s="17">
        <v>55</v>
      </c>
      <c r="C7651" s="17">
        <v>183797</v>
      </c>
      <c r="D7651" s="17" t="s">
        <v>4368</v>
      </c>
      <c r="E7651" s="17" t="s">
        <v>21041</v>
      </c>
      <c r="F7651" s="17" t="s">
        <v>397</v>
      </c>
      <c r="H7651" s="309">
        <v>35975</v>
      </c>
      <c r="I7651" s="309">
        <v>43374</v>
      </c>
      <c r="J7651" s="17" t="s">
        <v>3888</v>
      </c>
      <c r="L7651" s="17" t="s">
        <v>21042</v>
      </c>
      <c r="N7651" s="17" t="s">
        <v>80</v>
      </c>
      <c r="O7651" s="17" t="s">
        <v>15</v>
      </c>
      <c r="P7651" s="17">
        <v>45308</v>
      </c>
      <c r="AF7651" s="17">
        <v>15</v>
      </c>
      <c r="AG7651" s="17">
        <v>2</v>
      </c>
      <c r="AI7651" s="17" t="s">
        <v>20851</v>
      </c>
      <c r="AM7651" s="17" t="s">
        <v>81</v>
      </c>
      <c r="AN7651" s="17" t="s">
        <v>21035</v>
      </c>
      <c r="AO7651" s="17">
        <v>3</v>
      </c>
      <c r="AP7651" s="17">
        <v>80</v>
      </c>
      <c r="AQ7651" s="17">
        <v>5</v>
      </c>
      <c r="AR7651" s="17" t="s">
        <v>20671</v>
      </c>
      <c r="AS7651" s="17" t="s">
        <v>21036</v>
      </c>
      <c r="DN7651" s="17">
        <f>COUNTIF(AU7651:DM7651, "X")</f>
        <v>0</v>
      </c>
    </row>
    <row r="7652" spans="1:118" s="17" customFormat="1">
      <c r="A7652" s="17" t="s">
        <v>25077</v>
      </c>
      <c r="B7652" s="17">
        <v>55</v>
      </c>
      <c r="C7652" s="17">
        <v>159882</v>
      </c>
      <c r="D7652" s="17" t="s">
        <v>54</v>
      </c>
      <c r="E7652" s="17" t="s">
        <v>249</v>
      </c>
      <c r="F7652" s="17" t="s">
        <v>10010</v>
      </c>
      <c r="H7652" s="309">
        <v>29862</v>
      </c>
      <c r="I7652" s="309">
        <v>43374</v>
      </c>
      <c r="J7652" s="17" t="s">
        <v>3888</v>
      </c>
      <c r="L7652" s="17" t="s">
        <v>24753</v>
      </c>
      <c r="N7652" s="17" t="s">
        <v>31</v>
      </c>
      <c r="O7652" s="17" t="s">
        <v>15</v>
      </c>
      <c r="P7652" s="17">
        <v>45373</v>
      </c>
      <c r="AC7652" s="17" t="s">
        <v>9895</v>
      </c>
      <c r="AD7652" s="17" t="s">
        <v>9896</v>
      </c>
      <c r="AF7652" s="17">
        <v>8</v>
      </c>
      <c r="AG7652" s="17">
        <v>2</v>
      </c>
      <c r="AM7652" s="17" t="s">
        <v>268</v>
      </c>
      <c r="AN7652" s="17" t="s">
        <v>24751</v>
      </c>
      <c r="AO7652" s="17">
        <v>3</v>
      </c>
      <c r="AP7652" s="17">
        <v>80</v>
      </c>
      <c r="AQ7652" s="17">
        <v>5</v>
      </c>
      <c r="AR7652" s="17" t="s">
        <v>9898</v>
      </c>
      <c r="AT7652" s="17" t="s">
        <v>14152</v>
      </c>
      <c r="DN7652" s="17">
        <f>COUNTIF(AU7652:DM7652, "X")</f>
        <v>0</v>
      </c>
    </row>
    <row r="7653" spans="1:118" s="17" customFormat="1">
      <c r="A7653" s="17" t="s">
        <v>8512</v>
      </c>
      <c r="B7653" s="17">
        <v>55</v>
      </c>
      <c r="C7653" s="17">
        <v>183805</v>
      </c>
      <c r="D7653" s="17" t="s">
        <v>54</v>
      </c>
      <c r="E7653" s="17" t="s">
        <v>8513</v>
      </c>
      <c r="F7653" s="17" t="s">
        <v>65</v>
      </c>
      <c r="H7653" s="309">
        <v>33819</v>
      </c>
      <c r="I7653" s="309">
        <v>43374</v>
      </c>
      <c r="J7653" s="17" t="s">
        <v>3888</v>
      </c>
      <c r="L7653" s="17" t="s">
        <v>8514</v>
      </c>
      <c r="N7653" s="17" t="s">
        <v>19</v>
      </c>
      <c r="O7653" s="17" t="s">
        <v>15</v>
      </c>
      <c r="P7653" s="17">
        <v>45356</v>
      </c>
      <c r="AC7653" s="17" t="s">
        <v>3890</v>
      </c>
      <c r="AD7653" s="17" t="s">
        <v>3891</v>
      </c>
      <c r="AF7653" s="17">
        <v>8</v>
      </c>
      <c r="AG7653" s="17">
        <v>2</v>
      </c>
      <c r="AM7653" s="17" t="s">
        <v>2607</v>
      </c>
      <c r="AN7653" s="17" t="s">
        <v>8305</v>
      </c>
      <c r="AO7653" s="17">
        <v>3</v>
      </c>
      <c r="AP7653" s="17">
        <v>80</v>
      </c>
      <c r="AQ7653" s="17">
        <v>5</v>
      </c>
      <c r="AT7653" s="17" t="s">
        <v>7979</v>
      </c>
      <c r="DF7653" s="17" t="s">
        <v>3901</v>
      </c>
      <c r="DN7653" s="17">
        <f>COUNTIF(AU7653:DM7653, "X")</f>
        <v>1</v>
      </c>
    </row>
    <row r="7654" spans="1:118" s="17" customFormat="1">
      <c r="A7654" s="17" t="s">
        <v>10080</v>
      </c>
      <c r="B7654" s="17">
        <v>55</v>
      </c>
      <c r="C7654" s="17">
        <v>183810</v>
      </c>
      <c r="D7654" s="17" t="s">
        <v>9909</v>
      </c>
      <c r="E7654" s="17" t="s">
        <v>52</v>
      </c>
      <c r="F7654" s="17" t="s">
        <v>10081</v>
      </c>
      <c r="H7654" s="309">
        <v>36554</v>
      </c>
      <c r="I7654" s="309">
        <v>43374</v>
      </c>
      <c r="J7654" s="17" t="s">
        <v>3888</v>
      </c>
      <c r="L7654" s="17" t="s">
        <v>9911</v>
      </c>
      <c r="N7654" s="17" t="s">
        <v>31</v>
      </c>
      <c r="O7654" s="17" t="s">
        <v>15</v>
      </c>
      <c r="P7654" s="17">
        <v>45373</v>
      </c>
      <c r="AC7654" s="17" t="s">
        <v>9895</v>
      </c>
      <c r="AD7654" s="17" t="s">
        <v>9896</v>
      </c>
      <c r="AF7654" s="17">
        <v>8</v>
      </c>
      <c r="AG7654" s="17">
        <v>2</v>
      </c>
      <c r="AM7654" s="17" t="s">
        <v>216</v>
      </c>
      <c r="AN7654" s="17" t="s">
        <v>9897</v>
      </c>
      <c r="AO7654" s="17">
        <v>3</v>
      </c>
      <c r="AP7654" s="17">
        <v>80</v>
      </c>
      <c r="AQ7654" s="17">
        <v>5</v>
      </c>
      <c r="AR7654" s="17" t="s">
        <v>9898</v>
      </c>
      <c r="AT7654" s="17" t="s">
        <v>9899</v>
      </c>
      <c r="DN7654" s="17">
        <f>COUNTIF(AU7654:DM7654, "X")</f>
        <v>0</v>
      </c>
    </row>
    <row r="7655" spans="1:118" s="17" customFormat="1">
      <c r="A7655" s="17" t="s">
        <v>22321</v>
      </c>
      <c r="B7655" s="17">
        <v>55</v>
      </c>
      <c r="C7655" s="17">
        <v>183818</v>
      </c>
      <c r="D7655" s="17" t="s">
        <v>22322</v>
      </c>
      <c r="E7655" s="17" t="s">
        <v>283</v>
      </c>
      <c r="F7655" s="17" t="s">
        <v>132</v>
      </c>
      <c r="H7655" s="309">
        <v>22065</v>
      </c>
      <c r="I7655" s="309">
        <v>43375</v>
      </c>
      <c r="J7655" s="17" t="s">
        <v>3888</v>
      </c>
      <c r="L7655" s="17" t="s">
        <v>22323</v>
      </c>
      <c r="N7655" s="17" t="s">
        <v>31</v>
      </c>
      <c r="O7655" s="17" t="s">
        <v>15</v>
      </c>
      <c r="P7655" s="17">
        <v>45373</v>
      </c>
      <c r="AF7655" s="17">
        <v>8</v>
      </c>
      <c r="AG7655" s="17">
        <v>2</v>
      </c>
      <c r="AH7655" s="17" t="s">
        <v>11926</v>
      </c>
      <c r="AK7655" s="17" t="s">
        <v>11927</v>
      </c>
      <c r="AM7655" s="17" t="s">
        <v>200</v>
      </c>
      <c r="AN7655" s="17" t="s">
        <v>22312</v>
      </c>
      <c r="AO7655" s="17">
        <v>3</v>
      </c>
      <c r="AP7655" s="17">
        <v>80</v>
      </c>
      <c r="AQ7655" s="17">
        <v>5</v>
      </c>
      <c r="AR7655" s="17" t="s">
        <v>11941</v>
      </c>
      <c r="DN7655" s="17">
        <f>COUNTIF(AU7655:DM7655, "X")</f>
        <v>0</v>
      </c>
    </row>
    <row r="7656" spans="1:118" s="17" customFormat="1">
      <c r="A7656" s="17" t="s">
        <v>13096</v>
      </c>
      <c r="B7656" s="17">
        <v>55</v>
      </c>
      <c r="C7656" s="17">
        <v>183821</v>
      </c>
      <c r="D7656" s="17" t="s">
        <v>417</v>
      </c>
      <c r="E7656" s="17" t="s">
        <v>4155</v>
      </c>
      <c r="F7656" s="17" t="s">
        <v>8866</v>
      </c>
      <c r="H7656" s="309">
        <v>36785</v>
      </c>
      <c r="I7656" s="309">
        <v>43375</v>
      </c>
      <c r="J7656" s="17" t="s">
        <v>3888</v>
      </c>
      <c r="L7656" s="17" t="s">
        <v>13097</v>
      </c>
      <c r="N7656" s="17" t="s">
        <v>31</v>
      </c>
      <c r="O7656" s="17" t="s">
        <v>15</v>
      </c>
      <c r="P7656" s="17">
        <v>45373</v>
      </c>
      <c r="AC7656" s="17" t="s">
        <v>9895</v>
      </c>
      <c r="AD7656" s="17" t="s">
        <v>9896</v>
      </c>
      <c r="AF7656" s="17">
        <v>15</v>
      </c>
      <c r="AG7656" s="17">
        <v>2</v>
      </c>
      <c r="AM7656" s="17" t="s">
        <v>59</v>
      </c>
      <c r="AN7656" s="17" t="s">
        <v>12989</v>
      </c>
      <c r="AO7656" s="17">
        <v>3</v>
      </c>
      <c r="AP7656" s="17">
        <v>80</v>
      </c>
      <c r="AQ7656" s="17">
        <v>5</v>
      </c>
      <c r="AR7656" s="17" t="s">
        <v>9898</v>
      </c>
      <c r="AT7656" s="17" t="s">
        <v>12990</v>
      </c>
      <c r="DA7656" s="17" t="s">
        <v>3901</v>
      </c>
      <c r="DN7656" s="17">
        <f>COUNTIF(AU7656:DM7656, "X")</f>
        <v>1</v>
      </c>
    </row>
    <row r="7657" spans="1:118" s="17" customFormat="1">
      <c r="A7657" s="17" t="s">
        <v>7534</v>
      </c>
      <c r="B7657" s="17">
        <v>55</v>
      </c>
      <c r="C7657" s="17">
        <v>183823</v>
      </c>
      <c r="D7657" s="17" t="s">
        <v>7535</v>
      </c>
      <c r="E7657" s="17" t="s">
        <v>122</v>
      </c>
      <c r="F7657" s="17" t="s">
        <v>110</v>
      </c>
      <c r="H7657" s="309">
        <v>10152</v>
      </c>
      <c r="I7657" s="309">
        <v>43375</v>
      </c>
      <c r="J7657" s="17" t="s">
        <v>3888</v>
      </c>
      <c r="L7657" s="17" t="s">
        <v>7416</v>
      </c>
      <c r="N7657" s="17" t="s">
        <v>19</v>
      </c>
      <c r="O7657" s="17" t="s">
        <v>15</v>
      </c>
      <c r="P7657" s="17">
        <v>45356</v>
      </c>
      <c r="AC7657" s="17" t="s">
        <v>3890</v>
      </c>
      <c r="AD7657" s="17" t="s">
        <v>3891</v>
      </c>
      <c r="AF7657" s="17">
        <v>8</v>
      </c>
      <c r="AG7657" s="17">
        <v>2</v>
      </c>
      <c r="AM7657" s="17" t="s">
        <v>2605</v>
      </c>
      <c r="AN7657" s="17" t="s">
        <v>7253</v>
      </c>
      <c r="AO7657" s="17">
        <v>3</v>
      </c>
      <c r="AP7657" s="17">
        <v>80</v>
      </c>
      <c r="AQ7657" s="17">
        <v>5</v>
      </c>
      <c r="AT7657" s="17" t="s">
        <v>6589</v>
      </c>
      <c r="DN7657" s="17">
        <f>COUNTIF(AU7657:DM7657, "X")</f>
        <v>0</v>
      </c>
    </row>
    <row r="7658" spans="1:118" s="17" customFormat="1">
      <c r="A7658" s="17" t="s">
        <v>19731</v>
      </c>
      <c r="B7658" s="17">
        <v>55</v>
      </c>
      <c r="C7658" s="17">
        <v>183826</v>
      </c>
      <c r="D7658" s="17" t="s">
        <v>10419</v>
      </c>
      <c r="E7658" s="17" t="s">
        <v>7345</v>
      </c>
      <c r="F7658" s="17" t="s">
        <v>82</v>
      </c>
      <c r="H7658" s="309">
        <v>36561</v>
      </c>
      <c r="I7658" s="309">
        <v>43375</v>
      </c>
      <c r="J7658" s="17" t="s">
        <v>3888</v>
      </c>
      <c r="L7658" s="17" t="s">
        <v>19732</v>
      </c>
      <c r="N7658" s="17" t="s">
        <v>14</v>
      </c>
      <c r="O7658" s="17" t="s">
        <v>15</v>
      </c>
      <c r="P7658" s="17">
        <v>45371</v>
      </c>
      <c r="AF7658" s="17">
        <v>15</v>
      </c>
      <c r="AG7658" s="17">
        <v>2</v>
      </c>
      <c r="AI7658" s="17" t="s">
        <v>10178</v>
      </c>
      <c r="AM7658" s="17" t="s">
        <v>219</v>
      </c>
      <c r="AN7658" s="17" t="s">
        <v>19675</v>
      </c>
      <c r="AO7658" s="17">
        <v>3</v>
      </c>
      <c r="AP7658" s="17">
        <v>80</v>
      </c>
      <c r="AQ7658" s="17">
        <v>5</v>
      </c>
      <c r="AR7658" s="17" t="s">
        <v>10180</v>
      </c>
      <c r="DN7658" s="17">
        <f>COUNTIF(AU7658:DM7658, "X")</f>
        <v>0</v>
      </c>
    </row>
    <row r="7659" spans="1:118" s="17" customFormat="1">
      <c r="A7659" s="17" t="s">
        <v>25094</v>
      </c>
      <c r="B7659" s="17">
        <v>55</v>
      </c>
      <c r="C7659" s="17">
        <v>183841</v>
      </c>
      <c r="D7659" s="17" t="s">
        <v>18637</v>
      </c>
      <c r="E7659" s="17" t="s">
        <v>13168</v>
      </c>
      <c r="F7659" s="17" t="s">
        <v>23777</v>
      </c>
      <c r="H7659" s="309">
        <v>36785</v>
      </c>
      <c r="I7659" s="309">
        <v>43375</v>
      </c>
      <c r="J7659" s="17" t="s">
        <v>3888</v>
      </c>
      <c r="L7659" s="17" t="s">
        <v>25095</v>
      </c>
      <c r="N7659" s="17" t="s">
        <v>31</v>
      </c>
      <c r="O7659" s="17" t="s">
        <v>15</v>
      </c>
      <c r="P7659" s="17">
        <v>45373</v>
      </c>
      <c r="AC7659" s="17" t="s">
        <v>9895</v>
      </c>
      <c r="AD7659" s="17" t="s">
        <v>9896</v>
      </c>
      <c r="AF7659" s="17">
        <v>8</v>
      </c>
      <c r="AG7659" s="17">
        <v>2</v>
      </c>
      <c r="AM7659" s="17" t="s">
        <v>67</v>
      </c>
      <c r="AN7659" s="17" t="s">
        <v>25087</v>
      </c>
      <c r="AO7659" s="17">
        <v>3</v>
      </c>
      <c r="AP7659" s="17">
        <v>80</v>
      </c>
      <c r="AQ7659" s="17">
        <v>5</v>
      </c>
      <c r="AR7659" s="17" t="s">
        <v>9898</v>
      </c>
      <c r="AT7659" s="17" t="s">
        <v>16072</v>
      </c>
      <c r="DN7659" s="17">
        <f>COUNTIF(AU7659:DM7659, "X")</f>
        <v>0</v>
      </c>
    </row>
    <row r="7660" spans="1:118" s="17" customFormat="1">
      <c r="A7660" s="17" t="s">
        <v>8773</v>
      </c>
      <c r="B7660" s="17">
        <v>55</v>
      </c>
      <c r="C7660" s="17">
        <v>183851</v>
      </c>
      <c r="D7660" s="17" t="s">
        <v>727</v>
      </c>
      <c r="E7660" s="17" t="s">
        <v>333</v>
      </c>
      <c r="F7660" s="17" t="s">
        <v>22</v>
      </c>
      <c r="H7660" s="309">
        <v>36466</v>
      </c>
      <c r="I7660" s="309">
        <v>43375</v>
      </c>
      <c r="J7660" s="17" t="s">
        <v>3888</v>
      </c>
      <c r="L7660" s="17" t="s">
        <v>8774</v>
      </c>
      <c r="N7660" s="17" t="s">
        <v>19</v>
      </c>
      <c r="O7660" s="17" t="s">
        <v>15</v>
      </c>
      <c r="P7660" s="17">
        <v>45356</v>
      </c>
      <c r="AC7660" s="17" t="s">
        <v>3890</v>
      </c>
      <c r="AD7660" s="17" t="s">
        <v>3891</v>
      </c>
      <c r="AF7660" s="17">
        <v>8</v>
      </c>
      <c r="AG7660" s="17">
        <v>2</v>
      </c>
      <c r="AM7660" s="17" t="s">
        <v>2608</v>
      </c>
      <c r="AN7660" s="17" t="s">
        <v>8704</v>
      </c>
      <c r="AO7660" s="17">
        <v>3</v>
      </c>
      <c r="AP7660" s="17">
        <v>80</v>
      </c>
      <c r="AQ7660" s="17">
        <v>5</v>
      </c>
      <c r="AT7660" s="17" t="s">
        <v>7979</v>
      </c>
      <c r="DN7660" s="17">
        <f>COUNTIF(AU7660:DM7660, "X")</f>
        <v>0</v>
      </c>
    </row>
    <row r="7661" spans="1:118" s="17" customFormat="1">
      <c r="A7661" s="17" t="s">
        <v>19653</v>
      </c>
      <c r="B7661" s="17">
        <v>55</v>
      </c>
      <c r="C7661" s="17">
        <v>183855</v>
      </c>
      <c r="D7661" s="17" t="s">
        <v>19654</v>
      </c>
      <c r="E7661" s="17" t="s">
        <v>443</v>
      </c>
      <c r="F7661" s="17" t="s">
        <v>12287</v>
      </c>
      <c r="H7661" s="309">
        <v>35699</v>
      </c>
      <c r="I7661" s="309">
        <v>43375</v>
      </c>
      <c r="J7661" s="17" t="s">
        <v>3888</v>
      </c>
      <c r="L7661" s="17" t="s">
        <v>19655</v>
      </c>
      <c r="N7661" s="17" t="s">
        <v>163</v>
      </c>
      <c r="O7661" s="17" t="s">
        <v>15</v>
      </c>
      <c r="P7661" s="17">
        <v>45312</v>
      </c>
      <c r="AF7661" s="17">
        <v>8</v>
      </c>
      <c r="AG7661" s="17">
        <v>2</v>
      </c>
      <c r="AH7661" s="17" t="s">
        <v>11926</v>
      </c>
      <c r="AK7661" s="17" t="s">
        <v>11927</v>
      </c>
      <c r="AM7661" s="17" t="s">
        <v>2615</v>
      </c>
      <c r="AN7661" s="17" t="s">
        <v>19445</v>
      </c>
      <c r="AO7661" s="17">
        <v>3</v>
      </c>
      <c r="AP7661" s="17">
        <v>80</v>
      </c>
      <c r="AQ7661" s="17">
        <v>5</v>
      </c>
      <c r="AR7661" s="17" t="s">
        <v>19446</v>
      </c>
      <c r="DN7661" s="17">
        <f>COUNTIF(AU7661:DM7661, "X")</f>
        <v>0</v>
      </c>
    </row>
    <row r="7662" spans="1:118" s="17" customFormat="1">
      <c r="A7662" s="17" t="s">
        <v>20830</v>
      </c>
      <c r="B7662" s="17">
        <v>55</v>
      </c>
      <c r="C7662" s="17">
        <v>183858</v>
      </c>
      <c r="D7662" s="17" t="s">
        <v>5568</v>
      </c>
      <c r="E7662" s="17" t="s">
        <v>164</v>
      </c>
      <c r="F7662" s="17" t="s">
        <v>371</v>
      </c>
      <c r="H7662" s="309">
        <v>25020</v>
      </c>
      <c r="I7662" s="309">
        <v>43375</v>
      </c>
      <c r="J7662" s="17" t="s">
        <v>3888</v>
      </c>
      <c r="L7662" s="17" t="s">
        <v>20831</v>
      </c>
      <c r="N7662" s="17" t="s">
        <v>26</v>
      </c>
      <c r="O7662" s="17" t="s">
        <v>15</v>
      </c>
      <c r="P7662" s="17">
        <v>45318</v>
      </c>
      <c r="AF7662" s="17">
        <v>8</v>
      </c>
      <c r="AG7662" s="17">
        <v>2</v>
      </c>
      <c r="AI7662" s="17" t="s">
        <v>20669</v>
      </c>
      <c r="AM7662" s="17" t="s">
        <v>53</v>
      </c>
      <c r="AN7662" s="17" t="s">
        <v>20670</v>
      </c>
      <c r="AO7662" s="17">
        <v>3</v>
      </c>
      <c r="AP7662" s="17">
        <v>80</v>
      </c>
      <c r="AQ7662" s="17">
        <v>5</v>
      </c>
      <c r="AR7662" s="17" t="s">
        <v>20671</v>
      </c>
      <c r="DN7662" s="17">
        <f>COUNTIF(AU7662:DM7662, "X")</f>
        <v>0</v>
      </c>
    </row>
    <row r="7663" spans="1:118" s="17" customFormat="1">
      <c r="A7663" s="17" t="s">
        <v>16556</v>
      </c>
      <c r="B7663" s="17">
        <v>55</v>
      </c>
      <c r="C7663" s="17">
        <v>183866</v>
      </c>
      <c r="D7663" s="17" t="s">
        <v>8255</v>
      </c>
      <c r="E7663" s="17" t="s">
        <v>280</v>
      </c>
      <c r="F7663" s="17" t="s">
        <v>16557</v>
      </c>
      <c r="H7663" s="309">
        <v>36626</v>
      </c>
      <c r="I7663" s="309">
        <v>43376</v>
      </c>
      <c r="J7663" s="17" t="s">
        <v>3888</v>
      </c>
      <c r="L7663" s="17" t="s">
        <v>16416</v>
      </c>
      <c r="M7663" s="17" t="s">
        <v>381</v>
      </c>
      <c r="N7663" s="17" t="s">
        <v>31</v>
      </c>
      <c r="O7663" s="17" t="s">
        <v>15</v>
      </c>
      <c r="P7663" s="17">
        <v>45373</v>
      </c>
      <c r="Q7663" s="17">
        <v>2648</v>
      </c>
      <c r="AC7663" s="17" t="s">
        <v>9895</v>
      </c>
      <c r="AD7663" s="17" t="s">
        <v>9896</v>
      </c>
      <c r="AF7663" s="17">
        <v>15</v>
      </c>
      <c r="AG7663" s="17">
        <v>2</v>
      </c>
      <c r="AM7663" s="17" t="s">
        <v>41</v>
      </c>
      <c r="AN7663" s="17" t="s">
        <v>16339</v>
      </c>
      <c r="AO7663" s="17">
        <v>3</v>
      </c>
      <c r="AP7663" s="17">
        <v>80</v>
      </c>
      <c r="AQ7663" s="17">
        <v>5</v>
      </c>
      <c r="AR7663" s="17" t="s">
        <v>9898</v>
      </c>
      <c r="AT7663" s="17" t="s">
        <v>16072</v>
      </c>
      <c r="DN7663" s="17">
        <f>COUNTIF(AU7663:DM7663, "X")</f>
        <v>0</v>
      </c>
    </row>
    <row r="7664" spans="1:118" s="17" customFormat="1">
      <c r="A7664" s="17" t="s">
        <v>4269</v>
      </c>
      <c r="B7664" s="17">
        <v>55</v>
      </c>
      <c r="C7664" s="17">
        <v>99115</v>
      </c>
      <c r="D7664" s="17" t="s">
        <v>4270</v>
      </c>
      <c r="E7664" s="17" t="s">
        <v>296</v>
      </c>
      <c r="F7664" s="17" t="s">
        <v>313</v>
      </c>
      <c r="H7664" s="309">
        <v>21583</v>
      </c>
      <c r="I7664" s="309">
        <v>43376</v>
      </c>
      <c r="J7664" s="17" t="s">
        <v>3888</v>
      </c>
      <c r="L7664" s="17" t="s">
        <v>3976</v>
      </c>
      <c r="N7664" s="17" t="s">
        <v>19</v>
      </c>
      <c r="O7664" s="17" t="s">
        <v>15</v>
      </c>
      <c r="P7664" s="17">
        <v>45356</v>
      </c>
      <c r="AC7664" s="17" t="s">
        <v>3890</v>
      </c>
      <c r="AD7664" s="17" t="s">
        <v>3891</v>
      </c>
      <c r="AF7664" s="17">
        <v>15</v>
      </c>
      <c r="AG7664" s="17">
        <v>2</v>
      </c>
      <c r="AM7664" s="17" t="s">
        <v>172</v>
      </c>
      <c r="AN7664" s="17" t="s">
        <v>3892</v>
      </c>
      <c r="AO7664" s="17">
        <v>3</v>
      </c>
      <c r="AP7664" s="17">
        <v>80</v>
      </c>
      <c r="AQ7664" s="17">
        <v>5</v>
      </c>
      <c r="AT7664" s="17" t="s">
        <v>3893</v>
      </c>
      <c r="AV7664" s="17" t="s">
        <v>3901</v>
      </c>
      <c r="BB7664" s="17" t="s">
        <v>3901</v>
      </c>
      <c r="BD7664" s="17" t="s">
        <v>3901</v>
      </c>
      <c r="BS7664" s="17" t="s">
        <v>3901</v>
      </c>
      <c r="CH7664" s="17" t="s">
        <v>3901</v>
      </c>
      <c r="CN7664" s="17" t="s">
        <v>3901</v>
      </c>
      <c r="CR7664" s="17" t="s">
        <v>30</v>
      </c>
      <c r="CU7664" s="17" t="s">
        <v>3901</v>
      </c>
      <c r="DA7664" s="17" t="s">
        <v>3901</v>
      </c>
      <c r="DD7664" s="17" t="s">
        <v>3901</v>
      </c>
      <c r="DF7664" s="17" t="s">
        <v>3901</v>
      </c>
      <c r="DJ7664" s="17" t="s">
        <v>3901</v>
      </c>
      <c r="DN7664" s="17">
        <f>COUNTIF(AU7664:DM7664, "X")</f>
        <v>11</v>
      </c>
    </row>
    <row r="7665" spans="1:118" s="17" customFormat="1">
      <c r="A7665" s="17" t="s">
        <v>10609</v>
      </c>
      <c r="B7665" s="17">
        <v>55</v>
      </c>
      <c r="C7665" s="17">
        <v>183878</v>
      </c>
      <c r="D7665" s="17" t="s">
        <v>10610</v>
      </c>
      <c r="E7665" s="17" t="s">
        <v>10611</v>
      </c>
      <c r="F7665" s="17" t="s">
        <v>5809</v>
      </c>
      <c r="H7665" s="309">
        <v>34777</v>
      </c>
      <c r="I7665" s="309">
        <v>43376</v>
      </c>
      <c r="J7665" s="17" t="s">
        <v>3888</v>
      </c>
      <c r="K7665" s="17" t="s">
        <v>30</v>
      </c>
      <c r="L7665" s="17" t="s">
        <v>10485</v>
      </c>
      <c r="M7665" s="17" t="s">
        <v>779</v>
      </c>
      <c r="N7665" s="17" t="s">
        <v>14</v>
      </c>
      <c r="O7665" s="17" t="s">
        <v>15</v>
      </c>
      <c r="P7665" s="17">
        <v>45371</v>
      </c>
      <c r="AC7665" s="17" t="s">
        <v>14</v>
      </c>
      <c r="AF7665" s="17">
        <v>15</v>
      </c>
      <c r="AG7665" s="17">
        <v>2</v>
      </c>
      <c r="AI7665" s="17" t="s">
        <v>10178</v>
      </c>
      <c r="AM7665" s="17" t="s">
        <v>193</v>
      </c>
      <c r="AN7665" s="17" t="s">
        <v>10381</v>
      </c>
      <c r="AO7665" s="17">
        <v>3</v>
      </c>
      <c r="AP7665" s="17">
        <v>80</v>
      </c>
      <c r="AQ7665" s="17">
        <v>5</v>
      </c>
      <c r="AR7665" s="17" t="s">
        <v>10180</v>
      </c>
      <c r="CN7665" s="17" t="s">
        <v>3901</v>
      </c>
      <c r="CQ7665" s="17" t="s">
        <v>3901</v>
      </c>
      <c r="CR7665" s="17" t="s">
        <v>30</v>
      </c>
      <c r="CU7665" s="17" t="s">
        <v>3901</v>
      </c>
      <c r="DA7665" s="17" t="s">
        <v>3901</v>
      </c>
      <c r="DE7665" s="17" t="s">
        <v>30</v>
      </c>
      <c r="DN7665" s="17">
        <f>COUNTIF(AU7665:DM7665, "X")</f>
        <v>4</v>
      </c>
    </row>
    <row r="7666" spans="1:118" s="17" customFormat="1">
      <c r="A7666" s="17" t="s">
        <v>14254</v>
      </c>
      <c r="B7666" s="17">
        <v>55</v>
      </c>
      <c r="C7666" s="17">
        <v>183890</v>
      </c>
      <c r="D7666" s="17" t="s">
        <v>14255</v>
      </c>
      <c r="E7666" s="17" t="s">
        <v>333</v>
      </c>
      <c r="F7666" s="17" t="s">
        <v>14256</v>
      </c>
      <c r="H7666" s="309">
        <v>35082</v>
      </c>
      <c r="I7666" s="309">
        <v>43377</v>
      </c>
      <c r="J7666" s="17" t="s">
        <v>3888</v>
      </c>
      <c r="L7666" s="17" t="s">
        <v>14257</v>
      </c>
      <c r="N7666" s="17" t="s">
        <v>31</v>
      </c>
      <c r="O7666" s="17" t="s">
        <v>15</v>
      </c>
      <c r="P7666" s="17">
        <v>45373</v>
      </c>
      <c r="AC7666" s="17" t="s">
        <v>9895</v>
      </c>
      <c r="AD7666" s="17" t="s">
        <v>9896</v>
      </c>
      <c r="AF7666" s="17">
        <v>8</v>
      </c>
      <c r="AG7666" s="17">
        <v>2</v>
      </c>
      <c r="AM7666" s="17" t="s">
        <v>157</v>
      </c>
      <c r="AN7666" s="17" t="s">
        <v>14151</v>
      </c>
      <c r="AO7666" s="17">
        <v>3</v>
      </c>
      <c r="AP7666" s="17">
        <v>80</v>
      </c>
      <c r="AQ7666" s="17">
        <v>5</v>
      </c>
      <c r="AR7666" s="17" t="s">
        <v>9898</v>
      </c>
      <c r="AT7666" s="17" t="s">
        <v>14152</v>
      </c>
      <c r="DA7666" s="17" t="s">
        <v>3901</v>
      </c>
      <c r="DD7666" s="17" t="s">
        <v>3901</v>
      </c>
      <c r="DN7666" s="17">
        <f>COUNTIF(AU7666:DM7666, "X")</f>
        <v>2</v>
      </c>
    </row>
    <row r="7667" spans="1:118" s="17" customFormat="1">
      <c r="A7667" s="17" t="s">
        <v>18549</v>
      </c>
      <c r="B7667" s="17">
        <v>55</v>
      </c>
      <c r="C7667" s="17">
        <v>183892</v>
      </c>
      <c r="D7667" s="17" t="s">
        <v>18550</v>
      </c>
      <c r="E7667" s="17" t="s">
        <v>230</v>
      </c>
      <c r="F7667" s="17" t="s">
        <v>65</v>
      </c>
      <c r="H7667" s="309">
        <v>36653</v>
      </c>
      <c r="I7667" s="309">
        <v>43371</v>
      </c>
      <c r="J7667" s="17" t="s">
        <v>3888</v>
      </c>
      <c r="L7667" s="17" t="s">
        <v>18551</v>
      </c>
      <c r="N7667" s="17" t="s">
        <v>19</v>
      </c>
      <c r="O7667" s="17" t="s">
        <v>15</v>
      </c>
      <c r="P7667" s="17">
        <v>45356</v>
      </c>
      <c r="AF7667" s="17">
        <v>8</v>
      </c>
      <c r="AG7667" s="17">
        <v>2</v>
      </c>
      <c r="AH7667" s="17" t="s">
        <v>11926</v>
      </c>
      <c r="AK7667" s="17" t="s">
        <v>11927</v>
      </c>
      <c r="AM7667" s="17" t="s">
        <v>2614</v>
      </c>
      <c r="AN7667" s="17" t="s">
        <v>18350</v>
      </c>
      <c r="AO7667" s="17">
        <v>3</v>
      </c>
      <c r="AP7667" s="17">
        <v>80</v>
      </c>
      <c r="AQ7667" s="17">
        <v>5</v>
      </c>
      <c r="AR7667" s="17" t="s">
        <v>18351</v>
      </c>
      <c r="DN7667" s="17">
        <f>COUNTIF(AU7667:DM7667, "X")</f>
        <v>0</v>
      </c>
    </row>
    <row r="7668" spans="1:118" s="17" customFormat="1">
      <c r="A7668" s="17" t="s">
        <v>20419</v>
      </c>
      <c r="B7668" s="17">
        <v>55</v>
      </c>
      <c r="C7668" s="17">
        <v>183894</v>
      </c>
      <c r="D7668" s="17" t="s">
        <v>20420</v>
      </c>
      <c r="E7668" s="17" t="s">
        <v>9052</v>
      </c>
      <c r="F7668" s="17" t="s">
        <v>21</v>
      </c>
      <c r="H7668" s="309">
        <v>36822</v>
      </c>
      <c r="I7668" s="309">
        <v>43371</v>
      </c>
      <c r="J7668" s="17" t="s">
        <v>3888</v>
      </c>
      <c r="L7668" s="17" t="s">
        <v>20421</v>
      </c>
      <c r="N7668" s="17" t="s">
        <v>14</v>
      </c>
      <c r="O7668" s="17" t="s">
        <v>15</v>
      </c>
      <c r="P7668" s="17">
        <v>45371</v>
      </c>
      <c r="AF7668" s="17">
        <v>8</v>
      </c>
      <c r="AG7668" s="17">
        <v>2</v>
      </c>
      <c r="AI7668" s="17" t="s">
        <v>10178</v>
      </c>
      <c r="AM7668" s="17" t="s">
        <v>85</v>
      </c>
      <c r="AN7668" s="17" t="s">
        <v>20273</v>
      </c>
      <c r="AO7668" s="17">
        <v>3</v>
      </c>
      <c r="AP7668" s="17">
        <v>80</v>
      </c>
      <c r="AQ7668" s="17">
        <v>5</v>
      </c>
      <c r="AR7668" s="17" t="s">
        <v>10180</v>
      </c>
      <c r="DN7668" s="17">
        <f>COUNTIF(AU7668:DM7668, "X")</f>
        <v>0</v>
      </c>
    </row>
    <row r="7669" spans="1:118" s="17" customFormat="1">
      <c r="A7669" s="17" t="s">
        <v>21080</v>
      </c>
      <c r="B7669" s="17">
        <v>55</v>
      </c>
      <c r="C7669" s="17">
        <v>183897</v>
      </c>
      <c r="D7669" s="17" t="s">
        <v>4636</v>
      </c>
      <c r="E7669" s="17" t="s">
        <v>83</v>
      </c>
      <c r="F7669" s="17" t="s">
        <v>154</v>
      </c>
      <c r="H7669" s="309">
        <v>32829</v>
      </c>
      <c r="I7669" s="309">
        <v>43360</v>
      </c>
      <c r="J7669" s="17" t="s">
        <v>3888</v>
      </c>
      <c r="L7669" s="17" t="s">
        <v>21081</v>
      </c>
      <c r="N7669" s="17" t="s">
        <v>80</v>
      </c>
      <c r="O7669" s="17" t="s">
        <v>15</v>
      </c>
      <c r="P7669" s="17">
        <v>45308</v>
      </c>
      <c r="AF7669" s="17">
        <v>8</v>
      </c>
      <c r="AG7669" s="17">
        <v>2</v>
      </c>
      <c r="AI7669" s="17" t="s">
        <v>20851</v>
      </c>
      <c r="AM7669" s="17" t="s">
        <v>81</v>
      </c>
      <c r="AN7669" s="17" t="s">
        <v>21035</v>
      </c>
      <c r="AO7669" s="17">
        <v>3</v>
      </c>
      <c r="AP7669" s="17">
        <v>80</v>
      </c>
      <c r="AQ7669" s="17">
        <v>5</v>
      </c>
      <c r="AR7669" s="17" t="s">
        <v>20671</v>
      </c>
      <c r="AS7669" s="17" t="s">
        <v>21036</v>
      </c>
      <c r="DN7669" s="17">
        <f>COUNTIF(AU7669:DM7669, "X")</f>
        <v>0</v>
      </c>
    </row>
    <row r="7670" spans="1:118" s="17" customFormat="1">
      <c r="A7670" s="17" t="s">
        <v>7875</v>
      </c>
      <c r="B7670" s="17">
        <v>55</v>
      </c>
      <c r="C7670" s="17">
        <v>183898</v>
      </c>
      <c r="D7670" s="17" t="s">
        <v>1078</v>
      </c>
      <c r="E7670" s="17" t="s">
        <v>437</v>
      </c>
      <c r="F7670" s="17" t="s">
        <v>48</v>
      </c>
      <c r="H7670" s="309">
        <v>29805</v>
      </c>
      <c r="I7670" s="309">
        <v>43370</v>
      </c>
      <c r="J7670" s="17" t="s">
        <v>3888</v>
      </c>
      <c r="L7670" s="17" t="s">
        <v>7876</v>
      </c>
      <c r="N7670" s="17" t="s">
        <v>19</v>
      </c>
      <c r="O7670" s="17" t="s">
        <v>15</v>
      </c>
      <c r="P7670" s="17">
        <v>45356</v>
      </c>
      <c r="AC7670" s="17" t="s">
        <v>3890</v>
      </c>
      <c r="AD7670" s="17" t="s">
        <v>3891</v>
      </c>
      <c r="AF7670" s="17">
        <v>8</v>
      </c>
      <c r="AG7670" s="17">
        <v>2</v>
      </c>
      <c r="AM7670" s="17" t="s">
        <v>2606</v>
      </c>
      <c r="AN7670" s="17" t="s">
        <v>7570</v>
      </c>
      <c r="AO7670" s="17">
        <v>3</v>
      </c>
      <c r="AP7670" s="17">
        <v>80</v>
      </c>
      <c r="AQ7670" s="17">
        <v>5</v>
      </c>
      <c r="AT7670" s="17" t="s">
        <v>6589</v>
      </c>
      <c r="DN7670" s="17">
        <f>COUNTIF(AU7670:DM7670, "X")</f>
        <v>0</v>
      </c>
    </row>
    <row r="7671" spans="1:118" s="17" customFormat="1">
      <c r="A7671" s="17" t="s">
        <v>18302</v>
      </c>
      <c r="B7671" s="17">
        <v>55</v>
      </c>
      <c r="C7671" s="17">
        <v>183899</v>
      </c>
      <c r="D7671" s="17" t="s">
        <v>4154</v>
      </c>
      <c r="E7671" s="17" t="s">
        <v>396</v>
      </c>
      <c r="F7671" s="17" t="s">
        <v>229</v>
      </c>
      <c r="H7671" s="309">
        <v>34164</v>
      </c>
      <c r="I7671" s="309">
        <v>43368</v>
      </c>
      <c r="J7671" s="17" t="s">
        <v>3888</v>
      </c>
      <c r="L7671" s="17" t="s">
        <v>18250</v>
      </c>
      <c r="N7671" s="17" t="s">
        <v>31</v>
      </c>
      <c r="O7671" s="17" t="s">
        <v>15</v>
      </c>
      <c r="P7671" s="17">
        <v>45373</v>
      </c>
      <c r="AD7671" s="17" t="s">
        <v>9896</v>
      </c>
      <c r="AF7671" s="17">
        <v>15</v>
      </c>
      <c r="AG7671" s="17">
        <v>2</v>
      </c>
      <c r="AM7671" s="17" t="s">
        <v>32</v>
      </c>
      <c r="AN7671" s="17" t="s">
        <v>18168</v>
      </c>
      <c r="AO7671" s="17">
        <v>3</v>
      </c>
      <c r="AP7671" s="17">
        <v>80</v>
      </c>
      <c r="AQ7671" s="17">
        <v>5</v>
      </c>
      <c r="AR7671" s="17" t="s">
        <v>9898</v>
      </c>
      <c r="DN7671" s="17">
        <f>COUNTIF(AU7671:DM7671, "X")</f>
        <v>0</v>
      </c>
    </row>
    <row r="7672" spans="1:118" s="17" customFormat="1">
      <c r="A7672" s="17" t="s">
        <v>9680</v>
      </c>
      <c r="B7672" s="17">
        <v>55</v>
      </c>
      <c r="C7672" s="17">
        <v>183900</v>
      </c>
      <c r="D7672" s="17" t="s">
        <v>9681</v>
      </c>
      <c r="E7672" s="17" t="s">
        <v>601</v>
      </c>
      <c r="F7672" s="17" t="s">
        <v>397</v>
      </c>
      <c r="H7672" s="309">
        <v>35398</v>
      </c>
      <c r="I7672" s="309">
        <v>43373</v>
      </c>
      <c r="J7672" s="17" t="s">
        <v>3888</v>
      </c>
      <c r="L7672" s="17" t="s">
        <v>9682</v>
      </c>
      <c r="N7672" s="17" t="s">
        <v>19</v>
      </c>
      <c r="O7672" s="17" t="s">
        <v>15</v>
      </c>
      <c r="P7672" s="17">
        <v>45356</v>
      </c>
      <c r="AC7672" s="17" t="s">
        <v>3890</v>
      </c>
      <c r="AD7672" s="17" t="s">
        <v>3891</v>
      </c>
      <c r="AF7672" s="17">
        <v>8</v>
      </c>
      <c r="AG7672" s="17">
        <v>2</v>
      </c>
      <c r="AM7672" s="17" t="s">
        <v>218</v>
      </c>
      <c r="AN7672" s="17" t="s">
        <v>9598</v>
      </c>
      <c r="AO7672" s="17">
        <v>3</v>
      </c>
      <c r="AP7672" s="17">
        <v>80</v>
      </c>
      <c r="AQ7672" s="17">
        <v>5</v>
      </c>
      <c r="AT7672" s="17" t="s">
        <v>9082</v>
      </c>
      <c r="DA7672" s="17" t="s">
        <v>3901</v>
      </c>
      <c r="DN7672" s="17">
        <f>COUNTIF(AU7672:DM7672, "X")</f>
        <v>1</v>
      </c>
    </row>
    <row r="7673" spans="1:118" s="17" customFormat="1">
      <c r="A7673" s="17" t="s">
        <v>18365</v>
      </c>
      <c r="B7673" s="17">
        <v>55</v>
      </c>
      <c r="C7673" s="17">
        <v>183901</v>
      </c>
      <c r="D7673" s="17" t="s">
        <v>6192</v>
      </c>
      <c r="E7673" s="17" t="s">
        <v>333</v>
      </c>
      <c r="F7673" s="17" t="s">
        <v>93</v>
      </c>
      <c r="H7673" s="309">
        <v>36529</v>
      </c>
      <c r="I7673" s="309">
        <v>43375</v>
      </c>
      <c r="J7673" s="17" t="s">
        <v>3888</v>
      </c>
      <c r="L7673" s="17" t="s">
        <v>18366</v>
      </c>
      <c r="N7673" s="17" t="s">
        <v>182</v>
      </c>
      <c r="O7673" s="17" t="s">
        <v>15</v>
      </c>
      <c r="P7673" s="17">
        <v>45326</v>
      </c>
      <c r="AF7673" s="17">
        <v>8</v>
      </c>
      <c r="AG7673" s="17">
        <v>2</v>
      </c>
      <c r="AH7673" s="17" t="s">
        <v>11926</v>
      </c>
      <c r="AK7673" s="17" t="s">
        <v>11927</v>
      </c>
      <c r="AM7673" s="17" t="s">
        <v>2614</v>
      </c>
      <c r="AN7673" s="17" t="s">
        <v>18350</v>
      </c>
      <c r="AO7673" s="17">
        <v>3</v>
      </c>
      <c r="AP7673" s="17">
        <v>80</v>
      </c>
      <c r="AQ7673" s="17">
        <v>5</v>
      </c>
      <c r="AR7673" s="17" t="s">
        <v>18351</v>
      </c>
      <c r="AS7673" s="17" t="s">
        <v>18358</v>
      </c>
      <c r="DA7673" s="17" t="s">
        <v>3901</v>
      </c>
      <c r="DN7673" s="17">
        <f>COUNTIF(AU7673:DM7673, "X")</f>
        <v>1</v>
      </c>
    </row>
    <row r="7674" spans="1:118" s="17" customFormat="1">
      <c r="A7674" s="17" t="s">
        <v>12036</v>
      </c>
      <c r="B7674" s="17">
        <v>55</v>
      </c>
      <c r="C7674" s="17">
        <v>183916</v>
      </c>
      <c r="D7674" s="17" t="s">
        <v>887</v>
      </c>
      <c r="E7674" s="17" t="s">
        <v>280</v>
      </c>
      <c r="F7674" s="17" t="s">
        <v>25</v>
      </c>
      <c r="H7674" s="309">
        <v>33242</v>
      </c>
      <c r="I7674" s="309">
        <v>43377</v>
      </c>
      <c r="J7674" s="17" t="s">
        <v>3888</v>
      </c>
      <c r="L7674" s="17" t="s">
        <v>498</v>
      </c>
      <c r="M7674" s="17" t="s">
        <v>888</v>
      </c>
      <c r="N7674" s="17" t="s">
        <v>31</v>
      </c>
      <c r="O7674" s="17" t="s">
        <v>15</v>
      </c>
      <c r="P7674" s="17">
        <v>45373</v>
      </c>
      <c r="AC7674" s="17" t="s">
        <v>9895</v>
      </c>
      <c r="AD7674" s="17" t="s">
        <v>9896</v>
      </c>
      <c r="AF7674" s="17">
        <v>8</v>
      </c>
      <c r="AG7674" s="17">
        <v>2</v>
      </c>
      <c r="AM7674" s="17" t="s">
        <v>227</v>
      </c>
      <c r="AN7674" s="17" t="s">
        <v>11928</v>
      </c>
      <c r="AO7674" s="17">
        <v>3</v>
      </c>
      <c r="AP7674" s="17">
        <v>80</v>
      </c>
      <c r="AQ7674" s="17">
        <v>5</v>
      </c>
      <c r="AR7674" s="17" t="s">
        <v>9898</v>
      </c>
      <c r="AT7674" s="17" t="s">
        <v>11929</v>
      </c>
      <c r="CQ7674" s="17" t="s">
        <v>3901</v>
      </c>
      <c r="DN7674" s="17">
        <f>COUNTIF(AU7674:DM7674, "X")</f>
        <v>1</v>
      </c>
    </row>
    <row r="7675" spans="1:118" s="17" customFormat="1">
      <c r="A7675" s="17" t="s">
        <v>17501</v>
      </c>
      <c r="B7675" s="17">
        <v>55</v>
      </c>
      <c r="C7675" s="17">
        <v>183930</v>
      </c>
      <c r="D7675" s="17" t="s">
        <v>16109</v>
      </c>
      <c r="E7675" s="17" t="s">
        <v>147</v>
      </c>
      <c r="F7675" s="17" t="s">
        <v>73</v>
      </c>
      <c r="G7675" s="17" t="s">
        <v>203</v>
      </c>
      <c r="H7675" s="309">
        <v>30776</v>
      </c>
      <c r="I7675" s="309">
        <v>43357</v>
      </c>
      <c r="J7675" s="17" t="s">
        <v>3888</v>
      </c>
      <c r="L7675" s="17" t="s">
        <v>17502</v>
      </c>
      <c r="N7675" s="17" t="s">
        <v>14</v>
      </c>
      <c r="O7675" s="17" t="s">
        <v>15</v>
      </c>
      <c r="P7675" s="17">
        <v>45371</v>
      </c>
      <c r="AF7675" s="17">
        <v>15</v>
      </c>
      <c r="AG7675" s="17">
        <v>2</v>
      </c>
      <c r="AH7675" s="17" t="s">
        <v>11926</v>
      </c>
      <c r="AK7675" s="17" t="s">
        <v>17298</v>
      </c>
      <c r="AM7675" s="17" t="s">
        <v>88</v>
      </c>
      <c r="AN7675" s="17" t="s">
        <v>17299</v>
      </c>
      <c r="AO7675" s="17">
        <v>3</v>
      </c>
      <c r="AP7675" s="17">
        <v>80</v>
      </c>
      <c r="AQ7675" s="17">
        <v>5</v>
      </c>
      <c r="AR7675" s="17" t="s">
        <v>17300</v>
      </c>
      <c r="DN7675" s="17">
        <f>COUNTIF(AU7675:DM7675, "X")</f>
        <v>0</v>
      </c>
    </row>
    <row r="7676" spans="1:118" s="17" customFormat="1">
      <c r="A7676" s="17" t="s">
        <v>13341</v>
      </c>
      <c r="B7676" s="17">
        <v>55</v>
      </c>
      <c r="C7676" s="17">
        <v>183933</v>
      </c>
      <c r="D7676" s="17" t="s">
        <v>7331</v>
      </c>
      <c r="E7676" s="17" t="s">
        <v>613</v>
      </c>
      <c r="F7676" s="17" t="s">
        <v>93</v>
      </c>
      <c r="H7676" s="309">
        <v>31918</v>
      </c>
      <c r="I7676" s="309">
        <v>43378</v>
      </c>
      <c r="J7676" s="17" t="s">
        <v>3888</v>
      </c>
      <c r="L7676" s="17" t="s">
        <v>13342</v>
      </c>
      <c r="N7676" s="17" t="s">
        <v>31</v>
      </c>
      <c r="O7676" s="17" t="s">
        <v>15</v>
      </c>
      <c r="P7676" s="17">
        <v>45373</v>
      </c>
      <c r="Q7676" s="17">
        <v>2125</v>
      </c>
      <c r="AC7676" s="17" t="s">
        <v>9895</v>
      </c>
      <c r="AD7676" s="17" t="s">
        <v>9896</v>
      </c>
      <c r="AF7676" s="17">
        <v>15</v>
      </c>
      <c r="AG7676" s="17">
        <v>2</v>
      </c>
      <c r="AM7676" s="17" t="s">
        <v>115</v>
      </c>
      <c r="AN7676" s="17" t="s">
        <v>13186</v>
      </c>
      <c r="AO7676" s="17">
        <v>3</v>
      </c>
      <c r="AP7676" s="17">
        <v>80</v>
      </c>
      <c r="AQ7676" s="17">
        <v>5</v>
      </c>
      <c r="AR7676" s="17" t="s">
        <v>9898</v>
      </c>
      <c r="AT7676" s="17" t="s">
        <v>12990</v>
      </c>
      <c r="DA7676" s="17" t="s">
        <v>3901</v>
      </c>
      <c r="DN7676" s="17">
        <f>COUNTIF(AU7676:DM7676, "X")</f>
        <v>1</v>
      </c>
    </row>
    <row r="7677" spans="1:118" s="17" customFormat="1">
      <c r="A7677" s="523" t="s">
        <v>2128</v>
      </c>
      <c r="B7677" s="17">
        <v>55</v>
      </c>
      <c r="C7677" s="17">
        <v>165936</v>
      </c>
      <c r="D7677" s="17" t="s">
        <v>1299</v>
      </c>
      <c r="E7677" s="17" t="s">
        <v>1204</v>
      </c>
      <c r="F7677" s="17" t="s">
        <v>70</v>
      </c>
      <c r="H7677" s="309">
        <v>34985</v>
      </c>
      <c r="I7677" s="309">
        <v>43378</v>
      </c>
      <c r="J7677" s="17" t="s">
        <v>3888</v>
      </c>
      <c r="K7677" s="17" t="s">
        <v>21</v>
      </c>
      <c r="L7677" s="17" t="s">
        <v>1335</v>
      </c>
      <c r="N7677" s="17" t="s">
        <v>205</v>
      </c>
      <c r="O7677" s="17" t="s">
        <v>15</v>
      </c>
      <c r="P7677" s="17">
        <v>45337</v>
      </c>
      <c r="AF7677" s="17">
        <v>8</v>
      </c>
      <c r="AG7677" s="17">
        <v>2</v>
      </c>
      <c r="AI7677" s="17" t="s">
        <v>20542</v>
      </c>
      <c r="AM7677" s="17" t="s">
        <v>259</v>
      </c>
      <c r="AN7677" s="17" t="s">
        <v>23210</v>
      </c>
      <c r="AO7677" s="17">
        <v>3</v>
      </c>
      <c r="AP7677" s="17">
        <v>80</v>
      </c>
      <c r="AQ7677" s="17">
        <v>5</v>
      </c>
      <c r="AR7677" s="17" t="s">
        <v>22585</v>
      </c>
      <c r="AS7677" s="17" t="s">
        <v>23219</v>
      </c>
      <c r="CU7677" s="17" t="s">
        <v>3901</v>
      </c>
      <c r="DA7677" s="17" t="s">
        <v>3901</v>
      </c>
      <c r="DE7677" s="17" t="s">
        <v>21</v>
      </c>
      <c r="DF7677" s="17" t="s">
        <v>3901</v>
      </c>
      <c r="DN7677" s="17">
        <f>COUNTIF(AU7677:DM7677, "X")</f>
        <v>3</v>
      </c>
    </row>
    <row r="7678" spans="1:118" s="17" customFormat="1">
      <c r="A7678" s="523" t="s">
        <v>2086</v>
      </c>
      <c r="B7678" s="17">
        <v>55</v>
      </c>
      <c r="C7678" s="17">
        <v>183935</v>
      </c>
      <c r="D7678" s="17" t="s">
        <v>763</v>
      </c>
      <c r="E7678" s="17" t="s">
        <v>147</v>
      </c>
      <c r="F7678" s="17" t="s">
        <v>229</v>
      </c>
      <c r="H7678" s="309">
        <v>23235</v>
      </c>
      <c r="I7678" s="309">
        <v>43378</v>
      </c>
      <c r="J7678" s="17" t="s">
        <v>3888</v>
      </c>
      <c r="L7678" s="17" t="s">
        <v>1788</v>
      </c>
      <c r="N7678" s="17" t="s">
        <v>14</v>
      </c>
      <c r="O7678" s="17" t="s">
        <v>15</v>
      </c>
      <c r="P7678" s="17">
        <v>45371</v>
      </c>
      <c r="AC7678" s="17" t="s">
        <v>14</v>
      </c>
      <c r="AF7678" s="17">
        <v>15</v>
      </c>
      <c r="AG7678" s="17">
        <v>2</v>
      </c>
      <c r="AI7678" s="17" t="s">
        <v>10178</v>
      </c>
      <c r="AM7678" s="17" t="s">
        <v>193</v>
      </c>
      <c r="AN7678" s="17" t="s">
        <v>10381</v>
      </c>
      <c r="AO7678" s="17">
        <v>3</v>
      </c>
      <c r="AP7678" s="17">
        <v>80</v>
      </c>
      <c r="AQ7678" s="17">
        <v>5</v>
      </c>
      <c r="AR7678" s="17" t="s">
        <v>10180</v>
      </c>
      <c r="BD7678" s="17" t="s">
        <v>3901</v>
      </c>
      <c r="BK7678" s="17" t="s">
        <v>3901</v>
      </c>
      <c r="BS7678" s="17" t="s">
        <v>3901</v>
      </c>
      <c r="CC7678" s="17" t="s">
        <v>3901</v>
      </c>
      <c r="CF7678" s="17" t="s">
        <v>3901</v>
      </c>
      <c r="CH7678" s="17" t="s">
        <v>3901</v>
      </c>
      <c r="DN7678" s="17">
        <f>COUNTIF(AU7678:DM7678, "X")</f>
        <v>6</v>
      </c>
    </row>
    <row r="7679" spans="1:118" s="17" customFormat="1">
      <c r="A7679" s="523" t="s">
        <v>1322</v>
      </c>
      <c r="B7679" s="17">
        <v>55</v>
      </c>
      <c r="C7679" s="17">
        <v>183937</v>
      </c>
      <c r="D7679" s="17" t="s">
        <v>787</v>
      </c>
      <c r="E7679" s="17" t="s">
        <v>1323</v>
      </c>
      <c r="F7679" s="17" t="s">
        <v>147</v>
      </c>
      <c r="H7679" s="309">
        <v>36753</v>
      </c>
      <c r="I7679" s="309">
        <v>43378</v>
      </c>
      <c r="J7679" s="17" t="s">
        <v>3888</v>
      </c>
      <c r="L7679" s="17" t="s">
        <v>788</v>
      </c>
      <c r="N7679" s="17" t="s">
        <v>14</v>
      </c>
      <c r="O7679" s="17" t="s">
        <v>15</v>
      </c>
      <c r="P7679" s="17">
        <v>45371</v>
      </c>
      <c r="AC7679" s="17" t="s">
        <v>14</v>
      </c>
      <c r="AF7679" s="17">
        <v>15</v>
      </c>
      <c r="AG7679" s="17">
        <v>2</v>
      </c>
      <c r="AI7679" s="17" t="s">
        <v>10178</v>
      </c>
      <c r="AM7679" s="17" t="s">
        <v>151</v>
      </c>
      <c r="AN7679" s="17" t="s">
        <v>11216</v>
      </c>
      <c r="AO7679" s="17">
        <v>3</v>
      </c>
      <c r="AP7679" s="17">
        <v>80</v>
      </c>
      <c r="AQ7679" s="17">
        <v>5</v>
      </c>
      <c r="AR7679" s="17" t="s">
        <v>10180</v>
      </c>
      <c r="DF7679" s="17" t="s">
        <v>3901</v>
      </c>
      <c r="DN7679" s="17">
        <f>COUNTIF(AU7679:DM7679, "X")</f>
        <v>1</v>
      </c>
    </row>
    <row r="7680" spans="1:118" s="17" customFormat="1">
      <c r="A7680" s="17" t="s">
        <v>20536</v>
      </c>
      <c r="B7680" s="17">
        <v>55</v>
      </c>
      <c r="C7680" s="17">
        <v>183940</v>
      </c>
      <c r="D7680" s="17" t="s">
        <v>20537</v>
      </c>
      <c r="E7680" s="17" t="s">
        <v>523</v>
      </c>
      <c r="F7680" s="17" t="s">
        <v>56</v>
      </c>
      <c r="H7680" s="309">
        <v>36795</v>
      </c>
      <c r="I7680" s="309">
        <v>43378</v>
      </c>
      <c r="J7680" s="17" t="s">
        <v>3888</v>
      </c>
      <c r="L7680" s="17" t="s">
        <v>20538</v>
      </c>
      <c r="N7680" s="17" t="s">
        <v>14</v>
      </c>
      <c r="O7680" s="17" t="s">
        <v>15</v>
      </c>
      <c r="P7680" s="17">
        <v>45371</v>
      </c>
      <c r="AF7680" s="17">
        <v>8</v>
      </c>
      <c r="AG7680" s="17">
        <v>2</v>
      </c>
      <c r="AI7680" s="17" t="s">
        <v>10178</v>
      </c>
      <c r="AM7680" s="17" t="s">
        <v>94</v>
      </c>
      <c r="AN7680" s="17" t="s">
        <v>20471</v>
      </c>
      <c r="AO7680" s="17">
        <v>3</v>
      </c>
      <c r="AP7680" s="17">
        <v>80</v>
      </c>
      <c r="AQ7680" s="17">
        <v>5</v>
      </c>
      <c r="AR7680" s="17" t="s">
        <v>10180</v>
      </c>
      <c r="DN7680" s="17">
        <f>COUNTIF(AU7680:DM7680, "X")</f>
        <v>0</v>
      </c>
    </row>
    <row r="7681" spans="1:118" s="17" customFormat="1">
      <c r="A7681" s="523" t="s">
        <v>1329</v>
      </c>
      <c r="B7681" s="17">
        <v>55</v>
      </c>
      <c r="C7681" s="17">
        <v>183953</v>
      </c>
      <c r="D7681" s="17" t="s">
        <v>1254</v>
      </c>
      <c r="E7681" s="17" t="s">
        <v>532</v>
      </c>
      <c r="F7681" s="17" t="s">
        <v>467</v>
      </c>
      <c r="H7681" s="309">
        <v>36669</v>
      </c>
      <c r="I7681" s="309">
        <v>43378</v>
      </c>
      <c r="J7681" s="17" t="s">
        <v>3888</v>
      </c>
      <c r="L7681" s="17" t="s">
        <v>1255</v>
      </c>
      <c r="N7681" s="17" t="s">
        <v>14</v>
      </c>
      <c r="O7681" s="17" t="s">
        <v>15</v>
      </c>
      <c r="P7681" s="17">
        <v>45371</v>
      </c>
      <c r="AC7681" s="17" t="s">
        <v>14</v>
      </c>
      <c r="AF7681" s="17">
        <v>15</v>
      </c>
      <c r="AG7681" s="17">
        <v>2</v>
      </c>
      <c r="AI7681" s="17" t="s">
        <v>10178</v>
      </c>
      <c r="AM7681" s="17" t="s">
        <v>213</v>
      </c>
      <c r="AN7681" s="17" t="s">
        <v>17092</v>
      </c>
      <c r="AO7681" s="17">
        <v>3</v>
      </c>
      <c r="AP7681" s="17">
        <v>80</v>
      </c>
      <c r="AQ7681" s="17">
        <v>5</v>
      </c>
      <c r="AR7681" s="17" t="s">
        <v>10180</v>
      </c>
      <c r="DA7681" s="17" t="s">
        <v>3901</v>
      </c>
      <c r="DN7681" s="17">
        <f>COUNTIF(AU7681:DM7681, "X")</f>
        <v>1</v>
      </c>
    </row>
    <row r="7682" spans="1:118" s="17" customFormat="1">
      <c r="A7682" s="17" t="s">
        <v>15133</v>
      </c>
      <c r="B7682" s="17">
        <v>55</v>
      </c>
      <c r="C7682" s="17">
        <v>183959</v>
      </c>
      <c r="D7682" s="17" t="s">
        <v>6868</v>
      </c>
      <c r="E7682" s="17" t="s">
        <v>429</v>
      </c>
      <c r="F7682" s="17" t="s">
        <v>15134</v>
      </c>
      <c r="H7682" s="309">
        <v>36822</v>
      </c>
      <c r="I7682" s="309">
        <v>43379</v>
      </c>
      <c r="J7682" s="17" t="s">
        <v>3888</v>
      </c>
      <c r="L7682" s="17" t="s">
        <v>15135</v>
      </c>
      <c r="N7682" s="17" t="s">
        <v>31</v>
      </c>
      <c r="O7682" s="17" t="s">
        <v>15</v>
      </c>
      <c r="P7682" s="17">
        <v>45373</v>
      </c>
      <c r="AC7682" s="17" t="s">
        <v>9895</v>
      </c>
      <c r="AD7682" s="17" t="s">
        <v>9896</v>
      </c>
      <c r="AF7682" s="17">
        <v>15</v>
      </c>
      <c r="AG7682" s="17">
        <v>2</v>
      </c>
      <c r="AM7682" s="17" t="s">
        <v>62</v>
      </c>
      <c r="AN7682" s="17" t="s">
        <v>15056</v>
      </c>
      <c r="AO7682" s="17">
        <v>3</v>
      </c>
      <c r="AP7682" s="17">
        <v>80</v>
      </c>
      <c r="AQ7682" s="17">
        <v>5</v>
      </c>
      <c r="AR7682" s="17" t="s">
        <v>9898</v>
      </c>
      <c r="AT7682" s="17" t="s">
        <v>15057</v>
      </c>
      <c r="DN7682" s="17">
        <f>COUNTIF(AU7682:DM7682, "X")</f>
        <v>0</v>
      </c>
    </row>
    <row r="7683" spans="1:118" s="17" customFormat="1">
      <c r="A7683" s="17" t="s">
        <v>11130</v>
      </c>
      <c r="B7683" s="17">
        <v>55</v>
      </c>
      <c r="C7683" s="17">
        <v>183962</v>
      </c>
      <c r="D7683" s="17" t="s">
        <v>4285</v>
      </c>
      <c r="E7683" s="17" t="s">
        <v>338</v>
      </c>
      <c r="F7683" s="17" t="s">
        <v>22</v>
      </c>
      <c r="H7683" s="309">
        <v>36756</v>
      </c>
      <c r="I7683" s="309">
        <v>43378</v>
      </c>
      <c r="J7683" s="17" t="s">
        <v>3888</v>
      </c>
      <c r="L7683" s="17" t="s">
        <v>10835</v>
      </c>
      <c r="N7683" s="17" t="s">
        <v>14</v>
      </c>
      <c r="O7683" s="17" t="s">
        <v>15</v>
      </c>
      <c r="P7683" s="17">
        <v>45371</v>
      </c>
      <c r="AC7683" s="17" t="s">
        <v>14</v>
      </c>
      <c r="AF7683" s="17">
        <v>15</v>
      </c>
      <c r="AG7683" s="17">
        <v>2</v>
      </c>
      <c r="AI7683" s="17" t="s">
        <v>10178</v>
      </c>
      <c r="AM7683" s="17" t="s">
        <v>16</v>
      </c>
      <c r="AN7683" s="17" t="s">
        <v>10763</v>
      </c>
      <c r="AO7683" s="17">
        <v>3</v>
      </c>
      <c r="AP7683" s="17">
        <v>80</v>
      </c>
      <c r="AQ7683" s="17">
        <v>5</v>
      </c>
      <c r="AR7683" s="17" t="s">
        <v>10180</v>
      </c>
      <c r="DF7683" s="17" t="s">
        <v>3901</v>
      </c>
      <c r="DN7683" s="17">
        <f>COUNTIF(AU7683:DM7683, "X")</f>
        <v>1</v>
      </c>
    </row>
    <row r="7684" spans="1:118" s="17" customFormat="1">
      <c r="A7684" s="17" t="s">
        <v>19800</v>
      </c>
      <c r="B7684" s="17">
        <v>55</v>
      </c>
      <c r="C7684" s="17">
        <v>183973</v>
      </c>
      <c r="D7684" s="17" t="s">
        <v>19801</v>
      </c>
      <c r="E7684" s="17" t="s">
        <v>10004</v>
      </c>
      <c r="H7684" s="309">
        <v>24600</v>
      </c>
      <c r="I7684" s="309">
        <v>43380</v>
      </c>
      <c r="J7684" s="17" t="s">
        <v>3888</v>
      </c>
      <c r="L7684" s="17" t="s">
        <v>19802</v>
      </c>
      <c r="N7684" s="17" t="s">
        <v>14</v>
      </c>
      <c r="O7684" s="17" t="s">
        <v>15</v>
      </c>
      <c r="P7684" s="17">
        <v>45371</v>
      </c>
      <c r="AF7684" s="17">
        <v>8</v>
      </c>
      <c r="AG7684" s="17">
        <v>2</v>
      </c>
      <c r="AI7684" s="17" t="s">
        <v>10178</v>
      </c>
      <c r="AM7684" s="17" t="s">
        <v>219</v>
      </c>
      <c r="AN7684" s="17" t="s">
        <v>19675</v>
      </c>
      <c r="AO7684" s="17">
        <v>3</v>
      </c>
      <c r="AP7684" s="17">
        <v>80</v>
      </c>
      <c r="AQ7684" s="17">
        <v>5</v>
      </c>
      <c r="AR7684" s="17" t="s">
        <v>10180</v>
      </c>
      <c r="DA7684" s="17" t="s">
        <v>3901</v>
      </c>
      <c r="DN7684" s="17">
        <f>COUNTIF(AU7684:DM7684, "X")</f>
        <v>1</v>
      </c>
    </row>
    <row r="7685" spans="1:118" s="17" customFormat="1">
      <c r="A7685" s="17" t="s">
        <v>14142</v>
      </c>
      <c r="B7685" s="17">
        <v>55</v>
      </c>
      <c r="C7685" s="17">
        <v>183986</v>
      </c>
      <c r="D7685" s="17" t="s">
        <v>339</v>
      </c>
      <c r="E7685" s="17" t="s">
        <v>14143</v>
      </c>
      <c r="F7685" s="17" t="s">
        <v>12</v>
      </c>
      <c r="H7685" s="309">
        <v>36086</v>
      </c>
      <c r="I7685" s="309">
        <v>43380</v>
      </c>
      <c r="J7685" s="17" t="s">
        <v>3888</v>
      </c>
      <c r="L7685" s="17" t="s">
        <v>14144</v>
      </c>
      <c r="N7685" s="17" t="s">
        <v>31</v>
      </c>
      <c r="O7685" s="17" t="s">
        <v>15</v>
      </c>
      <c r="P7685" s="17">
        <v>45373</v>
      </c>
      <c r="Q7685" s="17">
        <v>3430</v>
      </c>
      <c r="AC7685" s="17" t="s">
        <v>9895</v>
      </c>
      <c r="AD7685" s="17" t="s">
        <v>9896</v>
      </c>
      <c r="AF7685" s="17">
        <v>15</v>
      </c>
      <c r="AG7685" s="17">
        <v>2</v>
      </c>
      <c r="AM7685" s="17" t="s">
        <v>240</v>
      </c>
      <c r="AN7685" s="17" t="s">
        <v>13567</v>
      </c>
      <c r="AO7685" s="17">
        <v>3</v>
      </c>
      <c r="AP7685" s="17">
        <v>80</v>
      </c>
      <c r="AQ7685" s="17">
        <v>5</v>
      </c>
      <c r="AR7685" s="17" t="s">
        <v>9898</v>
      </c>
      <c r="AT7685" s="17" t="s">
        <v>12990</v>
      </c>
      <c r="DF7685" s="17" t="s">
        <v>3901</v>
      </c>
      <c r="DN7685" s="17">
        <f>COUNTIF(AU7685:DM7685, "X")</f>
        <v>1</v>
      </c>
    </row>
    <row r="7686" spans="1:118" s="17" customFormat="1">
      <c r="A7686" s="17" t="s">
        <v>25287</v>
      </c>
      <c r="B7686" s="17">
        <v>55</v>
      </c>
      <c r="C7686" s="17">
        <v>183990</v>
      </c>
      <c r="D7686" s="17" t="s">
        <v>25288</v>
      </c>
      <c r="E7686" s="17" t="s">
        <v>9244</v>
      </c>
      <c r="F7686" s="17" t="s">
        <v>537</v>
      </c>
      <c r="H7686" s="309">
        <v>34227</v>
      </c>
      <c r="I7686" s="309">
        <v>43378</v>
      </c>
      <c r="J7686" s="17" t="s">
        <v>3888</v>
      </c>
      <c r="L7686" s="17" t="s">
        <v>25289</v>
      </c>
      <c r="N7686" s="17" t="s">
        <v>31</v>
      </c>
      <c r="O7686" s="17" t="s">
        <v>15</v>
      </c>
      <c r="P7686" s="17">
        <v>45373</v>
      </c>
      <c r="Q7686" s="17">
        <v>4613</v>
      </c>
      <c r="AC7686" s="17" t="s">
        <v>9895</v>
      </c>
      <c r="AD7686" s="17" t="s">
        <v>9896</v>
      </c>
      <c r="AF7686" s="17">
        <v>15</v>
      </c>
      <c r="AG7686" s="17">
        <v>2</v>
      </c>
      <c r="AM7686" s="17" t="s">
        <v>67</v>
      </c>
      <c r="AN7686" s="17" t="s">
        <v>25087</v>
      </c>
      <c r="AO7686" s="17">
        <v>3</v>
      </c>
      <c r="AP7686" s="17">
        <v>80</v>
      </c>
      <c r="AQ7686" s="17">
        <v>5</v>
      </c>
      <c r="AR7686" s="17" t="s">
        <v>9898</v>
      </c>
      <c r="AT7686" s="17" t="s">
        <v>16072</v>
      </c>
      <c r="DN7686" s="17">
        <f>COUNTIF(AU7686:DM7686, "X")</f>
        <v>0</v>
      </c>
    </row>
    <row r="7687" spans="1:118" s="17" customFormat="1">
      <c r="A7687" s="17" t="s">
        <v>11449</v>
      </c>
      <c r="B7687" s="17">
        <v>55</v>
      </c>
      <c r="C7687" s="17">
        <v>184005</v>
      </c>
      <c r="D7687" s="17" t="s">
        <v>11450</v>
      </c>
      <c r="E7687" s="17" t="s">
        <v>230</v>
      </c>
      <c r="F7687" s="17" t="s">
        <v>289</v>
      </c>
      <c r="H7687" s="309">
        <v>36714</v>
      </c>
      <c r="I7687" s="309">
        <v>43382</v>
      </c>
      <c r="J7687" s="17" t="s">
        <v>3888</v>
      </c>
      <c r="L7687" s="17" t="s">
        <v>11451</v>
      </c>
      <c r="N7687" s="17" t="s">
        <v>14</v>
      </c>
      <c r="O7687" s="17" t="s">
        <v>15</v>
      </c>
      <c r="P7687" s="17">
        <v>45371</v>
      </c>
      <c r="AC7687" s="17" t="s">
        <v>14</v>
      </c>
      <c r="AF7687" s="17">
        <v>15</v>
      </c>
      <c r="AG7687" s="17">
        <v>2</v>
      </c>
      <c r="AI7687" s="17" t="s">
        <v>10178</v>
      </c>
      <c r="AM7687" s="17" t="s">
        <v>151</v>
      </c>
      <c r="AN7687" s="17" t="s">
        <v>11216</v>
      </c>
      <c r="AO7687" s="17">
        <v>3</v>
      </c>
      <c r="AP7687" s="17">
        <v>80</v>
      </c>
      <c r="AQ7687" s="17">
        <v>5</v>
      </c>
      <c r="AR7687" s="17" t="s">
        <v>10180</v>
      </c>
      <c r="DA7687" s="17" t="s">
        <v>3901</v>
      </c>
      <c r="DN7687" s="17">
        <f>COUNTIF(AU7687:DM7687, "X")</f>
        <v>1</v>
      </c>
    </row>
    <row r="7688" spans="1:118" s="17" customFormat="1">
      <c r="A7688" s="17" t="s">
        <v>24171</v>
      </c>
      <c r="B7688" s="17">
        <v>55</v>
      </c>
      <c r="C7688" s="17">
        <v>184014</v>
      </c>
      <c r="D7688" s="17" t="s">
        <v>5007</v>
      </c>
      <c r="E7688" s="17" t="s">
        <v>315</v>
      </c>
      <c r="F7688" s="17" t="s">
        <v>56</v>
      </c>
      <c r="H7688" s="309">
        <v>25653</v>
      </c>
      <c r="I7688" s="309">
        <v>43381</v>
      </c>
      <c r="J7688" s="17" t="s">
        <v>3888</v>
      </c>
      <c r="L7688" s="17" t="s">
        <v>24172</v>
      </c>
      <c r="N7688" s="17" t="s">
        <v>126</v>
      </c>
      <c r="O7688" s="17" t="s">
        <v>15</v>
      </c>
      <c r="P7688" s="17">
        <v>45383</v>
      </c>
      <c r="AF7688" s="17">
        <v>8</v>
      </c>
      <c r="AG7688" s="17">
        <v>2</v>
      </c>
      <c r="AI7688" s="17" t="s">
        <v>20542</v>
      </c>
      <c r="AM7688" s="17" t="s">
        <v>239</v>
      </c>
      <c r="AN7688" s="17" t="s">
        <v>24146</v>
      </c>
      <c r="AO7688" s="17">
        <v>3</v>
      </c>
      <c r="AP7688" s="17">
        <v>80</v>
      </c>
      <c r="AQ7688" s="17">
        <v>5</v>
      </c>
      <c r="AR7688" s="17" t="s">
        <v>22585</v>
      </c>
      <c r="AS7688" s="17" t="s">
        <v>23503</v>
      </c>
      <c r="BS7688" s="17" t="s">
        <v>3901</v>
      </c>
      <c r="CR7688" s="17" t="s">
        <v>21</v>
      </c>
      <c r="CU7688" s="17" t="s">
        <v>3901</v>
      </c>
      <c r="DA7688" s="17" t="s">
        <v>3901</v>
      </c>
      <c r="DF7688" s="17" t="s">
        <v>3901</v>
      </c>
      <c r="DN7688" s="17">
        <f>COUNTIF(AU7688:DM7688, "X")</f>
        <v>4</v>
      </c>
    </row>
    <row r="7689" spans="1:118" s="17" customFormat="1">
      <c r="A7689" s="17" t="s">
        <v>23449</v>
      </c>
      <c r="B7689" s="17">
        <v>55</v>
      </c>
      <c r="C7689" s="17">
        <v>184027</v>
      </c>
      <c r="D7689" s="17" t="s">
        <v>490</v>
      </c>
      <c r="E7689" s="17" t="s">
        <v>9333</v>
      </c>
      <c r="F7689" s="17" t="s">
        <v>5207</v>
      </c>
      <c r="H7689" s="309">
        <v>36754</v>
      </c>
      <c r="I7689" s="309">
        <v>43381</v>
      </c>
      <c r="J7689" s="17" t="s">
        <v>3888</v>
      </c>
      <c r="L7689" s="17" t="s">
        <v>23450</v>
      </c>
      <c r="N7689" s="17" t="s">
        <v>126</v>
      </c>
      <c r="O7689" s="17" t="s">
        <v>15</v>
      </c>
      <c r="P7689" s="17">
        <v>45383</v>
      </c>
      <c r="AF7689" s="17">
        <v>8</v>
      </c>
      <c r="AG7689" s="17">
        <v>2</v>
      </c>
      <c r="AI7689" s="17" t="s">
        <v>20542</v>
      </c>
      <c r="AM7689" s="17" t="s">
        <v>256</v>
      </c>
      <c r="AN7689" s="17" t="s">
        <v>23381</v>
      </c>
      <c r="AO7689" s="17">
        <v>3</v>
      </c>
      <c r="AP7689" s="17">
        <v>80</v>
      </c>
      <c r="AQ7689" s="17">
        <v>5</v>
      </c>
      <c r="AR7689" s="17" t="s">
        <v>22585</v>
      </c>
      <c r="DA7689" s="17" t="s">
        <v>3901</v>
      </c>
      <c r="DN7689" s="17">
        <f>COUNTIF(AU7689:DM7689, "X")</f>
        <v>1</v>
      </c>
    </row>
    <row r="7690" spans="1:118" s="17" customFormat="1">
      <c r="A7690" s="17" t="s">
        <v>4781</v>
      </c>
      <c r="B7690" s="17">
        <v>55</v>
      </c>
      <c r="C7690" s="17">
        <v>184026</v>
      </c>
      <c r="D7690" s="17" t="s">
        <v>1218</v>
      </c>
      <c r="E7690" s="17" t="s">
        <v>392</v>
      </c>
      <c r="F7690" s="17" t="s">
        <v>22</v>
      </c>
      <c r="H7690" s="309">
        <v>26983</v>
      </c>
      <c r="I7690" s="309">
        <v>43381</v>
      </c>
      <c r="J7690" s="17" t="s">
        <v>3888</v>
      </c>
      <c r="L7690" s="17" t="s">
        <v>4782</v>
      </c>
      <c r="N7690" s="17" t="s">
        <v>19</v>
      </c>
      <c r="O7690" s="17" t="s">
        <v>15</v>
      </c>
      <c r="P7690" s="17">
        <v>45356</v>
      </c>
      <c r="AC7690" s="17" t="s">
        <v>3890</v>
      </c>
      <c r="AD7690" s="17" t="s">
        <v>3891</v>
      </c>
      <c r="AF7690" s="17">
        <v>8</v>
      </c>
      <c r="AG7690" s="17">
        <v>2</v>
      </c>
      <c r="AM7690" s="17" t="s">
        <v>2602</v>
      </c>
      <c r="AN7690" s="17" t="s">
        <v>4371</v>
      </c>
      <c r="AO7690" s="17">
        <v>3</v>
      </c>
      <c r="AP7690" s="17">
        <v>80</v>
      </c>
      <c r="AQ7690" s="17">
        <v>5</v>
      </c>
      <c r="AT7690" s="17" t="s">
        <v>3893</v>
      </c>
      <c r="DN7690" s="17">
        <f>COUNTIF(AU7690:DM7690, "X")</f>
        <v>0</v>
      </c>
    </row>
    <row r="7691" spans="1:118" s="17" customFormat="1">
      <c r="A7691" s="17" t="s">
        <v>15656</v>
      </c>
      <c r="B7691" s="17">
        <v>55</v>
      </c>
      <c r="C7691" s="17">
        <v>184033</v>
      </c>
      <c r="D7691" s="17" t="s">
        <v>15657</v>
      </c>
      <c r="E7691" s="17" t="s">
        <v>116</v>
      </c>
      <c r="F7691" s="17" t="s">
        <v>48</v>
      </c>
      <c r="H7691" s="309">
        <v>21306</v>
      </c>
      <c r="I7691" s="309">
        <v>43382</v>
      </c>
      <c r="J7691" s="17" t="s">
        <v>3888</v>
      </c>
      <c r="L7691" s="17" t="s">
        <v>15658</v>
      </c>
      <c r="M7691" s="17" t="s">
        <v>97</v>
      </c>
      <c r="N7691" s="17" t="s">
        <v>31</v>
      </c>
      <c r="O7691" s="17" t="s">
        <v>15</v>
      </c>
      <c r="P7691" s="17">
        <v>45373</v>
      </c>
      <c r="AC7691" s="17" t="s">
        <v>9895</v>
      </c>
      <c r="AD7691" s="17" t="s">
        <v>9896</v>
      </c>
      <c r="AF7691" s="17">
        <v>8</v>
      </c>
      <c r="AG7691" s="17">
        <v>2</v>
      </c>
      <c r="AM7691" s="17" t="s">
        <v>121</v>
      </c>
      <c r="AN7691" s="17" t="s">
        <v>15516</v>
      </c>
      <c r="AO7691" s="17">
        <v>3</v>
      </c>
      <c r="AP7691" s="17">
        <v>80</v>
      </c>
      <c r="AQ7691" s="17">
        <v>5</v>
      </c>
      <c r="AR7691" s="17" t="s">
        <v>9898</v>
      </c>
      <c r="AT7691" s="17" t="s">
        <v>15057</v>
      </c>
      <c r="CH7691" s="17" t="s">
        <v>3901</v>
      </c>
      <c r="DN7691" s="17">
        <f>COUNTIF(AU7691:DM7691, "X")</f>
        <v>1</v>
      </c>
    </row>
    <row r="7692" spans="1:118" s="17" customFormat="1">
      <c r="A7692" s="17" t="s">
        <v>23063</v>
      </c>
      <c r="B7692" s="17">
        <v>55</v>
      </c>
      <c r="C7692" s="17">
        <v>151979</v>
      </c>
      <c r="D7692" s="17" t="s">
        <v>236</v>
      </c>
      <c r="E7692" s="17" t="s">
        <v>212</v>
      </c>
      <c r="F7692" s="17" t="s">
        <v>122</v>
      </c>
      <c r="H7692" s="309">
        <v>26404</v>
      </c>
      <c r="I7692" s="309">
        <v>43381</v>
      </c>
      <c r="J7692" s="17" t="s">
        <v>3888</v>
      </c>
      <c r="L7692" s="17" t="s">
        <v>23064</v>
      </c>
      <c r="N7692" s="17" t="s">
        <v>89</v>
      </c>
      <c r="O7692" s="17" t="s">
        <v>15</v>
      </c>
      <c r="P7692" s="17">
        <v>45339</v>
      </c>
      <c r="AF7692" s="17">
        <v>8</v>
      </c>
      <c r="AG7692" s="17">
        <v>2</v>
      </c>
      <c r="AI7692" s="17" t="s">
        <v>20542</v>
      </c>
      <c r="AM7692" s="17" t="s">
        <v>90</v>
      </c>
      <c r="AN7692" s="17" t="s">
        <v>23025</v>
      </c>
      <c r="AO7692" s="17">
        <v>3</v>
      </c>
      <c r="AP7692" s="17">
        <v>80</v>
      </c>
      <c r="AQ7692" s="17">
        <v>5</v>
      </c>
      <c r="AR7692" s="17" t="s">
        <v>22585</v>
      </c>
      <c r="BD7692" s="17" t="s">
        <v>3901</v>
      </c>
      <c r="CU7692" s="17" t="s">
        <v>3901</v>
      </c>
      <c r="CY7692" s="17" t="s">
        <v>21</v>
      </c>
      <c r="DA7692" s="17" t="s">
        <v>3901</v>
      </c>
      <c r="DN7692" s="17">
        <f>COUNTIF(AU7692:DM7692, "X")</f>
        <v>3</v>
      </c>
    </row>
    <row r="7693" spans="1:118" s="17" customFormat="1">
      <c r="A7693" s="17" t="s">
        <v>7053</v>
      </c>
      <c r="B7693" s="17">
        <v>55</v>
      </c>
      <c r="C7693" s="17">
        <v>184040</v>
      </c>
      <c r="D7693" s="17" t="s">
        <v>7054</v>
      </c>
      <c r="E7693" s="17" t="s">
        <v>149</v>
      </c>
      <c r="F7693" s="17" t="s">
        <v>43</v>
      </c>
      <c r="H7693" s="309">
        <v>23223</v>
      </c>
      <c r="I7693" s="309">
        <v>43381</v>
      </c>
      <c r="J7693" s="17" t="s">
        <v>3888</v>
      </c>
      <c r="L7693" s="17" t="s">
        <v>7055</v>
      </c>
      <c r="N7693" s="17" t="s">
        <v>19</v>
      </c>
      <c r="O7693" s="17" t="s">
        <v>15</v>
      </c>
      <c r="P7693" s="17">
        <v>45356</v>
      </c>
      <c r="AC7693" s="17" t="s">
        <v>3890</v>
      </c>
      <c r="AD7693" s="17" t="s">
        <v>3891</v>
      </c>
      <c r="AF7693" s="17">
        <v>15</v>
      </c>
      <c r="AG7693" s="17">
        <v>2</v>
      </c>
      <c r="AM7693" s="17" t="s">
        <v>248</v>
      </c>
      <c r="AN7693" s="17" t="s">
        <v>6588</v>
      </c>
      <c r="AO7693" s="17">
        <v>3</v>
      </c>
      <c r="AP7693" s="17">
        <v>80</v>
      </c>
      <c r="AQ7693" s="17">
        <v>5</v>
      </c>
      <c r="AT7693" s="17" t="s">
        <v>6589</v>
      </c>
      <c r="DA7693" s="17" t="s">
        <v>3901</v>
      </c>
      <c r="DF7693" s="17" t="s">
        <v>3901</v>
      </c>
      <c r="DN7693" s="17">
        <f>COUNTIF(AU7693:DM7693, "X")</f>
        <v>2</v>
      </c>
    </row>
    <row r="7694" spans="1:118" s="17" customFormat="1">
      <c r="A7694" s="17" t="s">
        <v>25363</v>
      </c>
      <c r="B7694" s="17">
        <v>55</v>
      </c>
      <c r="C7694" s="17">
        <v>184044</v>
      </c>
      <c r="D7694" s="17" t="s">
        <v>25364</v>
      </c>
      <c r="E7694" s="17" t="s">
        <v>130</v>
      </c>
      <c r="F7694" s="17" t="s">
        <v>162</v>
      </c>
      <c r="H7694" s="309">
        <v>27058</v>
      </c>
      <c r="I7694" s="309">
        <v>43381</v>
      </c>
      <c r="J7694" s="17" t="s">
        <v>3888</v>
      </c>
      <c r="L7694" s="17" t="s">
        <v>917</v>
      </c>
      <c r="M7694" s="17" t="s">
        <v>653</v>
      </c>
      <c r="N7694" s="17" t="s">
        <v>31</v>
      </c>
      <c r="O7694" s="17" t="s">
        <v>15</v>
      </c>
      <c r="P7694" s="17">
        <v>45373</v>
      </c>
      <c r="AC7694" s="17" t="s">
        <v>9895</v>
      </c>
      <c r="AD7694" s="17" t="s">
        <v>9896</v>
      </c>
      <c r="AF7694" s="17">
        <v>8</v>
      </c>
      <c r="AG7694" s="17">
        <v>2</v>
      </c>
      <c r="AM7694" s="17" t="s">
        <v>67</v>
      </c>
      <c r="AN7694" s="17" t="s">
        <v>25087</v>
      </c>
      <c r="AO7694" s="17">
        <v>3</v>
      </c>
      <c r="AP7694" s="17">
        <v>80</v>
      </c>
      <c r="AQ7694" s="17">
        <v>5</v>
      </c>
      <c r="AR7694" s="17" t="s">
        <v>9898</v>
      </c>
      <c r="AT7694" s="17" t="s">
        <v>16072</v>
      </c>
      <c r="DA7694" s="17" t="s">
        <v>3901</v>
      </c>
      <c r="DN7694" s="17">
        <f>COUNTIF(AU7694:DM7694, "X")</f>
        <v>1</v>
      </c>
    </row>
    <row r="7695" spans="1:118" s="17" customFormat="1">
      <c r="A7695" s="17" t="s">
        <v>16641</v>
      </c>
      <c r="B7695" s="17">
        <v>55</v>
      </c>
      <c r="C7695" s="17">
        <v>184054</v>
      </c>
      <c r="D7695" s="17" t="s">
        <v>16642</v>
      </c>
      <c r="E7695" s="17" t="s">
        <v>324</v>
      </c>
      <c r="F7695" s="17" t="s">
        <v>104</v>
      </c>
      <c r="H7695" s="309">
        <v>33255</v>
      </c>
      <c r="I7695" s="309">
        <v>43382</v>
      </c>
      <c r="J7695" s="17" t="s">
        <v>3888</v>
      </c>
      <c r="L7695" s="17" t="s">
        <v>408</v>
      </c>
      <c r="M7695" s="17" t="s">
        <v>14290</v>
      </c>
      <c r="N7695" s="17" t="s">
        <v>31</v>
      </c>
      <c r="O7695" s="17" t="s">
        <v>15</v>
      </c>
      <c r="P7695" s="17">
        <v>45373</v>
      </c>
      <c r="AC7695" s="17" t="s">
        <v>9895</v>
      </c>
      <c r="AD7695" s="17" t="s">
        <v>9896</v>
      </c>
      <c r="AF7695" s="17">
        <v>8</v>
      </c>
      <c r="AG7695" s="17">
        <v>2</v>
      </c>
      <c r="AM7695" s="17" t="s">
        <v>41</v>
      </c>
      <c r="AN7695" s="17" t="s">
        <v>16339</v>
      </c>
      <c r="AO7695" s="17">
        <v>3</v>
      </c>
      <c r="AP7695" s="17">
        <v>80</v>
      </c>
      <c r="AQ7695" s="17">
        <v>5</v>
      </c>
      <c r="AR7695" s="17" t="s">
        <v>9898</v>
      </c>
      <c r="AT7695" s="17" t="s">
        <v>16072</v>
      </c>
      <c r="DF7695" s="17" t="s">
        <v>3901</v>
      </c>
      <c r="DN7695" s="17">
        <f>COUNTIF(AU7695:DM7695, "X")</f>
        <v>1</v>
      </c>
    </row>
    <row r="7696" spans="1:118" s="17" customFormat="1">
      <c r="A7696" s="17" t="s">
        <v>21644</v>
      </c>
      <c r="B7696" s="17">
        <v>55</v>
      </c>
      <c r="C7696" s="17">
        <v>184066</v>
      </c>
      <c r="D7696" s="17" t="s">
        <v>21645</v>
      </c>
      <c r="E7696" s="17" t="s">
        <v>842</v>
      </c>
      <c r="F7696" s="17" t="s">
        <v>17</v>
      </c>
      <c r="H7696" s="309">
        <v>36383</v>
      </c>
      <c r="I7696" s="309">
        <v>43382</v>
      </c>
      <c r="J7696" s="17" t="s">
        <v>3888</v>
      </c>
      <c r="L7696" s="17" t="s">
        <v>21646</v>
      </c>
      <c r="N7696" s="17" t="s">
        <v>26</v>
      </c>
      <c r="O7696" s="17" t="s">
        <v>15</v>
      </c>
      <c r="P7696" s="17">
        <v>45318</v>
      </c>
      <c r="AF7696" s="17">
        <v>15</v>
      </c>
      <c r="AG7696" s="17">
        <v>2</v>
      </c>
      <c r="AI7696" s="17" t="s">
        <v>20669</v>
      </c>
      <c r="AM7696" s="17" t="s">
        <v>2617</v>
      </c>
      <c r="AN7696" s="17" t="s">
        <v>21447</v>
      </c>
      <c r="AO7696" s="17">
        <v>3</v>
      </c>
      <c r="AP7696" s="17">
        <v>80</v>
      </c>
      <c r="AQ7696" s="17">
        <v>5</v>
      </c>
      <c r="AR7696" s="17" t="s">
        <v>20671</v>
      </c>
      <c r="AS7696" s="17" t="s">
        <v>21222</v>
      </c>
      <c r="DN7696" s="17">
        <f>COUNTIF(AU7696:DM7696, "X")</f>
        <v>0</v>
      </c>
    </row>
    <row r="7697" spans="1:118" s="17" customFormat="1">
      <c r="A7697" s="17" t="s">
        <v>26517</v>
      </c>
      <c r="B7697" s="17">
        <v>55</v>
      </c>
      <c r="C7697" s="17">
        <v>184074</v>
      </c>
      <c r="D7697" s="17" t="s">
        <v>26518</v>
      </c>
      <c r="E7697" s="17" t="s">
        <v>26519</v>
      </c>
      <c r="F7697" s="17" t="s">
        <v>9275</v>
      </c>
      <c r="H7697" s="309">
        <v>36565</v>
      </c>
      <c r="I7697" s="309">
        <v>43367</v>
      </c>
      <c r="J7697" s="17" t="s">
        <v>3888</v>
      </c>
      <c r="L7697" s="17" t="s">
        <v>26520</v>
      </c>
      <c r="N7697" s="17" t="s">
        <v>14</v>
      </c>
      <c r="O7697" s="17" t="s">
        <v>15</v>
      </c>
      <c r="P7697" s="17">
        <v>45371</v>
      </c>
      <c r="AC7697" s="17" t="s">
        <v>17772</v>
      </c>
      <c r="AF7697" s="17">
        <v>8</v>
      </c>
      <c r="AG7697" s="17">
        <v>2</v>
      </c>
      <c r="AH7697" s="17" t="s">
        <v>11926</v>
      </c>
      <c r="AK7697" s="17" t="s">
        <v>17298</v>
      </c>
      <c r="AM7697" s="17" t="s">
        <v>78</v>
      </c>
      <c r="AN7697" s="17" t="s">
        <v>26289</v>
      </c>
      <c r="AO7697" s="17">
        <v>3</v>
      </c>
      <c r="AP7697" s="17">
        <v>80</v>
      </c>
      <c r="AQ7697" s="17">
        <v>5</v>
      </c>
      <c r="AT7697" s="17" t="s">
        <v>25610</v>
      </c>
      <c r="DN7697" s="17">
        <f>COUNTIF(AU7697:DM7697, "X")</f>
        <v>0</v>
      </c>
    </row>
    <row r="7698" spans="1:118" s="17" customFormat="1">
      <c r="A7698" s="17" t="s">
        <v>9065</v>
      </c>
      <c r="B7698" s="17">
        <v>55</v>
      </c>
      <c r="C7698" s="17">
        <v>184102</v>
      </c>
      <c r="D7698" s="17" t="s">
        <v>9066</v>
      </c>
      <c r="E7698" s="17" t="s">
        <v>511</v>
      </c>
      <c r="F7698" s="17" t="s">
        <v>465</v>
      </c>
      <c r="H7698" s="309">
        <v>36496</v>
      </c>
      <c r="I7698" s="309">
        <v>43381</v>
      </c>
      <c r="J7698" s="17" t="s">
        <v>3888</v>
      </c>
      <c r="L7698" s="17" t="s">
        <v>9067</v>
      </c>
      <c r="N7698" s="17" t="s">
        <v>19</v>
      </c>
      <c r="O7698" s="17" t="s">
        <v>15</v>
      </c>
      <c r="P7698" s="17">
        <v>45356</v>
      </c>
      <c r="T7698" s="17" t="s">
        <v>9068</v>
      </c>
      <c r="V7698" s="17" t="s">
        <v>80</v>
      </c>
      <c r="W7698" s="17" t="s">
        <v>15</v>
      </c>
      <c r="X7698" s="17">
        <v>45308</v>
      </c>
      <c r="AC7698" s="17" t="s">
        <v>3890</v>
      </c>
      <c r="AD7698" s="17" t="s">
        <v>3891</v>
      </c>
      <c r="AF7698" s="17">
        <v>15</v>
      </c>
      <c r="AG7698" s="17">
        <v>2</v>
      </c>
      <c r="AM7698" s="17" t="s">
        <v>2608</v>
      </c>
      <c r="AN7698" s="17" t="s">
        <v>8704</v>
      </c>
      <c r="AO7698" s="17">
        <v>3</v>
      </c>
      <c r="AP7698" s="17">
        <v>80</v>
      </c>
      <c r="AQ7698" s="17">
        <v>5</v>
      </c>
      <c r="AT7698" s="17" t="s">
        <v>7979</v>
      </c>
      <c r="DF7698" s="17" t="s">
        <v>3901</v>
      </c>
      <c r="DN7698" s="17">
        <f>COUNTIF(AU7698:DM7698, "X")</f>
        <v>1</v>
      </c>
    </row>
    <row r="7699" spans="1:118" s="17" customFormat="1">
      <c r="A7699" s="17" t="s">
        <v>11729</v>
      </c>
      <c r="B7699" s="17">
        <v>55</v>
      </c>
      <c r="C7699" s="17">
        <v>166850</v>
      </c>
      <c r="D7699" s="17" t="s">
        <v>11730</v>
      </c>
      <c r="E7699" s="17" t="s">
        <v>160</v>
      </c>
      <c r="F7699" s="17" t="s">
        <v>162</v>
      </c>
      <c r="H7699" s="309">
        <v>35229</v>
      </c>
      <c r="I7699" s="309">
        <v>43381</v>
      </c>
      <c r="J7699" s="17" t="s">
        <v>3888</v>
      </c>
      <c r="L7699" s="17" t="s">
        <v>11731</v>
      </c>
      <c r="N7699" s="17" t="s">
        <v>14</v>
      </c>
      <c r="O7699" s="17" t="s">
        <v>15</v>
      </c>
      <c r="P7699" s="17">
        <v>45371</v>
      </c>
      <c r="AC7699" s="17" t="s">
        <v>14</v>
      </c>
      <c r="AF7699" s="17">
        <v>8</v>
      </c>
      <c r="AG7699" s="17">
        <v>2</v>
      </c>
      <c r="AI7699" s="17" t="s">
        <v>10178</v>
      </c>
      <c r="AM7699" s="17" t="s">
        <v>173</v>
      </c>
      <c r="AN7699" s="17" t="s">
        <v>11705</v>
      </c>
      <c r="AO7699" s="17">
        <v>3</v>
      </c>
      <c r="AP7699" s="17">
        <v>80</v>
      </c>
      <c r="AQ7699" s="17">
        <v>5</v>
      </c>
      <c r="AR7699" s="17" t="s">
        <v>10180</v>
      </c>
      <c r="CO7699" s="17" t="s">
        <v>3901</v>
      </c>
      <c r="CR7699" s="17" t="s">
        <v>30</v>
      </c>
      <c r="CU7699" s="17" t="s">
        <v>3901</v>
      </c>
      <c r="CX7699" s="17" t="s">
        <v>3901</v>
      </c>
      <c r="DA7699" s="17" t="s">
        <v>3901</v>
      </c>
      <c r="DN7699" s="17">
        <f>COUNTIF(AU7699:DM7699, "X")</f>
        <v>4</v>
      </c>
    </row>
    <row r="7700" spans="1:118" s="17" customFormat="1">
      <c r="A7700" s="523" t="s">
        <v>1746</v>
      </c>
      <c r="B7700" s="17">
        <v>55</v>
      </c>
      <c r="C7700" s="17">
        <v>179640</v>
      </c>
      <c r="D7700" s="17" t="s">
        <v>656</v>
      </c>
      <c r="E7700" s="17" t="s">
        <v>249</v>
      </c>
      <c r="F7700" s="17" t="s">
        <v>110</v>
      </c>
      <c r="H7700" s="309">
        <v>34188</v>
      </c>
      <c r="I7700" s="309">
        <v>43381</v>
      </c>
      <c r="J7700" s="17" t="s">
        <v>3888</v>
      </c>
      <c r="L7700" s="17" t="s">
        <v>1747</v>
      </c>
      <c r="N7700" s="17" t="s">
        <v>14</v>
      </c>
      <c r="O7700" s="17" t="s">
        <v>15</v>
      </c>
      <c r="P7700" s="17">
        <v>45371</v>
      </c>
      <c r="AC7700" s="17" t="s">
        <v>17772</v>
      </c>
      <c r="AF7700" s="17">
        <v>15</v>
      </c>
      <c r="AG7700" s="17">
        <v>2</v>
      </c>
      <c r="AH7700" s="17" t="s">
        <v>11926</v>
      </c>
      <c r="AK7700" s="17" t="s">
        <v>17298</v>
      </c>
      <c r="AM7700" s="17" t="s">
        <v>78</v>
      </c>
      <c r="AN7700" s="17" t="s">
        <v>26289</v>
      </c>
      <c r="AO7700" s="17">
        <v>3</v>
      </c>
      <c r="AP7700" s="17">
        <v>80</v>
      </c>
      <c r="AQ7700" s="17">
        <v>5</v>
      </c>
      <c r="AT7700" s="17" t="s">
        <v>25610</v>
      </c>
      <c r="CF7700" s="17" t="s">
        <v>3901</v>
      </c>
      <c r="CH7700" s="17" t="s">
        <v>3901</v>
      </c>
      <c r="CL7700" s="17" t="s">
        <v>3901</v>
      </c>
      <c r="CR7700" s="17" t="s">
        <v>21</v>
      </c>
      <c r="CU7700" s="17" t="s">
        <v>3901</v>
      </c>
      <c r="DA7700" s="17" t="s">
        <v>3901</v>
      </c>
      <c r="DF7700" s="17" t="s">
        <v>3901</v>
      </c>
      <c r="DN7700" s="17">
        <f>COUNTIF(AU7700:DM7700, "X")</f>
        <v>6</v>
      </c>
    </row>
    <row r="7701" spans="1:118" s="17" customFormat="1">
      <c r="A7701" s="17" t="s">
        <v>25656</v>
      </c>
      <c r="B7701" s="17">
        <v>55</v>
      </c>
      <c r="C7701" s="17">
        <v>184127</v>
      </c>
      <c r="D7701" s="17" t="s">
        <v>10010</v>
      </c>
      <c r="E7701" s="17" t="s">
        <v>25657</v>
      </c>
      <c r="F7701" s="17" t="s">
        <v>25658</v>
      </c>
      <c r="H7701" s="309">
        <v>36012</v>
      </c>
      <c r="I7701" s="309">
        <v>43381</v>
      </c>
      <c r="J7701" s="17" t="s">
        <v>3888</v>
      </c>
      <c r="L7701" s="17" t="s">
        <v>25659</v>
      </c>
      <c r="N7701" s="17" t="s">
        <v>14</v>
      </c>
      <c r="O7701" s="17" t="s">
        <v>15</v>
      </c>
      <c r="P7701" s="17">
        <v>45371</v>
      </c>
      <c r="AC7701" s="17" t="s">
        <v>17772</v>
      </c>
      <c r="AF7701" s="17">
        <v>15</v>
      </c>
      <c r="AG7701" s="17">
        <v>2</v>
      </c>
      <c r="AH7701" s="17" t="s">
        <v>11926</v>
      </c>
      <c r="AK7701" s="17" t="s">
        <v>17298</v>
      </c>
      <c r="AM7701" s="17" t="s">
        <v>39</v>
      </c>
      <c r="AN7701" s="17" t="s">
        <v>25609</v>
      </c>
      <c r="AO7701" s="17">
        <v>3</v>
      </c>
      <c r="AP7701" s="17">
        <v>80</v>
      </c>
      <c r="AQ7701" s="17">
        <v>5</v>
      </c>
      <c r="AT7701" s="17" t="s">
        <v>25610</v>
      </c>
      <c r="DN7701" s="17">
        <f>COUNTIF(AU7701:DM7701, "X")</f>
        <v>0</v>
      </c>
    </row>
    <row r="7702" spans="1:118" s="17" customFormat="1">
      <c r="A7702" s="17" t="s">
        <v>13837</v>
      </c>
      <c r="B7702" s="17">
        <v>55</v>
      </c>
      <c r="C7702" s="17">
        <v>184137</v>
      </c>
      <c r="D7702" s="17" t="s">
        <v>4307</v>
      </c>
      <c r="E7702" s="17" t="s">
        <v>134</v>
      </c>
      <c r="F7702" s="17" t="s">
        <v>35</v>
      </c>
      <c r="H7702" s="309">
        <v>34666</v>
      </c>
      <c r="I7702" s="309">
        <v>43381</v>
      </c>
      <c r="J7702" s="17" t="s">
        <v>3888</v>
      </c>
      <c r="L7702" s="17" t="s">
        <v>13838</v>
      </c>
      <c r="N7702" s="17" t="s">
        <v>31</v>
      </c>
      <c r="O7702" s="17" t="s">
        <v>15</v>
      </c>
      <c r="P7702" s="17">
        <v>45373</v>
      </c>
      <c r="AC7702" s="17" t="s">
        <v>9895</v>
      </c>
      <c r="AD7702" s="17" t="s">
        <v>9896</v>
      </c>
      <c r="AF7702" s="17">
        <v>15</v>
      </c>
      <c r="AG7702" s="17">
        <v>2</v>
      </c>
      <c r="AM7702" s="17" t="s">
        <v>240</v>
      </c>
      <c r="AN7702" s="17" t="s">
        <v>13567</v>
      </c>
      <c r="AO7702" s="17">
        <v>3</v>
      </c>
      <c r="AP7702" s="17">
        <v>80</v>
      </c>
      <c r="AQ7702" s="17">
        <v>5</v>
      </c>
      <c r="AR7702" s="17" t="s">
        <v>9898</v>
      </c>
      <c r="AT7702" s="17" t="s">
        <v>12990</v>
      </c>
      <c r="CR7702" s="17" t="s">
        <v>30</v>
      </c>
      <c r="CU7702" s="17" t="s">
        <v>3901</v>
      </c>
      <c r="DA7702" s="17" t="s">
        <v>3901</v>
      </c>
      <c r="DF7702" s="17" t="s">
        <v>3901</v>
      </c>
      <c r="DJ7702" s="17" t="s">
        <v>3901</v>
      </c>
      <c r="DN7702" s="17">
        <f>COUNTIF(AU7702:DM7702, "X")</f>
        <v>4</v>
      </c>
    </row>
    <row r="7703" spans="1:118" s="17" customFormat="1">
      <c r="A7703" s="17" t="s">
        <v>16498</v>
      </c>
      <c r="B7703" s="17">
        <v>55</v>
      </c>
      <c r="C7703" s="17">
        <v>184145</v>
      </c>
      <c r="D7703" s="17" t="s">
        <v>4571</v>
      </c>
      <c r="E7703" s="17" t="s">
        <v>5891</v>
      </c>
      <c r="F7703" s="17" t="s">
        <v>65</v>
      </c>
      <c r="H7703" s="309">
        <v>30294</v>
      </c>
      <c r="I7703" s="309">
        <v>43381</v>
      </c>
      <c r="J7703" s="17" t="s">
        <v>3888</v>
      </c>
      <c r="L7703" s="17" t="s">
        <v>16438</v>
      </c>
      <c r="M7703" s="17" t="s">
        <v>13366</v>
      </c>
      <c r="N7703" s="17" t="s">
        <v>31</v>
      </c>
      <c r="O7703" s="17" t="s">
        <v>15</v>
      </c>
      <c r="P7703" s="17">
        <v>45373</v>
      </c>
      <c r="AC7703" s="17" t="s">
        <v>9895</v>
      </c>
      <c r="AD7703" s="17" t="s">
        <v>9896</v>
      </c>
      <c r="AF7703" s="17">
        <v>15</v>
      </c>
      <c r="AG7703" s="17">
        <v>2</v>
      </c>
      <c r="AM7703" s="17" t="s">
        <v>41</v>
      </c>
      <c r="AN7703" s="17" t="s">
        <v>16339</v>
      </c>
      <c r="AO7703" s="17">
        <v>3</v>
      </c>
      <c r="AP7703" s="17">
        <v>80</v>
      </c>
      <c r="AQ7703" s="17">
        <v>5</v>
      </c>
      <c r="AR7703" s="17" t="s">
        <v>9898</v>
      </c>
      <c r="AT7703" s="17" t="s">
        <v>16072</v>
      </c>
      <c r="BD7703" s="17" t="s">
        <v>3901</v>
      </c>
      <c r="CQ7703" s="17" t="s">
        <v>3901</v>
      </c>
      <c r="CR7703" s="17" t="s">
        <v>30</v>
      </c>
      <c r="CU7703" s="17" t="s">
        <v>3901</v>
      </c>
      <c r="CY7703" s="17" t="s">
        <v>30</v>
      </c>
      <c r="DN7703" s="17">
        <f>COUNTIF(AU7703:DM7703, "X")</f>
        <v>3</v>
      </c>
    </row>
    <row r="7704" spans="1:118" s="17" customFormat="1">
      <c r="A7704" s="17" t="s">
        <v>10623</v>
      </c>
      <c r="B7704" s="17">
        <v>55</v>
      </c>
      <c r="C7704" s="17">
        <v>184147</v>
      </c>
      <c r="D7704" s="17" t="s">
        <v>10624</v>
      </c>
      <c r="E7704" s="17" t="s">
        <v>6012</v>
      </c>
      <c r="F7704" s="17" t="s">
        <v>22</v>
      </c>
      <c r="H7704" s="309">
        <v>32104</v>
      </c>
      <c r="I7704" s="309">
        <v>43381</v>
      </c>
      <c r="J7704" s="17" t="s">
        <v>3888</v>
      </c>
      <c r="L7704" s="17" t="s">
        <v>10515</v>
      </c>
      <c r="M7704" s="17" t="s">
        <v>346</v>
      </c>
      <c r="N7704" s="17" t="s">
        <v>14</v>
      </c>
      <c r="O7704" s="17" t="s">
        <v>15</v>
      </c>
      <c r="P7704" s="17">
        <v>45371</v>
      </c>
      <c r="AC7704" s="17" t="s">
        <v>14</v>
      </c>
      <c r="AF7704" s="17">
        <v>8</v>
      </c>
      <c r="AG7704" s="17">
        <v>2</v>
      </c>
      <c r="AI7704" s="17" t="s">
        <v>10178</v>
      </c>
      <c r="AM7704" s="17" t="s">
        <v>193</v>
      </c>
      <c r="AN7704" s="17" t="s">
        <v>10381</v>
      </c>
      <c r="AO7704" s="17">
        <v>3</v>
      </c>
      <c r="AP7704" s="17">
        <v>80</v>
      </c>
      <c r="AQ7704" s="17">
        <v>5</v>
      </c>
      <c r="AR7704" s="17" t="s">
        <v>10180</v>
      </c>
      <c r="DA7704" s="17" t="s">
        <v>3901</v>
      </c>
      <c r="DF7704" s="17" t="s">
        <v>3901</v>
      </c>
      <c r="DN7704" s="17">
        <f>COUNTIF(AU7704:DM7704, "X")</f>
        <v>2</v>
      </c>
    </row>
    <row r="7705" spans="1:118" s="17" customFormat="1">
      <c r="A7705" s="17" t="s">
        <v>18272</v>
      </c>
      <c r="B7705" s="17">
        <v>55</v>
      </c>
      <c r="C7705" s="17">
        <v>184171</v>
      </c>
      <c r="D7705" s="17" t="s">
        <v>12524</v>
      </c>
      <c r="E7705" s="17" t="s">
        <v>191</v>
      </c>
      <c r="F7705" s="17" t="s">
        <v>530</v>
      </c>
      <c r="H7705" s="309">
        <v>36779</v>
      </c>
      <c r="I7705" s="309">
        <v>43382</v>
      </c>
      <c r="J7705" s="17" t="s">
        <v>3888</v>
      </c>
      <c r="L7705" s="17" t="s">
        <v>18273</v>
      </c>
      <c r="N7705" s="17" t="s">
        <v>31</v>
      </c>
      <c r="O7705" s="17" t="s">
        <v>15</v>
      </c>
      <c r="P7705" s="17">
        <v>45373</v>
      </c>
      <c r="AD7705" s="17" t="s">
        <v>9896</v>
      </c>
      <c r="AF7705" s="17">
        <v>8</v>
      </c>
      <c r="AG7705" s="17">
        <v>2</v>
      </c>
      <c r="AM7705" s="17" t="s">
        <v>32</v>
      </c>
      <c r="AN7705" s="17" t="s">
        <v>18168</v>
      </c>
      <c r="AO7705" s="17">
        <v>3</v>
      </c>
      <c r="AP7705" s="17">
        <v>80</v>
      </c>
      <c r="AQ7705" s="17">
        <v>5</v>
      </c>
      <c r="AR7705" s="17" t="s">
        <v>9898</v>
      </c>
      <c r="DN7705" s="17">
        <f>COUNTIF(AU7705:DM7705, "X")</f>
        <v>0</v>
      </c>
    </row>
    <row r="7706" spans="1:118" s="17" customFormat="1">
      <c r="A7706" s="17" t="s">
        <v>18965</v>
      </c>
      <c r="B7706" s="17">
        <v>55</v>
      </c>
      <c r="C7706" s="17">
        <v>184172</v>
      </c>
      <c r="D7706" s="17" t="s">
        <v>18966</v>
      </c>
      <c r="E7706" s="17" t="s">
        <v>5496</v>
      </c>
      <c r="F7706" s="17" t="s">
        <v>344</v>
      </c>
      <c r="H7706" s="309">
        <v>36624</v>
      </c>
      <c r="I7706" s="309">
        <v>43382</v>
      </c>
      <c r="J7706" s="17" t="s">
        <v>3888</v>
      </c>
      <c r="L7706" s="17" t="s">
        <v>18967</v>
      </c>
      <c r="N7706" s="17" t="s">
        <v>31</v>
      </c>
      <c r="O7706" s="17" t="s">
        <v>15</v>
      </c>
      <c r="P7706" s="17">
        <v>45373</v>
      </c>
      <c r="AD7706" s="17" t="s">
        <v>9896</v>
      </c>
      <c r="AF7706" s="17">
        <v>8</v>
      </c>
      <c r="AG7706" s="17">
        <v>2</v>
      </c>
      <c r="AM7706" s="17" t="s">
        <v>136</v>
      </c>
      <c r="AN7706" s="17" t="s">
        <v>18697</v>
      </c>
      <c r="AO7706" s="17">
        <v>3</v>
      </c>
      <c r="AP7706" s="17">
        <v>80</v>
      </c>
      <c r="AQ7706" s="17">
        <v>5</v>
      </c>
      <c r="AR7706" s="17" t="s">
        <v>9898</v>
      </c>
      <c r="DN7706" s="17">
        <f>COUNTIF(AU7706:DM7706, "X")</f>
        <v>0</v>
      </c>
    </row>
    <row r="7707" spans="1:118" s="17" customFormat="1">
      <c r="A7707" s="17" t="s">
        <v>18871</v>
      </c>
      <c r="B7707" s="17">
        <v>55</v>
      </c>
      <c r="C7707" s="17">
        <v>184184</v>
      </c>
      <c r="D7707" s="17" t="s">
        <v>99</v>
      </c>
      <c r="E7707" s="17" t="s">
        <v>18872</v>
      </c>
      <c r="F7707" s="17" t="s">
        <v>18873</v>
      </c>
      <c r="H7707" s="309">
        <v>35329</v>
      </c>
      <c r="I7707" s="309">
        <v>43382</v>
      </c>
      <c r="J7707" s="17" t="s">
        <v>3888</v>
      </c>
      <c r="L7707" s="17" t="s">
        <v>18874</v>
      </c>
      <c r="N7707" s="17" t="s">
        <v>31</v>
      </c>
      <c r="O7707" s="17" t="s">
        <v>15</v>
      </c>
      <c r="P7707" s="17">
        <v>45373</v>
      </c>
      <c r="AD7707" s="17" t="s">
        <v>9896</v>
      </c>
      <c r="AF7707" s="17">
        <v>8</v>
      </c>
      <c r="AG7707" s="17">
        <v>2</v>
      </c>
      <c r="AM7707" s="17" t="s">
        <v>136</v>
      </c>
      <c r="AN7707" s="17" t="s">
        <v>18697</v>
      </c>
      <c r="AO7707" s="17">
        <v>3</v>
      </c>
      <c r="AP7707" s="17">
        <v>80</v>
      </c>
      <c r="AQ7707" s="17">
        <v>5</v>
      </c>
      <c r="AR7707" s="17" t="s">
        <v>9898</v>
      </c>
      <c r="DN7707" s="17">
        <f>COUNTIF(AU7707:DM7707, "X")</f>
        <v>0</v>
      </c>
    </row>
    <row r="7708" spans="1:118" s="17" customFormat="1">
      <c r="A7708" s="17" t="s">
        <v>26809</v>
      </c>
      <c r="B7708" s="17">
        <v>55</v>
      </c>
      <c r="C7708" s="17">
        <v>184188</v>
      </c>
      <c r="D7708" s="17" t="s">
        <v>4043</v>
      </c>
      <c r="E7708" s="17" t="s">
        <v>26810</v>
      </c>
      <c r="F7708" s="17" t="s">
        <v>26811</v>
      </c>
      <c r="H7708" s="309">
        <v>32766</v>
      </c>
      <c r="I7708" s="309">
        <v>43382</v>
      </c>
      <c r="J7708" s="17" t="s">
        <v>3888</v>
      </c>
      <c r="L7708" s="17" t="s">
        <v>26685</v>
      </c>
      <c r="M7708" s="17" t="s">
        <v>15927</v>
      </c>
      <c r="N7708" s="17" t="s">
        <v>14</v>
      </c>
      <c r="O7708" s="17" t="s">
        <v>15</v>
      </c>
      <c r="P7708" s="17">
        <v>45371</v>
      </c>
      <c r="AC7708" s="17" t="s">
        <v>17772</v>
      </c>
      <c r="AF7708" s="17">
        <v>8</v>
      </c>
      <c r="AG7708" s="17">
        <v>2</v>
      </c>
      <c r="AH7708" s="17" t="s">
        <v>11926</v>
      </c>
      <c r="AK7708" s="17" t="s">
        <v>17298</v>
      </c>
      <c r="AM7708" s="17" t="s">
        <v>2619</v>
      </c>
      <c r="AN7708" s="17" t="s">
        <v>26616</v>
      </c>
      <c r="AO7708" s="17">
        <v>3</v>
      </c>
      <c r="AP7708" s="17">
        <v>80</v>
      </c>
      <c r="AQ7708" s="17">
        <v>5</v>
      </c>
      <c r="AT7708" s="17" t="s">
        <v>26617</v>
      </c>
      <c r="DA7708" s="17" t="s">
        <v>3901</v>
      </c>
      <c r="DN7708" s="17">
        <f>COUNTIF(AU7708:DM7708, "X")</f>
        <v>1</v>
      </c>
    </row>
    <row r="7709" spans="1:118" s="17" customFormat="1">
      <c r="A7709" s="17" t="s">
        <v>18109</v>
      </c>
      <c r="B7709" s="17">
        <v>55</v>
      </c>
      <c r="C7709" s="17">
        <v>159656</v>
      </c>
      <c r="D7709" s="17" t="s">
        <v>18110</v>
      </c>
      <c r="E7709" s="17" t="s">
        <v>18111</v>
      </c>
      <c r="F7709" s="17" t="s">
        <v>7610</v>
      </c>
      <c r="H7709" s="309">
        <v>34066</v>
      </c>
      <c r="I7709" s="309">
        <v>43382</v>
      </c>
      <c r="J7709" s="17" t="s">
        <v>3888</v>
      </c>
      <c r="L7709" s="17" t="s">
        <v>18112</v>
      </c>
      <c r="N7709" s="17" t="s">
        <v>50</v>
      </c>
      <c r="O7709" s="17" t="s">
        <v>15</v>
      </c>
      <c r="P7709" s="17">
        <v>45344</v>
      </c>
      <c r="AF7709" s="17">
        <v>8</v>
      </c>
      <c r="AG7709" s="17">
        <v>2</v>
      </c>
      <c r="AH7709" s="17" t="s">
        <v>11926</v>
      </c>
      <c r="AK7709" s="17" t="s">
        <v>17298</v>
      </c>
      <c r="AM7709" s="17" t="s">
        <v>51</v>
      </c>
      <c r="AN7709" s="17" t="s">
        <v>17933</v>
      </c>
      <c r="AO7709" s="17">
        <v>3</v>
      </c>
      <c r="AP7709" s="17">
        <v>80</v>
      </c>
      <c r="AQ7709" s="17">
        <v>5</v>
      </c>
      <c r="AR7709" s="17" t="s">
        <v>17300</v>
      </c>
      <c r="CH7709" s="17" t="s">
        <v>3901</v>
      </c>
      <c r="CN7709" s="17" t="s">
        <v>3901</v>
      </c>
      <c r="CQ7709" s="17" t="s">
        <v>3901</v>
      </c>
      <c r="CR7709" s="17" t="s">
        <v>21</v>
      </c>
      <c r="CU7709" s="17" t="s">
        <v>3901</v>
      </c>
      <c r="DA7709" s="17" t="s">
        <v>3901</v>
      </c>
      <c r="DN7709" s="17">
        <f>COUNTIF(AU7709:DM7709, "X")</f>
        <v>5</v>
      </c>
    </row>
    <row r="7710" spans="1:118" s="17" customFormat="1">
      <c r="A7710" s="17" t="s">
        <v>16506</v>
      </c>
      <c r="B7710" s="17">
        <v>55</v>
      </c>
      <c r="C7710" s="17">
        <v>184197</v>
      </c>
      <c r="D7710" s="17" t="s">
        <v>10624</v>
      </c>
      <c r="E7710" s="17" t="s">
        <v>16507</v>
      </c>
      <c r="F7710" s="17" t="s">
        <v>65</v>
      </c>
      <c r="H7710" s="309">
        <v>22853</v>
      </c>
      <c r="I7710" s="309">
        <v>43382</v>
      </c>
      <c r="J7710" s="17" t="s">
        <v>3888</v>
      </c>
      <c r="L7710" s="17" t="s">
        <v>16508</v>
      </c>
      <c r="N7710" s="17" t="s">
        <v>31</v>
      </c>
      <c r="O7710" s="17" t="s">
        <v>15</v>
      </c>
      <c r="P7710" s="17">
        <v>45373</v>
      </c>
      <c r="AC7710" s="17" t="s">
        <v>9895</v>
      </c>
      <c r="AD7710" s="17" t="s">
        <v>9896</v>
      </c>
      <c r="AF7710" s="17">
        <v>8</v>
      </c>
      <c r="AG7710" s="17">
        <v>2</v>
      </c>
      <c r="AM7710" s="17" t="s">
        <v>41</v>
      </c>
      <c r="AN7710" s="17" t="s">
        <v>16339</v>
      </c>
      <c r="AO7710" s="17">
        <v>3</v>
      </c>
      <c r="AP7710" s="17">
        <v>80</v>
      </c>
      <c r="AQ7710" s="17">
        <v>5</v>
      </c>
      <c r="AR7710" s="17" t="s">
        <v>9898</v>
      </c>
      <c r="AT7710" s="17" t="s">
        <v>16072</v>
      </c>
      <c r="BD7710" s="17" t="s">
        <v>3901</v>
      </c>
      <c r="BK7710" s="17" t="s">
        <v>3901</v>
      </c>
      <c r="DN7710" s="17">
        <f>COUNTIF(AU7710:DM7710, "X")</f>
        <v>2</v>
      </c>
    </row>
    <row r="7711" spans="1:118" s="17" customFormat="1">
      <c r="A7711" s="17" t="s">
        <v>25259</v>
      </c>
      <c r="B7711" s="17">
        <v>55</v>
      </c>
      <c r="C7711" s="17">
        <v>33337</v>
      </c>
      <c r="D7711" s="17" t="s">
        <v>5486</v>
      </c>
      <c r="E7711" s="17" t="s">
        <v>12287</v>
      </c>
      <c r="F7711" s="17" t="s">
        <v>235</v>
      </c>
      <c r="H7711" s="309">
        <v>11977</v>
      </c>
      <c r="I7711" s="309">
        <v>43382</v>
      </c>
      <c r="J7711" s="17" t="s">
        <v>3888</v>
      </c>
      <c r="L7711" s="17" t="s">
        <v>370</v>
      </c>
      <c r="M7711" s="17" t="s">
        <v>346</v>
      </c>
      <c r="N7711" s="17" t="s">
        <v>31</v>
      </c>
      <c r="O7711" s="17" t="s">
        <v>15</v>
      </c>
      <c r="P7711" s="17">
        <v>45373</v>
      </c>
      <c r="AC7711" s="17" t="s">
        <v>9895</v>
      </c>
      <c r="AD7711" s="17" t="s">
        <v>9896</v>
      </c>
      <c r="AF7711" s="17">
        <v>15</v>
      </c>
      <c r="AG7711" s="17">
        <v>2</v>
      </c>
      <c r="AM7711" s="17" t="s">
        <v>67</v>
      </c>
      <c r="AN7711" s="17" t="s">
        <v>25087</v>
      </c>
      <c r="AO7711" s="17">
        <v>3</v>
      </c>
      <c r="AP7711" s="17">
        <v>80</v>
      </c>
      <c r="AQ7711" s="17">
        <v>5</v>
      </c>
      <c r="AR7711" s="17" t="s">
        <v>9898</v>
      </c>
      <c r="AT7711" s="17" t="s">
        <v>16072</v>
      </c>
      <c r="AU7711" s="17" t="s">
        <v>21</v>
      </c>
      <c r="AV7711" s="17" t="s">
        <v>3901</v>
      </c>
      <c r="AY7711" s="17" t="s">
        <v>21</v>
      </c>
      <c r="AZ7711" s="17" t="s">
        <v>3901</v>
      </c>
      <c r="BB7711" s="17" t="s">
        <v>3901</v>
      </c>
      <c r="BC7711" s="17" t="s">
        <v>21</v>
      </c>
      <c r="BD7711" s="17" t="s">
        <v>3901</v>
      </c>
      <c r="BF7711" s="17" t="s">
        <v>3901</v>
      </c>
      <c r="BH7711" s="17" t="s">
        <v>3901</v>
      </c>
      <c r="BK7711" s="17" t="s">
        <v>3901</v>
      </c>
      <c r="BN7711" s="17" t="s">
        <v>3901</v>
      </c>
      <c r="BS7711" s="17" t="s">
        <v>3901</v>
      </c>
      <c r="BY7711" s="17" t="s">
        <v>3901</v>
      </c>
      <c r="BZ7711" s="17" t="s">
        <v>21</v>
      </c>
      <c r="CC7711" s="17" t="s">
        <v>3901</v>
      </c>
      <c r="CF7711" s="17" t="s">
        <v>3901</v>
      </c>
      <c r="CH7711" s="17" t="s">
        <v>3901</v>
      </c>
      <c r="CL7711" s="17" t="s">
        <v>3901</v>
      </c>
      <c r="CM7711" s="17" t="s">
        <v>21</v>
      </c>
      <c r="CN7711" s="17" t="s">
        <v>3901</v>
      </c>
      <c r="CR7711" s="17" t="s">
        <v>21</v>
      </c>
      <c r="CU7711" s="17" t="s">
        <v>3901</v>
      </c>
      <c r="DA7711" s="17" t="s">
        <v>3901</v>
      </c>
      <c r="DB7711" s="17" t="s">
        <v>21</v>
      </c>
      <c r="DD7711" s="17" t="s">
        <v>3901</v>
      </c>
      <c r="DN7711" s="17">
        <f>COUNTIF(AU7711:DM7711, "X")</f>
        <v>18</v>
      </c>
    </row>
    <row r="7712" spans="1:118" s="17" customFormat="1">
      <c r="A7712" s="17" t="s">
        <v>13548</v>
      </c>
      <c r="B7712" s="17">
        <v>55</v>
      </c>
      <c r="C7712" s="17">
        <v>184201</v>
      </c>
      <c r="D7712" s="17" t="s">
        <v>13549</v>
      </c>
      <c r="E7712" s="17" t="s">
        <v>287</v>
      </c>
      <c r="F7712" s="17" t="s">
        <v>135</v>
      </c>
      <c r="G7712" s="17" t="s">
        <v>100</v>
      </c>
      <c r="H7712" s="309">
        <v>36623</v>
      </c>
      <c r="I7712" s="309">
        <v>43382</v>
      </c>
      <c r="J7712" s="17" t="s">
        <v>3888</v>
      </c>
      <c r="K7712" s="17" t="s">
        <v>21</v>
      </c>
      <c r="L7712" s="17" t="s">
        <v>13550</v>
      </c>
      <c r="N7712" s="17" t="s">
        <v>31</v>
      </c>
      <c r="O7712" s="17" t="s">
        <v>15</v>
      </c>
      <c r="P7712" s="17">
        <v>45373</v>
      </c>
      <c r="AC7712" s="17" t="s">
        <v>9895</v>
      </c>
      <c r="AD7712" s="17" t="s">
        <v>9896</v>
      </c>
      <c r="AF7712" s="17">
        <v>15</v>
      </c>
      <c r="AG7712" s="17">
        <v>2</v>
      </c>
      <c r="AM7712" s="17" t="s">
        <v>115</v>
      </c>
      <c r="AN7712" s="17" t="s">
        <v>13186</v>
      </c>
      <c r="AO7712" s="17">
        <v>3</v>
      </c>
      <c r="AP7712" s="17">
        <v>80</v>
      </c>
      <c r="AQ7712" s="17">
        <v>5</v>
      </c>
      <c r="AR7712" s="17" t="s">
        <v>9898</v>
      </c>
      <c r="AT7712" s="17" t="s">
        <v>12990</v>
      </c>
      <c r="DA7712" s="17" t="s">
        <v>3901</v>
      </c>
      <c r="DD7712" s="17" t="s">
        <v>3901</v>
      </c>
      <c r="DE7712" s="17" t="s">
        <v>21</v>
      </c>
      <c r="DN7712" s="17">
        <f>COUNTIF(AU7712:DM7712, "X")</f>
        <v>2</v>
      </c>
    </row>
    <row r="7713" spans="1:118" s="17" customFormat="1">
      <c r="A7713" s="17" t="s">
        <v>26763</v>
      </c>
      <c r="B7713" s="17">
        <v>55</v>
      </c>
      <c r="C7713" s="17">
        <v>184206</v>
      </c>
      <c r="D7713" s="17" t="s">
        <v>26764</v>
      </c>
      <c r="E7713" s="17" t="s">
        <v>506</v>
      </c>
      <c r="F7713" s="17" t="s">
        <v>26765</v>
      </c>
      <c r="H7713" s="309">
        <v>35827</v>
      </c>
      <c r="I7713" s="309">
        <v>43381</v>
      </c>
      <c r="J7713" s="17" t="s">
        <v>3888</v>
      </c>
      <c r="L7713" s="17" t="s">
        <v>1092</v>
      </c>
      <c r="M7713" s="17" t="s">
        <v>808</v>
      </c>
      <c r="N7713" s="17" t="s">
        <v>14</v>
      </c>
      <c r="O7713" s="17" t="s">
        <v>15</v>
      </c>
      <c r="P7713" s="17">
        <v>45371</v>
      </c>
      <c r="AC7713" s="17" t="s">
        <v>17772</v>
      </c>
      <c r="AF7713" s="17">
        <v>8</v>
      </c>
      <c r="AG7713" s="17">
        <v>2</v>
      </c>
      <c r="AH7713" s="17" t="s">
        <v>11926</v>
      </c>
      <c r="AK7713" s="17" t="s">
        <v>17298</v>
      </c>
      <c r="AM7713" s="17" t="s">
        <v>2619</v>
      </c>
      <c r="AN7713" s="17" t="s">
        <v>26616</v>
      </c>
      <c r="AO7713" s="17">
        <v>3</v>
      </c>
      <c r="AP7713" s="17">
        <v>80</v>
      </c>
      <c r="AQ7713" s="17">
        <v>5</v>
      </c>
      <c r="AT7713" s="17" t="s">
        <v>26617</v>
      </c>
      <c r="CU7713" s="17" t="s">
        <v>3901</v>
      </c>
      <c r="DA7713" s="17" t="s">
        <v>3901</v>
      </c>
      <c r="DN7713" s="17">
        <f>COUNTIF(AU7713:DM7713, "X")</f>
        <v>2</v>
      </c>
    </row>
    <row r="7714" spans="1:118" s="17" customFormat="1">
      <c r="A7714" s="17" t="s">
        <v>21445</v>
      </c>
      <c r="B7714" s="17">
        <v>55</v>
      </c>
      <c r="C7714" s="17">
        <v>184207</v>
      </c>
      <c r="D7714" s="17" t="s">
        <v>1223</v>
      </c>
      <c r="E7714" s="17" t="s">
        <v>19386</v>
      </c>
      <c r="F7714" s="17" t="s">
        <v>70</v>
      </c>
      <c r="H7714" s="309">
        <v>21358</v>
      </c>
      <c r="I7714" s="309">
        <v>43381</v>
      </c>
      <c r="J7714" s="17" t="s">
        <v>3888</v>
      </c>
      <c r="L7714" s="17" t="s">
        <v>21446</v>
      </c>
      <c r="N7714" s="17" t="s">
        <v>26</v>
      </c>
      <c r="O7714" s="17" t="s">
        <v>15</v>
      </c>
      <c r="P7714" s="17">
        <v>45318</v>
      </c>
      <c r="AF7714" s="17">
        <v>8</v>
      </c>
      <c r="AG7714" s="17">
        <v>2</v>
      </c>
      <c r="AI7714" s="17" t="s">
        <v>20669</v>
      </c>
      <c r="AM7714" s="17" t="s">
        <v>2617</v>
      </c>
      <c r="AN7714" s="17" t="s">
        <v>21447</v>
      </c>
      <c r="AO7714" s="17">
        <v>3</v>
      </c>
      <c r="AP7714" s="17">
        <v>80</v>
      </c>
      <c r="AQ7714" s="17">
        <v>5</v>
      </c>
      <c r="AR7714" s="17" t="s">
        <v>20671</v>
      </c>
      <c r="AS7714" s="17" t="s">
        <v>21222</v>
      </c>
      <c r="DA7714" s="17" t="s">
        <v>3901</v>
      </c>
      <c r="DN7714" s="17">
        <f>COUNTIF(AU7714:DM7714, "X")</f>
        <v>1</v>
      </c>
    </row>
    <row r="7715" spans="1:118" s="17" customFormat="1">
      <c r="A7715" s="17" t="s">
        <v>25800</v>
      </c>
      <c r="B7715" s="17">
        <v>55</v>
      </c>
      <c r="C7715" s="17">
        <v>184213</v>
      </c>
      <c r="D7715" s="17" t="s">
        <v>25801</v>
      </c>
      <c r="E7715" s="17" t="s">
        <v>347</v>
      </c>
      <c r="F7715" s="17" t="s">
        <v>96</v>
      </c>
      <c r="H7715" s="309">
        <v>35805</v>
      </c>
      <c r="I7715" s="309">
        <v>43382</v>
      </c>
      <c r="J7715" s="17" t="s">
        <v>3888</v>
      </c>
      <c r="L7715" s="17" t="s">
        <v>25802</v>
      </c>
      <c r="N7715" s="17" t="s">
        <v>14</v>
      </c>
      <c r="O7715" s="17" t="s">
        <v>15</v>
      </c>
      <c r="P7715" s="17">
        <v>45371</v>
      </c>
      <c r="AC7715" s="17" t="s">
        <v>17772</v>
      </c>
      <c r="AF7715" s="17">
        <v>8</v>
      </c>
      <c r="AG7715" s="17">
        <v>2</v>
      </c>
      <c r="AH7715" s="17" t="s">
        <v>11926</v>
      </c>
      <c r="AK7715" s="17" t="s">
        <v>17298</v>
      </c>
      <c r="AM7715" s="17" t="s">
        <v>39</v>
      </c>
      <c r="AN7715" s="17" t="s">
        <v>25609</v>
      </c>
      <c r="AO7715" s="17">
        <v>3</v>
      </c>
      <c r="AP7715" s="17">
        <v>80</v>
      </c>
      <c r="AQ7715" s="17">
        <v>5</v>
      </c>
      <c r="AT7715" s="17" t="s">
        <v>25610</v>
      </c>
      <c r="DA7715" s="17" t="s">
        <v>3901</v>
      </c>
      <c r="DN7715" s="17">
        <f>COUNTIF(AU7715:DM7715, "X")</f>
        <v>1</v>
      </c>
    </row>
    <row r="7716" spans="1:118" s="17" customFormat="1">
      <c r="A7716" s="17" t="s">
        <v>14781</v>
      </c>
      <c r="B7716" s="17">
        <v>55</v>
      </c>
      <c r="C7716" s="17">
        <v>184214</v>
      </c>
      <c r="D7716" s="17" t="s">
        <v>14782</v>
      </c>
      <c r="E7716" s="17" t="s">
        <v>252</v>
      </c>
      <c r="H7716" s="309">
        <v>35124</v>
      </c>
      <c r="I7716" s="309">
        <v>43382</v>
      </c>
      <c r="J7716" s="17" t="s">
        <v>3888</v>
      </c>
      <c r="L7716" s="17" t="s">
        <v>14783</v>
      </c>
      <c r="N7716" s="17" t="s">
        <v>31</v>
      </c>
      <c r="O7716" s="17" t="s">
        <v>15</v>
      </c>
      <c r="P7716" s="17">
        <v>45373</v>
      </c>
      <c r="AC7716" s="17" t="s">
        <v>9895</v>
      </c>
      <c r="AD7716" s="17" t="s">
        <v>9896</v>
      </c>
      <c r="AF7716" s="17">
        <v>8</v>
      </c>
      <c r="AG7716" s="17">
        <v>2</v>
      </c>
      <c r="AM7716" s="17" t="s">
        <v>335</v>
      </c>
      <c r="AN7716" s="17" t="s">
        <v>14693</v>
      </c>
      <c r="AO7716" s="17">
        <v>3</v>
      </c>
      <c r="AP7716" s="17">
        <v>80</v>
      </c>
      <c r="AQ7716" s="17">
        <v>5</v>
      </c>
      <c r="AR7716" s="17" t="s">
        <v>9898</v>
      </c>
      <c r="AT7716" s="17" t="s">
        <v>14152</v>
      </c>
      <c r="DN7716" s="17">
        <f>COUNTIF(AU7716:DM7716, "X")</f>
        <v>0</v>
      </c>
    </row>
    <row r="7717" spans="1:118" s="17" customFormat="1">
      <c r="A7717" s="17" t="s">
        <v>20209</v>
      </c>
      <c r="B7717" s="17">
        <v>55</v>
      </c>
      <c r="C7717" s="17">
        <v>165963</v>
      </c>
      <c r="D7717" s="17" t="s">
        <v>20210</v>
      </c>
      <c r="E7717" s="17" t="s">
        <v>532</v>
      </c>
      <c r="F7717" s="17" t="s">
        <v>36</v>
      </c>
      <c r="H7717" s="309">
        <v>20047</v>
      </c>
      <c r="I7717" s="309">
        <v>43382</v>
      </c>
      <c r="J7717" s="17" t="s">
        <v>3888</v>
      </c>
      <c r="L7717" s="17" t="s">
        <v>20211</v>
      </c>
      <c r="N7717" s="17" t="s">
        <v>31</v>
      </c>
      <c r="O7717" s="17" t="s">
        <v>15</v>
      </c>
      <c r="P7717" s="17">
        <v>45373</v>
      </c>
      <c r="AD7717" s="17" t="s">
        <v>9896</v>
      </c>
      <c r="AF7717" s="17">
        <v>8</v>
      </c>
      <c r="AG7717" s="17">
        <v>2</v>
      </c>
      <c r="AM7717" s="17" t="s">
        <v>180</v>
      </c>
      <c r="AN7717" s="17" t="s">
        <v>20012</v>
      </c>
      <c r="AO7717" s="17">
        <v>3</v>
      </c>
      <c r="AP7717" s="17">
        <v>80</v>
      </c>
      <c r="AQ7717" s="17">
        <v>5</v>
      </c>
      <c r="AR7717" s="17" t="s">
        <v>10180</v>
      </c>
      <c r="AV7717" s="17" t="s">
        <v>3901</v>
      </c>
      <c r="AZ7717" s="17" t="s">
        <v>3901</v>
      </c>
      <c r="BD7717" s="17" t="s">
        <v>3901</v>
      </c>
      <c r="BH7717" s="17" t="s">
        <v>3901</v>
      </c>
      <c r="BK7717" s="17" t="s">
        <v>3901</v>
      </c>
      <c r="BN7717" s="17" t="s">
        <v>3901</v>
      </c>
      <c r="BS7717" s="17" t="s">
        <v>3901</v>
      </c>
      <c r="CC7717" s="17" t="s">
        <v>3901</v>
      </c>
      <c r="CF7717" s="17" t="s">
        <v>3901</v>
      </c>
      <c r="CH7717" s="17" t="s">
        <v>3901</v>
      </c>
      <c r="CQ7717" s="17" t="s">
        <v>3901</v>
      </c>
      <c r="CR7717" s="17" t="s">
        <v>21</v>
      </c>
      <c r="CU7717" s="17" t="s">
        <v>3901</v>
      </c>
      <c r="DA7717" s="17" t="s">
        <v>3901</v>
      </c>
      <c r="DN7717" s="17">
        <f>COUNTIF(AU7717:DM7717, "X")</f>
        <v>13</v>
      </c>
    </row>
    <row r="7718" spans="1:118" s="17" customFormat="1">
      <c r="A7718" s="523" t="s">
        <v>1871</v>
      </c>
      <c r="B7718" s="17">
        <v>55</v>
      </c>
      <c r="C7718" s="17">
        <v>184237</v>
      </c>
      <c r="D7718" s="17" t="s">
        <v>1872</v>
      </c>
      <c r="E7718" s="17" t="s">
        <v>461</v>
      </c>
      <c r="F7718" s="17" t="s">
        <v>63</v>
      </c>
      <c r="H7718" s="309">
        <v>30624</v>
      </c>
      <c r="I7718" s="309">
        <v>43382</v>
      </c>
      <c r="J7718" s="17" t="s">
        <v>3888</v>
      </c>
      <c r="L7718" s="17" t="s">
        <v>1873</v>
      </c>
      <c r="N7718" s="17" t="s">
        <v>14</v>
      </c>
      <c r="O7718" s="17" t="s">
        <v>15</v>
      </c>
      <c r="P7718" s="17">
        <v>45371</v>
      </c>
      <c r="AF7718" s="17">
        <v>15</v>
      </c>
      <c r="AG7718" s="17">
        <v>2</v>
      </c>
      <c r="AI7718" s="17" t="s">
        <v>10178</v>
      </c>
      <c r="AM7718" s="17" t="s">
        <v>219</v>
      </c>
      <c r="AN7718" s="17" t="s">
        <v>19675</v>
      </c>
      <c r="AO7718" s="17">
        <v>3</v>
      </c>
      <c r="AP7718" s="17">
        <v>80</v>
      </c>
      <c r="AQ7718" s="17">
        <v>5</v>
      </c>
      <c r="AR7718" s="17" t="s">
        <v>10180</v>
      </c>
      <c r="DA7718" s="17" t="s">
        <v>3901</v>
      </c>
      <c r="DB7718" s="17" t="s">
        <v>3901</v>
      </c>
      <c r="DD7718" s="17" t="s">
        <v>3901</v>
      </c>
      <c r="DF7718" s="17" t="s">
        <v>3901</v>
      </c>
      <c r="DN7718" s="17">
        <f>COUNTIF(AU7718:DM7718, "X")</f>
        <v>4</v>
      </c>
    </row>
    <row r="7719" spans="1:118" s="17" customFormat="1">
      <c r="A7719" s="17" t="s">
        <v>19416</v>
      </c>
      <c r="B7719" s="17">
        <v>55</v>
      </c>
      <c r="C7719" s="17">
        <v>184252</v>
      </c>
      <c r="D7719" s="17" t="s">
        <v>106</v>
      </c>
      <c r="E7719" s="17" t="s">
        <v>4069</v>
      </c>
      <c r="F7719" s="17" t="s">
        <v>428</v>
      </c>
      <c r="H7719" s="309">
        <v>30868</v>
      </c>
      <c r="I7719" s="309">
        <v>43382</v>
      </c>
      <c r="J7719" s="17" t="s">
        <v>3888</v>
      </c>
      <c r="L7719" s="17" t="s">
        <v>19417</v>
      </c>
      <c r="N7719" s="17" t="s">
        <v>31</v>
      </c>
      <c r="O7719" s="17" t="s">
        <v>15</v>
      </c>
      <c r="P7719" s="17">
        <v>45373</v>
      </c>
      <c r="AF7719" s="17">
        <v>8</v>
      </c>
      <c r="AG7719" s="17">
        <v>2</v>
      </c>
      <c r="AH7719" s="17" t="s">
        <v>11926</v>
      </c>
      <c r="AK7719" s="17" t="s">
        <v>11927</v>
      </c>
      <c r="AM7719" s="17" t="s">
        <v>34</v>
      </c>
      <c r="AN7719" s="17" t="s">
        <v>19238</v>
      </c>
      <c r="AO7719" s="17">
        <v>3</v>
      </c>
      <c r="AP7719" s="17">
        <v>80</v>
      </c>
      <c r="AQ7719" s="17">
        <v>5</v>
      </c>
      <c r="AR7719" s="17" t="s">
        <v>19239</v>
      </c>
      <c r="BC7719" s="17" t="s">
        <v>21</v>
      </c>
      <c r="BD7719" s="17" t="s">
        <v>3901</v>
      </c>
      <c r="DA7719" s="17" t="s">
        <v>3901</v>
      </c>
      <c r="DN7719" s="17">
        <f>COUNTIF(AU7719:DM7719, "X")</f>
        <v>2</v>
      </c>
    </row>
    <row r="7720" spans="1:118" s="17" customFormat="1">
      <c r="A7720" s="17" t="s">
        <v>21264</v>
      </c>
      <c r="B7720" s="17">
        <v>55</v>
      </c>
      <c r="C7720" s="17">
        <v>184257</v>
      </c>
      <c r="D7720" s="17" t="s">
        <v>4656</v>
      </c>
      <c r="E7720" s="17" t="s">
        <v>21265</v>
      </c>
      <c r="F7720" s="17" t="s">
        <v>415</v>
      </c>
      <c r="H7720" s="309">
        <v>35221</v>
      </c>
      <c r="I7720" s="309">
        <v>43382</v>
      </c>
      <c r="J7720" s="17" t="s">
        <v>3888</v>
      </c>
      <c r="L7720" s="17" t="s">
        <v>21266</v>
      </c>
      <c r="N7720" s="17" t="s">
        <v>26</v>
      </c>
      <c r="O7720" s="17" t="s">
        <v>15</v>
      </c>
      <c r="P7720" s="17">
        <v>45318</v>
      </c>
      <c r="AF7720" s="17">
        <v>15</v>
      </c>
      <c r="AG7720" s="17">
        <v>2</v>
      </c>
      <c r="AI7720" s="17" t="s">
        <v>20669</v>
      </c>
      <c r="AM7720" s="17" t="s">
        <v>2616</v>
      </c>
      <c r="AN7720" s="17" t="s">
        <v>21221</v>
      </c>
      <c r="AO7720" s="17">
        <v>3</v>
      </c>
      <c r="AP7720" s="17">
        <v>80</v>
      </c>
      <c r="AQ7720" s="17">
        <v>5</v>
      </c>
      <c r="AR7720" s="17" t="s">
        <v>20671</v>
      </c>
      <c r="AS7720" s="17" t="s">
        <v>21222</v>
      </c>
      <c r="DN7720" s="17">
        <f>COUNTIF(AU7720:DM7720, "X")</f>
        <v>0</v>
      </c>
    </row>
    <row r="7721" spans="1:118" s="17" customFormat="1">
      <c r="A7721" s="17" t="s">
        <v>14549</v>
      </c>
      <c r="B7721" s="17">
        <v>55</v>
      </c>
      <c r="C7721" s="17">
        <v>184264</v>
      </c>
      <c r="D7721" s="17" t="s">
        <v>10010</v>
      </c>
      <c r="E7721" s="17" t="s">
        <v>14550</v>
      </c>
      <c r="F7721" s="17" t="s">
        <v>43</v>
      </c>
      <c r="H7721" s="309">
        <v>36775</v>
      </c>
      <c r="I7721" s="309">
        <v>43382</v>
      </c>
      <c r="J7721" s="17" t="s">
        <v>3888</v>
      </c>
      <c r="L7721" s="17" t="s">
        <v>14551</v>
      </c>
      <c r="N7721" s="17" t="s">
        <v>31</v>
      </c>
      <c r="O7721" s="17" t="s">
        <v>15</v>
      </c>
      <c r="P7721" s="17">
        <v>45373</v>
      </c>
      <c r="AC7721" s="17" t="s">
        <v>9895</v>
      </c>
      <c r="AD7721" s="17" t="s">
        <v>9896</v>
      </c>
      <c r="AF7721" s="17">
        <v>8</v>
      </c>
      <c r="AG7721" s="17">
        <v>2</v>
      </c>
      <c r="AM7721" s="17" t="s">
        <v>108</v>
      </c>
      <c r="AN7721" s="17" t="s">
        <v>14364</v>
      </c>
      <c r="AO7721" s="17">
        <v>3</v>
      </c>
      <c r="AP7721" s="17">
        <v>80</v>
      </c>
      <c r="AQ7721" s="17">
        <v>5</v>
      </c>
      <c r="AR7721" s="17" t="s">
        <v>9898</v>
      </c>
      <c r="AT7721" s="17" t="s">
        <v>14152</v>
      </c>
      <c r="DA7721" s="17" t="s">
        <v>3901</v>
      </c>
      <c r="DN7721" s="17">
        <f>COUNTIF(AU7721:DM7721, "X")</f>
        <v>1</v>
      </c>
    </row>
    <row r="7722" spans="1:118" s="17" customFormat="1">
      <c r="A7722" s="17" t="s">
        <v>4875</v>
      </c>
      <c r="B7722" s="17">
        <v>55</v>
      </c>
      <c r="C7722" s="17">
        <v>184272</v>
      </c>
      <c r="D7722" s="17" t="s">
        <v>4876</v>
      </c>
      <c r="E7722" s="17" t="s">
        <v>143</v>
      </c>
      <c r="F7722" s="17" t="s">
        <v>134</v>
      </c>
      <c r="H7722" s="309">
        <v>35704</v>
      </c>
      <c r="I7722" s="309">
        <v>43376</v>
      </c>
      <c r="J7722" s="17" t="s">
        <v>3888</v>
      </c>
      <c r="L7722" s="17" t="s">
        <v>4877</v>
      </c>
      <c r="N7722" s="17" t="s">
        <v>19</v>
      </c>
      <c r="O7722" s="17" t="s">
        <v>15</v>
      </c>
      <c r="P7722" s="17">
        <v>45356</v>
      </c>
      <c r="AC7722" s="17" t="s">
        <v>3890</v>
      </c>
      <c r="AD7722" s="17" t="s">
        <v>3891</v>
      </c>
      <c r="AF7722" s="17">
        <v>15</v>
      </c>
      <c r="AG7722" s="17">
        <v>2</v>
      </c>
      <c r="AM7722" s="17" t="s">
        <v>2602</v>
      </c>
      <c r="AN7722" s="17" t="s">
        <v>4371</v>
      </c>
      <c r="AO7722" s="17">
        <v>3</v>
      </c>
      <c r="AP7722" s="17">
        <v>80</v>
      </c>
      <c r="AQ7722" s="17">
        <v>5</v>
      </c>
      <c r="AT7722" s="17" t="s">
        <v>3893</v>
      </c>
      <c r="DN7722" s="17">
        <f>COUNTIF(AU7722:DM7722, "X")</f>
        <v>0</v>
      </c>
    </row>
    <row r="7723" spans="1:118" s="17" customFormat="1">
      <c r="A7723" s="17" t="s">
        <v>23375</v>
      </c>
      <c r="B7723" s="17">
        <v>55</v>
      </c>
      <c r="C7723" s="17">
        <v>184274</v>
      </c>
      <c r="D7723" s="17" t="s">
        <v>562</v>
      </c>
      <c r="E7723" s="17" t="s">
        <v>400</v>
      </c>
      <c r="F7723" s="17" t="s">
        <v>43</v>
      </c>
      <c r="H7723" s="309">
        <v>36639</v>
      </c>
      <c r="I7723" s="309">
        <v>43376</v>
      </c>
      <c r="J7723" s="17" t="s">
        <v>3888</v>
      </c>
      <c r="L7723" s="17" t="s">
        <v>23376</v>
      </c>
      <c r="N7723" s="17" t="s">
        <v>23217</v>
      </c>
      <c r="O7723" s="17" t="s">
        <v>15</v>
      </c>
      <c r="P7723" s="17">
        <v>45361</v>
      </c>
      <c r="T7723" s="17" t="s">
        <v>20888</v>
      </c>
      <c r="V7723" s="17" t="s">
        <v>23217</v>
      </c>
      <c r="W7723" s="17" t="s">
        <v>15</v>
      </c>
      <c r="X7723" s="17">
        <v>45361</v>
      </c>
      <c r="AF7723" s="17">
        <v>8</v>
      </c>
      <c r="AG7723" s="17">
        <v>2</v>
      </c>
      <c r="AI7723" s="17" t="s">
        <v>20542</v>
      </c>
      <c r="AM7723" s="17" t="s">
        <v>259</v>
      </c>
      <c r="AN7723" s="17" t="s">
        <v>23210</v>
      </c>
      <c r="AO7723" s="17">
        <v>3</v>
      </c>
      <c r="AP7723" s="17">
        <v>80</v>
      </c>
      <c r="AQ7723" s="17">
        <v>5</v>
      </c>
      <c r="AR7723" s="17" t="s">
        <v>22585</v>
      </c>
      <c r="AS7723" s="17" t="s">
        <v>23219</v>
      </c>
      <c r="DN7723" s="17">
        <f>COUNTIF(AU7723:DM7723, "X")</f>
        <v>0</v>
      </c>
    </row>
    <row r="7724" spans="1:118" s="17" customFormat="1">
      <c r="A7724" s="17" t="s">
        <v>6202</v>
      </c>
      <c r="B7724" s="17">
        <v>55</v>
      </c>
      <c r="C7724" s="17">
        <v>184276</v>
      </c>
      <c r="D7724" s="17" t="s">
        <v>6203</v>
      </c>
      <c r="E7724" s="17" t="s">
        <v>757</v>
      </c>
      <c r="F7724" s="17" t="s">
        <v>43</v>
      </c>
      <c r="H7724" s="309">
        <v>36802</v>
      </c>
      <c r="I7724" s="309">
        <v>43376</v>
      </c>
      <c r="J7724" s="17" t="s">
        <v>3888</v>
      </c>
      <c r="L7724" s="17" t="s">
        <v>6204</v>
      </c>
      <c r="N7724" s="17" t="s">
        <v>19</v>
      </c>
      <c r="O7724" s="17" t="s">
        <v>15</v>
      </c>
      <c r="P7724" s="17">
        <v>45356</v>
      </c>
      <c r="AC7724" s="17" t="s">
        <v>3890</v>
      </c>
      <c r="AD7724" s="17" t="s">
        <v>3891</v>
      </c>
      <c r="AF7724" s="17">
        <v>8</v>
      </c>
      <c r="AG7724" s="17">
        <v>2</v>
      </c>
      <c r="AM7724" s="17" t="s">
        <v>2604</v>
      </c>
      <c r="AN7724" s="17" t="s">
        <v>5966</v>
      </c>
      <c r="AO7724" s="17">
        <v>3</v>
      </c>
      <c r="AP7724" s="17">
        <v>80</v>
      </c>
      <c r="AQ7724" s="17">
        <v>5</v>
      </c>
      <c r="AT7724" s="17" t="s">
        <v>5516</v>
      </c>
      <c r="DN7724" s="17">
        <f>COUNTIF(AU7724:DM7724, "X")</f>
        <v>0</v>
      </c>
    </row>
    <row r="7725" spans="1:118" s="17" customFormat="1">
      <c r="A7725" s="17" t="s">
        <v>13281</v>
      </c>
      <c r="B7725" s="17">
        <v>55</v>
      </c>
      <c r="C7725" s="17">
        <v>184278</v>
      </c>
      <c r="D7725" s="17" t="s">
        <v>13282</v>
      </c>
      <c r="E7725" s="17" t="s">
        <v>757</v>
      </c>
      <c r="F7725" s="17" t="s">
        <v>43</v>
      </c>
      <c r="H7725" s="309">
        <v>36089</v>
      </c>
      <c r="I7725" s="309">
        <v>43382</v>
      </c>
      <c r="J7725" s="17" t="s">
        <v>3888</v>
      </c>
      <c r="L7725" s="17" t="s">
        <v>13283</v>
      </c>
      <c r="N7725" s="17" t="s">
        <v>31</v>
      </c>
      <c r="O7725" s="17" t="s">
        <v>15</v>
      </c>
      <c r="P7725" s="17">
        <v>45373</v>
      </c>
      <c r="Q7725" s="17">
        <v>2140</v>
      </c>
      <c r="AC7725" s="17" t="s">
        <v>9895</v>
      </c>
      <c r="AD7725" s="17" t="s">
        <v>9896</v>
      </c>
      <c r="AF7725" s="17">
        <v>15</v>
      </c>
      <c r="AG7725" s="17">
        <v>2</v>
      </c>
      <c r="AM7725" s="17" t="s">
        <v>115</v>
      </c>
      <c r="AN7725" s="17" t="s">
        <v>13186</v>
      </c>
      <c r="AO7725" s="17">
        <v>3</v>
      </c>
      <c r="AP7725" s="17">
        <v>80</v>
      </c>
      <c r="AQ7725" s="17">
        <v>5</v>
      </c>
      <c r="AR7725" s="17" t="s">
        <v>9898</v>
      </c>
      <c r="AT7725" s="17" t="s">
        <v>12990</v>
      </c>
      <c r="DN7725" s="17">
        <f>COUNTIF(AU7725:DM7725, "X")</f>
        <v>0</v>
      </c>
    </row>
    <row r="7726" spans="1:118" s="17" customFormat="1">
      <c r="A7726" s="17" t="s">
        <v>16627</v>
      </c>
      <c r="B7726" s="17">
        <v>55</v>
      </c>
      <c r="C7726" s="17">
        <v>184292</v>
      </c>
      <c r="D7726" s="17" t="s">
        <v>7016</v>
      </c>
      <c r="E7726" s="17" t="s">
        <v>5892</v>
      </c>
      <c r="F7726" s="17" t="s">
        <v>91</v>
      </c>
      <c r="H7726" s="309">
        <v>10512</v>
      </c>
      <c r="I7726" s="309">
        <v>43382</v>
      </c>
      <c r="J7726" s="17" t="s">
        <v>3888</v>
      </c>
      <c r="L7726" s="17" t="s">
        <v>16628</v>
      </c>
      <c r="N7726" s="17" t="s">
        <v>31</v>
      </c>
      <c r="O7726" s="17" t="s">
        <v>15</v>
      </c>
      <c r="P7726" s="17">
        <v>45373</v>
      </c>
      <c r="AC7726" s="17" t="s">
        <v>9895</v>
      </c>
      <c r="AD7726" s="17" t="s">
        <v>9896</v>
      </c>
      <c r="AF7726" s="17">
        <v>8</v>
      </c>
      <c r="AG7726" s="17">
        <v>2</v>
      </c>
      <c r="AM7726" s="17" t="s">
        <v>41</v>
      </c>
      <c r="AN7726" s="17" t="s">
        <v>16339</v>
      </c>
      <c r="AO7726" s="17">
        <v>3</v>
      </c>
      <c r="AP7726" s="17">
        <v>80</v>
      </c>
      <c r="AQ7726" s="17">
        <v>5</v>
      </c>
      <c r="AR7726" s="17" t="s">
        <v>9898</v>
      </c>
      <c r="AT7726" s="17" t="s">
        <v>16072</v>
      </c>
      <c r="DN7726" s="17">
        <f>COUNTIF(AU7726:DM7726, "X")</f>
        <v>0</v>
      </c>
    </row>
    <row r="7727" spans="1:118" s="17" customFormat="1">
      <c r="A7727" s="523" t="s">
        <v>1184</v>
      </c>
      <c r="B7727" s="17">
        <v>55</v>
      </c>
      <c r="C7727" s="17">
        <v>184294</v>
      </c>
      <c r="D7727" s="17" t="s">
        <v>855</v>
      </c>
      <c r="E7727" s="17" t="s">
        <v>1185</v>
      </c>
      <c r="F7727" s="17" t="s">
        <v>430</v>
      </c>
      <c r="H7727" s="309">
        <v>27902</v>
      </c>
      <c r="I7727" s="309">
        <v>43382</v>
      </c>
      <c r="J7727" s="17" t="s">
        <v>3888</v>
      </c>
      <c r="L7727" s="17" t="s">
        <v>1186</v>
      </c>
      <c r="N7727" s="17" t="s">
        <v>31</v>
      </c>
      <c r="O7727" s="17" t="s">
        <v>15</v>
      </c>
      <c r="P7727" s="17">
        <v>45373</v>
      </c>
      <c r="AC7727" s="17" t="s">
        <v>9895</v>
      </c>
      <c r="AD7727" s="17" t="s">
        <v>9896</v>
      </c>
      <c r="AF7727" s="17">
        <v>15</v>
      </c>
      <c r="AG7727" s="17">
        <v>2</v>
      </c>
      <c r="AM7727" s="17" t="s">
        <v>62</v>
      </c>
      <c r="AN7727" s="17" t="s">
        <v>15056</v>
      </c>
      <c r="AO7727" s="17">
        <v>3</v>
      </c>
      <c r="AP7727" s="17">
        <v>80</v>
      </c>
      <c r="AQ7727" s="17">
        <v>5</v>
      </c>
      <c r="AR7727" s="17" t="s">
        <v>9898</v>
      </c>
      <c r="AT7727" s="17" t="s">
        <v>15057</v>
      </c>
      <c r="DF7727" s="17" t="s">
        <v>3901</v>
      </c>
      <c r="DN7727" s="17">
        <f>COUNTIF(AU7727:DM7727, "X")</f>
        <v>1</v>
      </c>
    </row>
    <row r="7728" spans="1:118" s="17" customFormat="1">
      <c r="A7728" s="17" t="s">
        <v>20546</v>
      </c>
      <c r="B7728" s="17">
        <v>55</v>
      </c>
      <c r="C7728" s="17">
        <v>184297</v>
      </c>
      <c r="D7728" s="17" t="s">
        <v>549</v>
      </c>
      <c r="E7728" s="17" t="s">
        <v>394</v>
      </c>
      <c r="F7728" s="17" t="s">
        <v>6418</v>
      </c>
      <c r="H7728" s="309">
        <v>35710</v>
      </c>
      <c r="I7728" s="309">
        <v>43382</v>
      </c>
      <c r="J7728" s="17" t="s">
        <v>3888</v>
      </c>
      <c r="L7728" s="17" t="s">
        <v>20547</v>
      </c>
      <c r="N7728" s="17" t="s">
        <v>14</v>
      </c>
      <c r="O7728" s="17" t="s">
        <v>15</v>
      </c>
      <c r="P7728" s="17">
        <v>45371</v>
      </c>
      <c r="Q7728" s="17">
        <v>8952</v>
      </c>
      <c r="AF7728" s="17">
        <v>15</v>
      </c>
      <c r="AG7728" s="17">
        <v>2</v>
      </c>
      <c r="AI7728" s="17" t="s">
        <v>10178</v>
      </c>
      <c r="AM7728" s="17" t="s">
        <v>94</v>
      </c>
      <c r="AN7728" s="17" t="s">
        <v>20471</v>
      </c>
      <c r="AO7728" s="17">
        <v>3</v>
      </c>
      <c r="AP7728" s="17">
        <v>80</v>
      </c>
      <c r="AQ7728" s="17">
        <v>5</v>
      </c>
      <c r="AR7728" s="17" t="s">
        <v>10180</v>
      </c>
      <c r="DN7728" s="17">
        <f>COUNTIF(AU7728:DM7728, "X")</f>
        <v>0</v>
      </c>
    </row>
    <row r="7729" spans="1:118" s="17" customFormat="1">
      <c r="A7729" s="17" t="s">
        <v>24523</v>
      </c>
      <c r="B7729" s="17">
        <v>55</v>
      </c>
      <c r="C7729" s="17">
        <v>184299</v>
      </c>
      <c r="D7729" s="17" t="s">
        <v>521</v>
      </c>
      <c r="E7729" s="17" t="s">
        <v>61</v>
      </c>
      <c r="F7729" s="17" t="s">
        <v>24524</v>
      </c>
      <c r="H7729" s="309">
        <v>36804</v>
      </c>
      <c r="I7729" s="309">
        <v>43382</v>
      </c>
      <c r="J7729" s="17" t="s">
        <v>3888</v>
      </c>
      <c r="L7729" s="17" t="s">
        <v>24525</v>
      </c>
      <c r="N7729" s="17" t="s">
        <v>19</v>
      </c>
      <c r="O7729" s="17" t="s">
        <v>15</v>
      </c>
      <c r="P7729" s="17">
        <v>45356</v>
      </c>
      <c r="AD7729" s="17" t="s">
        <v>3891</v>
      </c>
      <c r="AF7729" s="17">
        <v>8</v>
      </c>
      <c r="AG7729" s="17">
        <v>2</v>
      </c>
      <c r="AM7729" s="17" t="s">
        <v>141</v>
      </c>
      <c r="AN7729" s="17" t="s">
        <v>24484</v>
      </c>
      <c r="AO7729" s="17">
        <v>3</v>
      </c>
      <c r="AP7729" s="17">
        <v>80</v>
      </c>
      <c r="AQ7729" s="17">
        <v>5</v>
      </c>
      <c r="AR7729" s="17" t="s">
        <v>24485</v>
      </c>
      <c r="DA7729" s="17" t="s">
        <v>3901</v>
      </c>
      <c r="DN7729" s="17">
        <f>COUNTIF(AU7729:DM7729, "X")</f>
        <v>1</v>
      </c>
    </row>
    <row r="7730" spans="1:118" s="17" customFormat="1">
      <c r="A7730" s="17" t="s">
        <v>19934</v>
      </c>
      <c r="B7730" s="17">
        <v>55</v>
      </c>
      <c r="C7730" s="17">
        <v>184307</v>
      </c>
      <c r="D7730" s="17" t="s">
        <v>19847</v>
      </c>
      <c r="E7730" s="17" t="s">
        <v>492</v>
      </c>
      <c r="F7730" s="17" t="s">
        <v>140</v>
      </c>
      <c r="G7730" s="17" t="s">
        <v>203</v>
      </c>
      <c r="H7730" s="309">
        <v>31372</v>
      </c>
      <c r="I7730" s="309">
        <v>43382</v>
      </c>
      <c r="J7730" s="17" t="s">
        <v>3888</v>
      </c>
      <c r="L7730" s="17" t="s">
        <v>19848</v>
      </c>
      <c r="N7730" s="17" t="s">
        <v>14</v>
      </c>
      <c r="O7730" s="17" t="s">
        <v>15</v>
      </c>
      <c r="P7730" s="17">
        <v>45371</v>
      </c>
      <c r="AF7730" s="17">
        <v>8</v>
      </c>
      <c r="AG7730" s="17">
        <v>2</v>
      </c>
      <c r="AI7730" s="17" t="s">
        <v>10178</v>
      </c>
      <c r="AM7730" s="17" t="s">
        <v>148</v>
      </c>
      <c r="AN7730" s="17" t="s">
        <v>19836</v>
      </c>
      <c r="AO7730" s="17">
        <v>3</v>
      </c>
      <c r="AP7730" s="17">
        <v>80</v>
      </c>
      <c r="AQ7730" s="17">
        <v>5</v>
      </c>
      <c r="AR7730" s="17" t="s">
        <v>10180</v>
      </c>
      <c r="DA7730" s="17" t="s">
        <v>3901</v>
      </c>
      <c r="DN7730" s="17">
        <f>COUNTIF(AU7730:DM7730, "X")</f>
        <v>1</v>
      </c>
    </row>
    <row r="7731" spans="1:118" s="17" customFormat="1">
      <c r="A7731" s="17" t="s">
        <v>19846</v>
      </c>
      <c r="B7731" s="17">
        <v>55</v>
      </c>
      <c r="C7731" s="17">
        <v>184311</v>
      </c>
      <c r="D7731" s="17" t="s">
        <v>19847</v>
      </c>
      <c r="E7731" s="17" t="s">
        <v>5175</v>
      </c>
      <c r="F7731" s="17" t="s">
        <v>22</v>
      </c>
      <c r="H7731" s="309">
        <v>19444</v>
      </c>
      <c r="I7731" s="309">
        <v>43382</v>
      </c>
      <c r="J7731" s="17" t="s">
        <v>3888</v>
      </c>
      <c r="L7731" s="17" t="s">
        <v>19848</v>
      </c>
      <c r="N7731" s="17" t="s">
        <v>14</v>
      </c>
      <c r="O7731" s="17" t="s">
        <v>15</v>
      </c>
      <c r="P7731" s="17">
        <v>45371</v>
      </c>
      <c r="AF7731" s="17">
        <v>8</v>
      </c>
      <c r="AG7731" s="17">
        <v>2</v>
      </c>
      <c r="AI7731" s="17" t="s">
        <v>10178</v>
      </c>
      <c r="AM7731" s="17" t="s">
        <v>148</v>
      </c>
      <c r="AN7731" s="17" t="s">
        <v>19836</v>
      </c>
      <c r="AO7731" s="17">
        <v>3</v>
      </c>
      <c r="AP7731" s="17">
        <v>80</v>
      </c>
      <c r="AQ7731" s="17">
        <v>5</v>
      </c>
      <c r="AR7731" s="17" t="s">
        <v>10180</v>
      </c>
      <c r="DA7731" s="17" t="s">
        <v>3901</v>
      </c>
      <c r="DN7731" s="17">
        <f>COUNTIF(AU7731:DM7731, "X")</f>
        <v>1</v>
      </c>
    </row>
    <row r="7732" spans="1:118" s="17" customFormat="1">
      <c r="A7732" s="17" t="s">
        <v>18642</v>
      </c>
      <c r="B7732" s="17">
        <v>55</v>
      </c>
      <c r="C7732" s="17">
        <v>184324</v>
      </c>
      <c r="D7732" s="17" t="s">
        <v>853</v>
      </c>
      <c r="E7732" s="17" t="s">
        <v>396</v>
      </c>
      <c r="F7732" s="17" t="s">
        <v>166</v>
      </c>
      <c r="H7732" s="309">
        <v>25123</v>
      </c>
      <c r="I7732" s="309">
        <v>43382</v>
      </c>
      <c r="J7732" s="17" t="s">
        <v>3888</v>
      </c>
      <c r="L7732" s="17" t="s">
        <v>18643</v>
      </c>
      <c r="N7732" s="17" t="s">
        <v>31</v>
      </c>
      <c r="O7732" s="17" t="s">
        <v>15</v>
      </c>
      <c r="P7732" s="17">
        <v>45373</v>
      </c>
      <c r="AD7732" s="17" t="s">
        <v>9896</v>
      </c>
      <c r="AF7732" s="17">
        <v>8</v>
      </c>
      <c r="AG7732" s="17">
        <v>2</v>
      </c>
      <c r="AM7732" s="17" t="s">
        <v>87</v>
      </c>
      <c r="AN7732" s="17" t="s">
        <v>18599</v>
      </c>
      <c r="AO7732" s="17">
        <v>3</v>
      </c>
      <c r="AP7732" s="17">
        <v>80</v>
      </c>
      <c r="AQ7732" s="17">
        <v>5</v>
      </c>
      <c r="AR7732" s="17" t="s">
        <v>9898</v>
      </c>
      <c r="DN7732" s="17">
        <f>COUNTIF(AU7732:DM7732, "X")</f>
        <v>0</v>
      </c>
    </row>
    <row r="7733" spans="1:118" s="17" customFormat="1">
      <c r="A7733" s="17" t="s">
        <v>11666</v>
      </c>
      <c r="B7733" s="17">
        <v>55</v>
      </c>
      <c r="C7733" s="17">
        <v>184327</v>
      </c>
      <c r="D7733" s="17" t="s">
        <v>7554</v>
      </c>
      <c r="E7733" s="17" t="s">
        <v>306</v>
      </c>
      <c r="F7733" s="17" t="s">
        <v>129</v>
      </c>
      <c r="H7733" s="309">
        <v>14636</v>
      </c>
      <c r="I7733" s="309">
        <v>43382</v>
      </c>
      <c r="J7733" s="17" t="s">
        <v>3888</v>
      </c>
      <c r="K7733" s="17" t="s">
        <v>30</v>
      </c>
      <c r="L7733" s="17" t="s">
        <v>11562</v>
      </c>
      <c r="N7733" s="17" t="s">
        <v>14</v>
      </c>
      <c r="O7733" s="17" t="s">
        <v>15</v>
      </c>
      <c r="P7733" s="17">
        <v>45371</v>
      </c>
      <c r="AC7733" s="17" t="s">
        <v>14</v>
      </c>
      <c r="AF7733" s="17">
        <v>15</v>
      </c>
      <c r="AG7733" s="17">
        <v>2</v>
      </c>
      <c r="AI7733" s="17" t="s">
        <v>10178</v>
      </c>
      <c r="AM7733" s="17" t="s">
        <v>68</v>
      </c>
      <c r="AN7733" s="17" t="s">
        <v>11517</v>
      </c>
      <c r="AO7733" s="17">
        <v>3</v>
      </c>
      <c r="AP7733" s="17">
        <v>80</v>
      </c>
      <c r="AQ7733" s="17">
        <v>5</v>
      </c>
      <c r="AR7733" s="17" t="s">
        <v>10180</v>
      </c>
      <c r="AV7733" s="17" t="s">
        <v>3901</v>
      </c>
      <c r="AW7733" s="17" t="s">
        <v>3901</v>
      </c>
      <c r="AY7733" s="17" t="s">
        <v>30</v>
      </c>
      <c r="AZ7733" s="17" t="s">
        <v>3901</v>
      </c>
      <c r="BB7733" s="17" t="s">
        <v>3901</v>
      </c>
      <c r="BC7733" s="17" t="s">
        <v>30</v>
      </c>
      <c r="BD7733" s="17" t="s">
        <v>3901</v>
      </c>
      <c r="BH7733" s="17" t="s">
        <v>3901</v>
      </c>
      <c r="BK7733" s="17" t="s">
        <v>3901</v>
      </c>
      <c r="BN7733" s="17" t="s">
        <v>3901</v>
      </c>
      <c r="BQ7733" s="17" t="s">
        <v>30</v>
      </c>
      <c r="BS7733" s="17" t="s">
        <v>3901</v>
      </c>
      <c r="BY7733" s="17" t="s">
        <v>3901</v>
      </c>
      <c r="BZ7733" s="17" t="s">
        <v>30</v>
      </c>
      <c r="CC7733" s="17" t="s">
        <v>3901</v>
      </c>
      <c r="CF7733" s="17" t="s">
        <v>3901</v>
      </c>
      <c r="CG7733" s="17" t="s">
        <v>21</v>
      </c>
      <c r="CH7733" s="17" t="s">
        <v>3901</v>
      </c>
      <c r="CL7733" s="17" t="s">
        <v>3901</v>
      </c>
      <c r="CM7733" s="17" t="s">
        <v>21</v>
      </c>
      <c r="CN7733" s="17" t="s">
        <v>3901</v>
      </c>
      <c r="CQ7733" s="17" t="s">
        <v>3901</v>
      </c>
      <c r="CU7733" s="17" t="s">
        <v>3901</v>
      </c>
      <c r="DE7733" s="17" t="s">
        <v>30</v>
      </c>
      <c r="DN7733" s="17">
        <f>COUNTIF(AU7733:DM7733, "X")</f>
        <v>17</v>
      </c>
    </row>
    <row r="7734" spans="1:118" s="17" customFormat="1">
      <c r="A7734" s="17" t="s">
        <v>25474</v>
      </c>
      <c r="B7734" s="17">
        <v>55</v>
      </c>
      <c r="C7734" s="17">
        <v>184329</v>
      </c>
      <c r="D7734" s="17" t="s">
        <v>4643</v>
      </c>
      <c r="E7734" s="17" t="s">
        <v>9531</v>
      </c>
      <c r="F7734" s="17" t="s">
        <v>304</v>
      </c>
      <c r="H7734" s="309">
        <v>36735</v>
      </c>
      <c r="I7734" s="309">
        <v>43382</v>
      </c>
      <c r="J7734" s="17" t="s">
        <v>3888</v>
      </c>
      <c r="L7734" s="17" t="s">
        <v>25473</v>
      </c>
      <c r="N7734" s="17" t="s">
        <v>31</v>
      </c>
      <c r="O7734" s="17" t="s">
        <v>15</v>
      </c>
      <c r="P7734" s="17">
        <v>45373</v>
      </c>
      <c r="AC7734" s="17" t="s">
        <v>9895</v>
      </c>
      <c r="AD7734" s="17" t="s">
        <v>9896</v>
      </c>
      <c r="AF7734" s="17">
        <v>8</v>
      </c>
      <c r="AG7734" s="17">
        <v>2</v>
      </c>
      <c r="AM7734" s="17" t="s">
        <v>76</v>
      </c>
      <c r="AN7734" s="17" t="s">
        <v>25452</v>
      </c>
      <c r="AO7734" s="17">
        <v>3</v>
      </c>
      <c r="AP7734" s="17">
        <v>80</v>
      </c>
      <c r="AQ7734" s="17">
        <v>5</v>
      </c>
      <c r="AR7734" s="17" t="s">
        <v>9898</v>
      </c>
      <c r="AT7734" s="17" t="s">
        <v>9899</v>
      </c>
      <c r="DN7734" s="17">
        <f>COUNTIF(AU7734:DM7734, "X")</f>
        <v>0</v>
      </c>
    </row>
    <row r="7735" spans="1:118" s="17" customFormat="1">
      <c r="A7735" s="17" t="s">
        <v>8497</v>
      </c>
      <c r="B7735" s="17">
        <v>55</v>
      </c>
      <c r="C7735" s="17">
        <v>151481</v>
      </c>
      <c r="D7735" s="17" t="s">
        <v>8498</v>
      </c>
      <c r="E7735" s="17" t="s">
        <v>8062</v>
      </c>
      <c r="F7735" s="17" t="s">
        <v>33</v>
      </c>
      <c r="H7735" s="309">
        <v>33169</v>
      </c>
      <c r="I7735" s="309">
        <v>43382</v>
      </c>
      <c r="J7735" s="17" t="s">
        <v>3888</v>
      </c>
      <c r="L7735" s="17" t="s">
        <v>8499</v>
      </c>
      <c r="N7735" s="17" t="s">
        <v>19</v>
      </c>
      <c r="O7735" s="17" t="s">
        <v>15</v>
      </c>
      <c r="P7735" s="17">
        <v>45356</v>
      </c>
      <c r="AC7735" s="17" t="s">
        <v>3890</v>
      </c>
      <c r="AD7735" s="17" t="s">
        <v>3891</v>
      </c>
      <c r="AF7735" s="17">
        <v>8</v>
      </c>
      <c r="AG7735" s="17">
        <v>2</v>
      </c>
      <c r="AM7735" s="17" t="s">
        <v>2607</v>
      </c>
      <c r="AN7735" s="17" t="s">
        <v>8305</v>
      </c>
      <c r="AO7735" s="17">
        <v>3</v>
      </c>
      <c r="AP7735" s="17">
        <v>80</v>
      </c>
      <c r="AQ7735" s="17">
        <v>5</v>
      </c>
      <c r="AT7735" s="17" t="s">
        <v>7979</v>
      </c>
      <c r="DN7735" s="17">
        <f>COUNTIF(AU7735:DM7735, "X")</f>
        <v>0</v>
      </c>
    </row>
    <row r="7736" spans="1:118" s="17" customFormat="1">
      <c r="A7736" s="17" t="s">
        <v>12688</v>
      </c>
      <c r="B7736" s="17">
        <v>55</v>
      </c>
      <c r="C7736" s="17">
        <v>184336</v>
      </c>
      <c r="D7736" s="17" t="s">
        <v>215</v>
      </c>
      <c r="E7736" s="17" t="s">
        <v>463</v>
      </c>
      <c r="F7736" s="17" t="s">
        <v>12689</v>
      </c>
      <c r="H7736" s="309">
        <v>34382</v>
      </c>
      <c r="I7736" s="309">
        <v>43382</v>
      </c>
      <c r="J7736" s="17" t="s">
        <v>3888</v>
      </c>
      <c r="L7736" s="17" t="s">
        <v>12488</v>
      </c>
      <c r="N7736" s="17" t="s">
        <v>31</v>
      </c>
      <c r="O7736" s="17" t="s">
        <v>15</v>
      </c>
      <c r="P7736" s="17">
        <v>45373</v>
      </c>
      <c r="AC7736" s="17" t="s">
        <v>9895</v>
      </c>
      <c r="AD7736" s="17" t="s">
        <v>9896</v>
      </c>
      <c r="AF7736" s="17">
        <v>8</v>
      </c>
      <c r="AG7736" s="17">
        <v>2</v>
      </c>
      <c r="AM7736" s="17" t="s">
        <v>222</v>
      </c>
      <c r="AN7736" s="17" t="s">
        <v>12432</v>
      </c>
      <c r="AO7736" s="17">
        <v>3</v>
      </c>
      <c r="AP7736" s="17">
        <v>80</v>
      </c>
      <c r="AQ7736" s="17">
        <v>5</v>
      </c>
      <c r="AR7736" s="17" t="s">
        <v>9898</v>
      </c>
      <c r="AT7736" s="17" t="s">
        <v>11929</v>
      </c>
      <c r="DA7736" s="17" t="s">
        <v>3901</v>
      </c>
      <c r="DN7736" s="17">
        <f>COUNTIF(AU7736:DM7736, "X")</f>
        <v>1</v>
      </c>
    </row>
    <row r="7737" spans="1:118" s="17" customFormat="1">
      <c r="A7737" s="17" t="s">
        <v>12486</v>
      </c>
      <c r="B7737" s="17">
        <v>55</v>
      </c>
      <c r="C7737" s="17">
        <v>184335</v>
      </c>
      <c r="D7737" s="17" t="s">
        <v>12487</v>
      </c>
      <c r="E7737" s="17" t="s">
        <v>11028</v>
      </c>
      <c r="F7737" s="17" t="s">
        <v>437</v>
      </c>
      <c r="H7737" s="309">
        <v>34931</v>
      </c>
      <c r="I7737" s="309">
        <v>43382</v>
      </c>
      <c r="J7737" s="17" t="s">
        <v>3888</v>
      </c>
      <c r="L7737" s="17" t="s">
        <v>12488</v>
      </c>
      <c r="N7737" s="17" t="s">
        <v>31</v>
      </c>
      <c r="O7737" s="17" t="s">
        <v>15</v>
      </c>
      <c r="P7737" s="17">
        <v>45373</v>
      </c>
      <c r="AC7737" s="17" t="s">
        <v>9895</v>
      </c>
      <c r="AD7737" s="17" t="s">
        <v>9896</v>
      </c>
      <c r="AF7737" s="17">
        <v>8</v>
      </c>
      <c r="AG7737" s="17">
        <v>2</v>
      </c>
      <c r="AM7737" s="17" t="s">
        <v>222</v>
      </c>
      <c r="AN7737" s="17" t="s">
        <v>12432</v>
      </c>
      <c r="AO7737" s="17">
        <v>3</v>
      </c>
      <c r="AP7737" s="17">
        <v>80</v>
      </c>
      <c r="AQ7737" s="17">
        <v>5</v>
      </c>
      <c r="AR7737" s="17" t="s">
        <v>9898</v>
      </c>
      <c r="AT7737" s="17" t="s">
        <v>11929</v>
      </c>
      <c r="DA7737" s="17" t="s">
        <v>3901</v>
      </c>
      <c r="DN7737" s="17">
        <f>COUNTIF(AU7737:DM7737, "X")</f>
        <v>1</v>
      </c>
    </row>
    <row r="7738" spans="1:118" s="17" customFormat="1">
      <c r="A7738" s="17" t="s">
        <v>5321</v>
      </c>
      <c r="B7738" s="17">
        <v>55</v>
      </c>
      <c r="C7738" s="17">
        <v>184339</v>
      </c>
      <c r="D7738" s="17" t="s">
        <v>5322</v>
      </c>
      <c r="E7738" s="17" t="s">
        <v>5323</v>
      </c>
      <c r="F7738" s="17" t="s">
        <v>140</v>
      </c>
      <c r="H7738" s="309">
        <v>35371</v>
      </c>
      <c r="I7738" s="309">
        <v>43382</v>
      </c>
      <c r="J7738" s="17" t="s">
        <v>3888</v>
      </c>
      <c r="L7738" s="17" t="s">
        <v>5324</v>
      </c>
      <c r="N7738" s="17" t="s">
        <v>19</v>
      </c>
      <c r="O7738" s="17" t="s">
        <v>15</v>
      </c>
      <c r="P7738" s="17">
        <v>45356</v>
      </c>
      <c r="AC7738" s="17" t="s">
        <v>3890</v>
      </c>
      <c r="AD7738" s="17" t="s">
        <v>3891</v>
      </c>
      <c r="AF7738" s="17">
        <v>8</v>
      </c>
      <c r="AG7738" s="17">
        <v>2</v>
      </c>
      <c r="AM7738" s="17" t="s">
        <v>2603</v>
      </c>
      <c r="AN7738" s="17" t="s">
        <v>5023</v>
      </c>
      <c r="AO7738" s="17">
        <v>3</v>
      </c>
      <c r="AP7738" s="17">
        <v>80</v>
      </c>
      <c r="AQ7738" s="17">
        <v>5</v>
      </c>
      <c r="AT7738" s="17" t="s">
        <v>3893</v>
      </c>
      <c r="DN7738" s="17">
        <f>COUNTIF(AU7738:DM7738, "X")</f>
        <v>0</v>
      </c>
    </row>
    <row r="7739" spans="1:118" s="17" customFormat="1">
      <c r="A7739" s="17" t="s">
        <v>19308</v>
      </c>
      <c r="B7739" s="17">
        <v>55</v>
      </c>
      <c r="C7739" s="17">
        <v>184344</v>
      </c>
      <c r="D7739" s="17" t="s">
        <v>19309</v>
      </c>
      <c r="E7739" s="17" t="s">
        <v>333</v>
      </c>
      <c r="F7739" s="17" t="s">
        <v>317</v>
      </c>
      <c r="H7739" s="309">
        <v>26496</v>
      </c>
      <c r="I7739" s="309">
        <v>43382</v>
      </c>
      <c r="J7739" s="17" t="s">
        <v>3888</v>
      </c>
      <c r="L7739" s="17" t="s">
        <v>19310</v>
      </c>
      <c r="N7739" s="17" t="s">
        <v>31</v>
      </c>
      <c r="O7739" s="17" t="s">
        <v>15</v>
      </c>
      <c r="P7739" s="17">
        <v>45373</v>
      </c>
      <c r="AF7739" s="17">
        <v>15</v>
      </c>
      <c r="AG7739" s="17">
        <v>2</v>
      </c>
      <c r="AH7739" s="17" t="s">
        <v>11926</v>
      </c>
      <c r="AK7739" s="17" t="s">
        <v>11927</v>
      </c>
      <c r="AM7739" s="17" t="s">
        <v>34</v>
      </c>
      <c r="AN7739" s="17" t="s">
        <v>19238</v>
      </c>
      <c r="AO7739" s="17">
        <v>3</v>
      </c>
      <c r="AP7739" s="17">
        <v>80</v>
      </c>
      <c r="AQ7739" s="17">
        <v>5</v>
      </c>
      <c r="AR7739" s="17" t="s">
        <v>19239</v>
      </c>
      <c r="DF7739" s="17" t="s">
        <v>3901</v>
      </c>
      <c r="DN7739" s="17">
        <f>COUNTIF(AU7739:DM7739, "X")</f>
        <v>1</v>
      </c>
    </row>
    <row r="7740" spans="1:118" s="17" customFormat="1">
      <c r="A7740" s="17" t="s">
        <v>26250</v>
      </c>
      <c r="B7740" s="17">
        <v>55</v>
      </c>
      <c r="C7740" s="17">
        <v>184349</v>
      </c>
      <c r="D7740" s="17" t="s">
        <v>26251</v>
      </c>
      <c r="E7740" s="17" t="s">
        <v>112</v>
      </c>
      <c r="F7740" s="17" t="s">
        <v>16383</v>
      </c>
      <c r="H7740" s="309">
        <v>21803</v>
      </c>
      <c r="I7740" s="309">
        <v>43382</v>
      </c>
      <c r="J7740" s="17" t="s">
        <v>3888</v>
      </c>
      <c r="L7740" s="17" t="s">
        <v>26252</v>
      </c>
      <c r="N7740" s="17" t="s">
        <v>31</v>
      </c>
      <c r="O7740" s="17" t="s">
        <v>15</v>
      </c>
      <c r="P7740" s="17">
        <v>45373</v>
      </c>
      <c r="AC7740" s="17" t="s">
        <v>14</v>
      </c>
      <c r="AF7740" s="17">
        <v>8</v>
      </c>
      <c r="AG7740" s="17">
        <v>2</v>
      </c>
      <c r="AI7740" s="17" t="s">
        <v>10178</v>
      </c>
      <c r="AM7740" s="17" t="s">
        <v>101</v>
      </c>
      <c r="AN7740" s="17" t="s">
        <v>26168</v>
      </c>
      <c r="AO7740" s="17">
        <v>3</v>
      </c>
      <c r="AP7740" s="17">
        <v>80</v>
      </c>
      <c r="AQ7740" s="17">
        <v>5</v>
      </c>
      <c r="AR7740" s="17" t="s">
        <v>10180</v>
      </c>
      <c r="DA7740" s="17" t="s">
        <v>3901</v>
      </c>
      <c r="DN7740" s="17">
        <f>COUNTIF(AU7740:DM7740, "X")</f>
        <v>1</v>
      </c>
    </row>
    <row r="7741" spans="1:118" s="17" customFormat="1">
      <c r="A7741" s="17" t="s">
        <v>16034</v>
      </c>
      <c r="B7741" s="17">
        <v>55</v>
      </c>
      <c r="C7741" s="17">
        <v>184354</v>
      </c>
      <c r="D7741" s="17" t="s">
        <v>102</v>
      </c>
      <c r="E7741" s="17" t="s">
        <v>604</v>
      </c>
      <c r="F7741" s="17" t="s">
        <v>125</v>
      </c>
      <c r="H7741" s="309">
        <v>36095</v>
      </c>
      <c r="I7741" s="309">
        <v>43382</v>
      </c>
      <c r="J7741" s="17" t="s">
        <v>3888</v>
      </c>
      <c r="L7741" s="17" t="s">
        <v>15951</v>
      </c>
      <c r="M7741" s="17" t="s">
        <v>97</v>
      </c>
      <c r="N7741" s="17" t="s">
        <v>31</v>
      </c>
      <c r="O7741" s="17" t="s">
        <v>15</v>
      </c>
      <c r="P7741" s="17">
        <v>45373</v>
      </c>
      <c r="AC7741" s="17" t="s">
        <v>9895</v>
      </c>
      <c r="AD7741" s="17" t="s">
        <v>9896</v>
      </c>
      <c r="AF7741" s="17">
        <v>8</v>
      </c>
      <c r="AG7741" s="17">
        <v>2</v>
      </c>
      <c r="AM7741" s="17" t="s">
        <v>121</v>
      </c>
      <c r="AN7741" s="17" t="s">
        <v>15516</v>
      </c>
      <c r="AO7741" s="17">
        <v>3</v>
      </c>
      <c r="AP7741" s="17">
        <v>80</v>
      </c>
      <c r="AQ7741" s="17">
        <v>5</v>
      </c>
      <c r="AR7741" s="17" t="s">
        <v>9898</v>
      </c>
      <c r="AT7741" s="17" t="s">
        <v>15057</v>
      </c>
      <c r="DN7741" s="17">
        <f>COUNTIF(AU7741:DM7741, "X")</f>
        <v>0</v>
      </c>
    </row>
    <row r="7742" spans="1:118" s="17" customFormat="1">
      <c r="A7742" s="17" t="s">
        <v>22307</v>
      </c>
      <c r="B7742" s="17">
        <v>55</v>
      </c>
      <c r="C7742" s="17">
        <v>184355</v>
      </c>
      <c r="D7742" s="17" t="s">
        <v>8156</v>
      </c>
      <c r="E7742" s="17" t="s">
        <v>249</v>
      </c>
      <c r="F7742" s="17" t="s">
        <v>158</v>
      </c>
      <c r="G7742" s="17" t="s">
        <v>100</v>
      </c>
      <c r="H7742" s="309">
        <v>35979</v>
      </c>
      <c r="I7742" s="309">
        <v>43382</v>
      </c>
      <c r="J7742" s="17" t="s">
        <v>3888</v>
      </c>
      <c r="L7742" s="17" t="s">
        <v>22308</v>
      </c>
      <c r="N7742" s="17" t="s">
        <v>19</v>
      </c>
      <c r="O7742" s="17" t="s">
        <v>15</v>
      </c>
      <c r="P7742" s="17">
        <v>45356</v>
      </c>
      <c r="AD7742" s="17" t="s">
        <v>3891</v>
      </c>
      <c r="AF7742" s="17">
        <v>8</v>
      </c>
      <c r="AG7742" s="17">
        <v>2</v>
      </c>
      <c r="AM7742" s="17" t="s">
        <v>246</v>
      </c>
      <c r="AN7742" s="17" t="s">
        <v>22149</v>
      </c>
      <c r="AO7742" s="17">
        <v>3</v>
      </c>
      <c r="AP7742" s="17">
        <v>80</v>
      </c>
      <c r="AQ7742" s="17">
        <v>5</v>
      </c>
      <c r="AR7742" s="17" t="s">
        <v>22150</v>
      </c>
      <c r="DN7742" s="17">
        <f>COUNTIF(AU7742:DM7742, "X")</f>
        <v>0</v>
      </c>
    </row>
    <row r="7743" spans="1:118" s="17" customFormat="1">
      <c r="A7743" s="17" t="s">
        <v>16571</v>
      </c>
      <c r="B7743" s="17">
        <v>55</v>
      </c>
      <c r="C7743" s="17">
        <v>184359</v>
      </c>
      <c r="D7743" s="17" t="s">
        <v>16572</v>
      </c>
      <c r="E7743" s="17" t="s">
        <v>16573</v>
      </c>
      <c r="F7743" s="17" t="s">
        <v>82</v>
      </c>
      <c r="H7743" s="309">
        <v>26642</v>
      </c>
      <c r="I7743" s="309">
        <v>43382</v>
      </c>
      <c r="J7743" s="17" t="s">
        <v>3888</v>
      </c>
      <c r="L7743" s="17" t="s">
        <v>16574</v>
      </c>
      <c r="N7743" s="17" t="s">
        <v>31</v>
      </c>
      <c r="O7743" s="17" t="s">
        <v>15</v>
      </c>
      <c r="P7743" s="17">
        <v>45373</v>
      </c>
      <c r="Q7743" s="17">
        <v>2506</v>
      </c>
      <c r="AC7743" s="17" t="s">
        <v>9895</v>
      </c>
      <c r="AD7743" s="17" t="s">
        <v>9896</v>
      </c>
      <c r="AF7743" s="17">
        <v>8</v>
      </c>
      <c r="AG7743" s="17">
        <v>2</v>
      </c>
      <c r="AM7743" s="17" t="s">
        <v>41</v>
      </c>
      <c r="AN7743" s="17" t="s">
        <v>16339</v>
      </c>
      <c r="AO7743" s="17">
        <v>3</v>
      </c>
      <c r="AP7743" s="17">
        <v>80</v>
      </c>
      <c r="AQ7743" s="17">
        <v>5</v>
      </c>
      <c r="AR7743" s="17" t="s">
        <v>9898</v>
      </c>
      <c r="AT7743" s="17" t="s">
        <v>16072</v>
      </c>
      <c r="CH7743" s="17" t="s">
        <v>3901</v>
      </c>
      <c r="DN7743" s="17">
        <f>COUNTIF(AU7743:DM7743, "X")</f>
        <v>1</v>
      </c>
    </row>
    <row r="7744" spans="1:118" s="17" customFormat="1">
      <c r="A7744" s="17" t="s">
        <v>26891</v>
      </c>
      <c r="B7744" s="17">
        <v>55</v>
      </c>
      <c r="C7744" s="17">
        <v>184367</v>
      </c>
      <c r="D7744" s="17" t="s">
        <v>26892</v>
      </c>
      <c r="E7744" s="17" t="s">
        <v>10226</v>
      </c>
      <c r="F7744" s="17" t="s">
        <v>65</v>
      </c>
      <c r="H7744" s="309">
        <v>36609</v>
      </c>
      <c r="I7744" s="309">
        <v>43382</v>
      </c>
      <c r="J7744" s="17" t="s">
        <v>3888</v>
      </c>
      <c r="L7744" s="17" t="s">
        <v>26893</v>
      </c>
      <c r="N7744" s="17" t="s">
        <v>14</v>
      </c>
      <c r="O7744" s="17" t="s">
        <v>15</v>
      </c>
      <c r="P7744" s="17">
        <v>45371</v>
      </c>
      <c r="AC7744" s="17" t="s">
        <v>17772</v>
      </c>
      <c r="AF7744" s="17">
        <v>15</v>
      </c>
      <c r="AG7744" s="17">
        <v>2</v>
      </c>
      <c r="AH7744" s="17" t="s">
        <v>11926</v>
      </c>
      <c r="AK7744" s="17" t="s">
        <v>17298</v>
      </c>
      <c r="AM7744" s="17" t="s">
        <v>2619</v>
      </c>
      <c r="AN7744" s="17" t="s">
        <v>26616</v>
      </c>
      <c r="AO7744" s="17">
        <v>3</v>
      </c>
      <c r="AP7744" s="17">
        <v>80</v>
      </c>
      <c r="AQ7744" s="17">
        <v>5</v>
      </c>
      <c r="AT7744" s="17" t="s">
        <v>26617</v>
      </c>
      <c r="DF7744" s="17" t="s">
        <v>3901</v>
      </c>
      <c r="DN7744" s="17">
        <f>COUNTIF(AU7744:DM7744, "X")</f>
        <v>1</v>
      </c>
    </row>
    <row r="7745" spans="1:118" s="17" customFormat="1">
      <c r="A7745" s="17" t="s">
        <v>26082</v>
      </c>
      <c r="B7745" s="17">
        <v>55</v>
      </c>
      <c r="C7745" s="17">
        <v>184372</v>
      </c>
      <c r="D7745" s="17" t="s">
        <v>5229</v>
      </c>
      <c r="E7745" s="17" t="s">
        <v>10071</v>
      </c>
      <c r="F7745" s="17" t="s">
        <v>70</v>
      </c>
      <c r="H7745" s="309">
        <v>36535</v>
      </c>
      <c r="I7745" s="309">
        <v>43382</v>
      </c>
      <c r="J7745" s="17" t="s">
        <v>3888</v>
      </c>
      <c r="L7745" s="17" t="s">
        <v>26083</v>
      </c>
      <c r="N7745" s="17" t="s">
        <v>19</v>
      </c>
      <c r="O7745" s="17" t="s">
        <v>15</v>
      </c>
      <c r="P7745" s="17">
        <v>45356</v>
      </c>
      <c r="AD7745" s="17" t="s">
        <v>3891</v>
      </c>
      <c r="AF7745" s="17">
        <v>8</v>
      </c>
      <c r="AG7745" s="17">
        <v>2</v>
      </c>
      <c r="AM7745" s="17" t="s">
        <v>20</v>
      </c>
      <c r="AN7745" s="17" t="s">
        <v>26023</v>
      </c>
      <c r="AO7745" s="17">
        <v>3</v>
      </c>
      <c r="AP7745" s="17">
        <v>80</v>
      </c>
      <c r="AQ7745" s="17">
        <v>5</v>
      </c>
      <c r="AR7745" s="17" t="s">
        <v>22150</v>
      </c>
      <c r="DA7745" s="17" t="s">
        <v>3901</v>
      </c>
      <c r="DF7745" s="17" t="s">
        <v>3901</v>
      </c>
      <c r="DN7745" s="17">
        <f>COUNTIF(AU7745:DM7745, "X")</f>
        <v>2</v>
      </c>
    </row>
    <row r="7746" spans="1:118" s="17" customFormat="1">
      <c r="A7746" s="17" t="s">
        <v>13863</v>
      </c>
      <c r="B7746" s="17">
        <v>55</v>
      </c>
      <c r="C7746" s="17">
        <v>122347</v>
      </c>
      <c r="D7746" s="17" t="s">
        <v>853</v>
      </c>
      <c r="E7746" s="17" t="s">
        <v>166</v>
      </c>
      <c r="F7746" s="17" t="s">
        <v>70</v>
      </c>
      <c r="H7746" s="309">
        <v>22593</v>
      </c>
      <c r="I7746" s="309">
        <v>43382</v>
      </c>
      <c r="J7746" s="17" t="s">
        <v>3888</v>
      </c>
      <c r="L7746" s="17" t="s">
        <v>13864</v>
      </c>
      <c r="N7746" s="17" t="s">
        <v>31</v>
      </c>
      <c r="O7746" s="17" t="s">
        <v>15</v>
      </c>
      <c r="P7746" s="17">
        <v>45373</v>
      </c>
      <c r="AC7746" s="17" t="s">
        <v>9895</v>
      </c>
      <c r="AD7746" s="17" t="s">
        <v>9896</v>
      </c>
      <c r="AF7746" s="17">
        <v>8</v>
      </c>
      <c r="AG7746" s="17">
        <v>2</v>
      </c>
      <c r="AM7746" s="17" t="s">
        <v>240</v>
      </c>
      <c r="AN7746" s="17" t="s">
        <v>13567</v>
      </c>
      <c r="AO7746" s="17">
        <v>3</v>
      </c>
      <c r="AP7746" s="17">
        <v>80</v>
      </c>
      <c r="AQ7746" s="17">
        <v>5</v>
      </c>
      <c r="AR7746" s="17" t="s">
        <v>9898</v>
      </c>
      <c r="AT7746" s="17" t="s">
        <v>12990</v>
      </c>
      <c r="DA7746" s="17" t="s">
        <v>3901</v>
      </c>
      <c r="DN7746" s="17">
        <f>COUNTIF(AU7746:DM7746, "X")</f>
        <v>1</v>
      </c>
    </row>
    <row r="7747" spans="1:118" s="17" customFormat="1">
      <c r="A7747" s="17" t="s">
        <v>26990</v>
      </c>
      <c r="B7747" s="17">
        <v>55</v>
      </c>
      <c r="C7747" s="17">
        <v>184391</v>
      </c>
      <c r="D7747" s="17" t="s">
        <v>26991</v>
      </c>
      <c r="E7747" s="17" t="s">
        <v>26992</v>
      </c>
      <c r="F7747" s="17" t="s">
        <v>26993</v>
      </c>
      <c r="H7747" s="309">
        <v>36585</v>
      </c>
      <c r="I7747" s="309">
        <v>43382</v>
      </c>
      <c r="J7747" s="17" t="s">
        <v>3888</v>
      </c>
      <c r="L7747" s="17" t="s">
        <v>26994</v>
      </c>
      <c r="N7747" s="17" t="s">
        <v>14</v>
      </c>
      <c r="O7747" s="17" t="s">
        <v>15</v>
      </c>
      <c r="P7747" s="17">
        <v>45371</v>
      </c>
      <c r="AC7747" s="17" t="s">
        <v>17772</v>
      </c>
      <c r="AF7747" s="17">
        <v>8</v>
      </c>
      <c r="AG7747" s="17">
        <v>2</v>
      </c>
      <c r="AH7747" s="17" t="s">
        <v>11926</v>
      </c>
      <c r="AK7747" s="17" t="s">
        <v>17298</v>
      </c>
      <c r="AM7747" s="17" t="s">
        <v>2621</v>
      </c>
      <c r="AN7747" s="17" t="s">
        <v>26940</v>
      </c>
      <c r="AO7747" s="17">
        <v>3</v>
      </c>
      <c r="AP7747" s="17">
        <v>80</v>
      </c>
      <c r="AQ7747" s="17">
        <v>5</v>
      </c>
      <c r="AT7747" s="17" t="s">
        <v>25610</v>
      </c>
      <c r="DN7747" s="17">
        <f>COUNTIF(AU7747:DM7747, "X")</f>
        <v>0</v>
      </c>
    </row>
    <row r="7748" spans="1:118" s="17" customFormat="1">
      <c r="A7748" s="17" t="s">
        <v>16077</v>
      </c>
      <c r="B7748" s="17">
        <v>55</v>
      </c>
      <c r="C7748" s="17">
        <v>184392</v>
      </c>
      <c r="D7748" s="17" t="s">
        <v>339</v>
      </c>
      <c r="E7748" s="17" t="s">
        <v>103</v>
      </c>
      <c r="F7748" s="17" t="s">
        <v>58</v>
      </c>
      <c r="H7748" s="309">
        <v>35741</v>
      </c>
      <c r="I7748" s="309">
        <v>43382</v>
      </c>
      <c r="J7748" s="17" t="s">
        <v>3888</v>
      </c>
      <c r="L7748" s="17" t="s">
        <v>16078</v>
      </c>
      <c r="N7748" s="17" t="s">
        <v>31</v>
      </c>
      <c r="O7748" s="17" t="s">
        <v>15</v>
      </c>
      <c r="P7748" s="17">
        <v>45373</v>
      </c>
      <c r="AC7748" s="17" t="s">
        <v>9895</v>
      </c>
      <c r="AD7748" s="17" t="s">
        <v>9896</v>
      </c>
      <c r="AF7748" s="17">
        <v>15</v>
      </c>
      <c r="AG7748" s="17">
        <v>2</v>
      </c>
      <c r="AM7748" s="17" t="s">
        <v>37</v>
      </c>
      <c r="AN7748" s="17" t="s">
        <v>16071</v>
      </c>
      <c r="AO7748" s="17">
        <v>3</v>
      </c>
      <c r="AP7748" s="17">
        <v>80</v>
      </c>
      <c r="AQ7748" s="17">
        <v>5</v>
      </c>
      <c r="AR7748" s="17" t="s">
        <v>9898</v>
      </c>
      <c r="AT7748" s="17" t="s">
        <v>16072</v>
      </c>
      <c r="DN7748" s="17">
        <f>COUNTIF(AU7748:DM7748, "X")</f>
        <v>0</v>
      </c>
    </row>
    <row r="7749" spans="1:118" s="17" customFormat="1">
      <c r="A7749" s="523" t="s">
        <v>2021</v>
      </c>
      <c r="B7749" s="17">
        <v>55</v>
      </c>
      <c r="C7749" s="17">
        <v>184393</v>
      </c>
      <c r="D7749" s="17" t="s">
        <v>2022</v>
      </c>
      <c r="E7749" s="17" t="s">
        <v>125</v>
      </c>
      <c r="F7749" s="17" t="s">
        <v>56</v>
      </c>
      <c r="H7749" s="309">
        <v>33387</v>
      </c>
      <c r="I7749" s="309">
        <v>43382</v>
      </c>
      <c r="J7749" s="17" t="s">
        <v>3888</v>
      </c>
      <c r="K7749" s="17" t="s">
        <v>30</v>
      </c>
      <c r="L7749" s="17" t="s">
        <v>975</v>
      </c>
      <c r="M7749" s="17" t="s">
        <v>653</v>
      </c>
      <c r="N7749" s="17" t="s">
        <v>14</v>
      </c>
      <c r="O7749" s="17" t="s">
        <v>15</v>
      </c>
      <c r="P7749" s="17">
        <v>45371</v>
      </c>
      <c r="AC7749" s="17" t="s">
        <v>17772</v>
      </c>
      <c r="AF7749" s="17">
        <v>15</v>
      </c>
      <c r="AG7749" s="17">
        <v>2</v>
      </c>
      <c r="AH7749" s="17" t="s">
        <v>11926</v>
      </c>
      <c r="AK7749" s="17" t="s">
        <v>17298</v>
      </c>
      <c r="AM7749" s="17" t="s">
        <v>2619</v>
      </c>
      <c r="AN7749" s="17" t="s">
        <v>26616</v>
      </c>
      <c r="AO7749" s="17">
        <v>3</v>
      </c>
      <c r="AP7749" s="17">
        <v>80</v>
      </c>
      <c r="AQ7749" s="17">
        <v>5</v>
      </c>
      <c r="AT7749" s="17" t="s">
        <v>26617</v>
      </c>
      <c r="DA7749" s="17" t="s">
        <v>3901</v>
      </c>
      <c r="DD7749" s="17" t="s">
        <v>3901</v>
      </c>
      <c r="DE7749" s="17" t="s">
        <v>30</v>
      </c>
      <c r="DF7749" s="17" t="s">
        <v>3901</v>
      </c>
      <c r="DN7749" s="17">
        <f>COUNTIF(AU7749:DM7749, "X")</f>
        <v>3</v>
      </c>
    </row>
    <row r="7750" spans="1:118" s="17" customFormat="1">
      <c r="A7750" s="17" t="s">
        <v>10867</v>
      </c>
      <c r="B7750" s="17">
        <v>55</v>
      </c>
      <c r="C7750" s="17">
        <v>184394</v>
      </c>
      <c r="D7750" s="17" t="s">
        <v>554</v>
      </c>
      <c r="E7750" s="17" t="s">
        <v>237</v>
      </c>
      <c r="F7750" s="17" t="s">
        <v>70</v>
      </c>
      <c r="H7750" s="309">
        <v>29430</v>
      </c>
      <c r="I7750" s="309">
        <v>43382</v>
      </c>
      <c r="J7750" s="17" t="s">
        <v>3888</v>
      </c>
      <c r="L7750" s="17" t="s">
        <v>10868</v>
      </c>
      <c r="N7750" s="17" t="s">
        <v>14</v>
      </c>
      <c r="O7750" s="17" t="s">
        <v>15</v>
      </c>
      <c r="P7750" s="17">
        <v>45371</v>
      </c>
      <c r="AC7750" s="17" t="s">
        <v>14</v>
      </c>
      <c r="AF7750" s="17">
        <v>8</v>
      </c>
      <c r="AG7750" s="17">
        <v>2</v>
      </c>
      <c r="AI7750" s="17" t="s">
        <v>10178</v>
      </c>
      <c r="AM7750" s="17" t="s">
        <v>16</v>
      </c>
      <c r="AN7750" s="17" t="s">
        <v>10763</v>
      </c>
      <c r="AO7750" s="17">
        <v>3</v>
      </c>
      <c r="AP7750" s="17">
        <v>80</v>
      </c>
      <c r="AQ7750" s="17">
        <v>5</v>
      </c>
      <c r="AR7750" s="17" t="s">
        <v>10180</v>
      </c>
      <c r="DN7750" s="17">
        <f>COUNTIF(AU7750:DM7750, "X")</f>
        <v>0</v>
      </c>
    </row>
    <row r="7751" spans="1:118" s="17" customFormat="1">
      <c r="A7751" s="17" t="s">
        <v>26742</v>
      </c>
      <c r="B7751" s="17">
        <v>55</v>
      </c>
      <c r="C7751" s="17">
        <v>184404</v>
      </c>
      <c r="D7751" s="17" t="s">
        <v>26743</v>
      </c>
      <c r="E7751" s="17" t="s">
        <v>324</v>
      </c>
      <c r="F7751" s="17" t="s">
        <v>140</v>
      </c>
      <c r="H7751" s="309">
        <v>34407</v>
      </c>
      <c r="I7751" s="309">
        <v>43382</v>
      </c>
      <c r="J7751" s="17" t="s">
        <v>3888</v>
      </c>
      <c r="L7751" s="17" t="s">
        <v>912</v>
      </c>
      <c r="M7751" s="17" t="s">
        <v>16027</v>
      </c>
      <c r="N7751" s="17" t="s">
        <v>14</v>
      </c>
      <c r="O7751" s="17" t="s">
        <v>15</v>
      </c>
      <c r="P7751" s="17">
        <v>45371</v>
      </c>
      <c r="AC7751" s="17" t="s">
        <v>17772</v>
      </c>
      <c r="AF7751" s="17">
        <v>15</v>
      </c>
      <c r="AG7751" s="17">
        <v>2</v>
      </c>
      <c r="AH7751" s="17" t="s">
        <v>11926</v>
      </c>
      <c r="AK7751" s="17" t="s">
        <v>17298</v>
      </c>
      <c r="AM7751" s="17" t="s">
        <v>2619</v>
      </c>
      <c r="AN7751" s="17" t="s">
        <v>26616</v>
      </c>
      <c r="AO7751" s="17">
        <v>3</v>
      </c>
      <c r="AP7751" s="17">
        <v>80</v>
      </c>
      <c r="AQ7751" s="17">
        <v>5</v>
      </c>
      <c r="AT7751" s="17" t="s">
        <v>26617</v>
      </c>
      <c r="DA7751" s="17" t="s">
        <v>3901</v>
      </c>
      <c r="DN7751" s="17">
        <f>COUNTIF(AU7751:DM7751, "X")</f>
        <v>1</v>
      </c>
    </row>
    <row r="7752" spans="1:118" s="17" customFormat="1">
      <c r="A7752" s="17" t="s">
        <v>26407</v>
      </c>
      <c r="B7752" s="17">
        <v>55</v>
      </c>
      <c r="C7752" s="17">
        <v>184413</v>
      </c>
      <c r="D7752" s="17" t="s">
        <v>26408</v>
      </c>
      <c r="E7752" s="17" t="s">
        <v>38</v>
      </c>
      <c r="F7752" s="17" t="s">
        <v>26409</v>
      </c>
      <c r="H7752" s="309">
        <v>30639</v>
      </c>
      <c r="I7752" s="309">
        <v>43382</v>
      </c>
      <c r="J7752" s="17" t="s">
        <v>3888</v>
      </c>
      <c r="L7752" s="17" t="s">
        <v>26410</v>
      </c>
      <c r="N7752" s="17" t="s">
        <v>14</v>
      </c>
      <c r="O7752" s="17" t="s">
        <v>15</v>
      </c>
      <c r="P7752" s="17">
        <v>45371</v>
      </c>
      <c r="AC7752" s="17" t="s">
        <v>17772</v>
      </c>
      <c r="AF7752" s="17">
        <v>8</v>
      </c>
      <c r="AG7752" s="17">
        <v>2</v>
      </c>
      <c r="AH7752" s="17" t="s">
        <v>11926</v>
      </c>
      <c r="AK7752" s="17" t="s">
        <v>17298</v>
      </c>
      <c r="AM7752" s="17" t="s">
        <v>78</v>
      </c>
      <c r="AN7752" s="17" t="s">
        <v>26289</v>
      </c>
      <c r="AO7752" s="17">
        <v>3</v>
      </c>
      <c r="AP7752" s="17">
        <v>80</v>
      </c>
      <c r="AQ7752" s="17">
        <v>5</v>
      </c>
      <c r="AT7752" s="17" t="s">
        <v>25610</v>
      </c>
      <c r="DN7752" s="17">
        <f>COUNTIF(AU7752:DM7752, "X")</f>
        <v>0</v>
      </c>
    </row>
    <row r="7753" spans="1:118" s="17" customFormat="1">
      <c r="A7753" s="17" t="s">
        <v>26440</v>
      </c>
      <c r="B7753" s="17">
        <v>55</v>
      </c>
      <c r="C7753" s="17">
        <v>184414</v>
      </c>
      <c r="D7753" s="17" t="s">
        <v>26408</v>
      </c>
      <c r="E7753" s="17" t="s">
        <v>11</v>
      </c>
      <c r="F7753" s="17" t="s">
        <v>43</v>
      </c>
      <c r="H7753" s="309">
        <v>31335</v>
      </c>
      <c r="I7753" s="309">
        <v>43382</v>
      </c>
      <c r="J7753" s="17" t="s">
        <v>3888</v>
      </c>
      <c r="L7753" s="17" t="s">
        <v>26410</v>
      </c>
      <c r="N7753" s="17" t="s">
        <v>14</v>
      </c>
      <c r="O7753" s="17" t="s">
        <v>15</v>
      </c>
      <c r="P7753" s="17">
        <v>45371</v>
      </c>
      <c r="AC7753" s="17" t="s">
        <v>17772</v>
      </c>
      <c r="AF7753" s="17">
        <v>8</v>
      </c>
      <c r="AG7753" s="17">
        <v>2</v>
      </c>
      <c r="AH7753" s="17" t="s">
        <v>11926</v>
      </c>
      <c r="AK7753" s="17" t="s">
        <v>17298</v>
      </c>
      <c r="AM7753" s="17" t="s">
        <v>78</v>
      </c>
      <c r="AN7753" s="17" t="s">
        <v>26289</v>
      </c>
      <c r="AO7753" s="17">
        <v>3</v>
      </c>
      <c r="AP7753" s="17">
        <v>80</v>
      </c>
      <c r="AQ7753" s="17">
        <v>5</v>
      </c>
      <c r="AT7753" s="17" t="s">
        <v>25610</v>
      </c>
      <c r="DN7753" s="17">
        <f>COUNTIF(AU7753:DM7753, "X")</f>
        <v>0</v>
      </c>
    </row>
    <row r="7754" spans="1:118" s="17" customFormat="1">
      <c r="A7754" s="17" t="s">
        <v>17926</v>
      </c>
      <c r="B7754" s="17">
        <v>55</v>
      </c>
      <c r="C7754" s="17">
        <v>184415</v>
      </c>
      <c r="D7754" s="17" t="s">
        <v>104</v>
      </c>
      <c r="E7754" s="17" t="s">
        <v>61</v>
      </c>
      <c r="F7754" s="17" t="s">
        <v>140</v>
      </c>
      <c r="H7754" s="309">
        <v>29598</v>
      </c>
      <c r="I7754" s="309">
        <v>43382</v>
      </c>
      <c r="J7754" s="17" t="s">
        <v>3888</v>
      </c>
      <c r="L7754" s="17" t="s">
        <v>17927</v>
      </c>
      <c r="N7754" s="17" t="s">
        <v>14</v>
      </c>
      <c r="O7754" s="17" t="s">
        <v>15</v>
      </c>
      <c r="P7754" s="17">
        <v>45371</v>
      </c>
      <c r="AF7754" s="17">
        <v>8</v>
      </c>
      <c r="AG7754" s="17">
        <v>2</v>
      </c>
      <c r="AH7754" s="17" t="s">
        <v>11926</v>
      </c>
      <c r="AK7754" s="17" t="s">
        <v>17298</v>
      </c>
      <c r="AM7754" s="17" t="s">
        <v>71</v>
      </c>
      <c r="AN7754" s="17" t="s">
        <v>17760</v>
      </c>
      <c r="AO7754" s="17">
        <v>3</v>
      </c>
      <c r="AP7754" s="17">
        <v>80</v>
      </c>
      <c r="AQ7754" s="17">
        <v>5</v>
      </c>
      <c r="AR7754" s="17" t="s">
        <v>17300</v>
      </c>
      <c r="DN7754" s="17">
        <f>COUNTIF(AU7754:DM7754, "X")</f>
        <v>0</v>
      </c>
    </row>
    <row r="7755" spans="1:118" s="17" customFormat="1">
      <c r="A7755" s="17" t="s">
        <v>17579</v>
      </c>
      <c r="B7755" s="17">
        <v>55</v>
      </c>
      <c r="C7755" s="17">
        <v>142615</v>
      </c>
      <c r="D7755" s="17" t="s">
        <v>348</v>
      </c>
      <c r="E7755" s="17" t="s">
        <v>17580</v>
      </c>
      <c r="F7755" s="17" t="s">
        <v>235</v>
      </c>
      <c r="H7755" s="309">
        <v>31068</v>
      </c>
      <c r="I7755" s="309">
        <v>39329</v>
      </c>
      <c r="J7755" s="17" t="s">
        <v>3888</v>
      </c>
      <c r="L7755" s="17" t="s">
        <v>17581</v>
      </c>
      <c r="N7755" s="17" t="s">
        <v>17568</v>
      </c>
      <c r="O7755" s="17" t="s">
        <v>15</v>
      </c>
      <c r="P7755" s="17">
        <v>45424</v>
      </c>
      <c r="AF7755" s="17">
        <v>8</v>
      </c>
      <c r="AG7755" s="17">
        <v>2</v>
      </c>
      <c r="AH7755" s="17" t="s">
        <v>11926</v>
      </c>
      <c r="AK7755" s="17" t="s">
        <v>17298</v>
      </c>
      <c r="AM7755" s="17" t="s">
        <v>46</v>
      </c>
      <c r="AN7755" s="17" t="s">
        <v>17553</v>
      </c>
      <c r="AO7755" s="17">
        <v>3</v>
      </c>
      <c r="AP7755" s="17">
        <v>80</v>
      </c>
      <c r="AQ7755" s="17">
        <v>5</v>
      </c>
      <c r="AR7755" s="17" t="s">
        <v>17300</v>
      </c>
      <c r="BD7755" s="17" t="s">
        <v>3901</v>
      </c>
      <c r="BK7755" s="17" t="s">
        <v>3901</v>
      </c>
      <c r="BS7755" s="17" t="s">
        <v>3901</v>
      </c>
      <c r="CC7755" s="17" t="s">
        <v>3901</v>
      </c>
      <c r="CF7755" s="17" t="s">
        <v>3901</v>
      </c>
      <c r="CH7755" s="17" t="s">
        <v>3901</v>
      </c>
      <c r="CN7755" s="17" t="s">
        <v>3901</v>
      </c>
      <c r="DA7755" s="17" t="s">
        <v>3901</v>
      </c>
      <c r="DN7755" s="17">
        <f>COUNTIF(AU7755:DM7755, "X")</f>
        <v>8</v>
      </c>
    </row>
    <row r="7756" spans="1:118" s="17" customFormat="1">
      <c r="A7756" s="17" t="s">
        <v>20942</v>
      </c>
      <c r="B7756" s="17">
        <v>55</v>
      </c>
      <c r="C7756" s="17">
        <v>101878</v>
      </c>
      <c r="D7756" s="17" t="s">
        <v>20943</v>
      </c>
      <c r="E7756" s="17" t="s">
        <v>430</v>
      </c>
      <c r="F7756" s="17" t="s">
        <v>270</v>
      </c>
      <c r="H7756" s="309">
        <v>29138</v>
      </c>
      <c r="I7756" s="309">
        <v>35712</v>
      </c>
      <c r="J7756" s="17" t="s">
        <v>3888</v>
      </c>
      <c r="L7756" s="17" t="s">
        <v>20944</v>
      </c>
      <c r="N7756" s="17" t="s">
        <v>26</v>
      </c>
      <c r="O7756" s="17" t="s">
        <v>15</v>
      </c>
      <c r="P7756" s="17">
        <v>45318</v>
      </c>
      <c r="AF7756" s="17">
        <v>8</v>
      </c>
      <c r="AG7756" s="17">
        <v>2</v>
      </c>
      <c r="AI7756" s="17" t="s">
        <v>20669</v>
      </c>
      <c r="AM7756" s="17" t="s">
        <v>27</v>
      </c>
      <c r="AN7756" s="17" t="s">
        <v>20847</v>
      </c>
      <c r="AO7756" s="17">
        <v>3</v>
      </c>
      <c r="AP7756" s="17">
        <v>80</v>
      </c>
      <c r="AQ7756" s="17">
        <v>5</v>
      </c>
      <c r="AR7756" s="17" t="s">
        <v>20671</v>
      </c>
      <c r="AU7756" s="17" t="s">
        <v>21</v>
      </c>
      <c r="AV7756" s="17" t="s">
        <v>3901</v>
      </c>
      <c r="AX7756" s="17" t="s">
        <v>3901</v>
      </c>
      <c r="AZ7756" s="17" t="s">
        <v>3901</v>
      </c>
      <c r="DA7756" s="17" t="s">
        <v>3901</v>
      </c>
      <c r="DN7756" s="17">
        <f>COUNTIF(AU7756:DM7756, "X")</f>
        <v>4</v>
      </c>
    </row>
    <row r="7757" spans="1:118" s="17" customFormat="1">
      <c r="A7757" s="17" t="s">
        <v>23405</v>
      </c>
      <c r="B7757" s="17">
        <v>55</v>
      </c>
      <c r="C7757" s="17">
        <v>99656</v>
      </c>
      <c r="D7757" s="17" t="s">
        <v>23406</v>
      </c>
      <c r="E7757" s="17" t="s">
        <v>179</v>
      </c>
      <c r="F7757" s="17" t="s">
        <v>229</v>
      </c>
      <c r="G7757" s="17" t="s">
        <v>203</v>
      </c>
      <c r="H7757" s="309">
        <v>27829</v>
      </c>
      <c r="I7757" s="309">
        <v>35515</v>
      </c>
      <c r="J7757" s="17" t="s">
        <v>3888</v>
      </c>
      <c r="L7757" s="17" t="s">
        <v>23407</v>
      </c>
      <c r="N7757" s="17" t="s">
        <v>126</v>
      </c>
      <c r="O7757" s="17" t="s">
        <v>15</v>
      </c>
      <c r="P7757" s="17">
        <v>45383</v>
      </c>
      <c r="AF7757" s="17">
        <v>8</v>
      </c>
      <c r="AG7757" s="17">
        <v>2</v>
      </c>
      <c r="AI7757" s="17" t="s">
        <v>20542</v>
      </c>
      <c r="AM7757" s="17" t="s">
        <v>256</v>
      </c>
      <c r="AN7757" s="17" t="s">
        <v>23381</v>
      </c>
      <c r="AO7757" s="17">
        <v>3</v>
      </c>
      <c r="AP7757" s="17">
        <v>80</v>
      </c>
      <c r="AQ7757" s="17">
        <v>5</v>
      </c>
      <c r="AR7757" s="17" t="s">
        <v>22585</v>
      </c>
      <c r="BS7757" s="17" t="s">
        <v>3901</v>
      </c>
      <c r="CH7757" s="17" t="s">
        <v>3901</v>
      </c>
      <c r="CU7757" s="17" t="s">
        <v>3901</v>
      </c>
      <c r="DA7757" s="17" t="s">
        <v>3901</v>
      </c>
      <c r="DN7757" s="17">
        <f>COUNTIF(AU7757:DM7757, "X")</f>
        <v>4</v>
      </c>
    </row>
    <row r="7758" spans="1:118" s="17" customFormat="1">
      <c r="A7758" s="17" t="s">
        <v>12435</v>
      </c>
      <c r="B7758" s="17">
        <v>55</v>
      </c>
      <c r="C7758" s="17">
        <v>155364</v>
      </c>
      <c r="D7758" s="17" t="s">
        <v>6269</v>
      </c>
      <c r="E7758" s="17" t="s">
        <v>567</v>
      </c>
      <c r="F7758" s="17" t="s">
        <v>12436</v>
      </c>
      <c r="H7758" s="309">
        <v>33725</v>
      </c>
      <c r="I7758" s="309">
        <v>40494</v>
      </c>
      <c r="J7758" s="17" t="s">
        <v>3888</v>
      </c>
      <c r="L7758" s="17" t="s">
        <v>12437</v>
      </c>
      <c r="N7758" s="17" t="s">
        <v>31</v>
      </c>
      <c r="O7758" s="17" t="s">
        <v>15</v>
      </c>
      <c r="P7758" s="17">
        <v>45373</v>
      </c>
      <c r="AC7758" s="17" t="s">
        <v>9895</v>
      </c>
      <c r="AD7758" s="17" t="s">
        <v>9896</v>
      </c>
      <c r="AF7758" s="17">
        <v>8</v>
      </c>
      <c r="AG7758" s="17">
        <v>2</v>
      </c>
      <c r="AM7758" s="17" t="s">
        <v>222</v>
      </c>
      <c r="AN7758" s="17" t="s">
        <v>12432</v>
      </c>
      <c r="AO7758" s="17">
        <v>3</v>
      </c>
      <c r="AP7758" s="17">
        <v>80</v>
      </c>
      <c r="AQ7758" s="17">
        <v>5</v>
      </c>
      <c r="AR7758" s="17" t="s">
        <v>9898</v>
      </c>
      <c r="AT7758" s="17" t="s">
        <v>11929</v>
      </c>
      <c r="CU7758" s="17" t="s">
        <v>3901</v>
      </c>
      <c r="DA7758" s="17" t="s">
        <v>3901</v>
      </c>
      <c r="DF7758" s="17" t="s">
        <v>3901</v>
      </c>
      <c r="DN7758" s="17">
        <f>COUNTIF(AU7758:DM7758, "X")</f>
        <v>3</v>
      </c>
    </row>
    <row r="7759" spans="1:118" s="17" customFormat="1">
      <c r="A7759" s="17" t="s">
        <v>19376</v>
      </c>
      <c r="B7759" s="17">
        <v>55</v>
      </c>
      <c r="C7759" s="17">
        <v>87966</v>
      </c>
      <c r="D7759" s="17" t="s">
        <v>17248</v>
      </c>
      <c r="E7759" s="17" t="s">
        <v>147</v>
      </c>
      <c r="F7759" s="17" t="s">
        <v>4069</v>
      </c>
      <c r="H7759" s="309">
        <v>28266</v>
      </c>
      <c r="I7759" s="309">
        <v>34597</v>
      </c>
      <c r="J7759" s="17" t="s">
        <v>3888</v>
      </c>
      <c r="L7759" s="17" t="s">
        <v>19377</v>
      </c>
      <c r="N7759" s="17" t="s">
        <v>31</v>
      </c>
      <c r="O7759" s="17" t="s">
        <v>15</v>
      </c>
      <c r="P7759" s="17">
        <v>45373</v>
      </c>
      <c r="AF7759" s="17">
        <v>8</v>
      </c>
      <c r="AG7759" s="17">
        <v>2</v>
      </c>
      <c r="AH7759" s="17" t="s">
        <v>11926</v>
      </c>
      <c r="AK7759" s="17" t="s">
        <v>11927</v>
      </c>
      <c r="AM7759" s="17" t="s">
        <v>34</v>
      </c>
      <c r="AN7759" s="17" t="s">
        <v>19238</v>
      </c>
      <c r="AO7759" s="17">
        <v>3</v>
      </c>
      <c r="AP7759" s="17">
        <v>80</v>
      </c>
      <c r="AQ7759" s="17">
        <v>5</v>
      </c>
      <c r="AR7759" s="17" t="s">
        <v>19239</v>
      </c>
      <c r="AV7759" s="17" t="s">
        <v>3901</v>
      </c>
      <c r="BD7759" s="17" t="s">
        <v>3901</v>
      </c>
      <c r="BS7759" s="17" t="s">
        <v>3901</v>
      </c>
      <c r="CH7759" s="17" t="s">
        <v>3901</v>
      </c>
      <c r="CI7759" s="17" t="s">
        <v>3901</v>
      </c>
      <c r="CU7759" s="17" t="s">
        <v>3901</v>
      </c>
      <c r="DA7759" s="17" t="s">
        <v>3901</v>
      </c>
      <c r="DN7759" s="17">
        <f>COUNTIF(AU7759:DM7759, "X")</f>
        <v>7</v>
      </c>
    </row>
    <row r="7760" spans="1:118" s="17" customFormat="1">
      <c r="A7760" s="17" t="s">
        <v>14522</v>
      </c>
      <c r="B7760" s="17">
        <v>55</v>
      </c>
      <c r="C7760" s="17">
        <v>150593</v>
      </c>
      <c r="D7760" s="17" t="s">
        <v>4643</v>
      </c>
      <c r="E7760" s="17" t="s">
        <v>333</v>
      </c>
      <c r="F7760" s="17" t="s">
        <v>70</v>
      </c>
      <c r="H7760" s="309">
        <v>33326</v>
      </c>
      <c r="I7760" s="309">
        <v>39931</v>
      </c>
      <c r="J7760" s="17" t="s">
        <v>3888</v>
      </c>
      <c r="L7760" s="17" t="s">
        <v>14523</v>
      </c>
      <c r="N7760" s="17" t="s">
        <v>31</v>
      </c>
      <c r="O7760" s="17" t="s">
        <v>15</v>
      </c>
      <c r="P7760" s="17">
        <v>45373</v>
      </c>
      <c r="AC7760" s="17" t="s">
        <v>9895</v>
      </c>
      <c r="AD7760" s="17" t="s">
        <v>9896</v>
      </c>
      <c r="AF7760" s="17">
        <v>8</v>
      </c>
      <c r="AG7760" s="17">
        <v>2</v>
      </c>
      <c r="AM7760" s="17" t="s">
        <v>108</v>
      </c>
      <c r="AN7760" s="17" t="s">
        <v>14364</v>
      </c>
      <c r="AO7760" s="17">
        <v>3</v>
      </c>
      <c r="AP7760" s="17">
        <v>80</v>
      </c>
      <c r="AQ7760" s="17">
        <v>5</v>
      </c>
      <c r="AR7760" s="17" t="s">
        <v>9898</v>
      </c>
      <c r="AT7760" s="17" t="s">
        <v>14152</v>
      </c>
      <c r="DA7760" s="17" t="s">
        <v>3901</v>
      </c>
      <c r="DN7760" s="17">
        <f>COUNTIF(AU7760:DM7760, "X")</f>
        <v>1</v>
      </c>
    </row>
    <row r="7761" spans="1:118" s="17" customFormat="1">
      <c r="A7761" s="17" t="s">
        <v>12617</v>
      </c>
      <c r="B7761" s="17">
        <v>55</v>
      </c>
      <c r="C7761" s="17">
        <v>143415</v>
      </c>
      <c r="D7761" s="17" t="s">
        <v>12468</v>
      </c>
      <c r="E7761" s="17" t="s">
        <v>333</v>
      </c>
      <c r="F7761" s="17" t="s">
        <v>179</v>
      </c>
      <c r="H7761" s="309">
        <v>33032</v>
      </c>
      <c r="I7761" s="309">
        <v>39339</v>
      </c>
      <c r="J7761" s="17" t="s">
        <v>3888</v>
      </c>
      <c r="L7761" s="17" t="s">
        <v>12470</v>
      </c>
      <c r="N7761" s="17" t="s">
        <v>31</v>
      </c>
      <c r="O7761" s="17" t="s">
        <v>15</v>
      </c>
      <c r="P7761" s="17">
        <v>45373</v>
      </c>
      <c r="AC7761" s="17" t="s">
        <v>9895</v>
      </c>
      <c r="AD7761" s="17" t="s">
        <v>9896</v>
      </c>
      <c r="AF7761" s="17">
        <v>8</v>
      </c>
      <c r="AG7761" s="17">
        <v>2</v>
      </c>
      <c r="AM7761" s="17" t="s">
        <v>222</v>
      </c>
      <c r="AN7761" s="17" t="s">
        <v>12432</v>
      </c>
      <c r="AO7761" s="17">
        <v>3</v>
      </c>
      <c r="AP7761" s="17">
        <v>80</v>
      </c>
      <c r="AQ7761" s="17">
        <v>5</v>
      </c>
      <c r="AR7761" s="17" t="s">
        <v>9898</v>
      </c>
      <c r="AT7761" s="17" t="s">
        <v>11929</v>
      </c>
      <c r="BS7761" s="17" t="s">
        <v>3901</v>
      </c>
      <c r="DA7761" s="17" t="s">
        <v>3901</v>
      </c>
      <c r="DN7761" s="17">
        <f>COUNTIF(AU7761:DM7761, "X")</f>
        <v>2</v>
      </c>
    </row>
    <row r="7762" spans="1:118" s="17" customFormat="1">
      <c r="A7762" s="17" t="s">
        <v>24478</v>
      </c>
      <c r="B7762" s="17">
        <v>55</v>
      </c>
      <c r="C7762" s="17">
        <v>184428</v>
      </c>
      <c r="D7762" s="17" t="s">
        <v>164</v>
      </c>
      <c r="E7762" s="17" t="s">
        <v>626</v>
      </c>
      <c r="F7762" s="17" t="s">
        <v>65</v>
      </c>
      <c r="H7762" s="309">
        <v>18280</v>
      </c>
      <c r="I7762" s="309">
        <v>43383</v>
      </c>
      <c r="J7762" s="17" t="s">
        <v>3888</v>
      </c>
      <c r="L7762" s="17" t="s">
        <v>24277</v>
      </c>
      <c r="M7762" s="17" t="s">
        <v>401</v>
      </c>
      <c r="N7762" s="17" t="s">
        <v>126</v>
      </c>
      <c r="O7762" s="17" t="s">
        <v>15</v>
      </c>
      <c r="P7762" s="17">
        <v>45383</v>
      </c>
      <c r="AF7762" s="17">
        <v>8</v>
      </c>
      <c r="AG7762" s="17">
        <v>2</v>
      </c>
      <c r="AI7762" s="17" t="s">
        <v>20542</v>
      </c>
      <c r="AM7762" s="17" t="s">
        <v>239</v>
      </c>
      <c r="AN7762" s="17" t="s">
        <v>24146</v>
      </c>
      <c r="AO7762" s="17">
        <v>3</v>
      </c>
      <c r="AP7762" s="17">
        <v>80</v>
      </c>
      <c r="AQ7762" s="17">
        <v>5</v>
      </c>
      <c r="AR7762" s="17" t="s">
        <v>22585</v>
      </c>
      <c r="AS7762" s="17" t="s">
        <v>23503</v>
      </c>
      <c r="DN7762" s="17">
        <f>COUNTIF(AU7762:DM7762, "X")</f>
        <v>0</v>
      </c>
    </row>
    <row r="7763" spans="1:118" s="17" customFormat="1">
      <c r="A7763" s="17" t="s">
        <v>22316</v>
      </c>
      <c r="B7763" s="17">
        <v>55</v>
      </c>
      <c r="C7763" s="17">
        <v>184430</v>
      </c>
      <c r="D7763" s="17" t="s">
        <v>436</v>
      </c>
      <c r="E7763" s="17" t="s">
        <v>22317</v>
      </c>
      <c r="F7763" s="17" t="s">
        <v>12455</v>
      </c>
      <c r="H7763" s="309">
        <v>36504</v>
      </c>
      <c r="I7763" s="309">
        <v>43409</v>
      </c>
      <c r="J7763" s="17" t="s">
        <v>3888</v>
      </c>
      <c r="L7763" s="17" t="s">
        <v>22318</v>
      </c>
      <c r="N7763" s="17" t="s">
        <v>31</v>
      </c>
      <c r="O7763" s="17" t="s">
        <v>15</v>
      </c>
      <c r="P7763" s="17">
        <v>45373</v>
      </c>
      <c r="AF7763" s="17">
        <v>8</v>
      </c>
      <c r="AG7763" s="17">
        <v>2</v>
      </c>
      <c r="AH7763" s="17" t="s">
        <v>11926</v>
      </c>
      <c r="AK7763" s="17" t="s">
        <v>11927</v>
      </c>
      <c r="AM7763" s="17" t="s">
        <v>200</v>
      </c>
      <c r="AN7763" s="17" t="s">
        <v>22312</v>
      </c>
      <c r="AO7763" s="17">
        <v>3</v>
      </c>
      <c r="AP7763" s="17">
        <v>80</v>
      </c>
      <c r="AQ7763" s="17">
        <v>5</v>
      </c>
      <c r="AR7763" s="17" t="s">
        <v>11941</v>
      </c>
      <c r="DA7763" s="17" t="s">
        <v>3901</v>
      </c>
      <c r="DN7763" s="17">
        <f>COUNTIF(AU7763:DM7763, "X")</f>
        <v>1</v>
      </c>
    </row>
    <row r="7764" spans="1:118" s="17" customFormat="1">
      <c r="A7764" s="17" t="s">
        <v>13996</v>
      </c>
      <c r="B7764" s="17">
        <v>55</v>
      </c>
      <c r="C7764" s="17">
        <v>184437</v>
      </c>
      <c r="D7764" s="17" t="s">
        <v>13997</v>
      </c>
      <c r="E7764" s="17" t="s">
        <v>13998</v>
      </c>
      <c r="F7764" s="17" t="s">
        <v>119</v>
      </c>
      <c r="H7764" s="309">
        <v>36721</v>
      </c>
      <c r="I7764" s="309">
        <v>43410</v>
      </c>
      <c r="J7764" s="17" t="s">
        <v>3888</v>
      </c>
      <c r="K7764" s="17" t="s">
        <v>30</v>
      </c>
      <c r="L7764" s="17" t="s">
        <v>13999</v>
      </c>
      <c r="N7764" s="17" t="s">
        <v>31</v>
      </c>
      <c r="O7764" s="17" t="s">
        <v>15</v>
      </c>
      <c r="P7764" s="17">
        <v>45373</v>
      </c>
      <c r="AC7764" s="17" t="s">
        <v>9895</v>
      </c>
      <c r="AD7764" s="17" t="s">
        <v>9896</v>
      </c>
      <c r="AF7764" s="17">
        <v>15</v>
      </c>
      <c r="AG7764" s="17">
        <v>2</v>
      </c>
      <c r="AM7764" s="17" t="s">
        <v>240</v>
      </c>
      <c r="AN7764" s="17" t="s">
        <v>13567</v>
      </c>
      <c r="AO7764" s="17">
        <v>3</v>
      </c>
      <c r="AP7764" s="17">
        <v>80</v>
      </c>
      <c r="AQ7764" s="17">
        <v>5</v>
      </c>
      <c r="AR7764" s="17" t="s">
        <v>9898</v>
      </c>
      <c r="AT7764" s="17" t="s">
        <v>12990</v>
      </c>
      <c r="DA7764" s="17" t="s">
        <v>3901</v>
      </c>
      <c r="DE7764" s="17" t="s">
        <v>30</v>
      </c>
      <c r="DN7764" s="17">
        <f>COUNTIF(AU7764:DM7764, "X")</f>
        <v>1</v>
      </c>
    </row>
    <row r="7765" spans="1:118" s="17" customFormat="1">
      <c r="A7765" s="17" t="s">
        <v>19576</v>
      </c>
      <c r="B7765" s="17">
        <v>55</v>
      </c>
      <c r="C7765" s="17">
        <v>184440</v>
      </c>
      <c r="D7765" s="17" t="s">
        <v>4299</v>
      </c>
      <c r="E7765" s="17" t="s">
        <v>374</v>
      </c>
      <c r="F7765" s="17" t="s">
        <v>377</v>
      </c>
      <c r="H7765" s="309">
        <v>36785</v>
      </c>
      <c r="I7765" s="309">
        <v>43410</v>
      </c>
      <c r="J7765" s="17" t="s">
        <v>3888</v>
      </c>
      <c r="L7765" s="17" t="s">
        <v>19577</v>
      </c>
      <c r="N7765" s="17" t="s">
        <v>163</v>
      </c>
      <c r="O7765" s="17" t="s">
        <v>15</v>
      </c>
      <c r="P7765" s="17">
        <v>45312</v>
      </c>
      <c r="AF7765" s="17">
        <v>8</v>
      </c>
      <c r="AG7765" s="17">
        <v>2</v>
      </c>
      <c r="AH7765" s="17" t="s">
        <v>11926</v>
      </c>
      <c r="AK7765" s="17" t="s">
        <v>11927</v>
      </c>
      <c r="AM7765" s="17" t="s">
        <v>2615</v>
      </c>
      <c r="AN7765" s="17" t="s">
        <v>19445</v>
      </c>
      <c r="AO7765" s="17">
        <v>3</v>
      </c>
      <c r="AP7765" s="17">
        <v>80</v>
      </c>
      <c r="AQ7765" s="17">
        <v>5</v>
      </c>
      <c r="AR7765" s="17" t="s">
        <v>19446</v>
      </c>
      <c r="AS7765" s="17" t="s">
        <v>19447</v>
      </c>
      <c r="DA7765" s="17" t="s">
        <v>3901</v>
      </c>
      <c r="DN7765" s="17">
        <f>COUNTIF(AU7765:DM7765, "X")</f>
        <v>1</v>
      </c>
    </row>
    <row r="7766" spans="1:118" s="17" customFormat="1">
      <c r="A7766" s="17" t="s">
        <v>12475</v>
      </c>
      <c r="B7766" s="17">
        <v>55</v>
      </c>
      <c r="C7766" s="17">
        <v>184448</v>
      </c>
      <c r="D7766" s="17" t="s">
        <v>6011</v>
      </c>
      <c r="E7766" s="17" t="s">
        <v>118</v>
      </c>
      <c r="F7766" s="17" t="s">
        <v>21</v>
      </c>
      <c r="H7766" s="309">
        <v>28103</v>
      </c>
      <c r="I7766" s="309">
        <v>43408</v>
      </c>
      <c r="J7766" s="17" t="s">
        <v>3888</v>
      </c>
      <c r="L7766" s="17" t="s">
        <v>12476</v>
      </c>
      <c r="N7766" s="17" t="s">
        <v>31</v>
      </c>
      <c r="O7766" s="17" t="s">
        <v>15</v>
      </c>
      <c r="P7766" s="17">
        <v>45373</v>
      </c>
      <c r="AC7766" s="17" t="s">
        <v>9895</v>
      </c>
      <c r="AD7766" s="17" t="s">
        <v>9896</v>
      </c>
      <c r="AF7766" s="17">
        <v>8</v>
      </c>
      <c r="AG7766" s="17">
        <v>2</v>
      </c>
      <c r="AM7766" s="17" t="s">
        <v>222</v>
      </c>
      <c r="AN7766" s="17" t="s">
        <v>12432</v>
      </c>
      <c r="AO7766" s="17">
        <v>3</v>
      </c>
      <c r="AP7766" s="17">
        <v>80</v>
      </c>
      <c r="AQ7766" s="17">
        <v>5</v>
      </c>
      <c r="AR7766" s="17" t="s">
        <v>9898</v>
      </c>
      <c r="AT7766" s="17" t="s">
        <v>11929</v>
      </c>
      <c r="BD7766" s="17" t="s">
        <v>3901</v>
      </c>
      <c r="DA7766" s="17" t="s">
        <v>3901</v>
      </c>
      <c r="DN7766" s="17">
        <f>COUNTIF(AU7766:DM7766, "X")</f>
        <v>2</v>
      </c>
    </row>
    <row r="7767" spans="1:118" s="17" customFormat="1">
      <c r="A7767" s="17" t="s">
        <v>25627</v>
      </c>
      <c r="B7767" s="17">
        <v>55</v>
      </c>
      <c r="C7767" s="17">
        <v>184450</v>
      </c>
      <c r="D7767" s="17" t="s">
        <v>25628</v>
      </c>
      <c r="E7767" s="17" t="s">
        <v>4448</v>
      </c>
      <c r="F7767" s="17" t="s">
        <v>36</v>
      </c>
      <c r="H7767" s="309">
        <v>35920</v>
      </c>
      <c r="I7767" s="309">
        <v>43410</v>
      </c>
      <c r="J7767" s="17" t="s">
        <v>3888</v>
      </c>
      <c r="L7767" s="17" t="s">
        <v>25629</v>
      </c>
      <c r="N7767" s="17" t="s">
        <v>14</v>
      </c>
      <c r="O7767" s="17" t="s">
        <v>15</v>
      </c>
      <c r="P7767" s="17">
        <v>45371</v>
      </c>
      <c r="AC7767" s="17" t="s">
        <v>17772</v>
      </c>
      <c r="AF7767" s="17">
        <v>15</v>
      </c>
      <c r="AG7767" s="17">
        <v>2</v>
      </c>
      <c r="AH7767" s="17" t="s">
        <v>11926</v>
      </c>
      <c r="AK7767" s="17" t="s">
        <v>17298</v>
      </c>
      <c r="AM7767" s="17" t="s">
        <v>39</v>
      </c>
      <c r="AN7767" s="17" t="s">
        <v>25609</v>
      </c>
      <c r="AO7767" s="17">
        <v>3</v>
      </c>
      <c r="AP7767" s="17">
        <v>80</v>
      </c>
      <c r="AQ7767" s="17">
        <v>5</v>
      </c>
      <c r="AT7767" s="17" t="s">
        <v>25610</v>
      </c>
      <c r="DA7767" s="17" t="s">
        <v>3901</v>
      </c>
      <c r="DF7767" s="17" t="s">
        <v>3901</v>
      </c>
      <c r="DN7767" s="17">
        <f>COUNTIF(AU7767:DM7767, "X")</f>
        <v>2</v>
      </c>
    </row>
    <row r="7768" spans="1:118" s="17" customFormat="1">
      <c r="A7768" s="17" t="s">
        <v>13533</v>
      </c>
      <c r="B7768" s="17">
        <v>55</v>
      </c>
      <c r="C7768" s="17">
        <v>184459</v>
      </c>
      <c r="D7768" s="17" t="s">
        <v>724</v>
      </c>
      <c r="E7768" s="17" t="s">
        <v>38</v>
      </c>
      <c r="F7768" s="17" t="s">
        <v>99</v>
      </c>
      <c r="H7768" s="309">
        <v>36281</v>
      </c>
      <c r="I7768" s="309">
        <v>43410</v>
      </c>
      <c r="J7768" s="17" t="s">
        <v>3888</v>
      </c>
      <c r="L7768" s="17" t="s">
        <v>13534</v>
      </c>
      <c r="N7768" s="17" t="s">
        <v>31</v>
      </c>
      <c r="O7768" s="17" t="s">
        <v>15</v>
      </c>
      <c r="P7768" s="17">
        <v>45373</v>
      </c>
      <c r="AC7768" s="17" t="s">
        <v>9895</v>
      </c>
      <c r="AD7768" s="17" t="s">
        <v>9896</v>
      </c>
      <c r="AF7768" s="17">
        <v>8</v>
      </c>
      <c r="AG7768" s="17">
        <v>2</v>
      </c>
      <c r="AM7768" s="17" t="s">
        <v>115</v>
      </c>
      <c r="AN7768" s="17" t="s">
        <v>13186</v>
      </c>
      <c r="AO7768" s="17">
        <v>3</v>
      </c>
      <c r="AP7768" s="17">
        <v>80</v>
      </c>
      <c r="AQ7768" s="17">
        <v>5</v>
      </c>
      <c r="AR7768" s="17" t="s">
        <v>9898</v>
      </c>
      <c r="AT7768" s="17" t="s">
        <v>12990</v>
      </c>
      <c r="DA7768" s="17" t="s">
        <v>3901</v>
      </c>
      <c r="DN7768" s="17">
        <f>COUNTIF(AU7768:DM7768, "X")</f>
        <v>1</v>
      </c>
    </row>
    <row r="7769" spans="1:118" s="17" customFormat="1">
      <c r="A7769" s="17" t="s">
        <v>4957</v>
      </c>
      <c r="B7769" s="17">
        <v>55</v>
      </c>
      <c r="C7769" s="17">
        <v>184470</v>
      </c>
      <c r="D7769" s="17" t="s">
        <v>4958</v>
      </c>
      <c r="E7769" s="17" t="s">
        <v>4959</v>
      </c>
      <c r="F7769" s="17" t="s">
        <v>770</v>
      </c>
      <c r="H7769" s="309">
        <v>34640</v>
      </c>
      <c r="I7769" s="309">
        <v>43407</v>
      </c>
      <c r="J7769" s="17" t="s">
        <v>3888</v>
      </c>
      <c r="L7769" s="17" t="s">
        <v>4877</v>
      </c>
      <c r="N7769" s="17" t="s">
        <v>19</v>
      </c>
      <c r="O7769" s="17" t="s">
        <v>15</v>
      </c>
      <c r="P7769" s="17">
        <v>45356</v>
      </c>
      <c r="AC7769" s="17" t="s">
        <v>3890</v>
      </c>
      <c r="AD7769" s="17" t="s">
        <v>3891</v>
      </c>
      <c r="AF7769" s="17">
        <v>8</v>
      </c>
      <c r="AG7769" s="17">
        <v>2</v>
      </c>
      <c r="AM7769" s="17" t="s">
        <v>2602</v>
      </c>
      <c r="AN7769" s="17" t="s">
        <v>4371</v>
      </c>
      <c r="AO7769" s="17">
        <v>3</v>
      </c>
      <c r="AP7769" s="17">
        <v>80</v>
      </c>
      <c r="AQ7769" s="17">
        <v>5</v>
      </c>
      <c r="AT7769" s="17" t="s">
        <v>3893</v>
      </c>
      <c r="CR7769" s="17" t="s">
        <v>30</v>
      </c>
      <c r="DN7769" s="17">
        <f>COUNTIF(AU7769:DM7769, "X")</f>
        <v>0</v>
      </c>
    </row>
    <row r="7770" spans="1:118" s="17" customFormat="1">
      <c r="A7770" s="17" t="s">
        <v>5832</v>
      </c>
      <c r="B7770" s="17">
        <v>55</v>
      </c>
      <c r="C7770" s="17">
        <v>184483</v>
      </c>
      <c r="D7770" s="17" t="s">
        <v>215</v>
      </c>
      <c r="E7770" s="17" t="s">
        <v>5833</v>
      </c>
      <c r="F7770" s="17" t="s">
        <v>5834</v>
      </c>
      <c r="H7770" s="309">
        <v>31827</v>
      </c>
      <c r="I7770" s="309">
        <v>43410</v>
      </c>
      <c r="J7770" s="17" t="s">
        <v>3888</v>
      </c>
      <c r="L7770" s="17" t="s">
        <v>5835</v>
      </c>
      <c r="N7770" s="17" t="s">
        <v>19</v>
      </c>
      <c r="O7770" s="17" t="s">
        <v>15</v>
      </c>
      <c r="P7770" s="17">
        <v>45356</v>
      </c>
      <c r="AC7770" s="17" t="s">
        <v>3890</v>
      </c>
      <c r="AD7770" s="17" t="s">
        <v>3891</v>
      </c>
      <c r="AF7770" s="17">
        <v>15</v>
      </c>
      <c r="AG7770" s="17">
        <v>2</v>
      </c>
      <c r="AM7770" s="17" t="s">
        <v>105</v>
      </c>
      <c r="AN7770" s="17" t="s">
        <v>5515</v>
      </c>
      <c r="AO7770" s="17">
        <v>3</v>
      </c>
      <c r="AP7770" s="17">
        <v>80</v>
      </c>
      <c r="AQ7770" s="17">
        <v>5</v>
      </c>
      <c r="AT7770" s="17" t="s">
        <v>5516</v>
      </c>
      <c r="DA7770" s="17" t="s">
        <v>3901</v>
      </c>
      <c r="DN7770" s="17">
        <f>COUNTIF(AU7770:DM7770, "X")</f>
        <v>1</v>
      </c>
    </row>
    <row r="7771" spans="1:118" s="17" customFormat="1">
      <c r="A7771" s="17" t="s">
        <v>16193</v>
      </c>
      <c r="B7771" s="17">
        <v>55</v>
      </c>
      <c r="C7771" s="17">
        <v>184484</v>
      </c>
      <c r="D7771" s="17" t="s">
        <v>454</v>
      </c>
      <c r="E7771" s="17" t="s">
        <v>103</v>
      </c>
      <c r="F7771" s="17" t="s">
        <v>63</v>
      </c>
      <c r="H7771" s="309">
        <v>35813</v>
      </c>
      <c r="I7771" s="309">
        <v>43402</v>
      </c>
      <c r="J7771" s="17" t="s">
        <v>3888</v>
      </c>
      <c r="L7771" s="17" t="s">
        <v>320</v>
      </c>
      <c r="N7771" s="17" t="s">
        <v>31</v>
      </c>
      <c r="O7771" s="17" t="s">
        <v>15</v>
      </c>
      <c r="P7771" s="17">
        <v>45373</v>
      </c>
      <c r="AC7771" s="17" t="s">
        <v>9895</v>
      </c>
      <c r="AD7771" s="17" t="s">
        <v>9896</v>
      </c>
      <c r="AF7771" s="17">
        <v>8</v>
      </c>
      <c r="AG7771" s="17">
        <v>2</v>
      </c>
      <c r="AM7771" s="17" t="s">
        <v>37</v>
      </c>
      <c r="AN7771" s="17" t="s">
        <v>16071</v>
      </c>
      <c r="AO7771" s="17">
        <v>3</v>
      </c>
      <c r="AP7771" s="17">
        <v>80</v>
      </c>
      <c r="AQ7771" s="17">
        <v>5</v>
      </c>
      <c r="AR7771" s="17" t="s">
        <v>9898</v>
      </c>
      <c r="AT7771" s="17" t="s">
        <v>16072</v>
      </c>
      <c r="DA7771" s="17" t="s">
        <v>3901</v>
      </c>
      <c r="DN7771" s="17">
        <f>COUNTIF(AU7771:DM7771, "X")</f>
        <v>1</v>
      </c>
    </row>
    <row r="7772" spans="1:118" s="17" customFormat="1">
      <c r="A7772" s="17" t="s">
        <v>18663</v>
      </c>
      <c r="B7772" s="17">
        <v>55</v>
      </c>
      <c r="C7772" s="17">
        <v>184490</v>
      </c>
      <c r="D7772" s="17" t="s">
        <v>18664</v>
      </c>
      <c r="E7772" s="17" t="s">
        <v>278</v>
      </c>
      <c r="F7772" s="17" t="s">
        <v>35</v>
      </c>
      <c r="H7772" s="309">
        <v>36337</v>
      </c>
      <c r="I7772" s="309">
        <v>43410</v>
      </c>
      <c r="J7772" s="17" t="s">
        <v>3888</v>
      </c>
      <c r="L7772" s="17" t="s">
        <v>18665</v>
      </c>
      <c r="N7772" s="17" t="s">
        <v>31</v>
      </c>
      <c r="O7772" s="17" t="s">
        <v>15</v>
      </c>
      <c r="P7772" s="17">
        <v>45373</v>
      </c>
      <c r="AD7772" s="17" t="s">
        <v>9896</v>
      </c>
      <c r="AF7772" s="17">
        <v>8</v>
      </c>
      <c r="AG7772" s="17">
        <v>2</v>
      </c>
      <c r="AM7772" s="17" t="s">
        <v>87</v>
      </c>
      <c r="AN7772" s="17" t="s">
        <v>18599</v>
      </c>
      <c r="AO7772" s="17">
        <v>3</v>
      </c>
      <c r="AP7772" s="17">
        <v>80</v>
      </c>
      <c r="AQ7772" s="17">
        <v>5</v>
      </c>
      <c r="AR7772" s="17" t="s">
        <v>9898</v>
      </c>
      <c r="DA7772" s="17" t="s">
        <v>3901</v>
      </c>
      <c r="DN7772" s="17">
        <f>COUNTIF(AU7772:DM7772, "X")</f>
        <v>1</v>
      </c>
    </row>
    <row r="7773" spans="1:118" s="17" customFormat="1">
      <c r="A7773" s="17" t="s">
        <v>25643</v>
      </c>
      <c r="B7773" s="17">
        <v>55</v>
      </c>
      <c r="C7773" s="17">
        <v>136129</v>
      </c>
      <c r="D7773" s="17" t="s">
        <v>25644</v>
      </c>
      <c r="E7773" s="17" t="s">
        <v>4249</v>
      </c>
      <c r="F7773" s="17" t="s">
        <v>22</v>
      </c>
      <c r="H7773" s="309">
        <v>32047</v>
      </c>
      <c r="I7773" s="309">
        <v>43408</v>
      </c>
      <c r="J7773" s="17" t="s">
        <v>3888</v>
      </c>
      <c r="L7773" s="17" t="s">
        <v>25645</v>
      </c>
      <c r="N7773" s="17" t="s">
        <v>14</v>
      </c>
      <c r="O7773" s="17" t="s">
        <v>15</v>
      </c>
      <c r="P7773" s="17">
        <v>45371</v>
      </c>
      <c r="AC7773" s="17" t="s">
        <v>17772</v>
      </c>
      <c r="AF7773" s="17">
        <v>8</v>
      </c>
      <c r="AG7773" s="17">
        <v>2</v>
      </c>
      <c r="AH7773" s="17" t="s">
        <v>11926</v>
      </c>
      <c r="AK7773" s="17" t="s">
        <v>17298</v>
      </c>
      <c r="AM7773" s="17" t="s">
        <v>39</v>
      </c>
      <c r="AN7773" s="17" t="s">
        <v>25609</v>
      </c>
      <c r="AO7773" s="17">
        <v>3</v>
      </c>
      <c r="AP7773" s="17">
        <v>80</v>
      </c>
      <c r="AQ7773" s="17">
        <v>5</v>
      </c>
      <c r="AT7773" s="17" t="s">
        <v>17773</v>
      </c>
      <c r="CU7773" s="17" t="s">
        <v>3901</v>
      </c>
      <c r="DN7773" s="17">
        <f>COUNTIF(AU7773:DM7773, "X")</f>
        <v>1</v>
      </c>
    </row>
    <row r="7774" spans="1:118" s="17" customFormat="1">
      <c r="A7774" s="17" t="s">
        <v>21114</v>
      </c>
      <c r="B7774" s="17">
        <v>55</v>
      </c>
      <c r="C7774" s="17">
        <v>184501</v>
      </c>
      <c r="D7774" s="17" t="s">
        <v>234</v>
      </c>
      <c r="E7774" s="17" t="s">
        <v>3983</v>
      </c>
      <c r="F7774" s="17" t="s">
        <v>397</v>
      </c>
      <c r="H7774" s="309">
        <v>33591</v>
      </c>
      <c r="I7774" s="309">
        <v>43409</v>
      </c>
      <c r="J7774" s="17" t="s">
        <v>3888</v>
      </c>
      <c r="L7774" s="17" t="s">
        <v>21115</v>
      </c>
      <c r="N7774" s="17" t="s">
        <v>80</v>
      </c>
      <c r="O7774" s="17" t="s">
        <v>15</v>
      </c>
      <c r="P7774" s="17">
        <v>45308</v>
      </c>
      <c r="AF7774" s="17">
        <v>15</v>
      </c>
      <c r="AG7774" s="17">
        <v>2</v>
      </c>
      <c r="AI7774" s="17" t="s">
        <v>20851</v>
      </c>
      <c r="AM7774" s="17" t="s">
        <v>81</v>
      </c>
      <c r="AN7774" s="17" t="s">
        <v>21035</v>
      </c>
      <c r="AO7774" s="17">
        <v>3</v>
      </c>
      <c r="AP7774" s="17">
        <v>80</v>
      </c>
      <c r="AQ7774" s="17">
        <v>5</v>
      </c>
      <c r="AR7774" s="17" t="s">
        <v>20671</v>
      </c>
      <c r="AS7774" s="17" t="s">
        <v>21036</v>
      </c>
      <c r="DN7774" s="17">
        <f>COUNTIF(AU7774:DM7774, "X")</f>
        <v>0</v>
      </c>
    </row>
    <row r="7775" spans="1:118" s="17" customFormat="1">
      <c r="A7775" s="17" t="s">
        <v>20389</v>
      </c>
      <c r="B7775" s="17">
        <v>55</v>
      </c>
      <c r="C7775" s="17">
        <v>184507</v>
      </c>
      <c r="D7775" s="17" t="s">
        <v>20390</v>
      </c>
      <c r="E7775" s="17" t="s">
        <v>20391</v>
      </c>
      <c r="F7775" s="17" t="s">
        <v>58</v>
      </c>
      <c r="H7775" s="309">
        <v>21987</v>
      </c>
      <c r="I7775" s="309">
        <v>43409</v>
      </c>
      <c r="J7775" s="17" t="s">
        <v>3888</v>
      </c>
      <c r="L7775" s="17" t="s">
        <v>20392</v>
      </c>
      <c r="N7775" s="17" t="s">
        <v>14</v>
      </c>
      <c r="O7775" s="17" t="s">
        <v>15</v>
      </c>
      <c r="P7775" s="17">
        <v>45371</v>
      </c>
      <c r="AF7775" s="17">
        <v>15</v>
      </c>
      <c r="AG7775" s="17">
        <v>2</v>
      </c>
      <c r="AI7775" s="17" t="s">
        <v>10178</v>
      </c>
      <c r="AM7775" s="17" t="s">
        <v>85</v>
      </c>
      <c r="AN7775" s="17" t="s">
        <v>20273</v>
      </c>
      <c r="AO7775" s="17">
        <v>3</v>
      </c>
      <c r="AP7775" s="17">
        <v>80</v>
      </c>
      <c r="AQ7775" s="17">
        <v>5</v>
      </c>
      <c r="AR7775" s="17" t="s">
        <v>10180</v>
      </c>
      <c r="AV7775" s="17" t="s">
        <v>3901</v>
      </c>
      <c r="BS7775" s="17" t="s">
        <v>3901</v>
      </c>
      <c r="CH7775" s="17" t="s">
        <v>3901</v>
      </c>
      <c r="CR7775" s="17" t="s">
        <v>30</v>
      </c>
      <c r="DN7775" s="17">
        <f>COUNTIF(AU7775:DM7775, "X")</f>
        <v>3</v>
      </c>
    </row>
    <row r="7776" spans="1:118" s="17" customFormat="1">
      <c r="A7776" s="17" t="s">
        <v>25778</v>
      </c>
      <c r="B7776" s="17">
        <v>55</v>
      </c>
      <c r="C7776" s="17">
        <v>184510</v>
      </c>
      <c r="D7776" s="17" t="s">
        <v>64</v>
      </c>
      <c r="E7776" s="17" t="s">
        <v>6193</v>
      </c>
      <c r="F7776" s="17" t="s">
        <v>333</v>
      </c>
      <c r="H7776" s="309">
        <v>31684</v>
      </c>
      <c r="I7776" s="309">
        <v>43409</v>
      </c>
      <c r="J7776" s="17" t="s">
        <v>3888</v>
      </c>
      <c r="L7776" s="17" t="s">
        <v>25779</v>
      </c>
      <c r="N7776" s="17" t="s">
        <v>14</v>
      </c>
      <c r="O7776" s="17" t="s">
        <v>15</v>
      </c>
      <c r="P7776" s="17">
        <v>45371</v>
      </c>
      <c r="AC7776" s="17" t="s">
        <v>17772</v>
      </c>
      <c r="AF7776" s="17">
        <v>8</v>
      </c>
      <c r="AG7776" s="17">
        <v>2</v>
      </c>
      <c r="AH7776" s="17" t="s">
        <v>11926</v>
      </c>
      <c r="AK7776" s="17" t="s">
        <v>17298</v>
      </c>
      <c r="AM7776" s="17" t="s">
        <v>39</v>
      </c>
      <c r="AN7776" s="17" t="s">
        <v>25609</v>
      </c>
      <c r="AO7776" s="17">
        <v>3</v>
      </c>
      <c r="AP7776" s="17">
        <v>80</v>
      </c>
      <c r="AQ7776" s="17">
        <v>5</v>
      </c>
      <c r="AT7776" s="17" t="s">
        <v>25610</v>
      </c>
      <c r="DD7776" s="17" t="s">
        <v>3901</v>
      </c>
      <c r="DN7776" s="17">
        <f>COUNTIF(AU7776:DM7776, "X")</f>
        <v>1</v>
      </c>
    </row>
    <row r="7777" spans="1:118" s="17" customFormat="1">
      <c r="A7777" s="17" t="s">
        <v>25833</v>
      </c>
      <c r="B7777" s="17">
        <v>55</v>
      </c>
      <c r="C7777" s="17">
        <v>184513</v>
      </c>
      <c r="D7777" s="17" t="s">
        <v>25834</v>
      </c>
      <c r="E7777" s="17" t="s">
        <v>25835</v>
      </c>
      <c r="H7777" s="309">
        <v>29951</v>
      </c>
      <c r="I7777" s="309">
        <v>43378</v>
      </c>
      <c r="J7777" s="17" t="s">
        <v>3888</v>
      </c>
      <c r="L7777" s="17" t="s">
        <v>25836</v>
      </c>
      <c r="N7777" s="17" t="s">
        <v>14</v>
      </c>
      <c r="O7777" s="17" t="s">
        <v>15</v>
      </c>
      <c r="P7777" s="17">
        <v>45371</v>
      </c>
      <c r="AC7777" s="17" t="s">
        <v>17772</v>
      </c>
      <c r="AF7777" s="17">
        <v>8</v>
      </c>
      <c r="AG7777" s="17">
        <v>2</v>
      </c>
      <c r="AH7777" s="17" t="s">
        <v>11926</v>
      </c>
      <c r="AK7777" s="17" t="s">
        <v>17298</v>
      </c>
      <c r="AM7777" s="17" t="s">
        <v>39</v>
      </c>
      <c r="AN7777" s="17" t="s">
        <v>25609</v>
      </c>
      <c r="AO7777" s="17">
        <v>3</v>
      </c>
      <c r="AP7777" s="17">
        <v>80</v>
      </c>
      <c r="AQ7777" s="17">
        <v>5</v>
      </c>
      <c r="AT7777" s="17" t="s">
        <v>25610</v>
      </c>
      <c r="CU7777" s="17" t="s">
        <v>3901</v>
      </c>
      <c r="DN7777" s="17">
        <f>COUNTIF(AU7777:DM7777, "X")</f>
        <v>1</v>
      </c>
    </row>
    <row r="7778" spans="1:118" s="17" customFormat="1">
      <c r="A7778" s="17" t="s">
        <v>18670</v>
      </c>
      <c r="B7778" s="17">
        <v>55</v>
      </c>
      <c r="C7778" s="17">
        <v>184519</v>
      </c>
      <c r="D7778" s="17" t="s">
        <v>18671</v>
      </c>
      <c r="E7778" s="17" t="s">
        <v>374</v>
      </c>
      <c r="F7778" s="17" t="s">
        <v>371</v>
      </c>
      <c r="H7778" s="309">
        <v>35739</v>
      </c>
      <c r="I7778" s="309">
        <v>43409</v>
      </c>
      <c r="J7778" s="17" t="s">
        <v>3888</v>
      </c>
      <c r="L7778" s="17" t="s">
        <v>18672</v>
      </c>
      <c r="N7778" s="17" t="s">
        <v>31</v>
      </c>
      <c r="O7778" s="17" t="s">
        <v>15</v>
      </c>
      <c r="P7778" s="17">
        <v>45373</v>
      </c>
      <c r="AD7778" s="17" t="s">
        <v>9896</v>
      </c>
      <c r="AF7778" s="17">
        <v>8</v>
      </c>
      <c r="AG7778" s="17">
        <v>2</v>
      </c>
      <c r="AM7778" s="17" t="s">
        <v>87</v>
      </c>
      <c r="AN7778" s="17" t="s">
        <v>18599</v>
      </c>
      <c r="AO7778" s="17">
        <v>3</v>
      </c>
      <c r="AP7778" s="17">
        <v>80</v>
      </c>
      <c r="AQ7778" s="17">
        <v>5</v>
      </c>
      <c r="AR7778" s="17" t="s">
        <v>9898</v>
      </c>
      <c r="DN7778" s="17">
        <f>COUNTIF(AU7778:DM7778, "X")</f>
        <v>0</v>
      </c>
    </row>
    <row r="7779" spans="1:118" s="17" customFormat="1">
      <c r="A7779" s="17" t="s">
        <v>7518</v>
      </c>
      <c r="B7779" s="17">
        <v>55</v>
      </c>
      <c r="C7779" s="17">
        <v>184543</v>
      </c>
      <c r="D7779" s="17" t="s">
        <v>7519</v>
      </c>
      <c r="E7779" s="17" t="s">
        <v>4686</v>
      </c>
      <c r="F7779" s="17" t="s">
        <v>70</v>
      </c>
      <c r="H7779" s="309">
        <v>26244</v>
      </c>
      <c r="I7779" s="309">
        <v>43410</v>
      </c>
      <c r="J7779" s="17" t="s">
        <v>3888</v>
      </c>
      <c r="L7779" s="17" t="s">
        <v>7520</v>
      </c>
      <c r="N7779" s="17" t="s">
        <v>19</v>
      </c>
      <c r="O7779" s="17" t="s">
        <v>15</v>
      </c>
      <c r="P7779" s="17">
        <v>45356</v>
      </c>
      <c r="AC7779" s="17" t="s">
        <v>3890</v>
      </c>
      <c r="AD7779" s="17" t="s">
        <v>3891</v>
      </c>
      <c r="AF7779" s="17">
        <v>8</v>
      </c>
      <c r="AG7779" s="17">
        <v>2</v>
      </c>
      <c r="AM7779" s="17" t="s">
        <v>2605</v>
      </c>
      <c r="AN7779" s="17" t="s">
        <v>7253</v>
      </c>
      <c r="AO7779" s="17">
        <v>3</v>
      </c>
      <c r="AP7779" s="17">
        <v>80</v>
      </c>
      <c r="AQ7779" s="17">
        <v>5</v>
      </c>
      <c r="AT7779" s="17" t="s">
        <v>6589</v>
      </c>
      <c r="DN7779" s="17">
        <f>COUNTIF(AU7779:DM7779, "X")</f>
        <v>0</v>
      </c>
    </row>
    <row r="7780" spans="1:118" s="17" customFormat="1">
      <c r="A7780" s="17" t="s">
        <v>8652</v>
      </c>
      <c r="B7780" s="17">
        <v>55</v>
      </c>
      <c r="C7780" s="17">
        <v>184557</v>
      </c>
      <c r="D7780" s="17" t="s">
        <v>8653</v>
      </c>
      <c r="E7780" s="17" t="s">
        <v>467</v>
      </c>
      <c r="F7780" s="17" t="s">
        <v>58</v>
      </c>
      <c r="H7780" s="309">
        <v>32460</v>
      </c>
      <c r="I7780" s="309">
        <v>43410</v>
      </c>
      <c r="J7780" s="17" t="s">
        <v>3888</v>
      </c>
      <c r="L7780" s="17" t="s">
        <v>8654</v>
      </c>
      <c r="N7780" s="17" t="s">
        <v>19</v>
      </c>
      <c r="O7780" s="17" t="s">
        <v>15</v>
      </c>
      <c r="P7780" s="17">
        <v>45356</v>
      </c>
      <c r="AC7780" s="17" t="s">
        <v>3890</v>
      </c>
      <c r="AD7780" s="17" t="s">
        <v>3891</v>
      </c>
      <c r="AF7780" s="17">
        <v>8</v>
      </c>
      <c r="AG7780" s="17">
        <v>2</v>
      </c>
      <c r="AM7780" s="17" t="s">
        <v>2607</v>
      </c>
      <c r="AN7780" s="17" t="s">
        <v>8305</v>
      </c>
      <c r="AO7780" s="17">
        <v>3</v>
      </c>
      <c r="AP7780" s="17">
        <v>80</v>
      </c>
      <c r="AQ7780" s="17">
        <v>5</v>
      </c>
      <c r="AT7780" s="17" t="s">
        <v>7979</v>
      </c>
      <c r="DN7780" s="17">
        <f>COUNTIF(AU7780:DM7780, "X")</f>
        <v>0</v>
      </c>
    </row>
    <row r="7781" spans="1:118" s="17" customFormat="1">
      <c r="A7781" s="17" t="s">
        <v>21784</v>
      </c>
      <c r="B7781" s="17">
        <v>55</v>
      </c>
      <c r="C7781" s="17">
        <v>174280</v>
      </c>
      <c r="D7781" s="17" t="s">
        <v>54</v>
      </c>
      <c r="E7781" s="17" t="s">
        <v>567</v>
      </c>
      <c r="F7781" s="17" t="s">
        <v>21</v>
      </c>
      <c r="H7781" s="309">
        <v>36055</v>
      </c>
      <c r="I7781" s="309">
        <v>43410</v>
      </c>
      <c r="J7781" s="17" t="s">
        <v>3888</v>
      </c>
      <c r="L7781" s="17" t="s">
        <v>21785</v>
      </c>
      <c r="N7781" s="17" t="s">
        <v>196</v>
      </c>
      <c r="O7781" s="17" t="s">
        <v>15</v>
      </c>
      <c r="P7781" s="17">
        <v>45359</v>
      </c>
      <c r="AF7781" s="17">
        <v>8</v>
      </c>
      <c r="AG7781" s="17">
        <v>2</v>
      </c>
      <c r="AH7781" s="17" t="s">
        <v>11926</v>
      </c>
      <c r="AK7781" s="17" t="s">
        <v>21650</v>
      </c>
      <c r="AM7781" s="17" t="s">
        <v>197</v>
      </c>
      <c r="AN7781" s="17" t="s">
        <v>21651</v>
      </c>
      <c r="AO7781" s="17">
        <v>3</v>
      </c>
      <c r="AP7781" s="17">
        <v>80</v>
      </c>
      <c r="AQ7781" s="17">
        <v>5</v>
      </c>
      <c r="AR7781" s="17" t="s">
        <v>21652</v>
      </c>
      <c r="CU7781" s="17" t="s">
        <v>3901</v>
      </c>
      <c r="DN7781" s="17">
        <f>COUNTIF(AU7781:DM7781, "X")</f>
        <v>1</v>
      </c>
    </row>
    <row r="7782" spans="1:118" s="17" customFormat="1">
      <c r="A7782" s="17" t="s">
        <v>15464</v>
      </c>
      <c r="B7782" s="17">
        <v>55</v>
      </c>
      <c r="C7782" s="17">
        <v>184573</v>
      </c>
      <c r="D7782" s="17" t="s">
        <v>4867</v>
      </c>
      <c r="E7782" s="17" t="s">
        <v>11</v>
      </c>
      <c r="F7782" s="17" t="s">
        <v>373</v>
      </c>
      <c r="H7782" s="309">
        <v>31225</v>
      </c>
      <c r="I7782" s="309">
        <v>43414</v>
      </c>
      <c r="J7782" s="17" t="s">
        <v>3888</v>
      </c>
      <c r="L7782" s="17" t="s">
        <v>15465</v>
      </c>
      <c r="N7782" s="17" t="s">
        <v>31</v>
      </c>
      <c r="O7782" s="17" t="s">
        <v>15</v>
      </c>
      <c r="P7782" s="17">
        <v>45373</v>
      </c>
      <c r="Q7782" s="17">
        <v>3946</v>
      </c>
      <c r="AC7782" s="17" t="s">
        <v>9895</v>
      </c>
      <c r="AD7782" s="17" t="s">
        <v>9896</v>
      </c>
      <c r="AF7782" s="17">
        <v>15</v>
      </c>
      <c r="AG7782" s="17">
        <v>2</v>
      </c>
      <c r="AM7782" s="17" t="s">
        <v>44</v>
      </c>
      <c r="AN7782" s="17" t="s">
        <v>15244</v>
      </c>
      <c r="AO7782" s="17">
        <v>3</v>
      </c>
      <c r="AP7782" s="17">
        <v>80</v>
      </c>
      <c r="AQ7782" s="17">
        <v>5</v>
      </c>
      <c r="AR7782" s="17" t="s">
        <v>9898</v>
      </c>
      <c r="AT7782" s="17" t="s">
        <v>15057</v>
      </c>
      <c r="DN7782" s="17">
        <f>COUNTIF(AU7782:DM7782, "X")</f>
        <v>0</v>
      </c>
    </row>
    <row r="7783" spans="1:118" s="17" customFormat="1">
      <c r="A7783" s="17" t="s">
        <v>24974</v>
      </c>
      <c r="B7783" s="17">
        <v>55</v>
      </c>
      <c r="C7783" s="17">
        <v>184575</v>
      </c>
      <c r="D7783" s="17" t="s">
        <v>24975</v>
      </c>
      <c r="E7783" s="17" t="s">
        <v>8343</v>
      </c>
      <c r="F7783" s="17" t="s">
        <v>56</v>
      </c>
      <c r="H7783" s="309">
        <v>32087</v>
      </c>
      <c r="I7783" s="309">
        <v>43368</v>
      </c>
      <c r="J7783" s="17" t="s">
        <v>3888</v>
      </c>
      <c r="L7783" s="17" t="s">
        <v>24976</v>
      </c>
      <c r="N7783" s="17" t="s">
        <v>31</v>
      </c>
      <c r="O7783" s="17" t="s">
        <v>15</v>
      </c>
      <c r="P7783" s="17">
        <v>45373</v>
      </c>
      <c r="AC7783" s="17" t="s">
        <v>9895</v>
      </c>
      <c r="AD7783" s="17" t="s">
        <v>9896</v>
      </c>
      <c r="AF7783" s="17">
        <v>15</v>
      </c>
      <c r="AG7783" s="17">
        <v>2</v>
      </c>
      <c r="AM7783" s="17" t="s">
        <v>268</v>
      </c>
      <c r="AN7783" s="17" t="s">
        <v>24751</v>
      </c>
      <c r="AO7783" s="17">
        <v>3</v>
      </c>
      <c r="AP7783" s="17">
        <v>80</v>
      </c>
      <c r="AQ7783" s="17">
        <v>5</v>
      </c>
      <c r="AR7783" s="17" t="s">
        <v>9898</v>
      </c>
      <c r="AT7783" s="17" t="s">
        <v>14152</v>
      </c>
      <c r="DN7783" s="17">
        <f>COUNTIF(AU7783:DM7783, "X")</f>
        <v>0</v>
      </c>
    </row>
    <row r="7784" spans="1:118" s="17" customFormat="1">
      <c r="A7784" s="17" t="s">
        <v>23236</v>
      </c>
      <c r="B7784" s="17">
        <v>55</v>
      </c>
      <c r="C7784" s="17">
        <v>184581</v>
      </c>
      <c r="D7784" s="17" t="s">
        <v>467</v>
      </c>
      <c r="E7784" s="17" t="s">
        <v>8519</v>
      </c>
      <c r="F7784" s="17" t="s">
        <v>82</v>
      </c>
      <c r="H7784" s="309">
        <v>32310</v>
      </c>
      <c r="I7784" s="309">
        <v>43376</v>
      </c>
      <c r="J7784" s="17" t="s">
        <v>3888</v>
      </c>
      <c r="L7784" s="17" t="s">
        <v>23221</v>
      </c>
      <c r="N7784" s="17" t="s">
        <v>205</v>
      </c>
      <c r="O7784" s="17" t="s">
        <v>15</v>
      </c>
      <c r="P7784" s="17">
        <v>45337</v>
      </c>
      <c r="AF7784" s="17">
        <v>8</v>
      </c>
      <c r="AG7784" s="17">
        <v>2</v>
      </c>
      <c r="AI7784" s="17" t="s">
        <v>20542</v>
      </c>
      <c r="AM7784" s="17" t="s">
        <v>259</v>
      </c>
      <c r="AN7784" s="17" t="s">
        <v>23210</v>
      </c>
      <c r="AO7784" s="17">
        <v>3</v>
      </c>
      <c r="AP7784" s="17">
        <v>80</v>
      </c>
      <c r="AQ7784" s="17">
        <v>5</v>
      </c>
      <c r="AR7784" s="17" t="s">
        <v>22585</v>
      </c>
      <c r="BK7784" s="17" t="s">
        <v>3901</v>
      </c>
      <c r="BQ7784" s="17" t="s">
        <v>21</v>
      </c>
      <c r="BS7784" s="17" t="s">
        <v>3901</v>
      </c>
      <c r="CC7784" s="17" t="s">
        <v>3901</v>
      </c>
      <c r="CH7784" s="17" t="s">
        <v>3901</v>
      </c>
      <c r="CN7784" s="17" t="s">
        <v>3901</v>
      </c>
      <c r="CQ7784" s="17" t="s">
        <v>3901</v>
      </c>
      <c r="CR7784" s="17" t="s">
        <v>30</v>
      </c>
      <c r="CU7784" s="17" t="s">
        <v>3901</v>
      </c>
      <c r="DN7784" s="17">
        <f>COUNTIF(AU7784:DM7784, "X")</f>
        <v>7</v>
      </c>
    </row>
    <row r="7785" spans="1:118" s="17" customFormat="1">
      <c r="A7785" s="17" t="s">
        <v>17180</v>
      </c>
      <c r="B7785" s="17">
        <v>55</v>
      </c>
      <c r="C7785" s="17">
        <v>184583</v>
      </c>
      <c r="D7785" s="17" t="s">
        <v>535</v>
      </c>
      <c r="E7785" s="17" t="s">
        <v>4129</v>
      </c>
      <c r="F7785" s="17" t="s">
        <v>22</v>
      </c>
      <c r="H7785" s="309">
        <v>30270</v>
      </c>
      <c r="I7785" s="309">
        <v>43378</v>
      </c>
      <c r="J7785" s="17" t="s">
        <v>3888</v>
      </c>
      <c r="L7785" s="17" t="s">
        <v>17181</v>
      </c>
      <c r="N7785" s="17" t="s">
        <v>14</v>
      </c>
      <c r="O7785" s="17" t="s">
        <v>15</v>
      </c>
      <c r="P7785" s="17">
        <v>45371</v>
      </c>
      <c r="AC7785" s="17" t="s">
        <v>14</v>
      </c>
      <c r="AF7785" s="17">
        <v>8</v>
      </c>
      <c r="AG7785" s="17">
        <v>2</v>
      </c>
      <c r="AI7785" s="17" t="s">
        <v>10178</v>
      </c>
      <c r="AM7785" s="17" t="s">
        <v>213</v>
      </c>
      <c r="AN7785" s="17" t="s">
        <v>17092</v>
      </c>
      <c r="AO7785" s="17">
        <v>3</v>
      </c>
      <c r="AP7785" s="17">
        <v>80</v>
      </c>
      <c r="AQ7785" s="17">
        <v>5</v>
      </c>
      <c r="AR7785" s="17" t="s">
        <v>10180</v>
      </c>
      <c r="BD7785" s="17" t="s">
        <v>3901</v>
      </c>
      <c r="BS7785" s="17" t="s">
        <v>3901</v>
      </c>
      <c r="CH7785" s="17" t="s">
        <v>3901</v>
      </c>
      <c r="CR7785" s="17" t="s">
        <v>21</v>
      </c>
      <c r="DN7785" s="17">
        <f>COUNTIF(AU7785:DM7785, "X")</f>
        <v>3</v>
      </c>
    </row>
    <row r="7786" spans="1:118" s="17" customFormat="1">
      <c r="A7786" s="17" t="s">
        <v>22428</v>
      </c>
      <c r="B7786" s="17">
        <v>55</v>
      </c>
      <c r="C7786" s="17">
        <v>184585</v>
      </c>
      <c r="D7786" s="17" t="s">
        <v>10302</v>
      </c>
      <c r="E7786" s="17" t="s">
        <v>4249</v>
      </c>
      <c r="F7786" s="17" t="s">
        <v>596</v>
      </c>
      <c r="H7786" s="309">
        <v>34562</v>
      </c>
      <c r="I7786" s="309">
        <v>43417</v>
      </c>
      <c r="J7786" s="17" t="s">
        <v>3888</v>
      </c>
      <c r="L7786" s="17" t="s">
        <v>22423</v>
      </c>
      <c r="N7786" s="17" t="s">
        <v>19</v>
      </c>
      <c r="O7786" s="17" t="s">
        <v>15</v>
      </c>
      <c r="P7786" s="17">
        <v>45356</v>
      </c>
      <c r="AF7786" s="17">
        <v>8</v>
      </c>
      <c r="AG7786" s="17">
        <v>2</v>
      </c>
      <c r="AH7786" s="17" t="s">
        <v>11926</v>
      </c>
      <c r="AK7786" s="17" t="s">
        <v>11927</v>
      </c>
      <c r="AM7786" s="17" t="s">
        <v>200</v>
      </c>
      <c r="AN7786" s="17" t="s">
        <v>22312</v>
      </c>
      <c r="AO7786" s="17">
        <v>3</v>
      </c>
      <c r="AP7786" s="17">
        <v>80</v>
      </c>
      <c r="AQ7786" s="17">
        <v>5</v>
      </c>
      <c r="AR7786" s="17" t="s">
        <v>11941</v>
      </c>
      <c r="DN7786" s="17">
        <f>COUNTIF(AU7786:DM7786, "X")</f>
        <v>0</v>
      </c>
    </row>
    <row r="7787" spans="1:118" s="17" customFormat="1">
      <c r="A7787" s="17" t="s">
        <v>17984</v>
      </c>
      <c r="B7787" s="17">
        <v>55</v>
      </c>
      <c r="C7787" s="17">
        <v>184589</v>
      </c>
      <c r="D7787" s="17" t="s">
        <v>17985</v>
      </c>
      <c r="E7787" s="17" t="s">
        <v>224</v>
      </c>
      <c r="F7787" s="17" t="s">
        <v>147</v>
      </c>
      <c r="H7787" s="309">
        <v>31756</v>
      </c>
      <c r="I7787" s="309">
        <v>43417</v>
      </c>
      <c r="J7787" s="17" t="s">
        <v>3888</v>
      </c>
      <c r="L7787" s="17" t="s">
        <v>17986</v>
      </c>
      <c r="N7787" s="17" t="s">
        <v>50</v>
      </c>
      <c r="O7787" s="17" t="s">
        <v>15</v>
      </c>
      <c r="P7787" s="17">
        <v>45344</v>
      </c>
      <c r="AF7787" s="17">
        <v>8</v>
      </c>
      <c r="AG7787" s="17">
        <v>2</v>
      </c>
      <c r="AH7787" s="17" t="s">
        <v>11926</v>
      </c>
      <c r="AK7787" s="17" t="s">
        <v>17298</v>
      </c>
      <c r="AM7787" s="17" t="s">
        <v>51</v>
      </c>
      <c r="AN7787" s="17" t="s">
        <v>17933</v>
      </c>
      <c r="AO7787" s="17">
        <v>3</v>
      </c>
      <c r="AP7787" s="17">
        <v>80</v>
      </c>
      <c r="AQ7787" s="17">
        <v>5</v>
      </c>
      <c r="AR7787" s="17" t="s">
        <v>17300</v>
      </c>
      <c r="BS7787" s="17" t="s">
        <v>3901</v>
      </c>
      <c r="DN7787" s="17">
        <f>COUNTIF(AU7787:DM7787, "X")</f>
        <v>1</v>
      </c>
    </row>
    <row r="7788" spans="1:118" s="17" customFormat="1">
      <c r="A7788" s="17" t="s">
        <v>9086</v>
      </c>
      <c r="B7788" s="17">
        <v>55</v>
      </c>
      <c r="C7788" s="17">
        <v>184590</v>
      </c>
      <c r="D7788" s="17" t="s">
        <v>9087</v>
      </c>
      <c r="E7788" s="17" t="s">
        <v>11</v>
      </c>
      <c r="F7788" s="17" t="s">
        <v>596</v>
      </c>
      <c r="H7788" s="309">
        <v>36199</v>
      </c>
      <c r="I7788" s="309">
        <v>43418</v>
      </c>
      <c r="J7788" s="17" t="s">
        <v>3888</v>
      </c>
      <c r="L7788" s="17" t="s">
        <v>398</v>
      </c>
      <c r="M7788" s="17" t="s">
        <v>9088</v>
      </c>
      <c r="N7788" s="17" t="s">
        <v>19</v>
      </c>
      <c r="O7788" s="17" t="s">
        <v>15</v>
      </c>
      <c r="P7788" s="17">
        <v>45356</v>
      </c>
      <c r="T7788" s="17" t="s">
        <v>9089</v>
      </c>
      <c r="V7788" s="17" t="s">
        <v>31</v>
      </c>
      <c r="W7788" s="17" t="s">
        <v>15</v>
      </c>
      <c r="X7788" s="17">
        <v>45373</v>
      </c>
      <c r="Y7788" s="17">
        <v>2558</v>
      </c>
      <c r="AC7788" s="17" t="s">
        <v>3890</v>
      </c>
      <c r="AD7788" s="17" t="s">
        <v>3891</v>
      </c>
      <c r="AF7788" s="17">
        <v>15</v>
      </c>
      <c r="AG7788" s="17">
        <v>2</v>
      </c>
      <c r="AM7788" s="17" t="s">
        <v>29</v>
      </c>
      <c r="AN7788" s="17" t="s">
        <v>9081</v>
      </c>
      <c r="AO7788" s="17">
        <v>3</v>
      </c>
      <c r="AP7788" s="17">
        <v>80</v>
      </c>
      <c r="AQ7788" s="17">
        <v>5</v>
      </c>
      <c r="AT7788" s="17" t="s">
        <v>9082</v>
      </c>
      <c r="DN7788" s="17">
        <f>COUNTIF(AU7788:DM7788, "X")</f>
        <v>0</v>
      </c>
    </row>
    <row r="7789" spans="1:118" s="17" customFormat="1">
      <c r="A7789" s="17" t="s">
        <v>10413</v>
      </c>
      <c r="B7789" s="17">
        <v>55</v>
      </c>
      <c r="C7789" s="17">
        <v>184593</v>
      </c>
      <c r="D7789" s="17" t="s">
        <v>10414</v>
      </c>
      <c r="E7789" s="17" t="s">
        <v>640</v>
      </c>
      <c r="F7789" s="17" t="s">
        <v>456</v>
      </c>
      <c r="H7789" s="309">
        <v>36783</v>
      </c>
      <c r="I7789" s="309">
        <v>43418</v>
      </c>
      <c r="J7789" s="17" t="s">
        <v>3888</v>
      </c>
      <c r="L7789" s="17" t="s">
        <v>10415</v>
      </c>
      <c r="N7789" s="17" t="s">
        <v>14</v>
      </c>
      <c r="O7789" s="17" t="s">
        <v>15</v>
      </c>
      <c r="P7789" s="17">
        <v>45371</v>
      </c>
      <c r="AC7789" s="17" t="s">
        <v>14</v>
      </c>
      <c r="AF7789" s="17">
        <v>8</v>
      </c>
      <c r="AG7789" s="17">
        <v>2</v>
      </c>
      <c r="AI7789" s="17" t="s">
        <v>10178</v>
      </c>
      <c r="AM7789" s="17" t="s">
        <v>193</v>
      </c>
      <c r="AN7789" s="17" t="s">
        <v>10381</v>
      </c>
      <c r="AO7789" s="17">
        <v>3</v>
      </c>
      <c r="AP7789" s="17">
        <v>80</v>
      </c>
      <c r="AQ7789" s="17">
        <v>5</v>
      </c>
      <c r="AR7789" s="17" t="s">
        <v>10180</v>
      </c>
      <c r="DN7789" s="17">
        <f>COUNTIF(AU7789:DM7789, "X")</f>
        <v>0</v>
      </c>
    </row>
    <row r="7790" spans="1:118" s="17" customFormat="1">
      <c r="A7790" s="17" t="s">
        <v>4647</v>
      </c>
      <c r="B7790" s="17">
        <v>55</v>
      </c>
      <c r="C7790" s="17">
        <v>184595</v>
      </c>
      <c r="D7790" s="17" t="s">
        <v>4648</v>
      </c>
      <c r="E7790" s="17" t="s">
        <v>4161</v>
      </c>
      <c r="F7790" s="17" t="s">
        <v>48</v>
      </c>
      <c r="H7790" s="309">
        <v>35749</v>
      </c>
      <c r="I7790" s="309">
        <v>43420</v>
      </c>
      <c r="J7790" s="17" t="s">
        <v>3888</v>
      </c>
      <c r="L7790" s="17" t="s">
        <v>4539</v>
      </c>
      <c r="N7790" s="17" t="s">
        <v>19</v>
      </c>
      <c r="O7790" s="17" t="s">
        <v>15</v>
      </c>
      <c r="P7790" s="17">
        <v>45356</v>
      </c>
      <c r="AC7790" s="17" t="s">
        <v>3890</v>
      </c>
      <c r="AD7790" s="17" t="s">
        <v>3891</v>
      </c>
      <c r="AF7790" s="17">
        <v>8</v>
      </c>
      <c r="AG7790" s="17">
        <v>2</v>
      </c>
      <c r="AM7790" s="17" t="s">
        <v>2602</v>
      </c>
      <c r="AN7790" s="17" t="s">
        <v>4371</v>
      </c>
      <c r="AO7790" s="17">
        <v>3</v>
      </c>
      <c r="AP7790" s="17">
        <v>80</v>
      </c>
      <c r="AQ7790" s="17">
        <v>5</v>
      </c>
      <c r="AT7790" s="17" t="s">
        <v>3893</v>
      </c>
      <c r="CU7790" s="17" t="s">
        <v>3901</v>
      </c>
      <c r="DN7790" s="17">
        <f>COUNTIF(AU7790:DM7790, "X")</f>
        <v>1</v>
      </c>
    </row>
    <row r="7791" spans="1:118" s="17" customFormat="1">
      <c r="A7791" s="523" t="s">
        <v>2038</v>
      </c>
      <c r="B7791" s="17">
        <v>55</v>
      </c>
      <c r="C7791" s="17">
        <v>184600</v>
      </c>
      <c r="D7791" s="17" t="s">
        <v>487</v>
      </c>
      <c r="E7791" s="17" t="s">
        <v>375</v>
      </c>
      <c r="F7791" s="17" t="s">
        <v>56</v>
      </c>
      <c r="H7791" s="309">
        <v>26876</v>
      </c>
      <c r="I7791" s="309">
        <v>43386</v>
      </c>
      <c r="J7791" s="17" t="s">
        <v>3888</v>
      </c>
      <c r="L7791" s="17" t="s">
        <v>2039</v>
      </c>
      <c r="N7791" s="17" t="s">
        <v>14</v>
      </c>
      <c r="O7791" s="17" t="s">
        <v>15</v>
      </c>
      <c r="P7791" s="17">
        <v>45371</v>
      </c>
      <c r="AC7791" s="17" t="s">
        <v>17772</v>
      </c>
      <c r="AF7791" s="17">
        <v>15</v>
      </c>
      <c r="AG7791" s="17">
        <v>2</v>
      </c>
      <c r="AH7791" s="17" t="s">
        <v>11926</v>
      </c>
      <c r="AK7791" s="17" t="s">
        <v>17298</v>
      </c>
      <c r="AM7791" s="17" t="s">
        <v>2619</v>
      </c>
      <c r="AN7791" s="17" t="s">
        <v>26616</v>
      </c>
      <c r="AO7791" s="17">
        <v>3</v>
      </c>
      <c r="AP7791" s="17">
        <v>80</v>
      </c>
      <c r="AQ7791" s="17">
        <v>5</v>
      </c>
      <c r="AT7791" s="17" t="s">
        <v>26617</v>
      </c>
      <c r="DF7791" s="17" t="s">
        <v>3901</v>
      </c>
      <c r="DN7791" s="17">
        <f>COUNTIF(AU7791:DM7791, "X")</f>
        <v>1</v>
      </c>
    </row>
    <row r="7792" spans="1:118" s="17" customFormat="1">
      <c r="A7792" s="17" t="s">
        <v>11513</v>
      </c>
      <c r="B7792" s="17">
        <v>55</v>
      </c>
      <c r="C7792" s="17">
        <v>184603</v>
      </c>
      <c r="D7792" s="17" t="s">
        <v>11514</v>
      </c>
      <c r="E7792" s="17" t="s">
        <v>469</v>
      </c>
      <c r="F7792" s="17" t="s">
        <v>134</v>
      </c>
      <c r="H7792" s="309">
        <v>31343</v>
      </c>
      <c r="I7792" s="309">
        <v>43395</v>
      </c>
      <c r="J7792" s="17" t="s">
        <v>3888</v>
      </c>
      <c r="L7792" s="17" t="s">
        <v>11255</v>
      </c>
      <c r="M7792" s="17" t="s">
        <v>351</v>
      </c>
      <c r="N7792" s="17" t="s">
        <v>14</v>
      </c>
      <c r="O7792" s="17" t="s">
        <v>15</v>
      </c>
      <c r="P7792" s="17">
        <v>45371</v>
      </c>
      <c r="AC7792" s="17" t="s">
        <v>14</v>
      </c>
      <c r="AF7792" s="17">
        <v>8</v>
      </c>
      <c r="AG7792" s="17">
        <v>2</v>
      </c>
      <c r="AI7792" s="17" t="s">
        <v>10178</v>
      </c>
      <c r="AM7792" s="17" t="s">
        <v>151</v>
      </c>
      <c r="AN7792" s="17" t="s">
        <v>11216</v>
      </c>
      <c r="AO7792" s="17">
        <v>3</v>
      </c>
      <c r="AP7792" s="17">
        <v>80</v>
      </c>
      <c r="AQ7792" s="17">
        <v>5</v>
      </c>
      <c r="AR7792" s="17" t="s">
        <v>10180</v>
      </c>
      <c r="BD7792" s="17" t="s">
        <v>3901</v>
      </c>
      <c r="DN7792" s="17">
        <f>COUNTIF(AU7792:DM7792, "X")</f>
        <v>1</v>
      </c>
    </row>
    <row r="7793" spans="1:118" s="17" customFormat="1">
      <c r="A7793" s="17" t="s">
        <v>18006</v>
      </c>
      <c r="B7793" s="17">
        <v>55</v>
      </c>
      <c r="C7793" s="17">
        <v>184605</v>
      </c>
      <c r="D7793" s="17" t="s">
        <v>18007</v>
      </c>
      <c r="E7793" s="17" t="s">
        <v>6418</v>
      </c>
      <c r="F7793" s="17" t="s">
        <v>93</v>
      </c>
      <c r="H7793" s="309">
        <v>35548</v>
      </c>
      <c r="I7793" s="309">
        <v>43417</v>
      </c>
      <c r="J7793" s="17" t="s">
        <v>3888</v>
      </c>
      <c r="L7793" s="17" t="s">
        <v>18008</v>
      </c>
      <c r="N7793" s="17" t="s">
        <v>14</v>
      </c>
      <c r="O7793" s="17" t="s">
        <v>15</v>
      </c>
      <c r="P7793" s="17">
        <v>45371</v>
      </c>
      <c r="AF7793" s="17">
        <v>8</v>
      </c>
      <c r="AG7793" s="17">
        <v>2</v>
      </c>
      <c r="AH7793" s="17" t="s">
        <v>11926</v>
      </c>
      <c r="AK7793" s="17" t="s">
        <v>17298</v>
      </c>
      <c r="AM7793" s="17" t="s">
        <v>51</v>
      </c>
      <c r="AN7793" s="17" t="s">
        <v>17933</v>
      </c>
      <c r="AO7793" s="17">
        <v>3</v>
      </c>
      <c r="AP7793" s="17">
        <v>80</v>
      </c>
      <c r="AQ7793" s="17">
        <v>5</v>
      </c>
      <c r="AR7793" s="17" t="s">
        <v>17300</v>
      </c>
      <c r="DN7793" s="17">
        <f>COUNTIF(AU7793:DM7793, "X")</f>
        <v>0</v>
      </c>
    </row>
    <row r="7794" spans="1:118" s="17" customFormat="1">
      <c r="A7794" s="17" t="s">
        <v>26006</v>
      </c>
      <c r="B7794" s="17">
        <v>55</v>
      </c>
      <c r="C7794" s="17">
        <v>184606</v>
      </c>
      <c r="D7794" s="17" t="s">
        <v>25763</v>
      </c>
      <c r="E7794" s="17" t="s">
        <v>344</v>
      </c>
      <c r="F7794" s="17" t="s">
        <v>174</v>
      </c>
      <c r="G7794" s="17" t="s">
        <v>49</v>
      </c>
      <c r="H7794" s="309">
        <v>32130</v>
      </c>
      <c r="I7794" s="309">
        <v>43413</v>
      </c>
      <c r="J7794" s="17" t="s">
        <v>3888</v>
      </c>
      <c r="L7794" s="17" t="s">
        <v>25764</v>
      </c>
      <c r="N7794" s="17" t="s">
        <v>14</v>
      </c>
      <c r="O7794" s="17" t="s">
        <v>15</v>
      </c>
      <c r="P7794" s="17">
        <v>45371</v>
      </c>
      <c r="AC7794" s="17" t="s">
        <v>17772</v>
      </c>
      <c r="AF7794" s="17">
        <v>8</v>
      </c>
      <c r="AG7794" s="17">
        <v>2</v>
      </c>
      <c r="AH7794" s="17" t="s">
        <v>11926</v>
      </c>
      <c r="AK7794" s="17" t="s">
        <v>17298</v>
      </c>
      <c r="AM7794" s="17" t="s">
        <v>39</v>
      </c>
      <c r="AN7794" s="17" t="s">
        <v>25609</v>
      </c>
      <c r="AO7794" s="17">
        <v>3</v>
      </c>
      <c r="AP7794" s="17">
        <v>80</v>
      </c>
      <c r="AQ7794" s="17">
        <v>5</v>
      </c>
      <c r="AT7794" s="17" t="s">
        <v>17773</v>
      </c>
      <c r="DF7794" s="17" t="s">
        <v>3901</v>
      </c>
      <c r="DN7794" s="17">
        <f>COUNTIF(AU7794:DM7794, "X")</f>
        <v>1</v>
      </c>
    </row>
    <row r="7795" spans="1:118" s="17" customFormat="1">
      <c r="A7795" s="17" t="s">
        <v>12876</v>
      </c>
      <c r="B7795" s="17">
        <v>55</v>
      </c>
      <c r="C7795" s="17">
        <v>150044</v>
      </c>
      <c r="D7795" s="17" t="s">
        <v>7737</v>
      </c>
      <c r="E7795" s="17" t="s">
        <v>6107</v>
      </c>
      <c r="F7795" s="17" t="s">
        <v>7661</v>
      </c>
      <c r="H7795" s="309">
        <v>33252</v>
      </c>
      <c r="I7795" s="309">
        <v>43416</v>
      </c>
      <c r="J7795" s="17" t="s">
        <v>3888</v>
      </c>
      <c r="L7795" s="17" t="s">
        <v>12877</v>
      </c>
      <c r="N7795" s="17" t="s">
        <v>31</v>
      </c>
      <c r="O7795" s="17" t="s">
        <v>15</v>
      </c>
      <c r="P7795" s="17">
        <v>45373</v>
      </c>
      <c r="AC7795" s="17" t="s">
        <v>9895</v>
      </c>
      <c r="AF7795" s="17">
        <v>15</v>
      </c>
      <c r="AG7795" s="17">
        <v>2</v>
      </c>
      <c r="AH7795" s="17" t="s">
        <v>11926</v>
      </c>
      <c r="AK7795" s="17" t="s">
        <v>11927</v>
      </c>
      <c r="AM7795" s="17" t="s">
        <v>156</v>
      </c>
      <c r="AN7795" s="17" t="s">
        <v>12693</v>
      </c>
      <c r="AO7795" s="17">
        <v>3</v>
      </c>
      <c r="AP7795" s="17">
        <v>80</v>
      </c>
      <c r="AQ7795" s="17">
        <v>5</v>
      </c>
      <c r="AR7795" s="17" t="s">
        <v>9898</v>
      </c>
      <c r="AT7795" s="17" t="s">
        <v>11929</v>
      </c>
      <c r="BY7795" s="17" t="s">
        <v>3901</v>
      </c>
      <c r="CC7795" s="17" t="s">
        <v>3901</v>
      </c>
      <c r="CF7795" s="17" t="s">
        <v>3901</v>
      </c>
      <c r="CU7795" s="17" t="s">
        <v>3901</v>
      </c>
      <c r="DN7795" s="17">
        <f>COUNTIF(AU7795:DM7795, "X")</f>
        <v>4</v>
      </c>
    </row>
    <row r="7796" spans="1:118" s="17" customFormat="1">
      <c r="A7796" s="17" t="s">
        <v>13651</v>
      </c>
      <c r="B7796" s="17">
        <v>55</v>
      </c>
      <c r="C7796" s="17">
        <v>155992</v>
      </c>
      <c r="D7796" s="17" t="s">
        <v>13652</v>
      </c>
      <c r="E7796" s="17" t="s">
        <v>128</v>
      </c>
      <c r="F7796" s="17" t="s">
        <v>132</v>
      </c>
      <c r="H7796" s="309">
        <v>34058</v>
      </c>
      <c r="I7796" s="309">
        <v>43417</v>
      </c>
      <c r="J7796" s="17" t="s">
        <v>3888</v>
      </c>
      <c r="L7796" s="17" t="s">
        <v>13653</v>
      </c>
      <c r="N7796" s="17" t="s">
        <v>31</v>
      </c>
      <c r="O7796" s="17" t="s">
        <v>15</v>
      </c>
      <c r="P7796" s="17">
        <v>45373</v>
      </c>
      <c r="AC7796" s="17" t="s">
        <v>9895</v>
      </c>
      <c r="AD7796" s="17" t="s">
        <v>9896</v>
      </c>
      <c r="AF7796" s="17">
        <v>8</v>
      </c>
      <c r="AG7796" s="17">
        <v>2</v>
      </c>
      <c r="AM7796" s="17" t="s">
        <v>240</v>
      </c>
      <c r="AN7796" s="17" t="s">
        <v>13567</v>
      </c>
      <c r="AO7796" s="17">
        <v>3</v>
      </c>
      <c r="AP7796" s="17">
        <v>80</v>
      </c>
      <c r="AQ7796" s="17">
        <v>5</v>
      </c>
      <c r="AR7796" s="17" t="s">
        <v>9898</v>
      </c>
      <c r="AT7796" s="17" t="s">
        <v>12990</v>
      </c>
      <c r="CH7796" s="17" t="s">
        <v>3901</v>
      </c>
      <c r="DN7796" s="17">
        <f>COUNTIF(AU7796:DM7796, "X")</f>
        <v>1</v>
      </c>
    </row>
    <row r="7797" spans="1:118" s="17" customFormat="1">
      <c r="A7797" s="17" t="s">
        <v>25591</v>
      </c>
      <c r="B7797" s="17">
        <v>55</v>
      </c>
      <c r="C7797" s="17">
        <v>184616</v>
      </c>
      <c r="D7797" s="17" t="s">
        <v>233</v>
      </c>
      <c r="E7797" s="17" t="s">
        <v>4849</v>
      </c>
      <c r="F7797" s="17" t="s">
        <v>9323</v>
      </c>
      <c r="H7797" s="309">
        <v>34736</v>
      </c>
      <c r="I7797" s="309">
        <v>43424</v>
      </c>
      <c r="J7797" s="17" t="s">
        <v>3888</v>
      </c>
      <c r="L7797" s="17" t="s">
        <v>690</v>
      </c>
      <c r="N7797" s="17" t="s">
        <v>31</v>
      </c>
      <c r="O7797" s="17" t="s">
        <v>15</v>
      </c>
      <c r="P7797" s="17">
        <v>45373</v>
      </c>
      <c r="AC7797" s="17" t="s">
        <v>9895</v>
      </c>
      <c r="AD7797" s="17" t="s">
        <v>9896</v>
      </c>
      <c r="AF7797" s="17">
        <v>8</v>
      </c>
      <c r="AG7797" s="17">
        <v>2</v>
      </c>
      <c r="AM7797" s="17" t="s">
        <v>76</v>
      </c>
      <c r="AN7797" s="17" t="s">
        <v>25452</v>
      </c>
      <c r="AO7797" s="17">
        <v>3</v>
      </c>
      <c r="AP7797" s="17">
        <v>80</v>
      </c>
      <c r="AQ7797" s="17">
        <v>5</v>
      </c>
      <c r="AR7797" s="17" t="s">
        <v>9898</v>
      </c>
      <c r="AT7797" s="17" t="s">
        <v>9899</v>
      </c>
      <c r="DN7797" s="17">
        <f>COUNTIF(AU7797:DM7797, "X")</f>
        <v>0</v>
      </c>
    </row>
    <row r="7798" spans="1:118" s="17" customFormat="1">
      <c r="A7798" s="17" t="s">
        <v>25088</v>
      </c>
      <c r="B7798" s="17">
        <v>55</v>
      </c>
      <c r="C7798" s="17">
        <v>184618</v>
      </c>
      <c r="D7798" s="17" t="s">
        <v>436</v>
      </c>
      <c r="E7798" s="17" t="s">
        <v>8759</v>
      </c>
      <c r="F7798" s="17" t="s">
        <v>291</v>
      </c>
      <c r="H7798" s="309">
        <v>35666</v>
      </c>
      <c r="I7798" s="309">
        <v>43425</v>
      </c>
      <c r="J7798" s="17" t="s">
        <v>3888</v>
      </c>
      <c r="L7798" s="17" t="s">
        <v>25089</v>
      </c>
      <c r="N7798" s="17" t="s">
        <v>31</v>
      </c>
      <c r="O7798" s="17" t="s">
        <v>15</v>
      </c>
      <c r="P7798" s="17">
        <v>45373</v>
      </c>
      <c r="Q7798" s="17">
        <v>2416</v>
      </c>
      <c r="AC7798" s="17" t="s">
        <v>9895</v>
      </c>
      <c r="AD7798" s="17" t="s">
        <v>9896</v>
      </c>
      <c r="AF7798" s="17">
        <v>15</v>
      </c>
      <c r="AG7798" s="17">
        <v>2</v>
      </c>
      <c r="AM7798" s="17" t="s">
        <v>67</v>
      </c>
      <c r="AN7798" s="17" t="s">
        <v>25087</v>
      </c>
      <c r="AO7798" s="17">
        <v>3</v>
      </c>
      <c r="AP7798" s="17">
        <v>80</v>
      </c>
      <c r="AQ7798" s="17">
        <v>5</v>
      </c>
      <c r="AR7798" s="17" t="s">
        <v>9898</v>
      </c>
      <c r="AT7798" s="17" t="s">
        <v>16072</v>
      </c>
      <c r="DF7798" s="17" t="s">
        <v>3901</v>
      </c>
      <c r="DM7798" s="17" t="s">
        <v>3901</v>
      </c>
      <c r="DN7798" s="17">
        <f>COUNTIF(AU7798:DM7798, "X")</f>
        <v>2</v>
      </c>
    </row>
    <row r="7799" spans="1:118" s="17" customFormat="1">
      <c r="A7799" s="17" t="s">
        <v>17368</v>
      </c>
      <c r="B7799" s="17">
        <v>55</v>
      </c>
      <c r="C7799" s="17">
        <v>184624</v>
      </c>
      <c r="D7799" s="17" t="s">
        <v>54</v>
      </c>
      <c r="E7799" s="17" t="s">
        <v>47</v>
      </c>
      <c r="F7799" s="17" t="s">
        <v>229</v>
      </c>
      <c r="H7799" s="309">
        <v>23260</v>
      </c>
      <c r="I7799" s="309">
        <v>43418</v>
      </c>
      <c r="J7799" s="17" t="s">
        <v>3888</v>
      </c>
      <c r="L7799" s="17" t="s">
        <v>17342</v>
      </c>
      <c r="N7799" s="17" t="s">
        <v>14</v>
      </c>
      <c r="O7799" s="17" t="s">
        <v>15</v>
      </c>
      <c r="P7799" s="17">
        <v>45371</v>
      </c>
      <c r="AF7799" s="17">
        <v>8</v>
      </c>
      <c r="AG7799" s="17">
        <v>2</v>
      </c>
      <c r="AH7799" s="17" t="s">
        <v>11926</v>
      </c>
      <c r="AK7799" s="17" t="s">
        <v>17298</v>
      </c>
      <c r="AM7799" s="17" t="s">
        <v>88</v>
      </c>
      <c r="AN7799" s="17" t="s">
        <v>17299</v>
      </c>
      <c r="AO7799" s="17">
        <v>3</v>
      </c>
      <c r="AP7799" s="17">
        <v>80</v>
      </c>
      <c r="AQ7799" s="17">
        <v>5</v>
      </c>
      <c r="AR7799" s="17" t="s">
        <v>17300</v>
      </c>
      <c r="BD7799" s="17" t="s">
        <v>3901</v>
      </c>
      <c r="BH7799" s="17" t="s">
        <v>3901</v>
      </c>
      <c r="BK7799" s="17" t="s">
        <v>3901</v>
      </c>
      <c r="BQ7799" s="17" t="s">
        <v>30</v>
      </c>
      <c r="BS7799" s="17" t="s">
        <v>3901</v>
      </c>
      <c r="CF7799" s="17" t="s">
        <v>3901</v>
      </c>
      <c r="DN7799" s="17">
        <f>COUNTIF(AU7799:DM7799, "X")</f>
        <v>5</v>
      </c>
    </row>
    <row r="7800" spans="1:118" s="17" customFormat="1">
      <c r="A7800" s="17" t="s">
        <v>6380</v>
      </c>
      <c r="B7800" s="17">
        <v>55</v>
      </c>
      <c r="C7800" s="17">
        <v>184623</v>
      </c>
      <c r="D7800" s="17" t="s">
        <v>114</v>
      </c>
      <c r="E7800" s="17" t="s">
        <v>310</v>
      </c>
      <c r="F7800" s="17" t="s">
        <v>110</v>
      </c>
      <c r="H7800" s="309">
        <v>31489</v>
      </c>
      <c r="I7800" s="309">
        <v>43418</v>
      </c>
      <c r="J7800" s="17" t="s">
        <v>3888</v>
      </c>
      <c r="L7800" s="17" t="s">
        <v>6381</v>
      </c>
      <c r="N7800" s="17" t="s">
        <v>19</v>
      </c>
      <c r="O7800" s="17" t="s">
        <v>15</v>
      </c>
      <c r="P7800" s="17">
        <v>45356</v>
      </c>
      <c r="AC7800" s="17" t="s">
        <v>3890</v>
      </c>
      <c r="AD7800" s="17" t="s">
        <v>3891</v>
      </c>
      <c r="AF7800" s="17">
        <v>8</v>
      </c>
      <c r="AG7800" s="17">
        <v>2</v>
      </c>
      <c r="AM7800" s="17" t="s">
        <v>232</v>
      </c>
      <c r="AN7800" s="17" t="s">
        <v>6280</v>
      </c>
      <c r="AO7800" s="17">
        <v>3</v>
      </c>
      <c r="AP7800" s="17">
        <v>80</v>
      </c>
      <c r="AQ7800" s="17">
        <v>5</v>
      </c>
      <c r="AT7800" s="17" t="s">
        <v>5516</v>
      </c>
      <c r="BD7800" s="17" t="s">
        <v>3901</v>
      </c>
      <c r="DN7800" s="17">
        <f>COUNTIF(AU7800:DM7800, "X")</f>
        <v>1</v>
      </c>
    </row>
    <row r="7801" spans="1:118" s="17" customFormat="1">
      <c r="A7801" s="17" t="s">
        <v>12174</v>
      </c>
      <c r="B7801" s="17">
        <v>55</v>
      </c>
      <c r="C7801" s="17">
        <v>184629</v>
      </c>
      <c r="D7801" s="17" t="s">
        <v>12175</v>
      </c>
      <c r="E7801" s="17" t="s">
        <v>425</v>
      </c>
      <c r="F7801" s="17" t="s">
        <v>22</v>
      </c>
      <c r="H7801" s="309">
        <v>27972</v>
      </c>
      <c r="I7801" s="309">
        <v>43420</v>
      </c>
      <c r="J7801" s="17" t="s">
        <v>3888</v>
      </c>
      <c r="L7801" s="17" t="s">
        <v>12176</v>
      </c>
      <c r="M7801" s="17" t="s">
        <v>478</v>
      </c>
      <c r="N7801" s="17" t="s">
        <v>31</v>
      </c>
      <c r="O7801" s="17" t="s">
        <v>15</v>
      </c>
      <c r="P7801" s="17">
        <v>45373</v>
      </c>
      <c r="AC7801" s="17" t="s">
        <v>9895</v>
      </c>
      <c r="AD7801" s="17" t="s">
        <v>9896</v>
      </c>
      <c r="AF7801" s="17">
        <v>8</v>
      </c>
      <c r="AG7801" s="17">
        <v>2</v>
      </c>
      <c r="AM7801" s="17" t="s">
        <v>295</v>
      </c>
      <c r="AN7801" s="17" t="s">
        <v>12166</v>
      </c>
      <c r="AO7801" s="17">
        <v>3</v>
      </c>
      <c r="AP7801" s="17">
        <v>80</v>
      </c>
      <c r="AQ7801" s="17">
        <v>5</v>
      </c>
      <c r="AR7801" s="17" t="s">
        <v>9898</v>
      </c>
      <c r="AT7801" s="17" t="s">
        <v>11929</v>
      </c>
      <c r="DN7801" s="17">
        <f>COUNTIF(AU7801:DM7801, "X")</f>
        <v>0</v>
      </c>
    </row>
    <row r="7802" spans="1:118" s="17" customFormat="1">
      <c r="A7802" s="17" t="s">
        <v>20018</v>
      </c>
      <c r="B7802" s="17">
        <v>55</v>
      </c>
      <c r="C7802" s="17">
        <v>184635</v>
      </c>
      <c r="D7802" s="17" t="s">
        <v>8592</v>
      </c>
      <c r="E7802" s="17" t="s">
        <v>6877</v>
      </c>
      <c r="F7802" s="17" t="s">
        <v>135</v>
      </c>
      <c r="H7802" s="309">
        <v>23966</v>
      </c>
      <c r="I7802" s="309">
        <v>43409</v>
      </c>
      <c r="J7802" s="17" t="s">
        <v>3888</v>
      </c>
      <c r="L7802" s="17" t="s">
        <v>20019</v>
      </c>
      <c r="N7802" s="17" t="s">
        <v>14</v>
      </c>
      <c r="O7802" s="17" t="s">
        <v>15</v>
      </c>
      <c r="P7802" s="17">
        <v>45371</v>
      </c>
      <c r="AF7802" s="17">
        <v>15</v>
      </c>
      <c r="AG7802" s="17">
        <v>2</v>
      </c>
      <c r="AI7802" s="17" t="s">
        <v>10178</v>
      </c>
      <c r="AM7802" s="17" t="s">
        <v>180</v>
      </c>
      <c r="AN7802" s="17" t="s">
        <v>20012</v>
      </c>
      <c r="AO7802" s="17">
        <v>3</v>
      </c>
      <c r="AP7802" s="17">
        <v>80</v>
      </c>
      <c r="AQ7802" s="17">
        <v>5</v>
      </c>
      <c r="AR7802" s="17" t="s">
        <v>10180</v>
      </c>
      <c r="BD7802" s="17" t="s">
        <v>3901</v>
      </c>
      <c r="BK7802" s="17" t="s">
        <v>3901</v>
      </c>
      <c r="BS7802" s="17" t="s">
        <v>3901</v>
      </c>
      <c r="DN7802" s="17">
        <f>COUNTIF(AU7802:DM7802, "X")</f>
        <v>3</v>
      </c>
    </row>
    <row r="7803" spans="1:118" s="17" customFormat="1">
      <c r="A7803" s="17" t="s">
        <v>10049</v>
      </c>
      <c r="B7803" s="17">
        <v>55</v>
      </c>
      <c r="C7803" s="17">
        <v>184640</v>
      </c>
      <c r="D7803" s="17" t="s">
        <v>8077</v>
      </c>
      <c r="E7803" s="17" t="s">
        <v>993</v>
      </c>
      <c r="F7803" s="17" t="s">
        <v>131</v>
      </c>
      <c r="H7803" s="309">
        <v>35748</v>
      </c>
      <c r="I7803" s="309">
        <v>43413</v>
      </c>
      <c r="J7803" s="17" t="s">
        <v>3888</v>
      </c>
      <c r="L7803" s="17" t="s">
        <v>740</v>
      </c>
      <c r="M7803" s="17" t="s">
        <v>97</v>
      </c>
      <c r="N7803" s="17" t="s">
        <v>31</v>
      </c>
      <c r="O7803" s="17" t="s">
        <v>15</v>
      </c>
      <c r="P7803" s="17">
        <v>45373</v>
      </c>
      <c r="AC7803" s="17" t="s">
        <v>9895</v>
      </c>
      <c r="AD7803" s="17" t="s">
        <v>9896</v>
      </c>
      <c r="AF7803" s="17">
        <v>15</v>
      </c>
      <c r="AG7803" s="17">
        <v>2</v>
      </c>
      <c r="AM7803" s="17" t="s">
        <v>216</v>
      </c>
      <c r="AN7803" s="17" t="s">
        <v>9897</v>
      </c>
      <c r="AO7803" s="17">
        <v>3</v>
      </c>
      <c r="AP7803" s="17">
        <v>80</v>
      </c>
      <c r="AQ7803" s="17">
        <v>5</v>
      </c>
      <c r="AR7803" s="17" t="s">
        <v>9898</v>
      </c>
      <c r="AT7803" s="17" t="s">
        <v>9899</v>
      </c>
      <c r="DN7803" s="17">
        <f>COUNTIF(AU7803:DM7803, "X")</f>
        <v>0</v>
      </c>
    </row>
    <row r="7804" spans="1:118" s="17" customFormat="1">
      <c r="A7804" s="17" t="s">
        <v>20712</v>
      </c>
      <c r="B7804" s="17">
        <v>55</v>
      </c>
      <c r="C7804" s="17">
        <v>184642</v>
      </c>
      <c r="D7804" s="17" t="s">
        <v>20713</v>
      </c>
      <c r="E7804" s="17" t="s">
        <v>352</v>
      </c>
      <c r="F7804" s="17" t="s">
        <v>118</v>
      </c>
      <c r="H7804" s="309">
        <v>35715</v>
      </c>
      <c r="I7804" s="309">
        <v>43414</v>
      </c>
      <c r="J7804" s="17" t="s">
        <v>3888</v>
      </c>
      <c r="L7804" s="17" t="s">
        <v>20714</v>
      </c>
      <c r="N7804" s="17" t="s">
        <v>26</v>
      </c>
      <c r="O7804" s="17" t="s">
        <v>15</v>
      </c>
      <c r="P7804" s="17">
        <v>45318</v>
      </c>
      <c r="AF7804" s="17">
        <v>15</v>
      </c>
      <c r="AG7804" s="17">
        <v>2</v>
      </c>
      <c r="AI7804" s="17" t="s">
        <v>20669</v>
      </c>
      <c r="AM7804" s="17" t="s">
        <v>53</v>
      </c>
      <c r="AN7804" s="17" t="s">
        <v>20670</v>
      </c>
      <c r="AO7804" s="17">
        <v>3</v>
      </c>
      <c r="AP7804" s="17">
        <v>80</v>
      </c>
      <c r="AQ7804" s="17">
        <v>5</v>
      </c>
      <c r="AR7804" s="17" t="s">
        <v>20671</v>
      </c>
      <c r="DN7804" s="17">
        <f>COUNTIF(AU7804:DM7804, "X")</f>
        <v>0</v>
      </c>
    </row>
    <row r="7805" spans="1:118" s="17" customFormat="1">
      <c r="A7805" s="17" t="s">
        <v>12821</v>
      </c>
      <c r="B7805" s="17">
        <v>55</v>
      </c>
      <c r="C7805" s="17">
        <v>184643</v>
      </c>
      <c r="D7805" s="17" t="s">
        <v>12822</v>
      </c>
      <c r="E7805" s="17" t="s">
        <v>128</v>
      </c>
      <c r="F7805" s="17" t="s">
        <v>563</v>
      </c>
      <c r="H7805" s="309">
        <v>28335</v>
      </c>
      <c r="I7805" s="309">
        <v>43407</v>
      </c>
      <c r="J7805" s="17" t="s">
        <v>3888</v>
      </c>
      <c r="L7805" s="17" t="s">
        <v>12794</v>
      </c>
      <c r="N7805" s="17" t="s">
        <v>31</v>
      </c>
      <c r="O7805" s="17" t="s">
        <v>15</v>
      </c>
      <c r="P7805" s="17">
        <v>45373</v>
      </c>
      <c r="AC7805" s="17" t="s">
        <v>9895</v>
      </c>
      <c r="AD7805" s="17" t="s">
        <v>9896</v>
      </c>
      <c r="AF7805" s="17">
        <v>8</v>
      </c>
      <c r="AG7805" s="17">
        <v>2</v>
      </c>
      <c r="AM7805" s="17" t="s">
        <v>156</v>
      </c>
      <c r="AN7805" s="17" t="s">
        <v>12693</v>
      </c>
      <c r="AO7805" s="17">
        <v>3</v>
      </c>
      <c r="AP7805" s="17">
        <v>80</v>
      </c>
      <c r="AQ7805" s="17">
        <v>5</v>
      </c>
      <c r="AR7805" s="17" t="s">
        <v>9898</v>
      </c>
      <c r="AT7805" s="17" t="s">
        <v>11929</v>
      </c>
      <c r="DN7805" s="17">
        <f>COUNTIF(AU7805:DM7805, "X")</f>
        <v>0</v>
      </c>
    </row>
    <row r="7806" spans="1:118" s="17" customFormat="1">
      <c r="A7806" s="17" t="s">
        <v>24401</v>
      </c>
      <c r="B7806" s="17">
        <v>55</v>
      </c>
      <c r="C7806" s="17">
        <v>157495</v>
      </c>
      <c r="D7806" s="17" t="s">
        <v>439</v>
      </c>
      <c r="E7806" s="17" t="s">
        <v>3966</v>
      </c>
      <c r="F7806" s="17" t="s">
        <v>24402</v>
      </c>
      <c r="H7806" s="309">
        <v>34277</v>
      </c>
      <c r="I7806" s="309">
        <v>43406</v>
      </c>
      <c r="J7806" s="17" t="s">
        <v>3888</v>
      </c>
      <c r="L7806" s="17" t="s">
        <v>24403</v>
      </c>
      <c r="N7806" s="17" t="s">
        <v>126</v>
      </c>
      <c r="O7806" s="17" t="s">
        <v>15</v>
      </c>
      <c r="P7806" s="17">
        <v>45383</v>
      </c>
      <c r="Q7806" s="17">
        <v>1315</v>
      </c>
      <c r="AF7806" s="17">
        <v>8</v>
      </c>
      <c r="AG7806" s="17">
        <v>2</v>
      </c>
      <c r="AI7806" s="17" t="s">
        <v>20542</v>
      </c>
      <c r="AM7806" s="17" t="s">
        <v>239</v>
      </c>
      <c r="AN7806" s="17" t="s">
        <v>24146</v>
      </c>
      <c r="AO7806" s="17">
        <v>3</v>
      </c>
      <c r="AP7806" s="17">
        <v>80</v>
      </c>
      <c r="AQ7806" s="17">
        <v>5</v>
      </c>
      <c r="AR7806" s="17" t="s">
        <v>22585</v>
      </c>
      <c r="AS7806" s="17" t="s">
        <v>23503</v>
      </c>
      <c r="DN7806" s="17">
        <f>COUNTIF(AU7806:DM7806, "X")</f>
        <v>0</v>
      </c>
    </row>
    <row r="7807" spans="1:118" s="17" customFormat="1">
      <c r="A7807" s="17" t="s">
        <v>19023</v>
      </c>
      <c r="B7807" s="17">
        <v>55</v>
      </c>
      <c r="C7807" s="17">
        <v>184645</v>
      </c>
      <c r="D7807" s="17" t="s">
        <v>106</v>
      </c>
      <c r="E7807" s="17" t="s">
        <v>75</v>
      </c>
      <c r="F7807" s="17" t="s">
        <v>47</v>
      </c>
      <c r="H7807" s="309">
        <v>29891</v>
      </c>
      <c r="I7807" s="309">
        <v>43405</v>
      </c>
      <c r="J7807" s="17" t="s">
        <v>3888</v>
      </c>
      <c r="L7807" s="17" t="s">
        <v>19024</v>
      </c>
      <c r="N7807" s="17" t="s">
        <v>31</v>
      </c>
      <c r="O7807" s="17" t="s">
        <v>15</v>
      </c>
      <c r="P7807" s="17">
        <v>45373</v>
      </c>
      <c r="AD7807" s="17" t="s">
        <v>9896</v>
      </c>
      <c r="AF7807" s="17">
        <v>8</v>
      </c>
      <c r="AG7807" s="17">
        <v>2</v>
      </c>
      <c r="AM7807" s="17" t="s">
        <v>314</v>
      </c>
      <c r="AN7807" s="17" t="s">
        <v>18984</v>
      </c>
      <c r="AO7807" s="17">
        <v>3</v>
      </c>
      <c r="AP7807" s="17">
        <v>80</v>
      </c>
      <c r="AQ7807" s="17">
        <v>5</v>
      </c>
      <c r="AR7807" s="17" t="s">
        <v>9898</v>
      </c>
      <c r="AV7807" s="17" t="s">
        <v>3901</v>
      </c>
      <c r="BD7807" s="17" t="s">
        <v>3901</v>
      </c>
      <c r="BH7807" s="17" t="s">
        <v>3901</v>
      </c>
      <c r="BS7807" s="17" t="s">
        <v>3901</v>
      </c>
      <c r="DN7807" s="17">
        <f>COUNTIF(AU7807:DM7807, "X")</f>
        <v>4</v>
      </c>
    </row>
    <row r="7808" spans="1:118" s="17" customFormat="1">
      <c r="A7808" s="17" t="s">
        <v>20281</v>
      </c>
      <c r="B7808" s="17">
        <v>55</v>
      </c>
      <c r="C7808" s="17">
        <v>184644</v>
      </c>
      <c r="D7808" s="17" t="s">
        <v>4810</v>
      </c>
      <c r="E7808" s="17" t="s">
        <v>655</v>
      </c>
      <c r="F7808" s="17" t="s">
        <v>17872</v>
      </c>
      <c r="G7808" s="17" t="s">
        <v>203</v>
      </c>
      <c r="H7808" s="309">
        <v>28671</v>
      </c>
      <c r="I7808" s="309">
        <v>43406</v>
      </c>
      <c r="J7808" s="17" t="s">
        <v>3888</v>
      </c>
      <c r="K7808" s="17" t="s">
        <v>30</v>
      </c>
      <c r="L7808" s="17" t="s">
        <v>20282</v>
      </c>
      <c r="N7808" s="17" t="s">
        <v>14</v>
      </c>
      <c r="O7808" s="17" t="s">
        <v>15</v>
      </c>
      <c r="P7808" s="17">
        <v>45371</v>
      </c>
      <c r="AF7808" s="17">
        <v>15</v>
      </c>
      <c r="AG7808" s="17">
        <v>2</v>
      </c>
      <c r="AI7808" s="17" t="s">
        <v>10178</v>
      </c>
      <c r="AM7808" s="17" t="s">
        <v>85</v>
      </c>
      <c r="AN7808" s="17" t="s">
        <v>20273</v>
      </c>
      <c r="AO7808" s="17">
        <v>3</v>
      </c>
      <c r="AP7808" s="17">
        <v>80</v>
      </c>
      <c r="AQ7808" s="17">
        <v>5</v>
      </c>
      <c r="AR7808" s="17" t="s">
        <v>10180</v>
      </c>
      <c r="DE7808" s="17" t="s">
        <v>30</v>
      </c>
      <c r="DF7808" s="17" t="s">
        <v>3901</v>
      </c>
      <c r="DN7808" s="17">
        <f>COUNTIF(AU7808:DM7808, "X")</f>
        <v>1</v>
      </c>
    </row>
    <row r="7809" spans="1:118" s="17" customFormat="1">
      <c r="A7809" s="17" t="s">
        <v>6964</v>
      </c>
      <c r="B7809" s="17">
        <v>55</v>
      </c>
      <c r="C7809" s="17">
        <v>184651</v>
      </c>
      <c r="D7809" s="17" t="s">
        <v>6965</v>
      </c>
      <c r="E7809" s="17" t="s">
        <v>3943</v>
      </c>
      <c r="F7809" s="17" t="s">
        <v>492</v>
      </c>
      <c r="H7809" s="309">
        <v>27723</v>
      </c>
      <c r="I7809" s="309">
        <v>43421</v>
      </c>
      <c r="J7809" s="17" t="s">
        <v>3888</v>
      </c>
      <c r="L7809" s="17" t="s">
        <v>6714</v>
      </c>
      <c r="M7809" s="17" t="s">
        <v>6735</v>
      </c>
      <c r="N7809" s="17" t="s">
        <v>19</v>
      </c>
      <c r="O7809" s="17" t="s">
        <v>15</v>
      </c>
      <c r="P7809" s="17">
        <v>45356</v>
      </c>
      <c r="AC7809" s="17" t="s">
        <v>3890</v>
      </c>
      <c r="AD7809" s="17" t="s">
        <v>3891</v>
      </c>
      <c r="AF7809" s="17">
        <v>8</v>
      </c>
      <c r="AG7809" s="17">
        <v>2</v>
      </c>
      <c r="AM7809" s="17" t="s">
        <v>248</v>
      </c>
      <c r="AN7809" s="17" t="s">
        <v>6588</v>
      </c>
      <c r="AO7809" s="17">
        <v>3</v>
      </c>
      <c r="AP7809" s="17">
        <v>80</v>
      </c>
      <c r="AQ7809" s="17">
        <v>5</v>
      </c>
      <c r="AT7809" s="17" t="s">
        <v>6589</v>
      </c>
      <c r="CU7809" s="17" t="s">
        <v>3901</v>
      </c>
      <c r="DN7809" s="17">
        <f>COUNTIF(AU7809:DM7809, "X")</f>
        <v>1</v>
      </c>
    </row>
    <row r="7810" spans="1:118" s="17" customFormat="1">
      <c r="A7810" s="17" t="s">
        <v>6544</v>
      </c>
      <c r="B7810" s="17">
        <v>55</v>
      </c>
      <c r="C7810" s="17">
        <v>184653</v>
      </c>
      <c r="D7810" s="17" t="s">
        <v>6545</v>
      </c>
      <c r="E7810" s="17" t="s">
        <v>4129</v>
      </c>
      <c r="F7810" s="17" t="s">
        <v>63</v>
      </c>
      <c r="H7810" s="309">
        <v>25899</v>
      </c>
      <c r="I7810" s="309">
        <v>43424</v>
      </c>
      <c r="J7810" s="17" t="s">
        <v>3888</v>
      </c>
      <c r="L7810" s="17" t="s">
        <v>6546</v>
      </c>
      <c r="N7810" s="17" t="s">
        <v>19</v>
      </c>
      <c r="O7810" s="17" t="s">
        <v>15</v>
      </c>
      <c r="P7810" s="17">
        <v>45356</v>
      </c>
      <c r="Q7810" s="17">
        <v>2723</v>
      </c>
      <c r="AC7810" s="17" t="s">
        <v>3890</v>
      </c>
      <c r="AD7810" s="17" t="s">
        <v>3891</v>
      </c>
      <c r="AF7810" s="17">
        <v>15</v>
      </c>
      <c r="AG7810" s="17">
        <v>2</v>
      </c>
      <c r="AM7810" s="17" t="s">
        <v>232</v>
      </c>
      <c r="AN7810" s="17" t="s">
        <v>6280</v>
      </c>
      <c r="AO7810" s="17">
        <v>3</v>
      </c>
      <c r="AP7810" s="17">
        <v>80</v>
      </c>
      <c r="AQ7810" s="17">
        <v>5</v>
      </c>
      <c r="AT7810" s="17" t="s">
        <v>5516</v>
      </c>
      <c r="AV7810" s="17" t="s">
        <v>3901</v>
      </c>
      <c r="BD7810" s="17" t="s">
        <v>3901</v>
      </c>
      <c r="BK7810" s="17" t="s">
        <v>3901</v>
      </c>
      <c r="BS7810" s="17" t="s">
        <v>3901</v>
      </c>
      <c r="CH7810" s="17" t="s">
        <v>3901</v>
      </c>
      <c r="CU7810" s="17" t="s">
        <v>3901</v>
      </c>
      <c r="DN7810" s="17">
        <f>COUNTIF(AU7810:DM7810, "X")</f>
        <v>6</v>
      </c>
    </row>
    <row r="7811" spans="1:118" s="17" customFormat="1">
      <c r="A7811" s="17" t="s">
        <v>27046</v>
      </c>
      <c r="B7811" s="17">
        <v>55</v>
      </c>
      <c r="C7811" s="17">
        <v>184674</v>
      </c>
      <c r="D7811" s="17" t="s">
        <v>27047</v>
      </c>
      <c r="E7811" s="17" t="s">
        <v>27048</v>
      </c>
      <c r="F7811" s="17" t="s">
        <v>22</v>
      </c>
      <c r="H7811" s="309">
        <v>30507</v>
      </c>
      <c r="I7811" s="309">
        <v>43432</v>
      </c>
      <c r="J7811" s="17" t="s">
        <v>3888</v>
      </c>
      <c r="L7811" s="17" t="s">
        <v>27049</v>
      </c>
      <c r="N7811" s="17" t="s">
        <v>14</v>
      </c>
      <c r="O7811" s="17" t="s">
        <v>15</v>
      </c>
      <c r="P7811" s="17">
        <v>45371</v>
      </c>
      <c r="AC7811" s="17" t="s">
        <v>17772</v>
      </c>
      <c r="AF7811" s="17">
        <v>8</v>
      </c>
      <c r="AG7811" s="17">
        <v>2</v>
      </c>
      <c r="AH7811" s="17" t="s">
        <v>11926</v>
      </c>
      <c r="AK7811" s="17" t="s">
        <v>17298</v>
      </c>
      <c r="AM7811" s="17" t="s">
        <v>2621</v>
      </c>
      <c r="AN7811" s="17" t="s">
        <v>26940</v>
      </c>
      <c r="AO7811" s="17">
        <v>3</v>
      </c>
      <c r="AP7811" s="17">
        <v>80</v>
      </c>
      <c r="AQ7811" s="17">
        <v>5</v>
      </c>
      <c r="AT7811" s="17" t="s">
        <v>25610</v>
      </c>
      <c r="CU7811" s="17" t="s">
        <v>3901</v>
      </c>
      <c r="DN7811" s="17">
        <f>COUNTIF(AU7811:DM7811, "X")</f>
        <v>1</v>
      </c>
    </row>
    <row r="7812" spans="1:118" s="17" customFormat="1">
      <c r="A7812" s="17" t="s">
        <v>8438</v>
      </c>
      <c r="B7812" s="17">
        <v>55</v>
      </c>
      <c r="C7812" s="17">
        <v>184677</v>
      </c>
      <c r="D7812" s="17" t="s">
        <v>8439</v>
      </c>
      <c r="E7812" s="17" t="s">
        <v>324</v>
      </c>
      <c r="F7812" s="17" t="s">
        <v>8440</v>
      </c>
      <c r="G7812" s="17" t="s">
        <v>203</v>
      </c>
      <c r="H7812" s="309">
        <v>34129</v>
      </c>
      <c r="I7812" s="309">
        <v>43433</v>
      </c>
      <c r="J7812" s="17" t="s">
        <v>3888</v>
      </c>
      <c r="L7812" s="17" t="s">
        <v>8441</v>
      </c>
      <c r="N7812" s="17" t="s">
        <v>19</v>
      </c>
      <c r="O7812" s="17" t="s">
        <v>15</v>
      </c>
      <c r="P7812" s="17">
        <v>45356</v>
      </c>
      <c r="AC7812" s="17" t="s">
        <v>3890</v>
      </c>
      <c r="AD7812" s="17" t="s">
        <v>3891</v>
      </c>
      <c r="AF7812" s="17">
        <v>8</v>
      </c>
      <c r="AG7812" s="17">
        <v>2</v>
      </c>
      <c r="AM7812" s="17" t="s">
        <v>2607</v>
      </c>
      <c r="AN7812" s="17" t="s">
        <v>8305</v>
      </c>
      <c r="AO7812" s="17">
        <v>3</v>
      </c>
      <c r="AP7812" s="17">
        <v>80</v>
      </c>
      <c r="AQ7812" s="17">
        <v>5</v>
      </c>
      <c r="AT7812" s="17" t="s">
        <v>7979</v>
      </c>
      <c r="DN7812" s="17">
        <f>COUNTIF(AU7812:DM7812, "X")</f>
        <v>0</v>
      </c>
    </row>
    <row r="7813" spans="1:118" s="17" customFormat="1">
      <c r="A7813" s="523" t="s">
        <v>1663</v>
      </c>
      <c r="B7813" s="17">
        <v>55</v>
      </c>
      <c r="C7813" s="17">
        <v>143913</v>
      </c>
      <c r="D7813" s="17" t="s">
        <v>617</v>
      </c>
      <c r="E7813" s="17" t="s">
        <v>1109</v>
      </c>
      <c r="F7813" s="17" t="s">
        <v>131</v>
      </c>
      <c r="H7813" s="309">
        <v>32839</v>
      </c>
      <c r="I7813" s="309">
        <v>43433</v>
      </c>
      <c r="J7813" s="17" t="s">
        <v>3888</v>
      </c>
      <c r="L7813" s="17" t="s">
        <v>924</v>
      </c>
      <c r="N7813" s="17" t="s">
        <v>126</v>
      </c>
      <c r="O7813" s="17" t="s">
        <v>15</v>
      </c>
      <c r="P7813" s="17">
        <v>45383</v>
      </c>
      <c r="AF7813" s="17">
        <v>8</v>
      </c>
      <c r="AG7813" s="17">
        <v>2</v>
      </c>
      <c r="AI7813" s="17" t="s">
        <v>20542</v>
      </c>
      <c r="AM7813" s="17" t="s">
        <v>253</v>
      </c>
      <c r="AN7813" s="17" t="s">
        <v>22821</v>
      </c>
      <c r="AO7813" s="17">
        <v>3</v>
      </c>
      <c r="AP7813" s="17">
        <v>80</v>
      </c>
      <c r="AQ7813" s="17">
        <v>5</v>
      </c>
      <c r="AR7813" s="17" t="s">
        <v>22585</v>
      </c>
      <c r="BQ7813" s="17" t="s">
        <v>21</v>
      </c>
      <c r="BS7813" s="17" t="s">
        <v>3901</v>
      </c>
      <c r="BY7813" s="17" t="s">
        <v>3901</v>
      </c>
      <c r="BZ7813" s="17" t="s">
        <v>21</v>
      </c>
      <c r="CC7813" s="17" t="s">
        <v>3901</v>
      </c>
      <c r="CF7813" s="17" t="s">
        <v>3901</v>
      </c>
      <c r="CG7813" s="17" t="s">
        <v>21</v>
      </c>
      <c r="CH7813" s="17" t="s">
        <v>3901</v>
      </c>
      <c r="DF7813" s="17" t="s">
        <v>3901</v>
      </c>
      <c r="DN7813" s="17">
        <f>COUNTIF(AU7813:DM7813, "X")</f>
        <v>6</v>
      </c>
    </row>
    <row r="7814" spans="1:118" s="17" customFormat="1">
      <c r="A7814" s="17" t="s">
        <v>26887</v>
      </c>
      <c r="B7814" s="17">
        <v>55</v>
      </c>
      <c r="C7814" s="17">
        <v>184679</v>
      </c>
      <c r="D7814" s="17" t="s">
        <v>5232</v>
      </c>
      <c r="E7814" s="17" t="s">
        <v>134</v>
      </c>
      <c r="F7814" s="17" t="s">
        <v>5511</v>
      </c>
      <c r="H7814" s="309">
        <v>32124</v>
      </c>
      <c r="I7814" s="309">
        <v>43433</v>
      </c>
      <c r="J7814" s="17" t="s">
        <v>3888</v>
      </c>
      <c r="L7814" s="17" t="s">
        <v>409</v>
      </c>
      <c r="M7814" s="17" t="s">
        <v>6866</v>
      </c>
      <c r="N7814" s="17" t="s">
        <v>14</v>
      </c>
      <c r="O7814" s="17" t="s">
        <v>15</v>
      </c>
      <c r="P7814" s="17">
        <v>45371</v>
      </c>
      <c r="AC7814" s="17" t="s">
        <v>17772</v>
      </c>
      <c r="AF7814" s="17">
        <v>15</v>
      </c>
      <c r="AG7814" s="17">
        <v>2</v>
      </c>
      <c r="AH7814" s="17" t="s">
        <v>11926</v>
      </c>
      <c r="AK7814" s="17" t="s">
        <v>17298</v>
      </c>
      <c r="AM7814" s="17" t="s">
        <v>2619</v>
      </c>
      <c r="AN7814" s="17" t="s">
        <v>26616</v>
      </c>
      <c r="AO7814" s="17">
        <v>3</v>
      </c>
      <c r="AP7814" s="17">
        <v>80</v>
      </c>
      <c r="AQ7814" s="17">
        <v>5</v>
      </c>
      <c r="AT7814" s="17" t="s">
        <v>26617</v>
      </c>
      <c r="CU7814" s="17" t="s">
        <v>3901</v>
      </c>
      <c r="DN7814" s="17">
        <f>COUNTIF(AU7814:DM7814, "X")</f>
        <v>1</v>
      </c>
    </row>
    <row r="7815" spans="1:118" s="17" customFormat="1">
      <c r="A7815" s="17" t="s">
        <v>25191</v>
      </c>
      <c r="B7815" s="17">
        <v>55</v>
      </c>
      <c r="C7815" s="17">
        <v>184681</v>
      </c>
      <c r="D7815" s="17" t="s">
        <v>22067</v>
      </c>
      <c r="E7815" s="17" t="s">
        <v>107</v>
      </c>
      <c r="F7815" s="17" t="s">
        <v>21</v>
      </c>
      <c r="H7815" s="309">
        <v>33439</v>
      </c>
      <c r="I7815" s="309">
        <v>43433</v>
      </c>
      <c r="J7815" s="17" t="s">
        <v>3888</v>
      </c>
      <c r="L7815" s="17" t="s">
        <v>25192</v>
      </c>
      <c r="N7815" s="17" t="s">
        <v>31</v>
      </c>
      <c r="O7815" s="17" t="s">
        <v>15</v>
      </c>
      <c r="P7815" s="17">
        <v>45373</v>
      </c>
      <c r="Q7815" s="17">
        <v>1154</v>
      </c>
      <c r="AC7815" s="17" t="s">
        <v>9895</v>
      </c>
      <c r="AD7815" s="17" t="s">
        <v>9896</v>
      </c>
      <c r="AF7815" s="17">
        <v>8</v>
      </c>
      <c r="AG7815" s="17">
        <v>2</v>
      </c>
      <c r="AM7815" s="17" t="s">
        <v>67</v>
      </c>
      <c r="AN7815" s="17" t="s">
        <v>25087</v>
      </c>
      <c r="AO7815" s="17">
        <v>3</v>
      </c>
      <c r="AP7815" s="17">
        <v>80</v>
      </c>
      <c r="AQ7815" s="17">
        <v>5</v>
      </c>
      <c r="AR7815" s="17" t="s">
        <v>9898</v>
      </c>
      <c r="AT7815" s="17" t="s">
        <v>16072</v>
      </c>
      <c r="DN7815" s="17">
        <f>COUNTIF(AU7815:DM7815, "X")</f>
        <v>0</v>
      </c>
    </row>
    <row r="7816" spans="1:118" s="17" customFormat="1">
      <c r="A7816" s="17" t="s">
        <v>20606</v>
      </c>
      <c r="B7816" s="17">
        <v>55</v>
      </c>
      <c r="C7816" s="17">
        <v>184683</v>
      </c>
      <c r="D7816" s="17" t="s">
        <v>20607</v>
      </c>
      <c r="E7816" s="17" t="s">
        <v>75</v>
      </c>
      <c r="F7816" s="17" t="s">
        <v>548</v>
      </c>
      <c r="H7816" s="309">
        <v>28601</v>
      </c>
      <c r="I7816" s="309">
        <v>43434</v>
      </c>
      <c r="J7816" s="17" t="s">
        <v>3888</v>
      </c>
      <c r="L7816" s="17" t="s">
        <v>20590</v>
      </c>
      <c r="N7816" s="17" t="s">
        <v>14</v>
      </c>
      <c r="O7816" s="17" t="s">
        <v>15</v>
      </c>
      <c r="P7816" s="17">
        <v>45371</v>
      </c>
      <c r="AF7816" s="17">
        <v>15</v>
      </c>
      <c r="AG7816" s="17">
        <v>2</v>
      </c>
      <c r="AI7816" s="17" t="s">
        <v>10178</v>
      </c>
      <c r="AM7816" s="17" t="s">
        <v>94</v>
      </c>
      <c r="AN7816" s="17" t="s">
        <v>20471</v>
      </c>
      <c r="AO7816" s="17">
        <v>3</v>
      </c>
      <c r="AP7816" s="17">
        <v>80</v>
      </c>
      <c r="AQ7816" s="17">
        <v>5</v>
      </c>
      <c r="AR7816" s="17" t="s">
        <v>10180</v>
      </c>
      <c r="DB7816" s="17" t="s">
        <v>3901</v>
      </c>
      <c r="DD7816" s="17" t="s">
        <v>3901</v>
      </c>
      <c r="DN7816" s="17">
        <f>COUNTIF(AU7816:DM7816, "X")</f>
        <v>2</v>
      </c>
    </row>
    <row r="7817" spans="1:118" s="17" customFormat="1">
      <c r="A7817" s="17" t="s">
        <v>26473</v>
      </c>
      <c r="B7817" s="17">
        <v>55</v>
      </c>
      <c r="C7817" s="17">
        <v>184687</v>
      </c>
      <c r="D7817" s="17" t="s">
        <v>16346</v>
      </c>
      <c r="E7817" s="17" t="s">
        <v>4618</v>
      </c>
      <c r="F7817" s="17" t="s">
        <v>12</v>
      </c>
      <c r="H7817" s="309">
        <v>36118</v>
      </c>
      <c r="I7817" s="309">
        <v>43434</v>
      </c>
      <c r="J7817" s="17" t="s">
        <v>3888</v>
      </c>
      <c r="L7817" s="17" t="s">
        <v>26474</v>
      </c>
      <c r="N7817" s="17" t="s">
        <v>14</v>
      </c>
      <c r="O7817" s="17" t="s">
        <v>15</v>
      </c>
      <c r="P7817" s="17">
        <v>45371</v>
      </c>
      <c r="AC7817" s="17" t="s">
        <v>17772</v>
      </c>
      <c r="AF7817" s="17">
        <v>8</v>
      </c>
      <c r="AG7817" s="17">
        <v>2</v>
      </c>
      <c r="AH7817" s="17" t="s">
        <v>11926</v>
      </c>
      <c r="AK7817" s="17" t="s">
        <v>17298</v>
      </c>
      <c r="AM7817" s="17" t="s">
        <v>78</v>
      </c>
      <c r="AN7817" s="17" t="s">
        <v>26289</v>
      </c>
      <c r="AO7817" s="17">
        <v>3</v>
      </c>
      <c r="AP7817" s="17">
        <v>80</v>
      </c>
      <c r="AQ7817" s="17">
        <v>5</v>
      </c>
      <c r="AT7817" s="17" t="s">
        <v>25610</v>
      </c>
      <c r="DN7817" s="17">
        <f>COUNTIF(AU7817:DM7817, "X")</f>
        <v>0</v>
      </c>
    </row>
    <row r="7818" spans="1:118" s="17" customFormat="1">
      <c r="A7818" s="17" t="s">
        <v>22473</v>
      </c>
      <c r="B7818" s="17">
        <v>55</v>
      </c>
      <c r="C7818" s="17">
        <v>184688</v>
      </c>
      <c r="D7818" s="17" t="s">
        <v>22474</v>
      </c>
      <c r="E7818" s="17" t="s">
        <v>103</v>
      </c>
      <c r="F7818" s="17" t="s">
        <v>22</v>
      </c>
      <c r="H7818" s="309">
        <v>34673</v>
      </c>
      <c r="I7818" s="309">
        <v>43434</v>
      </c>
      <c r="J7818" s="17" t="s">
        <v>3888</v>
      </c>
      <c r="L7818" s="17" t="s">
        <v>22475</v>
      </c>
      <c r="N7818" s="17" t="s">
        <v>31</v>
      </c>
      <c r="O7818" s="17" t="s">
        <v>15</v>
      </c>
      <c r="P7818" s="17">
        <v>45373</v>
      </c>
      <c r="AF7818" s="17">
        <v>15</v>
      </c>
      <c r="AG7818" s="17">
        <v>2</v>
      </c>
      <c r="AH7818" s="17" t="s">
        <v>11926</v>
      </c>
      <c r="AK7818" s="17" t="s">
        <v>11927</v>
      </c>
      <c r="AM7818" s="17" t="s">
        <v>177</v>
      </c>
      <c r="AN7818" s="17" t="s">
        <v>22466</v>
      </c>
      <c r="AO7818" s="17">
        <v>3</v>
      </c>
      <c r="AP7818" s="17">
        <v>80</v>
      </c>
      <c r="AQ7818" s="17">
        <v>5</v>
      </c>
      <c r="AR7818" s="17" t="s">
        <v>11941</v>
      </c>
      <c r="DN7818" s="17">
        <f>COUNTIF(AU7818:DM7818, "X")</f>
        <v>0</v>
      </c>
    </row>
    <row r="7819" spans="1:118" s="17" customFormat="1">
      <c r="A7819" s="17" t="s">
        <v>27005</v>
      </c>
      <c r="B7819" s="17">
        <v>55</v>
      </c>
      <c r="C7819" s="17">
        <v>184689</v>
      </c>
      <c r="D7819" s="17" t="s">
        <v>309</v>
      </c>
      <c r="E7819" s="17" t="s">
        <v>18</v>
      </c>
      <c r="F7819" s="17" t="s">
        <v>7941</v>
      </c>
      <c r="H7819" s="309">
        <v>28828</v>
      </c>
      <c r="I7819" s="309">
        <v>43435</v>
      </c>
      <c r="J7819" s="17" t="s">
        <v>3888</v>
      </c>
      <c r="L7819" s="17" t="s">
        <v>27006</v>
      </c>
      <c r="N7819" s="17" t="s">
        <v>14</v>
      </c>
      <c r="O7819" s="17" t="s">
        <v>15</v>
      </c>
      <c r="P7819" s="17">
        <v>45371</v>
      </c>
      <c r="AC7819" s="17" t="s">
        <v>17772</v>
      </c>
      <c r="AF7819" s="17">
        <v>8</v>
      </c>
      <c r="AG7819" s="17">
        <v>2</v>
      </c>
      <c r="AH7819" s="17" t="s">
        <v>11926</v>
      </c>
      <c r="AK7819" s="17" t="s">
        <v>17298</v>
      </c>
      <c r="AM7819" s="17" t="s">
        <v>2621</v>
      </c>
      <c r="AN7819" s="17" t="s">
        <v>26940</v>
      </c>
      <c r="AO7819" s="17">
        <v>3</v>
      </c>
      <c r="AP7819" s="17">
        <v>80</v>
      </c>
      <c r="AQ7819" s="17">
        <v>5</v>
      </c>
      <c r="AT7819" s="17" t="s">
        <v>25610</v>
      </c>
      <c r="DN7819" s="17">
        <f>COUNTIF(AU7819:DM7819, "X")</f>
        <v>0</v>
      </c>
    </row>
    <row r="7820" spans="1:118" s="17" customFormat="1">
      <c r="A7820" s="17" t="s">
        <v>26706</v>
      </c>
      <c r="B7820" s="17">
        <v>55</v>
      </c>
      <c r="C7820" s="17">
        <v>184705</v>
      </c>
      <c r="D7820" s="17" t="s">
        <v>26707</v>
      </c>
      <c r="E7820" s="17" t="s">
        <v>9272</v>
      </c>
      <c r="F7820" s="17" t="s">
        <v>99</v>
      </c>
      <c r="H7820" s="309">
        <v>33977</v>
      </c>
      <c r="I7820" s="309">
        <v>43387</v>
      </c>
      <c r="J7820" s="17" t="s">
        <v>3888</v>
      </c>
      <c r="L7820" s="17" t="s">
        <v>409</v>
      </c>
      <c r="M7820" s="17" t="s">
        <v>6866</v>
      </c>
      <c r="N7820" s="17" t="s">
        <v>14</v>
      </c>
      <c r="O7820" s="17" t="s">
        <v>15</v>
      </c>
      <c r="P7820" s="17">
        <v>45371</v>
      </c>
      <c r="AC7820" s="17" t="s">
        <v>17772</v>
      </c>
      <c r="AF7820" s="17">
        <v>15</v>
      </c>
      <c r="AG7820" s="17">
        <v>2</v>
      </c>
      <c r="AH7820" s="17" t="s">
        <v>11926</v>
      </c>
      <c r="AK7820" s="17" t="s">
        <v>17298</v>
      </c>
      <c r="AM7820" s="17" t="s">
        <v>2619</v>
      </c>
      <c r="AN7820" s="17" t="s">
        <v>26616</v>
      </c>
      <c r="AO7820" s="17">
        <v>3</v>
      </c>
      <c r="AP7820" s="17">
        <v>80</v>
      </c>
      <c r="AQ7820" s="17">
        <v>5</v>
      </c>
      <c r="AT7820" s="17" t="s">
        <v>26617</v>
      </c>
      <c r="CF7820" s="17" t="s">
        <v>3901</v>
      </c>
      <c r="CG7820" s="17" t="s">
        <v>21</v>
      </c>
      <c r="CH7820" s="17" t="s">
        <v>3901</v>
      </c>
      <c r="CQ7820" s="17" t="s">
        <v>3901</v>
      </c>
      <c r="CR7820" s="17" t="s">
        <v>21</v>
      </c>
      <c r="CU7820" s="17" t="s">
        <v>3901</v>
      </c>
      <c r="DN7820" s="17">
        <f>COUNTIF(AU7820:DM7820, "X")</f>
        <v>4</v>
      </c>
    </row>
    <row r="7821" spans="1:118" s="17" customFormat="1">
      <c r="A7821" s="17" t="s">
        <v>14113</v>
      </c>
      <c r="B7821" s="17">
        <v>55</v>
      </c>
      <c r="C7821" s="17">
        <v>184708</v>
      </c>
      <c r="D7821" s="17" t="s">
        <v>11687</v>
      </c>
      <c r="E7821" s="17" t="s">
        <v>842</v>
      </c>
      <c r="F7821" s="17" t="s">
        <v>283</v>
      </c>
      <c r="H7821" s="309">
        <v>33104</v>
      </c>
      <c r="I7821" s="309">
        <v>43389</v>
      </c>
      <c r="J7821" s="17" t="s">
        <v>3888</v>
      </c>
      <c r="L7821" s="17" t="s">
        <v>14114</v>
      </c>
      <c r="N7821" s="17" t="s">
        <v>31</v>
      </c>
      <c r="O7821" s="17" t="s">
        <v>15</v>
      </c>
      <c r="P7821" s="17">
        <v>45373</v>
      </c>
      <c r="AC7821" s="17" t="s">
        <v>9895</v>
      </c>
      <c r="AD7821" s="17" t="s">
        <v>9896</v>
      </c>
      <c r="AF7821" s="17">
        <v>8</v>
      </c>
      <c r="AG7821" s="17">
        <v>2</v>
      </c>
      <c r="AM7821" s="17" t="s">
        <v>240</v>
      </c>
      <c r="AN7821" s="17" t="s">
        <v>13567</v>
      </c>
      <c r="AO7821" s="17">
        <v>3</v>
      </c>
      <c r="AP7821" s="17">
        <v>80</v>
      </c>
      <c r="AQ7821" s="17">
        <v>5</v>
      </c>
      <c r="AR7821" s="17" t="s">
        <v>9898</v>
      </c>
      <c r="AT7821" s="17" t="s">
        <v>12990</v>
      </c>
      <c r="BS7821" s="17" t="s">
        <v>3901</v>
      </c>
      <c r="DA7821" s="17" t="s">
        <v>3901</v>
      </c>
      <c r="DN7821" s="17">
        <f>COUNTIF(AU7821:DM7821, "X")</f>
        <v>2</v>
      </c>
    </row>
    <row r="7822" spans="1:118" s="17" customFormat="1">
      <c r="A7822" s="17" t="s">
        <v>20039</v>
      </c>
      <c r="B7822" s="17">
        <v>55</v>
      </c>
      <c r="C7822" s="17">
        <v>184709</v>
      </c>
      <c r="D7822" s="17" t="s">
        <v>19079</v>
      </c>
      <c r="E7822" s="17" t="s">
        <v>199</v>
      </c>
      <c r="F7822" s="17" t="s">
        <v>4417</v>
      </c>
      <c r="H7822" s="309">
        <v>36392</v>
      </c>
      <c r="I7822" s="309">
        <v>43389</v>
      </c>
      <c r="J7822" s="17" t="s">
        <v>3888</v>
      </c>
      <c r="L7822" s="17" t="s">
        <v>20040</v>
      </c>
      <c r="N7822" s="17" t="s">
        <v>31</v>
      </c>
      <c r="O7822" s="17" t="s">
        <v>15</v>
      </c>
      <c r="P7822" s="17">
        <v>45373</v>
      </c>
      <c r="AF7822" s="17">
        <v>8</v>
      </c>
      <c r="AG7822" s="17">
        <v>2</v>
      </c>
      <c r="AI7822" s="17" t="s">
        <v>10178</v>
      </c>
      <c r="AM7822" s="17" t="s">
        <v>180</v>
      </c>
      <c r="AN7822" s="17" t="s">
        <v>20012</v>
      </c>
      <c r="AO7822" s="17">
        <v>3</v>
      </c>
      <c r="AP7822" s="17">
        <v>80</v>
      </c>
      <c r="AQ7822" s="17">
        <v>5</v>
      </c>
      <c r="AR7822" s="17" t="s">
        <v>10180</v>
      </c>
      <c r="DN7822" s="17">
        <f>COUNTIF(AU7822:DM7822, "X")</f>
        <v>0</v>
      </c>
    </row>
    <row r="7823" spans="1:118" s="17" customFormat="1">
      <c r="A7823" s="17" t="s">
        <v>17999</v>
      </c>
      <c r="B7823" s="17">
        <v>55</v>
      </c>
      <c r="C7823" s="17">
        <v>148434</v>
      </c>
      <c r="D7823" s="17" t="s">
        <v>18000</v>
      </c>
      <c r="E7823" s="17" t="s">
        <v>4743</v>
      </c>
      <c r="F7823" s="17" t="s">
        <v>82</v>
      </c>
      <c r="H7823" s="309">
        <v>32059</v>
      </c>
      <c r="I7823" s="309">
        <v>43389</v>
      </c>
      <c r="J7823" s="17" t="s">
        <v>3888</v>
      </c>
      <c r="L7823" s="17" t="s">
        <v>18001</v>
      </c>
      <c r="N7823" s="17" t="s">
        <v>14</v>
      </c>
      <c r="O7823" s="17" t="s">
        <v>15</v>
      </c>
      <c r="P7823" s="17">
        <v>45371</v>
      </c>
      <c r="AF7823" s="17">
        <v>8</v>
      </c>
      <c r="AG7823" s="17">
        <v>2</v>
      </c>
      <c r="AH7823" s="17" t="s">
        <v>11926</v>
      </c>
      <c r="AK7823" s="17" t="s">
        <v>17298</v>
      </c>
      <c r="AM7823" s="17" t="s">
        <v>51</v>
      </c>
      <c r="AN7823" s="17" t="s">
        <v>17933</v>
      </c>
      <c r="AO7823" s="17">
        <v>3</v>
      </c>
      <c r="AP7823" s="17">
        <v>80</v>
      </c>
      <c r="AQ7823" s="17">
        <v>5</v>
      </c>
      <c r="AR7823" s="17" t="s">
        <v>17300</v>
      </c>
      <c r="BS7823" s="17" t="s">
        <v>3901</v>
      </c>
      <c r="CF7823" s="17" t="s">
        <v>3901</v>
      </c>
      <c r="DN7823" s="17">
        <f>COUNTIF(AU7823:DM7823, "X")</f>
        <v>2</v>
      </c>
    </row>
    <row r="7824" spans="1:118" s="17" customFormat="1">
      <c r="A7824" s="17" t="s">
        <v>26041</v>
      </c>
      <c r="B7824" s="17">
        <v>55</v>
      </c>
      <c r="C7824" s="17">
        <v>184714</v>
      </c>
      <c r="D7824" s="17" t="s">
        <v>54</v>
      </c>
      <c r="E7824" s="17" t="s">
        <v>18</v>
      </c>
      <c r="F7824" s="17" t="s">
        <v>17</v>
      </c>
      <c r="H7824" s="309">
        <v>28136</v>
      </c>
      <c r="I7824" s="309">
        <v>43390</v>
      </c>
      <c r="J7824" s="17" t="s">
        <v>3888</v>
      </c>
      <c r="L7824" s="17" t="s">
        <v>26042</v>
      </c>
      <c r="N7824" s="17" t="s">
        <v>19</v>
      </c>
      <c r="O7824" s="17" t="s">
        <v>15</v>
      </c>
      <c r="P7824" s="17">
        <v>45356</v>
      </c>
      <c r="AD7824" s="17" t="s">
        <v>3891</v>
      </c>
      <c r="AF7824" s="17">
        <v>8</v>
      </c>
      <c r="AG7824" s="17">
        <v>2</v>
      </c>
      <c r="AM7824" s="17" t="s">
        <v>20</v>
      </c>
      <c r="AN7824" s="17" t="s">
        <v>26023</v>
      </c>
      <c r="AO7824" s="17">
        <v>3</v>
      </c>
      <c r="AP7824" s="17">
        <v>80</v>
      </c>
      <c r="AQ7824" s="17">
        <v>5</v>
      </c>
      <c r="AR7824" s="17" t="s">
        <v>22150</v>
      </c>
      <c r="BA7824" s="17" t="s">
        <v>3901</v>
      </c>
      <c r="BD7824" s="17" t="s">
        <v>3901</v>
      </c>
      <c r="BQ7824" s="17" t="s">
        <v>21</v>
      </c>
      <c r="BS7824" s="17" t="s">
        <v>3901</v>
      </c>
      <c r="CC7824" s="17" t="s">
        <v>3901</v>
      </c>
      <c r="CH7824" s="17" t="s">
        <v>3901</v>
      </c>
      <c r="DN7824" s="17">
        <f>COUNTIF(AU7824:DM7824, "X")</f>
        <v>5</v>
      </c>
    </row>
    <row r="7825" spans="1:118" s="17" customFormat="1">
      <c r="A7825" s="17" t="s">
        <v>19891</v>
      </c>
      <c r="B7825" s="17">
        <v>55</v>
      </c>
      <c r="C7825" s="17">
        <v>158763</v>
      </c>
      <c r="D7825" s="17" t="s">
        <v>19892</v>
      </c>
      <c r="E7825" s="17" t="s">
        <v>149</v>
      </c>
      <c r="F7825" s="17" t="s">
        <v>65</v>
      </c>
      <c r="H7825" s="309">
        <v>32066</v>
      </c>
      <c r="I7825" s="309">
        <v>43391</v>
      </c>
      <c r="J7825" s="17" t="s">
        <v>3888</v>
      </c>
      <c r="L7825" s="17" t="s">
        <v>19893</v>
      </c>
      <c r="N7825" s="17" t="s">
        <v>14</v>
      </c>
      <c r="O7825" s="17" t="s">
        <v>15</v>
      </c>
      <c r="P7825" s="17">
        <v>45371</v>
      </c>
      <c r="AF7825" s="17">
        <v>8</v>
      </c>
      <c r="AG7825" s="17">
        <v>2</v>
      </c>
      <c r="AI7825" s="17" t="s">
        <v>10178</v>
      </c>
      <c r="AM7825" s="17" t="s">
        <v>148</v>
      </c>
      <c r="AN7825" s="17" t="s">
        <v>19836</v>
      </c>
      <c r="AO7825" s="17">
        <v>3</v>
      </c>
      <c r="AP7825" s="17">
        <v>80</v>
      </c>
      <c r="AQ7825" s="17">
        <v>5</v>
      </c>
      <c r="AR7825" s="17" t="s">
        <v>10180</v>
      </c>
      <c r="DN7825" s="17">
        <f>COUNTIF(AU7825:DM7825, "X")</f>
        <v>0</v>
      </c>
    </row>
    <row r="7826" spans="1:118" s="17" customFormat="1">
      <c r="A7826" s="17" t="s">
        <v>26984</v>
      </c>
      <c r="B7826" s="17">
        <v>55</v>
      </c>
      <c r="C7826" s="17">
        <v>184722</v>
      </c>
      <c r="D7826" s="17" t="s">
        <v>18247</v>
      </c>
      <c r="E7826" s="17" t="s">
        <v>461</v>
      </c>
      <c r="F7826" s="17" t="s">
        <v>12</v>
      </c>
      <c r="H7826" s="309">
        <v>36213</v>
      </c>
      <c r="I7826" s="309">
        <v>43393</v>
      </c>
      <c r="J7826" s="17" t="s">
        <v>3888</v>
      </c>
      <c r="L7826" s="17" t="s">
        <v>26985</v>
      </c>
      <c r="N7826" s="17" t="s">
        <v>14</v>
      </c>
      <c r="O7826" s="17" t="s">
        <v>15</v>
      </c>
      <c r="P7826" s="17">
        <v>45371</v>
      </c>
      <c r="AC7826" s="17" t="s">
        <v>17772</v>
      </c>
      <c r="AF7826" s="17">
        <v>8</v>
      </c>
      <c r="AG7826" s="17">
        <v>2</v>
      </c>
      <c r="AH7826" s="17" t="s">
        <v>11926</v>
      </c>
      <c r="AK7826" s="17" t="s">
        <v>17298</v>
      </c>
      <c r="AM7826" s="17" t="s">
        <v>2621</v>
      </c>
      <c r="AN7826" s="17" t="s">
        <v>26940</v>
      </c>
      <c r="AO7826" s="17">
        <v>3</v>
      </c>
      <c r="AP7826" s="17">
        <v>80</v>
      </c>
      <c r="AQ7826" s="17">
        <v>5</v>
      </c>
      <c r="AT7826" s="17" t="s">
        <v>25610</v>
      </c>
      <c r="DN7826" s="17">
        <f>COUNTIF(AU7826:DM7826, "X")</f>
        <v>0</v>
      </c>
    </row>
    <row r="7827" spans="1:118" s="17" customFormat="1">
      <c r="A7827" s="17" t="s">
        <v>12881</v>
      </c>
      <c r="B7827" s="17">
        <v>55</v>
      </c>
      <c r="C7827" s="17">
        <v>184721</v>
      </c>
      <c r="D7827" s="17" t="s">
        <v>3920</v>
      </c>
      <c r="E7827" s="17" t="s">
        <v>443</v>
      </c>
      <c r="F7827" s="17" t="s">
        <v>377</v>
      </c>
      <c r="H7827" s="309">
        <v>36304</v>
      </c>
      <c r="I7827" s="309">
        <v>43393</v>
      </c>
      <c r="J7827" s="17" t="s">
        <v>3888</v>
      </c>
      <c r="L7827" s="17" t="s">
        <v>12882</v>
      </c>
      <c r="N7827" s="17" t="s">
        <v>31</v>
      </c>
      <c r="O7827" s="17" t="s">
        <v>15</v>
      </c>
      <c r="P7827" s="17">
        <v>45373</v>
      </c>
      <c r="Q7827" s="17">
        <v>2221</v>
      </c>
      <c r="AC7827" s="17" t="s">
        <v>9895</v>
      </c>
      <c r="AD7827" s="17" t="s">
        <v>9896</v>
      </c>
      <c r="AF7827" s="17">
        <v>15</v>
      </c>
      <c r="AG7827" s="17">
        <v>2</v>
      </c>
      <c r="AM7827" s="17" t="s">
        <v>156</v>
      </c>
      <c r="AN7827" s="17" t="s">
        <v>12693</v>
      </c>
      <c r="AO7827" s="17">
        <v>3</v>
      </c>
      <c r="AP7827" s="17">
        <v>80</v>
      </c>
      <c r="AQ7827" s="17">
        <v>5</v>
      </c>
      <c r="AR7827" s="17" t="s">
        <v>9898</v>
      </c>
      <c r="AT7827" s="17" t="s">
        <v>11929</v>
      </c>
      <c r="DN7827" s="17">
        <f>COUNTIF(AU7827:DM7827, "X")</f>
        <v>0</v>
      </c>
    </row>
    <row r="7828" spans="1:118" s="17" customFormat="1">
      <c r="A7828" s="17" t="s">
        <v>7193</v>
      </c>
      <c r="B7828" s="17">
        <v>55</v>
      </c>
      <c r="C7828" s="17">
        <v>184728</v>
      </c>
      <c r="D7828" s="17" t="s">
        <v>5344</v>
      </c>
      <c r="E7828" s="17" t="s">
        <v>7194</v>
      </c>
      <c r="F7828" s="17" t="s">
        <v>7195</v>
      </c>
      <c r="H7828" s="309">
        <v>26239</v>
      </c>
      <c r="I7828" s="309">
        <v>43396</v>
      </c>
      <c r="J7828" s="17" t="s">
        <v>3888</v>
      </c>
      <c r="L7828" s="17" t="s">
        <v>6625</v>
      </c>
      <c r="N7828" s="17" t="s">
        <v>19</v>
      </c>
      <c r="O7828" s="17" t="s">
        <v>15</v>
      </c>
      <c r="P7828" s="17">
        <v>45356</v>
      </c>
      <c r="Q7828" s="17">
        <v>8218</v>
      </c>
      <c r="AC7828" s="17" t="s">
        <v>3890</v>
      </c>
      <c r="AD7828" s="17" t="s">
        <v>3891</v>
      </c>
      <c r="AF7828" s="17">
        <v>8</v>
      </c>
      <c r="AG7828" s="17">
        <v>2</v>
      </c>
      <c r="AM7828" s="17" t="s">
        <v>248</v>
      </c>
      <c r="AN7828" s="17" t="s">
        <v>6588</v>
      </c>
      <c r="AO7828" s="17">
        <v>3</v>
      </c>
      <c r="AP7828" s="17">
        <v>80</v>
      </c>
      <c r="AQ7828" s="17">
        <v>5</v>
      </c>
      <c r="AT7828" s="17" t="s">
        <v>6589</v>
      </c>
      <c r="CG7828" s="17" t="s">
        <v>21</v>
      </c>
      <c r="DN7828" s="17">
        <f>COUNTIF(AU7828:DM7828, "X")</f>
        <v>0</v>
      </c>
    </row>
    <row r="7829" spans="1:118" s="17" customFormat="1">
      <c r="A7829" s="17" t="s">
        <v>25370</v>
      </c>
      <c r="B7829" s="17">
        <v>55</v>
      </c>
      <c r="C7829" s="17">
        <v>184733</v>
      </c>
      <c r="D7829" s="17" t="s">
        <v>4395</v>
      </c>
      <c r="E7829" s="17" t="s">
        <v>442</v>
      </c>
      <c r="F7829" s="17" t="s">
        <v>134</v>
      </c>
      <c r="H7829" s="309">
        <v>36447</v>
      </c>
      <c r="I7829" s="309">
        <v>43397</v>
      </c>
      <c r="J7829" s="17" t="s">
        <v>3888</v>
      </c>
      <c r="L7829" s="17" t="s">
        <v>495</v>
      </c>
      <c r="M7829" s="17" t="s">
        <v>485</v>
      </c>
      <c r="N7829" s="17" t="s">
        <v>31</v>
      </c>
      <c r="O7829" s="17" t="s">
        <v>15</v>
      </c>
      <c r="P7829" s="17">
        <v>45373</v>
      </c>
      <c r="Q7829" s="17">
        <v>8343</v>
      </c>
      <c r="AC7829" s="17" t="s">
        <v>9895</v>
      </c>
      <c r="AD7829" s="17" t="s">
        <v>9896</v>
      </c>
      <c r="AF7829" s="17">
        <v>8</v>
      </c>
      <c r="AG7829" s="17">
        <v>2</v>
      </c>
      <c r="AM7829" s="17" t="s">
        <v>67</v>
      </c>
      <c r="AN7829" s="17" t="s">
        <v>25087</v>
      </c>
      <c r="AO7829" s="17">
        <v>3</v>
      </c>
      <c r="AP7829" s="17">
        <v>80</v>
      </c>
      <c r="AQ7829" s="17">
        <v>5</v>
      </c>
      <c r="AR7829" s="17" t="s">
        <v>9898</v>
      </c>
      <c r="AT7829" s="17" t="s">
        <v>16072</v>
      </c>
      <c r="DN7829" s="17">
        <f>COUNTIF(AU7829:DM7829, "X")</f>
        <v>0</v>
      </c>
    </row>
    <row r="7830" spans="1:118" s="17" customFormat="1">
      <c r="A7830" s="17" t="s">
        <v>8353</v>
      </c>
      <c r="B7830" s="17">
        <v>55</v>
      </c>
      <c r="C7830" s="17">
        <v>184739</v>
      </c>
      <c r="D7830" s="17" t="s">
        <v>8354</v>
      </c>
      <c r="E7830" s="17" t="s">
        <v>367</v>
      </c>
      <c r="F7830" s="17" t="s">
        <v>93</v>
      </c>
      <c r="H7830" s="309">
        <v>34692</v>
      </c>
      <c r="I7830" s="309">
        <v>43398</v>
      </c>
      <c r="J7830" s="17" t="s">
        <v>3888</v>
      </c>
      <c r="L7830" s="17" t="s">
        <v>8355</v>
      </c>
      <c r="N7830" s="17" t="s">
        <v>19</v>
      </c>
      <c r="O7830" s="17" t="s">
        <v>15</v>
      </c>
      <c r="P7830" s="17">
        <v>45356</v>
      </c>
      <c r="Q7830" s="17">
        <v>2053</v>
      </c>
      <c r="AC7830" s="17" t="s">
        <v>3890</v>
      </c>
      <c r="AD7830" s="17" t="s">
        <v>3891</v>
      </c>
      <c r="AF7830" s="17">
        <v>8</v>
      </c>
      <c r="AG7830" s="17">
        <v>2</v>
      </c>
      <c r="AM7830" s="17" t="s">
        <v>2607</v>
      </c>
      <c r="AN7830" s="17" t="s">
        <v>8305</v>
      </c>
      <c r="AO7830" s="17">
        <v>3</v>
      </c>
      <c r="AP7830" s="17">
        <v>80</v>
      </c>
      <c r="AQ7830" s="17">
        <v>5</v>
      </c>
      <c r="AT7830" s="17" t="s">
        <v>7979</v>
      </c>
      <c r="DN7830" s="17">
        <f>COUNTIF(AU7830:DM7830, "X")</f>
        <v>0</v>
      </c>
    </row>
    <row r="7831" spans="1:118" s="17" customFormat="1">
      <c r="A7831" s="17" t="s">
        <v>26001</v>
      </c>
      <c r="B7831" s="17">
        <v>55</v>
      </c>
      <c r="C7831" s="17">
        <v>184742</v>
      </c>
      <c r="D7831" s="17" t="s">
        <v>683</v>
      </c>
      <c r="E7831" s="17" t="s">
        <v>362</v>
      </c>
      <c r="F7831" s="17" t="s">
        <v>22</v>
      </c>
      <c r="H7831" s="309">
        <v>28396</v>
      </c>
      <c r="I7831" s="309">
        <v>43400</v>
      </c>
      <c r="J7831" s="17" t="s">
        <v>3888</v>
      </c>
      <c r="L7831" s="17" t="s">
        <v>26002</v>
      </c>
      <c r="N7831" s="17" t="s">
        <v>14</v>
      </c>
      <c r="O7831" s="17" t="s">
        <v>15</v>
      </c>
      <c r="P7831" s="17">
        <v>45371</v>
      </c>
      <c r="AC7831" s="17" t="s">
        <v>17772</v>
      </c>
      <c r="AF7831" s="17">
        <v>15</v>
      </c>
      <c r="AG7831" s="17">
        <v>2</v>
      </c>
      <c r="AH7831" s="17" t="s">
        <v>11926</v>
      </c>
      <c r="AK7831" s="17" t="s">
        <v>17298</v>
      </c>
      <c r="AM7831" s="17" t="s">
        <v>39</v>
      </c>
      <c r="AN7831" s="17" t="s">
        <v>25609</v>
      </c>
      <c r="AO7831" s="17">
        <v>3</v>
      </c>
      <c r="AP7831" s="17">
        <v>80</v>
      </c>
      <c r="AQ7831" s="17">
        <v>5</v>
      </c>
      <c r="AT7831" s="17" t="s">
        <v>17773</v>
      </c>
      <c r="CH7831" s="17" t="s">
        <v>3901</v>
      </c>
      <c r="DN7831" s="17">
        <f>COUNTIF(AU7831:DM7831, "X")</f>
        <v>1</v>
      </c>
    </row>
    <row r="7832" spans="1:118" s="17" customFormat="1">
      <c r="A7832" s="17" t="s">
        <v>21981</v>
      </c>
      <c r="B7832" s="17">
        <v>55</v>
      </c>
      <c r="C7832" s="17">
        <v>184744</v>
      </c>
      <c r="D7832" s="17" t="s">
        <v>21982</v>
      </c>
      <c r="E7832" s="17" t="s">
        <v>5511</v>
      </c>
      <c r="F7832" s="17" t="s">
        <v>70</v>
      </c>
      <c r="H7832" s="309">
        <v>29743</v>
      </c>
      <c r="I7832" s="309">
        <v>43400</v>
      </c>
      <c r="J7832" s="17" t="s">
        <v>3888</v>
      </c>
      <c r="L7832" s="17" t="s">
        <v>21983</v>
      </c>
      <c r="N7832" s="17" t="s">
        <v>196</v>
      </c>
      <c r="O7832" s="17" t="s">
        <v>15</v>
      </c>
      <c r="P7832" s="17">
        <v>45359</v>
      </c>
      <c r="AF7832" s="17">
        <v>8</v>
      </c>
      <c r="AG7832" s="17">
        <v>2</v>
      </c>
      <c r="AH7832" s="17" t="s">
        <v>11926</v>
      </c>
      <c r="AK7832" s="17" t="s">
        <v>21650</v>
      </c>
      <c r="AM7832" s="17" t="s">
        <v>255</v>
      </c>
      <c r="AN7832" s="17" t="s">
        <v>21914</v>
      </c>
      <c r="AO7832" s="17">
        <v>3</v>
      </c>
      <c r="AP7832" s="17">
        <v>80</v>
      </c>
      <c r="AQ7832" s="17">
        <v>5</v>
      </c>
      <c r="AR7832" s="17" t="s">
        <v>21652</v>
      </c>
      <c r="AS7832" s="17" t="s">
        <v>21915</v>
      </c>
      <c r="DN7832" s="17">
        <f>COUNTIF(AU7832:DM7832, "X")</f>
        <v>0</v>
      </c>
    </row>
    <row r="7833" spans="1:118" s="17" customFormat="1">
      <c r="A7833" s="17" t="s">
        <v>8911</v>
      </c>
      <c r="B7833" s="17">
        <v>55</v>
      </c>
      <c r="C7833" s="17">
        <v>184755</v>
      </c>
      <c r="D7833" s="17" t="s">
        <v>4601</v>
      </c>
      <c r="E7833" s="17" t="s">
        <v>332</v>
      </c>
      <c r="F7833" s="17" t="s">
        <v>70</v>
      </c>
      <c r="H7833" s="309">
        <v>22245</v>
      </c>
      <c r="I7833" s="309">
        <v>43403</v>
      </c>
      <c r="J7833" s="17" t="s">
        <v>3888</v>
      </c>
      <c r="L7833" s="17" t="s">
        <v>8912</v>
      </c>
      <c r="N7833" s="17" t="s">
        <v>19</v>
      </c>
      <c r="O7833" s="17" t="s">
        <v>15</v>
      </c>
      <c r="P7833" s="17">
        <v>45356</v>
      </c>
      <c r="AC7833" s="17" t="s">
        <v>3890</v>
      </c>
      <c r="AD7833" s="17" t="s">
        <v>3891</v>
      </c>
      <c r="AF7833" s="17">
        <v>8</v>
      </c>
      <c r="AG7833" s="17">
        <v>2</v>
      </c>
      <c r="AM7833" s="17" t="s">
        <v>2608</v>
      </c>
      <c r="AN7833" s="17" t="s">
        <v>8704</v>
      </c>
      <c r="AO7833" s="17">
        <v>3</v>
      </c>
      <c r="AP7833" s="17">
        <v>80</v>
      </c>
      <c r="AQ7833" s="17">
        <v>5</v>
      </c>
      <c r="AT7833" s="17" t="s">
        <v>7979</v>
      </c>
      <c r="AU7833" s="17" t="s">
        <v>30</v>
      </c>
      <c r="AX7833" s="17" t="s">
        <v>3901</v>
      </c>
      <c r="AZ7833" s="17" t="s">
        <v>3901</v>
      </c>
      <c r="BA7833" s="17" t="s">
        <v>3901</v>
      </c>
      <c r="BB7833" s="17" t="s">
        <v>3901</v>
      </c>
      <c r="BC7833" s="17" t="s">
        <v>30</v>
      </c>
      <c r="BD7833" s="17" t="s">
        <v>3901</v>
      </c>
      <c r="BH7833" s="17" t="s">
        <v>3901</v>
      </c>
      <c r="BK7833" s="17" t="s">
        <v>3901</v>
      </c>
      <c r="BL7833" s="17" t="s">
        <v>30</v>
      </c>
      <c r="BQ7833" s="17" t="s">
        <v>30</v>
      </c>
      <c r="BS7833" s="17" t="s">
        <v>3901</v>
      </c>
      <c r="BY7833" s="17" t="s">
        <v>3901</v>
      </c>
      <c r="CF7833" s="17" t="s">
        <v>3901</v>
      </c>
      <c r="CH7833" s="17" t="s">
        <v>3901</v>
      </c>
      <c r="DN7833" s="17">
        <f>COUNTIF(AU7833:DM7833, "X")</f>
        <v>11</v>
      </c>
    </row>
    <row r="7834" spans="1:118" s="17" customFormat="1">
      <c r="A7834" s="17" t="s">
        <v>26227</v>
      </c>
      <c r="B7834" s="17">
        <v>55</v>
      </c>
      <c r="C7834" s="17">
        <v>184767</v>
      </c>
      <c r="D7834" s="17" t="s">
        <v>234</v>
      </c>
      <c r="E7834" s="17" t="s">
        <v>426</v>
      </c>
      <c r="F7834" s="17" t="s">
        <v>26228</v>
      </c>
      <c r="H7834" s="309">
        <v>36376</v>
      </c>
      <c r="I7834" s="309">
        <v>43406</v>
      </c>
      <c r="J7834" s="17" t="s">
        <v>3888</v>
      </c>
      <c r="L7834" s="17" t="s">
        <v>26229</v>
      </c>
      <c r="N7834" s="17" t="s">
        <v>31</v>
      </c>
      <c r="O7834" s="17" t="s">
        <v>15</v>
      </c>
      <c r="P7834" s="17">
        <v>45373</v>
      </c>
      <c r="AC7834" s="17" t="s">
        <v>14</v>
      </c>
      <c r="AF7834" s="17">
        <v>8</v>
      </c>
      <c r="AG7834" s="17">
        <v>2</v>
      </c>
      <c r="AI7834" s="17" t="s">
        <v>10178</v>
      </c>
      <c r="AM7834" s="17" t="s">
        <v>101</v>
      </c>
      <c r="AN7834" s="17" t="s">
        <v>26168</v>
      </c>
      <c r="AO7834" s="17">
        <v>3</v>
      </c>
      <c r="AP7834" s="17">
        <v>80</v>
      </c>
      <c r="AQ7834" s="17">
        <v>5</v>
      </c>
      <c r="AR7834" s="17" t="s">
        <v>10180</v>
      </c>
      <c r="DN7834" s="17">
        <f>COUNTIF(AU7834:DM7834, "X")</f>
        <v>0</v>
      </c>
    </row>
    <row r="7835" spans="1:118" s="17" customFormat="1">
      <c r="A7835" s="17" t="s">
        <v>7392</v>
      </c>
      <c r="B7835" s="17">
        <v>55</v>
      </c>
      <c r="C7835" s="17">
        <v>184770</v>
      </c>
      <c r="D7835" s="17" t="s">
        <v>4680</v>
      </c>
      <c r="E7835" s="17" t="s">
        <v>5523</v>
      </c>
      <c r="F7835" s="17" t="s">
        <v>7393</v>
      </c>
      <c r="H7835" s="309">
        <v>35166</v>
      </c>
      <c r="I7835" s="309">
        <v>43406</v>
      </c>
      <c r="J7835" s="17" t="s">
        <v>3888</v>
      </c>
      <c r="L7835" s="17" t="s">
        <v>7394</v>
      </c>
      <c r="N7835" s="17" t="s">
        <v>19</v>
      </c>
      <c r="O7835" s="17" t="s">
        <v>15</v>
      </c>
      <c r="P7835" s="17">
        <v>45356</v>
      </c>
      <c r="Q7835" s="17">
        <v>2010</v>
      </c>
      <c r="AC7835" s="17" t="s">
        <v>3890</v>
      </c>
      <c r="AD7835" s="17" t="s">
        <v>3891</v>
      </c>
      <c r="AF7835" s="17">
        <v>8</v>
      </c>
      <c r="AG7835" s="17">
        <v>2</v>
      </c>
      <c r="AM7835" s="17" t="s">
        <v>2605</v>
      </c>
      <c r="AN7835" s="17" t="s">
        <v>7253</v>
      </c>
      <c r="AO7835" s="17">
        <v>3</v>
      </c>
      <c r="AP7835" s="17">
        <v>80</v>
      </c>
      <c r="AQ7835" s="17">
        <v>5</v>
      </c>
      <c r="AT7835" s="17" t="s">
        <v>6589</v>
      </c>
      <c r="CN7835" s="17" t="s">
        <v>3901</v>
      </c>
      <c r="CR7835" s="17" t="s">
        <v>21</v>
      </c>
      <c r="CU7835" s="17" t="s">
        <v>3901</v>
      </c>
      <c r="DN7835" s="17">
        <f>COUNTIF(AU7835:DM7835, "X")</f>
        <v>2</v>
      </c>
    </row>
    <row r="7836" spans="1:118" s="17" customFormat="1">
      <c r="A7836" s="17" t="s">
        <v>22617</v>
      </c>
      <c r="B7836" s="17">
        <v>55</v>
      </c>
      <c r="C7836" s="17">
        <v>184774</v>
      </c>
      <c r="D7836" s="17" t="s">
        <v>22618</v>
      </c>
      <c r="E7836" s="17" t="s">
        <v>12290</v>
      </c>
      <c r="F7836" s="17" t="s">
        <v>12</v>
      </c>
      <c r="H7836" s="309">
        <v>36253</v>
      </c>
      <c r="I7836" s="309">
        <v>43403</v>
      </c>
      <c r="J7836" s="17" t="s">
        <v>3888</v>
      </c>
      <c r="L7836" s="17" t="s">
        <v>22619</v>
      </c>
      <c r="N7836" s="17" t="s">
        <v>89</v>
      </c>
      <c r="O7836" s="17" t="s">
        <v>15</v>
      </c>
      <c r="P7836" s="17">
        <v>45339</v>
      </c>
      <c r="AF7836" s="17">
        <v>8</v>
      </c>
      <c r="AG7836" s="17">
        <v>2</v>
      </c>
      <c r="AI7836" s="17" t="s">
        <v>20542</v>
      </c>
      <c r="AM7836" s="17" t="s">
        <v>133</v>
      </c>
      <c r="AN7836" s="17" t="s">
        <v>22584</v>
      </c>
      <c r="AO7836" s="17">
        <v>3</v>
      </c>
      <c r="AP7836" s="17">
        <v>80</v>
      </c>
      <c r="AQ7836" s="17">
        <v>5</v>
      </c>
      <c r="AR7836" s="17" t="s">
        <v>22585</v>
      </c>
      <c r="DN7836" s="17">
        <f>COUNTIF(AU7836:DM7836, "X")</f>
        <v>0</v>
      </c>
    </row>
    <row r="7837" spans="1:118" s="17" customFormat="1">
      <c r="A7837" s="17" t="s">
        <v>13134</v>
      </c>
      <c r="B7837" s="17">
        <v>55</v>
      </c>
      <c r="C7837" s="17">
        <v>184779</v>
      </c>
      <c r="D7837" s="17" t="s">
        <v>209</v>
      </c>
      <c r="E7837" s="17" t="s">
        <v>699</v>
      </c>
      <c r="F7837" s="17" t="s">
        <v>93</v>
      </c>
      <c r="H7837" s="309">
        <v>29098</v>
      </c>
      <c r="I7837" s="309">
        <v>43398</v>
      </c>
      <c r="J7837" s="17" t="s">
        <v>3888</v>
      </c>
      <c r="L7837" s="17" t="s">
        <v>13135</v>
      </c>
      <c r="N7837" s="17" t="s">
        <v>31</v>
      </c>
      <c r="O7837" s="17" t="s">
        <v>15</v>
      </c>
      <c r="P7837" s="17">
        <v>45373</v>
      </c>
      <c r="AC7837" s="17" t="s">
        <v>9895</v>
      </c>
      <c r="AF7837" s="17">
        <v>8</v>
      </c>
      <c r="AG7837" s="17">
        <v>2</v>
      </c>
      <c r="AH7837" s="17" t="s">
        <v>11926</v>
      </c>
      <c r="AK7837" s="17" t="s">
        <v>11927</v>
      </c>
      <c r="AM7837" s="17" t="s">
        <v>59</v>
      </c>
      <c r="AN7837" s="17" t="s">
        <v>12989</v>
      </c>
      <c r="AO7837" s="17">
        <v>3</v>
      </c>
      <c r="AP7837" s="17">
        <v>80</v>
      </c>
      <c r="AQ7837" s="17">
        <v>5</v>
      </c>
      <c r="AR7837" s="17" t="s">
        <v>11941</v>
      </c>
      <c r="AT7837" s="17" t="s">
        <v>12990</v>
      </c>
      <c r="DN7837" s="17">
        <f>COUNTIF(AU7837:DM7837, "X")</f>
        <v>0</v>
      </c>
    </row>
    <row r="7838" spans="1:118" s="17" customFormat="1">
      <c r="A7838" s="17" t="s">
        <v>21151</v>
      </c>
      <c r="B7838" s="17">
        <v>55</v>
      </c>
      <c r="C7838" s="17">
        <v>184781</v>
      </c>
      <c r="D7838" s="17" t="s">
        <v>4220</v>
      </c>
      <c r="E7838" s="17" t="s">
        <v>21152</v>
      </c>
      <c r="F7838" s="17" t="s">
        <v>43</v>
      </c>
      <c r="H7838" s="309">
        <v>36227</v>
      </c>
      <c r="I7838" s="309">
        <v>43397</v>
      </c>
      <c r="J7838" s="17" t="s">
        <v>3888</v>
      </c>
      <c r="L7838" s="17" t="s">
        <v>21153</v>
      </c>
      <c r="N7838" s="17" t="s">
        <v>80</v>
      </c>
      <c r="O7838" s="17" t="s">
        <v>15</v>
      </c>
      <c r="P7838" s="17">
        <v>45308</v>
      </c>
      <c r="AF7838" s="17">
        <v>8</v>
      </c>
      <c r="AG7838" s="17">
        <v>2</v>
      </c>
      <c r="AI7838" s="17" t="s">
        <v>20851</v>
      </c>
      <c r="AM7838" s="17" t="s">
        <v>81</v>
      </c>
      <c r="AN7838" s="17" t="s">
        <v>21035</v>
      </c>
      <c r="AO7838" s="17">
        <v>3</v>
      </c>
      <c r="AP7838" s="17">
        <v>80</v>
      </c>
      <c r="AQ7838" s="17">
        <v>5</v>
      </c>
      <c r="AR7838" s="17" t="s">
        <v>20671</v>
      </c>
      <c r="AS7838" s="17" t="s">
        <v>21036</v>
      </c>
      <c r="DN7838" s="17">
        <f>COUNTIF(AU7838:DM7838, "X")</f>
        <v>0</v>
      </c>
    </row>
    <row r="7839" spans="1:118" s="17" customFormat="1">
      <c r="A7839" s="17" t="s">
        <v>23858</v>
      </c>
      <c r="B7839" s="17">
        <v>55</v>
      </c>
      <c r="C7839" s="17">
        <v>184782</v>
      </c>
      <c r="D7839" s="17" t="s">
        <v>14976</v>
      </c>
      <c r="E7839" s="17" t="s">
        <v>155</v>
      </c>
      <c r="F7839" s="17" t="s">
        <v>56</v>
      </c>
      <c r="H7839" s="309">
        <v>32639</v>
      </c>
      <c r="I7839" s="309">
        <v>43397</v>
      </c>
      <c r="J7839" s="17" t="s">
        <v>3888</v>
      </c>
      <c r="L7839" s="17" t="s">
        <v>23859</v>
      </c>
      <c r="N7839" s="17" t="s">
        <v>126</v>
      </c>
      <c r="O7839" s="17" t="s">
        <v>15</v>
      </c>
      <c r="P7839" s="17">
        <v>45383</v>
      </c>
      <c r="AF7839" s="17">
        <v>8</v>
      </c>
      <c r="AG7839" s="17">
        <v>2</v>
      </c>
      <c r="AI7839" s="17" t="s">
        <v>20542</v>
      </c>
      <c r="AM7839" s="17" t="s">
        <v>127</v>
      </c>
      <c r="AN7839" s="17" t="s">
        <v>23839</v>
      </c>
      <c r="AO7839" s="17">
        <v>3</v>
      </c>
      <c r="AP7839" s="17">
        <v>80</v>
      </c>
      <c r="AQ7839" s="17">
        <v>5</v>
      </c>
      <c r="AR7839" s="17" t="s">
        <v>22585</v>
      </c>
      <c r="AS7839" s="17" t="s">
        <v>23503</v>
      </c>
      <c r="DF7839" s="17" t="s">
        <v>3901</v>
      </c>
      <c r="DN7839" s="17">
        <f>COUNTIF(AU7839:DM7839, "X")</f>
        <v>1</v>
      </c>
    </row>
    <row r="7840" spans="1:118" s="17" customFormat="1">
      <c r="A7840" s="17" t="s">
        <v>1074</v>
      </c>
      <c r="B7840" s="17">
        <v>55</v>
      </c>
      <c r="C7840" s="17">
        <v>184803</v>
      </c>
      <c r="D7840" s="17" t="s">
        <v>1485</v>
      </c>
      <c r="E7840" s="17" t="s">
        <v>665</v>
      </c>
      <c r="F7840" s="17" t="s">
        <v>596</v>
      </c>
      <c r="H7840" s="309">
        <v>35144</v>
      </c>
      <c r="I7840" s="309">
        <v>43388</v>
      </c>
      <c r="J7840" s="17" t="s">
        <v>3888</v>
      </c>
      <c r="L7840" s="17" t="s">
        <v>1075</v>
      </c>
      <c r="M7840" s="17" t="s">
        <v>898</v>
      </c>
      <c r="N7840" s="17" t="s">
        <v>14</v>
      </c>
      <c r="O7840" s="17" t="s">
        <v>15</v>
      </c>
      <c r="P7840" s="17">
        <v>45371</v>
      </c>
      <c r="AC7840" s="17" t="s">
        <v>14</v>
      </c>
      <c r="AF7840" s="17">
        <v>15</v>
      </c>
      <c r="AG7840" s="17">
        <v>2</v>
      </c>
      <c r="AI7840" s="17" t="s">
        <v>10178</v>
      </c>
      <c r="AM7840" s="17" t="s">
        <v>173</v>
      </c>
      <c r="AN7840" s="17" t="s">
        <v>11705</v>
      </c>
      <c r="AO7840" s="17">
        <v>3</v>
      </c>
      <c r="AP7840" s="17">
        <v>80</v>
      </c>
      <c r="AQ7840" s="17">
        <v>5</v>
      </c>
      <c r="AR7840" s="17" t="s">
        <v>10180</v>
      </c>
      <c r="DF7840" s="17" t="s">
        <v>3901</v>
      </c>
      <c r="DN7840" s="17">
        <f>COUNTIF(AU7840:DM7840, "X")</f>
        <v>1</v>
      </c>
    </row>
    <row r="7841" spans="1:118" s="17" customFormat="1">
      <c r="A7841" s="17" t="s">
        <v>6059</v>
      </c>
      <c r="B7841" s="17">
        <v>55</v>
      </c>
      <c r="C7841" s="17">
        <v>184808</v>
      </c>
      <c r="D7841" s="17" t="s">
        <v>3916</v>
      </c>
      <c r="E7841" s="17" t="s">
        <v>6060</v>
      </c>
      <c r="F7841" s="17" t="s">
        <v>555</v>
      </c>
      <c r="H7841" s="309">
        <v>36805</v>
      </c>
      <c r="I7841" s="309">
        <v>43390</v>
      </c>
      <c r="J7841" s="17" t="s">
        <v>3888</v>
      </c>
      <c r="L7841" s="17" t="s">
        <v>6061</v>
      </c>
      <c r="N7841" s="17" t="s">
        <v>19</v>
      </c>
      <c r="O7841" s="17" t="s">
        <v>15</v>
      </c>
      <c r="P7841" s="17">
        <v>45356</v>
      </c>
      <c r="AC7841" s="17" t="s">
        <v>3890</v>
      </c>
      <c r="AD7841" s="17" t="s">
        <v>3891</v>
      </c>
      <c r="AF7841" s="17">
        <v>8</v>
      </c>
      <c r="AG7841" s="17">
        <v>2</v>
      </c>
      <c r="AM7841" s="17" t="s">
        <v>2604</v>
      </c>
      <c r="AN7841" s="17" t="s">
        <v>5966</v>
      </c>
      <c r="AO7841" s="17">
        <v>3</v>
      </c>
      <c r="AP7841" s="17">
        <v>80</v>
      </c>
      <c r="AQ7841" s="17">
        <v>5</v>
      </c>
      <c r="AT7841" s="17" t="s">
        <v>5516</v>
      </c>
      <c r="DN7841" s="17">
        <f>COUNTIF(AU7841:DM7841, "X")</f>
        <v>0</v>
      </c>
    </row>
    <row r="7842" spans="1:118" s="17" customFormat="1">
      <c r="A7842" s="17" t="s">
        <v>12471</v>
      </c>
      <c r="B7842" s="17">
        <v>55</v>
      </c>
      <c r="C7842" s="17">
        <v>184809</v>
      </c>
      <c r="D7842" s="17" t="s">
        <v>12472</v>
      </c>
      <c r="E7842" s="17" t="s">
        <v>447</v>
      </c>
      <c r="F7842" s="17" t="s">
        <v>12473</v>
      </c>
      <c r="H7842" s="309">
        <v>30304</v>
      </c>
      <c r="I7842" s="309">
        <v>43391</v>
      </c>
      <c r="J7842" s="17" t="s">
        <v>3888</v>
      </c>
      <c r="L7842" s="17" t="s">
        <v>12474</v>
      </c>
      <c r="N7842" s="17" t="s">
        <v>31</v>
      </c>
      <c r="O7842" s="17" t="s">
        <v>15</v>
      </c>
      <c r="P7842" s="17">
        <v>45373</v>
      </c>
      <c r="AC7842" s="17" t="s">
        <v>9895</v>
      </c>
      <c r="AD7842" s="17" t="s">
        <v>9896</v>
      </c>
      <c r="AF7842" s="17">
        <v>8</v>
      </c>
      <c r="AG7842" s="17">
        <v>2</v>
      </c>
      <c r="AM7842" s="17" t="s">
        <v>222</v>
      </c>
      <c r="AN7842" s="17" t="s">
        <v>12432</v>
      </c>
      <c r="AO7842" s="17">
        <v>3</v>
      </c>
      <c r="AP7842" s="17">
        <v>80</v>
      </c>
      <c r="AQ7842" s="17">
        <v>5</v>
      </c>
      <c r="AR7842" s="17" t="s">
        <v>9898</v>
      </c>
      <c r="AT7842" s="17" t="s">
        <v>11929</v>
      </c>
      <c r="DN7842" s="17">
        <f>COUNTIF(AU7842:DM7842, "X")</f>
        <v>0</v>
      </c>
    </row>
    <row r="7843" spans="1:118" s="17" customFormat="1">
      <c r="A7843" s="17" t="s">
        <v>9300</v>
      </c>
      <c r="B7843" s="17">
        <v>55</v>
      </c>
      <c r="C7843" s="17">
        <v>184810</v>
      </c>
      <c r="D7843" s="17" t="s">
        <v>4364</v>
      </c>
      <c r="E7843" s="17" t="s">
        <v>9301</v>
      </c>
      <c r="F7843" s="17" t="s">
        <v>40</v>
      </c>
      <c r="H7843" s="309">
        <v>35698</v>
      </c>
      <c r="I7843" s="309">
        <v>43438</v>
      </c>
      <c r="J7843" s="17" t="s">
        <v>3888</v>
      </c>
      <c r="L7843" s="17" t="s">
        <v>9085</v>
      </c>
      <c r="M7843" s="17" t="s">
        <v>9302</v>
      </c>
      <c r="N7843" s="17" t="s">
        <v>19</v>
      </c>
      <c r="O7843" s="17" t="s">
        <v>15</v>
      </c>
      <c r="P7843" s="17">
        <v>45356</v>
      </c>
      <c r="AC7843" s="17" t="s">
        <v>3890</v>
      </c>
      <c r="AD7843" s="17" t="s">
        <v>3891</v>
      </c>
      <c r="AF7843" s="17">
        <v>8</v>
      </c>
      <c r="AG7843" s="17">
        <v>2</v>
      </c>
      <c r="AM7843" s="17" t="s">
        <v>29</v>
      </c>
      <c r="AN7843" s="17" t="s">
        <v>9081</v>
      </c>
      <c r="AO7843" s="17">
        <v>3</v>
      </c>
      <c r="AP7843" s="17">
        <v>80</v>
      </c>
      <c r="AQ7843" s="17">
        <v>5</v>
      </c>
      <c r="AT7843" s="17" t="s">
        <v>9082</v>
      </c>
      <c r="DN7843" s="17">
        <f>COUNTIF(AU7843:DM7843, "X")</f>
        <v>0</v>
      </c>
    </row>
    <row r="7844" spans="1:118" s="17" customFormat="1">
      <c r="A7844" s="17" t="s">
        <v>4669</v>
      </c>
      <c r="B7844" s="17">
        <v>55</v>
      </c>
      <c r="C7844" s="17">
        <v>184813</v>
      </c>
      <c r="D7844" s="17" t="s">
        <v>4670</v>
      </c>
      <c r="E7844" s="17" t="s">
        <v>4671</v>
      </c>
      <c r="F7844" s="17" t="s">
        <v>21</v>
      </c>
      <c r="H7844" s="309">
        <v>20223</v>
      </c>
      <c r="I7844" s="309">
        <v>43390</v>
      </c>
      <c r="J7844" s="17" t="s">
        <v>3888</v>
      </c>
      <c r="L7844" s="17" t="s">
        <v>4672</v>
      </c>
      <c r="N7844" s="17" t="s">
        <v>19</v>
      </c>
      <c r="O7844" s="17" t="s">
        <v>15</v>
      </c>
      <c r="P7844" s="17">
        <v>45356</v>
      </c>
      <c r="AC7844" s="17" t="s">
        <v>3890</v>
      </c>
      <c r="AD7844" s="17" t="s">
        <v>3891</v>
      </c>
      <c r="AF7844" s="17">
        <v>15</v>
      </c>
      <c r="AG7844" s="17">
        <v>2</v>
      </c>
      <c r="AM7844" s="17" t="s">
        <v>2602</v>
      </c>
      <c r="AN7844" s="17" t="s">
        <v>4371</v>
      </c>
      <c r="AO7844" s="17">
        <v>3</v>
      </c>
      <c r="AP7844" s="17">
        <v>80</v>
      </c>
      <c r="AQ7844" s="17">
        <v>5</v>
      </c>
      <c r="AT7844" s="17" t="s">
        <v>3893</v>
      </c>
      <c r="DN7844" s="17">
        <f>COUNTIF(AU7844:DM7844, "X")</f>
        <v>0</v>
      </c>
    </row>
    <row r="7845" spans="1:118" s="17" customFormat="1">
      <c r="A7845" s="17" t="s">
        <v>16433</v>
      </c>
      <c r="B7845" s="17">
        <v>55</v>
      </c>
      <c r="C7845" s="17">
        <v>184815</v>
      </c>
      <c r="D7845" s="17" t="s">
        <v>634</v>
      </c>
      <c r="E7845" s="17" t="s">
        <v>16434</v>
      </c>
      <c r="F7845" s="17" t="s">
        <v>16435</v>
      </c>
      <c r="H7845" s="309">
        <v>36538</v>
      </c>
      <c r="I7845" s="309">
        <v>43391</v>
      </c>
      <c r="J7845" s="17" t="s">
        <v>3888</v>
      </c>
      <c r="L7845" s="17" t="s">
        <v>16436</v>
      </c>
      <c r="M7845" s="17" t="s">
        <v>7244</v>
      </c>
      <c r="N7845" s="17" t="s">
        <v>31</v>
      </c>
      <c r="O7845" s="17" t="s">
        <v>15</v>
      </c>
      <c r="P7845" s="17">
        <v>45373</v>
      </c>
      <c r="AC7845" s="17" t="s">
        <v>9895</v>
      </c>
      <c r="AD7845" s="17" t="s">
        <v>9896</v>
      </c>
      <c r="AF7845" s="17">
        <v>8</v>
      </c>
      <c r="AG7845" s="17">
        <v>2</v>
      </c>
      <c r="AM7845" s="17" t="s">
        <v>41</v>
      </c>
      <c r="AN7845" s="17" t="s">
        <v>16339</v>
      </c>
      <c r="AO7845" s="17">
        <v>3</v>
      </c>
      <c r="AP7845" s="17">
        <v>80</v>
      </c>
      <c r="AQ7845" s="17">
        <v>5</v>
      </c>
      <c r="AR7845" s="17" t="s">
        <v>9898</v>
      </c>
      <c r="AT7845" s="17" t="s">
        <v>16072</v>
      </c>
      <c r="DN7845" s="17">
        <f>COUNTIF(AU7845:DM7845, "X")</f>
        <v>0</v>
      </c>
    </row>
    <row r="7846" spans="1:118" s="17" customFormat="1">
      <c r="A7846" s="17" t="s">
        <v>7164</v>
      </c>
      <c r="B7846" s="17">
        <v>55</v>
      </c>
      <c r="C7846" s="17">
        <v>184820</v>
      </c>
      <c r="D7846" s="17" t="s">
        <v>7165</v>
      </c>
      <c r="E7846" s="17" t="s">
        <v>7166</v>
      </c>
      <c r="F7846" s="17" t="s">
        <v>65</v>
      </c>
      <c r="H7846" s="309">
        <v>32839</v>
      </c>
      <c r="I7846" s="309">
        <v>43438</v>
      </c>
      <c r="J7846" s="17" t="s">
        <v>3888</v>
      </c>
      <c r="L7846" s="17" t="s">
        <v>6802</v>
      </c>
      <c r="N7846" s="17" t="s">
        <v>19</v>
      </c>
      <c r="O7846" s="17" t="s">
        <v>15</v>
      </c>
      <c r="P7846" s="17">
        <v>45356</v>
      </c>
      <c r="AC7846" s="17" t="s">
        <v>3890</v>
      </c>
      <c r="AD7846" s="17" t="s">
        <v>3891</v>
      </c>
      <c r="AF7846" s="17">
        <v>15</v>
      </c>
      <c r="AG7846" s="17">
        <v>2</v>
      </c>
      <c r="AM7846" s="17" t="s">
        <v>248</v>
      </c>
      <c r="AN7846" s="17" t="s">
        <v>6588</v>
      </c>
      <c r="AO7846" s="17">
        <v>3</v>
      </c>
      <c r="AP7846" s="17">
        <v>80</v>
      </c>
      <c r="AQ7846" s="17">
        <v>5</v>
      </c>
      <c r="AT7846" s="17" t="s">
        <v>6589</v>
      </c>
      <c r="DN7846" s="17">
        <f>COUNTIF(AU7846:DM7846, "X")</f>
        <v>0</v>
      </c>
    </row>
    <row r="7847" spans="1:118" s="17" customFormat="1">
      <c r="A7847" s="17" t="s">
        <v>9590</v>
      </c>
      <c r="B7847" s="17">
        <v>55</v>
      </c>
      <c r="C7847" s="17">
        <v>184822</v>
      </c>
      <c r="D7847" s="17" t="s">
        <v>6016</v>
      </c>
      <c r="E7847" s="17" t="s">
        <v>7017</v>
      </c>
      <c r="F7847" s="17" t="s">
        <v>18</v>
      </c>
      <c r="H7847" s="309">
        <v>35764</v>
      </c>
      <c r="I7847" s="309">
        <v>43438</v>
      </c>
      <c r="J7847" s="17" t="s">
        <v>3888</v>
      </c>
      <c r="L7847" s="17" t="s">
        <v>9471</v>
      </c>
      <c r="N7847" s="17" t="s">
        <v>19</v>
      </c>
      <c r="O7847" s="17" t="s">
        <v>15</v>
      </c>
      <c r="P7847" s="17">
        <v>45356</v>
      </c>
      <c r="AC7847" s="17" t="s">
        <v>3890</v>
      </c>
      <c r="AD7847" s="17" t="s">
        <v>3891</v>
      </c>
      <c r="AF7847" s="17">
        <v>8</v>
      </c>
      <c r="AG7847" s="17">
        <v>2</v>
      </c>
      <c r="AM7847" s="17" t="s">
        <v>311</v>
      </c>
      <c r="AN7847" s="17" t="s">
        <v>9449</v>
      </c>
      <c r="AO7847" s="17">
        <v>3</v>
      </c>
      <c r="AP7847" s="17">
        <v>80</v>
      </c>
      <c r="AQ7847" s="17">
        <v>5</v>
      </c>
      <c r="AT7847" s="17" t="s">
        <v>9082</v>
      </c>
      <c r="DN7847" s="17">
        <f>COUNTIF(AU7847:DM7847, "X")</f>
        <v>0</v>
      </c>
    </row>
    <row r="7848" spans="1:118" s="17" customFormat="1">
      <c r="A7848" s="523" t="s">
        <v>1393</v>
      </c>
      <c r="B7848" s="17">
        <v>55</v>
      </c>
      <c r="C7848" s="17">
        <v>184823</v>
      </c>
      <c r="D7848" s="17" t="s">
        <v>1394</v>
      </c>
      <c r="E7848" s="17" t="s">
        <v>122</v>
      </c>
      <c r="F7848" s="17" t="s">
        <v>557</v>
      </c>
      <c r="H7848" s="309">
        <v>15462</v>
      </c>
      <c r="I7848" s="309">
        <v>43438</v>
      </c>
      <c r="J7848" s="17" t="s">
        <v>3888</v>
      </c>
      <c r="K7848" s="17" t="s">
        <v>30</v>
      </c>
      <c r="L7848" s="17" t="s">
        <v>1395</v>
      </c>
      <c r="N7848" s="17" t="s">
        <v>14</v>
      </c>
      <c r="O7848" s="17" t="s">
        <v>15</v>
      </c>
      <c r="P7848" s="17">
        <v>45371</v>
      </c>
      <c r="AC7848" s="17" t="s">
        <v>14</v>
      </c>
      <c r="AF7848" s="17">
        <v>15</v>
      </c>
      <c r="AG7848" s="17">
        <v>2</v>
      </c>
      <c r="AI7848" s="17" t="s">
        <v>10178</v>
      </c>
      <c r="AM7848" s="17" t="s">
        <v>68</v>
      </c>
      <c r="AN7848" s="17" t="s">
        <v>11517</v>
      </c>
      <c r="AO7848" s="17">
        <v>3</v>
      </c>
      <c r="AP7848" s="17">
        <v>80</v>
      </c>
      <c r="AQ7848" s="17">
        <v>5</v>
      </c>
      <c r="AR7848" s="17" t="s">
        <v>10180</v>
      </c>
      <c r="DE7848" s="17" t="s">
        <v>30</v>
      </c>
      <c r="DF7848" s="17" t="s">
        <v>3901</v>
      </c>
      <c r="DN7848" s="17">
        <f>COUNTIF(AU7848:DM7848, "X")</f>
        <v>1</v>
      </c>
    </row>
    <row r="7849" spans="1:118" s="17" customFormat="1">
      <c r="A7849" s="17" t="s">
        <v>15017</v>
      </c>
      <c r="B7849" s="17">
        <v>55</v>
      </c>
      <c r="C7849" s="17">
        <v>184826</v>
      </c>
      <c r="D7849" s="17" t="s">
        <v>15018</v>
      </c>
      <c r="E7849" s="17" t="s">
        <v>36</v>
      </c>
      <c r="F7849" s="17" t="s">
        <v>15019</v>
      </c>
      <c r="H7849" s="309">
        <v>28881</v>
      </c>
      <c r="I7849" s="309">
        <v>43393</v>
      </c>
      <c r="J7849" s="17" t="s">
        <v>3888</v>
      </c>
      <c r="L7849" s="17" t="s">
        <v>15020</v>
      </c>
      <c r="M7849" s="17" t="s">
        <v>7079</v>
      </c>
      <c r="N7849" s="17" t="s">
        <v>31</v>
      </c>
      <c r="O7849" s="17" t="s">
        <v>15</v>
      </c>
      <c r="P7849" s="17">
        <v>45373</v>
      </c>
      <c r="AC7849" s="17" t="s">
        <v>9895</v>
      </c>
      <c r="AD7849" s="17" t="s">
        <v>9896</v>
      </c>
      <c r="AF7849" s="17">
        <v>8</v>
      </c>
      <c r="AG7849" s="17">
        <v>2</v>
      </c>
      <c r="AM7849" s="17" t="s">
        <v>335</v>
      </c>
      <c r="AN7849" s="17" t="s">
        <v>14693</v>
      </c>
      <c r="AO7849" s="17">
        <v>3</v>
      </c>
      <c r="AP7849" s="17">
        <v>80</v>
      </c>
      <c r="AQ7849" s="17">
        <v>5</v>
      </c>
      <c r="AR7849" s="17" t="s">
        <v>9898</v>
      </c>
      <c r="AT7849" s="17" t="s">
        <v>14152</v>
      </c>
      <c r="DN7849" s="17">
        <f>COUNTIF(AU7849:DM7849, "X")</f>
        <v>0</v>
      </c>
    </row>
    <row r="7850" spans="1:118" s="17" customFormat="1">
      <c r="A7850" s="17" t="s">
        <v>19380</v>
      </c>
      <c r="B7850" s="17">
        <v>55</v>
      </c>
      <c r="C7850" s="17">
        <v>184846</v>
      </c>
      <c r="D7850" s="17" t="s">
        <v>19381</v>
      </c>
      <c r="E7850" s="17" t="s">
        <v>206</v>
      </c>
      <c r="F7850" s="17" t="s">
        <v>65</v>
      </c>
      <c r="H7850" s="309">
        <v>29359</v>
      </c>
      <c r="I7850" s="309">
        <v>43410</v>
      </c>
      <c r="J7850" s="17" t="s">
        <v>3888</v>
      </c>
      <c r="L7850" s="17" t="s">
        <v>19302</v>
      </c>
      <c r="N7850" s="17" t="s">
        <v>31</v>
      </c>
      <c r="O7850" s="17" t="s">
        <v>15</v>
      </c>
      <c r="P7850" s="17">
        <v>45373</v>
      </c>
      <c r="AF7850" s="17">
        <v>8</v>
      </c>
      <c r="AG7850" s="17">
        <v>2</v>
      </c>
      <c r="AH7850" s="17" t="s">
        <v>11926</v>
      </c>
      <c r="AK7850" s="17" t="s">
        <v>11927</v>
      </c>
      <c r="AM7850" s="17" t="s">
        <v>34</v>
      </c>
      <c r="AN7850" s="17" t="s">
        <v>19238</v>
      </c>
      <c r="AO7850" s="17">
        <v>3</v>
      </c>
      <c r="AP7850" s="17">
        <v>80</v>
      </c>
      <c r="AQ7850" s="17">
        <v>5</v>
      </c>
      <c r="AR7850" s="17" t="s">
        <v>19239</v>
      </c>
      <c r="CF7850" s="17" t="s">
        <v>3901</v>
      </c>
      <c r="CH7850" s="17" t="s">
        <v>3901</v>
      </c>
      <c r="CU7850" s="17" t="s">
        <v>3901</v>
      </c>
      <c r="DA7850" s="17" t="s">
        <v>3901</v>
      </c>
      <c r="DN7850" s="17">
        <f>COUNTIF(AU7850:DM7850, "X")</f>
        <v>4</v>
      </c>
    </row>
    <row r="7851" spans="1:118" s="17" customFormat="1">
      <c r="A7851" s="17" t="s">
        <v>19900</v>
      </c>
      <c r="B7851" s="17">
        <v>55</v>
      </c>
      <c r="C7851" s="17">
        <v>184871</v>
      </c>
      <c r="D7851" s="17" t="s">
        <v>19901</v>
      </c>
      <c r="E7851" s="17" t="s">
        <v>392</v>
      </c>
      <c r="F7851" s="17" t="s">
        <v>43</v>
      </c>
      <c r="H7851" s="309">
        <v>32217</v>
      </c>
      <c r="I7851" s="309">
        <v>43410</v>
      </c>
      <c r="J7851" s="17" t="s">
        <v>3888</v>
      </c>
      <c r="K7851" s="17" t="s">
        <v>30</v>
      </c>
      <c r="L7851" s="17" t="s">
        <v>19848</v>
      </c>
      <c r="N7851" s="17" t="s">
        <v>14</v>
      </c>
      <c r="O7851" s="17" t="s">
        <v>15</v>
      </c>
      <c r="P7851" s="17">
        <v>45371</v>
      </c>
      <c r="AF7851" s="17">
        <v>15</v>
      </c>
      <c r="AG7851" s="17">
        <v>2</v>
      </c>
      <c r="AI7851" s="17" t="s">
        <v>10178</v>
      </c>
      <c r="AM7851" s="17" t="s">
        <v>148</v>
      </c>
      <c r="AN7851" s="17" t="s">
        <v>19836</v>
      </c>
      <c r="AO7851" s="17">
        <v>3</v>
      </c>
      <c r="AP7851" s="17">
        <v>80</v>
      </c>
      <c r="AQ7851" s="17">
        <v>5</v>
      </c>
      <c r="AR7851" s="17" t="s">
        <v>10180</v>
      </c>
      <c r="BS7851" s="17" t="s">
        <v>3901</v>
      </c>
      <c r="CH7851" s="17" t="s">
        <v>3901</v>
      </c>
      <c r="CN7851" s="17" t="s">
        <v>3901</v>
      </c>
      <c r="CQ7851" s="17" t="s">
        <v>3901</v>
      </c>
      <c r="CR7851" s="17" t="s">
        <v>30</v>
      </c>
      <c r="CU7851" s="17" t="s">
        <v>3901</v>
      </c>
      <c r="DA7851" s="17" t="s">
        <v>3901</v>
      </c>
      <c r="DE7851" s="17" t="s">
        <v>30</v>
      </c>
      <c r="DF7851" s="17" t="s">
        <v>3901</v>
      </c>
      <c r="DN7851" s="17">
        <f>COUNTIF(AU7851:DM7851, "X")</f>
        <v>7</v>
      </c>
    </row>
    <row r="7852" spans="1:118" s="17" customFormat="1">
      <c r="A7852" s="17" t="s">
        <v>25830</v>
      </c>
      <c r="B7852" s="17">
        <v>55</v>
      </c>
      <c r="C7852" s="17">
        <v>184911</v>
      </c>
      <c r="D7852" s="17" t="s">
        <v>25831</v>
      </c>
      <c r="E7852" s="17" t="s">
        <v>140</v>
      </c>
      <c r="F7852" s="17" t="s">
        <v>35</v>
      </c>
      <c r="H7852" s="309">
        <v>15171</v>
      </c>
      <c r="I7852" s="309">
        <v>43410</v>
      </c>
      <c r="J7852" s="17" t="s">
        <v>3888</v>
      </c>
      <c r="L7852" s="17" t="s">
        <v>25832</v>
      </c>
      <c r="N7852" s="17" t="s">
        <v>14</v>
      </c>
      <c r="O7852" s="17" t="s">
        <v>15</v>
      </c>
      <c r="P7852" s="17">
        <v>45371</v>
      </c>
      <c r="AC7852" s="17" t="s">
        <v>17772</v>
      </c>
      <c r="AF7852" s="17">
        <v>8</v>
      </c>
      <c r="AG7852" s="17">
        <v>2</v>
      </c>
      <c r="AH7852" s="17" t="s">
        <v>11926</v>
      </c>
      <c r="AK7852" s="17" t="s">
        <v>17298</v>
      </c>
      <c r="AM7852" s="17" t="s">
        <v>39</v>
      </c>
      <c r="AN7852" s="17" t="s">
        <v>25609</v>
      </c>
      <c r="AO7852" s="17">
        <v>3</v>
      </c>
      <c r="AP7852" s="17">
        <v>80</v>
      </c>
      <c r="AQ7852" s="17">
        <v>5</v>
      </c>
      <c r="AT7852" s="17" t="s">
        <v>25610</v>
      </c>
      <c r="CC7852" s="17" t="s">
        <v>3901</v>
      </c>
      <c r="CF7852" s="17" t="s">
        <v>3901</v>
      </c>
      <c r="CG7852" s="17" t="s">
        <v>21</v>
      </c>
      <c r="CH7852" s="17" t="s">
        <v>3901</v>
      </c>
      <c r="CN7852" s="17" t="s">
        <v>3901</v>
      </c>
      <c r="CR7852" s="17" t="s">
        <v>21</v>
      </c>
      <c r="CU7852" s="17" t="s">
        <v>3901</v>
      </c>
      <c r="DA7852" s="17" t="s">
        <v>3901</v>
      </c>
      <c r="DN7852" s="17">
        <f>COUNTIF(AU7852:DM7852, "X")</f>
        <v>6</v>
      </c>
    </row>
    <row r="7853" spans="1:118" s="17" customFormat="1">
      <c r="A7853" s="17" t="s">
        <v>13820</v>
      </c>
      <c r="B7853" s="17">
        <v>55</v>
      </c>
      <c r="C7853" s="17">
        <v>184917</v>
      </c>
      <c r="D7853" s="17" t="s">
        <v>13821</v>
      </c>
      <c r="E7853" s="17" t="s">
        <v>280</v>
      </c>
      <c r="F7853" s="17" t="s">
        <v>82</v>
      </c>
      <c r="H7853" s="309">
        <v>31693</v>
      </c>
      <c r="I7853" s="309">
        <v>43437</v>
      </c>
      <c r="J7853" s="17" t="s">
        <v>3888</v>
      </c>
      <c r="L7853" s="17" t="s">
        <v>13822</v>
      </c>
      <c r="N7853" s="17" t="s">
        <v>31</v>
      </c>
      <c r="O7853" s="17" t="s">
        <v>15</v>
      </c>
      <c r="P7853" s="17">
        <v>45373</v>
      </c>
      <c r="Q7853" s="17">
        <v>3715</v>
      </c>
      <c r="AC7853" s="17" t="s">
        <v>9895</v>
      </c>
      <c r="AD7853" s="17" t="s">
        <v>9896</v>
      </c>
      <c r="AF7853" s="17">
        <v>8</v>
      </c>
      <c r="AG7853" s="17">
        <v>2</v>
      </c>
      <c r="AM7853" s="17" t="s">
        <v>240</v>
      </c>
      <c r="AN7853" s="17" t="s">
        <v>13567</v>
      </c>
      <c r="AO7853" s="17">
        <v>3</v>
      </c>
      <c r="AP7853" s="17">
        <v>80</v>
      </c>
      <c r="AQ7853" s="17">
        <v>5</v>
      </c>
      <c r="AR7853" s="17" t="s">
        <v>9898</v>
      </c>
      <c r="AT7853" s="17" t="s">
        <v>12990</v>
      </c>
      <c r="BD7853" s="17" t="s">
        <v>3901</v>
      </c>
      <c r="DN7853" s="17">
        <f>COUNTIF(AU7853:DM7853, "X")</f>
        <v>1</v>
      </c>
    </row>
    <row r="7854" spans="1:118" s="17" customFormat="1">
      <c r="A7854" s="17" t="s">
        <v>19909</v>
      </c>
      <c r="B7854" s="17">
        <v>55</v>
      </c>
      <c r="C7854" s="17">
        <v>184920</v>
      </c>
      <c r="D7854" s="17" t="s">
        <v>236</v>
      </c>
      <c r="E7854" s="17" t="s">
        <v>150</v>
      </c>
      <c r="F7854" s="17" t="s">
        <v>178</v>
      </c>
      <c r="H7854" s="309">
        <v>35682</v>
      </c>
      <c r="I7854" s="309">
        <v>43438</v>
      </c>
      <c r="J7854" s="17" t="s">
        <v>3888</v>
      </c>
      <c r="L7854" s="17" t="s">
        <v>19910</v>
      </c>
      <c r="N7854" s="17" t="s">
        <v>14</v>
      </c>
      <c r="O7854" s="17" t="s">
        <v>15</v>
      </c>
      <c r="P7854" s="17">
        <v>45371</v>
      </c>
      <c r="Q7854" s="17">
        <v>2342</v>
      </c>
      <c r="AF7854" s="17">
        <v>8</v>
      </c>
      <c r="AG7854" s="17">
        <v>2</v>
      </c>
      <c r="AI7854" s="17" t="s">
        <v>10178</v>
      </c>
      <c r="AM7854" s="17" t="s">
        <v>148</v>
      </c>
      <c r="AN7854" s="17" t="s">
        <v>19836</v>
      </c>
      <c r="AO7854" s="17">
        <v>3</v>
      </c>
      <c r="AP7854" s="17">
        <v>80</v>
      </c>
      <c r="AQ7854" s="17">
        <v>5</v>
      </c>
      <c r="AR7854" s="17" t="s">
        <v>10180</v>
      </c>
      <c r="DN7854" s="17">
        <f>COUNTIF(AU7854:DM7854, "X")</f>
        <v>0</v>
      </c>
    </row>
    <row r="7855" spans="1:118" s="17" customFormat="1">
      <c r="A7855" s="17" t="s">
        <v>6369</v>
      </c>
      <c r="B7855" s="17">
        <v>55</v>
      </c>
      <c r="C7855" s="17">
        <v>144247</v>
      </c>
      <c r="D7855" s="17" t="s">
        <v>885</v>
      </c>
      <c r="E7855" s="17" t="s">
        <v>6370</v>
      </c>
      <c r="F7855" s="17" t="s">
        <v>6371</v>
      </c>
      <c r="G7855" s="17" t="s">
        <v>203</v>
      </c>
      <c r="H7855" s="309">
        <v>33168</v>
      </c>
      <c r="I7855" s="309">
        <v>39469</v>
      </c>
      <c r="J7855" s="17" t="s">
        <v>3888</v>
      </c>
      <c r="L7855" s="17" t="s">
        <v>6372</v>
      </c>
      <c r="N7855" s="17" t="s">
        <v>19</v>
      </c>
      <c r="O7855" s="17" t="s">
        <v>15</v>
      </c>
      <c r="P7855" s="17">
        <v>45356</v>
      </c>
      <c r="AC7855" s="17" t="s">
        <v>3890</v>
      </c>
      <c r="AD7855" s="17" t="s">
        <v>3891</v>
      </c>
      <c r="AF7855" s="17">
        <v>8</v>
      </c>
      <c r="AG7855" s="17">
        <v>2</v>
      </c>
      <c r="AM7855" s="17" t="s">
        <v>232</v>
      </c>
      <c r="AN7855" s="17" t="s">
        <v>6280</v>
      </c>
      <c r="AO7855" s="17">
        <v>3</v>
      </c>
      <c r="AP7855" s="17">
        <v>80</v>
      </c>
      <c r="AQ7855" s="17">
        <v>5</v>
      </c>
      <c r="AT7855" s="17" t="s">
        <v>5516</v>
      </c>
      <c r="BQ7855" s="17" t="s">
        <v>30</v>
      </c>
      <c r="BS7855" s="17" t="s">
        <v>3901</v>
      </c>
      <c r="CH7855" s="17" t="s">
        <v>3901</v>
      </c>
      <c r="CU7855" s="17" t="s">
        <v>3901</v>
      </c>
      <c r="DA7855" s="17" t="s">
        <v>3901</v>
      </c>
      <c r="DN7855" s="17">
        <f>COUNTIF(AU7855:DM7855, "X")</f>
        <v>4</v>
      </c>
    </row>
    <row r="7856" spans="1:118" s="17" customFormat="1">
      <c r="A7856" s="17" t="s">
        <v>24082</v>
      </c>
      <c r="B7856" s="17">
        <v>55</v>
      </c>
      <c r="C7856" s="17">
        <v>184933</v>
      </c>
      <c r="D7856" s="17" t="s">
        <v>24083</v>
      </c>
      <c r="E7856" s="17" t="s">
        <v>24084</v>
      </c>
      <c r="F7856" s="17" t="s">
        <v>510</v>
      </c>
      <c r="H7856" s="309">
        <v>16755</v>
      </c>
      <c r="I7856" s="309">
        <v>43383</v>
      </c>
      <c r="J7856" s="17" t="s">
        <v>3888</v>
      </c>
      <c r="L7856" s="17" t="s">
        <v>24085</v>
      </c>
      <c r="N7856" s="17" t="s">
        <v>126</v>
      </c>
      <c r="O7856" s="17" t="s">
        <v>15</v>
      </c>
      <c r="P7856" s="17">
        <v>45383</v>
      </c>
      <c r="AF7856" s="17">
        <v>8</v>
      </c>
      <c r="AG7856" s="17">
        <v>2</v>
      </c>
      <c r="AI7856" s="17" t="s">
        <v>20542</v>
      </c>
      <c r="AM7856" s="17" t="s">
        <v>127</v>
      </c>
      <c r="AN7856" s="17" t="s">
        <v>23839</v>
      </c>
      <c r="AO7856" s="17">
        <v>3</v>
      </c>
      <c r="AP7856" s="17">
        <v>80</v>
      </c>
      <c r="AQ7856" s="17">
        <v>5</v>
      </c>
      <c r="AR7856" s="17" t="s">
        <v>22585</v>
      </c>
      <c r="AS7856" s="17" t="s">
        <v>23503</v>
      </c>
      <c r="DN7856" s="17">
        <f>COUNTIF(AU7856:DM7856, "X")</f>
        <v>0</v>
      </c>
    </row>
    <row r="7857" spans="1:118" s="17" customFormat="1">
      <c r="A7857" s="17" t="s">
        <v>20009</v>
      </c>
      <c r="B7857" s="17">
        <v>55</v>
      </c>
      <c r="C7857" s="17">
        <v>184934</v>
      </c>
      <c r="D7857" s="17" t="s">
        <v>20010</v>
      </c>
      <c r="E7857" s="17" t="s">
        <v>18021</v>
      </c>
      <c r="F7857" s="17" t="s">
        <v>4456</v>
      </c>
      <c r="H7857" s="309">
        <v>36189</v>
      </c>
      <c r="I7857" s="309">
        <v>43384</v>
      </c>
      <c r="J7857" s="17" t="s">
        <v>3888</v>
      </c>
      <c r="L7857" s="17" t="s">
        <v>20011</v>
      </c>
      <c r="N7857" s="17" t="s">
        <v>14</v>
      </c>
      <c r="O7857" s="17" t="s">
        <v>15</v>
      </c>
      <c r="P7857" s="17">
        <v>45371</v>
      </c>
      <c r="AF7857" s="17">
        <v>15</v>
      </c>
      <c r="AG7857" s="17">
        <v>2</v>
      </c>
      <c r="AI7857" s="17" t="s">
        <v>10178</v>
      </c>
      <c r="AM7857" s="17" t="s">
        <v>180</v>
      </c>
      <c r="AN7857" s="17" t="s">
        <v>20012</v>
      </c>
      <c r="AO7857" s="17">
        <v>3</v>
      </c>
      <c r="AP7857" s="17">
        <v>80</v>
      </c>
      <c r="AQ7857" s="17">
        <v>5</v>
      </c>
      <c r="AR7857" s="17" t="s">
        <v>10180</v>
      </c>
      <c r="DN7857" s="17">
        <f>COUNTIF(AU7857:DM7857, "X")</f>
        <v>0</v>
      </c>
    </row>
    <row r="7858" spans="1:118" s="17" customFormat="1">
      <c r="A7858" s="17" t="s">
        <v>6666</v>
      </c>
      <c r="B7858" s="17">
        <v>55</v>
      </c>
      <c r="C7858" s="17">
        <v>184936</v>
      </c>
      <c r="D7858" s="17" t="s">
        <v>6667</v>
      </c>
      <c r="E7858" s="17" t="s">
        <v>3969</v>
      </c>
      <c r="F7858" s="17" t="s">
        <v>70</v>
      </c>
      <c r="H7858" s="309">
        <v>31558</v>
      </c>
      <c r="I7858" s="309">
        <v>43409</v>
      </c>
      <c r="J7858" s="17" t="s">
        <v>3888</v>
      </c>
      <c r="L7858" s="17" t="s">
        <v>6668</v>
      </c>
      <c r="N7858" s="17" t="s">
        <v>19</v>
      </c>
      <c r="O7858" s="17" t="s">
        <v>15</v>
      </c>
      <c r="P7858" s="17">
        <v>45356</v>
      </c>
      <c r="Q7858" s="17">
        <v>8247</v>
      </c>
      <c r="AC7858" s="17" t="s">
        <v>3890</v>
      </c>
      <c r="AD7858" s="17" t="s">
        <v>3891</v>
      </c>
      <c r="AF7858" s="17">
        <v>15</v>
      </c>
      <c r="AG7858" s="17">
        <v>2</v>
      </c>
      <c r="AM7858" s="17" t="s">
        <v>248</v>
      </c>
      <c r="AN7858" s="17" t="s">
        <v>6588</v>
      </c>
      <c r="AO7858" s="17">
        <v>3</v>
      </c>
      <c r="AP7858" s="17">
        <v>80</v>
      </c>
      <c r="AQ7858" s="17">
        <v>5</v>
      </c>
      <c r="AT7858" s="17" t="s">
        <v>6589</v>
      </c>
      <c r="BS7858" s="17" t="s">
        <v>3901</v>
      </c>
      <c r="CH7858" s="17" t="s">
        <v>3901</v>
      </c>
      <c r="DN7858" s="17">
        <f>COUNTIF(AU7858:DM7858, "X")</f>
        <v>2</v>
      </c>
    </row>
    <row r="7859" spans="1:118" s="17" customFormat="1">
      <c r="A7859" s="17" t="s">
        <v>17212</v>
      </c>
      <c r="B7859" s="17">
        <v>55</v>
      </c>
      <c r="C7859" s="17">
        <v>184937</v>
      </c>
      <c r="D7859" s="17" t="s">
        <v>5041</v>
      </c>
      <c r="E7859" s="17" t="s">
        <v>17213</v>
      </c>
      <c r="F7859" s="17" t="s">
        <v>261</v>
      </c>
      <c r="H7859" s="309">
        <v>35782</v>
      </c>
      <c r="I7859" s="309">
        <v>43411</v>
      </c>
      <c r="J7859" s="17" t="s">
        <v>3888</v>
      </c>
      <c r="L7859" s="17" t="s">
        <v>17214</v>
      </c>
      <c r="N7859" s="17" t="s">
        <v>14</v>
      </c>
      <c r="O7859" s="17" t="s">
        <v>15</v>
      </c>
      <c r="P7859" s="17">
        <v>45371</v>
      </c>
      <c r="AC7859" s="17" t="s">
        <v>14</v>
      </c>
      <c r="AF7859" s="17">
        <v>8</v>
      </c>
      <c r="AG7859" s="17">
        <v>2</v>
      </c>
      <c r="AI7859" s="17" t="s">
        <v>10178</v>
      </c>
      <c r="AM7859" s="17" t="s">
        <v>213</v>
      </c>
      <c r="AN7859" s="17" t="s">
        <v>17092</v>
      </c>
      <c r="AO7859" s="17">
        <v>3</v>
      </c>
      <c r="AP7859" s="17">
        <v>80</v>
      </c>
      <c r="AQ7859" s="17">
        <v>5</v>
      </c>
      <c r="AR7859" s="17" t="s">
        <v>10180</v>
      </c>
      <c r="DN7859" s="17">
        <f>COUNTIF(AU7859:DM7859, "X")</f>
        <v>0</v>
      </c>
    </row>
    <row r="7860" spans="1:118" s="17" customFormat="1">
      <c r="A7860" s="17" t="s">
        <v>25065</v>
      </c>
      <c r="B7860" s="17">
        <v>55</v>
      </c>
      <c r="C7860" s="17">
        <v>159930</v>
      </c>
      <c r="D7860" s="17" t="s">
        <v>6308</v>
      </c>
      <c r="E7860" s="17" t="s">
        <v>668</v>
      </c>
      <c r="F7860" s="17" t="s">
        <v>48</v>
      </c>
      <c r="H7860" s="309">
        <v>29078</v>
      </c>
      <c r="I7860" s="309">
        <v>43399</v>
      </c>
      <c r="J7860" s="17" t="s">
        <v>3888</v>
      </c>
      <c r="L7860" s="17" t="s">
        <v>15566</v>
      </c>
      <c r="N7860" s="17" t="s">
        <v>31</v>
      </c>
      <c r="O7860" s="17" t="s">
        <v>15</v>
      </c>
      <c r="P7860" s="17">
        <v>45373</v>
      </c>
      <c r="Q7860" s="17">
        <v>3048</v>
      </c>
      <c r="AC7860" s="17" t="s">
        <v>9895</v>
      </c>
      <c r="AD7860" s="17" t="s">
        <v>9896</v>
      </c>
      <c r="AF7860" s="17">
        <v>8</v>
      </c>
      <c r="AG7860" s="17">
        <v>2</v>
      </c>
      <c r="AM7860" s="17" t="s">
        <v>268</v>
      </c>
      <c r="AN7860" s="17" t="s">
        <v>24751</v>
      </c>
      <c r="AO7860" s="17">
        <v>3</v>
      </c>
      <c r="AP7860" s="17">
        <v>80</v>
      </c>
      <c r="AQ7860" s="17">
        <v>5</v>
      </c>
      <c r="AR7860" s="17" t="s">
        <v>9898</v>
      </c>
      <c r="AT7860" s="17" t="s">
        <v>14152</v>
      </c>
      <c r="CQ7860" s="17" t="s">
        <v>3901</v>
      </c>
      <c r="DN7860" s="17">
        <f>COUNTIF(AU7860:DM7860, "X")</f>
        <v>1</v>
      </c>
    </row>
    <row r="7861" spans="1:118" s="17" customFormat="1">
      <c r="A7861" s="17" t="s">
        <v>7553</v>
      </c>
      <c r="B7861" s="17">
        <v>55</v>
      </c>
      <c r="C7861" s="17">
        <v>184938</v>
      </c>
      <c r="D7861" s="17" t="s">
        <v>7554</v>
      </c>
      <c r="E7861" s="17" t="s">
        <v>501</v>
      </c>
      <c r="F7861" s="17" t="s">
        <v>65</v>
      </c>
      <c r="H7861" s="309">
        <v>31790</v>
      </c>
      <c r="I7861" s="309">
        <v>43381</v>
      </c>
      <c r="J7861" s="17" t="s">
        <v>3888</v>
      </c>
      <c r="L7861" s="17" t="s">
        <v>7327</v>
      </c>
      <c r="N7861" s="17" t="s">
        <v>19</v>
      </c>
      <c r="O7861" s="17" t="s">
        <v>15</v>
      </c>
      <c r="P7861" s="17">
        <v>45356</v>
      </c>
      <c r="AC7861" s="17" t="s">
        <v>3890</v>
      </c>
      <c r="AD7861" s="17" t="s">
        <v>3891</v>
      </c>
      <c r="AF7861" s="17">
        <v>15</v>
      </c>
      <c r="AG7861" s="17">
        <v>2</v>
      </c>
      <c r="AM7861" s="17" t="s">
        <v>2605</v>
      </c>
      <c r="AN7861" s="17" t="s">
        <v>7253</v>
      </c>
      <c r="AO7861" s="17">
        <v>3</v>
      </c>
      <c r="AP7861" s="17">
        <v>80</v>
      </c>
      <c r="AQ7861" s="17">
        <v>5</v>
      </c>
      <c r="AT7861" s="17" t="s">
        <v>6589</v>
      </c>
      <c r="DN7861" s="17">
        <f>COUNTIF(AU7861:DM7861, "X")</f>
        <v>0</v>
      </c>
    </row>
    <row r="7862" spans="1:118" s="17" customFormat="1">
      <c r="A7862" s="17" t="s">
        <v>26032</v>
      </c>
      <c r="B7862" s="17">
        <v>55</v>
      </c>
      <c r="C7862" s="17">
        <v>130431</v>
      </c>
      <c r="D7862" s="17" t="s">
        <v>9</v>
      </c>
      <c r="E7862" s="17" t="s">
        <v>301</v>
      </c>
      <c r="F7862" s="17" t="s">
        <v>22</v>
      </c>
      <c r="H7862" s="309">
        <v>31371</v>
      </c>
      <c r="I7862" s="309">
        <v>43395</v>
      </c>
      <c r="J7862" s="17" t="s">
        <v>3888</v>
      </c>
      <c r="L7862" s="17" t="s">
        <v>26033</v>
      </c>
      <c r="N7862" s="17" t="s">
        <v>19</v>
      </c>
      <c r="O7862" s="17" t="s">
        <v>15</v>
      </c>
      <c r="P7862" s="17">
        <v>45356</v>
      </c>
      <c r="AD7862" s="17" t="s">
        <v>3891</v>
      </c>
      <c r="AF7862" s="17">
        <v>15</v>
      </c>
      <c r="AG7862" s="17">
        <v>2</v>
      </c>
      <c r="AM7862" s="17" t="s">
        <v>20</v>
      </c>
      <c r="AN7862" s="17" t="s">
        <v>26023</v>
      </c>
      <c r="AO7862" s="17">
        <v>3</v>
      </c>
      <c r="AP7862" s="17">
        <v>80</v>
      </c>
      <c r="AQ7862" s="17">
        <v>5</v>
      </c>
      <c r="AR7862" s="17" t="s">
        <v>22150</v>
      </c>
      <c r="BQ7862" s="17" t="s">
        <v>30</v>
      </c>
      <c r="DN7862" s="17">
        <f>COUNTIF(AU7862:DM7862, "X")</f>
        <v>0</v>
      </c>
    </row>
    <row r="7863" spans="1:118" s="17" customFormat="1">
      <c r="A7863" s="17" t="s">
        <v>15640</v>
      </c>
      <c r="B7863" s="17">
        <v>55</v>
      </c>
      <c r="C7863" s="17">
        <v>158527</v>
      </c>
      <c r="D7863" s="17" t="s">
        <v>348</v>
      </c>
      <c r="E7863" s="17" t="s">
        <v>11086</v>
      </c>
      <c r="F7863" s="17" t="s">
        <v>441</v>
      </c>
      <c r="H7863" s="309">
        <v>23715</v>
      </c>
      <c r="I7863" s="309">
        <v>43392</v>
      </c>
      <c r="J7863" s="17" t="s">
        <v>3888</v>
      </c>
      <c r="L7863" s="17" t="s">
        <v>15514</v>
      </c>
      <c r="M7863" s="17" t="s">
        <v>15641</v>
      </c>
      <c r="N7863" s="17" t="s">
        <v>31</v>
      </c>
      <c r="O7863" s="17" t="s">
        <v>15</v>
      </c>
      <c r="P7863" s="17">
        <v>45373</v>
      </c>
      <c r="AC7863" s="17" t="s">
        <v>9895</v>
      </c>
      <c r="AD7863" s="17" t="s">
        <v>9896</v>
      </c>
      <c r="AF7863" s="17">
        <v>15</v>
      </c>
      <c r="AG7863" s="17">
        <v>2</v>
      </c>
      <c r="AM7863" s="17" t="s">
        <v>121</v>
      </c>
      <c r="AN7863" s="17" t="s">
        <v>15516</v>
      </c>
      <c r="AO7863" s="17">
        <v>3</v>
      </c>
      <c r="AP7863" s="17">
        <v>80</v>
      </c>
      <c r="AQ7863" s="17">
        <v>5</v>
      </c>
      <c r="AR7863" s="17" t="s">
        <v>9898</v>
      </c>
      <c r="AT7863" s="17" t="s">
        <v>15057</v>
      </c>
      <c r="DN7863" s="17">
        <f>COUNTIF(AU7863:DM7863, "X")</f>
        <v>0</v>
      </c>
    </row>
    <row r="7864" spans="1:118" s="17" customFormat="1">
      <c r="A7864" s="17" t="s">
        <v>14327</v>
      </c>
      <c r="B7864" s="17">
        <v>55</v>
      </c>
      <c r="C7864" s="17">
        <v>184939</v>
      </c>
      <c r="D7864" s="17" t="s">
        <v>106</v>
      </c>
      <c r="E7864" s="17" t="s">
        <v>467</v>
      </c>
      <c r="F7864" s="17" t="s">
        <v>570</v>
      </c>
      <c r="H7864" s="309">
        <v>34096</v>
      </c>
      <c r="I7864" s="309">
        <v>43388</v>
      </c>
      <c r="J7864" s="17" t="s">
        <v>3888</v>
      </c>
      <c r="L7864" s="17" t="s">
        <v>504</v>
      </c>
      <c r="M7864" s="17" t="s">
        <v>6301</v>
      </c>
      <c r="N7864" s="17" t="s">
        <v>31</v>
      </c>
      <c r="O7864" s="17" t="s">
        <v>15</v>
      </c>
      <c r="P7864" s="17">
        <v>45373</v>
      </c>
      <c r="AC7864" s="17" t="s">
        <v>9895</v>
      </c>
      <c r="AD7864" s="17" t="s">
        <v>9896</v>
      </c>
      <c r="AF7864" s="17">
        <v>15</v>
      </c>
      <c r="AG7864" s="17">
        <v>2</v>
      </c>
      <c r="AM7864" s="17" t="s">
        <v>157</v>
      </c>
      <c r="AN7864" s="17" t="s">
        <v>14151</v>
      </c>
      <c r="AO7864" s="17">
        <v>3</v>
      </c>
      <c r="AP7864" s="17">
        <v>80</v>
      </c>
      <c r="AQ7864" s="17">
        <v>5</v>
      </c>
      <c r="AR7864" s="17" t="s">
        <v>9898</v>
      </c>
      <c r="AT7864" s="17" t="s">
        <v>14152</v>
      </c>
      <c r="CH7864" s="17" t="s">
        <v>3901</v>
      </c>
      <c r="CU7864" s="17" t="s">
        <v>3901</v>
      </c>
      <c r="DN7864" s="17">
        <f>COUNTIF(AU7864:DM7864, "X")</f>
        <v>2</v>
      </c>
    </row>
    <row r="7865" spans="1:118" s="17" customFormat="1">
      <c r="A7865" s="17" t="s">
        <v>24763</v>
      </c>
      <c r="B7865" s="17">
        <v>55</v>
      </c>
      <c r="C7865" s="17">
        <v>157398</v>
      </c>
      <c r="D7865" s="17" t="s">
        <v>546</v>
      </c>
      <c r="E7865" s="17" t="s">
        <v>24764</v>
      </c>
      <c r="F7865" s="17" t="s">
        <v>354</v>
      </c>
      <c r="H7865" s="309">
        <v>33313</v>
      </c>
      <c r="I7865" s="309">
        <v>43435</v>
      </c>
      <c r="J7865" s="17" t="s">
        <v>3888</v>
      </c>
      <c r="L7865" s="17" t="s">
        <v>24753</v>
      </c>
      <c r="N7865" s="17" t="s">
        <v>31</v>
      </c>
      <c r="O7865" s="17" t="s">
        <v>15</v>
      </c>
      <c r="P7865" s="17">
        <v>45373</v>
      </c>
      <c r="AC7865" s="17" t="s">
        <v>9895</v>
      </c>
      <c r="AD7865" s="17" t="s">
        <v>9896</v>
      </c>
      <c r="AF7865" s="17">
        <v>8</v>
      </c>
      <c r="AG7865" s="17">
        <v>2</v>
      </c>
      <c r="AM7865" s="17" t="s">
        <v>268</v>
      </c>
      <c r="AN7865" s="17" t="s">
        <v>24751</v>
      </c>
      <c r="AO7865" s="17">
        <v>3</v>
      </c>
      <c r="AP7865" s="17">
        <v>80</v>
      </c>
      <c r="AQ7865" s="17">
        <v>5</v>
      </c>
      <c r="AR7865" s="17" t="s">
        <v>9898</v>
      </c>
      <c r="AT7865" s="17" t="s">
        <v>14152</v>
      </c>
      <c r="DN7865" s="17">
        <f>COUNTIF(AU7865:DM7865, "X")</f>
        <v>0</v>
      </c>
    </row>
    <row r="7866" spans="1:118" s="17" customFormat="1">
      <c r="A7866" s="17" t="s">
        <v>13784</v>
      </c>
      <c r="B7866" s="17">
        <v>55</v>
      </c>
      <c r="C7866" s="17">
        <v>184955</v>
      </c>
      <c r="D7866" s="17" t="s">
        <v>215</v>
      </c>
      <c r="E7866" s="17" t="s">
        <v>726</v>
      </c>
      <c r="F7866" s="17" t="s">
        <v>13785</v>
      </c>
      <c r="H7866" s="309">
        <v>36595</v>
      </c>
      <c r="I7866" s="309">
        <v>43391</v>
      </c>
      <c r="J7866" s="17" t="s">
        <v>3888</v>
      </c>
      <c r="L7866" s="17" t="s">
        <v>13786</v>
      </c>
      <c r="N7866" s="17" t="s">
        <v>31</v>
      </c>
      <c r="O7866" s="17" t="s">
        <v>15</v>
      </c>
      <c r="P7866" s="17">
        <v>45373</v>
      </c>
      <c r="AC7866" s="17" t="s">
        <v>9895</v>
      </c>
      <c r="AD7866" s="17" t="s">
        <v>9896</v>
      </c>
      <c r="AF7866" s="17">
        <v>8</v>
      </c>
      <c r="AG7866" s="17">
        <v>2</v>
      </c>
      <c r="AM7866" s="17" t="s">
        <v>240</v>
      </c>
      <c r="AN7866" s="17" t="s">
        <v>13567</v>
      </c>
      <c r="AO7866" s="17">
        <v>3</v>
      </c>
      <c r="AP7866" s="17">
        <v>80</v>
      </c>
      <c r="AQ7866" s="17">
        <v>5</v>
      </c>
      <c r="AR7866" s="17" t="s">
        <v>9898</v>
      </c>
      <c r="AT7866" s="17" t="s">
        <v>12990</v>
      </c>
      <c r="DN7866" s="17">
        <f>COUNTIF(AU7866:DM7866, "X")</f>
        <v>0</v>
      </c>
    </row>
    <row r="7867" spans="1:118" s="17" customFormat="1">
      <c r="A7867" s="17" t="s">
        <v>22995</v>
      </c>
      <c r="B7867" s="17">
        <v>55</v>
      </c>
      <c r="C7867" s="17">
        <v>184958</v>
      </c>
      <c r="D7867" s="17" t="s">
        <v>22996</v>
      </c>
      <c r="E7867" s="17" t="s">
        <v>4334</v>
      </c>
      <c r="F7867" s="17" t="s">
        <v>70</v>
      </c>
      <c r="H7867" s="309">
        <v>32815</v>
      </c>
      <c r="I7867" s="309">
        <v>43441</v>
      </c>
      <c r="J7867" s="17" t="s">
        <v>3888</v>
      </c>
      <c r="L7867" s="17" t="s">
        <v>22997</v>
      </c>
      <c r="N7867" s="17" t="s">
        <v>205</v>
      </c>
      <c r="O7867" s="17" t="s">
        <v>15</v>
      </c>
      <c r="P7867" s="17">
        <v>45337</v>
      </c>
      <c r="AF7867" s="17">
        <v>8</v>
      </c>
      <c r="AG7867" s="17">
        <v>2</v>
      </c>
      <c r="AI7867" s="17" t="s">
        <v>20542</v>
      </c>
      <c r="AM7867" s="17" t="s">
        <v>253</v>
      </c>
      <c r="AN7867" s="17" t="s">
        <v>22821</v>
      </c>
      <c r="AO7867" s="17">
        <v>3</v>
      </c>
      <c r="AP7867" s="17">
        <v>80</v>
      </c>
      <c r="AQ7867" s="17">
        <v>5</v>
      </c>
      <c r="AR7867" s="17" t="s">
        <v>22585</v>
      </c>
      <c r="AS7867" s="17" t="s">
        <v>22824</v>
      </c>
      <c r="DN7867" s="17">
        <f>COUNTIF(AU7867:DM7867, "X")</f>
        <v>0</v>
      </c>
    </row>
    <row r="7868" spans="1:118" s="17" customFormat="1">
      <c r="A7868" s="17" t="s">
        <v>17974</v>
      </c>
      <c r="B7868" s="17">
        <v>55</v>
      </c>
      <c r="C7868" s="17">
        <v>184963</v>
      </c>
      <c r="D7868" s="17" t="s">
        <v>7777</v>
      </c>
      <c r="E7868" s="17" t="s">
        <v>147</v>
      </c>
      <c r="F7868" s="17" t="s">
        <v>371</v>
      </c>
      <c r="H7868" s="309">
        <v>34043</v>
      </c>
      <c r="I7868" s="309">
        <v>43443</v>
      </c>
      <c r="J7868" s="17" t="s">
        <v>3888</v>
      </c>
      <c r="L7868" s="17" t="s">
        <v>17940</v>
      </c>
      <c r="N7868" s="17" t="s">
        <v>50</v>
      </c>
      <c r="O7868" s="17" t="s">
        <v>15</v>
      </c>
      <c r="P7868" s="17">
        <v>45344</v>
      </c>
      <c r="AF7868" s="17">
        <v>8</v>
      </c>
      <c r="AG7868" s="17">
        <v>2</v>
      </c>
      <c r="AH7868" s="17" t="s">
        <v>11926</v>
      </c>
      <c r="AK7868" s="17" t="s">
        <v>17298</v>
      </c>
      <c r="AM7868" s="17" t="s">
        <v>51</v>
      </c>
      <c r="AN7868" s="17" t="s">
        <v>17933</v>
      </c>
      <c r="AO7868" s="17">
        <v>3</v>
      </c>
      <c r="AP7868" s="17">
        <v>80</v>
      </c>
      <c r="AQ7868" s="17">
        <v>5</v>
      </c>
      <c r="AR7868" s="17" t="s">
        <v>17300</v>
      </c>
      <c r="CH7868" s="17" t="s">
        <v>3901</v>
      </c>
      <c r="CN7868" s="17" t="s">
        <v>3901</v>
      </c>
      <c r="DN7868" s="17">
        <f>COUNTIF(AU7868:DM7868, "X")</f>
        <v>2</v>
      </c>
    </row>
    <row r="7869" spans="1:118" s="17" customFormat="1">
      <c r="A7869" s="17" t="s">
        <v>7548</v>
      </c>
      <c r="B7869" s="17">
        <v>55</v>
      </c>
      <c r="C7869" s="17">
        <v>184972</v>
      </c>
      <c r="D7869" s="17" t="s">
        <v>5722</v>
      </c>
      <c r="E7869" s="17" t="s">
        <v>426</v>
      </c>
      <c r="F7869" s="17" t="s">
        <v>129</v>
      </c>
      <c r="H7869" s="309">
        <v>31707</v>
      </c>
      <c r="I7869" s="309">
        <v>43440</v>
      </c>
      <c r="J7869" s="17" t="s">
        <v>3888</v>
      </c>
      <c r="L7869" s="17" t="s">
        <v>7549</v>
      </c>
      <c r="N7869" s="17" t="s">
        <v>19</v>
      </c>
      <c r="O7869" s="17" t="s">
        <v>15</v>
      </c>
      <c r="P7869" s="17">
        <v>45356</v>
      </c>
      <c r="AC7869" s="17" t="s">
        <v>3890</v>
      </c>
      <c r="AD7869" s="17" t="s">
        <v>3891</v>
      </c>
      <c r="AF7869" s="17">
        <v>15</v>
      </c>
      <c r="AG7869" s="17">
        <v>2</v>
      </c>
      <c r="AM7869" s="17" t="s">
        <v>2605</v>
      </c>
      <c r="AN7869" s="17" t="s">
        <v>7253</v>
      </c>
      <c r="AO7869" s="17">
        <v>3</v>
      </c>
      <c r="AP7869" s="17">
        <v>80</v>
      </c>
      <c r="AQ7869" s="17">
        <v>5</v>
      </c>
      <c r="AT7869" s="17" t="s">
        <v>6589</v>
      </c>
      <c r="DN7869" s="17">
        <f>COUNTIF(AU7869:DM7869, "X")</f>
        <v>0</v>
      </c>
    </row>
    <row r="7870" spans="1:118" s="17" customFormat="1">
      <c r="A7870" s="17" t="s">
        <v>11104</v>
      </c>
      <c r="B7870" s="17">
        <v>55</v>
      </c>
      <c r="C7870" s="17">
        <v>184976</v>
      </c>
      <c r="D7870" s="17" t="s">
        <v>11105</v>
      </c>
      <c r="E7870" s="17" t="s">
        <v>499</v>
      </c>
      <c r="F7870" s="17" t="s">
        <v>28</v>
      </c>
      <c r="H7870" s="309">
        <v>31701</v>
      </c>
      <c r="I7870" s="309">
        <v>43441</v>
      </c>
      <c r="J7870" s="17" t="s">
        <v>3888</v>
      </c>
      <c r="L7870" s="17" t="s">
        <v>11106</v>
      </c>
      <c r="N7870" s="17" t="s">
        <v>14</v>
      </c>
      <c r="O7870" s="17" t="s">
        <v>15</v>
      </c>
      <c r="P7870" s="17">
        <v>45371</v>
      </c>
      <c r="AC7870" s="17" t="s">
        <v>14</v>
      </c>
      <c r="AF7870" s="17">
        <v>8</v>
      </c>
      <c r="AG7870" s="17">
        <v>2</v>
      </c>
      <c r="AI7870" s="17" t="s">
        <v>10178</v>
      </c>
      <c r="AM7870" s="17" t="s">
        <v>16</v>
      </c>
      <c r="AN7870" s="17" t="s">
        <v>10763</v>
      </c>
      <c r="AO7870" s="17">
        <v>3</v>
      </c>
      <c r="AP7870" s="17">
        <v>80</v>
      </c>
      <c r="AQ7870" s="17">
        <v>5</v>
      </c>
      <c r="AR7870" s="17" t="s">
        <v>10180</v>
      </c>
      <c r="BD7870" s="17" t="s">
        <v>3901</v>
      </c>
      <c r="BH7870" s="17" t="s">
        <v>3901</v>
      </c>
      <c r="BK7870" s="17" t="s">
        <v>3901</v>
      </c>
      <c r="BS7870" s="17" t="s">
        <v>3901</v>
      </c>
      <c r="DN7870" s="17">
        <f>COUNTIF(AU7870:DM7870, "X")</f>
        <v>4</v>
      </c>
    </row>
    <row r="7871" spans="1:118" s="17" customFormat="1">
      <c r="A7871" s="17" t="s">
        <v>26766</v>
      </c>
      <c r="B7871" s="17">
        <v>55</v>
      </c>
      <c r="C7871" s="17">
        <v>184980</v>
      </c>
      <c r="D7871" s="17" t="s">
        <v>26747</v>
      </c>
      <c r="E7871" s="17" t="s">
        <v>11702</v>
      </c>
      <c r="F7871" s="17" t="s">
        <v>26767</v>
      </c>
      <c r="H7871" s="309">
        <v>34001</v>
      </c>
      <c r="I7871" s="309">
        <v>43403</v>
      </c>
      <c r="J7871" s="17" t="s">
        <v>3888</v>
      </c>
      <c r="L7871" s="17" t="s">
        <v>26748</v>
      </c>
      <c r="M7871" s="17" t="s">
        <v>715</v>
      </c>
      <c r="N7871" s="17" t="s">
        <v>14</v>
      </c>
      <c r="O7871" s="17" t="s">
        <v>15</v>
      </c>
      <c r="P7871" s="17">
        <v>45371</v>
      </c>
      <c r="AC7871" s="17" t="s">
        <v>17772</v>
      </c>
      <c r="AF7871" s="17">
        <v>15</v>
      </c>
      <c r="AG7871" s="17">
        <v>2</v>
      </c>
      <c r="AH7871" s="17" t="s">
        <v>11926</v>
      </c>
      <c r="AK7871" s="17" t="s">
        <v>17298</v>
      </c>
      <c r="AM7871" s="17" t="s">
        <v>2619</v>
      </c>
      <c r="AN7871" s="17" t="s">
        <v>26616</v>
      </c>
      <c r="AO7871" s="17">
        <v>3</v>
      </c>
      <c r="AP7871" s="17">
        <v>80</v>
      </c>
      <c r="AQ7871" s="17">
        <v>5</v>
      </c>
      <c r="AT7871" s="17" t="s">
        <v>26617</v>
      </c>
      <c r="DN7871" s="17">
        <f>COUNTIF(AU7871:DM7871, "X")</f>
        <v>0</v>
      </c>
    </row>
    <row r="7872" spans="1:118" s="17" customFormat="1">
      <c r="A7872" s="523" t="s">
        <v>2046</v>
      </c>
      <c r="B7872" s="17">
        <v>55</v>
      </c>
      <c r="C7872" s="17">
        <v>184982</v>
      </c>
      <c r="D7872" s="17" t="s">
        <v>487</v>
      </c>
      <c r="E7872" s="17" t="s">
        <v>333</v>
      </c>
      <c r="F7872" s="17" t="s">
        <v>2047</v>
      </c>
      <c r="H7872" s="309">
        <v>27810</v>
      </c>
      <c r="I7872" s="309">
        <v>43400</v>
      </c>
      <c r="J7872" s="17" t="s">
        <v>3888</v>
      </c>
      <c r="L7872" s="17" t="s">
        <v>2039</v>
      </c>
      <c r="N7872" s="17" t="s">
        <v>14</v>
      </c>
      <c r="O7872" s="17" t="s">
        <v>15</v>
      </c>
      <c r="P7872" s="17">
        <v>45371</v>
      </c>
      <c r="AC7872" s="17" t="s">
        <v>17772</v>
      </c>
      <c r="AF7872" s="17">
        <v>15</v>
      </c>
      <c r="AG7872" s="17">
        <v>2</v>
      </c>
      <c r="AH7872" s="17" t="s">
        <v>11926</v>
      </c>
      <c r="AK7872" s="17" t="s">
        <v>17298</v>
      </c>
      <c r="AM7872" s="17" t="s">
        <v>2619</v>
      </c>
      <c r="AN7872" s="17" t="s">
        <v>26616</v>
      </c>
      <c r="AO7872" s="17">
        <v>3</v>
      </c>
      <c r="AP7872" s="17">
        <v>80</v>
      </c>
      <c r="AQ7872" s="17">
        <v>5</v>
      </c>
      <c r="AT7872" s="17" t="s">
        <v>26617</v>
      </c>
      <c r="DF7872" s="17" t="s">
        <v>3901</v>
      </c>
      <c r="DN7872" s="17">
        <f>COUNTIF(AU7872:DM7872, "X")</f>
        <v>1</v>
      </c>
    </row>
    <row r="7873" spans="1:118" s="17" customFormat="1">
      <c r="A7873" s="17" t="s">
        <v>19158</v>
      </c>
      <c r="B7873" s="17">
        <v>55</v>
      </c>
      <c r="C7873" s="17">
        <v>184987</v>
      </c>
      <c r="D7873" s="17" t="s">
        <v>19159</v>
      </c>
      <c r="E7873" s="17" t="s">
        <v>166</v>
      </c>
      <c r="F7873" s="17" t="s">
        <v>17</v>
      </c>
      <c r="H7873" s="309">
        <v>36877</v>
      </c>
      <c r="I7873" s="309">
        <v>43364</v>
      </c>
      <c r="J7873" s="17" t="s">
        <v>3888</v>
      </c>
      <c r="L7873" s="17" t="s">
        <v>1015</v>
      </c>
      <c r="N7873" s="17" t="s">
        <v>31</v>
      </c>
      <c r="O7873" s="17" t="s">
        <v>15</v>
      </c>
      <c r="P7873" s="17">
        <v>45373</v>
      </c>
      <c r="Q7873" s="17">
        <v>9223</v>
      </c>
      <c r="AD7873" s="17" t="s">
        <v>9896</v>
      </c>
      <c r="AF7873" s="17">
        <v>8</v>
      </c>
      <c r="AG7873" s="17">
        <v>2</v>
      </c>
      <c r="AM7873" s="17" t="s">
        <v>337</v>
      </c>
      <c r="AN7873" s="17" t="s">
        <v>19113</v>
      </c>
      <c r="AO7873" s="17">
        <v>3</v>
      </c>
      <c r="AP7873" s="17">
        <v>80</v>
      </c>
      <c r="AQ7873" s="17">
        <v>5</v>
      </c>
      <c r="AR7873" s="17" t="s">
        <v>9898</v>
      </c>
      <c r="DN7873" s="17">
        <f>COUNTIF(AU7873:DM7873, "X")</f>
        <v>0</v>
      </c>
    </row>
    <row r="7874" spans="1:118" s="17" customFormat="1">
      <c r="A7874" s="17" t="s">
        <v>18307</v>
      </c>
      <c r="B7874" s="17">
        <v>55</v>
      </c>
      <c r="C7874" s="17">
        <v>184997</v>
      </c>
      <c r="D7874" s="17" t="s">
        <v>18308</v>
      </c>
      <c r="E7874" s="17" t="s">
        <v>6418</v>
      </c>
      <c r="F7874" s="17" t="s">
        <v>397</v>
      </c>
      <c r="H7874" s="309">
        <v>37026</v>
      </c>
      <c r="I7874" s="309">
        <v>43364</v>
      </c>
      <c r="J7874" s="17" t="s">
        <v>3888</v>
      </c>
      <c r="L7874" s="17" t="s">
        <v>18309</v>
      </c>
      <c r="N7874" s="17" t="s">
        <v>31</v>
      </c>
      <c r="O7874" s="17" t="s">
        <v>15</v>
      </c>
      <c r="P7874" s="17">
        <v>45373</v>
      </c>
      <c r="AD7874" s="17" t="s">
        <v>9896</v>
      </c>
      <c r="AF7874" s="17">
        <v>8</v>
      </c>
      <c r="AG7874" s="17">
        <v>2</v>
      </c>
      <c r="AM7874" s="17" t="s">
        <v>32</v>
      </c>
      <c r="AN7874" s="17" t="s">
        <v>18168</v>
      </c>
      <c r="AO7874" s="17">
        <v>3</v>
      </c>
      <c r="AP7874" s="17">
        <v>80</v>
      </c>
      <c r="AQ7874" s="17">
        <v>5</v>
      </c>
      <c r="AR7874" s="17" t="s">
        <v>9898</v>
      </c>
      <c r="DN7874" s="17">
        <f>COUNTIF(AU7874:DM7874, "X")</f>
        <v>0</v>
      </c>
    </row>
    <row r="7875" spans="1:118" s="17" customFormat="1">
      <c r="A7875" s="17" t="s">
        <v>23458</v>
      </c>
      <c r="B7875" s="17">
        <v>55</v>
      </c>
      <c r="C7875" s="17">
        <v>132187</v>
      </c>
      <c r="D7875" s="17" t="s">
        <v>15929</v>
      </c>
      <c r="E7875" s="17" t="s">
        <v>4316</v>
      </c>
      <c r="F7875" s="17" t="s">
        <v>65</v>
      </c>
      <c r="H7875" s="309">
        <v>14135</v>
      </c>
      <c r="I7875" s="309">
        <v>43446</v>
      </c>
      <c r="J7875" s="17" t="s">
        <v>3888</v>
      </c>
      <c r="K7875" s="17" t="s">
        <v>30</v>
      </c>
      <c r="L7875" s="17" t="s">
        <v>23459</v>
      </c>
      <c r="N7875" s="17" t="s">
        <v>126</v>
      </c>
      <c r="O7875" s="17" t="s">
        <v>15</v>
      </c>
      <c r="P7875" s="17">
        <v>45383</v>
      </c>
      <c r="AF7875" s="17">
        <v>8</v>
      </c>
      <c r="AG7875" s="17">
        <v>2</v>
      </c>
      <c r="AI7875" s="17" t="s">
        <v>20542</v>
      </c>
      <c r="AM7875" s="17" t="s">
        <v>256</v>
      </c>
      <c r="AN7875" s="17" t="s">
        <v>23381</v>
      </c>
      <c r="AO7875" s="17">
        <v>3</v>
      </c>
      <c r="AP7875" s="17">
        <v>80</v>
      </c>
      <c r="AQ7875" s="17">
        <v>5</v>
      </c>
      <c r="AR7875" s="17" t="s">
        <v>22585</v>
      </c>
      <c r="BD7875" s="17" t="s">
        <v>3901</v>
      </c>
      <c r="BH7875" s="17" t="s">
        <v>3901</v>
      </c>
      <c r="BJ7875" s="17" t="s">
        <v>30</v>
      </c>
      <c r="BK7875" s="17" t="s">
        <v>3901</v>
      </c>
      <c r="BN7875" s="17" t="s">
        <v>3901</v>
      </c>
      <c r="BS7875" s="17" t="s">
        <v>3901</v>
      </c>
      <c r="BY7875" s="17" t="s">
        <v>3901</v>
      </c>
      <c r="CC7875" s="17" t="s">
        <v>3901</v>
      </c>
      <c r="CF7875" s="17" t="s">
        <v>3901</v>
      </c>
      <c r="CH7875" s="17" t="s">
        <v>3901</v>
      </c>
      <c r="CN7875" s="17" t="s">
        <v>3901</v>
      </c>
      <c r="CO7875" s="17" t="s">
        <v>3901</v>
      </c>
      <c r="CU7875" s="17" t="s">
        <v>3901</v>
      </c>
      <c r="CV7875" s="17" t="s">
        <v>3901</v>
      </c>
      <c r="CX7875" s="17" t="s">
        <v>3901</v>
      </c>
      <c r="DA7875" s="17" t="s">
        <v>3901</v>
      </c>
      <c r="DE7875" s="17" t="s">
        <v>30</v>
      </c>
      <c r="DF7875" s="17" t="s">
        <v>3901</v>
      </c>
      <c r="DN7875" s="17">
        <f>COUNTIF(AU7875:DM7875, "X")</f>
        <v>16</v>
      </c>
    </row>
    <row r="7876" spans="1:118" s="17" customFormat="1">
      <c r="A7876" s="17" t="s">
        <v>9284</v>
      </c>
      <c r="B7876" s="17">
        <v>55</v>
      </c>
      <c r="C7876" s="17">
        <v>126024</v>
      </c>
      <c r="D7876" s="17" t="s">
        <v>9285</v>
      </c>
      <c r="E7876" s="17" t="s">
        <v>261</v>
      </c>
      <c r="F7876" s="17" t="s">
        <v>70</v>
      </c>
      <c r="H7876" s="309">
        <v>15688</v>
      </c>
      <c r="I7876" s="309">
        <v>43448</v>
      </c>
      <c r="J7876" s="17" t="s">
        <v>3888</v>
      </c>
      <c r="L7876" s="17" t="s">
        <v>9286</v>
      </c>
      <c r="N7876" s="17" t="s">
        <v>19</v>
      </c>
      <c r="O7876" s="17" t="s">
        <v>15</v>
      </c>
      <c r="P7876" s="17">
        <v>45356</v>
      </c>
      <c r="AC7876" s="17" t="s">
        <v>3890</v>
      </c>
      <c r="AD7876" s="17" t="s">
        <v>3891</v>
      </c>
      <c r="AF7876" s="17">
        <v>8</v>
      </c>
      <c r="AG7876" s="17">
        <v>2</v>
      </c>
      <c r="AM7876" s="17" t="s">
        <v>29</v>
      </c>
      <c r="AN7876" s="17" t="s">
        <v>9081</v>
      </c>
      <c r="AO7876" s="17">
        <v>3</v>
      </c>
      <c r="AP7876" s="17">
        <v>80</v>
      </c>
      <c r="AQ7876" s="17">
        <v>5</v>
      </c>
      <c r="AT7876" s="17" t="s">
        <v>9082</v>
      </c>
      <c r="BD7876" s="17" t="s">
        <v>3901</v>
      </c>
      <c r="BK7876" s="17" t="s">
        <v>3901</v>
      </c>
      <c r="BQ7876" s="17" t="s">
        <v>30</v>
      </c>
      <c r="BS7876" s="17" t="s">
        <v>3901</v>
      </c>
      <c r="CC7876" s="17" t="s">
        <v>3901</v>
      </c>
      <c r="CH7876" s="17" t="s">
        <v>3901</v>
      </c>
      <c r="CU7876" s="17" t="s">
        <v>3901</v>
      </c>
      <c r="DF7876" s="17" t="s">
        <v>3901</v>
      </c>
      <c r="DN7876" s="17">
        <f>COUNTIF(AU7876:DM7876, "X")</f>
        <v>7</v>
      </c>
    </row>
    <row r="7877" spans="1:118" s="17" customFormat="1">
      <c r="A7877" s="17" t="s">
        <v>4554</v>
      </c>
      <c r="B7877" s="17">
        <v>55</v>
      </c>
      <c r="C7877" s="17">
        <v>185016</v>
      </c>
      <c r="D7877" s="17" t="s">
        <v>4555</v>
      </c>
      <c r="E7877" s="17" t="s">
        <v>4556</v>
      </c>
      <c r="F7877" s="17" t="s">
        <v>238</v>
      </c>
      <c r="H7877" s="309">
        <v>35033</v>
      </c>
      <c r="I7877" s="309">
        <v>43447</v>
      </c>
      <c r="J7877" s="17" t="s">
        <v>3888</v>
      </c>
      <c r="L7877" s="17" t="s">
        <v>4477</v>
      </c>
      <c r="N7877" s="17" t="s">
        <v>19</v>
      </c>
      <c r="O7877" s="17" t="s">
        <v>15</v>
      </c>
      <c r="P7877" s="17">
        <v>45356</v>
      </c>
      <c r="AC7877" s="17" t="s">
        <v>3890</v>
      </c>
      <c r="AD7877" s="17" t="s">
        <v>3891</v>
      </c>
      <c r="AF7877" s="17">
        <v>15</v>
      </c>
      <c r="AG7877" s="17">
        <v>2</v>
      </c>
      <c r="AM7877" s="17" t="s">
        <v>2602</v>
      </c>
      <c r="AN7877" s="17" t="s">
        <v>4371</v>
      </c>
      <c r="AO7877" s="17">
        <v>3</v>
      </c>
      <c r="AP7877" s="17">
        <v>80</v>
      </c>
      <c r="AQ7877" s="17">
        <v>5</v>
      </c>
      <c r="AT7877" s="17" t="s">
        <v>3893</v>
      </c>
      <c r="DN7877" s="17">
        <f>COUNTIF(AU7877:DM7877, "X")</f>
        <v>0</v>
      </c>
    </row>
    <row r="7878" spans="1:118" s="17" customFormat="1">
      <c r="A7878" s="17" t="s">
        <v>14642</v>
      </c>
      <c r="B7878" s="17">
        <v>55</v>
      </c>
      <c r="C7878" s="17">
        <v>185026</v>
      </c>
      <c r="D7878" s="17" t="s">
        <v>7648</v>
      </c>
      <c r="E7878" s="17" t="s">
        <v>14643</v>
      </c>
      <c r="F7878" s="17" t="s">
        <v>63</v>
      </c>
      <c r="H7878" s="309">
        <v>27490</v>
      </c>
      <c r="I7878" s="309">
        <v>43443</v>
      </c>
      <c r="J7878" s="17" t="s">
        <v>3888</v>
      </c>
      <c r="L7878" s="17" t="s">
        <v>14414</v>
      </c>
      <c r="N7878" s="17" t="s">
        <v>31</v>
      </c>
      <c r="O7878" s="17" t="s">
        <v>15</v>
      </c>
      <c r="P7878" s="17">
        <v>45373</v>
      </c>
      <c r="AC7878" s="17" t="s">
        <v>9895</v>
      </c>
      <c r="AD7878" s="17" t="s">
        <v>9896</v>
      </c>
      <c r="AF7878" s="17">
        <v>8</v>
      </c>
      <c r="AG7878" s="17">
        <v>2</v>
      </c>
      <c r="AM7878" s="17" t="s">
        <v>108</v>
      </c>
      <c r="AN7878" s="17" t="s">
        <v>14364</v>
      </c>
      <c r="AO7878" s="17">
        <v>3</v>
      </c>
      <c r="AP7878" s="17">
        <v>80</v>
      </c>
      <c r="AQ7878" s="17">
        <v>5</v>
      </c>
      <c r="AR7878" s="17" t="s">
        <v>9898</v>
      </c>
      <c r="AT7878" s="17" t="s">
        <v>14152</v>
      </c>
      <c r="DN7878" s="17">
        <f>COUNTIF(AU7878:DM7878, "X")</f>
        <v>0</v>
      </c>
    </row>
    <row r="7879" spans="1:118" s="17" customFormat="1">
      <c r="A7879" s="17" t="s">
        <v>14394</v>
      </c>
      <c r="B7879" s="17">
        <v>55</v>
      </c>
      <c r="C7879" s="17">
        <v>143405</v>
      </c>
      <c r="D7879" s="17" t="s">
        <v>14395</v>
      </c>
      <c r="E7879" s="17" t="s">
        <v>75</v>
      </c>
      <c r="F7879" s="17" t="s">
        <v>58</v>
      </c>
      <c r="H7879" s="309">
        <v>32853</v>
      </c>
      <c r="I7879" s="309">
        <v>43451</v>
      </c>
      <c r="J7879" s="17" t="s">
        <v>3888</v>
      </c>
      <c r="L7879" s="17" t="s">
        <v>14396</v>
      </c>
      <c r="N7879" s="17" t="s">
        <v>31</v>
      </c>
      <c r="O7879" s="17" t="s">
        <v>15</v>
      </c>
      <c r="P7879" s="17">
        <v>45373</v>
      </c>
      <c r="Q7879" s="17">
        <v>4028</v>
      </c>
      <c r="AC7879" s="17" t="s">
        <v>9895</v>
      </c>
      <c r="AD7879" s="17" t="s">
        <v>9896</v>
      </c>
      <c r="AF7879" s="17">
        <v>8</v>
      </c>
      <c r="AG7879" s="17">
        <v>2</v>
      </c>
      <c r="AM7879" s="17" t="s">
        <v>108</v>
      </c>
      <c r="AN7879" s="17" t="s">
        <v>14364</v>
      </c>
      <c r="AO7879" s="17">
        <v>3</v>
      </c>
      <c r="AP7879" s="17">
        <v>80</v>
      </c>
      <c r="AQ7879" s="17">
        <v>5</v>
      </c>
      <c r="AR7879" s="17" t="s">
        <v>9898</v>
      </c>
      <c r="AT7879" s="17" t="s">
        <v>14152</v>
      </c>
      <c r="CF7879" s="17" t="s">
        <v>3901</v>
      </c>
      <c r="DN7879" s="17">
        <f>COUNTIF(AU7879:DM7879, "X")</f>
        <v>1</v>
      </c>
    </row>
    <row r="7880" spans="1:118" s="17" customFormat="1">
      <c r="A7880" s="17" t="s">
        <v>19450</v>
      </c>
      <c r="B7880" s="17">
        <v>55</v>
      </c>
      <c r="C7880" s="17">
        <v>185030</v>
      </c>
      <c r="D7880" s="17" t="s">
        <v>19451</v>
      </c>
      <c r="E7880" s="17" t="s">
        <v>174</v>
      </c>
      <c r="H7880" s="309">
        <v>23651</v>
      </c>
      <c r="I7880" s="309">
        <v>43451</v>
      </c>
      <c r="J7880" s="17" t="s">
        <v>3888</v>
      </c>
      <c r="L7880" s="17" t="s">
        <v>19452</v>
      </c>
      <c r="N7880" s="17" t="s">
        <v>182</v>
      </c>
      <c r="O7880" s="17" t="s">
        <v>15</v>
      </c>
      <c r="P7880" s="17">
        <v>45326</v>
      </c>
      <c r="Q7880" s="17">
        <v>9742</v>
      </c>
      <c r="AF7880" s="17">
        <v>8</v>
      </c>
      <c r="AG7880" s="17">
        <v>2</v>
      </c>
      <c r="AH7880" s="17" t="s">
        <v>11926</v>
      </c>
      <c r="AK7880" s="17" t="s">
        <v>11927</v>
      </c>
      <c r="AM7880" s="17" t="s">
        <v>2615</v>
      </c>
      <c r="AN7880" s="17" t="s">
        <v>19445</v>
      </c>
      <c r="AO7880" s="17">
        <v>3</v>
      </c>
      <c r="AP7880" s="17">
        <v>80</v>
      </c>
      <c r="AQ7880" s="17">
        <v>5</v>
      </c>
      <c r="AR7880" s="17" t="s">
        <v>19446</v>
      </c>
      <c r="CY7880" s="17" t="s">
        <v>21</v>
      </c>
      <c r="DN7880" s="17">
        <f>COUNTIF(AU7880:DM7880, "X")</f>
        <v>0</v>
      </c>
    </row>
    <row r="7881" spans="1:118" s="17" customFormat="1">
      <c r="A7881" s="17" t="s">
        <v>20097</v>
      </c>
      <c r="B7881" s="17">
        <v>55</v>
      </c>
      <c r="C7881" s="17">
        <v>185032</v>
      </c>
      <c r="D7881" s="17" t="s">
        <v>102</v>
      </c>
      <c r="E7881" s="17" t="s">
        <v>521</v>
      </c>
      <c r="F7881" s="17" t="s">
        <v>4810</v>
      </c>
      <c r="H7881" s="309">
        <v>20311</v>
      </c>
      <c r="I7881" s="309">
        <v>43439</v>
      </c>
      <c r="J7881" s="17" t="s">
        <v>3888</v>
      </c>
      <c r="L7881" s="17" t="s">
        <v>20098</v>
      </c>
      <c r="M7881" s="17" t="s">
        <v>363</v>
      </c>
      <c r="N7881" s="17" t="s">
        <v>31</v>
      </c>
      <c r="O7881" s="17" t="s">
        <v>15</v>
      </c>
      <c r="P7881" s="17">
        <v>45373</v>
      </c>
      <c r="AD7881" s="17" t="s">
        <v>9896</v>
      </c>
      <c r="AF7881" s="17">
        <v>8</v>
      </c>
      <c r="AG7881" s="17">
        <v>2</v>
      </c>
      <c r="AM7881" s="17" t="s">
        <v>180</v>
      </c>
      <c r="AN7881" s="17" t="s">
        <v>20012</v>
      </c>
      <c r="AO7881" s="17">
        <v>3</v>
      </c>
      <c r="AP7881" s="17">
        <v>80</v>
      </c>
      <c r="AQ7881" s="17">
        <v>5</v>
      </c>
      <c r="AR7881" s="17" t="s">
        <v>10180</v>
      </c>
      <c r="DN7881" s="17">
        <f>COUNTIF(AU7881:DM7881, "X")</f>
        <v>0</v>
      </c>
    </row>
    <row r="7882" spans="1:118" s="17" customFormat="1">
      <c r="A7882" s="17" t="s">
        <v>15711</v>
      </c>
      <c r="B7882" s="17">
        <v>55</v>
      </c>
      <c r="C7882" s="17">
        <v>185035</v>
      </c>
      <c r="D7882" s="17" t="s">
        <v>15712</v>
      </c>
      <c r="E7882" s="17" t="s">
        <v>241</v>
      </c>
      <c r="F7882" s="17" t="s">
        <v>84</v>
      </c>
      <c r="H7882" s="309">
        <v>25412</v>
      </c>
      <c r="I7882" s="309">
        <v>43444</v>
      </c>
      <c r="J7882" s="17" t="s">
        <v>3888</v>
      </c>
      <c r="L7882" s="17" t="s">
        <v>15514</v>
      </c>
      <c r="M7882" s="17" t="s">
        <v>15713</v>
      </c>
      <c r="N7882" s="17" t="s">
        <v>31</v>
      </c>
      <c r="O7882" s="17" t="s">
        <v>15</v>
      </c>
      <c r="P7882" s="17">
        <v>45373</v>
      </c>
      <c r="T7882" s="17" t="s">
        <v>15714</v>
      </c>
      <c r="V7882" s="17" t="s">
        <v>31</v>
      </c>
      <c r="W7882" s="17" t="s">
        <v>15</v>
      </c>
      <c r="X7882" s="17">
        <v>45373</v>
      </c>
      <c r="AC7882" s="17" t="s">
        <v>9895</v>
      </c>
      <c r="AD7882" s="17" t="s">
        <v>9896</v>
      </c>
      <c r="AF7882" s="17">
        <v>15</v>
      </c>
      <c r="AG7882" s="17">
        <v>2</v>
      </c>
      <c r="AM7882" s="17" t="s">
        <v>121</v>
      </c>
      <c r="AN7882" s="17" t="s">
        <v>15516</v>
      </c>
      <c r="AO7882" s="17">
        <v>3</v>
      </c>
      <c r="AP7882" s="17">
        <v>80</v>
      </c>
      <c r="AQ7882" s="17">
        <v>5</v>
      </c>
      <c r="AR7882" s="17" t="s">
        <v>9898</v>
      </c>
      <c r="AT7882" s="17" t="s">
        <v>15057</v>
      </c>
      <c r="DF7882" s="17" t="s">
        <v>3901</v>
      </c>
      <c r="DN7882" s="17">
        <f>COUNTIF(AU7882:DM7882, "X")</f>
        <v>1</v>
      </c>
    </row>
    <row r="7883" spans="1:118" s="17" customFormat="1">
      <c r="A7883" s="17" t="s">
        <v>25427</v>
      </c>
      <c r="B7883" s="17">
        <v>55</v>
      </c>
      <c r="C7883" s="17">
        <v>185038</v>
      </c>
      <c r="D7883" s="17" t="s">
        <v>4667</v>
      </c>
      <c r="E7883" s="17" t="s">
        <v>538</v>
      </c>
      <c r="F7883" s="17" t="s">
        <v>596</v>
      </c>
      <c r="H7883" s="309">
        <v>35790</v>
      </c>
      <c r="I7883" s="309">
        <v>43447</v>
      </c>
      <c r="J7883" s="17" t="s">
        <v>3888</v>
      </c>
      <c r="L7883" s="17" t="s">
        <v>25428</v>
      </c>
      <c r="N7883" s="17" t="s">
        <v>31</v>
      </c>
      <c r="O7883" s="17" t="s">
        <v>15</v>
      </c>
      <c r="P7883" s="17">
        <v>45373</v>
      </c>
      <c r="AC7883" s="17" t="s">
        <v>9895</v>
      </c>
      <c r="AD7883" s="17" t="s">
        <v>9896</v>
      </c>
      <c r="AF7883" s="17">
        <v>15</v>
      </c>
      <c r="AG7883" s="17">
        <v>2</v>
      </c>
      <c r="AM7883" s="17" t="s">
        <v>67</v>
      </c>
      <c r="AN7883" s="17" t="s">
        <v>25087</v>
      </c>
      <c r="AO7883" s="17">
        <v>3</v>
      </c>
      <c r="AP7883" s="17">
        <v>80</v>
      </c>
      <c r="AQ7883" s="17">
        <v>5</v>
      </c>
      <c r="AR7883" s="17" t="s">
        <v>9898</v>
      </c>
      <c r="AT7883" s="17" t="s">
        <v>16072</v>
      </c>
      <c r="DN7883" s="17">
        <f>COUNTIF(AU7883:DM7883, "X")</f>
        <v>0</v>
      </c>
    </row>
    <row r="7884" spans="1:118" s="17" customFormat="1">
      <c r="A7884" s="17" t="s">
        <v>23779</v>
      </c>
      <c r="B7884" s="17">
        <v>55</v>
      </c>
      <c r="C7884" s="17">
        <v>185040</v>
      </c>
      <c r="D7884" s="17" t="s">
        <v>4643</v>
      </c>
      <c r="E7884" s="17" t="s">
        <v>249</v>
      </c>
      <c r="F7884" s="17" t="s">
        <v>147</v>
      </c>
      <c r="H7884" s="309">
        <v>32856</v>
      </c>
      <c r="I7884" s="309">
        <v>43448</v>
      </c>
      <c r="J7884" s="17" t="s">
        <v>3888</v>
      </c>
      <c r="L7884" s="17" t="s">
        <v>23780</v>
      </c>
      <c r="N7884" s="17" t="s">
        <v>126</v>
      </c>
      <c r="O7884" s="17" t="s">
        <v>15</v>
      </c>
      <c r="P7884" s="17">
        <v>45383</v>
      </c>
      <c r="AF7884" s="17">
        <v>8</v>
      </c>
      <c r="AG7884" s="17">
        <v>2</v>
      </c>
      <c r="AI7884" s="17" t="s">
        <v>20542</v>
      </c>
      <c r="AM7884" s="17" t="s">
        <v>303</v>
      </c>
      <c r="AN7884" s="17" t="s">
        <v>23502</v>
      </c>
      <c r="AO7884" s="17">
        <v>3</v>
      </c>
      <c r="AP7884" s="17">
        <v>80</v>
      </c>
      <c r="AQ7884" s="17">
        <v>5</v>
      </c>
      <c r="AR7884" s="17" t="s">
        <v>22585</v>
      </c>
      <c r="AS7884" s="17" t="s">
        <v>23503</v>
      </c>
      <c r="DN7884" s="17">
        <f>COUNTIF(AU7884:DM7884, "X")</f>
        <v>0</v>
      </c>
    </row>
    <row r="7885" spans="1:118" s="17" customFormat="1">
      <c r="A7885" s="17" t="s">
        <v>21244</v>
      </c>
      <c r="B7885" s="17">
        <v>55</v>
      </c>
      <c r="C7885" s="17">
        <v>185041</v>
      </c>
      <c r="D7885" s="17" t="s">
        <v>21245</v>
      </c>
      <c r="E7885" s="17" t="s">
        <v>324</v>
      </c>
      <c r="F7885" s="17" t="s">
        <v>30</v>
      </c>
      <c r="G7885" s="17" t="s">
        <v>203</v>
      </c>
      <c r="H7885" s="309">
        <v>29061</v>
      </c>
      <c r="I7885" s="309">
        <v>43448</v>
      </c>
      <c r="J7885" s="17" t="s">
        <v>3888</v>
      </c>
      <c r="L7885" s="17" t="s">
        <v>21246</v>
      </c>
      <c r="N7885" s="17" t="s">
        <v>26</v>
      </c>
      <c r="O7885" s="17" t="s">
        <v>15</v>
      </c>
      <c r="P7885" s="17">
        <v>45318</v>
      </c>
      <c r="Q7885" s="17">
        <v>1420</v>
      </c>
      <c r="AF7885" s="17">
        <v>15</v>
      </c>
      <c r="AG7885" s="17">
        <v>2</v>
      </c>
      <c r="AI7885" s="17" t="s">
        <v>20669</v>
      </c>
      <c r="AM7885" s="17" t="s">
        <v>2616</v>
      </c>
      <c r="AN7885" s="17" t="s">
        <v>21221</v>
      </c>
      <c r="AO7885" s="17">
        <v>3</v>
      </c>
      <c r="AP7885" s="17">
        <v>80</v>
      </c>
      <c r="AQ7885" s="17">
        <v>5</v>
      </c>
      <c r="AR7885" s="17" t="s">
        <v>20671</v>
      </c>
      <c r="AS7885" s="17" t="s">
        <v>21222</v>
      </c>
      <c r="DF7885" s="17" t="s">
        <v>3901</v>
      </c>
      <c r="DN7885" s="17">
        <f>COUNTIF(AU7885:DM7885, "X")</f>
        <v>1</v>
      </c>
    </row>
    <row r="7886" spans="1:118" s="17" customFormat="1">
      <c r="A7886" s="17" t="s">
        <v>22177</v>
      </c>
      <c r="B7886" s="17">
        <v>55</v>
      </c>
      <c r="C7886" s="17">
        <v>185042</v>
      </c>
      <c r="D7886" s="17" t="s">
        <v>106</v>
      </c>
      <c r="E7886" s="17" t="s">
        <v>77</v>
      </c>
      <c r="F7886" s="17" t="s">
        <v>75</v>
      </c>
      <c r="H7886" s="309">
        <v>31670</v>
      </c>
      <c r="I7886" s="309">
        <v>43447</v>
      </c>
      <c r="J7886" s="17" t="s">
        <v>3888</v>
      </c>
      <c r="L7886" s="17" t="s">
        <v>22178</v>
      </c>
      <c r="N7886" s="17" t="s">
        <v>19</v>
      </c>
      <c r="O7886" s="17" t="s">
        <v>15</v>
      </c>
      <c r="P7886" s="17">
        <v>45356</v>
      </c>
      <c r="AD7886" s="17" t="s">
        <v>3891</v>
      </c>
      <c r="AF7886" s="17">
        <v>8</v>
      </c>
      <c r="AG7886" s="17">
        <v>2</v>
      </c>
      <c r="AM7886" s="17" t="s">
        <v>246</v>
      </c>
      <c r="AN7886" s="17" t="s">
        <v>22149</v>
      </c>
      <c r="AO7886" s="17">
        <v>3</v>
      </c>
      <c r="AP7886" s="17">
        <v>80</v>
      </c>
      <c r="AQ7886" s="17">
        <v>5</v>
      </c>
      <c r="AR7886" s="17" t="s">
        <v>22150</v>
      </c>
      <c r="DN7886" s="17">
        <f>COUNTIF(AU7886:DM7886, "X")</f>
        <v>0</v>
      </c>
    </row>
    <row r="7887" spans="1:118" s="17" customFormat="1">
      <c r="A7887" s="17" t="s">
        <v>26794</v>
      </c>
      <c r="B7887" s="17">
        <v>55</v>
      </c>
      <c r="C7887" s="17">
        <v>185049</v>
      </c>
      <c r="D7887" s="17" t="s">
        <v>26795</v>
      </c>
      <c r="E7887" s="17" t="s">
        <v>26796</v>
      </c>
      <c r="F7887" s="17" t="s">
        <v>461</v>
      </c>
      <c r="H7887" s="309">
        <v>30639</v>
      </c>
      <c r="I7887" s="309">
        <v>43453</v>
      </c>
      <c r="J7887" s="17" t="s">
        <v>3888</v>
      </c>
      <c r="L7887" s="17" t="s">
        <v>26797</v>
      </c>
      <c r="N7887" s="17" t="s">
        <v>14</v>
      </c>
      <c r="O7887" s="17" t="s">
        <v>15</v>
      </c>
      <c r="P7887" s="17">
        <v>45371</v>
      </c>
      <c r="Q7887" s="17">
        <v>7561</v>
      </c>
      <c r="AC7887" s="17" t="s">
        <v>17772</v>
      </c>
      <c r="AF7887" s="17">
        <v>8</v>
      </c>
      <c r="AG7887" s="17">
        <v>2</v>
      </c>
      <c r="AH7887" s="17" t="s">
        <v>11926</v>
      </c>
      <c r="AK7887" s="17" t="s">
        <v>17298</v>
      </c>
      <c r="AM7887" s="17" t="s">
        <v>2619</v>
      </c>
      <c r="AN7887" s="17" t="s">
        <v>26616</v>
      </c>
      <c r="AO7887" s="17">
        <v>3</v>
      </c>
      <c r="AP7887" s="17">
        <v>80</v>
      </c>
      <c r="AQ7887" s="17">
        <v>5</v>
      </c>
      <c r="AT7887" s="17" t="s">
        <v>26617</v>
      </c>
      <c r="CR7887" s="17" t="s">
        <v>30</v>
      </c>
      <c r="CU7887" s="17" t="s">
        <v>3901</v>
      </c>
      <c r="CV7887" s="17" t="s">
        <v>3901</v>
      </c>
      <c r="DN7887" s="17">
        <f>COUNTIF(AU7887:DM7887, "X")</f>
        <v>2</v>
      </c>
    </row>
    <row r="7888" spans="1:118" s="17" customFormat="1">
      <c r="A7888" s="17" t="s">
        <v>23526</v>
      </c>
      <c r="B7888" s="17">
        <v>55</v>
      </c>
      <c r="C7888" s="17">
        <v>185052</v>
      </c>
      <c r="D7888" s="17" t="s">
        <v>234</v>
      </c>
      <c r="E7888" s="17" t="s">
        <v>92</v>
      </c>
      <c r="F7888" s="17" t="s">
        <v>21</v>
      </c>
      <c r="H7888" s="309">
        <v>32868</v>
      </c>
      <c r="I7888" s="309">
        <v>43451</v>
      </c>
      <c r="J7888" s="17" t="s">
        <v>3888</v>
      </c>
      <c r="L7888" s="17" t="s">
        <v>23527</v>
      </c>
      <c r="N7888" s="17" t="s">
        <v>126</v>
      </c>
      <c r="O7888" s="17" t="s">
        <v>15</v>
      </c>
      <c r="P7888" s="17">
        <v>45383</v>
      </c>
      <c r="AF7888" s="17">
        <v>8</v>
      </c>
      <c r="AG7888" s="17">
        <v>2</v>
      </c>
      <c r="AI7888" s="17" t="s">
        <v>20542</v>
      </c>
      <c r="AM7888" s="17" t="s">
        <v>303</v>
      </c>
      <c r="AN7888" s="17" t="s">
        <v>23502</v>
      </c>
      <c r="AO7888" s="17">
        <v>3</v>
      </c>
      <c r="AP7888" s="17">
        <v>80</v>
      </c>
      <c r="AQ7888" s="17">
        <v>5</v>
      </c>
      <c r="AR7888" s="17" t="s">
        <v>22585</v>
      </c>
      <c r="AS7888" s="17" t="s">
        <v>23503</v>
      </c>
      <c r="DN7888" s="17">
        <f>COUNTIF(AU7888:DM7888, "X")</f>
        <v>0</v>
      </c>
    </row>
    <row r="7889" spans="1:118" s="17" customFormat="1">
      <c r="A7889" s="17" t="s">
        <v>10960</v>
      </c>
      <c r="B7889" s="17">
        <v>55</v>
      </c>
      <c r="C7889" s="17">
        <v>185056</v>
      </c>
      <c r="D7889" s="17" t="s">
        <v>10961</v>
      </c>
      <c r="E7889" s="17" t="s">
        <v>333</v>
      </c>
      <c r="F7889" s="17" t="s">
        <v>4196</v>
      </c>
      <c r="H7889" s="309">
        <v>33764</v>
      </c>
      <c r="I7889" s="309">
        <v>43453</v>
      </c>
      <c r="J7889" s="17" t="s">
        <v>3888</v>
      </c>
      <c r="L7889" s="17" t="s">
        <v>10794</v>
      </c>
      <c r="M7889" s="17" t="s">
        <v>779</v>
      </c>
      <c r="N7889" s="17" t="s">
        <v>14</v>
      </c>
      <c r="O7889" s="17" t="s">
        <v>15</v>
      </c>
      <c r="P7889" s="17">
        <v>45371</v>
      </c>
      <c r="AC7889" s="17" t="s">
        <v>14</v>
      </c>
      <c r="AF7889" s="17">
        <v>8</v>
      </c>
      <c r="AG7889" s="17">
        <v>2</v>
      </c>
      <c r="AI7889" s="17" t="s">
        <v>10178</v>
      </c>
      <c r="AM7889" s="17" t="s">
        <v>16</v>
      </c>
      <c r="AN7889" s="17" t="s">
        <v>10763</v>
      </c>
      <c r="AO7889" s="17">
        <v>3</v>
      </c>
      <c r="AP7889" s="17">
        <v>80</v>
      </c>
      <c r="AQ7889" s="17">
        <v>5</v>
      </c>
      <c r="AR7889" s="17" t="s">
        <v>10180</v>
      </c>
      <c r="DN7889" s="17">
        <f>COUNTIF(AU7889:DM7889, "X")</f>
        <v>0</v>
      </c>
    </row>
    <row r="7890" spans="1:118" s="17" customFormat="1">
      <c r="A7890" s="17" t="s">
        <v>3951</v>
      </c>
      <c r="B7890" s="17">
        <v>55</v>
      </c>
      <c r="C7890" s="17">
        <v>185067</v>
      </c>
      <c r="D7890" s="17" t="s">
        <v>3952</v>
      </c>
      <c r="E7890" s="17" t="s">
        <v>134</v>
      </c>
      <c r="F7890" s="17" t="s">
        <v>36</v>
      </c>
      <c r="H7890" s="309">
        <v>29796</v>
      </c>
      <c r="I7890" s="309">
        <v>43456</v>
      </c>
      <c r="J7890" s="17" t="s">
        <v>3888</v>
      </c>
      <c r="L7890" s="17" t="s">
        <v>3953</v>
      </c>
      <c r="N7890" s="17" t="s">
        <v>19</v>
      </c>
      <c r="O7890" s="17" t="s">
        <v>15</v>
      </c>
      <c r="P7890" s="17">
        <v>45356</v>
      </c>
      <c r="AC7890" s="17" t="s">
        <v>3890</v>
      </c>
      <c r="AD7890" s="17" t="s">
        <v>3891</v>
      </c>
      <c r="AF7890" s="17">
        <v>15</v>
      </c>
      <c r="AG7890" s="17">
        <v>2</v>
      </c>
      <c r="AM7890" s="17" t="s">
        <v>172</v>
      </c>
      <c r="AN7890" s="17" t="s">
        <v>3892</v>
      </c>
      <c r="AO7890" s="17">
        <v>3</v>
      </c>
      <c r="AP7890" s="17">
        <v>80</v>
      </c>
      <c r="AQ7890" s="17">
        <v>5</v>
      </c>
      <c r="AT7890" s="17" t="s">
        <v>3893</v>
      </c>
      <c r="DN7890" s="17">
        <f>COUNTIF(AU7890:DM7890, "X")</f>
        <v>0</v>
      </c>
    </row>
    <row r="7891" spans="1:118" s="17" customFormat="1">
      <c r="A7891" s="17" t="s">
        <v>8878</v>
      </c>
      <c r="B7891" s="17">
        <v>55</v>
      </c>
      <c r="C7891" s="17">
        <v>89435</v>
      </c>
      <c r="D7891" s="17" t="s">
        <v>8879</v>
      </c>
      <c r="E7891" s="17" t="s">
        <v>8880</v>
      </c>
      <c r="F7891" s="17" t="s">
        <v>58</v>
      </c>
      <c r="H7891" s="309">
        <v>27860</v>
      </c>
      <c r="I7891" s="309">
        <v>42226</v>
      </c>
      <c r="J7891" s="17" t="s">
        <v>3888</v>
      </c>
      <c r="L7891" s="17" t="s">
        <v>8881</v>
      </c>
      <c r="N7891" s="17" t="s">
        <v>19</v>
      </c>
      <c r="O7891" s="17" t="s">
        <v>15</v>
      </c>
      <c r="P7891" s="17">
        <v>45356</v>
      </c>
      <c r="AC7891" s="17" t="s">
        <v>3890</v>
      </c>
      <c r="AD7891" s="17" t="s">
        <v>3891</v>
      </c>
      <c r="AF7891" s="17">
        <v>8</v>
      </c>
      <c r="AG7891" s="17">
        <v>2</v>
      </c>
      <c r="AM7891" s="17" t="s">
        <v>2608</v>
      </c>
      <c r="AN7891" s="17" t="s">
        <v>8704</v>
      </c>
      <c r="AO7891" s="17">
        <v>3</v>
      </c>
      <c r="AP7891" s="17">
        <v>80</v>
      </c>
      <c r="AQ7891" s="17">
        <v>5</v>
      </c>
      <c r="AT7891" s="17" t="s">
        <v>7979</v>
      </c>
      <c r="DN7891" s="17">
        <f>COUNTIF(AU7891:DM7891, "X")</f>
        <v>0</v>
      </c>
    </row>
    <row r="7892" spans="1:118" s="17" customFormat="1">
      <c r="A7892" s="17" t="s">
        <v>14949</v>
      </c>
      <c r="B7892" s="17">
        <v>55</v>
      </c>
      <c r="C7892" s="17">
        <v>185072</v>
      </c>
      <c r="D7892" s="17" t="s">
        <v>10</v>
      </c>
      <c r="E7892" s="17" t="s">
        <v>7149</v>
      </c>
      <c r="F7892" s="17" t="s">
        <v>22</v>
      </c>
      <c r="H7892" s="309">
        <v>32185</v>
      </c>
      <c r="I7892" s="309">
        <v>43455</v>
      </c>
      <c r="J7892" s="17" t="s">
        <v>3888</v>
      </c>
      <c r="L7892" s="17" t="s">
        <v>14950</v>
      </c>
      <c r="M7892" s="17" t="s">
        <v>192</v>
      </c>
      <c r="N7892" s="17" t="s">
        <v>31</v>
      </c>
      <c r="O7892" s="17" t="s">
        <v>15</v>
      </c>
      <c r="P7892" s="17">
        <v>45373</v>
      </c>
      <c r="AC7892" s="17" t="s">
        <v>9895</v>
      </c>
      <c r="AD7892" s="17" t="s">
        <v>9896</v>
      </c>
      <c r="AF7892" s="17">
        <v>15</v>
      </c>
      <c r="AG7892" s="17">
        <v>2</v>
      </c>
      <c r="AM7892" s="17" t="s">
        <v>335</v>
      </c>
      <c r="AN7892" s="17" t="s">
        <v>14693</v>
      </c>
      <c r="AO7892" s="17">
        <v>3</v>
      </c>
      <c r="AP7892" s="17">
        <v>80</v>
      </c>
      <c r="AQ7892" s="17">
        <v>5</v>
      </c>
      <c r="AR7892" s="17" t="s">
        <v>9898</v>
      </c>
      <c r="AT7892" s="17" t="s">
        <v>14152</v>
      </c>
      <c r="DN7892" s="17">
        <f>COUNTIF(AU7892:DM7892, "X")</f>
        <v>0</v>
      </c>
    </row>
    <row r="7893" spans="1:118" s="17" customFormat="1">
      <c r="A7893" s="17" t="s">
        <v>17369</v>
      </c>
      <c r="B7893" s="17">
        <v>55</v>
      </c>
      <c r="C7893" s="17">
        <v>185073</v>
      </c>
      <c r="D7893" s="17" t="s">
        <v>17370</v>
      </c>
      <c r="E7893" s="17" t="s">
        <v>3969</v>
      </c>
      <c r="F7893" s="17" t="s">
        <v>17371</v>
      </c>
      <c r="H7893" s="309">
        <v>28084</v>
      </c>
      <c r="I7893" s="309">
        <v>43456</v>
      </c>
      <c r="J7893" s="17" t="s">
        <v>3888</v>
      </c>
      <c r="L7893" s="17" t="s">
        <v>17372</v>
      </c>
      <c r="N7893" s="17" t="s">
        <v>14</v>
      </c>
      <c r="O7893" s="17" t="s">
        <v>15</v>
      </c>
      <c r="P7893" s="17">
        <v>45371</v>
      </c>
      <c r="AF7893" s="17">
        <v>8</v>
      </c>
      <c r="AG7893" s="17">
        <v>2</v>
      </c>
      <c r="AH7893" s="17" t="s">
        <v>11926</v>
      </c>
      <c r="AK7893" s="17" t="s">
        <v>17298</v>
      </c>
      <c r="AM7893" s="17" t="s">
        <v>88</v>
      </c>
      <c r="AN7893" s="17" t="s">
        <v>17299</v>
      </c>
      <c r="AO7893" s="17">
        <v>3</v>
      </c>
      <c r="AP7893" s="17">
        <v>80</v>
      </c>
      <c r="AQ7893" s="17">
        <v>5</v>
      </c>
      <c r="AR7893" s="17" t="s">
        <v>17300</v>
      </c>
      <c r="AV7893" s="17" t="s">
        <v>3901</v>
      </c>
      <c r="BB7893" s="17" t="s">
        <v>3901</v>
      </c>
      <c r="BC7893" s="17" t="s">
        <v>30</v>
      </c>
      <c r="BD7893" s="17" t="s">
        <v>3901</v>
      </c>
      <c r="BK7893" s="17" t="s">
        <v>3901</v>
      </c>
      <c r="BS7893" s="17" t="s">
        <v>3901</v>
      </c>
      <c r="BY7893" s="17" t="s">
        <v>3901</v>
      </c>
      <c r="CF7893" s="17" t="s">
        <v>3901</v>
      </c>
      <c r="CH7893" s="17" t="s">
        <v>3901</v>
      </c>
      <c r="CL7893" s="17" t="s">
        <v>3901</v>
      </c>
      <c r="CN7893" s="17" t="s">
        <v>3901</v>
      </c>
      <c r="CU7893" s="17" t="s">
        <v>3901</v>
      </c>
      <c r="DN7893" s="17">
        <f>COUNTIF(AU7893:DM7893, "X")</f>
        <v>11</v>
      </c>
    </row>
    <row r="7894" spans="1:118" s="17" customFormat="1">
      <c r="A7894" s="17" t="s">
        <v>22958</v>
      </c>
      <c r="B7894" s="17">
        <v>55</v>
      </c>
      <c r="C7894" s="17">
        <v>153483</v>
      </c>
      <c r="D7894" s="17" t="s">
        <v>617</v>
      </c>
      <c r="E7894" s="17" t="s">
        <v>143</v>
      </c>
      <c r="F7894" s="17" t="s">
        <v>132</v>
      </c>
      <c r="H7894" s="309">
        <v>33248</v>
      </c>
      <c r="I7894" s="309">
        <v>43461</v>
      </c>
      <c r="J7894" s="17" t="s">
        <v>3888</v>
      </c>
      <c r="L7894" s="17" t="s">
        <v>924</v>
      </c>
      <c r="N7894" s="17" t="s">
        <v>126</v>
      </c>
      <c r="O7894" s="17" t="s">
        <v>15</v>
      </c>
      <c r="P7894" s="17">
        <v>45383</v>
      </c>
      <c r="Q7894" s="17">
        <v>9653</v>
      </c>
      <c r="AF7894" s="17">
        <v>8</v>
      </c>
      <c r="AG7894" s="17">
        <v>2</v>
      </c>
      <c r="AI7894" s="17" t="s">
        <v>20542</v>
      </c>
      <c r="AM7894" s="17" t="s">
        <v>253</v>
      </c>
      <c r="AN7894" s="17" t="s">
        <v>22821</v>
      </c>
      <c r="AO7894" s="17">
        <v>3</v>
      </c>
      <c r="AP7894" s="17">
        <v>80</v>
      </c>
      <c r="AQ7894" s="17">
        <v>5</v>
      </c>
      <c r="AR7894" s="17" t="s">
        <v>22585</v>
      </c>
      <c r="CC7894" s="17" t="s">
        <v>3901</v>
      </c>
      <c r="CH7894" s="17" t="s">
        <v>3901</v>
      </c>
      <c r="CU7894" s="17" t="s">
        <v>3901</v>
      </c>
      <c r="DA7894" s="17" t="s">
        <v>3901</v>
      </c>
      <c r="DN7894" s="17">
        <f>COUNTIF(AU7894:DM7894, "X")</f>
        <v>4</v>
      </c>
    </row>
    <row r="7895" spans="1:118" s="17" customFormat="1">
      <c r="A7895" s="17" t="s">
        <v>14975</v>
      </c>
      <c r="B7895" s="17">
        <v>55</v>
      </c>
      <c r="C7895" s="17">
        <v>185089</v>
      </c>
      <c r="D7895" s="17" t="s">
        <v>14976</v>
      </c>
      <c r="E7895" s="17" t="s">
        <v>158</v>
      </c>
      <c r="F7895" s="17" t="s">
        <v>17</v>
      </c>
      <c r="H7895" s="309">
        <v>34708</v>
      </c>
      <c r="I7895" s="309">
        <v>43462</v>
      </c>
      <c r="J7895" s="17" t="s">
        <v>3888</v>
      </c>
      <c r="L7895" s="17" t="s">
        <v>14843</v>
      </c>
      <c r="N7895" s="17" t="s">
        <v>31</v>
      </c>
      <c r="O7895" s="17" t="s">
        <v>15</v>
      </c>
      <c r="P7895" s="17">
        <v>45373</v>
      </c>
      <c r="AC7895" s="17" t="s">
        <v>9895</v>
      </c>
      <c r="AD7895" s="17" t="s">
        <v>9896</v>
      </c>
      <c r="AF7895" s="17">
        <v>8</v>
      </c>
      <c r="AG7895" s="17">
        <v>2</v>
      </c>
      <c r="AM7895" s="17" t="s">
        <v>335</v>
      </c>
      <c r="AN7895" s="17" t="s">
        <v>14693</v>
      </c>
      <c r="AO7895" s="17">
        <v>3</v>
      </c>
      <c r="AP7895" s="17">
        <v>80</v>
      </c>
      <c r="AQ7895" s="17">
        <v>5</v>
      </c>
      <c r="AR7895" s="17" t="s">
        <v>9898</v>
      </c>
      <c r="AT7895" s="17" t="s">
        <v>14152</v>
      </c>
      <c r="DN7895" s="17">
        <f>COUNTIF(AU7895:DM7895, "X")</f>
        <v>0</v>
      </c>
    </row>
    <row r="7896" spans="1:118" s="17" customFormat="1">
      <c r="A7896" s="17" t="s">
        <v>19357</v>
      </c>
      <c r="B7896" s="17">
        <v>55</v>
      </c>
      <c r="C7896" s="17">
        <v>185090</v>
      </c>
      <c r="D7896" s="17" t="s">
        <v>19358</v>
      </c>
      <c r="E7896" s="17" t="s">
        <v>367</v>
      </c>
      <c r="F7896" s="17" t="s">
        <v>428</v>
      </c>
      <c r="H7896" s="309">
        <v>36873</v>
      </c>
      <c r="I7896" s="309">
        <v>43462</v>
      </c>
      <c r="J7896" s="17" t="s">
        <v>3888</v>
      </c>
      <c r="L7896" s="17" t="s">
        <v>19359</v>
      </c>
      <c r="N7896" s="17" t="s">
        <v>163</v>
      </c>
      <c r="O7896" s="17" t="s">
        <v>15</v>
      </c>
      <c r="P7896" s="17">
        <v>45312</v>
      </c>
      <c r="AF7896" s="17">
        <v>15</v>
      </c>
      <c r="AG7896" s="17">
        <v>2</v>
      </c>
      <c r="AH7896" s="17" t="s">
        <v>11926</v>
      </c>
      <c r="AK7896" s="17" t="s">
        <v>11927</v>
      </c>
      <c r="AM7896" s="17" t="s">
        <v>34</v>
      </c>
      <c r="AN7896" s="17" t="s">
        <v>19238</v>
      </c>
      <c r="AO7896" s="17">
        <v>3</v>
      </c>
      <c r="AP7896" s="17">
        <v>80</v>
      </c>
      <c r="AQ7896" s="17">
        <v>5</v>
      </c>
      <c r="AR7896" s="17" t="s">
        <v>19239</v>
      </c>
      <c r="DN7896" s="17">
        <f>COUNTIF(AU7896:DM7896, "X")</f>
        <v>0</v>
      </c>
    </row>
    <row r="7897" spans="1:118" s="17" customFormat="1">
      <c r="A7897" s="17" t="s">
        <v>5283</v>
      </c>
      <c r="B7897" s="17">
        <v>55</v>
      </c>
      <c r="C7897" s="17">
        <v>185093</v>
      </c>
      <c r="D7897" s="17" t="s">
        <v>5284</v>
      </c>
      <c r="E7897" s="17" t="s">
        <v>194</v>
      </c>
      <c r="F7897" s="17" t="s">
        <v>43</v>
      </c>
      <c r="H7897" s="309">
        <v>32867</v>
      </c>
      <c r="I7897" s="309">
        <v>43462</v>
      </c>
      <c r="J7897" s="17" t="s">
        <v>3888</v>
      </c>
      <c r="L7897" s="17" t="s">
        <v>5275</v>
      </c>
      <c r="N7897" s="17" t="s">
        <v>19</v>
      </c>
      <c r="O7897" s="17" t="s">
        <v>15</v>
      </c>
      <c r="P7897" s="17">
        <v>45356</v>
      </c>
      <c r="AC7897" s="17" t="s">
        <v>3890</v>
      </c>
      <c r="AD7897" s="17" t="s">
        <v>3891</v>
      </c>
      <c r="AF7897" s="17">
        <v>8</v>
      </c>
      <c r="AG7897" s="17">
        <v>2</v>
      </c>
      <c r="AM7897" s="17" t="s">
        <v>2603</v>
      </c>
      <c r="AN7897" s="17" t="s">
        <v>5023</v>
      </c>
      <c r="AO7897" s="17">
        <v>3</v>
      </c>
      <c r="AP7897" s="17">
        <v>80</v>
      </c>
      <c r="AQ7897" s="17">
        <v>5</v>
      </c>
      <c r="AT7897" s="17" t="s">
        <v>3893</v>
      </c>
      <c r="DN7897" s="17">
        <f>COUNTIF(AU7897:DM7897, "X")</f>
        <v>0</v>
      </c>
    </row>
    <row r="7898" spans="1:118" s="17" customFormat="1">
      <c r="A7898" s="17" t="s">
        <v>7382</v>
      </c>
      <c r="B7898" s="17">
        <v>55</v>
      </c>
      <c r="C7898" s="17">
        <v>185095</v>
      </c>
      <c r="D7898" s="17" t="s">
        <v>329</v>
      </c>
      <c r="E7898" s="17" t="s">
        <v>322</v>
      </c>
      <c r="F7898" s="17" t="s">
        <v>147</v>
      </c>
      <c r="G7898" s="17" t="s">
        <v>4335</v>
      </c>
      <c r="H7898" s="309">
        <v>21816</v>
      </c>
      <c r="I7898" s="309">
        <v>44079</v>
      </c>
      <c r="J7898" s="17" t="s">
        <v>3888</v>
      </c>
      <c r="L7898" s="17" t="s">
        <v>7383</v>
      </c>
      <c r="N7898" s="17" t="s">
        <v>19</v>
      </c>
      <c r="O7898" s="17" t="s">
        <v>15</v>
      </c>
      <c r="P7898" s="17">
        <v>45356</v>
      </c>
      <c r="AC7898" s="17" t="s">
        <v>3890</v>
      </c>
      <c r="AD7898" s="17" t="s">
        <v>3891</v>
      </c>
      <c r="AF7898" s="17">
        <v>8</v>
      </c>
      <c r="AG7898" s="17">
        <v>2</v>
      </c>
      <c r="AM7898" s="17" t="s">
        <v>2605</v>
      </c>
      <c r="AN7898" s="17" t="s">
        <v>7253</v>
      </c>
      <c r="AO7898" s="17">
        <v>3</v>
      </c>
      <c r="AP7898" s="17">
        <v>80</v>
      </c>
      <c r="AQ7898" s="17">
        <v>5</v>
      </c>
      <c r="AT7898" s="17" t="s">
        <v>6589</v>
      </c>
      <c r="DN7898" s="17">
        <f>COUNTIF(AU7898:DM7898, "X")</f>
        <v>0</v>
      </c>
    </row>
    <row r="7899" spans="1:118" s="17" customFormat="1">
      <c r="A7899" s="17" t="s">
        <v>24845</v>
      </c>
      <c r="B7899" s="17">
        <v>55</v>
      </c>
      <c r="C7899" s="17">
        <v>185096</v>
      </c>
      <c r="D7899" s="17" t="s">
        <v>474</v>
      </c>
      <c r="E7899" s="17" t="s">
        <v>407</v>
      </c>
      <c r="F7899" s="17" t="s">
        <v>24846</v>
      </c>
      <c r="H7899" s="309">
        <v>31455</v>
      </c>
      <c r="I7899" s="309">
        <v>43460</v>
      </c>
      <c r="J7899" s="17" t="s">
        <v>3888</v>
      </c>
      <c r="L7899" s="17" t="s">
        <v>15566</v>
      </c>
      <c r="N7899" s="17" t="s">
        <v>31</v>
      </c>
      <c r="O7899" s="17" t="s">
        <v>15</v>
      </c>
      <c r="P7899" s="17">
        <v>45373</v>
      </c>
      <c r="AC7899" s="17" t="s">
        <v>9895</v>
      </c>
      <c r="AD7899" s="17" t="s">
        <v>9896</v>
      </c>
      <c r="AF7899" s="17">
        <v>8</v>
      </c>
      <c r="AG7899" s="17">
        <v>2</v>
      </c>
      <c r="AM7899" s="17" t="s">
        <v>268</v>
      </c>
      <c r="AN7899" s="17" t="s">
        <v>24751</v>
      </c>
      <c r="AO7899" s="17">
        <v>3</v>
      </c>
      <c r="AP7899" s="17">
        <v>80</v>
      </c>
      <c r="AQ7899" s="17">
        <v>5</v>
      </c>
      <c r="AR7899" s="17" t="s">
        <v>9898</v>
      </c>
      <c r="AT7899" s="17" t="s">
        <v>14152</v>
      </c>
      <c r="DN7899" s="17">
        <f>COUNTIF(AU7899:DM7899, "X")</f>
        <v>0</v>
      </c>
    </row>
    <row r="7900" spans="1:118" s="17" customFormat="1">
      <c r="A7900" s="17" t="s">
        <v>8286</v>
      </c>
      <c r="B7900" s="17">
        <v>55</v>
      </c>
      <c r="C7900" s="17">
        <v>151280</v>
      </c>
      <c r="D7900" s="17" t="s">
        <v>8287</v>
      </c>
      <c r="E7900" s="17" t="s">
        <v>8288</v>
      </c>
      <c r="F7900" s="17" t="s">
        <v>43</v>
      </c>
      <c r="H7900" s="309">
        <v>30456</v>
      </c>
      <c r="I7900" s="309">
        <v>43469</v>
      </c>
      <c r="J7900" s="17" t="s">
        <v>3888</v>
      </c>
      <c r="L7900" s="17" t="s">
        <v>8289</v>
      </c>
      <c r="N7900" s="17" t="s">
        <v>19</v>
      </c>
      <c r="O7900" s="17" t="s">
        <v>15</v>
      </c>
      <c r="P7900" s="17">
        <v>45356</v>
      </c>
      <c r="AC7900" s="17" t="s">
        <v>3890</v>
      </c>
      <c r="AD7900" s="17" t="s">
        <v>3891</v>
      </c>
      <c r="AF7900" s="17">
        <v>8</v>
      </c>
      <c r="AG7900" s="17">
        <v>2</v>
      </c>
      <c r="AM7900" s="17" t="s">
        <v>117</v>
      </c>
      <c r="AN7900" s="17" t="s">
        <v>7978</v>
      </c>
      <c r="AO7900" s="17">
        <v>3</v>
      </c>
      <c r="AP7900" s="17">
        <v>80</v>
      </c>
      <c r="AQ7900" s="17">
        <v>5</v>
      </c>
      <c r="AT7900" s="17" t="s">
        <v>7979</v>
      </c>
      <c r="BQ7900" s="17" t="s">
        <v>30</v>
      </c>
      <c r="CQ7900" s="17" t="s">
        <v>3901</v>
      </c>
      <c r="DN7900" s="17">
        <f>COUNTIF(AU7900:DM7900, "X")</f>
        <v>1</v>
      </c>
    </row>
    <row r="7901" spans="1:118" s="17" customFormat="1">
      <c r="A7901" s="17" t="s">
        <v>11472</v>
      </c>
      <c r="B7901" s="17">
        <v>55</v>
      </c>
      <c r="C7901" s="17">
        <v>185102</v>
      </c>
      <c r="D7901" s="17" t="s">
        <v>595</v>
      </c>
      <c r="E7901" s="17" t="s">
        <v>69</v>
      </c>
      <c r="F7901" s="17" t="s">
        <v>22</v>
      </c>
      <c r="H7901" s="309">
        <v>20425</v>
      </c>
      <c r="I7901" s="309">
        <v>43456</v>
      </c>
      <c r="J7901" s="17" t="s">
        <v>3888</v>
      </c>
      <c r="L7901" s="17" t="s">
        <v>11473</v>
      </c>
      <c r="N7901" s="17" t="s">
        <v>14</v>
      </c>
      <c r="O7901" s="17" t="s">
        <v>15</v>
      </c>
      <c r="P7901" s="17">
        <v>45371</v>
      </c>
      <c r="AC7901" s="17" t="s">
        <v>14</v>
      </c>
      <c r="AF7901" s="17">
        <v>8</v>
      </c>
      <c r="AG7901" s="17">
        <v>2</v>
      </c>
      <c r="AI7901" s="17" t="s">
        <v>10178</v>
      </c>
      <c r="AM7901" s="17" t="s">
        <v>151</v>
      </c>
      <c r="AN7901" s="17" t="s">
        <v>11216</v>
      </c>
      <c r="AO7901" s="17">
        <v>3</v>
      </c>
      <c r="AP7901" s="17">
        <v>80</v>
      </c>
      <c r="AQ7901" s="17">
        <v>5</v>
      </c>
      <c r="AR7901" s="17" t="s">
        <v>10180</v>
      </c>
      <c r="DN7901" s="17">
        <f>COUNTIF(AU7901:DM7901, "X")</f>
        <v>0</v>
      </c>
    </row>
    <row r="7902" spans="1:118" s="17" customFormat="1">
      <c r="A7902" s="17" t="s">
        <v>26072</v>
      </c>
      <c r="B7902" s="17">
        <v>55</v>
      </c>
      <c r="C7902" s="17">
        <v>185105</v>
      </c>
      <c r="D7902" s="17" t="s">
        <v>5725</v>
      </c>
      <c r="E7902" s="17" t="s">
        <v>4113</v>
      </c>
      <c r="F7902" s="17" t="s">
        <v>82</v>
      </c>
      <c r="H7902" s="309">
        <v>18257</v>
      </c>
      <c r="I7902" s="309">
        <v>43470</v>
      </c>
      <c r="J7902" s="17" t="s">
        <v>3888</v>
      </c>
      <c r="L7902" s="17" t="s">
        <v>26073</v>
      </c>
      <c r="N7902" s="17" t="s">
        <v>19</v>
      </c>
      <c r="O7902" s="17" t="s">
        <v>15</v>
      </c>
      <c r="P7902" s="17">
        <v>45356</v>
      </c>
      <c r="Q7902" s="17">
        <v>9520</v>
      </c>
      <c r="AD7902" s="17" t="s">
        <v>3891</v>
      </c>
      <c r="AF7902" s="17">
        <v>8</v>
      </c>
      <c r="AG7902" s="17">
        <v>2</v>
      </c>
      <c r="AM7902" s="17" t="s">
        <v>20</v>
      </c>
      <c r="AN7902" s="17" t="s">
        <v>26023</v>
      </c>
      <c r="AO7902" s="17">
        <v>3</v>
      </c>
      <c r="AP7902" s="17">
        <v>80</v>
      </c>
      <c r="AQ7902" s="17">
        <v>5</v>
      </c>
      <c r="AR7902" s="17" t="s">
        <v>22150</v>
      </c>
      <c r="AU7902" s="17" t="s">
        <v>21</v>
      </c>
      <c r="AV7902" s="17" t="s">
        <v>3901</v>
      </c>
      <c r="AZ7902" s="17" t="s">
        <v>3901</v>
      </c>
      <c r="BC7902" s="17" t="s">
        <v>21</v>
      </c>
      <c r="BD7902" s="17" t="s">
        <v>3901</v>
      </c>
      <c r="BK7902" s="17" t="s">
        <v>3901</v>
      </c>
      <c r="BQ7902" s="17" t="s">
        <v>21</v>
      </c>
      <c r="BS7902" s="17" t="s">
        <v>3901</v>
      </c>
      <c r="CC7902" s="17" t="s">
        <v>3901</v>
      </c>
      <c r="CF7902" s="17" t="s">
        <v>3901</v>
      </c>
      <c r="CH7902" s="17" t="s">
        <v>3901</v>
      </c>
      <c r="CQ7902" s="17" t="s">
        <v>3901</v>
      </c>
      <c r="CR7902" s="17" t="s">
        <v>21</v>
      </c>
      <c r="CU7902" s="17" t="s">
        <v>3901</v>
      </c>
      <c r="DN7902" s="17">
        <f>COUNTIF(AU7902:DM7902, "X")</f>
        <v>10</v>
      </c>
    </row>
    <row r="7903" spans="1:118" s="17" customFormat="1">
      <c r="A7903" s="17" t="s">
        <v>26790</v>
      </c>
      <c r="B7903" s="17">
        <v>55</v>
      </c>
      <c r="C7903" s="17">
        <v>185110</v>
      </c>
      <c r="D7903" s="17" t="s">
        <v>26791</v>
      </c>
      <c r="E7903" s="17" t="s">
        <v>26792</v>
      </c>
      <c r="F7903" s="17" t="s">
        <v>26793</v>
      </c>
      <c r="H7903" s="309">
        <v>33693</v>
      </c>
      <c r="I7903" s="309">
        <v>43398</v>
      </c>
      <c r="J7903" s="17" t="s">
        <v>3888</v>
      </c>
      <c r="L7903" s="17" t="s">
        <v>1382</v>
      </c>
      <c r="N7903" s="17" t="s">
        <v>14</v>
      </c>
      <c r="O7903" s="17" t="s">
        <v>15</v>
      </c>
      <c r="P7903" s="17">
        <v>45371</v>
      </c>
      <c r="AC7903" s="17" t="s">
        <v>17772</v>
      </c>
      <c r="AF7903" s="17">
        <v>15</v>
      </c>
      <c r="AG7903" s="17">
        <v>2</v>
      </c>
      <c r="AH7903" s="17" t="s">
        <v>11926</v>
      </c>
      <c r="AK7903" s="17" t="s">
        <v>17298</v>
      </c>
      <c r="AM7903" s="17" t="s">
        <v>2619</v>
      </c>
      <c r="AN7903" s="17" t="s">
        <v>26616</v>
      </c>
      <c r="AO7903" s="17">
        <v>3</v>
      </c>
      <c r="AP7903" s="17">
        <v>80</v>
      </c>
      <c r="AQ7903" s="17">
        <v>5</v>
      </c>
      <c r="AT7903" s="17" t="s">
        <v>26617</v>
      </c>
      <c r="DN7903" s="17">
        <f>COUNTIF(AU7903:DM7903, "X")</f>
        <v>0</v>
      </c>
    </row>
    <row r="7904" spans="1:118" s="17" customFormat="1">
      <c r="A7904" s="17" t="s">
        <v>24383</v>
      </c>
      <c r="B7904" s="17">
        <v>55</v>
      </c>
      <c r="C7904" s="17">
        <v>185111</v>
      </c>
      <c r="D7904" s="17" t="s">
        <v>439</v>
      </c>
      <c r="E7904" s="17" t="s">
        <v>391</v>
      </c>
      <c r="F7904" s="17" t="s">
        <v>377</v>
      </c>
      <c r="H7904" s="309">
        <v>36788</v>
      </c>
      <c r="I7904" s="309">
        <v>43448</v>
      </c>
      <c r="J7904" s="17" t="s">
        <v>3888</v>
      </c>
      <c r="L7904" s="17" t="s">
        <v>24384</v>
      </c>
      <c r="N7904" s="17" t="s">
        <v>126</v>
      </c>
      <c r="O7904" s="17" t="s">
        <v>15</v>
      </c>
      <c r="P7904" s="17">
        <v>45383</v>
      </c>
      <c r="AF7904" s="17">
        <v>8</v>
      </c>
      <c r="AG7904" s="17">
        <v>2</v>
      </c>
      <c r="AI7904" s="17" t="s">
        <v>20542</v>
      </c>
      <c r="AM7904" s="17" t="s">
        <v>239</v>
      </c>
      <c r="AN7904" s="17" t="s">
        <v>24146</v>
      </c>
      <c r="AO7904" s="17">
        <v>3</v>
      </c>
      <c r="AP7904" s="17">
        <v>80</v>
      </c>
      <c r="AQ7904" s="17">
        <v>5</v>
      </c>
      <c r="AR7904" s="17" t="s">
        <v>22585</v>
      </c>
      <c r="AS7904" s="17" t="s">
        <v>23503</v>
      </c>
      <c r="DN7904" s="17">
        <f>COUNTIF(AU7904:DM7904, "X")</f>
        <v>0</v>
      </c>
    </row>
    <row r="7905" spans="1:118" s="17" customFormat="1">
      <c r="A7905" s="17" t="s">
        <v>9059</v>
      </c>
      <c r="B7905" s="17">
        <v>55</v>
      </c>
      <c r="C7905" s="17">
        <v>185130</v>
      </c>
      <c r="D7905" s="17" t="s">
        <v>474</v>
      </c>
      <c r="E7905" s="17" t="s">
        <v>4378</v>
      </c>
      <c r="F7905" s="17" t="s">
        <v>456</v>
      </c>
      <c r="H7905" s="309">
        <v>36251</v>
      </c>
      <c r="I7905" s="309">
        <v>43469</v>
      </c>
      <c r="J7905" s="17" t="s">
        <v>3888</v>
      </c>
      <c r="L7905" s="17" t="s">
        <v>9000</v>
      </c>
      <c r="N7905" s="17" t="s">
        <v>19</v>
      </c>
      <c r="O7905" s="17" t="s">
        <v>15</v>
      </c>
      <c r="P7905" s="17">
        <v>45356</v>
      </c>
      <c r="AC7905" s="17" t="s">
        <v>3890</v>
      </c>
      <c r="AD7905" s="17" t="s">
        <v>3891</v>
      </c>
      <c r="AF7905" s="17">
        <v>15</v>
      </c>
      <c r="AG7905" s="17">
        <v>2</v>
      </c>
      <c r="AM7905" s="17" t="s">
        <v>2608</v>
      </c>
      <c r="AN7905" s="17" t="s">
        <v>8704</v>
      </c>
      <c r="AO7905" s="17">
        <v>3</v>
      </c>
      <c r="AP7905" s="17">
        <v>80</v>
      </c>
      <c r="AQ7905" s="17">
        <v>5</v>
      </c>
      <c r="AT7905" s="17" t="s">
        <v>7979</v>
      </c>
      <c r="DN7905" s="17">
        <f>COUNTIF(AU7905:DM7905, "X")</f>
        <v>0</v>
      </c>
    </row>
    <row r="7906" spans="1:118" s="17" customFormat="1">
      <c r="A7906" s="17" t="s">
        <v>17510</v>
      </c>
      <c r="B7906" s="17">
        <v>55</v>
      </c>
      <c r="C7906" s="17">
        <v>185133</v>
      </c>
      <c r="D7906" s="17" t="s">
        <v>348</v>
      </c>
      <c r="E7906" s="17" t="s">
        <v>194</v>
      </c>
      <c r="F7906" s="17" t="s">
        <v>11312</v>
      </c>
      <c r="H7906" s="309">
        <v>33812</v>
      </c>
      <c r="I7906" s="309">
        <v>43474</v>
      </c>
      <c r="J7906" s="17" t="s">
        <v>3888</v>
      </c>
      <c r="L7906" s="17" t="s">
        <v>17377</v>
      </c>
      <c r="N7906" s="17" t="s">
        <v>14</v>
      </c>
      <c r="O7906" s="17" t="s">
        <v>15</v>
      </c>
      <c r="P7906" s="17">
        <v>45371</v>
      </c>
      <c r="AF7906" s="17">
        <v>8</v>
      </c>
      <c r="AG7906" s="17">
        <v>2</v>
      </c>
      <c r="AH7906" s="17" t="s">
        <v>11926</v>
      </c>
      <c r="AK7906" s="17" t="s">
        <v>17298</v>
      </c>
      <c r="AM7906" s="17" t="s">
        <v>88</v>
      </c>
      <c r="AN7906" s="17" t="s">
        <v>17299</v>
      </c>
      <c r="AO7906" s="17">
        <v>3</v>
      </c>
      <c r="AP7906" s="17">
        <v>80</v>
      </c>
      <c r="AQ7906" s="17">
        <v>5</v>
      </c>
      <c r="AR7906" s="17" t="s">
        <v>17300</v>
      </c>
      <c r="DN7906" s="17">
        <f>COUNTIF(AU7906:DM7906, "X")</f>
        <v>0</v>
      </c>
    </row>
    <row r="7907" spans="1:118" s="17" customFormat="1">
      <c r="A7907" s="17" t="s">
        <v>26525</v>
      </c>
      <c r="B7907" s="17">
        <v>55</v>
      </c>
      <c r="C7907" s="17">
        <v>185134</v>
      </c>
      <c r="D7907" s="17" t="s">
        <v>8581</v>
      </c>
      <c r="E7907" s="17" t="s">
        <v>12889</v>
      </c>
      <c r="F7907" s="17" t="s">
        <v>26526</v>
      </c>
      <c r="H7907" s="309">
        <v>31860</v>
      </c>
      <c r="I7907" s="309">
        <v>43474</v>
      </c>
      <c r="J7907" s="17" t="s">
        <v>3888</v>
      </c>
      <c r="L7907" s="17" t="s">
        <v>26527</v>
      </c>
      <c r="N7907" s="17" t="s">
        <v>14</v>
      </c>
      <c r="O7907" s="17" t="s">
        <v>15</v>
      </c>
      <c r="P7907" s="17">
        <v>45371</v>
      </c>
      <c r="AC7907" s="17" t="s">
        <v>17772</v>
      </c>
      <c r="AF7907" s="17">
        <v>8</v>
      </c>
      <c r="AG7907" s="17">
        <v>2</v>
      </c>
      <c r="AH7907" s="17" t="s">
        <v>11926</v>
      </c>
      <c r="AK7907" s="17" t="s">
        <v>17298</v>
      </c>
      <c r="AM7907" s="17" t="s">
        <v>78</v>
      </c>
      <c r="AN7907" s="17" t="s">
        <v>26289</v>
      </c>
      <c r="AO7907" s="17">
        <v>3</v>
      </c>
      <c r="AP7907" s="17">
        <v>80</v>
      </c>
      <c r="AQ7907" s="17">
        <v>5</v>
      </c>
      <c r="AT7907" s="17" t="s">
        <v>25610</v>
      </c>
      <c r="DN7907" s="17">
        <f>COUNTIF(AU7907:DM7907, "X")</f>
        <v>0</v>
      </c>
    </row>
    <row r="7908" spans="1:118" s="17" customFormat="1">
      <c r="A7908" s="17" t="s">
        <v>19828</v>
      </c>
      <c r="B7908" s="17">
        <v>55</v>
      </c>
      <c r="C7908" s="17">
        <v>185135</v>
      </c>
      <c r="D7908" s="17" t="s">
        <v>19818</v>
      </c>
      <c r="E7908" s="17" t="s">
        <v>75</v>
      </c>
      <c r="F7908" s="17" t="s">
        <v>120</v>
      </c>
      <c r="H7908" s="309">
        <v>31778</v>
      </c>
      <c r="I7908" s="309">
        <v>43474</v>
      </c>
      <c r="J7908" s="17" t="s">
        <v>3888</v>
      </c>
      <c r="L7908" s="17" t="s">
        <v>19819</v>
      </c>
      <c r="N7908" s="17" t="s">
        <v>14</v>
      </c>
      <c r="O7908" s="17" t="s">
        <v>15</v>
      </c>
      <c r="P7908" s="17">
        <v>45371</v>
      </c>
      <c r="AF7908" s="17">
        <v>15</v>
      </c>
      <c r="AG7908" s="17">
        <v>2</v>
      </c>
      <c r="AI7908" s="17" t="s">
        <v>10178</v>
      </c>
      <c r="AM7908" s="17" t="s">
        <v>219</v>
      </c>
      <c r="AN7908" s="17" t="s">
        <v>19675</v>
      </c>
      <c r="AO7908" s="17">
        <v>3</v>
      </c>
      <c r="AP7908" s="17">
        <v>80</v>
      </c>
      <c r="AQ7908" s="17">
        <v>5</v>
      </c>
      <c r="AR7908" s="17" t="s">
        <v>10180</v>
      </c>
      <c r="DN7908" s="17">
        <f>COUNTIF(AU7908:DM7908, "X")</f>
        <v>0</v>
      </c>
    </row>
    <row r="7909" spans="1:118" s="17" customFormat="1">
      <c r="A7909" s="17" t="s">
        <v>27020</v>
      </c>
      <c r="B7909" s="17">
        <v>55</v>
      </c>
      <c r="C7909" s="17">
        <v>185136</v>
      </c>
      <c r="D7909" s="17" t="s">
        <v>27021</v>
      </c>
      <c r="E7909" s="17" t="s">
        <v>4129</v>
      </c>
      <c r="F7909" s="17" t="s">
        <v>451</v>
      </c>
      <c r="H7909" s="309">
        <v>32205</v>
      </c>
      <c r="I7909" s="309">
        <v>43474</v>
      </c>
      <c r="J7909" s="17" t="s">
        <v>3888</v>
      </c>
      <c r="L7909" s="17" t="s">
        <v>27022</v>
      </c>
      <c r="N7909" s="17" t="s">
        <v>14</v>
      </c>
      <c r="O7909" s="17" t="s">
        <v>15</v>
      </c>
      <c r="P7909" s="17">
        <v>45371</v>
      </c>
      <c r="AC7909" s="17" t="s">
        <v>17772</v>
      </c>
      <c r="AF7909" s="17">
        <v>15</v>
      </c>
      <c r="AG7909" s="17">
        <v>2</v>
      </c>
      <c r="AH7909" s="17" t="s">
        <v>11926</v>
      </c>
      <c r="AK7909" s="17" t="s">
        <v>17298</v>
      </c>
      <c r="AM7909" s="17" t="s">
        <v>2621</v>
      </c>
      <c r="AN7909" s="17" t="s">
        <v>26940</v>
      </c>
      <c r="AO7909" s="17">
        <v>3</v>
      </c>
      <c r="AP7909" s="17">
        <v>80</v>
      </c>
      <c r="AQ7909" s="17">
        <v>5</v>
      </c>
      <c r="AT7909" s="17" t="s">
        <v>25610</v>
      </c>
      <c r="DN7909" s="17">
        <f>COUNTIF(AU7909:DM7909, "X")</f>
        <v>0</v>
      </c>
    </row>
    <row r="7910" spans="1:118" s="17" customFormat="1">
      <c r="A7910" s="17" t="s">
        <v>26772</v>
      </c>
      <c r="B7910" s="17">
        <v>55</v>
      </c>
      <c r="C7910" s="17">
        <v>185151</v>
      </c>
      <c r="D7910" s="17" t="s">
        <v>26773</v>
      </c>
      <c r="E7910" s="17" t="s">
        <v>26774</v>
      </c>
      <c r="F7910" s="17" t="s">
        <v>26775</v>
      </c>
      <c r="H7910" s="309">
        <v>33206</v>
      </c>
      <c r="I7910" s="309">
        <v>43476</v>
      </c>
      <c r="J7910" s="17" t="s">
        <v>3888</v>
      </c>
      <c r="L7910" s="17" t="s">
        <v>26776</v>
      </c>
      <c r="N7910" s="17" t="s">
        <v>14</v>
      </c>
      <c r="O7910" s="17" t="s">
        <v>15</v>
      </c>
      <c r="P7910" s="17">
        <v>45371</v>
      </c>
      <c r="Q7910" s="17">
        <v>2560</v>
      </c>
      <c r="AC7910" s="17" t="s">
        <v>17772</v>
      </c>
      <c r="AF7910" s="17">
        <v>8</v>
      </c>
      <c r="AG7910" s="17">
        <v>2</v>
      </c>
      <c r="AH7910" s="17" t="s">
        <v>11926</v>
      </c>
      <c r="AK7910" s="17" t="s">
        <v>17298</v>
      </c>
      <c r="AM7910" s="17" t="s">
        <v>2619</v>
      </c>
      <c r="AN7910" s="17" t="s">
        <v>26616</v>
      </c>
      <c r="AO7910" s="17">
        <v>3</v>
      </c>
      <c r="AP7910" s="17">
        <v>80</v>
      </c>
      <c r="AQ7910" s="17">
        <v>5</v>
      </c>
      <c r="AT7910" s="17" t="s">
        <v>26617</v>
      </c>
      <c r="DN7910" s="17">
        <f>COUNTIF(AU7910:DM7910, "X")</f>
        <v>0</v>
      </c>
    </row>
    <row r="7911" spans="1:118" s="17" customFormat="1">
      <c r="A7911" s="17" t="s">
        <v>4466</v>
      </c>
      <c r="B7911" s="17">
        <v>55</v>
      </c>
      <c r="C7911" s="17">
        <v>185156</v>
      </c>
      <c r="D7911" s="17" t="s">
        <v>4467</v>
      </c>
      <c r="E7911" s="17" t="s">
        <v>271</v>
      </c>
      <c r="F7911" s="17" t="s">
        <v>65</v>
      </c>
      <c r="H7911" s="309">
        <v>34957</v>
      </c>
      <c r="I7911" s="309">
        <v>43477</v>
      </c>
      <c r="J7911" s="17" t="s">
        <v>3888</v>
      </c>
      <c r="L7911" s="17" t="s">
        <v>4468</v>
      </c>
      <c r="N7911" s="17" t="s">
        <v>19</v>
      </c>
      <c r="O7911" s="17" t="s">
        <v>15</v>
      </c>
      <c r="P7911" s="17">
        <v>45356</v>
      </c>
      <c r="AC7911" s="17" t="s">
        <v>3890</v>
      </c>
      <c r="AD7911" s="17" t="s">
        <v>3891</v>
      </c>
      <c r="AF7911" s="17">
        <v>8</v>
      </c>
      <c r="AG7911" s="17">
        <v>2</v>
      </c>
      <c r="AM7911" s="17" t="s">
        <v>2602</v>
      </c>
      <c r="AN7911" s="17" t="s">
        <v>4371</v>
      </c>
      <c r="AO7911" s="17">
        <v>3</v>
      </c>
      <c r="AP7911" s="17">
        <v>80</v>
      </c>
      <c r="AQ7911" s="17">
        <v>5</v>
      </c>
      <c r="AT7911" s="17" t="s">
        <v>3893</v>
      </c>
      <c r="DN7911" s="17">
        <f>COUNTIF(AU7911:DM7911, "X")</f>
        <v>0</v>
      </c>
    </row>
    <row r="7912" spans="1:118" s="17" customFormat="1">
      <c r="A7912" s="17" t="s">
        <v>12791</v>
      </c>
      <c r="B7912" s="17">
        <v>55</v>
      </c>
      <c r="C7912" s="17">
        <v>185158</v>
      </c>
      <c r="D7912" s="17" t="s">
        <v>7648</v>
      </c>
      <c r="E7912" s="17" t="s">
        <v>625</v>
      </c>
      <c r="F7912" s="17" t="s">
        <v>48</v>
      </c>
      <c r="H7912" s="309">
        <v>21472</v>
      </c>
      <c r="I7912" s="309">
        <v>43472</v>
      </c>
      <c r="J7912" s="17" t="s">
        <v>3888</v>
      </c>
      <c r="L7912" s="17" t="s">
        <v>12713</v>
      </c>
      <c r="M7912" s="17" t="s">
        <v>12792</v>
      </c>
      <c r="N7912" s="17" t="s">
        <v>31</v>
      </c>
      <c r="O7912" s="17" t="s">
        <v>15</v>
      </c>
      <c r="P7912" s="17">
        <v>45373</v>
      </c>
      <c r="AC7912" s="17" t="s">
        <v>9895</v>
      </c>
      <c r="AD7912" s="17" t="s">
        <v>9896</v>
      </c>
      <c r="AF7912" s="17">
        <v>8</v>
      </c>
      <c r="AG7912" s="17">
        <v>2</v>
      </c>
      <c r="AM7912" s="17" t="s">
        <v>156</v>
      </c>
      <c r="AN7912" s="17" t="s">
        <v>12693</v>
      </c>
      <c r="AO7912" s="17">
        <v>3</v>
      </c>
      <c r="AP7912" s="17">
        <v>80</v>
      </c>
      <c r="AQ7912" s="17">
        <v>5</v>
      </c>
      <c r="AR7912" s="17" t="s">
        <v>9898</v>
      </c>
      <c r="AT7912" s="17" t="s">
        <v>11929</v>
      </c>
      <c r="BD7912" s="17" t="s">
        <v>3901</v>
      </c>
      <c r="DF7912" s="17" t="s">
        <v>3901</v>
      </c>
      <c r="DN7912" s="17">
        <f>COUNTIF(AU7912:DM7912, "X")</f>
        <v>2</v>
      </c>
    </row>
    <row r="7913" spans="1:118" s="17" customFormat="1">
      <c r="A7913" s="523" t="s">
        <v>2130</v>
      </c>
      <c r="B7913" s="17">
        <v>55</v>
      </c>
      <c r="C7913" s="17">
        <v>185162</v>
      </c>
      <c r="D7913" s="17" t="s">
        <v>1394</v>
      </c>
      <c r="E7913" s="17" t="s">
        <v>976</v>
      </c>
      <c r="F7913" s="17" t="s">
        <v>261</v>
      </c>
      <c r="H7913" s="309">
        <v>14970</v>
      </c>
      <c r="I7913" s="309">
        <v>43476</v>
      </c>
      <c r="J7913" s="17" t="s">
        <v>3888</v>
      </c>
      <c r="K7913" s="17" t="s">
        <v>30</v>
      </c>
      <c r="L7913" s="17" t="s">
        <v>1395</v>
      </c>
      <c r="N7913" s="17" t="s">
        <v>14</v>
      </c>
      <c r="O7913" s="17" t="s">
        <v>15</v>
      </c>
      <c r="P7913" s="17">
        <v>45371</v>
      </c>
      <c r="AC7913" s="17" t="s">
        <v>14</v>
      </c>
      <c r="AF7913" s="17">
        <v>15</v>
      </c>
      <c r="AG7913" s="17">
        <v>2</v>
      </c>
      <c r="AI7913" s="17" t="s">
        <v>10178</v>
      </c>
      <c r="AM7913" s="17" t="s">
        <v>68</v>
      </c>
      <c r="AN7913" s="17" t="s">
        <v>11517</v>
      </c>
      <c r="AO7913" s="17">
        <v>3</v>
      </c>
      <c r="AP7913" s="17">
        <v>80</v>
      </c>
      <c r="AQ7913" s="17">
        <v>5</v>
      </c>
      <c r="AR7913" s="17" t="s">
        <v>10180</v>
      </c>
      <c r="DE7913" s="17" t="s">
        <v>30</v>
      </c>
      <c r="DF7913" s="17" t="s">
        <v>3901</v>
      </c>
      <c r="DN7913" s="17">
        <f>COUNTIF(AU7913:DM7913, "X")</f>
        <v>1</v>
      </c>
    </row>
    <row r="7914" spans="1:118" s="17" customFormat="1">
      <c r="A7914" s="17" t="s">
        <v>20346</v>
      </c>
      <c r="B7914" s="17">
        <v>55</v>
      </c>
      <c r="C7914" s="17">
        <v>185171</v>
      </c>
      <c r="D7914" s="17" t="s">
        <v>12623</v>
      </c>
      <c r="E7914" s="17" t="s">
        <v>18557</v>
      </c>
      <c r="F7914" s="17" t="s">
        <v>548</v>
      </c>
      <c r="G7914" s="17" t="s">
        <v>12386</v>
      </c>
      <c r="H7914" s="309">
        <v>35809</v>
      </c>
      <c r="I7914" s="309">
        <v>43477</v>
      </c>
      <c r="J7914" s="17" t="s">
        <v>3888</v>
      </c>
      <c r="L7914" s="17" t="s">
        <v>20347</v>
      </c>
      <c r="N7914" s="17" t="s">
        <v>14</v>
      </c>
      <c r="O7914" s="17" t="s">
        <v>15</v>
      </c>
      <c r="P7914" s="17">
        <v>45371</v>
      </c>
      <c r="AF7914" s="17">
        <v>8</v>
      </c>
      <c r="AG7914" s="17">
        <v>2</v>
      </c>
      <c r="AI7914" s="17" t="s">
        <v>10178</v>
      </c>
      <c r="AM7914" s="17" t="s">
        <v>85</v>
      </c>
      <c r="AN7914" s="17" t="s">
        <v>20273</v>
      </c>
      <c r="AO7914" s="17">
        <v>3</v>
      </c>
      <c r="AP7914" s="17">
        <v>80</v>
      </c>
      <c r="AQ7914" s="17">
        <v>5</v>
      </c>
      <c r="AR7914" s="17" t="s">
        <v>10180</v>
      </c>
      <c r="DB7914" s="17" t="s">
        <v>3901</v>
      </c>
      <c r="DN7914" s="17">
        <f>COUNTIF(AU7914:DM7914, "X")</f>
        <v>1</v>
      </c>
    </row>
    <row r="7915" spans="1:118" s="17" customFormat="1">
      <c r="A7915" s="17" t="s">
        <v>7920</v>
      </c>
      <c r="B7915" s="17">
        <v>55</v>
      </c>
      <c r="C7915" s="17">
        <v>185172</v>
      </c>
      <c r="D7915" s="17" t="s">
        <v>7921</v>
      </c>
      <c r="E7915" s="17" t="s">
        <v>4129</v>
      </c>
      <c r="F7915" s="17" t="s">
        <v>43</v>
      </c>
      <c r="H7915" s="309">
        <v>31160</v>
      </c>
      <c r="I7915" s="309">
        <v>43476</v>
      </c>
      <c r="J7915" s="17" t="s">
        <v>3888</v>
      </c>
      <c r="L7915" s="17" t="s">
        <v>7677</v>
      </c>
      <c r="M7915" s="17" t="s">
        <v>401</v>
      </c>
      <c r="N7915" s="17" t="s">
        <v>19</v>
      </c>
      <c r="O7915" s="17" t="s">
        <v>15</v>
      </c>
      <c r="P7915" s="17">
        <v>45356</v>
      </c>
      <c r="Q7915" s="17">
        <v>2179</v>
      </c>
      <c r="AC7915" s="17" t="s">
        <v>3890</v>
      </c>
      <c r="AD7915" s="17" t="s">
        <v>3891</v>
      </c>
      <c r="AF7915" s="17">
        <v>15</v>
      </c>
      <c r="AG7915" s="17">
        <v>2</v>
      </c>
      <c r="AM7915" s="17" t="s">
        <v>2606</v>
      </c>
      <c r="AN7915" s="17" t="s">
        <v>7570</v>
      </c>
      <c r="AO7915" s="17">
        <v>3</v>
      </c>
      <c r="AP7915" s="17">
        <v>80</v>
      </c>
      <c r="AQ7915" s="17">
        <v>5</v>
      </c>
      <c r="AT7915" s="17" t="s">
        <v>6589</v>
      </c>
      <c r="DN7915" s="17">
        <f>COUNTIF(AU7915:DM7915, "X")</f>
        <v>0</v>
      </c>
    </row>
    <row r="7916" spans="1:118" s="17" customFormat="1">
      <c r="A7916" s="17" t="s">
        <v>21107</v>
      </c>
      <c r="B7916" s="17">
        <v>55</v>
      </c>
      <c r="C7916" s="17">
        <v>185174</v>
      </c>
      <c r="D7916" s="17" t="s">
        <v>21108</v>
      </c>
      <c r="E7916" s="17" t="s">
        <v>228</v>
      </c>
      <c r="F7916" s="17" t="s">
        <v>19386</v>
      </c>
      <c r="H7916" s="309">
        <v>31871</v>
      </c>
      <c r="I7916" s="309">
        <v>43476</v>
      </c>
      <c r="J7916" s="17" t="s">
        <v>3888</v>
      </c>
      <c r="L7916" s="17" t="s">
        <v>21109</v>
      </c>
      <c r="N7916" s="17" t="s">
        <v>80</v>
      </c>
      <c r="O7916" s="17" t="s">
        <v>15</v>
      </c>
      <c r="P7916" s="17">
        <v>45308</v>
      </c>
      <c r="AF7916" s="17">
        <v>8</v>
      </c>
      <c r="AG7916" s="17">
        <v>2</v>
      </c>
      <c r="AI7916" s="17" t="s">
        <v>20851</v>
      </c>
      <c r="AM7916" s="17" t="s">
        <v>81</v>
      </c>
      <c r="AN7916" s="17" t="s">
        <v>21035</v>
      </c>
      <c r="AO7916" s="17">
        <v>3</v>
      </c>
      <c r="AP7916" s="17">
        <v>80</v>
      </c>
      <c r="AQ7916" s="17">
        <v>5</v>
      </c>
      <c r="AR7916" s="17" t="s">
        <v>20671</v>
      </c>
      <c r="AS7916" s="17" t="s">
        <v>21036</v>
      </c>
      <c r="DN7916" s="17">
        <f>COUNTIF(AU7916:DM7916, "X")</f>
        <v>0</v>
      </c>
    </row>
    <row r="7917" spans="1:118" s="17" customFormat="1">
      <c r="A7917" s="17" t="s">
        <v>7760</v>
      </c>
      <c r="B7917" s="17">
        <v>55</v>
      </c>
      <c r="C7917" s="17">
        <v>185179</v>
      </c>
      <c r="D7917" s="17" t="s">
        <v>5106</v>
      </c>
      <c r="E7917" s="17" t="s">
        <v>147</v>
      </c>
      <c r="F7917" s="17" t="s">
        <v>30</v>
      </c>
      <c r="H7917" s="309">
        <v>27040</v>
      </c>
      <c r="I7917" s="309">
        <v>43475</v>
      </c>
      <c r="J7917" s="17" t="s">
        <v>3888</v>
      </c>
      <c r="L7917" s="17" t="s">
        <v>7761</v>
      </c>
      <c r="N7917" s="17" t="s">
        <v>19</v>
      </c>
      <c r="O7917" s="17" t="s">
        <v>15</v>
      </c>
      <c r="P7917" s="17">
        <v>45356</v>
      </c>
      <c r="AC7917" s="17" t="s">
        <v>3890</v>
      </c>
      <c r="AD7917" s="17" t="s">
        <v>3891</v>
      </c>
      <c r="AF7917" s="17">
        <v>8</v>
      </c>
      <c r="AG7917" s="17">
        <v>2</v>
      </c>
      <c r="AM7917" s="17" t="s">
        <v>2606</v>
      </c>
      <c r="AN7917" s="17" t="s">
        <v>7570</v>
      </c>
      <c r="AO7917" s="17">
        <v>3</v>
      </c>
      <c r="AP7917" s="17">
        <v>80</v>
      </c>
      <c r="AQ7917" s="17">
        <v>5</v>
      </c>
      <c r="AT7917" s="17" t="s">
        <v>6589</v>
      </c>
      <c r="DN7917" s="17">
        <f>COUNTIF(AU7917:DM7917, "X")</f>
        <v>0</v>
      </c>
    </row>
    <row r="7918" spans="1:118" s="17" customFormat="1">
      <c r="A7918" s="17" t="s">
        <v>21382</v>
      </c>
      <c r="B7918" s="17">
        <v>55</v>
      </c>
      <c r="C7918" s="17">
        <v>185184</v>
      </c>
      <c r="D7918" s="17" t="s">
        <v>266</v>
      </c>
      <c r="E7918" s="17" t="s">
        <v>21383</v>
      </c>
      <c r="F7918" s="17" t="s">
        <v>43</v>
      </c>
      <c r="H7918" s="309">
        <v>36633</v>
      </c>
      <c r="I7918" s="309">
        <v>43473</v>
      </c>
      <c r="J7918" s="17" t="s">
        <v>3888</v>
      </c>
      <c r="L7918" s="17" t="s">
        <v>21384</v>
      </c>
      <c r="N7918" s="17" t="s">
        <v>26</v>
      </c>
      <c r="O7918" s="17" t="s">
        <v>15</v>
      </c>
      <c r="P7918" s="17">
        <v>45318</v>
      </c>
      <c r="AF7918" s="17">
        <v>8</v>
      </c>
      <c r="AG7918" s="17">
        <v>2</v>
      </c>
      <c r="AI7918" s="17" t="s">
        <v>20669</v>
      </c>
      <c r="AM7918" s="17" t="s">
        <v>2616</v>
      </c>
      <c r="AN7918" s="17" t="s">
        <v>21221</v>
      </c>
      <c r="AO7918" s="17">
        <v>3</v>
      </c>
      <c r="AP7918" s="17">
        <v>80</v>
      </c>
      <c r="AQ7918" s="17">
        <v>5</v>
      </c>
      <c r="AR7918" s="17" t="s">
        <v>20671</v>
      </c>
      <c r="AS7918" s="17" t="s">
        <v>21222</v>
      </c>
      <c r="DN7918" s="17">
        <f>COUNTIF(AU7918:DM7918, "X")</f>
        <v>0</v>
      </c>
    </row>
    <row r="7919" spans="1:118" s="17" customFormat="1">
      <c r="A7919" s="17" t="s">
        <v>18472</v>
      </c>
      <c r="B7919" s="17">
        <v>55</v>
      </c>
      <c r="C7919" s="17">
        <v>185187</v>
      </c>
      <c r="D7919" s="17" t="s">
        <v>745</v>
      </c>
      <c r="E7919" s="17" t="s">
        <v>432</v>
      </c>
      <c r="F7919" s="17" t="s">
        <v>99</v>
      </c>
      <c r="H7919" s="309">
        <v>20096</v>
      </c>
      <c r="I7919" s="309">
        <v>43472</v>
      </c>
      <c r="J7919" s="17" t="s">
        <v>3888</v>
      </c>
      <c r="L7919" s="17" t="s">
        <v>605</v>
      </c>
      <c r="M7919" s="17" t="s">
        <v>18473</v>
      </c>
      <c r="N7919" s="17" t="s">
        <v>182</v>
      </c>
      <c r="O7919" s="17" t="s">
        <v>15</v>
      </c>
      <c r="P7919" s="17">
        <v>45326</v>
      </c>
      <c r="AF7919" s="17">
        <v>8</v>
      </c>
      <c r="AG7919" s="17">
        <v>2</v>
      </c>
      <c r="AH7919" s="17" t="s">
        <v>11926</v>
      </c>
      <c r="AK7919" s="17" t="s">
        <v>11927</v>
      </c>
      <c r="AM7919" s="17" t="s">
        <v>2614</v>
      </c>
      <c r="AN7919" s="17" t="s">
        <v>18350</v>
      </c>
      <c r="AO7919" s="17">
        <v>3</v>
      </c>
      <c r="AP7919" s="17">
        <v>80</v>
      </c>
      <c r="AQ7919" s="17">
        <v>5</v>
      </c>
      <c r="AR7919" s="17" t="s">
        <v>18351</v>
      </c>
      <c r="DF7919" s="17" t="s">
        <v>3901</v>
      </c>
      <c r="DN7919" s="17">
        <f>COUNTIF(AU7919:DM7919, "X")</f>
        <v>1</v>
      </c>
    </row>
    <row r="7920" spans="1:118" s="17" customFormat="1">
      <c r="A7920" s="17" t="s">
        <v>8768</v>
      </c>
      <c r="B7920" s="17">
        <v>55</v>
      </c>
      <c r="C7920" s="17">
        <v>185189</v>
      </c>
      <c r="D7920" s="17" t="s">
        <v>399</v>
      </c>
      <c r="E7920" s="17" t="s">
        <v>147</v>
      </c>
      <c r="F7920" s="17" t="s">
        <v>18</v>
      </c>
      <c r="G7920" s="17" t="s">
        <v>203</v>
      </c>
      <c r="H7920" s="309">
        <v>35022</v>
      </c>
      <c r="I7920" s="309">
        <v>43480</v>
      </c>
      <c r="J7920" s="17" t="s">
        <v>3888</v>
      </c>
      <c r="L7920" s="17" t="s">
        <v>8769</v>
      </c>
      <c r="N7920" s="17" t="s">
        <v>19</v>
      </c>
      <c r="O7920" s="17" t="s">
        <v>15</v>
      </c>
      <c r="P7920" s="17">
        <v>45356</v>
      </c>
      <c r="AC7920" s="17" t="s">
        <v>3890</v>
      </c>
      <c r="AD7920" s="17" t="s">
        <v>3891</v>
      </c>
      <c r="AF7920" s="17">
        <v>8</v>
      </c>
      <c r="AG7920" s="17">
        <v>2</v>
      </c>
      <c r="AM7920" s="17" t="s">
        <v>2608</v>
      </c>
      <c r="AN7920" s="17" t="s">
        <v>8704</v>
      </c>
      <c r="AO7920" s="17">
        <v>3</v>
      </c>
      <c r="AP7920" s="17">
        <v>80</v>
      </c>
      <c r="AQ7920" s="17">
        <v>5</v>
      </c>
      <c r="AT7920" s="17" t="s">
        <v>7979</v>
      </c>
      <c r="CU7920" s="17" t="s">
        <v>3901</v>
      </c>
      <c r="DA7920" s="17" t="s">
        <v>3901</v>
      </c>
      <c r="DN7920" s="17">
        <f>COUNTIF(AU7920:DM7920, "X")</f>
        <v>2</v>
      </c>
    </row>
    <row r="7921" spans="1:118" s="17" customFormat="1">
      <c r="A7921" s="17" t="s">
        <v>22998</v>
      </c>
      <c r="B7921" s="17">
        <v>55</v>
      </c>
      <c r="C7921" s="17">
        <v>185194</v>
      </c>
      <c r="D7921" s="17" t="s">
        <v>15179</v>
      </c>
      <c r="E7921" s="17" t="s">
        <v>166</v>
      </c>
      <c r="F7921" s="17" t="s">
        <v>30</v>
      </c>
      <c r="H7921" s="309">
        <v>21560</v>
      </c>
      <c r="I7921" s="309">
        <v>43473</v>
      </c>
      <c r="J7921" s="17" t="s">
        <v>3888</v>
      </c>
      <c r="L7921" s="17" t="s">
        <v>22999</v>
      </c>
      <c r="M7921" s="17" t="s">
        <v>192</v>
      </c>
      <c r="N7921" s="17" t="s">
        <v>205</v>
      </c>
      <c r="O7921" s="17" t="s">
        <v>15</v>
      </c>
      <c r="P7921" s="17">
        <v>45337</v>
      </c>
      <c r="AF7921" s="17">
        <v>8</v>
      </c>
      <c r="AG7921" s="17">
        <v>2</v>
      </c>
      <c r="AI7921" s="17" t="s">
        <v>20542</v>
      </c>
      <c r="AM7921" s="17" t="s">
        <v>253</v>
      </c>
      <c r="AN7921" s="17" t="s">
        <v>22821</v>
      </c>
      <c r="AO7921" s="17">
        <v>3</v>
      </c>
      <c r="AP7921" s="17">
        <v>80</v>
      </c>
      <c r="AQ7921" s="17">
        <v>5</v>
      </c>
      <c r="AR7921" s="17" t="s">
        <v>22585</v>
      </c>
      <c r="DN7921" s="17">
        <f>COUNTIF(AU7921:DM7921, "X")</f>
        <v>0</v>
      </c>
    </row>
    <row r="7922" spans="1:118" s="17" customFormat="1">
      <c r="A7922" s="17" t="s">
        <v>13015</v>
      </c>
      <c r="B7922" s="17">
        <v>55</v>
      </c>
      <c r="C7922" s="17">
        <v>185197</v>
      </c>
      <c r="D7922" s="17" t="s">
        <v>6288</v>
      </c>
      <c r="E7922" s="17" t="s">
        <v>35</v>
      </c>
      <c r="F7922" s="17" t="s">
        <v>22</v>
      </c>
      <c r="H7922" s="309">
        <v>20506</v>
      </c>
      <c r="I7922" s="309">
        <v>43479</v>
      </c>
      <c r="J7922" s="17" t="s">
        <v>3888</v>
      </c>
      <c r="L7922" s="17" t="s">
        <v>13016</v>
      </c>
      <c r="N7922" s="17" t="s">
        <v>31</v>
      </c>
      <c r="O7922" s="17" t="s">
        <v>15</v>
      </c>
      <c r="P7922" s="17">
        <v>45373</v>
      </c>
      <c r="AC7922" s="17" t="s">
        <v>9895</v>
      </c>
      <c r="AD7922" s="17" t="s">
        <v>9896</v>
      </c>
      <c r="AF7922" s="17">
        <v>8</v>
      </c>
      <c r="AG7922" s="17">
        <v>2</v>
      </c>
      <c r="AM7922" s="17" t="s">
        <v>59</v>
      </c>
      <c r="AN7922" s="17" t="s">
        <v>12989</v>
      </c>
      <c r="AO7922" s="17">
        <v>3</v>
      </c>
      <c r="AP7922" s="17">
        <v>80</v>
      </c>
      <c r="AQ7922" s="17">
        <v>5</v>
      </c>
      <c r="AR7922" s="17" t="s">
        <v>9898</v>
      </c>
      <c r="AT7922" s="17" t="s">
        <v>12990</v>
      </c>
      <c r="DN7922" s="17">
        <f>COUNTIF(AU7922:DM7922, "X")</f>
        <v>0</v>
      </c>
    </row>
    <row r="7923" spans="1:118" s="17" customFormat="1">
      <c r="A7923" s="17" t="s">
        <v>10625</v>
      </c>
      <c r="B7923" s="17">
        <v>55</v>
      </c>
      <c r="C7923" s="17">
        <v>185203</v>
      </c>
      <c r="D7923" s="17" t="s">
        <v>4826</v>
      </c>
      <c r="E7923" s="17" t="s">
        <v>634</v>
      </c>
      <c r="F7923" s="17" t="s">
        <v>3932</v>
      </c>
      <c r="H7923" s="309">
        <v>35810</v>
      </c>
      <c r="I7923" s="309">
        <v>43480</v>
      </c>
      <c r="J7923" s="17" t="s">
        <v>3888</v>
      </c>
      <c r="L7923" s="17" t="s">
        <v>10626</v>
      </c>
      <c r="M7923" s="17" t="s">
        <v>514</v>
      </c>
      <c r="N7923" s="17" t="s">
        <v>14</v>
      </c>
      <c r="O7923" s="17" t="s">
        <v>15</v>
      </c>
      <c r="P7923" s="17">
        <v>45371</v>
      </c>
      <c r="AC7923" s="17" t="s">
        <v>14</v>
      </c>
      <c r="AF7923" s="17">
        <v>8</v>
      </c>
      <c r="AG7923" s="17">
        <v>2</v>
      </c>
      <c r="AI7923" s="17" t="s">
        <v>10178</v>
      </c>
      <c r="AM7923" s="17" t="s">
        <v>193</v>
      </c>
      <c r="AN7923" s="17" t="s">
        <v>10381</v>
      </c>
      <c r="AO7923" s="17">
        <v>3</v>
      </c>
      <c r="AP7923" s="17">
        <v>80</v>
      </c>
      <c r="AQ7923" s="17">
        <v>5</v>
      </c>
      <c r="AR7923" s="17" t="s">
        <v>10180</v>
      </c>
      <c r="DN7923" s="17">
        <f>COUNTIF(AU7923:DM7923, "X")</f>
        <v>0</v>
      </c>
    </row>
    <row r="7924" spans="1:118" s="17" customFormat="1">
      <c r="A7924" s="17" t="s">
        <v>18608</v>
      </c>
      <c r="B7924" s="17">
        <v>55</v>
      </c>
      <c r="C7924" s="17">
        <v>185205</v>
      </c>
      <c r="D7924" s="17" t="s">
        <v>3966</v>
      </c>
      <c r="E7924" s="17" t="s">
        <v>4448</v>
      </c>
      <c r="F7924" s="17" t="s">
        <v>134</v>
      </c>
      <c r="H7924" s="309">
        <v>29969</v>
      </c>
      <c r="I7924" s="309">
        <v>43481</v>
      </c>
      <c r="J7924" s="17" t="s">
        <v>3888</v>
      </c>
      <c r="L7924" s="17" t="s">
        <v>18609</v>
      </c>
      <c r="N7924" s="17" t="s">
        <v>31</v>
      </c>
      <c r="O7924" s="17" t="s">
        <v>15</v>
      </c>
      <c r="P7924" s="17">
        <v>45373</v>
      </c>
      <c r="AD7924" s="17" t="s">
        <v>9896</v>
      </c>
      <c r="AF7924" s="17">
        <v>8</v>
      </c>
      <c r="AG7924" s="17">
        <v>2</v>
      </c>
      <c r="AM7924" s="17" t="s">
        <v>87</v>
      </c>
      <c r="AN7924" s="17" t="s">
        <v>18599</v>
      </c>
      <c r="AO7924" s="17">
        <v>3</v>
      </c>
      <c r="AP7924" s="17">
        <v>80</v>
      </c>
      <c r="AQ7924" s="17">
        <v>5</v>
      </c>
      <c r="AR7924" s="17" t="s">
        <v>9898</v>
      </c>
      <c r="AV7924" s="17" t="s">
        <v>3901</v>
      </c>
      <c r="BD7924" s="17" t="s">
        <v>3901</v>
      </c>
      <c r="DN7924" s="17">
        <f>COUNTIF(AU7924:DM7924, "X")</f>
        <v>2</v>
      </c>
    </row>
    <row r="7925" spans="1:118" s="17" customFormat="1">
      <c r="A7925" s="17" t="s">
        <v>14820</v>
      </c>
      <c r="B7925" s="17">
        <v>55</v>
      </c>
      <c r="C7925" s="17">
        <v>185207</v>
      </c>
      <c r="D7925" s="17" t="s">
        <v>12597</v>
      </c>
      <c r="E7925" s="17" t="s">
        <v>312</v>
      </c>
      <c r="F7925" s="17" t="s">
        <v>14821</v>
      </c>
      <c r="H7925" s="309">
        <v>34830</v>
      </c>
      <c r="I7925" s="309">
        <v>43483</v>
      </c>
      <c r="J7925" s="17" t="s">
        <v>3888</v>
      </c>
      <c r="L7925" s="17" t="s">
        <v>14699</v>
      </c>
      <c r="N7925" s="17" t="s">
        <v>31</v>
      </c>
      <c r="O7925" s="17" t="s">
        <v>15</v>
      </c>
      <c r="P7925" s="17">
        <v>45373</v>
      </c>
      <c r="AC7925" s="17" t="s">
        <v>9895</v>
      </c>
      <c r="AD7925" s="17" t="s">
        <v>9896</v>
      </c>
      <c r="AF7925" s="17">
        <v>8</v>
      </c>
      <c r="AG7925" s="17">
        <v>2</v>
      </c>
      <c r="AM7925" s="17" t="s">
        <v>335</v>
      </c>
      <c r="AN7925" s="17" t="s">
        <v>14693</v>
      </c>
      <c r="AO7925" s="17">
        <v>3</v>
      </c>
      <c r="AP7925" s="17">
        <v>80</v>
      </c>
      <c r="AQ7925" s="17">
        <v>5</v>
      </c>
      <c r="AR7925" s="17" t="s">
        <v>9898</v>
      </c>
      <c r="AT7925" s="17" t="s">
        <v>14152</v>
      </c>
      <c r="DF7925" s="17" t="s">
        <v>3901</v>
      </c>
      <c r="DN7925" s="17">
        <f>COUNTIF(AU7925:DM7925, "X")</f>
        <v>1</v>
      </c>
    </row>
    <row r="7926" spans="1:118" s="17" customFormat="1">
      <c r="A7926" s="17" t="s">
        <v>9825</v>
      </c>
      <c r="B7926" s="17">
        <v>55</v>
      </c>
      <c r="C7926" s="17">
        <v>127639</v>
      </c>
      <c r="D7926" s="17" t="s">
        <v>5530</v>
      </c>
      <c r="E7926" s="17" t="s">
        <v>4592</v>
      </c>
      <c r="F7926" s="17" t="s">
        <v>397</v>
      </c>
      <c r="H7926" s="309">
        <v>29965</v>
      </c>
      <c r="I7926" s="309">
        <v>43483</v>
      </c>
      <c r="J7926" s="17" t="s">
        <v>3888</v>
      </c>
      <c r="L7926" s="17" t="s">
        <v>9826</v>
      </c>
      <c r="N7926" s="17" t="s">
        <v>19</v>
      </c>
      <c r="O7926" s="17" t="s">
        <v>15</v>
      </c>
      <c r="P7926" s="17">
        <v>45356</v>
      </c>
      <c r="Q7926" s="17">
        <v>4449</v>
      </c>
      <c r="AC7926" s="17" t="s">
        <v>3890</v>
      </c>
      <c r="AD7926" s="17" t="s">
        <v>3891</v>
      </c>
      <c r="AF7926" s="17">
        <v>8</v>
      </c>
      <c r="AG7926" s="17">
        <v>2</v>
      </c>
      <c r="AM7926" s="17" t="s">
        <v>285</v>
      </c>
      <c r="AN7926" s="17" t="s">
        <v>9737</v>
      </c>
      <c r="AO7926" s="17">
        <v>3</v>
      </c>
      <c r="AP7926" s="17">
        <v>80</v>
      </c>
      <c r="AQ7926" s="17">
        <v>5</v>
      </c>
      <c r="AT7926" s="17" t="s">
        <v>9082</v>
      </c>
      <c r="BD7926" s="17" t="s">
        <v>3901</v>
      </c>
      <c r="BS7926" s="17" t="s">
        <v>3901</v>
      </c>
      <c r="CH7926" s="17" t="s">
        <v>3901</v>
      </c>
      <c r="DN7926" s="17">
        <f>COUNTIF(AU7926:DM7926, "X")</f>
        <v>3</v>
      </c>
    </row>
    <row r="7927" spans="1:118" s="17" customFormat="1">
      <c r="A7927" s="17" t="s">
        <v>14491</v>
      </c>
      <c r="B7927" s="17">
        <v>55</v>
      </c>
      <c r="C7927" s="17">
        <v>185217</v>
      </c>
      <c r="D7927" s="17" t="s">
        <v>13732</v>
      </c>
      <c r="E7927" s="17" t="s">
        <v>456</v>
      </c>
      <c r="F7927" s="17" t="s">
        <v>147</v>
      </c>
      <c r="H7927" s="309">
        <v>33867</v>
      </c>
      <c r="I7927" s="309">
        <v>43487</v>
      </c>
      <c r="J7927" s="17" t="s">
        <v>3888</v>
      </c>
      <c r="L7927" s="17" t="s">
        <v>14492</v>
      </c>
      <c r="N7927" s="17" t="s">
        <v>31</v>
      </c>
      <c r="O7927" s="17" t="s">
        <v>15</v>
      </c>
      <c r="P7927" s="17">
        <v>45373</v>
      </c>
      <c r="Q7927" s="17">
        <v>4036</v>
      </c>
      <c r="AC7927" s="17" t="s">
        <v>9895</v>
      </c>
      <c r="AD7927" s="17" t="s">
        <v>9896</v>
      </c>
      <c r="AF7927" s="17">
        <v>8</v>
      </c>
      <c r="AG7927" s="17">
        <v>2</v>
      </c>
      <c r="AM7927" s="17" t="s">
        <v>108</v>
      </c>
      <c r="AN7927" s="17" t="s">
        <v>14364</v>
      </c>
      <c r="AO7927" s="17">
        <v>3</v>
      </c>
      <c r="AP7927" s="17">
        <v>80</v>
      </c>
      <c r="AQ7927" s="17">
        <v>5</v>
      </c>
      <c r="AR7927" s="17" t="s">
        <v>9898</v>
      </c>
      <c r="AT7927" s="17" t="s">
        <v>14152</v>
      </c>
      <c r="CC7927" s="17" t="s">
        <v>3901</v>
      </c>
      <c r="CD7927" s="17" t="s">
        <v>3901</v>
      </c>
      <c r="CH7927" s="17" t="s">
        <v>3901</v>
      </c>
      <c r="DN7927" s="17">
        <f>COUNTIF(AU7927:DM7927, "X")</f>
        <v>3</v>
      </c>
    </row>
    <row r="7928" spans="1:118" s="17" customFormat="1">
      <c r="A7928" s="17" t="s">
        <v>21515</v>
      </c>
      <c r="B7928" s="17">
        <v>55</v>
      </c>
      <c r="C7928" s="17">
        <v>185218</v>
      </c>
      <c r="D7928" s="17" t="s">
        <v>21453</v>
      </c>
      <c r="E7928" s="17" t="s">
        <v>7884</v>
      </c>
      <c r="F7928" s="17" t="s">
        <v>99</v>
      </c>
      <c r="H7928" s="309">
        <v>29051</v>
      </c>
      <c r="I7928" s="309">
        <v>43483</v>
      </c>
      <c r="J7928" s="17" t="s">
        <v>3888</v>
      </c>
      <c r="L7928" s="17" t="s">
        <v>21512</v>
      </c>
      <c r="N7928" s="17" t="s">
        <v>26</v>
      </c>
      <c r="O7928" s="17" t="s">
        <v>15</v>
      </c>
      <c r="P7928" s="17">
        <v>45318</v>
      </c>
      <c r="AF7928" s="17">
        <v>15</v>
      </c>
      <c r="AG7928" s="17">
        <v>2</v>
      </c>
      <c r="AI7928" s="17" t="s">
        <v>20669</v>
      </c>
      <c r="AM7928" s="17" t="s">
        <v>2617</v>
      </c>
      <c r="AN7928" s="17" t="s">
        <v>21447</v>
      </c>
      <c r="AO7928" s="17">
        <v>3</v>
      </c>
      <c r="AP7928" s="17">
        <v>80</v>
      </c>
      <c r="AQ7928" s="17">
        <v>5</v>
      </c>
      <c r="AR7928" s="17" t="s">
        <v>20671</v>
      </c>
      <c r="AS7928" s="17" t="s">
        <v>21222</v>
      </c>
      <c r="DN7928" s="17">
        <f>COUNTIF(AU7928:DM7928, "X")</f>
        <v>0</v>
      </c>
    </row>
    <row r="7929" spans="1:118" s="17" customFormat="1">
      <c r="A7929" s="17" t="s">
        <v>4560</v>
      </c>
      <c r="B7929" s="17">
        <v>55</v>
      </c>
      <c r="C7929" s="17">
        <v>185219</v>
      </c>
      <c r="D7929" s="17" t="s">
        <v>4561</v>
      </c>
      <c r="E7929" s="17" t="s">
        <v>35</v>
      </c>
      <c r="F7929" s="17" t="s">
        <v>4562</v>
      </c>
      <c r="H7929" s="309">
        <v>28192</v>
      </c>
      <c r="I7929" s="309">
        <v>43484</v>
      </c>
      <c r="J7929" s="17" t="s">
        <v>3888</v>
      </c>
      <c r="L7929" s="17" t="s">
        <v>4563</v>
      </c>
      <c r="N7929" s="17" t="s">
        <v>19</v>
      </c>
      <c r="O7929" s="17" t="s">
        <v>15</v>
      </c>
      <c r="P7929" s="17">
        <v>45356</v>
      </c>
      <c r="AC7929" s="17" t="s">
        <v>3890</v>
      </c>
      <c r="AD7929" s="17" t="s">
        <v>3891</v>
      </c>
      <c r="AF7929" s="17">
        <v>8</v>
      </c>
      <c r="AG7929" s="17">
        <v>2</v>
      </c>
      <c r="AM7929" s="17" t="s">
        <v>2602</v>
      </c>
      <c r="AN7929" s="17" t="s">
        <v>4371</v>
      </c>
      <c r="AO7929" s="17">
        <v>3</v>
      </c>
      <c r="AP7929" s="17">
        <v>80</v>
      </c>
      <c r="AQ7929" s="17">
        <v>5</v>
      </c>
      <c r="AT7929" s="17" t="s">
        <v>3893</v>
      </c>
      <c r="DN7929" s="17">
        <f>COUNTIF(AU7929:DM7929, "X")</f>
        <v>0</v>
      </c>
    </row>
    <row r="7930" spans="1:118" s="17" customFormat="1">
      <c r="A7930" s="17" t="s">
        <v>4700</v>
      </c>
      <c r="B7930" s="17">
        <v>55</v>
      </c>
      <c r="C7930" s="17">
        <v>185222</v>
      </c>
      <c r="D7930" s="17" t="s">
        <v>4701</v>
      </c>
      <c r="E7930" s="17" t="s">
        <v>4702</v>
      </c>
      <c r="G7930" s="17" t="s">
        <v>4335</v>
      </c>
      <c r="H7930" s="309">
        <v>26395</v>
      </c>
      <c r="I7930" s="309">
        <v>43483</v>
      </c>
      <c r="J7930" s="17" t="s">
        <v>3888</v>
      </c>
      <c r="L7930" s="17" t="s">
        <v>4393</v>
      </c>
      <c r="N7930" s="17" t="s">
        <v>19</v>
      </c>
      <c r="O7930" s="17" t="s">
        <v>15</v>
      </c>
      <c r="P7930" s="17">
        <v>45356</v>
      </c>
      <c r="AC7930" s="17" t="s">
        <v>3890</v>
      </c>
      <c r="AD7930" s="17" t="s">
        <v>3891</v>
      </c>
      <c r="AF7930" s="17">
        <v>8</v>
      </c>
      <c r="AG7930" s="17">
        <v>2</v>
      </c>
      <c r="AM7930" s="17" t="s">
        <v>2602</v>
      </c>
      <c r="AN7930" s="17" t="s">
        <v>4371</v>
      </c>
      <c r="AO7930" s="17">
        <v>3</v>
      </c>
      <c r="AP7930" s="17">
        <v>80</v>
      </c>
      <c r="AQ7930" s="17">
        <v>5</v>
      </c>
      <c r="AT7930" s="17" t="s">
        <v>3893</v>
      </c>
      <c r="DN7930" s="17">
        <f>COUNTIF(AU7930:DM7930, "X")</f>
        <v>0</v>
      </c>
    </row>
    <row r="7931" spans="1:118" s="17" customFormat="1">
      <c r="A7931" s="17" t="s">
        <v>25901</v>
      </c>
      <c r="B7931" s="17">
        <v>55</v>
      </c>
      <c r="C7931" s="17">
        <v>185229</v>
      </c>
      <c r="D7931" s="17" t="s">
        <v>4631</v>
      </c>
      <c r="E7931" s="17" t="s">
        <v>140</v>
      </c>
      <c r="F7931" s="17" t="s">
        <v>470</v>
      </c>
      <c r="H7931" s="309">
        <v>18571</v>
      </c>
      <c r="I7931" s="309">
        <v>43402</v>
      </c>
      <c r="J7931" s="17" t="s">
        <v>3888</v>
      </c>
      <c r="L7931" s="17" t="s">
        <v>25902</v>
      </c>
      <c r="N7931" s="17" t="s">
        <v>14</v>
      </c>
      <c r="O7931" s="17" t="s">
        <v>15</v>
      </c>
      <c r="P7931" s="17">
        <v>45371</v>
      </c>
      <c r="AC7931" s="17" t="s">
        <v>17772</v>
      </c>
      <c r="AF7931" s="17">
        <v>8</v>
      </c>
      <c r="AG7931" s="17">
        <v>2</v>
      </c>
      <c r="AH7931" s="17" t="s">
        <v>11926</v>
      </c>
      <c r="AK7931" s="17" t="s">
        <v>17298</v>
      </c>
      <c r="AM7931" s="17" t="s">
        <v>39</v>
      </c>
      <c r="AN7931" s="17" t="s">
        <v>25609</v>
      </c>
      <c r="AO7931" s="17">
        <v>3</v>
      </c>
      <c r="AP7931" s="17">
        <v>80</v>
      </c>
      <c r="AQ7931" s="17">
        <v>5</v>
      </c>
      <c r="AT7931" s="17" t="s">
        <v>25610</v>
      </c>
      <c r="BH7931" s="17" t="s">
        <v>3901</v>
      </c>
      <c r="DN7931" s="17">
        <f>COUNTIF(AU7931:DM7931, "X")</f>
        <v>1</v>
      </c>
    </row>
    <row r="7932" spans="1:118" s="17" customFormat="1">
      <c r="A7932" s="17" t="s">
        <v>15666</v>
      </c>
      <c r="B7932" s="17">
        <v>55</v>
      </c>
      <c r="C7932" s="17">
        <v>185230</v>
      </c>
      <c r="D7932" s="17" t="s">
        <v>15667</v>
      </c>
      <c r="E7932" s="17" t="s">
        <v>38</v>
      </c>
      <c r="F7932" s="17" t="s">
        <v>99</v>
      </c>
      <c r="H7932" s="309">
        <v>33151</v>
      </c>
      <c r="I7932" s="309">
        <v>43487</v>
      </c>
      <c r="J7932" s="17" t="s">
        <v>3888</v>
      </c>
      <c r="L7932" s="17" t="s">
        <v>15529</v>
      </c>
      <c r="M7932" s="17" t="s">
        <v>14290</v>
      </c>
      <c r="N7932" s="17" t="s">
        <v>31</v>
      </c>
      <c r="O7932" s="17" t="s">
        <v>15</v>
      </c>
      <c r="P7932" s="17">
        <v>45373</v>
      </c>
      <c r="AC7932" s="17" t="s">
        <v>9895</v>
      </c>
      <c r="AD7932" s="17" t="s">
        <v>9896</v>
      </c>
      <c r="AF7932" s="17">
        <v>8</v>
      </c>
      <c r="AG7932" s="17">
        <v>2</v>
      </c>
      <c r="AM7932" s="17" t="s">
        <v>121</v>
      </c>
      <c r="AN7932" s="17" t="s">
        <v>15516</v>
      </c>
      <c r="AO7932" s="17">
        <v>3</v>
      </c>
      <c r="AP7932" s="17">
        <v>80</v>
      </c>
      <c r="AQ7932" s="17">
        <v>5</v>
      </c>
      <c r="AR7932" s="17" t="s">
        <v>9898</v>
      </c>
      <c r="AT7932" s="17" t="s">
        <v>15057</v>
      </c>
      <c r="DN7932" s="17">
        <f>COUNTIF(AU7932:DM7932, "X")</f>
        <v>0</v>
      </c>
    </row>
    <row r="7933" spans="1:118" s="17" customFormat="1">
      <c r="A7933" s="17" t="s">
        <v>20044</v>
      </c>
      <c r="B7933" s="17">
        <v>55</v>
      </c>
      <c r="C7933" s="17">
        <v>185234</v>
      </c>
      <c r="D7933" s="17" t="s">
        <v>20045</v>
      </c>
      <c r="E7933" s="17" t="s">
        <v>18197</v>
      </c>
      <c r="F7933" s="17" t="s">
        <v>804</v>
      </c>
      <c r="H7933" s="309">
        <v>33633</v>
      </c>
      <c r="I7933" s="309">
        <v>43488</v>
      </c>
      <c r="J7933" s="17" t="s">
        <v>3888</v>
      </c>
      <c r="L7933" s="17" t="s">
        <v>20046</v>
      </c>
      <c r="N7933" s="17" t="s">
        <v>14</v>
      </c>
      <c r="O7933" s="17" t="s">
        <v>15</v>
      </c>
      <c r="P7933" s="17">
        <v>45371</v>
      </c>
      <c r="AF7933" s="17">
        <v>8</v>
      </c>
      <c r="AG7933" s="17">
        <v>2</v>
      </c>
      <c r="AI7933" s="17" t="s">
        <v>10178</v>
      </c>
      <c r="AM7933" s="17" t="s">
        <v>180</v>
      </c>
      <c r="AN7933" s="17" t="s">
        <v>20012</v>
      </c>
      <c r="AO7933" s="17">
        <v>3</v>
      </c>
      <c r="AP7933" s="17">
        <v>80</v>
      </c>
      <c r="AQ7933" s="17">
        <v>5</v>
      </c>
      <c r="AR7933" s="17" t="s">
        <v>10180</v>
      </c>
      <c r="CF7933" s="17" t="s">
        <v>3901</v>
      </c>
      <c r="DF7933" s="17" t="s">
        <v>3901</v>
      </c>
      <c r="DN7933" s="17">
        <f>COUNTIF(AU7933:DM7933, "X")</f>
        <v>2</v>
      </c>
    </row>
    <row r="7934" spans="1:118" s="17" customFormat="1">
      <c r="A7934" s="17" t="s">
        <v>10400</v>
      </c>
      <c r="B7934" s="17">
        <v>55</v>
      </c>
      <c r="C7934" s="17">
        <v>185237</v>
      </c>
      <c r="D7934" s="17" t="s">
        <v>10401</v>
      </c>
      <c r="E7934" s="17" t="s">
        <v>10402</v>
      </c>
      <c r="F7934" s="17" t="s">
        <v>125</v>
      </c>
      <c r="H7934" s="309">
        <v>28151</v>
      </c>
      <c r="I7934" s="309">
        <v>43490</v>
      </c>
      <c r="J7934" s="17" t="s">
        <v>3888</v>
      </c>
      <c r="L7934" s="17" t="s">
        <v>10403</v>
      </c>
      <c r="M7934" s="17" t="s">
        <v>458</v>
      </c>
      <c r="N7934" s="17" t="s">
        <v>14</v>
      </c>
      <c r="O7934" s="17" t="s">
        <v>15</v>
      </c>
      <c r="P7934" s="17">
        <v>45371</v>
      </c>
      <c r="AC7934" s="17" t="s">
        <v>14</v>
      </c>
      <c r="AF7934" s="17">
        <v>8</v>
      </c>
      <c r="AG7934" s="17">
        <v>2</v>
      </c>
      <c r="AI7934" s="17" t="s">
        <v>10178</v>
      </c>
      <c r="AM7934" s="17" t="s">
        <v>193</v>
      </c>
      <c r="AN7934" s="17" t="s">
        <v>10381</v>
      </c>
      <c r="AO7934" s="17">
        <v>3</v>
      </c>
      <c r="AP7934" s="17">
        <v>80</v>
      </c>
      <c r="AQ7934" s="17">
        <v>5</v>
      </c>
      <c r="AR7934" s="17" t="s">
        <v>10180</v>
      </c>
      <c r="BC7934" s="17" t="s">
        <v>21</v>
      </c>
      <c r="BD7934" s="17" t="s">
        <v>3901</v>
      </c>
      <c r="DN7934" s="17">
        <f>COUNTIF(AU7934:DM7934, "X")</f>
        <v>1</v>
      </c>
    </row>
    <row r="7935" spans="1:118" s="17" customFormat="1">
      <c r="A7935" s="17" t="s">
        <v>18015</v>
      </c>
      <c r="B7935" s="17">
        <v>55</v>
      </c>
      <c r="C7935" s="17">
        <v>185241</v>
      </c>
      <c r="D7935" s="17" t="s">
        <v>17469</v>
      </c>
      <c r="E7935" s="17" t="s">
        <v>83</v>
      </c>
      <c r="F7935" s="17" t="s">
        <v>238</v>
      </c>
      <c r="H7935" s="309">
        <v>19751</v>
      </c>
      <c r="I7935" s="309">
        <v>43490</v>
      </c>
      <c r="J7935" s="17" t="s">
        <v>3888</v>
      </c>
      <c r="L7935" s="17" t="s">
        <v>18016</v>
      </c>
      <c r="N7935" s="17" t="s">
        <v>14</v>
      </c>
      <c r="O7935" s="17" t="s">
        <v>15</v>
      </c>
      <c r="P7935" s="17">
        <v>45371</v>
      </c>
      <c r="AF7935" s="17">
        <v>8</v>
      </c>
      <c r="AG7935" s="17">
        <v>2</v>
      </c>
      <c r="AH7935" s="17" t="s">
        <v>11926</v>
      </c>
      <c r="AK7935" s="17" t="s">
        <v>17298</v>
      </c>
      <c r="AM7935" s="17" t="s">
        <v>51</v>
      </c>
      <c r="AN7935" s="17" t="s">
        <v>17933</v>
      </c>
      <c r="AO7935" s="17">
        <v>3</v>
      </c>
      <c r="AP7935" s="17">
        <v>80</v>
      </c>
      <c r="AQ7935" s="17">
        <v>5</v>
      </c>
      <c r="AR7935" s="17" t="s">
        <v>17300</v>
      </c>
      <c r="DN7935" s="17">
        <f>COUNTIF(AU7935:DM7935, "X")</f>
        <v>0</v>
      </c>
    </row>
    <row r="7936" spans="1:118" s="17" customFormat="1">
      <c r="A7936" s="17" t="s">
        <v>3960</v>
      </c>
      <c r="B7936" s="17">
        <v>55</v>
      </c>
      <c r="C7936" s="17">
        <v>185245</v>
      </c>
      <c r="D7936" s="17" t="s">
        <v>3961</v>
      </c>
      <c r="E7936" s="17" t="s">
        <v>3962</v>
      </c>
      <c r="F7936" s="17" t="s">
        <v>99</v>
      </c>
      <c r="H7936" s="309">
        <v>27076</v>
      </c>
      <c r="I7936" s="309">
        <v>43491</v>
      </c>
      <c r="J7936" s="17" t="s">
        <v>3888</v>
      </c>
      <c r="L7936" s="17" t="s">
        <v>3963</v>
      </c>
      <c r="N7936" s="17" t="s">
        <v>19</v>
      </c>
      <c r="O7936" s="17" t="s">
        <v>15</v>
      </c>
      <c r="P7936" s="17">
        <v>45356</v>
      </c>
      <c r="AC7936" s="17" t="s">
        <v>3890</v>
      </c>
      <c r="AD7936" s="17" t="s">
        <v>3891</v>
      </c>
      <c r="AF7936" s="17">
        <v>8</v>
      </c>
      <c r="AG7936" s="17">
        <v>2</v>
      </c>
      <c r="AM7936" s="17" t="s">
        <v>172</v>
      </c>
      <c r="AN7936" s="17" t="s">
        <v>3892</v>
      </c>
      <c r="AO7936" s="17">
        <v>3</v>
      </c>
      <c r="AP7936" s="17">
        <v>80</v>
      </c>
      <c r="AQ7936" s="17">
        <v>5</v>
      </c>
      <c r="AT7936" s="17" t="s">
        <v>3893</v>
      </c>
      <c r="BS7936" s="17" t="s">
        <v>3901</v>
      </c>
      <c r="DN7936" s="17">
        <f>COUNTIF(AU7936:DM7936, "X")</f>
        <v>1</v>
      </c>
    </row>
    <row r="7937" spans="1:118" s="17" customFormat="1">
      <c r="A7937" s="17" t="s">
        <v>26746</v>
      </c>
      <c r="B7937" s="17">
        <v>55</v>
      </c>
      <c r="C7937" s="17">
        <v>185250</v>
      </c>
      <c r="D7937" s="17" t="s">
        <v>26747</v>
      </c>
      <c r="E7937" s="17" t="s">
        <v>252</v>
      </c>
      <c r="F7937" s="17" t="s">
        <v>99</v>
      </c>
      <c r="H7937" s="309">
        <v>33537</v>
      </c>
      <c r="I7937" s="309">
        <v>43404</v>
      </c>
      <c r="J7937" s="17" t="s">
        <v>3888</v>
      </c>
      <c r="L7937" s="17" t="s">
        <v>26748</v>
      </c>
      <c r="M7937" s="17" t="s">
        <v>715</v>
      </c>
      <c r="N7937" s="17" t="s">
        <v>14</v>
      </c>
      <c r="O7937" s="17" t="s">
        <v>15</v>
      </c>
      <c r="P7937" s="17">
        <v>45371</v>
      </c>
      <c r="AC7937" s="17" t="s">
        <v>17772</v>
      </c>
      <c r="AF7937" s="17">
        <v>15</v>
      </c>
      <c r="AG7937" s="17">
        <v>2</v>
      </c>
      <c r="AH7937" s="17" t="s">
        <v>11926</v>
      </c>
      <c r="AK7937" s="17" t="s">
        <v>17298</v>
      </c>
      <c r="AM7937" s="17" t="s">
        <v>2619</v>
      </c>
      <c r="AN7937" s="17" t="s">
        <v>26616</v>
      </c>
      <c r="AO7937" s="17">
        <v>3</v>
      </c>
      <c r="AP7937" s="17">
        <v>80</v>
      </c>
      <c r="AQ7937" s="17">
        <v>5</v>
      </c>
      <c r="AT7937" s="17" t="s">
        <v>26617</v>
      </c>
      <c r="DN7937" s="17">
        <f>COUNTIF(AU7937:DM7937, "X")</f>
        <v>0</v>
      </c>
    </row>
    <row r="7938" spans="1:118" s="17" customFormat="1">
      <c r="A7938" s="17" t="s">
        <v>17349</v>
      </c>
      <c r="B7938" s="17">
        <v>55</v>
      </c>
      <c r="C7938" s="17">
        <v>185251</v>
      </c>
      <c r="D7938" s="17" t="s">
        <v>17350</v>
      </c>
      <c r="E7938" s="17" t="s">
        <v>122</v>
      </c>
      <c r="F7938" s="17" t="s">
        <v>378</v>
      </c>
      <c r="G7938" s="17" t="s">
        <v>49</v>
      </c>
      <c r="H7938" s="309">
        <v>36260</v>
      </c>
      <c r="I7938" s="309">
        <v>43406</v>
      </c>
      <c r="J7938" s="17" t="s">
        <v>3888</v>
      </c>
      <c r="L7938" s="17" t="s">
        <v>17351</v>
      </c>
      <c r="N7938" s="17" t="s">
        <v>14</v>
      </c>
      <c r="O7938" s="17" t="s">
        <v>15</v>
      </c>
      <c r="P7938" s="17">
        <v>45371</v>
      </c>
      <c r="AF7938" s="17">
        <v>8</v>
      </c>
      <c r="AG7938" s="17">
        <v>2</v>
      </c>
      <c r="AH7938" s="17" t="s">
        <v>11926</v>
      </c>
      <c r="AK7938" s="17" t="s">
        <v>17298</v>
      </c>
      <c r="AM7938" s="17" t="s">
        <v>88</v>
      </c>
      <c r="AN7938" s="17" t="s">
        <v>17299</v>
      </c>
      <c r="AO7938" s="17">
        <v>3</v>
      </c>
      <c r="AP7938" s="17">
        <v>80</v>
      </c>
      <c r="AQ7938" s="17">
        <v>5</v>
      </c>
      <c r="AR7938" s="17" t="s">
        <v>17300</v>
      </c>
      <c r="DN7938" s="17">
        <f>COUNTIF(AU7938:DM7938, "X")</f>
        <v>0</v>
      </c>
    </row>
    <row r="7939" spans="1:118" s="17" customFormat="1">
      <c r="A7939" s="17" t="s">
        <v>10683</v>
      </c>
      <c r="B7939" s="17">
        <v>55</v>
      </c>
      <c r="C7939" s="17">
        <v>185260</v>
      </c>
      <c r="D7939" s="17" t="s">
        <v>4202</v>
      </c>
      <c r="E7939" s="17" t="s">
        <v>5369</v>
      </c>
      <c r="F7939" s="17" t="s">
        <v>317</v>
      </c>
      <c r="H7939" s="309">
        <v>34561</v>
      </c>
      <c r="I7939" s="309">
        <v>43493</v>
      </c>
      <c r="J7939" s="17" t="s">
        <v>3888</v>
      </c>
      <c r="L7939" s="17" t="s">
        <v>10684</v>
      </c>
      <c r="N7939" s="17" t="s">
        <v>14</v>
      </c>
      <c r="O7939" s="17" t="s">
        <v>15</v>
      </c>
      <c r="P7939" s="17">
        <v>45371</v>
      </c>
      <c r="AC7939" s="17" t="s">
        <v>14</v>
      </c>
      <c r="AF7939" s="17">
        <v>8</v>
      </c>
      <c r="AG7939" s="17">
        <v>2</v>
      </c>
      <c r="AI7939" s="17" t="s">
        <v>10178</v>
      </c>
      <c r="AM7939" s="17" t="s">
        <v>193</v>
      </c>
      <c r="AN7939" s="17" t="s">
        <v>10381</v>
      </c>
      <c r="AO7939" s="17">
        <v>3</v>
      </c>
      <c r="AP7939" s="17">
        <v>80</v>
      </c>
      <c r="AQ7939" s="17">
        <v>5</v>
      </c>
      <c r="AR7939" s="17" t="s">
        <v>10180</v>
      </c>
      <c r="DN7939" s="17">
        <f>COUNTIF(AU7939:DM7939, "X")</f>
        <v>0</v>
      </c>
    </row>
    <row r="7940" spans="1:118" s="17" customFormat="1">
      <c r="A7940" s="17" t="s">
        <v>11701</v>
      </c>
      <c r="B7940" s="17">
        <v>55</v>
      </c>
      <c r="C7940" s="17">
        <v>185263</v>
      </c>
      <c r="D7940" s="17" t="s">
        <v>209</v>
      </c>
      <c r="E7940" s="17" t="s">
        <v>11702</v>
      </c>
      <c r="F7940" s="17" t="s">
        <v>11703</v>
      </c>
      <c r="H7940" s="309">
        <v>36547</v>
      </c>
      <c r="I7940" s="309">
        <v>43495</v>
      </c>
      <c r="J7940" s="17" t="s">
        <v>3888</v>
      </c>
      <c r="L7940" s="17" t="s">
        <v>11704</v>
      </c>
      <c r="N7940" s="17" t="s">
        <v>14</v>
      </c>
      <c r="O7940" s="17" t="s">
        <v>15</v>
      </c>
      <c r="P7940" s="17">
        <v>45371</v>
      </c>
      <c r="AC7940" s="17" t="s">
        <v>14</v>
      </c>
      <c r="AF7940" s="17">
        <v>8</v>
      </c>
      <c r="AG7940" s="17">
        <v>2</v>
      </c>
      <c r="AI7940" s="17" t="s">
        <v>10178</v>
      </c>
      <c r="AM7940" s="17" t="s">
        <v>173</v>
      </c>
      <c r="AN7940" s="17" t="s">
        <v>11705</v>
      </c>
      <c r="AO7940" s="17">
        <v>3</v>
      </c>
      <c r="AP7940" s="17">
        <v>80</v>
      </c>
      <c r="AQ7940" s="17">
        <v>5</v>
      </c>
      <c r="AR7940" s="17" t="s">
        <v>10180</v>
      </c>
      <c r="DN7940" s="17">
        <f>COUNTIF(AU7940:DM7940, "X")</f>
        <v>0</v>
      </c>
    </row>
    <row r="7941" spans="1:118" s="17" customFormat="1">
      <c r="A7941" s="17" t="s">
        <v>13300</v>
      </c>
      <c r="B7941" s="17">
        <v>55</v>
      </c>
      <c r="C7941" s="17">
        <v>185269</v>
      </c>
      <c r="D7941" s="17" t="s">
        <v>234</v>
      </c>
      <c r="E7941" s="17" t="s">
        <v>118</v>
      </c>
      <c r="F7941" s="17" t="s">
        <v>22</v>
      </c>
      <c r="H7941" s="309">
        <v>34896</v>
      </c>
      <c r="I7941" s="309">
        <v>43494</v>
      </c>
      <c r="J7941" s="17" t="s">
        <v>3888</v>
      </c>
      <c r="L7941" s="17" t="s">
        <v>13197</v>
      </c>
      <c r="M7941" s="17" t="s">
        <v>13301</v>
      </c>
      <c r="N7941" s="17" t="s">
        <v>31</v>
      </c>
      <c r="O7941" s="17" t="s">
        <v>15</v>
      </c>
      <c r="P7941" s="17">
        <v>45373</v>
      </c>
      <c r="AC7941" s="17" t="s">
        <v>9895</v>
      </c>
      <c r="AD7941" s="17" t="s">
        <v>9896</v>
      </c>
      <c r="AF7941" s="17">
        <v>15</v>
      </c>
      <c r="AG7941" s="17">
        <v>2</v>
      </c>
      <c r="AM7941" s="17" t="s">
        <v>115</v>
      </c>
      <c r="AN7941" s="17" t="s">
        <v>13186</v>
      </c>
      <c r="AO7941" s="17">
        <v>3</v>
      </c>
      <c r="AP7941" s="17">
        <v>80</v>
      </c>
      <c r="AQ7941" s="17">
        <v>5</v>
      </c>
      <c r="AR7941" s="17" t="s">
        <v>9898</v>
      </c>
      <c r="AT7941" s="17" t="s">
        <v>12990</v>
      </c>
      <c r="CU7941" s="17" t="s">
        <v>3901</v>
      </c>
      <c r="DF7941" s="17" t="s">
        <v>3901</v>
      </c>
      <c r="DN7941" s="17">
        <f>COUNTIF(AU7941:DM7941, "X")</f>
        <v>2</v>
      </c>
    </row>
    <row r="7942" spans="1:118" s="17" customFormat="1">
      <c r="A7942" s="17" t="s">
        <v>26313</v>
      </c>
      <c r="B7942" s="17">
        <v>55</v>
      </c>
      <c r="C7942" s="17">
        <v>185271</v>
      </c>
      <c r="D7942" s="17" t="s">
        <v>26314</v>
      </c>
      <c r="E7942" s="17" t="s">
        <v>26315</v>
      </c>
      <c r="F7942" s="17" t="s">
        <v>70</v>
      </c>
      <c r="H7942" s="309">
        <v>29548</v>
      </c>
      <c r="I7942" s="309">
        <v>43420</v>
      </c>
      <c r="J7942" s="17" t="s">
        <v>3888</v>
      </c>
      <c r="L7942" s="17" t="s">
        <v>26316</v>
      </c>
      <c r="N7942" s="17" t="s">
        <v>14</v>
      </c>
      <c r="O7942" s="17" t="s">
        <v>15</v>
      </c>
      <c r="P7942" s="17">
        <v>45371</v>
      </c>
      <c r="AC7942" s="17" t="s">
        <v>17772</v>
      </c>
      <c r="AF7942" s="17">
        <v>8</v>
      </c>
      <c r="AG7942" s="17">
        <v>2</v>
      </c>
      <c r="AH7942" s="17" t="s">
        <v>11926</v>
      </c>
      <c r="AK7942" s="17" t="s">
        <v>17298</v>
      </c>
      <c r="AM7942" s="17" t="s">
        <v>78</v>
      </c>
      <c r="AN7942" s="17" t="s">
        <v>26289</v>
      </c>
      <c r="AO7942" s="17">
        <v>3</v>
      </c>
      <c r="AP7942" s="17">
        <v>80</v>
      </c>
      <c r="AQ7942" s="17">
        <v>5</v>
      </c>
      <c r="AT7942" s="17" t="s">
        <v>25610</v>
      </c>
      <c r="CU7942" s="17" t="s">
        <v>3901</v>
      </c>
      <c r="DN7942" s="17">
        <f>COUNTIF(AU7942:DM7942, "X")</f>
        <v>1</v>
      </c>
    </row>
    <row r="7943" spans="1:118" s="17" customFormat="1">
      <c r="A7943" s="17" t="s">
        <v>4406</v>
      </c>
      <c r="B7943" s="17">
        <v>55</v>
      </c>
      <c r="C7943" s="17">
        <v>185273</v>
      </c>
      <c r="D7943" s="17" t="s">
        <v>4407</v>
      </c>
      <c r="E7943" s="17" t="s">
        <v>4408</v>
      </c>
      <c r="F7943" s="17" t="s">
        <v>65</v>
      </c>
      <c r="H7943" s="309">
        <v>33630</v>
      </c>
      <c r="I7943" s="309">
        <v>43497</v>
      </c>
      <c r="J7943" s="17" t="s">
        <v>3888</v>
      </c>
      <c r="L7943" s="17" t="s">
        <v>4409</v>
      </c>
      <c r="N7943" s="17" t="s">
        <v>19</v>
      </c>
      <c r="O7943" s="17" t="s">
        <v>15</v>
      </c>
      <c r="P7943" s="17">
        <v>45356</v>
      </c>
      <c r="AC7943" s="17" t="s">
        <v>3890</v>
      </c>
      <c r="AD7943" s="17" t="s">
        <v>3891</v>
      </c>
      <c r="AF7943" s="17">
        <v>8</v>
      </c>
      <c r="AG7943" s="17">
        <v>2</v>
      </c>
      <c r="AM7943" s="17" t="s">
        <v>2602</v>
      </c>
      <c r="AN7943" s="17" t="s">
        <v>4371</v>
      </c>
      <c r="AO7943" s="17">
        <v>3</v>
      </c>
      <c r="AP7943" s="17">
        <v>80</v>
      </c>
      <c r="AQ7943" s="17">
        <v>5</v>
      </c>
      <c r="AT7943" s="17" t="s">
        <v>3893</v>
      </c>
      <c r="DN7943" s="17">
        <f>COUNTIF(AU7943:DM7943, "X")</f>
        <v>0</v>
      </c>
    </row>
    <row r="7944" spans="1:118" s="17" customFormat="1">
      <c r="A7944" s="17" t="s">
        <v>17611</v>
      </c>
      <c r="B7944" s="17">
        <v>55</v>
      </c>
      <c r="C7944" s="17">
        <v>185274</v>
      </c>
      <c r="D7944" s="17" t="s">
        <v>236</v>
      </c>
      <c r="E7944" s="17" t="s">
        <v>469</v>
      </c>
      <c r="F7944" s="17" t="s">
        <v>99</v>
      </c>
      <c r="H7944" s="309">
        <v>36854</v>
      </c>
      <c r="I7944" s="309">
        <v>43488</v>
      </c>
      <c r="J7944" s="17" t="s">
        <v>3888</v>
      </c>
      <c r="L7944" s="17" t="s">
        <v>17612</v>
      </c>
      <c r="N7944" s="17" t="s">
        <v>50</v>
      </c>
      <c r="O7944" s="17" t="s">
        <v>15</v>
      </c>
      <c r="P7944" s="17">
        <v>45344</v>
      </c>
      <c r="AF7944" s="17">
        <v>8</v>
      </c>
      <c r="AG7944" s="17">
        <v>2</v>
      </c>
      <c r="AH7944" s="17" t="s">
        <v>11926</v>
      </c>
      <c r="AK7944" s="17" t="s">
        <v>17298</v>
      </c>
      <c r="AM7944" s="17" t="s">
        <v>46</v>
      </c>
      <c r="AN7944" s="17" t="s">
        <v>17553</v>
      </c>
      <c r="AO7944" s="17">
        <v>3</v>
      </c>
      <c r="AP7944" s="17">
        <v>80</v>
      </c>
      <c r="AQ7944" s="17">
        <v>5</v>
      </c>
      <c r="AR7944" s="17" t="s">
        <v>17300</v>
      </c>
      <c r="DN7944" s="17">
        <f>COUNTIF(AU7944:DM7944, "X")</f>
        <v>0</v>
      </c>
    </row>
    <row r="7945" spans="1:118" s="17" customFormat="1">
      <c r="A7945" s="17" t="s">
        <v>17397</v>
      </c>
      <c r="B7945" s="17">
        <v>55</v>
      </c>
      <c r="C7945" s="17">
        <v>185277</v>
      </c>
      <c r="D7945" s="17" t="s">
        <v>17398</v>
      </c>
      <c r="E7945" s="17" t="s">
        <v>198</v>
      </c>
      <c r="F7945" s="17" t="s">
        <v>5501</v>
      </c>
      <c r="H7945" s="309">
        <v>34311</v>
      </c>
      <c r="I7945" s="309">
        <v>43442</v>
      </c>
      <c r="J7945" s="17" t="s">
        <v>3888</v>
      </c>
      <c r="L7945" s="17" t="s">
        <v>17399</v>
      </c>
      <c r="N7945" s="17" t="s">
        <v>14</v>
      </c>
      <c r="O7945" s="17" t="s">
        <v>15</v>
      </c>
      <c r="P7945" s="17">
        <v>45371</v>
      </c>
      <c r="AF7945" s="17">
        <v>8</v>
      </c>
      <c r="AG7945" s="17">
        <v>2</v>
      </c>
      <c r="AH7945" s="17" t="s">
        <v>11926</v>
      </c>
      <c r="AK7945" s="17" t="s">
        <v>17298</v>
      </c>
      <c r="AM7945" s="17" t="s">
        <v>88</v>
      </c>
      <c r="AN7945" s="17" t="s">
        <v>17299</v>
      </c>
      <c r="AO7945" s="17">
        <v>3</v>
      </c>
      <c r="AP7945" s="17">
        <v>80</v>
      </c>
      <c r="AQ7945" s="17">
        <v>5</v>
      </c>
      <c r="AR7945" s="17" t="s">
        <v>17300</v>
      </c>
      <c r="DN7945" s="17">
        <f>COUNTIF(AU7945:DM7945, "X")</f>
        <v>0</v>
      </c>
    </row>
    <row r="7946" spans="1:118" s="17" customFormat="1">
      <c r="A7946" s="17" t="s">
        <v>13938</v>
      </c>
      <c r="B7946" s="17">
        <v>55</v>
      </c>
      <c r="C7946" s="17">
        <v>185283</v>
      </c>
      <c r="D7946" s="17" t="s">
        <v>13939</v>
      </c>
      <c r="E7946" s="17" t="s">
        <v>665</v>
      </c>
      <c r="F7946" s="17" t="s">
        <v>397</v>
      </c>
      <c r="H7946" s="309">
        <v>37209</v>
      </c>
      <c r="I7946" s="309">
        <v>43500</v>
      </c>
      <c r="J7946" s="17" t="s">
        <v>3888</v>
      </c>
      <c r="L7946" s="17" t="s">
        <v>13940</v>
      </c>
      <c r="N7946" s="17" t="s">
        <v>31</v>
      </c>
      <c r="O7946" s="17" t="s">
        <v>15</v>
      </c>
      <c r="P7946" s="17">
        <v>45373</v>
      </c>
      <c r="AC7946" s="17" t="s">
        <v>9895</v>
      </c>
      <c r="AD7946" s="17" t="s">
        <v>9896</v>
      </c>
      <c r="AF7946" s="17">
        <v>8</v>
      </c>
      <c r="AG7946" s="17">
        <v>2</v>
      </c>
      <c r="AM7946" s="17" t="s">
        <v>240</v>
      </c>
      <c r="AN7946" s="17" t="s">
        <v>13567</v>
      </c>
      <c r="AO7946" s="17">
        <v>3</v>
      </c>
      <c r="AP7946" s="17">
        <v>80</v>
      </c>
      <c r="AQ7946" s="17">
        <v>5</v>
      </c>
      <c r="AR7946" s="17" t="s">
        <v>9898</v>
      </c>
      <c r="AT7946" s="17" t="s">
        <v>12990</v>
      </c>
      <c r="DN7946" s="17">
        <f>COUNTIF(AU7946:DM7946, "X")</f>
        <v>0</v>
      </c>
    </row>
    <row r="7947" spans="1:118" s="17" customFormat="1">
      <c r="A7947" s="17" t="s">
        <v>25386</v>
      </c>
      <c r="B7947" s="17">
        <v>55</v>
      </c>
      <c r="C7947" s="17">
        <v>185286</v>
      </c>
      <c r="D7947" s="17" t="s">
        <v>8043</v>
      </c>
      <c r="E7947" s="17" t="s">
        <v>639</v>
      </c>
      <c r="F7947" s="17" t="s">
        <v>25387</v>
      </c>
      <c r="H7947" s="309">
        <v>35257</v>
      </c>
      <c r="I7947" s="309">
        <v>43501</v>
      </c>
      <c r="J7947" s="17" t="s">
        <v>3888</v>
      </c>
      <c r="L7947" s="17" t="s">
        <v>25388</v>
      </c>
      <c r="N7947" s="17" t="s">
        <v>31</v>
      </c>
      <c r="O7947" s="17" t="s">
        <v>15</v>
      </c>
      <c r="P7947" s="17">
        <v>45373</v>
      </c>
      <c r="AC7947" s="17" t="s">
        <v>9895</v>
      </c>
      <c r="AD7947" s="17" t="s">
        <v>9896</v>
      </c>
      <c r="AF7947" s="17">
        <v>8</v>
      </c>
      <c r="AG7947" s="17">
        <v>2</v>
      </c>
      <c r="AM7947" s="17" t="s">
        <v>67</v>
      </c>
      <c r="AN7947" s="17" t="s">
        <v>25087</v>
      </c>
      <c r="AO7947" s="17">
        <v>3</v>
      </c>
      <c r="AP7947" s="17">
        <v>80</v>
      </c>
      <c r="AQ7947" s="17">
        <v>5</v>
      </c>
      <c r="AR7947" s="17" t="s">
        <v>9898</v>
      </c>
      <c r="AT7947" s="17" t="s">
        <v>16072</v>
      </c>
      <c r="DN7947" s="17">
        <f>COUNTIF(AU7947:DM7947, "X")</f>
        <v>0</v>
      </c>
    </row>
    <row r="7948" spans="1:118" s="17" customFormat="1">
      <c r="A7948" s="17" t="s">
        <v>9431</v>
      </c>
      <c r="B7948" s="17">
        <v>55</v>
      </c>
      <c r="C7948" s="17">
        <v>185290</v>
      </c>
      <c r="D7948" s="17" t="s">
        <v>9432</v>
      </c>
      <c r="E7948" s="17" t="s">
        <v>4408</v>
      </c>
      <c r="F7948" s="17" t="s">
        <v>333</v>
      </c>
      <c r="H7948" s="309">
        <v>35825</v>
      </c>
      <c r="I7948" s="309">
        <v>43501</v>
      </c>
      <c r="J7948" s="17" t="s">
        <v>3888</v>
      </c>
      <c r="L7948" s="17" t="s">
        <v>9433</v>
      </c>
      <c r="N7948" s="17" t="s">
        <v>19</v>
      </c>
      <c r="O7948" s="17" t="s">
        <v>15</v>
      </c>
      <c r="P7948" s="17">
        <v>45356</v>
      </c>
      <c r="AC7948" s="17" t="s">
        <v>3890</v>
      </c>
      <c r="AD7948" s="17" t="s">
        <v>3891</v>
      </c>
      <c r="AF7948" s="17">
        <v>15</v>
      </c>
      <c r="AG7948" s="17">
        <v>2</v>
      </c>
      <c r="AM7948" s="17" t="s">
        <v>29</v>
      </c>
      <c r="AN7948" s="17" t="s">
        <v>9081</v>
      </c>
      <c r="AO7948" s="17">
        <v>3</v>
      </c>
      <c r="AP7948" s="17">
        <v>80</v>
      </c>
      <c r="AQ7948" s="17">
        <v>5</v>
      </c>
      <c r="AT7948" s="17" t="s">
        <v>9082</v>
      </c>
      <c r="DN7948" s="17">
        <f>COUNTIF(AU7948:DM7948, "X")</f>
        <v>0</v>
      </c>
    </row>
    <row r="7949" spans="1:118" s="17" customFormat="1">
      <c r="A7949" s="17" t="s">
        <v>7867</v>
      </c>
      <c r="B7949" s="17">
        <v>55</v>
      </c>
      <c r="C7949" s="17">
        <v>135403</v>
      </c>
      <c r="D7949" s="17" t="s">
        <v>7868</v>
      </c>
      <c r="E7949" s="17" t="s">
        <v>7869</v>
      </c>
      <c r="F7949" s="17" t="s">
        <v>110</v>
      </c>
      <c r="H7949" s="309">
        <v>22479</v>
      </c>
      <c r="I7949" s="309">
        <v>43498</v>
      </c>
      <c r="J7949" s="17" t="s">
        <v>3888</v>
      </c>
      <c r="L7949" s="17" t="s">
        <v>7579</v>
      </c>
      <c r="M7949" s="17" t="s">
        <v>7870</v>
      </c>
      <c r="N7949" s="17" t="s">
        <v>19</v>
      </c>
      <c r="O7949" s="17" t="s">
        <v>15</v>
      </c>
      <c r="P7949" s="17">
        <v>45356</v>
      </c>
      <c r="AC7949" s="17" t="s">
        <v>3890</v>
      </c>
      <c r="AD7949" s="17" t="s">
        <v>3891</v>
      </c>
      <c r="AF7949" s="17">
        <v>8</v>
      </c>
      <c r="AG7949" s="17">
        <v>2</v>
      </c>
      <c r="AM7949" s="17" t="s">
        <v>2606</v>
      </c>
      <c r="AN7949" s="17" t="s">
        <v>7570</v>
      </c>
      <c r="AO7949" s="17">
        <v>3</v>
      </c>
      <c r="AP7949" s="17">
        <v>80</v>
      </c>
      <c r="AQ7949" s="17">
        <v>5</v>
      </c>
      <c r="AT7949" s="17" t="s">
        <v>6589</v>
      </c>
      <c r="BQ7949" s="17" t="s">
        <v>30</v>
      </c>
      <c r="BS7949" s="17" t="s">
        <v>3901</v>
      </c>
      <c r="CF7949" s="17" t="s">
        <v>3901</v>
      </c>
      <c r="DN7949" s="17">
        <f>COUNTIF(AU7949:DM7949, "X")</f>
        <v>2</v>
      </c>
    </row>
    <row r="7950" spans="1:118" s="17" customFormat="1">
      <c r="A7950" s="17" t="s">
        <v>10628</v>
      </c>
      <c r="B7950" s="17">
        <v>55</v>
      </c>
      <c r="C7950" s="17">
        <v>185298</v>
      </c>
      <c r="D7950" s="17" t="s">
        <v>10629</v>
      </c>
      <c r="E7950" s="17" t="s">
        <v>1377</v>
      </c>
      <c r="F7950" s="17" t="s">
        <v>397</v>
      </c>
      <c r="H7950" s="309">
        <v>29602</v>
      </c>
      <c r="I7950" s="309">
        <v>43499</v>
      </c>
      <c r="J7950" s="17" t="s">
        <v>3888</v>
      </c>
      <c r="L7950" s="17" t="s">
        <v>10549</v>
      </c>
      <c r="N7950" s="17" t="s">
        <v>14</v>
      </c>
      <c r="O7950" s="17" t="s">
        <v>15</v>
      </c>
      <c r="P7950" s="17">
        <v>45371</v>
      </c>
      <c r="AC7950" s="17" t="s">
        <v>14</v>
      </c>
      <c r="AF7950" s="17">
        <v>8</v>
      </c>
      <c r="AG7950" s="17">
        <v>2</v>
      </c>
      <c r="AI7950" s="17" t="s">
        <v>10178</v>
      </c>
      <c r="AM7950" s="17" t="s">
        <v>193</v>
      </c>
      <c r="AN7950" s="17" t="s">
        <v>10381</v>
      </c>
      <c r="AO7950" s="17">
        <v>3</v>
      </c>
      <c r="AP7950" s="17">
        <v>80</v>
      </c>
      <c r="AQ7950" s="17">
        <v>5</v>
      </c>
      <c r="AR7950" s="17" t="s">
        <v>10180</v>
      </c>
      <c r="BS7950" s="17" t="s">
        <v>3901</v>
      </c>
      <c r="CH7950" s="17" t="s">
        <v>3901</v>
      </c>
      <c r="CR7950" s="17" t="s">
        <v>30</v>
      </c>
      <c r="DN7950" s="17">
        <f>COUNTIF(AU7950:DM7950, "X")</f>
        <v>2</v>
      </c>
    </row>
    <row r="7951" spans="1:118" s="17" customFormat="1">
      <c r="A7951" s="17" t="s">
        <v>15886</v>
      </c>
      <c r="B7951" s="17">
        <v>55</v>
      </c>
      <c r="C7951" s="17">
        <v>160611</v>
      </c>
      <c r="D7951" s="17" t="s">
        <v>5482</v>
      </c>
      <c r="E7951" s="17" t="s">
        <v>389</v>
      </c>
      <c r="F7951" s="17" t="s">
        <v>99</v>
      </c>
      <c r="H7951" s="309">
        <v>34367</v>
      </c>
      <c r="I7951" s="309">
        <v>43500</v>
      </c>
      <c r="J7951" s="17" t="s">
        <v>3888</v>
      </c>
      <c r="L7951" s="17" t="s">
        <v>988</v>
      </c>
      <c r="M7951" s="17" t="s">
        <v>387</v>
      </c>
      <c r="N7951" s="17" t="s">
        <v>31</v>
      </c>
      <c r="O7951" s="17" t="s">
        <v>15</v>
      </c>
      <c r="P7951" s="17">
        <v>45373</v>
      </c>
      <c r="Q7951" s="17">
        <v>4728</v>
      </c>
      <c r="AC7951" s="17" t="s">
        <v>9895</v>
      </c>
      <c r="AD7951" s="17" t="s">
        <v>9896</v>
      </c>
      <c r="AF7951" s="17">
        <v>15</v>
      </c>
      <c r="AG7951" s="17">
        <v>2</v>
      </c>
      <c r="AM7951" s="17" t="s">
        <v>121</v>
      </c>
      <c r="AN7951" s="17" t="s">
        <v>15516</v>
      </c>
      <c r="AO7951" s="17">
        <v>3</v>
      </c>
      <c r="AP7951" s="17">
        <v>80</v>
      </c>
      <c r="AQ7951" s="17">
        <v>5</v>
      </c>
      <c r="AR7951" s="17" t="s">
        <v>9898</v>
      </c>
      <c r="AT7951" s="17" t="s">
        <v>15057</v>
      </c>
      <c r="DN7951" s="17">
        <f>COUNTIF(AU7951:DM7951, "X")</f>
        <v>0</v>
      </c>
    </row>
    <row r="7952" spans="1:118" s="17" customFormat="1">
      <c r="A7952" s="17" t="s">
        <v>22139</v>
      </c>
      <c r="B7952" s="17">
        <v>55</v>
      </c>
      <c r="C7952" s="17">
        <v>185307</v>
      </c>
      <c r="D7952" s="17" t="s">
        <v>22140</v>
      </c>
      <c r="E7952" s="17" t="s">
        <v>5202</v>
      </c>
      <c r="F7952" s="17" t="s">
        <v>143</v>
      </c>
      <c r="H7952" s="309">
        <v>33779</v>
      </c>
      <c r="I7952" s="309">
        <v>43501</v>
      </c>
      <c r="J7952" s="17" t="s">
        <v>3888</v>
      </c>
      <c r="L7952" s="17" t="s">
        <v>22141</v>
      </c>
      <c r="N7952" s="17" t="s">
        <v>196</v>
      </c>
      <c r="O7952" s="17" t="s">
        <v>15</v>
      </c>
      <c r="P7952" s="17">
        <v>45359</v>
      </c>
      <c r="Q7952" s="17">
        <v>8001</v>
      </c>
      <c r="AF7952" s="17">
        <v>8</v>
      </c>
      <c r="AG7952" s="17">
        <v>2</v>
      </c>
      <c r="AH7952" s="17" t="s">
        <v>11926</v>
      </c>
      <c r="AK7952" s="17" t="s">
        <v>21650</v>
      </c>
      <c r="AM7952" s="17" t="s">
        <v>255</v>
      </c>
      <c r="AN7952" s="17" t="s">
        <v>21914</v>
      </c>
      <c r="AO7952" s="17">
        <v>3</v>
      </c>
      <c r="AP7952" s="17">
        <v>80</v>
      </c>
      <c r="AQ7952" s="17">
        <v>5</v>
      </c>
      <c r="AR7952" s="17" t="s">
        <v>21652</v>
      </c>
      <c r="AS7952" s="17" t="s">
        <v>21915</v>
      </c>
      <c r="CG7952" s="17" t="s">
        <v>21</v>
      </c>
      <c r="DN7952" s="17">
        <f>COUNTIF(AU7952:DM7952, "X")</f>
        <v>0</v>
      </c>
    </row>
    <row r="7953" spans="1:118" s="17" customFormat="1">
      <c r="A7953" s="17" t="s">
        <v>12765</v>
      </c>
      <c r="B7953" s="17">
        <v>55</v>
      </c>
      <c r="C7953" s="17">
        <v>185317</v>
      </c>
      <c r="D7953" s="17" t="s">
        <v>106</v>
      </c>
      <c r="E7953" s="17" t="s">
        <v>12766</v>
      </c>
      <c r="F7953" s="17" t="s">
        <v>43</v>
      </c>
      <c r="H7953" s="309">
        <v>36689</v>
      </c>
      <c r="I7953" s="309">
        <v>43497</v>
      </c>
      <c r="J7953" s="17" t="s">
        <v>3888</v>
      </c>
      <c r="L7953" s="17" t="s">
        <v>12767</v>
      </c>
      <c r="N7953" s="17" t="s">
        <v>31</v>
      </c>
      <c r="O7953" s="17" t="s">
        <v>15</v>
      </c>
      <c r="P7953" s="17">
        <v>45373</v>
      </c>
      <c r="AC7953" s="17" t="s">
        <v>9895</v>
      </c>
      <c r="AD7953" s="17" t="s">
        <v>9896</v>
      </c>
      <c r="AF7953" s="17">
        <v>15</v>
      </c>
      <c r="AG7953" s="17">
        <v>2</v>
      </c>
      <c r="AM7953" s="17" t="s">
        <v>156</v>
      </c>
      <c r="AN7953" s="17" t="s">
        <v>12693</v>
      </c>
      <c r="AO7953" s="17">
        <v>3</v>
      </c>
      <c r="AP7953" s="17">
        <v>80</v>
      </c>
      <c r="AQ7953" s="17">
        <v>5</v>
      </c>
      <c r="AR7953" s="17" t="s">
        <v>9898</v>
      </c>
      <c r="AT7953" s="17" t="s">
        <v>11929</v>
      </c>
      <c r="DN7953" s="17">
        <f>COUNTIF(AU7953:DM7953, "X")</f>
        <v>0</v>
      </c>
    </row>
    <row r="7954" spans="1:118" s="17" customFormat="1">
      <c r="A7954" s="17" t="s">
        <v>24461</v>
      </c>
      <c r="B7954" s="17">
        <v>55</v>
      </c>
      <c r="C7954" s="17">
        <v>185327</v>
      </c>
      <c r="D7954" s="17" t="s">
        <v>9746</v>
      </c>
      <c r="E7954" s="17" t="s">
        <v>389</v>
      </c>
      <c r="F7954" s="17" t="s">
        <v>99</v>
      </c>
      <c r="H7954" s="309">
        <v>34073</v>
      </c>
      <c r="I7954" s="309">
        <v>43500</v>
      </c>
      <c r="J7954" s="17" t="s">
        <v>3888</v>
      </c>
      <c r="L7954" s="17" t="s">
        <v>24351</v>
      </c>
      <c r="N7954" s="17" t="s">
        <v>126</v>
      </c>
      <c r="O7954" s="17" t="s">
        <v>15</v>
      </c>
      <c r="P7954" s="17">
        <v>45383</v>
      </c>
      <c r="AF7954" s="17">
        <v>8</v>
      </c>
      <c r="AG7954" s="17">
        <v>2</v>
      </c>
      <c r="AI7954" s="17" t="s">
        <v>20542</v>
      </c>
      <c r="AM7954" s="17" t="s">
        <v>239</v>
      </c>
      <c r="AN7954" s="17" t="s">
        <v>24146</v>
      </c>
      <c r="AO7954" s="17">
        <v>3</v>
      </c>
      <c r="AP7954" s="17">
        <v>80</v>
      </c>
      <c r="AQ7954" s="17">
        <v>5</v>
      </c>
      <c r="AR7954" s="17" t="s">
        <v>22585</v>
      </c>
      <c r="AS7954" s="17" t="s">
        <v>23503</v>
      </c>
      <c r="DN7954" s="17">
        <f>COUNTIF(AU7954:DM7954, "X")</f>
        <v>0</v>
      </c>
    </row>
    <row r="7955" spans="1:118" s="17" customFormat="1">
      <c r="A7955" s="17" t="s">
        <v>21899</v>
      </c>
      <c r="B7955" s="17">
        <v>55</v>
      </c>
      <c r="C7955" s="17">
        <v>185334</v>
      </c>
      <c r="D7955" s="17" t="s">
        <v>21900</v>
      </c>
      <c r="E7955" s="17" t="s">
        <v>21901</v>
      </c>
      <c r="F7955" s="17" t="s">
        <v>312</v>
      </c>
      <c r="H7955" s="309">
        <v>36777</v>
      </c>
      <c r="I7955" s="309">
        <v>43502</v>
      </c>
      <c r="J7955" s="17" t="s">
        <v>3888</v>
      </c>
      <c r="L7955" s="17" t="s">
        <v>21881</v>
      </c>
      <c r="N7955" s="17" t="s">
        <v>205</v>
      </c>
      <c r="O7955" s="17" t="s">
        <v>15</v>
      </c>
      <c r="P7955" s="17">
        <v>45337</v>
      </c>
      <c r="AF7955" s="17">
        <v>8</v>
      </c>
      <c r="AG7955" s="17">
        <v>2</v>
      </c>
      <c r="AH7955" s="17" t="s">
        <v>11926</v>
      </c>
      <c r="AK7955" s="17" t="s">
        <v>21650</v>
      </c>
      <c r="AM7955" s="17" t="s">
        <v>145</v>
      </c>
      <c r="AN7955" s="17" t="s">
        <v>21819</v>
      </c>
      <c r="AO7955" s="17">
        <v>3</v>
      </c>
      <c r="AP7955" s="17">
        <v>80</v>
      </c>
      <c r="AQ7955" s="17">
        <v>5</v>
      </c>
      <c r="AR7955" s="17" t="s">
        <v>21652</v>
      </c>
      <c r="DN7955" s="17">
        <f>COUNTIF(AU7955:DM7955, "X")</f>
        <v>0</v>
      </c>
    </row>
    <row r="7956" spans="1:118" s="17" customFormat="1">
      <c r="A7956" s="17" t="s">
        <v>9978</v>
      </c>
      <c r="B7956" s="17">
        <v>55</v>
      </c>
      <c r="C7956" s="17">
        <v>185337</v>
      </c>
      <c r="D7956" s="17" t="s">
        <v>4996</v>
      </c>
      <c r="E7956" s="17" t="s">
        <v>373</v>
      </c>
      <c r="F7956" s="17" t="s">
        <v>9979</v>
      </c>
      <c r="H7956" s="309">
        <v>21961</v>
      </c>
      <c r="I7956" s="309">
        <v>43508</v>
      </c>
      <c r="J7956" s="17" t="s">
        <v>3888</v>
      </c>
      <c r="L7956" s="17" t="s">
        <v>9980</v>
      </c>
      <c r="M7956" s="17" t="s">
        <v>97</v>
      </c>
      <c r="N7956" s="17" t="s">
        <v>31</v>
      </c>
      <c r="O7956" s="17" t="s">
        <v>15</v>
      </c>
      <c r="P7956" s="17">
        <v>45373</v>
      </c>
      <c r="Q7956" s="17">
        <v>2593</v>
      </c>
      <c r="AC7956" s="17" t="s">
        <v>9895</v>
      </c>
      <c r="AD7956" s="17" t="s">
        <v>9896</v>
      </c>
      <c r="AF7956" s="17">
        <v>8</v>
      </c>
      <c r="AG7956" s="17">
        <v>2</v>
      </c>
      <c r="AM7956" s="17" t="s">
        <v>216</v>
      </c>
      <c r="AN7956" s="17" t="s">
        <v>9897</v>
      </c>
      <c r="AO7956" s="17">
        <v>3</v>
      </c>
      <c r="AP7956" s="17">
        <v>80</v>
      </c>
      <c r="AQ7956" s="17">
        <v>5</v>
      </c>
      <c r="AR7956" s="17" t="s">
        <v>9898</v>
      </c>
      <c r="AT7956" s="17" t="s">
        <v>9899</v>
      </c>
      <c r="BD7956" s="17" t="s">
        <v>3901</v>
      </c>
      <c r="BK7956" s="17" t="s">
        <v>3901</v>
      </c>
      <c r="BS7956" s="17" t="s">
        <v>3901</v>
      </c>
      <c r="CC7956" s="17" t="s">
        <v>3901</v>
      </c>
      <c r="CH7956" s="17" t="s">
        <v>3901</v>
      </c>
      <c r="DN7956" s="17">
        <f>COUNTIF(AU7956:DM7956, "X")</f>
        <v>5</v>
      </c>
    </row>
    <row r="7957" spans="1:118" s="17" customFormat="1">
      <c r="A7957" s="17" t="s">
        <v>4775</v>
      </c>
      <c r="B7957" s="17">
        <v>55</v>
      </c>
      <c r="C7957" s="17">
        <v>185342</v>
      </c>
      <c r="D7957" s="17" t="s">
        <v>4776</v>
      </c>
      <c r="E7957" s="17" t="s">
        <v>38</v>
      </c>
      <c r="F7957" s="17" t="s">
        <v>22</v>
      </c>
      <c r="H7957" s="309">
        <v>31089</v>
      </c>
      <c r="I7957" s="309">
        <v>43503</v>
      </c>
      <c r="J7957" s="17" t="s">
        <v>3888</v>
      </c>
      <c r="L7957" s="17" t="s">
        <v>4777</v>
      </c>
      <c r="N7957" s="17" t="s">
        <v>19</v>
      </c>
      <c r="O7957" s="17" t="s">
        <v>15</v>
      </c>
      <c r="P7957" s="17">
        <v>45356</v>
      </c>
      <c r="AC7957" s="17" t="s">
        <v>3890</v>
      </c>
      <c r="AD7957" s="17" t="s">
        <v>3891</v>
      </c>
      <c r="AF7957" s="17">
        <v>8</v>
      </c>
      <c r="AG7957" s="17">
        <v>2</v>
      </c>
      <c r="AM7957" s="17" t="s">
        <v>2602</v>
      </c>
      <c r="AN7957" s="17" t="s">
        <v>4371</v>
      </c>
      <c r="AO7957" s="17">
        <v>3</v>
      </c>
      <c r="AP7957" s="17">
        <v>80</v>
      </c>
      <c r="AQ7957" s="17">
        <v>5</v>
      </c>
      <c r="AT7957" s="17" t="s">
        <v>3893</v>
      </c>
      <c r="DN7957" s="17">
        <f>COUNTIF(AU7957:DM7957, "X")</f>
        <v>0</v>
      </c>
    </row>
    <row r="7958" spans="1:118" s="17" customFormat="1">
      <c r="A7958" s="17" t="s">
        <v>15859</v>
      </c>
      <c r="B7958" s="17">
        <v>55</v>
      </c>
      <c r="C7958" s="17">
        <v>185344</v>
      </c>
      <c r="D7958" s="17" t="s">
        <v>15860</v>
      </c>
      <c r="E7958" s="17" t="s">
        <v>15861</v>
      </c>
      <c r="F7958" s="17" t="s">
        <v>15862</v>
      </c>
      <c r="H7958" s="309">
        <v>31698</v>
      </c>
      <c r="I7958" s="309">
        <v>43509</v>
      </c>
      <c r="J7958" s="17" t="s">
        <v>3888</v>
      </c>
      <c r="L7958" s="17" t="s">
        <v>15863</v>
      </c>
      <c r="M7958" s="17" t="s">
        <v>15864</v>
      </c>
      <c r="N7958" s="17" t="s">
        <v>31</v>
      </c>
      <c r="O7958" s="17" t="s">
        <v>15</v>
      </c>
      <c r="P7958" s="17">
        <v>45373</v>
      </c>
      <c r="AC7958" s="17" t="s">
        <v>9895</v>
      </c>
      <c r="AD7958" s="17" t="s">
        <v>9896</v>
      </c>
      <c r="AF7958" s="17">
        <v>15</v>
      </c>
      <c r="AG7958" s="17">
        <v>2</v>
      </c>
      <c r="AM7958" s="17" t="s">
        <v>121</v>
      </c>
      <c r="AN7958" s="17" t="s">
        <v>15516</v>
      </c>
      <c r="AO7958" s="17">
        <v>3</v>
      </c>
      <c r="AP7958" s="17">
        <v>80</v>
      </c>
      <c r="AQ7958" s="17">
        <v>5</v>
      </c>
      <c r="AR7958" s="17" t="s">
        <v>9898</v>
      </c>
      <c r="AT7958" s="17" t="s">
        <v>15057</v>
      </c>
      <c r="BD7958" s="17" t="s">
        <v>3901</v>
      </c>
      <c r="DN7958" s="17">
        <f>COUNTIF(AU7958:DM7958, "X")</f>
        <v>1</v>
      </c>
    </row>
    <row r="7959" spans="1:118" s="17" customFormat="1">
      <c r="A7959" s="17" t="s">
        <v>25533</v>
      </c>
      <c r="B7959" s="17">
        <v>55</v>
      </c>
      <c r="C7959" s="17">
        <v>185345</v>
      </c>
      <c r="D7959" s="17" t="s">
        <v>25534</v>
      </c>
      <c r="E7959" s="17" t="s">
        <v>252</v>
      </c>
      <c r="F7959" s="17" t="s">
        <v>65</v>
      </c>
      <c r="H7959" s="309">
        <v>30355</v>
      </c>
      <c r="I7959" s="309">
        <v>43510</v>
      </c>
      <c r="J7959" s="17" t="s">
        <v>3888</v>
      </c>
      <c r="L7959" s="17" t="s">
        <v>25535</v>
      </c>
      <c r="N7959" s="17" t="s">
        <v>31</v>
      </c>
      <c r="O7959" s="17" t="s">
        <v>15</v>
      </c>
      <c r="P7959" s="17">
        <v>45373</v>
      </c>
      <c r="AC7959" s="17" t="s">
        <v>9895</v>
      </c>
      <c r="AD7959" s="17" t="s">
        <v>9896</v>
      </c>
      <c r="AF7959" s="17">
        <v>8</v>
      </c>
      <c r="AG7959" s="17">
        <v>2</v>
      </c>
      <c r="AM7959" s="17" t="s">
        <v>76</v>
      </c>
      <c r="AN7959" s="17" t="s">
        <v>25452</v>
      </c>
      <c r="AO7959" s="17">
        <v>3</v>
      </c>
      <c r="AP7959" s="17">
        <v>80</v>
      </c>
      <c r="AQ7959" s="17">
        <v>5</v>
      </c>
      <c r="AR7959" s="17" t="s">
        <v>9898</v>
      </c>
      <c r="AT7959" s="17" t="s">
        <v>9899</v>
      </c>
      <c r="BU7959" s="17" t="s">
        <v>3901</v>
      </c>
      <c r="BZ7959" s="17" t="s">
        <v>30</v>
      </c>
      <c r="CF7959" s="17" t="s">
        <v>3901</v>
      </c>
      <c r="CG7959" s="17" t="s">
        <v>21</v>
      </c>
      <c r="CL7959" s="17" t="s">
        <v>3901</v>
      </c>
      <c r="DN7959" s="17">
        <f>COUNTIF(AU7959:DM7959, "X")</f>
        <v>3</v>
      </c>
    </row>
    <row r="7960" spans="1:118" s="17" customFormat="1">
      <c r="A7960" s="17" t="s">
        <v>26668</v>
      </c>
      <c r="B7960" s="17">
        <v>55</v>
      </c>
      <c r="C7960" s="17">
        <v>185346</v>
      </c>
      <c r="D7960" s="17" t="s">
        <v>7515</v>
      </c>
      <c r="E7960" s="17" t="s">
        <v>18035</v>
      </c>
      <c r="F7960" s="17" t="s">
        <v>361</v>
      </c>
      <c r="H7960" s="309">
        <v>30349</v>
      </c>
      <c r="I7960" s="309">
        <v>43496</v>
      </c>
      <c r="J7960" s="17" t="s">
        <v>3888</v>
      </c>
      <c r="L7960" s="17" t="s">
        <v>26669</v>
      </c>
      <c r="N7960" s="17" t="s">
        <v>14</v>
      </c>
      <c r="O7960" s="17" t="s">
        <v>15</v>
      </c>
      <c r="P7960" s="17">
        <v>45371</v>
      </c>
      <c r="AC7960" s="17" t="s">
        <v>17772</v>
      </c>
      <c r="AF7960" s="17">
        <v>8</v>
      </c>
      <c r="AG7960" s="17">
        <v>2</v>
      </c>
      <c r="AH7960" s="17" t="s">
        <v>11926</v>
      </c>
      <c r="AK7960" s="17" t="s">
        <v>17298</v>
      </c>
      <c r="AM7960" s="17" t="s">
        <v>2619</v>
      </c>
      <c r="AN7960" s="17" t="s">
        <v>26616</v>
      </c>
      <c r="AO7960" s="17">
        <v>3</v>
      </c>
      <c r="AP7960" s="17">
        <v>80</v>
      </c>
      <c r="AQ7960" s="17">
        <v>5</v>
      </c>
      <c r="AT7960" s="17" t="s">
        <v>26617</v>
      </c>
      <c r="DN7960" s="17">
        <f>COUNTIF(AU7960:DM7960, "X")</f>
        <v>0</v>
      </c>
    </row>
    <row r="7961" spans="1:118" s="17" customFormat="1">
      <c r="A7961" s="17" t="s">
        <v>10714</v>
      </c>
      <c r="B7961" s="17">
        <v>55</v>
      </c>
      <c r="C7961" s="17">
        <v>185350</v>
      </c>
      <c r="D7961" s="17" t="s">
        <v>5930</v>
      </c>
      <c r="E7961" s="17" t="s">
        <v>73</v>
      </c>
      <c r="F7961" s="17" t="s">
        <v>10715</v>
      </c>
      <c r="H7961" s="309">
        <v>27074</v>
      </c>
      <c r="I7961" s="309">
        <v>43507</v>
      </c>
      <c r="J7961" s="17" t="s">
        <v>3888</v>
      </c>
      <c r="L7961" s="17" t="s">
        <v>10716</v>
      </c>
      <c r="N7961" s="17" t="s">
        <v>14</v>
      </c>
      <c r="O7961" s="17" t="s">
        <v>15</v>
      </c>
      <c r="P7961" s="17">
        <v>45371</v>
      </c>
      <c r="AC7961" s="17" t="s">
        <v>14</v>
      </c>
      <c r="AF7961" s="17">
        <v>8</v>
      </c>
      <c r="AG7961" s="17">
        <v>2</v>
      </c>
      <c r="AI7961" s="17" t="s">
        <v>10178</v>
      </c>
      <c r="AM7961" s="17" t="s">
        <v>193</v>
      </c>
      <c r="AN7961" s="17" t="s">
        <v>10381</v>
      </c>
      <c r="AO7961" s="17">
        <v>3</v>
      </c>
      <c r="AP7961" s="17">
        <v>80</v>
      </c>
      <c r="AQ7961" s="17">
        <v>5</v>
      </c>
      <c r="AR7961" s="17" t="s">
        <v>10180</v>
      </c>
      <c r="DN7961" s="17">
        <f>COUNTIF(AU7961:DM7961, "X")</f>
        <v>0</v>
      </c>
    </row>
    <row r="7962" spans="1:118" s="17" customFormat="1">
      <c r="A7962" s="17" t="s">
        <v>8669</v>
      </c>
      <c r="B7962" s="17">
        <v>55</v>
      </c>
      <c r="C7962" s="17">
        <v>185351</v>
      </c>
      <c r="D7962" s="17" t="s">
        <v>4425</v>
      </c>
      <c r="E7962" s="17" t="s">
        <v>463</v>
      </c>
      <c r="F7962" s="17" t="s">
        <v>99</v>
      </c>
      <c r="H7962" s="309">
        <v>31451</v>
      </c>
      <c r="I7962" s="309">
        <v>43507</v>
      </c>
      <c r="J7962" s="17" t="s">
        <v>3888</v>
      </c>
      <c r="L7962" s="17" t="s">
        <v>8670</v>
      </c>
      <c r="N7962" s="17" t="s">
        <v>19</v>
      </c>
      <c r="O7962" s="17" t="s">
        <v>15</v>
      </c>
      <c r="P7962" s="17">
        <v>45356</v>
      </c>
      <c r="AC7962" s="17" t="s">
        <v>3890</v>
      </c>
      <c r="AD7962" s="17" t="s">
        <v>3891</v>
      </c>
      <c r="AF7962" s="17">
        <v>15</v>
      </c>
      <c r="AG7962" s="17">
        <v>2</v>
      </c>
      <c r="AM7962" s="17" t="s">
        <v>2607</v>
      </c>
      <c r="AN7962" s="17" t="s">
        <v>8305</v>
      </c>
      <c r="AO7962" s="17">
        <v>3</v>
      </c>
      <c r="AP7962" s="17">
        <v>80</v>
      </c>
      <c r="AQ7962" s="17">
        <v>5</v>
      </c>
      <c r="AT7962" s="17" t="s">
        <v>7979</v>
      </c>
      <c r="DN7962" s="17">
        <f>COUNTIF(AU7962:DM7962, "X")</f>
        <v>0</v>
      </c>
    </row>
    <row r="7963" spans="1:118" s="17" customFormat="1">
      <c r="A7963" s="17" t="s">
        <v>10553</v>
      </c>
      <c r="B7963" s="17">
        <v>55</v>
      </c>
      <c r="C7963" s="17">
        <v>185364</v>
      </c>
      <c r="D7963" s="17" t="s">
        <v>353</v>
      </c>
      <c r="E7963" s="17" t="s">
        <v>479</v>
      </c>
      <c r="F7963" s="17" t="s">
        <v>10554</v>
      </c>
      <c r="H7963" s="309">
        <v>35843</v>
      </c>
      <c r="I7963" s="309">
        <v>43511</v>
      </c>
      <c r="J7963" s="17" t="s">
        <v>3888</v>
      </c>
      <c r="L7963" s="17" t="s">
        <v>10470</v>
      </c>
      <c r="N7963" s="17" t="s">
        <v>14</v>
      </c>
      <c r="O7963" s="17" t="s">
        <v>15</v>
      </c>
      <c r="P7963" s="17">
        <v>45371</v>
      </c>
      <c r="AC7963" s="17" t="s">
        <v>14</v>
      </c>
      <c r="AF7963" s="17">
        <v>15</v>
      </c>
      <c r="AG7963" s="17">
        <v>2</v>
      </c>
      <c r="AI7963" s="17" t="s">
        <v>10178</v>
      </c>
      <c r="AM7963" s="17" t="s">
        <v>193</v>
      </c>
      <c r="AN7963" s="17" t="s">
        <v>10381</v>
      </c>
      <c r="AO7963" s="17">
        <v>3</v>
      </c>
      <c r="AP7963" s="17">
        <v>80</v>
      </c>
      <c r="AQ7963" s="17">
        <v>5</v>
      </c>
      <c r="AR7963" s="17" t="s">
        <v>10180</v>
      </c>
      <c r="DF7963" s="17" t="s">
        <v>3901</v>
      </c>
      <c r="DN7963" s="17">
        <f>COUNTIF(AU7963:DM7963, "X")</f>
        <v>1</v>
      </c>
    </row>
    <row r="7964" spans="1:118" s="17" customFormat="1">
      <c r="A7964" s="17" t="s">
        <v>12055</v>
      </c>
      <c r="B7964" s="17">
        <v>55</v>
      </c>
      <c r="C7964" s="17">
        <v>185366</v>
      </c>
      <c r="D7964" s="17" t="s">
        <v>598</v>
      </c>
      <c r="E7964" s="17" t="s">
        <v>144</v>
      </c>
      <c r="F7964" s="17" t="s">
        <v>110</v>
      </c>
      <c r="H7964" s="309">
        <v>19439</v>
      </c>
      <c r="I7964" s="309">
        <v>43511</v>
      </c>
      <c r="J7964" s="17" t="s">
        <v>3888</v>
      </c>
      <c r="K7964" s="17" t="s">
        <v>21</v>
      </c>
      <c r="L7964" s="17" t="s">
        <v>12051</v>
      </c>
      <c r="N7964" s="17" t="s">
        <v>31</v>
      </c>
      <c r="O7964" s="17" t="s">
        <v>15</v>
      </c>
      <c r="P7964" s="17">
        <v>45373</v>
      </c>
      <c r="AC7964" s="17" t="s">
        <v>9895</v>
      </c>
      <c r="AF7964" s="17">
        <v>8</v>
      </c>
      <c r="AG7964" s="17">
        <v>2</v>
      </c>
      <c r="AH7964" s="17" t="s">
        <v>11926</v>
      </c>
      <c r="AK7964" s="17" t="s">
        <v>11927</v>
      </c>
      <c r="AM7964" s="17" t="s">
        <v>227</v>
      </c>
      <c r="AN7964" s="17" t="s">
        <v>11928</v>
      </c>
      <c r="AO7964" s="17">
        <v>3</v>
      </c>
      <c r="AP7964" s="17">
        <v>80</v>
      </c>
      <c r="AQ7964" s="17">
        <v>5</v>
      </c>
      <c r="AR7964" s="17" t="s">
        <v>11941</v>
      </c>
      <c r="AT7964" s="17" t="s">
        <v>11929</v>
      </c>
      <c r="DE7964" s="17" t="s">
        <v>21</v>
      </c>
      <c r="DF7964" s="17" t="s">
        <v>3901</v>
      </c>
      <c r="DN7964" s="17">
        <f>COUNTIF(AU7964:DM7964, "X")</f>
        <v>1</v>
      </c>
    </row>
    <row r="7965" spans="1:118" s="17" customFormat="1">
      <c r="A7965" s="17" t="s">
        <v>12049</v>
      </c>
      <c r="B7965" s="17">
        <v>55</v>
      </c>
      <c r="C7965" s="17">
        <v>185367</v>
      </c>
      <c r="D7965" s="17" t="s">
        <v>598</v>
      </c>
      <c r="E7965" s="17" t="s">
        <v>12050</v>
      </c>
      <c r="F7965" s="17" t="s">
        <v>4417</v>
      </c>
      <c r="H7965" s="309">
        <v>20134</v>
      </c>
      <c r="I7965" s="309">
        <v>43511</v>
      </c>
      <c r="J7965" s="17" t="s">
        <v>3888</v>
      </c>
      <c r="K7965" s="17" t="s">
        <v>21</v>
      </c>
      <c r="L7965" s="17" t="s">
        <v>12051</v>
      </c>
      <c r="N7965" s="17" t="s">
        <v>31</v>
      </c>
      <c r="O7965" s="17" t="s">
        <v>15</v>
      </c>
      <c r="P7965" s="17">
        <v>45373</v>
      </c>
      <c r="AC7965" s="17" t="s">
        <v>9895</v>
      </c>
      <c r="AF7965" s="17">
        <v>8</v>
      </c>
      <c r="AG7965" s="17">
        <v>2</v>
      </c>
      <c r="AH7965" s="17" t="s">
        <v>11926</v>
      </c>
      <c r="AK7965" s="17" t="s">
        <v>11927</v>
      </c>
      <c r="AM7965" s="17" t="s">
        <v>227</v>
      </c>
      <c r="AN7965" s="17" t="s">
        <v>11928</v>
      </c>
      <c r="AO7965" s="17">
        <v>3</v>
      </c>
      <c r="AP7965" s="17">
        <v>80</v>
      </c>
      <c r="AQ7965" s="17">
        <v>5</v>
      </c>
      <c r="AR7965" s="17" t="s">
        <v>11941</v>
      </c>
      <c r="AT7965" s="17" t="s">
        <v>11929</v>
      </c>
      <c r="DE7965" s="17" t="s">
        <v>21</v>
      </c>
      <c r="DF7965" s="17" t="s">
        <v>3901</v>
      </c>
      <c r="DN7965" s="17">
        <f>COUNTIF(AU7965:DM7965, "X")</f>
        <v>1</v>
      </c>
    </row>
    <row r="7966" spans="1:118" s="17" customFormat="1">
      <c r="A7966" s="17" t="s">
        <v>8675</v>
      </c>
      <c r="B7966" s="17">
        <v>55</v>
      </c>
      <c r="C7966" s="17">
        <v>185368</v>
      </c>
      <c r="D7966" s="17" t="s">
        <v>6095</v>
      </c>
      <c r="E7966" s="17" t="s">
        <v>45</v>
      </c>
      <c r="F7966" s="17" t="s">
        <v>131</v>
      </c>
      <c r="H7966" s="309">
        <v>33589</v>
      </c>
      <c r="I7966" s="309">
        <v>43511</v>
      </c>
      <c r="J7966" s="17" t="s">
        <v>3888</v>
      </c>
      <c r="L7966" s="17" t="s">
        <v>8451</v>
      </c>
      <c r="N7966" s="17" t="s">
        <v>19</v>
      </c>
      <c r="O7966" s="17" t="s">
        <v>15</v>
      </c>
      <c r="P7966" s="17">
        <v>45356</v>
      </c>
      <c r="AC7966" s="17" t="s">
        <v>3890</v>
      </c>
      <c r="AD7966" s="17" t="s">
        <v>3891</v>
      </c>
      <c r="AF7966" s="17">
        <v>8</v>
      </c>
      <c r="AG7966" s="17">
        <v>2</v>
      </c>
      <c r="AM7966" s="17" t="s">
        <v>2607</v>
      </c>
      <c r="AN7966" s="17" t="s">
        <v>8305</v>
      </c>
      <c r="AO7966" s="17">
        <v>3</v>
      </c>
      <c r="AP7966" s="17">
        <v>80</v>
      </c>
      <c r="AQ7966" s="17">
        <v>5</v>
      </c>
      <c r="AT7966" s="17" t="s">
        <v>7979</v>
      </c>
      <c r="DN7966" s="17">
        <f>COUNTIF(AU7966:DM7966, "X")</f>
        <v>0</v>
      </c>
    </row>
    <row r="7967" spans="1:118" s="17" customFormat="1">
      <c r="A7967" s="17" t="s">
        <v>12359</v>
      </c>
      <c r="B7967" s="17">
        <v>55</v>
      </c>
      <c r="C7967" s="17">
        <v>165762</v>
      </c>
      <c r="D7967" s="17" t="s">
        <v>5139</v>
      </c>
      <c r="E7967" s="17" t="s">
        <v>1109</v>
      </c>
      <c r="F7967" s="17" t="s">
        <v>302</v>
      </c>
      <c r="H7967" s="309">
        <v>33927</v>
      </c>
      <c r="I7967" s="309">
        <v>43512</v>
      </c>
      <c r="J7967" s="17" t="s">
        <v>3888</v>
      </c>
      <c r="L7967" s="17" t="s">
        <v>12182</v>
      </c>
      <c r="N7967" s="17" t="s">
        <v>31</v>
      </c>
      <c r="O7967" s="17" t="s">
        <v>15</v>
      </c>
      <c r="P7967" s="17">
        <v>45373</v>
      </c>
      <c r="AC7967" s="17" t="s">
        <v>9895</v>
      </c>
      <c r="AD7967" s="17" t="s">
        <v>9896</v>
      </c>
      <c r="AF7967" s="17">
        <v>8</v>
      </c>
      <c r="AG7967" s="17">
        <v>2</v>
      </c>
      <c r="AM7967" s="17" t="s">
        <v>295</v>
      </c>
      <c r="AN7967" s="17" t="s">
        <v>12166</v>
      </c>
      <c r="AO7967" s="17">
        <v>3</v>
      </c>
      <c r="AP7967" s="17">
        <v>80</v>
      </c>
      <c r="AQ7967" s="17">
        <v>5</v>
      </c>
      <c r="AR7967" s="17" t="s">
        <v>9898</v>
      </c>
      <c r="AT7967" s="17" t="s">
        <v>11929</v>
      </c>
      <c r="DN7967" s="17">
        <f>COUNTIF(AU7967:DM7967, "X")</f>
        <v>0</v>
      </c>
    </row>
    <row r="7968" spans="1:118" s="17" customFormat="1">
      <c r="A7968" s="17" t="s">
        <v>7948</v>
      </c>
      <c r="B7968" s="17">
        <v>55</v>
      </c>
      <c r="C7968" s="17">
        <v>185370</v>
      </c>
      <c r="D7968" s="17" t="s">
        <v>7949</v>
      </c>
      <c r="E7968" s="17" t="s">
        <v>7950</v>
      </c>
      <c r="F7968" s="17" t="s">
        <v>154</v>
      </c>
      <c r="H7968" s="309">
        <v>27441</v>
      </c>
      <c r="I7968" s="309">
        <v>43512</v>
      </c>
      <c r="J7968" s="17" t="s">
        <v>3888</v>
      </c>
      <c r="L7968" s="17" t="s">
        <v>7945</v>
      </c>
      <c r="N7968" s="17" t="s">
        <v>19</v>
      </c>
      <c r="O7968" s="17" t="s">
        <v>15</v>
      </c>
      <c r="P7968" s="17">
        <v>45356</v>
      </c>
      <c r="AC7968" s="17" t="s">
        <v>3890</v>
      </c>
      <c r="AD7968" s="17" t="s">
        <v>3891</v>
      </c>
      <c r="AF7968" s="17">
        <v>15</v>
      </c>
      <c r="AG7968" s="17">
        <v>2</v>
      </c>
      <c r="AM7968" s="17" t="s">
        <v>2606</v>
      </c>
      <c r="AN7968" s="17" t="s">
        <v>7570</v>
      </c>
      <c r="AO7968" s="17">
        <v>3</v>
      </c>
      <c r="AP7968" s="17">
        <v>80</v>
      </c>
      <c r="AQ7968" s="17">
        <v>5</v>
      </c>
      <c r="AT7968" s="17" t="s">
        <v>6589</v>
      </c>
      <c r="CC7968" s="17" t="s">
        <v>3901</v>
      </c>
      <c r="CF7968" s="17" t="s">
        <v>3901</v>
      </c>
      <c r="CG7968" s="17" t="s">
        <v>21</v>
      </c>
      <c r="CH7968" s="17" t="s">
        <v>3901</v>
      </c>
      <c r="CL7968" s="17" t="s">
        <v>3901</v>
      </c>
      <c r="CU7968" s="17" t="s">
        <v>3901</v>
      </c>
      <c r="DN7968" s="17">
        <f>COUNTIF(AU7968:DM7968, "X")</f>
        <v>5</v>
      </c>
    </row>
    <row r="7969" spans="1:118" s="17" customFormat="1">
      <c r="A7969" s="17" t="s">
        <v>7538</v>
      </c>
      <c r="B7969" s="17">
        <v>55</v>
      </c>
      <c r="C7969" s="17">
        <v>185377</v>
      </c>
      <c r="D7969" s="17" t="s">
        <v>4299</v>
      </c>
      <c r="E7969" s="17" t="s">
        <v>4592</v>
      </c>
      <c r="F7969" s="17" t="s">
        <v>70</v>
      </c>
      <c r="H7969" s="309">
        <v>29439</v>
      </c>
      <c r="I7969" s="309">
        <v>43517</v>
      </c>
      <c r="J7969" s="17" t="s">
        <v>3888</v>
      </c>
      <c r="L7969" s="17" t="s">
        <v>7522</v>
      </c>
      <c r="N7969" s="17" t="s">
        <v>19</v>
      </c>
      <c r="O7969" s="17" t="s">
        <v>15</v>
      </c>
      <c r="P7969" s="17">
        <v>45356</v>
      </c>
      <c r="AC7969" s="17" t="s">
        <v>3890</v>
      </c>
      <c r="AD7969" s="17" t="s">
        <v>3891</v>
      </c>
      <c r="AF7969" s="17">
        <v>8</v>
      </c>
      <c r="AG7969" s="17">
        <v>2</v>
      </c>
      <c r="AM7969" s="17" t="s">
        <v>2605</v>
      </c>
      <c r="AN7969" s="17" t="s">
        <v>7253</v>
      </c>
      <c r="AO7969" s="17">
        <v>3</v>
      </c>
      <c r="AP7969" s="17">
        <v>80</v>
      </c>
      <c r="AQ7969" s="17">
        <v>5</v>
      </c>
      <c r="AT7969" s="17" t="s">
        <v>6589</v>
      </c>
      <c r="DN7969" s="17">
        <f>COUNTIF(AU7969:DM7969, "X")</f>
        <v>0</v>
      </c>
    </row>
    <row r="7970" spans="1:118" s="17" customFormat="1">
      <c r="A7970" s="17" t="s">
        <v>6906</v>
      </c>
      <c r="B7970" s="17">
        <v>55</v>
      </c>
      <c r="C7970" s="17">
        <v>185378</v>
      </c>
      <c r="D7970" s="17" t="s">
        <v>6907</v>
      </c>
      <c r="E7970" s="17" t="s">
        <v>17</v>
      </c>
      <c r="F7970" s="17" t="s">
        <v>35</v>
      </c>
      <c r="H7970" s="309">
        <v>32945</v>
      </c>
      <c r="I7970" s="309">
        <v>43517</v>
      </c>
      <c r="J7970" s="17" t="s">
        <v>3888</v>
      </c>
      <c r="L7970" s="17" t="s">
        <v>6908</v>
      </c>
      <c r="N7970" s="17" t="s">
        <v>19</v>
      </c>
      <c r="O7970" s="17" t="s">
        <v>15</v>
      </c>
      <c r="P7970" s="17">
        <v>45356</v>
      </c>
      <c r="AC7970" s="17" t="s">
        <v>3890</v>
      </c>
      <c r="AD7970" s="17" t="s">
        <v>3891</v>
      </c>
      <c r="AF7970" s="17">
        <v>8</v>
      </c>
      <c r="AG7970" s="17">
        <v>2</v>
      </c>
      <c r="AM7970" s="17" t="s">
        <v>248</v>
      </c>
      <c r="AN7970" s="17" t="s">
        <v>6588</v>
      </c>
      <c r="AO7970" s="17">
        <v>3</v>
      </c>
      <c r="AP7970" s="17">
        <v>80</v>
      </c>
      <c r="AQ7970" s="17">
        <v>5</v>
      </c>
      <c r="AT7970" s="17" t="s">
        <v>6589</v>
      </c>
      <c r="DN7970" s="17">
        <f>COUNTIF(AU7970:DM7970, "X")</f>
        <v>0</v>
      </c>
    </row>
    <row r="7971" spans="1:118" s="17" customFormat="1">
      <c r="A7971" s="17" t="s">
        <v>26301</v>
      </c>
      <c r="B7971" s="17">
        <v>55</v>
      </c>
      <c r="C7971" s="17">
        <v>185379</v>
      </c>
      <c r="D7971" s="17" t="s">
        <v>26302</v>
      </c>
      <c r="E7971" s="17" t="s">
        <v>26303</v>
      </c>
      <c r="F7971" s="17" t="s">
        <v>22</v>
      </c>
      <c r="H7971" s="309">
        <v>35598</v>
      </c>
      <c r="I7971" s="309">
        <v>43517</v>
      </c>
      <c r="J7971" s="17" t="s">
        <v>3888</v>
      </c>
      <c r="L7971" s="17" t="s">
        <v>26304</v>
      </c>
      <c r="N7971" s="17" t="s">
        <v>14</v>
      </c>
      <c r="O7971" s="17" t="s">
        <v>15</v>
      </c>
      <c r="P7971" s="17">
        <v>45371</v>
      </c>
      <c r="AC7971" s="17" t="s">
        <v>17772</v>
      </c>
      <c r="AF7971" s="17">
        <v>8</v>
      </c>
      <c r="AG7971" s="17">
        <v>2</v>
      </c>
      <c r="AH7971" s="17" t="s">
        <v>11926</v>
      </c>
      <c r="AK7971" s="17" t="s">
        <v>17298</v>
      </c>
      <c r="AM7971" s="17" t="s">
        <v>78</v>
      </c>
      <c r="AN7971" s="17" t="s">
        <v>26289</v>
      </c>
      <c r="AO7971" s="17">
        <v>3</v>
      </c>
      <c r="AP7971" s="17">
        <v>80</v>
      </c>
      <c r="AQ7971" s="17">
        <v>5</v>
      </c>
      <c r="AT7971" s="17" t="s">
        <v>25610</v>
      </c>
      <c r="DN7971" s="17">
        <f>COUNTIF(AU7971:DM7971, "X")</f>
        <v>0</v>
      </c>
    </row>
    <row r="7972" spans="1:118" s="17" customFormat="1">
      <c r="A7972" s="17" t="s">
        <v>26489</v>
      </c>
      <c r="B7972" s="17">
        <v>55</v>
      </c>
      <c r="C7972" s="17">
        <v>185380</v>
      </c>
      <c r="D7972" s="17" t="s">
        <v>26490</v>
      </c>
      <c r="E7972" s="17" t="s">
        <v>26491</v>
      </c>
      <c r="H7972" s="309">
        <v>35914</v>
      </c>
      <c r="I7972" s="309">
        <v>43517</v>
      </c>
      <c r="J7972" s="17" t="s">
        <v>3888</v>
      </c>
      <c r="L7972" s="17" t="s">
        <v>26492</v>
      </c>
      <c r="N7972" s="17" t="s">
        <v>14</v>
      </c>
      <c r="O7972" s="17" t="s">
        <v>15</v>
      </c>
      <c r="P7972" s="17">
        <v>45371</v>
      </c>
      <c r="AC7972" s="17" t="s">
        <v>17772</v>
      </c>
      <c r="AF7972" s="17">
        <v>8</v>
      </c>
      <c r="AG7972" s="17">
        <v>2</v>
      </c>
      <c r="AH7972" s="17" t="s">
        <v>11926</v>
      </c>
      <c r="AK7972" s="17" t="s">
        <v>17298</v>
      </c>
      <c r="AM7972" s="17" t="s">
        <v>78</v>
      </c>
      <c r="AN7972" s="17" t="s">
        <v>26289</v>
      </c>
      <c r="AO7972" s="17">
        <v>3</v>
      </c>
      <c r="AP7972" s="17">
        <v>80</v>
      </c>
      <c r="AQ7972" s="17">
        <v>5</v>
      </c>
      <c r="AT7972" s="17" t="s">
        <v>25610</v>
      </c>
      <c r="DN7972" s="17">
        <f>COUNTIF(AU7972:DM7972, "X")</f>
        <v>0</v>
      </c>
    </row>
    <row r="7973" spans="1:118" s="17" customFormat="1">
      <c r="A7973" s="17" t="s">
        <v>14051</v>
      </c>
      <c r="B7973" s="17">
        <v>55</v>
      </c>
      <c r="C7973" s="17">
        <v>185385</v>
      </c>
      <c r="D7973" s="17" t="s">
        <v>5307</v>
      </c>
      <c r="E7973" s="17" t="s">
        <v>7781</v>
      </c>
      <c r="F7973" s="17" t="s">
        <v>4974</v>
      </c>
      <c r="H7973" s="309">
        <v>36067</v>
      </c>
      <c r="I7973" s="309">
        <v>43521</v>
      </c>
      <c r="J7973" s="17" t="s">
        <v>3888</v>
      </c>
      <c r="L7973" s="17" t="s">
        <v>14052</v>
      </c>
      <c r="N7973" s="17" t="s">
        <v>31</v>
      </c>
      <c r="O7973" s="17" t="s">
        <v>15</v>
      </c>
      <c r="P7973" s="17">
        <v>45373</v>
      </c>
      <c r="AC7973" s="17" t="s">
        <v>9895</v>
      </c>
      <c r="AD7973" s="17" t="s">
        <v>9896</v>
      </c>
      <c r="AF7973" s="17">
        <v>8</v>
      </c>
      <c r="AG7973" s="17">
        <v>2</v>
      </c>
      <c r="AM7973" s="17" t="s">
        <v>240</v>
      </c>
      <c r="AN7973" s="17" t="s">
        <v>13567</v>
      </c>
      <c r="AO7973" s="17">
        <v>3</v>
      </c>
      <c r="AP7973" s="17">
        <v>80</v>
      </c>
      <c r="AQ7973" s="17">
        <v>5</v>
      </c>
      <c r="AR7973" s="17" t="s">
        <v>9898</v>
      </c>
      <c r="AT7973" s="17" t="s">
        <v>12990</v>
      </c>
      <c r="DN7973" s="17">
        <f>COUNTIF(AU7973:DM7973, "X")</f>
        <v>0</v>
      </c>
    </row>
    <row r="7974" spans="1:118" s="17" customFormat="1">
      <c r="A7974" s="17" t="s">
        <v>26633</v>
      </c>
      <c r="B7974" s="17">
        <v>55</v>
      </c>
      <c r="C7974" s="17">
        <v>185386</v>
      </c>
      <c r="D7974" s="17" t="s">
        <v>26634</v>
      </c>
      <c r="E7974" s="17" t="s">
        <v>26635</v>
      </c>
      <c r="F7974" s="17" t="s">
        <v>110</v>
      </c>
      <c r="H7974" s="309">
        <v>26727</v>
      </c>
      <c r="I7974" s="309">
        <v>43521</v>
      </c>
      <c r="J7974" s="17" t="s">
        <v>3888</v>
      </c>
      <c r="L7974" s="17" t="s">
        <v>26636</v>
      </c>
      <c r="N7974" s="17" t="s">
        <v>14</v>
      </c>
      <c r="O7974" s="17" t="s">
        <v>15</v>
      </c>
      <c r="P7974" s="17">
        <v>45371</v>
      </c>
      <c r="AC7974" s="17" t="s">
        <v>17772</v>
      </c>
      <c r="AF7974" s="17">
        <v>8</v>
      </c>
      <c r="AG7974" s="17">
        <v>2</v>
      </c>
      <c r="AH7974" s="17" t="s">
        <v>11926</v>
      </c>
      <c r="AK7974" s="17" t="s">
        <v>17298</v>
      </c>
      <c r="AM7974" s="17" t="s">
        <v>2619</v>
      </c>
      <c r="AN7974" s="17" t="s">
        <v>26616</v>
      </c>
      <c r="AO7974" s="17">
        <v>3</v>
      </c>
      <c r="AP7974" s="17">
        <v>80</v>
      </c>
      <c r="AQ7974" s="17">
        <v>5</v>
      </c>
      <c r="AT7974" s="17" t="s">
        <v>26617</v>
      </c>
      <c r="DA7974" s="17" t="s">
        <v>3901</v>
      </c>
      <c r="DN7974" s="17">
        <f>COUNTIF(AU7974:DM7974, "X")</f>
        <v>1</v>
      </c>
    </row>
    <row r="7975" spans="1:118" s="17" customFormat="1">
      <c r="A7975" s="17" t="s">
        <v>7126</v>
      </c>
      <c r="B7975" s="17">
        <v>55</v>
      </c>
      <c r="C7975" s="17">
        <v>185392</v>
      </c>
      <c r="D7975" s="17" t="s">
        <v>6939</v>
      </c>
      <c r="E7975" s="17" t="s">
        <v>52</v>
      </c>
      <c r="F7975" s="17" t="s">
        <v>104</v>
      </c>
      <c r="H7975" s="309">
        <v>36025</v>
      </c>
      <c r="I7975" s="309">
        <v>43521</v>
      </c>
      <c r="J7975" s="17" t="s">
        <v>3888</v>
      </c>
      <c r="L7975" s="17" t="s">
        <v>7127</v>
      </c>
      <c r="N7975" s="17" t="s">
        <v>19</v>
      </c>
      <c r="O7975" s="17" t="s">
        <v>15</v>
      </c>
      <c r="P7975" s="17">
        <v>45356</v>
      </c>
      <c r="AC7975" s="17" t="s">
        <v>3890</v>
      </c>
      <c r="AD7975" s="17" t="s">
        <v>3891</v>
      </c>
      <c r="AF7975" s="17">
        <v>8</v>
      </c>
      <c r="AG7975" s="17">
        <v>2</v>
      </c>
      <c r="AM7975" s="17" t="s">
        <v>248</v>
      </c>
      <c r="AN7975" s="17" t="s">
        <v>6588</v>
      </c>
      <c r="AO7975" s="17">
        <v>3</v>
      </c>
      <c r="AP7975" s="17">
        <v>80</v>
      </c>
      <c r="AQ7975" s="17">
        <v>5</v>
      </c>
      <c r="AT7975" s="17" t="s">
        <v>6589</v>
      </c>
      <c r="DF7975" s="17" t="s">
        <v>3901</v>
      </c>
      <c r="DN7975" s="17">
        <f>COUNTIF(AU7975:DM7975, "X")</f>
        <v>1</v>
      </c>
    </row>
    <row r="7976" spans="1:118" s="17" customFormat="1">
      <c r="A7976" s="17" t="s">
        <v>7811</v>
      </c>
      <c r="B7976" s="17">
        <v>55</v>
      </c>
      <c r="C7976" s="17">
        <v>185399</v>
      </c>
      <c r="D7976" s="17" t="s">
        <v>7812</v>
      </c>
      <c r="E7976" s="17" t="s">
        <v>4558</v>
      </c>
      <c r="F7976" s="17" t="s">
        <v>84</v>
      </c>
      <c r="H7976" s="309">
        <v>15848</v>
      </c>
      <c r="I7976" s="309">
        <v>43519</v>
      </c>
      <c r="J7976" s="17" t="s">
        <v>3888</v>
      </c>
      <c r="L7976" s="17" t="s">
        <v>7579</v>
      </c>
      <c r="M7976" s="17" t="s">
        <v>7813</v>
      </c>
      <c r="N7976" s="17" t="s">
        <v>19</v>
      </c>
      <c r="O7976" s="17" t="s">
        <v>15</v>
      </c>
      <c r="P7976" s="17">
        <v>45356</v>
      </c>
      <c r="AC7976" s="17" t="s">
        <v>3890</v>
      </c>
      <c r="AD7976" s="17" t="s">
        <v>3891</v>
      </c>
      <c r="AF7976" s="17">
        <v>8</v>
      </c>
      <c r="AG7976" s="17">
        <v>2</v>
      </c>
      <c r="AM7976" s="17" t="s">
        <v>2606</v>
      </c>
      <c r="AN7976" s="17" t="s">
        <v>7570</v>
      </c>
      <c r="AO7976" s="17">
        <v>3</v>
      </c>
      <c r="AP7976" s="17">
        <v>80</v>
      </c>
      <c r="AQ7976" s="17">
        <v>5</v>
      </c>
      <c r="AT7976" s="17" t="s">
        <v>6589</v>
      </c>
      <c r="BD7976" s="17" t="s">
        <v>3901</v>
      </c>
      <c r="BF7976" s="17" t="s">
        <v>3901</v>
      </c>
      <c r="BH7976" s="17" t="s">
        <v>3901</v>
      </c>
      <c r="BK7976" s="17" t="s">
        <v>3901</v>
      </c>
      <c r="BQ7976" s="17" t="s">
        <v>21</v>
      </c>
      <c r="BS7976" s="17" t="s">
        <v>3901</v>
      </c>
      <c r="CC7976" s="17" t="s">
        <v>3901</v>
      </c>
      <c r="CF7976" s="17" t="s">
        <v>3901</v>
      </c>
      <c r="CH7976" s="17" t="s">
        <v>3901</v>
      </c>
      <c r="CL7976" s="17" t="s">
        <v>3901</v>
      </c>
      <c r="CQ7976" s="17" t="s">
        <v>3901</v>
      </c>
      <c r="CU7976" s="17" t="s">
        <v>3901</v>
      </c>
      <c r="DN7976" s="17">
        <f>COUNTIF(AU7976:DM7976, "X")</f>
        <v>11</v>
      </c>
    </row>
    <row r="7977" spans="1:118" s="17" customFormat="1">
      <c r="A7977" s="17" t="s">
        <v>26689</v>
      </c>
      <c r="B7977" s="17">
        <v>55</v>
      </c>
      <c r="C7977" s="17">
        <v>185411</v>
      </c>
      <c r="D7977" s="17" t="s">
        <v>26634</v>
      </c>
      <c r="E7977" s="17" t="s">
        <v>26690</v>
      </c>
      <c r="F7977" s="17" t="s">
        <v>110</v>
      </c>
      <c r="H7977" s="309">
        <v>25649</v>
      </c>
      <c r="I7977" s="309">
        <v>43516</v>
      </c>
      <c r="J7977" s="17" t="s">
        <v>3888</v>
      </c>
      <c r="L7977" s="17" t="s">
        <v>26691</v>
      </c>
      <c r="N7977" s="17" t="s">
        <v>14</v>
      </c>
      <c r="O7977" s="17" t="s">
        <v>15</v>
      </c>
      <c r="P7977" s="17">
        <v>45371</v>
      </c>
      <c r="AC7977" s="17" t="s">
        <v>17772</v>
      </c>
      <c r="AF7977" s="17">
        <v>8</v>
      </c>
      <c r="AG7977" s="17">
        <v>2</v>
      </c>
      <c r="AH7977" s="17" t="s">
        <v>11926</v>
      </c>
      <c r="AK7977" s="17" t="s">
        <v>17298</v>
      </c>
      <c r="AM7977" s="17" t="s">
        <v>2619</v>
      </c>
      <c r="AN7977" s="17" t="s">
        <v>26616</v>
      </c>
      <c r="AO7977" s="17">
        <v>3</v>
      </c>
      <c r="AP7977" s="17">
        <v>80</v>
      </c>
      <c r="AQ7977" s="17">
        <v>5</v>
      </c>
      <c r="AT7977" s="17" t="s">
        <v>26617</v>
      </c>
      <c r="DN7977" s="17">
        <f>COUNTIF(AU7977:DM7977, "X")</f>
        <v>0</v>
      </c>
    </row>
    <row r="7978" spans="1:118" s="17" customFormat="1">
      <c r="A7978" s="17" t="s">
        <v>15940</v>
      </c>
      <c r="B7978" s="17">
        <v>55</v>
      </c>
      <c r="C7978" s="17">
        <v>185417</v>
      </c>
      <c r="D7978" s="17" t="s">
        <v>4299</v>
      </c>
      <c r="E7978" s="17" t="s">
        <v>15941</v>
      </c>
      <c r="F7978" s="17" t="s">
        <v>30</v>
      </c>
      <c r="H7978" s="309">
        <v>19309</v>
      </c>
      <c r="I7978" s="309">
        <v>43526</v>
      </c>
      <c r="J7978" s="17" t="s">
        <v>3888</v>
      </c>
      <c r="L7978" s="17" t="s">
        <v>15942</v>
      </c>
      <c r="N7978" s="17" t="s">
        <v>31</v>
      </c>
      <c r="O7978" s="17" t="s">
        <v>15</v>
      </c>
      <c r="P7978" s="17">
        <v>45373</v>
      </c>
      <c r="AC7978" s="17" t="s">
        <v>9895</v>
      </c>
      <c r="AD7978" s="17" t="s">
        <v>9896</v>
      </c>
      <c r="AF7978" s="17">
        <v>8</v>
      </c>
      <c r="AG7978" s="17">
        <v>2</v>
      </c>
      <c r="AM7978" s="17" t="s">
        <v>121</v>
      </c>
      <c r="AN7978" s="17" t="s">
        <v>15516</v>
      </c>
      <c r="AO7978" s="17">
        <v>3</v>
      </c>
      <c r="AP7978" s="17">
        <v>80</v>
      </c>
      <c r="AQ7978" s="17">
        <v>5</v>
      </c>
      <c r="AR7978" s="17" t="s">
        <v>9898</v>
      </c>
      <c r="AT7978" s="17" t="s">
        <v>15057</v>
      </c>
      <c r="DN7978" s="17">
        <f>COUNTIF(AU7978:DM7978, "X")</f>
        <v>0</v>
      </c>
    </row>
    <row r="7979" spans="1:118" s="17" customFormat="1">
      <c r="A7979" s="17" t="s">
        <v>23849</v>
      </c>
      <c r="B7979" s="17">
        <v>55</v>
      </c>
      <c r="C7979" s="17">
        <v>185424</v>
      </c>
      <c r="D7979" s="17" t="s">
        <v>439</v>
      </c>
      <c r="E7979" s="17" t="s">
        <v>194</v>
      </c>
      <c r="F7979" s="17" t="s">
        <v>21</v>
      </c>
      <c r="H7979" s="309">
        <v>30006</v>
      </c>
      <c r="I7979" s="309">
        <v>43521</v>
      </c>
      <c r="J7979" s="17" t="s">
        <v>3888</v>
      </c>
      <c r="L7979" s="17" t="s">
        <v>23850</v>
      </c>
      <c r="N7979" s="17" t="s">
        <v>126</v>
      </c>
      <c r="O7979" s="17" t="s">
        <v>15</v>
      </c>
      <c r="P7979" s="17">
        <v>45383</v>
      </c>
      <c r="AF7979" s="17">
        <v>8</v>
      </c>
      <c r="AG7979" s="17">
        <v>2</v>
      </c>
      <c r="AI7979" s="17" t="s">
        <v>20542</v>
      </c>
      <c r="AM7979" s="17" t="s">
        <v>127</v>
      </c>
      <c r="AN7979" s="17" t="s">
        <v>23839</v>
      </c>
      <c r="AO7979" s="17">
        <v>3</v>
      </c>
      <c r="AP7979" s="17">
        <v>80</v>
      </c>
      <c r="AQ7979" s="17">
        <v>5</v>
      </c>
      <c r="AR7979" s="17" t="s">
        <v>22585</v>
      </c>
      <c r="AS7979" s="17" t="s">
        <v>23503</v>
      </c>
      <c r="AV7979" s="17" t="s">
        <v>3901</v>
      </c>
      <c r="AX7979" s="17" t="s">
        <v>3901</v>
      </c>
      <c r="DN7979" s="17">
        <f>COUNTIF(AU7979:DM7979, "X")</f>
        <v>2</v>
      </c>
    </row>
    <row r="7980" spans="1:118" s="17" customFormat="1">
      <c r="A7980" s="17" t="s">
        <v>10489</v>
      </c>
      <c r="B7980" s="17">
        <v>55</v>
      </c>
      <c r="C7980" s="17">
        <v>185425</v>
      </c>
      <c r="D7980" s="17" t="s">
        <v>10490</v>
      </c>
      <c r="E7980" s="17" t="s">
        <v>7388</v>
      </c>
      <c r="F7980" s="17" t="s">
        <v>122</v>
      </c>
      <c r="H7980" s="309">
        <v>36946</v>
      </c>
      <c r="I7980" s="309">
        <v>43522</v>
      </c>
      <c r="J7980" s="17" t="s">
        <v>3888</v>
      </c>
      <c r="L7980" s="17" t="s">
        <v>10491</v>
      </c>
      <c r="N7980" s="17" t="s">
        <v>14</v>
      </c>
      <c r="O7980" s="17" t="s">
        <v>15</v>
      </c>
      <c r="P7980" s="17">
        <v>45371</v>
      </c>
      <c r="AC7980" s="17" t="s">
        <v>14</v>
      </c>
      <c r="AF7980" s="17">
        <v>8</v>
      </c>
      <c r="AG7980" s="17">
        <v>2</v>
      </c>
      <c r="AI7980" s="17" t="s">
        <v>10178</v>
      </c>
      <c r="AM7980" s="17" t="s">
        <v>193</v>
      </c>
      <c r="AN7980" s="17" t="s">
        <v>10381</v>
      </c>
      <c r="AO7980" s="17">
        <v>3</v>
      </c>
      <c r="AP7980" s="17">
        <v>80</v>
      </c>
      <c r="AQ7980" s="17">
        <v>5</v>
      </c>
      <c r="AR7980" s="17" t="s">
        <v>10180</v>
      </c>
      <c r="DN7980" s="17">
        <f>COUNTIF(AU7980:DM7980, "X")</f>
        <v>0</v>
      </c>
    </row>
    <row r="7981" spans="1:118" s="17" customFormat="1">
      <c r="A7981" s="17" t="s">
        <v>19580</v>
      </c>
      <c r="B7981" s="17">
        <v>55</v>
      </c>
      <c r="C7981" s="17">
        <v>185426</v>
      </c>
      <c r="D7981" s="17" t="s">
        <v>19581</v>
      </c>
      <c r="E7981" s="17" t="s">
        <v>336</v>
      </c>
      <c r="F7981" s="17" t="s">
        <v>147</v>
      </c>
      <c r="H7981" s="309">
        <v>36849</v>
      </c>
      <c r="I7981" s="309">
        <v>43522</v>
      </c>
      <c r="J7981" s="17" t="s">
        <v>3888</v>
      </c>
      <c r="L7981" s="17" t="s">
        <v>19582</v>
      </c>
      <c r="N7981" s="17" t="s">
        <v>163</v>
      </c>
      <c r="O7981" s="17" t="s">
        <v>15</v>
      </c>
      <c r="P7981" s="17">
        <v>45312</v>
      </c>
      <c r="AF7981" s="17">
        <v>8</v>
      </c>
      <c r="AG7981" s="17">
        <v>2</v>
      </c>
      <c r="AH7981" s="17" t="s">
        <v>11926</v>
      </c>
      <c r="AK7981" s="17" t="s">
        <v>11927</v>
      </c>
      <c r="AM7981" s="17" t="s">
        <v>2615</v>
      </c>
      <c r="AN7981" s="17" t="s">
        <v>19445</v>
      </c>
      <c r="AO7981" s="17">
        <v>3</v>
      </c>
      <c r="AP7981" s="17">
        <v>80</v>
      </c>
      <c r="AQ7981" s="17">
        <v>5</v>
      </c>
      <c r="AR7981" s="17" t="s">
        <v>19446</v>
      </c>
      <c r="AS7981" s="17" t="s">
        <v>19447</v>
      </c>
      <c r="DN7981" s="17">
        <f>COUNTIF(AU7981:DM7981, "X")</f>
        <v>0</v>
      </c>
    </row>
    <row r="7982" spans="1:118" s="17" customFormat="1">
      <c r="A7982" s="17" t="s">
        <v>8018</v>
      </c>
      <c r="B7982" s="17">
        <v>55</v>
      </c>
      <c r="C7982" s="17">
        <v>185432</v>
      </c>
      <c r="D7982" s="17" t="s">
        <v>5920</v>
      </c>
      <c r="E7982" s="17" t="s">
        <v>4069</v>
      </c>
      <c r="F7982" s="17" t="s">
        <v>18</v>
      </c>
      <c r="H7982" s="309">
        <v>32924</v>
      </c>
      <c r="I7982" s="309">
        <v>43524</v>
      </c>
      <c r="J7982" s="17" t="s">
        <v>3888</v>
      </c>
      <c r="L7982" s="17" t="s">
        <v>8019</v>
      </c>
      <c r="N7982" s="17" t="s">
        <v>19</v>
      </c>
      <c r="O7982" s="17" t="s">
        <v>15</v>
      </c>
      <c r="P7982" s="17">
        <v>45356</v>
      </c>
      <c r="AC7982" s="17" t="s">
        <v>3890</v>
      </c>
      <c r="AD7982" s="17" t="s">
        <v>3891</v>
      </c>
      <c r="AF7982" s="17">
        <v>15</v>
      </c>
      <c r="AG7982" s="17">
        <v>2</v>
      </c>
      <c r="AM7982" s="17" t="s">
        <v>117</v>
      </c>
      <c r="AN7982" s="17" t="s">
        <v>7978</v>
      </c>
      <c r="AO7982" s="17">
        <v>3</v>
      </c>
      <c r="AP7982" s="17">
        <v>80</v>
      </c>
      <c r="AQ7982" s="17">
        <v>5</v>
      </c>
      <c r="AT7982" s="17" t="s">
        <v>7979</v>
      </c>
      <c r="DN7982" s="17">
        <f>COUNTIF(AU7982:DM7982, "X")</f>
        <v>0</v>
      </c>
    </row>
    <row r="7983" spans="1:118" s="17" customFormat="1">
      <c r="A7983" s="17" t="s">
        <v>16549</v>
      </c>
      <c r="B7983" s="17">
        <v>55</v>
      </c>
      <c r="C7983" s="17">
        <v>185434</v>
      </c>
      <c r="D7983" s="17" t="s">
        <v>234</v>
      </c>
      <c r="E7983" s="17" t="s">
        <v>16550</v>
      </c>
      <c r="F7983" s="17" t="s">
        <v>174</v>
      </c>
      <c r="H7983" s="309">
        <v>35225</v>
      </c>
      <c r="I7983" s="309">
        <v>43525</v>
      </c>
      <c r="J7983" s="17" t="s">
        <v>3888</v>
      </c>
      <c r="L7983" s="17" t="s">
        <v>16551</v>
      </c>
      <c r="M7983" s="17" t="s">
        <v>401</v>
      </c>
      <c r="N7983" s="17" t="s">
        <v>31</v>
      </c>
      <c r="O7983" s="17" t="s">
        <v>15</v>
      </c>
      <c r="P7983" s="17">
        <v>45373</v>
      </c>
      <c r="AC7983" s="17" t="s">
        <v>9895</v>
      </c>
      <c r="AD7983" s="17" t="s">
        <v>9896</v>
      </c>
      <c r="AF7983" s="17">
        <v>8</v>
      </c>
      <c r="AG7983" s="17">
        <v>2</v>
      </c>
      <c r="AM7983" s="17" t="s">
        <v>41</v>
      </c>
      <c r="AN7983" s="17" t="s">
        <v>16339</v>
      </c>
      <c r="AO7983" s="17">
        <v>3</v>
      </c>
      <c r="AP7983" s="17">
        <v>80</v>
      </c>
      <c r="AQ7983" s="17">
        <v>5</v>
      </c>
      <c r="AR7983" s="17" t="s">
        <v>9898</v>
      </c>
      <c r="AT7983" s="17" t="s">
        <v>16072</v>
      </c>
      <c r="DN7983" s="17">
        <f>COUNTIF(AU7983:DM7983, "X")</f>
        <v>0</v>
      </c>
    </row>
    <row r="7984" spans="1:118" s="17" customFormat="1">
      <c r="A7984" s="17" t="s">
        <v>22119</v>
      </c>
      <c r="B7984" s="17">
        <v>55</v>
      </c>
      <c r="C7984" s="17">
        <v>185439</v>
      </c>
      <c r="D7984" s="17" t="s">
        <v>12430</v>
      </c>
      <c r="E7984" s="17" t="s">
        <v>14029</v>
      </c>
      <c r="F7984" s="17" t="s">
        <v>12</v>
      </c>
      <c r="H7984" s="309">
        <v>35637</v>
      </c>
      <c r="I7984" s="309">
        <v>43524</v>
      </c>
      <c r="J7984" s="17" t="s">
        <v>3888</v>
      </c>
      <c r="L7984" s="17" t="s">
        <v>22120</v>
      </c>
      <c r="N7984" s="17" t="s">
        <v>196</v>
      </c>
      <c r="O7984" s="17" t="s">
        <v>15</v>
      </c>
      <c r="P7984" s="17">
        <v>45359</v>
      </c>
      <c r="AF7984" s="17">
        <v>8</v>
      </c>
      <c r="AG7984" s="17">
        <v>2</v>
      </c>
      <c r="AH7984" s="17" t="s">
        <v>11926</v>
      </c>
      <c r="AK7984" s="17" t="s">
        <v>21650</v>
      </c>
      <c r="AM7984" s="17" t="s">
        <v>255</v>
      </c>
      <c r="AN7984" s="17" t="s">
        <v>21914</v>
      </c>
      <c r="AO7984" s="17">
        <v>3</v>
      </c>
      <c r="AP7984" s="17">
        <v>80</v>
      </c>
      <c r="AQ7984" s="17">
        <v>5</v>
      </c>
      <c r="AR7984" s="17" t="s">
        <v>21652</v>
      </c>
      <c r="AS7984" s="17" t="s">
        <v>21915</v>
      </c>
      <c r="DN7984" s="17">
        <f>COUNTIF(AU7984:DM7984, "X")</f>
        <v>0</v>
      </c>
    </row>
    <row r="7985" spans="1:118" s="17" customFormat="1">
      <c r="A7985" s="17" t="s">
        <v>26946</v>
      </c>
      <c r="B7985" s="17">
        <v>55</v>
      </c>
      <c r="C7985" s="17">
        <v>185440</v>
      </c>
      <c r="D7985" s="17" t="s">
        <v>10652</v>
      </c>
      <c r="E7985" s="17" t="s">
        <v>5650</v>
      </c>
      <c r="F7985" s="17" t="s">
        <v>26947</v>
      </c>
      <c r="H7985" s="309">
        <v>30958</v>
      </c>
      <c r="I7985" s="309">
        <v>43528</v>
      </c>
      <c r="J7985" s="17" t="s">
        <v>3888</v>
      </c>
      <c r="L7985" s="17" t="s">
        <v>26948</v>
      </c>
      <c r="N7985" s="17" t="s">
        <v>14</v>
      </c>
      <c r="O7985" s="17" t="s">
        <v>15</v>
      </c>
      <c r="P7985" s="17">
        <v>45371</v>
      </c>
      <c r="AC7985" s="17" t="s">
        <v>17772</v>
      </c>
      <c r="AF7985" s="17">
        <v>8</v>
      </c>
      <c r="AG7985" s="17">
        <v>2</v>
      </c>
      <c r="AH7985" s="17" t="s">
        <v>11926</v>
      </c>
      <c r="AK7985" s="17" t="s">
        <v>17298</v>
      </c>
      <c r="AM7985" s="17" t="s">
        <v>2621</v>
      </c>
      <c r="AN7985" s="17" t="s">
        <v>26940</v>
      </c>
      <c r="AO7985" s="17">
        <v>3</v>
      </c>
      <c r="AP7985" s="17">
        <v>80</v>
      </c>
      <c r="AQ7985" s="17">
        <v>5</v>
      </c>
      <c r="AT7985" s="17" t="s">
        <v>25610</v>
      </c>
      <c r="DN7985" s="17">
        <f>COUNTIF(AU7985:DM7985, "X")</f>
        <v>0</v>
      </c>
    </row>
    <row r="7986" spans="1:118" s="17" customFormat="1">
      <c r="A7986" s="17" t="s">
        <v>16594</v>
      </c>
      <c r="B7986" s="17">
        <v>55</v>
      </c>
      <c r="C7986" s="17">
        <v>185455</v>
      </c>
      <c r="D7986" s="17" t="s">
        <v>12623</v>
      </c>
      <c r="E7986" s="17" t="s">
        <v>13339</v>
      </c>
      <c r="F7986" s="17" t="s">
        <v>122</v>
      </c>
      <c r="H7986" s="309">
        <v>36586</v>
      </c>
      <c r="I7986" s="309">
        <v>43528</v>
      </c>
      <c r="J7986" s="17" t="s">
        <v>3888</v>
      </c>
      <c r="L7986" s="17" t="s">
        <v>16595</v>
      </c>
      <c r="N7986" s="17" t="s">
        <v>31</v>
      </c>
      <c r="O7986" s="17" t="s">
        <v>15</v>
      </c>
      <c r="P7986" s="17">
        <v>45373</v>
      </c>
      <c r="AC7986" s="17" t="s">
        <v>9895</v>
      </c>
      <c r="AD7986" s="17" t="s">
        <v>9896</v>
      </c>
      <c r="AF7986" s="17">
        <v>8</v>
      </c>
      <c r="AG7986" s="17">
        <v>2</v>
      </c>
      <c r="AM7986" s="17" t="s">
        <v>41</v>
      </c>
      <c r="AN7986" s="17" t="s">
        <v>16339</v>
      </c>
      <c r="AO7986" s="17">
        <v>3</v>
      </c>
      <c r="AP7986" s="17">
        <v>80</v>
      </c>
      <c r="AQ7986" s="17">
        <v>5</v>
      </c>
      <c r="AR7986" s="17" t="s">
        <v>9898</v>
      </c>
      <c r="AT7986" s="17" t="s">
        <v>16072</v>
      </c>
      <c r="DN7986" s="17">
        <f>COUNTIF(AU7986:DM7986, "X")</f>
        <v>0</v>
      </c>
    </row>
    <row r="7987" spans="1:118" s="17" customFormat="1">
      <c r="A7987" s="17" t="s">
        <v>5262</v>
      </c>
      <c r="B7987" s="17">
        <v>55</v>
      </c>
      <c r="C7987" s="17">
        <v>185457</v>
      </c>
      <c r="D7987" s="17" t="s">
        <v>93</v>
      </c>
      <c r="E7987" s="17" t="s">
        <v>751</v>
      </c>
      <c r="F7987" s="17" t="s">
        <v>5263</v>
      </c>
      <c r="G7987" s="17" t="s">
        <v>203</v>
      </c>
      <c r="H7987" s="309">
        <v>36770</v>
      </c>
      <c r="I7987" s="309">
        <v>43529</v>
      </c>
      <c r="J7987" s="17" t="s">
        <v>3888</v>
      </c>
      <c r="L7987" s="17" t="s">
        <v>5107</v>
      </c>
      <c r="N7987" s="17" t="s">
        <v>19</v>
      </c>
      <c r="O7987" s="17" t="s">
        <v>15</v>
      </c>
      <c r="P7987" s="17">
        <v>45356</v>
      </c>
      <c r="AC7987" s="17" t="s">
        <v>3890</v>
      </c>
      <c r="AD7987" s="17" t="s">
        <v>3891</v>
      </c>
      <c r="AF7987" s="17">
        <v>8</v>
      </c>
      <c r="AG7987" s="17">
        <v>2</v>
      </c>
      <c r="AM7987" s="17" t="s">
        <v>2603</v>
      </c>
      <c r="AN7987" s="17" t="s">
        <v>5023</v>
      </c>
      <c r="AO7987" s="17">
        <v>3</v>
      </c>
      <c r="AP7987" s="17">
        <v>80</v>
      </c>
      <c r="AQ7987" s="17">
        <v>5</v>
      </c>
      <c r="AT7987" s="17" t="s">
        <v>3893</v>
      </c>
      <c r="DN7987" s="17">
        <f>COUNTIF(AU7987:DM7987, "X")</f>
        <v>0</v>
      </c>
    </row>
    <row r="7988" spans="1:118" s="17" customFormat="1">
      <c r="A7988" s="17" t="s">
        <v>25141</v>
      </c>
      <c r="B7988" s="17">
        <v>55</v>
      </c>
      <c r="C7988" s="17">
        <v>185461</v>
      </c>
      <c r="D7988" s="17" t="s">
        <v>5160</v>
      </c>
      <c r="E7988" s="17" t="s">
        <v>412</v>
      </c>
      <c r="F7988" s="17" t="s">
        <v>56</v>
      </c>
      <c r="H7988" s="309">
        <v>31256</v>
      </c>
      <c r="I7988" s="309">
        <v>43531</v>
      </c>
      <c r="J7988" s="17" t="s">
        <v>3888</v>
      </c>
      <c r="L7988" s="17" t="s">
        <v>25142</v>
      </c>
      <c r="N7988" s="17" t="s">
        <v>31</v>
      </c>
      <c r="O7988" s="17" t="s">
        <v>15</v>
      </c>
      <c r="P7988" s="17">
        <v>45373</v>
      </c>
      <c r="AC7988" s="17" t="s">
        <v>9895</v>
      </c>
      <c r="AD7988" s="17" t="s">
        <v>9896</v>
      </c>
      <c r="AF7988" s="17">
        <v>15</v>
      </c>
      <c r="AG7988" s="17">
        <v>2</v>
      </c>
      <c r="AM7988" s="17" t="s">
        <v>67</v>
      </c>
      <c r="AN7988" s="17" t="s">
        <v>25087</v>
      </c>
      <c r="AO7988" s="17">
        <v>3</v>
      </c>
      <c r="AP7988" s="17">
        <v>80</v>
      </c>
      <c r="AQ7988" s="17">
        <v>5</v>
      </c>
      <c r="AR7988" s="17" t="s">
        <v>9898</v>
      </c>
      <c r="AT7988" s="17" t="s">
        <v>16072</v>
      </c>
      <c r="DN7988" s="17">
        <f>COUNTIF(AU7988:DM7988, "X")</f>
        <v>0</v>
      </c>
    </row>
    <row r="7989" spans="1:118" s="17" customFormat="1">
      <c r="A7989" s="17" t="s">
        <v>15795</v>
      </c>
      <c r="B7989" s="17">
        <v>55</v>
      </c>
      <c r="C7989" s="17">
        <v>161802</v>
      </c>
      <c r="D7989" s="17" t="s">
        <v>15796</v>
      </c>
      <c r="E7989" s="17" t="s">
        <v>228</v>
      </c>
      <c r="F7989" s="17" t="s">
        <v>58</v>
      </c>
      <c r="H7989" s="309">
        <v>33091</v>
      </c>
      <c r="I7989" s="309">
        <v>43533</v>
      </c>
      <c r="J7989" s="17" t="s">
        <v>3888</v>
      </c>
      <c r="L7989" s="17" t="s">
        <v>15797</v>
      </c>
      <c r="N7989" s="17" t="s">
        <v>31</v>
      </c>
      <c r="O7989" s="17" t="s">
        <v>15</v>
      </c>
      <c r="P7989" s="17">
        <v>45373</v>
      </c>
      <c r="Q7989" s="17">
        <v>3335</v>
      </c>
      <c r="AC7989" s="17" t="s">
        <v>9895</v>
      </c>
      <c r="AD7989" s="17" t="s">
        <v>9896</v>
      </c>
      <c r="AF7989" s="17">
        <v>8</v>
      </c>
      <c r="AG7989" s="17">
        <v>2</v>
      </c>
      <c r="AM7989" s="17" t="s">
        <v>121</v>
      </c>
      <c r="AN7989" s="17" t="s">
        <v>15516</v>
      </c>
      <c r="AO7989" s="17">
        <v>3</v>
      </c>
      <c r="AP7989" s="17">
        <v>80</v>
      </c>
      <c r="AQ7989" s="17">
        <v>5</v>
      </c>
      <c r="AR7989" s="17" t="s">
        <v>9898</v>
      </c>
      <c r="AT7989" s="17" t="s">
        <v>15057</v>
      </c>
      <c r="BS7989" s="17" t="s">
        <v>3901</v>
      </c>
      <c r="BU7989" s="17" t="s">
        <v>3901</v>
      </c>
      <c r="BY7989" s="17" t="s">
        <v>3901</v>
      </c>
      <c r="CC7989" s="17" t="s">
        <v>3901</v>
      </c>
      <c r="CH7989" s="17" t="s">
        <v>3901</v>
      </c>
      <c r="CQ7989" s="17" t="s">
        <v>3901</v>
      </c>
      <c r="CR7989" s="17" t="s">
        <v>21</v>
      </c>
      <c r="CU7989" s="17" t="s">
        <v>3901</v>
      </c>
      <c r="CY7989" s="17" t="s">
        <v>21</v>
      </c>
      <c r="DN7989" s="17">
        <f>COUNTIF(AU7989:DM7989, "X")</f>
        <v>7</v>
      </c>
    </row>
    <row r="7990" spans="1:118" s="17" customFormat="1">
      <c r="A7990" s="17" t="s">
        <v>15574</v>
      </c>
      <c r="B7990" s="17">
        <v>55</v>
      </c>
      <c r="C7990" s="17">
        <v>185473</v>
      </c>
      <c r="D7990" s="17" t="s">
        <v>450</v>
      </c>
      <c r="E7990" s="17" t="s">
        <v>18</v>
      </c>
      <c r="F7990" s="17" t="s">
        <v>317</v>
      </c>
      <c r="H7990" s="309">
        <v>26129</v>
      </c>
      <c r="I7990" s="309">
        <v>43533</v>
      </c>
      <c r="J7990" s="17" t="s">
        <v>3888</v>
      </c>
      <c r="L7990" s="17" t="s">
        <v>15575</v>
      </c>
      <c r="N7990" s="17" t="s">
        <v>31</v>
      </c>
      <c r="O7990" s="17" t="s">
        <v>15</v>
      </c>
      <c r="P7990" s="17">
        <v>45373</v>
      </c>
      <c r="AC7990" s="17" t="s">
        <v>9895</v>
      </c>
      <c r="AD7990" s="17" t="s">
        <v>9896</v>
      </c>
      <c r="AF7990" s="17">
        <v>8</v>
      </c>
      <c r="AG7990" s="17">
        <v>2</v>
      </c>
      <c r="AM7990" s="17" t="s">
        <v>121</v>
      </c>
      <c r="AN7990" s="17" t="s">
        <v>15516</v>
      </c>
      <c r="AO7990" s="17">
        <v>3</v>
      </c>
      <c r="AP7990" s="17">
        <v>80</v>
      </c>
      <c r="AQ7990" s="17">
        <v>5</v>
      </c>
      <c r="AR7990" s="17" t="s">
        <v>9898</v>
      </c>
      <c r="AT7990" s="17" t="s">
        <v>15057</v>
      </c>
      <c r="DN7990" s="17">
        <f>COUNTIF(AU7990:DM7990, "X")</f>
        <v>0</v>
      </c>
    </row>
    <row r="7991" spans="1:118" s="17" customFormat="1">
      <c r="A7991" s="523" t="s">
        <v>2005</v>
      </c>
      <c r="B7991" s="17">
        <v>55</v>
      </c>
      <c r="C7991" s="17">
        <v>185479</v>
      </c>
      <c r="D7991" s="17" t="s">
        <v>2006</v>
      </c>
      <c r="E7991" s="17" t="s">
        <v>310</v>
      </c>
      <c r="F7991" s="17" t="s">
        <v>17</v>
      </c>
      <c r="H7991" s="309">
        <v>26780</v>
      </c>
      <c r="I7991" s="309">
        <v>43534</v>
      </c>
      <c r="J7991" s="17" t="s">
        <v>3888</v>
      </c>
      <c r="L7991" s="17" t="s">
        <v>2007</v>
      </c>
      <c r="N7991" s="17" t="s">
        <v>14</v>
      </c>
      <c r="O7991" s="17" t="s">
        <v>15</v>
      </c>
      <c r="P7991" s="17">
        <v>45371</v>
      </c>
      <c r="Q7991" s="17">
        <v>2585</v>
      </c>
      <c r="AC7991" s="17" t="s">
        <v>17772</v>
      </c>
      <c r="AF7991" s="17">
        <v>15</v>
      </c>
      <c r="AG7991" s="17">
        <v>2</v>
      </c>
      <c r="AH7991" s="17" t="s">
        <v>11926</v>
      </c>
      <c r="AK7991" s="17" t="s">
        <v>17298</v>
      </c>
      <c r="AM7991" s="17" t="s">
        <v>78</v>
      </c>
      <c r="AN7991" s="17" t="s">
        <v>26289</v>
      </c>
      <c r="AO7991" s="17">
        <v>3</v>
      </c>
      <c r="AP7991" s="17">
        <v>80</v>
      </c>
      <c r="AQ7991" s="17">
        <v>5</v>
      </c>
      <c r="AT7991" s="17" t="s">
        <v>25610</v>
      </c>
      <c r="DA7991" s="17" t="s">
        <v>3901</v>
      </c>
      <c r="DF7991" s="17" t="s">
        <v>3901</v>
      </c>
      <c r="DN7991" s="17">
        <f>COUNTIF(AU7991:DM7991, "X")</f>
        <v>2</v>
      </c>
    </row>
    <row r="7992" spans="1:118" s="17" customFormat="1">
      <c r="A7992" s="17" t="s">
        <v>26868</v>
      </c>
      <c r="B7992" s="17">
        <v>55</v>
      </c>
      <c r="C7992" s="17">
        <v>185480</v>
      </c>
      <c r="D7992" s="17" t="s">
        <v>24579</v>
      </c>
      <c r="E7992" s="17" t="s">
        <v>639</v>
      </c>
      <c r="F7992" s="17" t="s">
        <v>619</v>
      </c>
      <c r="H7992" s="309">
        <v>32941</v>
      </c>
      <c r="I7992" s="309">
        <v>43515</v>
      </c>
      <c r="J7992" s="17" t="s">
        <v>3888</v>
      </c>
      <c r="L7992" s="17" t="s">
        <v>645</v>
      </c>
      <c r="M7992" s="17" t="s">
        <v>9190</v>
      </c>
      <c r="N7992" s="17" t="s">
        <v>14</v>
      </c>
      <c r="O7992" s="17" t="s">
        <v>15</v>
      </c>
      <c r="P7992" s="17">
        <v>45371</v>
      </c>
      <c r="AC7992" s="17" t="s">
        <v>17772</v>
      </c>
      <c r="AF7992" s="17">
        <v>8</v>
      </c>
      <c r="AG7992" s="17">
        <v>2</v>
      </c>
      <c r="AH7992" s="17" t="s">
        <v>11926</v>
      </c>
      <c r="AK7992" s="17" t="s">
        <v>17298</v>
      </c>
      <c r="AM7992" s="17" t="s">
        <v>2619</v>
      </c>
      <c r="AN7992" s="17" t="s">
        <v>26616</v>
      </c>
      <c r="AO7992" s="17">
        <v>3</v>
      </c>
      <c r="AP7992" s="17">
        <v>80</v>
      </c>
      <c r="AQ7992" s="17">
        <v>5</v>
      </c>
      <c r="AT7992" s="17" t="s">
        <v>26617</v>
      </c>
      <c r="DN7992" s="17">
        <f>COUNTIF(AU7992:DM7992, "X")</f>
        <v>0</v>
      </c>
    </row>
    <row r="7993" spans="1:118" s="17" customFormat="1">
      <c r="A7993" s="17" t="s">
        <v>27028</v>
      </c>
      <c r="B7993" s="17">
        <v>55</v>
      </c>
      <c r="C7993" s="17">
        <v>185482</v>
      </c>
      <c r="D7993" s="17" t="s">
        <v>27029</v>
      </c>
      <c r="E7993" s="17" t="s">
        <v>27030</v>
      </c>
      <c r="F7993" s="17" t="s">
        <v>27031</v>
      </c>
      <c r="H7993" s="309">
        <v>29959</v>
      </c>
      <c r="I7993" s="309">
        <v>43521</v>
      </c>
      <c r="J7993" s="17" t="s">
        <v>3888</v>
      </c>
      <c r="L7993" s="17" t="s">
        <v>27032</v>
      </c>
      <c r="N7993" s="17" t="s">
        <v>14</v>
      </c>
      <c r="O7993" s="17" t="s">
        <v>15</v>
      </c>
      <c r="P7993" s="17">
        <v>45371</v>
      </c>
      <c r="AC7993" s="17" t="s">
        <v>17772</v>
      </c>
      <c r="AF7993" s="17">
        <v>8</v>
      </c>
      <c r="AG7993" s="17">
        <v>2</v>
      </c>
      <c r="AH7993" s="17" t="s">
        <v>11926</v>
      </c>
      <c r="AK7993" s="17" t="s">
        <v>17298</v>
      </c>
      <c r="AM7993" s="17" t="s">
        <v>2621</v>
      </c>
      <c r="AN7993" s="17" t="s">
        <v>26940</v>
      </c>
      <c r="AO7993" s="17">
        <v>3</v>
      </c>
      <c r="AP7993" s="17">
        <v>80</v>
      </c>
      <c r="AQ7993" s="17">
        <v>5</v>
      </c>
      <c r="AT7993" s="17" t="s">
        <v>25610</v>
      </c>
      <c r="DN7993" s="17">
        <f>COUNTIF(AU7993:DM7993, "X")</f>
        <v>0</v>
      </c>
    </row>
    <row r="7994" spans="1:118" s="17" customFormat="1">
      <c r="A7994" s="17" t="s">
        <v>26753</v>
      </c>
      <c r="B7994" s="17">
        <v>55</v>
      </c>
      <c r="C7994" s="17">
        <v>185483</v>
      </c>
      <c r="D7994" s="17" t="s">
        <v>26754</v>
      </c>
      <c r="E7994" s="17" t="s">
        <v>26755</v>
      </c>
      <c r="H7994" s="309">
        <v>20870</v>
      </c>
      <c r="I7994" s="309">
        <v>43517</v>
      </c>
      <c r="J7994" s="17" t="s">
        <v>3888</v>
      </c>
      <c r="L7994" s="17" t="s">
        <v>26756</v>
      </c>
      <c r="N7994" s="17" t="s">
        <v>14</v>
      </c>
      <c r="O7994" s="17" t="s">
        <v>15</v>
      </c>
      <c r="P7994" s="17">
        <v>45371</v>
      </c>
      <c r="AC7994" s="17" t="s">
        <v>17772</v>
      </c>
      <c r="AF7994" s="17">
        <v>15</v>
      </c>
      <c r="AG7994" s="17">
        <v>2</v>
      </c>
      <c r="AH7994" s="17" t="s">
        <v>11926</v>
      </c>
      <c r="AK7994" s="17" t="s">
        <v>17298</v>
      </c>
      <c r="AM7994" s="17" t="s">
        <v>2619</v>
      </c>
      <c r="AN7994" s="17" t="s">
        <v>26616</v>
      </c>
      <c r="AO7994" s="17">
        <v>3</v>
      </c>
      <c r="AP7994" s="17">
        <v>80</v>
      </c>
      <c r="AQ7994" s="17">
        <v>5</v>
      </c>
      <c r="AT7994" s="17" t="s">
        <v>26617</v>
      </c>
      <c r="DN7994" s="17">
        <f>COUNTIF(AU7994:DM7994, "X")</f>
        <v>0</v>
      </c>
    </row>
    <row r="7995" spans="1:118" s="17" customFormat="1">
      <c r="A7995" s="17" t="s">
        <v>24338</v>
      </c>
      <c r="B7995" s="17">
        <v>55</v>
      </c>
      <c r="C7995" s="17">
        <v>185484</v>
      </c>
      <c r="D7995" s="17" t="s">
        <v>7208</v>
      </c>
      <c r="E7995" s="17" t="s">
        <v>154</v>
      </c>
      <c r="F7995" s="17" t="s">
        <v>455</v>
      </c>
      <c r="G7995" s="17" t="s">
        <v>203</v>
      </c>
      <c r="H7995" s="309">
        <v>29550</v>
      </c>
      <c r="I7995" s="309">
        <v>43535</v>
      </c>
      <c r="J7995" s="17" t="s">
        <v>3888</v>
      </c>
      <c r="L7995" s="17" t="s">
        <v>24209</v>
      </c>
      <c r="N7995" s="17" t="s">
        <v>126</v>
      </c>
      <c r="O7995" s="17" t="s">
        <v>15</v>
      </c>
      <c r="P7995" s="17">
        <v>45383</v>
      </c>
      <c r="AF7995" s="17">
        <v>8</v>
      </c>
      <c r="AG7995" s="17">
        <v>2</v>
      </c>
      <c r="AI7995" s="17" t="s">
        <v>20542</v>
      </c>
      <c r="AM7995" s="17" t="s">
        <v>239</v>
      </c>
      <c r="AN7995" s="17" t="s">
        <v>24146</v>
      </c>
      <c r="AO7995" s="17">
        <v>3</v>
      </c>
      <c r="AP7995" s="17">
        <v>80</v>
      </c>
      <c r="AQ7995" s="17">
        <v>5</v>
      </c>
      <c r="AR7995" s="17" t="s">
        <v>22585</v>
      </c>
      <c r="AS7995" s="17" t="s">
        <v>23503</v>
      </c>
      <c r="BD7995" s="17" t="s">
        <v>3901</v>
      </c>
      <c r="BN7995" s="17" t="s">
        <v>3901</v>
      </c>
      <c r="BS7995" s="17" t="s">
        <v>3901</v>
      </c>
      <c r="DN7995" s="17">
        <f>COUNTIF(AU7995:DM7995, "X")</f>
        <v>3</v>
      </c>
    </row>
    <row r="7996" spans="1:118" s="17" customFormat="1">
      <c r="A7996" s="17" t="s">
        <v>13932</v>
      </c>
      <c r="B7996" s="17">
        <v>55</v>
      </c>
      <c r="C7996" s="17">
        <v>143609</v>
      </c>
      <c r="D7996" s="17" t="s">
        <v>474</v>
      </c>
      <c r="E7996" s="17" t="s">
        <v>611</v>
      </c>
      <c r="F7996" s="17" t="s">
        <v>43</v>
      </c>
      <c r="H7996" s="309">
        <v>30272</v>
      </c>
      <c r="I7996" s="309">
        <v>43536</v>
      </c>
      <c r="J7996" s="17" t="s">
        <v>3888</v>
      </c>
      <c r="L7996" s="17" t="s">
        <v>13933</v>
      </c>
      <c r="N7996" s="17" t="s">
        <v>31</v>
      </c>
      <c r="O7996" s="17" t="s">
        <v>15</v>
      </c>
      <c r="P7996" s="17">
        <v>45373</v>
      </c>
      <c r="AC7996" s="17" t="s">
        <v>9895</v>
      </c>
      <c r="AD7996" s="17" t="s">
        <v>9896</v>
      </c>
      <c r="AF7996" s="17">
        <v>8</v>
      </c>
      <c r="AG7996" s="17">
        <v>2</v>
      </c>
      <c r="AM7996" s="17" t="s">
        <v>240</v>
      </c>
      <c r="AN7996" s="17" t="s">
        <v>13567</v>
      </c>
      <c r="AO7996" s="17">
        <v>3</v>
      </c>
      <c r="AP7996" s="17">
        <v>80</v>
      </c>
      <c r="AQ7996" s="17">
        <v>5</v>
      </c>
      <c r="AR7996" s="17" t="s">
        <v>9898</v>
      </c>
      <c r="AT7996" s="17" t="s">
        <v>12990</v>
      </c>
      <c r="BD7996" s="17" t="s">
        <v>3901</v>
      </c>
      <c r="BQ7996" s="17" t="s">
        <v>21</v>
      </c>
      <c r="BS7996" s="17" t="s">
        <v>3901</v>
      </c>
      <c r="CU7996" s="17" t="s">
        <v>3901</v>
      </c>
      <c r="DN7996" s="17">
        <f>COUNTIF(AU7996:DM7996, "X")</f>
        <v>3</v>
      </c>
    </row>
    <row r="7997" spans="1:118" s="17" customFormat="1">
      <c r="A7997" s="17" t="s">
        <v>15352</v>
      </c>
      <c r="B7997" s="17">
        <v>55</v>
      </c>
      <c r="C7997" s="17">
        <v>185489</v>
      </c>
      <c r="D7997" s="17" t="s">
        <v>215</v>
      </c>
      <c r="E7997" s="17" t="s">
        <v>374</v>
      </c>
      <c r="F7997" s="17" t="s">
        <v>18</v>
      </c>
      <c r="H7997" s="309">
        <v>36213</v>
      </c>
      <c r="I7997" s="309">
        <v>43527</v>
      </c>
      <c r="J7997" s="17" t="s">
        <v>3888</v>
      </c>
      <c r="L7997" s="17" t="s">
        <v>15353</v>
      </c>
      <c r="N7997" s="17" t="s">
        <v>31</v>
      </c>
      <c r="O7997" s="17" t="s">
        <v>15</v>
      </c>
      <c r="P7997" s="17">
        <v>45373</v>
      </c>
      <c r="AC7997" s="17" t="s">
        <v>9895</v>
      </c>
      <c r="AD7997" s="17" t="s">
        <v>9896</v>
      </c>
      <c r="AF7997" s="17">
        <v>8</v>
      </c>
      <c r="AG7997" s="17">
        <v>2</v>
      </c>
      <c r="AM7997" s="17" t="s">
        <v>44</v>
      </c>
      <c r="AN7997" s="17" t="s">
        <v>15244</v>
      </c>
      <c r="AO7997" s="17">
        <v>3</v>
      </c>
      <c r="AP7997" s="17">
        <v>80</v>
      </c>
      <c r="AQ7997" s="17">
        <v>5</v>
      </c>
      <c r="AR7997" s="17" t="s">
        <v>9898</v>
      </c>
      <c r="AT7997" s="17" t="s">
        <v>15057</v>
      </c>
      <c r="DN7997" s="17">
        <f>COUNTIF(AU7997:DM7997, "X")</f>
        <v>0</v>
      </c>
    </row>
    <row r="7998" spans="1:118" s="17" customFormat="1">
      <c r="A7998" s="17" t="s">
        <v>14987</v>
      </c>
      <c r="B7998" s="17">
        <v>55</v>
      </c>
      <c r="C7998" s="17">
        <v>185490</v>
      </c>
      <c r="D7998" s="17" t="s">
        <v>853</v>
      </c>
      <c r="E7998" s="17" t="s">
        <v>14988</v>
      </c>
      <c r="F7998" s="17" t="s">
        <v>43</v>
      </c>
      <c r="H7998" s="309">
        <v>29909</v>
      </c>
      <c r="I7998" s="309">
        <v>43525</v>
      </c>
      <c r="J7998" s="17" t="s">
        <v>3888</v>
      </c>
      <c r="L7998" s="17" t="s">
        <v>14989</v>
      </c>
      <c r="N7998" s="17" t="s">
        <v>31</v>
      </c>
      <c r="O7998" s="17" t="s">
        <v>15</v>
      </c>
      <c r="P7998" s="17">
        <v>45373</v>
      </c>
      <c r="AC7998" s="17" t="s">
        <v>9895</v>
      </c>
      <c r="AD7998" s="17" t="s">
        <v>9896</v>
      </c>
      <c r="AF7998" s="17">
        <v>8</v>
      </c>
      <c r="AG7998" s="17">
        <v>2</v>
      </c>
      <c r="AM7998" s="17" t="s">
        <v>335</v>
      </c>
      <c r="AN7998" s="17" t="s">
        <v>14693</v>
      </c>
      <c r="AO7998" s="17">
        <v>3</v>
      </c>
      <c r="AP7998" s="17">
        <v>80</v>
      </c>
      <c r="AQ7998" s="17">
        <v>5</v>
      </c>
      <c r="AR7998" s="17" t="s">
        <v>9898</v>
      </c>
      <c r="AT7998" s="17" t="s">
        <v>14152</v>
      </c>
      <c r="DN7998" s="17">
        <f>COUNTIF(AU7998:DM7998, "X")</f>
        <v>0</v>
      </c>
    </row>
    <row r="7999" spans="1:118" s="17" customFormat="1">
      <c r="A7999" s="17" t="s">
        <v>19283</v>
      </c>
      <c r="B7999" s="17">
        <v>55</v>
      </c>
      <c r="C7999" s="17">
        <v>185508</v>
      </c>
      <c r="D7999" s="17" t="s">
        <v>19284</v>
      </c>
      <c r="E7999" s="17" t="s">
        <v>1684</v>
      </c>
      <c r="F7999" s="17" t="s">
        <v>185</v>
      </c>
      <c r="H7999" s="309">
        <v>36956</v>
      </c>
      <c r="I7999" s="309">
        <v>43531</v>
      </c>
      <c r="J7999" s="17" t="s">
        <v>3888</v>
      </c>
      <c r="L7999" s="17" t="s">
        <v>19285</v>
      </c>
      <c r="N7999" s="17" t="s">
        <v>31</v>
      </c>
      <c r="O7999" s="17" t="s">
        <v>15</v>
      </c>
      <c r="P7999" s="17">
        <v>45373</v>
      </c>
      <c r="AF7999" s="17">
        <v>8</v>
      </c>
      <c r="AG7999" s="17">
        <v>2</v>
      </c>
      <c r="AH7999" s="17" t="s">
        <v>11926</v>
      </c>
      <c r="AK7999" s="17" t="s">
        <v>11927</v>
      </c>
      <c r="AM7999" s="17" t="s">
        <v>34</v>
      </c>
      <c r="AN7999" s="17" t="s">
        <v>19238</v>
      </c>
      <c r="AO7999" s="17">
        <v>3</v>
      </c>
      <c r="AP7999" s="17">
        <v>80</v>
      </c>
      <c r="AQ7999" s="17">
        <v>5</v>
      </c>
      <c r="AR7999" s="17" t="s">
        <v>19239</v>
      </c>
      <c r="DN7999" s="17">
        <f>COUNTIF(AU7999:DM7999, "X")</f>
        <v>0</v>
      </c>
    </row>
    <row r="8000" spans="1:118" s="17" customFormat="1">
      <c r="A8000" s="17" t="s">
        <v>25765</v>
      </c>
      <c r="B8000" s="17">
        <v>55</v>
      </c>
      <c r="C8000" s="17">
        <v>185507</v>
      </c>
      <c r="D8000" s="17" t="s">
        <v>5160</v>
      </c>
      <c r="E8000" s="17" t="s">
        <v>313</v>
      </c>
      <c r="F8000" s="17" t="s">
        <v>21</v>
      </c>
      <c r="H8000" s="309">
        <v>32785</v>
      </c>
      <c r="I8000" s="309">
        <v>43531</v>
      </c>
      <c r="J8000" s="17" t="s">
        <v>3888</v>
      </c>
      <c r="L8000" s="17" t="s">
        <v>25766</v>
      </c>
      <c r="N8000" s="17" t="s">
        <v>14</v>
      </c>
      <c r="O8000" s="17" t="s">
        <v>15</v>
      </c>
      <c r="P8000" s="17">
        <v>45371</v>
      </c>
      <c r="AC8000" s="17" t="s">
        <v>17772</v>
      </c>
      <c r="AF8000" s="17">
        <v>15</v>
      </c>
      <c r="AG8000" s="17">
        <v>2</v>
      </c>
      <c r="AH8000" s="17" t="s">
        <v>11926</v>
      </c>
      <c r="AK8000" s="17" t="s">
        <v>17298</v>
      </c>
      <c r="AM8000" s="17" t="s">
        <v>39</v>
      </c>
      <c r="AN8000" s="17" t="s">
        <v>25609</v>
      </c>
      <c r="AO8000" s="17">
        <v>3</v>
      </c>
      <c r="AP8000" s="17">
        <v>80</v>
      </c>
      <c r="AQ8000" s="17">
        <v>5</v>
      </c>
      <c r="AT8000" s="17" t="s">
        <v>25610</v>
      </c>
      <c r="DF8000" s="17" t="s">
        <v>3901</v>
      </c>
      <c r="DN8000" s="17">
        <f>COUNTIF(AU8000:DM8000, "X")</f>
        <v>1</v>
      </c>
    </row>
    <row r="8001" spans="1:118" s="17" customFormat="1">
      <c r="A8001" s="17" t="s">
        <v>22963</v>
      </c>
      <c r="B8001" s="17">
        <v>55</v>
      </c>
      <c r="C8001" s="17">
        <v>97479</v>
      </c>
      <c r="D8001" s="17" t="s">
        <v>5671</v>
      </c>
      <c r="E8001" s="17" t="s">
        <v>212</v>
      </c>
      <c r="F8001" s="17" t="s">
        <v>65</v>
      </c>
      <c r="H8001" s="309">
        <v>28788</v>
      </c>
      <c r="I8001" s="309">
        <v>43538</v>
      </c>
      <c r="J8001" s="17" t="s">
        <v>3888</v>
      </c>
      <c r="L8001" s="17" t="s">
        <v>22964</v>
      </c>
      <c r="N8001" s="17" t="s">
        <v>205</v>
      </c>
      <c r="O8001" s="17" t="s">
        <v>15</v>
      </c>
      <c r="P8001" s="17">
        <v>45337</v>
      </c>
      <c r="AF8001" s="17">
        <v>8</v>
      </c>
      <c r="AG8001" s="17">
        <v>2</v>
      </c>
      <c r="AI8001" s="17" t="s">
        <v>20542</v>
      </c>
      <c r="AM8001" s="17" t="s">
        <v>253</v>
      </c>
      <c r="AN8001" s="17" t="s">
        <v>22821</v>
      </c>
      <c r="AO8001" s="17">
        <v>3</v>
      </c>
      <c r="AP8001" s="17">
        <v>80</v>
      </c>
      <c r="AQ8001" s="17">
        <v>5</v>
      </c>
      <c r="AR8001" s="17" t="s">
        <v>22585</v>
      </c>
      <c r="AS8001" s="17" t="s">
        <v>22824</v>
      </c>
      <c r="CR8001" s="17" t="s">
        <v>21</v>
      </c>
      <c r="CU8001" s="17" t="s">
        <v>3901</v>
      </c>
      <c r="DN8001" s="17">
        <f>COUNTIF(AU8001:DM8001, "X")</f>
        <v>1</v>
      </c>
    </row>
    <row r="8002" spans="1:118" s="17" customFormat="1">
      <c r="A8002" s="17" t="s">
        <v>26708</v>
      </c>
      <c r="B8002" s="17">
        <v>55</v>
      </c>
      <c r="C8002" s="17">
        <v>185535</v>
      </c>
      <c r="D8002" s="17" t="s">
        <v>26709</v>
      </c>
      <c r="E8002" s="17" t="s">
        <v>26710</v>
      </c>
      <c r="H8002" s="309">
        <v>35826</v>
      </c>
      <c r="I8002" s="309">
        <v>43525</v>
      </c>
      <c r="J8002" s="17" t="s">
        <v>3888</v>
      </c>
      <c r="L8002" s="17" t="s">
        <v>26711</v>
      </c>
      <c r="N8002" s="17" t="s">
        <v>14</v>
      </c>
      <c r="O8002" s="17" t="s">
        <v>15</v>
      </c>
      <c r="P8002" s="17">
        <v>45371</v>
      </c>
      <c r="AC8002" s="17" t="s">
        <v>17772</v>
      </c>
      <c r="AF8002" s="17">
        <v>8</v>
      </c>
      <c r="AG8002" s="17">
        <v>2</v>
      </c>
      <c r="AH8002" s="17" t="s">
        <v>11926</v>
      </c>
      <c r="AK8002" s="17" t="s">
        <v>17298</v>
      </c>
      <c r="AM8002" s="17" t="s">
        <v>2619</v>
      </c>
      <c r="AN8002" s="17" t="s">
        <v>26616</v>
      </c>
      <c r="AO8002" s="17">
        <v>3</v>
      </c>
      <c r="AP8002" s="17">
        <v>80</v>
      </c>
      <c r="AQ8002" s="17">
        <v>5</v>
      </c>
      <c r="AT8002" s="17" t="s">
        <v>26617</v>
      </c>
      <c r="DN8002" s="17">
        <f>COUNTIF(AU8002:DM8002, "X")</f>
        <v>0</v>
      </c>
    </row>
    <row r="8003" spans="1:118" s="17" customFormat="1">
      <c r="A8003" s="17" t="s">
        <v>19102</v>
      </c>
      <c r="B8003" s="17">
        <v>55</v>
      </c>
      <c r="C8003" s="17">
        <v>185538</v>
      </c>
      <c r="D8003" s="17" t="s">
        <v>19103</v>
      </c>
      <c r="E8003" s="17" t="s">
        <v>10232</v>
      </c>
      <c r="F8003" s="17" t="s">
        <v>567</v>
      </c>
      <c r="H8003" s="309">
        <v>36971</v>
      </c>
      <c r="I8003" s="309">
        <v>43545</v>
      </c>
      <c r="J8003" s="17" t="s">
        <v>3888</v>
      </c>
      <c r="L8003" s="17" t="s">
        <v>19104</v>
      </c>
      <c r="N8003" s="17" t="s">
        <v>31</v>
      </c>
      <c r="O8003" s="17" t="s">
        <v>15</v>
      </c>
      <c r="P8003" s="17">
        <v>45373</v>
      </c>
      <c r="AD8003" s="17" t="s">
        <v>9896</v>
      </c>
      <c r="AF8003" s="17">
        <v>8</v>
      </c>
      <c r="AG8003" s="17">
        <v>2</v>
      </c>
      <c r="AM8003" s="17" t="s">
        <v>314</v>
      </c>
      <c r="AN8003" s="17" t="s">
        <v>18984</v>
      </c>
      <c r="AO8003" s="17">
        <v>3</v>
      </c>
      <c r="AP8003" s="17">
        <v>80</v>
      </c>
      <c r="AQ8003" s="17">
        <v>5</v>
      </c>
      <c r="AR8003" s="17" t="s">
        <v>9898</v>
      </c>
      <c r="DN8003" s="17">
        <f>COUNTIF(AU8003:DM8003, "X")</f>
        <v>0</v>
      </c>
    </row>
    <row r="8004" spans="1:118" s="17" customFormat="1">
      <c r="A8004" s="17" t="s">
        <v>16441</v>
      </c>
      <c r="B8004" s="17">
        <v>55</v>
      </c>
      <c r="C8004" s="17">
        <v>185539</v>
      </c>
      <c r="D8004" s="17" t="s">
        <v>16442</v>
      </c>
      <c r="E8004" s="17" t="s">
        <v>16443</v>
      </c>
      <c r="F8004" s="17" t="s">
        <v>6409</v>
      </c>
      <c r="H8004" s="309">
        <v>36515</v>
      </c>
      <c r="I8004" s="309">
        <v>43547</v>
      </c>
      <c r="J8004" s="17" t="s">
        <v>3888</v>
      </c>
      <c r="L8004" s="17" t="s">
        <v>16438</v>
      </c>
      <c r="M8004" s="17" t="s">
        <v>458</v>
      </c>
      <c r="N8004" s="17" t="s">
        <v>31</v>
      </c>
      <c r="O8004" s="17" t="s">
        <v>15</v>
      </c>
      <c r="P8004" s="17">
        <v>45373</v>
      </c>
      <c r="AC8004" s="17" t="s">
        <v>9895</v>
      </c>
      <c r="AD8004" s="17" t="s">
        <v>9896</v>
      </c>
      <c r="AF8004" s="17">
        <v>8</v>
      </c>
      <c r="AG8004" s="17">
        <v>2</v>
      </c>
      <c r="AM8004" s="17" t="s">
        <v>41</v>
      </c>
      <c r="AN8004" s="17" t="s">
        <v>16339</v>
      </c>
      <c r="AO8004" s="17">
        <v>3</v>
      </c>
      <c r="AP8004" s="17">
        <v>80</v>
      </c>
      <c r="AQ8004" s="17">
        <v>5</v>
      </c>
      <c r="AR8004" s="17" t="s">
        <v>9898</v>
      </c>
      <c r="AT8004" s="17" t="s">
        <v>16072</v>
      </c>
      <c r="DN8004" s="17">
        <f>COUNTIF(AU8004:DM8004, "X")</f>
        <v>0</v>
      </c>
    </row>
    <row r="8005" spans="1:118" s="17" customFormat="1">
      <c r="A8005" s="17" t="s">
        <v>22913</v>
      </c>
      <c r="B8005" s="17">
        <v>55</v>
      </c>
      <c r="C8005" s="17">
        <v>185544</v>
      </c>
      <c r="D8005" s="17" t="s">
        <v>399</v>
      </c>
      <c r="E8005" s="17" t="s">
        <v>22914</v>
      </c>
      <c r="F8005" s="17" t="s">
        <v>4161</v>
      </c>
      <c r="H8005" s="309">
        <v>36375</v>
      </c>
      <c r="I8005" s="309">
        <v>43545</v>
      </c>
      <c r="J8005" s="17" t="s">
        <v>3888</v>
      </c>
      <c r="L8005" s="17" t="s">
        <v>22059</v>
      </c>
      <c r="N8005" s="17" t="s">
        <v>205</v>
      </c>
      <c r="O8005" s="17" t="s">
        <v>15</v>
      </c>
      <c r="P8005" s="17">
        <v>45337</v>
      </c>
      <c r="AF8005" s="17">
        <v>8</v>
      </c>
      <c r="AG8005" s="17">
        <v>2</v>
      </c>
      <c r="AI8005" s="17" t="s">
        <v>20542</v>
      </c>
      <c r="AM8005" s="17" t="s">
        <v>253</v>
      </c>
      <c r="AN8005" s="17" t="s">
        <v>22821</v>
      </c>
      <c r="AO8005" s="17">
        <v>3</v>
      </c>
      <c r="AP8005" s="17">
        <v>80</v>
      </c>
      <c r="AQ8005" s="17">
        <v>5</v>
      </c>
      <c r="AR8005" s="17" t="s">
        <v>22585</v>
      </c>
      <c r="AS8005" s="17" t="s">
        <v>22824</v>
      </c>
      <c r="DN8005" s="17">
        <f>COUNTIF(AU8005:DM8005, "X")</f>
        <v>0</v>
      </c>
    </row>
    <row r="8006" spans="1:118" s="17" customFormat="1">
      <c r="A8006" s="17" t="s">
        <v>6147</v>
      </c>
      <c r="B8006" s="17">
        <v>55</v>
      </c>
      <c r="C8006" s="17">
        <v>185545</v>
      </c>
      <c r="D8006" s="17" t="s">
        <v>5915</v>
      </c>
      <c r="E8006" s="17" t="s">
        <v>443</v>
      </c>
      <c r="F8006" s="17" t="s">
        <v>58</v>
      </c>
      <c r="H8006" s="309">
        <v>28437</v>
      </c>
      <c r="I8006" s="309">
        <v>43544</v>
      </c>
      <c r="J8006" s="17" t="s">
        <v>3888</v>
      </c>
      <c r="L8006" s="17" t="s">
        <v>6148</v>
      </c>
      <c r="N8006" s="17" t="s">
        <v>19</v>
      </c>
      <c r="O8006" s="17" t="s">
        <v>15</v>
      </c>
      <c r="P8006" s="17">
        <v>45356</v>
      </c>
      <c r="AC8006" s="17" t="s">
        <v>3890</v>
      </c>
      <c r="AD8006" s="17" t="s">
        <v>3891</v>
      </c>
      <c r="AF8006" s="17">
        <v>8</v>
      </c>
      <c r="AG8006" s="17">
        <v>2</v>
      </c>
      <c r="AM8006" s="17" t="s">
        <v>2604</v>
      </c>
      <c r="AN8006" s="17" t="s">
        <v>5966</v>
      </c>
      <c r="AO8006" s="17">
        <v>3</v>
      </c>
      <c r="AP8006" s="17">
        <v>80</v>
      </c>
      <c r="AQ8006" s="17">
        <v>5</v>
      </c>
      <c r="AT8006" s="17" t="s">
        <v>5516</v>
      </c>
      <c r="DN8006" s="17">
        <f>COUNTIF(AU8006:DM8006, "X")</f>
        <v>0</v>
      </c>
    </row>
    <row r="8007" spans="1:118" s="17" customFormat="1">
      <c r="A8007" s="17" t="s">
        <v>8268</v>
      </c>
      <c r="B8007" s="17">
        <v>55</v>
      </c>
      <c r="C8007" s="17">
        <v>185553</v>
      </c>
      <c r="D8007" s="17" t="s">
        <v>8269</v>
      </c>
      <c r="E8007" s="17" t="s">
        <v>252</v>
      </c>
      <c r="F8007" s="17" t="s">
        <v>120</v>
      </c>
      <c r="H8007" s="309">
        <v>34516</v>
      </c>
      <c r="I8007" s="309">
        <v>43542</v>
      </c>
      <c r="J8007" s="17" t="s">
        <v>3888</v>
      </c>
      <c r="L8007" s="17" t="s">
        <v>8270</v>
      </c>
      <c r="N8007" s="17" t="s">
        <v>19</v>
      </c>
      <c r="O8007" s="17" t="s">
        <v>15</v>
      </c>
      <c r="P8007" s="17">
        <v>45356</v>
      </c>
      <c r="AC8007" s="17" t="s">
        <v>3890</v>
      </c>
      <c r="AD8007" s="17" t="s">
        <v>3891</v>
      </c>
      <c r="AF8007" s="17">
        <v>15</v>
      </c>
      <c r="AG8007" s="17">
        <v>2</v>
      </c>
      <c r="AM8007" s="17" t="s">
        <v>117</v>
      </c>
      <c r="AN8007" s="17" t="s">
        <v>7978</v>
      </c>
      <c r="AO8007" s="17">
        <v>3</v>
      </c>
      <c r="AP8007" s="17">
        <v>80</v>
      </c>
      <c r="AQ8007" s="17">
        <v>5</v>
      </c>
      <c r="AT8007" s="17" t="s">
        <v>7979</v>
      </c>
      <c r="DN8007" s="17">
        <f>COUNTIF(AU8007:DM8007, "X")</f>
        <v>0</v>
      </c>
    </row>
    <row r="8008" spans="1:118" s="17" customFormat="1">
      <c r="A8008" s="17" t="s">
        <v>25676</v>
      </c>
      <c r="B8008" s="17">
        <v>55</v>
      </c>
      <c r="C8008" s="17">
        <v>185587</v>
      </c>
      <c r="D8008" s="17" t="s">
        <v>25677</v>
      </c>
      <c r="E8008" s="17" t="s">
        <v>12290</v>
      </c>
      <c r="F8008" s="17" t="s">
        <v>33</v>
      </c>
      <c r="H8008" s="309">
        <v>36583</v>
      </c>
      <c r="I8008" s="309">
        <v>43550</v>
      </c>
      <c r="J8008" s="17" t="s">
        <v>3888</v>
      </c>
      <c r="L8008" s="17" t="s">
        <v>25678</v>
      </c>
      <c r="N8008" s="17" t="s">
        <v>14</v>
      </c>
      <c r="O8008" s="17" t="s">
        <v>15</v>
      </c>
      <c r="P8008" s="17">
        <v>45371</v>
      </c>
      <c r="AC8008" s="17" t="s">
        <v>17772</v>
      </c>
      <c r="AF8008" s="17">
        <v>15</v>
      </c>
      <c r="AG8008" s="17">
        <v>2</v>
      </c>
      <c r="AH8008" s="17" t="s">
        <v>11926</v>
      </c>
      <c r="AK8008" s="17" t="s">
        <v>17298</v>
      </c>
      <c r="AM8008" s="17" t="s">
        <v>39</v>
      </c>
      <c r="AN8008" s="17" t="s">
        <v>25609</v>
      </c>
      <c r="AO8008" s="17">
        <v>3</v>
      </c>
      <c r="AP8008" s="17">
        <v>80</v>
      </c>
      <c r="AQ8008" s="17">
        <v>5</v>
      </c>
      <c r="AT8008" s="17" t="s">
        <v>17773</v>
      </c>
      <c r="DN8008" s="17">
        <f>COUNTIF(AU8008:DM8008, "X")</f>
        <v>0</v>
      </c>
    </row>
    <row r="8009" spans="1:118" s="17" customFormat="1">
      <c r="A8009" s="17" t="s">
        <v>27039</v>
      </c>
      <c r="B8009" s="17">
        <v>55</v>
      </c>
      <c r="C8009" s="17">
        <v>185588</v>
      </c>
      <c r="D8009" s="17" t="s">
        <v>27040</v>
      </c>
      <c r="E8009" s="17" t="s">
        <v>369</v>
      </c>
      <c r="F8009" s="17" t="s">
        <v>27041</v>
      </c>
      <c r="H8009" s="309">
        <v>32714</v>
      </c>
      <c r="I8009" s="309">
        <v>43550</v>
      </c>
      <c r="J8009" s="17" t="s">
        <v>3888</v>
      </c>
      <c r="L8009" s="17" t="s">
        <v>27042</v>
      </c>
      <c r="N8009" s="17" t="s">
        <v>14</v>
      </c>
      <c r="O8009" s="17" t="s">
        <v>15</v>
      </c>
      <c r="P8009" s="17">
        <v>45371</v>
      </c>
      <c r="AC8009" s="17" t="s">
        <v>17772</v>
      </c>
      <c r="AF8009" s="17">
        <v>8</v>
      </c>
      <c r="AG8009" s="17">
        <v>2</v>
      </c>
      <c r="AH8009" s="17" t="s">
        <v>11926</v>
      </c>
      <c r="AK8009" s="17" t="s">
        <v>17298</v>
      </c>
      <c r="AM8009" s="17" t="s">
        <v>2621</v>
      </c>
      <c r="AN8009" s="17" t="s">
        <v>26940</v>
      </c>
      <c r="AO8009" s="17">
        <v>3</v>
      </c>
      <c r="AP8009" s="17">
        <v>80</v>
      </c>
      <c r="AQ8009" s="17">
        <v>5</v>
      </c>
      <c r="AT8009" s="17" t="s">
        <v>25610</v>
      </c>
      <c r="DF8009" s="17" t="s">
        <v>3901</v>
      </c>
      <c r="DN8009" s="17">
        <f>COUNTIF(AU8009:DM8009, "X")</f>
        <v>1</v>
      </c>
    </row>
    <row r="8010" spans="1:118" s="17" customFormat="1">
      <c r="A8010" s="17" t="s">
        <v>19763</v>
      </c>
      <c r="B8010" s="17">
        <v>55</v>
      </c>
      <c r="C8010" s="17">
        <v>185604</v>
      </c>
      <c r="D8010" s="17" t="s">
        <v>19764</v>
      </c>
      <c r="E8010" s="17" t="s">
        <v>499</v>
      </c>
      <c r="F8010" s="17" t="s">
        <v>441</v>
      </c>
      <c r="H8010" s="309">
        <v>30475</v>
      </c>
      <c r="I8010" s="309">
        <v>43552</v>
      </c>
      <c r="J8010" s="17" t="s">
        <v>3888</v>
      </c>
      <c r="L8010" s="17" t="s">
        <v>19765</v>
      </c>
      <c r="N8010" s="17" t="s">
        <v>14</v>
      </c>
      <c r="O8010" s="17" t="s">
        <v>15</v>
      </c>
      <c r="P8010" s="17">
        <v>45371</v>
      </c>
      <c r="AF8010" s="17">
        <v>8</v>
      </c>
      <c r="AG8010" s="17">
        <v>2</v>
      </c>
      <c r="AI8010" s="17" t="s">
        <v>10178</v>
      </c>
      <c r="AM8010" s="17" t="s">
        <v>219</v>
      </c>
      <c r="AN8010" s="17" t="s">
        <v>19675</v>
      </c>
      <c r="AO8010" s="17">
        <v>3</v>
      </c>
      <c r="AP8010" s="17">
        <v>80</v>
      </c>
      <c r="AQ8010" s="17">
        <v>5</v>
      </c>
      <c r="AR8010" s="17" t="s">
        <v>10180</v>
      </c>
      <c r="BB8010" s="17" t="s">
        <v>3901</v>
      </c>
      <c r="BK8010" s="17" t="s">
        <v>3901</v>
      </c>
      <c r="BN8010" s="17" t="s">
        <v>3901</v>
      </c>
      <c r="BS8010" s="17" t="s">
        <v>3901</v>
      </c>
      <c r="CF8010" s="17" t="s">
        <v>3901</v>
      </c>
      <c r="CH8010" s="17" t="s">
        <v>3901</v>
      </c>
      <c r="CQ8010" s="17" t="s">
        <v>3901</v>
      </c>
      <c r="CR8010" s="17" t="s">
        <v>21</v>
      </c>
      <c r="CU8010" s="17" t="s">
        <v>3901</v>
      </c>
      <c r="CX8010" s="17" t="s">
        <v>3901</v>
      </c>
      <c r="DN8010" s="17">
        <f>COUNTIF(AU8010:DM8010, "X")</f>
        <v>9</v>
      </c>
    </row>
    <row r="8011" spans="1:118" s="17" customFormat="1">
      <c r="A8011" s="17" t="s">
        <v>13629</v>
      </c>
      <c r="B8011" s="17">
        <v>55</v>
      </c>
      <c r="C8011" s="17">
        <v>185623</v>
      </c>
      <c r="D8011" s="17" t="s">
        <v>13630</v>
      </c>
      <c r="E8011" s="17" t="s">
        <v>13631</v>
      </c>
      <c r="F8011" s="17" t="s">
        <v>13632</v>
      </c>
      <c r="H8011" s="309">
        <v>36938</v>
      </c>
      <c r="I8011" s="309">
        <v>43551</v>
      </c>
      <c r="J8011" s="17" t="s">
        <v>3888</v>
      </c>
      <c r="L8011" s="17" t="s">
        <v>13633</v>
      </c>
      <c r="N8011" s="17" t="s">
        <v>31</v>
      </c>
      <c r="O8011" s="17" t="s">
        <v>15</v>
      </c>
      <c r="P8011" s="17">
        <v>45373</v>
      </c>
      <c r="AC8011" s="17" t="s">
        <v>9895</v>
      </c>
      <c r="AD8011" s="17" t="s">
        <v>9896</v>
      </c>
      <c r="AF8011" s="17">
        <v>8</v>
      </c>
      <c r="AG8011" s="17">
        <v>2</v>
      </c>
      <c r="AM8011" s="17" t="s">
        <v>240</v>
      </c>
      <c r="AN8011" s="17" t="s">
        <v>13567</v>
      </c>
      <c r="AO8011" s="17">
        <v>3</v>
      </c>
      <c r="AP8011" s="17">
        <v>80</v>
      </c>
      <c r="AQ8011" s="17">
        <v>5</v>
      </c>
      <c r="AR8011" s="17" t="s">
        <v>9898</v>
      </c>
      <c r="AT8011" s="17" t="s">
        <v>12990</v>
      </c>
      <c r="DN8011" s="17">
        <f>COUNTIF(AU8011:DM8011, "X")</f>
        <v>0</v>
      </c>
    </row>
    <row r="8012" spans="1:118" s="17" customFormat="1">
      <c r="A8012" s="17" t="s">
        <v>20112</v>
      </c>
      <c r="B8012" s="17">
        <v>55</v>
      </c>
      <c r="C8012" s="17">
        <v>185629</v>
      </c>
      <c r="D8012" s="17" t="s">
        <v>20113</v>
      </c>
      <c r="E8012" s="17" t="s">
        <v>4069</v>
      </c>
      <c r="F8012" s="17" t="s">
        <v>20114</v>
      </c>
      <c r="H8012" s="309">
        <v>35888</v>
      </c>
      <c r="I8012" s="309">
        <v>43552</v>
      </c>
      <c r="J8012" s="17" t="s">
        <v>3888</v>
      </c>
      <c r="L8012" s="17" t="s">
        <v>20115</v>
      </c>
      <c r="M8012" s="17" t="s">
        <v>514</v>
      </c>
      <c r="N8012" s="17" t="s">
        <v>31</v>
      </c>
      <c r="O8012" s="17" t="s">
        <v>15</v>
      </c>
      <c r="P8012" s="17">
        <v>45373</v>
      </c>
      <c r="Q8012" s="17">
        <v>9363</v>
      </c>
      <c r="AD8012" s="17" t="s">
        <v>9896</v>
      </c>
      <c r="AF8012" s="17">
        <v>15</v>
      </c>
      <c r="AG8012" s="17">
        <v>2</v>
      </c>
      <c r="AM8012" s="17" t="s">
        <v>180</v>
      </c>
      <c r="AN8012" s="17" t="s">
        <v>20012</v>
      </c>
      <c r="AO8012" s="17">
        <v>3</v>
      </c>
      <c r="AP8012" s="17">
        <v>80</v>
      </c>
      <c r="AQ8012" s="17">
        <v>5</v>
      </c>
      <c r="AR8012" s="17" t="s">
        <v>10180</v>
      </c>
      <c r="DN8012" s="17">
        <f>COUNTIF(AU8012:DM8012, "X")</f>
        <v>0</v>
      </c>
    </row>
    <row r="8013" spans="1:118" s="17" customFormat="1">
      <c r="A8013" s="17" t="s">
        <v>9440</v>
      </c>
      <c r="B8013" s="17">
        <v>55</v>
      </c>
      <c r="C8013" s="17">
        <v>185633</v>
      </c>
      <c r="D8013" s="17" t="s">
        <v>6903</v>
      </c>
      <c r="E8013" s="17" t="s">
        <v>125</v>
      </c>
      <c r="F8013" s="17" t="s">
        <v>570</v>
      </c>
      <c r="H8013" s="309">
        <v>19996</v>
      </c>
      <c r="I8013" s="309">
        <v>43554</v>
      </c>
      <c r="J8013" s="17" t="s">
        <v>3888</v>
      </c>
      <c r="L8013" s="17" t="s">
        <v>9360</v>
      </c>
      <c r="N8013" s="17" t="s">
        <v>19</v>
      </c>
      <c r="O8013" s="17" t="s">
        <v>15</v>
      </c>
      <c r="P8013" s="17">
        <v>45356</v>
      </c>
      <c r="AC8013" s="17" t="s">
        <v>3890</v>
      </c>
      <c r="AD8013" s="17" t="s">
        <v>3891</v>
      </c>
      <c r="AF8013" s="17">
        <v>8</v>
      </c>
      <c r="AG8013" s="17">
        <v>2</v>
      </c>
      <c r="AM8013" s="17" t="s">
        <v>29</v>
      </c>
      <c r="AN8013" s="17" t="s">
        <v>9081</v>
      </c>
      <c r="AO8013" s="17">
        <v>3</v>
      </c>
      <c r="AP8013" s="17">
        <v>80</v>
      </c>
      <c r="AQ8013" s="17">
        <v>5</v>
      </c>
      <c r="AT8013" s="17" t="s">
        <v>9082</v>
      </c>
      <c r="DN8013" s="17">
        <f>COUNTIF(AU8013:DM8013, "X")</f>
        <v>0</v>
      </c>
    </row>
    <row r="8014" spans="1:118" s="17" customFormat="1">
      <c r="A8014" s="17" t="s">
        <v>6458</v>
      </c>
      <c r="B8014" s="17">
        <v>55</v>
      </c>
      <c r="C8014" s="17">
        <v>185628</v>
      </c>
      <c r="D8014" s="17" t="s">
        <v>6459</v>
      </c>
      <c r="E8014" s="17" t="s">
        <v>4103</v>
      </c>
      <c r="F8014" s="17" t="s">
        <v>6460</v>
      </c>
      <c r="H8014" s="309">
        <v>36918</v>
      </c>
      <c r="I8014" s="309">
        <v>43552</v>
      </c>
      <c r="J8014" s="17" t="s">
        <v>3888</v>
      </c>
      <c r="L8014" s="17" t="s">
        <v>6317</v>
      </c>
      <c r="N8014" s="17" t="s">
        <v>19</v>
      </c>
      <c r="O8014" s="17" t="s">
        <v>15</v>
      </c>
      <c r="P8014" s="17">
        <v>45356</v>
      </c>
      <c r="AC8014" s="17" t="s">
        <v>3890</v>
      </c>
      <c r="AD8014" s="17" t="s">
        <v>3891</v>
      </c>
      <c r="AF8014" s="17">
        <v>8</v>
      </c>
      <c r="AG8014" s="17">
        <v>2</v>
      </c>
      <c r="AM8014" s="17" t="s">
        <v>232</v>
      </c>
      <c r="AN8014" s="17" t="s">
        <v>6280</v>
      </c>
      <c r="AO8014" s="17">
        <v>3</v>
      </c>
      <c r="AP8014" s="17">
        <v>80</v>
      </c>
      <c r="AQ8014" s="17">
        <v>5</v>
      </c>
      <c r="AT8014" s="17" t="s">
        <v>5516</v>
      </c>
      <c r="DN8014" s="17">
        <f>COUNTIF(AU8014:DM8014, "X")</f>
        <v>0</v>
      </c>
    </row>
    <row r="8015" spans="1:118" s="17" customFormat="1">
      <c r="A8015" s="17" t="s">
        <v>17600</v>
      </c>
      <c r="B8015" s="17">
        <v>55</v>
      </c>
      <c r="C8015" s="17">
        <v>185596</v>
      </c>
      <c r="D8015" s="17" t="s">
        <v>8479</v>
      </c>
      <c r="E8015" s="17" t="s">
        <v>776</v>
      </c>
      <c r="F8015" s="17" t="s">
        <v>65</v>
      </c>
      <c r="H8015" s="309">
        <v>13571</v>
      </c>
      <c r="I8015" s="309">
        <v>43550</v>
      </c>
      <c r="J8015" s="17" t="s">
        <v>3888</v>
      </c>
      <c r="L8015" s="17" t="s">
        <v>17601</v>
      </c>
      <c r="N8015" s="17" t="s">
        <v>50</v>
      </c>
      <c r="O8015" s="17" t="s">
        <v>15</v>
      </c>
      <c r="P8015" s="17">
        <v>45344</v>
      </c>
      <c r="AF8015" s="17">
        <v>8</v>
      </c>
      <c r="AG8015" s="17">
        <v>2</v>
      </c>
      <c r="AH8015" s="17" t="s">
        <v>11926</v>
      </c>
      <c r="AK8015" s="17" t="s">
        <v>17298</v>
      </c>
      <c r="AM8015" s="17" t="s">
        <v>46</v>
      </c>
      <c r="AN8015" s="17" t="s">
        <v>17553</v>
      </c>
      <c r="AO8015" s="17">
        <v>3</v>
      </c>
      <c r="AP8015" s="17">
        <v>80</v>
      </c>
      <c r="AQ8015" s="17">
        <v>5</v>
      </c>
      <c r="AR8015" s="17" t="s">
        <v>17300</v>
      </c>
      <c r="BS8015" s="17" t="s">
        <v>3901</v>
      </c>
      <c r="CC8015" s="17" t="s">
        <v>3901</v>
      </c>
      <c r="CF8015" s="17" t="s">
        <v>3901</v>
      </c>
      <c r="CH8015" s="17" t="s">
        <v>3901</v>
      </c>
      <c r="CN8015" s="17" t="s">
        <v>3901</v>
      </c>
      <c r="CR8015" s="17" t="s">
        <v>30</v>
      </c>
      <c r="CU8015" s="17" t="s">
        <v>3901</v>
      </c>
      <c r="DA8015" s="17" t="s">
        <v>3901</v>
      </c>
      <c r="DN8015" s="17">
        <f>COUNTIF(AU8015:DM8015, "X")</f>
        <v>7</v>
      </c>
    </row>
    <row r="8016" spans="1:118" s="17" customFormat="1">
      <c r="A8016" s="17" t="s">
        <v>4722</v>
      </c>
      <c r="B8016" s="17">
        <v>55</v>
      </c>
      <c r="C8016" s="17">
        <v>185634</v>
      </c>
      <c r="D8016" s="17" t="s">
        <v>4723</v>
      </c>
      <c r="E8016" s="17" t="s">
        <v>354</v>
      </c>
      <c r="F8016" s="17" t="s">
        <v>229</v>
      </c>
      <c r="H8016" s="309">
        <v>24195</v>
      </c>
      <c r="I8016" s="309">
        <v>43554</v>
      </c>
      <c r="J8016" s="17" t="s">
        <v>3888</v>
      </c>
      <c r="L8016" s="17" t="s">
        <v>4724</v>
      </c>
      <c r="N8016" s="17" t="s">
        <v>19</v>
      </c>
      <c r="O8016" s="17" t="s">
        <v>15</v>
      </c>
      <c r="P8016" s="17">
        <v>45356</v>
      </c>
      <c r="AC8016" s="17" t="s">
        <v>3890</v>
      </c>
      <c r="AD8016" s="17" t="s">
        <v>3891</v>
      </c>
      <c r="AF8016" s="17">
        <v>8</v>
      </c>
      <c r="AG8016" s="17">
        <v>2</v>
      </c>
      <c r="AM8016" s="17" t="s">
        <v>2602</v>
      </c>
      <c r="AN8016" s="17" t="s">
        <v>4371</v>
      </c>
      <c r="AO8016" s="17">
        <v>3</v>
      </c>
      <c r="AP8016" s="17">
        <v>80</v>
      </c>
      <c r="AQ8016" s="17">
        <v>5</v>
      </c>
      <c r="AT8016" s="17" t="s">
        <v>3893</v>
      </c>
      <c r="DN8016" s="17">
        <f>COUNTIF(AU8016:DM8016, "X")</f>
        <v>0</v>
      </c>
    </row>
    <row r="8017" spans="1:118" s="17" customFormat="1">
      <c r="A8017" s="17" t="s">
        <v>20231</v>
      </c>
      <c r="B8017" s="17">
        <v>55</v>
      </c>
      <c r="C8017" s="17">
        <v>185639</v>
      </c>
      <c r="D8017" s="17" t="s">
        <v>399</v>
      </c>
      <c r="E8017" s="17" t="s">
        <v>11</v>
      </c>
      <c r="F8017" s="17" t="s">
        <v>343</v>
      </c>
      <c r="H8017" s="309">
        <v>31838</v>
      </c>
      <c r="I8017" s="309">
        <v>43556</v>
      </c>
      <c r="J8017" s="17" t="s">
        <v>3888</v>
      </c>
      <c r="L8017" s="17" t="s">
        <v>20216</v>
      </c>
      <c r="N8017" s="17" t="s">
        <v>14</v>
      </c>
      <c r="O8017" s="17" t="s">
        <v>15</v>
      </c>
      <c r="P8017" s="17">
        <v>45371</v>
      </c>
      <c r="Q8017" s="17">
        <v>3031</v>
      </c>
      <c r="AF8017" s="17">
        <v>8</v>
      </c>
      <c r="AG8017" s="17">
        <v>2</v>
      </c>
      <c r="AI8017" s="17" t="s">
        <v>10178</v>
      </c>
      <c r="AM8017" s="17" t="s">
        <v>180</v>
      </c>
      <c r="AN8017" s="17" t="s">
        <v>20012</v>
      </c>
      <c r="AO8017" s="17">
        <v>3</v>
      </c>
      <c r="AP8017" s="17">
        <v>80</v>
      </c>
      <c r="AQ8017" s="17">
        <v>5</v>
      </c>
      <c r="AR8017" s="17" t="s">
        <v>10180</v>
      </c>
      <c r="DN8017" s="17">
        <f>COUNTIF(AU8017:DM8017, "X")</f>
        <v>0</v>
      </c>
    </row>
    <row r="8018" spans="1:118" s="17" customFormat="1">
      <c r="A8018" s="17" t="s">
        <v>8731</v>
      </c>
      <c r="B8018" s="17">
        <v>55</v>
      </c>
      <c r="C8018" s="17">
        <v>185640</v>
      </c>
      <c r="D8018" s="17" t="s">
        <v>182</v>
      </c>
      <c r="E8018" s="17" t="s">
        <v>5008</v>
      </c>
      <c r="F8018" s="17" t="s">
        <v>5229</v>
      </c>
      <c r="H8018" s="309">
        <v>33644</v>
      </c>
      <c r="I8018" s="309">
        <v>43528</v>
      </c>
      <c r="J8018" s="17" t="s">
        <v>3888</v>
      </c>
      <c r="L8018" s="17" t="s">
        <v>8732</v>
      </c>
      <c r="N8018" s="17" t="s">
        <v>19</v>
      </c>
      <c r="O8018" s="17" t="s">
        <v>15</v>
      </c>
      <c r="P8018" s="17">
        <v>45356</v>
      </c>
      <c r="AC8018" s="17" t="s">
        <v>3890</v>
      </c>
      <c r="AD8018" s="17" t="s">
        <v>3891</v>
      </c>
      <c r="AF8018" s="17">
        <v>8</v>
      </c>
      <c r="AG8018" s="17">
        <v>2</v>
      </c>
      <c r="AM8018" s="17" t="s">
        <v>2608</v>
      </c>
      <c r="AN8018" s="17" t="s">
        <v>8704</v>
      </c>
      <c r="AO8018" s="17">
        <v>3</v>
      </c>
      <c r="AP8018" s="17">
        <v>80</v>
      </c>
      <c r="AQ8018" s="17">
        <v>5</v>
      </c>
      <c r="AT8018" s="17" t="s">
        <v>7979</v>
      </c>
      <c r="DN8018" s="17">
        <f>COUNTIF(AU8018:DM8018, "X")</f>
        <v>0</v>
      </c>
    </row>
    <row r="8019" spans="1:118" s="17" customFormat="1">
      <c r="A8019" s="17" t="s">
        <v>11739</v>
      </c>
      <c r="B8019" s="17">
        <v>55</v>
      </c>
      <c r="C8019" s="17">
        <v>185655</v>
      </c>
      <c r="D8019" s="17" t="s">
        <v>215</v>
      </c>
      <c r="E8019" s="17" t="s">
        <v>6933</v>
      </c>
      <c r="F8019" s="17" t="s">
        <v>317</v>
      </c>
      <c r="H8019" s="309">
        <v>36859</v>
      </c>
      <c r="I8019" s="309">
        <v>43556</v>
      </c>
      <c r="J8019" s="17" t="s">
        <v>3888</v>
      </c>
      <c r="L8019" s="17" t="s">
        <v>11740</v>
      </c>
      <c r="N8019" s="17" t="s">
        <v>14</v>
      </c>
      <c r="O8019" s="17" t="s">
        <v>15</v>
      </c>
      <c r="P8019" s="17">
        <v>45371</v>
      </c>
      <c r="AC8019" s="17" t="s">
        <v>14</v>
      </c>
      <c r="AF8019" s="17">
        <v>15</v>
      </c>
      <c r="AG8019" s="17">
        <v>2</v>
      </c>
      <c r="AI8019" s="17" t="s">
        <v>10178</v>
      </c>
      <c r="AM8019" s="17" t="s">
        <v>173</v>
      </c>
      <c r="AN8019" s="17" t="s">
        <v>11705</v>
      </c>
      <c r="AO8019" s="17">
        <v>3</v>
      </c>
      <c r="AP8019" s="17">
        <v>80</v>
      </c>
      <c r="AQ8019" s="17">
        <v>5</v>
      </c>
      <c r="AR8019" s="17" t="s">
        <v>10180</v>
      </c>
      <c r="DB8019" s="17" t="s">
        <v>3901</v>
      </c>
      <c r="DD8019" s="17" t="s">
        <v>3901</v>
      </c>
      <c r="DN8019" s="17">
        <f>COUNTIF(AU8019:DM8019, "X")</f>
        <v>2</v>
      </c>
    </row>
    <row r="8020" spans="1:118" s="17" customFormat="1">
      <c r="A8020" s="17" t="s">
        <v>7218</v>
      </c>
      <c r="B8020" s="17">
        <v>55</v>
      </c>
      <c r="C8020" s="17">
        <v>185643</v>
      </c>
      <c r="D8020" s="17" t="s">
        <v>7219</v>
      </c>
      <c r="E8020" s="17" t="s">
        <v>73</v>
      </c>
      <c r="F8020" s="17" t="s">
        <v>75</v>
      </c>
      <c r="H8020" s="309">
        <v>26017</v>
      </c>
      <c r="I8020" s="309">
        <v>43557</v>
      </c>
      <c r="J8020" s="17" t="s">
        <v>3888</v>
      </c>
      <c r="L8020" s="17" t="s">
        <v>6802</v>
      </c>
      <c r="N8020" s="17" t="s">
        <v>19</v>
      </c>
      <c r="O8020" s="17" t="s">
        <v>15</v>
      </c>
      <c r="P8020" s="17">
        <v>45356</v>
      </c>
      <c r="AC8020" s="17" t="s">
        <v>3890</v>
      </c>
      <c r="AD8020" s="17" t="s">
        <v>3891</v>
      </c>
      <c r="AF8020" s="17">
        <v>15</v>
      </c>
      <c r="AG8020" s="17">
        <v>2</v>
      </c>
      <c r="AM8020" s="17" t="s">
        <v>248</v>
      </c>
      <c r="AN8020" s="17" t="s">
        <v>6588</v>
      </c>
      <c r="AO8020" s="17">
        <v>3</v>
      </c>
      <c r="AP8020" s="17">
        <v>80</v>
      </c>
      <c r="AQ8020" s="17">
        <v>5</v>
      </c>
      <c r="AT8020" s="17" t="s">
        <v>6589</v>
      </c>
      <c r="BD8020" s="17" t="s">
        <v>3901</v>
      </c>
      <c r="CH8020" s="17" t="s">
        <v>3901</v>
      </c>
      <c r="CU8020" s="17" t="s">
        <v>3901</v>
      </c>
      <c r="DN8020" s="17">
        <f>COUNTIF(AU8020:DM8020, "X")</f>
        <v>3</v>
      </c>
    </row>
    <row r="8021" spans="1:118" s="17" customFormat="1">
      <c r="A8021" s="17" t="s">
        <v>20610</v>
      </c>
      <c r="B8021" s="17">
        <v>55</v>
      </c>
      <c r="C8021" s="17">
        <v>185658</v>
      </c>
      <c r="D8021" s="17" t="s">
        <v>593</v>
      </c>
      <c r="E8021" s="17" t="s">
        <v>352</v>
      </c>
      <c r="F8021" s="17" t="s">
        <v>12</v>
      </c>
      <c r="H8021" s="309">
        <v>36909</v>
      </c>
      <c r="I8021" s="309">
        <v>43556</v>
      </c>
      <c r="J8021" s="17" t="s">
        <v>3888</v>
      </c>
      <c r="L8021" s="17" t="s">
        <v>20611</v>
      </c>
      <c r="N8021" s="17" t="s">
        <v>14</v>
      </c>
      <c r="O8021" s="17" t="s">
        <v>15</v>
      </c>
      <c r="P8021" s="17">
        <v>45371</v>
      </c>
      <c r="AF8021" s="17">
        <v>15</v>
      </c>
      <c r="AG8021" s="17">
        <v>2</v>
      </c>
      <c r="AI8021" s="17" t="s">
        <v>10178</v>
      </c>
      <c r="AM8021" s="17" t="s">
        <v>94</v>
      </c>
      <c r="AN8021" s="17" t="s">
        <v>20471</v>
      </c>
      <c r="AO8021" s="17">
        <v>3</v>
      </c>
      <c r="AP8021" s="17">
        <v>80</v>
      </c>
      <c r="AQ8021" s="17">
        <v>5</v>
      </c>
      <c r="AR8021" s="17" t="s">
        <v>10180</v>
      </c>
      <c r="DN8021" s="17">
        <f>COUNTIF(AU8021:DM8021, "X")</f>
        <v>0</v>
      </c>
    </row>
    <row r="8022" spans="1:118" s="17" customFormat="1">
      <c r="A8022" s="17" t="s">
        <v>26112</v>
      </c>
      <c r="B8022" s="17">
        <v>55</v>
      </c>
      <c r="C8022" s="17">
        <v>185676</v>
      </c>
      <c r="D8022" s="17" t="s">
        <v>5053</v>
      </c>
      <c r="E8022" s="17" t="s">
        <v>86</v>
      </c>
      <c r="F8022" s="17" t="s">
        <v>125</v>
      </c>
      <c r="H8022" s="309">
        <v>27455</v>
      </c>
      <c r="I8022" s="309">
        <v>43549</v>
      </c>
      <c r="J8022" s="17" t="s">
        <v>3888</v>
      </c>
      <c r="L8022" s="17" t="s">
        <v>26113</v>
      </c>
      <c r="N8022" s="17" t="s">
        <v>19</v>
      </c>
      <c r="O8022" s="17" t="s">
        <v>15</v>
      </c>
      <c r="P8022" s="17">
        <v>45356</v>
      </c>
      <c r="AD8022" s="17" t="s">
        <v>3891</v>
      </c>
      <c r="AF8022" s="17">
        <v>15</v>
      </c>
      <c r="AG8022" s="17">
        <v>2</v>
      </c>
      <c r="AM8022" s="17" t="s">
        <v>20</v>
      </c>
      <c r="AN8022" s="17" t="s">
        <v>26023</v>
      </c>
      <c r="AO8022" s="17">
        <v>3</v>
      </c>
      <c r="AP8022" s="17">
        <v>80</v>
      </c>
      <c r="AQ8022" s="17">
        <v>5</v>
      </c>
      <c r="AR8022" s="17" t="s">
        <v>22150</v>
      </c>
      <c r="AV8022" s="17" t="s">
        <v>3901</v>
      </c>
      <c r="AZ8022" s="17" t="s">
        <v>3901</v>
      </c>
      <c r="BD8022" s="17" t="s">
        <v>3901</v>
      </c>
      <c r="BS8022" s="17" t="s">
        <v>3901</v>
      </c>
      <c r="CH8022" s="17" t="s">
        <v>3901</v>
      </c>
      <c r="CU8022" s="17" t="s">
        <v>3901</v>
      </c>
      <c r="DF8022" s="17" t="s">
        <v>3901</v>
      </c>
      <c r="DN8022" s="17">
        <f>COUNTIF(AU8022:DM8022, "X")</f>
        <v>7</v>
      </c>
    </row>
    <row r="8023" spans="1:118" s="17" customFormat="1">
      <c r="A8023" s="17" t="s">
        <v>23519</v>
      </c>
      <c r="B8023" s="17">
        <v>55</v>
      </c>
      <c r="C8023" s="17">
        <v>185689</v>
      </c>
      <c r="D8023" s="17" t="s">
        <v>13655</v>
      </c>
      <c r="E8023" s="17" t="s">
        <v>265</v>
      </c>
      <c r="F8023" s="17" t="s">
        <v>43</v>
      </c>
      <c r="H8023" s="309">
        <v>36808</v>
      </c>
      <c r="I8023" s="309">
        <v>43551</v>
      </c>
      <c r="J8023" s="17" t="s">
        <v>3888</v>
      </c>
      <c r="L8023" s="17" t="s">
        <v>23520</v>
      </c>
      <c r="N8023" s="17" t="s">
        <v>126</v>
      </c>
      <c r="O8023" s="17" t="s">
        <v>15</v>
      </c>
      <c r="P8023" s="17">
        <v>45383</v>
      </c>
      <c r="AF8023" s="17">
        <v>8</v>
      </c>
      <c r="AG8023" s="17">
        <v>2</v>
      </c>
      <c r="AI8023" s="17" t="s">
        <v>20542</v>
      </c>
      <c r="AM8023" s="17" t="s">
        <v>303</v>
      </c>
      <c r="AN8023" s="17" t="s">
        <v>23502</v>
      </c>
      <c r="AO8023" s="17">
        <v>3</v>
      </c>
      <c r="AP8023" s="17">
        <v>80</v>
      </c>
      <c r="AQ8023" s="17">
        <v>5</v>
      </c>
      <c r="AR8023" s="17" t="s">
        <v>22585</v>
      </c>
      <c r="AS8023" s="17" t="s">
        <v>23503</v>
      </c>
      <c r="DN8023" s="17">
        <f>COUNTIF(AU8023:DM8023, "X")</f>
        <v>0</v>
      </c>
    </row>
    <row r="8024" spans="1:118" s="17" customFormat="1">
      <c r="A8024" s="17" t="s">
        <v>15586</v>
      </c>
      <c r="B8024" s="17">
        <v>55</v>
      </c>
      <c r="C8024" s="17">
        <v>170727</v>
      </c>
      <c r="D8024" s="17" t="s">
        <v>4093</v>
      </c>
      <c r="E8024" s="17" t="s">
        <v>15587</v>
      </c>
      <c r="F8024" s="17" t="s">
        <v>58</v>
      </c>
      <c r="H8024" s="309">
        <v>27108</v>
      </c>
      <c r="I8024" s="309">
        <v>43559</v>
      </c>
      <c r="J8024" s="17" t="s">
        <v>3888</v>
      </c>
      <c r="L8024" s="17" t="s">
        <v>15541</v>
      </c>
      <c r="N8024" s="17" t="s">
        <v>31</v>
      </c>
      <c r="O8024" s="17" t="s">
        <v>15</v>
      </c>
      <c r="P8024" s="17">
        <v>45373</v>
      </c>
      <c r="AC8024" s="17" t="s">
        <v>9895</v>
      </c>
      <c r="AD8024" s="17" t="s">
        <v>9896</v>
      </c>
      <c r="AF8024" s="17">
        <v>8</v>
      </c>
      <c r="AG8024" s="17">
        <v>2</v>
      </c>
      <c r="AM8024" s="17" t="s">
        <v>121</v>
      </c>
      <c r="AN8024" s="17" t="s">
        <v>15516</v>
      </c>
      <c r="AO8024" s="17">
        <v>3</v>
      </c>
      <c r="AP8024" s="17">
        <v>80</v>
      </c>
      <c r="AQ8024" s="17">
        <v>5</v>
      </c>
      <c r="AR8024" s="17" t="s">
        <v>9898</v>
      </c>
      <c r="AT8024" s="17" t="s">
        <v>15057</v>
      </c>
      <c r="BQ8024" s="17" t="s">
        <v>30</v>
      </c>
      <c r="BS8024" s="17" t="s">
        <v>3901</v>
      </c>
      <c r="DN8024" s="17">
        <f>COUNTIF(AU8024:DM8024, "X")</f>
        <v>1</v>
      </c>
    </row>
    <row r="8025" spans="1:118" s="17" customFormat="1">
      <c r="A8025" s="17" t="s">
        <v>17952</v>
      </c>
      <c r="B8025" s="17">
        <v>55</v>
      </c>
      <c r="C8025" s="17">
        <v>185725</v>
      </c>
      <c r="D8025" s="17" t="s">
        <v>17953</v>
      </c>
      <c r="E8025" s="17" t="s">
        <v>164</v>
      </c>
      <c r="F8025" s="17" t="s">
        <v>374</v>
      </c>
      <c r="H8025" s="309">
        <v>31881</v>
      </c>
      <c r="I8025" s="309">
        <v>43560</v>
      </c>
      <c r="J8025" s="17" t="s">
        <v>3888</v>
      </c>
      <c r="L8025" s="17" t="s">
        <v>17954</v>
      </c>
      <c r="N8025" s="17" t="s">
        <v>50</v>
      </c>
      <c r="O8025" s="17" t="s">
        <v>15</v>
      </c>
      <c r="P8025" s="17">
        <v>45344</v>
      </c>
      <c r="AF8025" s="17">
        <v>15</v>
      </c>
      <c r="AG8025" s="17">
        <v>2</v>
      </c>
      <c r="AH8025" s="17" t="s">
        <v>11926</v>
      </c>
      <c r="AK8025" s="17" t="s">
        <v>17298</v>
      </c>
      <c r="AM8025" s="17" t="s">
        <v>51</v>
      </c>
      <c r="AN8025" s="17" t="s">
        <v>17933</v>
      </c>
      <c r="AO8025" s="17">
        <v>3</v>
      </c>
      <c r="AP8025" s="17">
        <v>80</v>
      </c>
      <c r="AQ8025" s="17">
        <v>5</v>
      </c>
      <c r="AR8025" s="17" t="s">
        <v>17300</v>
      </c>
      <c r="BS8025" s="17" t="s">
        <v>3901</v>
      </c>
      <c r="CC8025" s="17" t="s">
        <v>3901</v>
      </c>
      <c r="DN8025" s="17">
        <f>COUNTIF(AU8025:DM8025, "X")</f>
        <v>2</v>
      </c>
    </row>
    <row r="8026" spans="1:118" s="17" customFormat="1">
      <c r="A8026" s="17" t="s">
        <v>25229</v>
      </c>
      <c r="B8026" s="17">
        <v>55</v>
      </c>
      <c r="C8026" s="17">
        <v>185727</v>
      </c>
      <c r="D8026" s="17" t="s">
        <v>25230</v>
      </c>
      <c r="E8026" s="17" t="s">
        <v>17</v>
      </c>
      <c r="F8026" s="17" t="s">
        <v>317</v>
      </c>
      <c r="H8026" s="309">
        <v>27489</v>
      </c>
      <c r="I8026" s="309">
        <v>43560</v>
      </c>
      <c r="J8026" s="17" t="s">
        <v>3888</v>
      </c>
      <c r="L8026" s="17" t="s">
        <v>25231</v>
      </c>
      <c r="N8026" s="17" t="s">
        <v>31</v>
      </c>
      <c r="O8026" s="17" t="s">
        <v>15</v>
      </c>
      <c r="P8026" s="17">
        <v>45373</v>
      </c>
      <c r="AC8026" s="17" t="s">
        <v>9895</v>
      </c>
      <c r="AD8026" s="17" t="s">
        <v>9896</v>
      </c>
      <c r="AF8026" s="17">
        <v>8</v>
      </c>
      <c r="AG8026" s="17">
        <v>2</v>
      </c>
      <c r="AM8026" s="17" t="s">
        <v>67</v>
      </c>
      <c r="AN8026" s="17" t="s">
        <v>25087</v>
      </c>
      <c r="AO8026" s="17">
        <v>3</v>
      </c>
      <c r="AP8026" s="17">
        <v>80</v>
      </c>
      <c r="AQ8026" s="17">
        <v>5</v>
      </c>
      <c r="AR8026" s="17" t="s">
        <v>9898</v>
      </c>
      <c r="AT8026" s="17" t="s">
        <v>16072</v>
      </c>
      <c r="BY8026" s="17" t="s">
        <v>3901</v>
      </c>
      <c r="CC8026" s="17" t="s">
        <v>3901</v>
      </c>
      <c r="CH8026" s="17" t="s">
        <v>3901</v>
      </c>
      <c r="DN8026" s="17">
        <f>COUNTIF(AU8026:DM8026, "X")</f>
        <v>3</v>
      </c>
    </row>
    <row r="8027" spans="1:118" s="17" customFormat="1">
      <c r="A8027" s="17" t="s">
        <v>13589</v>
      </c>
      <c r="B8027" s="17">
        <v>55</v>
      </c>
      <c r="C8027" s="17">
        <v>185730</v>
      </c>
      <c r="D8027" s="17" t="s">
        <v>13590</v>
      </c>
      <c r="E8027" s="17" t="s">
        <v>465</v>
      </c>
      <c r="F8027" s="17" t="s">
        <v>129</v>
      </c>
      <c r="H8027" s="309">
        <v>34411</v>
      </c>
      <c r="I8027" s="309">
        <v>43561</v>
      </c>
      <c r="J8027" s="17" t="s">
        <v>3888</v>
      </c>
      <c r="L8027" s="17" t="s">
        <v>13591</v>
      </c>
      <c r="N8027" s="17" t="s">
        <v>31</v>
      </c>
      <c r="O8027" s="17" t="s">
        <v>15</v>
      </c>
      <c r="P8027" s="17">
        <v>45373</v>
      </c>
      <c r="Q8027" s="17">
        <v>2815</v>
      </c>
      <c r="AC8027" s="17" t="s">
        <v>9895</v>
      </c>
      <c r="AD8027" s="17" t="s">
        <v>9896</v>
      </c>
      <c r="AF8027" s="17">
        <v>8</v>
      </c>
      <c r="AG8027" s="17">
        <v>2</v>
      </c>
      <c r="AM8027" s="17" t="s">
        <v>240</v>
      </c>
      <c r="AN8027" s="17" t="s">
        <v>13567</v>
      </c>
      <c r="AO8027" s="17">
        <v>3</v>
      </c>
      <c r="AP8027" s="17">
        <v>80</v>
      </c>
      <c r="AQ8027" s="17">
        <v>5</v>
      </c>
      <c r="AR8027" s="17" t="s">
        <v>9898</v>
      </c>
      <c r="AT8027" s="17" t="s">
        <v>12990</v>
      </c>
      <c r="DA8027" s="17" t="s">
        <v>3901</v>
      </c>
      <c r="DN8027" s="17">
        <f>COUNTIF(AU8027:DM8027, "X")</f>
        <v>1</v>
      </c>
    </row>
    <row r="8028" spans="1:118" s="17" customFormat="1">
      <c r="A8028" s="523" t="s">
        <v>1245</v>
      </c>
      <c r="B8028" s="17">
        <v>55</v>
      </c>
      <c r="C8028" s="17">
        <v>185739</v>
      </c>
      <c r="D8028" s="17" t="s">
        <v>1246</v>
      </c>
      <c r="E8028" s="17" t="s">
        <v>31</v>
      </c>
      <c r="F8028" s="17" t="s">
        <v>174</v>
      </c>
      <c r="H8028" s="309">
        <v>34789</v>
      </c>
      <c r="I8028" s="309">
        <v>43563</v>
      </c>
      <c r="J8028" s="17" t="s">
        <v>3888</v>
      </c>
      <c r="L8028" s="17" t="s">
        <v>1247</v>
      </c>
      <c r="N8028" s="17" t="s">
        <v>31</v>
      </c>
      <c r="O8028" s="17" t="s">
        <v>15</v>
      </c>
      <c r="P8028" s="17">
        <v>45373</v>
      </c>
      <c r="AC8028" s="17" t="s">
        <v>9895</v>
      </c>
      <c r="AD8028" s="17" t="s">
        <v>9896</v>
      </c>
      <c r="AF8028" s="17">
        <v>15</v>
      </c>
      <c r="AG8028" s="17">
        <v>2</v>
      </c>
      <c r="AM8028" s="17" t="s">
        <v>216</v>
      </c>
      <c r="AN8028" s="17" t="s">
        <v>9897</v>
      </c>
      <c r="AO8028" s="17">
        <v>3</v>
      </c>
      <c r="AP8028" s="17">
        <v>80</v>
      </c>
      <c r="AQ8028" s="17">
        <v>5</v>
      </c>
      <c r="AR8028" s="17" t="s">
        <v>9898</v>
      </c>
      <c r="AT8028" s="17" t="s">
        <v>9899</v>
      </c>
      <c r="DN8028" s="17">
        <f>COUNTIF(AU8028:DM8028, "X")</f>
        <v>0</v>
      </c>
    </row>
    <row r="8029" spans="1:118" s="17" customFormat="1">
      <c r="A8029" s="17" t="s">
        <v>24473</v>
      </c>
      <c r="B8029" s="17">
        <v>55</v>
      </c>
      <c r="C8029" s="17">
        <v>185740</v>
      </c>
      <c r="D8029" s="17" t="s">
        <v>4350</v>
      </c>
      <c r="E8029" s="17" t="s">
        <v>3966</v>
      </c>
      <c r="F8029" s="17" t="s">
        <v>82</v>
      </c>
      <c r="H8029" s="309">
        <v>35748</v>
      </c>
      <c r="I8029" s="309">
        <v>43563</v>
      </c>
      <c r="J8029" s="17" t="s">
        <v>3888</v>
      </c>
      <c r="L8029" s="17" t="s">
        <v>24468</v>
      </c>
      <c r="N8029" s="17" t="s">
        <v>126</v>
      </c>
      <c r="O8029" s="17" t="s">
        <v>15</v>
      </c>
      <c r="P8029" s="17">
        <v>45383</v>
      </c>
      <c r="AF8029" s="17">
        <v>8</v>
      </c>
      <c r="AG8029" s="17">
        <v>2</v>
      </c>
      <c r="AI8029" s="17" t="s">
        <v>20542</v>
      </c>
      <c r="AM8029" s="17" t="s">
        <v>239</v>
      </c>
      <c r="AN8029" s="17" t="s">
        <v>24146</v>
      </c>
      <c r="AO8029" s="17">
        <v>3</v>
      </c>
      <c r="AP8029" s="17">
        <v>80</v>
      </c>
      <c r="AQ8029" s="17">
        <v>5</v>
      </c>
      <c r="AR8029" s="17" t="s">
        <v>22585</v>
      </c>
      <c r="AS8029" s="17" t="s">
        <v>23503</v>
      </c>
      <c r="DN8029" s="17">
        <f>COUNTIF(AU8029:DM8029, "X")</f>
        <v>0</v>
      </c>
    </row>
    <row r="8030" spans="1:118" s="17" customFormat="1">
      <c r="A8030" s="17" t="s">
        <v>16901</v>
      </c>
      <c r="B8030" s="17">
        <v>55</v>
      </c>
      <c r="C8030" s="17">
        <v>185745</v>
      </c>
      <c r="D8030" s="17" t="s">
        <v>16902</v>
      </c>
      <c r="E8030" s="17" t="s">
        <v>312</v>
      </c>
      <c r="F8030" s="17" t="s">
        <v>385</v>
      </c>
      <c r="H8030" s="309">
        <v>33814</v>
      </c>
      <c r="I8030" s="309">
        <v>43556</v>
      </c>
      <c r="J8030" s="17" t="s">
        <v>3888</v>
      </c>
      <c r="L8030" s="17" t="s">
        <v>16903</v>
      </c>
      <c r="N8030" s="17" t="s">
        <v>31</v>
      </c>
      <c r="O8030" s="17" t="s">
        <v>15</v>
      </c>
      <c r="P8030" s="17">
        <v>45373</v>
      </c>
      <c r="AC8030" s="17" t="s">
        <v>9895</v>
      </c>
      <c r="AD8030" s="17" t="s">
        <v>9896</v>
      </c>
      <c r="AF8030" s="17">
        <v>8</v>
      </c>
      <c r="AG8030" s="17">
        <v>2</v>
      </c>
      <c r="AM8030" s="17" t="s">
        <v>220</v>
      </c>
      <c r="AN8030" s="17" t="s">
        <v>16782</v>
      </c>
      <c r="AO8030" s="17">
        <v>3</v>
      </c>
      <c r="AP8030" s="17">
        <v>80</v>
      </c>
      <c r="AQ8030" s="17">
        <v>5</v>
      </c>
      <c r="AR8030" s="17" t="s">
        <v>9898</v>
      </c>
      <c r="AT8030" s="17" t="s">
        <v>9899</v>
      </c>
      <c r="DN8030" s="17">
        <f>COUNTIF(AU8030:DM8030, "X")</f>
        <v>0</v>
      </c>
    </row>
    <row r="8031" spans="1:118" s="17" customFormat="1">
      <c r="A8031" s="17" t="s">
        <v>25245</v>
      </c>
      <c r="B8031" s="17">
        <v>55</v>
      </c>
      <c r="C8031" s="17">
        <v>185747</v>
      </c>
      <c r="D8031" s="17" t="s">
        <v>329</v>
      </c>
      <c r="E8031" s="17" t="s">
        <v>6193</v>
      </c>
      <c r="F8031" s="17" t="s">
        <v>378</v>
      </c>
      <c r="H8031" s="309">
        <v>35006</v>
      </c>
      <c r="I8031" s="309">
        <v>43558</v>
      </c>
      <c r="J8031" s="17" t="s">
        <v>3888</v>
      </c>
      <c r="L8031" s="17" t="s">
        <v>25246</v>
      </c>
      <c r="M8031" s="17" t="s">
        <v>25247</v>
      </c>
      <c r="N8031" s="17" t="s">
        <v>31</v>
      </c>
      <c r="O8031" s="17" t="s">
        <v>15</v>
      </c>
      <c r="P8031" s="17">
        <v>45373</v>
      </c>
      <c r="AC8031" s="17" t="s">
        <v>9895</v>
      </c>
      <c r="AD8031" s="17" t="s">
        <v>9896</v>
      </c>
      <c r="AF8031" s="17">
        <v>8</v>
      </c>
      <c r="AG8031" s="17">
        <v>2</v>
      </c>
      <c r="AM8031" s="17" t="s">
        <v>67</v>
      </c>
      <c r="AN8031" s="17" t="s">
        <v>25087</v>
      </c>
      <c r="AO8031" s="17">
        <v>3</v>
      </c>
      <c r="AP8031" s="17">
        <v>80</v>
      </c>
      <c r="AQ8031" s="17">
        <v>5</v>
      </c>
      <c r="AR8031" s="17" t="s">
        <v>9898</v>
      </c>
      <c r="AT8031" s="17" t="s">
        <v>16072</v>
      </c>
      <c r="DN8031" s="17">
        <f>COUNTIF(AU8031:DM8031, "X")</f>
        <v>0</v>
      </c>
    </row>
    <row r="8032" spans="1:118" s="17" customFormat="1">
      <c r="A8032" s="17" t="s">
        <v>25415</v>
      </c>
      <c r="B8032" s="17">
        <v>55</v>
      </c>
      <c r="C8032" s="17">
        <v>185751</v>
      </c>
      <c r="D8032" s="17" t="s">
        <v>25416</v>
      </c>
      <c r="E8032" s="17" t="s">
        <v>396</v>
      </c>
      <c r="F8032" s="17" t="s">
        <v>3983</v>
      </c>
      <c r="H8032" s="309">
        <v>34227</v>
      </c>
      <c r="I8032" s="309">
        <v>43559</v>
      </c>
      <c r="J8032" s="17" t="s">
        <v>3888</v>
      </c>
      <c r="L8032" s="17" t="s">
        <v>123</v>
      </c>
      <c r="M8032" s="17" t="s">
        <v>715</v>
      </c>
      <c r="N8032" s="17" t="s">
        <v>31</v>
      </c>
      <c r="O8032" s="17" t="s">
        <v>15</v>
      </c>
      <c r="P8032" s="17">
        <v>45373</v>
      </c>
      <c r="AC8032" s="17" t="s">
        <v>9895</v>
      </c>
      <c r="AD8032" s="17" t="s">
        <v>9896</v>
      </c>
      <c r="AF8032" s="17">
        <v>8</v>
      </c>
      <c r="AG8032" s="17">
        <v>2</v>
      </c>
      <c r="AM8032" s="17" t="s">
        <v>67</v>
      </c>
      <c r="AN8032" s="17" t="s">
        <v>25087</v>
      </c>
      <c r="AO8032" s="17">
        <v>3</v>
      </c>
      <c r="AP8032" s="17">
        <v>80</v>
      </c>
      <c r="AQ8032" s="17">
        <v>5</v>
      </c>
      <c r="AR8032" s="17" t="s">
        <v>9898</v>
      </c>
      <c r="AT8032" s="17" t="s">
        <v>16072</v>
      </c>
      <c r="DN8032" s="17">
        <f>COUNTIF(AU8032:DM8032, "X")</f>
        <v>0</v>
      </c>
    </row>
    <row r="8033" spans="1:118" s="17" customFormat="1">
      <c r="A8033" s="17" t="s">
        <v>26538</v>
      </c>
      <c r="B8033" s="17">
        <v>55</v>
      </c>
      <c r="C8033" s="17">
        <v>185756</v>
      </c>
      <c r="D8033" s="17" t="s">
        <v>26539</v>
      </c>
      <c r="E8033" s="17" t="s">
        <v>26540</v>
      </c>
      <c r="F8033" s="17" t="s">
        <v>26541</v>
      </c>
      <c r="H8033" s="309">
        <v>36470</v>
      </c>
      <c r="I8033" s="309">
        <v>43560</v>
      </c>
      <c r="J8033" s="17" t="s">
        <v>3888</v>
      </c>
      <c r="L8033" s="17" t="s">
        <v>26443</v>
      </c>
      <c r="N8033" s="17" t="s">
        <v>14</v>
      </c>
      <c r="O8033" s="17" t="s">
        <v>15</v>
      </c>
      <c r="P8033" s="17">
        <v>45371</v>
      </c>
      <c r="AC8033" s="17" t="s">
        <v>17772</v>
      </c>
      <c r="AF8033" s="17">
        <v>8</v>
      </c>
      <c r="AG8033" s="17">
        <v>2</v>
      </c>
      <c r="AH8033" s="17" t="s">
        <v>11926</v>
      </c>
      <c r="AK8033" s="17" t="s">
        <v>17298</v>
      </c>
      <c r="AM8033" s="17" t="s">
        <v>78</v>
      </c>
      <c r="AN8033" s="17" t="s">
        <v>26289</v>
      </c>
      <c r="AO8033" s="17">
        <v>3</v>
      </c>
      <c r="AP8033" s="17">
        <v>80</v>
      </c>
      <c r="AQ8033" s="17">
        <v>5</v>
      </c>
      <c r="AT8033" s="17" t="s">
        <v>25610</v>
      </c>
      <c r="DN8033" s="17">
        <f>COUNTIF(AU8033:DM8033, "X")</f>
        <v>0</v>
      </c>
    </row>
    <row r="8034" spans="1:118" s="17" customFormat="1">
      <c r="A8034" s="17" t="s">
        <v>23060</v>
      </c>
      <c r="B8034" s="17">
        <v>55</v>
      </c>
      <c r="C8034" s="17">
        <v>185757</v>
      </c>
      <c r="D8034" s="17" t="s">
        <v>199</v>
      </c>
      <c r="E8034" s="17" t="s">
        <v>23061</v>
      </c>
      <c r="F8034" s="17" t="s">
        <v>12</v>
      </c>
      <c r="H8034" s="309">
        <v>36834</v>
      </c>
      <c r="I8034" s="309">
        <v>43561</v>
      </c>
      <c r="J8034" s="17" t="s">
        <v>3888</v>
      </c>
      <c r="L8034" s="17" t="s">
        <v>23062</v>
      </c>
      <c r="N8034" s="17" t="s">
        <v>89</v>
      </c>
      <c r="O8034" s="17" t="s">
        <v>15</v>
      </c>
      <c r="P8034" s="17">
        <v>45339</v>
      </c>
      <c r="T8034" s="17" t="s">
        <v>19444</v>
      </c>
      <c r="V8034" s="17" t="s">
        <v>89</v>
      </c>
      <c r="W8034" s="17" t="s">
        <v>15</v>
      </c>
      <c r="X8034" s="17">
        <v>45339</v>
      </c>
      <c r="AF8034" s="17">
        <v>8</v>
      </c>
      <c r="AG8034" s="17">
        <v>2</v>
      </c>
      <c r="AI8034" s="17" t="s">
        <v>20542</v>
      </c>
      <c r="AM8034" s="17" t="s">
        <v>90</v>
      </c>
      <c r="AN8034" s="17" t="s">
        <v>23025</v>
      </c>
      <c r="AO8034" s="17">
        <v>3</v>
      </c>
      <c r="AP8034" s="17">
        <v>80</v>
      </c>
      <c r="AQ8034" s="17">
        <v>5</v>
      </c>
      <c r="AR8034" s="17" t="s">
        <v>22585</v>
      </c>
      <c r="AS8034" s="17" t="s">
        <v>23026</v>
      </c>
      <c r="DN8034" s="17">
        <f>COUNTIF(AU8034:DM8034, "X")</f>
        <v>0</v>
      </c>
    </row>
    <row r="8035" spans="1:118" s="17" customFormat="1">
      <c r="A8035" s="17" t="s">
        <v>16403</v>
      </c>
      <c r="B8035" s="17">
        <v>55</v>
      </c>
      <c r="C8035" s="17">
        <v>185776</v>
      </c>
      <c r="D8035" s="17" t="s">
        <v>16404</v>
      </c>
      <c r="E8035" s="17" t="s">
        <v>6472</v>
      </c>
      <c r="F8035" s="17" t="s">
        <v>16405</v>
      </c>
      <c r="H8035" s="309">
        <v>29193</v>
      </c>
      <c r="I8035" s="309">
        <v>43556</v>
      </c>
      <c r="J8035" s="17" t="s">
        <v>3888</v>
      </c>
      <c r="L8035" s="17" t="s">
        <v>16406</v>
      </c>
      <c r="N8035" s="17" t="s">
        <v>31</v>
      </c>
      <c r="O8035" s="17" t="s">
        <v>15</v>
      </c>
      <c r="P8035" s="17">
        <v>45373</v>
      </c>
      <c r="AC8035" s="17" t="s">
        <v>9895</v>
      </c>
      <c r="AD8035" s="17" t="s">
        <v>9896</v>
      </c>
      <c r="AF8035" s="17">
        <v>8</v>
      </c>
      <c r="AG8035" s="17">
        <v>2</v>
      </c>
      <c r="AM8035" s="17" t="s">
        <v>41</v>
      </c>
      <c r="AN8035" s="17" t="s">
        <v>16339</v>
      </c>
      <c r="AO8035" s="17">
        <v>3</v>
      </c>
      <c r="AP8035" s="17">
        <v>80</v>
      </c>
      <c r="AQ8035" s="17">
        <v>5</v>
      </c>
      <c r="AR8035" s="17" t="s">
        <v>9898</v>
      </c>
      <c r="AT8035" s="17" t="s">
        <v>16072</v>
      </c>
      <c r="CH8035" s="17" t="s">
        <v>3901</v>
      </c>
      <c r="CN8035" s="17" t="s">
        <v>3901</v>
      </c>
      <c r="CQ8035" s="17" t="s">
        <v>3901</v>
      </c>
      <c r="CR8035" s="17" t="s">
        <v>21</v>
      </c>
      <c r="CU8035" s="17" t="s">
        <v>3901</v>
      </c>
      <c r="CX8035" s="17" t="s">
        <v>3901</v>
      </c>
      <c r="DN8035" s="17">
        <f>COUNTIF(AU8035:DM8035, "X")</f>
        <v>5</v>
      </c>
    </row>
    <row r="8036" spans="1:118" s="17" customFormat="1">
      <c r="A8036" s="17" t="s">
        <v>26593</v>
      </c>
      <c r="B8036" s="17">
        <v>55</v>
      </c>
      <c r="C8036" s="17">
        <v>185789</v>
      </c>
      <c r="D8036" s="17" t="s">
        <v>26594</v>
      </c>
      <c r="E8036" s="17" t="s">
        <v>264</v>
      </c>
      <c r="F8036" s="17" t="s">
        <v>56</v>
      </c>
      <c r="H8036" s="309">
        <v>28726</v>
      </c>
      <c r="I8036" s="309">
        <v>43546</v>
      </c>
      <c r="J8036" s="17" t="s">
        <v>3888</v>
      </c>
      <c r="L8036" s="17" t="s">
        <v>26595</v>
      </c>
      <c r="N8036" s="17" t="s">
        <v>14</v>
      </c>
      <c r="O8036" s="17" t="s">
        <v>15</v>
      </c>
      <c r="P8036" s="17">
        <v>45371</v>
      </c>
      <c r="AC8036" s="17" t="s">
        <v>17772</v>
      </c>
      <c r="AF8036" s="17">
        <v>8</v>
      </c>
      <c r="AG8036" s="17">
        <v>2</v>
      </c>
      <c r="AH8036" s="17" t="s">
        <v>11926</v>
      </c>
      <c r="AK8036" s="17" t="s">
        <v>17298</v>
      </c>
      <c r="AM8036" s="17" t="s">
        <v>78</v>
      </c>
      <c r="AN8036" s="17" t="s">
        <v>26289</v>
      </c>
      <c r="AO8036" s="17">
        <v>3</v>
      </c>
      <c r="AP8036" s="17">
        <v>80</v>
      </c>
      <c r="AQ8036" s="17">
        <v>5</v>
      </c>
      <c r="AT8036" s="17" t="s">
        <v>25610</v>
      </c>
      <c r="DN8036" s="17">
        <f>COUNTIF(AU8036:DM8036, "X")</f>
        <v>0</v>
      </c>
    </row>
    <row r="8037" spans="1:118" s="17" customFormat="1">
      <c r="A8037" s="17" t="s">
        <v>15976</v>
      </c>
      <c r="B8037" s="17">
        <v>55</v>
      </c>
      <c r="C8037" s="17">
        <v>185793</v>
      </c>
      <c r="D8037" s="17" t="s">
        <v>15977</v>
      </c>
      <c r="E8037" s="17" t="s">
        <v>75</v>
      </c>
      <c r="F8037" s="17" t="s">
        <v>17</v>
      </c>
      <c r="H8037" s="309">
        <v>30177</v>
      </c>
      <c r="I8037" s="309">
        <v>43559</v>
      </c>
      <c r="J8037" s="17" t="s">
        <v>3888</v>
      </c>
      <c r="L8037" s="17" t="s">
        <v>15529</v>
      </c>
      <c r="M8037" s="17" t="s">
        <v>6432</v>
      </c>
      <c r="N8037" s="17" t="s">
        <v>31</v>
      </c>
      <c r="O8037" s="17" t="s">
        <v>15</v>
      </c>
      <c r="P8037" s="17">
        <v>45373</v>
      </c>
      <c r="AC8037" s="17" t="s">
        <v>9895</v>
      </c>
      <c r="AD8037" s="17" t="s">
        <v>9896</v>
      </c>
      <c r="AF8037" s="17">
        <v>8</v>
      </c>
      <c r="AG8037" s="17">
        <v>2</v>
      </c>
      <c r="AM8037" s="17" t="s">
        <v>121</v>
      </c>
      <c r="AN8037" s="17" t="s">
        <v>15516</v>
      </c>
      <c r="AO8037" s="17">
        <v>3</v>
      </c>
      <c r="AP8037" s="17">
        <v>80</v>
      </c>
      <c r="AQ8037" s="17">
        <v>5</v>
      </c>
      <c r="AR8037" s="17" t="s">
        <v>9898</v>
      </c>
      <c r="AT8037" s="17" t="s">
        <v>15057</v>
      </c>
      <c r="DN8037" s="17">
        <f>COUNTIF(AU8037:DM8037, "X")</f>
        <v>0</v>
      </c>
    </row>
    <row r="8038" spans="1:118" s="17" customFormat="1">
      <c r="A8038" s="17" t="s">
        <v>23860</v>
      </c>
      <c r="B8038" s="17">
        <v>55</v>
      </c>
      <c r="C8038" s="17">
        <v>113937</v>
      </c>
      <c r="D8038" s="17" t="s">
        <v>14838</v>
      </c>
      <c r="E8038" s="17" t="s">
        <v>212</v>
      </c>
      <c r="F8038" s="17" t="s">
        <v>317</v>
      </c>
      <c r="H8038" s="309">
        <v>28178</v>
      </c>
      <c r="I8038" s="309">
        <v>43556</v>
      </c>
      <c r="J8038" s="17" t="s">
        <v>3888</v>
      </c>
      <c r="L8038" s="17" t="s">
        <v>23861</v>
      </c>
      <c r="N8038" s="17" t="s">
        <v>126</v>
      </c>
      <c r="O8038" s="17" t="s">
        <v>15</v>
      </c>
      <c r="P8038" s="17">
        <v>45383</v>
      </c>
      <c r="AF8038" s="17">
        <v>8</v>
      </c>
      <c r="AG8038" s="17">
        <v>2</v>
      </c>
      <c r="AI8038" s="17" t="s">
        <v>20542</v>
      </c>
      <c r="AM8038" s="17" t="s">
        <v>127</v>
      </c>
      <c r="AN8038" s="17" t="s">
        <v>23839</v>
      </c>
      <c r="AO8038" s="17">
        <v>3</v>
      </c>
      <c r="AP8038" s="17">
        <v>80</v>
      </c>
      <c r="AQ8038" s="17">
        <v>5</v>
      </c>
      <c r="AR8038" s="17" t="s">
        <v>22585</v>
      </c>
      <c r="AS8038" s="17" t="s">
        <v>23503</v>
      </c>
      <c r="AV8038" s="17" t="s">
        <v>3901</v>
      </c>
      <c r="BD8038" s="17" t="s">
        <v>3901</v>
      </c>
      <c r="BK8038" s="17" t="s">
        <v>3901</v>
      </c>
      <c r="BS8038" s="17" t="s">
        <v>3901</v>
      </c>
      <c r="CF8038" s="17" t="s">
        <v>3901</v>
      </c>
      <c r="CH8038" s="17" t="s">
        <v>3901</v>
      </c>
      <c r="DN8038" s="17">
        <f>COUNTIF(AU8038:DM8038, "X")</f>
        <v>6</v>
      </c>
    </row>
    <row r="8039" spans="1:118" s="17" customFormat="1">
      <c r="A8039" s="17" t="s">
        <v>17920</v>
      </c>
      <c r="B8039" s="17">
        <v>55</v>
      </c>
      <c r="C8039" s="17">
        <v>185801</v>
      </c>
      <c r="D8039" s="17" t="s">
        <v>17921</v>
      </c>
      <c r="E8039" s="17" t="s">
        <v>531</v>
      </c>
      <c r="F8039" s="17" t="s">
        <v>65</v>
      </c>
      <c r="H8039" s="309">
        <v>24205</v>
      </c>
      <c r="I8039" s="309">
        <v>43564</v>
      </c>
      <c r="J8039" s="17" t="s">
        <v>3888</v>
      </c>
      <c r="L8039" s="17" t="s">
        <v>17922</v>
      </c>
      <c r="N8039" s="17" t="s">
        <v>14</v>
      </c>
      <c r="O8039" s="17" t="s">
        <v>15</v>
      </c>
      <c r="P8039" s="17">
        <v>45371</v>
      </c>
      <c r="AF8039" s="17">
        <v>8</v>
      </c>
      <c r="AG8039" s="17">
        <v>2</v>
      </c>
      <c r="AH8039" s="17" t="s">
        <v>11926</v>
      </c>
      <c r="AK8039" s="17" t="s">
        <v>17298</v>
      </c>
      <c r="AM8039" s="17" t="s">
        <v>71</v>
      </c>
      <c r="AN8039" s="17" t="s">
        <v>17760</v>
      </c>
      <c r="AO8039" s="17">
        <v>3</v>
      </c>
      <c r="AP8039" s="17">
        <v>80</v>
      </c>
      <c r="AQ8039" s="17">
        <v>5</v>
      </c>
      <c r="AR8039" s="17" t="s">
        <v>17300</v>
      </c>
      <c r="BS8039" s="17" t="s">
        <v>3901</v>
      </c>
      <c r="DN8039" s="17">
        <f>COUNTIF(AU8039:DM8039, "X")</f>
        <v>1</v>
      </c>
    </row>
    <row r="8040" spans="1:118" s="17" customFormat="1">
      <c r="A8040" s="17" t="s">
        <v>5318</v>
      </c>
      <c r="B8040" s="17">
        <v>55</v>
      </c>
      <c r="C8040" s="17">
        <v>185806</v>
      </c>
      <c r="D8040" s="17" t="s">
        <v>5319</v>
      </c>
      <c r="E8040" s="17" t="s">
        <v>5320</v>
      </c>
      <c r="F8040" s="17" t="s">
        <v>341</v>
      </c>
      <c r="H8040" s="309">
        <v>34999</v>
      </c>
      <c r="I8040" s="309">
        <v>43566</v>
      </c>
      <c r="J8040" s="17" t="s">
        <v>3888</v>
      </c>
      <c r="L8040" s="17" t="s">
        <v>5128</v>
      </c>
      <c r="N8040" s="17" t="s">
        <v>19</v>
      </c>
      <c r="O8040" s="17" t="s">
        <v>15</v>
      </c>
      <c r="P8040" s="17">
        <v>45356</v>
      </c>
      <c r="Q8040" s="17">
        <v>3649</v>
      </c>
      <c r="AC8040" s="17" t="s">
        <v>3890</v>
      </c>
      <c r="AD8040" s="17" t="s">
        <v>3891</v>
      </c>
      <c r="AF8040" s="17">
        <v>15</v>
      </c>
      <c r="AG8040" s="17">
        <v>2</v>
      </c>
      <c r="AM8040" s="17" t="s">
        <v>2603</v>
      </c>
      <c r="AN8040" s="17" t="s">
        <v>5023</v>
      </c>
      <c r="AO8040" s="17">
        <v>3</v>
      </c>
      <c r="AP8040" s="17">
        <v>80</v>
      </c>
      <c r="AQ8040" s="17">
        <v>5</v>
      </c>
      <c r="AT8040" s="17" t="s">
        <v>3893</v>
      </c>
      <c r="CU8040" s="17" t="s">
        <v>3901</v>
      </c>
      <c r="DN8040" s="17">
        <f>COUNTIF(AU8040:DM8040, "X")</f>
        <v>1</v>
      </c>
    </row>
    <row r="8041" spans="1:118" s="17" customFormat="1">
      <c r="A8041" s="17" t="s">
        <v>22926</v>
      </c>
      <c r="B8041" s="17">
        <v>55</v>
      </c>
      <c r="C8041" s="17">
        <v>133128</v>
      </c>
      <c r="D8041" s="17" t="s">
        <v>22927</v>
      </c>
      <c r="E8041" s="17" t="s">
        <v>147</v>
      </c>
      <c r="F8041" s="17" t="s">
        <v>134</v>
      </c>
      <c r="H8041" s="309">
        <v>30955</v>
      </c>
      <c r="I8041" s="309">
        <v>43566</v>
      </c>
      <c r="J8041" s="17" t="s">
        <v>3888</v>
      </c>
      <c r="L8041" s="17" t="s">
        <v>22928</v>
      </c>
      <c r="N8041" s="17" t="s">
        <v>205</v>
      </c>
      <c r="O8041" s="17" t="s">
        <v>15</v>
      </c>
      <c r="P8041" s="17">
        <v>45337</v>
      </c>
      <c r="AF8041" s="17">
        <v>8</v>
      </c>
      <c r="AG8041" s="17">
        <v>2</v>
      </c>
      <c r="AI8041" s="17" t="s">
        <v>20542</v>
      </c>
      <c r="AM8041" s="17" t="s">
        <v>253</v>
      </c>
      <c r="AN8041" s="17" t="s">
        <v>22821</v>
      </c>
      <c r="AO8041" s="17">
        <v>3</v>
      </c>
      <c r="AP8041" s="17">
        <v>80</v>
      </c>
      <c r="AQ8041" s="17">
        <v>5</v>
      </c>
      <c r="AR8041" s="17" t="s">
        <v>22585</v>
      </c>
      <c r="BD8041" s="17" t="s">
        <v>3901</v>
      </c>
      <c r="CN8041" s="17" t="s">
        <v>3901</v>
      </c>
      <c r="CU8041" s="17" t="s">
        <v>3901</v>
      </c>
      <c r="DN8041" s="17">
        <f>COUNTIF(AU8041:DM8041, "X")</f>
        <v>3</v>
      </c>
    </row>
    <row r="8042" spans="1:118" s="17" customFormat="1">
      <c r="A8042" s="17" t="s">
        <v>13446</v>
      </c>
      <c r="B8042" s="17">
        <v>55</v>
      </c>
      <c r="C8042" s="17">
        <v>164993</v>
      </c>
      <c r="D8042" s="17" t="s">
        <v>13447</v>
      </c>
      <c r="E8042" s="17" t="s">
        <v>42</v>
      </c>
      <c r="F8042" s="17" t="s">
        <v>5809</v>
      </c>
      <c r="H8042" s="309">
        <v>28962</v>
      </c>
      <c r="I8042" s="309">
        <v>43567</v>
      </c>
      <c r="J8042" s="17" t="s">
        <v>3888</v>
      </c>
      <c r="L8042" s="17" t="s">
        <v>13197</v>
      </c>
      <c r="M8042" s="17" t="s">
        <v>514</v>
      </c>
      <c r="N8042" s="17" t="s">
        <v>31</v>
      </c>
      <c r="O8042" s="17" t="s">
        <v>15</v>
      </c>
      <c r="P8042" s="17">
        <v>45373</v>
      </c>
      <c r="AC8042" s="17" t="s">
        <v>9895</v>
      </c>
      <c r="AD8042" s="17" t="s">
        <v>9896</v>
      </c>
      <c r="AF8042" s="17">
        <v>8</v>
      </c>
      <c r="AG8042" s="17">
        <v>2</v>
      </c>
      <c r="AM8042" s="17" t="s">
        <v>115</v>
      </c>
      <c r="AN8042" s="17" t="s">
        <v>13186</v>
      </c>
      <c r="AO8042" s="17">
        <v>3</v>
      </c>
      <c r="AP8042" s="17">
        <v>80</v>
      </c>
      <c r="AQ8042" s="17">
        <v>5</v>
      </c>
      <c r="AR8042" s="17" t="s">
        <v>9898</v>
      </c>
      <c r="AT8042" s="17" t="s">
        <v>12990</v>
      </c>
      <c r="AV8042" s="17" t="s">
        <v>3901</v>
      </c>
      <c r="BD8042" s="17" t="s">
        <v>3901</v>
      </c>
      <c r="DN8042" s="17">
        <f>COUNTIF(AU8042:DM8042, "X")</f>
        <v>2</v>
      </c>
    </row>
    <row r="8043" spans="1:118" s="17" customFormat="1">
      <c r="A8043" s="17" t="s">
        <v>7271</v>
      </c>
      <c r="B8043" s="17">
        <v>55</v>
      </c>
      <c r="C8043" s="17">
        <v>152381</v>
      </c>
      <c r="D8043" s="17" t="s">
        <v>7272</v>
      </c>
      <c r="E8043" s="17" t="s">
        <v>4113</v>
      </c>
      <c r="F8043" s="17" t="s">
        <v>7273</v>
      </c>
      <c r="H8043" s="309">
        <v>17644</v>
      </c>
      <c r="I8043" s="309">
        <v>43570</v>
      </c>
      <c r="J8043" s="17" t="s">
        <v>3888</v>
      </c>
      <c r="L8043" s="17" t="s">
        <v>7274</v>
      </c>
      <c r="N8043" s="17" t="s">
        <v>19</v>
      </c>
      <c r="O8043" s="17" t="s">
        <v>15</v>
      </c>
      <c r="P8043" s="17">
        <v>45356</v>
      </c>
      <c r="AC8043" s="17" t="s">
        <v>3890</v>
      </c>
      <c r="AD8043" s="17" t="s">
        <v>3891</v>
      </c>
      <c r="AF8043" s="17">
        <v>8</v>
      </c>
      <c r="AG8043" s="17">
        <v>2</v>
      </c>
      <c r="AM8043" s="17" t="s">
        <v>2605</v>
      </c>
      <c r="AN8043" s="17" t="s">
        <v>7253</v>
      </c>
      <c r="AO8043" s="17">
        <v>3</v>
      </c>
      <c r="AP8043" s="17">
        <v>80</v>
      </c>
      <c r="AQ8043" s="17">
        <v>5</v>
      </c>
      <c r="AT8043" s="17" t="s">
        <v>6589</v>
      </c>
      <c r="DN8043" s="17">
        <f>COUNTIF(AU8043:DM8043, "X")</f>
        <v>0</v>
      </c>
    </row>
    <row r="8044" spans="1:118" s="17" customFormat="1">
      <c r="A8044" s="17" t="s">
        <v>26583</v>
      </c>
      <c r="B8044" s="17">
        <v>55</v>
      </c>
      <c r="C8044" s="17">
        <v>185816</v>
      </c>
      <c r="D8044" s="17" t="s">
        <v>26584</v>
      </c>
      <c r="E8044" s="17" t="s">
        <v>26585</v>
      </c>
      <c r="H8044" s="309">
        <v>25331</v>
      </c>
      <c r="I8044" s="309">
        <v>43586</v>
      </c>
      <c r="J8044" s="17" t="s">
        <v>3888</v>
      </c>
      <c r="L8044" s="17" t="s">
        <v>26586</v>
      </c>
      <c r="N8044" s="17" t="s">
        <v>14</v>
      </c>
      <c r="O8044" s="17" t="s">
        <v>15</v>
      </c>
      <c r="P8044" s="17">
        <v>45371</v>
      </c>
      <c r="AC8044" s="17" t="s">
        <v>17772</v>
      </c>
      <c r="AF8044" s="17">
        <v>8</v>
      </c>
      <c r="AG8044" s="17">
        <v>2</v>
      </c>
      <c r="AH8044" s="17" t="s">
        <v>11926</v>
      </c>
      <c r="AK8044" s="17" t="s">
        <v>17298</v>
      </c>
      <c r="AM8044" s="17" t="s">
        <v>78</v>
      </c>
      <c r="AN8044" s="17" t="s">
        <v>26289</v>
      </c>
      <c r="AO8044" s="17">
        <v>3</v>
      </c>
      <c r="AP8044" s="17">
        <v>80</v>
      </c>
      <c r="AQ8044" s="17">
        <v>5</v>
      </c>
      <c r="AT8044" s="17" t="s">
        <v>25610</v>
      </c>
      <c r="DN8044" s="17">
        <f>COUNTIF(AU8044:DM8044, "X")</f>
        <v>0</v>
      </c>
    </row>
    <row r="8045" spans="1:118" s="17" customFormat="1">
      <c r="A8045" s="17" t="s">
        <v>6785</v>
      </c>
      <c r="B8045" s="17">
        <v>55</v>
      </c>
      <c r="C8045" s="17">
        <v>185819</v>
      </c>
      <c r="D8045" s="17" t="s">
        <v>6786</v>
      </c>
      <c r="E8045" s="17" t="s">
        <v>6787</v>
      </c>
      <c r="F8045" s="17" t="s">
        <v>6788</v>
      </c>
      <c r="H8045" s="309">
        <v>35881</v>
      </c>
      <c r="I8045" s="309">
        <v>43570</v>
      </c>
      <c r="J8045" s="17" t="s">
        <v>3888</v>
      </c>
      <c r="L8045" s="17" t="s">
        <v>6607</v>
      </c>
      <c r="N8045" s="17" t="s">
        <v>19</v>
      </c>
      <c r="O8045" s="17" t="s">
        <v>15</v>
      </c>
      <c r="P8045" s="17">
        <v>45356</v>
      </c>
      <c r="AC8045" s="17" t="s">
        <v>3890</v>
      </c>
      <c r="AD8045" s="17" t="s">
        <v>3891</v>
      </c>
      <c r="AF8045" s="17">
        <v>8</v>
      </c>
      <c r="AG8045" s="17">
        <v>2</v>
      </c>
      <c r="AM8045" s="17" t="s">
        <v>248</v>
      </c>
      <c r="AN8045" s="17" t="s">
        <v>6588</v>
      </c>
      <c r="AO8045" s="17">
        <v>3</v>
      </c>
      <c r="AP8045" s="17">
        <v>80</v>
      </c>
      <c r="AQ8045" s="17">
        <v>5</v>
      </c>
      <c r="AT8045" s="17" t="s">
        <v>6589</v>
      </c>
      <c r="DN8045" s="17">
        <f>COUNTIF(AU8045:DM8045, "X")</f>
        <v>0</v>
      </c>
    </row>
    <row r="8046" spans="1:118" s="17" customFormat="1">
      <c r="A8046" s="17" t="s">
        <v>21723</v>
      </c>
      <c r="B8046" s="17">
        <v>55</v>
      </c>
      <c r="C8046" s="17">
        <v>84587</v>
      </c>
      <c r="D8046" s="17" t="s">
        <v>4433</v>
      </c>
      <c r="E8046" s="17" t="s">
        <v>551</v>
      </c>
      <c r="F8046" s="17" t="s">
        <v>82</v>
      </c>
      <c r="H8046" s="309">
        <v>23849</v>
      </c>
      <c r="I8046" s="309">
        <v>43574</v>
      </c>
      <c r="J8046" s="17" t="s">
        <v>3888</v>
      </c>
      <c r="L8046" s="17" t="s">
        <v>21724</v>
      </c>
      <c r="N8046" s="17" t="s">
        <v>89</v>
      </c>
      <c r="O8046" s="17" t="s">
        <v>15</v>
      </c>
      <c r="P8046" s="17">
        <v>45339</v>
      </c>
      <c r="AF8046" s="17">
        <v>8</v>
      </c>
      <c r="AG8046" s="17">
        <v>2</v>
      </c>
      <c r="AH8046" s="17" t="s">
        <v>11926</v>
      </c>
      <c r="AK8046" s="17" t="s">
        <v>21650</v>
      </c>
      <c r="AM8046" s="17" t="s">
        <v>197</v>
      </c>
      <c r="AN8046" s="17" t="s">
        <v>21651</v>
      </c>
      <c r="AO8046" s="17">
        <v>3</v>
      </c>
      <c r="AP8046" s="17">
        <v>80</v>
      </c>
      <c r="AQ8046" s="17">
        <v>5</v>
      </c>
      <c r="AR8046" s="17" t="s">
        <v>21652</v>
      </c>
      <c r="BD8046" s="17" t="s">
        <v>3901</v>
      </c>
      <c r="BS8046" s="17" t="s">
        <v>3901</v>
      </c>
      <c r="DN8046" s="17">
        <f>COUNTIF(AU8046:DM8046, "X")</f>
        <v>2</v>
      </c>
    </row>
    <row r="8047" spans="1:118" s="17" customFormat="1">
      <c r="A8047" s="17" t="s">
        <v>12393</v>
      </c>
      <c r="B8047" s="17">
        <v>55</v>
      </c>
      <c r="C8047" s="17">
        <v>174806</v>
      </c>
      <c r="D8047" s="17" t="s">
        <v>309</v>
      </c>
      <c r="E8047" s="17" t="s">
        <v>9323</v>
      </c>
      <c r="F8047" s="17" t="s">
        <v>75</v>
      </c>
      <c r="H8047" s="309">
        <v>34932</v>
      </c>
      <c r="I8047" s="309">
        <v>43560</v>
      </c>
      <c r="J8047" s="17" t="s">
        <v>3888</v>
      </c>
      <c r="L8047" s="17" t="s">
        <v>12394</v>
      </c>
      <c r="N8047" s="17" t="s">
        <v>31</v>
      </c>
      <c r="O8047" s="17" t="s">
        <v>15</v>
      </c>
      <c r="P8047" s="17">
        <v>45373</v>
      </c>
      <c r="AC8047" s="17" t="s">
        <v>9895</v>
      </c>
      <c r="AD8047" s="17" t="s">
        <v>9896</v>
      </c>
      <c r="AF8047" s="17">
        <v>8</v>
      </c>
      <c r="AG8047" s="17">
        <v>2</v>
      </c>
      <c r="AM8047" s="17" t="s">
        <v>295</v>
      </c>
      <c r="AN8047" s="17" t="s">
        <v>12166</v>
      </c>
      <c r="AO8047" s="17">
        <v>3</v>
      </c>
      <c r="AP8047" s="17">
        <v>80</v>
      </c>
      <c r="AQ8047" s="17">
        <v>5</v>
      </c>
      <c r="AR8047" s="17" t="s">
        <v>9898</v>
      </c>
      <c r="AT8047" s="17" t="s">
        <v>11929</v>
      </c>
      <c r="DN8047" s="17">
        <f>COUNTIF(AU8047:DM8047, "X")</f>
        <v>0</v>
      </c>
    </row>
    <row r="8048" spans="1:118" s="17" customFormat="1">
      <c r="A8048" s="17" t="s">
        <v>10222</v>
      </c>
      <c r="B8048" s="17">
        <v>55</v>
      </c>
      <c r="C8048" s="17">
        <v>185833</v>
      </c>
      <c r="D8048" s="17" t="s">
        <v>234</v>
      </c>
      <c r="E8048" s="17" t="s">
        <v>52</v>
      </c>
      <c r="F8048" s="17" t="s">
        <v>317</v>
      </c>
      <c r="H8048" s="309">
        <v>30906</v>
      </c>
      <c r="I8048" s="309">
        <v>43553</v>
      </c>
      <c r="J8048" s="17" t="s">
        <v>3888</v>
      </c>
      <c r="L8048" s="17" t="s">
        <v>10223</v>
      </c>
      <c r="N8048" s="17" t="s">
        <v>14</v>
      </c>
      <c r="O8048" s="17" t="s">
        <v>15</v>
      </c>
      <c r="P8048" s="17">
        <v>45371</v>
      </c>
      <c r="AC8048" s="17" t="s">
        <v>14</v>
      </c>
      <c r="AF8048" s="17">
        <v>8</v>
      </c>
      <c r="AG8048" s="17">
        <v>2</v>
      </c>
      <c r="AI8048" s="17" t="s">
        <v>10178</v>
      </c>
      <c r="AM8048" s="17" t="s">
        <v>74</v>
      </c>
      <c r="AN8048" s="17" t="s">
        <v>10179</v>
      </c>
      <c r="AO8048" s="17">
        <v>3</v>
      </c>
      <c r="AP8048" s="17">
        <v>80</v>
      </c>
      <c r="AQ8048" s="17">
        <v>5</v>
      </c>
      <c r="AR8048" s="17" t="s">
        <v>10180</v>
      </c>
      <c r="CH8048" s="17" t="s">
        <v>3901</v>
      </c>
      <c r="CU8048" s="17" t="s">
        <v>3901</v>
      </c>
      <c r="DN8048" s="17">
        <f>COUNTIF(AU8048:DM8048, "X")</f>
        <v>2</v>
      </c>
    </row>
    <row r="8049" spans="1:118" s="17" customFormat="1">
      <c r="A8049" s="17" t="s">
        <v>26735</v>
      </c>
      <c r="B8049" s="17">
        <v>55</v>
      </c>
      <c r="C8049" s="17">
        <v>185840</v>
      </c>
      <c r="D8049" s="17" t="s">
        <v>26736</v>
      </c>
      <c r="E8049" s="17" t="s">
        <v>7231</v>
      </c>
      <c r="F8049" s="17" t="s">
        <v>125</v>
      </c>
      <c r="H8049" s="309">
        <v>30627</v>
      </c>
      <c r="I8049" s="309">
        <v>43579</v>
      </c>
      <c r="J8049" s="17" t="s">
        <v>3888</v>
      </c>
      <c r="L8049" s="17" t="s">
        <v>26737</v>
      </c>
      <c r="N8049" s="17" t="s">
        <v>14</v>
      </c>
      <c r="O8049" s="17" t="s">
        <v>15</v>
      </c>
      <c r="P8049" s="17">
        <v>45371</v>
      </c>
      <c r="AC8049" s="17" t="s">
        <v>17772</v>
      </c>
      <c r="AF8049" s="17">
        <v>8</v>
      </c>
      <c r="AG8049" s="17">
        <v>2</v>
      </c>
      <c r="AH8049" s="17" t="s">
        <v>11926</v>
      </c>
      <c r="AK8049" s="17" t="s">
        <v>17298</v>
      </c>
      <c r="AM8049" s="17" t="s">
        <v>2619</v>
      </c>
      <c r="AN8049" s="17" t="s">
        <v>26616</v>
      </c>
      <c r="AO8049" s="17">
        <v>3</v>
      </c>
      <c r="AP8049" s="17">
        <v>80</v>
      </c>
      <c r="AQ8049" s="17">
        <v>5</v>
      </c>
      <c r="AT8049" s="17" t="s">
        <v>26617</v>
      </c>
      <c r="DN8049" s="17">
        <f>COUNTIF(AU8049:DM8049, "X")</f>
        <v>0</v>
      </c>
    </row>
    <row r="8050" spans="1:118" s="17" customFormat="1">
      <c r="A8050" s="17" t="s">
        <v>20904</v>
      </c>
      <c r="B8050" s="17">
        <v>55</v>
      </c>
      <c r="C8050" s="17">
        <v>185842</v>
      </c>
      <c r="D8050" s="17" t="s">
        <v>19691</v>
      </c>
      <c r="E8050" s="17" t="s">
        <v>107</v>
      </c>
      <c r="F8050" s="17" t="s">
        <v>56</v>
      </c>
      <c r="H8050" s="309">
        <v>28961</v>
      </c>
      <c r="I8050" s="309">
        <v>43567</v>
      </c>
      <c r="J8050" s="17" t="s">
        <v>3888</v>
      </c>
      <c r="L8050" s="17" t="s">
        <v>20905</v>
      </c>
      <c r="N8050" s="17" t="s">
        <v>80</v>
      </c>
      <c r="O8050" s="17" t="s">
        <v>15</v>
      </c>
      <c r="P8050" s="17">
        <v>45308</v>
      </c>
      <c r="AF8050" s="17">
        <v>8</v>
      </c>
      <c r="AG8050" s="17">
        <v>2</v>
      </c>
      <c r="AI8050" s="17" t="s">
        <v>20851</v>
      </c>
      <c r="AM8050" s="17" t="s">
        <v>27</v>
      </c>
      <c r="AN8050" s="17" t="s">
        <v>20847</v>
      </c>
      <c r="AO8050" s="17">
        <v>3</v>
      </c>
      <c r="AP8050" s="17">
        <v>80</v>
      </c>
      <c r="AQ8050" s="17">
        <v>5</v>
      </c>
      <c r="AR8050" s="17" t="s">
        <v>20671</v>
      </c>
      <c r="DN8050" s="17">
        <f>COUNTIF(AU8050:DM8050, "X")</f>
        <v>0</v>
      </c>
    </row>
    <row r="8051" spans="1:118" s="17" customFormat="1">
      <c r="A8051" s="17" t="s">
        <v>12937</v>
      </c>
      <c r="B8051" s="17">
        <v>55</v>
      </c>
      <c r="C8051" s="17">
        <v>185841</v>
      </c>
      <c r="D8051" s="17" t="s">
        <v>12938</v>
      </c>
      <c r="E8051" s="17" t="s">
        <v>12939</v>
      </c>
      <c r="F8051" s="17" t="s">
        <v>58</v>
      </c>
      <c r="H8051" s="309">
        <v>32975</v>
      </c>
      <c r="I8051" s="309">
        <v>43579</v>
      </c>
      <c r="J8051" s="17" t="s">
        <v>3888</v>
      </c>
      <c r="L8051" s="17" t="s">
        <v>12730</v>
      </c>
      <c r="N8051" s="17" t="s">
        <v>31</v>
      </c>
      <c r="O8051" s="17" t="s">
        <v>15</v>
      </c>
      <c r="P8051" s="17">
        <v>45373</v>
      </c>
      <c r="Q8051" s="17">
        <v>2258</v>
      </c>
      <c r="AC8051" s="17" t="s">
        <v>9895</v>
      </c>
      <c r="AD8051" s="17" t="s">
        <v>9896</v>
      </c>
      <c r="AF8051" s="17">
        <v>8</v>
      </c>
      <c r="AG8051" s="17">
        <v>2</v>
      </c>
      <c r="AM8051" s="17" t="s">
        <v>156</v>
      </c>
      <c r="AN8051" s="17" t="s">
        <v>12693</v>
      </c>
      <c r="AO8051" s="17">
        <v>3</v>
      </c>
      <c r="AP8051" s="17">
        <v>80</v>
      </c>
      <c r="AQ8051" s="17">
        <v>5</v>
      </c>
      <c r="AR8051" s="17" t="s">
        <v>9898</v>
      </c>
      <c r="AT8051" s="17" t="s">
        <v>11929</v>
      </c>
      <c r="BS8051" s="17" t="s">
        <v>3901</v>
      </c>
      <c r="CQ8051" s="17" t="s">
        <v>3901</v>
      </c>
      <c r="CU8051" s="17" t="s">
        <v>3901</v>
      </c>
      <c r="DN8051" s="17">
        <f>COUNTIF(AU8051:DM8051, "X")</f>
        <v>3</v>
      </c>
    </row>
    <row r="8052" spans="1:118" s="17" customFormat="1">
      <c r="A8052" s="17" t="s">
        <v>26573</v>
      </c>
      <c r="B8052" s="17">
        <v>55</v>
      </c>
      <c r="C8052" s="17">
        <v>185843</v>
      </c>
      <c r="D8052" s="17" t="s">
        <v>26574</v>
      </c>
      <c r="E8052" s="17" t="s">
        <v>26575</v>
      </c>
      <c r="F8052" s="17" t="s">
        <v>110</v>
      </c>
      <c r="H8052" s="309">
        <v>26256</v>
      </c>
      <c r="I8052" s="309">
        <v>43580</v>
      </c>
      <c r="J8052" s="17" t="s">
        <v>3888</v>
      </c>
      <c r="L8052" s="17" t="s">
        <v>26576</v>
      </c>
      <c r="N8052" s="17" t="s">
        <v>14</v>
      </c>
      <c r="O8052" s="17" t="s">
        <v>15</v>
      </c>
      <c r="P8052" s="17">
        <v>45371</v>
      </c>
      <c r="AC8052" s="17" t="s">
        <v>17772</v>
      </c>
      <c r="AF8052" s="17">
        <v>8</v>
      </c>
      <c r="AG8052" s="17">
        <v>2</v>
      </c>
      <c r="AH8052" s="17" t="s">
        <v>11926</v>
      </c>
      <c r="AK8052" s="17" t="s">
        <v>17298</v>
      </c>
      <c r="AM8052" s="17" t="s">
        <v>78</v>
      </c>
      <c r="AN8052" s="17" t="s">
        <v>26289</v>
      </c>
      <c r="AO8052" s="17">
        <v>3</v>
      </c>
      <c r="AP8052" s="17">
        <v>80</v>
      </c>
      <c r="AQ8052" s="17">
        <v>5</v>
      </c>
      <c r="AT8052" s="17" t="s">
        <v>25610</v>
      </c>
      <c r="CL8052" s="17" t="s">
        <v>3901</v>
      </c>
      <c r="DA8052" s="17" t="s">
        <v>3901</v>
      </c>
      <c r="DN8052" s="17">
        <f>COUNTIF(AU8052:DM8052, "X")</f>
        <v>2</v>
      </c>
    </row>
    <row r="8053" spans="1:118" s="17" customFormat="1">
      <c r="A8053" s="17" t="s">
        <v>10546</v>
      </c>
      <c r="B8053" s="17">
        <v>55</v>
      </c>
      <c r="C8053" s="17">
        <v>185851</v>
      </c>
      <c r="D8053" s="17" t="s">
        <v>10547</v>
      </c>
      <c r="E8053" s="17" t="s">
        <v>10548</v>
      </c>
      <c r="H8053" s="309">
        <v>35888</v>
      </c>
      <c r="I8053" s="309">
        <v>43586</v>
      </c>
      <c r="J8053" s="17" t="s">
        <v>3888</v>
      </c>
      <c r="L8053" s="17" t="s">
        <v>10549</v>
      </c>
      <c r="N8053" s="17" t="s">
        <v>14</v>
      </c>
      <c r="O8053" s="17" t="s">
        <v>15</v>
      </c>
      <c r="P8053" s="17">
        <v>45371</v>
      </c>
      <c r="AC8053" s="17" t="s">
        <v>14</v>
      </c>
      <c r="AF8053" s="17">
        <v>15</v>
      </c>
      <c r="AG8053" s="17">
        <v>2</v>
      </c>
      <c r="AI8053" s="17" t="s">
        <v>10178</v>
      </c>
      <c r="AM8053" s="17" t="s">
        <v>193</v>
      </c>
      <c r="AN8053" s="17" t="s">
        <v>10381</v>
      </c>
      <c r="AO8053" s="17">
        <v>3</v>
      </c>
      <c r="AP8053" s="17">
        <v>80</v>
      </c>
      <c r="AQ8053" s="17">
        <v>5</v>
      </c>
      <c r="AR8053" s="17" t="s">
        <v>10180</v>
      </c>
      <c r="DN8053" s="17">
        <f>COUNTIF(AU8053:DM8053, "X")</f>
        <v>0</v>
      </c>
    </row>
    <row r="8054" spans="1:118" s="17" customFormat="1">
      <c r="A8054" s="17" t="s">
        <v>13420</v>
      </c>
      <c r="B8054" s="17">
        <v>55</v>
      </c>
      <c r="C8054" s="17">
        <v>185855</v>
      </c>
      <c r="D8054" s="17" t="s">
        <v>13421</v>
      </c>
      <c r="E8054" s="17" t="s">
        <v>1209</v>
      </c>
      <c r="F8054" s="17" t="s">
        <v>22</v>
      </c>
      <c r="H8054" s="309">
        <v>34374</v>
      </c>
      <c r="I8054" s="309">
        <v>43554</v>
      </c>
      <c r="J8054" s="17" t="s">
        <v>3888</v>
      </c>
      <c r="L8054" s="17" t="s">
        <v>13422</v>
      </c>
      <c r="N8054" s="17" t="s">
        <v>31</v>
      </c>
      <c r="O8054" s="17" t="s">
        <v>15</v>
      </c>
      <c r="P8054" s="17">
        <v>45373</v>
      </c>
      <c r="Q8054" s="17">
        <v>2148</v>
      </c>
      <c r="AC8054" s="17" t="s">
        <v>9895</v>
      </c>
      <c r="AD8054" s="17" t="s">
        <v>9896</v>
      </c>
      <c r="AF8054" s="17">
        <v>15</v>
      </c>
      <c r="AG8054" s="17">
        <v>2</v>
      </c>
      <c r="AM8054" s="17" t="s">
        <v>115</v>
      </c>
      <c r="AN8054" s="17" t="s">
        <v>13186</v>
      </c>
      <c r="AO8054" s="17">
        <v>3</v>
      </c>
      <c r="AP8054" s="17">
        <v>80</v>
      </c>
      <c r="AQ8054" s="17">
        <v>5</v>
      </c>
      <c r="AR8054" s="17" t="s">
        <v>9898</v>
      </c>
      <c r="AT8054" s="17" t="s">
        <v>12990</v>
      </c>
      <c r="CH8054" s="17" t="s">
        <v>3901</v>
      </c>
      <c r="CR8054" s="17" t="s">
        <v>30</v>
      </c>
      <c r="CU8054" s="17" t="s">
        <v>3901</v>
      </c>
      <c r="DA8054" s="17" t="s">
        <v>3901</v>
      </c>
      <c r="DN8054" s="17">
        <f>COUNTIF(AU8054:DM8054, "X")</f>
        <v>3</v>
      </c>
    </row>
    <row r="8055" spans="1:118" s="17" customFormat="1">
      <c r="A8055" s="17" t="s">
        <v>26131</v>
      </c>
      <c r="B8055" s="17">
        <v>55</v>
      </c>
      <c r="C8055" s="17">
        <v>185857</v>
      </c>
      <c r="D8055" s="17" t="s">
        <v>5571</v>
      </c>
      <c r="E8055" s="17" t="s">
        <v>5878</v>
      </c>
      <c r="H8055" s="309">
        <v>24590</v>
      </c>
      <c r="I8055" s="309">
        <v>43589</v>
      </c>
      <c r="J8055" s="17" t="s">
        <v>3888</v>
      </c>
      <c r="L8055" s="17" t="s">
        <v>26126</v>
      </c>
      <c r="N8055" s="17" t="s">
        <v>19</v>
      </c>
      <c r="O8055" s="17" t="s">
        <v>15</v>
      </c>
      <c r="P8055" s="17">
        <v>45356</v>
      </c>
      <c r="AD8055" s="17" t="s">
        <v>3891</v>
      </c>
      <c r="AF8055" s="17">
        <v>8</v>
      </c>
      <c r="AG8055" s="17">
        <v>2</v>
      </c>
      <c r="AM8055" s="17" t="s">
        <v>20</v>
      </c>
      <c r="AN8055" s="17" t="s">
        <v>26023</v>
      </c>
      <c r="AO8055" s="17">
        <v>3</v>
      </c>
      <c r="AP8055" s="17">
        <v>80</v>
      </c>
      <c r="AQ8055" s="17">
        <v>5</v>
      </c>
      <c r="AR8055" s="17" t="s">
        <v>22150</v>
      </c>
      <c r="BK8055" s="17" t="s">
        <v>3901</v>
      </c>
      <c r="BS8055" s="17" t="s">
        <v>3901</v>
      </c>
      <c r="CF8055" s="17" t="s">
        <v>3901</v>
      </c>
      <c r="CH8055" s="17" t="s">
        <v>3901</v>
      </c>
      <c r="CR8055" s="17" t="s">
        <v>21</v>
      </c>
      <c r="CU8055" s="17" t="s">
        <v>3901</v>
      </c>
      <c r="DN8055" s="17">
        <f>COUNTIF(AU8055:DM8055, "X")</f>
        <v>5</v>
      </c>
    </row>
    <row r="8056" spans="1:118" s="17" customFormat="1">
      <c r="A8056" s="17" t="s">
        <v>15661</v>
      </c>
      <c r="B8056" s="17">
        <v>55</v>
      </c>
      <c r="C8056" s="17">
        <v>133729</v>
      </c>
      <c r="D8056" s="17" t="s">
        <v>15662</v>
      </c>
      <c r="E8056" s="17" t="s">
        <v>15663</v>
      </c>
      <c r="F8056" s="17" t="s">
        <v>224</v>
      </c>
      <c r="H8056" s="309">
        <v>27353</v>
      </c>
      <c r="I8056" s="309">
        <v>43588</v>
      </c>
      <c r="J8056" s="17" t="s">
        <v>3888</v>
      </c>
      <c r="L8056" s="17" t="s">
        <v>15664</v>
      </c>
      <c r="M8056" s="17" t="s">
        <v>387</v>
      </c>
      <c r="N8056" s="17" t="s">
        <v>31</v>
      </c>
      <c r="O8056" s="17" t="s">
        <v>15</v>
      </c>
      <c r="P8056" s="17">
        <v>45373</v>
      </c>
      <c r="AC8056" s="17" t="s">
        <v>9895</v>
      </c>
      <c r="AD8056" s="17" t="s">
        <v>9896</v>
      </c>
      <c r="AF8056" s="17">
        <v>8</v>
      </c>
      <c r="AG8056" s="17">
        <v>2</v>
      </c>
      <c r="AM8056" s="17" t="s">
        <v>121</v>
      </c>
      <c r="AN8056" s="17" t="s">
        <v>15516</v>
      </c>
      <c r="AO8056" s="17">
        <v>3</v>
      </c>
      <c r="AP8056" s="17">
        <v>80</v>
      </c>
      <c r="AQ8056" s="17">
        <v>5</v>
      </c>
      <c r="AR8056" s="17" t="s">
        <v>9898</v>
      </c>
      <c r="AT8056" s="17" t="s">
        <v>15057</v>
      </c>
      <c r="BS8056" s="17" t="s">
        <v>3901</v>
      </c>
      <c r="CH8056" s="17" t="s">
        <v>3901</v>
      </c>
      <c r="DN8056" s="17">
        <f>COUNTIF(AU8056:DM8056, "X")</f>
        <v>2</v>
      </c>
    </row>
    <row r="8057" spans="1:118" s="17" customFormat="1">
      <c r="A8057" s="17" t="s">
        <v>20974</v>
      </c>
      <c r="B8057" s="17">
        <v>55</v>
      </c>
      <c r="C8057" s="17">
        <v>185858</v>
      </c>
      <c r="D8057" s="17" t="s">
        <v>20975</v>
      </c>
      <c r="E8057" s="17" t="s">
        <v>333</v>
      </c>
      <c r="F8057" s="17" t="s">
        <v>75</v>
      </c>
      <c r="H8057" s="309">
        <v>30063</v>
      </c>
      <c r="I8057" s="309">
        <v>43574</v>
      </c>
      <c r="J8057" s="17" t="s">
        <v>3888</v>
      </c>
      <c r="L8057" s="17" t="s">
        <v>20976</v>
      </c>
      <c r="N8057" s="17" t="s">
        <v>80</v>
      </c>
      <c r="O8057" s="17" t="s">
        <v>15</v>
      </c>
      <c r="P8057" s="17">
        <v>45308</v>
      </c>
      <c r="AF8057" s="17">
        <v>8</v>
      </c>
      <c r="AG8057" s="17">
        <v>2</v>
      </c>
      <c r="AI8057" s="17" t="s">
        <v>20851</v>
      </c>
      <c r="AM8057" s="17" t="s">
        <v>27</v>
      </c>
      <c r="AN8057" s="17" t="s">
        <v>20847</v>
      </c>
      <c r="AO8057" s="17">
        <v>3</v>
      </c>
      <c r="AP8057" s="17">
        <v>80</v>
      </c>
      <c r="AQ8057" s="17">
        <v>5</v>
      </c>
      <c r="AR8057" s="17" t="s">
        <v>20671</v>
      </c>
      <c r="DN8057" s="17">
        <f>COUNTIF(AU8057:DM8057, "X")</f>
        <v>0</v>
      </c>
    </row>
    <row r="8058" spans="1:118" s="17" customFormat="1">
      <c r="A8058" s="17" t="s">
        <v>9734</v>
      </c>
      <c r="B8058" s="17">
        <v>55</v>
      </c>
      <c r="C8058" s="17">
        <v>185872</v>
      </c>
      <c r="D8058" s="17" t="s">
        <v>9735</v>
      </c>
      <c r="E8058" s="17" t="s">
        <v>6339</v>
      </c>
      <c r="F8058" s="17" t="s">
        <v>82</v>
      </c>
      <c r="H8058" s="309">
        <v>22789</v>
      </c>
      <c r="I8058" s="309">
        <v>43570</v>
      </c>
      <c r="J8058" s="17" t="s">
        <v>3888</v>
      </c>
      <c r="L8058" s="17" t="s">
        <v>9736</v>
      </c>
      <c r="N8058" s="17" t="s">
        <v>19</v>
      </c>
      <c r="O8058" s="17" t="s">
        <v>15</v>
      </c>
      <c r="P8058" s="17">
        <v>45356</v>
      </c>
      <c r="AC8058" s="17" t="s">
        <v>3890</v>
      </c>
      <c r="AD8058" s="17" t="s">
        <v>3891</v>
      </c>
      <c r="AF8058" s="17">
        <v>8</v>
      </c>
      <c r="AG8058" s="17">
        <v>2</v>
      </c>
      <c r="AM8058" s="17" t="s">
        <v>285</v>
      </c>
      <c r="AN8058" s="17" t="s">
        <v>9737</v>
      </c>
      <c r="AO8058" s="17">
        <v>3</v>
      </c>
      <c r="AP8058" s="17">
        <v>80</v>
      </c>
      <c r="AQ8058" s="17">
        <v>5</v>
      </c>
      <c r="AT8058" s="17" t="s">
        <v>9082</v>
      </c>
      <c r="DN8058" s="17">
        <f>COUNTIF(AU8058:DM8058, "X")</f>
        <v>0</v>
      </c>
    </row>
    <row r="8059" spans="1:118" s="17" customFormat="1">
      <c r="A8059" s="17" t="s">
        <v>16599</v>
      </c>
      <c r="B8059" s="17">
        <v>55</v>
      </c>
      <c r="C8059" s="17">
        <v>145001</v>
      </c>
      <c r="D8059" s="17" t="s">
        <v>16373</v>
      </c>
      <c r="E8059" s="17" t="s">
        <v>52</v>
      </c>
      <c r="F8059" s="17" t="s">
        <v>122</v>
      </c>
      <c r="H8059" s="309">
        <v>33000</v>
      </c>
      <c r="I8059" s="309">
        <v>43592</v>
      </c>
      <c r="J8059" s="17" t="s">
        <v>3888</v>
      </c>
      <c r="L8059" s="17" t="s">
        <v>16600</v>
      </c>
      <c r="N8059" s="17" t="s">
        <v>31</v>
      </c>
      <c r="O8059" s="17" t="s">
        <v>15</v>
      </c>
      <c r="P8059" s="17">
        <v>45373</v>
      </c>
      <c r="AC8059" s="17" t="s">
        <v>9895</v>
      </c>
      <c r="AD8059" s="17" t="s">
        <v>9896</v>
      </c>
      <c r="AF8059" s="17">
        <v>15</v>
      </c>
      <c r="AG8059" s="17">
        <v>2</v>
      </c>
      <c r="AM8059" s="17" t="s">
        <v>41</v>
      </c>
      <c r="AN8059" s="17" t="s">
        <v>16339</v>
      </c>
      <c r="AO8059" s="17">
        <v>3</v>
      </c>
      <c r="AP8059" s="17">
        <v>80</v>
      </c>
      <c r="AQ8059" s="17">
        <v>5</v>
      </c>
      <c r="AR8059" s="17" t="s">
        <v>9898</v>
      </c>
      <c r="AT8059" s="17" t="s">
        <v>16072</v>
      </c>
      <c r="BS8059" s="17" t="s">
        <v>3901</v>
      </c>
      <c r="BY8059" s="17" t="s">
        <v>3901</v>
      </c>
      <c r="CC8059" s="17" t="s">
        <v>3901</v>
      </c>
      <c r="CU8059" s="17" t="s">
        <v>3901</v>
      </c>
      <c r="DN8059" s="17">
        <f>COUNTIF(AU8059:DM8059, "X")</f>
        <v>4</v>
      </c>
    </row>
    <row r="8060" spans="1:118" s="17" customFormat="1">
      <c r="A8060" s="17" t="s">
        <v>11771</v>
      </c>
      <c r="B8060" s="17">
        <v>55</v>
      </c>
      <c r="C8060" s="17">
        <v>185877</v>
      </c>
      <c r="D8060" s="17" t="s">
        <v>11772</v>
      </c>
      <c r="E8060" s="17" t="s">
        <v>6330</v>
      </c>
      <c r="F8060" s="17" t="s">
        <v>214</v>
      </c>
      <c r="H8060" s="309">
        <v>20729</v>
      </c>
      <c r="I8060" s="309">
        <v>43578</v>
      </c>
      <c r="J8060" s="17" t="s">
        <v>3888</v>
      </c>
      <c r="L8060" s="17" t="s">
        <v>11773</v>
      </c>
      <c r="M8060" s="17" t="s">
        <v>401</v>
      </c>
      <c r="N8060" s="17" t="s">
        <v>14</v>
      </c>
      <c r="O8060" s="17" t="s">
        <v>15</v>
      </c>
      <c r="P8060" s="17">
        <v>45371</v>
      </c>
      <c r="AC8060" s="17" t="s">
        <v>14</v>
      </c>
      <c r="AF8060" s="17">
        <v>8</v>
      </c>
      <c r="AG8060" s="17">
        <v>2</v>
      </c>
      <c r="AI8060" s="17" t="s">
        <v>10178</v>
      </c>
      <c r="AM8060" s="17" t="s">
        <v>173</v>
      </c>
      <c r="AN8060" s="17" t="s">
        <v>11705</v>
      </c>
      <c r="AO8060" s="17">
        <v>3</v>
      </c>
      <c r="AP8060" s="17">
        <v>80</v>
      </c>
      <c r="AQ8060" s="17">
        <v>5</v>
      </c>
      <c r="AR8060" s="17" t="s">
        <v>10180</v>
      </c>
      <c r="DN8060" s="17">
        <f>COUNTIF(AU8060:DM8060, "X")</f>
        <v>0</v>
      </c>
    </row>
    <row r="8061" spans="1:118" s="17" customFormat="1">
      <c r="A8061" s="17" t="s">
        <v>12729</v>
      </c>
      <c r="B8061" s="17">
        <v>55</v>
      </c>
      <c r="C8061" s="17">
        <v>185888</v>
      </c>
      <c r="D8061" s="17" t="s">
        <v>215</v>
      </c>
      <c r="E8061" s="17" t="s">
        <v>174</v>
      </c>
      <c r="F8061" s="17" t="s">
        <v>147</v>
      </c>
      <c r="H8061" s="309">
        <v>34100</v>
      </c>
      <c r="I8061" s="309">
        <v>43598</v>
      </c>
      <c r="J8061" s="17" t="s">
        <v>3888</v>
      </c>
      <c r="L8061" s="17" t="s">
        <v>12730</v>
      </c>
      <c r="N8061" s="17" t="s">
        <v>31</v>
      </c>
      <c r="O8061" s="17" t="s">
        <v>15</v>
      </c>
      <c r="P8061" s="17">
        <v>45373</v>
      </c>
      <c r="Q8061" s="17">
        <v>2258</v>
      </c>
      <c r="AC8061" s="17" t="s">
        <v>9895</v>
      </c>
      <c r="AD8061" s="17" t="s">
        <v>9896</v>
      </c>
      <c r="AF8061" s="17">
        <v>8</v>
      </c>
      <c r="AG8061" s="17">
        <v>2</v>
      </c>
      <c r="AM8061" s="17" t="s">
        <v>156</v>
      </c>
      <c r="AN8061" s="17" t="s">
        <v>12693</v>
      </c>
      <c r="AO8061" s="17">
        <v>3</v>
      </c>
      <c r="AP8061" s="17">
        <v>80</v>
      </c>
      <c r="AQ8061" s="17">
        <v>5</v>
      </c>
      <c r="AR8061" s="17" t="s">
        <v>9898</v>
      </c>
      <c r="AT8061" s="17" t="s">
        <v>11929</v>
      </c>
      <c r="CU8061" s="17" t="s">
        <v>3901</v>
      </c>
      <c r="DN8061" s="17">
        <f>COUNTIF(AU8061:DM8061, "X")</f>
        <v>1</v>
      </c>
    </row>
    <row r="8062" spans="1:118" s="17" customFormat="1">
      <c r="A8062" s="17" t="s">
        <v>19947</v>
      </c>
      <c r="B8062" s="17">
        <v>55</v>
      </c>
      <c r="C8062" s="17">
        <v>185887</v>
      </c>
      <c r="D8062" s="17" t="s">
        <v>4807</v>
      </c>
      <c r="E8062" s="17" t="s">
        <v>164</v>
      </c>
      <c r="F8062" s="17" t="s">
        <v>99</v>
      </c>
      <c r="H8062" s="309">
        <v>26064</v>
      </c>
      <c r="I8062" s="309">
        <v>43598</v>
      </c>
      <c r="J8062" s="17" t="s">
        <v>3888</v>
      </c>
      <c r="L8062" s="17" t="s">
        <v>19948</v>
      </c>
      <c r="N8062" s="17" t="s">
        <v>14</v>
      </c>
      <c r="O8062" s="17" t="s">
        <v>15</v>
      </c>
      <c r="P8062" s="17">
        <v>45371</v>
      </c>
      <c r="Q8062" s="17">
        <v>2522</v>
      </c>
      <c r="AF8062" s="17">
        <v>8</v>
      </c>
      <c r="AG8062" s="17">
        <v>2</v>
      </c>
      <c r="AI8062" s="17" t="s">
        <v>10178</v>
      </c>
      <c r="AM8062" s="17" t="s">
        <v>148</v>
      </c>
      <c r="AN8062" s="17" t="s">
        <v>19836</v>
      </c>
      <c r="AO8062" s="17">
        <v>3</v>
      </c>
      <c r="AP8062" s="17">
        <v>80</v>
      </c>
      <c r="AQ8062" s="17">
        <v>5</v>
      </c>
      <c r="AR8062" s="17" t="s">
        <v>10180</v>
      </c>
      <c r="CU8062" s="17" t="s">
        <v>3901</v>
      </c>
      <c r="DN8062" s="17">
        <f>COUNTIF(AU8062:DM8062, "X")</f>
        <v>1</v>
      </c>
    </row>
    <row r="8063" spans="1:118" s="17" customFormat="1">
      <c r="A8063" s="523" t="s">
        <v>1449</v>
      </c>
      <c r="B8063" s="17">
        <v>55</v>
      </c>
      <c r="C8063" s="17">
        <v>166406</v>
      </c>
      <c r="D8063" s="17" t="s">
        <v>1243</v>
      </c>
      <c r="E8063" s="17" t="s">
        <v>185</v>
      </c>
      <c r="F8063" s="17" t="s">
        <v>537</v>
      </c>
      <c r="H8063" s="309">
        <v>34797</v>
      </c>
      <c r="I8063" s="309">
        <v>43600</v>
      </c>
      <c r="J8063" s="17" t="s">
        <v>3888</v>
      </c>
      <c r="L8063" s="17" t="s">
        <v>1284</v>
      </c>
      <c r="N8063" s="17" t="s">
        <v>31</v>
      </c>
      <c r="O8063" s="17" t="s">
        <v>15</v>
      </c>
      <c r="P8063" s="17">
        <v>45373</v>
      </c>
      <c r="Q8063" s="17">
        <v>8900</v>
      </c>
      <c r="AC8063" s="17" t="s">
        <v>9895</v>
      </c>
      <c r="AD8063" s="17" t="s">
        <v>9896</v>
      </c>
      <c r="AF8063" s="17">
        <v>15</v>
      </c>
      <c r="AG8063" s="17">
        <v>2</v>
      </c>
      <c r="AM8063" s="17" t="s">
        <v>124</v>
      </c>
      <c r="AN8063" s="17" t="s">
        <v>16646</v>
      </c>
      <c r="AO8063" s="17">
        <v>3</v>
      </c>
      <c r="AP8063" s="17">
        <v>80</v>
      </c>
      <c r="AQ8063" s="17">
        <v>5</v>
      </c>
      <c r="AR8063" s="17" t="s">
        <v>9898</v>
      </c>
      <c r="AT8063" s="17" t="s">
        <v>9899</v>
      </c>
      <c r="CM8063" s="17" t="s">
        <v>21</v>
      </c>
      <c r="CU8063" s="17" t="s">
        <v>3901</v>
      </c>
      <c r="DA8063" s="17" t="s">
        <v>3901</v>
      </c>
      <c r="DF8063" s="17" t="s">
        <v>3901</v>
      </c>
      <c r="DN8063" s="17">
        <f>COUNTIF(AU8063:DM8063, "X")</f>
        <v>3</v>
      </c>
    </row>
    <row r="8064" spans="1:118" s="17" customFormat="1">
      <c r="A8064" s="17" t="s">
        <v>13092</v>
      </c>
      <c r="B8064" s="17">
        <v>55</v>
      </c>
      <c r="C8064" s="17">
        <v>185908</v>
      </c>
      <c r="D8064" s="17" t="s">
        <v>329</v>
      </c>
      <c r="E8064" s="17" t="s">
        <v>223</v>
      </c>
      <c r="F8064" s="17" t="s">
        <v>530</v>
      </c>
      <c r="H8064" s="309">
        <v>35928</v>
      </c>
      <c r="I8064" s="309">
        <v>43598</v>
      </c>
      <c r="J8064" s="17" t="s">
        <v>3888</v>
      </c>
      <c r="L8064" s="17" t="s">
        <v>13093</v>
      </c>
      <c r="N8064" s="17" t="s">
        <v>31</v>
      </c>
      <c r="O8064" s="17" t="s">
        <v>15</v>
      </c>
      <c r="P8064" s="17">
        <v>45373</v>
      </c>
      <c r="AC8064" s="17" t="s">
        <v>9895</v>
      </c>
      <c r="AF8064" s="17">
        <v>8</v>
      </c>
      <c r="AG8064" s="17">
        <v>2</v>
      </c>
      <c r="AH8064" s="17" t="s">
        <v>11926</v>
      </c>
      <c r="AK8064" s="17" t="s">
        <v>11927</v>
      </c>
      <c r="AM8064" s="17" t="s">
        <v>59</v>
      </c>
      <c r="AN8064" s="17" t="s">
        <v>12989</v>
      </c>
      <c r="AO8064" s="17">
        <v>3</v>
      </c>
      <c r="AP8064" s="17">
        <v>80</v>
      </c>
      <c r="AQ8064" s="17">
        <v>5</v>
      </c>
      <c r="AR8064" s="17" t="s">
        <v>9898</v>
      </c>
      <c r="AT8064" s="17" t="s">
        <v>12990</v>
      </c>
      <c r="DN8064" s="17">
        <f>COUNTIF(AU8064:DM8064, "X")</f>
        <v>0</v>
      </c>
    </row>
    <row r="8065" spans="1:118" s="17" customFormat="1">
      <c r="A8065" s="523" t="s">
        <v>186</v>
      </c>
      <c r="B8065" s="17">
        <v>55</v>
      </c>
      <c r="C8065" s="17">
        <v>185909</v>
      </c>
      <c r="D8065" s="17" t="s">
        <v>187</v>
      </c>
      <c r="E8065" s="17" t="s">
        <v>188</v>
      </c>
      <c r="F8065" s="17" t="s">
        <v>189</v>
      </c>
      <c r="H8065" s="309">
        <v>29720</v>
      </c>
      <c r="I8065" s="309">
        <v>43599</v>
      </c>
      <c r="J8065" s="17" t="s">
        <v>3888</v>
      </c>
      <c r="L8065" s="17" t="s">
        <v>190</v>
      </c>
      <c r="N8065" s="17" t="s">
        <v>14</v>
      </c>
      <c r="O8065" s="17" t="s">
        <v>15</v>
      </c>
      <c r="P8065" s="17">
        <v>45371</v>
      </c>
      <c r="AC8065" s="17" t="s">
        <v>17772</v>
      </c>
      <c r="AF8065" s="17">
        <v>15</v>
      </c>
      <c r="AG8065" s="17">
        <v>2</v>
      </c>
      <c r="AH8065" s="17" t="s">
        <v>11926</v>
      </c>
      <c r="AK8065" s="17" t="s">
        <v>17298</v>
      </c>
      <c r="AM8065" s="17" t="s">
        <v>78</v>
      </c>
      <c r="AN8065" s="17" t="s">
        <v>26289</v>
      </c>
      <c r="AO8065" s="17">
        <v>3</v>
      </c>
      <c r="AP8065" s="17">
        <v>80</v>
      </c>
      <c r="AQ8065" s="17">
        <v>5</v>
      </c>
      <c r="AT8065" s="17" t="s">
        <v>25610</v>
      </c>
      <c r="DF8065" s="17" t="s">
        <v>3901</v>
      </c>
      <c r="DN8065" s="17">
        <f>COUNTIF(AU8065:DM8065, "X")</f>
        <v>1</v>
      </c>
    </row>
    <row r="8066" spans="1:118" s="17" customFormat="1">
      <c r="A8066" s="17" t="s">
        <v>23563</v>
      </c>
      <c r="B8066" s="17">
        <v>55</v>
      </c>
      <c r="C8066" s="17">
        <v>165930</v>
      </c>
      <c r="D8066" s="17" t="s">
        <v>21691</v>
      </c>
      <c r="E8066" s="17" t="s">
        <v>444</v>
      </c>
      <c r="F8066" s="17" t="s">
        <v>291</v>
      </c>
      <c r="H8066" s="309">
        <v>34976</v>
      </c>
      <c r="I8066" s="309">
        <v>43599</v>
      </c>
      <c r="J8066" s="17" t="s">
        <v>3888</v>
      </c>
      <c r="L8066" s="17" t="s">
        <v>23564</v>
      </c>
      <c r="N8066" s="17" t="s">
        <v>126</v>
      </c>
      <c r="O8066" s="17" t="s">
        <v>15</v>
      </c>
      <c r="P8066" s="17">
        <v>45383</v>
      </c>
      <c r="AF8066" s="17">
        <v>8</v>
      </c>
      <c r="AG8066" s="17">
        <v>2</v>
      </c>
      <c r="AI8066" s="17" t="s">
        <v>20542</v>
      </c>
      <c r="AM8066" s="17" t="s">
        <v>303</v>
      </c>
      <c r="AN8066" s="17" t="s">
        <v>23502</v>
      </c>
      <c r="AO8066" s="17">
        <v>3</v>
      </c>
      <c r="AP8066" s="17">
        <v>80</v>
      </c>
      <c r="AQ8066" s="17">
        <v>5</v>
      </c>
      <c r="AR8066" s="17" t="s">
        <v>22585</v>
      </c>
      <c r="AS8066" s="17" t="s">
        <v>23503</v>
      </c>
      <c r="CU8066" s="17" t="s">
        <v>3901</v>
      </c>
      <c r="DN8066" s="17">
        <f>COUNTIF(AU8066:DM8066, "X")</f>
        <v>1</v>
      </c>
    </row>
    <row r="8067" spans="1:118" s="17" customFormat="1">
      <c r="A8067" s="17" t="s">
        <v>13426</v>
      </c>
      <c r="B8067" s="17">
        <v>55</v>
      </c>
      <c r="C8067" s="17">
        <v>185911</v>
      </c>
      <c r="D8067" s="17" t="s">
        <v>13427</v>
      </c>
      <c r="E8067" s="17" t="s">
        <v>312</v>
      </c>
      <c r="F8067" s="17" t="s">
        <v>970</v>
      </c>
      <c r="H8067" s="309">
        <v>24307</v>
      </c>
      <c r="I8067" s="309">
        <v>43599</v>
      </c>
      <c r="J8067" s="17" t="s">
        <v>3888</v>
      </c>
      <c r="L8067" s="17" t="s">
        <v>13197</v>
      </c>
      <c r="M8067" s="17" t="s">
        <v>13428</v>
      </c>
      <c r="N8067" s="17" t="s">
        <v>31</v>
      </c>
      <c r="O8067" s="17" t="s">
        <v>15</v>
      </c>
      <c r="P8067" s="17">
        <v>45373</v>
      </c>
      <c r="AC8067" s="17" t="s">
        <v>9895</v>
      </c>
      <c r="AD8067" s="17" t="s">
        <v>9896</v>
      </c>
      <c r="AF8067" s="17">
        <v>15</v>
      </c>
      <c r="AG8067" s="17">
        <v>2</v>
      </c>
      <c r="AM8067" s="17" t="s">
        <v>115</v>
      </c>
      <c r="AN8067" s="17" t="s">
        <v>13186</v>
      </c>
      <c r="AO8067" s="17">
        <v>3</v>
      </c>
      <c r="AP8067" s="17">
        <v>80</v>
      </c>
      <c r="AQ8067" s="17">
        <v>5</v>
      </c>
      <c r="AR8067" s="17" t="s">
        <v>9898</v>
      </c>
      <c r="AT8067" s="17" t="s">
        <v>12990</v>
      </c>
      <c r="AV8067" s="17" t="s">
        <v>3901</v>
      </c>
      <c r="AY8067" s="17" t="s">
        <v>21</v>
      </c>
      <c r="AZ8067" s="17" t="s">
        <v>3901</v>
      </c>
      <c r="BB8067" s="17" t="s">
        <v>3901</v>
      </c>
      <c r="BC8067" s="17" t="s">
        <v>21</v>
      </c>
      <c r="BD8067" s="17" t="s">
        <v>3901</v>
      </c>
      <c r="BE8067" s="17" t="s">
        <v>3901</v>
      </c>
      <c r="BF8067" s="17" t="s">
        <v>3901</v>
      </c>
      <c r="BK8067" s="17" t="s">
        <v>3901</v>
      </c>
      <c r="BQ8067" s="17" t="s">
        <v>21</v>
      </c>
      <c r="BS8067" s="17" t="s">
        <v>3901</v>
      </c>
      <c r="CC8067" s="17" t="s">
        <v>3901</v>
      </c>
      <c r="DF8067" s="17" t="s">
        <v>3901</v>
      </c>
      <c r="DN8067" s="17">
        <f>COUNTIF(AU8067:DM8067, "X")</f>
        <v>10</v>
      </c>
    </row>
    <row r="8068" spans="1:118" s="17" customFormat="1">
      <c r="A8068" s="17" t="s">
        <v>25239</v>
      </c>
      <c r="B8068" s="17">
        <v>55</v>
      </c>
      <c r="C8068" s="17">
        <v>185913</v>
      </c>
      <c r="D8068" s="17" t="s">
        <v>25106</v>
      </c>
      <c r="E8068" s="17" t="s">
        <v>6012</v>
      </c>
      <c r="F8068" s="17" t="s">
        <v>4565</v>
      </c>
      <c r="H8068" s="309">
        <v>30256</v>
      </c>
      <c r="I8068" s="309">
        <v>43599</v>
      </c>
      <c r="J8068" s="17" t="s">
        <v>3888</v>
      </c>
      <c r="L8068" s="17" t="s">
        <v>25107</v>
      </c>
      <c r="N8068" s="17" t="s">
        <v>31</v>
      </c>
      <c r="O8068" s="17" t="s">
        <v>15</v>
      </c>
      <c r="P8068" s="17">
        <v>45373</v>
      </c>
      <c r="AC8068" s="17" t="s">
        <v>9895</v>
      </c>
      <c r="AD8068" s="17" t="s">
        <v>9896</v>
      </c>
      <c r="AF8068" s="17">
        <v>8</v>
      </c>
      <c r="AG8068" s="17">
        <v>2</v>
      </c>
      <c r="AM8068" s="17" t="s">
        <v>67</v>
      </c>
      <c r="AN8068" s="17" t="s">
        <v>25087</v>
      </c>
      <c r="AO8068" s="17">
        <v>3</v>
      </c>
      <c r="AP8068" s="17">
        <v>80</v>
      </c>
      <c r="AQ8068" s="17">
        <v>5</v>
      </c>
      <c r="AR8068" s="17" t="s">
        <v>9898</v>
      </c>
      <c r="AT8068" s="17" t="s">
        <v>16072</v>
      </c>
      <c r="DN8068" s="17">
        <f>COUNTIF(AU8068:DM8068, "X")</f>
        <v>0</v>
      </c>
    </row>
    <row r="8069" spans="1:118" s="17" customFormat="1">
      <c r="A8069" s="523" t="s">
        <v>1418</v>
      </c>
      <c r="B8069" s="17">
        <v>55</v>
      </c>
      <c r="C8069" s="17">
        <v>185915</v>
      </c>
      <c r="D8069" s="17" t="s">
        <v>1026</v>
      </c>
      <c r="E8069" s="17" t="s">
        <v>267</v>
      </c>
      <c r="F8069" s="17" t="s">
        <v>463</v>
      </c>
      <c r="H8069" s="309">
        <v>24812</v>
      </c>
      <c r="I8069" s="309">
        <v>43600</v>
      </c>
      <c r="J8069" s="17" t="s">
        <v>3888</v>
      </c>
      <c r="L8069" s="17" t="s">
        <v>1419</v>
      </c>
      <c r="N8069" s="17" t="s">
        <v>31</v>
      </c>
      <c r="O8069" s="17" t="s">
        <v>15</v>
      </c>
      <c r="P8069" s="17">
        <v>45373</v>
      </c>
      <c r="AC8069" s="17" t="s">
        <v>9895</v>
      </c>
      <c r="AD8069" s="17" t="s">
        <v>9896</v>
      </c>
      <c r="AF8069" s="17">
        <v>15</v>
      </c>
      <c r="AG8069" s="17">
        <v>2</v>
      </c>
      <c r="AM8069" s="17" t="s">
        <v>220</v>
      </c>
      <c r="AN8069" s="17" t="s">
        <v>16782</v>
      </c>
      <c r="AO8069" s="17">
        <v>3</v>
      </c>
      <c r="AP8069" s="17">
        <v>80</v>
      </c>
      <c r="AQ8069" s="17">
        <v>5</v>
      </c>
      <c r="AR8069" s="17" t="s">
        <v>9898</v>
      </c>
      <c r="AT8069" s="17" t="s">
        <v>9899</v>
      </c>
      <c r="DF8069" s="17" t="s">
        <v>3901</v>
      </c>
      <c r="DN8069" s="17">
        <f>COUNTIF(AU8069:DM8069, "X")</f>
        <v>1</v>
      </c>
    </row>
    <row r="8070" spans="1:118" s="17" customFormat="1">
      <c r="A8070" s="17" t="s">
        <v>13506</v>
      </c>
      <c r="B8070" s="17">
        <v>55</v>
      </c>
      <c r="C8070" s="17">
        <v>185916</v>
      </c>
      <c r="D8070" s="17" t="s">
        <v>234</v>
      </c>
      <c r="E8070" s="17" t="s">
        <v>13507</v>
      </c>
      <c r="F8070" s="17" t="s">
        <v>13508</v>
      </c>
      <c r="H8070" s="309">
        <v>35332</v>
      </c>
      <c r="I8070" s="309">
        <v>43600</v>
      </c>
      <c r="J8070" s="17" t="s">
        <v>3888</v>
      </c>
      <c r="L8070" s="17" t="s">
        <v>13296</v>
      </c>
      <c r="M8070" s="17" t="s">
        <v>13509</v>
      </c>
      <c r="N8070" s="17" t="s">
        <v>31</v>
      </c>
      <c r="O8070" s="17" t="s">
        <v>15</v>
      </c>
      <c r="P8070" s="17">
        <v>45373</v>
      </c>
      <c r="Q8070" s="17">
        <v>2184</v>
      </c>
      <c r="AC8070" s="17" t="s">
        <v>9895</v>
      </c>
      <c r="AD8070" s="17" t="s">
        <v>9896</v>
      </c>
      <c r="AF8070" s="17">
        <v>15</v>
      </c>
      <c r="AG8070" s="17">
        <v>2</v>
      </c>
      <c r="AM8070" s="17" t="s">
        <v>115</v>
      </c>
      <c r="AN8070" s="17" t="s">
        <v>13186</v>
      </c>
      <c r="AO8070" s="17">
        <v>3</v>
      </c>
      <c r="AP8070" s="17">
        <v>80</v>
      </c>
      <c r="AQ8070" s="17">
        <v>5</v>
      </c>
      <c r="AR8070" s="17" t="s">
        <v>9898</v>
      </c>
      <c r="AT8070" s="17" t="s">
        <v>12990</v>
      </c>
      <c r="DN8070" s="17">
        <f>COUNTIF(AU8070:DM8070, "X")</f>
        <v>0</v>
      </c>
    </row>
    <row r="8071" spans="1:118" s="17" customFormat="1">
      <c r="A8071" s="17" t="s">
        <v>10668</v>
      </c>
      <c r="B8071" s="17">
        <v>55</v>
      </c>
      <c r="C8071" s="17">
        <v>185921</v>
      </c>
      <c r="D8071" s="17" t="s">
        <v>10669</v>
      </c>
      <c r="E8071" s="17" t="s">
        <v>7019</v>
      </c>
      <c r="F8071" s="17" t="s">
        <v>65</v>
      </c>
      <c r="G8071" s="17" t="s">
        <v>203</v>
      </c>
      <c r="H8071" s="309">
        <v>28637</v>
      </c>
      <c r="I8071" s="309">
        <v>43602</v>
      </c>
      <c r="J8071" s="17" t="s">
        <v>3888</v>
      </c>
      <c r="L8071" s="17" t="s">
        <v>10403</v>
      </c>
      <c r="M8071" s="17" t="s">
        <v>458</v>
      </c>
      <c r="N8071" s="17" t="s">
        <v>14</v>
      </c>
      <c r="O8071" s="17" t="s">
        <v>15</v>
      </c>
      <c r="P8071" s="17">
        <v>45371</v>
      </c>
      <c r="AC8071" s="17" t="s">
        <v>14</v>
      </c>
      <c r="AF8071" s="17">
        <v>8</v>
      </c>
      <c r="AG8071" s="17">
        <v>2</v>
      </c>
      <c r="AI8071" s="17" t="s">
        <v>10178</v>
      </c>
      <c r="AM8071" s="17" t="s">
        <v>193</v>
      </c>
      <c r="AN8071" s="17" t="s">
        <v>10381</v>
      </c>
      <c r="AO8071" s="17">
        <v>3</v>
      </c>
      <c r="AP8071" s="17">
        <v>80</v>
      </c>
      <c r="AQ8071" s="17">
        <v>5</v>
      </c>
      <c r="AR8071" s="17" t="s">
        <v>10180</v>
      </c>
      <c r="AV8071" s="17" t="s">
        <v>3901</v>
      </c>
      <c r="BD8071" s="17" t="s">
        <v>3901</v>
      </c>
      <c r="DN8071" s="17">
        <f>COUNTIF(AU8071:DM8071, "X")</f>
        <v>2</v>
      </c>
    </row>
    <row r="8072" spans="1:118" s="17" customFormat="1">
      <c r="A8072" s="17" t="s">
        <v>9886</v>
      </c>
      <c r="B8072" s="17">
        <v>55</v>
      </c>
      <c r="C8072" s="17">
        <v>185926</v>
      </c>
      <c r="D8072" s="17" t="s">
        <v>9887</v>
      </c>
      <c r="E8072" s="17" t="s">
        <v>7410</v>
      </c>
      <c r="F8072" s="17" t="s">
        <v>9888</v>
      </c>
      <c r="H8072" s="309">
        <v>36630</v>
      </c>
      <c r="I8072" s="309">
        <v>43602</v>
      </c>
      <c r="J8072" s="17" t="s">
        <v>3888</v>
      </c>
      <c r="L8072" s="17" t="s">
        <v>9889</v>
      </c>
      <c r="N8072" s="17" t="s">
        <v>19</v>
      </c>
      <c r="O8072" s="17" t="s">
        <v>15</v>
      </c>
      <c r="P8072" s="17">
        <v>45356</v>
      </c>
      <c r="AC8072" s="17" t="s">
        <v>3890</v>
      </c>
      <c r="AD8072" s="17" t="s">
        <v>3891</v>
      </c>
      <c r="AF8072" s="17">
        <v>8</v>
      </c>
      <c r="AG8072" s="17">
        <v>2</v>
      </c>
      <c r="AM8072" s="17" t="s">
        <v>285</v>
      </c>
      <c r="AN8072" s="17" t="s">
        <v>9737</v>
      </c>
      <c r="AO8072" s="17">
        <v>3</v>
      </c>
      <c r="AP8072" s="17">
        <v>80</v>
      </c>
      <c r="AQ8072" s="17">
        <v>5</v>
      </c>
      <c r="AT8072" s="17" t="s">
        <v>9082</v>
      </c>
      <c r="DN8072" s="17">
        <f>COUNTIF(AU8072:DM8072, "X")</f>
        <v>0</v>
      </c>
    </row>
    <row r="8073" spans="1:118" s="17" customFormat="1">
      <c r="A8073" s="17" t="s">
        <v>26273</v>
      </c>
      <c r="B8073" s="17">
        <v>55</v>
      </c>
      <c r="C8073" s="17">
        <v>185932</v>
      </c>
      <c r="D8073" s="17" t="s">
        <v>13828</v>
      </c>
      <c r="E8073" s="17" t="s">
        <v>199</v>
      </c>
      <c r="F8073" s="17" t="s">
        <v>73</v>
      </c>
      <c r="H8073" s="309">
        <v>33775</v>
      </c>
      <c r="I8073" s="309">
        <v>43568</v>
      </c>
      <c r="J8073" s="17" t="s">
        <v>3888</v>
      </c>
      <c r="L8073" s="17" t="s">
        <v>26274</v>
      </c>
      <c r="N8073" s="17" t="s">
        <v>31</v>
      </c>
      <c r="O8073" s="17" t="s">
        <v>15</v>
      </c>
      <c r="P8073" s="17">
        <v>45373</v>
      </c>
      <c r="AC8073" s="17" t="s">
        <v>14</v>
      </c>
      <c r="AF8073" s="17">
        <v>15</v>
      </c>
      <c r="AG8073" s="17">
        <v>2</v>
      </c>
      <c r="AI8073" s="17" t="s">
        <v>10178</v>
      </c>
      <c r="AM8073" s="17" t="s">
        <v>101</v>
      </c>
      <c r="AN8073" s="17" t="s">
        <v>26168</v>
      </c>
      <c r="AO8073" s="17">
        <v>3</v>
      </c>
      <c r="AP8073" s="17">
        <v>80</v>
      </c>
      <c r="AQ8073" s="17">
        <v>5</v>
      </c>
      <c r="AR8073" s="17" t="s">
        <v>10180</v>
      </c>
      <c r="DN8073" s="17">
        <f>COUNTIF(AU8073:DM8073, "X")</f>
        <v>0</v>
      </c>
    </row>
    <row r="8074" spans="1:118" s="17" customFormat="1">
      <c r="A8074" s="17" t="s">
        <v>7402</v>
      </c>
      <c r="B8074" s="17">
        <v>55</v>
      </c>
      <c r="C8074" s="17">
        <v>185935</v>
      </c>
      <c r="D8074" s="17" t="s">
        <v>7403</v>
      </c>
      <c r="E8074" s="17" t="s">
        <v>92</v>
      </c>
      <c r="F8074" s="17" t="s">
        <v>7404</v>
      </c>
      <c r="H8074" s="309">
        <v>35380</v>
      </c>
      <c r="I8074" s="309">
        <v>43567</v>
      </c>
      <c r="J8074" s="17" t="s">
        <v>3888</v>
      </c>
      <c r="L8074" s="17" t="s">
        <v>7405</v>
      </c>
      <c r="M8074" s="17" t="s">
        <v>414</v>
      </c>
      <c r="N8074" s="17" t="s">
        <v>19</v>
      </c>
      <c r="O8074" s="17" t="s">
        <v>15</v>
      </c>
      <c r="P8074" s="17">
        <v>45356</v>
      </c>
      <c r="AC8074" s="17" t="s">
        <v>3890</v>
      </c>
      <c r="AD8074" s="17" t="s">
        <v>3891</v>
      </c>
      <c r="AF8074" s="17">
        <v>8</v>
      </c>
      <c r="AG8074" s="17">
        <v>2</v>
      </c>
      <c r="AM8074" s="17" t="s">
        <v>2605</v>
      </c>
      <c r="AN8074" s="17" t="s">
        <v>7253</v>
      </c>
      <c r="AO8074" s="17">
        <v>3</v>
      </c>
      <c r="AP8074" s="17">
        <v>80</v>
      </c>
      <c r="AQ8074" s="17">
        <v>5</v>
      </c>
      <c r="AT8074" s="17" t="s">
        <v>6589</v>
      </c>
      <c r="DN8074" s="17">
        <f>COUNTIF(AU8074:DM8074, "X")</f>
        <v>0</v>
      </c>
    </row>
    <row r="8075" spans="1:118" s="17" customFormat="1">
      <c r="A8075" s="17" t="s">
        <v>11015</v>
      </c>
      <c r="B8075" s="17">
        <v>55</v>
      </c>
      <c r="C8075" s="17">
        <v>185936</v>
      </c>
      <c r="D8075" s="17" t="s">
        <v>10460</v>
      </c>
      <c r="E8075" s="17" t="s">
        <v>249</v>
      </c>
      <c r="F8075" s="17" t="s">
        <v>333</v>
      </c>
      <c r="H8075" s="309">
        <v>35898</v>
      </c>
      <c r="I8075" s="309">
        <v>43567</v>
      </c>
      <c r="J8075" s="17" t="s">
        <v>3888</v>
      </c>
      <c r="L8075" s="17" t="s">
        <v>11016</v>
      </c>
      <c r="N8075" s="17" t="s">
        <v>14</v>
      </c>
      <c r="O8075" s="17" t="s">
        <v>15</v>
      </c>
      <c r="P8075" s="17">
        <v>45371</v>
      </c>
      <c r="Q8075" s="17">
        <v>1445</v>
      </c>
      <c r="AC8075" s="17" t="s">
        <v>14</v>
      </c>
      <c r="AF8075" s="17">
        <v>15</v>
      </c>
      <c r="AG8075" s="17">
        <v>2</v>
      </c>
      <c r="AI8075" s="17" t="s">
        <v>10178</v>
      </c>
      <c r="AM8075" s="17" t="s">
        <v>16</v>
      </c>
      <c r="AN8075" s="17" t="s">
        <v>10763</v>
      </c>
      <c r="AO8075" s="17">
        <v>3</v>
      </c>
      <c r="AP8075" s="17">
        <v>80</v>
      </c>
      <c r="AQ8075" s="17">
        <v>5</v>
      </c>
      <c r="AR8075" s="17" t="s">
        <v>10180</v>
      </c>
      <c r="DN8075" s="17">
        <f>COUNTIF(AU8075:DM8075, "X")</f>
        <v>0</v>
      </c>
    </row>
    <row r="8076" spans="1:118" s="17" customFormat="1">
      <c r="A8076" s="17" t="s">
        <v>23089</v>
      </c>
      <c r="B8076" s="17">
        <v>55</v>
      </c>
      <c r="C8076" s="17">
        <v>185939</v>
      </c>
      <c r="D8076" s="17" t="s">
        <v>5161</v>
      </c>
      <c r="E8076" s="17" t="s">
        <v>301</v>
      </c>
      <c r="F8076" s="17" t="s">
        <v>65</v>
      </c>
      <c r="H8076" s="309">
        <v>28591</v>
      </c>
      <c r="I8076" s="309">
        <v>43566</v>
      </c>
      <c r="J8076" s="17" t="s">
        <v>3888</v>
      </c>
      <c r="L8076" s="17" t="s">
        <v>23090</v>
      </c>
      <c r="N8076" s="17" t="s">
        <v>89</v>
      </c>
      <c r="O8076" s="17" t="s">
        <v>15</v>
      </c>
      <c r="P8076" s="17">
        <v>45339</v>
      </c>
      <c r="AF8076" s="17">
        <v>8</v>
      </c>
      <c r="AG8076" s="17">
        <v>2</v>
      </c>
      <c r="AI8076" s="17" t="s">
        <v>20542</v>
      </c>
      <c r="AM8076" s="17" t="s">
        <v>90</v>
      </c>
      <c r="AN8076" s="17" t="s">
        <v>23025</v>
      </c>
      <c r="AO8076" s="17">
        <v>3</v>
      </c>
      <c r="AP8076" s="17">
        <v>80</v>
      </c>
      <c r="AQ8076" s="17">
        <v>5</v>
      </c>
      <c r="AR8076" s="17" t="s">
        <v>22585</v>
      </c>
      <c r="DN8076" s="17">
        <f>COUNTIF(AU8076:DM8076, "X")</f>
        <v>0</v>
      </c>
    </row>
    <row r="8077" spans="1:118" s="17" customFormat="1">
      <c r="A8077" s="17" t="s">
        <v>5586</v>
      </c>
      <c r="B8077" s="17">
        <v>55</v>
      </c>
      <c r="C8077" s="17">
        <v>185951</v>
      </c>
      <c r="D8077" s="17" t="s">
        <v>5584</v>
      </c>
      <c r="E8077" s="17" t="s">
        <v>178</v>
      </c>
      <c r="F8077" s="17" t="s">
        <v>5587</v>
      </c>
      <c r="H8077" s="309">
        <v>36739</v>
      </c>
      <c r="I8077" s="309">
        <v>43573</v>
      </c>
      <c r="J8077" s="17" t="s">
        <v>3888</v>
      </c>
      <c r="L8077" s="17" t="s">
        <v>5588</v>
      </c>
      <c r="N8077" s="17" t="s">
        <v>19</v>
      </c>
      <c r="O8077" s="17" t="s">
        <v>15</v>
      </c>
      <c r="P8077" s="17">
        <v>45356</v>
      </c>
      <c r="AC8077" s="17" t="s">
        <v>3890</v>
      </c>
      <c r="AD8077" s="17" t="s">
        <v>3891</v>
      </c>
      <c r="AF8077" s="17">
        <v>8</v>
      </c>
      <c r="AG8077" s="17">
        <v>2</v>
      </c>
      <c r="AM8077" s="17" t="s">
        <v>105</v>
      </c>
      <c r="AN8077" s="17" t="s">
        <v>5515</v>
      </c>
      <c r="AO8077" s="17">
        <v>3</v>
      </c>
      <c r="AP8077" s="17">
        <v>80</v>
      </c>
      <c r="AQ8077" s="17">
        <v>5</v>
      </c>
      <c r="AT8077" s="17" t="s">
        <v>5516</v>
      </c>
      <c r="DN8077" s="17">
        <f>COUNTIF(AU8077:DM8077, "X")</f>
        <v>0</v>
      </c>
    </row>
    <row r="8078" spans="1:118" s="17" customFormat="1">
      <c r="A8078" s="17" t="s">
        <v>19618</v>
      </c>
      <c r="B8078" s="17">
        <v>55</v>
      </c>
      <c r="C8078" s="17">
        <v>185952</v>
      </c>
      <c r="D8078" s="17" t="s">
        <v>554</v>
      </c>
      <c r="E8078" s="17" t="s">
        <v>147</v>
      </c>
      <c r="F8078" s="17" t="s">
        <v>174</v>
      </c>
      <c r="H8078" s="309">
        <v>36571</v>
      </c>
      <c r="I8078" s="309">
        <v>43573</v>
      </c>
      <c r="J8078" s="17" t="s">
        <v>3888</v>
      </c>
      <c r="L8078" s="17" t="s">
        <v>19619</v>
      </c>
      <c r="N8078" s="17" t="s">
        <v>163</v>
      </c>
      <c r="O8078" s="17" t="s">
        <v>15</v>
      </c>
      <c r="P8078" s="17">
        <v>45312</v>
      </c>
      <c r="AF8078" s="17">
        <v>8</v>
      </c>
      <c r="AG8078" s="17">
        <v>2</v>
      </c>
      <c r="AH8078" s="17" t="s">
        <v>11926</v>
      </c>
      <c r="AK8078" s="17" t="s">
        <v>11927</v>
      </c>
      <c r="AM8078" s="17" t="s">
        <v>2615</v>
      </c>
      <c r="AN8078" s="17" t="s">
        <v>19445</v>
      </c>
      <c r="AO8078" s="17">
        <v>3</v>
      </c>
      <c r="AP8078" s="17">
        <v>80</v>
      </c>
      <c r="AQ8078" s="17">
        <v>5</v>
      </c>
      <c r="AR8078" s="17" t="s">
        <v>19446</v>
      </c>
      <c r="DN8078" s="17">
        <f>COUNTIF(AU8078:DM8078, "X")</f>
        <v>0</v>
      </c>
    </row>
    <row r="8079" spans="1:118" s="17" customFormat="1">
      <c r="A8079" s="17" t="s">
        <v>18383</v>
      </c>
      <c r="B8079" s="17">
        <v>55</v>
      </c>
      <c r="C8079" s="17">
        <v>185953</v>
      </c>
      <c r="D8079" s="17" t="s">
        <v>18384</v>
      </c>
      <c r="E8079" s="17" t="s">
        <v>310</v>
      </c>
      <c r="F8079" s="17" t="s">
        <v>771</v>
      </c>
      <c r="H8079" s="309">
        <v>36916</v>
      </c>
      <c r="I8079" s="309">
        <v>43572</v>
      </c>
      <c r="J8079" s="17" t="s">
        <v>3888</v>
      </c>
      <c r="L8079" s="17" t="s">
        <v>18385</v>
      </c>
      <c r="N8079" s="17" t="s">
        <v>18354</v>
      </c>
      <c r="O8079" s="17" t="s">
        <v>15</v>
      </c>
      <c r="P8079" s="17">
        <v>45317</v>
      </c>
      <c r="AF8079" s="17">
        <v>8</v>
      </c>
      <c r="AG8079" s="17">
        <v>2</v>
      </c>
      <c r="AH8079" s="17" t="s">
        <v>11926</v>
      </c>
      <c r="AK8079" s="17" t="s">
        <v>11927</v>
      </c>
      <c r="AM8079" s="17" t="s">
        <v>2614</v>
      </c>
      <c r="AN8079" s="17" t="s">
        <v>18350</v>
      </c>
      <c r="AO8079" s="17">
        <v>3</v>
      </c>
      <c r="AP8079" s="17">
        <v>80</v>
      </c>
      <c r="AQ8079" s="17">
        <v>5</v>
      </c>
      <c r="AR8079" s="17" t="s">
        <v>18351</v>
      </c>
      <c r="DN8079" s="17">
        <f>COUNTIF(AU8079:DM8079, "X")</f>
        <v>0</v>
      </c>
    </row>
    <row r="8080" spans="1:118" s="17" customFormat="1">
      <c r="A8080" s="17" t="s">
        <v>9874</v>
      </c>
      <c r="B8080" s="17">
        <v>55</v>
      </c>
      <c r="C8080" s="17">
        <v>185954</v>
      </c>
      <c r="D8080" s="17" t="s">
        <v>9804</v>
      </c>
      <c r="E8080" s="17" t="s">
        <v>11</v>
      </c>
      <c r="F8080" s="17" t="s">
        <v>465</v>
      </c>
      <c r="H8080" s="309">
        <v>33713</v>
      </c>
      <c r="I8080" s="309">
        <v>43572</v>
      </c>
      <c r="J8080" s="17" t="s">
        <v>3888</v>
      </c>
      <c r="L8080" s="17" t="s">
        <v>9806</v>
      </c>
      <c r="N8080" s="17" t="s">
        <v>19</v>
      </c>
      <c r="O8080" s="17" t="s">
        <v>15</v>
      </c>
      <c r="P8080" s="17">
        <v>45356</v>
      </c>
      <c r="Q8080" s="17">
        <v>4211</v>
      </c>
      <c r="AC8080" s="17" t="s">
        <v>3890</v>
      </c>
      <c r="AD8080" s="17" t="s">
        <v>3891</v>
      </c>
      <c r="AF8080" s="17">
        <v>8</v>
      </c>
      <c r="AG8080" s="17">
        <v>2</v>
      </c>
      <c r="AM8080" s="17" t="s">
        <v>285</v>
      </c>
      <c r="AN8080" s="17" t="s">
        <v>9737</v>
      </c>
      <c r="AO8080" s="17">
        <v>3</v>
      </c>
      <c r="AP8080" s="17">
        <v>80</v>
      </c>
      <c r="AQ8080" s="17">
        <v>5</v>
      </c>
      <c r="AT8080" s="17" t="s">
        <v>9082</v>
      </c>
      <c r="DF8080" s="17" t="s">
        <v>3901</v>
      </c>
      <c r="DN8080" s="17">
        <f>COUNTIF(AU8080:DM8080, "X")</f>
        <v>1</v>
      </c>
    </row>
    <row r="8081" spans="1:118" s="17" customFormat="1">
      <c r="A8081" s="17" t="s">
        <v>9803</v>
      </c>
      <c r="B8081" s="17">
        <v>55</v>
      </c>
      <c r="C8081" s="17">
        <v>185955</v>
      </c>
      <c r="D8081" s="17" t="s">
        <v>9804</v>
      </c>
      <c r="E8081" s="17" t="s">
        <v>9805</v>
      </c>
      <c r="H8081" s="309">
        <v>33481</v>
      </c>
      <c r="I8081" s="309">
        <v>43572</v>
      </c>
      <c r="J8081" s="17" t="s">
        <v>3888</v>
      </c>
      <c r="L8081" s="17" t="s">
        <v>9806</v>
      </c>
      <c r="N8081" s="17" t="s">
        <v>19</v>
      </c>
      <c r="O8081" s="17" t="s">
        <v>15</v>
      </c>
      <c r="P8081" s="17">
        <v>45356</v>
      </c>
      <c r="AC8081" s="17" t="s">
        <v>3890</v>
      </c>
      <c r="AD8081" s="17" t="s">
        <v>3891</v>
      </c>
      <c r="AF8081" s="17">
        <v>8</v>
      </c>
      <c r="AG8081" s="17">
        <v>2</v>
      </c>
      <c r="AM8081" s="17" t="s">
        <v>285</v>
      </c>
      <c r="AN8081" s="17" t="s">
        <v>9737</v>
      </c>
      <c r="AO8081" s="17">
        <v>3</v>
      </c>
      <c r="AP8081" s="17">
        <v>80</v>
      </c>
      <c r="AQ8081" s="17">
        <v>5</v>
      </c>
      <c r="AT8081" s="17" t="s">
        <v>9082</v>
      </c>
      <c r="DF8081" s="17" t="s">
        <v>3901</v>
      </c>
      <c r="DN8081" s="17">
        <f>COUNTIF(AU8081:DM8081, "X")</f>
        <v>1</v>
      </c>
    </row>
    <row r="8082" spans="1:118" s="17" customFormat="1">
      <c r="A8082" s="17" t="s">
        <v>12779</v>
      </c>
      <c r="B8082" s="17">
        <v>55</v>
      </c>
      <c r="C8082" s="17">
        <v>185964</v>
      </c>
      <c r="D8082" s="17" t="s">
        <v>11023</v>
      </c>
      <c r="E8082" s="17" t="s">
        <v>385</v>
      </c>
      <c r="F8082" s="17" t="s">
        <v>96</v>
      </c>
      <c r="H8082" s="309">
        <v>31530</v>
      </c>
      <c r="I8082" s="309">
        <v>43582</v>
      </c>
      <c r="J8082" s="17" t="s">
        <v>3888</v>
      </c>
      <c r="L8082" s="17" t="s">
        <v>12780</v>
      </c>
      <c r="N8082" s="17" t="s">
        <v>31</v>
      </c>
      <c r="O8082" s="17" t="s">
        <v>15</v>
      </c>
      <c r="P8082" s="17">
        <v>45373</v>
      </c>
      <c r="AC8082" s="17" t="s">
        <v>9895</v>
      </c>
      <c r="AD8082" s="17" t="s">
        <v>9896</v>
      </c>
      <c r="AF8082" s="17">
        <v>15</v>
      </c>
      <c r="AG8082" s="17">
        <v>2</v>
      </c>
      <c r="AM8082" s="17" t="s">
        <v>156</v>
      </c>
      <c r="AN8082" s="17" t="s">
        <v>12693</v>
      </c>
      <c r="AO8082" s="17">
        <v>3</v>
      </c>
      <c r="AP8082" s="17">
        <v>80</v>
      </c>
      <c r="AQ8082" s="17">
        <v>5</v>
      </c>
      <c r="AR8082" s="17" t="s">
        <v>9898</v>
      </c>
      <c r="AT8082" s="17" t="s">
        <v>11929</v>
      </c>
      <c r="BD8082" s="17" t="s">
        <v>3901</v>
      </c>
      <c r="BH8082" s="17" t="s">
        <v>3901</v>
      </c>
      <c r="BK8082" s="17" t="s">
        <v>3901</v>
      </c>
      <c r="BL8082" s="17" t="s">
        <v>3901</v>
      </c>
      <c r="BN8082" s="17" t="s">
        <v>3901</v>
      </c>
      <c r="BQ8082" s="17" t="s">
        <v>21</v>
      </c>
      <c r="BS8082" s="17" t="s">
        <v>3901</v>
      </c>
      <c r="BY8082" s="17" t="s">
        <v>3901</v>
      </c>
      <c r="BZ8082" s="17" t="s">
        <v>21</v>
      </c>
      <c r="CC8082" s="17" t="s">
        <v>3901</v>
      </c>
      <c r="CF8082" s="17" t="s">
        <v>3901</v>
      </c>
      <c r="CG8082" s="17" t="s">
        <v>21</v>
      </c>
      <c r="CH8082" s="17" t="s">
        <v>3901</v>
      </c>
      <c r="CN8082" s="17" t="s">
        <v>3901</v>
      </c>
      <c r="CQ8082" s="17" t="s">
        <v>3901</v>
      </c>
      <c r="CR8082" s="17" t="s">
        <v>21</v>
      </c>
      <c r="CU8082" s="17" t="s">
        <v>3901</v>
      </c>
      <c r="CX8082" s="17" t="s">
        <v>3901</v>
      </c>
      <c r="DA8082" s="17" t="s">
        <v>3901</v>
      </c>
      <c r="DN8082" s="17">
        <f>COUNTIF(AU8082:DM8082, "X")</f>
        <v>15</v>
      </c>
    </row>
    <row r="8083" spans="1:118" s="17" customFormat="1">
      <c r="A8083" s="17" t="s">
        <v>22896</v>
      </c>
      <c r="B8083" s="17">
        <v>55</v>
      </c>
      <c r="C8083" s="17">
        <v>185968</v>
      </c>
      <c r="D8083" s="17" t="s">
        <v>22897</v>
      </c>
      <c r="E8083" s="17" t="s">
        <v>66</v>
      </c>
      <c r="F8083" s="17" t="s">
        <v>21709</v>
      </c>
      <c r="H8083" s="309">
        <v>36976</v>
      </c>
      <c r="I8083" s="309">
        <v>43581</v>
      </c>
      <c r="J8083" s="17" t="s">
        <v>3888</v>
      </c>
      <c r="L8083" s="17" t="s">
        <v>22898</v>
      </c>
      <c r="N8083" s="17" t="s">
        <v>205</v>
      </c>
      <c r="O8083" s="17" t="s">
        <v>15</v>
      </c>
      <c r="P8083" s="17">
        <v>45337</v>
      </c>
      <c r="AF8083" s="17">
        <v>8</v>
      </c>
      <c r="AG8083" s="17">
        <v>2</v>
      </c>
      <c r="AI8083" s="17" t="s">
        <v>20542</v>
      </c>
      <c r="AM8083" s="17" t="s">
        <v>253</v>
      </c>
      <c r="AN8083" s="17" t="s">
        <v>22821</v>
      </c>
      <c r="AO8083" s="17">
        <v>3</v>
      </c>
      <c r="AP8083" s="17">
        <v>80</v>
      </c>
      <c r="AQ8083" s="17">
        <v>5</v>
      </c>
      <c r="AR8083" s="17" t="s">
        <v>22585</v>
      </c>
      <c r="AS8083" s="17" t="s">
        <v>22824</v>
      </c>
      <c r="DN8083" s="17">
        <f>COUNTIF(AU8083:DM8083, "X")</f>
        <v>0</v>
      </c>
    </row>
    <row r="8084" spans="1:118" s="17" customFormat="1">
      <c r="A8084" s="17" t="s">
        <v>10923</v>
      </c>
      <c r="B8084" s="17">
        <v>55</v>
      </c>
      <c r="C8084" s="17">
        <v>185971</v>
      </c>
      <c r="D8084" s="17" t="s">
        <v>1077</v>
      </c>
      <c r="E8084" s="17" t="s">
        <v>299</v>
      </c>
      <c r="F8084" s="17" t="s">
        <v>125</v>
      </c>
      <c r="H8084" s="309">
        <v>36727</v>
      </c>
      <c r="I8084" s="309">
        <v>43580</v>
      </c>
      <c r="J8084" s="17" t="s">
        <v>3888</v>
      </c>
      <c r="L8084" s="17" t="s">
        <v>10924</v>
      </c>
      <c r="N8084" s="17" t="s">
        <v>14</v>
      </c>
      <c r="O8084" s="17" t="s">
        <v>15</v>
      </c>
      <c r="P8084" s="17">
        <v>45371</v>
      </c>
      <c r="AC8084" s="17" t="s">
        <v>14</v>
      </c>
      <c r="AF8084" s="17">
        <v>8</v>
      </c>
      <c r="AG8084" s="17">
        <v>2</v>
      </c>
      <c r="AI8084" s="17" t="s">
        <v>10178</v>
      </c>
      <c r="AM8084" s="17" t="s">
        <v>16</v>
      </c>
      <c r="AN8084" s="17" t="s">
        <v>10763</v>
      </c>
      <c r="AO8084" s="17">
        <v>3</v>
      </c>
      <c r="AP8084" s="17">
        <v>80</v>
      </c>
      <c r="AQ8084" s="17">
        <v>5</v>
      </c>
      <c r="AR8084" s="17" t="s">
        <v>10180</v>
      </c>
      <c r="DN8084" s="17">
        <f>COUNTIF(AU8084:DM8084, "X")</f>
        <v>0</v>
      </c>
    </row>
    <row r="8085" spans="1:118" s="17" customFormat="1">
      <c r="A8085" s="17" t="s">
        <v>22712</v>
      </c>
      <c r="B8085" s="17">
        <v>55</v>
      </c>
      <c r="C8085" s="17">
        <v>185974</v>
      </c>
      <c r="D8085" s="17" t="s">
        <v>22713</v>
      </c>
      <c r="E8085" s="17" t="s">
        <v>625</v>
      </c>
      <c r="F8085" s="17" t="s">
        <v>43</v>
      </c>
      <c r="H8085" s="309">
        <v>36833</v>
      </c>
      <c r="I8085" s="309">
        <v>43579</v>
      </c>
      <c r="J8085" s="17" t="s">
        <v>3888</v>
      </c>
      <c r="L8085" s="17" t="s">
        <v>22644</v>
      </c>
      <c r="N8085" s="17" t="s">
        <v>126</v>
      </c>
      <c r="O8085" s="17" t="s">
        <v>15</v>
      </c>
      <c r="P8085" s="17">
        <v>45383</v>
      </c>
      <c r="AF8085" s="17">
        <v>8</v>
      </c>
      <c r="AG8085" s="17">
        <v>2</v>
      </c>
      <c r="AI8085" s="17" t="s">
        <v>20542</v>
      </c>
      <c r="AM8085" s="17" t="s">
        <v>133</v>
      </c>
      <c r="AN8085" s="17" t="s">
        <v>22584</v>
      </c>
      <c r="AO8085" s="17">
        <v>3</v>
      </c>
      <c r="AP8085" s="17">
        <v>80</v>
      </c>
      <c r="AQ8085" s="17">
        <v>5</v>
      </c>
      <c r="AR8085" s="17" t="s">
        <v>22585</v>
      </c>
      <c r="DN8085" s="17">
        <f>COUNTIF(AU8085:DM8085, "X")</f>
        <v>0</v>
      </c>
    </row>
    <row r="8086" spans="1:118" s="17" customFormat="1">
      <c r="A8086" s="17" t="s">
        <v>15849</v>
      </c>
      <c r="B8086" s="17">
        <v>55</v>
      </c>
      <c r="C8086" s="17">
        <v>185976</v>
      </c>
      <c r="D8086" s="17" t="s">
        <v>15734</v>
      </c>
      <c r="E8086" s="17" t="s">
        <v>4334</v>
      </c>
      <c r="F8086" s="17" t="s">
        <v>477</v>
      </c>
      <c r="H8086" s="309">
        <v>36734</v>
      </c>
      <c r="I8086" s="309">
        <v>43578</v>
      </c>
      <c r="J8086" s="17" t="s">
        <v>3888</v>
      </c>
      <c r="L8086" s="17" t="s">
        <v>15735</v>
      </c>
      <c r="N8086" s="17" t="s">
        <v>31</v>
      </c>
      <c r="O8086" s="17" t="s">
        <v>15</v>
      </c>
      <c r="P8086" s="17">
        <v>45373</v>
      </c>
      <c r="AC8086" s="17" t="s">
        <v>9895</v>
      </c>
      <c r="AD8086" s="17" t="s">
        <v>9896</v>
      </c>
      <c r="AF8086" s="17">
        <v>8</v>
      </c>
      <c r="AG8086" s="17">
        <v>2</v>
      </c>
      <c r="AM8086" s="17" t="s">
        <v>121</v>
      </c>
      <c r="AN8086" s="17" t="s">
        <v>15516</v>
      </c>
      <c r="AO8086" s="17">
        <v>3</v>
      </c>
      <c r="AP8086" s="17">
        <v>80</v>
      </c>
      <c r="AQ8086" s="17">
        <v>5</v>
      </c>
      <c r="AR8086" s="17" t="s">
        <v>9898</v>
      </c>
      <c r="AT8086" s="17" t="s">
        <v>15057</v>
      </c>
      <c r="DN8086" s="17">
        <f>COUNTIF(AU8086:DM8086, "X")</f>
        <v>0</v>
      </c>
    </row>
    <row r="8087" spans="1:118" s="17" customFormat="1">
      <c r="A8087" s="17" t="s">
        <v>21231</v>
      </c>
      <c r="B8087" s="17">
        <v>55</v>
      </c>
      <c r="C8087" s="17">
        <v>185979</v>
      </c>
      <c r="D8087" s="17" t="s">
        <v>8096</v>
      </c>
      <c r="E8087" s="17" t="s">
        <v>5747</v>
      </c>
      <c r="F8087" s="17" t="s">
        <v>147</v>
      </c>
      <c r="H8087" s="309">
        <v>36990</v>
      </c>
      <c r="I8087" s="309">
        <v>43589</v>
      </c>
      <c r="J8087" s="17" t="s">
        <v>3888</v>
      </c>
      <c r="L8087" s="17" t="s">
        <v>21232</v>
      </c>
      <c r="N8087" s="17" t="s">
        <v>26</v>
      </c>
      <c r="O8087" s="17" t="s">
        <v>15</v>
      </c>
      <c r="P8087" s="17">
        <v>45318</v>
      </c>
      <c r="AF8087" s="17">
        <v>8</v>
      </c>
      <c r="AG8087" s="17">
        <v>2</v>
      </c>
      <c r="AI8087" s="17" t="s">
        <v>20669</v>
      </c>
      <c r="AM8087" s="17" t="s">
        <v>2616</v>
      </c>
      <c r="AN8087" s="17" t="s">
        <v>21221</v>
      </c>
      <c r="AO8087" s="17">
        <v>3</v>
      </c>
      <c r="AP8087" s="17">
        <v>80</v>
      </c>
      <c r="AQ8087" s="17">
        <v>5</v>
      </c>
      <c r="AR8087" s="17" t="s">
        <v>20671</v>
      </c>
      <c r="AS8087" s="17" t="s">
        <v>21222</v>
      </c>
      <c r="DN8087" s="17">
        <f>COUNTIF(AU8087:DM8087, "X")</f>
        <v>0</v>
      </c>
    </row>
    <row r="8088" spans="1:118" s="17" customFormat="1">
      <c r="A8088" s="17" t="s">
        <v>15898</v>
      </c>
      <c r="B8088" s="17">
        <v>55</v>
      </c>
      <c r="C8088" s="17">
        <v>185993</v>
      </c>
      <c r="D8088" s="17" t="s">
        <v>6016</v>
      </c>
      <c r="E8088" s="17" t="s">
        <v>4959</v>
      </c>
      <c r="F8088" s="17" t="s">
        <v>590</v>
      </c>
      <c r="H8088" s="309">
        <v>36957</v>
      </c>
      <c r="I8088" s="309">
        <v>43586</v>
      </c>
      <c r="J8088" s="17" t="s">
        <v>3888</v>
      </c>
      <c r="L8088" s="17" t="s">
        <v>15525</v>
      </c>
      <c r="M8088" s="17" t="s">
        <v>15899</v>
      </c>
      <c r="N8088" s="17" t="s">
        <v>31</v>
      </c>
      <c r="O8088" s="17" t="s">
        <v>15</v>
      </c>
      <c r="P8088" s="17">
        <v>45373</v>
      </c>
      <c r="AC8088" s="17" t="s">
        <v>9895</v>
      </c>
      <c r="AD8088" s="17" t="s">
        <v>9896</v>
      </c>
      <c r="AF8088" s="17">
        <v>8</v>
      </c>
      <c r="AG8088" s="17">
        <v>2</v>
      </c>
      <c r="AM8088" s="17" t="s">
        <v>121</v>
      </c>
      <c r="AN8088" s="17" t="s">
        <v>15516</v>
      </c>
      <c r="AO8088" s="17">
        <v>3</v>
      </c>
      <c r="AP8088" s="17">
        <v>80</v>
      </c>
      <c r="AQ8088" s="17">
        <v>5</v>
      </c>
      <c r="AR8088" s="17" t="s">
        <v>9898</v>
      </c>
      <c r="AT8088" s="17" t="s">
        <v>15057</v>
      </c>
      <c r="DN8088" s="17">
        <f>COUNTIF(AU8088:DM8088, "X")</f>
        <v>0</v>
      </c>
    </row>
    <row r="8089" spans="1:118" s="17" customFormat="1">
      <c r="A8089" s="523" t="s">
        <v>2109</v>
      </c>
      <c r="B8089" s="17">
        <v>55</v>
      </c>
      <c r="C8089" s="17">
        <v>185982</v>
      </c>
      <c r="D8089" s="17" t="s">
        <v>773</v>
      </c>
      <c r="E8089" s="17" t="s">
        <v>230</v>
      </c>
      <c r="F8089" s="17" t="s">
        <v>530</v>
      </c>
      <c r="H8089" s="309">
        <v>36058</v>
      </c>
      <c r="I8089" s="309">
        <v>43588</v>
      </c>
      <c r="J8089" s="17" t="s">
        <v>3888</v>
      </c>
      <c r="L8089" s="17" t="s">
        <v>1138</v>
      </c>
      <c r="N8089" s="17" t="s">
        <v>31</v>
      </c>
      <c r="O8089" s="17" t="s">
        <v>15</v>
      </c>
      <c r="P8089" s="17">
        <v>45373</v>
      </c>
      <c r="AC8089" s="17" t="s">
        <v>9895</v>
      </c>
      <c r="AD8089" s="17" t="s">
        <v>9896</v>
      </c>
      <c r="AF8089" s="17">
        <v>15</v>
      </c>
      <c r="AG8089" s="17">
        <v>2</v>
      </c>
      <c r="AM8089" s="17" t="s">
        <v>67</v>
      </c>
      <c r="AN8089" s="17" t="s">
        <v>25087</v>
      </c>
      <c r="AO8089" s="17">
        <v>3</v>
      </c>
      <c r="AP8089" s="17">
        <v>80</v>
      </c>
      <c r="AQ8089" s="17">
        <v>5</v>
      </c>
      <c r="AR8089" s="17" t="s">
        <v>9898</v>
      </c>
      <c r="AT8089" s="17" t="s">
        <v>16072</v>
      </c>
      <c r="DN8089" s="17">
        <f>COUNTIF(AU8089:DM8089, "X")</f>
        <v>0</v>
      </c>
    </row>
    <row r="8090" spans="1:118" s="17" customFormat="1">
      <c r="A8090" s="17" t="s">
        <v>10595</v>
      </c>
      <c r="B8090" s="17">
        <v>55</v>
      </c>
      <c r="C8090" s="17">
        <v>185989</v>
      </c>
      <c r="D8090" s="17" t="s">
        <v>467</v>
      </c>
      <c r="E8090" s="17" t="s">
        <v>10596</v>
      </c>
      <c r="F8090" s="17" t="s">
        <v>12</v>
      </c>
      <c r="H8090" s="309">
        <v>36376</v>
      </c>
      <c r="I8090" s="309">
        <v>43607</v>
      </c>
      <c r="J8090" s="17" t="s">
        <v>3888</v>
      </c>
      <c r="L8090" s="17" t="s">
        <v>10464</v>
      </c>
      <c r="N8090" s="17" t="s">
        <v>14</v>
      </c>
      <c r="O8090" s="17" t="s">
        <v>15</v>
      </c>
      <c r="P8090" s="17">
        <v>45371</v>
      </c>
      <c r="Q8090" s="17">
        <v>1519</v>
      </c>
      <c r="AC8090" s="17" t="s">
        <v>14</v>
      </c>
      <c r="AF8090" s="17">
        <v>8</v>
      </c>
      <c r="AG8090" s="17">
        <v>2</v>
      </c>
      <c r="AI8090" s="17" t="s">
        <v>10178</v>
      </c>
      <c r="AM8090" s="17" t="s">
        <v>193</v>
      </c>
      <c r="AN8090" s="17" t="s">
        <v>10381</v>
      </c>
      <c r="AO8090" s="17">
        <v>3</v>
      </c>
      <c r="AP8090" s="17">
        <v>80</v>
      </c>
      <c r="AQ8090" s="17">
        <v>5</v>
      </c>
      <c r="AR8090" s="17" t="s">
        <v>10180</v>
      </c>
      <c r="DN8090" s="17">
        <f>COUNTIF(AU8090:DM8090, "X")</f>
        <v>0</v>
      </c>
    </row>
    <row r="8091" spans="1:118" s="17" customFormat="1">
      <c r="A8091" s="17" t="s">
        <v>25174</v>
      </c>
      <c r="B8091" s="17">
        <v>55</v>
      </c>
      <c r="C8091" s="17">
        <v>185980</v>
      </c>
      <c r="D8091" s="17" t="s">
        <v>773</v>
      </c>
      <c r="E8091" s="17" t="s">
        <v>25175</v>
      </c>
      <c r="F8091" s="17" t="s">
        <v>25176</v>
      </c>
      <c r="H8091" s="309">
        <v>35710</v>
      </c>
      <c r="I8091" s="309">
        <v>43589</v>
      </c>
      <c r="J8091" s="17" t="s">
        <v>3888</v>
      </c>
      <c r="L8091" s="17" t="s">
        <v>25177</v>
      </c>
      <c r="N8091" s="17" t="s">
        <v>31</v>
      </c>
      <c r="O8091" s="17" t="s">
        <v>15</v>
      </c>
      <c r="P8091" s="17">
        <v>45373</v>
      </c>
      <c r="Q8091" s="17">
        <v>4610</v>
      </c>
      <c r="AC8091" s="17" t="s">
        <v>9895</v>
      </c>
      <c r="AD8091" s="17" t="s">
        <v>9896</v>
      </c>
      <c r="AF8091" s="17">
        <v>8</v>
      </c>
      <c r="AG8091" s="17">
        <v>2</v>
      </c>
      <c r="AM8091" s="17" t="s">
        <v>67</v>
      </c>
      <c r="AN8091" s="17" t="s">
        <v>25087</v>
      </c>
      <c r="AO8091" s="17">
        <v>3</v>
      </c>
      <c r="AP8091" s="17">
        <v>80</v>
      </c>
      <c r="AQ8091" s="17">
        <v>5</v>
      </c>
      <c r="AR8091" s="17" t="s">
        <v>9898</v>
      </c>
      <c r="AT8091" s="17" t="s">
        <v>16072</v>
      </c>
      <c r="DN8091" s="17">
        <f>COUNTIF(AU8091:DM8091, "X")</f>
        <v>0</v>
      </c>
    </row>
    <row r="8092" spans="1:118" s="17" customFormat="1">
      <c r="A8092" s="17" t="s">
        <v>14589</v>
      </c>
      <c r="B8092" s="17">
        <v>55</v>
      </c>
      <c r="C8092" s="17">
        <v>185999</v>
      </c>
      <c r="D8092" s="17" t="s">
        <v>4154</v>
      </c>
      <c r="E8092" s="17" t="s">
        <v>345</v>
      </c>
      <c r="F8092" s="17" t="s">
        <v>9600</v>
      </c>
      <c r="H8092" s="309">
        <v>36597</v>
      </c>
      <c r="I8092" s="309">
        <v>43591</v>
      </c>
      <c r="J8092" s="17" t="s">
        <v>3888</v>
      </c>
      <c r="L8092" s="17" t="s">
        <v>14590</v>
      </c>
      <c r="N8092" s="17" t="s">
        <v>31</v>
      </c>
      <c r="O8092" s="17" t="s">
        <v>15</v>
      </c>
      <c r="P8092" s="17">
        <v>45373</v>
      </c>
      <c r="AC8092" s="17" t="s">
        <v>9895</v>
      </c>
      <c r="AD8092" s="17" t="s">
        <v>9896</v>
      </c>
      <c r="AF8092" s="17">
        <v>8</v>
      </c>
      <c r="AG8092" s="17">
        <v>2</v>
      </c>
      <c r="AM8092" s="17" t="s">
        <v>108</v>
      </c>
      <c r="AN8092" s="17" t="s">
        <v>14364</v>
      </c>
      <c r="AO8092" s="17">
        <v>3</v>
      </c>
      <c r="AP8092" s="17">
        <v>80</v>
      </c>
      <c r="AQ8092" s="17">
        <v>5</v>
      </c>
      <c r="AR8092" s="17" t="s">
        <v>9898</v>
      </c>
      <c r="AT8092" s="17" t="s">
        <v>14152</v>
      </c>
      <c r="DN8092" s="17">
        <f>COUNTIF(AU8092:DM8092, "X")</f>
        <v>0</v>
      </c>
    </row>
    <row r="8093" spans="1:118" s="17" customFormat="1">
      <c r="A8093" s="17" t="s">
        <v>11174</v>
      </c>
      <c r="B8093" s="17">
        <v>55</v>
      </c>
      <c r="C8093" s="17">
        <v>186001</v>
      </c>
      <c r="D8093" s="17" t="s">
        <v>298</v>
      </c>
      <c r="E8093" s="17" t="s">
        <v>570</v>
      </c>
      <c r="F8093" s="17" t="s">
        <v>82</v>
      </c>
      <c r="H8093" s="309">
        <v>28906</v>
      </c>
      <c r="I8093" s="309">
        <v>43608</v>
      </c>
      <c r="J8093" s="17" t="s">
        <v>3888</v>
      </c>
      <c r="L8093" s="17" t="s">
        <v>11175</v>
      </c>
      <c r="N8093" s="17" t="s">
        <v>14</v>
      </c>
      <c r="O8093" s="17" t="s">
        <v>15</v>
      </c>
      <c r="P8093" s="17">
        <v>45371</v>
      </c>
      <c r="Q8093" s="17">
        <v>1445</v>
      </c>
      <c r="AC8093" s="17" t="s">
        <v>14</v>
      </c>
      <c r="AF8093" s="17">
        <v>8</v>
      </c>
      <c r="AG8093" s="17">
        <v>2</v>
      </c>
      <c r="AI8093" s="17" t="s">
        <v>10178</v>
      </c>
      <c r="AM8093" s="17" t="s">
        <v>16</v>
      </c>
      <c r="AN8093" s="17" t="s">
        <v>10763</v>
      </c>
      <c r="AO8093" s="17">
        <v>3</v>
      </c>
      <c r="AP8093" s="17">
        <v>80</v>
      </c>
      <c r="AQ8093" s="17">
        <v>5</v>
      </c>
      <c r="AR8093" s="17" t="s">
        <v>10180</v>
      </c>
      <c r="DN8093" s="17">
        <f>COUNTIF(AU8093:DM8093, "X")</f>
        <v>0</v>
      </c>
    </row>
    <row r="8094" spans="1:118" s="17" customFormat="1">
      <c r="A8094" s="17" t="s">
        <v>11131</v>
      </c>
      <c r="B8094" s="17">
        <v>55</v>
      </c>
      <c r="C8094" s="17">
        <v>186008</v>
      </c>
      <c r="D8094" s="17" t="s">
        <v>11132</v>
      </c>
      <c r="E8094" s="17" t="s">
        <v>662</v>
      </c>
      <c r="F8094" s="17" t="s">
        <v>11133</v>
      </c>
      <c r="H8094" s="309">
        <v>13388</v>
      </c>
      <c r="I8094" s="309">
        <v>43593</v>
      </c>
      <c r="J8094" s="17" t="s">
        <v>3888</v>
      </c>
      <c r="L8094" s="17" t="s">
        <v>305</v>
      </c>
      <c r="M8094" s="17" t="s">
        <v>11134</v>
      </c>
      <c r="N8094" s="17" t="s">
        <v>14</v>
      </c>
      <c r="O8094" s="17" t="s">
        <v>15</v>
      </c>
      <c r="P8094" s="17">
        <v>45371</v>
      </c>
      <c r="AC8094" s="17" t="s">
        <v>14</v>
      </c>
      <c r="AF8094" s="17">
        <v>8</v>
      </c>
      <c r="AG8094" s="17">
        <v>2</v>
      </c>
      <c r="AI8094" s="17" t="s">
        <v>10178</v>
      </c>
      <c r="AM8094" s="17" t="s">
        <v>16</v>
      </c>
      <c r="AN8094" s="17" t="s">
        <v>10763</v>
      </c>
      <c r="AO8094" s="17">
        <v>3</v>
      </c>
      <c r="AP8094" s="17">
        <v>80</v>
      </c>
      <c r="AQ8094" s="17">
        <v>5</v>
      </c>
      <c r="AR8094" s="17" t="s">
        <v>10180</v>
      </c>
      <c r="BD8094" s="17" t="s">
        <v>3901</v>
      </c>
      <c r="BH8094" s="17" t="s">
        <v>3901</v>
      </c>
      <c r="BN8094" s="17" t="s">
        <v>3901</v>
      </c>
      <c r="BS8094" s="17" t="s">
        <v>3901</v>
      </c>
      <c r="BY8094" s="17" t="s">
        <v>3901</v>
      </c>
      <c r="CC8094" s="17" t="s">
        <v>3901</v>
      </c>
      <c r="CF8094" s="17" t="s">
        <v>3901</v>
      </c>
      <c r="CH8094" s="17" t="s">
        <v>3901</v>
      </c>
      <c r="CL8094" s="17" t="s">
        <v>3901</v>
      </c>
      <c r="DN8094" s="17">
        <f>COUNTIF(AU8094:DM8094, "X")</f>
        <v>9</v>
      </c>
    </row>
    <row r="8095" spans="1:118" s="17" customFormat="1">
      <c r="A8095" s="17" t="s">
        <v>5299</v>
      </c>
      <c r="B8095" s="17">
        <v>55</v>
      </c>
      <c r="C8095" s="17">
        <v>186010</v>
      </c>
      <c r="D8095" s="17" t="s">
        <v>5300</v>
      </c>
      <c r="E8095" s="17" t="s">
        <v>125</v>
      </c>
      <c r="F8095" s="17" t="s">
        <v>5301</v>
      </c>
      <c r="H8095" s="309">
        <v>37003</v>
      </c>
      <c r="I8095" s="309">
        <v>43595</v>
      </c>
      <c r="J8095" s="17" t="s">
        <v>3888</v>
      </c>
      <c r="L8095" s="17" t="s">
        <v>5302</v>
      </c>
      <c r="N8095" s="17" t="s">
        <v>19</v>
      </c>
      <c r="O8095" s="17" t="s">
        <v>15</v>
      </c>
      <c r="P8095" s="17">
        <v>45356</v>
      </c>
      <c r="AC8095" s="17" t="s">
        <v>3890</v>
      </c>
      <c r="AD8095" s="17" t="s">
        <v>3891</v>
      </c>
      <c r="AF8095" s="17">
        <v>8</v>
      </c>
      <c r="AG8095" s="17">
        <v>2</v>
      </c>
      <c r="AM8095" s="17" t="s">
        <v>2603</v>
      </c>
      <c r="AN8095" s="17" t="s">
        <v>5023</v>
      </c>
      <c r="AO8095" s="17">
        <v>3</v>
      </c>
      <c r="AP8095" s="17">
        <v>80</v>
      </c>
      <c r="AQ8095" s="17">
        <v>5</v>
      </c>
      <c r="AT8095" s="17" t="s">
        <v>3893</v>
      </c>
      <c r="DN8095" s="17">
        <f>COUNTIF(AU8095:DM8095, "X")</f>
        <v>0</v>
      </c>
    </row>
    <row r="8096" spans="1:118" s="17" customFormat="1">
      <c r="A8096" s="17" t="s">
        <v>9258</v>
      </c>
      <c r="B8096" s="17">
        <v>55</v>
      </c>
      <c r="C8096" s="17">
        <v>71406</v>
      </c>
      <c r="D8096" s="17" t="s">
        <v>4810</v>
      </c>
      <c r="E8096" s="17" t="s">
        <v>776</v>
      </c>
      <c r="F8096" s="17" t="s">
        <v>22</v>
      </c>
      <c r="H8096" s="309">
        <v>20816</v>
      </c>
      <c r="I8096" s="309">
        <v>43592</v>
      </c>
      <c r="J8096" s="17" t="s">
        <v>3888</v>
      </c>
      <c r="L8096" s="17" t="s">
        <v>398</v>
      </c>
      <c r="M8096" s="17" t="s">
        <v>9259</v>
      </c>
      <c r="N8096" s="17" t="s">
        <v>19</v>
      </c>
      <c r="O8096" s="17" t="s">
        <v>15</v>
      </c>
      <c r="P8096" s="17">
        <v>45356</v>
      </c>
      <c r="AC8096" s="17" t="s">
        <v>3890</v>
      </c>
      <c r="AD8096" s="17" t="s">
        <v>3891</v>
      </c>
      <c r="AF8096" s="17">
        <v>8</v>
      </c>
      <c r="AG8096" s="17">
        <v>2</v>
      </c>
      <c r="AM8096" s="17" t="s">
        <v>29</v>
      </c>
      <c r="AN8096" s="17" t="s">
        <v>9081</v>
      </c>
      <c r="AO8096" s="17">
        <v>3</v>
      </c>
      <c r="AP8096" s="17">
        <v>80</v>
      </c>
      <c r="AQ8096" s="17">
        <v>5</v>
      </c>
      <c r="AT8096" s="17" t="s">
        <v>9082</v>
      </c>
      <c r="AV8096" s="17" t="s">
        <v>3901</v>
      </c>
      <c r="BD8096" s="17" t="s">
        <v>3901</v>
      </c>
      <c r="BQ8096" s="17" t="s">
        <v>30</v>
      </c>
      <c r="BS8096" s="17" t="s">
        <v>3901</v>
      </c>
      <c r="BY8096" s="17" t="s">
        <v>3901</v>
      </c>
      <c r="DN8096" s="17">
        <f>COUNTIF(AU8096:DM8096, "X")</f>
        <v>4</v>
      </c>
    </row>
    <row r="8097" spans="1:118" s="17" customFormat="1">
      <c r="A8097" s="17" t="s">
        <v>15590</v>
      </c>
      <c r="B8097" s="17">
        <v>55</v>
      </c>
      <c r="C8097" s="17">
        <v>186016</v>
      </c>
      <c r="D8097" s="17" t="s">
        <v>11384</v>
      </c>
      <c r="E8097" s="17" t="s">
        <v>5690</v>
      </c>
      <c r="F8097" s="17" t="s">
        <v>82</v>
      </c>
      <c r="H8097" s="309">
        <v>21173</v>
      </c>
      <c r="I8097" s="309">
        <v>43590</v>
      </c>
      <c r="J8097" s="17" t="s">
        <v>3888</v>
      </c>
      <c r="K8097" s="17" t="s">
        <v>30</v>
      </c>
      <c r="L8097" s="17" t="s">
        <v>15591</v>
      </c>
      <c r="N8097" s="17" t="s">
        <v>31</v>
      </c>
      <c r="O8097" s="17" t="s">
        <v>15</v>
      </c>
      <c r="P8097" s="17">
        <v>45373</v>
      </c>
      <c r="AC8097" s="17" t="s">
        <v>9895</v>
      </c>
      <c r="AD8097" s="17" t="s">
        <v>9896</v>
      </c>
      <c r="AF8097" s="17">
        <v>15</v>
      </c>
      <c r="AG8097" s="17">
        <v>2</v>
      </c>
      <c r="AM8097" s="17" t="s">
        <v>121</v>
      </c>
      <c r="AN8097" s="17" t="s">
        <v>15516</v>
      </c>
      <c r="AO8097" s="17">
        <v>3</v>
      </c>
      <c r="AP8097" s="17">
        <v>80</v>
      </c>
      <c r="AQ8097" s="17">
        <v>5</v>
      </c>
      <c r="AR8097" s="17" t="s">
        <v>9898</v>
      </c>
      <c r="AT8097" s="17" t="s">
        <v>15057</v>
      </c>
      <c r="BD8097" s="17" t="s">
        <v>3901</v>
      </c>
      <c r="BS8097" s="17" t="s">
        <v>3901</v>
      </c>
      <c r="BY8097" s="17" t="s">
        <v>3901</v>
      </c>
      <c r="CC8097" s="17" t="s">
        <v>3901</v>
      </c>
      <c r="CH8097" s="17" t="s">
        <v>3901</v>
      </c>
      <c r="CN8097" s="17" t="s">
        <v>3901</v>
      </c>
      <c r="DE8097" s="17" t="s">
        <v>30</v>
      </c>
      <c r="DN8097" s="17">
        <f>COUNTIF(AU8097:DM8097, "X")</f>
        <v>6</v>
      </c>
    </row>
    <row r="8098" spans="1:118" s="17" customFormat="1">
      <c r="A8098" s="17" t="s">
        <v>7013</v>
      </c>
      <c r="B8098" s="17">
        <v>55</v>
      </c>
      <c r="C8098" s="17">
        <v>186020</v>
      </c>
      <c r="D8098" s="17" t="s">
        <v>7014</v>
      </c>
      <c r="E8098" s="17" t="s">
        <v>237</v>
      </c>
      <c r="F8098" s="17" t="s">
        <v>22</v>
      </c>
      <c r="H8098" s="309">
        <v>33056</v>
      </c>
      <c r="I8098" s="309">
        <v>43563</v>
      </c>
      <c r="J8098" s="17" t="s">
        <v>3888</v>
      </c>
      <c r="L8098" s="17" t="s">
        <v>6869</v>
      </c>
      <c r="N8098" s="17" t="s">
        <v>19</v>
      </c>
      <c r="O8098" s="17" t="s">
        <v>15</v>
      </c>
      <c r="P8098" s="17">
        <v>45356</v>
      </c>
      <c r="AC8098" s="17" t="s">
        <v>3890</v>
      </c>
      <c r="AD8098" s="17" t="s">
        <v>3891</v>
      </c>
      <c r="AF8098" s="17">
        <v>8</v>
      </c>
      <c r="AG8098" s="17">
        <v>2</v>
      </c>
      <c r="AM8098" s="17" t="s">
        <v>248</v>
      </c>
      <c r="AN8098" s="17" t="s">
        <v>6588</v>
      </c>
      <c r="AO8098" s="17">
        <v>3</v>
      </c>
      <c r="AP8098" s="17">
        <v>80</v>
      </c>
      <c r="AQ8098" s="17">
        <v>5</v>
      </c>
      <c r="AT8098" s="17" t="s">
        <v>6589</v>
      </c>
      <c r="DN8098" s="17">
        <f>COUNTIF(AU8098:DM8098, "X")</f>
        <v>0</v>
      </c>
    </row>
    <row r="8099" spans="1:118" s="17" customFormat="1">
      <c r="A8099" s="17" t="s">
        <v>20063</v>
      </c>
      <c r="B8099" s="17">
        <v>55</v>
      </c>
      <c r="C8099" s="17">
        <v>186033</v>
      </c>
      <c r="D8099" s="17" t="s">
        <v>13481</v>
      </c>
      <c r="E8099" s="17" t="s">
        <v>166</v>
      </c>
      <c r="F8099" s="17" t="s">
        <v>174</v>
      </c>
      <c r="H8099" s="309">
        <v>31678</v>
      </c>
      <c r="I8099" s="309">
        <v>43572</v>
      </c>
      <c r="J8099" s="17" t="s">
        <v>3888</v>
      </c>
      <c r="L8099" s="17" t="s">
        <v>20064</v>
      </c>
      <c r="N8099" s="17" t="s">
        <v>31</v>
      </c>
      <c r="O8099" s="17" t="s">
        <v>15</v>
      </c>
      <c r="P8099" s="17">
        <v>45373</v>
      </c>
      <c r="AD8099" s="17" t="s">
        <v>9896</v>
      </c>
      <c r="AF8099" s="17">
        <v>8</v>
      </c>
      <c r="AG8099" s="17">
        <v>2</v>
      </c>
      <c r="AM8099" s="17" t="s">
        <v>180</v>
      </c>
      <c r="AN8099" s="17" t="s">
        <v>20012</v>
      </c>
      <c r="AO8099" s="17">
        <v>3</v>
      </c>
      <c r="AP8099" s="17">
        <v>80</v>
      </c>
      <c r="AQ8099" s="17">
        <v>5</v>
      </c>
      <c r="AR8099" s="17" t="s">
        <v>10180</v>
      </c>
      <c r="DN8099" s="17">
        <f>COUNTIF(AU8099:DM8099, "X")</f>
        <v>0</v>
      </c>
    </row>
    <row r="8100" spans="1:118" s="17" customFormat="1">
      <c r="A8100" s="17" t="s">
        <v>24872</v>
      </c>
      <c r="B8100" s="17">
        <v>55</v>
      </c>
      <c r="C8100" s="17">
        <v>128135</v>
      </c>
      <c r="D8100" s="17" t="s">
        <v>24873</v>
      </c>
      <c r="E8100" s="17" t="s">
        <v>4386</v>
      </c>
      <c r="F8100" s="17" t="s">
        <v>70</v>
      </c>
      <c r="H8100" s="309">
        <v>31494</v>
      </c>
      <c r="I8100" s="309">
        <v>43578</v>
      </c>
      <c r="J8100" s="17" t="s">
        <v>3888</v>
      </c>
      <c r="L8100" s="17" t="s">
        <v>24753</v>
      </c>
      <c r="N8100" s="17" t="s">
        <v>31</v>
      </c>
      <c r="O8100" s="17" t="s">
        <v>15</v>
      </c>
      <c r="P8100" s="17">
        <v>45373</v>
      </c>
      <c r="AC8100" s="17" t="s">
        <v>9895</v>
      </c>
      <c r="AD8100" s="17" t="s">
        <v>9896</v>
      </c>
      <c r="AF8100" s="17">
        <v>8</v>
      </c>
      <c r="AG8100" s="17">
        <v>2</v>
      </c>
      <c r="AM8100" s="17" t="s">
        <v>268</v>
      </c>
      <c r="AN8100" s="17" t="s">
        <v>24751</v>
      </c>
      <c r="AO8100" s="17">
        <v>3</v>
      </c>
      <c r="AP8100" s="17">
        <v>80</v>
      </c>
      <c r="AQ8100" s="17">
        <v>5</v>
      </c>
      <c r="AR8100" s="17" t="s">
        <v>9898</v>
      </c>
      <c r="AT8100" s="17" t="s">
        <v>14152</v>
      </c>
      <c r="DN8100" s="17">
        <f>COUNTIF(AU8100:DM8100, "X")</f>
        <v>0</v>
      </c>
    </row>
    <row r="8101" spans="1:118" s="17" customFormat="1">
      <c r="A8101" s="17" t="s">
        <v>20528</v>
      </c>
      <c r="B8101" s="17">
        <v>55</v>
      </c>
      <c r="C8101" s="17">
        <v>186034</v>
      </c>
      <c r="D8101" s="17" t="s">
        <v>16109</v>
      </c>
      <c r="E8101" s="17" t="s">
        <v>444</v>
      </c>
      <c r="F8101" s="17" t="s">
        <v>91</v>
      </c>
      <c r="H8101" s="309">
        <v>36286</v>
      </c>
      <c r="I8101" s="309">
        <v>43578</v>
      </c>
      <c r="J8101" s="17" t="s">
        <v>3888</v>
      </c>
      <c r="L8101" s="17" t="s">
        <v>20529</v>
      </c>
      <c r="N8101" s="17" t="s">
        <v>14</v>
      </c>
      <c r="O8101" s="17" t="s">
        <v>15</v>
      </c>
      <c r="P8101" s="17">
        <v>45371</v>
      </c>
      <c r="AF8101" s="17">
        <v>8</v>
      </c>
      <c r="AG8101" s="17">
        <v>2</v>
      </c>
      <c r="AI8101" s="17" t="s">
        <v>10178</v>
      </c>
      <c r="AM8101" s="17" t="s">
        <v>94</v>
      </c>
      <c r="AN8101" s="17" t="s">
        <v>20471</v>
      </c>
      <c r="AO8101" s="17">
        <v>3</v>
      </c>
      <c r="AP8101" s="17">
        <v>80</v>
      </c>
      <c r="AQ8101" s="17">
        <v>5</v>
      </c>
      <c r="AR8101" s="17" t="s">
        <v>10180</v>
      </c>
      <c r="DN8101" s="17">
        <f>COUNTIF(AU8101:DM8101, "X")</f>
        <v>0</v>
      </c>
    </row>
    <row r="8102" spans="1:118" s="17" customFormat="1">
      <c r="A8102" s="17" t="s">
        <v>13472</v>
      </c>
      <c r="B8102" s="17">
        <v>55</v>
      </c>
      <c r="C8102" s="17">
        <v>186035</v>
      </c>
      <c r="D8102" s="17" t="s">
        <v>13473</v>
      </c>
      <c r="E8102" s="17" t="s">
        <v>367</v>
      </c>
      <c r="F8102" s="17" t="s">
        <v>70</v>
      </c>
      <c r="H8102" s="309">
        <v>23687</v>
      </c>
      <c r="I8102" s="309">
        <v>43570</v>
      </c>
      <c r="J8102" s="17" t="s">
        <v>3888</v>
      </c>
      <c r="L8102" s="17" t="s">
        <v>13474</v>
      </c>
      <c r="N8102" s="17" t="s">
        <v>31</v>
      </c>
      <c r="O8102" s="17" t="s">
        <v>15</v>
      </c>
      <c r="P8102" s="17">
        <v>45373</v>
      </c>
      <c r="Q8102" s="17">
        <v>2136</v>
      </c>
      <c r="AC8102" s="17" t="s">
        <v>9895</v>
      </c>
      <c r="AD8102" s="17" t="s">
        <v>9896</v>
      </c>
      <c r="AF8102" s="17">
        <v>8</v>
      </c>
      <c r="AG8102" s="17">
        <v>2</v>
      </c>
      <c r="AM8102" s="17" t="s">
        <v>115</v>
      </c>
      <c r="AN8102" s="17" t="s">
        <v>13186</v>
      </c>
      <c r="AO8102" s="17">
        <v>3</v>
      </c>
      <c r="AP8102" s="17">
        <v>80</v>
      </c>
      <c r="AQ8102" s="17">
        <v>5</v>
      </c>
      <c r="AR8102" s="17" t="s">
        <v>9898</v>
      </c>
      <c r="AT8102" s="17" t="s">
        <v>12990</v>
      </c>
      <c r="DN8102" s="17">
        <f>COUNTIF(AU8102:DM8102, "X")</f>
        <v>0</v>
      </c>
    </row>
    <row r="8103" spans="1:118" s="17" customFormat="1">
      <c r="A8103" s="17" t="s">
        <v>16877</v>
      </c>
      <c r="B8103" s="17">
        <v>55</v>
      </c>
      <c r="C8103" s="17">
        <v>186036</v>
      </c>
      <c r="D8103" s="17" t="s">
        <v>262</v>
      </c>
      <c r="E8103" s="17" t="s">
        <v>263</v>
      </c>
      <c r="H8103" s="309">
        <v>23341</v>
      </c>
      <c r="I8103" s="309">
        <v>43598</v>
      </c>
      <c r="J8103" s="17" t="s">
        <v>3888</v>
      </c>
      <c r="L8103" s="17" t="s">
        <v>16878</v>
      </c>
      <c r="N8103" s="17" t="s">
        <v>31</v>
      </c>
      <c r="O8103" s="17" t="s">
        <v>15</v>
      </c>
      <c r="P8103" s="17">
        <v>45373</v>
      </c>
      <c r="AC8103" s="17" t="s">
        <v>9895</v>
      </c>
      <c r="AD8103" s="17" t="s">
        <v>9896</v>
      </c>
      <c r="AF8103" s="17">
        <v>8</v>
      </c>
      <c r="AG8103" s="17">
        <v>2</v>
      </c>
      <c r="AM8103" s="17" t="s">
        <v>220</v>
      </c>
      <c r="AN8103" s="17" t="s">
        <v>16782</v>
      </c>
      <c r="AO8103" s="17">
        <v>3</v>
      </c>
      <c r="AP8103" s="17">
        <v>80</v>
      </c>
      <c r="AQ8103" s="17">
        <v>5</v>
      </c>
      <c r="AR8103" s="17" t="s">
        <v>9898</v>
      </c>
      <c r="AT8103" s="17" t="s">
        <v>9899</v>
      </c>
      <c r="DN8103" s="17">
        <f>COUNTIF(AU8103:DM8103, "X")</f>
        <v>0</v>
      </c>
    </row>
    <row r="8104" spans="1:118" s="17" customFormat="1">
      <c r="A8104" s="17" t="s">
        <v>21094</v>
      </c>
      <c r="B8104" s="17">
        <v>55</v>
      </c>
      <c r="C8104" s="17">
        <v>186037</v>
      </c>
      <c r="D8104" s="17" t="s">
        <v>21095</v>
      </c>
      <c r="E8104" s="17" t="s">
        <v>467</v>
      </c>
      <c r="F8104" s="17" t="s">
        <v>10274</v>
      </c>
      <c r="H8104" s="309">
        <v>35201</v>
      </c>
      <c r="I8104" s="309">
        <v>43599</v>
      </c>
      <c r="J8104" s="17" t="s">
        <v>3888</v>
      </c>
      <c r="L8104" s="17" t="s">
        <v>21096</v>
      </c>
      <c r="N8104" s="17" t="s">
        <v>80</v>
      </c>
      <c r="O8104" s="17" t="s">
        <v>15</v>
      </c>
      <c r="P8104" s="17">
        <v>45308</v>
      </c>
      <c r="AF8104" s="17">
        <v>8</v>
      </c>
      <c r="AG8104" s="17">
        <v>2</v>
      </c>
      <c r="AI8104" s="17" t="s">
        <v>20851</v>
      </c>
      <c r="AM8104" s="17" t="s">
        <v>81</v>
      </c>
      <c r="AN8104" s="17" t="s">
        <v>21035</v>
      </c>
      <c r="AO8104" s="17">
        <v>3</v>
      </c>
      <c r="AP8104" s="17">
        <v>80</v>
      </c>
      <c r="AQ8104" s="17">
        <v>5</v>
      </c>
      <c r="AR8104" s="17" t="s">
        <v>20671</v>
      </c>
      <c r="AS8104" s="17" t="s">
        <v>21036</v>
      </c>
      <c r="DN8104" s="17">
        <f>COUNTIF(AU8104:DM8104, "X")</f>
        <v>0</v>
      </c>
    </row>
    <row r="8105" spans="1:118" s="17" customFormat="1">
      <c r="A8105" s="17" t="s">
        <v>18523</v>
      </c>
      <c r="B8105" s="17">
        <v>55</v>
      </c>
      <c r="C8105" s="17">
        <v>186038</v>
      </c>
      <c r="D8105" s="17" t="s">
        <v>4099</v>
      </c>
      <c r="E8105" s="17" t="s">
        <v>499</v>
      </c>
      <c r="F8105" s="17" t="s">
        <v>65</v>
      </c>
      <c r="H8105" s="309">
        <v>29841</v>
      </c>
      <c r="I8105" s="309">
        <v>43601</v>
      </c>
      <c r="J8105" s="17" t="s">
        <v>3888</v>
      </c>
      <c r="L8105" s="17" t="s">
        <v>18524</v>
      </c>
      <c r="N8105" s="17" t="s">
        <v>18354</v>
      </c>
      <c r="O8105" s="17" t="s">
        <v>15</v>
      </c>
      <c r="P8105" s="17">
        <v>45317</v>
      </c>
      <c r="AF8105" s="17">
        <v>8</v>
      </c>
      <c r="AG8105" s="17">
        <v>2</v>
      </c>
      <c r="AH8105" s="17" t="s">
        <v>11926</v>
      </c>
      <c r="AK8105" s="17" t="s">
        <v>11927</v>
      </c>
      <c r="AM8105" s="17" t="s">
        <v>2614</v>
      </c>
      <c r="AN8105" s="17" t="s">
        <v>18350</v>
      </c>
      <c r="AO8105" s="17">
        <v>3</v>
      </c>
      <c r="AP8105" s="17">
        <v>80</v>
      </c>
      <c r="AQ8105" s="17">
        <v>5</v>
      </c>
      <c r="AR8105" s="17" t="s">
        <v>18351</v>
      </c>
      <c r="AY8105" s="17" t="s">
        <v>21</v>
      </c>
      <c r="AZ8105" s="17" t="s">
        <v>3901</v>
      </c>
      <c r="BD8105" s="17" t="s">
        <v>3901</v>
      </c>
      <c r="BS8105" s="17" t="s">
        <v>3901</v>
      </c>
      <c r="CR8105" s="17" t="s">
        <v>30</v>
      </c>
      <c r="DN8105" s="17">
        <f>COUNTIF(AU8105:DM8105, "X")</f>
        <v>3</v>
      </c>
    </row>
    <row r="8106" spans="1:118" s="17" customFormat="1">
      <c r="A8106" s="17" t="s">
        <v>25050</v>
      </c>
      <c r="B8106" s="17">
        <v>55</v>
      </c>
      <c r="C8106" s="17">
        <v>186040</v>
      </c>
      <c r="D8106" s="17" t="s">
        <v>25051</v>
      </c>
      <c r="E8106" s="17" t="s">
        <v>7020</v>
      </c>
      <c r="F8106" s="17" t="s">
        <v>4448</v>
      </c>
      <c r="H8106" s="309">
        <v>33863</v>
      </c>
      <c r="I8106" s="309">
        <v>43600</v>
      </c>
      <c r="J8106" s="17" t="s">
        <v>3888</v>
      </c>
      <c r="L8106" s="17" t="s">
        <v>24753</v>
      </c>
      <c r="N8106" s="17" t="s">
        <v>31</v>
      </c>
      <c r="O8106" s="17" t="s">
        <v>15</v>
      </c>
      <c r="P8106" s="17">
        <v>45373</v>
      </c>
      <c r="AC8106" s="17" t="s">
        <v>9895</v>
      </c>
      <c r="AD8106" s="17" t="s">
        <v>9896</v>
      </c>
      <c r="AF8106" s="17">
        <v>8</v>
      </c>
      <c r="AG8106" s="17">
        <v>2</v>
      </c>
      <c r="AM8106" s="17" t="s">
        <v>268</v>
      </c>
      <c r="AN8106" s="17" t="s">
        <v>24751</v>
      </c>
      <c r="AO8106" s="17">
        <v>3</v>
      </c>
      <c r="AP8106" s="17">
        <v>80</v>
      </c>
      <c r="AQ8106" s="17">
        <v>5</v>
      </c>
      <c r="AR8106" s="17" t="s">
        <v>9898</v>
      </c>
      <c r="AT8106" s="17" t="s">
        <v>14152</v>
      </c>
      <c r="CH8106" s="17" t="s">
        <v>3901</v>
      </c>
      <c r="DN8106" s="17">
        <f>COUNTIF(AU8106:DM8106, "X")</f>
        <v>1</v>
      </c>
    </row>
    <row r="8107" spans="1:118" s="17" customFormat="1">
      <c r="A8107" s="17" t="s">
        <v>12021</v>
      </c>
      <c r="B8107" s="17">
        <v>55</v>
      </c>
      <c r="C8107" s="17">
        <v>186049</v>
      </c>
      <c r="D8107" s="17" t="s">
        <v>5501</v>
      </c>
      <c r="E8107" s="17" t="s">
        <v>12022</v>
      </c>
      <c r="F8107" s="17" t="s">
        <v>70</v>
      </c>
      <c r="H8107" s="309">
        <v>35142</v>
      </c>
      <c r="I8107" s="309">
        <v>43576</v>
      </c>
      <c r="J8107" s="17" t="s">
        <v>3888</v>
      </c>
      <c r="L8107" s="17" t="s">
        <v>12023</v>
      </c>
      <c r="N8107" s="17" t="s">
        <v>31</v>
      </c>
      <c r="O8107" s="17" t="s">
        <v>15</v>
      </c>
      <c r="P8107" s="17">
        <v>45373</v>
      </c>
      <c r="AC8107" s="17" t="s">
        <v>9895</v>
      </c>
      <c r="AF8107" s="17">
        <v>8</v>
      </c>
      <c r="AG8107" s="17">
        <v>2</v>
      </c>
      <c r="AH8107" s="17" t="s">
        <v>11926</v>
      </c>
      <c r="AK8107" s="17" t="s">
        <v>11927</v>
      </c>
      <c r="AM8107" s="17" t="s">
        <v>227</v>
      </c>
      <c r="AN8107" s="17" t="s">
        <v>11928</v>
      </c>
      <c r="AO8107" s="17">
        <v>3</v>
      </c>
      <c r="AP8107" s="17">
        <v>80</v>
      </c>
      <c r="AQ8107" s="17">
        <v>5</v>
      </c>
      <c r="AR8107" s="17" t="s">
        <v>11941</v>
      </c>
      <c r="AT8107" s="17" t="s">
        <v>11929</v>
      </c>
      <c r="CU8107" s="17" t="s">
        <v>3901</v>
      </c>
      <c r="DA8107" s="17" t="s">
        <v>3901</v>
      </c>
      <c r="DN8107" s="17">
        <f>COUNTIF(AU8107:DM8107, "X")</f>
        <v>2</v>
      </c>
    </row>
    <row r="8108" spans="1:118" s="17" customFormat="1">
      <c r="A8108" s="17" t="s">
        <v>19109</v>
      </c>
      <c r="B8108" s="17">
        <v>55</v>
      </c>
      <c r="C8108" s="17">
        <v>186057</v>
      </c>
      <c r="D8108" s="17" t="s">
        <v>19110</v>
      </c>
      <c r="E8108" s="17" t="s">
        <v>19111</v>
      </c>
      <c r="F8108" s="17" t="s">
        <v>15460</v>
      </c>
      <c r="H8108" s="309">
        <v>36916</v>
      </c>
      <c r="I8108" s="309">
        <v>43592</v>
      </c>
      <c r="J8108" s="17" t="s">
        <v>3888</v>
      </c>
      <c r="L8108" s="17" t="s">
        <v>19112</v>
      </c>
      <c r="N8108" s="17" t="s">
        <v>31</v>
      </c>
      <c r="O8108" s="17" t="s">
        <v>15</v>
      </c>
      <c r="P8108" s="17">
        <v>45373</v>
      </c>
      <c r="AD8108" s="17" t="s">
        <v>9896</v>
      </c>
      <c r="AF8108" s="17">
        <v>8</v>
      </c>
      <c r="AG8108" s="17">
        <v>2</v>
      </c>
      <c r="AM8108" s="17" t="s">
        <v>337</v>
      </c>
      <c r="AN8108" s="17" t="s">
        <v>19113</v>
      </c>
      <c r="AO8108" s="17">
        <v>3</v>
      </c>
      <c r="AP8108" s="17">
        <v>80</v>
      </c>
      <c r="AQ8108" s="17">
        <v>5</v>
      </c>
      <c r="AR8108" s="17" t="s">
        <v>9898</v>
      </c>
      <c r="DN8108" s="17">
        <f>COUNTIF(AU8108:DM8108, "X")</f>
        <v>0</v>
      </c>
    </row>
    <row r="8109" spans="1:118" s="17" customFormat="1">
      <c r="A8109" s="17" t="s">
        <v>26464</v>
      </c>
      <c r="B8109" s="17">
        <v>55</v>
      </c>
      <c r="C8109" s="17">
        <v>186080</v>
      </c>
      <c r="D8109" s="17" t="s">
        <v>26465</v>
      </c>
      <c r="E8109" s="17" t="s">
        <v>26466</v>
      </c>
      <c r="F8109" s="17" t="s">
        <v>618</v>
      </c>
      <c r="H8109" s="309">
        <v>31873</v>
      </c>
      <c r="I8109" s="309">
        <v>43588</v>
      </c>
      <c r="J8109" s="17" t="s">
        <v>3888</v>
      </c>
      <c r="L8109" s="17" t="s">
        <v>26467</v>
      </c>
      <c r="N8109" s="17" t="s">
        <v>14</v>
      </c>
      <c r="O8109" s="17" t="s">
        <v>15</v>
      </c>
      <c r="P8109" s="17">
        <v>45371</v>
      </c>
      <c r="AC8109" s="17" t="s">
        <v>17772</v>
      </c>
      <c r="AF8109" s="17">
        <v>8</v>
      </c>
      <c r="AG8109" s="17">
        <v>2</v>
      </c>
      <c r="AH8109" s="17" t="s">
        <v>11926</v>
      </c>
      <c r="AK8109" s="17" t="s">
        <v>17298</v>
      </c>
      <c r="AM8109" s="17" t="s">
        <v>78</v>
      </c>
      <c r="AN8109" s="17" t="s">
        <v>26289</v>
      </c>
      <c r="AO8109" s="17">
        <v>3</v>
      </c>
      <c r="AP8109" s="17">
        <v>80</v>
      </c>
      <c r="AQ8109" s="17">
        <v>5</v>
      </c>
      <c r="AT8109" s="17" t="s">
        <v>25610</v>
      </c>
      <c r="DN8109" s="17">
        <f>COUNTIF(AU8109:DM8109, "X")</f>
        <v>0</v>
      </c>
    </row>
    <row r="8110" spans="1:118" s="17" customFormat="1">
      <c r="A8110" s="17" t="s">
        <v>19279</v>
      </c>
      <c r="B8110" s="17">
        <v>55</v>
      </c>
      <c r="C8110" s="17">
        <v>186081</v>
      </c>
      <c r="D8110" s="17" t="s">
        <v>6925</v>
      </c>
      <c r="E8110" s="17" t="s">
        <v>10467</v>
      </c>
      <c r="F8110" s="17" t="s">
        <v>70</v>
      </c>
      <c r="H8110" s="309">
        <v>37054</v>
      </c>
      <c r="I8110" s="309">
        <v>43592</v>
      </c>
      <c r="J8110" s="17" t="s">
        <v>3888</v>
      </c>
      <c r="L8110" s="17" t="s">
        <v>19280</v>
      </c>
      <c r="N8110" s="17" t="s">
        <v>31</v>
      </c>
      <c r="O8110" s="17" t="s">
        <v>15</v>
      </c>
      <c r="P8110" s="17">
        <v>45373</v>
      </c>
      <c r="AF8110" s="17">
        <v>8</v>
      </c>
      <c r="AG8110" s="17">
        <v>2</v>
      </c>
      <c r="AH8110" s="17" t="s">
        <v>11926</v>
      </c>
      <c r="AK8110" s="17" t="s">
        <v>11927</v>
      </c>
      <c r="AM8110" s="17" t="s">
        <v>34</v>
      </c>
      <c r="AN8110" s="17" t="s">
        <v>19238</v>
      </c>
      <c r="AO8110" s="17">
        <v>3</v>
      </c>
      <c r="AP8110" s="17">
        <v>80</v>
      </c>
      <c r="AQ8110" s="17">
        <v>5</v>
      </c>
      <c r="AR8110" s="17" t="s">
        <v>19239</v>
      </c>
      <c r="DN8110" s="17">
        <f>COUNTIF(AU8110:DM8110, "X")</f>
        <v>0</v>
      </c>
    </row>
    <row r="8111" spans="1:118" s="17" customFormat="1">
      <c r="A8111" s="17" t="s">
        <v>19574</v>
      </c>
      <c r="B8111" s="17">
        <v>55</v>
      </c>
      <c r="C8111" s="17">
        <v>186082</v>
      </c>
      <c r="D8111" s="17" t="s">
        <v>13517</v>
      </c>
      <c r="E8111" s="17" t="s">
        <v>297</v>
      </c>
      <c r="F8111" s="17" t="s">
        <v>21</v>
      </c>
      <c r="H8111" s="309">
        <v>36796</v>
      </c>
      <c r="I8111" s="309">
        <v>43592</v>
      </c>
      <c r="J8111" s="17" t="s">
        <v>3888</v>
      </c>
      <c r="L8111" s="17" t="s">
        <v>19575</v>
      </c>
      <c r="N8111" s="17" t="s">
        <v>163</v>
      </c>
      <c r="O8111" s="17" t="s">
        <v>15</v>
      </c>
      <c r="P8111" s="17">
        <v>45312</v>
      </c>
      <c r="AF8111" s="17">
        <v>8</v>
      </c>
      <c r="AG8111" s="17">
        <v>2</v>
      </c>
      <c r="AH8111" s="17" t="s">
        <v>11926</v>
      </c>
      <c r="AK8111" s="17" t="s">
        <v>11927</v>
      </c>
      <c r="AM8111" s="17" t="s">
        <v>2615</v>
      </c>
      <c r="AN8111" s="17" t="s">
        <v>19445</v>
      </c>
      <c r="AO8111" s="17">
        <v>3</v>
      </c>
      <c r="AP8111" s="17">
        <v>80</v>
      </c>
      <c r="AQ8111" s="17">
        <v>5</v>
      </c>
      <c r="AR8111" s="17" t="s">
        <v>19446</v>
      </c>
      <c r="DN8111" s="17">
        <f>COUNTIF(AU8111:DM8111, "X")</f>
        <v>0</v>
      </c>
    </row>
    <row r="8112" spans="1:118" s="17" customFormat="1">
      <c r="A8112" s="17" t="s">
        <v>19298</v>
      </c>
      <c r="B8112" s="17">
        <v>55</v>
      </c>
      <c r="C8112" s="17">
        <v>186083</v>
      </c>
      <c r="D8112" s="17" t="s">
        <v>283</v>
      </c>
      <c r="E8112" s="17" t="s">
        <v>4378</v>
      </c>
      <c r="F8112" s="17" t="s">
        <v>22</v>
      </c>
      <c r="H8112" s="309">
        <v>36843</v>
      </c>
      <c r="I8112" s="309">
        <v>43592</v>
      </c>
      <c r="J8112" s="17" t="s">
        <v>3888</v>
      </c>
      <c r="L8112" s="17" t="s">
        <v>19299</v>
      </c>
      <c r="N8112" s="17" t="s">
        <v>31</v>
      </c>
      <c r="O8112" s="17" t="s">
        <v>15</v>
      </c>
      <c r="P8112" s="17">
        <v>45373</v>
      </c>
      <c r="AF8112" s="17">
        <v>8</v>
      </c>
      <c r="AG8112" s="17">
        <v>2</v>
      </c>
      <c r="AH8112" s="17" t="s">
        <v>11926</v>
      </c>
      <c r="AK8112" s="17" t="s">
        <v>11927</v>
      </c>
      <c r="AM8112" s="17" t="s">
        <v>34</v>
      </c>
      <c r="AN8112" s="17" t="s">
        <v>19238</v>
      </c>
      <c r="AO8112" s="17">
        <v>3</v>
      </c>
      <c r="AP8112" s="17">
        <v>80</v>
      </c>
      <c r="AQ8112" s="17">
        <v>5</v>
      </c>
      <c r="AR8112" s="17" t="s">
        <v>19239</v>
      </c>
      <c r="DN8112" s="17">
        <f>COUNTIF(AU8112:DM8112, "X")</f>
        <v>0</v>
      </c>
    </row>
    <row r="8113" spans="1:118" s="17" customFormat="1">
      <c r="A8113" s="17" t="s">
        <v>20559</v>
      </c>
      <c r="B8113" s="17">
        <v>55</v>
      </c>
      <c r="C8113" s="17">
        <v>186089</v>
      </c>
      <c r="D8113" s="17" t="s">
        <v>5715</v>
      </c>
      <c r="E8113" s="17" t="s">
        <v>20560</v>
      </c>
      <c r="F8113" s="17" t="s">
        <v>14948</v>
      </c>
      <c r="H8113" s="309">
        <v>36799</v>
      </c>
      <c r="I8113" s="309">
        <v>43606</v>
      </c>
      <c r="J8113" s="17" t="s">
        <v>3888</v>
      </c>
      <c r="L8113" s="17" t="s">
        <v>20561</v>
      </c>
      <c r="N8113" s="17" t="s">
        <v>31</v>
      </c>
      <c r="O8113" s="17" t="s">
        <v>15</v>
      </c>
      <c r="P8113" s="17">
        <v>45373</v>
      </c>
      <c r="AF8113" s="17">
        <v>8</v>
      </c>
      <c r="AG8113" s="17">
        <v>2</v>
      </c>
      <c r="AI8113" s="17" t="s">
        <v>10178</v>
      </c>
      <c r="AM8113" s="17" t="s">
        <v>94</v>
      </c>
      <c r="AN8113" s="17" t="s">
        <v>20471</v>
      </c>
      <c r="AO8113" s="17">
        <v>3</v>
      </c>
      <c r="AP8113" s="17">
        <v>80</v>
      </c>
      <c r="AQ8113" s="17">
        <v>5</v>
      </c>
      <c r="AR8113" s="17" t="s">
        <v>10180</v>
      </c>
      <c r="DN8113" s="17">
        <f>COUNTIF(AU8113:DM8113, "X")</f>
        <v>0</v>
      </c>
    </row>
    <row r="8114" spans="1:118" s="17" customFormat="1">
      <c r="A8114" s="17" t="s">
        <v>23625</v>
      </c>
      <c r="B8114" s="17">
        <v>55</v>
      </c>
      <c r="C8114" s="17">
        <v>186091</v>
      </c>
      <c r="D8114" s="17" t="s">
        <v>23626</v>
      </c>
      <c r="E8114" s="17" t="s">
        <v>21181</v>
      </c>
      <c r="F8114" s="17" t="s">
        <v>461</v>
      </c>
      <c r="H8114" s="309">
        <v>36980</v>
      </c>
      <c r="I8114" s="309">
        <v>43606</v>
      </c>
      <c r="J8114" s="17" t="s">
        <v>3888</v>
      </c>
      <c r="L8114" s="17" t="s">
        <v>23627</v>
      </c>
      <c r="N8114" s="17" t="s">
        <v>126</v>
      </c>
      <c r="O8114" s="17" t="s">
        <v>15</v>
      </c>
      <c r="P8114" s="17">
        <v>45383</v>
      </c>
      <c r="AF8114" s="17">
        <v>8</v>
      </c>
      <c r="AG8114" s="17">
        <v>2</v>
      </c>
      <c r="AI8114" s="17" t="s">
        <v>20542</v>
      </c>
      <c r="AM8114" s="17" t="s">
        <v>303</v>
      </c>
      <c r="AN8114" s="17" t="s">
        <v>23502</v>
      </c>
      <c r="AO8114" s="17">
        <v>3</v>
      </c>
      <c r="AP8114" s="17">
        <v>80</v>
      </c>
      <c r="AQ8114" s="17">
        <v>5</v>
      </c>
      <c r="AR8114" s="17" t="s">
        <v>22585</v>
      </c>
      <c r="AS8114" s="17" t="s">
        <v>23503</v>
      </c>
      <c r="DF8114" s="17" t="s">
        <v>3901</v>
      </c>
      <c r="DN8114" s="17">
        <f>COUNTIF(AU8114:DM8114, "X")</f>
        <v>1</v>
      </c>
    </row>
    <row r="8115" spans="1:118" s="17" customFormat="1">
      <c r="A8115" s="17" t="s">
        <v>14239</v>
      </c>
      <c r="B8115" s="17">
        <v>55</v>
      </c>
      <c r="C8115" s="17">
        <v>186092</v>
      </c>
      <c r="D8115" s="17" t="s">
        <v>14240</v>
      </c>
      <c r="E8115" s="17" t="s">
        <v>166</v>
      </c>
      <c r="F8115" s="17" t="s">
        <v>333</v>
      </c>
      <c r="H8115" s="309">
        <v>37032</v>
      </c>
      <c r="I8115" s="309">
        <v>43607</v>
      </c>
      <c r="J8115" s="17" t="s">
        <v>3888</v>
      </c>
      <c r="L8115" s="17" t="s">
        <v>14241</v>
      </c>
      <c r="N8115" s="17" t="s">
        <v>31</v>
      </c>
      <c r="O8115" s="17" t="s">
        <v>15</v>
      </c>
      <c r="P8115" s="17">
        <v>45373</v>
      </c>
      <c r="AC8115" s="17" t="s">
        <v>9895</v>
      </c>
      <c r="AD8115" s="17" t="s">
        <v>9896</v>
      </c>
      <c r="AF8115" s="17">
        <v>8</v>
      </c>
      <c r="AG8115" s="17">
        <v>2</v>
      </c>
      <c r="AM8115" s="17" t="s">
        <v>157</v>
      </c>
      <c r="AN8115" s="17" t="s">
        <v>14151</v>
      </c>
      <c r="AO8115" s="17">
        <v>3</v>
      </c>
      <c r="AP8115" s="17">
        <v>80</v>
      </c>
      <c r="AQ8115" s="17">
        <v>5</v>
      </c>
      <c r="AR8115" s="17" t="s">
        <v>9898</v>
      </c>
      <c r="AT8115" s="17" t="s">
        <v>14152</v>
      </c>
      <c r="DN8115" s="17">
        <f>COUNTIF(AU8115:DM8115, "X")</f>
        <v>0</v>
      </c>
    </row>
    <row r="8116" spans="1:118" s="17" customFormat="1">
      <c r="A8116" s="17" t="s">
        <v>8372</v>
      </c>
      <c r="B8116" s="17">
        <v>55</v>
      </c>
      <c r="C8116" s="17">
        <v>152914</v>
      </c>
      <c r="D8116" s="17" t="s">
        <v>5944</v>
      </c>
      <c r="E8116" s="17" t="s">
        <v>452</v>
      </c>
      <c r="F8116" s="17" t="s">
        <v>43</v>
      </c>
      <c r="H8116" s="309">
        <v>33278</v>
      </c>
      <c r="I8116" s="309">
        <v>43616</v>
      </c>
      <c r="J8116" s="17" t="s">
        <v>3888</v>
      </c>
      <c r="L8116" s="17" t="s">
        <v>8373</v>
      </c>
      <c r="N8116" s="17" t="s">
        <v>19</v>
      </c>
      <c r="O8116" s="17" t="s">
        <v>15</v>
      </c>
      <c r="P8116" s="17">
        <v>45356</v>
      </c>
      <c r="AC8116" s="17" t="s">
        <v>3890</v>
      </c>
      <c r="AD8116" s="17" t="s">
        <v>3891</v>
      </c>
      <c r="AF8116" s="17">
        <v>15</v>
      </c>
      <c r="AG8116" s="17">
        <v>2</v>
      </c>
      <c r="AM8116" s="17" t="s">
        <v>2607</v>
      </c>
      <c r="AN8116" s="17" t="s">
        <v>8305</v>
      </c>
      <c r="AO8116" s="17">
        <v>3</v>
      </c>
      <c r="AP8116" s="17">
        <v>80</v>
      </c>
      <c r="AQ8116" s="17">
        <v>5</v>
      </c>
      <c r="AT8116" s="17" t="s">
        <v>7979</v>
      </c>
      <c r="DN8116" s="17">
        <f>COUNTIF(AU8116:DM8116, "X")</f>
        <v>0</v>
      </c>
    </row>
    <row r="8117" spans="1:118" s="17" customFormat="1">
      <c r="A8117" s="523" t="s">
        <v>1757</v>
      </c>
      <c r="B8117" s="17">
        <v>55</v>
      </c>
      <c r="C8117" s="17">
        <v>186157</v>
      </c>
      <c r="D8117" s="17" t="s">
        <v>1758</v>
      </c>
      <c r="E8117" s="17" t="s">
        <v>107</v>
      </c>
      <c r="F8117" s="17" t="s">
        <v>70</v>
      </c>
      <c r="H8117" s="309">
        <v>29004</v>
      </c>
      <c r="I8117" s="309">
        <v>43619</v>
      </c>
      <c r="J8117" s="17" t="s">
        <v>3888</v>
      </c>
      <c r="K8117" s="17" t="s">
        <v>21</v>
      </c>
      <c r="L8117" s="17" t="s">
        <v>1759</v>
      </c>
      <c r="N8117" s="17" t="s">
        <v>50</v>
      </c>
      <c r="O8117" s="17" t="s">
        <v>15</v>
      </c>
      <c r="P8117" s="17">
        <v>45344</v>
      </c>
      <c r="Q8117" s="17">
        <v>7609</v>
      </c>
      <c r="AF8117" s="17">
        <v>15</v>
      </c>
      <c r="AG8117" s="17">
        <v>2</v>
      </c>
      <c r="AH8117" s="17" t="s">
        <v>11926</v>
      </c>
      <c r="AK8117" s="17" t="s">
        <v>17298</v>
      </c>
      <c r="AM8117" s="17" t="s">
        <v>51</v>
      </c>
      <c r="AN8117" s="17" t="s">
        <v>17933</v>
      </c>
      <c r="AO8117" s="17">
        <v>3</v>
      </c>
      <c r="AP8117" s="17">
        <v>80</v>
      </c>
      <c r="AQ8117" s="17">
        <v>5</v>
      </c>
      <c r="AR8117" s="17" t="s">
        <v>17300</v>
      </c>
      <c r="DA8117" s="17" t="s">
        <v>3901</v>
      </c>
      <c r="DF8117" s="17" t="s">
        <v>3901</v>
      </c>
      <c r="DJ8117" s="17" t="s">
        <v>3901</v>
      </c>
      <c r="DK8117" s="17" t="s">
        <v>21</v>
      </c>
      <c r="DN8117" s="17">
        <f>COUNTIF(AU8117:DM8117, "X")</f>
        <v>3</v>
      </c>
    </row>
    <row r="8118" spans="1:118" s="17" customFormat="1">
      <c r="A8118" s="17" t="s">
        <v>17900</v>
      </c>
      <c r="B8118" s="17">
        <v>55</v>
      </c>
      <c r="C8118" s="17">
        <v>123308</v>
      </c>
      <c r="D8118" s="17" t="s">
        <v>7208</v>
      </c>
      <c r="E8118" s="17" t="s">
        <v>312</v>
      </c>
      <c r="F8118" s="17" t="s">
        <v>82</v>
      </c>
      <c r="H8118" s="309">
        <v>31054</v>
      </c>
      <c r="I8118" s="309">
        <v>43618</v>
      </c>
      <c r="J8118" s="17" t="s">
        <v>3888</v>
      </c>
      <c r="L8118" s="17" t="s">
        <v>17792</v>
      </c>
      <c r="N8118" s="17" t="s">
        <v>14</v>
      </c>
      <c r="O8118" s="17" t="s">
        <v>15</v>
      </c>
      <c r="P8118" s="17">
        <v>45371</v>
      </c>
      <c r="AF8118" s="17">
        <v>8</v>
      </c>
      <c r="AG8118" s="17">
        <v>2</v>
      </c>
      <c r="AH8118" s="17" t="s">
        <v>11926</v>
      </c>
      <c r="AK8118" s="17" t="s">
        <v>17298</v>
      </c>
      <c r="AM8118" s="17" t="s">
        <v>71</v>
      </c>
      <c r="AN8118" s="17" t="s">
        <v>17760</v>
      </c>
      <c r="AO8118" s="17">
        <v>3</v>
      </c>
      <c r="AP8118" s="17">
        <v>80</v>
      </c>
      <c r="AQ8118" s="17">
        <v>5</v>
      </c>
      <c r="AR8118" s="17" t="s">
        <v>17300</v>
      </c>
      <c r="BD8118" s="17" t="s">
        <v>3901</v>
      </c>
      <c r="BS8118" s="17" t="s">
        <v>3901</v>
      </c>
      <c r="CC8118" s="17" t="s">
        <v>3901</v>
      </c>
      <c r="CH8118" s="17" t="s">
        <v>3901</v>
      </c>
      <c r="CU8118" s="17" t="s">
        <v>3901</v>
      </c>
      <c r="DA8118" s="17" t="s">
        <v>3901</v>
      </c>
      <c r="DN8118" s="17">
        <f>COUNTIF(AU8118:DM8118, "X")</f>
        <v>6</v>
      </c>
    </row>
    <row r="8119" spans="1:118" s="17" customFormat="1">
      <c r="A8119" s="17" t="s">
        <v>15407</v>
      </c>
      <c r="B8119" s="17">
        <v>55</v>
      </c>
      <c r="C8119" s="17">
        <v>173976</v>
      </c>
      <c r="D8119" s="17" t="s">
        <v>15408</v>
      </c>
      <c r="E8119" s="17" t="s">
        <v>5706</v>
      </c>
      <c r="F8119" s="17" t="s">
        <v>373</v>
      </c>
      <c r="H8119" s="309">
        <v>35954</v>
      </c>
      <c r="I8119" s="309">
        <v>43614</v>
      </c>
      <c r="J8119" s="17" t="s">
        <v>3888</v>
      </c>
      <c r="K8119" s="17" t="s">
        <v>30</v>
      </c>
      <c r="L8119" s="17" t="s">
        <v>15409</v>
      </c>
      <c r="N8119" s="17" t="s">
        <v>31</v>
      </c>
      <c r="O8119" s="17" t="s">
        <v>15</v>
      </c>
      <c r="P8119" s="17">
        <v>45373</v>
      </c>
      <c r="AC8119" s="17" t="s">
        <v>9895</v>
      </c>
      <c r="AD8119" s="17" t="s">
        <v>9896</v>
      </c>
      <c r="AF8119" s="17">
        <v>15</v>
      </c>
      <c r="AG8119" s="17">
        <v>2</v>
      </c>
      <c r="AM8119" s="17" t="s">
        <v>44</v>
      </c>
      <c r="AN8119" s="17" t="s">
        <v>15244</v>
      </c>
      <c r="AO8119" s="17">
        <v>3</v>
      </c>
      <c r="AP8119" s="17">
        <v>80</v>
      </c>
      <c r="AQ8119" s="17">
        <v>5</v>
      </c>
      <c r="AR8119" s="17" t="s">
        <v>9898</v>
      </c>
      <c r="AT8119" s="17" t="s">
        <v>15057</v>
      </c>
      <c r="DE8119" s="17" t="s">
        <v>30</v>
      </c>
      <c r="DF8119" s="17" t="s">
        <v>3901</v>
      </c>
      <c r="DN8119" s="17">
        <f>COUNTIF(AU8119:DM8119, "X")</f>
        <v>1</v>
      </c>
    </row>
    <row r="8120" spans="1:118" s="17" customFormat="1">
      <c r="A8120" s="17" t="s">
        <v>21180</v>
      </c>
      <c r="B8120" s="17">
        <v>55</v>
      </c>
      <c r="C8120" s="17">
        <v>186107</v>
      </c>
      <c r="D8120" s="17" t="s">
        <v>8961</v>
      </c>
      <c r="E8120" s="17" t="s">
        <v>21181</v>
      </c>
      <c r="F8120" s="17" t="s">
        <v>530</v>
      </c>
      <c r="H8120" s="309">
        <v>37002</v>
      </c>
      <c r="I8120" s="309">
        <v>43613</v>
      </c>
      <c r="J8120" s="17" t="s">
        <v>3888</v>
      </c>
      <c r="L8120" s="17" t="s">
        <v>21127</v>
      </c>
      <c r="N8120" s="17" t="s">
        <v>80</v>
      </c>
      <c r="O8120" s="17" t="s">
        <v>15</v>
      </c>
      <c r="P8120" s="17">
        <v>45308</v>
      </c>
      <c r="AF8120" s="17">
        <v>8</v>
      </c>
      <c r="AG8120" s="17">
        <v>2</v>
      </c>
      <c r="AI8120" s="17" t="s">
        <v>20851</v>
      </c>
      <c r="AM8120" s="17" t="s">
        <v>81</v>
      </c>
      <c r="AN8120" s="17" t="s">
        <v>21035</v>
      </c>
      <c r="AO8120" s="17">
        <v>3</v>
      </c>
      <c r="AP8120" s="17">
        <v>80</v>
      </c>
      <c r="AQ8120" s="17">
        <v>5</v>
      </c>
      <c r="AR8120" s="17" t="s">
        <v>20671</v>
      </c>
      <c r="AS8120" s="17" t="s">
        <v>21036</v>
      </c>
      <c r="DN8120" s="17">
        <f>COUNTIF(AU8120:DM8120, "X")</f>
        <v>0</v>
      </c>
    </row>
    <row r="8121" spans="1:118" s="17" customFormat="1">
      <c r="A8121" s="17" t="s">
        <v>22855</v>
      </c>
      <c r="B8121" s="17">
        <v>55</v>
      </c>
      <c r="C8121" s="17">
        <v>186120</v>
      </c>
      <c r="D8121" s="17" t="s">
        <v>4643</v>
      </c>
      <c r="E8121" s="17" t="s">
        <v>22856</v>
      </c>
      <c r="F8121" s="17" t="s">
        <v>82</v>
      </c>
      <c r="H8121" s="309">
        <v>36349</v>
      </c>
      <c r="I8121" s="309">
        <v>43616</v>
      </c>
      <c r="J8121" s="17" t="s">
        <v>3888</v>
      </c>
      <c r="L8121" s="17" t="s">
        <v>22849</v>
      </c>
      <c r="N8121" s="17" t="s">
        <v>205</v>
      </c>
      <c r="O8121" s="17" t="s">
        <v>15</v>
      </c>
      <c r="P8121" s="17">
        <v>45337</v>
      </c>
      <c r="AF8121" s="17">
        <v>8</v>
      </c>
      <c r="AG8121" s="17">
        <v>2</v>
      </c>
      <c r="AI8121" s="17" t="s">
        <v>20542</v>
      </c>
      <c r="AM8121" s="17" t="s">
        <v>253</v>
      </c>
      <c r="AN8121" s="17" t="s">
        <v>22821</v>
      </c>
      <c r="AO8121" s="17">
        <v>3</v>
      </c>
      <c r="AP8121" s="17">
        <v>80</v>
      </c>
      <c r="AQ8121" s="17">
        <v>5</v>
      </c>
      <c r="AR8121" s="17" t="s">
        <v>22585</v>
      </c>
      <c r="DN8121" s="17">
        <f>COUNTIF(AU8121:DM8121, "X")</f>
        <v>0</v>
      </c>
    </row>
    <row r="8122" spans="1:118" s="17" customFormat="1">
      <c r="A8122" s="17" t="s">
        <v>24237</v>
      </c>
      <c r="B8122" s="17">
        <v>55</v>
      </c>
      <c r="C8122" s="17">
        <v>186104</v>
      </c>
      <c r="D8122" s="17" t="s">
        <v>24238</v>
      </c>
      <c r="E8122" s="17" t="s">
        <v>24239</v>
      </c>
      <c r="F8122" s="17" t="s">
        <v>10621</v>
      </c>
      <c r="H8122" s="309">
        <v>28103</v>
      </c>
      <c r="I8122" s="309">
        <v>43613</v>
      </c>
      <c r="J8122" s="17" t="s">
        <v>3888</v>
      </c>
      <c r="L8122" s="17" t="s">
        <v>24240</v>
      </c>
      <c r="N8122" s="17" t="s">
        <v>126</v>
      </c>
      <c r="O8122" s="17" t="s">
        <v>15</v>
      </c>
      <c r="P8122" s="17">
        <v>45383</v>
      </c>
      <c r="AF8122" s="17">
        <v>8</v>
      </c>
      <c r="AG8122" s="17">
        <v>2</v>
      </c>
      <c r="AI8122" s="17" t="s">
        <v>20542</v>
      </c>
      <c r="AM8122" s="17" t="s">
        <v>239</v>
      </c>
      <c r="AN8122" s="17" t="s">
        <v>24146</v>
      </c>
      <c r="AO8122" s="17">
        <v>3</v>
      </c>
      <c r="AP8122" s="17">
        <v>80</v>
      </c>
      <c r="AQ8122" s="17">
        <v>5</v>
      </c>
      <c r="AR8122" s="17" t="s">
        <v>22585</v>
      </c>
      <c r="AS8122" s="17" t="s">
        <v>23503</v>
      </c>
      <c r="DN8122" s="17">
        <f>COUNTIF(AU8122:DM8122, "X")</f>
        <v>0</v>
      </c>
    </row>
    <row r="8123" spans="1:118" s="17" customFormat="1">
      <c r="A8123" s="523" t="s">
        <v>1467</v>
      </c>
      <c r="B8123" s="17">
        <v>55</v>
      </c>
      <c r="C8123" s="17">
        <v>186110</v>
      </c>
      <c r="D8123" s="17" t="s">
        <v>663</v>
      </c>
      <c r="E8123" s="17" t="s">
        <v>372</v>
      </c>
      <c r="F8123" s="17" t="s">
        <v>428</v>
      </c>
      <c r="H8123" s="309">
        <v>18718</v>
      </c>
      <c r="I8123" s="309">
        <v>43614</v>
      </c>
      <c r="J8123" s="17" t="s">
        <v>3888</v>
      </c>
      <c r="K8123" s="17" t="s">
        <v>30</v>
      </c>
      <c r="L8123" s="17" t="s">
        <v>1468</v>
      </c>
      <c r="N8123" s="17" t="s">
        <v>31</v>
      </c>
      <c r="O8123" s="17" t="s">
        <v>15</v>
      </c>
      <c r="P8123" s="17">
        <v>45373</v>
      </c>
      <c r="AC8123" s="17" t="s">
        <v>9895</v>
      </c>
      <c r="AD8123" s="17" t="s">
        <v>9896</v>
      </c>
      <c r="AF8123" s="17">
        <v>15</v>
      </c>
      <c r="AG8123" s="17">
        <v>2</v>
      </c>
      <c r="AM8123" s="17" t="s">
        <v>62</v>
      </c>
      <c r="AN8123" s="17" t="s">
        <v>15056</v>
      </c>
      <c r="AO8123" s="17">
        <v>3</v>
      </c>
      <c r="AP8123" s="17">
        <v>80</v>
      </c>
      <c r="AQ8123" s="17">
        <v>5</v>
      </c>
      <c r="AR8123" s="17" t="s">
        <v>9898</v>
      </c>
      <c r="AT8123" s="17" t="s">
        <v>15057</v>
      </c>
      <c r="DD8123" s="17" t="s">
        <v>3901</v>
      </c>
      <c r="DE8123" s="17" t="s">
        <v>30</v>
      </c>
      <c r="DF8123" s="17" t="s">
        <v>3901</v>
      </c>
      <c r="DJ8123" s="17" t="s">
        <v>3901</v>
      </c>
      <c r="DN8123" s="17">
        <f>COUNTIF(AU8123:DM8123, "X")</f>
        <v>3</v>
      </c>
    </row>
    <row r="8124" spans="1:118" s="17" customFormat="1">
      <c r="A8124" s="17" t="s">
        <v>24457</v>
      </c>
      <c r="B8124" s="17">
        <v>55</v>
      </c>
      <c r="C8124" s="17">
        <v>186103</v>
      </c>
      <c r="D8124" s="17" t="s">
        <v>24238</v>
      </c>
      <c r="E8124" s="17" t="s">
        <v>23441</v>
      </c>
      <c r="F8124" s="17" t="s">
        <v>548</v>
      </c>
      <c r="H8124" s="309">
        <v>28551</v>
      </c>
      <c r="I8124" s="309">
        <v>43613</v>
      </c>
      <c r="J8124" s="17" t="s">
        <v>3888</v>
      </c>
      <c r="L8124" s="17" t="s">
        <v>24240</v>
      </c>
      <c r="N8124" s="17" t="s">
        <v>126</v>
      </c>
      <c r="O8124" s="17" t="s">
        <v>15</v>
      </c>
      <c r="P8124" s="17">
        <v>45383</v>
      </c>
      <c r="AF8124" s="17">
        <v>8</v>
      </c>
      <c r="AG8124" s="17">
        <v>2</v>
      </c>
      <c r="AI8124" s="17" t="s">
        <v>20542</v>
      </c>
      <c r="AM8124" s="17" t="s">
        <v>239</v>
      </c>
      <c r="AN8124" s="17" t="s">
        <v>24146</v>
      </c>
      <c r="AO8124" s="17">
        <v>3</v>
      </c>
      <c r="AP8124" s="17">
        <v>80</v>
      </c>
      <c r="AQ8124" s="17">
        <v>5</v>
      </c>
      <c r="AR8124" s="17" t="s">
        <v>22585</v>
      </c>
      <c r="AS8124" s="17" t="s">
        <v>23503</v>
      </c>
      <c r="BD8124" s="17" t="s">
        <v>3901</v>
      </c>
      <c r="CC8124" s="17" t="s">
        <v>3901</v>
      </c>
      <c r="DN8124" s="17">
        <f>COUNTIF(AU8124:DM8124, "X")</f>
        <v>2</v>
      </c>
    </row>
    <row r="8125" spans="1:118" s="17" customFormat="1">
      <c r="A8125" s="17" t="s">
        <v>22431</v>
      </c>
      <c r="B8125" s="17">
        <v>55</v>
      </c>
      <c r="C8125" s="17">
        <v>186098</v>
      </c>
      <c r="D8125" s="17" t="s">
        <v>5611</v>
      </c>
      <c r="E8125" s="17" t="s">
        <v>251</v>
      </c>
      <c r="F8125" s="17" t="s">
        <v>56</v>
      </c>
      <c r="H8125" s="309">
        <v>23500</v>
      </c>
      <c r="I8125" s="309">
        <v>43608</v>
      </c>
      <c r="J8125" s="17" t="s">
        <v>3888</v>
      </c>
      <c r="L8125" s="17" t="s">
        <v>22432</v>
      </c>
      <c r="N8125" s="17" t="s">
        <v>31</v>
      </c>
      <c r="O8125" s="17" t="s">
        <v>15</v>
      </c>
      <c r="P8125" s="17">
        <v>45373</v>
      </c>
      <c r="AF8125" s="17">
        <v>8</v>
      </c>
      <c r="AG8125" s="17">
        <v>2</v>
      </c>
      <c r="AH8125" s="17" t="s">
        <v>11926</v>
      </c>
      <c r="AK8125" s="17" t="s">
        <v>11927</v>
      </c>
      <c r="AM8125" s="17" t="s">
        <v>200</v>
      </c>
      <c r="AN8125" s="17" t="s">
        <v>22312</v>
      </c>
      <c r="AO8125" s="17">
        <v>3</v>
      </c>
      <c r="AP8125" s="17">
        <v>80</v>
      </c>
      <c r="AQ8125" s="17">
        <v>5</v>
      </c>
      <c r="AR8125" s="17" t="s">
        <v>11941</v>
      </c>
      <c r="DN8125" s="17">
        <f>COUNTIF(AU8125:DM8125, "X")</f>
        <v>0</v>
      </c>
    </row>
    <row r="8126" spans="1:118" s="17" customFormat="1">
      <c r="A8126" s="17" t="s">
        <v>17848</v>
      </c>
      <c r="B8126" s="17">
        <v>55</v>
      </c>
      <c r="C8126" s="17">
        <v>186094</v>
      </c>
      <c r="D8126" s="17" t="s">
        <v>17849</v>
      </c>
      <c r="E8126" s="17" t="s">
        <v>492</v>
      </c>
      <c r="F8126" s="17" t="s">
        <v>63</v>
      </c>
      <c r="H8126" s="309">
        <v>22151</v>
      </c>
      <c r="I8126" s="309">
        <v>43603</v>
      </c>
      <c r="J8126" s="17" t="s">
        <v>3888</v>
      </c>
      <c r="L8126" s="17" t="s">
        <v>17850</v>
      </c>
      <c r="N8126" s="17" t="s">
        <v>14</v>
      </c>
      <c r="O8126" s="17" t="s">
        <v>15</v>
      </c>
      <c r="P8126" s="17">
        <v>45371</v>
      </c>
      <c r="AF8126" s="17">
        <v>8</v>
      </c>
      <c r="AG8126" s="17">
        <v>2</v>
      </c>
      <c r="AH8126" s="17" t="s">
        <v>11926</v>
      </c>
      <c r="AK8126" s="17" t="s">
        <v>17298</v>
      </c>
      <c r="AM8126" s="17" t="s">
        <v>71</v>
      </c>
      <c r="AN8126" s="17" t="s">
        <v>17760</v>
      </c>
      <c r="AO8126" s="17">
        <v>3</v>
      </c>
      <c r="AP8126" s="17">
        <v>80</v>
      </c>
      <c r="AQ8126" s="17">
        <v>5</v>
      </c>
      <c r="AR8126" s="17" t="s">
        <v>17300</v>
      </c>
      <c r="AV8126" s="17" t="s">
        <v>3901</v>
      </c>
      <c r="BD8126" s="17" t="s">
        <v>3901</v>
      </c>
      <c r="DN8126" s="17">
        <f>COUNTIF(AU8126:DM8126, "X")</f>
        <v>2</v>
      </c>
    </row>
    <row r="8127" spans="1:118" s="17" customFormat="1">
      <c r="A8127" s="523" t="s">
        <v>2042</v>
      </c>
      <c r="B8127" s="17">
        <v>55</v>
      </c>
      <c r="C8127" s="17">
        <v>186112</v>
      </c>
      <c r="D8127" s="17" t="s">
        <v>1999</v>
      </c>
      <c r="E8127" s="17" t="s">
        <v>315</v>
      </c>
      <c r="F8127" s="17" t="s">
        <v>56</v>
      </c>
      <c r="H8127" s="309">
        <v>16443</v>
      </c>
      <c r="I8127" s="309">
        <v>43614</v>
      </c>
      <c r="J8127" s="17" t="s">
        <v>3888</v>
      </c>
      <c r="L8127" s="17" t="s">
        <v>2043</v>
      </c>
      <c r="N8127" s="17" t="s">
        <v>14</v>
      </c>
      <c r="O8127" s="17" t="s">
        <v>15</v>
      </c>
      <c r="P8127" s="17">
        <v>45371</v>
      </c>
      <c r="AC8127" s="17" t="s">
        <v>17772</v>
      </c>
      <c r="AF8127" s="17">
        <v>15</v>
      </c>
      <c r="AG8127" s="17">
        <v>2</v>
      </c>
      <c r="AH8127" s="17" t="s">
        <v>11926</v>
      </c>
      <c r="AK8127" s="17" t="s">
        <v>17298</v>
      </c>
      <c r="AM8127" s="17" t="s">
        <v>39</v>
      </c>
      <c r="AN8127" s="17" t="s">
        <v>25609</v>
      </c>
      <c r="AO8127" s="17">
        <v>3</v>
      </c>
      <c r="AP8127" s="17">
        <v>80</v>
      </c>
      <c r="AQ8127" s="17">
        <v>5</v>
      </c>
      <c r="AT8127" s="17" t="s">
        <v>25610</v>
      </c>
      <c r="DF8127" s="17" t="s">
        <v>3901</v>
      </c>
      <c r="DN8127" s="17">
        <f>COUNTIF(AU8127:DM8127, "X")</f>
        <v>1</v>
      </c>
    </row>
    <row r="8128" spans="1:118" s="17" customFormat="1">
      <c r="A8128" s="523" t="s">
        <v>2291</v>
      </c>
      <c r="B8128" s="17">
        <v>55</v>
      </c>
      <c r="C8128" s="17">
        <v>186125</v>
      </c>
      <c r="D8128" s="17" t="s">
        <v>2292</v>
      </c>
      <c r="E8128" s="17" t="s">
        <v>158</v>
      </c>
      <c r="F8128" s="17" t="s">
        <v>75</v>
      </c>
      <c r="H8128" s="309">
        <v>27289</v>
      </c>
      <c r="I8128" s="309">
        <v>43602</v>
      </c>
      <c r="J8128" s="17" t="s">
        <v>3888</v>
      </c>
      <c r="L8128" s="17" t="s">
        <v>1427</v>
      </c>
      <c r="N8128" s="17" t="s">
        <v>126</v>
      </c>
      <c r="O8128" s="17" t="s">
        <v>15</v>
      </c>
      <c r="P8128" s="17">
        <v>45383</v>
      </c>
      <c r="AF8128" s="17">
        <v>8</v>
      </c>
      <c r="AG8128" s="17">
        <v>2</v>
      </c>
      <c r="AI8128" s="17" t="s">
        <v>20542</v>
      </c>
      <c r="AM8128" s="17" t="s">
        <v>127</v>
      </c>
      <c r="AN8128" s="17" t="s">
        <v>23839</v>
      </c>
      <c r="AO8128" s="17">
        <v>3</v>
      </c>
      <c r="AP8128" s="17">
        <v>80</v>
      </c>
      <c r="AQ8128" s="17">
        <v>5</v>
      </c>
      <c r="AR8128" s="17" t="s">
        <v>22585</v>
      </c>
      <c r="AS8128" s="17" t="s">
        <v>23503</v>
      </c>
      <c r="DF8128" s="17" t="s">
        <v>3901</v>
      </c>
      <c r="DN8128" s="17">
        <f>COUNTIF(AU8128:DM8128, "X")</f>
        <v>1</v>
      </c>
    </row>
    <row r="8129" spans="1:118" s="17" customFormat="1">
      <c r="A8129" s="17" t="s">
        <v>25978</v>
      </c>
      <c r="B8129" s="17">
        <v>55</v>
      </c>
      <c r="C8129" s="17">
        <v>186130</v>
      </c>
      <c r="D8129" s="17" t="s">
        <v>25979</v>
      </c>
      <c r="E8129" s="17" t="s">
        <v>155</v>
      </c>
      <c r="F8129" s="17" t="s">
        <v>567</v>
      </c>
      <c r="H8129" s="309">
        <v>33008</v>
      </c>
      <c r="I8129" s="309">
        <v>43606</v>
      </c>
      <c r="J8129" s="17" t="s">
        <v>3888</v>
      </c>
      <c r="L8129" s="17" t="s">
        <v>25980</v>
      </c>
      <c r="N8129" s="17" t="s">
        <v>14</v>
      </c>
      <c r="O8129" s="17" t="s">
        <v>15</v>
      </c>
      <c r="P8129" s="17">
        <v>45371</v>
      </c>
      <c r="AC8129" s="17" t="s">
        <v>17772</v>
      </c>
      <c r="AF8129" s="17">
        <v>8</v>
      </c>
      <c r="AG8129" s="17">
        <v>2</v>
      </c>
      <c r="AH8129" s="17" t="s">
        <v>11926</v>
      </c>
      <c r="AK8129" s="17" t="s">
        <v>17298</v>
      </c>
      <c r="AM8129" s="17" t="s">
        <v>39</v>
      </c>
      <c r="AN8129" s="17" t="s">
        <v>25609</v>
      </c>
      <c r="AO8129" s="17">
        <v>3</v>
      </c>
      <c r="AP8129" s="17">
        <v>80</v>
      </c>
      <c r="AQ8129" s="17">
        <v>5</v>
      </c>
      <c r="AT8129" s="17" t="s">
        <v>25610</v>
      </c>
      <c r="DN8129" s="17">
        <f>COUNTIF(AU8129:DM8129, "X")</f>
        <v>0</v>
      </c>
    </row>
    <row r="8130" spans="1:118" s="17" customFormat="1">
      <c r="A8130" s="17" t="s">
        <v>26426</v>
      </c>
      <c r="B8130" s="17">
        <v>55</v>
      </c>
      <c r="C8130" s="17">
        <v>186124</v>
      </c>
      <c r="D8130" s="17" t="s">
        <v>617</v>
      </c>
      <c r="E8130" s="17" t="s">
        <v>3983</v>
      </c>
      <c r="F8130" s="17" t="s">
        <v>26427</v>
      </c>
      <c r="H8130" s="309">
        <v>27942</v>
      </c>
      <c r="I8130" s="309">
        <v>43600</v>
      </c>
      <c r="J8130" s="17" t="s">
        <v>3888</v>
      </c>
      <c r="L8130" s="17" t="s">
        <v>26428</v>
      </c>
      <c r="N8130" s="17" t="s">
        <v>14</v>
      </c>
      <c r="O8130" s="17" t="s">
        <v>15</v>
      </c>
      <c r="P8130" s="17">
        <v>45371</v>
      </c>
      <c r="AC8130" s="17" t="s">
        <v>17772</v>
      </c>
      <c r="AF8130" s="17">
        <v>8</v>
      </c>
      <c r="AG8130" s="17">
        <v>2</v>
      </c>
      <c r="AH8130" s="17" t="s">
        <v>11926</v>
      </c>
      <c r="AK8130" s="17" t="s">
        <v>17298</v>
      </c>
      <c r="AM8130" s="17" t="s">
        <v>78</v>
      </c>
      <c r="AN8130" s="17" t="s">
        <v>26289</v>
      </c>
      <c r="AO8130" s="17">
        <v>3</v>
      </c>
      <c r="AP8130" s="17">
        <v>80</v>
      </c>
      <c r="AQ8130" s="17">
        <v>5</v>
      </c>
      <c r="AT8130" s="17" t="s">
        <v>25610</v>
      </c>
      <c r="DF8130" s="17" t="s">
        <v>3901</v>
      </c>
      <c r="DN8130" s="17">
        <f>COUNTIF(AU8130:DM8130, "X")</f>
        <v>1</v>
      </c>
    </row>
    <row r="8131" spans="1:118" s="17" customFormat="1">
      <c r="A8131" s="17" t="s">
        <v>20189</v>
      </c>
      <c r="B8131" s="17">
        <v>55</v>
      </c>
      <c r="C8131" s="17">
        <v>186131</v>
      </c>
      <c r="D8131" s="17" t="s">
        <v>20190</v>
      </c>
      <c r="E8131" s="17" t="s">
        <v>10402</v>
      </c>
      <c r="F8131" s="17" t="s">
        <v>20191</v>
      </c>
      <c r="H8131" s="309">
        <v>35942</v>
      </c>
      <c r="I8131" s="309">
        <v>43608</v>
      </c>
      <c r="J8131" s="17" t="s">
        <v>3888</v>
      </c>
      <c r="L8131" s="17" t="s">
        <v>20192</v>
      </c>
      <c r="N8131" s="17" t="s">
        <v>31</v>
      </c>
      <c r="O8131" s="17" t="s">
        <v>15</v>
      </c>
      <c r="P8131" s="17">
        <v>45373</v>
      </c>
      <c r="AD8131" s="17" t="s">
        <v>9896</v>
      </c>
      <c r="AF8131" s="17">
        <v>8</v>
      </c>
      <c r="AG8131" s="17">
        <v>2</v>
      </c>
      <c r="AM8131" s="17" t="s">
        <v>180</v>
      </c>
      <c r="AN8131" s="17" t="s">
        <v>20012</v>
      </c>
      <c r="AO8131" s="17">
        <v>3</v>
      </c>
      <c r="AP8131" s="17">
        <v>80</v>
      </c>
      <c r="AQ8131" s="17">
        <v>5</v>
      </c>
      <c r="AR8131" s="17" t="s">
        <v>10180</v>
      </c>
      <c r="DN8131" s="17">
        <f>COUNTIF(AU8131:DM8131, "X")</f>
        <v>0</v>
      </c>
    </row>
    <row r="8132" spans="1:118" s="17" customFormat="1">
      <c r="A8132" s="17" t="s">
        <v>14456</v>
      </c>
      <c r="B8132" s="17">
        <v>55</v>
      </c>
      <c r="C8132" s="17">
        <v>186137</v>
      </c>
      <c r="D8132" s="17" t="s">
        <v>14457</v>
      </c>
      <c r="E8132" s="17" t="s">
        <v>639</v>
      </c>
      <c r="F8132" s="17" t="s">
        <v>154</v>
      </c>
      <c r="H8132" s="309">
        <v>37003</v>
      </c>
      <c r="I8132" s="309">
        <v>43608</v>
      </c>
      <c r="J8132" s="17" t="s">
        <v>3888</v>
      </c>
      <c r="L8132" s="17" t="s">
        <v>14458</v>
      </c>
      <c r="N8132" s="17" t="s">
        <v>31</v>
      </c>
      <c r="O8132" s="17" t="s">
        <v>15</v>
      </c>
      <c r="P8132" s="17">
        <v>45373</v>
      </c>
      <c r="AC8132" s="17" t="s">
        <v>9895</v>
      </c>
      <c r="AD8132" s="17" t="s">
        <v>9896</v>
      </c>
      <c r="AF8132" s="17">
        <v>8</v>
      </c>
      <c r="AG8132" s="17">
        <v>2</v>
      </c>
      <c r="AM8132" s="17" t="s">
        <v>108</v>
      </c>
      <c r="AN8132" s="17" t="s">
        <v>14364</v>
      </c>
      <c r="AO8132" s="17">
        <v>3</v>
      </c>
      <c r="AP8132" s="17">
        <v>80</v>
      </c>
      <c r="AQ8132" s="17">
        <v>5</v>
      </c>
      <c r="AR8132" s="17" t="s">
        <v>9898</v>
      </c>
      <c r="AT8132" s="17" t="s">
        <v>14152</v>
      </c>
      <c r="DN8132" s="17">
        <f>COUNTIF(AU8132:DM8132, "X")</f>
        <v>0</v>
      </c>
    </row>
    <row r="8133" spans="1:118" s="17" customFormat="1">
      <c r="A8133" s="17" t="s">
        <v>12134</v>
      </c>
      <c r="B8133" s="17">
        <v>55</v>
      </c>
      <c r="C8133" s="17">
        <v>186133</v>
      </c>
      <c r="D8133" s="17" t="s">
        <v>353</v>
      </c>
      <c r="E8133" s="17" t="s">
        <v>38</v>
      </c>
      <c r="F8133" s="17" t="s">
        <v>21</v>
      </c>
      <c r="H8133" s="309">
        <v>31552</v>
      </c>
      <c r="I8133" s="309">
        <v>43606</v>
      </c>
      <c r="J8133" s="17" t="s">
        <v>3888</v>
      </c>
      <c r="L8133" s="17" t="s">
        <v>12135</v>
      </c>
      <c r="N8133" s="17" t="s">
        <v>31</v>
      </c>
      <c r="O8133" s="17" t="s">
        <v>15</v>
      </c>
      <c r="P8133" s="17">
        <v>45373</v>
      </c>
      <c r="AC8133" s="17" t="s">
        <v>9895</v>
      </c>
      <c r="AD8133" s="17" t="s">
        <v>9896</v>
      </c>
      <c r="AF8133" s="17">
        <v>8</v>
      </c>
      <c r="AG8133" s="17">
        <v>2</v>
      </c>
      <c r="AM8133" s="17" t="s">
        <v>227</v>
      </c>
      <c r="AN8133" s="17" t="s">
        <v>11928</v>
      </c>
      <c r="AO8133" s="17">
        <v>3</v>
      </c>
      <c r="AP8133" s="17">
        <v>80</v>
      </c>
      <c r="AQ8133" s="17">
        <v>5</v>
      </c>
      <c r="AR8133" s="17" t="s">
        <v>9898</v>
      </c>
      <c r="AT8133" s="17" t="s">
        <v>11929</v>
      </c>
      <c r="DN8133" s="17">
        <f>COUNTIF(AU8133:DM8133, "X")</f>
        <v>0</v>
      </c>
    </row>
    <row r="8134" spans="1:118" s="17" customFormat="1">
      <c r="A8134" s="17" t="s">
        <v>25885</v>
      </c>
      <c r="B8134" s="17">
        <v>55</v>
      </c>
      <c r="C8134" s="17">
        <v>186149</v>
      </c>
      <c r="D8134" s="17" t="s">
        <v>25886</v>
      </c>
      <c r="E8134" s="17" t="s">
        <v>25887</v>
      </c>
      <c r="F8134" s="17" t="s">
        <v>25888</v>
      </c>
      <c r="H8134" s="309">
        <v>31544</v>
      </c>
      <c r="I8134" s="309">
        <v>43615</v>
      </c>
      <c r="J8134" s="17" t="s">
        <v>3888</v>
      </c>
      <c r="L8134" s="17" t="s">
        <v>25889</v>
      </c>
      <c r="N8134" s="17" t="s">
        <v>14</v>
      </c>
      <c r="O8134" s="17" t="s">
        <v>15</v>
      </c>
      <c r="P8134" s="17">
        <v>45371</v>
      </c>
      <c r="AC8134" s="17" t="s">
        <v>17772</v>
      </c>
      <c r="AF8134" s="17">
        <v>8</v>
      </c>
      <c r="AG8134" s="17">
        <v>2</v>
      </c>
      <c r="AH8134" s="17" t="s">
        <v>11926</v>
      </c>
      <c r="AK8134" s="17" t="s">
        <v>17298</v>
      </c>
      <c r="AM8134" s="17" t="s">
        <v>39</v>
      </c>
      <c r="AN8134" s="17" t="s">
        <v>25609</v>
      </c>
      <c r="AO8134" s="17">
        <v>3</v>
      </c>
      <c r="AP8134" s="17">
        <v>80</v>
      </c>
      <c r="AQ8134" s="17">
        <v>5</v>
      </c>
      <c r="AT8134" s="17" t="s">
        <v>25610</v>
      </c>
      <c r="DN8134" s="17">
        <f>COUNTIF(AU8134:DM8134, "X")</f>
        <v>0</v>
      </c>
    </row>
    <row r="8135" spans="1:118" s="17" customFormat="1">
      <c r="A8135" s="17" t="s">
        <v>13525</v>
      </c>
      <c r="B8135" s="17">
        <v>55</v>
      </c>
      <c r="C8135" s="17">
        <v>186166</v>
      </c>
      <c r="D8135" s="17" t="s">
        <v>4003</v>
      </c>
      <c r="E8135" s="17" t="s">
        <v>18</v>
      </c>
      <c r="F8135" s="17" t="s">
        <v>132</v>
      </c>
      <c r="H8135" s="309">
        <v>29354</v>
      </c>
      <c r="I8135" s="309">
        <v>43621</v>
      </c>
      <c r="J8135" s="17" t="s">
        <v>3888</v>
      </c>
      <c r="L8135" s="17" t="s">
        <v>13526</v>
      </c>
      <c r="N8135" s="17" t="s">
        <v>31</v>
      </c>
      <c r="O8135" s="17" t="s">
        <v>15</v>
      </c>
      <c r="P8135" s="17">
        <v>45373</v>
      </c>
      <c r="AC8135" s="17" t="s">
        <v>9895</v>
      </c>
      <c r="AD8135" s="17" t="s">
        <v>9896</v>
      </c>
      <c r="AF8135" s="17">
        <v>8</v>
      </c>
      <c r="AG8135" s="17">
        <v>2</v>
      </c>
      <c r="AM8135" s="17" t="s">
        <v>115</v>
      </c>
      <c r="AN8135" s="17" t="s">
        <v>13186</v>
      </c>
      <c r="AO8135" s="17">
        <v>3</v>
      </c>
      <c r="AP8135" s="17">
        <v>80</v>
      </c>
      <c r="AQ8135" s="17">
        <v>5</v>
      </c>
      <c r="AR8135" s="17" t="s">
        <v>9898</v>
      </c>
      <c r="AT8135" s="17" t="s">
        <v>12990</v>
      </c>
      <c r="DN8135" s="17">
        <f>COUNTIF(AU8135:DM8135, "X")</f>
        <v>0</v>
      </c>
    </row>
    <row r="8136" spans="1:118" s="17" customFormat="1">
      <c r="A8136" s="17" t="s">
        <v>26722</v>
      </c>
      <c r="B8136" s="17">
        <v>55</v>
      </c>
      <c r="C8136" s="17">
        <v>186168</v>
      </c>
      <c r="D8136" s="17" t="s">
        <v>26723</v>
      </c>
      <c r="E8136" s="17" t="s">
        <v>116</v>
      </c>
      <c r="F8136" s="17" t="s">
        <v>26724</v>
      </c>
      <c r="G8136" s="17" t="s">
        <v>4335</v>
      </c>
      <c r="H8136" s="309">
        <v>17143</v>
      </c>
      <c r="I8136" s="309">
        <v>43621</v>
      </c>
      <c r="J8136" s="17" t="s">
        <v>3888</v>
      </c>
      <c r="L8136" s="17" t="s">
        <v>26725</v>
      </c>
      <c r="N8136" s="17" t="s">
        <v>14</v>
      </c>
      <c r="O8136" s="17" t="s">
        <v>15</v>
      </c>
      <c r="P8136" s="17">
        <v>45371</v>
      </c>
      <c r="Q8136" s="17">
        <v>7510</v>
      </c>
      <c r="AC8136" s="17" t="s">
        <v>17772</v>
      </c>
      <c r="AF8136" s="17">
        <v>8</v>
      </c>
      <c r="AG8136" s="17">
        <v>2</v>
      </c>
      <c r="AH8136" s="17" t="s">
        <v>11926</v>
      </c>
      <c r="AK8136" s="17" t="s">
        <v>17298</v>
      </c>
      <c r="AM8136" s="17" t="s">
        <v>2619</v>
      </c>
      <c r="AN8136" s="17" t="s">
        <v>26616</v>
      </c>
      <c r="AO8136" s="17">
        <v>3</v>
      </c>
      <c r="AP8136" s="17">
        <v>80</v>
      </c>
      <c r="AQ8136" s="17">
        <v>5</v>
      </c>
      <c r="AT8136" s="17" t="s">
        <v>26617</v>
      </c>
      <c r="CR8136" s="17" t="s">
        <v>30</v>
      </c>
      <c r="CU8136" s="17" t="s">
        <v>3901</v>
      </c>
      <c r="DN8136" s="17">
        <f>COUNTIF(AU8136:DM8136, "X")</f>
        <v>1</v>
      </c>
    </row>
    <row r="8137" spans="1:118" s="17" customFormat="1">
      <c r="A8137" s="17" t="s">
        <v>26858</v>
      </c>
      <c r="B8137" s="17">
        <v>55</v>
      </c>
      <c r="C8137" s="17">
        <v>186181</v>
      </c>
      <c r="D8137" s="17" t="s">
        <v>17022</v>
      </c>
      <c r="E8137" s="17" t="s">
        <v>388</v>
      </c>
      <c r="F8137" s="17" t="s">
        <v>249</v>
      </c>
      <c r="H8137" s="309">
        <v>26212</v>
      </c>
      <c r="I8137" s="309">
        <v>43623</v>
      </c>
      <c r="J8137" s="17" t="s">
        <v>3888</v>
      </c>
      <c r="L8137" s="17" t="s">
        <v>409</v>
      </c>
      <c r="M8137" s="17" t="s">
        <v>9190</v>
      </c>
      <c r="N8137" s="17" t="s">
        <v>14</v>
      </c>
      <c r="O8137" s="17" t="s">
        <v>15</v>
      </c>
      <c r="P8137" s="17">
        <v>45371</v>
      </c>
      <c r="Q8137" s="17">
        <v>7530</v>
      </c>
      <c r="AC8137" s="17" t="s">
        <v>17772</v>
      </c>
      <c r="AF8137" s="17">
        <v>8</v>
      </c>
      <c r="AG8137" s="17">
        <v>2</v>
      </c>
      <c r="AH8137" s="17" t="s">
        <v>11926</v>
      </c>
      <c r="AK8137" s="17" t="s">
        <v>17298</v>
      </c>
      <c r="AM8137" s="17" t="s">
        <v>2619</v>
      </c>
      <c r="AN8137" s="17" t="s">
        <v>26616</v>
      </c>
      <c r="AO8137" s="17">
        <v>3</v>
      </c>
      <c r="AP8137" s="17">
        <v>80</v>
      </c>
      <c r="AQ8137" s="17">
        <v>5</v>
      </c>
      <c r="AT8137" s="17" t="s">
        <v>26617</v>
      </c>
      <c r="DA8137" s="17" t="s">
        <v>3901</v>
      </c>
      <c r="DN8137" s="17">
        <f>COUNTIF(AU8137:DM8137, "X")</f>
        <v>1</v>
      </c>
    </row>
    <row r="8138" spans="1:118" s="17" customFormat="1">
      <c r="A8138" s="17" t="s">
        <v>26637</v>
      </c>
      <c r="B8138" s="17">
        <v>55</v>
      </c>
      <c r="C8138" s="17">
        <v>186182</v>
      </c>
      <c r="D8138" s="17" t="s">
        <v>17022</v>
      </c>
      <c r="E8138" s="17" t="s">
        <v>5471</v>
      </c>
      <c r="F8138" s="17" t="s">
        <v>160</v>
      </c>
      <c r="H8138" s="309">
        <v>26313</v>
      </c>
      <c r="I8138" s="309">
        <v>43623</v>
      </c>
      <c r="J8138" s="17" t="s">
        <v>3888</v>
      </c>
      <c r="L8138" s="17" t="s">
        <v>409</v>
      </c>
      <c r="M8138" s="17" t="s">
        <v>9190</v>
      </c>
      <c r="N8138" s="17" t="s">
        <v>14</v>
      </c>
      <c r="O8138" s="17" t="s">
        <v>15</v>
      </c>
      <c r="P8138" s="17">
        <v>45371</v>
      </c>
      <c r="Q8138" s="17">
        <v>7530</v>
      </c>
      <c r="AC8138" s="17" t="s">
        <v>17772</v>
      </c>
      <c r="AF8138" s="17">
        <v>8</v>
      </c>
      <c r="AG8138" s="17">
        <v>2</v>
      </c>
      <c r="AH8138" s="17" t="s">
        <v>11926</v>
      </c>
      <c r="AK8138" s="17" t="s">
        <v>17298</v>
      </c>
      <c r="AM8138" s="17" t="s">
        <v>2619</v>
      </c>
      <c r="AN8138" s="17" t="s">
        <v>26616</v>
      </c>
      <c r="AO8138" s="17">
        <v>3</v>
      </c>
      <c r="AP8138" s="17">
        <v>80</v>
      </c>
      <c r="AQ8138" s="17">
        <v>5</v>
      </c>
      <c r="AT8138" s="17" t="s">
        <v>26617</v>
      </c>
      <c r="DA8138" s="17" t="s">
        <v>3901</v>
      </c>
      <c r="DN8138" s="17">
        <f>COUNTIF(AU8138:DM8138, "X")</f>
        <v>1</v>
      </c>
    </row>
    <row r="8139" spans="1:118" s="17" customFormat="1">
      <c r="A8139" s="17" t="s">
        <v>26894</v>
      </c>
      <c r="B8139" s="17">
        <v>55</v>
      </c>
      <c r="C8139" s="17">
        <v>186183</v>
      </c>
      <c r="D8139" s="17" t="s">
        <v>17022</v>
      </c>
      <c r="E8139" s="17" t="s">
        <v>249</v>
      </c>
      <c r="F8139" s="17" t="s">
        <v>7020</v>
      </c>
      <c r="H8139" s="309">
        <v>35884</v>
      </c>
      <c r="I8139" s="309">
        <v>43623</v>
      </c>
      <c r="J8139" s="17" t="s">
        <v>3888</v>
      </c>
      <c r="L8139" s="17" t="s">
        <v>409</v>
      </c>
      <c r="M8139" s="17" t="s">
        <v>9190</v>
      </c>
      <c r="N8139" s="17" t="s">
        <v>14</v>
      </c>
      <c r="O8139" s="17" t="s">
        <v>15</v>
      </c>
      <c r="P8139" s="17">
        <v>45371</v>
      </c>
      <c r="Q8139" s="17">
        <v>7530</v>
      </c>
      <c r="AC8139" s="17" t="s">
        <v>17772</v>
      </c>
      <c r="AF8139" s="17">
        <v>8</v>
      </c>
      <c r="AG8139" s="17">
        <v>2</v>
      </c>
      <c r="AH8139" s="17" t="s">
        <v>11926</v>
      </c>
      <c r="AK8139" s="17" t="s">
        <v>17298</v>
      </c>
      <c r="AM8139" s="17" t="s">
        <v>2619</v>
      </c>
      <c r="AN8139" s="17" t="s">
        <v>26616</v>
      </c>
      <c r="AO8139" s="17">
        <v>3</v>
      </c>
      <c r="AP8139" s="17">
        <v>80</v>
      </c>
      <c r="AQ8139" s="17">
        <v>5</v>
      </c>
      <c r="AT8139" s="17" t="s">
        <v>26617</v>
      </c>
      <c r="DN8139" s="17">
        <f>COUNTIF(AU8139:DM8139, "X")</f>
        <v>0</v>
      </c>
    </row>
    <row r="8140" spans="1:118" s="17" customFormat="1">
      <c r="A8140" s="17" t="s">
        <v>8028</v>
      </c>
      <c r="B8140" s="17">
        <v>55</v>
      </c>
      <c r="C8140" s="17">
        <v>156992</v>
      </c>
      <c r="D8140" s="17" t="s">
        <v>439</v>
      </c>
      <c r="E8140" s="17" t="s">
        <v>61</v>
      </c>
      <c r="F8140" s="17" t="s">
        <v>70</v>
      </c>
      <c r="G8140" s="17" t="s">
        <v>203</v>
      </c>
      <c r="H8140" s="309">
        <v>34161</v>
      </c>
      <c r="I8140" s="309">
        <v>43625</v>
      </c>
      <c r="J8140" s="17" t="s">
        <v>3888</v>
      </c>
      <c r="L8140" s="17" t="s">
        <v>8029</v>
      </c>
      <c r="N8140" s="17" t="s">
        <v>19</v>
      </c>
      <c r="O8140" s="17" t="s">
        <v>15</v>
      </c>
      <c r="P8140" s="17">
        <v>45356</v>
      </c>
      <c r="AC8140" s="17" t="s">
        <v>3890</v>
      </c>
      <c r="AD8140" s="17" t="s">
        <v>3891</v>
      </c>
      <c r="AF8140" s="17">
        <v>15</v>
      </c>
      <c r="AG8140" s="17">
        <v>2</v>
      </c>
      <c r="AM8140" s="17" t="s">
        <v>117</v>
      </c>
      <c r="AN8140" s="17" t="s">
        <v>7978</v>
      </c>
      <c r="AO8140" s="17">
        <v>3</v>
      </c>
      <c r="AP8140" s="17">
        <v>80</v>
      </c>
      <c r="AQ8140" s="17">
        <v>5</v>
      </c>
      <c r="AT8140" s="17" t="s">
        <v>7979</v>
      </c>
      <c r="DN8140" s="17">
        <f>COUNTIF(AU8140:DM8140, "X")</f>
        <v>0</v>
      </c>
    </row>
    <row r="8141" spans="1:118" s="17" customFormat="1">
      <c r="A8141" s="17" t="s">
        <v>17061</v>
      </c>
      <c r="B8141" s="17">
        <v>55</v>
      </c>
      <c r="C8141" s="17">
        <v>186191</v>
      </c>
      <c r="D8141" s="17" t="s">
        <v>17062</v>
      </c>
      <c r="E8141" s="17" t="s">
        <v>508</v>
      </c>
      <c r="F8141" s="17" t="s">
        <v>65</v>
      </c>
      <c r="H8141" s="309">
        <v>37013</v>
      </c>
      <c r="I8141" s="309">
        <v>43615</v>
      </c>
      <c r="J8141" s="17" t="s">
        <v>3888</v>
      </c>
      <c r="L8141" s="17" t="s">
        <v>17063</v>
      </c>
      <c r="N8141" s="17" t="s">
        <v>31</v>
      </c>
      <c r="O8141" s="17" t="s">
        <v>15</v>
      </c>
      <c r="P8141" s="17">
        <v>45373</v>
      </c>
      <c r="AC8141" s="17" t="s">
        <v>9895</v>
      </c>
      <c r="AD8141" s="17" t="s">
        <v>9896</v>
      </c>
      <c r="AF8141" s="17">
        <v>15</v>
      </c>
      <c r="AG8141" s="17">
        <v>2</v>
      </c>
      <c r="AM8141" s="17" t="s">
        <v>220</v>
      </c>
      <c r="AN8141" s="17" t="s">
        <v>16782</v>
      </c>
      <c r="AO8141" s="17">
        <v>3</v>
      </c>
      <c r="AP8141" s="17">
        <v>80</v>
      </c>
      <c r="AQ8141" s="17">
        <v>5</v>
      </c>
      <c r="AR8141" s="17" t="s">
        <v>9898</v>
      </c>
      <c r="AT8141" s="17" t="s">
        <v>9899</v>
      </c>
      <c r="DN8141" s="17">
        <f>COUNTIF(AU8141:DM8141, "X")</f>
        <v>0</v>
      </c>
    </row>
    <row r="8142" spans="1:118" s="17" customFormat="1">
      <c r="A8142" s="17" t="s">
        <v>9959</v>
      </c>
      <c r="B8142" s="17">
        <v>55</v>
      </c>
      <c r="C8142" s="17">
        <v>186199</v>
      </c>
      <c r="D8142" s="17" t="s">
        <v>9960</v>
      </c>
      <c r="E8142" s="17" t="s">
        <v>9961</v>
      </c>
      <c r="F8142" s="17" t="s">
        <v>5789</v>
      </c>
      <c r="H8142" s="309">
        <v>36783</v>
      </c>
      <c r="I8142" s="309">
        <v>43621</v>
      </c>
      <c r="J8142" s="17" t="s">
        <v>3888</v>
      </c>
      <c r="L8142" s="17" t="s">
        <v>9962</v>
      </c>
      <c r="N8142" s="17" t="s">
        <v>31</v>
      </c>
      <c r="O8142" s="17" t="s">
        <v>15</v>
      </c>
      <c r="P8142" s="17">
        <v>45373</v>
      </c>
      <c r="AC8142" s="17" t="s">
        <v>9895</v>
      </c>
      <c r="AD8142" s="17" t="s">
        <v>9896</v>
      </c>
      <c r="AF8142" s="17">
        <v>8</v>
      </c>
      <c r="AG8142" s="17">
        <v>2</v>
      </c>
      <c r="AM8142" s="17" t="s">
        <v>216</v>
      </c>
      <c r="AN8142" s="17" t="s">
        <v>9897</v>
      </c>
      <c r="AO8142" s="17">
        <v>3</v>
      </c>
      <c r="AP8142" s="17">
        <v>80</v>
      </c>
      <c r="AQ8142" s="17">
        <v>5</v>
      </c>
      <c r="AR8142" s="17" t="s">
        <v>9898</v>
      </c>
      <c r="AT8142" s="17" t="s">
        <v>9899</v>
      </c>
      <c r="DN8142" s="17">
        <f>COUNTIF(AU8142:DM8142, "X")</f>
        <v>0</v>
      </c>
    </row>
    <row r="8143" spans="1:118" s="17" customFormat="1">
      <c r="A8143" s="17" t="s">
        <v>8149</v>
      </c>
      <c r="B8143" s="17">
        <v>55</v>
      </c>
      <c r="C8143" s="17">
        <v>186200</v>
      </c>
      <c r="D8143" s="17" t="s">
        <v>556</v>
      </c>
      <c r="E8143" s="17" t="s">
        <v>18</v>
      </c>
      <c r="F8143" s="17" t="s">
        <v>99</v>
      </c>
      <c r="G8143" s="17" t="s">
        <v>100</v>
      </c>
      <c r="H8143" s="309">
        <v>32497</v>
      </c>
      <c r="I8143" s="309">
        <v>43621</v>
      </c>
      <c r="J8143" s="17" t="s">
        <v>3888</v>
      </c>
      <c r="L8143" s="17" t="s">
        <v>8150</v>
      </c>
      <c r="N8143" s="17" t="s">
        <v>19</v>
      </c>
      <c r="O8143" s="17" t="s">
        <v>15</v>
      </c>
      <c r="P8143" s="17">
        <v>45356</v>
      </c>
      <c r="AC8143" s="17" t="s">
        <v>3890</v>
      </c>
      <c r="AD8143" s="17" t="s">
        <v>3891</v>
      </c>
      <c r="AF8143" s="17">
        <v>8</v>
      </c>
      <c r="AG8143" s="17">
        <v>2</v>
      </c>
      <c r="AM8143" s="17" t="s">
        <v>117</v>
      </c>
      <c r="AN8143" s="17" t="s">
        <v>7978</v>
      </c>
      <c r="AO8143" s="17">
        <v>3</v>
      </c>
      <c r="AP8143" s="17">
        <v>80</v>
      </c>
      <c r="AQ8143" s="17">
        <v>5</v>
      </c>
      <c r="AT8143" s="17" t="s">
        <v>7979</v>
      </c>
      <c r="BS8143" s="17" t="s">
        <v>3901</v>
      </c>
      <c r="DN8143" s="17">
        <f>COUNTIF(AU8143:DM8143, "X")</f>
        <v>1</v>
      </c>
    </row>
    <row r="8144" spans="1:118" s="17" customFormat="1">
      <c r="A8144" s="17" t="s">
        <v>8042</v>
      </c>
      <c r="B8144" s="17">
        <v>55</v>
      </c>
      <c r="C8144" s="17">
        <v>186204</v>
      </c>
      <c r="D8144" s="17" t="s">
        <v>8043</v>
      </c>
      <c r="E8144" s="17" t="s">
        <v>11</v>
      </c>
      <c r="F8144" s="17" t="s">
        <v>12</v>
      </c>
      <c r="H8144" s="309">
        <v>28779</v>
      </c>
      <c r="I8144" s="309">
        <v>43623</v>
      </c>
      <c r="J8144" s="17" t="s">
        <v>3888</v>
      </c>
      <c r="L8144" s="17" t="s">
        <v>8044</v>
      </c>
      <c r="N8144" s="17" t="s">
        <v>19</v>
      </c>
      <c r="O8144" s="17" t="s">
        <v>15</v>
      </c>
      <c r="P8144" s="17">
        <v>45356</v>
      </c>
      <c r="AC8144" s="17" t="s">
        <v>3890</v>
      </c>
      <c r="AD8144" s="17" t="s">
        <v>3891</v>
      </c>
      <c r="AF8144" s="17">
        <v>15</v>
      </c>
      <c r="AG8144" s="17">
        <v>2</v>
      </c>
      <c r="AM8144" s="17" t="s">
        <v>117</v>
      </c>
      <c r="AN8144" s="17" t="s">
        <v>7978</v>
      </c>
      <c r="AO8144" s="17">
        <v>3</v>
      </c>
      <c r="AP8144" s="17">
        <v>80</v>
      </c>
      <c r="AQ8144" s="17">
        <v>5</v>
      </c>
      <c r="AT8144" s="17" t="s">
        <v>7979</v>
      </c>
      <c r="DN8144" s="17">
        <f>COUNTIF(AU8144:DM8144, "X")</f>
        <v>0</v>
      </c>
    </row>
    <row r="8145" spans="1:118" s="17" customFormat="1">
      <c r="A8145" s="17" t="s">
        <v>7691</v>
      </c>
      <c r="B8145" s="17">
        <v>55</v>
      </c>
      <c r="C8145" s="17">
        <v>186214</v>
      </c>
      <c r="D8145" s="17" t="s">
        <v>106</v>
      </c>
      <c r="E8145" s="17" t="s">
        <v>281</v>
      </c>
      <c r="F8145" s="17" t="s">
        <v>30</v>
      </c>
      <c r="H8145" s="309">
        <v>20919</v>
      </c>
      <c r="I8145" s="309">
        <v>43622</v>
      </c>
      <c r="J8145" s="17" t="s">
        <v>3888</v>
      </c>
      <c r="L8145" s="17" t="s">
        <v>7579</v>
      </c>
      <c r="M8145" s="17" t="s">
        <v>7692</v>
      </c>
      <c r="N8145" s="17" t="s">
        <v>19</v>
      </c>
      <c r="O8145" s="17" t="s">
        <v>15</v>
      </c>
      <c r="P8145" s="17">
        <v>45356</v>
      </c>
      <c r="AC8145" s="17" t="s">
        <v>3890</v>
      </c>
      <c r="AD8145" s="17" t="s">
        <v>3891</v>
      </c>
      <c r="AF8145" s="17">
        <v>8</v>
      </c>
      <c r="AG8145" s="17">
        <v>2</v>
      </c>
      <c r="AM8145" s="17" t="s">
        <v>2606</v>
      </c>
      <c r="AN8145" s="17" t="s">
        <v>7570</v>
      </c>
      <c r="AO8145" s="17">
        <v>3</v>
      </c>
      <c r="AP8145" s="17">
        <v>80</v>
      </c>
      <c r="AQ8145" s="17">
        <v>5</v>
      </c>
      <c r="AT8145" s="17" t="s">
        <v>6589</v>
      </c>
      <c r="DN8145" s="17">
        <f>COUNTIF(AU8145:DM8145, "X")</f>
        <v>0</v>
      </c>
    </row>
    <row r="8146" spans="1:118" s="17" customFormat="1">
      <c r="A8146" s="523" t="s">
        <v>633</v>
      </c>
      <c r="B8146" s="17">
        <v>55</v>
      </c>
      <c r="C8146" s="17">
        <v>186219</v>
      </c>
      <c r="D8146" s="17" t="s">
        <v>634</v>
      </c>
      <c r="E8146" s="17" t="s">
        <v>635</v>
      </c>
      <c r="F8146" s="17" t="s">
        <v>636</v>
      </c>
      <c r="H8146" s="309">
        <v>30129</v>
      </c>
      <c r="I8146" s="309">
        <v>43628</v>
      </c>
      <c r="J8146" s="17" t="s">
        <v>3888</v>
      </c>
      <c r="L8146" s="17" t="s">
        <v>26936</v>
      </c>
      <c r="N8146" s="17" t="s">
        <v>14</v>
      </c>
      <c r="O8146" s="17" t="s">
        <v>15</v>
      </c>
      <c r="P8146" s="17">
        <v>45371</v>
      </c>
      <c r="AC8146" s="17" t="s">
        <v>17772</v>
      </c>
      <c r="AF8146" s="17">
        <v>15</v>
      </c>
      <c r="AG8146" s="17">
        <v>2</v>
      </c>
      <c r="AH8146" s="17" t="s">
        <v>11926</v>
      </c>
      <c r="AK8146" s="17" t="s">
        <v>17298</v>
      </c>
      <c r="AM8146" s="17" t="s">
        <v>2619</v>
      </c>
      <c r="AN8146" s="17" t="s">
        <v>26616</v>
      </c>
      <c r="AO8146" s="17">
        <v>3</v>
      </c>
      <c r="AP8146" s="17">
        <v>80</v>
      </c>
      <c r="AQ8146" s="17">
        <v>5</v>
      </c>
      <c r="AT8146" s="17" t="s">
        <v>26617</v>
      </c>
      <c r="DF8146" s="17" t="s">
        <v>3901</v>
      </c>
      <c r="DN8146" s="17">
        <f>COUNTIF(AU8146:DM8146, "X")</f>
        <v>1</v>
      </c>
    </row>
    <row r="8147" spans="1:118" s="17" customFormat="1">
      <c r="A8147" s="17" t="s">
        <v>10135</v>
      </c>
      <c r="B8147" s="17">
        <v>55</v>
      </c>
      <c r="C8147" s="17">
        <v>186215</v>
      </c>
      <c r="D8147" s="17" t="s">
        <v>10136</v>
      </c>
      <c r="E8147" s="17" t="s">
        <v>10137</v>
      </c>
      <c r="H8147" s="309">
        <v>30977</v>
      </c>
      <c r="I8147" s="309">
        <v>43627</v>
      </c>
      <c r="J8147" s="17" t="s">
        <v>3888</v>
      </c>
      <c r="L8147" s="17" t="s">
        <v>9894</v>
      </c>
      <c r="M8147" s="17" t="s">
        <v>10138</v>
      </c>
      <c r="N8147" s="17" t="s">
        <v>31</v>
      </c>
      <c r="O8147" s="17" t="s">
        <v>15</v>
      </c>
      <c r="P8147" s="17">
        <v>45373</v>
      </c>
      <c r="AC8147" s="17" t="s">
        <v>9895</v>
      </c>
      <c r="AD8147" s="17" t="s">
        <v>9896</v>
      </c>
      <c r="AF8147" s="17">
        <v>8</v>
      </c>
      <c r="AG8147" s="17">
        <v>2</v>
      </c>
      <c r="AM8147" s="17" t="s">
        <v>216</v>
      </c>
      <c r="AN8147" s="17" t="s">
        <v>9897</v>
      </c>
      <c r="AO8147" s="17">
        <v>3</v>
      </c>
      <c r="AP8147" s="17">
        <v>80</v>
      </c>
      <c r="AQ8147" s="17">
        <v>5</v>
      </c>
      <c r="AR8147" s="17" t="s">
        <v>9898</v>
      </c>
      <c r="AT8147" s="17" t="s">
        <v>9899</v>
      </c>
      <c r="DN8147" s="17">
        <f>COUNTIF(AU8147:DM8147, "X")</f>
        <v>0</v>
      </c>
    </row>
    <row r="8148" spans="1:118" s="17" customFormat="1">
      <c r="A8148" s="17" t="s">
        <v>24680</v>
      </c>
      <c r="B8148" s="17">
        <v>55</v>
      </c>
      <c r="C8148" s="17">
        <v>125427</v>
      </c>
      <c r="D8148" s="17" t="s">
        <v>5007</v>
      </c>
      <c r="E8148" s="17" t="s">
        <v>11978</v>
      </c>
      <c r="F8148" s="17" t="s">
        <v>99</v>
      </c>
      <c r="H8148" s="309">
        <v>31159</v>
      </c>
      <c r="I8148" s="309">
        <v>43628</v>
      </c>
      <c r="J8148" s="17" t="s">
        <v>3888</v>
      </c>
      <c r="L8148" s="17" t="s">
        <v>24681</v>
      </c>
      <c r="N8148" s="17" t="s">
        <v>19</v>
      </c>
      <c r="O8148" s="17" t="s">
        <v>15</v>
      </c>
      <c r="P8148" s="17">
        <v>45356</v>
      </c>
      <c r="AD8148" s="17" t="s">
        <v>3891</v>
      </c>
      <c r="AF8148" s="17">
        <v>8</v>
      </c>
      <c r="AG8148" s="17">
        <v>2</v>
      </c>
      <c r="AM8148" s="17" t="s">
        <v>141</v>
      </c>
      <c r="AN8148" s="17" t="s">
        <v>24484</v>
      </c>
      <c r="AO8148" s="17">
        <v>3</v>
      </c>
      <c r="AP8148" s="17">
        <v>80</v>
      </c>
      <c r="AQ8148" s="17">
        <v>5</v>
      </c>
      <c r="AR8148" s="17" t="s">
        <v>24485</v>
      </c>
      <c r="BB8148" s="17" t="s">
        <v>3901</v>
      </c>
      <c r="BD8148" s="17" t="s">
        <v>3901</v>
      </c>
      <c r="BS8148" s="17" t="s">
        <v>3901</v>
      </c>
      <c r="DN8148" s="17">
        <f>COUNTIF(AU8148:DM8148, "X")</f>
        <v>3</v>
      </c>
    </row>
    <row r="8149" spans="1:118" s="17" customFormat="1">
      <c r="A8149" s="17" t="s">
        <v>21566</v>
      </c>
      <c r="B8149" s="17">
        <v>55</v>
      </c>
      <c r="C8149" s="17">
        <v>186245</v>
      </c>
      <c r="D8149" s="17" t="s">
        <v>4168</v>
      </c>
      <c r="E8149" s="17" t="s">
        <v>280</v>
      </c>
      <c r="F8149" s="17" t="s">
        <v>28</v>
      </c>
      <c r="H8149" s="309">
        <v>33754</v>
      </c>
      <c r="I8149" s="309">
        <v>43586</v>
      </c>
      <c r="J8149" s="17" t="s">
        <v>3888</v>
      </c>
      <c r="L8149" s="17" t="s">
        <v>21450</v>
      </c>
      <c r="N8149" s="17" t="s">
        <v>26</v>
      </c>
      <c r="O8149" s="17" t="s">
        <v>15</v>
      </c>
      <c r="P8149" s="17">
        <v>45318</v>
      </c>
      <c r="AF8149" s="17">
        <v>8</v>
      </c>
      <c r="AG8149" s="17">
        <v>2</v>
      </c>
      <c r="AI8149" s="17" t="s">
        <v>20669</v>
      </c>
      <c r="AM8149" s="17" t="s">
        <v>2617</v>
      </c>
      <c r="AN8149" s="17" t="s">
        <v>21447</v>
      </c>
      <c r="AO8149" s="17">
        <v>3</v>
      </c>
      <c r="AP8149" s="17">
        <v>80</v>
      </c>
      <c r="AQ8149" s="17">
        <v>5</v>
      </c>
      <c r="AR8149" s="17" t="s">
        <v>20671</v>
      </c>
      <c r="AS8149" s="17" t="s">
        <v>21222</v>
      </c>
      <c r="DN8149" s="17">
        <f>COUNTIF(AU8149:DM8149, "X")</f>
        <v>0</v>
      </c>
    </row>
    <row r="8150" spans="1:118" s="17" customFormat="1">
      <c r="A8150" s="17" t="s">
        <v>18556</v>
      </c>
      <c r="B8150" s="17">
        <v>55</v>
      </c>
      <c r="C8150" s="17">
        <v>186238</v>
      </c>
      <c r="D8150" s="17" t="s">
        <v>7336</v>
      </c>
      <c r="E8150" s="17" t="s">
        <v>134</v>
      </c>
      <c r="F8150" s="17" t="s">
        <v>18557</v>
      </c>
      <c r="H8150" s="309">
        <v>36384</v>
      </c>
      <c r="I8150" s="309">
        <v>43633</v>
      </c>
      <c r="J8150" s="17" t="s">
        <v>3888</v>
      </c>
      <c r="L8150" s="17" t="s">
        <v>18558</v>
      </c>
      <c r="N8150" s="17" t="s">
        <v>182</v>
      </c>
      <c r="O8150" s="17" t="s">
        <v>15</v>
      </c>
      <c r="P8150" s="17">
        <v>45326</v>
      </c>
      <c r="AF8150" s="17">
        <v>8</v>
      </c>
      <c r="AG8150" s="17">
        <v>2</v>
      </c>
      <c r="AH8150" s="17" t="s">
        <v>11926</v>
      </c>
      <c r="AK8150" s="17" t="s">
        <v>11927</v>
      </c>
      <c r="AM8150" s="17" t="s">
        <v>2614</v>
      </c>
      <c r="AN8150" s="17" t="s">
        <v>18350</v>
      </c>
      <c r="AO8150" s="17">
        <v>3</v>
      </c>
      <c r="AP8150" s="17">
        <v>80</v>
      </c>
      <c r="AQ8150" s="17">
        <v>5</v>
      </c>
      <c r="AR8150" s="17" t="s">
        <v>18351</v>
      </c>
      <c r="DN8150" s="17">
        <f>COUNTIF(AU8150:DM8150, "X")</f>
        <v>0</v>
      </c>
    </row>
    <row r="8151" spans="1:118" s="17" customFormat="1">
      <c r="A8151" s="17" t="s">
        <v>24033</v>
      </c>
      <c r="B8151" s="17">
        <v>55</v>
      </c>
      <c r="C8151" s="17">
        <v>186226</v>
      </c>
      <c r="D8151" s="17" t="s">
        <v>13695</v>
      </c>
      <c r="E8151" s="17" t="s">
        <v>17282</v>
      </c>
      <c r="F8151" s="17" t="s">
        <v>199</v>
      </c>
      <c r="H8151" s="309">
        <v>34143</v>
      </c>
      <c r="I8151" s="309">
        <v>43628</v>
      </c>
      <c r="J8151" s="17" t="s">
        <v>3888</v>
      </c>
      <c r="L8151" s="17" t="s">
        <v>24034</v>
      </c>
      <c r="N8151" s="17" t="s">
        <v>126</v>
      </c>
      <c r="O8151" s="17" t="s">
        <v>15</v>
      </c>
      <c r="P8151" s="17">
        <v>45383</v>
      </c>
      <c r="Q8151" s="17">
        <v>1430</v>
      </c>
      <c r="AF8151" s="17">
        <v>8</v>
      </c>
      <c r="AG8151" s="17">
        <v>2</v>
      </c>
      <c r="AI8151" s="17" t="s">
        <v>20542</v>
      </c>
      <c r="AM8151" s="17" t="s">
        <v>127</v>
      </c>
      <c r="AN8151" s="17" t="s">
        <v>23839</v>
      </c>
      <c r="AO8151" s="17">
        <v>3</v>
      </c>
      <c r="AP8151" s="17">
        <v>80</v>
      </c>
      <c r="AQ8151" s="17">
        <v>5</v>
      </c>
      <c r="AR8151" s="17" t="s">
        <v>22585</v>
      </c>
      <c r="AS8151" s="17" t="s">
        <v>23503</v>
      </c>
      <c r="DF8151" s="17" t="s">
        <v>3901</v>
      </c>
      <c r="DN8151" s="17">
        <f>COUNTIF(AU8151:DM8151, "X")</f>
        <v>1</v>
      </c>
    </row>
    <row r="8152" spans="1:118" s="17" customFormat="1">
      <c r="A8152" s="17" t="s">
        <v>26013</v>
      </c>
      <c r="B8152" s="17">
        <v>55</v>
      </c>
      <c r="C8152" s="17">
        <v>186242</v>
      </c>
      <c r="D8152" s="17" t="s">
        <v>26014</v>
      </c>
      <c r="E8152" s="17" t="s">
        <v>466</v>
      </c>
      <c r="F8152" s="17" t="s">
        <v>4417</v>
      </c>
      <c r="H8152" s="309">
        <v>25054</v>
      </c>
      <c r="I8152" s="309">
        <v>43634</v>
      </c>
      <c r="J8152" s="17" t="s">
        <v>3888</v>
      </c>
      <c r="L8152" s="17" t="s">
        <v>26015</v>
      </c>
      <c r="N8152" s="17" t="s">
        <v>14</v>
      </c>
      <c r="O8152" s="17" t="s">
        <v>15</v>
      </c>
      <c r="P8152" s="17">
        <v>45371</v>
      </c>
      <c r="AC8152" s="17" t="s">
        <v>17772</v>
      </c>
      <c r="AF8152" s="17">
        <v>8</v>
      </c>
      <c r="AG8152" s="17">
        <v>2</v>
      </c>
      <c r="AH8152" s="17" t="s">
        <v>11926</v>
      </c>
      <c r="AK8152" s="17" t="s">
        <v>17298</v>
      </c>
      <c r="AM8152" s="17" t="s">
        <v>39</v>
      </c>
      <c r="AN8152" s="17" t="s">
        <v>25609</v>
      </c>
      <c r="AO8152" s="17">
        <v>3</v>
      </c>
      <c r="AP8152" s="17">
        <v>80</v>
      </c>
      <c r="AQ8152" s="17">
        <v>5</v>
      </c>
      <c r="AT8152" s="17" t="s">
        <v>17773</v>
      </c>
      <c r="DN8152" s="17">
        <f>COUNTIF(AU8152:DM8152, "X")</f>
        <v>0</v>
      </c>
    </row>
    <row r="8153" spans="1:118" s="17" customFormat="1">
      <c r="A8153" s="17" t="s">
        <v>8216</v>
      </c>
      <c r="B8153" s="17">
        <v>55</v>
      </c>
      <c r="C8153" s="17">
        <v>127795</v>
      </c>
      <c r="D8153" s="17" t="s">
        <v>8217</v>
      </c>
      <c r="E8153" s="17" t="s">
        <v>18</v>
      </c>
      <c r="F8153" s="17" t="s">
        <v>48</v>
      </c>
      <c r="H8153" s="309">
        <v>24435</v>
      </c>
      <c r="I8153" s="309">
        <v>43628</v>
      </c>
      <c r="J8153" s="17" t="s">
        <v>3888</v>
      </c>
      <c r="L8153" s="17" t="s">
        <v>8218</v>
      </c>
      <c r="N8153" s="17" t="s">
        <v>19</v>
      </c>
      <c r="O8153" s="17" t="s">
        <v>15</v>
      </c>
      <c r="P8153" s="17">
        <v>45356</v>
      </c>
      <c r="AC8153" s="17" t="s">
        <v>3890</v>
      </c>
      <c r="AD8153" s="17" t="s">
        <v>3891</v>
      </c>
      <c r="AF8153" s="17">
        <v>15</v>
      </c>
      <c r="AG8153" s="17">
        <v>2</v>
      </c>
      <c r="AM8153" s="17" t="s">
        <v>117</v>
      </c>
      <c r="AN8153" s="17" t="s">
        <v>7978</v>
      </c>
      <c r="AO8153" s="17">
        <v>3</v>
      </c>
      <c r="AP8153" s="17">
        <v>80</v>
      </c>
      <c r="AQ8153" s="17">
        <v>5</v>
      </c>
      <c r="AT8153" s="17" t="s">
        <v>7979</v>
      </c>
      <c r="BD8153" s="17" t="s">
        <v>3901</v>
      </c>
      <c r="CC8153" s="17" t="s">
        <v>3901</v>
      </c>
      <c r="DN8153" s="17">
        <f>COUNTIF(AU8153:DM8153, "X")</f>
        <v>2</v>
      </c>
    </row>
    <row r="8154" spans="1:118" s="17" customFormat="1">
      <c r="A8154" s="17" t="s">
        <v>16723</v>
      </c>
      <c r="B8154" s="17">
        <v>55</v>
      </c>
      <c r="C8154" s="17">
        <v>105734</v>
      </c>
      <c r="D8154" s="17" t="s">
        <v>4364</v>
      </c>
      <c r="E8154" s="17" t="s">
        <v>842</v>
      </c>
      <c r="F8154" s="17" t="s">
        <v>21</v>
      </c>
      <c r="H8154" s="309">
        <v>29459</v>
      </c>
      <c r="I8154" s="309">
        <v>43574</v>
      </c>
      <c r="J8154" s="17" t="s">
        <v>3888</v>
      </c>
      <c r="L8154" s="17" t="s">
        <v>16705</v>
      </c>
      <c r="M8154" s="17" t="s">
        <v>192</v>
      </c>
      <c r="N8154" s="17" t="s">
        <v>31</v>
      </c>
      <c r="O8154" s="17" t="s">
        <v>15</v>
      </c>
      <c r="P8154" s="17">
        <v>45373</v>
      </c>
      <c r="Q8154" s="17">
        <v>7901</v>
      </c>
      <c r="AC8154" s="17" t="s">
        <v>9895</v>
      </c>
      <c r="AD8154" s="17" t="s">
        <v>9896</v>
      </c>
      <c r="AF8154" s="17">
        <v>15</v>
      </c>
      <c r="AG8154" s="17">
        <v>2</v>
      </c>
      <c r="AM8154" s="17" t="s">
        <v>124</v>
      </c>
      <c r="AN8154" s="17" t="s">
        <v>16646</v>
      </c>
      <c r="AO8154" s="17">
        <v>3</v>
      </c>
      <c r="AP8154" s="17">
        <v>80</v>
      </c>
      <c r="AQ8154" s="17">
        <v>5</v>
      </c>
      <c r="AR8154" s="17" t="s">
        <v>9898</v>
      </c>
      <c r="AT8154" s="17" t="s">
        <v>9899</v>
      </c>
      <c r="DN8154" s="17">
        <f>COUNTIF(AU8154:DM8154, "X")</f>
        <v>0</v>
      </c>
    </row>
    <row r="8155" spans="1:118" s="17" customFormat="1">
      <c r="A8155" s="523" t="s">
        <v>1723</v>
      </c>
      <c r="B8155" s="17">
        <v>55</v>
      </c>
      <c r="C8155" s="17">
        <v>150689</v>
      </c>
      <c r="D8155" s="17" t="s">
        <v>685</v>
      </c>
      <c r="E8155" s="17" t="s">
        <v>112</v>
      </c>
      <c r="F8155" s="17" t="s">
        <v>428</v>
      </c>
      <c r="G8155" s="17" t="s">
        <v>100</v>
      </c>
      <c r="H8155" s="309">
        <v>33201</v>
      </c>
      <c r="I8155" s="309">
        <v>43631</v>
      </c>
      <c r="J8155" s="17" t="s">
        <v>3888</v>
      </c>
      <c r="L8155" s="17" t="s">
        <v>764</v>
      </c>
      <c r="N8155" s="17" t="s">
        <v>14</v>
      </c>
      <c r="O8155" s="17" t="s">
        <v>15</v>
      </c>
      <c r="P8155" s="17">
        <v>45371</v>
      </c>
      <c r="AF8155" s="17">
        <v>15</v>
      </c>
      <c r="AG8155" s="17">
        <v>2</v>
      </c>
      <c r="AI8155" s="17" t="s">
        <v>10178</v>
      </c>
      <c r="AM8155" s="17" t="s">
        <v>148</v>
      </c>
      <c r="AN8155" s="17" t="s">
        <v>19836</v>
      </c>
      <c r="AO8155" s="17">
        <v>3</v>
      </c>
      <c r="AP8155" s="17">
        <v>80</v>
      </c>
      <c r="AQ8155" s="17">
        <v>5</v>
      </c>
      <c r="AR8155" s="17" t="s">
        <v>10180</v>
      </c>
      <c r="CH8155" s="17" t="s">
        <v>3901</v>
      </c>
      <c r="CQ8155" s="17" t="s">
        <v>3901</v>
      </c>
      <c r="CU8155" s="17" t="s">
        <v>3901</v>
      </c>
      <c r="CY8155" s="17" t="s">
        <v>3901</v>
      </c>
      <c r="DA8155" s="17" t="s">
        <v>3901</v>
      </c>
      <c r="DN8155" s="17">
        <f>COUNTIF(AU8155:DM8155, "X")</f>
        <v>5</v>
      </c>
    </row>
    <row r="8156" spans="1:118" s="17" customFormat="1">
      <c r="A8156" s="17" t="s">
        <v>10301</v>
      </c>
      <c r="B8156" s="17">
        <v>55</v>
      </c>
      <c r="C8156" s="17">
        <v>186259</v>
      </c>
      <c r="D8156" s="17" t="s">
        <v>10302</v>
      </c>
      <c r="E8156" s="17" t="s">
        <v>457</v>
      </c>
      <c r="F8156" s="17" t="s">
        <v>10303</v>
      </c>
      <c r="H8156" s="309">
        <v>34631</v>
      </c>
      <c r="I8156" s="309">
        <v>43631</v>
      </c>
      <c r="J8156" s="17" t="s">
        <v>3888</v>
      </c>
      <c r="L8156" s="17" t="s">
        <v>10304</v>
      </c>
      <c r="N8156" s="17" t="s">
        <v>14</v>
      </c>
      <c r="O8156" s="17" t="s">
        <v>15</v>
      </c>
      <c r="P8156" s="17">
        <v>45371</v>
      </c>
      <c r="AC8156" s="17" t="s">
        <v>14</v>
      </c>
      <c r="AF8156" s="17">
        <v>8</v>
      </c>
      <c r="AG8156" s="17">
        <v>2</v>
      </c>
      <c r="AI8156" s="17" t="s">
        <v>10178</v>
      </c>
      <c r="AM8156" s="17" t="s">
        <v>74</v>
      </c>
      <c r="AN8156" s="17" t="s">
        <v>10179</v>
      </c>
      <c r="AO8156" s="17">
        <v>3</v>
      </c>
      <c r="AP8156" s="17">
        <v>80</v>
      </c>
      <c r="AQ8156" s="17">
        <v>5</v>
      </c>
      <c r="AR8156" s="17" t="s">
        <v>10180</v>
      </c>
      <c r="CH8156" s="17" t="s">
        <v>3901</v>
      </c>
      <c r="DF8156" s="17" t="s">
        <v>3901</v>
      </c>
      <c r="DN8156" s="17">
        <f>COUNTIF(AU8156:DM8156, "X")</f>
        <v>2</v>
      </c>
    </row>
    <row r="8157" spans="1:118" s="17" customFormat="1">
      <c r="A8157" s="17" t="s">
        <v>6750</v>
      </c>
      <c r="B8157" s="17">
        <v>55</v>
      </c>
      <c r="C8157" s="17">
        <v>186266</v>
      </c>
      <c r="D8157" s="17" t="s">
        <v>6614</v>
      </c>
      <c r="E8157" s="17" t="s">
        <v>166</v>
      </c>
      <c r="F8157" s="17" t="s">
        <v>6751</v>
      </c>
      <c r="H8157" s="309">
        <v>36651</v>
      </c>
      <c r="I8157" s="309">
        <v>43633</v>
      </c>
      <c r="J8157" s="17" t="s">
        <v>3888</v>
      </c>
      <c r="L8157" s="17" t="s">
        <v>1118</v>
      </c>
      <c r="M8157" s="17" t="s">
        <v>6407</v>
      </c>
      <c r="N8157" s="17" t="s">
        <v>19</v>
      </c>
      <c r="O8157" s="17" t="s">
        <v>15</v>
      </c>
      <c r="P8157" s="17">
        <v>45356</v>
      </c>
      <c r="Q8157" s="17">
        <v>8228</v>
      </c>
      <c r="AC8157" s="17" t="s">
        <v>3890</v>
      </c>
      <c r="AD8157" s="17" t="s">
        <v>3891</v>
      </c>
      <c r="AF8157" s="17">
        <v>8</v>
      </c>
      <c r="AG8157" s="17">
        <v>2</v>
      </c>
      <c r="AM8157" s="17" t="s">
        <v>248</v>
      </c>
      <c r="AN8157" s="17" t="s">
        <v>6588</v>
      </c>
      <c r="AO8157" s="17">
        <v>3</v>
      </c>
      <c r="AP8157" s="17">
        <v>80</v>
      </c>
      <c r="AQ8157" s="17">
        <v>5</v>
      </c>
      <c r="AT8157" s="17" t="s">
        <v>6589</v>
      </c>
      <c r="DN8157" s="17">
        <f>COUNTIF(AU8157:DM8157, "X")</f>
        <v>0</v>
      </c>
    </row>
    <row r="8158" spans="1:118" s="17" customFormat="1">
      <c r="A8158" s="523" t="s">
        <v>2078</v>
      </c>
      <c r="B8158" s="17">
        <v>55</v>
      </c>
      <c r="C8158" s="17">
        <v>186270</v>
      </c>
      <c r="D8158" s="17" t="s">
        <v>1758</v>
      </c>
      <c r="E8158" s="17" t="s">
        <v>2079</v>
      </c>
      <c r="F8158" s="17" t="s">
        <v>2080</v>
      </c>
      <c r="H8158" s="309">
        <v>27248</v>
      </c>
      <c r="I8158" s="309">
        <v>43634</v>
      </c>
      <c r="J8158" s="17" t="s">
        <v>3888</v>
      </c>
      <c r="L8158" s="17" t="s">
        <v>1759</v>
      </c>
      <c r="N8158" s="17" t="s">
        <v>50</v>
      </c>
      <c r="O8158" s="17" t="s">
        <v>15</v>
      </c>
      <c r="P8158" s="17">
        <v>45344</v>
      </c>
      <c r="AF8158" s="17">
        <v>15</v>
      </c>
      <c r="AG8158" s="17">
        <v>2</v>
      </c>
      <c r="AH8158" s="17" t="s">
        <v>11926</v>
      </c>
      <c r="AK8158" s="17" t="s">
        <v>17298</v>
      </c>
      <c r="AM8158" s="17" t="s">
        <v>51</v>
      </c>
      <c r="AN8158" s="17" t="s">
        <v>17933</v>
      </c>
      <c r="AO8158" s="17">
        <v>3</v>
      </c>
      <c r="AP8158" s="17">
        <v>80</v>
      </c>
      <c r="AQ8158" s="17">
        <v>5</v>
      </c>
      <c r="AR8158" s="17" t="s">
        <v>17300</v>
      </c>
      <c r="DJ8158" s="17" t="s">
        <v>3901</v>
      </c>
      <c r="DN8158" s="17">
        <f>COUNTIF(AU8158:DM8158, "X")</f>
        <v>1</v>
      </c>
    </row>
    <row r="8159" spans="1:118" s="17" customFormat="1">
      <c r="A8159" s="523" t="s">
        <v>1154</v>
      </c>
      <c r="B8159" s="17">
        <v>55</v>
      </c>
      <c r="C8159" s="17">
        <v>186271</v>
      </c>
      <c r="D8159" s="17" t="s">
        <v>1155</v>
      </c>
      <c r="E8159" s="17" t="s">
        <v>211</v>
      </c>
      <c r="F8159" s="17" t="s">
        <v>377</v>
      </c>
      <c r="G8159" s="17" t="s">
        <v>203</v>
      </c>
      <c r="H8159" s="309">
        <v>32301</v>
      </c>
      <c r="I8159" s="309">
        <v>43634</v>
      </c>
      <c r="J8159" s="17" t="s">
        <v>3888</v>
      </c>
      <c r="L8159" s="17" t="s">
        <v>1156</v>
      </c>
      <c r="N8159" s="17" t="s">
        <v>126</v>
      </c>
      <c r="O8159" s="17" t="s">
        <v>15</v>
      </c>
      <c r="P8159" s="17">
        <v>45383</v>
      </c>
      <c r="Q8159" s="17">
        <v>1421</v>
      </c>
      <c r="AF8159" s="17">
        <v>8</v>
      </c>
      <c r="AG8159" s="17">
        <v>2</v>
      </c>
      <c r="AI8159" s="17" t="s">
        <v>20542</v>
      </c>
      <c r="AM8159" s="17" t="s">
        <v>127</v>
      </c>
      <c r="AN8159" s="17" t="s">
        <v>23839</v>
      </c>
      <c r="AO8159" s="17">
        <v>3</v>
      </c>
      <c r="AP8159" s="17">
        <v>80</v>
      </c>
      <c r="AQ8159" s="17">
        <v>5</v>
      </c>
      <c r="AR8159" s="17" t="s">
        <v>22585</v>
      </c>
      <c r="AS8159" s="17" t="s">
        <v>23503</v>
      </c>
      <c r="CH8159" s="17" t="s">
        <v>3901</v>
      </c>
      <c r="DD8159" s="17" t="s">
        <v>3901</v>
      </c>
      <c r="DF8159" s="17" t="s">
        <v>3901</v>
      </c>
      <c r="DN8159" s="17">
        <f>COUNTIF(AU8159:DM8159, "X")</f>
        <v>3</v>
      </c>
    </row>
    <row r="8160" spans="1:118" s="17" customFormat="1">
      <c r="A8160" s="17" t="s">
        <v>8139</v>
      </c>
      <c r="B8160" s="17">
        <v>55</v>
      </c>
      <c r="C8160" s="17">
        <v>186279</v>
      </c>
      <c r="D8160" s="17" t="s">
        <v>6196</v>
      </c>
      <c r="E8160" s="17" t="s">
        <v>8140</v>
      </c>
      <c r="F8160" s="17" t="s">
        <v>463</v>
      </c>
      <c r="H8160" s="309">
        <v>36896</v>
      </c>
      <c r="I8160" s="309">
        <v>43635</v>
      </c>
      <c r="J8160" s="17" t="s">
        <v>3888</v>
      </c>
      <c r="L8160" s="17" t="s">
        <v>8141</v>
      </c>
      <c r="N8160" s="17" t="s">
        <v>19</v>
      </c>
      <c r="O8160" s="17" t="s">
        <v>15</v>
      </c>
      <c r="P8160" s="17">
        <v>45356</v>
      </c>
      <c r="AC8160" s="17" t="s">
        <v>3890</v>
      </c>
      <c r="AD8160" s="17" t="s">
        <v>3891</v>
      </c>
      <c r="AF8160" s="17">
        <v>15</v>
      </c>
      <c r="AG8160" s="17">
        <v>2</v>
      </c>
      <c r="AM8160" s="17" t="s">
        <v>117</v>
      </c>
      <c r="AN8160" s="17" t="s">
        <v>7978</v>
      </c>
      <c r="AO8160" s="17">
        <v>3</v>
      </c>
      <c r="AP8160" s="17">
        <v>80</v>
      </c>
      <c r="AQ8160" s="17">
        <v>5</v>
      </c>
      <c r="AT8160" s="17" t="s">
        <v>7979</v>
      </c>
      <c r="DN8160" s="17">
        <f>COUNTIF(AU8160:DM8160, "X")</f>
        <v>0</v>
      </c>
    </row>
    <row r="8161" spans="1:118" s="17" customFormat="1">
      <c r="A8161" s="17" t="s">
        <v>26865</v>
      </c>
      <c r="B8161" s="17">
        <v>55</v>
      </c>
      <c r="C8161" s="17">
        <v>186283</v>
      </c>
      <c r="D8161" s="17" t="s">
        <v>26866</v>
      </c>
      <c r="E8161" s="17" t="s">
        <v>6836</v>
      </c>
      <c r="F8161" s="17" t="s">
        <v>26867</v>
      </c>
      <c r="H8161" s="309">
        <v>30432</v>
      </c>
      <c r="I8161" s="309">
        <v>43631</v>
      </c>
      <c r="J8161" s="17" t="s">
        <v>3888</v>
      </c>
      <c r="L8161" s="17" t="s">
        <v>409</v>
      </c>
      <c r="M8161" s="17" t="s">
        <v>808</v>
      </c>
      <c r="N8161" s="17" t="s">
        <v>14</v>
      </c>
      <c r="O8161" s="17" t="s">
        <v>15</v>
      </c>
      <c r="P8161" s="17">
        <v>45371</v>
      </c>
      <c r="AC8161" s="17" t="s">
        <v>17772</v>
      </c>
      <c r="AF8161" s="17">
        <v>8</v>
      </c>
      <c r="AG8161" s="17">
        <v>2</v>
      </c>
      <c r="AH8161" s="17" t="s">
        <v>11926</v>
      </c>
      <c r="AK8161" s="17" t="s">
        <v>17298</v>
      </c>
      <c r="AM8161" s="17" t="s">
        <v>2619</v>
      </c>
      <c r="AN8161" s="17" t="s">
        <v>26616</v>
      </c>
      <c r="AO8161" s="17">
        <v>3</v>
      </c>
      <c r="AP8161" s="17">
        <v>80</v>
      </c>
      <c r="AQ8161" s="17">
        <v>5</v>
      </c>
      <c r="AT8161" s="17" t="s">
        <v>26617</v>
      </c>
      <c r="DN8161" s="17">
        <f>COUNTIF(AU8161:DM8161, "X")</f>
        <v>0</v>
      </c>
    </row>
    <row r="8162" spans="1:118" s="17" customFormat="1">
      <c r="A8162" s="17" t="s">
        <v>26296</v>
      </c>
      <c r="B8162" s="17">
        <v>55</v>
      </c>
      <c r="C8162" s="17">
        <v>186284</v>
      </c>
      <c r="D8162" s="17" t="s">
        <v>26297</v>
      </c>
      <c r="E8162" s="17" t="s">
        <v>26298</v>
      </c>
      <c r="F8162" s="17" t="s">
        <v>26299</v>
      </c>
      <c r="H8162" s="309">
        <v>21505</v>
      </c>
      <c r="I8162" s="309">
        <v>43633</v>
      </c>
      <c r="J8162" s="17" t="s">
        <v>3888</v>
      </c>
      <c r="L8162" s="17" t="s">
        <v>26300</v>
      </c>
      <c r="N8162" s="17" t="s">
        <v>14</v>
      </c>
      <c r="O8162" s="17" t="s">
        <v>15</v>
      </c>
      <c r="P8162" s="17">
        <v>45371</v>
      </c>
      <c r="AC8162" s="17" t="s">
        <v>17772</v>
      </c>
      <c r="AF8162" s="17">
        <v>8</v>
      </c>
      <c r="AG8162" s="17">
        <v>2</v>
      </c>
      <c r="AH8162" s="17" t="s">
        <v>11926</v>
      </c>
      <c r="AK8162" s="17" t="s">
        <v>17298</v>
      </c>
      <c r="AM8162" s="17" t="s">
        <v>78</v>
      </c>
      <c r="AN8162" s="17" t="s">
        <v>26289</v>
      </c>
      <c r="AO8162" s="17">
        <v>3</v>
      </c>
      <c r="AP8162" s="17">
        <v>80</v>
      </c>
      <c r="AQ8162" s="17">
        <v>5</v>
      </c>
      <c r="AT8162" s="17" t="s">
        <v>25610</v>
      </c>
      <c r="DN8162" s="17">
        <f>COUNTIF(AU8162:DM8162, "X")</f>
        <v>0</v>
      </c>
    </row>
    <row r="8163" spans="1:118" s="17" customFormat="1">
      <c r="A8163" s="17" t="s">
        <v>5126</v>
      </c>
      <c r="B8163" s="17">
        <v>55</v>
      </c>
      <c r="C8163" s="17">
        <v>186288</v>
      </c>
      <c r="D8163" s="17" t="s">
        <v>5127</v>
      </c>
      <c r="E8163" s="17" t="s">
        <v>463</v>
      </c>
      <c r="F8163" s="17" t="s">
        <v>73</v>
      </c>
      <c r="H8163" s="309">
        <v>28832</v>
      </c>
      <c r="I8163" s="309">
        <v>43637</v>
      </c>
      <c r="J8163" s="17" t="s">
        <v>3888</v>
      </c>
      <c r="L8163" s="17" t="s">
        <v>5128</v>
      </c>
      <c r="N8163" s="17" t="s">
        <v>19</v>
      </c>
      <c r="O8163" s="17" t="s">
        <v>15</v>
      </c>
      <c r="P8163" s="17">
        <v>45356</v>
      </c>
      <c r="Q8163" s="17">
        <v>3649</v>
      </c>
      <c r="AC8163" s="17" t="s">
        <v>3890</v>
      </c>
      <c r="AD8163" s="17" t="s">
        <v>3891</v>
      </c>
      <c r="AF8163" s="17">
        <v>15</v>
      </c>
      <c r="AG8163" s="17">
        <v>2</v>
      </c>
      <c r="AM8163" s="17" t="s">
        <v>2603</v>
      </c>
      <c r="AN8163" s="17" t="s">
        <v>5023</v>
      </c>
      <c r="AO8163" s="17">
        <v>3</v>
      </c>
      <c r="AP8163" s="17">
        <v>80</v>
      </c>
      <c r="AQ8163" s="17">
        <v>5</v>
      </c>
      <c r="AT8163" s="17" t="s">
        <v>3893</v>
      </c>
      <c r="CR8163" s="17" t="s">
        <v>21</v>
      </c>
      <c r="CU8163" s="17" t="s">
        <v>3901</v>
      </c>
      <c r="DF8163" s="17" t="s">
        <v>3901</v>
      </c>
      <c r="DN8163" s="17">
        <f>COUNTIF(AU8163:DM8163, "X")</f>
        <v>2</v>
      </c>
    </row>
    <row r="8164" spans="1:118" s="17" customFormat="1">
      <c r="A8164" s="17" t="s">
        <v>12172</v>
      </c>
      <c r="B8164" s="17">
        <v>55</v>
      </c>
      <c r="C8164" s="17">
        <v>186285</v>
      </c>
      <c r="D8164" s="17" t="s">
        <v>7106</v>
      </c>
      <c r="E8164" s="17" t="s">
        <v>527</v>
      </c>
      <c r="F8164" s="17" t="s">
        <v>48</v>
      </c>
      <c r="H8164" s="309">
        <v>22362</v>
      </c>
      <c r="I8164" s="309">
        <v>43637</v>
      </c>
      <c r="J8164" s="17" t="s">
        <v>3888</v>
      </c>
      <c r="K8164" s="17" t="s">
        <v>21</v>
      </c>
      <c r="L8164" s="17" t="s">
        <v>12173</v>
      </c>
      <c r="N8164" s="17" t="s">
        <v>31</v>
      </c>
      <c r="O8164" s="17" t="s">
        <v>15</v>
      </c>
      <c r="P8164" s="17">
        <v>45373</v>
      </c>
      <c r="Q8164" s="17">
        <v>1845</v>
      </c>
      <c r="AC8164" s="17" t="s">
        <v>9895</v>
      </c>
      <c r="AD8164" s="17" t="s">
        <v>9896</v>
      </c>
      <c r="AF8164" s="17">
        <v>15</v>
      </c>
      <c r="AG8164" s="17">
        <v>2</v>
      </c>
      <c r="AM8164" s="17" t="s">
        <v>295</v>
      </c>
      <c r="AN8164" s="17" t="s">
        <v>12166</v>
      </c>
      <c r="AO8164" s="17">
        <v>3</v>
      </c>
      <c r="AP8164" s="17">
        <v>80</v>
      </c>
      <c r="AQ8164" s="17">
        <v>5</v>
      </c>
      <c r="AR8164" s="17" t="s">
        <v>9898</v>
      </c>
      <c r="AT8164" s="17" t="s">
        <v>11929</v>
      </c>
      <c r="BD8164" s="17" t="s">
        <v>3901</v>
      </c>
      <c r="CU8164" s="17" t="s">
        <v>3901</v>
      </c>
      <c r="CX8164" s="17" t="s">
        <v>3901</v>
      </c>
      <c r="CY8164" s="17" t="s">
        <v>21</v>
      </c>
      <c r="DA8164" s="17" t="s">
        <v>3901</v>
      </c>
      <c r="DF8164" s="17" t="s">
        <v>3901</v>
      </c>
      <c r="DJ8164" s="17" t="s">
        <v>3901</v>
      </c>
      <c r="DK8164" s="17" t="s">
        <v>21</v>
      </c>
      <c r="DM8164" s="17" t="s">
        <v>3901</v>
      </c>
      <c r="DN8164" s="17">
        <f>COUNTIF(AU8164:DM8164, "X")</f>
        <v>7</v>
      </c>
    </row>
    <row r="8165" spans="1:118" s="17" customFormat="1">
      <c r="A8165" s="17" t="s">
        <v>26862</v>
      </c>
      <c r="B8165" s="17">
        <v>55</v>
      </c>
      <c r="C8165" s="17">
        <v>186290</v>
      </c>
      <c r="D8165" s="17" t="s">
        <v>17022</v>
      </c>
      <c r="E8165" s="17" t="s">
        <v>5391</v>
      </c>
      <c r="F8165" s="17" t="s">
        <v>107</v>
      </c>
      <c r="H8165" s="309">
        <v>36433</v>
      </c>
      <c r="I8165" s="309">
        <v>43638</v>
      </c>
      <c r="J8165" s="17" t="s">
        <v>3888</v>
      </c>
      <c r="L8165" s="17" t="s">
        <v>409</v>
      </c>
      <c r="M8165" s="17" t="s">
        <v>9190</v>
      </c>
      <c r="N8165" s="17" t="s">
        <v>14</v>
      </c>
      <c r="O8165" s="17" t="s">
        <v>15</v>
      </c>
      <c r="P8165" s="17">
        <v>45371</v>
      </c>
      <c r="Q8165" s="17">
        <v>7530</v>
      </c>
      <c r="AC8165" s="17" t="s">
        <v>17772</v>
      </c>
      <c r="AF8165" s="17">
        <v>8</v>
      </c>
      <c r="AG8165" s="17">
        <v>2</v>
      </c>
      <c r="AH8165" s="17" t="s">
        <v>11926</v>
      </c>
      <c r="AK8165" s="17" t="s">
        <v>17298</v>
      </c>
      <c r="AM8165" s="17" t="s">
        <v>2619</v>
      </c>
      <c r="AN8165" s="17" t="s">
        <v>26616</v>
      </c>
      <c r="AO8165" s="17">
        <v>3</v>
      </c>
      <c r="AP8165" s="17">
        <v>80</v>
      </c>
      <c r="AQ8165" s="17">
        <v>5</v>
      </c>
      <c r="AT8165" s="17" t="s">
        <v>26617</v>
      </c>
      <c r="DN8165" s="17">
        <f>COUNTIF(AU8165:DM8165, "X")</f>
        <v>0</v>
      </c>
    </row>
    <row r="8166" spans="1:118" s="17" customFormat="1">
      <c r="A8166" s="17" t="s">
        <v>18093</v>
      </c>
      <c r="B8166" s="17">
        <v>55</v>
      </c>
      <c r="C8166" s="17">
        <v>186291</v>
      </c>
      <c r="D8166" s="17" t="s">
        <v>18094</v>
      </c>
      <c r="E8166" s="17" t="s">
        <v>352</v>
      </c>
      <c r="F8166" s="17" t="s">
        <v>467</v>
      </c>
      <c r="H8166" s="309">
        <v>36738</v>
      </c>
      <c r="I8166" s="309">
        <v>43628</v>
      </c>
      <c r="J8166" s="17" t="s">
        <v>3888</v>
      </c>
      <c r="L8166" s="17" t="s">
        <v>18095</v>
      </c>
      <c r="N8166" s="17" t="s">
        <v>14</v>
      </c>
      <c r="O8166" s="17" t="s">
        <v>15</v>
      </c>
      <c r="P8166" s="17">
        <v>45371</v>
      </c>
      <c r="AF8166" s="17">
        <v>8</v>
      </c>
      <c r="AG8166" s="17">
        <v>2</v>
      </c>
      <c r="AH8166" s="17" t="s">
        <v>11926</v>
      </c>
      <c r="AK8166" s="17" t="s">
        <v>17298</v>
      </c>
      <c r="AM8166" s="17" t="s">
        <v>51</v>
      </c>
      <c r="AN8166" s="17" t="s">
        <v>17933</v>
      </c>
      <c r="AO8166" s="17">
        <v>3</v>
      </c>
      <c r="AP8166" s="17">
        <v>80</v>
      </c>
      <c r="AQ8166" s="17">
        <v>5</v>
      </c>
      <c r="AR8166" s="17" t="s">
        <v>17300</v>
      </c>
      <c r="DN8166" s="17">
        <f>COUNTIF(AU8166:DM8166, "X")</f>
        <v>0</v>
      </c>
    </row>
    <row r="8167" spans="1:118" s="17" customFormat="1">
      <c r="A8167" s="17" t="s">
        <v>24250</v>
      </c>
      <c r="B8167" s="17">
        <v>55</v>
      </c>
      <c r="C8167" s="17">
        <v>186295</v>
      </c>
      <c r="D8167" s="17" t="s">
        <v>13406</v>
      </c>
      <c r="E8167" s="17" t="s">
        <v>307</v>
      </c>
      <c r="F8167" s="17" t="s">
        <v>24251</v>
      </c>
      <c r="H8167" s="309">
        <v>35242</v>
      </c>
      <c r="I8167" s="309">
        <v>43639</v>
      </c>
      <c r="J8167" s="17" t="s">
        <v>3888</v>
      </c>
      <c r="L8167" s="17" t="s">
        <v>24252</v>
      </c>
      <c r="N8167" s="17" t="s">
        <v>126</v>
      </c>
      <c r="O8167" s="17" t="s">
        <v>15</v>
      </c>
      <c r="P8167" s="17">
        <v>45383</v>
      </c>
      <c r="AF8167" s="17">
        <v>8</v>
      </c>
      <c r="AG8167" s="17">
        <v>2</v>
      </c>
      <c r="AI8167" s="17" t="s">
        <v>20542</v>
      </c>
      <c r="AM8167" s="17" t="s">
        <v>239</v>
      </c>
      <c r="AN8167" s="17" t="s">
        <v>24146</v>
      </c>
      <c r="AO8167" s="17">
        <v>3</v>
      </c>
      <c r="AP8167" s="17">
        <v>80</v>
      </c>
      <c r="AQ8167" s="17">
        <v>5</v>
      </c>
      <c r="AR8167" s="17" t="s">
        <v>22585</v>
      </c>
      <c r="AS8167" s="17" t="s">
        <v>23503</v>
      </c>
      <c r="DN8167" s="17">
        <f>COUNTIF(AU8167:DM8167, "X")</f>
        <v>0</v>
      </c>
    </row>
    <row r="8168" spans="1:118" s="17" customFormat="1">
      <c r="A8168" s="523" t="s">
        <v>2263</v>
      </c>
      <c r="B8168" s="17">
        <v>55</v>
      </c>
      <c r="C8168" s="17">
        <v>186306</v>
      </c>
      <c r="D8168" s="17" t="s">
        <v>1557</v>
      </c>
      <c r="E8168" s="17" t="s">
        <v>261</v>
      </c>
      <c r="F8168" s="17" t="s">
        <v>99</v>
      </c>
      <c r="H8168" s="309">
        <v>21646</v>
      </c>
      <c r="I8168" s="309">
        <v>43635</v>
      </c>
      <c r="J8168" s="17" t="s">
        <v>3888</v>
      </c>
      <c r="L8168" s="17" t="s">
        <v>2264</v>
      </c>
      <c r="N8168" s="17" t="s">
        <v>19</v>
      </c>
      <c r="O8168" s="17" t="s">
        <v>15</v>
      </c>
      <c r="P8168" s="17">
        <v>45356</v>
      </c>
      <c r="AC8168" s="17" t="s">
        <v>3890</v>
      </c>
      <c r="AD8168" s="17" t="s">
        <v>3891</v>
      </c>
      <c r="AF8168" s="17">
        <v>15</v>
      </c>
      <c r="AG8168" s="17">
        <v>2</v>
      </c>
      <c r="AM8168" s="17" t="s">
        <v>248</v>
      </c>
      <c r="AN8168" s="17" t="s">
        <v>6588</v>
      </c>
      <c r="AO8168" s="17">
        <v>3</v>
      </c>
      <c r="AP8168" s="17">
        <v>80</v>
      </c>
      <c r="AQ8168" s="17">
        <v>5</v>
      </c>
      <c r="AT8168" s="17" t="s">
        <v>6589</v>
      </c>
      <c r="DN8168" s="17">
        <f>COUNTIF(AU8168:DM8168, "X")</f>
        <v>0</v>
      </c>
    </row>
    <row r="8169" spans="1:118" s="17" customFormat="1">
      <c r="A8169" s="17" t="s">
        <v>13284</v>
      </c>
      <c r="B8169" s="17">
        <v>55</v>
      </c>
      <c r="C8169" s="17">
        <v>186311</v>
      </c>
      <c r="D8169" s="17" t="s">
        <v>234</v>
      </c>
      <c r="E8169" s="17" t="s">
        <v>13285</v>
      </c>
      <c r="F8169" s="17" t="s">
        <v>13286</v>
      </c>
      <c r="H8169" s="309">
        <v>36849</v>
      </c>
      <c r="I8169" s="309">
        <v>43638</v>
      </c>
      <c r="J8169" s="17" t="s">
        <v>3888</v>
      </c>
      <c r="L8169" s="17" t="s">
        <v>13197</v>
      </c>
      <c r="M8169" s="17" t="s">
        <v>13287</v>
      </c>
      <c r="N8169" s="17" t="s">
        <v>31</v>
      </c>
      <c r="O8169" s="17" t="s">
        <v>15</v>
      </c>
      <c r="P8169" s="17">
        <v>45373</v>
      </c>
      <c r="AC8169" s="17" t="s">
        <v>9895</v>
      </c>
      <c r="AD8169" s="17" t="s">
        <v>9896</v>
      </c>
      <c r="AF8169" s="17">
        <v>15</v>
      </c>
      <c r="AG8169" s="17">
        <v>2</v>
      </c>
      <c r="AM8169" s="17" t="s">
        <v>115</v>
      </c>
      <c r="AN8169" s="17" t="s">
        <v>13186</v>
      </c>
      <c r="AO8169" s="17">
        <v>3</v>
      </c>
      <c r="AP8169" s="17">
        <v>80</v>
      </c>
      <c r="AQ8169" s="17">
        <v>5</v>
      </c>
      <c r="AR8169" s="17" t="s">
        <v>9898</v>
      </c>
      <c r="AT8169" s="17" t="s">
        <v>12990</v>
      </c>
      <c r="DN8169" s="17">
        <f>COUNTIF(AU8169:DM8169, "X")</f>
        <v>0</v>
      </c>
    </row>
    <row r="8170" spans="1:118" s="17" customFormat="1">
      <c r="A8170" s="17" t="s">
        <v>18417</v>
      </c>
      <c r="B8170" s="17">
        <v>55</v>
      </c>
      <c r="C8170" s="17">
        <v>98072</v>
      </c>
      <c r="D8170" s="17" t="s">
        <v>467</v>
      </c>
      <c r="E8170" s="17" t="s">
        <v>61</v>
      </c>
      <c r="F8170" s="17" t="s">
        <v>47</v>
      </c>
      <c r="H8170" s="309">
        <v>28661</v>
      </c>
      <c r="I8170" s="309">
        <v>43638</v>
      </c>
      <c r="J8170" s="17" t="s">
        <v>3888</v>
      </c>
      <c r="L8170" s="17" t="s">
        <v>18418</v>
      </c>
      <c r="N8170" s="17" t="s">
        <v>18354</v>
      </c>
      <c r="O8170" s="17" t="s">
        <v>15</v>
      </c>
      <c r="P8170" s="17">
        <v>45317</v>
      </c>
      <c r="AF8170" s="17">
        <v>8</v>
      </c>
      <c r="AG8170" s="17">
        <v>2</v>
      </c>
      <c r="AH8170" s="17" t="s">
        <v>11926</v>
      </c>
      <c r="AK8170" s="17" t="s">
        <v>11927</v>
      </c>
      <c r="AM8170" s="17" t="s">
        <v>2614</v>
      </c>
      <c r="AN8170" s="17" t="s">
        <v>18350</v>
      </c>
      <c r="AO8170" s="17">
        <v>3</v>
      </c>
      <c r="AP8170" s="17">
        <v>80</v>
      </c>
      <c r="AQ8170" s="17">
        <v>5</v>
      </c>
      <c r="AR8170" s="17" t="s">
        <v>18351</v>
      </c>
      <c r="BB8170" s="17" t="s">
        <v>3901</v>
      </c>
      <c r="BD8170" s="17" t="s">
        <v>3901</v>
      </c>
      <c r="BH8170" s="17" t="s">
        <v>3901</v>
      </c>
      <c r="BN8170" s="17" t="s">
        <v>3901</v>
      </c>
      <c r="BQ8170" s="17" t="s">
        <v>30</v>
      </c>
      <c r="CR8170" s="17" t="s">
        <v>30</v>
      </c>
      <c r="CU8170" s="17" t="s">
        <v>3901</v>
      </c>
      <c r="DN8170" s="17">
        <f>COUNTIF(AU8170:DM8170, "X")</f>
        <v>5</v>
      </c>
    </row>
    <row r="8171" spans="1:118" s="17" customFormat="1">
      <c r="A8171" s="17" t="s">
        <v>26360</v>
      </c>
      <c r="B8171" s="17">
        <v>55</v>
      </c>
      <c r="C8171" s="17">
        <v>186315</v>
      </c>
      <c r="D8171" s="17" t="s">
        <v>26361</v>
      </c>
      <c r="E8171" s="17" t="s">
        <v>26362</v>
      </c>
      <c r="F8171" s="17" t="s">
        <v>618</v>
      </c>
      <c r="H8171" s="309">
        <v>35200</v>
      </c>
      <c r="I8171" s="309">
        <v>43637</v>
      </c>
      <c r="J8171" s="17" t="s">
        <v>3888</v>
      </c>
      <c r="L8171" s="17" t="s">
        <v>26363</v>
      </c>
      <c r="N8171" s="17" t="s">
        <v>14</v>
      </c>
      <c r="O8171" s="17" t="s">
        <v>15</v>
      </c>
      <c r="P8171" s="17">
        <v>45371</v>
      </c>
      <c r="AC8171" s="17" t="s">
        <v>17772</v>
      </c>
      <c r="AF8171" s="17">
        <v>8</v>
      </c>
      <c r="AG8171" s="17">
        <v>2</v>
      </c>
      <c r="AH8171" s="17" t="s">
        <v>11926</v>
      </c>
      <c r="AK8171" s="17" t="s">
        <v>17298</v>
      </c>
      <c r="AM8171" s="17" t="s">
        <v>78</v>
      </c>
      <c r="AN8171" s="17" t="s">
        <v>26289</v>
      </c>
      <c r="AO8171" s="17">
        <v>3</v>
      </c>
      <c r="AP8171" s="17">
        <v>80</v>
      </c>
      <c r="AQ8171" s="17">
        <v>5</v>
      </c>
      <c r="AT8171" s="17" t="s">
        <v>25610</v>
      </c>
      <c r="DN8171" s="17">
        <f>COUNTIF(AU8171:DM8171, "X")</f>
        <v>0</v>
      </c>
    </row>
    <row r="8172" spans="1:118" s="17" customFormat="1">
      <c r="A8172" s="17" t="s">
        <v>21247</v>
      </c>
      <c r="B8172" s="17">
        <v>55</v>
      </c>
      <c r="C8172" s="17">
        <v>186328</v>
      </c>
      <c r="D8172" s="17" t="s">
        <v>7379</v>
      </c>
      <c r="E8172" s="17" t="s">
        <v>265</v>
      </c>
      <c r="H8172" s="309">
        <v>36765</v>
      </c>
      <c r="I8172" s="309">
        <v>43640</v>
      </c>
      <c r="J8172" s="17" t="s">
        <v>3888</v>
      </c>
      <c r="L8172" s="17" t="s">
        <v>21248</v>
      </c>
      <c r="N8172" s="17" t="s">
        <v>26</v>
      </c>
      <c r="O8172" s="17" t="s">
        <v>15</v>
      </c>
      <c r="P8172" s="17">
        <v>45318</v>
      </c>
      <c r="AF8172" s="17">
        <v>8</v>
      </c>
      <c r="AG8172" s="17">
        <v>2</v>
      </c>
      <c r="AI8172" s="17" t="s">
        <v>20669</v>
      </c>
      <c r="AM8172" s="17" t="s">
        <v>2616</v>
      </c>
      <c r="AN8172" s="17" t="s">
        <v>21221</v>
      </c>
      <c r="AO8172" s="17">
        <v>3</v>
      </c>
      <c r="AP8172" s="17">
        <v>80</v>
      </c>
      <c r="AQ8172" s="17">
        <v>5</v>
      </c>
      <c r="AR8172" s="17" t="s">
        <v>20671</v>
      </c>
      <c r="AS8172" s="17" t="s">
        <v>21222</v>
      </c>
      <c r="DN8172" s="17">
        <f>COUNTIF(AU8172:DM8172, "X")</f>
        <v>0</v>
      </c>
    </row>
    <row r="8173" spans="1:118" s="17" customFormat="1">
      <c r="A8173" s="17" t="s">
        <v>9605</v>
      </c>
      <c r="B8173" s="17">
        <v>55</v>
      </c>
      <c r="C8173" s="17">
        <v>186330</v>
      </c>
      <c r="D8173" s="17" t="s">
        <v>9606</v>
      </c>
      <c r="E8173" s="17" t="s">
        <v>52</v>
      </c>
      <c r="F8173" s="17" t="s">
        <v>374</v>
      </c>
      <c r="H8173" s="309">
        <v>36789</v>
      </c>
      <c r="I8173" s="309">
        <v>43633</v>
      </c>
      <c r="J8173" s="17" t="s">
        <v>3888</v>
      </c>
      <c r="L8173" s="17" t="s">
        <v>9607</v>
      </c>
      <c r="N8173" s="17" t="s">
        <v>19</v>
      </c>
      <c r="O8173" s="17" t="s">
        <v>15</v>
      </c>
      <c r="P8173" s="17">
        <v>45356</v>
      </c>
      <c r="AC8173" s="17" t="s">
        <v>3890</v>
      </c>
      <c r="AD8173" s="17" t="s">
        <v>3891</v>
      </c>
      <c r="AF8173" s="17">
        <v>8</v>
      </c>
      <c r="AG8173" s="17">
        <v>2</v>
      </c>
      <c r="AM8173" s="17" t="s">
        <v>218</v>
      </c>
      <c r="AN8173" s="17" t="s">
        <v>9598</v>
      </c>
      <c r="AO8173" s="17">
        <v>3</v>
      </c>
      <c r="AP8173" s="17">
        <v>80</v>
      </c>
      <c r="AQ8173" s="17">
        <v>5</v>
      </c>
      <c r="AT8173" s="17" t="s">
        <v>9082</v>
      </c>
      <c r="DN8173" s="17">
        <f>COUNTIF(AU8173:DM8173, "X")</f>
        <v>0</v>
      </c>
    </row>
    <row r="8174" spans="1:118" s="17" customFormat="1">
      <c r="A8174" s="17" t="s">
        <v>14554</v>
      </c>
      <c r="B8174" s="17">
        <v>55</v>
      </c>
      <c r="C8174" s="17">
        <v>186344</v>
      </c>
      <c r="D8174" s="17" t="s">
        <v>4395</v>
      </c>
      <c r="E8174" s="17" t="s">
        <v>848</v>
      </c>
      <c r="F8174" s="17" t="s">
        <v>21</v>
      </c>
      <c r="H8174" s="309">
        <v>34138</v>
      </c>
      <c r="I8174" s="309">
        <v>43644</v>
      </c>
      <c r="J8174" s="17" t="s">
        <v>3888</v>
      </c>
      <c r="L8174" s="17" t="s">
        <v>14514</v>
      </c>
      <c r="N8174" s="17" t="s">
        <v>31</v>
      </c>
      <c r="O8174" s="17" t="s">
        <v>15</v>
      </c>
      <c r="P8174" s="17">
        <v>45373</v>
      </c>
      <c r="AC8174" s="17" t="s">
        <v>9895</v>
      </c>
      <c r="AD8174" s="17" t="s">
        <v>9896</v>
      </c>
      <c r="AF8174" s="17">
        <v>8</v>
      </c>
      <c r="AG8174" s="17">
        <v>2</v>
      </c>
      <c r="AM8174" s="17" t="s">
        <v>108</v>
      </c>
      <c r="AN8174" s="17" t="s">
        <v>14364</v>
      </c>
      <c r="AO8174" s="17">
        <v>3</v>
      </c>
      <c r="AP8174" s="17">
        <v>80</v>
      </c>
      <c r="AQ8174" s="17">
        <v>5</v>
      </c>
      <c r="AR8174" s="17" t="s">
        <v>9898</v>
      </c>
      <c r="AT8174" s="17" t="s">
        <v>14152</v>
      </c>
      <c r="CF8174" s="17" t="s">
        <v>3901</v>
      </c>
      <c r="CG8174" s="17" t="s">
        <v>30</v>
      </c>
      <c r="CL8174" s="17" t="s">
        <v>3901</v>
      </c>
      <c r="CN8174" s="17" t="s">
        <v>3901</v>
      </c>
      <c r="CV8174" s="17" t="s">
        <v>3901</v>
      </c>
      <c r="DN8174" s="17">
        <f>COUNTIF(AU8174:DM8174, "X")</f>
        <v>4</v>
      </c>
    </row>
    <row r="8175" spans="1:118" s="17" customFormat="1">
      <c r="A8175" s="17" t="s">
        <v>14512</v>
      </c>
      <c r="B8175" s="17">
        <v>55</v>
      </c>
      <c r="C8175" s="17">
        <v>145197</v>
      </c>
      <c r="D8175" s="17" t="s">
        <v>14513</v>
      </c>
      <c r="E8175" s="17" t="s">
        <v>312</v>
      </c>
      <c r="F8175" s="17" t="s">
        <v>43</v>
      </c>
      <c r="H8175" s="309">
        <v>31950</v>
      </c>
      <c r="I8175" s="309">
        <v>43644</v>
      </c>
      <c r="J8175" s="17" t="s">
        <v>3888</v>
      </c>
      <c r="L8175" s="17" t="s">
        <v>14514</v>
      </c>
      <c r="N8175" s="17" t="s">
        <v>31</v>
      </c>
      <c r="O8175" s="17" t="s">
        <v>15</v>
      </c>
      <c r="P8175" s="17">
        <v>45373</v>
      </c>
      <c r="AC8175" s="17" t="s">
        <v>9895</v>
      </c>
      <c r="AD8175" s="17" t="s">
        <v>9896</v>
      </c>
      <c r="AF8175" s="17">
        <v>8</v>
      </c>
      <c r="AG8175" s="17">
        <v>2</v>
      </c>
      <c r="AM8175" s="17" t="s">
        <v>108</v>
      </c>
      <c r="AN8175" s="17" t="s">
        <v>14364</v>
      </c>
      <c r="AO8175" s="17">
        <v>3</v>
      </c>
      <c r="AP8175" s="17">
        <v>80</v>
      </c>
      <c r="AQ8175" s="17">
        <v>5</v>
      </c>
      <c r="AR8175" s="17" t="s">
        <v>9898</v>
      </c>
      <c r="AT8175" s="17" t="s">
        <v>14152</v>
      </c>
      <c r="BS8175" s="17" t="s">
        <v>3901</v>
      </c>
      <c r="CU8175" s="17" t="s">
        <v>3901</v>
      </c>
      <c r="DN8175" s="17">
        <f>COUNTIF(AU8175:DM8175, "X")</f>
        <v>2</v>
      </c>
    </row>
    <row r="8176" spans="1:118" s="17" customFormat="1">
      <c r="A8176" s="17" t="s">
        <v>16521</v>
      </c>
      <c r="B8176" s="17">
        <v>55</v>
      </c>
      <c r="C8176" s="17">
        <v>186346</v>
      </c>
      <c r="D8176" s="17" t="s">
        <v>5064</v>
      </c>
      <c r="E8176" s="17" t="s">
        <v>18</v>
      </c>
      <c r="F8176" s="17" t="s">
        <v>333</v>
      </c>
      <c r="H8176" s="309">
        <v>33763</v>
      </c>
      <c r="I8176" s="309">
        <v>43644</v>
      </c>
      <c r="J8176" s="17" t="s">
        <v>3888</v>
      </c>
      <c r="L8176" s="17" t="s">
        <v>16522</v>
      </c>
      <c r="M8176" s="17" t="s">
        <v>97</v>
      </c>
      <c r="N8176" s="17" t="s">
        <v>31</v>
      </c>
      <c r="O8176" s="17" t="s">
        <v>15</v>
      </c>
      <c r="P8176" s="17">
        <v>45373</v>
      </c>
      <c r="AC8176" s="17" t="s">
        <v>9895</v>
      </c>
      <c r="AD8176" s="17" t="s">
        <v>9896</v>
      </c>
      <c r="AF8176" s="17">
        <v>8</v>
      </c>
      <c r="AG8176" s="17">
        <v>2</v>
      </c>
      <c r="AM8176" s="17" t="s">
        <v>41</v>
      </c>
      <c r="AN8176" s="17" t="s">
        <v>16339</v>
      </c>
      <c r="AO8176" s="17">
        <v>3</v>
      </c>
      <c r="AP8176" s="17">
        <v>80</v>
      </c>
      <c r="AQ8176" s="17">
        <v>5</v>
      </c>
      <c r="AR8176" s="17" t="s">
        <v>9898</v>
      </c>
      <c r="AT8176" s="17" t="s">
        <v>16072</v>
      </c>
      <c r="DN8176" s="17">
        <f>COUNTIF(AU8176:DM8176, "X")</f>
        <v>0</v>
      </c>
    </row>
    <row r="8177" spans="1:118" s="17" customFormat="1">
      <c r="A8177" s="17" t="s">
        <v>17389</v>
      </c>
      <c r="B8177" s="17">
        <v>55</v>
      </c>
      <c r="C8177" s="17">
        <v>186359</v>
      </c>
      <c r="D8177" s="17" t="s">
        <v>619</v>
      </c>
      <c r="E8177" s="17" t="s">
        <v>134</v>
      </c>
      <c r="F8177" s="17" t="s">
        <v>30</v>
      </c>
      <c r="H8177" s="309">
        <v>30497</v>
      </c>
      <c r="I8177" s="309">
        <v>43646</v>
      </c>
      <c r="J8177" s="17" t="s">
        <v>3888</v>
      </c>
      <c r="L8177" s="17" t="s">
        <v>17390</v>
      </c>
      <c r="N8177" s="17" t="s">
        <v>14</v>
      </c>
      <c r="O8177" s="17" t="s">
        <v>15</v>
      </c>
      <c r="P8177" s="17">
        <v>45371</v>
      </c>
      <c r="Q8177" s="17">
        <v>9468</v>
      </c>
      <c r="AF8177" s="17">
        <v>8</v>
      </c>
      <c r="AG8177" s="17">
        <v>2</v>
      </c>
      <c r="AH8177" s="17" t="s">
        <v>11926</v>
      </c>
      <c r="AK8177" s="17" t="s">
        <v>17298</v>
      </c>
      <c r="AM8177" s="17" t="s">
        <v>88</v>
      </c>
      <c r="AN8177" s="17" t="s">
        <v>17299</v>
      </c>
      <c r="AO8177" s="17">
        <v>3</v>
      </c>
      <c r="AP8177" s="17">
        <v>80</v>
      </c>
      <c r="AQ8177" s="17">
        <v>5</v>
      </c>
      <c r="AR8177" s="17" t="s">
        <v>17300</v>
      </c>
      <c r="DN8177" s="17">
        <f>COUNTIF(AU8177:DM8177, "X")</f>
        <v>0</v>
      </c>
    </row>
    <row r="8178" spans="1:118" s="17" customFormat="1">
      <c r="A8178" s="17" t="s">
        <v>18812</v>
      </c>
      <c r="B8178" s="17">
        <v>55</v>
      </c>
      <c r="C8178" s="17">
        <v>186362</v>
      </c>
      <c r="D8178" s="17" t="s">
        <v>18813</v>
      </c>
      <c r="E8178" s="17" t="s">
        <v>18814</v>
      </c>
      <c r="F8178" s="17" t="s">
        <v>18815</v>
      </c>
      <c r="H8178" s="309">
        <v>17592</v>
      </c>
      <c r="I8178" s="309">
        <v>43640</v>
      </c>
      <c r="J8178" s="17" t="s">
        <v>3888</v>
      </c>
      <c r="L8178" s="17" t="s">
        <v>18816</v>
      </c>
      <c r="N8178" s="17" t="s">
        <v>31</v>
      </c>
      <c r="O8178" s="17" t="s">
        <v>15</v>
      </c>
      <c r="P8178" s="17">
        <v>45373</v>
      </c>
      <c r="AD8178" s="17" t="s">
        <v>9896</v>
      </c>
      <c r="AF8178" s="17">
        <v>8</v>
      </c>
      <c r="AG8178" s="17">
        <v>2</v>
      </c>
      <c r="AM8178" s="17" t="s">
        <v>136</v>
      </c>
      <c r="AN8178" s="17" t="s">
        <v>18697</v>
      </c>
      <c r="AO8178" s="17">
        <v>3</v>
      </c>
      <c r="AP8178" s="17">
        <v>80</v>
      </c>
      <c r="AQ8178" s="17">
        <v>5</v>
      </c>
      <c r="AR8178" s="17" t="s">
        <v>9898</v>
      </c>
      <c r="DN8178" s="17">
        <f>COUNTIF(AU8178:DM8178, "X")</f>
        <v>0</v>
      </c>
    </row>
    <row r="8179" spans="1:118" s="17" customFormat="1">
      <c r="A8179" s="17" t="s">
        <v>17064</v>
      </c>
      <c r="B8179" s="17">
        <v>55</v>
      </c>
      <c r="C8179" s="17">
        <v>186363</v>
      </c>
      <c r="D8179" s="17" t="s">
        <v>4175</v>
      </c>
      <c r="E8179" s="17" t="s">
        <v>8269</v>
      </c>
      <c r="F8179" s="17" t="s">
        <v>428</v>
      </c>
      <c r="H8179" s="309">
        <v>35960</v>
      </c>
      <c r="I8179" s="309">
        <v>43640</v>
      </c>
      <c r="J8179" s="17" t="s">
        <v>3888</v>
      </c>
      <c r="L8179" s="17" t="s">
        <v>17065</v>
      </c>
      <c r="N8179" s="17" t="s">
        <v>31</v>
      </c>
      <c r="O8179" s="17" t="s">
        <v>15</v>
      </c>
      <c r="P8179" s="17">
        <v>45373</v>
      </c>
      <c r="AC8179" s="17" t="s">
        <v>9895</v>
      </c>
      <c r="AD8179" s="17" t="s">
        <v>9896</v>
      </c>
      <c r="AF8179" s="17">
        <v>8</v>
      </c>
      <c r="AG8179" s="17">
        <v>2</v>
      </c>
      <c r="AM8179" s="17" t="s">
        <v>220</v>
      </c>
      <c r="AN8179" s="17" t="s">
        <v>16782</v>
      </c>
      <c r="AO8179" s="17">
        <v>3</v>
      </c>
      <c r="AP8179" s="17">
        <v>80</v>
      </c>
      <c r="AQ8179" s="17">
        <v>5</v>
      </c>
      <c r="AR8179" s="17" t="s">
        <v>9898</v>
      </c>
      <c r="AT8179" s="17" t="s">
        <v>9899</v>
      </c>
      <c r="DN8179" s="17">
        <f>COUNTIF(AU8179:DM8179, "X")</f>
        <v>0</v>
      </c>
    </row>
    <row r="8180" spans="1:118" s="17" customFormat="1">
      <c r="A8180" s="17" t="s">
        <v>10495</v>
      </c>
      <c r="B8180" s="17">
        <v>55</v>
      </c>
      <c r="C8180" s="17">
        <v>186367</v>
      </c>
      <c r="D8180" s="17" t="s">
        <v>10496</v>
      </c>
      <c r="E8180" s="17" t="s">
        <v>4069</v>
      </c>
      <c r="F8180" s="17" t="s">
        <v>463</v>
      </c>
      <c r="H8180" s="309">
        <v>35969</v>
      </c>
      <c r="I8180" s="309">
        <v>43641</v>
      </c>
      <c r="J8180" s="17" t="s">
        <v>3888</v>
      </c>
      <c r="L8180" s="17" t="s">
        <v>10497</v>
      </c>
      <c r="M8180" s="17" t="s">
        <v>706</v>
      </c>
      <c r="N8180" s="17" t="s">
        <v>14</v>
      </c>
      <c r="O8180" s="17" t="s">
        <v>15</v>
      </c>
      <c r="P8180" s="17">
        <v>45371</v>
      </c>
      <c r="AC8180" s="17" t="s">
        <v>14</v>
      </c>
      <c r="AF8180" s="17">
        <v>8</v>
      </c>
      <c r="AG8180" s="17">
        <v>2</v>
      </c>
      <c r="AI8180" s="17" t="s">
        <v>10178</v>
      </c>
      <c r="AM8180" s="17" t="s">
        <v>193</v>
      </c>
      <c r="AN8180" s="17" t="s">
        <v>10381</v>
      </c>
      <c r="AO8180" s="17">
        <v>3</v>
      </c>
      <c r="AP8180" s="17">
        <v>80</v>
      </c>
      <c r="AQ8180" s="17">
        <v>5</v>
      </c>
      <c r="AR8180" s="17" t="s">
        <v>10180</v>
      </c>
      <c r="DN8180" s="17">
        <f>COUNTIF(AU8180:DM8180, "X")</f>
        <v>0</v>
      </c>
    </row>
    <row r="8181" spans="1:118" s="17" customFormat="1">
      <c r="A8181" s="17" t="s">
        <v>2093</v>
      </c>
      <c r="B8181" s="17">
        <v>55</v>
      </c>
      <c r="C8181" s="17">
        <v>186378</v>
      </c>
      <c r="D8181" s="17" t="s">
        <v>1804</v>
      </c>
      <c r="E8181" s="17" t="s">
        <v>18</v>
      </c>
      <c r="F8181" s="17" t="s">
        <v>52</v>
      </c>
      <c r="H8181" s="309">
        <v>24749</v>
      </c>
      <c r="I8181" s="309">
        <v>43644</v>
      </c>
      <c r="J8181" s="17" t="s">
        <v>3888</v>
      </c>
      <c r="L8181" s="17" t="s">
        <v>1806</v>
      </c>
      <c r="N8181" s="17" t="s">
        <v>31</v>
      </c>
      <c r="O8181" s="17" t="s">
        <v>15</v>
      </c>
      <c r="P8181" s="17">
        <v>45373</v>
      </c>
      <c r="AC8181" s="17" t="s">
        <v>14</v>
      </c>
      <c r="AF8181" s="17">
        <v>15</v>
      </c>
      <c r="AG8181" s="17">
        <v>2</v>
      </c>
      <c r="AI8181" s="17" t="s">
        <v>10178</v>
      </c>
      <c r="AM8181" s="17" t="s">
        <v>101</v>
      </c>
      <c r="AN8181" s="17" t="s">
        <v>26168</v>
      </c>
      <c r="AO8181" s="17">
        <v>3</v>
      </c>
      <c r="AP8181" s="17">
        <v>80</v>
      </c>
      <c r="AQ8181" s="17">
        <v>5</v>
      </c>
      <c r="AR8181" s="17" t="s">
        <v>10180</v>
      </c>
      <c r="DF8181" s="17" t="s">
        <v>3901</v>
      </c>
      <c r="DN8181" s="17">
        <f>COUNTIF(AU8181:DM8181, "X")</f>
        <v>1</v>
      </c>
    </row>
    <row r="8182" spans="1:118" s="17" customFormat="1">
      <c r="A8182" s="17" t="s">
        <v>18725</v>
      </c>
      <c r="B8182" s="17">
        <v>55</v>
      </c>
      <c r="C8182" s="17">
        <v>186384</v>
      </c>
      <c r="D8182" s="17" t="s">
        <v>18726</v>
      </c>
      <c r="E8182" s="17" t="s">
        <v>224</v>
      </c>
      <c r="F8182" s="17" t="s">
        <v>18727</v>
      </c>
      <c r="H8182" s="309">
        <v>26133</v>
      </c>
      <c r="I8182" s="309">
        <v>43649</v>
      </c>
      <c r="J8182" s="17" t="s">
        <v>3888</v>
      </c>
      <c r="K8182" s="17" t="s">
        <v>21</v>
      </c>
      <c r="L8182" s="17" t="s">
        <v>18728</v>
      </c>
      <c r="N8182" s="17" t="s">
        <v>31</v>
      </c>
      <c r="O8182" s="17" t="s">
        <v>15</v>
      </c>
      <c r="P8182" s="17">
        <v>45373</v>
      </c>
      <c r="Q8182" s="17">
        <v>4594</v>
      </c>
      <c r="AD8182" s="17" t="s">
        <v>9896</v>
      </c>
      <c r="AF8182" s="17">
        <v>8</v>
      </c>
      <c r="AG8182" s="17">
        <v>2</v>
      </c>
      <c r="AM8182" s="17" t="s">
        <v>136</v>
      </c>
      <c r="AN8182" s="17" t="s">
        <v>18697</v>
      </c>
      <c r="AO8182" s="17">
        <v>3</v>
      </c>
      <c r="AP8182" s="17">
        <v>80</v>
      </c>
      <c r="AQ8182" s="17">
        <v>5</v>
      </c>
      <c r="AR8182" s="17" t="s">
        <v>9898</v>
      </c>
      <c r="CU8182" s="17" t="s">
        <v>3901</v>
      </c>
      <c r="DA8182" s="17" t="s">
        <v>3901</v>
      </c>
      <c r="DD8182" s="17" t="s">
        <v>3901</v>
      </c>
      <c r="DE8182" s="17" t="s">
        <v>21</v>
      </c>
      <c r="DF8182" s="17" t="s">
        <v>3901</v>
      </c>
      <c r="DN8182" s="17">
        <f>COUNTIF(AU8182:DM8182, "X")</f>
        <v>4</v>
      </c>
    </row>
    <row r="8183" spans="1:118" s="17" customFormat="1">
      <c r="A8183" s="17" t="s">
        <v>24938</v>
      </c>
      <c r="B8183" s="17">
        <v>55</v>
      </c>
      <c r="C8183" s="17">
        <v>157463</v>
      </c>
      <c r="D8183" s="17" t="s">
        <v>440</v>
      </c>
      <c r="E8183" s="17" t="s">
        <v>378</v>
      </c>
      <c r="F8183" s="17" t="s">
        <v>4417</v>
      </c>
      <c r="H8183" s="309">
        <v>33994</v>
      </c>
      <c r="I8183" s="309">
        <v>43652</v>
      </c>
      <c r="J8183" s="17" t="s">
        <v>3888</v>
      </c>
      <c r="L8183" s="17" t="s">
        <v>24939</v>
      </c>
      <c r="N8183" s="17" t="s">
        <v>31</v>
      </c>
      <c r="O8183" s="17" t="s">
        <v>15</v>
      </c>
      <c r="P8183" s="17">
        <v>45373</v>
      </c>
      <c r="AC8183" s="17" t="s">
        <v>9895</v>
      </c>
      <c r="AD8183" s="17" t="s">
        <v>9896</v>
      </c>
      <c r="AF8183" s="17">
        <v>8</v>
      </c>
      <c r="AG8183" s="17">
        <v>2</v>
      </c>
      <c r="AM8183" s="17" t="s">
        <v>268</v>
      </c>
      <c r="AN8183" s="17" t="s">
        <v>24751</v>
      </c>
      <c r="AO8183" s="17">
        <v>3</v>
      </c>
      <c r="AP8183" s="17">
        <v>80</v>
      </c>
      <c r="AQ8183" s="17">
        <v>5</v>
      </c>
      <c r="AR8183" s="17" t="s">
        <v>9898</v>
      </c>
      <c r="AT8183" s="17" t="s">
        <v>14152</v>
      </c>
      <c r="DN8183" s="17">
        <f>COUNTIF(AU8183:DM8183, "X")</f>
        <v>0</v>
      </c>
    </row>
    <row r="8184" spans="1:118" s="17" customFormat="1">
      <c r="A8184" s="17" t="s">
        <v>11446</v>
      </c>
      <c r="B8184" s="17">
        <v>55</v>
      </c>
      <c r="C8184" s="17">
        <v>186393</v>
      </c>
      <c r="D8184" s="17" t="s">
        <v>11447</v>
      </c>
      <c r="E8184" s="17" t="s">
        <v>184</v>
      </c>
      <c r="F8184" s="17" t="s">
        <v>463</v>
      </c>
      <c r="H8184" s="309">
        <v>34839</v>
      </c>
      <c r="I8184" s="309">
        <v>43652</v>
      </c>
      <c r="J8184" s="17" t="s">
        <v>3888</v>
      </c>
      <c r="L8184" s="17" t="s">
        <v>11448</v>
      </c>
      <c r="N8184" s="17" t="s">
        <v>14</v>
      </c>
      <c r="O8184" s="17" t="s">
        <v>15</v>
      </c>
      <c r="P8184" s="17">
        <v>45371</v>
      </c>
      <c r="AC8184" s="17" t="s">
        <v>14</v>
      </c>
      <c r="AF8184" s="17">
        <v>8</v>
      </c>
      <c r="AG8184" s="17">
        <v>2</v>
      </c>
      <c r="AI8184" s="17" t="s">
        <v>10178</v>
      </c>
      <c r="AM8184" s="17" t="s">
        <v>151</v>
      </c>
      <c r="AN8184" s="17" t="s">
        <v>11216</v>
      </c>
      <c r="AO8184" s="17">
        <v>3</v>
      </c>
      <c r="AP8184" s="17">
        <v>80</v>
      </c>
      <c r="AQ8184" s="17">
        <v>5</v>
      </c>
      <c r="AR8184" s="17" t="s">
        <v>10180</v>
      </c>
      <c r="DN8184" s="17">
        <f>COUNTIF(AU8184:DM8184, "X")</f>
        <v>0</v>
      </c>
    </row>
    <row r="8185" spans="1:118" s="17" customFormat="1">
      <c r="A8185" s="523" t="s">
        <v>2286</v>
      </c>
      <c r="B8185" s="17">
        <v>55</v>
      </c>
      <c r="C8185" s="17">
        <v>186391</v>
      </c>
      <c r="D8185" s="17" t="s">
        <v>569</v>
      </c>
      <c r="E8185" s="17" t="s">
        <v>2287</v>
      </c>
      <c r="F8185" s="17" t="s">
        <v>876</v>
      </c>
      <c r="H8185" s="309">
        <v>26483</v>
      </c>
      <c r="I8185" s="309">
        <v>43652</v>
      </c>
      <c r="J8185" s="17" t="s">
        <v>3888</v>
      </c>
      <c r="L8185" s="17" t="s">
        <v>938</v>
      </c>
      <c r="N8185" s="17" t="s">
        <v>126</v>
      </c>
      <c r="O8185" s="17" t="s">
        <v>15</v>
      </c>
      <c r="P8185" s="17">
        <v>45383</v>
      </c>
      <c r="AF8185" s="17">
        <v>8</v>
      </c>
      <c r="AG8185" s="17">
        <v>2</v>
      </c>
      <c r="AI8185" s="17" t="s">
        <v>20542</v>
      </c>
      <c r="AM8185" s="17" t="s">
        <v>133</v>
      </c>
      <c r="AN8185" s="17" t="s">
        <v>22584</v>
      </c>
      <c r="AO8185" s="17">
        <v>3</v>
      </c>
      <c r="AP8185" s="17">
        <v>80</v>
      </c>
      <c r="AQ8185" s="17">
        <v>5</v>
      </c>
      <c r="AR8185" s="17" t="s">
        <v>22585</v>
      </c>
      <c r="CG8185" s="17" t="s">
        <v>30</v>
      </c>
      <c r="CH8185" s="17" t="s">
        <v>3901</v>
      </c>
      <c r="CR8185" s="17" t="s">
        <v>30</v>
      </c>
      <c r="CU8185" s="17" t="s">
        <v>3901</v>
      </c>
      <c r="DF8185" s="17" t="s">
        <v>3901</v>
      </c>
      <c r="DN8185" s="17">
        <f>COUNTIF(AU8185:DM8185, "X")</f>
        <v>3</v>
      </c>
    </row>
    <row r="8186" spans="1:118" s="17" customFormat="1">
      <c r="A8186" s="17" t="s">
        <v>27109</v>
      </c>
      <c r="B8186" s="17">
        <v>55</v>
      </c>
      <c r="C8186" s="17">
        <v>186402</v>
      </c>
      <c r="D8186" s="17" t="s">
        <v>26988</v>
      </c>
      <c r="E8186" s="17" t="s">
        <v>176</v>
      </c>
      <c r="F8186" s="17" t="s">
        <v>30</v>
      </c>
      <c r="H8186" s="309">
        <v>26473</v>
      </c>
      <c r="I8186" s="309">
        <v>43647</v>
      </c>
      <c r="J8186" s="17" t="s">
        <v>3888</v>
      </c>
      <c r="K8186" s="17" t="s">
        <v>30</v>
      </c>
      <c r="L8186" s="17" t="s">
        <v>26989</v>
      </c>
      <c r="N8186" s="17" t="s">
        <v>14</v>
      </c>
      <c r="O8186" s="17" t="s">
        <v>15</v>
      </c>
      <c r="P8186" s="17">
        <v>45371</v>
      </c>
      <c r="AC8186" s="17" t="s">
        <v>17772</v>
      </c>
      <c r="AF8186" s="17">
        <v>8</v>
      </c>
      <c r="AG8186" s="17">
        <v>2</v>
      </c>
      <c r="AH8186" s="17" t="s">
        <v>11926</v>
      </c>
      <c r="AK8186" s="17" t="s">
        <v>17298</v>
      </c>
      <c r="AM8186" s="17" t="s">
        <v>2621</v>
      </c>
      <c r="AN8186" s="17" t="s">
        <v>26940</v>
      </c>
      <c r="AO8186" s="17">
        <v>3</v>
      </c>
      <c r="AP8186" s="17">
        <v>80</v>
      </c>
      <c r="AQ8186" s="17">
        <v>5</v>
      </c>
      <c r="AT8186" s="17" t="s">
        <v>25610</v>
      </c>
      <c r="AU8186" s="17" t="s">
        <v>30</v>
      </c>
      <c r="AV8186" s="17" t="s">
        <v>3901</v>
      </c>
      <c r="BB8186" s="17" t="s">
        <v>3901</v>
      </c>
      <c r="BC8186" s="17" t="s">
        <v>3901</v>
      </c>
      <c r="BD8186" s="17" t="s">
        <v>3901</v>
      </c>
      <c r="BH8186" s="17" t="s">
        <v>3901</v>
      </c>
      <c r="BK8186" s="17" t="s">
        <v>3901</v>
      </c>
      <c r="BN8186" s="17" t="s">
        <v>3901</v>
      </c>
      <c r="BQ8186" s="17" t="s">
        <v>30</v>
      </c>
      <c r="BS8186" s="17" t="s">
        <v>3901</v>
      </c>
      <c r="BY8186" s="17" t="s">
        <v>3901</v>
      </c>
      <c r="CH8186" s="17" t="s">
        <v>3901</v>
      </c>
      <c r="CL8186" s="17" t="s">
        <v>3901</v>
      </c>
      <c r="CM8186" s="17" t="s">
        <v>30</v>
      </c>
      <c r="CN8186" s="17" t="s">
        <v>3901</v>
      </c>
      <c r="CQ8186" s="17" t="s">
        <v>3901</v>
      </c>
      <c r="CR8186" s="17" t="s">
        <v>154</v>
      </c>
      <c r="CU8186" s="17" t="s">
        <v>3901</v>
      </c>
      <c r="DA8186" s="17" t="s">
        <v>3901</v>
      </c>
      <c r="DD8186" s="17" t="s">
        <v>3901</v>
      </c>
      <c r="DE8186" s="17" t="s">
        <v>30</v>
      </c>
      <c r="DF8186" s="17" t="s">
        <v>3901</v>
      </c>
      <c r="DN8186" s="17">
        <f>COUNTIF(AU8186:DM8186, "X")</f>
        <v>17</v>
      </c>
    </row>
    <row r="8187" spans="1:118" s="17" customFormat="1">
      <c r="A8187" s="17" t="s">
        <v>14444</v>
      </c>
      <c r="B8187" s="17">
        <v>55</v>
      </c>
      <c r="C8187" s="17">
        <v>186409</v>
      </c>
      <c r="D8187" s="17" t="s">
        <v>14445</v>
      </c>
      <c r="E8187" s="17" t="s">
        <v>14446</v>
      </c>
      <c r="F8187" s="17" t="s">
        <v>10913</v>
      </c>
      <c r="H8187" s="309">
        <v>36992</v>
      </c>
      <c r="I8187" s="309">
        <v>43647</v>
      </c>
      <c r="J8187" s="17" t="s">
        <v>3888</v>
      </c>
      <c r="L8187" s="17" t="s">
        <v>14447</v>
      </c>
      <c r="N8187" s="17" t="s">
        <v>31</v>
      </c>
      <c r="O8187" s="17" t="s">
        <v>15</v>
      </c>
      <c r="P8187" s="17">
        <v>45373</v>
      </c>
      <c r="Q8187" s="17">
        <v>3576</v>
      </c>
      <c r="AC8187" s="17" t="s">
        <v>9895</v>
      </c>
      <c r="AD8187" s="17" t="s">
        <v>9896</v>
      </c>
      <c r="AF8187" s="17">
        <v>15</v>
      </c>
      <c r="AG8187" s="17">
        <v>2</v>
      </c>
      <c r="AM8187" s="17" t="s">
        <v>108</v>
      </c>
      <c r="AN8187" s="17" t="s">
        <v>14364</v>
      </c>
      <c r="AO8187" s="17">
        <v>3</v>
      </c>
      <c r="AP8187" s="17">
        <v>80</v>
      </c>
      <c r="AQ8187" s="17">
        <v>5</v>
      </c>
      <c r="AR8187" s="17" t="s">
        <v>9898</v>
      </c>
      <c r="AT8187" s="17" t="s">
        <v>14152</v>
      </c>
      <c r="DN8187" s="17">
        <f>COUNTIF(AU8187:DM8187, "X")</f>
        <v>0</v>
      </c>
    </row>
    <row r="8188" spans="1:118" s="17" customFormat="1">
      <c r="A8188" s="17" t="s">
        <v>16390</v>
      </c>
      <c r="B8188" s="17">
        <v>55</v>
      </c>
      <c r="C8188" s="17">
        <v>186410</v>
      </c>
      <c r="D8188" s="17" t="s">
        <v>16391</v>
      </c>
      <c r="E8188" s="17" t="s">
        <v>16392</v>
      </c>
      <c r="H8188" s="309">
        <v>31886</v>
      </c>
      <c r="I8188" s="309">
        <v>43647</v>
      </c>
      <c r="J8188" s="17" t="s">
        <v>3888</v>
      </c>
      <c r="L8188" s="17" t="s">
        <v>16393</v>
      </c>
      <c r="N8188" s="17" t="s">
        <v>31</v>
      </c>
      <c r="O8188" s="17" t="s">
        <v>15</v>
      </c>
      <c r="P8188" s="17">
        <v>45373</v>
      </c>
      <c r="Q8188" s="17">
        <v>2699</v>
      </c>
      <c r="AC8188" s="17" t="s">
        <v>9895</v>
      </c>
      <c r="AD8188" s="17" t="s">
        <v>9896</v>
      </c>
      <c r="AF8188" s="17">
        <v>15</v>
      </c>
      <c r="AG8188" s="17">
        <v>2</v>
      </c>
      <c r="AM8188" s="17" t="s">
        <v>41</v>
      </c>
      <c r="AN8188" s="17" t="s">
        <v>16339</v>
      </c>
      <c r="AO8188" s="17">
        <v>3</v>
      </c>
      <c r="AP8188" s="17">
        <v>80</v>
      </c>
      <c r="AQ8188" s="17">
        <v>5</v>
      </c>
      <c r="AR8188" s="17" t="s">
        <v>9898</v>
      </c>
      <c r="AT8188" s="17" t="s">
        <v>16072</v>
      </c>
      <c r="DN8188" s="17">
        <f>COUNTIF(AU8188:DM8188, "X")</f>
        <v>0</v>
      </c>
    </row>
    <row r="8189" spans="1:118" s="17" customFormat="1">
      <c r="A8189" s="523" t="s">
        <v>1127</v>
      </c>
      <c r="B8189" s="17">
        <v>55</v>
      </c>
      <c r="C8189" s="17">
        <v>186415</v>
      </c>
      <c r="D8189" s="17" t="s">
        <v>234</v>
      </c>
      <c r="E8189" s="17" t="s">
        <v>456</v>
      </c>
      <c r="F8189" s="17" t="s">
        <v>333</v>
      </c>
      <c r="H8189" s="309">
        <v>26879</v>
      </c>
      <c r="I8189" s="309">
        <v>43648</v>
      </c>
      <c r="J8189" s="17" t="s">
        <v>3888</v>
      </c>
      <c r="L8189" s="17" t="s">
        <v>1128</v>
      </c>
      <c r="N8189" s="17" t="s">
        <v>14</v>
      </c>
      <c r="O8189" s="17" t="s">
        <v>15</v>
      </c>
      <c r="P8189" s="17">
        <v>45371</v>
      </c>
      <c r="AC8189" s="17" t="s">
        <v>17772</v>
      </c>
      <c r="AF8189" s="17">
        <v>15</v>
      </c>
      <c r="AG8189" s="17">
        <v>2</v>
      </c>
      <c r="AH8189" s="17" t="s">
        <v>11926</v>
      </c>
      <c r="AK8189" s="17" t="s">
        <v>17298</v>
      </c>
      <c r="AM8189" s="17" t="s">
        <v>2621</v>
      </c>
      <c r="AN8189" s="17" t="s">
        <v>26940</v>
      </c>
      <c r="AO8189" s="17">
        <v>3</v>
      </c>
      <c r="AP8189" s="17">
        <v>80</v>
      </c>
      <c r="AQ8189" s="17">
        <v>5</v>
      </c>
      <c r="AT8189" s="17" t="s">
        <v>25610</v>
      </c>
      <c r="DF8189" s="17" t="s">
        <v>3901</v>
      </c>
      <c r="DN8189" s="17">
        <f>COUNTIF(AU8189:DM8189, "X")</f>
        <v>1</v>
      </c>
    </row>
    <row r="8190" spans="1:118" s="17" customFormat="1">
      <c r="A8190" s="523" t="s">
        <v>1515</v>
      </c>
      <c r="B8190" s="17">
        <v>55</v>
      </c>
      <c r="C8190" s="17">
        <v>186417</v>
      </c>
      <c r="D8190" s="17" t="s">
        <v>684</v>
      </c>
      <c r="E8190" s="17" t="s">
        <v>122</v>
      </c>
      <c r="F8190" s="17" t="s">
        <v>73</v>
      </c>
      <c r="H8190" s="309">
        <v>25435</v>
      </c>
      <c r="I8190" s="309">
        <v>43649</v>
      </c>
      <c r="J8190" s="17" t="s">
        <v>3888</v>
      </c>
      <c r="L8190" s="17" t="s">
        <v>1487</v>
      </c>
      <c r="N8190" s="17" t="s">
        <v>26</v>
      </c>
      <c r="O8190" s="17" t="s">
        <v>15</v>
      </c>
      <c r="P8190" s="17">
        <v>45318</v>
      </c>
      <c r="AF8190" s="17">
        <v>15</v>
      </c>
      <c r="AG8190" s="17">
        <v>2</v>
      </c>
      <c r="AI8190" s="17" t="s">
        <v>20669</v>
      </c>
      <c r="AM8190" s="17" t="s">
        <v>2616</v>
      </c>
      <c r="AN8190" s="17" t="s">
        <v>21221</v>
      </c>
      <c r="AO8190" s="17">
        <v>3</v>
      </c>
      <c r="AP8190" s="17">
        <v>80</v>
      </c>
      <c r="AQ8190" s="17">
        <v>5</v>
      </c>
      <c r="AR8190" s="17" t="s">
        <v>20671</v>
      </c>
      <c r="AS8190" s="17" t="s">
        <v>21222</v>
      </c>
      <c r="BQ8190" s="17" t="s">
        <v>21</v>
      </c>
      <c r="BS8190" s="17" t="s">
        <v>3901</v>
      </c>
      <c r="CC8190" s="17" t="s">
        <v>3901</v>
      </c>
      <c r="CF8190" s="17" t="s">
        <v>3901</v>
      </c>
      <c r="CH8190" s="17" t="s">
        <v>3901</v>
      </c>
      <c r="CL8190" s="17" t="s">
        <v>3901</v>
      </c>
      <c r="DD8190" s="17" t="s">
        <v>3901</v>
      </c>
      <c r="DF8190" s="17" t="s">
        <v>3901</v>
      </c>
      <c r="DN8190" s="17">
        <f>COUNTIF(AU8190:DM8190, "X")</f>
        <v>7</v>
      </c>
    </row>
    <row r="8191" spans="1:118" s="17" customFormat="1">
      <c r="A8191" s="17" t="s">
        <v>7814</v>
      </c>
      <c r="B8191" s="17">
        <v>55</v>
      </c>
      <c r="C8191" s="17">
        <v>186419</v>
      </c>
      <c r="D8191" s="17" t="s">
        <v>7815</v>
      </c>
      <c r="E8191" s="17" t="s">
        <v>7816</v>
      </c>
      <c r="F8191" s="17" t="s">
        <v>7817</v>
      </c>
      <c r="H8191" s="309">
        <v>31875</v>
      </c>
      <c r="I8191" s="309">
        <v>43655</v>
      </c>
      <c r="J8191" s="17" t="s">
        <v>3888</v>
      </c>
      <c r="L8191" s="17" t="s">
        <v>7818</v>
      </c>
      <c r="N8191" s="17" t="s">
        <v>19</v>
      </c>
      <c r="O8191" s="17" t="s">
        <v>15</v>
      </c>
      <c r="P8191" s="17">
        <v>45356</v>
      </c>
      <c r="AC8191" s="17" t="s">
        <v>3890</v>
      </c>
      <c r="AD8191" s="17" t="s">
        <v>3891</v>
      </c>
      <c r="AF8191" s="17">
        <v>8</v>
      </c>
      <c r="AG8191" s="17">
        <v>2</v>
      </c>
      <c r="AM8191" s="17" t="s">
        <v>2606</v>
      </c>
      <c r="AN8191" s="17" t="s">
        <v>7570</v>
      </c>
      <c r="AO8191" s="17">
        <v>3</v>
      </c>
      <c r="AP8191" s="17">
        <v>80</v>
      </c>
      <c r="AQ8191" s="17">
        <v>5</v>
      </c>
      <c r="AT8191" s="17" t="s">
        <v>6589</v>
      </c>
      <c r="DN8191" s="17">
        <f>COUNTIF(AU8191:DM8191, "X")</f>
        <v>0</v>
      </c>
    </row>
    <row r="8192" spans="1:118" s="17" customFormat="1">
      <c r="A8192" s="17" t="s">
        <v>11063</v>
      </c>
      <c r="B8192" s="17">
        <v>55</v>
      </c>
      <c r="C8192" s="17">
        <v>186424</v>
      </c>
      <c r="D8192" s="17" t="s">
        <v>5568</v>
      </c>
      <c r="E8192" s="17" t="s">
        <v>280</v>
      </c>
      <c r="F8192" s="17" t="s">
        <v>11064</v>
      </c>
      <c r="H8192" s="309">
        <v>36745</v>
      </c>
      <c r="I8192" s="309">
        <v>43652</v>
      </c>
      <c r="J8192" s="17" t="s">
        <v>3888</v>
      </c>
      <c r="L8192" s="17" t="s">
        <v>1058</v>
      </c>
      <c r="M8192" s="17" t="s">
        <v>4579</v>
      </c>
      <c r="N8192" s="17" t="s">
        <v>14</v>
      </c>
      <c r="O8192" s="17" t="s">
        <v>15</v>
      </c>
      <c r="P8192" s="17">
        <v>45371</v>
      </c>
      <c r="AC8192" s="17" t="s">
        <v>14</v>
      </c>
      <c r="AF8192" s="17">
        <v>8</v>
      </c>
      <c r="AG8192" s="17">
        <v>2</v>
      </c>
      <c r="AI8192" s="17" t="s">
        <v>10178</v>
      </c>
      <c r="AM8192" s="17" t="s">
        <v>16</v>
      </c>
      <c r="AN8192" s="17" t="s">
        <v>10763</v>
      </c>
      <c r="AO8192" s="17">
        <v>3</v>
      </c>
      <c r="AP8192" s="17">
        <v>80</v>
      </c>
      <c r="AQ8192" s="17">
        <v>5</v>
      </c>
      <c r="AR8192" s="17" t="s">
        <v>10180</v>
      </c>
      <c r="DN8192" s="17">
        <f>COUNTIF(AU8192:DM8192, "X")</f>
        <v>0</v>
      </c>
    </row>
    <row r="8193" spans="1:118" s="17" customFormat="1">
      <c r="A8193" s="17" t="s">
        <v>4394</v>
      </c>
      <c r="B8193" s="17">
        <v>55</v>
      </c>
      <c r="C8193" s="17">
        <v>186425</v>
      </c>
      <c r="D8193" s="17" t="s">
        <v>4395</v>
      </c>
      <c r="E8193" s="17" t="s">
        <v>38</v>
      </c>
      <c r="F8193" s="17" t="s">
        <v>99</v>
      </c>
      <c r="G8193" s="17" t="s">
        <v>203</v>
      </c>
      <c r="H8193" s="309">
        <v>37076</v>
      </c>
      <c r="I8193" s="309">
        <v>43652</v>
      </c>
      <c r="J8193" s="17" t="s">
        <v>3888</v>
      </c>
      <c r="L8193" s="17" t="s">
        <v>4396</v>
      </c>
      <c r="N8193" s="17" t="s">
        <v>19</v>
      </c>
      <c r="O8193" s="17" t="s">
        <v>15</v>
      </c>
      <c r="P8193" s="17">
        <v>45356</v>
      </c>
      <c r="AC8193" s="17" t="s">
        <v>3890</v>
      </c>
      <c r="AD8193" s="17" t="s">
        <v>3891</v>
      </c>
      <c r="AF8193" s="17">
        <v>8</v>
      </c>
      <c r="AG8193" s="17">
        <v>2</v>
      </c>
      <c r="AM8193" s="17" t="s">
        <v>2602</v>
      </c>
      <c r="AN8193" s="17" t="s">
        <v>4371</v>
      </c>
      <c r="AO8193" s="17">
        <v>3</v>
      </c>
      <c r="AP8193" s="17">
        <v>80</v>
      </c>
      <c r="AQ8193" s="17">
        <v>5</v>
      </c>
      <c r="AT8193" s="17" t="s">
        <v>3893</v>
      </c>
      <c r="DN8193" s="17">
        <f>COUNTIF(AU8193:DM8193, "X")</f>
        <v>0</v>
      </c>
    </row>
    <row r="8194" spans="1:118" s="17" customFormat="1">
      <c r="A8194" s="17" t="s">
        <v>26817</v>
      </c>
      <c r="B8194" s="17">
        <v>55</v>
      </c>
      <c r="C8194" s="17">
        <v>186431</v>
      </c>
      <c r="D8194" s="17" t="s">
        <v>26818</v>
      </c>
      <c r="E8194" s="17" t="s">
        <v>26341</v>
      </c>
      <c r="H8194" s="309">
        <v>26548</v>
      </c>
      <c r="I8194" s="309">
        <v>43643</v>
      </c>
      <c r="J8194" s="17" t="s">
        <v>3888</v>
      </c>
      <c r="L8194" s="17" t="s">
        <v>26819</v>
      </c>
      <c r="N8194" s="17" t="s">
        <v>14</v>
      </c>
      <c r="O8194" s="17" t="s">
        <v>15</v>
      </c>
      <c r="P8194" s="17">
        <v>45371</v>
      </c>
      <c r="AC8194" s="17" t="s">
        <v>17772</v>
      </c>
      <c r="AF8194" s="17">
        <v>8</v>
      </c>
      <c r="AG8194" s="17">
        <v>2</v>
      </c>
      <c r="AH8194" s="17" t="s">
        <v>11926</v>
      </c>
      <c r="AK8194" s="17" t="s">
        <v>17298</v>
      </c>
      <c r="AM8194" s="17" t="s">
        <v>2619</v>
      </c>
      <c r="AN8194" s="17" t="s">
        <v>26616</v>
      </c>
      <c r="AO8194" s="17">
        <v>3</v>
      </c>
      <c r="AP8194" s="17">
        <v>80</v>
      </c>
      <c r="AQ8194" s="17">
        <v>5</v>
      </c>
      <c r="AT8194" s="17" t="s">
        <v>26617</v>
      </c>
      <c r="DN8194" s="17">
        <f>COUNTIF(AU8194:DM8194, "X")</f>
        <v>0</v>
      </c>
    </row>
    <row r="8195" spans="1:118" s="17" customFormat="1">
      <c r="A8195" s="17" t="s">
        <v>19979</v>
      </c>
      <c r="B8195" s="17">
        <v>55</v>
      </c>
      <c r="C8195" s="17">
        <v>186438</v>
      </c>
      <c r="D8195" s="17" t="s">
        <v>19980</v>
      </c>
      <c r="E8195" s="17" t="s">
        <v>4592</v>
      </c>
      <c r="F8195" s="17" t="s">
        <v>21</v>
      </c>
      <c r="H8195" s="309">
        <v>26182</v>
      </c>
      <c r="I8195" s="309">
        <v>43656</v>
      </c>
      <c r="J8195" s="17" t="s">
        <v>3888</v>
      </c>
      <c r="L8195" s="17" t="s">
        <v>19981</v>
      </c>
      <c r="N8195" s="17" t="s">
        <v>14</v>
      </c>
      <c r="O8195" s="17" t="s">
        <v>15</v>
      </c>
      <c r="P8195" s="17">
        <v>45371</v>
      </c>
      <c r="AF8195" s="17">
        <v>8</v>
      </c>
      <c r="AG8195" s="17">
        <v>2</v>
      </c>
      <c r="AI8195" s="17" t="s">
        <v>10178</v>
      </c>
      <c r="AM8195" s="17" t="s">
        <v>148</v>
      </c>
      <c r="AN8195" s="17" t="s">
        <v>19836</v>
      </c>
      <c r="AO8195" s="17">
        <v>3</v>
      </c>
      <c r="AP8195" s="17">
        <v>80</v>
      </c>
      <c r="AQ8195" s="17">
        <v>5</v>
      </c>
      <c r="AR8195" s="17" t="s">
        <v>10180</v>
      </c>
      <c r="BD8195" s="17" t="s">
        <v>3901</v>
      </c>
      <c r="BK8195" s="17" t="s">
        <v>3901</v>
      </c>
      <c r="DN8195" s="17">
        <f>COUNTIF(AU8195:DM8195, "X")</f>
        <v>2</v>
      </c>
    </row>
    <row r="8196" spans="1:118" s="17" customFormat="1">
      <c r="A8196" s="17" t="s">
        <v>15253</v>
      </c>
      <c r="B8196" s="17">
        <v>55</v>
      </c>
      <c r="C8196" s="17">
        <v>186434</v>
      </c>
      <c r="D8196" s="17" t="s">
        <v>11652</v>
      </c>
      <c r="E8196" s="17" t="s">
        <v>15254</v>
      </c>
      <c r="H8196" s="309">
        <v>19499</v>
      </c>
      <c r="I8196" s="309">
        <v>43652</v>
      </c>
      <c r="J8196" s="17" t="s">
        <v>3888</v>
      </c>
      <c r="L8196" s="17" t="s">
        <v>15255</v>
      </c>
      <c r="N8196" s="17" t="s">
        <v>31</v>
      </c>
      <c r="O8196" s="17" t="s">
        <v>15</v>
      </c>
      <c r="P8196" s="17">
        <v>45373</v>
      </c>
      <c r="AC8196" s="17" t="s">
        <v>9895</v>
      </c>
      <c r="AD8196" s="17" t="s">
        <v>9896</v>
      </c>
      <c r="AF8196" s="17">
        <v>15</v>
      </c>
      <c r="AG8196" s="17">
        <v>2</v>
      </c>
      <c r="AM8196" s="17" t="s">
        <v>44</v>
      </c>
      <c r="AN8196" s="17" t="s">
        <v>15244</v>
      </c>
      <c r="AO8196" s="17">
        <v>3</v>
      </c>
      <c r="AP8196" s="17">
        <v>80</v>
      </c>
      <c r="AQ8196" s="17">
        <v>5</v>
      </c>
      <c r="AR8196" s="17" t="s">
        <v>9898</v>
      </c>
      <c r="AT8196" s="17" t="s">
        <v>15057</v>
      </c>
      <c r="DN8196" s="17">
        <f>COUNTIF(AU8196:DM8196, "X")</f>
        <v>0</v>
      </c>
    </row>
    <row r="8197" spans="1:118" s="17" customFormat="1">
      <c r="A8197" s="17" t="s">
        <v>23513</v>
      </c>
      <c r="B8197" s="17">
        <v>55</v>
      </c>
      <c r="C8197" s="17">
        <v>186435</v>
      </c>
      <c r="D8197" s="17" t="s">
        <v>7339</v>
      </c>
      <c r="E8197" s="17" t="s">
        <v>224</v>
      </c>
      <c r="F8197" s="17" t="s">
        <v>66</v>
      </c>
      <c r="H8197" s="309">
        <v>34620</v>
      </c>
      <c r="I8197" s="309">
        <v>43653</v>
      </c>
      <c r="J8197" s="17" t="s">
        <v>3888</v>
      </c>
      <c r="L8197" s="17" t="s">
        <v>23514</v>
      </c>
      <c r="N8197" s="17" t="s">
        <v>126</v>
      </c>
      <c r="O8197" s="17" t="s">
        <v>15</v>
      </c>
      <c r="P8197" s="17">
        <v>45383</v>
      </c>
      <c r="AF8197" s="17">
        <v>8</v>
      </c>
      <c r="AG8197" s="17">
        <v>2</v>
      </c>
      <c r="AI8197" s="17" t="s">
        <v>20542</v>
      </c>
      <c r="AM8197" s="17" t="s">
        <v>303</v>
      </c>
      <c r="AN8197" s="17" t="s">
        <v>23502</v>
      </c>
      <c r="AO8197" s="17">
        <v>3</v>
      </c>
      <c r="AP8197" s="17">
        <v>80</v>
      </c>
      <c r="AQ8197" s="17">
        <v>5</v>
      </c>
      <c r="AR8197" s="17" t="s">
        <v>22585</v>
      </c>
      <c r="AS8197" s="17" t="s">
        <v>23503</v>
      </c>
      <c r="DN8197" s="17">
        <f>COUNTIF(AU8197:DM8197, "X")</f>
        <v>0</v>
      </c>
    </row>
    <row r="8198" spans="1:118" s="17" customFormat="1">
      <c r="A8198" s="17" t="s">
        <v>19834</v>
      </c>
      <c r="B8198" s="17">
        <v>55</v>
      </c>
      <c r="C8198" s="17">
        <v>186449</v>
      </c>
      <c r="D8198" s="17" t="s">
        <v>459</v>
      </c>
      <c r="E8198" s="17" t="s">
        <v>1470</v>
      </c>
      <c r="F8198" s="17" t="s">
        <v>125</v>
      </c>
      <c r="H8198" s="309">
        <v>36332</v>
      </c>
      <c r="I8198" s="309">
        <v>43658</v>
      </c>
      <c r="J8198" s="17" t="s">
        <v>3888</v>
      </c>
      <c r="L8198" s="17" t="s">
        <v>19835</v>
      </c>
      <c r="N8198" s="17" t="s">
        <v>14</v>
      </c>
      <c r="O8198" s="17" t="s">
        <v>15</v>
      </c>
      <c r="P8198" s="17">
        <v>45371</v>
      </c>
      <c r="AF8198" s="17">
        <v>8</v>
      </c>
      <c r="AG8198" s="17">
        <v>2</v>
      </c>
      <c r="AI8198" s="17" t="s">
        <v>10178</v>
      </c>
      <c r="AM8198" s="17" t="s">
        <v>148</v>
      </c>
      <c r="AN8198" s="17" t="s">
        <v>19836</v>
      </c>
      <c r="AO8198" s="17">
        <v>3</v>
      </c>
      <c r="AP8198" s="17">
        <v>80</v>
      </c>
      <c r="AQ8198" s="17">
        <v>5</v>
      </c>
      <c r="AR8198" s="17" t="s">
        <v>10180</v>
      </c>
      <c r="DA8198" s="17" t="s">
        <v>3901</v>
      </c>
      <c r="DN8198" s="17">
        <f>COUNTIF(AU8198:DM8198, "X")</f>
        <v>1</v>
      </c>
    </row>
    <row r="8199" spans="1:118" s="17" customFormat="1">
      <c r="A8199" s="17" t="s">
        <v>18023</v>
      </c>
      <c r="B8199" s="17">
        <v>55</v>
      </c>
      <c r="C8199" s="17">
        <v>147428</v>
      </c>
      <c r="D8199" s="17" t="s">
        <v>3932</v>
      </c>
      <c r="E8199" s="17" t="s">
        <v>304</v>
      </c>
      <c r="F8199" s="17" t="s">
        <v>916</v>
      </c>
      <c r="H8199" s="309">
        <v>33135</v>
      </c>
      <c r="I8199" s="309">
        <v>43657</v>
      </c>
      <c r="J8199" s="17" t="s">
        <v>3888</v>
      </c>
      <c r="L8199" s="17" t="s">
        <v>18024</v>
      </c>
      <c r="N8199" s="17" t="s">
        <v>50</v>
      </c>
      <c r="O8199" s="17" t="s">
        <v>15</v>
      </c>
      <c r="P8199" s="17">
        <v>45344</v>
      </c>
      <c r="Q8199" s="17">
        <v>8600</v>
      </c>
      <c r="AF8199" s="17">
        <v>8</v>
      </c>
      <c r="AG8199" s="17">
        <v>2</v>
      </c>
      <c r="AH8199" s="17" t="s">
        <v>11926</v>
      </c>
      <c r="AK8199" s="17" t="s">
        <v>17298</v>
      </c>
      <c r="AM8199" s="17" t="s">
        <v>51</v>
      </c>
      <c r="AN8199" s="17" t="s">
        <v>17933</v>
      </c>
      <c r="AO8199" s="17">
        <v>3</v>
      </c>
      <c r="AP8199" s="17">
        <v>80</v>
      </c>
      <c r="AQ8199" s="17">
        <v>5</v>
      </c>
      <c r="AR8199" s="17" t="s">
        <v>17300</v>
      </c>
      <c r="BS8199" s="17" t="s">
        <v>3901</v>
      </c>
      <c r="CC8199" s="17" t="s">
        <v>3901</v>
      </c>
      <c r="CF8199" s="17" t="s">
        <v>3901</v>
      </c>
      <c r="CG8199" s="17" t="s">
        <v>21</v>
      </c>
      <c r="CH8199" s="17" t="s">
        <v>3901</v>
      </c>
      <c r="DN8199" s="17">
        <f>COUNTIF(AU8199:DM8199, "X")</f>
        <v>4</v>
      </c>
    </row>
    <row r="8200" spans="1:118" s="17" customFormat="1">
      <c r="A8200" s="17" t="s">
        <v>20515</v>
      </c>
      <c r="B8200" s="17">
        <v>55</v>
      </c>
      <c r="C8200" s="17">
        <v>186455</v>
      </c>
      <c r="D8200" s="17" t="s">
        <v>6063</v>
      </c>
      <c r="E8200" s="17" t="s">
        <v>396</v>
      </c>
      <c r="F8200" s="17" t="s">
        <v>14927</v>
      </c>
      <c r="H8200" s="309">
        <v>35620</v>
      </c>
      <c r="I8200" s="309">
        <v>43650</v>
      </c>
      <c r="J8200" s="17" t="s">
        <v>3888</v>
      </c>
      <c r="L8200" s="17" t="s">
        <v>20516</v>
      </c>
      <c r="N8200" s="17" t="s">
        <v>31</v>
      </c>
      <c r="O8200" s="17" t="s">
        <v>15</v>
      </c>
      <c r="P8200" s="17">
        <v>45373</v>
      </c>
      <c r="AF8200" s="17">
        <v>8</v>
      </c>
      <c r="AG8200" s="17">
        <v>2</v>
      </c>
      <c r="AI8200" s="17" t="s">
        <v>10178</v>
      </c>
      <c r="AM8200" s="17" t="s">
        <v>94</v>
      </c>
      <c r="AN8200" s="17" t="s">
        <v>20471</v>
      </c>
      <c r="AO8200" s="17">
        <v>3</v>
      </c>
      <c r="AP8200" s="17">
        <v>80</v>
      </c>
      <c r="AQ8200" s="17">
        <v>5</v>
      </c>
      <c r="AR8200" s="17" t="s">
        <v>10180</v>
      </c>
      <c r="CQ8200" s="17" t="s">
        <v>3901</v>
      </c>
      <c r="DN8200" s="17">
        <f>COUNTIF(AU8200:DM8200, "X")</f>
        <v>1</v>
      </c>
    </row>
    <row r="8201" spans="1:118" s="17" customFormat="1">
      <c r="A8201" s="17" t="s">
        <v>27058</v>
      </c>
      <c r="B8201" s="17">
        <v>55</v>
      </c>
      <c r="C8201" s="17">
        <v>186461</v>
      </c>
      <c r="D8201" s="17" t="s">
        <v>27059</v>
      </c>
      <c r="E8201" s="17" t="s">
        <v>299</v>
      </c>
      <c r="F8201" s="17" t="s">
        <v>10274</v>
      </c>
      <c r="H8201" s="309">
        <v>34802</v>
      </c>
      <c r="I8201" s="309">
        <v>43652</v>
      </c>
      <c r="J8201" s="17" t="s">
        <v>3888</v>
      </c>
      <c r="L8201" s="17" t="s">
        <v>27060</v>
      </c>
      <c r="N8201" s="17" t="s">
        <v>14</v>
      </c>
      <c r="O8201" s="17" t="s">
        <v>15</v>
      </c>
      <c r="P8201" s="17">
        <v>45371</v>
      </c>
      <c r="AC8201" s="17" t="s">
        <v>17772</v>
      </c>
      <c r="AF8201" s="17">
        <v>15</v>
      </c>
      <c r="AG8201" s="17">
        <v>2</v>
      </c>
      <c r="AH8201" s="17" t="s">
        <v>11926</v>
      </c>
      <c r="AK8201" s="17" t="s">
        <v>17298</v>
      </c>
      <c r="AM8201" s="17" t="s">
        <v>2621</v>
      </c>
      <c r="AN8201" s="17" t="s">
        <v>26940</v>
      </c>
      <c r="AO8201" s="17">
        <v>3</v>
      </c>
      <c r="AP8201" s="17">
        <v>80</v>
      </c>
      <c r="AQ8201" s="17">
        <v>5</v>
      </c>
      <c r="AT8201" s="17" t="s">
        <v>25610</v>
      </c>
      <c r="DF8201" s="17" t="s">
        <v>3901</v>
      </c>
      <c r="DN8201" s="17">
        <f>COUNTIF(AU8201:DM8201, "X")</f>
        <v>1</v>
      </c>
    </row>
    <row r="8202" spans="1:118" s="17" customFormat="1">
      <c r="A8202" s="17" t="s">
        <v>25772</v>
      </c>
      <c r="B8202" s="17">
        <v>55</v>
      </c>
      <c r="C8202" s="17">
        <v>186464</v>
      </c>
      <c r="D8202" s="17" t="s">
        <v>25773</v>
      </c>
      <c r="E8202" s="17" t="s">
        <v>25774</v>
      </c>
      <c r="H8202" s="309">
        <v>20725</v>
      </c>
      <c r="I8202" s="309">
        <v>43649</v>
      </c>
      <c r="J8202" s="17" t="s">
        <v>3888</v>
      </c>
      <c r="L8202" s="17" t="s">
        <v>25775</v>
      </c>
      <c r="N8202" s="17" t="s">
        <v>14</v>
      </c>
      <c r="O8202" s="17" t="s">
        <v>15</v>
      </c>
      <c r="P8202" s="17">
        <v>45371</v>
      </c>
      <c r="AC8202" s="17" t="s">
        <v>17772</v>
      </c>
      <c r="AF8202" s="17">
        <v>8</v>
      </c>
      <c r="AG8202" s="17">
        <v>2</v>
      </c>
      <c r="AH8202" s="17" t="s">
        <v>11926</v>
      </c>
      <c r="AK8202" s="17" t="s">
        <v>17298</v>
      </c>
      <c r="AM8202" s="17" t="s">
        <v>39</v>
      </c>
      <c r="AN8202" s="17" t="s">
        <v>25609</v>
      </c>
      <c r="AO8202" s="17">
        <v>3</v>
      </c>
      <c r="AP8202" s="17">
        <v>80</v>
      </c>
      <c r="AQ8202" s="17">
        <v>5</v>
      </c>
      <c r="AT8202" s="17" t="s">
        <v>25610</v>
      </c>
      <c r="DN8202" s="17">
        <f>COUNTIF(AU8202:DM8202, "X")</f>
        <v>0</v>
      </c>
    </row>
    <row r="8203" spans="1:118" s="17" customFormat="1">
      <c r="A8203" s="17" t="s">
        <v>20899</v>
      </c>
      <c r="B8203" s="17">
        <v>55</v>
      </c>
      <c r="C8203" s="17">
        <v>186466</v>
      </c>
      <c r="D8203" s="17" t="s">
        <v>20900</v>
      </c>
      <c r="E8203" s="17" t="s">
        <v>3966</v>
      </c>
      <c r="F8203" s="17" t="s">
        <v>316</v>
      </c>
      <c r="H8203" s="309">
        <v>34508</v>
      </c>
      <c r="I8203" s="309">
        <v>43645</v>
      </c>
      <c r="J8203" s="17" t="s">
        <v>3888</v>
      </c>
      <c r="L8203" s="17" t="s">
        <v>20901</v>
      </c>
      <c r="N8203" s="17" t="s">
        <v>26</v>
      </c>
      <c r="O8203" s="17" t="s">
        <v>15</v>
      </c>
      <c r="P8203" s="17">
        <v>45318</v>
      </c>
      <c r="AF8203" s="17">
        <v>8</v>
      </c>
      <c r="AG8203" s="17">
        <v>2</v>
      </c>
      <c r="AI8203" s="17" t="s">
        <v>20669</v>
      </c>
      <c r="AM8203" s="17" t="s">
        <v>27</v>
      </c>
      <c r="AN8203" s="17" t="s">
        <v>20847</v>
      </c>
      <c r="AO8203" s="17">
        <v>3</v>
      </c>
      <c r="AP8203" s="17">
        <v>80</v>
      </c>
      <c r="AQ8203" s="17">
        <v>5</v>
      </c>
      <c r="AR8203" s="17" t="s">
        <v>20671</v>
      </c>
      <c r="DN8203" s="17">
        <f>COUNTIF(AU8203:DM8203, "X")</f>
        <v>0</v>
      </c>
    </row>
    <row r="8204" spans="1:118" s="17" customFormat="1">
      <c r="A8204" s="17" t="s">
        <v>13390</v>
      </c>
      <c r="B8204" s="17">
        <v>55</v>
      </c>
      <c r="C8204" s="17">
        <v>186474</v>
      </c>
      <c r="D8204" s="17" t="s">
        <v>257</v>
      </c>
      <c r="E8204" s="17" t="s">
        <v>13391</v>
      </c>
      <c r="F8204" s="17" t="s">
        <v>43</v>
      </c>
      <c r="H8204" s="309">
        <v>34711</v>
      </c>
      <c r="I8204" s="309">
        <v>43656</v>
      </c>
      <c r="J8204" s="17" t="s">
        <v>3888</v>
      </c>
      <c r="L8204" s="17" t="s">
        <v>13392</v>
      </c>
      <c r="N8204" s="17" t="s">
        <v>31</v>
      </c>
      <c r="O8204" s="17" t="s">
        <v>15</v>
      </c>
      <c r="P8204" s="17">
        <v>45373</v>
      </c>
      <c r="AC8204" s="17" t="s">
        <v>9895</v>
      </c>
      <c r="AD8204" s="17" t="s">
        <v>9896</v>
      </c>
      <c r="AF8204" s="17">
        <v>15</v>
      </c>
      <c r="AG8204" s="17">
        <v>2</v>
      </c>
      <c r="AM8204" s="17" t="s">
        <v>115</v>
      </c>
      <c r="AN8204" s="17" t="s">
        <v>13186</v>
      </c>
      <c r="AO8204" s="17">
        <v>3</v>
      </c>
      <c r="AP8204" s="17">
        <v>80</v>
      </c>
      <c r="AQ8204" s="17">
        <v>5</v>
      </c>
      <c r="AR8204" s="17" t="s">
        <v>9898</v>
      </c>
      <c r="AT8204" s="17" t="s">
        <v>12990</v>
      </c>
      <c r="CL8204" s="17" t="s">
        <v>3901</v>
      </c>
      <c r="DD8204" s="17" t="s">
        <v>3901</v>
      </c>
      <c r="DN8204" s="17">
        <f>COUNTIF(AU8204:DM8204, "X")</f>
        <v>2</v>
      </c>
    </row>
    <row r="8205" spans="1:118" s="17" customFormat="1">
      <c r="A8205" s="17" t="s">
        <v>14913</v>
      </c>
      <c r="B8205" s="17">
        <v>55</v>
      </c>
      <c r="C8205" s="17">
        <v>186478</v>
      </c>
      <c r="D8205" s="17" t="s">
        <v>14914</v>
      </c>
      <c r="E8205" s="17" t="s">
        <v>155</v>
      </c>
      <c r="F8205" s="17" t="s">
        <v>14915</v>
      </c>
      <c r="H8205" s="309">
        <v>27463</v>
      </c>
      <c r="I8205" s="309">
        <v>43657</v>
      </c>
      <c r="J8205" s="17" t="s">
        <v>3888</v>
      </c>
      <c r="L8205" s="17" t="s">
        <v>14916</v>
      </c>
      <c r="N8205" s="17" t="s">
        <v>31</v>
      </c>
      <c r="O8205" s="17" t="s">
        <v>15</v>
      </c>
      <c r="P8205" s="17">
        <v>45373</v>
      </c>
      <c r="AC8205" s="17" t="s">
        <v>9895</v>
      </c>
      <c r="AD8205" s="17" t="s">
        <v>9896</v>
      </c>
      <c r="AF8205" s="17">
        <v>8</v>
      </c>
      <c r="AG8205" s="17">
        <v>2</v>
      </c>
      <c r="AM8205" s="17" t="s">
        <v>335</v>
      </c>
      <c r="AN8205" s="17" t="s">
        <v>14693</v>
      </c>
      <c r="AO8205" s="17">
        <v>3</v>
      </c>
      <c r="AP8205" s="17">
        <v>80</v>
      </c>
      <c r="AQ8205" s="17">
        <v>5</v>
      </c>
      <c r="AR8205" s="17" t="s">
        <v>9898</v>
      </c>
      <c r="AT8205" s="17" t="s">
        <v>14152</v>
      </c>
      <c r="DN8205" s="17">
        <f>COUNTIF(AU8205:DM8205, "X")</f>
        <v>0</v>
      </c>
    </row>
    <row r="8206" spans="1:118" s="17" customFormat="1">
      <c r="A8206" s="17" t="s">
        <v>7225</v>
      </c>
      <c r="B8206" s="17">
        <v>55</v>
      </c>
      <c r="C8206" s="17">
        <v>186479</v>
      </c>
      <c r="D8206" s="17" t="s">
        <v>6903</v>
      </c>
      <c r="E8206" s="17" t="s">
        <v>388</v>
      </c>
      <c r="F8206" s="17" t="s">
        <v>122</v>
      </c>
      <c r="H8206" s="309">
        <v>35405</v>
      </c>
      <c r="I8206" s="309">
        <v>43657</v>
      </c>
      <c r="J8206" s="17" t="s">
        <v>3888</v>
      </c>
      <c r="L8206" s="17" t="s">
        <v>7226</v>
      </c>
      <c r="N8206" s="17" t="s">
        <v>19</v>
      </c>
      <c r="O8206" s="17" t="s">
        <v>15</v>
      </c>
      <c r="P8206" s="17">
        <v>45356</v>
      </c>
      <c r="AC8206" s="17" t="s">
        <v>3890</v>
      </c>
      <c r="AD8206" s="17" t="s">
        <v>3891</v>
      </c>
      <c r="AF8206" s="17">
        <v>8</v>
      </c>
      <c r="AG8206" s="17">
        <v>2</v>
      </c>
      <c r="AM8206" s="17" t="s">
        <v>248</v>
      </c>
      <c r="AN8206" s="17" t="s">
        <v>6588</v>
      </c>
      <c r="AO8206" s="17">
        <v>3</v>
      </c>
      <c r="AP8206" s="17">
        <v>80</v>
      </c>
      <c r="AQ8206" s="17">
        <v>5</v>
      </c>
      <c r="AT8206" s="17" t="s">
        <v>6589</v>
      </c>
      <c r="DN8206" s="17">
        <f>COUNTIF(AU8206:DM8206, "X")</f>
        <v>0</v>
      </c>
    </row>
    <row r="8207" spans="1:118" s="17" customFormat="1">
      <c r="A8207" s="17" t="s">
        <v>20820</v>
      </c>
      <c r="B8207" s="17">
        <v>55</v>
      </c>
      <c r="C8207" s="17">
        <v>186481</v>
      </c>
      <c r="D8207" s="17" t="s">
        <v>20821</v>
      </c>
      <c r="E8207" s="17" t="s">
        <v>20822</v>
      </c>
      <c r="F8207" s="17" t="s">
        <v>742</v>
      </c>
      <c r="H8207" s="309">
        <v>35446</v>
      </c>
      <c r="I8207" s="309">
        <v>43658</v>
      </c>
      <c r="J8207" s="17" t="s">
        <v>3888</v>
      </c>
      <c r="L8207" s="17" t="s">
        <v>1205</v>
      </c>
      <c r="N8207" s="17" t="s">
        <v>26</v>
      </c>
      <c r="O8207" s="17" t="s">
        <v>15</v>
      </c>
      <c r="P8207" s="17">
        <v>45318</v>
      </c>
      <c r="AF8207" s="17">
        <v>8</v>
      </c>
      <c r="AG8207" s="17">
        <v>2</v>
      </c>
      <c r="AI8207" s="17" t="s">
        <v>20669</v>
      </c>
      <c r="AM8207" s="17" t="s">
        <v>53</v>
      </c>
      <c r="AN8207" s="17" t="s">
        <v>20670</v>
      </c>
      <c r="AO8207" s="17">
        <v>3</v>
      </c>
      <c r="AP8207" s="17">
        <v>80</v>
      </c>
      <c r="AQ8207" s="17">
        <v>5</v>
      </c>
      <c r="AR8207" s="17" t="s">
        <v>20671</v>
      </c>
      <c r="DN8207" s="17">
        <f>COUNTIF(AU8207:DM8207, "X")</f>
        <v>0</v>
      </c>
    </row>
    <row r="8208" spans="1:118" s="17" customFormat="1">
      <c r="A8208" s="17" t="s">
        <v>7093</v>
      </c>
      <c r="B8208" s="17">
        <v>55</v>
      </c>
      <c r="C8208" s="17">
        <v>186483</v>
      </c>
      <c r="D8208" s="17" t="s">
        <v>7094</v>
      </c>
      <c r="E8208" s="17" t="s">
        <v>7095</v>
      </c>
      <c r="F8208" s="17" t="s">
        <v>7096</v>
      </c>
      <c r="H8208" s="309">
        <v>36598</v>
      </c>
      <c r="I8208" s="309">
        <v>43658</v>
      </c>
      <c r="J8208" s="17" t="s">
        <v>3888</v>
      </c>
      <c r="L8208" s="17" t="s">
        <v>7097</v>
      </c>
      <c r="N8208" s="17" t="s">
        <v>19</v>
      </c>
      <c r="O8208" s="17" t="s">
        <v>15</v>
      </c>
      <c r="P8208" s="17">
        <v>45356</v>
      </c>
      <c r="AC8208" s="17" t="s">
        <v>3890</v>
      </c>
      <c r="AD8208" s="17" t="s">
        <v>3891</v>
      </c>
      <c r="AF8208" s="17">
        <v>8</v>
      </c>
      <c r="AG8208" s="17">
        <v>2</v>
      </c>
      <c r="AM8208" s="17" t="s">
        <v>248</v>
      </c>
      <c r="AN8208" s="17" t="s">
        <v>6588</v>
      </c>
      <c r="AO8208" s="17">
        <v>3</v>
      </c>
      <c r="AP8208" s="17">
        <v>80</v>
      </c>
      <c r="AQ8208" s="17">
        <v>5</v>
      </c>
      <c r="AT8208" s="17" t="s">
        <v>6589</v>
      </c>
      <c r="DN8208" s="17">
        <f>COUNTIF(AU8208:DM8208, "X")</f>
        <v>0</v>
      </c>
    </row>
    <row r="8209" spans="1:118" s="17" customFormat="1">
      <c r="A8209" s="523" t="s">
        <v>1982</v>
      </c>
      <c r="B8209" s="17">
        <v>55</v>
      </c>
      <c r="C8209" s="17">
        <v>186486</v>
      </c>
      <c r="D8209" s="17" t="s">
        <v>1983</v>
      </c>
      <c r="E8209" s="17" t="s">
        <v>1242</v>
      </c>
      <c r="F8209" s="17" t="s">
        <v>302</v>
      </c>
      <c r="H8209" s="309">
        <v>34275</v>
      </c>
      <c r="I8209" s="309">
        <v>43659</v>
      </c>
      <c r="J8209" s="17" t="s">
        <v>3888</v>
      </c>
      <c r="L8209" s="17" t="s">
        <v>1854</v>
      </c>
      <c r="N8209" s="17" t="s">
        <v>31</v>
      </c>
      <c r="O8209" s="17" t="s">
        <v>15</v>
      </c>
      <c r="P8209" s="17">
        <v>45373</v>
      </c>
      <c r="AC8209" s="17" t="s">
        <v>9895</v>
      </c>
      <c r="AD8209" s="17" t="s">
        <v>9896</v>
      </c>
      <c r="AF8209" s="17">
        <v>15</v>
      </c>
      <c r="AG8209" s="17">
        <v>2</v>
      </c>
      <c r="AM8209" s="17" t="s">
        <v>37</v>
      </c>
      <c r="AN8209" s="17" t="s">
        <v>16071</v>
      </c>
      <c r="AO8209" s="17">
        <v>3</v>
      </c>
      <c r="AP8209" s="17">
        <v>80</v>
      </c>
      <c r="AQ8209" s="17">
        <v>5</v>
      </c>
      <c r="AR8209" s="17" t="s">
        <v>9898</v>
      </c>
      <c r="AT8209" s="17" t="s">
        <v>16072</v>
      </c>
      <c r="DF8209" s="17" t="s">
        <v>3901</v>
      </c>
      <c r="DN8209" s="17">
        <f>COUNTIF(AU8209:DM8209, "X")</f>
        <v>1</v>
      </c>
    </row>
    <row r="8210" spans="1:118" s="17" customFormat="1">
      <c r="A8210" s="17" t="s">
        <v>16452</v>
      </c>
      <c r="B8210" s="17">
        <v>55</v>
      </c>
      <c r="C8210" s="17">
        <v>186488</v>
      </c>
      <c r="D8210" s="17" t="s">
        <v>152</v>
      </c>
      <c r="E8210" s="17" t="s">
        <v>212</v>
      </c>
      <c r="F8210" s="17" t="s">
        <v>174</v>
      </c>
      <c r="H8210" s="309">
        <v>27609</v>
      </c>
      <c r="I8210" s="309">
        <v>43659</v>
      </c>
      <c r="J8210" s="17" t="s">
        <v>3888</v>
      </c>
      <c r="L8210" s="17" t="s">
        <v>16453</v>
      </c>
      <c r="N8210" s="17" t="s">
        <v>31</v>
      </c>
      <c r="O8210" s="17" t="s">
        <v>15</v>
      </c>
      <c r="P8210" s="17">
        <v>45373</v>
      </c>
      <c r="AC8210" s="17" t="s">
        <v>9895</v>
      </c>
      <c r="AD8210" s="17" t="s">
        <v>9896</v>
      </c>
      <c r="AF8210" s="17">
        <v>15</v>
      </c>
      <c r="AG8210" s="17">
        <v>2</v>
      </c>
      <c r="AM8210" s="17" t="s">
        <v>41</v>
      </c>
      <c r="AN8210" s="17" t="s">
        <v>16339</v>
      </c>
      <c r="AO8210" s="17">
        <v>3</v>
      </c>
      <c r="AP8210" s="17">
        <v>80</v>
      </c>
      <c r="AQ8210" s="17">
        <v>5</v>
      </c>
      <c r="AR8210" s="17" t="s">
        <v>9898</v>
      </c>
      <c r="AT8210" s="17" t="s">
        <v>16072</v>
      </c>
      <c r="DN8210" s="17">
        <f>COUNTIF(AU8210:DM8210, "X")</f>
        <v>0</v>
      </c>
    </row>
    <row r="8211" spans="1:118" s="17" customFormat="1">
      <c r="A8211" s="17" t="s">
        <v>7429</v>
      </c>
      <c r="B8211" s="17">
        <v>55</v>
      </c>
      <c r="C8211" s="17">
        <v>186494</v>
      </c>
      <c r="D8211" s="17" t="s">
        <v>329</v>
      </c>
      <c r="E8211" s="17" t="s">
        <v>118</v>
      </c>
      <c r="F8211" s="17" t="s">
        <v>289</v>
      </c>
      <c r="H8211" s="309">
        <v>34112</v>
      </c>
      <c r="I8211" s="309">
        <v>43661</v>
      </c>
      <c r="J8211" s="17" t="s">
        <v>3888</v>
      </c>
      <c r="L8211" s="17" t="s">
        <v>7430</v>
      </c>
      <c r="N8211" s="17" t="s">
        <v>19</v>
      </c>
      <c r="O8211" s="17" t="s">
        <v>15</v>
      </c>
      <c r="P8211" s="17">
        <v>45356</v>
      </c>
      <c r="Q8211" s="17">
        <v>3541</v>
      </c>
      <c r="AC8211" s="17" t="s">
        <v>3890</v>
      </c>
      <c r="AD8211" s="17" t="s">
        <v>3891</v>
      </c>
      <c r="AF8211" s="17">
        <v>8</v>
      </c>
      <c r="AG8211" s="17">
        <v>2</v>
      </c>
      <c r="AM8211" s="17" t="s">
        <v>2605</v>
      </c>
      <c r="AN8211" s="17" t="s">
        <v>7253</v>
      </c>
      <c r="AO8211" s="17">
        <v>3</v>
      </c>
      <c r="AP8211" s="17">
        <v>80</v>
      </c>
      <c r="AQ8211" s="17">
        <v>5</v>
      </c>
      <c r="AT8211" s="17" t="s">
        <v>6589</v>
      </c>
      <c r="DN8211" s="17">
        <f>COUNTIF(AU8211:DM8211, "X")</f>
        <v>0</v>
      </c>
    </row>
    <row r="8212" spans="1:118" s="17" customFormat="1">
      <c r="A8212" s="17" t="s">
        <v>6756</v>
      </c>
      <c r="B8212" s="17">
        <v>55</v>
      </c>
      <c r="C8212" s="17">
        <v>186497</v>
      </c>
      <c r="D8212" s="17" t="s">
        <v>6757</v>
      </c>
      <c r="E8212" s="17" t="s">
        <v>155</v>
      </c>
      <c r="F8212" s="17" t="s">
        <v>125</v>
      </c>
      <c r="H8212" s="309">
        <v>35382</v>
      </c>
      <c r="I8212" s="309">
        <v>43661</v>
      </c>
      <c r="J8212" s="17" t="s">
        <v>3888</v>
      </c>
      <c r="L8212" s="17" t="s">
        <v>6758</v>
      </c>
      <c r="N8212" s="17" t="s">
        <v>19</v>
      </c>
      <c r="O8212" s="17" t="s">
        <v>15</v>
      </c>
      <c r="P8212" s="17">
        <v>45356</v>
      </c>
      <c r="Q8212" s="17">
        <v>9113</v>
      </c>
      <c r="AC8212" s="17" t="s">
        <v>3890</v>
      </c>
      <c r="AD8212" s="17" t="s">
        <v>3891</v>
      </c>
      <c r="AF8212" s="17">
        <v>8</v>
      </c>
      <c r="AG8212" s="17">
        <v>2</v>
      </c>
      <c r="AM8212" s="17" t="s">
        <v>248</v>
      </c>
      <c r="AN8212" s="17" t="s">
        <v>6588</v>
      </c>
      <c r="AO8212" s="17">
        <v>3</v>
      </c>
      <c r="AP8212" s="17">
        <v>80</v>
      </c>
      <c r="AQ8212" s="17">
        <v>5</v>
      </c>
      <c r="AT8212" s="17" t="s">
        <v>6589</v>
      </c>
      <c r="CU8212" s="17" t="s">
        <v>3901</v>
      </c>
      <c r="DF8212" s="17" t="s">
        <v>3901</v>
      </c>
      <c r="DN8212" s="17">
        <f>COUNTIF(AU8212:DM8212, "X")</f>
        <v>2</v>
      </c>
    </row>
    <row r="8213" spans="1:118" s="17" customFormat="1">
      <c r="A8213" s="17" t="s">
        <v>10709</v>
      </c>
      <c r="B8213" s="17">
        <v>55</v>
      </c>
      <c r="C8213" s="17">
        <v>186505</v>
      </c>
      <c r="D8213" s="17" t="s">
        <v>10710</v>
      </c>
      <c r="E8213" s="17" t="s">
        <v>847</v>
      </c>
      <c r="F8213" s="17" t="s">
        <v>229</v>
      </c>
      <c r="H8213" s="309">
        <v>32724</v>
      </c>
      <c r="I8213" s="309">
        <v>43664</v>
      </c>
      <c r="J8213" s="17" t="s">
        <v>3888</v>
      </c>
      <c r="L8213" s="17" t="s">
        <v>10506</v>
      </c>
      <c r="M8213" s="17" t="s">
        <v>192</v>
      </c>
      <c r="N8213" s="17" t="s">
        <v>14</v>
      </c>
      <c r="O8213" s="17" t="s">
        <v>15</v>
      </c>
      <c r="P8213" s="17">
        <v>45371</v>
      </c>
      <c r="Q8213" s="17">
        <v>2868</v>
      </c>
      <c r="AC8213" s="17" t="s">
        <v>14</v>
      </c>
      <c r="AF8213" s="17">
        <v>15</v>
      </c>
      <c r="AG8213" s="17">
        <v>2</v>
      </c>
      <c r="AI8213" s="17" t="s">
        <v>10178</v>
      </c>
      <c r="AM8213" s="17" t="s">
        <v>193</v>
      </c>
      <c r="AN8213" s="17" t="s">
        <v>10381</v>
      </c>
      <c r="AO8213" s="17">
        <v>3</v>
      </c>
      <c r="AP8213" s="17">
        <v>80</v>
      </c>
      <c r="AQ8213" s="17">
        <v>5</v>
      </c>
      <c r="AR8213" s="17" t="s">
        <v>10180</v>
      </c>
      <c r="DN8213" s="17">
        <f>COUNTIF(AU8213:DM8213, "X")</f>
        <v>0</v>
      </c>
    </row>
    <row r="8214" spans="1:118" s="17" customFormat="1">
      <c r="A8214" s="17" t="s">
        <v>17114</v>
      </c>
      <c r="B8214" s="17">
        <v>55</v>
      </c>
      <c r="C8214" s="17">
        <v>186522</v>
      </c>
      <c r="D8214" s="17" t="s">
        <v>17115</v>
      </c>
      <c r="E8214" s="17" t="s">
        <v>17116</v>
      </c>
      <c r="F8214" s="17" t="s">
        <v>12</v>
      </c>
      <c r="H8214" s="309">
        <v>33449</v>
      </c>
      <c r="I8214" s="309">
        <v>43663</v>
      </c>
      <c r="J8214" s="17" t="s">
        <v>3888</v>
      </c>
      <c r="L8214" s="17" t="s">
        <v>17117</v>
      </c>
      <c r="N8214" s="17" t="s">
        <v>14</v>
      </c>
      <c r="O8214" s="17" t="s">
        <v>15</v>
      </c>
      <c r="P8214" s="17">
        <v>45371</v>
      </c>
      <c r="Q8214" s="17">
        <v>1909</v>
      </c>
      <c r="AC8214" s="17" t="s">
        <v>14</v>
      </c>
      <c r="AF8214" s="17">
        <v>8</v>
      </c>
      <c r="AG8214" s="17">
        <v>2</v>
      </c>
      <c r="AI8214" s="17" t="s">
        <v>10178</v>
      </c>
      <c r="AM8214" s="17" t="s">
        <v>213</v>
      </c>
      <c r="AN8214" s="17" t="s">
        <v>17092</v>
      </c>
      <c r="AO8214" s="17">
        <v>3</v>
      </c>
      <c r="AP8214" s="17">
        <v>80</v>
      </c>
      <c r="AQ8214" s="17">
        <v>5</v>
      </c>
      <c r="AR8214" s="17" t="s">
        <v>10180</v>
      </c>
      <c r="DF8214" s="17" t="s">
        <v>3901</v>
      </c>
      <c r="DN8214" s="17">
        <f>COUNTIF(AU8214:DM8214, "X")</f>
        <v>1</v>
      </c>
    </row>
    <row r="8215" spans="1:118" s="17" customFormat="1">
      <c r="A8215" s="17" t="s">
        <v>17163</v>
      </c>
      <c r="B8215" s="17">
        <v>55</v>
      </c>
      <c r="C8215" s="17">
        <v>186523</v>
      </c>
      <c r="D8215" s="17" t="s">
        <v>17115</v>
      </c>
      <c r="E8215" s="17" t="s">
        <v>396</v>
      </c>
      <c r="F8215" s="17" t="s">
        <v>98</v>
      </c>
      <c r="H8215" s="309">
        <v>32656</v>
      </c>
      <c r="I8215" s="309">
        <v>43663</v>
      </c>
      <c r="J8215" s="17" t="s">
        <v>3888</v>
      </c>
      <c r="L8215" s="17" t="s">
        <v>17117</v>
      </c>
      <c r="N8215" s="17" t="s">
        <v>14</v>
      </c>
      <c r="O8215" s="17" t="s">
        <v>15</v>
      </c>
      <c r="P8215" s="17">
        <v>45371</v>
      </c>
      <c r="Q8215" s="17">
        <v>1909</v>
      </c>
      <c r="AC8215" s="17" t="s">
        <v>14</v>
      </c>
      <c r="AF8215" s="17">
        <v>8</v>
      </c>
      <c r="AG8215" s="17">
        <v>2</v>
      </c>
      <c r="AI8215" s="17" t="s">
        <v>10178</v>
      </c>
      <c r="AM8215" s="17" t="s">
        <v>213</v>
      </c>
      <c r="AN8215" s="17" t="s">
        <v>17092</v>
      </c>
      <c r="AO8215" s="17">
        <v>3</v>
      </c>
      <c r="AP8215" s="17">
        <v>80</v>
      </c>
      <c r="AQ8215" s="17">
        <v>5</v>
      </c>
      <c r="AR8215" s="17" t="s">
        <v>10180</v>
      </c>
      <c r="DF8215" s="17" t="s">
        <v>3901</v>
      </c>
      <c r="DN8215" s="17">
        <f>COUNTIF(AU8215:DM8215, "X")</f>
        <v>1</v>
      </c>
    </row>
    <row r="8216" spans="1:118" s="17" customFormat="1">
      <c r="A8216" s="17" t="s">
        <v>21517</v>
      </c>
      <c r="B8216" s="17">
        <v>55</v>
      </c>
      <c r="C8216" s="17">
        <v>186525</v>
      </c>
      <c r="D8216" s="17" t="s">
        <v>5086</v>
      </c>
      <c r="E8216" s="17" t="s">
        <v>21518</v>
      </c>
      <c r="F8216" s="17" t="s">
        <v>4959</v>
      </c>
      <c r="H8216" s="309">
        <v>36326</v>
      </c>
      <c r="I8216" s="309">
        <v>43663</v>
      </c>
      <c r="J8216" s="17" t="s">
        <v>3888</v>
      </c>
      <c r="L8216" s="17" t="s">
        <v>21519</v>
      </c>
      <c r="N8216" s="17" t="s">
        <v>26</v>
      </c>
      <c r="O8216" s="17" t="s">
        <v>15</v>
      </c>
      <c r="P8216" s="17">
        <v>45318</v>
      </c>
      <c r="AF8216" s="17">
        <v>8</v>
      </c>
      <c r="AG8216" s="17">
        <v>2</v>
      </c>
      <c r="AI8216" s="17" t="s">
        <v>20669</v>
      </c>
      <c r="AM8216" s="17" t="s">
        <v>2617</v>
      </c>
      <c r="AN8216" s="17" t="s">
        <v>21447</v>
      </c>
      <c r="AO8216" s="17">
        <v>3</v>
      </c>
      <c r="AP8216" s="17">
        <v>80</v>
      </c>
      <c r="AQ8216" s="17">
        <v>5</v>
      </c>
      <c r="AR8216" s="17" t="s">
        <v>20671</v>
      </c>
      <c r="AS8216" s="17" t="s">
        <v>21222</v>
      </c>
      <c r="DN8216" s="17">
        <f>COUNTIF(AU8216:DM8216, "X")</f>
        <v>0</v>
      </c>
    </row>
    <row r="8217" spans="1:118" s="17" customFormat="1">
      <c r="A8217" s="17" t="s">
        <v>9437</v>
      </c>
      <c r="B8217" s="17">
        <v>55</v>
      </c>
      <c r="C8217" s="17">
        <v>186527</v>
      </c>
      <c r="D8217" s="17" t="s">
        <v>9438</v>
      </c>
      <c r="E8217" s="17" t="s">
        <v>12</v>
      </c>
      <c r="F8217" s="17" t="s">
        <v>43</v>
      </c>
      <c r="H8217" s="309">
        <v>35199</v>
      </c>
      <c r="I8217" s="309">
        <v>43664</v>
      </c>
      <c r="J8217" s="17" t="s">
        <v>3888</v>
      </c>
      <c r="L8217" s="17" t="s">
        <v>398</v>
      </c>
      <c r="M8217" s="17" t="s">
        <v>9439</v>
      </c>
      <c r="N8217" s="17" t="s">
        <v>19</v>
      </c>
      <c r="O8217" s="17" t="s">
        <v>15</v>
      </c>
      <c r="P8217" s="17">
        <v>45356</v>
      </c>
      <c r="AC8217" s="17" t="s">
        <v>3890</v>
      </c>
      <c r="AD8217" s="17" t="s">
        <v>3891</v>
      </c>
      <c r="AF8217" s="17">
        <v>8</v>
      </c>
      <c r="AG8217" s="17">
        <v>2</v>
      </c>
      <c r="AM8217" s="17" t="s">
        <v>29</v>
      </c>
      <c r="AN8217" s="17" t="s">
        <v>9081</v>
      </c>
      <c r="AO8217" s="17">
        <v>3</v>
      </c>
      <c r="AP8217" s="17">
        <v>80</v>
      </c>
      <c r="AQ8217" s="17">
        <v>5</v>
      </c>
      <c r="AT8217" s="17" t="s">
        <v>9082</v>
      </c>
      <c r="DN8217" s="17">
        <f>COUNTIF(AU8217:DM8217, "X")</f>
        <v>0</v>
      </c>
    </row>
    <row r="8218" spans="1:118" s="17" customFormat="1">
      <c r="A8218" s="17" t="s">
        <v>17879</v>
      </c>
      <c r="B8218" s="17">
        <v>55</v>
      </c>
      <c r="C8218" s="17">
        <v>186528</v>
      </c>
      <c r="D8218" s="17" t="s">
        <v>606</v>
      </c>
      <c r="E8218" s="17" t="s">
        <v>8593</v>
      </c>
      <c r="F8218" s="17" t="s">
        <v>61</v>
      </c>
      <c r="H8218" s="309">
        <v>37035</v>
      </c>
      <c r="I8218" s="309">
        <v>43665</v>
      </c>
      <c r="J8218" s="17" t="s">
        <v>3888</v>
      </c>
      <c r="L8218" s="17" t="s">
        <v>17845</v>
      </c>
      <c r="N8218" s="17" t="s">
        <v>14</v>
      </c>
      <c r="O8218" s="17" t="s">
        <v>15</v>
      </c>
      <c r="P8218" s="17">
        <v>45371</v>
      </c>
      <c r="AF8218" s="17">
        <v>15</v>
      </c>
      <c r="AG8218" s="17">
        <v>2</v>
      </c>
      <c r="AH8218" s="17" t="s">
        <v>11926</v>
      </c>
      <c r="AK8218" s="17" t="s">
        <v>17298</v>
      </c>
      <c r="AM8218" s="17" t="s">
        <v>71</v>
      </c>
      <c r="AN8218" s="17" t="s">
        <v>17760</v>
      </c>
      <c r="AO8218" s="17">
        <v>3</v>
      </c>
      <c r="AP8218" s="17">
        <v>80</v>
      </c>
      <c r="AQ8218" s="17">
        <v>5</v>
      </c>
      <c r="AR8218" s="17" t="s">
        <v>17300</v>
      </c>
      <c r="DN8218" s="17">
        <f>COUNTIF(AU8218:DM8218, "X")</f>
        <v>0</v>
      </c>
    </row>
    <row r="8219" spans="1:118" s="17" customFormat="1">
      <c r="A8219" s="17" t="s">
        <v>6988</v>
      </c>
      <c r="B8219" s="17">
        <v>55</v>
      </c>
      <c r="C8219" s="17">
        <v>186509</v>
      </c>
      <c r="D8219" s="17" t="s">
        <v>6989</v>
      </c>
      <c r="E8219" s="17" t="s">
        <v>4129</v>
      </c>
      <c r="F8219" s="17" t="s">
        <v>5207</v>
      </c>
      <c r="H8219" s="309">
        <v>29840</v>
      </c>
      <c r="I8219" s="309">
        <v>43665</v>
      </c>
      <c r="J8219" s="17" t="s">
        <v>3888</v>
      </c>
      <c r="L8219" s="17" t="s">
        <v>6816</v>
      </c>
      <c r="N8219" s="17" t="s">
        <v>19</v>
      </c>
      <c r="O8219" s="17" t="s">
        <v>15</v>
      </c>
      <c r="P8219" s="17">
        <v>45356</v>
      </c>
      <c r="Q8219" s="17">
        <v>2420</v>
      </c>
      <c r="AC8219" s="17" t="s">
        <v>3890</v>
      </c>
      <c r="AD8219" s="17" t="s">
        <v>3891</v>
      </c>
      <c r="AF8219" s="17">
        <v>8</v>
      </c>
      <c r="AG8219" s="17">
        <v>2</v>
      </c>
      <c r="AM8219" s="17" t="s">
        <v>248</v>
      </c>
      <c r="AN8219" s="17" t="s">
        <v>6588</v>
      </c>
      <c r="AO8219" s="17">
        <v>3</v>
      </c>
      <c r="AP8219" s="17">
        <v>80</v>
      </c>
      <c r="AQ8219" s="17">
        <v>5</v>
      </c>
      <c r="AT8219" s="17" t="s">
        <v>6589</v>
      </c>
      <c r="DN8219" s="17">
        <f>COUNTIF(AU8219:DM8219, "X")</f>
        <v>0</v>
      </c>
    </row>
    <row r="8220" spans="1:118" s="17" customFormat="1">
      <c r="A8220" s="523" t="s">
        <v>1933</v>
      </c>
      <c r="B8220" s="17">
        <v>55</v>
      </c>
      <c r="C8220" s="17">
        <v>186537</v>
      </c>
      <c r="D8220" s="17" t="s">
        <v>1934</v>
      </c>
      <c r="E8220" s="17" t="s">
        <v>270</v>
      </c>
      <c r="F8220" s="17" t="s">
        <v>125</v>
      </c>
      <c r="H8220" s="309">
        <v>34904</v>
      </c>
      <c r="I8220" s="309">
        <v>43666</v>
      </c>
      <c r="J8220" s="17" t="s">
        <v>3888</v>
      </c>
      <c r="L8220" s="17" t="s">
        <v>1247</v>
      </c>
      <c r="N8220" s="17" t="s">
        <v>31</v>
      </c>
      <c r="O8220" s="17" t="s">
        <v>15</v>
      </c>
      <c r="P8220" s="17">
        <v>45373</v>
      </c>
      <c r="AC8220" s="17" t="s">
        <v>9895</v>
      </c>
      <c r="AD8220" s="17" t="s">
        <v>9896</v>
      </c>
      <c r="AF8220" s="17">
        <v>15</v>
      </c>
      <c r="AG8220" s="17">
        <v>2</v>
      </c>
      <c r="AM8220" s="17" t="s">
        <v>216</v>
      </c>
      <c r="AN8220" s="17" t="s">
        <v>9897</v>
      </c>
      <c r="AO8220" s="17">
        <v>3</v>
      </c>
      <c r="AP8220" s="17">
        <v>80</v>
      </c>
      <c r="AQ8220" s="17">
        <v>5</v>
      </c>
      <c r="AR8220" s="17" t="s">
        <v>9898</v>
      </c>
      <c r="AT8220" s="17" t="s">
        <v>9899</v>
      </c>
      <c r="DF8220" s="17" t="s">
        <v>3901</v>
      </c>
      <c r="DN8220" s="17">
        <f>COUNTIF(AU8220:DM8220, "X")</f>
        <v>1</v>
      </c>
    </row>
    <row r="8221" spans="1:118" s="17" customFormat="1">
      <c r="A8221" s="17" t="s">
        <v>18083</v>
      </c>
      <c r="B8221" s="17">
        <v>55</v>
      </c>
      <c r="C8221" s="17">
        <v>186557</v>
      </c>
      <c r="D8221" s="17" t="s">
        <v>18084</v>
      </c>
      <c r="E8221" s="17" t="s">
        <v>270</v>
      </c>
      <c r="F8221" s="17" t="s">
        <v>70</v>
      </c>
      <c r="H8221" s="309">
        <v>24398</v>
      </c>
      <c r="I8221" s="309">
        <v>43656</v>
      </c>
      <c r="J8221" s="17" t="s">
        <v>3888</v>
      </c>
      <c r="L8221" s="17" t="s">
        <v>18085</v>
      </c>
      <c r="N8221" s="17" t="s">
        <v>14</v>
      </c>
      <c r="O8221" s="17" t="s">
        <v>15</v>
      </c>
      <c r="P8221" s="17">
        <v>45371</v>
      </c>
      <c r="AF8221" s="17">
        <v>8</v>
      </c>
      <c r="AG8221" s="17">
        <v>2</v>
      </c>
      <c r="AH8221" s="17" t="s">
        <v>11926</v>
      </c>
      <c r="AK8221" s="17" t="s">
        <v>17298</v>
      </c>
      <c r="AM8221" s="17" t="s">
        <v>51</v>
      </c>
      <c r="AN8221" s="17" t="s">
        <v>17933</v>
      </c>
      <c r="AO8221" s="17">
        <v>3</v>
      </c>
      <c r="AP8221" s="17">
        <v>80</v>
      </c>
      <c r="AQ8221" s="17">
        <v>5</v>
      </c>
      <c r="AR8221" s="17" t="s">
        <v>17300</v>
      </c>
      <c r="DN8221" s="17">
        <f>COUNTIF(AU8221:DM8221, "X")</f>
        <v>0</v>
      </c>
    </row>
    <row r="8222" spans="1:118" s="17" customFormat="1">
      <c r="A8222" s="17" t="s">
        <v>23568</v>
      </c>
      <c r="B8222" s="17">
        <v>55</v>
      </c>
      <c r="C8222" s="17">
        <v>186562</v>
      </c>
      <c r="D8222" s="17" t="s">
        <v>5064</v>
      </c>
      <c r="E8222" s="17" t="s">
        <v>23569</v>
      </c>
      <c r="F8222" s="17" t="s">
        <v>23570</v>
      </c>
      <c r="H8222" s="309">
        <v>36330</v>
      </c>
      <c r="I8222" s="309">
        <v>43669</v>
      </c>
      <c r="J8222" s="17" t="s">
        <v>3888</v>
      </c>
      <c r="L8222" s="17" t="s">
        <v>23571</v>
      </c>
      <c r="N8222" s="17" t="s">
        <v>126</v>
      </c>
      <c r="O8222" s="17" t="s">
        <v>15</v>
      </c>
      <c r="P8222" s="17">
        <v>45383</v>
      </c>
      <c r="AF8222" s="17">
        <v>8</v>
      </c>
      <c r="AG8222" s="17">
        <v>2</v>
      </c>
      <c r="AI8222" s="17" t="s">
        <v>20542</v>
      </c>
      <c r="AM8222" s="17" t="s">
        <v>303</v>
      </c>
      <c r="AN8222" s="17" t="s">
        <v>23502</v>
      </c>
      <c r="AO8222" s="17">
        <v>3</v>
      </c>
      <c r="AP8222" s="17">
        <v>80</v>
      </c>
      <c r="AQ8222" s="17">
        <v>5</v>
      </c>
      <c r="AR8222" s="17" t="s">
        <v>22585</v>
      </c>
      <c r="AS8222" s="17" t="s">
        <v>23503</v>
      </c>
      <c r="DN8222" s="17">
        <f>COUNTIF(AU8222:DM8222, "X")</f>
        <v>0</v>
      </c>
    </row>
    <row r="8223" spans="1:118" s="17" customFormat="1">
      <c r="A8223" s="17" t="s">
        <v>7623</v>
      </c>
      <c r="B8223" s="17">
        <v>55</v>
      </c>
      <c r="C8223" s="17">
        <v>186570</v>
      </c>
      <c r="D8223" s="17" t="s">
        <v>179</v>
      </c>
      <c r="E8223" s="17" t="s">
        <v>5977</v>
      </c>
      <c r="F8223" s="17" t="s">
        <v>7624</v>
      </c>
      <c r="H8223" s="309">
        <v>33148</v>
      </c>
      <c r="I8223" s="309">
        <v>43670</v>
      </c>
      <c r="J8223" s="17" t="s">
        <v>3888</v>
      </c>
      <c r="L8223" s="17" t="s">
        <v>7625</v>
      </c>
      <c r="N8223" s="17" t="s">
        <v>19</v>
      </c>
      <c r="O8223" s="17" t="s">
        <v>15</v>
      </c>
      <c r="P8223" s="17">
        <v>45356</v>
      </c>
      <c r="Q8223" s="17">
        <v>2110</v>
      </c>
      <c r="AC8223" s="17" t="s">
        <v>3890</v>
      </c>
      <c r="AD8223" s="17" t="s">
        <v>3891</v>
      </c>
      <c r="AF8223" s="17">
        <v>15</v>
      </c>
      <c r="AG8223" s="17">
        <v>2</v>
      </c>
      <c r="AM8223" s="17" t="s">
        <v>2606</v>
      </c>
      <c r="AN8223" s="17" t="s">
        <v>7570</v>
      </c>
      <c r="AO8223" s="17">
        <v>3</v>
      </c>
      <c r="AP8223" s="17">
        <v>80</v>
      </c>
      <c r="AQ8223" s="17">
        <v>5</v>
      </c>
      <c r="AT8223" s="17" t="s">
        <v>6589</v>
      </c>
      <c r="BS8223" s="17" t="s">
        <v>3901</v>
      </c>
      <c r="BY8223" s="17" t="s">
        <v>3901</v>
      </c>
      <c r="CF8223" s="17" t="s">
        <v>3901</v>
      </c>
      <c r="CG8223" s="17" t="s">
        <v>65</v>
      </c>
      <c r="DN8223" s="17">
        <f>COUNTIF(AU8223:DM8223, "X")</f>
        <v>3</v>
      </c>
    </row>
    <row r="8224" spans="1:118" s="17" customFormat="1">
      <c r="A8224" s="17" t="s">
        <v>9054</v>
      </c>
      <c r="B8224" s="17">
        <v>55</v>
      </c>
      <c r="C8224" s="17">
        <v>186573</v>
      </c>
      <c r="D8224" s="17" t="s">
        <v>9055</v>
      </c>
      <c r="E8224" s="17" t="s">
        <v>9056</v>
      </c>
      <c r="F8224" s="17" t="s">
        <v>12</v>
      </c>
      <c r="H8224" s="309">
        <v>36356</v>
      </c>
      <c r="I8224" s="309">
        <v>43671</v>
      </c>
      <c r="J8224" s="17" t="s">
        <v>3888</v>
      </c>
      <c r="L8224" s="17" t="s">
        <v>9057</v>
      </c>
      <c r="N8224" s="17" t="s">
        <v>19</v>
      </c>
      <c r="O8224" s="17" t="s">
        <v>15</v>
      </c>
      <c r="P8224" s="17">
        <v>45356</v>
      </c>
      <c r="AC8224" s="17" t="s">
        <v>3890</v>
      </c>
      <c r="AD8224" s="17" t="s">
        <v>3891</v>
      </c>
      <c r="AF8224" s="17">
        <v>8</v>
      </c>
      <c r="AG8224" s="17">
        <v>2</v>
      </c>
      <c r="AM8224" s="17" t="s">
        <v>2608</v>
      </c>
      <c r="AN8224" s="17" t="s">
        <v>8704</v>
      </c>
      <c r="AO8224" s="17">
        <v>3</v>
      </c>
      <c r="AP8224" s="17">
        <v>80</v>
      </c>
      <c r="AQ8224" s="17">
        <v>5</v>
      </c>
      <c r="AT8224" s="17" t="s">
        <v>7979</v>
      </c>
      <c r="DN8224" s="17">
        <f>COUNTIF(AU8224:DM8224, "X")</f>
        <v>0</v>
      </c>
    </row>
    <row r="8225" spans="1:118" s="17" customFormat="1">
      <c r="A8225" s="17" t="s">
        <v>11109</v>
      </c>
      <c r="B8225" s="17">
        <v>55</v>
      </c>
      <c r="C8225" s="17">
        <v>104643</v>
      </c>
      <c r="D8225" s="17" t="s">
        <v>11110</v>
      </c>
      <c r="E8225" s="17" t="s">
        <v>404</v>
      </c>
      <c r="F8225" s="17" t="s">
        <v>415</v>
      </c>
      <c r="H8225" s="309">
        <v>25043</v>
      </c>
      <c r="I8225" s="309">
        <v>43671</v>
      </c>
      <c r="J8225" s="17" t="s">
        <v>3888</v>
      </c>
      <c r="L8225" s="17" t="s">
        <v>305</v>
      </c>
      <c r="M8225" s="17" t="s">
        <v>11111</v>
      </c>
      <c r="N8225" s="17" t="s">
        <v>14</v>
      </c>
      <c r="O8225" s="17" t="s">
        <v>15</v>
      </c>
      <c r="P8225" s="17">
        <v>45371</v>
      </c>
      <c r="AC8225" s="17" t="s">
        <v>14</v>
      </c>
      <c r="AF8225" s="17">
        <v>15</v>
      </c>
      <c r="AG8225" s="17">
        <v>2</v>
      </c>
      <c r="AI8225" s="17" t="s">
        <v>10178</v>
      </c>
      <c r="AM8225" s="17" t="s">
        <v>16</v>
      </c>
      <c r="AN8225" s="17" t="s">
        <v>10763</v>
      </c>
      <c r="AO8225" s="17">
        <v>3</v>
      </c>
      <c r="AP8225" s="17">
        <v>80</v>
      </c>
      <c r="AQ8225" s="17">
        <v>5</v>
      </c>
      <c r="AR8225" s="17" t="s">
        <v>10180</v>
      </c>
      <c r="AU8225" s="17" t="s">
        <v>30</v>
      </c>
      <c r="AV8225" s="17" t="s">
        <v>3901</v>
      </c>
      <c r="AX8225" s="17" t="s">
        <v>3901</v>
      </c>
      <c r="AZ8225" s="17" t="s">
        <v>3901</v>
      </c>
      <c r="BB8225" s="17" t="s">
        <v>3901</v>
      </c>
      <c r="BC8225" s="17" t="s">
        <v>21</v>
      </c>
      <c r="BD8225" s="17" t="s">
        <v>3901</v>
      </c>
      <c r="BH8225" s="17" t="s">
        <v>3901</v>
      </c>
      <c r="BJ8225" s="17" t="s">
        <v>21</v>
      </c>
      <c r="BK8225" s="17" t="s">
        <v>3901</v>
      </c>
      <c r="BQ8225" s="17" t="s">
        <v>21</v>
      </c>
      <c r="BS8225" s="17" t="s">
        <v>3901</v>
      </c>
      <c r="BY8225" s="17" t="s">
        <v>3901</v>
      </c>
      <c r="BZ8225" s="17" t="s">
        <v>21</v>
      </c>
      <c r="CC8225" s="17" t="s">
        <v>3901</v>
      </c>
      <c r="CD8225" s="17" t="s">
        <v>3901</v>
      </c>
      <c r="CF8225" s="17" t="s">
        <v>3901</v>
      </c>
      <c r="CG8225" s="17" t="s">
        <v>21</v>
      </c>
      <c r="CO8225" s="17" t="s">
        <v>21</v>
      </c>
      <c r="DN8225" s="17">
        <f>COUNTIF(AU8225:DM8225, "X")</f>
        <v>12</v>
      </c>
    </row>
    <row r="8226" spans="1:118" s="17" customFormat="1">
      <c r="A8226" s="17" t="s">
        <v>26392</v>
      </c>
      <c r="B8226" s="17">
        <v>55</v>
      </c>
      <c r="C8226" s="17">
        <v>186583</v>
      </c>
      <c r="D8226" s="17" t="s">
        <v>26393</v>
      </c>
      <c r="E8226" s="17" t="s">
        <v>26394</v>
      </c>
      <c r="F8226" s="17" t="s">
        <v>26395</v>
      </c>
      <c r="H8226" s="309">
        <v>32941</v>
      </c>
      <c r="I8226" s="309">
        <v>43671</v>
      </c>
      <c r="J8226" s="17" t="s">
        <v>3888</v>
      </c>
      <c r="L8226" s="17" t="s">
        <v>26396</v>
      </c>
      <c r="N8226" s="17" t="s">
        <v>14</v>
      </c>
      <c r="O8226" s="17" t="s">
        <v>15</v>
      </c>
      <c r="P8226" s="17">
        <v>45371</v>
      </c>
      <c r="AC8226" s="17" t="s">
        <v>17772</v>
      </c>
      <c r="AF8226" s="17">
        <v>8</v>
      </c>
      <c r="AG8226" s="17">
        <v>2</v>
      </c>
      <c r="AH8226" s="17" t="s">
        <v>11926</v>
      </c>
      <c r="AK8226" s="17" t="s">
        <v>17298</v>
      </c>
      <c r="AM8226" s="17" t="s">
        <v>78</v>
      </c>
      <c r="AN8226" s="17" t="s">
        <v>26289</v>
      </c>
      <c r="AO8226" s="17">
        <v>3</v>
      </c>
      <c r="AP8226" s="17">
        <v>80</v>
      </c>
      <c r="AQ8226" s="17">
        <v>5</v>
      </c>
      <c r="AT8226" s="17" t="s">
        <v>25610</v>
      </c>
      <c r="CL8226" s="17" t="s">
        <v>3901</v>
      </c>
      <c r="DN8226" s="17">
        <f>COUNTIF(AU8226:DM8226, "X")</f>
        <v>1</v>
      </c>
    </row>
    <row r="8227" spans="1:118" s="17" customFormat="1">
      <c r="A8227" s="17" t="s">
        <v>24293</v>
      </c>
      <c r="B8227" s="17">
        <v>55</v>
      </c>
      <c r="C8227" s="17">
        <v>186584</v>
      </c>
      <c r="D8227" s="17" t="s">
        <v>12593</v>
      </c>
      <c r="E8227" s="17" t="s">
        <v>444</v>
      </c>
      <c r="F8227" s="17" t="s">
        <v>58</v>
      </c>
      <c r="H8227" s="309">
        <v>37072</v>
      </c>
      <c r="I8227" s="309">
        <v>43668</v>
      </c>
      <c r="J8227" s="17" t="s">
        <v>3888</v>
      </c>
      <c r="L8227" s="17" t="s">
        <v>24176</v>
      </c>
      <c r="M8227" s="17" t="s">
        <v>414</v>
      </c>
      <c r="N8227" s="17" t="s">
        <v>126</v>
      </c>
      <c r="O8227" s="17" t="s">
        <v>15</v>
      </c>
      <c r="P8227" s="17">
        <v>45383</v>
      </c>
      <c r="AF8227" s="17">
        <v>8</v>
      </c>
      <c r="AG8227" s="17">
        <v>2</v>
      </c>
      <c r="AI8227" s="17" t="s">
        <v>20542</v>
      </c>
      <c r="AM8227" s="17" t="s">
        <v>239</v>
      </c>
      <c r="AN8227" s="17" t="s">
        <v>24146</v>
      </c>
      <c r="AO8227" s="17">
        <v>3</v>
      </c>
      <c r="AP8227" s="17">
        <v>80</v>
      </c>
      <c r="AQ8227" s="17">
        <v>5</v>
      </c>
      <c r="AR8227" s="17" t="s">
        <v>22585</v>
      </c>
      <c r="AS8227" s="17" t="s">
        <v>23503</v>
      </c>
      <c r="DN8227" s="17">
        <f>COUNTIF(AU8227:DM8227, "X")</f>
        <v>0</v>
      </c>
    </row>
    <row r="8228" spans="1:118" s="17" customFormat="1">
      <c r="A8228" s="17" t="s">
        <v>15674</v>
      </c>
      <c r="B8228" s="17">
        <v>55</v>
      </c>
      <c r="C8228" s="17">
        <v>186585</v>
      </c>
      <c r="D8228" s="17" t="s">
        <v>15675</v>
      </c>
      <c r="E8228" s="17" t="s">
        <v>14988</v>
      </c>
      <c r="F8228" s="17" t="s">
        <v>43</v>
      </c>
      <c r="H8228" s="309">
        <v>33808</v>
      </c>
      <c r="I8228" s="309">
        <v>43673</v>
      </c>
      <c r="J8228" s="17" t="s">
        <v>3888</v>
      </c>
      <c r="L8228" s="17" t="s">
        <v>15676</v>
      </c>
      <c r="M8228" s="17" t="s">
        <v>387</v>
      </c>
      <c r="N8228" s="17" t="s">
        <v>31</v>
      </c>
      <c r="O8228" s="17" t="s">
        <v>15</v>
      </c>
      <c r="P8228" s="17">
        <v>45373</v>
      </c>
      <c r="Q8228" s="17">
        <v>4815</v>
      </c>
      <c r="AC8228" s="17" t="s">
        <v>9895</v>
      </c>
      <c r="AD8228" s="17" t="s">
        <v>9896</v>
      </c>
      <c r="AF8228" s="17">
        <v>15</v>
      </c>
      <c r="AG8228" s="17">
        <v>2</v>
      </c>
      <c r="AM8228" s="17" t="s">
        <v>121</v>
      </c>
      <c r="AN8228" s="17" t="s">
        <v>15516</v>
      </c>
      <c r="AO8228" s="17">
        <v>3</v>
      </c>
      <c r="AP8228" s="17">
        <v>80</v>
      </c>
      <c r="AQ8228" s="17">
        <v>5</v>
      </c>
      <c r="AR8228" s="17" t="s">
        <v>9898</v>
      </c>
      <c r="AT8228" s="17" t="s">
        <v>15057</v>
      </c>
      <c r="CC8228" s="17" t="s">
        <v>3901</v>
      </c>
      <c r="CD8228" s="17" t="s">
        <v>3901</v>
      </c>
      <c r="CH8228" s="17" t="s">
        <v>3901</v>
      </c>
      <c r="CQ8228" s="17" t="s">
        <v>3901</v>
      </c>
      <c r="CR8228" s="17" t="s">
        <v>21</v>
      </c>
      <c r="CU8228" s="17" t="s">
        <v>3901</v>
      </c>
      <c r="DA8228" s="17" t="s">
        <v>3901</v>
      </c>
      <c r="DF8228" s="17" t="s">
        <v>3901</v>
      </c>
      <c r="DN8228" s="17">
        <f>COUNTIF(AU8228:DM8228, "X")</f>
        <v>7</v>
      </c>
    </row>
    <row r="8229" spans="1:118" s="17" customFormat="1">
      <c r="A8229" s="17" t="s">
        <v>26665</v>
      </c>
      <c r="B8229" s="17">
        <v>55</v>
      </c>
      <c r="C8229" s="17">
        <v>124749</v>
      </c>
      <c r="D8229" s="17" t="s">
        <v>26666</v>
      </c>
      <c r="E8229" s="17" t="s">
        <v>147</v>
      </c>
      <c r="F8229" s="17" t="s">
        <v>229</v>
      </c>
      <c r="H8229" s="309">
        <v>24684</v>
      </c>
      <c r="I8229" s="309">
        <v>43675</v>
      </c>
      <c r="J8229" s="17" t="s">
        <v>3888</v>
      </c>
      <c r="L8229" s="17" t="s">
        <v>26667</v>
      </c>
      <c r="N8229" s="17" t="s">
        <v>14</v>
      </c>
      <c r="O8229" s="17" t="s">
        <v>15</v>
      </c>
      <c r="P8229" s="17">
        <v>45371</v>
      </c>
      <c r="Q8229" s="17">
        <v>7561</v>
      </c>
      <c r="AC8229" s="17" t="s">
        <v>17772</v>
      </c>
      <c r="AF8229" s="17">
        <v>8</v>
      </c>
      <c r="AG8229" s="17">
        <v>2</v>
      </c>
      <c r="AH8229" s="17" t="s">
        <v>11926</v>
      </c>
      <c r="AK8229" s="17" t="s">
        <v>17298</v>
      </c>
      <c r="AM8229" s="17" t="s">
        <v>2619</v>
      </c>
      <c r="AN8229" s="17" t="s">
        <v>26616</v>
      </c>
      <c r="AO8229" s="17">
        <v>3</v>
      </c>
      <c r="AP8229" s="17">
        <v>80</v>
      </c>
      <c r="AQ8229" s="17">
        <v>5</v>
      </c>
      <c r="AT8229" s="17" t="s">
        <v>26617</v>
      </c>
      <c r="BS8229" s="17" t="s">
        <v>3901</v>
      </c>
      <c r="CH8229" s="17" t="s">
        <v>3901</v>
      </c>
      <c r="CU8229" s="17" t="s">
        <v>3901</v>
      </c>
      <c r="DN8229" s="17">
        <f>COUNTIF(AU8229:DM8229, "X")</f>
        <v>3</v>
      </c>
    </row>
    <row r="8230" spans="1:118" s="17" customFormat="1">
      <c r="A8230" s="17" t="s">
        <v>22313</v>
      </c>
      <c r="B8230" s="17">
        <v>55</v>
      </c>
      <c r="C8230" s="17">
        <v>180311</v>
      </c>
      <c r="D8230" s="17" t="s">
        <v>106</v>
      </c>
      <c r="E8230" s="17" t="s">
        <v>20391</v>
      </c>
      <c r="F8230" s="17" t="s">
        <v>22314</v>
      </c>
      <c r="H8230" s="309">
        <v>36306</v>
      </c>
      <c r="I8230" s="309">
        <v>43678</v>
      </c>
      <c r="J8230" s="17" t="s">
        <v>3888</v>
      </c>
      <c r="L8230" s="17" t="s">
        <v>22315</v>
      </c>
      <c r="N8230" s="17" t="s">
        <v>31</v>
      </c>
      <c r="O8230" s="17" t="s">
        <v>15</v>
      </c>
      <c r="P8230" s="17">
        <v>45373</v>
      </c>
      <c r="AF8230" s="17">
        <v>8</v>
      </c>
      <c r="AG8230" s="17">
        <v>2</v>
      </c>
      <c r="AH8230" s="17" t="s">
        <v>11926</v>
      </c>
      <c r="AK8230" s="17" t="s">
        <v>11927</v>
      </c>
      <c r="AM8230" s="17" t="s">
        <v>200</v>
      </c>
      <c r="AN8230" s="17" t="s">
        <v>22312</v>
      </c>
      <c r="AO8230" s="17">
        <v>3</v>
      </c>
      <c r="AP8230" s="17">
        <v>80</v>
      </c>
      <c r="AQ8230" s="17">
        <v>5</v>
      </c>
      <c r="AR8230" s="17" t="s">
        <v>11941</v>
      </c>
      <c r="DN8230" s="17">
        <f>COUNTIF(AU8230:DM8230, "X")</f>
        <v>0</v>
      </c>
    </row>
    <row r="8231" spans="1:118" s="17" customFormat="1">
      <c r="A8231" s="17" t="s">
        <v>16231</v>
      </c>
      <c r="B8231" s="17">
        <v>55</v>
      </c>
      <c r="C8231" s="17">
        <v>186613</v>
      </c>
      <c r="D8231" s="17" t="s">
        <v>802</v>
      </c>
      <c r="E8231" s="17" t="s">
        <v>7982</v>
      </c>
      <c r="F8231" s="17" t="s">
        <v>10068</v>
      </c>
      <c r="H8231" s="309">
        <v>34186</v>
      </c>
      <c r="I8231" s="309">
        <v>43680</v>
      </c>
      <c r="J8231" s="17" t="s">
        <v>3888</v>
      </c>
      <c r="L8231" s="17" t="s">
        <v>16204</v>
      </c>
      <c r="N8231" s="17" t="s">
        <v>31</v>
      </c>
      <c r="O8231" s="17" t="s">
        <v>15</v>
      </c>
      <c r="P8231" s="17">
        <v>45373</v>
      </c>
      <c r="AC8231" s="17" t="s">
        <v>9895</v>
      </c>
      <c r="AD8231" s="17" t="s">
        <v>9896</v>
      </c>
      <c r="AF8231" s="17">
        <v>8</v>
      </c>
      <c r="AG8231" s="17">
        <v>2</v>
      </c>
      <c r="AM8231" s="17" t="s">
        <v>37</v>
      </c>
      <c r="AN8231" s="17" t="s">
        <v>16071</v>
      </c>
      <c r="AO8231" s="17">
        <v>3</v>
      </c>
      <c r="AP8231" s="17">
        <v>80</v>
      </c>
      <c r="AQ8231" s="17">
        <v>5</v>
      </c>
      <c r="AR8231" s="17" t="s">
        <v>9898</v>
      </c>
      <c r="AT8231" s="17" t="s">
        <v>16072</v>
      </c>
      <c r="DN8231" s="17">
        <f>COUNTIF(AU8231:DM8231, "X")</f>
        <v>0</v>
      </c>
    </row>
    <row r="8232" spans="1:118" s="17" customFormat="1">
      <c r="A8232" s="17" t="s">
        <v>19956</v>
      </c>
      <c r="B8232" s="17">
        <v>55</v>
      </c>
      <c r="C8232" s="17">
        <v>186609</v>
      </c>
      <c r="D8232" s="17" t="s">
        <v>19957</v>
      </c>
      <c r="E8232" s="17" t="s">
        <v>19958</v>
      </c>
      <c r="F8232" s="17" t="s">
        <v>12</v>
      </c>
      <c r="H8232" s="309">
        <v>31081</v>
      </c>
      <c r="I8232" s="309">
        <v>43679</v>
      </c>
      <c r="J8232" s="17" t="s">
        <v>3888</v>
      </c>
      <c r="L8232" s="17" t="s">
        <v>19875</v>
      </c>
      <c r="N8232" s="17" t="s">
        <v>14</v>
      </c>
      <c r="O8232" s="17" t="s">
        <v>15</v>
      </c>
      <c r="P8232" s="17">
        <v>45371</v>
      </c>
      <c r="Q8232" s="17">
        <v>8977</v>
      </c>
      <c r="AF8232" s="17">
        <v>15</v>
      </c>
      <c r="AG8232" s="17">
        <v>2</v>
      </c>
      <c r="AI8232" s="17" t="s">
        <v>10178</v>
      </c>
      <c r="AM8232" s="17" t="s">
        <v>148</v>
      </c>
      <c r="AN8232" s="17" t="s">
        <v>19836</v>
      </c>
      <c r="AO8232" s="17">
        <v>3</v>
      </c>
      <c r="AP8232" s="17">
        <v>80</v>
      </c>
      <c r="AQ8232" s="17">
        <v>5</v>
      </c>
      <c r="AR8232" s="17" t="s">
        <v>10180</v>
      </c>
      <c r="BD8232" s="17" t="s">
        <v>3901</v>
      </c>
      <c r="BK8232" s="17" t="s">
        <v>3901</v>
      </c>
      <c r="DN8232" s="17">
        <f>COUNTIF(AU8232:DM8232, "X")</f>
        <v>2</v>
      </c>
    </row>
    <row r="8233" spans="1:118" s="17" customFormat="1">
      <c r="A8233" s="17" t="s">
        <v>5807</v>
      </c>
      <c r="B8233" s="17">
        <v>55</v>
      </c>
      <c r="C8233" s="17">
        <v>186612</v>
      </c>
      <c r="D8233" s="17" t="s">
        <v>5808</v>
      </c>
      <c r="E8233" s="17" t="s">
        <v>280</v>
      </c>
      <c r="F8233" s="17" t="s">
        <v>5809</v>
      </c>
      <c r="H8233" s="309">
        <v>32473</v>
      </c>
      <c r="I8233" s="309">
        <v>43680</v>
      </c>
      <c r="J8233" s="17" t="s">
        <v>3888</v>
      </c>
      <c r="L8233" s="17" t="s">
        <v>5810</v>
      </c>
      <c r="N8233" s="17" t="s">
        <v>19</v>
      </c>
      <c r="O8233" s="17" t="s">
        <v>15</v>
      </c>
      <c r="P8233" s="17">
        <v>45356</v>
      </c>
      <c r="AC8233" s="17" t="s">
        <v>3890</v>
      </c>
      <c r="AD8233" s="17" t="s">
        <v>3891</v>
      </c>
      <c r="AF8233" s="17">
        <v>15</v>
      </c>
      <c r="AG8233" s="17">
        <v>2</v>
      </c>
      <c r="AM8233" s="17" t="s">
        <v>105</v>
      </c>
      <c r="AN8233" s="17" t="s">
        <v>5515</v>
      </c>
      <c r="AO8233" s="17">
        <v>3</v>
      </c>
      <c r="AP8233" s="17">
        <v>80</v>
      </c>
      <c r="AQ8233" s="17">
        <v>5</v>
      </c>
      <c r="AT8233" s="17" t="s">
        <v>5516</v>
      </c>
      <c r="BQ8233" s="17" t="s">
        <v>30</v>
      </c>
      <c r="BS8233" s="17" t="s">
        <v>3901</v>
      </c>
      <c r="CH8233" s="17" t="s">
        <v>3901</v>
      </c>
      <c r="DN8233" s="17">
        <f>COUNTIF(AU8233:DM8233, "X")</f>
        <v>2</v>
      </c>
    </row>
    <row r="8234" spans="1:118" s="17" customFormat="1">
      <c r="A8234" s="523" t="s">
        <v>1516</v>
      </c>
      <c r="B8234" s="17">
        <v>55</v>
      </c>
      <c r="C8234" s="17">
        <v>186614</v>
      </c>
      <c r="D8234" s="17" t="s">
        <v>1517</v>
      </c>
      <c r="E8234" s="17" t="s">
        <v>558</v>
      </c>
      <c r="F8234" s="17" t="s">
        <v>316</v>
      </c>
      <c r="H8234" s="309">
        <v>17414</v>
      </c>
      <c r="I8234" s="309">
        <v>43668</v>
      </c>
      <c r="J8234" s="17" t="s">
        <v>3888</v>
      </c>
      <c r="K8234" s="17" t="s">
        <v>21</v>
      </c>
      <c r="L8234" s="17" t="s">
        <v>903</v>
      </c>
      <c r="N8234" s="17" t="s">
        <v>126</v>
      </c>
      <c r="O8234" s="17" t="s">
        <v>15</v>
      </c>
      <c r="P8234" s="17">
        <v>45383</v>
      </c>
      <c r="AF8234" s="17">
        <v>8</v>
      </c>
      <c r="AG8234" s="17">
        <v>2</v>
      </c>
      <c r="AI8234" s="17" t="s">
        <v>20542</v>
      </c>
      <c r="AM8234" s="17" t="s">
        <v>127</v>
      </c>
      <c r="AN8234" s="17" t="s">
        <v>23839</v>
      </c>
      <c r="AO8234" s="17">
        <v>3</v>
      </c>
      <c r="AP8234" s="17">
        <v>80</v>
      </c>
      <c r="AQ8234" s="17">
        <v>5</v>
      </c>
      <c r="AR8234" s="17" t="s">
        <v>22585</v>
      </c>
      <c r="AS8234" s="17" t="s">
        <v>23503</v>
      </c>
      <c r="DE8234" s="17" t="s">
        <v>21</v>
      </c>
      <c r="DF8234" s="17" t="s">
        <v>3901</v>
      </c>
      <c r="DJ8234" s="17" t="s">
        <v>3901</v>
      </c>
      <c r="DN8234" s="17">
        <f>COUNTIF(AU8234:DM8234, "X")</f>
        <v>2</v>
      </c>
    </row>
    <row r="8235" spans="1:118" s="17" customFormat="1">
      <c r="A8235" s="523" t="s">
        <v>1978</v>
      </c>
      <c r="B8235" s="17">
        <v>55</v>
      </c>
      <c r="C8235" s="17">
        <v>186616</v>
      </c>
      <c r="D8235" s="17" t="s">
        <v>1517</v>
      </c>
      <c r="E8235" s="17" t="s">
        <v>18</v>
      </c>
      <c r="F8235" s="17" t="s">
        <v>93</v>
      </c>
      <c r="H8235" s="309">
        <v>17165</v>
      </c>
      <c r="I8235" s="309">
        <v>43668</v>
      </c>
      <c r="J8235" s="17" t="s">
        <v>3888</v>
      </c>
      <c r="K8235" s="17" t="s">
        <v>21</v>
      </c>
      <c r="L8235" s="17" t="s">
        <v>903</v>
      </c>
      <c r="N8235" s="17" t="s">
        <v>126</v>
      </c>
      <c r="O8235" s="17" t="s">
        <v>15</v>
      </c>
      <c r="P8235" s="17">
        <v>45383</v>
      </c>
      <c r="AF8235" s="17">
        <v>8</v>
      </c>
      <c r="AG8235" s="17">
        <v>2</v>
      </c>
      <c r="AI8235" s="17" t="s">
        <v>20542</v>
      </c>
      <c r="AM8235" s="17" t="s">
        <v>127</v>
      </c>
      <c r="AN8235" s="17" t="s">
        <v>23839</v>
      </c>
      <c r="AO8235" s="17">
        <v>3</v>
      </c>
      <c r="AP8235" s="17">
        <v>80</v>
      </c>
      <c r="AQ8235" s="17">
        <v>5</v>
      </c>
      <c r="AR8235" s="17" t="s">
        <v>22585</v>
      </c>
      <c r="AS8235" s="17" t="s">
        <v>23503</v>
      </c>
      <c r="DE8235" s="17" t="s">
        <v>21</v>
      </c>
      <c r="DF8235" s="17" t="s">
        <v>3901</v>
      </c>
      <c r="DJ8235" s="17" t="s">
        <v>3901</v>
      </c>
      <c r="DN8235" s="17">
        <f>COUNTIF(AU8235:DM8235, "X")</f>
        <v>2</v>
      </c>
    </row>
    <row r="8236" spans="1:118" s="17" customFormat="1">
      <c r="A8236" s="17" t="s">
        <v>24467</v>
      </c>
      <c r="B8236" s="17">
        <v>55</v>
      </c>
      <c r="C8236" s="17">
        <v>186627</v>
      </c>
      <c r="D8236" s="17" t="s">
        <v>4350</v>
      </c>
      <c r="E8236" s="17" t="s">
        <v>75</v>
      </c>
      <c r="F8236" s="17" t="s">
        <v>122</v>
      </c>
      <c r="G8236" s="17" t="s">
        <v>100</v>
      </c>
      <c r="H8236" s="309">
        <v>35816</v>
      </c>
      <c r="I8236" s="309">
        <v>43670</v>
      </c>
      <c r="J8236" s="17" t="s">
        <v>3888</v>
      </c>
      <c r="L8236" s="17" t="s">
        <v>24468</v>
      </c>
      <c r="N8236" s="17" t="s">
        <v>126</v>
      </c>
      <c r="O8236" s="17" t="s">
        <v>15</v>
      </c>
      <c r="P8236" s="17">
        <v>45383</v>
      </c>
      <c r="AF8236" s="17">
        <v>8</v>
      </c>
      <c r="AG8236" s="17">
        <v>2</v>
      </c>
      <c r="AI8236" s="17" t="s">
        <v>20542</v>
      </c>
      <c r="AM8236" s="17" t="s">
        <v>239</v>
      </c>
      <c r="AN8236" s="17" t="s">
        <v>24146</v>
      </c>
      <c r="AO8236" s="17">
        <v>3</v>
      </c>
      <c r="AP8236" s="17">
        <v>80</v>
      </c>
      <c r="AQ8236" s="17">
        <v>5</v>
      </c>
      <c r="AR8236" s="17" t="s">
        <v>22585</v>
      </c>
      <c r="AS8236" s="17" t="s">
        <v>23503</v>
      </c>
      <c r="DN8236" s="17">
        <f>COUNTIF(AU8236:DM8236, "X")</f>
        <v>0</v>
      </c>
    </row>
    <row r="8237" spans="1:118" s="17" customFormat="1">
      <c r="A8237" s="17" t="s">
        <v>24445</v>
      </c>
      <c r="B8237" s="17">
        <v>55</v>
      </c>
      <c r="C8237" s="17">
        <v>186628</v>
      </c>
      <c r="D8237" s="17" t="s">
        <v>9949</v>
      </c>
      <c r="E8237" s="17" t="s">
        <v>5593</v>
      </c>
      <c r="F8237" s="17" t="s">
        <v>43</v>
      </c>
      <c r="H8237" s="309">
        <v>25773</v>
      </c>
      <c r="I8237" s="309">
        <v>43670</v>
      </c>
      <c r="J8237" s="17" t="s">
        <v>3888</v>
      </c>
      <c r="L8237" s="17" t="s">
        <v>24397</v>
      </c>
      <c r="N8237" s="17" t="s">
        <v>126</v>
      </c>
      <c r="O8237" s="17" t="s">
        <v>15</v>
      </c>
      <c r="P8237" s="17">
        <v>45383</v>
      </c>
      <c r="AF8237" s="17">
        <v>8</v>
      </c>
      <c r="AG8237" s="17">
        <v>2</v>
      </c>
      <c r="AI8237" s="17" t="s">
        <v>20542</v>
      </c>
      <c r="AM8237" s="17" t="s">
        <v>239</v>
      </c>
      <c r="AN8237" s="17" t="s">
        <v>24146</v>
      </c>
      <c r="AO8237" s="17">
        <v>3</v>
      </c>
      <c r="AP8237" s="17">
        <v>80</v>
      </c>
      <c r="AQ8237" s="17">
        <v>5</v>
      </c>
      <c r="AR8237" s="17" t="s">
        <v>22585</v>
      </c>
      <c r="AS8237" s="17" t="s">
        <v>23503</v>
      </c>
      <c r="DN8237" s="17">
        <f>COUNTIF(AU8237:DM8237, "X")</f>
        <v>0</v>
      </c>
    </row>
    <row r="8238" spans="1:118" s="17" customFormat="1">
      <c r="A8238" s="17" t="s">
        <v>7585</v>
      </c>
      <c r="B8238" s="17">
        <v>55</v>
      </c>
      <c r="C8238" s="17">
        <v>186629</v>
      </c>
      <c r="D8238" s="17" t="s">
        <v>234</v>
      </c>
      <c r="E8238" s="17" t="s">
        <v>5202</v>
      </c>
      <c r="F8238" s="17" t="s">
        <v>199</v>
      </c>
      <c r="H8238" s="309">
        <v>35475</v>
      </c>
      <c r="I8238" s="309">
        <v>43671</v>
      </c>
      <c r="J8238" s="17" t="s">
        <v>3888</v>
      </c>
      <c r="L8238" s="17" t="s">
        <v>7586</v>
      </c>
      <c r="N8238" s="17" t="s">
        <v>19</v>
      </c>
      <c r="O8238" s="17" t="s">
        <v>15</v>
      </c>
      <c r="P8238" s="17">
        <v>45356</v>
      </c>
      <c r="AC8238" s="17" t="s">
        <v>3890</v>
      </c>
      <c r="AD8238" s="17" t="s">
        <v>3891</v>
      </c>
      <c r="AF8238" s="17">
        <v>15</v>
      </c>
      <c r="AG8238" s="17">
        <v>2</v>
      </c>
      <c r="AM8238" s="17" t="s">
        <v>2606</v>
      </c>
      <c r="AN8238" s="17" t="s">
        <v>7570</v>
      </c>
      <c r="AO8238" s="17">
        <v>3</v>
      </c>
      <c r="AP8238" s="17">
        <v>80</v>
      </c>
      <c r="AQ8238" s="17">
        <v>5</v>
      </c>
      <c r="AT8238" s="17" t="s">
        <v>6589</v>
      </c>
      <c r="DN8238" s="17">
        <f>COUNTIF(AU8238:DM8238, "X")</f>
        <v>0</v>
      </c>
    </row>
    <row r="8239" spans="1:118" s="17" customFormat="1">
      <c r="A8239" s="17" t="s">
        <v>16837</v>
      </c>
      <c r="B8239" s="17">
        <v>55</v>
      </c>
      <c r="C8239" s="17">
        <v>186630</v>
      </c>
      <c r="D8239" s="17" t="s">
        <v>12629</v>
      </c>
      <c r="E8239" s="17" t="s">
        <v>16838</v>
      </c>
      <c r="F8239" s="17" t="s">
        <v>99</v>
      </c>
      <c r="H8239" s="309">
        <v>36833</v>
      </c>
      <c r="I8239" s="309">
        <v>43671</v>
      </c>
      <c r="J8239" s="17" t="s">
        <v>3888</v>
      </c>
      <c r="L8239" s="17" t="s">
        <v>1681</v>
      </c>
      <c r="N8239" s="17" t="s">
        <v>31</v>
      </c>
      <c r="O8239" s="17" t="s">
        <v>15</v>
      </c>
      <c r="P8239" s="17">
        <v>45373</v>
      </c>
      <c r="AC8239" s="17" t="s">
        <v>9895</v>
      </c>
      <c r="AD8239" s="17" t="s">
        <v>9896</v>
      </c>
      <c r="AF8239" s="17">
        <v>15</v>
      </c>
      <c r="AG8239" s="17">
        <v>2</v>
      </c>
      <c r="AM8239" s="17" t="s">
        <v>220</v>
      </c>
      <c r="AN8239" s="17" t="s">
        <v>16782</v>
      </c>
      <c r="AO8239" s="17">
        <v>3</v>
      </c>
      <c r="AP8239" s="17">
        <v>80</v>
      </c>
      <c r="AQ8239" s="17">
        <v>5</v>
      </c>
      <c r="AR8239" s="17" t="s">
        <v>9898</v>
      </c>
      <c r="AT8239" s="17" t="s">
        <v>9899</v>
      </c>
      <c r="DN8239" s="17">
        <f>COUNTIF(AU8239:DM8239, "X")</f>
        <v>0</v>
      </c>
    </row>
    <row r="8240" spans="1:118" s="17" customFormat="1">
      <c r="A8240" s="17" t="s">
        <v>13745</v>
      </c>
      <c r="B8240" s="17">
        <v>55</v>
      </c>
      <c r="C8240" s="17">
        <v>186631</v>
      </c>
      <c r="D8240" s="17" t="s">
        <v>13746</v>
      </c>
      <c r="E8240" s="17" t="s">
        <v>212</v>
      </c>
      <c r="F8240" s="17" t="s">
        <v>13747</v>
      </c>
      <c r="H8240" s="309">
        <v>36426</v>
      </c>
      <c r="I8240" s="309">
        <v>43672</v>
      </c>
      <c r="J8240" s="17" t="s">
        <v>3888</v>
      </c>
      <c r="L8240" s="17" t="s">
        <v>13748</v>
      </c>
      <c r="N8240" s="17" t="s">
        <v>31</v>
      </c>
      <c r="O8240" s="17" t="s">
        <v>15</v>
      </c>
      <c r="P8240" s="17">
        <v>45373</v>
      </c>
      <c r="AC8240" s="17" t="s">
        <v>9895</v>
      </c>
      <c r="AD8240" s="17" t="s">
        <v>9896</v>
      </c>
      <c r="AF8240" s="17">
        <v>8</v>
      </c>
      <c r="AG8240" s="17">
        <v>2</v>
      </c>
      <c r="AM8240" s="17" t="s">
        <v>240</v>
      </c>
      <c r="AN8240" s="17" t="s">
        <v>13567</v>
      </c>
      <c r="AO8240" s="17">
        <v>3</v>
      </c>
      <c r="AP8240" s="17">
        <v>80</v>
      </c>
      <c r="AQ8240" s="17">
        <v>5</v>
      </c>
      <c r="AR8240" s="17" t="s">
        <v>9898</v>
      </c>
      <c r="AT8240" s="17" t="s">
        <v>12990</v>
      </c>
      <c r="DN8240" s="17">
        <f>COUNTIF(AU8240:DM8240, "X")</f>
        <v>0</v>
      </c>
    </row>
    <row r="8241" spans="1:118" s="17" customFormat="1">
      <c r="A8241" s="17" t="s">
        <v>15960</v>
      </c>
      <c r="B8241" s="17">
        <v>55</v>
      </c>
      <c r="C8241" s="17">
        <v>186635</v>
      </c>
      <c r="D8241" s="17" t="s">
        <v>15961</v>
      </c>
      <c r="E8241" s="17" t="s">
        <v>15962</v>
      </c>
      <c r="F8241" s="17" t="s">
        <v>307</v>
      </c>
      <c r="H8241" s="309">
        <v>32716</v>
      </c>
      <c r="I8241" s="309">
        <v>43673</v>
      </c>
      <c r="J8241" s="17" t="s">
        <v>3888</v>
      </c>
      <c r="L8241" s="17" t="s">
        <v>15963</v>
      </c>
      <c r="N8241" s="17" t="s">
        <v>31</v>
      </c>
      <c r="O8241" s="17" t="s">
        <v>15</v>
      </c>
      <c r="P8241" s="17">
        <v>45373</v>
      </c>
      <c r="AC8241" s="17" t="s">
        <v>9895</v>
      </c>
      <c r="AD8241" s="17" t="s">
        <v>9896</v>
      </c>
      <c r="AF8241" s="17">
        <v>8</v>
      </c>
      <c r="AG8241" s="17">
        <v>2</v>
      </c>
      <c r="AM8241" s="17" t="s">
        <v>121</v>
      </c>
      <c r="AN8241" s="17" t="s">
        <v>15516</v>
      </c>
      <c r="AO8241" s="17">
        <v>3</v>
      </c>
      <c r="AP8241" s="17">
        <v>80</v>
      </c>
      <c r="AQ8241" s="17">
        <v>5</v>
      </c>
      <c r="AR8241" s="17" t="s">
        <v>9898</v>
      </c>
      <c r="AT8241" s="17" t="s">
        <v>15057</v>
      </c>
      <c r="BS8241" s="17" t="s">
        <v>3901</v>
      </c>
      <c r="DN8241" s="17">
        <f>COUNTIF(AU8241:DM8241, "X")</f>
        <v>1</v>
      </c>
    </row>
    <row r="8242" spans="1:118" s="17" customFormat="1">
      <c r="A8242" s="17" t="s">
        <v>18119</v>
      </c>
      <c r="B8242" s="17">
        <v>55</v>
      </c>
      <c r="C8242" s="17">
        <v>186637</v>
      </c>
      <c r="D8242" s="17" t="s">
        <v>6379</v>
      </c>
      <c r="E8242" s="17" t="s">
        <v>52</v>
      </c>
      <c r="F8242" s="17" t="s">
        <v>354</v>
      </c>
      <c r="H8242" s="309">
        <v>36781</v>
      </c>
      <c r="I8242" s="309">
        <v>43673</v>
      </c>
      <c r="J8242" s="17" t="s">
        <v>3888</v>
      </c>
      <c r="L8242" s="17" t="s">
        <v>17967</v>
      </c>
      <c r="N8242" s="17" t="s">
        <v>14</v>
      </c>
      <c r="O8242" s="17" t="s">
        <v>15</v>
      </c>
      <c r="P8242" s="17">
        <v>45371</v>
      </c>
      <c r="AF8242" s="17">
        <v>15</v>
      </c>
      <c r="AG8242" s="17">
        <v>2</v>
      </c>
      <c r="AH8242" s="17" t="s">
        <v>11926</v>
      </c>
      <c r="AK8242" s="17" t="s">
        <v>17298</v>
      </c>
      <c r="AM8242" s="17" t="s">
        <v>51</v>
      </c>
      <c r="AN8242" s="17" t="s">
        <v>17933</v>
      </c>
      <c r="AO8242" s="17">
        <v>3</v>
      </c>
      <c r="AP8242" s="17">
        <v>80</v>
      </c>
      <c r="AQ8242" s="17">
        <v>5</v>
      </c>
      <c r="AR8242" s="17" t="s">
        <v>17300</v>
      </c>
      <c r="DN8242" s="17">
        <f>COUNTIF(AU8242:DM8242, "X")</f>
        <v>0</v>
      </c>
    </row>
    <row r="8243" spans="1:118" s="17" customFormat="1">
      <c r="A8243" s="17" t="s">
        <v>5152</v>
      </c>
      <c r="B8243" s="17">
        <v>55</v>
      </c>
      <c r="C8243" s="17">
        <v>43165</v>
      </c>
      <c r="D8243" s="17" t="s">
        <v>5153</v>
      </c>
      <c r="E8243" s="17" t="s">
        <v>166</v>
      </c>
      <c r="F8243" s="17" t="s">
        <v>93</v>
      </c>
      <c r="H8243" s="309">
        <v>24714</v>
      </c>
      <c r="I8243" s="309">
        <v>43678</v>
      </c>
      <c r="J8243" s="17" t="s">
        <v>3888</v>
      </c>
      <c r="L8243" s="17" t="s">
        <v>5154</v>
      </c>
      <c r="N8243" s="17" t="s">
        <v>19</v>
      </c>
      <c r="O8243" s="17" t="s">
        <v>15</v>
      </c>
      <c r="P8243" s="17">
        <v>45356</v>
      </c>
      <c r="AC8243" s="17" t="s">
        <v>3890</v>
      </c>
      <c r="AD8243" s="17" t="s">
        <v>3891</v>
      </c>
      <c r="AF8243" s="17">
        <v>15</v>
      </c>
      <c r="AG8243" s="17">
        <v>2</v>
      </c>
      <c r="AM8243" s="17" t="s">
        <v>2603</v>
      </c>
      <c r="AN8243" s="17" t="s">
        <v>5023</v>
      </c>
      <c r="AO8243" s="17">
        <v>3</v>
      </c>
      <c r="AP8243" s="17">
        <v>80</v>
      </c>
      <c r="AQ8243" s="17">
        <v>5</v>
      </c>
      <c r="AT8243" s="17" t="s">
        <v>3893</v>
      </c>
      <c r="AU8243" s="17" t="s">
        <v>30</v>
      </c>
      <c r="AV8243" s="17" t="s">
        <v>3901</v>
      </c>
      <c r="BC8243" s="17" t="s">
        <v>30</v>
      </c>
      <c r="BD8243" s="17" t="s">
        <v>3901</v>
      </c>
      <c r="BK8243" s="17" t="s">
        <v>3901</v>
      </c>
      <c r="BL8243" s="17" t="s">
        <v>3901</v>
      </c>
      <c r="BN8243" s="17" t="s">
        <v>3901</v>
      </c>
      <c r="BQ8243" s="17" t="s">
        <v>30</v>
      </c>
      <c r="BS8243" s="17" t="s">
        <v>3901</v>
      </c>
      <c r="BY8243" s="17" t="s">
        <v>3901</v>
      </c>
      <c r="CF8243" s="17" t="s">
        <v>3901</v>
      </c>
      <c r="CH8243" s="17" t="s">
        <v>3901</v>
      </c>
      <c r="CQ8243" s="17" t="s">
        <v>3901</v>
      </c>
      <c r="CR8243" s="17" t="s">
        <v>30</v>
      </c>
      <c r="DA8243" s="17" t="s">
        <v>3901</v>
      </c>
      <c r="DN8243" s="17">
        <f>COUNTIF(AU8243:DM8243, "X")</f>
        <v>11</v>
      </c>
    </row>
    <row r="8244" spans="1:118" s="17" customFormat="1">
      <c r="A8244" s="17" t="s">
        <v>14293</v>
      </c>
      <c r="B8244" s="17">
        <v>55</v>
      </c>
      <c r="C8244" s="17">
        <v>186647</v>
      </c>
      <c r="D8244" s="17" t="s">
        <v>14214</v>
      </c>
      <c r="E8244" s="17" t="s">
        <v>976</v>
      </c>
      <c r="F8244" s="17" t="s">
        <v>33</v>
      </c>
      <c r="H8244" s="309">
        <v>32754</v>
      </c>
      <c r="I8244" s="309">
        <v>43677</v>
      </c>
      <c r="J8244" s="17" t="s">
        <v>3888</v>
      </c>
      <c r="L8244" s="17" t="s">
        <v>14294</v>
      </c>
      <c r="N8244" s="17" t="s">
        <v>31</v>
      </c>
      <c r="O8244" s="17" t="s">
        <v>15</v>
      </c>
      <c r="P8244" s="17">
        <v>45373</v>
      </c>
      <c r="AC8244" s="17" t="s">
        <v>9895</v>
      </c>
      <c r="AD8244" s="17" t="s">
        <v>9896</v>
      </c>
      <c r="AF8244" s="17">
        <v>8</v>
      </c>
      <c r="AG8244" s="17">
        <v>2</v>
      </c>
      <c r="AM8244" s="17" t="s">
        <v>157</v>
      </c>
      <c r="AN8244" s="17" t="s">
        <v>14151</v>
      </c>
      <c r="AO8244" s="17">
        <v>3</v>
      </c>
      <c r="AP8244" s="17">
        <v>80</v>
      </c>
      <c r="AQ8244" s="17">
        <v>5</v>
      </c>
      <c r="AR8244" s="17" t="s">
        <v>9898</v>
      </c>
      <c r="AT8244" s="17" t="s">
        <v>14152</v>
      </c>
      <c r="DN8244" s="17">
        <f>COUNTIF(AU8244:DM8244, "X")</f>
        <v>0</v>
      </c>
    </row>
    <row r="8245" spans="1:118" s="17" customFormat="1">
      <c r="A8245" s="523" t="s">
        <v>1578</v>
      </c>
      <c r="B8245" s="17">
        <v>55</v>
      </c>
      <c r="C8245" s="17">
        <v>186652</v>
      </c>
      <c r="D8245" s="17" t="s">
        <v>1579</v>
      </c>
      <c r="E8245" s="17" t="s">
        <v>567</v>
      </c>
      <c r="F8245" s="17" t="s">
        <v>125</v>
      </c>
      <c r="H8245" s="309">
        <v>31021</v>
      </c>
      <c r="I8245" s="309">
        <v>43675</v>
      </c>
      <c r="J8245" s="17" t="s">
        <v>3888</v>
      </c>
      <c r="K8245" s="17" t="s">
        <v>30</v>
      </c>
      <c r="L8245" s="17" t="s">
        <v>1115</v>
      </c>
      <c r="N8245" s="17" t="s">
        <v>31</v>
      </c>
      <c r="O8245" s="17" t="s">
        <v>15</v>
      </c>
      <c r="P8245" s="17">
        <v>45373</v>
      </c>
      <c r="AC8245" s="17" t="s">
        <v>9895</v>
      </c>
      <c r="AD8245" s="17" t="s">
        <v>9896</v>
      </c>
      <c r="AF8245" s="17">
        <v>15</v>
      </c>
      <c r="AG8245" s="17">
        <v>2</v>
      </c>
      <c r="AM8245" s="17" t="s">
        <v>335</v>
      </c>
      <c r="AN8245" s="17" t="s">
        <v>14693</v>
      </c>
      <c r="AO8245" s="17">
        <v>3</v>
      </c>
      <c r="AP8245" s="17">
        <v>80</v>
      </c>
      <c r="AQ8245" s="17">
        <v>5</v>
      </c>
      <c r="AR8245" s="17" t="s">
        <v>9898</v>
      </c>
      <c r="AT8245" s="17" t="s">
        <v>14152</v>
      </c>
      <c r="DE8245" s="17" t="s">
        <v>30</v>
      </c>
      <c r="DF8245" s="17" t="s">
        <v>3901</v>
      </c>
      <c r="DG8245" s="17" t="s">
        <v>3901</v>
      </c>
      <c r="DJ8245" s="17" t="s">
        <v>3901</v>
      </c>
      <c r="DN8245" s="17">
        <f>COUNTIF(AU8245:DM8245, "X")</f>
        <v>3</v>
      </c>
    </row>
    <row r="8246" spans="1:118" s="17" customFormat="1">
      <c r="A8246" s="17" t="s">
        <v>6094</v>
      </c>
      <c r="B8246" s="17">
        <v>55</v>
      </c>
      <c r="C8246" s="17">
        <v>186653</v>
      </c>
      <c r="D8246" s="17" t="s">
        <v>6095</v>
      </c>
      <c r="E8246" s="17" t="s">
        <v>6096</v>
      </c>
      <c r="F8246" s="17" t="s">
        <v>6097</v>
      </c>
      <c r="H8246" s="309">
        <v>36710</v>
      </c>
      <c r="I8246" s="309">
        <v>43675</v>
      </c>
      <c r="J8246" s="17" t="s">
        <v>3888</v>
      </c>
      <c r="L8246" s="17" t="s">
        <v>6098</v>
      </c>
      <c r="N8246" s="17" t="s">
        <v>19</v>
      </c>
      <c r="O8246" s="17" t="s">
        <v>15</v>
      </c>
      <c r="P8246" s="17">
        <v>45356</v>
      </c>
      <c r="AC8246" s="17" t="s">
        <v>3890</v>
      </c>
      <c r="AD8246" s="17" t="s">
        <v>3891</v>
      </c>
      <c r="AF8246" s="17">
        <v>8</v>
      </c>
      <c r="AG8246" s="17">
        <v>2</v>
      </c>
      <c r="AM8246" s="17" t="s">
        <v>2604</v>
      </c>
      <c r="AN8246" s="17" t="s">
        <v>5966</v>
      </c>
      <c r="AO8246" s="17">
        <v>3</v>
      </c>
      <c r="AP8246" s="17">
        <v>80</v>
      </c>
      <c r="AQ8246" s="17">
        <v>5</v>
      </c>
      <c r="AT8246" s="17" t="s">
        <v>5516</v>
      </c>
      <c r="DN8246" s="17">
        <f>COUNTIF(AU8246:DM8246, "X")</f>
        <v>0</v>
      </c>
    </row>
    <row r="8247" spans="1:118" s="17" customFormat="1">
      <c r="A8247" s="523" t="s">
        <v>1628</v>
      </c>
      <c r="B8247" s="17">
        <v>55</v>
      </c>
      <c r="C8247" s="17">
        <v>186654</v>
      </c>
      <c r="D8247" s="17" t="s">
        <v>1579</v>
      </c>
      <c r="E8247" s="17" t="s">
        <v>150</v>
      </c>
      <c r="F8247" s="17" t="s">
        <v>18</v>
      </c>
      <c r="H8247" s="309">
        <v>30877</v>
      </c>
      <c r="I8247" s="309">
        <v>43675</v>
      </c>
      <c r="J8247" s="17" t="s">
        <v>3888</v>
      </c>
      <c r="L8247" s="17" t="s">
        <v>1115</v>
      </c>
      <c r="N8247" s="17" t="s">
        <v>31</v>
      </c>
      <c r="O8247" s="17" t="s">
        <v>15</v>
      </c>
      <c r="P8247" s="17">
        <v>45373</v>
      </c>
      <c r="AC8247" s="17" t="s">
        <v>9895</v>
      </c>
      <c r="AD8247" s="17" t="s">
        <v>9896</v>
      </c>
      <c r="AF8247" s="17">
        <v>15</v>
      </c>
      <c r="AG8247" s="17">
        <v>2</v>
      </c>
      <c r="AM8247" s="17" t="s">
        <v>335</v>
      </c>
      <c r="AN8247" s="17" t="s">
        <v>14693</v>
      </c>
      <c r="AO8247" s="17">
        <v>3</v>
      </c>
      <c r="AP8247" s="17">
        <v>80</v>
      </c>
      <c r="AQ8247" s="17">
        <v>5</v>
      </c>
      <c r="AR8247" s="17" t="s">
        <v>9898</v>
      </c>
      <c r="AT8247" s="17" t="s">
        <v>14152</v>
      </c>
      <c r="DF8247" s="17" t="s">
        <v>3901</v>
      </c>
      <c r="DN8247" s="17">
        <f>COUNTIF(AU8247:DM8247, "X")</f>
        <v>1</v>
      </c>
    </row>
    <row r="8248" spans="1:118" s="17" customFormat="1">
      <c r="A8248" s="17" t="s">
        <v>24875</v>
      </c>
      <c r="B8248" s="17">
        <v>55</v>
      </c>
      <c r="C8248" s="17">
        <v>186662</v>
      </c>
      <c r="D8248" s="17" t="s">
        <v>20069</v>
      </c>
      <c r="E8248" s="17" t="s">
        <v>24876</v>
      </c>
      <c r="H8248" s="309">
        <v>26394</v>
      </c>
      <c r="I8248" s="309">
        <v>43677</v>
      </c>
      <c r="J8248" s="17" t="s">
        <v>3888</v>
      </c>
      <c r="L8248" s="17" t="s">
        <v>24877</v>
      </c>
      <c r="M8248" s="17" t="s">
        <v>24878</v>
      </c>
      <c r="N8248" s="17" t="s">
        <v>31</v>
      </c>
      <c r="O8248" s="17" t="s">
        <v>15</v>
      </c>
      <c r="P8248" s="17">
        <v>45373</v>
      </c>
      <c r="AC8248" s="17" t="s">
        <v>9895</v>
      </c>
      <c r="AD8248" s="17" t="s">
        <v>9896</v>
      </c>
      <c r="AF8248" s="17">
        <v>15</v>
      </c>
      <c r="AG8248" s="17">
        <v>2</v>
      </c>
      <c r="AM8248" s="17" t="s">
        <v>268</v>
      </c>
      <c r="AN8248" s="17" t="s">
        <v>24751</v>
      </c>
      <c r="AO8248" s="17">
        <v>3</v>
      </c>
      <c r="AP8248" s="17">
        <v>80</v>
      </c>
      <c r="AQ8248" s="17">
        <v>5</v>
      </c>
      <c r="AR8248" s="17" t="s">
        <v>9898</v>
      </c>
      <c r="AT8248" s="17" t="s">
        <v>14152</v>
      </c>
      <c r="DN8248" s="17">
        <f>COUNTIF(AU8248:DM8248, "X")</f>
        <v>0</v>
      </c>
    </row>
    <row r="8249" spans="1:118" s="17" customFormat="1">
      <c r="A8249" s="17" t="s">
        <v>4546</v>
      </c>
      <c r="B8249" s="17">
        <v>55</v>
      </c>
      <c r="C8249" s="17">
        <v>186668</v>
      </c>
      <c r="D8249" s="17" t="s">
        <v>4547</v>
      </c>
      <c r="E8249" s="17" t="s">
        <v>4548</v>
      </c>
      <c r="F8249" s="17" t="s">
        <v>4549</v>
      </c>
      <c r="H8249" s="309">
        <v>36841</v>
      </c>
      <c r="I8249" s="309">
        <v>43680</v>
      </c>
      <c r="J8249" s="17" t="s">
        <v>3888</v>
      </c>
      <c r="L8249" s="17" t="s">
        <v>4550</v>
      </c>
      <c r="N8249" s="17" t="s">
        <v>19</v>
      </c>
      <c r="O8249" s="17" t="s">
        <v>15</v>
      </c>
      <c r="P8249" s="17">
        <v>45356</v>
      </c>
      <c r="AC8249" s="17" t="s">
        <v>3890</v>
      </c>
      <c r="AD8249" s="17" t="s">
        <v>3891</v>
      </c>
      <c r="AF8249" s="17">
        <v>8</v>
      </c>
      <c r="AG8249" s="17">
        <v>2</v>
      </c>
      <c r="AM8249" s="17" t="s">
        <v>2602</v>
      </c>
      <c r="AN8249" s="17" t="s">
        <v>4371</v>
      </c>
      <c r="AO8249" s="17">
        <v>3</v>
      </c>
      <c r="AP8249" s="17">
        <v>80</v>
      </c>
      <c r="AQ8249" s="17">
        <v>5</v>
      </c>
      <c r="AT8249" s="17" t="s">
        <v>3893</v>
      </c>
      <c r="DN8249" s="17">
        <f>COUNTIF(AU8249:DM8249, "X")</f>
        <v>0</v>
      </c>
    </row>
    <row r="8250" spans="1:118" s="17" customFormat="1">
      <c r="A8250" s="17" t="s">
        <v>17247</v>
      </c>
      <c r="B8250" s="17">
        <v>55</v>
      </c>
      <c r="C8250" s="17">
        <v>186669</v>
      </c>
      <c r="D8250" s="17" t="s">
        <v>17248</v>
      </c>
      <c r="E8250" s="17" t="s">
        <v>155</v>
      </c>
      <c r="F8250" s="17" t="s">
        <v>56</v>
      </c>
      <c r="H8250" s="309">
        <v>30597</v>
      </c>
      <c r="I8250" s="309">
        <v>43678</v>
      </c>
      <c r="J8250" s="17" t="s">
        <v>3888</v>
      </c>
      <c r="L8250" s="17" t="s">
        <v>17190</v>
      </c>
      <c r="N8250" s="17" t="s">
        <v>14</v>
      </c>
      <c r="O8250" s="17" t="s">
        <v>15</v>
      </c>
      <c r="P8250" s="17">
        <v>45371</v>
      </c>
      <c r="AC8250" s="17" t="s">
        <v>14</v>
      </c>
      <c r="AF8250" s="17">
        <v>15</v>
      </c>
      <c r="AG8250" s="17">
        <v>2</v>
      </c>
      <c r="AI8250" s="17" t="s">
        <v>10178</v>
      </c>
      <c r="AM8250" s="17" t="s">
        <v>213</v>
      </c>
      <c r="AN8250" s="17" t="s">
        <v>17092</v>
      </c>
      <c r="AO8250" s="17">
        <v>3</v>
      </c>
      <c r="AP8250" s="17">
        <v>80</v>
      </c>
      <c r="AQ8250" s="17">
        <v>5</v>
      </c>
      <c r="AR8250" s="17" t="s">
        <v>10180</v>
      </c>
      <c r="BS8250" s="17" t="s">
        <v>3901</v>
      </c>
      <c r="CH8250" s="17" t="s">
        <v>3901</v>
      </c>
      <c r="CI8250" s="17" t="s">
        <v>3901</v>
      </c>
      <c r="CU8250" s="17" t="s">
        <v>3901</v>
      </c>
      <c r="DN8250" s="17">
        <f>COUNTIF(AU8250:DM8250, "X")</f>
        <v>4</v>
      </c>
    </row>
    <row r="8251" spans="1:118" s="17" customFormat="1">
      <c r="A8251" s="17" t="s">
        <v>14853</v>
      </c>
      <c r="B8251" s="17">
        <v>55</v>
      </c>
      <c r="C8251" s="17">
        <v>186674</v>
      </c>
      <c r="D8251" s="17" t="s">
        <v>14854</v>
      </c>
      <c r="E8251" s="17" t="s">
        <v>14855</v>
      </c>
      <c r="H8251" s="309">
        <v>34585</v>
      </c>
      <c r="I8251" s="309">
        <v>43682</v>
      </c>
      <c r="J8251" s="17" t="s">
        <v>3888</v>
      </c>
      <c r="L8251" s="17" t="s">
        <v>14856</v>
      </c>
      <c r="N8251" s="17" t="s">
        <v>31</v>
      </c>
      <c r="O8251" s="17" t="s">
        <v>15</v>
      </c>
      <c r="P8251" s="17">
        <v>45373</v>
      </c>
      <c r="Q8251" s="17">
        <v>3133</v>
      </c>
      <c r="AC8251" s="17" t="s">
        <v>9895</v>
      </c>
      <c r="AD8251" s="17" t="s">
        <v>9896</v>
      </c>
      <c r="AF8251" s="17">
        <v>15</v>
      </c>
      <c r="AG8251" s="17">
        <v>2</v>
      </c>
      <c r="AM8251" s="17" t="s">
        <v>335</v>
      </c>
      <c r="AN8251" s="17" t="s">
        <v>14693</v>
      </c>
      <c r="AO8251" s="17">
        <v>3</v>
      </c>
      <c r="AP8251" s="17">
        <v>80</v>
      </c>
      <c r="AQ8251" s="17">
        <v>5</v>
      </c>
      <c r="AR8251" s="17" t="s">
        <v>9898</v>
      </c>
      <c r="AT8251" s="17" t="s">
        <v>14152</v>
      </c>
      <c r="CU8251" s="17" t="s">
        <v>3901</v>
      </c>
      <c r="DN8251" s="17">
        <f>COUNTIF(AU8251:DM8251, "X")</f>
        <v>1</v>
      </c>
    </row>
    <row r="8252" spans="1:118" s="17" customFormat="1">
      <c r="A8252" s="17" t="s">
        <v>26680</v>
      </c>
      <c r="B8252" s="17">
        <v>55</v>
      </c>
      <c r="C8252" s="17">
        <v>186676</v>
      </c>
      <c r="D8252" s="17" t="s">
        <v>26681</v>
      </c>
      <c r="E8252" s="17" t="s">
        <v>26682</v>
      </c>
      <c r="F8252" s="17" t="s">
        <v>14416</v>
      </c>
      <c r="H8252" s="309">
        <v>27699</v>
      </c>
      <c r="I8252" s="309">
        <v>43662</v>
      </c>
      <c r="J8252" s="17" t="s">
        <v>3888</v>
      </c>
      <c r="L8252" s="17" t="s">
        <v>26683</v>
      </c>
      <c r="N8252" s="17" t="s">
        <v>14</v>
      </c>
      <c r="O8252" s="17" t="s">
        <v>15</v>
      </c>
      <c r="P8252" s="17">
        <v>45371</v>
      </c>
      <c r="AC8252" s="17" t="s">
        <v>17772</v>
      </c>
      <c r="AF8252" s="17">
        <v>8</v>
      </c>
      <c r="AG8252" s="17">
        <v>2</v>
      </c>
      <c r="AH8252" s="17" t="s">
        <v>11926</v>
      </c>
      <c r="AK8252" s="17" t="s">
        <v>17298</v>
      </c>
      <c r="AM8252" s="17" t="s">
        <v>2619</v>
      </c>
      <c r="AN8252" s="17" t="s">
        <v>26616</v>
      </c>
      <c r="AO8252" s="17">
        <v>3</v>
      </c>
      <c r="AP8252" s="17">
        <v>80</v>
      </c>
      <c r="AQ8252" s="17">
        <v>5</v>
      </c>
      <c r="AT8252" s="17" t="s">
        <v>26617</v>
      </c>
      <c r="DN8252" s="17">
        <f>COUNTIF(AU8252:DM8252, "X")</f>
        <v>0</v>
      </c>
    </row>
    <row r="8253" spans="1:118" s="17" customFormat="1">
      <c r="A8253" s="17" t="s">
        <v>11407</v>
      </c>
      <c r="B8253" s="17">
        <v>55</v>
      </c>
      <c r="C8253" s="17">
        <v>186678</v>
      </c>
      <c r="D8253" s="17" t="s">
        <v>6414</v>
      </c>
      <c r="E8253" s="17" t="s">
        <v>11408</v>
      </c>
      <c r="F8253" s="17" t="s">
        <v>65</v>
      </c>
      <c r="H8253" s="309">
        <v>30147</v>
      </c>
      <c r="I8253" s="309">
        <v>43664</v>
      </c>
      <c r="J8253" s="17" t="s">
        <v>3888</v>
      </c>
      <c r="L8253" s="17" t="s">
        <v>11409</v>
      </c>
      <c r="N8253" s="17" t="s">
        <v>14</v>
      </c>
      <c r="O8253" s="17" t="s">
        <v>15</v>
      </c>
      <c r="P8253" s="17">
        <v>45371</v>
      </c>
      <c r="AC8253" s="17" t="s">
        <v>14</v>
      </c>
      <c r="AF8253" s="17">
        <v>8</v>
      </c>
      <c r="AG8253" s="17">
        <v>2</v>
      </c>
      <c r="AI8253" s="17" t="s">
        <v>10178</v>
      </c>
      <c r="AM8253" s="17" t="s">
        <v>151</v>
      </c>
      <c r="AN8253" s="17" t="s">
        <v>11216</v>
      </c>
      <c r="AO8253" s="17">
        <v>3</v>
      </c>
      <c r="AP8253" s="17">
        <v>80</v>
      </c>
      <c r="AQ8253" s="17">
        <v>5</v>
      </c>
      <c r="AR8253" s="17" t="s">
        <v>10180</v>
      </c>
      <c r="DN8253" s="17">
        <f>COUNTIF(AU8253:DM8253, "X")</f>
        <v>0</v>
      </c>
    </row>
    <row r="8254" spans="1:118" s="17" customFormat="1">
      <c r="A8254" s="523" t="s">
        <v>1375</v>
      </c>
      <c r="B8254" s="17">
        <v>55</v>
      </c>
      <c r="C8254" s="17">
        <v>186705</v>
      </c>
      <c r="D8254" s="17" t="s">
        <v>1376</v>
      </c>
      <c r="E8254" s="17" t="s">
        <v>1377</v>
      </c>
      <c r="F8254" s="17" t="s">
        <v>30</v>
      </c>
      <c r="H8254" s="309">
        <v>27228</v>
      </c>
      <c r="I8254" s="309">
        <v>43683</v>
      </c>
      <c r="J8254" s="17" t="s">
        <v>3888</v>
      </c>
      <c r="L8254" s="17" t="s">
        <v>1110</v>
      </c>
      <c r="N8254" s="17" t="s">
        <v>31</v>
      </c>
      <c r="O8254" s="17" t="s">
        <v>15</v>
      </c>
      <c r="P8254" s="17">
        <v>45373</v>
      </c>
      <c r="AC8254" s="17" t="s">
        <v>9895</v>
      </c>
      <c r="AD8254" s="17" t="s">
        <v>9896</v>
      </c>
      <c r="AF8254" s="17">
        <v>15</v>
      </c>
      <c r="AG8254" s="17">
        <v>2</v>
      </c>
      <c r="AM8254" s="17" t="s">
        <v>295</v>
      </c>
      <c r="AN8254" s="17" t="s">
        <v>12166</v>
      </c>
      <c r="AO8254" s="17">
        <v>3</v>
      </c>
      <c r="AP8254" s="17">
        <v>80</v>
      </c>
      <c r="AQ8254" s="17">
        <v>5</v>
      </c>
      <c r="AR8254" s="17" t="s">
        <v>9898</v>
      </c>
      <c r="AT8254" s="17" t="s">
        <v>11929</v>
      </c>
      <c r="DN8254" s="17">
        <f>COUNTIF(AU8254:DM8254, "X")</f>
        <v>0</v>
      </c>
    </row>
    <row r="8255" spans="1:118" s="17" customFormat="1">
      <c r="A8255" s="17" t="s">
        <v>5184</v>
      </c>
      <c r="B8255" s="17">
        <v>55</v>
      </c>
      <c r="C8255" s="17">
        <v>186708</v>
      </c>
      <c r="D8255" s="17" t="s">
        <v>104</v>
      </c>
      <c r="E8255" s="17" t="s">
        <v>5185</v>
      </c>
      <c r="H8255" s="309">
        <v>29443</v>
      </c>
      <c r="I8255" s="309">
        <v>43642</v>
      </c>
      <c r="J8255" s="17" t="s">
        <v>3888</v>
      </c>
      <c r="L8255" s="17" t="s">
        <v>5107</v>
      </c>
      <c r="N8255" s="17" t="s">
        <v>19</v>
      </c>
      <c r="O8255" s="17" t="s">
        <v>15</v>
      </c>
      <c r="P8255" s="17">
        <v>45356</v>
      </c>
      <c r="AC8255" s="17" t="s">
        <v>3890</v>
      </c>
      <c r="AD8255" s="17" t="s">
        <v>3891</v>
      </c>
      <c r="AF8255" s="17">
        <v>8</v>
      </c>
      <c r="AG8255" s="17">
        <v>2</v>
      </c>
      <c r="AM8255" s="17" t="s">
        <v>2603</v>
      </c>
      <c r="AN8255" s="17" t="s">
        <v>5023</v>
      </c>
      <c r="AO8255" s="17">
        <v>3</v>
      </c>
      <c r="AP8255" s="17">
        <v>80</v>
      </c>
      <c r="AQ8255" s="17">
        <v>5</v>
      </c>
      <c r="AT8255" s="17" t="s">
        <v>3893</v>
      </c>
      <c r="BD8255" s="17" t="s">
        <v>3901</v>
      </c>
      <c r="CH8255" s="17" t="s">
        <v>3901</v>
      </c>
      <c r="DN8255" s="17">
        <f>COUNTIF(AU8255:DM8255, "X")</f>
        <v>2</v>
      </c>
    </row>
    <row r="8256" spans="1:118" s="17" customFormat="1">
      <c r="A8256" s="17" t="s">
        <v>5115</v>
      </c>
      <c r="B8256" s="17">
        <v>55</v>
      </c>
      <c r="C8256" s="17">
        <v>186709</v>
      </c>
      <c r="D8256" s="17" t="s">
        <v>5116</v>
      </c>
      <c r="E8256" s="17" t="s">
        <v>424</v>
      </c>
      <c r="F8256" s="17" t="s">
        <v>65</v>
      </c>
      <c r="H8256" s="309">
        <v>31071</v>
      </c>
      <c r="I8256" s="309">
        <v>43643</v>
      </c>
      <c r="J8256" s="17" t="s">
        <v>3888</v>
      </c>
      <c r="L8256" s="17" t="s">
        <v>5117</v>
      </c>
      <c r="N8256" s="17" t="s">
        <v>19</v>
      </c>
      <c r="O8256" s="17" t="s">
        <v>15</v>
      </c>
      <c r="P8256" s="17">
        <v>45356</v>
      </c>
      <c r="AC8256" s="17" t="s">
        <v>3890</v>
      </c>
      <c r="AD8256" s="17" t="s">
        <v>3891</v>
      </c>
      <c r="AF8256" s="17">
        <v>15</v>
      </c>
      <c r="AG8256" s="17">
        <v>2</v>
      </c>
      <c r="AM8256" s="17" t="s">
        <v>2603</v>
      </c>
      <c r="AN8256" s="17" t="s">
        <v>5023</v>
      </c>
      <c r="AO8256" s="17">
        <v>3</v>
      </c>
      <c r="AP8256" s="17">
        <v>80</v>
      </c>
      <c r="AQ8256" s="17">
        <v>5</v>
      </c>
      <c r="AT8256" s="17" t="s">
        <v>3893</v>
      </c>
      <c r="DN8256" s="17">
        <f>COUNTIF(AU8256:DM8256, "X")</f>
        <v>0</v>
      </c>
    </row>
    <row r="8257" spans="1:118" s="17" customFormat="1">
      <c r="A8257" s="17" t="s">
        <v>8312</v>
      </c>
      <c r="B8257" s="17">
        <v>55</v>
      </c>
      <c r="C8257" s="17">
        <v>186712</v>
      </c>
      <c r="D8257" s="17" t="s">
        <v>8313</v>
      </c>
      <c r="E8257" s="17" t="s">
        <v>6054</v>
      </c>
      <c r="F8257" s="17" t="s">
        <v>65</v>
      </c>
      <c r="H8257" s="309">
        <v>35938</v>
      </c>
      <c r="I8257" s="309">
        <v>43643</v>
      </c>
      <c r="J8257" s="17" t="s">
        <v>3888</v>
      </c>
      <c r="L8257" s="17" t="s">
        <v>8314</v>
      </c>
      <c r="M8257" s="17" t="s">
        <v>401</v>
      </c>
      <c r="N8257" s="17" t="s">
        <v>19</v>
      </c>
      <c r="O8257" s="17" t="s">
        <v>15</v>
      </c>
      <c r="P8257" s="17">
        <v>45356</v>
      </c>
      <c r="AC8257" s="17" t="s">
        <v>3890</v>
      </c>
      <c r="AD8257" s="17" t="s">
        <v>3891</v>
      </c>
      <c r="AF8257" s="17">
        <v>15</v>
      </c>
      <c r="AG8257" s="17">
        <v>2</v>
      </c>
      <c r="AM8257" s="17" t="s">
        <v>2607</v>
      </c>
      <c r="AN8257" s="17" t="s">
        <v>8305</v>
      </c>
      <c r="AO8257" s="17">
        <v>3</v>
      </c>
      <c r="AP8257" s="17">
        <v>80</v>
      </c>
      <c r="AQ8257" s="17">
        <v>5</v>
      </c>
      <c r="AT8257" s="17" t="s">
        <v>7979</v>
      </c>
      <c r="DN8257" s="17">
        <f>COUNTIF(AU8257:DM8257, "X")</f>
        <v>0</v>
      </c>
    </row>
    <row r="8258" spans="1:118" s="17" customFormat="1">
      <c r="A8258" s="17" t="s">
        <v>13102</v>
      </c>
      <c r="B8258" s="17">
        <v>55</v>
      </c>
      <c r="C8258" s="17">
        <v>165120</v>
      </c>
      <c r="D8258" s="17" t="s">
        <v>13103</v>
      </c>
      <c r="E8258" s="17" t="s">
        <v>10004</v>
      </c>
      <c r="F8258" s="17" t="s">
        <v>7820</v>
      </c>
      <c r="H8258" s="309">
        <v>34930</v>
      </c>
      <c r="I8258" s="309">
        <v>43688</v>
      </c>
      <c r="J8258" s="17" t="s">
        <v>3888</v>
      </c>
      <c r="L8258" s="17" t="s">
        <v>13104</v>
      </c>
      <c r="N8258" s="17" t="s">
        <v>31</v>
      </c>
      <c r="O8258" s="17" t="s">
        <v>15</v>
      </c>
      <c r="P8258" s="17">
        <v>45373</v>
      </c>
      <c r="Q8258" s="17">
        <v>1525</v>
      </c>
      <c r="AC8258" s="17" t="s">
        <v>9895</v>
      </c>
      <c r="AD8258" s="17" t="s">
        <v>9896</v>
      </c>
      <c r="AF8258" s="17">
        <v>15</v>
      </c>
      <c r="AG8258" s="17">
        <v>2</v>
      </c>
      <c r="AM8258" s="17" t="s">
        <v>59</v>
      </c>
      <c r="AN8258" s="17" t="s">
        <v>12989</v>
      </c>
      <c r="AO8258" s="17">
        <v>3</v>
      </c>
      <c r="AP8258" s="17">
        <v>80</v>
      </c>
      <c r="AQ8258" s="17">
        <v>5</v>
      </c>
      <c r="AR8258" s="17" t="s">
        <v>9898</v>
      </c>
      <c r="AT8258" s="17" t="s">
        <v>12990</v>
      </c>
      <c r="CU8258" s="17" t="s">
        <v>3901</v>
      </c>
      <c r="DN8258" s="17">
        <f>COUNTIF(AU8258:DM8258, "X")</f>
        <v>1</v>
      </c>
    </row>
    <row r="8259" spans="1:118" s="17" customFormat="1">
      <c r="A8259" s="17" t="s">
        <v>21992</v>
      </c>
      <c r="B8259" s="17">
        <v>55</v>
      </c>
      <c r="C8259" s="17">
        <v>186714</v>
      </c>
      <c r="D8259" s="17" t="s">
        <v>236</v>
      </c>
      <c r="E8259" s="17" t="s">
        <v>600</v>
      </c>
      <c r="F8259" s="17" t="s">
        <v>147</v>
      </c>
      <c r="G8259" s="17" t="s">
        <v>4335</v>
      </c>
      <c r="H8259" s="309">
        <v>16409</v>
      </c>
      <c r="I8259" s="309">
        <v>43682</v>
      </c>
      <c r="J8259" s="17" t="s">
        <v>3888</v>
      </c>
      <c r="L8259" s="17" t="s">
        <v>21980</v>
      </c>
      <c r="N8259" s="17" t="s">
        <v>196</v>
      </c>
      <c r="O8259" s="17" t="s">
        <v>15</v>
      </c>
      <c r="P8259" s="17">
        <v>45359</v>
      </c>
      <c r="T8259" s="17" t="s">
        <v>21993</v>
      </c>
      <c r="V8259" s="17" t="s">
        <v>196</v>
      </c>
      <c r="W8259" s="17" t="s">
        <v>15</v>
      </c>
      <c r="X8259" s="17">
        <v>45359</v>
      </c>
      <c r="AF8259" s="17">
        <v>8</v>
      </c>
      <c r="AG8259" s="17">
        <v>2</v>
      </c>
      <c r="AH8259" s="17" t="s">
        <v>11926</v>
      </c>
      <c r="AK8259" s="17" t="s">
        <v>21650</v>
      </c>
      <c r="AM8259" s="17" t="s">
        <v>255</v>
      </c>
      <c r="AN8259" s="17" t="s">
        <v>21914</v>
      </c>
      <c r="AO8259" s="17">
        <v>3</v>
      </c>
      <c r="AP8259" s="17">
        <v>80</v>
      </c>
      <c r="AQ8259" s="17">
        <v>5</v>
      </c>
      <c r="AR8259" s="17" t="s">
        <v>21652</v>
      </c>
      <c r="AS8259" s="17" t="s">
        <v>21915</v>
      </c>
      <c r="DN8259" s="17">
        <f>COUNTIF(AU8259:DM8259, "X")</f>
        <v>0</v>
      </c>
    </row>
    <row r="8260" spans="1:118" s="17" customFormat="1">
      <c r="A8260" s="17" t="s">
        <v>18051</v>
      </c>
      <c r="B8260" s="17">
        <v>55</v>
      </c>
      <c r="C8260" s="17">
        <v>186727</v>
      </c>
      <c r="D8260" s="17" t="s">
        <v>18052</v>
      </c>
      <c r="E8260" s="17" t="s">
        <v>112</v>
      </c>
      <c r="F8260" s="17" t="s">
        <v>30</v>
      </c>
      <c r="H8260" s="309">
        <v>33924</v>
      </c>
      <c r="I8260" s="309">
        <v>43685</v>
      </c>
      <c r="J8260" s="17" t="s">
        <v>3888</v>
      </c>
      <c r="L8260" s="17" t="s">
        <v>18053</v>
      </c>
      <c r="N8260" s="17" t="s">
        <v>14</v>
      </c>
      <c r="O8260" s="17" t="s">
        <v>15</v>
      </c>
      <c r="P8260" s="17">
        <v>45371</v>
      </c>
      <c r="AF8260" s="17">
        <v>15</v>
      </c>
      <c r="AG8260" s="17">
        <v>2</v>
      </c>
      <c r="AH8260" s="17" t="s">
        <v>11926</v>
      </c>
      <c r="AK8260" s="17" t="s">
        <v>17298</v>
      </c>
      <c r="AM8260" s="17" t="s">
        <v>51</v>
      </c>
      <c r="AN8260" s="17" t="s">
        <v>17933</v>
      </c>
      <c r="AO8260" s="17">
        <v>3</v>
      </c>
      <c r="AP8260" s="17">
        <v>80</v>
      </c>
      <c r="AQ8260" s="17">
        <v>5</v>
      </c>
      <c r="AR8260" s="17" t="s">
        <v>17300</v>
      </c>
      <c r="DN8260" s="17">
        <f>COUNTIF(AU8260:DM8260, "X")</f>
        <v>0</v>
      </c>
    </row>
    <row r="8261" spans="1:118" s="17" customFormat="1">
      <c r="A8261" s="17" t="s">
        <v>11112</v>
      </c>
      <c r="B8261" s="17">
        <v>55</v>
      </c>
      <c r="C8261" s="17">
        <v>186733</v>
      </c>
      <c r="D8261" s="17" t="s">
        <v>214</v>
      </c>
      <c r="E8261" s="17" t="s">
        <v>499</v>
      </c>
      <c r="F8261" s="17" t="s">
        <v>84</v>
      </c>
      <c r="H8261" s="309">
        <v>32447</v>
      </c>
      <c r="I8261" s="309">
        <v>43685</v>
      </c>
      <c r="J8261" s="17" t="s">
        <v>3888</v>
      </c>
      <c r="L8261" s="17" t="s">
        <v>11113</v>
      </c>
      <c r="N8261" s="17" t="s">
        <v>14</v>
      </c>
      <c r="O8261" s="17" t="s">
        <v>15</v>
      </c>
      <c r="P8261" s="17">
        <v>45371</v>
      </c>
      <c r="AC8261" s="17" t="s">
        <v>14</v>
      </c>
      <c r="AF8261" s="17">
        <v>15</v>
      </c>
      <c r="AG8261" s="17">
        <v>2</v>
      </c>
      <c r="AI8261" s="17" t="s">
        <v>10178</v>
      </c>
      <c r="AM8261" s="17" t="s">
        <v>16</v>
      </c>
      <c r="AN8261" s="17" t="s">
        <v>10763</v>
      </c>
      <c r="AO8261" s="17">
        <v>3</v>
      </c>
      <c r="AP8261" s="17">
        <v>80</v>
      </c>
      <c r="AQ8261" s="17">
        <v>5</v>
      </c>
      <c r="AR8261" s="17" t="s">
        <v>10180</v>
      </c>
      <c r="BQ8261" s="17" t="s">
        <v>30</v>
      </c>
      <c r="BS8261" s="17" t="s">
        <v>3901</v>
      </c>
      <c r="BY8261" s="17" t="s">
        <v>3901</v>
      </c>
      <c r="CC8261" s="17" t="s">
        <v>3901</v>
      </c>
      <c r="CF8261" s="17" t="s">
        <v>3901</v>
      </c>
      <c r="DF8261" s="17" t="s">
        <v>3901</v>
      </c>
      <c r="DN8261" s="17">
        <f>COUNTIF(AU8261:DM8261, "X")</f>
        <v>5</v>
      </c>
    </row>
    <row r="8262" spans="1:118" s="17" customFormat="1">
      <c r="A8262" s="17" t="s">
        <v>13382</v>
      </c>
      <c r="B8262" s="17">
        <v>55</v>
      </c>
      <c r="C8262" s="17">
        <v>186731</v>
      </c>
      <c r="D8262" s="17" t="s">
        <v>598</v>
      </c>
      <c r="E8262" s="17" t="s">
        <v>318</v>
      </c>
      <c r="F8262" s="17" t="s">
        <v>367</v>
      </c>
      <c r="H8262" s="309">
        <v>32704</v>
      </c>
      <c r="I8262" s="309">
        <v>43686</v>
      </c>
      <c r="J8262" s="17" t="s">
        <v>3888</v>
      </c>
      <c r="L8262" s="17" t="s">
        <v>13383</v>
      </c>
      <c r="N8262" s="17" t="s">
        <v>31</v>
      </c>
      <c r="O8262" s="17" t="s">
        <v>15</v>
      </c>
      <c r="P8262" s="17">
        <v>45373</v>
      </c>
      <c r="AC8262" s="17" t="s">
        <v>9895</v>
      </c>
      <c r="AD8262" s="17" t="s">
        <v>9896</v>
      </c>
      <c r="AF8262" s="17">
        <v>8</v>
      </c>
      <c r="AG8262" s="17">
        <v>2</v>
      </c>
      <c r="AM8262" s="17" t="s">
        <v>115</v>
      </c>
      <c r="AN8262" s="17" t="s">
        <v>13186</v>
      </c>
      <c r="AO8262" s="17">
        <v>3</v>
      </c>
      <c r="AP8262" s="17">
        <v>80</v>
      </c>
      <c r="AQ8262" s="17">
        <v>5</v>
      </c>
      <c r="AR8262" s="17" t="s">
        <v>9898</v>
      </c>
      <c r="AT8262" s="17" t="s">
        <v>12990</v>
      </c>
      <c r="BQ8262" s="17" t="s">
        <v>21</v>
      </c>
      <c r="BS8262" s="17" t="s">
        <v>3901</v>
      </c>
      <c r="CC8262" s="17" t="s">
        <v>3901</v>
      </c>
      <c r="CD8262" s="17" t="s">
        <v>3901</v>
      </c>
      <c r="CF8262" s="17" t="s">
        <v>3901</v>
      </c>
      <c r="CH8262" s="17" t="s">
        <v>3901</v>
      </c>
      <c r="CN8262" s="17" t="s">
        <v>3901</v>
      </c>
      <c r="DD8262" s="17" t="s">
        <v>3901</v>
      </c>
      <c r="DF8262" s="17" t="s">
        <v>3901</v>
      </c>
      <c r="DN8262" s="17">
        <f>COUNTIF(AU8262:DM8262, "X")</f>
        <v>8</v>
      </c>
    </row>
    <row r="8263" spans="1:118" s="17" customFormat="1">
      <c r="A8263" s="17" t="s">
        <v>8290</v>
      </c>
      <c r="B8263" s="17">
        <v>55</v>
      </c>
      <c r="C8263" s="17">
        <v>186728</v>
      </c>
      <c r="D8263" s="17" t="s">
        <v>8238</v>
      </c>
      <c r="E8263" s="17" t="s">
        <v>374</v>
      </c>
      <c r="F8263" s="17" t="s">
        <v>70</v>
      </c>
      <c r="H8263" s="309">
        <v>34843</v>
      </c>
      <c r="I8263" s="309">
        <v>43686</v>
      </c>
      <c r="J8263" s="17" t="s">
        <v>3888</v>
      </c>
      <c r="L8263" s="17" t="s">
        <v>8239</v>
      </c>
      <c r="N8263" s="17" t="s">
        <v>19</v>
      </c>
      <c r="O8263" s="17" t="s">
        <v>15</v>
      </c>
      <c r="P8263" s="17">
        <v>45356</v>
      </c>
      <c r="AC8263" s="17" t="s">
        <v>3890</v>
      </c>
      <c r="AD8263" s="17" t="s">
        <v>3891</v>
      </c>
      <c r="AF8263" s="17">
        <v>15</v>
      </c>
      <c r="AG8263" s="17">
        <v>2</v>
      </c>
      <c r="AM8263" s="17" t="s">
        <v>117</v>
      </c>
      <c r="AN8263" s="17" t="s">
        <v>7978</v>
      </c>
      <c r="AO8263" s="17">
        <v>3</v>
      </c>
      <c r="AP8263" s="17">
        <v>80</v>
      </c>
      <c r="AQ8263" s="17">
        <v>5</v>
      </c>
      <c r="AT8263" s="17" t="s">
        <v>7979</v>
      </c>
      <c r="DN8263" s="17">
        <f>COUNTIF(AU8263:DM8263, "X")</f>
        <v>0</v>
      </c>
    </row>
    <row r="8264" spans="1:118" s="17" customFormat="1">
      <c r="A8264" s="17" t="s">
        <v>21302</v>
      </c>
      <c r="B8264" s="17">
        <v>55</v>
      </c>
      <c r="C8264" s="17">
        <v>186742</v>
      </c>
      <c r="D8264" s="17" t="s">
        <v>21303</v>
      </c>
      <c r="E8264" s="17" t="s">
        <v>4155</v>
      </c>
      <c r="F8264" s="17" t="s">
        <v>341</v>
      </c>
      <c r="H8264" s="309">
        <v>31269</v>
      </c>
      <c r="I8264" s="309">
        <v>43688</v>
      </c>
      <c r="J8264" s="17" t="s">
        <v>3888</v>
      </c>
      <c r="L8264" s="17" t="s">
        <v>21304</v>
      </c>
      <c r="N8264" s="17" t="s">
        <v>26</v>
      </c>
      <c r="O8264" s="17" t="s">
        <v>15</v>
      </c>
      <c r="P8264" s="17">
        <v>45318</v>
      </c>
      <c r="AF8264" s="17">
        <v>15</v>
      </c>
      <c r="AG8264" s="17">
        <v>2</v>
      </c>
      <c r="AI8264" s="17" t="s">
        <v>20669</v>
      </c>
      <c r="AM8264" s="17" t="s">
        <v>2616</v>
      </c>
      <c r="AN8264" s="17" t="s">
        <v>21221</v>
      </c>
      <c r="AO8264" s="17">
        <v>3</v>
      </c>
      <c r="AP8264" s="17">
        <v>80</v>
      </c>
      <c r="AQ8264" s="17">
        <v>5</v>
      </c>
      <c r="AR8264" s="17" t="s">
        <v>20671</v>
      </c>
      <c r="AS8264" s="17" t="s">
        <v>21222</v>
      </c>
      <c r="BH8264" s="17" t="s">
        <v>3901</v>
      </c>
      <c r="DN8264" s="17">
        <f>COUNTIF(AU8264:DM8264, "X")</f>
        <v>1</v>
      </c>
    </row>
    <row r="8265" spans="1:118" s="17" customFormat="1">
      <c r="A8265" s="17" t="s">
        <v>23091</v>
      </c>
      <c r="B8265" s="17">
        <v>55</v>
      </c>
      <c r="C8265" s="17">
        <v>186720</v>
      </c>
      <c r="D8265" s="17" t="s">
        <v>236</v>
      </c>
      <c r="E8265" s="17" t="s">
        <v>23092</v>
      </c>
      <c r="F8265" s="17" t="s">
        <v>333</v>
      </c>
      <c r="H8265" s="309">
        <v>36596</v>
      </c>
      <c r="I8265" s="309">
        <v>43684</v>
      </c>
      <c r="J8265" s="17" t="s">
        <v>3888</v>
      </c>
      <c r="L8265" s="17" t="s">
        <v>23093</v>
      </c>
      <c r="N8265" s="17" t="s">
        <v>89</v>
      </c>
      <c r="O8265" s="17" t="s">
        <v>15</v>
      </c>
      <c r="P8265" s="17">
        <v>45339</v>
      </c>
      <c r="AF8265" s="17">
        <v>8</v>
      </c>
      <c r="AG8265" s="17">
        <v>2</v>
      </c>
      <c r="AI8265" s="17" t="s">
        <v>20542</v>
      </c>
      <c r="AM8265" s="17" t="s">
        <v>90</v>
      </c>
      <c r="AN8265" s="17" t="s">
        <v>23025</v>
      </c>
      <c r="AO8265" s="17">
        <v>3</v>
      </c>
      <c r="AP8265" s="17">
        <v>80</v>
      </c>
      <c r="AQ8265" s="17">
        <v>5</v>
      </c>
      <c r="AR8265" s="17" t="s">
        <v>22585</v>
      </c>
      <c r="DN8265" s="17">
        <f>COUNTIF(AU8265:DM8265, "X")</f>
        <v>0</v>
      </c>
    </row>
    <row r="8266" spans="1:118" s="17" customFormat="1">
      <c r="A8266" s="17" t="s">
        <v>21159</v>
      </c>
      <c r="B8266" s="17">
        <v>55</v>
      </c>
      <c r="C8266" s="17">
        <v>186730</v>
      </c>
      <c r="D8266" s="17" t="s">
        <v>21160</v>
      </c>
      <c r="E8266" s="17" t="s">
        <v>166</v>
      </c>
      <c r="F8266" s="17" t="s">
        <v>17</v>
      </c>
      <c r="H8266" s="309">
        <v>22413</v>
      </c>
      <c r="I8266" s="309">
        <v>43685</v>
      </c>
      <c r="J8266" s="17" t="s">
        <v>3888</v>
      </c>
      <c r="K8266" s="17" t="s">
        <v>30</v>
      </c>
      <c r="L8266" s="17" t="s">
        <v>21161</v>
      </c>
      <c r="N8266" s="17" t="s">
        <v>80</v>
      </c>
      <c r="O8266" s="17" t="s">
        <v>15</v>
      </c>
      <c r="P8266" s="17">
        <v>45308</v>
      </c>
      <c r="AF8266" s="17">
        <v>8</v>
      </c>
      <c r="AG8266" s="17">
        <v>2</v>
      </c>
      <c r="AI8266" s="17" t="s">
        <v>20851</v>
      </c>
      <c r="AM8266" s="17" t="s">
        <v>81</v>
      </c>
      <c r="AN8266" s="17" t="s">
        <v>21035</v>
      </c>
      <c r="AO8266" s="17">
        <v>3</v>
      </c>
      <c r="AP8266" s="17">
        <v>80</v>
      </c>
      <c r="AQ8266" s="17">
        <v>5</v>
      </c>
      <c r="AR8266" s="17" t="s">
        <v>20671</v>
      </c>
      <c r="AS8266" s="17" t="s">
        <v>21036</v>
      </c>
      <c r="DE8266" s="17" t="s">
        <v>30</v>
      </c>
      <c r="DF8266" s="17" t="s">
        <v>3901</v>
      </c>
      <c r="DN8266" s="17">
        <f>COUNTIF(AU8266:DM8266, "X")</f>
        <v>1</v>
      </c>
    </row>
    <row r="8267" spans="1:118" s="17" customFormat="1">
      <c r="A8267" s="17" t="s">
        <v>9243</v>
      </c>
      <c r="B8267" s="17">
        <v>55</v>
      </c>
      <c r="C8267" s="17">
        <v>186754</v>
      </c>
      <c r="D8267" s="17" t="s">
        <v>236</v>
      </c>
      <c r="E8267" s="17" t="s">
        <v>9244</v>
      </c>
      <c r="F8267" s="17" t="s">
        <v>110</v>
      </c>
      <c r="H8267" s="309">
        <v>36581</v>
      </c>
      <c r="I8267" s="309">
        <v>43686</v>
      </c>
      <c r="J8267" s="17" t="s">
        <v>3888</v>
      </c>
      <c r="L8267" s="17" t="s">
        <v>9245</v>
      </c>
      <c r="N8267" s="17" t="s">
        <v>19</v>
      </c>
      <c r="O8267" s="17" t="s">
        <v>15</v>
      </c>
      <c r="P8267" s="17">
        <v>45356</v>
      </c>
      <c r="AC8267" s="17" t="s">
        <v>3890</v>
      </c>
      <c r="AD8267" s="17" t="s">
        <v>3891</v>
      </c>
      <c r="AF8267" s="17">
        <v>15</v>
      </c>
      <c r="AG8267" s="17">
        <v>2</v>
      </c>
      <c r="AM8267" s="17" t="s">
        <v>29</v>
      </c>
      <c r="AN8267" s="17" t="s">
        <v>9081</v>
      </c>
      <c r="AO8267" s="17">
        <v>3</v>
      </c>
      <c r="AP8267" s="17">
        <v>80</v>
      </c>
      <c r="AQ8267" s="17">
        <v>5</v>
      </c>
      <c r="AT8267" s="17" t="s">
        <v>9082</v>
      </c>
      <c r="DN8267" s="17">
        <f>COUNTIF(AU8267:DM8267, "X")</f>
        <v>0</v>
      </c>
    </row>
    <row r="8268" spans="1:118" s="17" customFormat="1">
      <c r="A8268" s="17" t="s">
        <v>11784</v>
      </c>
      <c r="B8268" s="17">
        <v>55</v>
      </c>
      <c r="C8268" s="17">
        <v>186752</v>
      </c>
      <c r="D8268" s="17" t="s">
        <v>450</v>
      </c>
      <c r="E8268" s="17" t="s">
        <v>639</v>
      </c>
      <c r="F8268" s="17" t="s">
        <v>11785</v>
      </c>
      <c r="H8268" s="309">
        <v>34413</v>
      </c>
      <c r="I8268" s="309">
        <v>43676</v>
      </c>
      <c r="J8268" s="17" t="s">
        <v>3888</v>
      </c>
      <c r="L8268" s="17" t="s">
        <v>11711</v>
      </c>
      <c r="M8268" s="17" t="s">
        <v>6407</v>
      </c>
      <c r="N8268" s="17" t="s">
        <v>14</v>
      </c>
      <c r="O8268" s="17" t="s">
        <v>15</v>
      </c>
      <c r="P8268" s="17">
        <v>45371</v>
      </c>
      <c r="AC8268" s="17" t="s">
        <v>14</v>
      </c>
      <c r="AF8268" s="17">
        <v>8</v>
      </c>
      <c r="AG8268" s="17">
        <v>2</v>
      </c>
      <c r="AI8268" s="17" t="s">
        <v>10178</v>
      </c>
      <c r="AM8268" s="17" t="s">
        <v>173</v>
      </c>
      <c r="AN8268" s="17" t="s">
        <v>11705</v>
      </c>
      <c r="AO8268" s="17">
        <v>3</v>
      </c>
      <c r="AP8268" s="17">
        <v>80</v>
      </c>
      <c r="AQ8268" s="17">
        <v>5</v>
      </c>
      <c r="AR8268" s="17" t="s">
        <v>10180</v>
      </c>
      <c r="DN8268" s="17">
        <f>COUNTIF(AU8268:DM8268, "X")</f>
        <v>0</v>
      </c>
    </row>
    <row r="8269" spans="1:118" s="17" customFormat="1">
      <c r="A8269" s="17" t="s">
        <v>22185</v>
      </c>
      <c r="B8269" s="17">
        <v>55</v>
      </c>
      <c r="C8269" s="17">
        <v>186746</v>
      </c>
      <c r="D8269" s="17" t="s">
        <v>3898</v>
      </c>
      <c r="E8269" s="17" t="s">
        <v>11702</v>
      </c>
      <c r="F8269" s="17" t="s">
        <v>58</v>
      </c>
      <c r="H8269" s="309">
        <v>35470</v>
      </c>
      <c r="I8269" s="309">
        <v>43688</v>
      </c>
      <c r="J8269" s="17" t="s">
        <v>3888</v>
      </c>
      <c r="L8269" s="17" t="s">
        <v>22147</v>
      </c>
      <c r="M8269" s="17" t="s">
        <v>22186</v>
      </c>
      <c r="N8269" s="17" t="s">
        <v>19</v>
      </c>
      <c r="O8269" s="17" t="s">
        <v>15</v>
      </c>
      <c r="P8269" s="17">
        <v>45356</v>
      </c>
      <c r="AD8269" s="17" t="s">
        <v>3891</v>
      </c>
      <c r="AF8269" s="17">
        <v>15</v>
      </c>
      <c r="AG8269" s="17">
        <v>2</v>
      </c>
      <c r="AM8269" s="17" t="s">
        <v>246</v>
      </c>
      <c r="AN8269" s="17" t="s">
        <v>22149</v>
      </c>
      <c r="AO8269" s="17">
        <v>3</v>
      </c>
      <c r="AP8269" s="17">
        <v>80</v>
      </c>
      <c r="AQ8269" s="17">
        <v>5</v>
      </c>
      <c r="AR8269" s="17" t="s">
        <v>22150</v>
      </c>
      <c r="DN8269" s="17">
        <f>COUNTIF(AU8269:DM8269, "X")</f>
        <v>0</v>
      </c>
    </row>
    <row r="8270" spans="1:118" s="17" customFormat="1">
      <c r="A8270" s="17" t="s">
        <v>26937</v>
      </c>
      <c r="B8270" s="17">
        <v>55</v>
      </c>
      <c r="C8270" s="17">
        <v>186747</v>
      </c>
      <c r="D8270" s="17" t="s">
        <v>17328</v>
      </c>
      <c r="E8270" s="17" t="s">
        <v>655</v>
      </c>
      <c r="F8270" s="17" t="s">
        <v>26938</v>
      </c>
      <c r="H8270" s="309">
        <v>33897</v>
      </c>
      <c r="I8270" s="309">
        <v>43688</v>
      </c>
      <c r="J8270" s="17" t="s">
        <v>3888</v>
      </c>
      <c r="L8270" s="17" t="s">
        <v>26939</v>
      </c>
      <c r="N8270" s="17" t="s">
        <v>14</v>
      </c>
      <c r="O8270" s="17" t="s">
        <v>15</v>
      </c>
      <c r="P8270" s="17">
        <v>45371</v>
      </c>
      <c r="AC8270" s="17" t="s">
        <v>17772</v>
      </c>
      <c r="AF8270" s="17">
        <v>15</v>
      </c>
      <c r="AG8270" s="17">
        <v>2</v>
      </c>
      <c r="AH8270" s="17" t="s">
        <v>11926</v>
      </c>
      <c r="AK8270" s="17" t="s">
        <v>17298</v>
      </c>
      <c r="AM8270" s="17" t="s">
        <v>2621</v>
      </c>
      <c r="AN8270" s="17" t="s">
        <v>26940</v>
      </c>
      <c r="AO8270" s="17">
        <v>3</v>
      </c>
      <c r="AP8270" s="17">
        <v>80</v>
      </c>
      <c r="AQ8270" s="17">
        <v>5</v>
      </c>
      <c r="AT8270" s="17" t="s">
        <v>25610</v>
      </c>
      <c r="DN8270" s="17">
        <f>COUNTIF(AU8270:DM8270, "X")</f>
        <v>0</v>
      </c>
    </row>
    <row r="8271" spans="1:118" s="17" customFormat="1">
      <c r="A8271" s="17" t="s">
        <v>8279</v>
      </c>
      <c r="B8271" s="17">
        <v>55</v>
      </c>
      <c r="C8271" s="17">
        <v>176378</v>
      </c>
      <c r="D8271" s="17" t="s">
        <v>215</v>
      </c>
      <c r="E8271" s="17" t="s">
        <v>230</v>
      </c>
      <c r="F8271" s="17" t="s">
        <v>43</v>
      </c>
      <c r="H8271" s="309">
        <v>34916</v>
      </c>
      <c r="I8271" s="309">
        <v>43689</v>
      </c>
      <c r="J8271" s="17" t="s">
        <v>3888</v>
      </c>
      <c r="L8271" s="17" t="s">
        <v>8280</v>
      </c>
      <c r="N8271" s="17" t="s">
        <v>19</v>
      </c>
      <c r="O8271" s="17" t="s">
        <v>15</v>
      </c>
      <c r="P8271" s="17">
        <v>45356</v>
      </c>
      <c r="AC8271" s="17" t="s">
        <v>3890</v>
      </c>
      <c r="AD8271" s="17" t="s">
        <v>3891</v>
      </c>
      <c r="AF8271" s="17">
        <v>15</v>
      </c>
      <c r="AG8271" s="17">
        <v>2</v>
      </c>
      <c r="AM8271" s="17" t="s">
        <v>117</v>
      </c>
      <c r="AN8271" s="17" t="s">
        <v>7978</v>
      </c>
      <c r="AO8271" s="17">
        <v>3</v>
      </c>
      <c r="AP8271" s="17">
        <v>80</v>
      </c>
      <c r="AQ8271" s="17">
        <v>5</v>
      </c>
      <c r="AT8271" s="17" t="s">
        <v>7979</v>
      </c>
      <c r="CU8271" s="17" t="s">
        <v>3901</v>
      </c>
      <c r="DN8271" s="17">
        <f>COUNTIF(AU8271:DM8271, "X")</f>
        <v>1</v>
      </c>
    </row>
    <row r="8272" spans="1:118" s="17" customFormat="1">
      <c r="A8272" s="17" t="s">
        <v>14691</v>
      </c>
      <c r="B8272" s="17">
        <v>55</v>
      </c>
      <c r="C8272" s="17">
        <v>186758</v>
      </c>
      <c r="D8272" s="17" t="s">
        <v>284</v>
      </c>
      <c r="E8272" s="17" t="s">
        <v>134</v>
      </c>
      <c r="F8272" s="17" t="s">
        <v>21</v>
      </c>
      <c r="H8272" s="309">
        <v>32956</v>
      </c>
      <c r="I8272" s="309">
        <v>43663</v>
      </c>
      <c r="J8272" s="17" t="s">
        <v>3888</v>
      </c>
      <c r="L8272" s="17" t="s">
        <v>14692</v>
      </c>
      <c r="N8272" s="17" t="s">
        <v>31</v>
      </c>
      <c r="O8272" s="17" t="s">
        <v>15</v>
      </c>
      <c r="P8272" s="17">
        <v>45373</v>
      </c>
      <c r="AC8272" s="17" t="s">
        <v>9895</v>
      </c>
      <c r="AD8272" s="17" t="s">
        <v>9896</v>
      </c>
      <c r="AF8272" s="17">
        <v>8</v>
      </c>
      <c r="AG8272" s="17">
        <v>2</v>
      </c>
      <c r="AM8272" s="17" t="s">
        <v>335</v>
      </c>
      <c r="AN8272" s="17" t="s">
        <v>14693</v>
      </c>
      <c r="AO8272" s="17">
        <v>3</v>
      </c>
      <c r="AP8272" s="17">
        <v>80</v>
      </c>
      <c r="AQ8272" s="17">
        <v>5</v>
      </c>
      <c r="AR8272" s="17" t="s">
        <v>9898</v>
      </c>
      <c r="AT8272" s="17" t="s">
        <v>14152</v>
      </c>
      <c r="DN8272" s="17">
        <f>COUNTIF(AU8272:DM8272, "X")</f>
        <v>0</v>
      </c>
    </row>
    <row r="8273" spans="1:118" s="17" customFormat="1">
      <c r="A8273" s="17" t="s">
        <v>4862</v>
      </c>
      <c r="B8273" s="17">
        <v>55</v>
      </c>
      <c r="C8273" s="17">
        <v>186761</v>
      </c>
      <c r="D8273" s="17" t="s">
        <v>439</v>
      </c>
      <c r="E8273" s="17" t="s">
        <v>38</v>
      </c>
      <c r="F8273" s="17" t="s">
        <v>65</v>
      </c>
      <c r="H8273" s="309">
        <v>28795</v>
      </c>
      <c r="I8273" s="309">
        <v>43689</v>
      </c>
      <c r="J8273" s="17" t="s">
        <v>3888</v>
      </c>
      <c r="L8273" s="17" t="s">
        <v>4399</v>
      </c>
      <c r="N8273" s="17" t="s">
        <v>19</v>
      </c>
      <c r="O8273" s="17" t="s">
        <v>15</v>
      </c>
      <c r="P8273" s="17">
        <v>45356</v>
      </c>
      <c r="AC8273" s="17" t="s">
        <v>3890</v>
      </c>
      <c r="AD8273" s="17" t="s">
        <v>3891</v>
      </c>
      <c r="AF8273" s="17">
        <v>8</v>
      </c>
      <c r="AG8273" s="17">
        <v>2</v>
      </c>
      <c r="AM8273" s="17" t="s">
        <v>2602</v>
      </c>
      <c r="AN8273" s="17" t="s">
        <v>4371</v>
      </c>
      <c r="AO8273" s="17">
        <v>3</v>
      </c>
      <c r="AP8273" s="17">
        <v>80</v>
      </c>
      <c r="AQ8273" s="17">
        <v>5</v>
      </c>
      <c r="AT8273" s="17" t="s">
        <v>3893</v>
      </c>
      <c r="BD8273" s="17" t="s">
        <v>3901</v>
      </c>
      <c r="CH8273" s="17" t="s">
        <v>3901</v>
      </c>
      <c r="CM8273" s="17" t="s">
        <v>30</v>
      </c>
      <c r="DN8273" s="17">
        <f>COUNTIF(AU8273:DM8273, "X")</f>
        <v>2</v>
      </c>
    </row>
    <row r="8274" spans="1:118" s="17" customFormat="1">
      <c r="A8274" s="17" t="s">
        <v>13328</v>
      </c>
      <c r="B8274" s="17">
        <v>55</v>
      </c>
      <c r="C8274" s="17">
        <v>186762</v>
      </c>
      <c r="D8274" s="17" t="s">
        <v>13329</v>
      </c>
      <c r="E8274" s="17" t="s">
        <v>5686</v>
      </c>
      <c r="F8274" s="17" t="s">
        <v>135</v>
      </c>
      <c r="H8274" s="309">
        <v>37114</v>
      </c>
      <c r="I8274" s="309">
        <v>43689</v>
      </c>
      <c r="J8274" s="17" t="s">
        <v>3888</v>
      </c>
      <c r="L8274" s="17" t="s">
        <v>13197</v>
      </c>
      <c r="M8274" s="17" t="s">
        <v>13330</v>
      </c>
      <c r="N8274" s="17" t="s">
        <v>31</v>
      </c>
      <c r="O8274" s="17" t="s">
        <v>15</v>
      </c>
      <c r="P8274" s="17">
        <v>45373</v>
      </c>
      <c r="T8274" s="17" t="s">
        <v>13331</v>
      </c>
      <c r="V8274" s="17" t="s">
        <v>31</v>
      </c>
      <c r="W8274" s="17" t="s">
        <v>15</v>
      </c>
      <c r="X8274" s="17">
        <v>45373</v>
      </c>
      <c r="AC8274" s="17" t="s">
        <v>9895</v>
      </c>
      <c r="AD8274" s="17" t="s">
        <v>9896</v>
      </c>
      <c r="AF8274" s="17">
        <v>15</v>
      </c>
      <c r="AG8274" s="17">
        <v>2</v>
      </c>
      <c r="AM8274" s="17" t="s">
        <v>115</v>
      </c>
      <c r="AN8274" s="17" t="s">
        <v>13186</v>
      </c>
      <c r="AO8274" s="17">
        <v>3</v>
      </c>
      <c r="AP8274" s="17">
        <v>80</v>
      </c>
      <c r="AQ8274" s="17">
        <v>5</v>
      </c>
      <c r="AR8274" s="17" t="s">
        <v>9898</v>
      </c>
      <c r="AT8274" s="17" t="s">
        <v>12990</v>
      </c>
      <c r="DN8274" s="17">
        <f>COUNTIF(AU8274:DM8274, "X")</f>
        <v>0</v>
      </c>
    </row>
    <row r="8275" spans="1:118" s="17" customFormat="1">
      <c r="A8275" s="17" t="s">
        <v>17513</v>
      </c>
      <c r="B8275" s="17">
        <v>55</v>
      </c>
      <c r="C8275" s="17">
        <v>186785</v>
      </c>
      <c r="D8275" s="17" t="s">
        <v>17514</v>
      </c>
      <c r="E8275" s="17" t="s">
        <v>287</v>
      </c>
      <c r="F8275" s="17" t="s">
        <v>333</v>
      </c>
      <c r="H8275" s="309">
        <v>26041</v>
      </c>
      <c r="I8275" s="309">
        <v>43683</v>
      </c>
      <c r="J8275" s="17" t="s">
        <v>3888</v>
      </c>
      <c r="L8275" s="17" t="s">
        <v>17515</v>
      </c>
      <c r="N8275" s="17" t="s">
        <v>14</v>
      </c>
      <c r="O8275" s="17" t="s">
        <v>15</v>
      </c>
      <c r="P8275" s="17">
        <v>45371</v>
      </c>
      <c r="AF8275" s="17">
        <v>15</v>
      </c>
      <c r="AG8275" s="17">
        <v>2</v>
      </c>
      <c r="AH8275" s="17" t="s">
        <v>11926</v>
      </c>
      <c r="AK8275" s="17" t="s">
        <v>17298</v>
      </c>
      <c r="AM8275" s="17" t="s">
        <v>88</v>
      </c>
      <c r="AN8275" s="17" t="s">
        <v>17299</v>
      </c>
      <c r="AO8275" s="17">
        <v>3</v>
      </c>
      <c r="AP8275" s="17">
        <v>80</v>
      </c>
      <c r="AQ8275" s="17">
        <v>5</v>
      </c>
      <c r="AR8275" s="17" t="s">
        <v>17300</v>
      </c>
      <c r="DD8275" s="17" t="s">
        <v>3901</v>
      </c>
      <c r="DN8275" s="17">
        <f>COUNTIF(AU8275:DM8275, "X")</f>
        <v>1</v>
      </c>
    </row>
    <row r="8276" spans="1:118" s="17" customFormat="1">
      <c r="A8276" s="17" t="s">
        <v>26731</v>
      </c>
      <c r="B8276" s="17">
        <v>55</v>
      </c>
      <c r="C8276" s="17">
        <v>186786</v>
      </c>
      <c r="D8276" s="17" t="s">
        <v>26732</v>
      </c>
      <c r="E8276" s="17" t="s">
        <v>323</v>
      </c>
      <c r="F8276" s="17" t="s">
        <v>371</v>
      </c>
      <c r="H8276" s="309">
        <v>30747</v>
      </c>
      <c r="I8276" s="309">
        <v>43672</v>
      </c>
      <c r="J8276" s="17" t="s">
        <v>3888</v>
      </c>
      <c r="L8276" s="17" t="s">
        <v>26628</v>
      </c>
      <c r="M8276" s="17" t="s">
        <v>16027</v>
      </c>
      <c r="N8276" s="17" t="s">
        <v>14</v>
      </c>
      <c r="O8276" s="17" t="s">
        <v>15</v>
      </c>
      <c r="P8276" s="17">
        <v>45371</v>
      </c>
      <c r="AC8276" s="17" t="s">
        <v>17772</v>
      </c>
      <c r="AF8276" s="17">
        <v>15</v>
      </c>
      <c r="AG8276" s="17">
        <v>2</v>
      </c>
      <c r="AH8276" s="17" t="s">
        <v>11926</v>
      </c>
      <c r="AK8276" s="17" t="s">
        <v>17298</v>
      </c>
      <c r="AM8276" s="17" t="s">
        <v>2619</v>
      </c>
      <c r="AN8276" s="17" t="s">
        <v>26616</v>
      </c>
      <c r="AO8276" s="17">
        <v>3</v>
      </c>
      <c r="AP8276" s="17">
        <v>80</v>
      </c>
      <c r="AQ8276" s="17">
        <v>5</v>
      </c>
      <c r="AT8276" s="17" t="s">
        <v>26617</v>
      </c>
      <c r="DF8276" s="17" t="s">
        <v>3901</v>
      </c>
      <c r="DN8276" s="17">
        <f>COUNTIF(AU8276:DM8276, "X")</f>
        <v>1</v>
      </c>
    </row>
    <row r="8277" spans="1:118" s="17" customFormat="1">
      <c r="A8277" s="17" t="s">
        <v>25100</v>
      </c>
      <c r="B8277" s="17">
        <v>55</v>
      </c>
      <c r="C8277" s="17">
        <v>186793</v>
      </c>
      <c r="D8277" s="17" t="s">
        <v>15824</v>
      </c>
      <c r="E8277" s="17" t="s">
        <v>61</v>
      </c>
      <c r="F8277" s="17" t="s">
        <v>164</v>
      </c>
      <c r="H8277" s="309">
        <v>24283</v>
      </c>
      <c r="I8277" s="309">
        <v>43689</v>
      </c>
      <c r="J8277" s="17" t="s">
        <v>3888</v>
      </c>
      <c r="L8277" s="17" t="s">
        <v>25101</v>
      </c>
      <c r="N8277" s="17" t="s">
        <v>31</v>
      </c>
      <c r="O8277" s="17" t="s">
        <v>15</v>
      </c>
      <c r="P8277" s="17">
        <v>45373</v>
      </c>
      <c r="AC8277" s="17" t="s">
        <v>9895</v>
      </c>
      <c r="AD8277" s="17" t="s">
        <v>9896</v>
      </c>
      <c r="AF8277" s="17">
        <v>8</v>
      </c>
      <c r="AG8277" s="17">
        <v>2</v>
      </c>
      <c r="AM8277" s="17" t="s">
        <v>67</v>
      </c>
      <c r="AN8277" s="17" t="s">
        <v>25087</v>
      </c>
      <c r="AO8277" s="17">
        <v>3</v>
      </c>
      <c r="AP8277" s="17">
        <v>80</v>
      </c>
      <c r="AQ8277" s="17">
        <v>5</v>
      </c>
      <c r="AR8277" s="17" t="s">
        <v>9898</v>
      </c>
      <c r="AT8277" s="17" t="s">
        <v>16072</v>
      </c>
      <c r="DN8277" s="17">
        <f>COUNTIF(AU8277:DM8277, "X")</f>
        <v>0</v>
      </c>
    </row>
    <row r="8278" spans="1:118" s="17" customFormat="1">
      <c r="A8278" s="17" t="s">
        <v>4337</v>
      </c>
      <c r="B8278" s="17">
        <v>55</v>
      </c>
      <c r="C8278" s="17">
        <v>186796</v>
      </c>
      <c r="D8278" s="17" t="s">
        <v>4338</v>
      </c>
      <c r="E8278" s="17" t="s">
        <v>648</v>
      </c>
      <c r="F8278" s="17" t="s">
        <v>4339</v>
      </c>
      <c r="H8278" s="309">
        <v>36021</v>
      </c>
      <c r="I8278" s="309">
        <v>43690</v>
      </c>
      <c r="J8278" s="17" t="s">
        <v>3888</v>
      </c>
      <c r="L8278" s="17" t="s">
        <v>4340</v>
      </c>
      <c r="N8278" s="17" t="s">
        <v>19</v>
      </c>
      <c r="O8278" s="17" t="s">
        <v>15</v>
      </c>
      <c r="P8278" s="17">
        <v>45356</v>
      </c>
      <c r="AC8278" s="17" t="s">
        <v>3890</v>
      </c>
      <c r="AD8278" s="17" t="s">
        <v>3891</v>
      </c>
      <c r="AF8278" s="17">
        <v>15</v>
      </c>
      <c r="AG8278" s="17">
        <v>2</v>
      </c>
      <c r="AM8278" s="17" t="s">
        <v>172</v>
      </c>
      <c r="AN8278" s="17" t="s">
        <v>3892</v>
      </c>
      <c r="AO8278" s="17">
        <v>3</v>
      </c>
      <c r="AP8278" s="17">
        <v>80</v>
      </c>
      <c r="AQ8278" s="17">
        <v>5</v>
      </c>
      <c r="AT8278" s="17" t="s">
        <v>3893</v>
      </c>
      <c r="CU8278" s="17" t="s">
        <v>3901</v>
      </c>
      <c r="DA8278" s="17" t="s">
        <v>3901</v>
      </c>
      <c r="DN8278" s="17">
        <f>COUNTIF(AU8278:DM8278, "X")</f>
        <v>2</v>
      </c>
    </row>
    <row r="8279" spans="1:118" s="17" customFormat="1">
      <c r="A8279" s="17" t="s">
        <v>15387</v>
      </c>
      <c r="B8279" s="17">
        <v>55</v>
      </c>
      <c r="C8279" s="17">
        <v>186798</v>
      </c>
      <c r="D8279" s="17" t="s">
        <v>6916</v>
      </c>
      <c r="E8279" s="17" t="s">
        <v>5931</v>
      </c>
      <c r="F8279" s="17" t="s">
        <v>15388</v>
      </c>
      <c r="H8279" s="309">
        <v>36632</v>
      </c>
      <c r="I8279" s="309">
        <v>43692</v>
      </c>
      <c r="J8279" s="17" t="s">
        <v>3888</v>
      </c>
      <c r="L8279" s="17" t="s">
        <v>15389</v>
      </c>
      <c r="N8279" s="17" t="s">
        <v>31</v>
      </c>
      <c r="O8279" s="17" t="s">
        <v>15</v>
      </c>
      <c r="P8279" s="17">
        <v>45373</v>
      </c>
      <c r="AC8279" s="17" t="s">
        <v>9895</v>
      </c>
      <c r="AD8279" s="17" t="s">
        <v>9896</v>
      </c>
      <c r="AF8279" s="17">
        <v>15</v>
      </c>
      <c r="AG8279" s="17">
        <v>2</v>
      </c>
      <c r="AM8279" s="17" t="s">
        <v>44</v>
      </c>
      <c r="AN8279" s="17" t="s">
        <v>15244</v>
      </c>
      <c r="AO8279" s="17">
        <v>3</v>
      </c>
      <c r="AP8279" s="17">
        <v>80</v>
      </c>
      <c r="AQ8279" s="17">
        <v>5</v>
      </c>
      <c r="AR8279" s="17" t="s">
        <v>9898</v>
      </c>
      <c r="AT8279" s="17" t="s">
        <v>15057</v>
      </c>
      <c r="DN8279" s="17">
        <f>COUNTIF(AU8279:DM8279, "X")</f>
        <v>0</v>
      </c>
    </row>
    <row r="8280" spans="1:118" s="17" customFormat="1">
      <c r="A8280" s="17" t="s">
        <v>21456</v>
      </c>
      <c r="B8280" s="17">
        <v>55</v>
      </c>
      <c r="C8280" s="17">
        <v>186804</v>
      </c>
      <c r="D8280" s="17" t="s">
        <v>21457</v>
      </c>
      <c r="E8280" s="17" t="s">
        <v>508</v>
      </c>
      <c r="F8280" s="17" t="s">
        <v>21458</v>
      </c>
      <c r="H8280" s="309">
        <v>36941</v>
      </c>
      <c r="I8280" s="309">
        <v>43693</v>
      </c>
      <c r="J8280" s="17" t="s">
        <v>3888</v>
      </c>
      <c r="L8280" s="17" t="s">
        <v>21459</v>
      </c>
      <c r="N8280" s="17" t="s">
        <v>26</v>
      </c>
      <c r="O8280" s="17" t="s">
        <v>15</v>
      </c>
      <c r="P8280" s="17">
        <v>45318</v>
      </c>
      <c r="AF8280" s="17">
        <v>15</v>
      </c>
      <c r="AG8280" s="17">
        <v>2</v>
      </c>
      <c r="AI8280" s="17" t="s">
        <v>20669</v>
      </c>
      <c r="AM8280" s="17" t="s">
        <v>2617</v>
      </c>
      <c r="AN8280" s="17" t="s">
        <v>21447</v>
      </c>
      <c r="AO8280" s="17">
        <v>3</v>
      </c>
      <c r="AP8280" s="17">
        <v>80</v>
      </c>
      <c r="AQ8280" s="17">
        <v>5</v>
      </c>
      <c r="AR8280" s="17" t="s">
        <v>20671</v>
      </c>
      <c r="AS8280" s="17" t="s">
        <v>21222</v>
      </c>
      <c r="DN8280" s="17">
        <f>COUNTIF(AU8280:DM8280, "X")</f>
        <v>0</v>
      </c>
    </row>
    <row r="8281" spans="1:118" s="17" customFormat="1">
      <c r="A8281" s="17" t="s">
        <v>14619</v>
      </c>
      <c r="B8281" s="17">
        <v>55</v>
      </c>
      <c r="C8281" s="17">
        <v>116271</v>
      </c>
      <c r="D8281" s="17" t="s">
        <v>5356</v>
      </c>
      <c r="E8281" s="17" t="s">
        <v>3983</v>
      </c>
      <c r="F8281" s="17" t="s">
        <v>30</v>
      </c>
      <c r="H8281" s="309">
        <v>23796</v>
      </c>
      <c r="I8281" s="309">
        <v>43694</v>
      </c>
      <c r="J8281" s="17" t="s">
        <v>3888</v>
      </c>
      <c r="L8281" s="17" t="s">
        <v>14620</v>
      </c>
      <c r="N8281" s="17" t="s">
        <v>31</v>
      </c>
      <c r="O8281" s="17" t="s">
        <v>15</v>
      </c>
      <c r="P8281" s="17">
        <v>45373</v>
      </c>
      <c r="Q8281" s="17">
        <v>3561</v>
      </c>
      <c r="AC8281" s="17" t="s">
        <v>9895</v>
      </c>
      <c r="AD8281" s="17" t="s">
        <v>9896</v>
      </c>
      <c r="AF8281" s="17">
        <v>15</v>
      </c>
      <c r="AG8281" s="17">
        <v>2</v>
      </c>
      <c r="AM8281" s="17" t="s">
        <v>108</v>
      </c>
      <c r="AN8281" s="17" t="s">
        <v>14364</v>
      </c>
      <c r="AO8281" s="17">
        <v>3</v>
      </c>
      <c r="AP8281" s="17">
        <v>80</v>
      </c>
      <c r="AQ8281" s="17">
        <v>5</v>
      </c>
      <c r="AR8281" s="17" t="s">
        <v>9898</v>
      </c>
      <c r="AT8281" s="17" t="s">
        <v>14152</v>
      </c>
      <c r="BY8281" s="17" t="s">
        <v>3901</v>
      </c>
      <c r="CF8281" s="17" t="s">
        <v>3901</v>
      </c>
      <c r="CN8281" s="17" t="s">
        <v>3901</v>
      </c>
      <c r="DN8281" s="17">
        <f>COUNTIF(AU8281:DM8281, "X")</f>
        <v>3</v>
      </c>
    </row>
    <row r="8282" spans="1:118" s="17" customFormat="1">
      <c r="A8282" s="17" t="s">
        <v>15594</v>
      </c>
      <c r="B8282" s="17">
        <v>55</v>
      </c>
      <c r="C8282" s="17">
        <v>186819</v>
      </c>
      <c r="D8282" s="17" t="s">
        <v>15595</v>
      </c>
      <c r="E8282" s="17" t="s">
        <v>6220</v>
      </c>
      <c r="F8282" s="17" t="s">
        <v>15596</v>
      </c>
      <c r="H8282" s="309">
        <v>34849</v>
      </c>
      <c r="I8282" s="309">
        <v>43695</v>
      </c>
      <c r="J8282" s="17" t="s">
        <v>3888</v>
      </c>
      <c r="L8282" s="17" t="s">
        <v>15597</v>
      </c>
      <c r="N8282" s="17" t="s">
        <v>31</v>
      </c>
      <c r="O8282" s="17" t="s">
        <v>15</v>
      </c>
      <c r="P8282" s="17">
        <v>45373</v>
      </c>
      <c r="AC8282" s="17" t="s">
        <v>9895</v>
      </c>
      <c r="AD8282" s="17" t="s">
        <v>9896</v>
      </c>
      <c r="AF8282" s="17">
        <v>15</v>
      </c>
      <c r="AG8282" s="17">
        <v>2</v>
      </c>
      <c r="AM8282" s="17" t="s">
        <v>121</v>
      </c>
      <c r="AN8282" s="17" t="s">
        <v>15516</v>
      </c>
      <c r="AO8282" s="17">
        <v>3</v>
      </c>
      <c r="AP8282" s="17">
        <v>80</v>
      </c>
      <c r="AQ8282" s="17">
        <v>5</v>
      </c>
      <c r="AR8282" s="17" t="s">
        <v>9898</v>
      </c>
      <c r="AT8282" s="17" t="s">
        <v>15057</v>
      </c>
      <c r="DN8282" s="17">
        <f>COUNTIF(AU8282:DM8282, "X")</f>
        <v>0</v>
      </c>
    </row>
    <row r="8283" spans="1:118" s="17" customFormat="1">
      <c r="A8283" s="17" t="s">
        <v>20327</v>
      </c>
      <c r="B8283" s="17">
        <v>55</v>
      </c>
      <c r="C8283" s="17">
        <v>186822</v>
      </c>
      <c r="D8283" s="17" t="s">
        <v>10467</v>
      </c>
      <c r="E8283" s="17" t="s">
        <v>389</v>
      </c>
      <c r="F8283" s="17" t="s">
        <v>93</v>
      </c>
      <c r="H8283" s="309">
        <v>33823</v>
      </c>
      <c r="I8283" s="309">
        <v>43695</v>
      </c>
      <c r="J8283" s="17" t="s">
        <v>3888</v>
      </c>
      <c r="L8283" s="17" t="s">
        <v>20328</v>
      </c>
      <c r="N8283" s="17" t="s">
        <v>14</v>
      </c>
      <c r="O8283" s="17" t="s">
        <v>15</v>
      </c>
      <c r="P8283" s="17">
        <v>45371</v>
      </c>
      <c r="AF8283" s="17">
        <v>15</v>
      </c>
      <c r="AG8283" s="17">
        <v>2</v>
      </c>
      <c r="AI8283" s="17" t="s">
        <v>10178</v>
      </c>
      <c r="AM8283" s="17" t="s">
        <v>85</v>
      </c>
      <c r="AN8283" s="17" t="s">
        <v>20273</v>
      </c>
      <c r="AO8283" s="17">
        <v>3</v>
      </c>
      <c r="AP8283" s="17">
        <v>80</v>
      </c>
      <c r="AQ8283" s="17">
        <v>5</v>
      </c>
      <c r="AR8283" s="17" t="s">
        <v>10180</v>
      </c>
      <c r="DN8283" s="17">
        <f>COUNTIF(AU8283:DM8283, "X")</f>
        <v>0</v>
      </c>
    </row>
    <row r="8284" spans="1:118" s="17" customFormat="1">
      <c r="A8284" s="17" t="s">
        <v>12101</v>
      </c>
      <c r="B8284" s="17">
        <v>55</v>
      </c>
      <c r="C8284" s="17">
        <v>186825</v>
      </c>
      <c r="D8284" s="17" t="s">
        <v>12102</v>
      </c>
      <c r="E8284" s="17" t="s">
        <v>389</v>
      </c>
      <c r="F8284" s="17" t="s">
        <v>467</v>
      </c>
      <c r="H8284" s="309">
        <v>34880</v>
      </c>
      <c r="I8284" s="309">
        <v>43695</v>
      </c>
      <c r="J8284" s="17" t="s">
        <v>3888</v>
      </c>
      <c r="L8284" s="17" t="s">
        <v>12039</v>
      </c>
      <c r="M8284" s="17" t="s">
        <v>351</v>
      </c>
      <c r="N8284" s="17" t="s">
        <v>31</v>
      </c>
      <c r="O8284" s="17" t="s">
        <v>15</v>
      </c>
      <c r="P8284" s="17">
        <v>45373</v>
      </c>
      <c r="AC8284" s="17" t="s">
        <v>9895</v>
      </c>
      <c r="AF8284" s="17">
        <v>15</v>
      </c>
      <c r="AG8284" s="17">
        <v>2</v>
      </c>
      <c r="AH8284" s="17" t="s">
        <v>11926</v>
      </c>
      <c r="AK8284" s="17" t="s">
        <v>11927</v>
      </c>
      <c r="AM8284" s="17" t="s">
        <v>227</v>
      </c>
      <c r="AN8284" s="17" t="s">
        <v>11928</v>
      </c>
      <c r="AO8284" s="17">
        <v>3</v>
      </c>
      <c r="AP8284" s="17">
        <v>80</v>
      </c>
      <c r="AQ8284" s="17">
        <v>5</v>
      </c>
      <c r="AR8284" s="17" t="s">
        <v>9898</v>
      </c>
      <c r="AT8284" s="17" t="s">
        <v>11929</v>
      </c>
      <c r="DN8284" s="17">
        <f>COUNTIF(AU8284:DM8284, "X")</f>
        <v>0</v>
      </c>
    </row>
    <row r="8285" spans="1:118" s="17" customFormat="1">
      <c r="A8285" s="17" t="s">
        <v>18741</v>
      </c>
      <c r="B8285" s="17">
        <v>55</v>
      </c>
      <c r="C8285" s="17">
        <v>186824</v>
      </c>
      <c r="D8285" s="17" t="s">
        <v>54</v>
      </c>
      <c r="E8285" s="17" t="s">
        <v>315</v>
      </c>
      <c r="F8285" s="17" t="s">
        <v>43</v>
      </c>
      <c r="H8285" s="309">
        <v>29656</v>
      </c>
      <c r="I8285" s="309">
        <v>43695</v>
      </c>
      <c r="J8285" s="17" t="s">
        <v>3888</v>
      </c>
      <c r="L8285" s="17" t="s">
        <v>18742</v>
      </c>
      <c r="N8285" s="17" t="s">
        <v>31</v>
      </c>
      <c r="O8285" s="17" t="s">
        <v>15</v>
      </c>
      <c r="P8285" s="17">
        <v>45373</v>
      </c>
      <c r="Q8285" s="17">
        <v>4397</v>
      </c>
      <c r="AD8285" s="17" t="s">
        <v>9896</v>
      </c>
      <c r="AF8285" s="17">
        <v>8</v>
      </c>
      <c r="AG8285" s="17">
        <v>2</v>
      </c>
      <c r="AM8285" s="17" t="s">
        <v>136</v>
      </c>
      <c r="AN8285" s="17" t="s">
        <v>18697</v>
      </c>
      <c r="AO8285" s="17">
        <v>3</v>
      </c>
      <c r="AP8285" s="17">
        <v>80</v>
      </c>
      <c r="AQ8285" s="17">
        <v>5</v>
      </c>
      <c r="AR8285" s="17" t="s">
        <v>9898</v>
      </c>
      <c r="BL8285" s="17" t="s">
        <v>3901</v>
      </c>
      <c r="BS8285" s="17" t="s">
        <v>3901</v>
      </c>
      <c r="DA8285" s="17" t="s">
        <v>3901</v>
      </c>
      <c r="DN8285" s="17">
        <f>COUNTIF(AU8285:DM8285, "X")</f>
        <v>3</v>
      </c>
    </row>
    <row r="8286" spans="1:118" s="17" customFormat="1">
      <c r="A8286" s="523" t="s">
        <v>1847</v>
      </c>
      <c r="B8286" s="17">
        <v>55</v>
      </c>
      <c r="C8286" s="17">
        <v>186832</v>
      </c>
      <c r="D8286" s="17" t="s">
        <v>692</v>
      </c>
      <c r="E8286" s="17" t="s">
        <v>422</v>
      </c>
      <c r="F8286" s="17" t="s">
        <v>673</v>
      </c>
      <c r="H8286" s="309">
        <v>37106</v>
      </c>
      <c r="I8286" s="309">
        <v>43697</v>
      </c>
      <c r="J8286" s="17" t="s">
        <v>3888</v>
      </c>
      <c r="L8286" s="17" t="s">
        <v>1023</v>
      </c>
      <c r="N8286" s="17" t="s">
        <v>31</v>
      </c>
      <c r="O8286" s="17" t="s">
        <v>15</v>
      </c>
      <c r="P8286" s="17">
        <v>45373</v>
      </c>
      <c r="AC8286" s="17" t="s">
        <v>9895</v>
      </c>
      <c r="AD8286" s="17" t="s">
        <v>9896</v>
      </c>
      <c r="AF8286" s="17">
        <v>15</v>
      </c>
      <c r="AG8286" s="17">
        <v>2</v>
      </c>
      <c r="AM8286" s="17" t="s">
        <v>37</v>
      </c>
      <c r="AN8286" s="17" t="s">
        <v>16071</v>
      </c>
      <c r="AO8286" s="17">
        <v>3</v>
      </c>
      <c r="AP8286" s="17">
        <v>80</v>
      </c>
      <c r="AQ8286" s="17">
        <v>5</v>
      </c>
      <c r="AR8286" s="17" t="s">
        <v>9898</v>
      </c>
      <c r="AT8286" s="17" t="s">
        <v>16072</v>
      </c>
      <c r="DF8286" s="17" t="s">
        <v>3901</v>
      </c>
      <c r="DN8286" s="17">
        <f>COUNTIF(AU8286:DM8286, "X")</f>
        <v>1</v>
      </c>
    </row>
    <row r="8287" spans="1:118" s="17" customFormat="1">
      <c r="A8287" s="17" t="s">
        <v>8688</v>
      </c>
      <c r="B8287" s="17">
        <v>55</v>
      </c>
      <c r="C8287" s="17">
        <v>186834</v>
      </c>
      <c r="D8287" s="17" t="s">
        <v>8689</v>
      </c>
      <c r="E8287" s="17" t="s">
        <v>589</v>
      </c>
      <c r="F8287" s="17" t="s">
        <v>48</v>
      </c>
      <c r="H8287" s="309">
        <v>29399</v>
      </c>
      <c r="I8287" s="309">
        <v>43697</v>
      </c>
      <c r="J8287" s="17" t="s">
        <v>3888</v>
      </c>
      <c r="L8287" s="17" t="s">
        <v>8690</v>
      </c>
      <c r="N8287" s="17" t="s">
        <v>19</v>
      </c>
      <c r="O8287" s="17" t="s">
        <v>15</v>
      </c>
      <c r="P8287" s="17">
        <v>45356</v>
      </c>
      <c r="AC8287" s="17" t="s">
        <v>3890</v>
      </c>
      <c r="AD8287" s="17" t="s">
        <v>3891</v>
      </c>
      <c r="AF8287" s="17">
        <v>15</v>
      </c>
      <c r="AG8287" s="17">
        <v>2</v>
      </c>
      <c r="AM8287" s="17" t="s">
        <v>2607</v>
      </c>
      <c r="AN8287" s="17" t="s">
        <v>8305</v>
      </c>
      <c r="AO8287" s="17">
        <v>3</v>
      </c>
      <c r="AP8287" s="17">
        <v>80</v>
      </c>
      <c r="AQ8287" s="17">
        <v>5</v>
      </c>
      <c r="AT8287" s="17" t="s">
        <v>7979</v>
      </c>
      <c r="BS8287" s="17" t="s">
        <v>3901</v>
      </c>
      <c r="CH8287" s="17" t="s">
        <v>3901</v>
      </c>
      <c r="DN8287" s="17">
        <f>COUNTIF(AU8287:DM8287, "X")</f>
        <v>2</v>
      </c>
    </row>
    <row r="8288" spans="1:118" s="17" customFormat="1">
      <c r="A8288" s="17" t="s">
        <v>18399</v>
      </c>
      <c r="B8288" s="17">
        <v>55</v>
      </c>
      <c r="C8288" s="17">
        <v>167767</v>
      </c>
      <c r="D8288" s="17" t="s">
        <v>209</v>
      </c>
      <c r="E8288" s="17" t="s">
        <v>61</v>
      </c>
      <c r="F8288" s="17" t="s">
        <v>30</v>
      </c>
      <c r="H8288" s="309">
        <v>34236</v>
      </c>
      <c r="I8288" s="309">
        <v>43698</v>
      </c>
      <c r="J8288" s="17" t="s">
        <v>3888</v>
      </c>
      <c r="L8288" s="17" t="s">
        <v>18400</v>
      </c>
      <c r="N8288" s="17" t="s">
        <v>182</v>
      </c>
      <c r="O8288" s="17" t="s">
        <v>15</v>
      </c>
      <c r="P8288" s="17">
        <v>45326</v>
      </c>
      <c r="AF8288" s="17">
        <v>15</v>
      </c>
      <c r="AG8288" s="17">
        <v>2</v>
      </c>
      <c r="AH8288" s="17" t="s">
        <v>11926</v>
      </c>
      <c r="AK8288" s="17" t="s">
        <v>11927</v>
      </c>
      <c r="AM8288" s="17" t="s">
        <v>2614</v>
      </c>
      <c r="AN8288" s="17" t="s">
        <v>18350</v>
      </c>
      <c r="AO8288" s="17">
        <v>3</v>
      </c>
      <c r="AP8288" s="17">
        <v>80</v>
      </c>
      <c r="AQ8288" s="17">
        <v>5</v>
      </c>
      <c r="AR8288" s="17" t="s">
        <v>18351</v>
      </c>
      <c r="DF8288" s="17" t="s">
        <v>3901</v>
      </c>
      <c r="DN8288" s="17">
        <f>COUNTIF(AU8288:DM8288, "X")</f>
        <v>1</v>
      </c>
    </row>
    <row r="8289" spans="1:118" s="17" customFormat="1">
      <c r="A8289" s="17" t="s">
        <v>13699</v>
      </c>
      <c r="B8289" s="17">
        <v>55</v>
      </c>
      <c r="C8289" s="17">
        <v>186835</v>
      </c>
      <c r="D8289" s="17" t="s">
        <v>13700</v>
      </c>
      <c r="E8289" s="17" t="s">
        <v>7721</v>
      </c>
      <c r="F8289" s="17" t="s">
        <v>341</v>
      </c>
      <c r="H8289" s="309">
        <v>33273</v>
      </c>
      <c r="I8289" s="309">
        <v>43698</v>
      </c>
      <c r="J8289" s="17" t="s">
        <v>3888</v>
      </c>
      <c r="L8289" s="17" t="s">
        <v>13701</v>
      </c>
      <c r="N8289" s="17" t="s">
        <v>31</v>
      </c>
      <c r="O8289" s="17" t="s">
        <v>15</v>
      </c>
      <c r="P8289" s="17">
        <v>45373</v>
      </c>
      <c r="Q8289" s="17">
        <v>3233</v>
      </c>
      <c r="AC8289" s="17" t="s">
        <v>9895</v>
      </c>
      <c r="AD8289" s="17" t="s">
        <v>9896</v>
      </c>
      <c r="AF8289" s="17">
        <v>15</v>
      </c>
      <c r="AG8289" s="17">
        <v>2</v>
      </c>
      <c r="AM8289" s="17" t="s">
        <v>240</v>
      </c>
      <c r="AN8289" s="17" t="s">
        <v>13567</v>
      </c>
      <c r="AO8289" s="17">
        <v>3</v>
      </c>
      <c r="AP8289" s="17">
        <v>80</v>
      </c>
      <c r="AQ8289" s="17">
        <v>5</v>
      </c>
      <c r="AR8289" s="17" t="s">
        <v>9898</v>
      </c>
      <c r="AT8289" s="17" t="s">
        <v>12990</v>
      </c>
      <c r="CH8289" s="17" t="s">
        <v>3901</v>
      </c>
      <c r="CQ8289" s="17" t="s">
        <v>3901</v>
      </c>
      <c r="CR8289" s="17" t="s">
        <v>154</v>
      </c>
      <c r="CU8289" s="17" t="s">
        <v>3901</v>
      </c>
      <c r="DA8289" s="17" t="s">
        <v>3901</v>
      </c>
      <c r="DN8289" s="17">
        <f>COUNTIF(AU8289:DM8289, "X")</f>
        <v>4</v>
      </c>
    </row>
    <row r="8290" spans="1:118" s="17" customFormat="1">
      <c r="A8290" s="17" t="s">
        <v>5276</v>
      </c>
      <c r="B8290" s="17">
        <v>55</v>
      </c>
      <c r="C8290" s="17">
        <v>186837</v>
      </c>
      <c r="D8290" s="17" t="s">
        <v>483</v>
      </c>
      <c r="E8290" s="17" t="s">
        <v>389</v>
      </c>
      <c r="F8290" s="17" t="s">
        <v>132</v>
      </c>
      <c r="H8290" s="309">
        <v>29979</v>
      </c>
      <c r="I8290" s="309">
        <v>43698</v>
      </c>
      <c r="J8290" s="17" t="s">
        <v>3888</v>
      </c>
      <c r="L8290" s="17" t="s">
        <v>5277</v>
      </c>
      <c r="N8290" s="17" t="s">
        <v>19</v>
      </c>
      <c r="O8290" s="17" t="s">
        <v>15</v>
      </c>
      <c r="P8290" s="17">
        <v>45356</v>
      </c>
      <c r="AC8290" s="17" t="s">
        <v>3890</v>
      </c>
      <c r="AD8290" s="17" t="s">
        <v>3891</v>
      </c>
      <c r="AF8290" s="17">
        <v>15</v>
      </c>
      <c r="AG8290" s="17">
        <v>2</v>
      </c>
      <c r="AM8290" s="17" t="s">
        <v>2603</v>
      </c>
      <c r="AN8290" s="17" t="s">
        <v>5023</v>
      </c>
      <c r="AO8290" s="17">
        <v>3</v>
      </c>
      <c r="AP8290" s="17">
        <v>80</v>
      </c>
      <c r="AQ8290" s="17">
        <v>5</v>
      </c>
      <c r="AT8290" s="17" t="s">
        <v>3893</v>
      </c>
      <c r="DN8290" s="17">
        <f>COUNTIF(AU8290:DM8290, "X")</f>
        <v>0</v>
      </c>
    </row>
    <row r="8291" spans="1:118" s="17" customFormat="1">
      <c r="A8291" s="17" t="s">
        <v>11151</v>
      </c>
      <c r="B8291" s="17">
        <v>55</v>
      </c>
      <c r="C8291" s="17">
        <v>186843</v>
      </c>
      <c r="D8291" s="17" t="s">
        <v>11071</v>
      </c>
      <c r="E8291" s="17" t="s">
        <v>639</v>
      </c>
      <c r="F8291" s="17" t="s">
        <v>5007</v>
      </c>
      <c r="H8291" s="309">
        <v>37098</v>
      </c>
      <c r="I8291" s="309">
        <v>43679</v>
      </c>
      <c r="J8291" s="17" t="s">
        <v>3888</v>
      </c>
      <c r="L8291" s="17" t="s">
        <v>11072</v>
      </c>
      <c r="N8291" s="17" t="s">
        <v>14</v>
      </c>
      <c r="O8291" s="17" t="s">
        <v>15</v>
      </c>
      <c r="P8291" s="17">
        <v>45371</v>
      </c>
      <c r="AC8291" s="17" t="s">
        <v>14</v>
      </c>
      <c r="AF8291" s="17">
        <v>8</v>
      </c>
      <c r="AG8291" s="17">
        <v>2</v>
      </c>
      <c r="AI8291" s="17" t="s">
        <v>10178</v>
      </c>
      <c r="AM8291" s="17" t="s">
        <v>16</v>
      </c>
      <c r="AN8291" s="17" t="s">
        <v>10763</v>
      </c>
      <c r="AO8291" s="17">
        <v>3</v>
      </c>
      <c r="AP8291" s="17">
        <v>80</v>
      </c>
      <c r="AQ8291" s="17">
        <v>5</v>
      </c>
      <c r="AR8291" s="17" t="s">
        <v>10180</v>
      </c>
      <c r="DN8291" s="17">
        <f>COUNTIF(AU8291:DM8291, "X")</f>
        <v>0</v>
      </c>
    </row>
    <row r="8292" spans="1:118" s="17" customFormat="1">
      <c r="A8292" s="17" t="s">
        <v>22532</v>
      </c>
      <c r="B8292" s="17">
        <v>55</v>
      </c>
      <c r="C8292" s="17">
        <v>159427</v>
      </c>
      <c r="D8292" s="17" t="s">
        <v>17570</v>
      </c>
      <c r="E8292" s="17" t="s">
        <v>194</v>
      </c>
      <c r="F8292" s="17" t="s">
        <v>302</v>
      </c>
      <c r="H8292" s="309">
        <v>31706</v>
      </c>
      <c r="I8292" s="309">
        <v>43696</v>
      </c>
      <c r="J8292" s="17" t="s">
        <v>3888</v>
      </c>
      <c r="L8292" s="17" t="s">
        <v>22533</v>
      </c>
      <c r="N8292" s="17" t="s">
        <v>31</v>
      </c>
      <c r="O8292" s="17" t="s">
        <v>15</v>
      </c>
      <c r="P8292" s="17">
        <v>45373</v>
      </c>
      <c r="Q8292" s="17">
        <v>9601</v>
      </c>
      <c r="AF8292" s="17">
        <v>15</v>
      </c>
      <c r="AG8292" s="17">
        <v>2</v>
      </c>
      <c r="AH8292" s="17" t="s">
        <v>11926</v>
      </c>
      <c r="AK8292" s="17" t="s">
        <v>11927</v>
      </c>
      <c r="AM8292" s="17" t="s">
        <v>177</v>
      </c>
      <c r="AN8292" s="17" t="s">
        <v>22466</v>
      </c>
      <c r="AO8292" s="17">
        <v>3</v>
      </c>
      <c r="AP8292" s="17">
        <v>80</v>
      </c>
      <c r="AQ8292" s="17">
        <v>5</v>
      </c>
      <c r="AR8292" s="17" t="s">
        <v>11941</v>
      </c>
      <c r="BD8292" s="17" t="s">
        <v>3901</v>
      </c>
      <c r="BS8292" s="17" t="s">
        <v>3901</v>
      </c>
      <c r="CH8292" s="17" t="s">
        <v>3901</v>
      </c>
      <c r="CU8292" s="17" t="s">
        <v>3901</v>
      </c>
      <c r="DA8292" s="17" t="s">
        <v>3901</v>
      </c>
      <c r="DF8292" s="17" t="s">
        <v>3901</v>
      </c>
      <c r="DN8292" s="17">
        <f>COUNTIF(AU8292:DM8292, "X")</f>
        <v>6</v>
      </c>
    </row>
    <row r="8293" spans="1:118" s="17" customFormat="1">
      <c r="A8293" s="17" t="s">
        <v>6208</v>
      </c>
      <c r="B8293" s="17">
        <v>55</v>
      </c>
      <c r="C8293" s="17">
        <v>135940</v>
      </c>
      <c r="D8293" s="17" t="s">
        <v>6209</v>
      </c>
      <c r="E8293" s="17" t="s">
        <v>705</v>
      </c>
      <c r="F8293" s="17" t="s">
        <v>43</v>
      </c>
      <c r="H8293" s="309">
        <v>30947</v>
      </c>
      <c r="I8293" s="309">
        <v>43685</v>
      </c>
      <c r="J8293" s="17" t="s">
        <v>3888</v>
      </c>
      <c r="L8293" s="17" t="s">
        <v>6210</v>
      </c>
      <c r="N8293" s="17" t="s">
        <v>19</v>
      </c>
      <c r="O8293" s="17" t="s">
        <v>15</v>
      </c>
      <c r="P8293" s="17">
        <v>45356</v>
      </c>
      <c r="AC8293" s="17" t="s">
        <v>3890</v>
      </c>
      <c r="AD8293" s="17" t="s">
        <v>3891</v>
      </c>
      <c r="AF8293" s="17">
        <v>8</v>
      </c>
      <c r="AG8293" s="17">
        <v>2</v>
      </c>
      <c r="AM8293" s="17" t="s">
        <v>2604</v>
      </c>
      <c r="AN8293" s="17" t="s">
        <v>5966</v>
      </c>
      <c r="AO8293" s="17">
        <v>3</v>
      </c>
      <c r="AP8293" s="17">
        <v>80</v>
      </c>
      <c r="AQ8293" s="17">
        <v>5</v>
      </c>
      <c r="AT8293" s="17" t="s">
        <v>5516</v>
      </c>
      <c r="DN8293" s="17">
        <f>COUNTIF(AU8293:DM8293, "X")</f>
        <v>0</v>
      </c>
    </row>
    <row r="8294" spans="1:118" s="17" customFormat="1">
      <c r="A8294" s="17" t="s">
        <v>9619</v>
      </c>
      <c r="B8294" s="17">
        <v>55</v>
      </c>
      <c r="C8294" s="17">
        <v>186859</v>
      </c>
      <c r="D8294" s="17" t="s">
        <v>9620</v>
      </c>
      <c r="E8294" s="17" t="s">
        <v>9333</v>
      </c>
      <c r="F8294" s="17" t="s">
        <v>12</v>
      </c>
      <c r="H8294" s="309">
        <v>35896</v>
      </c>
      <c r="I8294" s="309">
        <v>43696</v>
      </c>
      <c r="J8294" s="17" t="s">
        <v>3888</v>
      </c>
      <c r="L8294" s="17" t="s">
        <v>9621</v>
      </c>
      <c r="N8294" s="17" t="s">
        <v>19</v>
      </c>
      <c r="O8294" s="17" t="s">
        <v>15</v>
      </c>
      <c r="P8294" s="17">
        <v>45356</v>
      </c>
      <c r="AC8294" s="17" t="s">
        <v>3890</v>
      </c>
      <c r="AD8294" s="17" t="s">
        <v>3891</v>
      </c>
      <c r="AF8294" s="17">
        <v>15</v>
      </c>
      <c r="AG8294" s="17">
        <v>2</v>
      </c>
      <c r="AM8294" s="17" t="s">
        <v>218</v>
      </c>
      <c r="AN8294" s="17" t="s">
        <v>9598</v>
      </c>
      <c r="AO8294" s="17">
        <v>3</v>
      </c>
      <c r="AP8294" s="17">
        <v>80</v>
      </c>
      <c r="AQ8294" s="17">
        <v>5</v>
      </c>
      <c r="AT8294" s="17" t="s">
        <v>9082</v>
      </c>
      <c r="DN8294" s="17">
        <f>COUNTIF(AU8294:DM8294, "X")</f>
        <v>0</v>
      </c>
    </row>
    <row r="8295" spans="1:118" s="17" customFormat="1">
      <c r="A8295" s="17" t="s">
        <v>17378</v>
      </c>
      <c r="B8295" s="17">
        <v>55</v>
      </c>
      <c r="C8295" s="17">
        <v>186861</v>
      </c>
      <c r="D8295" s="17" t="s">
        <v>829</v>
      </c>
      <c r="E8295" s="17" t="s">
        <v>249</v>
      </c>
      <c r="F8295" s="17" t="s">
        <v>122</v>
      </c>
      <c r="H8295" s="309">
        <v>28709</v>
      </c>
      <c r="I8295" s="309">
        <v>43691</v>
      </c>
      <c r="J8295" s="17" t="s">
        <v>3888</v>
      </c>
      <c r="L8295" s="17" t="s">
        <v>17379</v>
      </c>
      <c r="N8295" s="17" t="s">
        <v>14</v>
      </c>
      <c r="O8295" s="17" t="s">
        <v>15</v>
      </c>
      <c r="P8295" s="17">
        <v>45371</v>
      </c>
      <c r="AF8295" s="17">
        <v>15</v>
      </c>
      <c r="AG8295" s="17">
        <v>2</v>
      </c>
      <c r="AH8295" s="17" t="s">
        <v>11926</v>
      </c>
      <c r="AK8295" s="17" t="s">
        <v>17298</v>
      </c>
      <c r="AM8295" s="17" t="s">
        <v>88</v>
      </c>
      <c r="AN8295" s="17" t="s">
        <v>17299</v>
      </c>
      <c r="AO8295" s="17">
        <v>3</v>
      </c>
      <c r="AP8295" s="17">
        <v>80</v>
      </c>
      <c r="AQ8295" s="17">
        <v>5</v>
      </c>
      <c r="AR8295" s="17" t="s">
        <v>17300</v>
      </c>
      <c r="DN8295" s="17">
        <f>COUNTIF(AU8295:DM8295, "X")</f>
        <v>0</v>
      </c>
    </row>
    <row r="8296" spans="1:118" s="17" customFormat="1">
      <c r="A8296" s="17" t="s">
        <v>24212</v>
      </c>
      <c r="B8296" s="17">
        <v>55</v>
      </c>
      <c r="C8296" s="17">
        <v>186862</v>
      </c>
      <c r="D8296" s="17" t="s">
        <v>24213</v>
      </c>
      <c r="E8296" s="17" t="s">
        <v>429</v>
      </c>
      <c r="F8296" s="17" t="s">
        <v>24214</v>
      </c>
      <c r="H8296" s="309">
        <v>37044</v>
      </c>
      <c r="I8296" s="309">
        <v>43691</v>
      </c>
      <c r="J8296" s="17" t="s">
        <v>3888</v>
      </c>
      <c r="L8296" s="17" t="s">
        <v>24215</v>
      </c>
      <c r="N8296" s="17" t="s">
        <v>126</v>
      </c>
      <c r="O8296" s="17" t="s">
        <v>15</v>
      </c>
      <c r="P8296" s="17">
        <v>45383</v>
      </c>
      <c r="AF8296" s="17">
        <v>8</v>
      </c>
      <c r="AG8296" s="17">
        <v>2</v>
      </c>
      <c r="AI8296" s="17" t="s">
        <v>20542</v>
      </c>
      <c r="AM8296" s="17" t="s">
        <v>239</v>
      </c>
      <c r="AN8296" s="17" t="s">
        <v>24146</v>
      </c>
      <c r="AO8296" s="17">
        <v>3</v>
      </c>
      <c r="AP8296" s="17">
        <v>80</v>
      </c>
      <c r="AQ8296" s="17">
        <v>5</v>
      </c>
      <c r="AR8296" s="17" t="s">
        <v>22585</v>
      </c>
      <c r="AS8296" s="17" t="s">
        <v>23503</v>
      </c>
      <c r="DF8296" s="17" t="s">
        <v>3901</v>
      </c>
      <c r="DN8296" s="17">
        <f>COUNTIF(AU8296:DM8296, "X")</f>
        <v>1</v>
      </c>
    </row>
    <row r="8297" spans="1:118" s="17" customFormat="1">
      <c r="A8297" s="523" t="s">
        <v>1384</v>
      </c>
      <c r="B8297" s="17">
        <v>55</v>
      </c>
      <c r="C8297" s="17">
        <v>186864</v>
      </c>
      <c r="D8297" s="17" t="s">
        <v>1385</v>
      </c>
      <c r="E8297" s="17" t="s">
        <v>146</v>
      </c>
      <c r="F8297" s="17" t="s">
        <v>56</v>
      </c>
      <c r="H8297" s="309">
        <v>35039</v>
      </c>
      <c r="I8297" s="309">
        <v>43680</v>
      </c>
      <c r="J8297" s="17" t="s">
        <v>3888</v>
      </c>
      <c r="L8297" s="17" t="s">
        <v>1129</v>
      </c>
      <c r="M8297" s="17" t="s">
        <v>715</v>
      </c>
      <c r="N8297" s="17" t="s">
        <v>14</v>
      </c>
      <c r="O8297" s="17" t="s">
        <v>15</v>
      </c>
      <c r="P8297" s="17">
        <v>45371</v>
      </c>
      <c r="AC8297" s="17" t="s">
        <v>17772</v>
      </c>
      <c r="AF8297" s="17">
        <v>15</v>
      </c>
      <c r="AG8297" s="17">
        <v>2</v>
      </c>
      <c r="AH8297" s="17" t="s">
        <v>11926</v>
      </c>
      <c r="AK8297" s="17" t="s">
        <v>17298</v>
      </c>
      <c r="AM8297" s="17" t="s">
        <v>2619</v>
      </c>
      <c r="AN8297" s="17" t="s">
        <v>26616</v>
      </c>
      <c r="AO8297" s="17">
        <v>3</v>
      </c>
      <c r="AP8297" s="17">
        <v>80</v>
      </c>
      <c r="AQ8297" s="17">
        <v>5</v>
      </c>
      <c r="AT8297" s="17" t="s">
        <v>26617</v>
      </c>
      <c r="DN8297" s="17">
        <f>COUNTIF(AU8297:DM8297, "X")</f>
        <v>0</v>
      </c>
    </row>
    <row r="8298" spans="1:118" s="17" customFormat="1">
      <c r="A8298" s="17" t="s">
        <v>26987</v>
      </c>
      <c r="B8298" s="17">
        <v>55</v>
      </c>
      <c r="C8298" s="17">
        <v>186867</v>
      </c>
      <c r="D8298" s="17" t="s">
        <v>26988</v>
      </c>
      <c r="E8298" s="17" t="s">
        <v>318</v>
      </c>
      <c r="F8298" s="17" t="s">
        <v>333</v>
      </c>
      <c r="H8298" s="309">
        <v>35169</v>
      </c>
      <c r="I8298" s="309">
        <v>43682</v>
      </c>
      <c r="J8298" s="17" t="s">
        <v>3888</v>
      </c>
      <c r="L8298" s="17" t="s">
        <v>26989</v>
      </c>
      <c r="N8298" s="17" t="s">
        <v>14</v>
      </c>
      <c r="O8298" s="17" t="s">
        <v>15</v>
      </c>
      <c r="P8298" s="17">
        <v>45371</v>
      </c>
      <c r="AC8298" s="17" t="s">
        <v>17772</v>
      </c>
      <c r="AF8298" s="17">
        <v>8</v>
      </c>
      <c r="AG8298" s="17">
        <v>2</v>
      </c>
      <c r="AH8298" s="17" t="s">
        <v>11926</v>
      </c>
      <c r="AK8298" s="17" t="s">
        <v>17298</v>
      </c>
      <c r="AM8298" s="17" t="s">
        <v>2621</v>
      </c>
      <c r="AN8298" s="17" t="s">
        <v>26940</v>
      </c>
      <c r="AO8298" s="17">
        <v>3</v>
      </c>
      <c r="AP8298" s="17">
        <v>80</v>
      </c>
      <c r="AQ8298" s="17">
        <v>5</v>
      </c>
      <c r="AT8298" s="17" t="s">
        <v>25610</v>
      </c>
      <c r="DN8298" s="17">
        <f>COUNTIF(AU8298:DM8298, "X")</f>
        <v>0</v>
      </c>
    </row>
    <row r="8299" spans="1:118" s="17" customFormat="1">
      <c r="A8299" s="17" t="s">
        <v>4845</v>
      </c>
      <c r="B8299" s="17">
        <v>55</v>
      </c>
      <c r="C8299" s="17">
        <v>186879</v>
      </c>
      <c r="D8299" s="17" t="s">
        <v>536</v>
      </c>
      <c r="E8299" s="17" t="s">
        <v>347</v>
      </c>
      <c r="F8299" s="17" t="s">
        <v>43</v>
      </c>
      <c r="H8299" s="309">
        <v>36922</v>
      </c>
      <c r="I8299" s="309">
        <v>43697</v>
      </c>
      <c r="J8299" s="17" t="s">
        <v>3888</v>
      </c>
      <c r="L8299" s="17" t="s">
        <v>4651</v>
      </c>
      <c r="N8299" s="17" t="s">
        <v>19</v>
      </c>
      <c r="O8299" s="17" t="s">
        <v>15</v>
      </c>
      <c r="P8299" s="17">
        <v>45356</v>
      </c>
      <c r="AC8299" s="17" t="s">
        <v>3890</v>
      </c>
      <c r="AD8299" s="17" t="s">
        <v>3891</v>
      </c>
      <c r="AF8299" s="17">
        <v>15</v>
      </c>
      <c r="AG8299" s="17">
        <v>2</v>
      </c>
      <c r="AM8299" s="17" t="s">
        <v>2602</v>
      </c>
      <c r="AN8299" s="17" t="s">
        <v>4371</v>
      </c>
      <c r="AO8299" s="17">
        <v>3</v>
      </c>
      <c r="AP8299" s="17">
        <v>80</v>
      </c>
      <c r="AQ8299" s="17">
        <v>5</v>
      </c>
      <c r="AT8299" s="17" t="s">
        <v>3893</v>
      </c>
      <c r="DN8299" s="17">
        <f>COUNTIF(AU8299:DM8299, "X")</f>
        <v>0</v>
      </c>
    </row>
    <row r="8300" spans="1:118" s="17" customFormat="1">
      <c r="A8300" s="17" t="s">
        <v>23523</v>
      </c>
      <c r="B8300" s="17">
        <v>55</v>
      </c>
      <c r="C8300" s="17">
        <v>186881</v>
      </c>
      <c r="D8300" s="17" t="s">
        <v>23524</v>
      </c>
      <c r="E8300" s="17" t="s">
        <v>374</v>
      </c>
      <c r="F8300" s="17" t="s">
        <v>36</v>
      </c>
      <c r="H8300" s="309">
        <v>36569</v>
      </c>
      <c r="I8300" s="309">
        <v>43697</v>
      </c>
      <c r="J8300" s="17" t="s">
        <v>3888</v>
      </c>
      <c r="L8300" s="17" t="s">
        <v>23525</v>
      </c>
      <c r="M8300" s="17" t="s">
        <v>22220</v>
      </c>
      <c r="N8300" s="17" t="s">
        <v>126</v>
      </c>
      <c r="O8300" s="17" t="s">
        <v>15</v>
      </c>
      <c r="P8300" s="17">
        <v>45383</v>
      </c>
      <c r="AF8300" s="17">
        <v>8</v>
      </c>
      <c r="AG8300" s="17">
        <v>2</v>
      </c>
      <c r="AI8300" s="17" t="s">
        <v>20542</v>
      </c>
      <c r="AM8300" s="17" t="s">
        <v>303</v>
      </c>
      <c r="AN8300" s="17" t="s">
        <v>23502</v>
      </c>
      <c r="AO8300" s="17">
        <v>3</v>
      </c>
      <c r="AP8300" s="17">
        <v>80</v>
      </c>
      <c r="AQ8300" s="17">
        <v>5</v>
      </c>
      <c r="AR8300" s="17" t="s">
        <v>22585</v>
      </c>
      <c r="AS8300" s="17" t="s">
        <v>23503</v>
      </c>
      <c r="DN8300" s="17">
        <f>COUNTIF(AU8300:DM8300, "X")</f>
        <v>0</v>
      </c>
    </row>
    <row r="8301" spans="1:118" s="17" customFormat="1">
      <c r="A8301" s="17" t="s">
        <v>6647</v>
      </c>
      <c r="B8301" s="17">
        <v>55</v>
      </c>
      <c r="C8301" s="17">
        <v>186882</v>
      </c>
      <c r="D8301" s="17" t="s">
        <v>534</v>
      </c>
      <c r="E8301" s="17" t="s">
        <v>11</v>
      </c>
      <c r="F8301" s="17" t="s">
        <v>12</v>
      </c>
      <c r="H8301" s="309">
        <v>36934</v>
      </c>
      <c r="I8301" s="309">
        <v>43697</v>
      </c>
      <c r="J8301" s="17" t="s">
        <v>3888</v>
      </c>
      <c r="L8301" s="17" t="s">
        <v>6599</v>
      </c>
      <c r="M8301" s="17" t="s">
        <v>458</v>
      </c>
      <c r="N8301" s="17" t="s">
        <v>19</v>
      </c>
      <c r="O8301" s="17" t="s">
        <v>15</v>
      </c>
      <c r="P8301" s="17">
        <v>45356</v>
      </c>
      <c r="T8301" s="17" t="s">
        <v>6648</v>
      </c>
      <c r="V8301" s="17" t="s">
        <v>19</v>
      </c>
      <c r="W8301" s="17" t="s">
        <v>15</v>
      </c>
      <c r="X8301" s="17">
        <v>45356</v>
      </c>
      <c r="AC8301" s="17" t="s">
        <v>3890</v>
      </c>
      <c r="AD8301" s="17" t="s">
        <v>3891</v>
      </c>
      <c r="AF8301" s="17">
        <v>15</v>
      </c>
      <c r="AG8301" s="17">
        <v>2</v>
      </c>
      <c r="AM8301" s="17" t="s">
        <v>248</v>
      </c>
      <c r="AN8301" s="17" t="s">
        <v>6588</v>
      </c>
      <c r="AO8301" s="17">
        <v>3</v>
      </c>
      <c r="AP8301" s="17">
        <v>80</v>
      </c>
      <c r="AQ8301" s="17">
        <v>5</v>
      </c>
      <c r="AT8301" s="17" t="s">
        <v>6589</v>
      </c>
      <c r="DN8301" s="17">
        <f>COUNTIF(AU8301:DM8301, "X")</f>
        <v>0</v>
      </c>
    </row>
    <row r="8302" spans="1:118" s="17" customFormat="1">
      <c r="A8302" s="17" t="s">
        <v>5445</v>
      </c>
      <c r="B8302" s="17">
        <v>55</v>
      </c>
      <c r="C8302" s="17">
        <v>92835</v>
      </c>
      <c r="D8302" s="17" t="s">
        <v>506</v>
      </c>
      <c r="E8302" s="17" t="s">
        <v>556</v>
      </c>
      <c r="F8302" s="17" t="s">
        <v>70</v>
      </c>
      <c r="H8302" s="309">
        <v>23978</v>
      </c>
      <c r="I8302" s="309">
        <v>43698</v>
      </c>
      <c r="J8302" s="17" t="s">
        <v>3888</v>
      </c>
      <c r="L8302" s="17" t="s">
        <v>5446</v>
      </c>
      <c r="N8302" s="17" t="s">
        <v>19</v>
      </c>
      <c r="O8302" s="17" t="s">
        <v>15</v>
      </c>
      <c r="P8302" s="17">
        <v>45356</v>
      </c>
      <c r="AC8302" s="17" t="s">
        <v>3890</v>
      </c>
      <c r="AD8302" s="17" t="s">
        <v>3891</v>
      </c>
      <c r="AF8302" s="17">
        <v>15</v>
      </c>
      <c r="AG8302" s="17">
        <v>2</v>
      </c>
      <c r="AM8302" s="17" t="s">
        <v>2603</v>
      </c>
      <c r="AN8302" s="17" t="s">
        <v>5023</v>
      </c>
      <c r="AO8302" s="17">
        <v>3</v>
      </c>
      <c r="AP8302" s="17">
        <v>80</v>
      </c>
      <c r="AQ8302" s="17">
        <v>5</v>
      </c>
      <c r="AT8302" s="17" t="s">
        <v>3893</v>
      </c>
      <c r="DN8302" s="17">
        <f>COUNTIF(AU8302:DM8302, "X")</f>
        <v>0</v>
      </c>
    </row>
    <row r="8303" spans="1:118" s="17" customFormat="1">
      <c r="A8303" s="17" t="s">
        <v>13538</v>
      </c>
      <c r="B8303" s="17">
        <v>55</v>
      </c>
      <c r="C8303" s="17">
        <v>186898</v>
      </c>
      <c r="D8303" s="17" t="s">
        <v>783</v>
      </c>
      <c r="E8303" s="17" t="s">
        <v>13539</v>
      </c>
      <c r="F8303" s="17" t="s">
        <v>397</v>
      </c>
      <c r="H8303" s="309">
        <v>37024</v>
      </c>
      <c r="I8303" s="309">
        <v>43698</v>
      </c>
      <c r="J8303" s="17" t="s">
        <v>3888</v>
      </c>
      <c r="K8303" s="17" t="s">
        <v>30</v>
      </c>
      <c r="L8303" s="17" t="s">
        <v>13540</v>
      </c>
      <c r="N8303" s="17" t="s">
        <v>31</v>
      </c>
      <c r="O8303" s="17" t="s">
        <v>15</v>
      </c>
      <c r="P8303" s="17">
        <v>45373</v>
      </c>
      <c r="AC8303" s="17" t="s">
        <v>9895</v>
      </c>
      <c r="AD8303" s="17" t="s">
        <v>9896</v>
      </c>
      <c r="AF8303" s="17">
        <v>15</v>
      </c>
      <c r="AG8303" s="17">
        <v>2</v>
      </c>
      <c r="AM8303" s="17" t="s">
        <v>115</v>
      </c>
      <c r="AN8303" s="17" t="s">
        <v>13186</v>
      </c>
      <c r="AO8303" s="17">
        <v>3</v>
      </c>
      <c r="AP8303" s="17">
        <v>80</v>
      </c>
      <c r="AQ8303" s="17">
        <v>5</v>
      </c>
      <c r="AR8303" s="17" t="s">
        <v>9898</v>
      </c>
      <c r="AT8303" s="17" t="s">
        <v>12990</v>
      </c>
      <c r="DE8303" s="17" t="s">
        <v>30</v>
      </c>
      <c r="DF8303" s="17" t="s">
        <v>3901</v>
      </c>
      <c r="DN8303" s="17">
        <f>COUNTIF(AU8303:DM8303, "X")</f>
        <v>1</v>
      </c>
    </row>
    <row r="8304" spans="1:118" s="17" customFormat="1">
      <c r="A8304" s="17" t="s">
        <v>25198</v>
      </c>
      <c r="B8304" s="17">
        <v>55</v>
      </c>
      <c r="C8304" s="17">
        <v>186918</v>
      </c>
      <c r="D8304" s="17" t="s">
        <v>24256</v>
      </c>
      <c r="E8304" s="17" t="s">
        <v>10467</v>
      </c>
      <c r="F8304" s="17" t="s">
        <v>70</v>
      </c>
      <c r="H8304" s="309">
        <v>34995</v>
      </c>
      <c r="I8304" s="309">
        <v>43704</v>
      </c>
      <c r="J8304" s="17" t="s">
        <v>3888</v>
      </c>
      <c r="L8304" s="17" t="s">
        <v>25199</v>
      </c>
      <c r="N8304" s="17" t="s">
        <v>31</v>
      </c>
      <c r="O8304" s="17" t="s">
        <v>15</v>
      </c>
      <c r="P8304" s="17">
        <v>45373</v>
      </c>
      <c r="AC8304" s="17" t="s">
        <v>9895</v>
      </c>
      <c r="AD8304" s="17" t="s">
        <v>9896</v>
      </c>
      <c r="AF8304" s="17">
        <v>15</v>
      </c>
      <c r="AG8304" s="17">
        <v>2</v>
      </c>
      <c r="AM8304" s="17" t="s">
        <v>67</v>
      </c>
      <c r="AN8304" s="17" t="s">
        <v>25087</v>
      </c>
      <c r="AO8304" s="17">
        <v>3</v>
      </c>
      <c r="AP8304" s="17">
        <v>80</v>
      </c>
      <c r="AQ8304" s="17">
        <v>5</v>
      </c>
      <c r="AR8304" s="17" t="s">
        <v>9898</v>
      </c>
      <c r="AT8304" s="17" t="s">
        <v>16072</v>
      </c>
      <c r="DN8304" s="17">
        <f>COUNTIF(AU8304:DM8304, "X")</f>
        <v>0</v>
      </c>
    </row>
    <row r="8305" spans="1:118" s="17" customFormat="1">
      <c r="A8305" s="17" t="s">
        <v>20226</v>
      </c>
      <c r="B8305" s="17">
        <v>55</v>
      </c>
      <c r="C8305" s="17">
        <v>186921</v>
      </c>
      <c r="D8305" s="17" t="s">
        <v>20227</v>
      </c>
      <c r="E8305" s="17" t="s">
        <v>316</v>
      </c>
      <c r="F8305" s="17" t="s">
        <v>70</v>
      </c>
      <c r="H8305" s="309">
        <v>22051</v>
      </c>
      <c r="I8305" s="309">
        <v>43704</v>
      </c>
      <c r="J8305" s="17" t="s">
        <v>3888</v>
      </c>
      <c r="L8305" s="17" t="s">
        <v>20060</v>
      </c>
      <c r="N8305" s="17" t="s">
        <v>31</v>
      </c>
      <c r="O8305" s="17" t="s">
        <v>15</v>
      </c>
      <c r="P8305" s="17">
        <v>45373</v>
      </c>
      <c r="T8305" s="17" t="s">
        <v>20228</v>
      </c>
      <c r="V8305" s="17" t="s">
        <v>31</v>
      </c>
      <c r="W8305" s="17" t="s">
        <v>15</v>
      </c>
      <c r="X8305" s="17">
        <v>45373</v>
      </c>
      <c r="AD8305" s="17" t="s">
        <v>9896</v>
      </c>
      <c r="AF8305" s="17">
        <v>15</v>
      </c>
      <c r="AG8305" s="17">
        <v>2</v>
      </c>
      <c r="AM8305" s="17" t="s">
        <v>180</v>
      </c>
      <c r="AN8305" s="17" t="s">
        <v>20012</v>
      </c>
      <c r="AO8305" s="17">
        <v>3</v>
      </c>
      <c r="AP8305" s="17">
        <v>80</v>
      </c>
      <c r="AQ8305" s="17">
        <v>5</v>
      </c>
      <c r="AR8305" s="17" t="s">
        <v>10180</v>
      </c>
      <c r="BC8305" s="17" t="s">
        <v>3901</v>
      </c>
      <c r="BD8305" s="17" t="s">
        <v>3901</v>
      </c>
      <c r="BH8305" s="17" t="s">
        <v>3901</v>
      </c>
      <c r="BK8305" s="17" t="s">
        <v>3901</v>
      </c>
      <c r="BN8305" s="17" t="s">
        <v>3901</v>
      </c>
      <c r="BS8305" s="17" t="s">
        <v>3901</v>
      </c>
      <c r="CC8305" s="17" t="s">
        <v>3901</v>
      </c>
      <c r="CF8305" s="17" t="s">
        <v>3901</v>
      </c>
      <c r="CG8305" s="17" t="s">
        <v>21</v>
      </c>
      <c r="CH8305" s="17" t="s">
        <v>3901</v>
      </c>
      <c r="DN8305" s="17">
        <f>COUNTIF(AU8305:DM8305, "X")</f>
        <v>9</v>
      </c>
    </row>
    <row r="8306" spans="1:118" s="17" customFormat="1">
      <c r="A8306" s="17" t="s">
        <v>9178</v>
      </c>
      <c r="B8306" s="17">
        <v>55</v>
      </c>
      <c r="C8306" s="17">
        <v>186927</v>
      </c>
      <c r="D8306" s="17" t="s">
        <v>9179</v>
      </c>
      <c r="E8306" s="17" t="s">
        <v>601</v>
      </c>
      <c r="F8306" s="17" t="s">
        <v>56</v>
      </c>
      <c r="H8306" s="309">
        <v>35002</v>
      </c>
      <c r="I8306" s="309">
        <v>43698</v>
      </c>
      <c r="J8306" s="17" t="s">
        <v>3888</v>
      </c>
      <c r="L8306" s="17" t="s">
        <v>9180</v>
      </c>
      <c r="N8306" s="17" t="s">
        <v>19</v>
      </c>
      <c r="O8306" s="17" t="s">
        <v>15</v>
      </c>
      <c r="P8306" s="17">
        <v>45356</v>
      </c>
      <c r="AC8306" s="17" t="s">
        <v>3890</v>
      </c>
      <c r="AD8306" s="17" t="s">
        <v>3891</v>
      </c>
      <c r="AF8306" s="17">
        <v>15</v>
      </c>
      <c r="AG8306" s="17">
        <v>2</v>
      </c>
      <c r="AM8306" s="17" t="s">
        <v>29</v>
      </c>
      <c r="AN8306" s="17" t="s">
        <v>9081</v>
      </c>
      <c r="AO8306" s="17">
        <v>3</v>
      </c>
      <c r="AP8306" s="17">
        <v>80</v>
      </c>
      <c r="AQ8306" s="17">
        <v>5</v>
      </c>
      <c r="AT8306" s="17" t="s">
        <v>9082</v>
      </c>
      <c r="CL8306" s="17" t="s">
        <v>3901</v>
      </c>
      <c r="CQ8306" s="17" t="s">
        <v>3901</v>
      </c>
      <c r="CR8306" s="17" t="s">
        <v>30</v>
      </c>
      <c r="CU8306" s="17" t="s">
        <v>3901</v>
      </c>
      <c r="DN8306" s="17">
        <f>COUNTIF(AU8306:DM8306, "X")</f>
        <v>3</v>
      </c>
    </row>
    <row r="8307" spans="1:118" s="17" customFormat="1">
      <c r="A8307" s="17" t="s">
        <v>16871</v>
      </c>
      <c r="B8307" s="17">
        <v>55</v>
      </c>
      <c r="C8307" s="17">
        <v>186930</v>
      </c>
      <c r="D8307" s="17" t="s">
        <v>5709</v>
      </c>
      <c r="E8307" s="17" t="s">
        <v>5292</v>
      </c>
      <c r="F8307" s="17" t="s">
        <v>16872</v>
      </c>
      <c r="H8307" s="309">
        <v>30194</v>
      </c>
      <c r="I8307" s="309">
        <v>43704</v>
      </c>
      <c r="J8307" s="17" t="s">
        <v>3888</v>
      </c>
      <c r="L8307" s="17" t="s">
        <v>16812</v>
      </c>
      <c r="N8307" s="17" t="s">
        <v>31</v>
      </c>
      <c r="O8307" s="17" t="s">
        <v>15</v>
      </c>
      <c r="P8307" s="17">
        <v>45373</v>
      </c>
      <c r="Q8307" s="17">
        <v>1035</v>
      </c>
      <c r="AC8307" s="17" t="s">
        <v>9895</v>
      </c>
      <c r="AD8307" s="17" t="s">
        <v>9896</v>
      </c>
      <c r="AF8307" s="17">
        <v>15</v>
      </c>
      <c r="AG8307" s="17">
        <v>2</v>
      </c>
      <c r="AM8307" s="17" t="s">
        <v>220</v>
      </c>
      <c r="AN8307" s="17" t="s">
        <v>16782</v>
      </c>
      <c r="AO8307" s="17">
        <v>3</v>
      </c>
      <c r="AP8307" s="17">
        <v>80</v>
      </c>
      <c r="AQ8307" s="17">
        <v>5</v>
      </c>
      <c r="AR8307" s="17" t="s">
        <v>9898</v>
      </c>
      <c r="AT8307" s="17" t="s">
        <v>9899</v>
      </c>
      <c r="DN8307" s="17">
        <f>COUNTIF(AU8307:DM8307, "X")</f>
        <v>0</v>
      </c>
    </row>
    <row r="8308" spans="1:118" s="17" customFormat="1">
      <c r="A8308" s="17" t="s">
        <v>7765</v>
      </c>
      <c r="B8308" s="17">
        <v>55</v>
      </c>
      <c r="C8308" s="17">
        <v>186931</v>
      </c>
      <c r="D8308" s="17" t="s">
        <v>539</v>
      </c>
      <c r="E8308" s="17" t="s">
        <v>35</v>
      </c>
      <c r="F8308" s="17" t="s">
        <v>212</v>
      </c>
      <c r="G8308" s="17" t="s">
        <v>203</v>
      </c>
      <c r="H8308" s="309">
        <v>36013</v>
      </c>
      <c r="I8308" s="309">
        <v>43704</v>
      </c>
      <c r="J8308" s="17" t="s">
        <v>3888</v>
      </c>
      <c r="L8308" s="17" t="s">
        <v>7766</v>
      </c>
      <c r="N8308" s="17" t="s">
        <v>19</v>
      </c>
      <c r="O8308" s="17" t="s">
        <v>15</v>
      </c>
      <c r="P8308" s="17">
        <v>45356</v>
      </c>
      <c r="AC8308" s="17" t="s">
        <v>3890</v>
      </c>
      <c r="AD8308" s="17" t="s">
        <v>3891</v>
      </c>
      <c r="AF8308" s="17">
        <v>15</v>
      </c>
      <c r="AG8308" s="17">
        <v>2</v>
      </c>
      <c r="AM8308" s="17" t="s">
        <v>2606</v>
      </c>
      <c r="AN8308" s="17" t="s">
        <v>7570</v>
      </c>
      <c r="AO8308" s="17">
        <v>3</v>
      </c>
      <c r="AP8308" s="17">
        <v>80</v>
      </c>
      <c r="AQ8308" s="17">
        <v>5</v>
      </c>
      <c r="AT8308" s="17" t="s">
        <v>6589</v>
      </c>
      <c r="DN8308" s="17">
        <f>COUNTIF(AU8308:DM8308, "X")</f>
        <v>0</v>
      </c>
    </row>
    <row r="8309" spans="1:118" s="17" customFormat="1">
      <c r="A8309" s="17" t="s">
        <v>9837</v>
      </c>
      <c r="B8309" s="17">
        <v>55</v>
      </c>
      <c r="C8309" s="17">
        <v>186934</v>
      </c>
      <c r="D8309" s="17" t="s">
        <v>284</v>
      </c>
      <c r="E8309" s="17" t="s">
        <v>9838</v>
      </c>
      <c r="F8309" s="17" t="s">
        <v>9839</v>
      </c>
      <c r="H8309" s="309">
        <v>34531</v>
      </c>
      <c r="I8309" s="309">
        <v>43706</v>
      </c>
      <c r="J8309" s="17" t="s">
        <v>3888</v>
      </c>
      <c r="L8309" s="17" t="s">
        <v>9840</v>
      </c>
      <c r="N8309" s="17" t="s">
        <v>19</v>
      </c>
      <c r="O8309" s="17" t="s">
        <v>15</v>
      </c>
      <c r="P8309" s="17">
        <v>45356</v>
      </c>
      <c r="AC8309" s="17" t="s">
        <v>3890</v>
      </c>
      <c r="AD8309" s="17" t="s">
        <v>3891</v>
      </c>
      <c r="AF8309" s="17">
        <v>15</v>
      </c>
      <c r="AG8309" s="17">
        <v>2</v>
      </c>
      <c r="AM8309" s="17" t="s">
        <v>285</v>
      </c>
      <c r="AN8309" s="17" t="s">
        <v>9737</v>
      </c>
      <c r="AO8309" s="17">
        <v>3</v>
      </c>
      <c r="AP8309" s="17">
        <v>80</v>
      </c>
      <c r="AQ8309" s="17">
        <v>5</v>
      </c>
      <c r="AT8309" s="17" t="s">
        <v>9082</v>
      </c>
      <c r="DN8309" s="17">
        <f>COUNTIF(AU8309:DM8309, "X")</f>
        <v>0</v>
      </c>
    </row>
    <row r="8310" spans="1:118" s="17" customFormat="1">
      <c r="A8310" s="17" t="s">
        <v>8252</v>
      </c>
      <c r="B8310" s="17">
        <v>55</v>
      </c>
      <c r="C8310" s="17">
        <v>186936</v>
      </c>
      <c r="D8310" s="17" t="s">
        <v>8043</v>
      </c>
      <c r="E8310" s="17" t="s">
        <v>6709</v>
      </c>
      <c r="F8310" s="17" t="s">
        <v>4899</v>
      </c>
      <c r="H8310" s="309">
        <v>33883</v>
      </c>
      <c r="I8310" s="309">
        <v>43706</v>
      </c>
      <c r="J8310" s="17" t="s">
        <v>3888</v>
      </c>
      <c r="L8310" s="17" t="s">
        <v>8044</v>
      </c>
      <c r="N8310" s="17" t="s">
        <v>19</v>
      </c>
      <c r="O8310" s="17" t="s">
        <v>15</v>
      </c>
      <c r="P8310" s="17">
        <v>45356</v>
      </c>
      <c r="AC8310" s="17" t="s">
        <v>3890</v>
      </c>
      <c r="AD8310" s="17" t="s">
        <v>3891</v>
      </c>
      <c r="AF8310" s="17">
        <v>15</v>
      </c>
      <c r="AG8310" s="17">
        <v>2</v>
      </c>
      <c r="AM8310" s="17" t="s">
        <v>117</v>
      </c>
      <c r="AN8310" s="17" t="s">
        <v>7978</v>
      </c>
      <c r="AO8310" s="17">
        <v>3</v>
      </c>
      <c r="AP8310" s="17">
        <v>80</v>
      </c>
      <c r="AQ8310" s="17">
        <v>5</v>
      </c>
      <c r="AT8310" s="17" t="s">
        <v>7979</v>
      </c>
      <c r="CH8310" s="17" t="s">
        <v>3901</v>
      </c>
      <c r="DN8310" s="17">
        <f>COUNTIF(AU8310:DM8310, "X")</f>
        <v>1</v>
      </c>
    </row>
    <row r="8311" spans="1:118" s="17" customFormat="1">
      <c r="A8311" s="17" t="s">
        <v>9387</v>
      </c>
      <c r="B8311" s="17">
        <v>55</v>
      </c>
      <c r="C8311" s="17">
        <v>186942</v>
      </c>
      <c r="D8311" s="17" t="s">
        <v>99</v>
      </c>
      <c r="E8311" s="17" t="s">
        <v>499</v>
      </c>
      <c r="F8311" s="17" t="s">
        <v>131</v>
      </c>
      <c r="H8311" s="309">
        <v>34578</v>
      </c>
      <c r="I8311" s="309">
        <v>43708</v>
      </c>
      <c r="J8311" s="17" t="s">
        <v>3888</v>
      </c>
      <c r="L8311" s="17" t="s">
        <v>9388</v>
      </c>
      <c r="N8311" s="17" t="s">
        <v>19</v>
      </c>
      <c r="O8311" s="17" t="s">
        <v>15</v>
      </c>
      <c r="P8311" s="17">
        <v>45356</v>
      </c>
      <c r="AC8311" s="17" t="s">
        <v>3890</v>
      </c>
      <c r="AD8311" s="17" t="s">
        <v>3891</v>
      </c>
      <c r="AF8311" s="17">
        <v>15</v>
      </c>
      <c r="AG8311" s="17">
        <v>2</v>
      </c>
      <c r="AM8311" s="17" t="s">
        <v>29</v>
      </c>
      <c r="AN8311" s="17" t="s">
        <v>9081</v>
      </c>
      <c r="AO8311" s="17">
        <v>3</v>
      </c>
      <c r="AP8311" s="17">
        <v>80</v>
      </c>
      <c r="AQ8311" s="17">
        <v>5</v>
      </c>
      <c r="AT8311" s="17" t="s">
        <v>9082</v>
      </c>
      <c r="DN8311" s="17">
        <f>COUNTIF(AU8311:DM8311, "X")</f>
        <v>0</v>
      </c>
    </row>
    <row r="8312" spans="1:118" s="17" customFormat="1">
      <c r="A8312" s="17" t="s">
        <v>10378</v>
      </c>
      <c r="B8312" s="17">
        <v>55</v>
      </c>
      <c r="C8312" s="17">
        <v>186943</v>
      </c>
      <c r="D8312" s="17" t="s">
        <v>10379</v>
      </c>
      <c r="E8312" s="17" t="s">
        <v>230</v>
      </c>
      <c r="F8312" s="17" t="s">
        <v>118</v>
      </c>
      <c r="H8312" s="309">
        <v>33890</v>
      </c>
      <c r="I8312" s="309">
        <v>43708</v>
      </c>
      <c r="J8312" s="17" t="s">
        <v>3888</v>
      </c>
      <c r="L8312" s="17" t="s">
        <v>10380</v>
      </c>
      <c r="N8312" s="17" t="s">
        <v>14</v>
      </c>
      <c r="O8312" s="17" t="s">
        <v>15</v>
      </c>
      <c r="P8312" s="17">
        <v>45371</v>
      </c>
      <c r="Q8312" s="17">
        <v>7500</v>
      </c>
      <c r="AC8312" s="17" t="s">
        <v>14</v>
      </c>
      <c r="AF8312" s="17">
        <v>15</v>
      </c>
      <c r="AG8312" s="17">
        <v>2</v>
      </c>
      <c r="AI8312" s="17" t="s">
        <v>10178</v>
      </c>
      <c r="AM8312" s="17" t="s">
        <v>193</v>
      </c>
      <c r="AN8312" s="17" t="s">
        <v>10381</v>
      </c>
      <c r="AO8312" s="17">
        <v>3</v>
      </c>
      <c r="AP8312" s="17">
        <v>80</v>
      </c>
      <c r="AQ8312" s="17">
        <v>5</v>
      </c>
      <c r="AR8312" s="17" t="s">
        <v>10180</v>
      </c>
      <c r="CF8312" s="17" t="s">
        <v>3901</v>
      </c>
      <c r="CH8312" s="17" t="s">
        <v>3901</v>
      </c>
      <c r="DD8312" s="17" t="s">
        <v>3901</v>
      </c>
      <c r="DF8312" s="17" t="s">
        <v>3901</v>
      </c>
      <c r="DM8312" s="17" t="s">
        <v>3901</v>
      </c>
      <c r="DN8312" s="17">
        <f>COUNTIF(AU8312:DM8312, "X")</f>
        <v>5</v>
      </c>
    </row>
    <row r="8313" spans="1:118" s="17" customFormat="1">
      <c r="A8313" s="17" t="s">
        <v>16007</v>
      </c>
      <c r="B8313" s="17">
        <v>55</v>
      </c>
      <c r="C8313" s="17">
        <v>186947</v>
      </c>
      <c r="D8313" s="17" t="s">
        <v>399</v>
      </c>
      <c r="E8313" s="17" t="s">
        <v>434</v>
      </c>
      <c r="F8313" s="17" t="s">
        <v>229</v>
      </c>
      <c r="H8313" s="309">
        <v>28734</v>
      </c>
      <c r="I8313" s="309">
        <v>43696</v>
      </c>
      <c r="J8313" s="17" t="s">
        <v>3888</v>
      </c>
      <c r="L8313" s="17" t="s">
        <v>966</v>
      </c>
      <c r="M8313" s="17" t="s">
        <v>97</v>
      </c>
      <c r="N8313" s="17" t="s">
        <v>31</v>
      </c>
      <c r="O8313" s="17" t="s">
        <v>15</v>
      </c>
      <c r="P8313" s="17">
        <v>45373</v>
      </c>
      <c r="AC8313" s="17" t="s">
        <v>9895</v>
      </c>
      <c r="AD8313" s="17" t="s">
        <v>9896</v>
      </c>
      <c r="AF8313" s="17">
        <v>15</v>
      </c>
      <c r="AG8313" s="17">
        <v>2</v>
      </c>
      <c r="AM8313" s="17" t="s">
        <v>121</v>
      </c>
      <c r="AN8313" s="17" t="s">
        <v>15516</v>
      </c>
      <c r="AO8313" s="17">
        <v>3</v>
      </c>
      <c r="AP8313" s="17">
        <v>80</v>
      </c>
      <c r="AQ8313" s="17">
        <v>5</v>
      </c>
      <c r="AR8313" s="17" t="s">
        <v>9898</v>
      </c>
      <c r="AT8313" s="17" t="s">
        <v>15057</v>
      </c>
      <c r="BS8313" s="17" t="s">
        <v>3901</v>
      </c>
      <c r="DN8313" s="17">
        <f>COUNTIF(AU8313:DM8313, "X")</f>
        <v>1</v>
      </c>
    </row>
    <row r="8314" spans="1:118" s="17" customFormat="1">
      <c r="A8314" s="17" t="s">
        <v>21497</v>
      </c>
      <c r="B8314" s="17">
        <v>55</v>
      </c>
      <c r="C8314" s="17">
        <v>186958</v>
      </c>
      <c r="D8314" s="17" t="s">
        <v>1082</v>
      </c>
      <c r="E8314" s="17" t="s">
        <v>21498</v>
      </c>
      <c r="F8314" s="17" t="s">
        <v>21499</v>
      </c>
      <c r="H8314" s="309">
        <v>36532</v>
      </c>
      <c r="I8314" s="309">
        <v>43694</v>
      </c>
      <c r="J8314" s="17" t="s">
        <v>3888</v>
      </c>
      <c r="L8314" s="17" t="s">
        <v>21500</v>
      </c>
      <c r="N8314" s="17" t="s">
        <v>26</v>
      </c>
      <c r="O8314" s="17" t="s">
        <v>15</v>
      </c>
      <c r="P8314" s="17">
        <v>45318</v>
      </c>
      <c r="AF8314" s="17">
        <v>15</v>
      </c>
      <c r="AG8314" s="17">
        <v>2</v>
      </c>
      <c r="AI8314" s="17" t="s">
        <v>20669</v>
      </c>
      <c r="AM8314" s="17" t="s">
        <v>2617</v>
      </c>
      <c r="AN8314" s="17" t="s">
        <v>21447</v>
      </c>
      <c r="AO8314" s="17">
        <v>3</v>
      </c>
      <c r="AP8314" s="17">
        <v>80</v>
      </c>
      <c r="AQ8314" s="17">
        <v>5</v>
      </c>
      <c r="AR8314" s="17" t="s">
        <v>20671</v>
      </c>
      <c r="AS8314" s="17" t="s">
        <v>21222</v>
      </c>
      <c r="DN8314" s="17">
        <f>COUNTIF(AU8314:DM8314, "X")</f>
        <v>0</v>
      </c>
    </row>
    <row r="8315" spans="1:118" s="17" customFormat="1">
      <c r="A8315" s="17" t="s">
        <v>14415</v>
      </c>
      <c r="B8315" s="17">
        <v>55</v>
      </c>
      <c r="C8315" s="17">
        <v>186977</v>
      </c>
      <c r="D8315" s="17" t="s">
        <v>14416</v>
      </c>
      <c r="E8315" s="17" t="s">
        <v>14417</v>
      </c>
      <c r="F8315" s="17" t="s">
        <v>33</v>
      </c>
      <c r="H8315" s="309">
        <v>33483</v>
      </c>
      <c r="I8315" s="309">
        <v>43709</v>
      </c>
      <c r="J8315" s="17" t="s">
        <v>3888</v>
      </c>
      <c r="L8315" s="17" t="s">
        <v>14418</v>
      </c>
      <c r="N8315" s="17" t="s">
        <v>31</v>
      </c>
      <c r="O8315" s="17" t="s">
        <v>15</v>
      </c>
      <c r="P8315" s="17">
        <v>45373</v>
      </c>
      <c r="AC8315" s="17" t="s">
        <v>9895</v>
      </c>
      <c r="AD8315" s="17" t="s">
        <v>9896</v>
      </c>
      <c r="AF8315" s="17">
        <v>8</v>
      </c>
      <c r="AG8315" s="17">
        <v>2</v>
      </c>
      <c r="AM8315" s="17" t="s">
        <v>108</v>
      </c>
      <c r="AN8315" s="17" t="s">
        <v>14364</v>
      </c>
      <c r="AO8315" s="17">
        <v>3</v>
      </c>
      <c r="AP8315" s="17">
        <v>80</v>
      </c>
      <c r="AQ8315" s="17">
        <v>5</v>
      </c>
      <c r="AR8315" s="17" t="s">
        <v>9898</v>
      </c>
      <c r="AT8315" s="17" t="s">
        <v>14152</v>
      </c>
      <c r="DF8315" s="17" t="s">
        <v>3901</v>
      </c>
      <c r="DN8315" s="17">
        <f>COUNTIF(AU8315:DM8315, "X")</f>
        <v>1</v>
      </c>
    </row>
    <row r="8316" spans="1:118" s="17" customFormat="1">
      <c r="A8316" s="523" t="s">
        <v>1200</v>
      </c>
      <c r="B8316" s="17">
        <v>55</v>
      </c>
      <c r="C8316" s="17">
        <v>186965</v>
      </c>
      <c r="D8316" s="17" t="s">
        <v>556</v>
      </c>
      <c r="E8316" s="17" t="s">
        <v>451</v>
      </c>
      <c r="F8316" s="17" t="s">
        <v>48</v>
      </c>
      <c r="H8316" s="309">
        <v>35122</v>
      </c>
      <c r="I8316" s="309">
        <v>43707</v>
      </c>
      <c r="J8316" s="17" t="s">
        <v>3888</v>
      </c>
      <c r="K8316" s="17" t="s">
        <v>30</v>
      </c>
      <c r="L8316" s="17" t="s">
        <v>1201</v>
      </c>
      <c r="N8316" s="17" t="s">
        <v>31</v>
      </c>
      <c r="O8316" s="17" t="s">
        <v>15</v>
      </c>
      <c r="P8316" s="17">
        <v>45373</v>
      </c>
      <c r="AC8316" s="17" t="s">
        <v>9895</v>
      </c>
      <c r="AD8316" s="17" t="s">
        <v>9896</v>
      </c>
      <c r="AF8316" s="17">
        <v>15</v>
      </c>
      <c r="AG8316" s="17">
        <v>2</v>
      </c>
      <c r="AM8316" s="17" t="s">
        <v>108</v>
      </c>
      <c r="AN8316" s="17" t="s">
        <v>14364</v>
      </c>
      <c r="AO8316" s="17">
        <v>3</v>
      </c>
      <c r="AP8316" s="17">
        <v>80</v>
      </c>
      <c r="AQ8316" s="17">
        <v>5</v>
      </c>
      <c r="AR8316" s="17" t="s">
        <v>9898</v>
      </c>
      <c r="AT8316" s="17" t="s">
        <v>14152</v>
      </c>
      <c r="DA8316" s="17" t="s">
        <v>3901</v>
      </c>
      <c r="DE8316" s="17" t="s">
        <v>30</v>
      </c>
      <c r="DF8316" s="17" t="s">
        <v>3901</v>
      </c>
      <c r="DN8316" s="17">
        <f>COUNTIF(AU8316:DM8316, "X")</f>
        <v>2</v>
      </c>
    </row>
    <row r="8317" spans="1:118" s="17" customFormat="1">
      <c r="A8317" s="17" t="s">
        <v>25903</v>
      </c>
      <c r="B8317" s="17">
        <v>55</v>
      </c>
      <c r="C8317" s="17">
        <v>186986</v>
      </c>
      <c r="D8317" s="17" t="s">
        <v>11656</v>
      </c>
      <c r="E8317" s="17" t="s">
        <v>25904</v>
      </c>
      <c r="H8317" s="309">
        <v>34438</v>
      </c>
      <c r="I8317" s="309">
        <v>43710</v>
      </c>
      <c r="J8317" s="17" t="s">
        <v>3888</v>
      </c>
      <c r="L8317" s="17" t="s">
        <v>25694</v>
      </c>
      <c r="N8317" s="17" t="s">
        <v>14</v>
      </c>
      <c r="O8317" s="17" t="s">
        <v>15</v>
      </c>
      <c r="P8317" s="17">
        <v>45371</v>
      </c>
      <c r="Q8317" s="17">
        <v>8396</v>
      </c>
      <c r="AC8317" s="17" t="s">
        <v>17772</v>
      </c>
      <c r="AF8317" s="17">
        <v>15</v>
      </c>
      <c r="AG8317" s="17">
        <v>2</v>
      </c>
      <c r="AH8317" s="17" t="s">
        <v>11926</v>
      </c>
      <c r="AK8317" s="17" t="s">
        <v>17298</v>
      </c>
      <c r="AM8317" s="17" t="s">
        <v>39</v>
      </c>
      <c r="AN8317" s="17" t="s">
        <v>25609</v>
      </c>
      <c r="AO8317" s="17">
        <v>3</v>
      </c>
      <c r="AP8317" s="17">
        <v>80</v>
      </c>
      <c r="AQ8317" s="17">
        <v>5</v>
      </c>
      <c r="AT8317" s="17" t="s">
        <v>25610</v>
      </c>
      <c r="DN8317" s="17">
        <f>COUNTIF(AU8317:DM8317, "X")</f>
        <v>0</v>
      </c>
    </row>
    <row r="8318" spans="1:118" s="17" customFormat="1">
      <c r="A8318" s="17" t="s">
        <v>26888</v>
      </c>
      <c r="B8318" s="17">
        <v>55</v>
      </c>
      <c r="C8318" s="17">
        <v>186999</v>
      </c>
      <c r="D8318" s="17" t="s">
        <v>26889</v>
      </c>
      <c r="E8318" s="17" t="s">
        <v>306</v>
      </c>
      <c r="F8318" s="17" t="s">
        <v>43</v>
      </c>
      <c r="H8318" s="309">
        <v>22151</v>
      </c>
      <c r="I8318" s="309">
        <v>43704</v>
      </c>
      <c r="J8318" s="17" t="s">
        <v>3888</v>
      </c>
      <c r="L8318" s="17" t="s">
        <v>26890</v>
      </c>
      <c r="N8318" s="17" t="s">
        <v>14</v>
      </c>
      <c r="O8318" s="17" t="s">
        <v>15</v>
      </c>
      <c r="P8318" s="17">
        <v>45371</v>
      </c>
      <c r="AC8318" s="17" t="s">
        <v>17772</v>
      </c>
      <c r="AF8318" s="17">
        <v>8</v>
      </c>
      <c r="AG8318" s="17">
        <v>2</v>
      </c>
      <c r="AH8318" s="17" t="s">
        <v>11926</v>
      </c>
      <c r="AK8318" s="17" t="s">
        <v>17298</v>
      </c>
      <c r="AM8318" s="17" t="s">
        <v>2619</v>
      </c>
      <c r="AN8318" s="17" t="s">
        <v>26616</v>
      </c>
      <c r="AO8318" s="17">
        <v>3</v>
      </c>
      <c r="AP8318" s="17">
        <v>80</v>
      </c>
      <c r="AQ8318" s="17">
        <v>5</v>
      </c>
      <c r="AT8318" s="17" t="s">
        <v>26617</v>
      </c>
      <c r="DN8318" s="17">
        <f>COUNTIF(AU8318:DM8318, "X")</f>
        <v>0</v>
      </c>
    </row>
    <row r="8319" spans="1:118" s="17" customFormat="1">
      <c r="A8319" s="523" t="s">
        <v>1431</v>
      </c>
      <c r="B8319" s="17">
        <v>55</v>
      </c>
      <c r="C8319" s="17">
        <v>187007</v>
      </c>
      <c r="D8319" s="17" t="s">
        <v>207</v>
      </c>
      <c r="E8319" s="17" t="s">
        <v>92</v>
      </c>
      <c r="F8319" s="17" t="s">
        <v>371</v>
      </c>
      <c r="H8319" s="309">
        <v>33405</v>
      </c>
      <c r="I8319" s="309">
        <v>43713</v>
      </c>
      <c r="J8319" s="17" t="s">
        <v>3888</v>
      </c>
      <c r="L8319" s="17" t="s">
        <v>1432</v>
      </c>
      <c r="N8319" s="17" t="s">
        <v>31</v>
      </c>
      <c r="O8319" s="17" t="s">
        <v>15</v>
      </c>
      <c r="P8319" s="17">
        <v>45373</v>
      </c>
      <c r="AC8319" s="17" t="s">
        <v>9895</v>
      </c>
      <c r="AD8319" s="17" t="s">
        <v>9896</v>
      </c>
      <c r="AF8319" s="17">
        <v>15</v>
      </c>
      <c r="AG8319" s="17">
        <v>2</v>
      </c>
      <c r="AM8319" s="17" t="s">
        <v>216</v>
      </c>
      <c r="AN8319" s="17" t="s">
        <v>9897</v>
      </c>
      <c r="AO8319" s="17">
        <v>3</v>
      </c>
      <c r="AP8319" s="17">
        <v>80</v>
      </c>
      <c r="AQ8319" s="17">
        <v>5</v>
      </c>
      <c r="AR8319" s="17" t="s">
        <v>9898</v>
      </c>
      <c r="AT8319" s="17" t="s">
        <v>9899</v>
      </c>
      <c r="BY8319" s="17" t="s">
        <v>3901</v>
      </c>
      <c r="BZ8319" s="17" t="s">
        <v>30</v>
      </c>
      <c r="CC8319" s="17" t="s">
        <v>3901</v>
      </c>
      <c r="CF8319" s="17" t="s">
        <v>3901</v>
      </c>
      <c r="CH8319" s="17" t="s">
        <v>3901</v>
      </c>
      <c r="DF8319" s="17" t="s">
        <v>3901</v>
      </c>
      <c r="DN8319" s="17">
        <f>COUNTIF(AU8319:DM8319, "X")</f>
        <v>5</v>
      </c>
    </row>
    <row r="8320" spans="1:118" s="17" customFormat="1">
      <c r="A8320" s="17" t="s">
        <v>5813</v>
      </c>
      <c r="B8320" s="17">
        <v>55</v>
      </c>
      <c r="C8320" s="17">
        <v>167021</v>
      </c>
      <c r="D8320" s="17" t="s">
        <v>304</v>
      </c>
      <c r="E8320" s="17" t="s">
        <v>122</v>
      </c>
      <c r="F8320" s="17" t="s">
        <v>492</v>
      </c>
      <c r="G8320" s="17" t="s">
        <v>100</v>
      </c>
      <c r="H8320" s="309">
        <v>34926</v>
      </c>
      <c r="I8320" s="309">
        <v>43712</v>
      </c>
      <c r="J8320" s="17" t="s">
        <v>3888</v>
      </c>
      <c r="L8320" s="17" t="s">
        <v>5618</v>
      </c>
      <c r="N8320" s="17" t="s">
        <v>19</v>
      </c>
      <c r="O8320" s="17" t="s">
        <v>15</v>
      </c>
      <c r="P8320" s="17">
        <v>45356</v>
      </c>
      <c r="AC8320" s="17" t="s">
        <v>3890</v>
      </c>
      <c r="AD8320" s="17" t="s">
        <v>3891</v>
      </c>
      <c r="AF8320" s="17">
        <v>15</v>
      </c>
      <c r="AG8320" s="17">
        <v>2</v>
      </c>
      <c r="AM8320" s="17" t="s">
        <v>105</v>
      </c>
      <c r="AN8320" s="17" t="s">
        <v>5515</v>
      </c>
      <c r="AO8320" s="17">
        <v>3</v>
      </c>
      <c r="AP8320" s="17">
        <v>80</v>
      </c>
      <c r="AQ8320" s="17">
        <v>5</v>
      </c>
      <c r="AT8320" s="17" t="s">
        <v>5516</v>
      </c>
      <c r="DN8320" s="17">
        <f>COUNTIF(AU8320:DM8320, "X")</f>
        <v>0</v>
      </c>
    </row>
    <row r="8321" spans="1:118" s="17" customFormat="1">
      <c r="A8321" s="523" t="s">
        <v>1486</v>
      </c>
      <c r="B8321" s="17">
        <v>55</v>
      </c>
      <c r="C8321" s="17">
        <v>187005</v>
      </c>
      <c r="D8321" s="17" t="s">
        <v>684</v>
      </c>
      <c r="E8321" s="17" t="s">
        <v>130</v>
      </c>
      <c r="F8321" s="17" t="s">
        <v>588</v>
      </c>
      <c r="H8321" s="309">
        <v>21851</v>
      </c>
      <c r="I8321" s="309">
        <v>43712</v>
      </c>
      <c r="J8321" s="17" t="s">
        <v>3888</v>
      </c>
      <c r="L8321" s="17" t="s">
        <v>1487</v>
      </c>
      <c r="N8321" s="17" t="s">
        <v>26</v>
      </c>
      <c r="O8321" s="17" t="s">
        <v>15</v>
      </c>
      <c r="P8321" s="17">
        <v>45318</v>
      </c>
      <c r="AF8321" s="17">
        <v>15</v>
      </c>
      <c r="AG8321" s="17">
        <v>2</v>
      </c>
      <c r="AI8321" s="17" t="s">
        <v>20669</v>
      </c>
      <c r="AM8321" s="17" t="s">
        <v>2616</v>
      </c>
      <c r="AN8321" s="17" t="s">
        <v>21221</v>
      </c>
      <c r="AO8321" s="17">
        <v>3</v>
      </c>
      <c r="AP8321" s="17">
        <v>80</v>
      </c>
      <c r="AQ8321" s="17">
        <v>5</v>
      </c>
      <c r="AR8321" s="17" t="s">
        <v>20671</v>
      </c>
      <c r="AS8321" s="17" t="s">
        <v>21222</v>
      </c>
      <c r="DD8321" s="17" t="s">
        <v>3901</v>
      </c>
      <c r="DF8321" s="17" t="s">
        <v>3901</v>
      </c>
      <c r="DN8321" s="17">
        <f>COUNTIF(AU8321:DM8321, "X")</f>
        <v>2</v>
      </c>
    </row>
    <row r="8322" spans="1:118" s="17" customFormat="1">
      <c r="A8322" s="17" t="s">
        <v>21261</v>
      </c>
      <c r="B8322" s="17">
        <v>55</v>
      </c>
      <c r="C8322" s="17">
        <v>187004</v>
      </c>
      <c r="D8322" s="17" t="s">
        <v>21262</v>
      </c>
      <c r="E8322" s="17" t="s">
        <v>19271</v>
      </c>
      <c r="F8322" s="17" t="s">
        <v>628</v>
      </c>
      <c r="H8322" s="309">
        <v>29102</v>
      </c>
      <c r="I8322" s="309">
        <v>43712</v>
      </c>
      <c r="J8322" s="17" t="s">
        <v>3888</v>
      </c>
      <c r="L8322" s="17" t="s">
        <v>21263</v>
      </c>
      <c r="N8322" s="17" t="s">
        <v>26</v>
      </c>
      <c r="O8322" s="17" t="s">
        <v>15</v>
      </c>
      <c r="P8322" s="17">
        <v>45318</v>
      </c>
      <c r="Q8322" s="17">
        <v>1606</v>
      </c>
      <c r="AF8322" s="17">
        <v>15</v>
      </c>
      <c r="AG8322" s="17">
        <v>2</v>
      </c>
      <c r="AI8322" s="17" t="s">
        <v>20669</v>
      </c>
      <c r="AM8322" s="17" t="s">
        <v>2616</v>
      </c>
      <c r="AN8322" s="17" t="s">
        <v>21221</v>
      </c>
      <c r="AO8322" s="17">
        <v>3</v>
      </c>
      <c r="AP8322" s="17">
        <v>80</v>
      </c>
      <c r="AQ8322" s="17">
        <v>5</v>
      </c>
      <c r="AR8322" s="17" t="s">
        <v>20671</v>
      </c>
      <c r="AS8322" s="17" t="s">
        <v>21222</v>
      </c>
      <c r="DN8322" s="17">
        <f>COUNTIF(AU8322:DM8322, "X")</f>
        <v>0</v>
      </c>
    </row>
    <row r="8323" spans="1:118" s="17" customFormat="1">
      <c r="A8323" s="17" t="s">
        <v>26914</v>
      </c>
      <c r="B8323" s="17">
        <v>55</v>
      </c>
      <c r="C8323" s="17">
        <v>187000</v>
      </c>
      <c r="D8323" s="17" t="s">
        <v>327</v>
      </c>
      <c r="E8323" s="17" t="s">
        <v>356</v>
      </c>
      <c r="F8323" s="17" t="s">
        <v>26915</v>
      </c>
      <c r="H8323" s="309">
        <v>17150</v>
      </c>
      <c r="I8323" s="309">
        <v>43708</v>
      </c>
      <c r="J8323" s="17" t="s">
        <v>3888</v>
      </c>
      <c r="L8323" s="17" t="s">
        <v>26916</v>
      </c>
      <c r="N8323" s="17" t="s">
        <v>14</v>
      </c>
      <c r="O8323" s="17" t="s">
        <v>15</v>
      </c>
      <c r="P8323" s="17">
        <v>45371</v>
      </c>
      <c r="AC8323" s="17" t="s">
        <v>17772</v>
      </c>
      <c r="AF8323" s="17">
        <v>8</v>
      </c>
      <c r="AG8323" s="17">
        <v>2</v>
      </c>
      <c r="AH8323" s="17" t="s">
        <v>11926</v>
      </c>
      <c r="AK8323" s="17" t="s">
        <v>17298</v>
      </c>
      <c r="AM8323" s="17" t="s">
        <v>2619</v>
      </c>
      <c r="AN8323" s="17" t="s">
        <v>26616</v>
      </c>
      <c r="AO8323" s="17">
        <v>3</v>
      </c>
      <c r="AP8323" s="17">
        <v>80</v>
      </c>
      <c r="AQ8323" s="17">
        <v>5</v>
      </c>
      <c r="AT8323" s="17" t="s">
        <v>26617</v>
      </c>
      <c r="DN8323" s="17">
        <f>COUNTIF(AU8323:DM8323, "X")</f>
        <v>0</v>
      </c>
    </row>
    <row r="8324" spans="1:118" s="17" customFormat="1">
      <c r="A8324" s="17" t="s">
        <v>6260</v>
      </c>
      <c r="B8324" s="17">
        <v>55</v>
      </c>
      <c r="C8324" s="17">
        <v>187008</v>
      </c>
      <c r="D8324" s="17" t="s">
        <v>6261</v>
      </c>
      <c r="E8324" s="17" t="s">
        <v>6262</v>
      </c>
      <c r="F8324" s="17" t="s">
        <v>6263</v>
      </c>
      <c r="H8324" s="309">
        <v>37102</v>
      </c>
      <c r="I8324" s="309">
        <v>43713</v>
      </c>
      <c r="J8324" s="17" t="s">
        <v>3888</v>
      </c>
      <c r="L8324" s="17" t="s">
        <v>5970</v>
      </c>
      <c r="M8324" s="17" t="s">
        <v>6264</v>
      </c>
      <c r="N8324" s="17" t="s">
        <v>19</v>
      </c>
      <c r="O8324" s="17" t="s">
        <v>15</v>
      </c>
      <c r="P8324" s="17">
        <v>45356</v>
      </c>
      <c r="AC8324" s="17" t="s">
        <v>3890</v>
      </c>
      <c r="AD8324" s="17" t="s">
        <v>3891</v>
      </c>
      <c r="AF8324" s="17">
        <v>8</v>
      </c>
      <c r="AG8324" s="17">
        <v>2</v>
      </c>
      <c r="AM8324" s="17" t="s">
        <v>2604</v>
      </c>
      <c r="AN8324" s="17" t="s">
        <v>5966</v>
      </c>
      <c r="AO8324" s="17">
        <v>3</v>
      </c>
      <c r="AP8324" s="17">
        <v>80</v>
      </c>
      <c r="AQ8324" s="17">
        <v>5</v>
      </c>
      <c r="AT8324" s="17" t="s">
        <v>5516</v>
      </c>
      <c r="DN8324" s="17">
        <f>COUNTIF(AU8324:DM8324, "X")</f>
        <v>0</v>
      </c>
    </row>
    <row r="8325" spans="1:118" s="17" customFormat="1">
      <c r="A8325" s="17" t="s">
        <v>25862</v>
      </c>
      <c r="B8325" s="17">
        <v>55</v>
      </c>
      <c r="C8325" s="17">
        <v>186985</v>
      </c>
      <c r="D8325" s="17" t="s">
        <v>11652</v>
      </c>
      <c r="E8325" s="17" t="s">
        <v>25863</v>
      </c>
      <c r="H8325" s="309">
        <v>21218</v>
      </c>
      <c r="I8325" s="309">
        <v>43710</v>
      </c>
      <c r="J8325" s="17" t="s">
        <v>3888</v>
      </c>
      <c r="L8325" s="17" t="s">
        <v>25694</v>
      </c>
      <c r="N8325" s="17" t="s">
        <v>14</v>
      </c>
      <c r="O8325" s="17" t="s">
        <v>15</v>
      </c>
      <c r="P8325" s="17">
        <v>45371</v>
      </c>
      <c r="AC8325" s="17" t="s">
        <v>17772</v>
      </c>
      <c r="AF8325" s="17">
        <v>15</v>
      </c>
      <c r="AG8325" s="17">
        <v>2</v>
      </c>
      <c r="AH8325" s="17" t="s">
        <v>11926</v>
      </c>
      <c r="AK8325" s="17" t="s">
        <v>17298</v>
      </c>
      <c r="AM8325" s="17" t="s">
        <v>39</v>
      </c>
      <c r="AN8325" s="17" t="s">
        <v>25609</v>
      </c>
      <c r="AO8325" s="17">
        <v>3</v>
      </c>
      <c r="AP8325" s="17">
        <v>80</v>
      </c>
      <c r="AQ8325" s="17">
        <v>5</v>
      </c>
      <c r="AT8325" s="17" t="s">
        <v>25610</v>
      </c>
      <c r="DN8325" s="17">
        <f>COUNTIF(AU8325:DM8325, "X")</f>
        <v>0</v>
      </c>
    </row>
    <row r="8326" spans="1:118" s="17" customFormat="1">
      <c r="A8326" s="17" t="s">
        <v>11575</v>
      </c>
      <c r="B8326" s="17">
        <v>55</v>
      </c>
      <c r="C8326" s="17">
        <v>186982</v>
      </c>
      <c r="D8326" s="17" t="s">
        <v>11576</v>
      </c>
      <c r="E8326" s="17" t="s">
        <v>278</v>
      </c>
      <c r="F8326" s="17" t="s">
        <v>61</v>
      </c>
      <c r="H8326" s="309">
        <v>37103</v>
      </c>
      <c r="I8326" s="309">
        <v>43710</v>
      </c>
      <c r="J8326" s="17" t="s">
        <v>3888</v>
      </c>
      <c r="L8326" s="17" t="s">
        <v>11577</v>
      </c>
      <c r="N8326" s="17" t="s">
        <v>14</v>
      </c>
      <c r="O8326" s="17" t="s">
        <v>15</v>
      </c>
      <c r="P8326" s="17">
        <v>45371</v>
      </c>
      <c r="AC8326" s="17" t="s">
        <v>14</v>
      </c>
      <c r="AF8326" s="17">
        <v>15</v>
      </c>
      <c r="AG8326" s="17">
        <v>2</v>
      </c>
      <c r="AI8326" s="17" t="s">
        <v>10178</v>
      </c>
      <c r="AM8326" s="17" t="s">
        <v>68</v>
      </c>
      <c r="AN8326" s="17" t="s">
        <v>11517</v>
      </c>
      <c r="AO8326" s="17">
        <v>3</v>
      </c>
      <c r="AP8326" s="17">
        <v>80</v>
      </c>
      <c r="AQ8326" s="17">
        <v>5</v>
      </c>
      <c r="AR8326" s="17" t="s">
        <v>10180</v>
      </c>
      <c r="DN8326" s="17">
        <f>COUNTIF(AU8326:DM8326, "X")</f>
        <v>0</v>
      </c>
    </row>
    <row r="8327" spans="1:118" s="17" customFormat="1">
      <c r="A8327" s="17" t="s">
        <v>16953</v>
      </c>
      <c r="B8327" s="17">
        <v>55</v>
      </c>
      <c r="C8327" s="17">
        <v>187006</v>
      </c>
      <c r="D8327" s="17" t="s">
        <v>16954</v>
      </c>
      <c r="E8327" s="17" t="s">
        <v>503</v>
      </c>
      <c r="F8327" s="17" t="s">
        <v>129</v>
      </c>
      <c r="H8327" s="309">
        <v>36678</v>
      </c>
      <c r="I8327" s="309">
        <v>43713</v>
      </c>
      <c r="J8327" s="17" t="s">
        <v>3888</v>
      </c>
      <c r="L8327" s="17" t="s">
        <v>16955</v>
      </c>
      <c r="N8327" s="17" t="s">
        <v>31</v>
      </c>
      <c r="O8327" s="17" t="s">
        <v>15</v>
      </c>
      <c r="P8327" s="17">
        <v>45373</v>
      </c>
      <c r="AC8327" s="17" t="s">
        <v>9895</v>
      </c>
      <c r="AD8327" s="17" t="s">
        <v>9896</v>
      </c>
      <c r="AF8327" s="17">
        <v>15</v>
      </c>
      <c r="AG8327" s="17">
        <v>2</v>
      </c>
      <c r="AM8327" s="17" t="s">
        <v>220</v>
      </c>
      <c r="AN8327" s="17" t="s">
        <v>16782</v>
      </c>
      <c r="AO8327" s="17">
        <v>3</v>
      </c>
      <c r="AP8327" s="17">
        <v>80</v>
      </c>
      <c r="AQ8327" s="17">
        <v>5</v>
      </c>
      <c r="AR8327" s="17" t="s">
        <v>9898</v>
      </c>
      <c r="AT8327" s="17" t="s">
        <v>9899</v>
      </c>
      <c r="DN8327" s="17">
        <f>COUNTIF(AU8327:DM8327, "X")</f>
        <v>0</v>
      </c>
    </row>
    <row r="8328" spans="1:118" s="17" customFormat="1">
      <c r="A8328" s="17" t="s">
        <v>25041</v>
      </c>
      <c r="B8328" s="17">
        <v>55</v>
      </c>
      <c r="C8328" s="17">
        <v>187013</v>
      </c>
      <c r="D8328" s="17" t="s">
        <v>12623</v>
      </c>
      <c r="E8328" s="17" t="s">
        <v>112</v>
      </c>
      <c r="F8328" s="17" t="s">
        <v>442</v>
      </c>
      <c r="H8328" s="309">
        <v>23519</v>
      </c>
      <c r="I8328" s="309">
        <v>43715</v>
      </c>
      <c r="J8328" s="17" t="s">
        <v>3888</v>
      </c>
      <c r="L8328" s="17" t="s">
        <v>24753</v>
      </c>
      <c r="N8328" s="17" t="s">
        <v>31</v>
      </c>
      <c r="O8328" s="17" t="s">
        <v>15</v>
      </c>
      <c r="P8328" s="17">
        <v>45373</v>
      </c>
      <c r="AC8328" s="17" t="s">
        <v>9895</v>
      </c>
      <c r="AD8328" s="17" t="s">
        <v>9896</v>
      </c>
      <c r="AF8328" s="17">
        <v>15</v>
      </c>
      <c r="AG8328" s="17">
        <v>2</v>
      </c>
      <c r="AM8328" s="17" t="s">
        <v>268</v>
      </c>
      <c r="AN8328" s="17" t="s">
        <v>24751</v>
      </c>
      <c r="AO8328" s="17">
        <v>3</v>
      </c>
      <c r="AP8328" s="17">
        <v>80</v>
      </c>
      <c r="AQ8328" s="17">
        <v>5</v>
      </c>
      <c r="AR8328" s="17" t="s">
        <v>9898</v>
      </c>
      <c r="AT8328" s="17" t="s">
        <v>14152</v>
      </c>
      <c r="DN8328" s="17">
        <f>COUNTIF(AU8328:DM8328, "X")</f>
        <v>0</v>
      </c>
    </row>
    <row r="8329" spans="1:118" s="17" customFormat="1">
      <c r="A8329" s="17" t="s">
        <v>25384</v>
      </c>
      <c r="B8329" s="17">
        <v>55</v>
      </c>
      <c r="C8329" s="17">
        <v>187011</v>
      </c>
      <c r="D8329" s="17" t="s">
        <v>25385</v>
      </c>
      <c r="E8329" s="17" t="s">
        <v>18</v>
      </c>
      <c r="F8329" s="17" t="s">
        <v>377</v>
      </c>
      <c r="H8329" s="309">
        <v>35219</v>
      </c>
      <c r="I8329" s="309">
        <v>43715</v>
      </c>
      <c r="J8329" s="17" t="s">
        <v>3888</v>
      </c>
      <c r="L8329" s="17" t="s">
        <v>1069</v>
      </c>
      <c r="M8329" s="17" t="s">
        <v>9190</v>
      </c>
      <c r="N8329" s="17" t="s">
        <v>31</v>
      </c>
      <c r="O8329" s="17" t="s">
        <v>15</v>
      </c>
      <c r="P8329" s="17">
        <v>45373</v>
      </c>
      <c r="AC8329" s="17" t="s">
        <v>9895</v>
      </c>
      <c r="AD8329" s="17" t="s">
        <v>9896</v>
      </c>
      <c r="AF8329" s="17">
        <v>15</v>
      </c>
      <c r="AG8329" s="17">
        <v>2</v>
      </c>
      <c r="AM8329" s="17" t="s">
        <v>67</v>
      </c>
      <c r="AN8329" s="17" t="s">
        <v>25087</v>
      </c>
      <c r="AO8329" s="17">
        <v>3</v>
      </c>
      <c r="AP8329" s="17">
        <v>80</v>
      </c>
      <c r="AQ8329" s="17">
        <v>5</v>
      </c>
      <c r="AR8329" s="17" t="s">
        <v>9898</v>
      </c>
      <c r="AT8329" s="17" t="s">
        <v>16072</v>
      </c>
      <c r="DF8329" s="17" t="s">
        <v>3901</v>
      </c>
      <c r="DN8329" s="17">
        <f>COUNTIF(AU8329:DM8329, "X")</f>
        <v>1</v>
      </c>
    </row>
    <row r="8330" spans="1:118" s="17" customFormat="1">
      <c r="A8330" s="17" t="s">
        <v>9137</v>
      </c>
      <c r="B8330" s="17">
        <v>55</v>
      </c>
      <c r="C8330" s="17">
        <v>187012</v>
      </c>
      <c r="D8330" s="17" t="s">
        <v>3939</v>
      </c>
      <c r="E8330" s="17" t="s">
        <v>634</v>
      </c>
      <c r="F8330" s="17" t="s">
        <v>99</v>
      </c>
      <c r="H8330" s="309">
        <v>37096</v>
      </c>
      <c r="I8330" s="309">
        <v>43715</v>
      </c>
      <c r="J8330" s="17" t="s">
        <v>3888</v>
      </c>
      <c r="L8330" s="17" t="s">
        <v>398</v>
      </c>
      <c r="M8330" s="17" t="s">
        <v>9138</v>
      </c>
      <c r="N8330" s="17" t="s">
        <v>19</v>
      </c>
      <c r="O8330" s="17" t="s">
        <v>15</v>
      </c>
      <c r="P8330" s="17">
        <v>45356</v>
      </c>
      <c r="AC8330" s="17" t="s">
        <v>3890</v>
      </c>
      <c r="AD8330" s="17" t="s">
        <v>3891</v>
      </c>
      <c r="AF8330" s="17">
        <v>15</v>
      </c>
      <c r="AG8330" s="17">
        <v>2</v>
      </c>
      <c r="AM8330" s="17" t="s">
        <v>29</v>
      </c>
      <c r="AN8330" s="17" t="s">
        <v>9081</v>
      </c>
      <c r="AO8330" s="17">
        <v>3</v>
      </c>
      <c r="AP8330" s="17">
        <v>80</v>
      </c>
      <c r="AQ8330" s="17">
        <v>5</v>
      </c>
      <c r="AT8330" s="17" t="s">
        <v>9082</v>
      </c>
      <c r="DN8330" s="17">
        <f>COUNTIF(AU8330:DM8330, "X")</f>
        <v>0</v>
      </c>
    </row>
    <row r="8331" spans="1:118" s="17" customFormat="1">
      <c r="A8331" s="523" t="s">
        <v>1436</v>
      </c>
      <c r="B8331" s="17">
        <v>55</v>
      </c>
      <c r="C8331" s="17">
        <v>186972</v>
      </c>
      <c r="D8331" s="17" t="s">
        <v>378</v>
      </c>
      <c r="E8331" s="17" t="s">
        <v>801</v>
      </c>
      <c r="F8331" s="17" t="s">
        <v>125</v>
      </c>
      <c r="H8331" s="309">
        <v>26203</v>
      </c>
      <c r="I8331" s="309">
        <v>43708</v>
      </c>
      <c r="J8331" s="17" t="s">
        <v>3888</v>
      </c>
      <c r="L8331" s="17" t="s">
        <v>1437</v>
      </c>
      <c r="N8331" s="17" t="s">
        <v>14</v>
      </c>
      <c r="O8331" s="17" t="s">
        <v>15</v>
      </c>
      <c r="P8331" s="17">
        <v>45371</v>
      </c>
      <c r="Q8331" s="17">
        <v>2462</v>
      </c>
      <c r="AC8331" s="17" t="s">
        <v>14</v>
      </c>
      <c r="AF8331" s="17">
        <v>15</v>
      </c>
      <c r="AG8331" s="17">
        <v>2</v>
      </c>
      <c r="AI8331" s="17" t="s">
        <v>10178</v>
      </c>
      <c r="AM8331" s="17" t="s">
        <v>173</v>
      </c>
      <c r="AN8331" s="17" t="s">
        <v>11705</v>
      </c>
      <c r="AO8331" s="17">
        <v>3</v>
      </c>
      <c r="AP8331" s="17">
        <v>80</v>
      </c>
      <c r="AQ8331" s="17">
        <v>5</v>
      </c>
      <c r="AR8331" s="17" t="s">
        <v>10180</v>
      </c>
      <c r="CQ8331" s="17" t="s">
        <v>3901</v>
      </c>
      <c r="CR8331" s="17" t="s">
        <v>30</v>
      </c>
      <c r="DF8331" s="17" t="s">
        <v>3901</v>
      </c>
      <c r="DN8331" s="17">
        <f>COUNTIF(AU8331:DM8331, "X")</f>
        <v>2</v>
      </c>
    </row>
    <row r="8332" spans="1:118" s="17" customFormat="1">
      <c r="A8332" s="17" t="s">
        <v>17249</v>
      </c>
      <c r="B8332" s="17">
        <v>55</v>
      </c>
      <c r="C8332" s="17">
        <v>187014</v>
      </c>
      <c r="D8332" s="17" t="s">
        <v>6903</v>
      </c>
      <c r="E8332" s="17" t="s">
        <v>5136</v>
      </c>
      <c r="F8332" s="17" t="s">
        <v>5207</v>
      </c>
      <c r="H8332" s="309">
        <v>37118</v>
      </c>
      <c r="I8332" s="309">
        <v>43715</v>
      </c>
      <c r="J8332" s="17" t="s">
        <v>3888</v>
      </c>
      <c r="L8332" s="17" t="s">
        <v>17250</v>
      </c>
      <c r="N8332" s="17" t="s">
        <v>14</v>
      </c>
      <c r="O8332" s="17" t="s">
        <v>15</v>
      </c>
      <c r="P8332" s="17">
        <v>45371</v>
      </c>
      <c r="AC8332" s="17" t="s">
        <v>14</v>
      </c>
      <c r="AF8332" s="17">
        <v>15</v>
      </c>
      <c r="AG8332" s="17">
        <v>2</v>
      </c>
      <c r="AI8332" s="17" t="s">
        <v>10178</v>
      </c>
      <c r="AM8332" s="17" t="s">
        <v>213</v>
      </c>
      <c r="AN8332" s="17" t="s">
        <v>17092</v>
      </c>
      <c r="AO8332" s="17">
        <v>3</v>
      </c>
      <c r="AP8332" s="17">
        <v>80</v>
      </c>
      <c r="AQ8332" s="17">
        <v>5</v>
      </c>
      <c r="AR8332" s="17" t="s">
        <v>10180</v>
      </c>
      <c r="DN8332" s="17">
        <f>COUNTIF(AU8332:DM8332, "X")</f>
        <v>0</v>
      </c>
    </row>
    <row r="8333" spans="1:118" s="17" customFormat="1">
      <c r="A8333" s="17" t="s">
        <v>12808</v>
      </c>
      <c r="B8333" s="17">
        <v>55</v>
      </c>
      <c r="C8333" s="17">
        <v>187032</v>
      </c>
      <c r="D8333" s="17" t="s">
        <v>12322</v>
      </c>
      <c r="E8333" s="17" t="s">
        <v>11028</v>
      </c>
      <c r="F8333" s="17" t="s">
        <v>12809</v>
      </c>
      <c r="H8333" s="309">
        <v>33856</v>
      </c>
      <c r="I8333" s="309">
        <v>43717</v>
      </c>
      <c r="J8333" s="17" t="s">
        <v>3888</v>
      </c>
      <c r="L8333" s="17" t="s">
        <v>12773</v>
      </c>
      <c r="M8333" s="17" t="s">
        <v>192</v>
      </c>
      <c r="N8333" s="17" t="s">
        <v>31</v>
      </c>
      <c r="O8333" s="17" t="s">
        <v>15</v>
      </c>
      <c r="P8333" s="17">
        <v>45373</v>
      </c>
      <c r="AC8333" s="17" t="s">
        <v>9895</v>
      </c>
      <c r="AD8333" s="17" t="s">
        <v>9896</v>
      </c>
      <c r="AF8333" s="17">
        <v>8</v>
      </c>
      <c r="AG8333" s="17">
        <v>2</v>
      </c>
      <c r="AM8333" s="17" t="s">
        <v>156</v>
      </c>
      <c r="AN8333" s="17" t="s">
        <v>12693</v>
      </c>
      <c r="AO8333" s="17">
        <v>3</v>
      </c>
      <c r="AP8333" s="17">
        <v>80</v>
      </c>
      <c r="AQ8333" s="17">
        <v>5</v>
      </c>
      <c r="AR8333" s="17" t="s">
        <v>9898</v>
      </c>
      <c r="AT8333" s="17" t="s">
        <v>11929</v>
      </c>
      <c r="DN8333" s="17">
        <f>COUNTIF(AU8333:DM8333, "X")</f>
        <v>0</v>
      </c>
    </row>
    <row r="8334" spans="1:118" s="17" customFormat="1">
      <c r="A8334" s="17" t="s">
        <v>20992</v>
      </c>
      <c r="B8334" s="17">
        <v>55</v>
      </c>
      <c r="C8334" s="17">
        <v>161655</v>
      </c>
      <c r="D8334" s="17" t="s">
        <v>3935</v>
      </c>
      <c r="E8334" s="17" t="s">
        <v>424</v>
      </c>
      <c r="F8334" s="17" t="s">
        <v>22</v>
      </c>
      <c r="H8334" s="309">
        <v>34081</v>
      </c>
      <c r="I8334" s="309">
        <v>43713</v>
      </c>
      <c r="J8334" s="17" t="s">
        <v>3888</v>
      </c>
      <c r="L8334" s="17" t="s">
        <v>20949</v>
      </c>
      <c r="N8334" s="17" t="s">
        <v>26</v>
      </c>
      <c r="O8334" s="17" t="s">
        <v>15</v>
      </c>
      <c r="P8334" s="17">
        <v>45318</v>
      </c>
      <c r="AF8334" s="17">
        <v>15</v>
      </c>
      <c r="AG8334" s="17">
        <v>2</v>
      </c>
      <c r="AI8334" s="17" t="s">
        <v>20669</v>
      </c>
      <c r="AM8334" s="17" t="s">
        <v>27</v>
      </c>
      <c r="AN8334" s="17" t="s">
        <v>20847</v>
      </c>
      <c r="AO8334" s="17">
        <v>3</v>
      </c>
      <c r="AP8334" s="17">
        <v>80</v>
      </c>
      <c r="AQ8334" s="17">
        <v>5</v>
      </c>
      <c r="AR8334" s="17" t="s">
        <v>20671</v>
      </c>
      <c r="CH8334" s="17" t="s">
        <v>3901</v>
      </c>
      <c r="DN8334" s="17">
        <f>COUNTIF(AU8334:DM8334, "X")</f>
        <v>1</v>
      </c>
    </row>
    <row r="8335" spans="1:118" s="17" customFormat="1">
      <c r="A8335" s="17" t="s">
        <v>9076</v>
      </c>
      <c r="B8335" s="17">
        <v>55</v>
      </c>
      <c r="C8335" s="17">
        <v>187036</v>
      </c>
      <c r="D8335" s="17" t="s">
        <v>9077</v>
      </c>
      <c r="E8335" s="17" t="s">
        <v>307</v>
      </c>
      <c r="F8335" s="17" t="s">
        <v>56</v>
      </c>
      <c r="H8335" s="309">
        <v>35634</v>
      </c>
      <c r="I8335" s="309">
        <v>43713</v>
      </c>
      <c r="J8335" s="17" t="s">
        <v>3888</v>
      </c>
      <c r="L8335" s="17" t="s">
        <v>9078</v>
      </c>
      <c r="N8335" s="17" t="s">
        <v>19</v>
      </c>
      <c r="O8335" s="17" t="s">
        <v>15</v>
      </c>
      <c r="P8335" s="17">
        <v>45356</v>
      </c>
      <c r="Q8335" s="17">
        <v>2019</v>
      </c>
      <c r="AC8335" s="17" t="s">
        <v>3890</v>
      </c>
      <c r="AD8335" s="17" t="s">
        <v>3891</v>
      </c>
      <c r="AF8335" s="17">
        <v>15</v>
      </c>
      <c r="AG8335" s="17">
        <v>2</v>
      </c>
      <c r="AM8335" s="17" t="s">
        <v>2608</v>
      </c>
      <c r="AN8335" s="17" t="s">
        <v>8704</v>
      </c>
      <c r="AO8335" s="17">
        <v>3</v>
      </c>
      <c r="AP8335" s="17">
        <v>80</v>
      </c>
      <c r="AQ8335" s="17">
        <v>5</v>
      </c>
      <c r="AT8335" s="17" t="s">
        <v>7979</v>
      </c>
      <c r="CU8335" s="17" t="s">
        <v>3901</v>
      </c>
      <c r="DN8335" s="17">
        <f>COUNTIF(AU8335:DM8335, "X")</f>
        <v>1</v>
      </c>
    </row>
    <row r="8336" spans="1:118" s="17" customFormat="1">
      <c r="A8336" s="17" t="s">
        <v>19295</v>
      </c>
      <c r="B8336" s="17">
        <v>55</v>
      </c>
      <c r="C8336" s="17">
        <v>187049</v>
      </c>
      <c r="D8336" s="17" t="s">
        <v>6527</v>
      </c>
      <c r="E8336" s="17" t="s">
        <v>4155</v>
      </c>
      <c r="F8336" s="17" t="s">
        <v>110</v>
      </c>
      <c r="H8336" s="309">
        <v>29833</v>
      </c>
      <c r="I8336" s="309">
        <v>43719</v>
      </c>
      <c r="J8336" s="17" t="s">
        <v>3888</v>
      </c>
      <c r="L8336" s="17" t="s">
        <v>19246</v>
      </c>
      <c r="N8336" s="17" t="s">
        <v>50</v>
      </c>
      <c r="O8336" s="17" t="s">
        <v>15</v>
      </c>
      <c r="P8336" s="17">
        <v>45344</v>
      </c>
      <c r="AF8336" s="17">
        <v>15</v>
      </c>
      <c r="AG8336" s="17">
        <v>2</v>
      </c>
      <c r="AH8336" s="17" t="s">
        <v>11926</v>
      </c>
      <c r="AK8336" s="17" t="s">
        <v>11927</v>
      </c>
      <c r="AM8336" s="17" t="s">
        <v>34</v>
      </c>
      <c r="AN8336" s="17" t="s">
        <v>19238</v>
      </c>
      <c r="AO8336" s="17">
        <v>3</v>
      </c>
      <c r="AP8336" s="17">
        <v>80</v>
      </c>
      <c r="AQ8336" s="17">
        <v>5</v>
      </c>
      <c r="AR8336" s="17" t="s">
        <v>19239</v>
      </c>
      <c r="CN8336" s="17" t="s">
        <v>3901</v>
      </c>
      <c r="CQ8336" s="17" t="s">
        <v>3901</v>
      </c>
      <c r="CU8336" s="17" t="s">
        <v>3901</v>
      </c>
      <c r="DN8336" s="17">
        <f>COUNTIF(AU8336:DM8336, "X")</f>
        <v>3</v>
      </c>
    </row>
    <row r="8337" spans="1:118" s="17" customFormat="1">
      <c r="A8337" s="17" t="s">
        <v>13130</v>
      </c>
      <c r="B8337" s="17">
        <v>55</v>
      </c>
      <c r="C8337" s="17">
        <v>162752</v>
      </c>
      <c r="D8337" s="17" t="s">
        <v>13131</v>
      </c>
      <c r="E8337" s="17" t="s">
        <v>344</v>
      </c>
      <c r="F8337" s="17" t="s">
        <v>374</v>
      </c>
      <c r="H8337" s="309">
        <v>33779</v>
      </c>
      <c r="I8337" s="309">
        <v>43720</v>
      </c>
      <c r="J8337" s="17" t="s">
        <v>3888</v>
      </c>
      <c r="L8337" s="17" t="s">
        <v>13132</v>
      </c>
      <c r="N8337" s="17" t="s">
        <v>31</v>
      </c>
      <c r="O8337" s="17" t="s">
        <v>15</v>
      </c>
      <c r="P8337" s="17">
        <v>45373</v>
      </c>
      <c r="AC8337" s="17" t="s">
        <v>9895</v>
      </c>
      <c r="AD8337" s="17" t="s">
        <v>9896</v>
      </c>
      <c r="AF8337" s="17">
        <v>15</v>
      </c>
      <c r="AG8337" s="17">
        <v>2</v>
      </c>
      <c r="AM8337" s="17" t="s">
        <v>59</v>
      </c>
      <c r="AN8337" s="17" t="s">
        <v>12989</v>
      </c>
      <c r="AO8337" s="17">
        <v>3</v>
      </c>
      <c r="AP8337" s="17">
        <v>80</v>
      </c>
      <c r="AQ8337" s="17">
        <v>5</v>
      </c>
      <c r="AR8337" s="17" t="s">
        <v>9898</v>
      </c>
      <c r="AT8337" s="17" t="s">
        <v>12990</v>
      </c>
      <c r="CU8337" s="17" t="s">
        <v>3901</v>
      </c>
      <c r="DN8337" s="17">
        <f>COUNTIF(AU8337:DM8337, "X")</f>
        <v>1</v>
      </c>
    </row>
    <row r="8338" spans="1:118" s="17" customFormat="1">
      <c r="A8338" s="17" t="s">
        <v>26547</v>
      </c>
      <c r="B8338" s="17">
        <v>55</v>
      </c>
      <c r="C8338" s="17">
        <v>187056</v>
      </c>
      <c r="D8338" s="17" t="s">
        <v>11652</v>
      </c>
      <c r="E8338" s="17" t="s">
        <v>26548</v>
      </c>
      <c r="H8338" s="309">
        <v>33563</v>
      </c>
      <c r="I8338" s="309">
        <v>43719</v>
      </c>
      <c r="J8338" s="17" t="s">
        <v>3888</v>
      </c>
      <c r="L8338" s="17" t="s">
        <v>26338</v>
      </c>
      <c r="N8338" s="17" t="s">
        <v>14</v>
      </c>
      <c r="O8338" s="17" t="s">
        <v>15</v>
      </c>
      <c r="P8338" s="17">
        <v>45371</v>
      </c>
      <c r="Q8338" s="17">
        <v>2571</v>
      </c>
      <c r="AC8338" s="17" t="s">
        <v>17772</v>
      </c>
      <c r="AF8338" s="17">
        <v>15</v>
      </c>
      <c r="AG8338" s="17">
        <v>2</v>
      </c>
      <c r="AH8338" s="17" t="s">
        <v>11926</v>
      </c>
      <c r="AK8338" s="17" t="s">
        <v>17298</v>
      </c>
      <c r="AM8338" s="17" t="s">
        <v>78</v>
      </c>
      <c r="AN8338" s="17" t="s">
        <v>26289</v>
      </c>
      <c r="AO8338" s="17">
        <v>3</v>
      </c>
      <c r="AP8338" s="17">
        <v>80</v>
      </c>
      <c r="AQ8338" s="17">
        <v>5</v>
      </c>
      <c r="AT8338" s="17" t="s">
        <v>25610</v>
      </c>
      <c r="DN8338" s="17">
        <f>COUNTIF(AU8338:DM8338, "X")</f>
        <v>0</v>
      </c>
    </row>
    <row r="8339" spans="1:118" s="17" customFormat="1">
      <c r="A8339" s="17" t="s">
        <v>18999</v>
      </c>
      <c r="B8339" s="17">
        <v>55</v>
      </c>
      <c r="C8339" s="17">
        <v>171910</v>
      </c>
      <c r="D8339" s="17" t="s">
        <v>19000</v>
      </c>
      <c r="E8339" s="17" t="s">
        <v>343</v>
      </c>
      <c r="F8339" s="17" t="s">
        <v>437</v>
      </c>
      <c r="H8339" s="309">
        <v>34987</v>
      </c>
      <c r="I8339" s="309">
        <v>43716</v>
      </c>
      <c r="J8339" s="17" t="s">
        <v>3888</v>
      </c>
      <c r="L8339" s="17" t="s">
        <v>19001</v>
      </c>
      <c r="N8339" s="17" t="s">
        <v>31</v>
      </c>
      <c r="O8339" s="17" t="s">
        <v>15</v>
      </c>
      <c r="P8339" s="17">
        <v>45373</v>
      </c>
      <c r="Q8339" s="17">
        <v>9375</v>
      </c>
      <c r="AD8339" s="17" t="s">
        <v>9896</v>
      </c>
      <c r="AF8339" s="17">
        <v>8</v>
      </c>
      <c r="AG8339" s="17">
        <v>2</v>
      </c>
      <c r="AM8339" s="17" t="s">
        <v>314</v>
      </c>
      <c r="AN8339" s="17" t="s">
        <v>18984</v>
      </c>
      <c r="AO8339" s="17">
        <v>3</v>
      </c>
      <c r="AP8339" s="17">
        <v>80</v>
      </c>
      <c r="AQ8339" s="17">
        <v>5</v>
      </c>
      <c r="AR8339" s="17" t="s">
        <v>9898</v>
      </c>
      <c r="CU8339" s="17" t="s">
        <v>3901</v>
      </c>
      <c r="DN8339" s="17">
        <f>COUNTIF(AU8339:DM8339, "X")</f>
        <v>1</v>
      </c>
    </row>
    <row r="8340" spans="1:118" s="17" customFormat="1">
      <c r="A8340" s="17" t="s">
        <v>11921</v>
      </c>
      <c r="B8340" s="17">
        <v>55</v>
      </c>
      <c r="C8340" s="17">
        <v>187062</v>
      </c>
      <c r="D8340" s="17" t="s">
        <v>348</v>
      </c>
      <c r="E8340" s="17" t="s">
        <v>324</v>
      </c>
      <c r="F8340" s="17" t="s">
        <v>120</v>
      </c>
      <c r="H8340" s="309">
        <v>34589</v>
      </c>
      <c r="I8340" s="309">
        <v>43717</v>
      </c>
      <c r="J8340" s="17" t="s">
        <v>3888</v>
      </c>
      <c r="L8340" s="17" t="s">
        <v>11922</v>
      </c>
      <c r="M8340" s="17" t="s">
        <v>6014</v>
      </c>
      <c r="N8340" s="17" t="s">
        <v>14</v>
      </c>
      <c r="O8340" s="17" t="s">
        <v>15</v>
      </c>
      <c r="P8340" s="17">
        <v>45371</v>
      </c>
      <c r="Q8340" s="17">
        <v>1860</v>
      </c>
      <c r="AC8340" s="17" t="s">
        <v>14</v>
      </c>
      <c r="AF8340" s="17">
        <v>15</v>
      </c>
      <c r="AG8340" s="17">
        <v>2</v>
      </c>
      <c r="AI8340" s="17" t="s">
        <v>10178</v>
      </c>
      <c r="AM8340" s="17" t="s">
        <v>173</v>
      </c>
      <c r="AN8340" s="17" t="s">
        <v>11705</v>
      </c>
      <c r="AO8340" s="17">
        <v>3</v>
      </c>
      <c r="AP8340" s="17">
        <v>80</v>
      </c>
      <c r="AQ8340" s="17">
        <v>5</v>
      </c>
      <c r="AR8340" s="17" t="s">
        <v>10180</v>
      </c>
      <c r="DN8340" s="17">
        <f>COUNTIF(AU8340:DM8340, "X")</f>
        <v>0</v>
      </c>
    </row>
    <row r="8341" spans="1:118" s="17" customFormat="1">
      <c r="A8341" s="17" t="s">
        <v>4795</v>
      </c>
      <c r="B8341" s="17">
        <v>55</v>
      </c>
      <c r="C8341" s="17">
        <v>187065</v>
      </c>
      <c r="D8341" s="17" t="s">
        <v>4796</v>
      </c>
      <c r="E8341" s="17" t="s">
        <v>511</v>
      </c>
      <c r="F8341" s="17" t="s">
        <v>84</v>
      </c>
      <c r="H8341" s="309">
        <v>37055</v>
      </c>
      <c r="I8341" s="309">
        <v>43719</v>
      </c>
      <c r="J8341" s="17" t="s">
        <v>3888</v>
      </c>
      <c r="L8341" s="17" t="s">
        <v>4797</v>
      </c>
      <c r="N8341" s="17" t="s">
        <v>19</v>
      </c>
      <c r="O8341" s="17" t="s">
        <v>15</v>
      </c>
      <c r="P8341" s="17">
        <v>45356</v>
      </c>
      <c r="AC8341" s="17" t="s">
        <v>3890</v>
      </c>
      <c r="AD8341" s="17" t="s">
        <v>3891</v>
      </c>
      <c r="AF8341" s="17">
        <v>15</v>
      </c>
      <c r="AG8341" s="17">
        <v>2</v>
      </c>
      <c r="AM8341" s="17" t="s">
        <v>2602</v>
      </c>
      <c r="AN8341" s="17" t="s">
        <v>4371</v>
      </c>
      <c r="AO8341" s="17">
        <v>3</v>
      </c>
      <c r="AP8341" s="17">
        <v>80</v>
      </c>
      <c r="AQ8341" s="17">
        <v>5</v>
      </c>
      <c r="AT8341" s="17" t="s">
        <v>3893</v>
      </c>
      <c r="DF8341" s="17" t="s">
        <v>3901</v>
      </c>
      <c r="DN8341" s="17">
        <f>COUNTIF(AU8341:DM8341, "X")</f>
        <v>1</v>
      </c>
    </row>
    <row r="8342" spans="1:118" s="17" customFormat="1">
      <c r="A8342" s="17" t="s">
        <v>20340</v>
      </c>
      <c r="B8342" s="17">
        <v>55</v>
      </c>
      <c r="C8342" s="17">
        <v>187071</v>
      </c>
      <c r="D8342" s="17" t="s">
        <v>19038</v>
      </c>
      <c r="E8342" s="17" t="s">
        <v>20341</v>
      </c>
      <c r="F8342" s="17" t="s">
        <v>3900</v>
      </c>
      <c r="H8342" s="309">
        <v>24589</v>
      </c>
      <c r="I8342" s="309">
        <v>43713</v>
      </c>
      <c r="J8342" s="17" t="s">
        <v>3888</v>
      </c>
      <c r="L8342" s="17" t="s">
        <v>20342</v>
      </c>
      <c r="N8342" s="17" t="s">
        <v>14</v>
      </c>
      <c r="O8342" s="17" t="s">
        <v>15</v>
      </c>
      <c r="P8342" s="17">
        <v>45371</v>
      </c>
      <c r="AF8342" s="17">
        <v>15</v>
      </c>
      <c r="AG8342" s="17">
        <v>2</v>
      </c>
      <c r="AI8342" s="17" t="s">
        <v>10178</v>
      </c>
      <c r="AM8342" s="17" t="s">
        <v>85</v>
      </c>
      <c r="AN8342" s="17" t="s">
        <v>20273</v>
      </c>
      <c r="AO8342" s="17">
        <v>3</v>
      </c>
      <c r="AP8342" s="17">
        <v>80</v>
      </c>
      <c r="AQ8342" s="17">
        <v>5</v>
      </c>
      <c r="AR8342" s="17" t="s">
        <v>10180</v>
      </c>
      <c r="DN8342" s="17">
        <f>COUNTIF(AU8342:DM8342, "X")</f>
        <v>0</v>
      </c>
    </row>
    <row r="8343" spans="1:118" s="17" customFormat="1">
      <c r="A8343" s="17" t="s">
        <v>26419</v>
      </c>
      <c r="B8343" s="17">
        <v>55</v>
      </c>
      <c r="C8343" s="17">
        <v>187073</v>
      </c>
      <c r="D8343" s="17" t="s">
        <v>26420</v>
      </c>
      <c r="E8343" s="17" t="s">
        <v>26421</v>
      </c>
      <c r="H8343" s="309">
        <v>29429</v>
      </c>
      <c r="I8343" s="309">
        <v>43720</v>
      </c>
      <c r="J8343" s="17" t="s">
        <v>3888</v>
      </c>
      <c r="L8343" s="17" t="s">
        <v>26422</v>
      </c>
      <c r="N8343" s="17" t="s">
        <v>14</v>
      </c>
      <c r="O8343" s="17" t="s">
        <v>15</v>
      </c>
      <c r="P8343" s="17">
        <v>45371</v>
      </c>
      <c r="AC8343" s="17" t="s">
        <v>17772</v>
      </c>
      <c r="AF8343" s="17">
        <v>15</v>
      </c>
      <c r="AG8343" s="17">
        <v>2</v>
      </c>
      <c r="AH8343" s="17" t="s">
        <v>11926</v>
      </c>
      <c r="AK8343" s="17" t="s">
        <v>17298</v>
      </c>
      <c r="AM8343" s="17" t="s">
        <v>78</v>
      </c>
      <c r="AN8343" s="17" t="s">
        <v>26289</v>
      </c>
      <c r="AO8343" s="17">
        <v>3</v>
      </c>
      <c r="AP8343" s="17">
        <v>80</v>
      </c>
      <c r="AQ8343" s="17">
        <v>5</v>
      </c>
      <c r="AT8343" s="17" t="s">
        <v>25610</v>
      </c>
      <c r="DN8343" s="17">
        <f>COUNTIF(AU8343:DM8343, "X")</f>
        <v>0</v>
      </c>
    </row>
    <row r="8344" spans="1:118" s="17" customFormat="1">
      <c r="A8344" s="17" t="s">
        <v>25525</v>
      </c>
      <c r="B8344" s="17">
        <v>55</v>
      </c>
      <c r="C8344" s="17">
        <v>187074</v>
      </c>
      <c r="D8344" s="17" t="s">
        <v>25526</v>
      </c>
      <c r="E8344" s="17" t="s">
        <v>25527</v>
      </c>
      <c r="F8344" s="17" t="s">
        <v>317</v>
      </c>
      <c r="H8344" s="309">
        <v>26484</v>
      </c>
      <c r="I8344" s="309">
        <v>43717</v>
      </c>
      <c r="J8344" s="17" t="s">
        <v>3888</v>
      </c>
      <c r="L8344" s="17" t="s">
        <v>25528</v>
      </c>
      <c r="N8344" s="17" t="s">
        <v>31</v>
      </c>
      <c r="O8344" s="17" t="s">
        <v>15</v>
      </c>
      <c r="P8344" s="17">
        <v>45373</v>
      </c>
      <c r="AC8344" s="17" t="s">
        <v>9895</v>
      </c>
      <c r="AD8344" s="17" t="s">
        <v>9896</v>
      </c>
      <c r="AF8344" s="17">
        <v>15</v>
      </c>
      <c r="AG8344" s="17">
        <v>2</v>
      </c>
      <c r="AM8344" s="17" t="s">
        <v>76</v>
      </c>
      <c r="AN8344" s="17" t="s">
        <v>25452</v>
      </c>
      <c r="AO8344" s="17">
        <v>3</v>
      </c>
      <c r="AP8344" s="17">
        <v>80</v>
      </c>
      <c r="AQ8344" s="17">
        <v>5</v>
      </c>
      <c r="AR8344" s="17" t="s">
        <v>9898</v>
      </c>
      <c r="AT8344" s="17" t="s">
        <v>9899</v>
      </c>
      <c r="DN8344" s="17">
        <f>COUNTIF(AU8344:DM8344, "X")</f>
        <v>0</v>
      </c>
    </row>
    <row r="8345" spans="1:118" s="17" customFormat="1">
      <c r="A8345" s="17" t="s">
        <v>20171</v>
      </c>
      <c r="B8345" s="17">
        <v>55</v>
      </c>
      <c r="C8345" s="17">
        <v>187086</v>
      </c>
      <c r="D8345" s="17" t="s">
        <v>20172</v>
      </c>
      <c r="E8345" s="17" t="s">
        <v>18066</v>
      </c>
      <c r="F8345" s="17" t="s">
        <v>12</v>
      </c>
      <c r="H8345" s="309">
        <v>36498</v>
      </c>
      <c r="I8345" s="309">
        <v>43714</v>
      </c>
      <c r="J8345" s="17" t="s">
        <v>3888</v>
      </c>
      <c r="L8345" s="17" t="s">
        <v>20173</v>
      </c>
      <c r="N8345" s="17" t="s">
        <v>31</v>
      </c>
      <c r="O8345" s="17" t="s">
        <v>15</v>
      </c>
      <c r="P8345" s="17">
        <v>45373</v>
      </c>
      <c r="AF8345" s="17">
        <v>15</v>
      </c>
      <c r="AG8345" s="17">
        <v>2</v>
      </c>
      <c r="AI8345" s="17" t="s">
        <v>10178</v>
      </c>
      <c r="AM8345" s="17" t="s">
        <v>180</v>
      </c>
      <c r="AN8345" s="17" t="s">
        <v>20012</v>
      </c>
      <c r="AO8345" s="17">
        <v>3</v>
      </c>
      <c r="AP8345" s="17">
        <v>80</v>
      </c>
      <c r="AQ8345" s="17">
        <v>5</v>
      </c>
      <c r="AR8345" s="17" t="s">
        <v>10180</v>
      </c>
      <c r="DN8345" s="17">
        <f>COUNTIF(AU8345:DM8345, "X")</f>
        <v>0</v>
      </c>
    </row>
    <row r="8346" spans="1:118" s="17" customFormat="1">
      <c r="A8346" s="17" t="s">
        <v>20354</v>
      </c>
      <c r="B8346" s="17">
        <v>55</v>
      </c>
      <c r="C8346" s="17">
        <v>187093</v>
      </c>
      <c r="D8346" s="17" t="s">
        <v>763</v>
      </c>
      <c r="E8346" s="17" t="s">
        <v>4578</v>
      </c>
      <c r="F8346" s="17" t="s">
        <v>65</v>
      </c>
      <c r="H8346" s="309">
        <v>23331</v>
      </c>
      <c r="I8346" s="309">
        <v>43718</v>
      </c>
      <c r="J8346" s="17" t="s">
        <v>3888</v>
      </c>
      <c r="L8346" s="17" t="s">
        <v>20355</v>
      </c>
      <c r="N8346" s="17" t="s">
        <v>14</v>
      </c>
      <c r="O8346" s="17" t="s">
        <v>15</v>
      </c>
      <c r="P8346" s="17">
        <v>45371</v>
      </c>
      <c r="AF8346" s="17">
        <v>8</v>
      </c>
      <c r="AG8346" s="17">
        <v>2</v>
      </c>
      <c r="AI8346" s="17" t="s">
        <v>10178</v>
      </c>
      <c r="AM8346" s="17" t="s">
        <v>85</v>
      </c>
      <c r="AN8346" s="17" t="s">
        <v>20273</v>
      </c>
      <c r="AO8346" s="17">
        <v>3</v>
      </c>
      <c r="AP8346" s="17">
        <v>80</v>
      </c>
      <c r="AQ8346" s="17">
        <v>5</v>
      </c>
      <c r="AR8346" s="17" t="s">
        <v>10180</v>
      </c>
      <c r="BB8346" s="17" t="s">
        <v>3901</v>
      </c>
      <c r="BC8346" s="17" t="s">
        <v>21</v>
      </c>
      <c r="BD8346" s="17" t="s">
        <v>3901</v>
      </c>
      <c r="BF8346" s="17" t="s">
        <v>21</v>
      </c>
      <c r="BK8346" s="17" t="s">
        <v>3901</v>
      </c>
      <c r="BS8346" s="17" t="s">
        <v>3901</v>
      </c>
      <c r="CF8346" s="17" t="s">
        <v>3901</v>
      </c>
      <c r="CH8346" s="17" t="s">
        <v>3901</v>
      </c>
      <c r="DD8346" s="17" t="s">
        <v>3901</v>
      </c>
      <c r="DN8346" s="17">
        <f>COUNTIF(AU8346:DM8346, "X")</f>
        <v>7</v>
      </c>
    </row>
    <row r="8347" spans="1:118" s="17" customFormat="1">
      <c r="A8347" s="523" t="s">
        <v>2275</v>
      </c>
      <c r="B8347" s="17">
        <v>55</v>
      </c>
      <c r="C8347" s="17">
        <v>187095</v>
      </c>
      <c r="D8347" s="17" t="s">
        <v>475</v>
      </c>
      <c r="E8347" s="17" t="s">
        <v>17</v>
      </c>
      <c r="F8347" s="17" t="s">
        <v>845</v>
      </c>
      <c r="H8347" s="309">
        <v>36049</v>
      </c>
      <c r="I8347" s="309">
        <v>43718</v>
      </c>
      <c r="J8347" s="17" t="s">
        <v>3888</v>
      </c>
      <c r="L8347" s="17" t="s">
        <v>1792</v>
      </c>
      <c r="N8347" s="17" t="s">
        <v>14</v>
      </c>
      <c r="O8347" s="17" t="s">
        <v>15</v>
      </c>
      <c r="P8347" s="17">
        <v>45371</v>
      </c>
      <c r="AF8347" s="17">
        <v>15</v>
      </c>
      <c r="AG8347" s="17">
        <v>2</v>
      </c>
      <c r="AH8347" s="17" t="s">
        <v>11926</v>
      </c>
      <c r="AK8347" s="17" t="s">
        <v>17298</v>
      </c>
      <c r="AM8347" s="17" t="s">
        <v>51</v>
      </c>
      <c r="AN8347" s="17" t="s">
        <v>17933</v>
      </c>
      <c r="AO8347" s="17">
        <v>3</v>
      </c>
      <c r="AP8347" s="17">
        <v>80</v>
      </c>
      <c r="AQ8347" s="17">
        <v>5</v>
      </c>
      <c r="AR8347" s="17" t="s">
        <v>17300</v>
      </c>
      <c r="DN8347" s="17">
        <f>COUNTIF(AU8347:DM8347, "X")</f>
        <v>0</v>
      </c>
    </row>
    <row r="8348" spans="1:118" s="17" customFormat="1">
      <c r="A8348" s="17" t="s">
        <v>13668</v>
      </c>
      <c r="B8348" s="17">
        <v>55</v>
      </c>
      <c r="C8348" s="17">
        <v>187100</v>
      </c>
      <c r="D8348" s="17" t="s">
        <v>54</v>
      </c>
      <c r="E8348" s="17" t="s">
        <v>38</v>
      </c>
      <c r="F8348" s="17" t="s">
        <v>21</v>
      </c>
      <c r="H8348" s="309">
        <v>30204</v>
      </c>
      <c r="I8348" s="309">
        <v>43721</v>
      </c>
      <c r="J8348" s="17" t="s">
        <v>3888</v>
      </c>
      <c r="L8348" s="17" t="s">
        <v>13669</v>
      </c>
      <c r="N8348" s="17" t="s">
        <v>31</v>
      </c>
      <c r="O8348" s="17" t="s">
        <v>15</v>
      </c>
      <c r="P8348" s="17">
        <v>45373</v>
      </c>
      <c r="AC8348" s="17" t="s">
        <v>9895</v>
      </c>
      <c r="AD8348" s="17" t="s">
        <v>9896</v>
      </c>
      <c r="AF8348" s="17">
        <v>15</v>
      </c>
      <c r="AG8348" s="17">
        <v>2</v>
      </c>
      <c r="AM8348" s="17" t="s">
        <v>240</v>
      </c>
      <c r="AN8348" s="17" t="s">
        <v>13567</v>
      </c>
      <c r="AO8348" s="17">
        <v>3</v>
      </c>
      <c r="AP8348" s="17">
        <v>80</v>
      </c>
      <c r="AQ8348" s="17">
        <v>5</v>
      </c>
      <c r="AR8348" s="17" t="s">
        <v>9898</v>
      </c>
      <c r="AT8348" s="17" t="s">
        <v>12990</v>
      </c>
      <c r="BS8348" s="17" t="s">
        <v>3901</v>
      </c>
      <c r="BY8348" s="17" t="s">
        <v>3901</v>
      </c>
      <c r="CU8348" s="17" t="s">
        <v>3901</v>
      </c>
      <c r="DN8348" s="17">
        <f>COUNTIF(AU8348:DM8348, "X")</f>
        <v>3</v>
      </c>
    </row>
    <row r="8349" spans="1:118" s="17" customFormat="1">
      <c r="A8349" s="17" t="s">
        <v>14626</v>
      </c>
      <c r="B8349" s="17">
        <v>55</v>
      </c>
      <c r="C8349" s="17">
        <v>187103</v>
      </c>
      <c r="D8349" s="17" t="s">
        <v>14627</v>
      </c>
      <c r="E8349" s="17" t="s">
        <v>5202</v>
      </c>
      <c r="F8349" s="17" t="s">
        <v>14628</v>
      </c>
      <c r="H8349" s="309">
        <v>30581</v>
      </c>
      <c r="I8349" s="309">
        <v>43722</v>
      </c>
      <c r="J8349" s="17" t="s">
        <v>3888</v>
      </c>
      <c r="L8349" s="17" t="s">
        <v>14629</v>
      </c>
      <c r="N8349" s="17" t="s">
        <v>31</v>
      </c>
      <c r="O8349" s="17" t="s">
        <v>15</v>
      </c>
      <c r="P8349" s="17">
        <v>45373</v>
      </c>
      <c r="AC8349" s="17" t="s">
        <v>9895</v>
      </c>
      <c r="AD8349" s="17" t="s">
        <v>9896</v>
      </c>
      <c r="AF8349" s="17">
        <v>15</v>
      </c>
      <c r="AG8349" s="17">
        <v>2</v>
      </c>
      <c r="AM8349" s="17" t="s">
        <v>108</v>
      </c>
      <c r="AN8349" s="17" t="s">
        <v>14364</v>
      </c>
      <c r="AO8349" s="17">
        <v>3</v>
      </c>
      <c r="AP8349" s="17">
        <v>80</v>
      </c>
      <c r="AQ8349" s="17">
        <v>5</v>
      </c>
      <c r="AR8349" s="17" t="s">
        <v>9898</v>
      </c>
      <c r="AT8349" s="17" t="s">
        <v>14152</v>
      </c>
      <c r="AY8349" s="17" t="s">
        <v>3901</v>
      </c>
      <c r="BS8349" s="17" t="s">
        <v>3901</v>
      </c>
      <c r="DN8349" s="17">
        <f>COUNTIF(AU8349:DM8349, "X")</f>
        <v>2</v>
      </c>
    </row>
    <row r="8350" spans="1:118" s="17" customFormat="1">
      <c r="A8350" s="17" t="s">
        <v>16863</v>
      </c>
      <c r="B8350" s="17">
        <v>55</v>
      </c>
      <c r="C8350" s="17">
        <v>187105</v>
      </c>
      <c r="D8350" s="17" t="s">
        <v>54</v>
      </c>
      <c r="E8350" s="17" t="s">
        <v>103</v>
      </c>
      <c r="F8350" s="17" t="s">
        <v>4055</v>
      </c>
      <c r="H8350" s="309">
        <v>36052</v>
      </c>
      <c r="I8350" s="309">
        <v>43722</v>
      </c>
      <c r="J8350" s="17" t="s">
        <v>3888</v>
      </c>
      <c r="L8350" s="17" t="s">
        <v>16864</v>
      </c>
      <c r="N8350" s="17" t="s">
        <v>31</v>
      </c>
      <c r="O8350" s="17" t="s">
        <v>15</v>
      </c>
      <c r="P8350" s="17">
        <v>45373</v>
      </c>
      <c r="AC8350" s="17" t="s">
        <v>9895</v>
      </c>
      <c r="AD8350" s="17" t="s">
        <v>9896</v>
      </c>
      <c r="AF8350" s="17">
        <v>15</v>
      </c>
      <c r="AG8350" s="17">
        <v>2</v>
      </c>
      <c r="AM8350" s="17" t="s">
        <v>220</v>
      </c>
      <c r="AN8350" s="17" t="s">
        <v>16782</v>
      </c>
      <c r="AO8350" s="17">
        <v>3</v>
      </c>
      <c r="AP8350" s="17">
        <v>80</v>
      </c>
      <c r="AQ8350" s="17">
        <v>5</v>
      </c>
      <c r="AR8350" s="17" t="s">
        <v>9898</v>
      </c>
      <c r="AT8350" s="17" t="s">
        <v>9899</v>
      </c>
      <c r="DN8350" s="17">
        <f>COUNTIF(AU8350:DM8350, "X")</f>
        <v>0</v>
      </c>
    </row>
    <row r="8351" spans="1:118" s="17" customFormat="1">
      <c r="A8351" s="17" t="s">
        <v>15245</v>
      </c>
      <c r="B8351" s="17">
        <v>55</v>
      </c>
      <c r="C8351" s="17">
        <v>187108</v>
      </c>
      <c r="D8351" s="17" t="s">
        <v>15246</v>
      </c>
      <c r="E8351" s="17" t="s">
        <v>508</v>
      </c>
      <c r="F8351" s="17" t="s">
        <v>15247</v>
      </c>
      <c r="H8351" s="309">
        <v>37118</v>
      </c>
      <c r="I8351" s="309">
        <v>43724</v>
      </c>
      <c r="J8351" s="17" t="s">
        <v>3888</v>
      </c>
      <c r="K8351" s="17" t="s">
        <v>30</v>
      </c>
      <c r="L8351" s="17" t="s">
        <v>15248</v>
      </c>
      <c r="N8351" s="17" t="s">
        <v>31</v>
      </c>
      <c r="O8351" s="17" t="s">
        <v>15</v>
      </c>
      <c r="P8351" s="17">
        <v>45373</v>
      </c>
      <c r="AC8351" s="17" t="s">
        <v>9895</v>
      </c>
      <c r="AD8351" s="17" t="s">
        <v>9896</v>
      </c>
      <c r="AF8351" s="17">
        <v>15</v>
      </c>
      <c r="AG8351" s="17">
        <v>2</v>
      </c>
      <c r="AM8351" s="17" t="s">
        <v>44</v>
      </c>
      <c r="AN8351" s="17" t="s">
        <v>15244</v>
      </c>
      <c r="AO8351" s="17">
        <v>3</v>
      </c>
      <c r="AP8351" s="17">
        <v>80</v>
      </c>
      <c r="AQ8351" s="17">
        <v>5</v>
      </c>
      <c r="AR8351" s="17" t="s">
        <v>9898</v>
      </c>
      <c r="AT8351" s="17" t="s">
        <v>15057</v>
      </c>
      <c r="DE8351" s="17" t="s">
        <v>30</v>
      </c>
      <c r="DF8351" s="17" t="s">
        <v>3901</v>
      </c>
      <c r="DN8351" s="17">
        <f>COUNTIF(AU8351:DM8351, "X")</f>
        <v>1</v>
      </c>
    </row>
    <row r="8352" spans="1:118" s="17" customFormat="1">
      <c r="A8352" s="17" t="s">
        <v>5485</v>
      </c>
      <c r="B8352" s="17">
        <v>55</v>
      </c>
      <c r="C8352" s="17">
        <v>187116</v>
      </c>
      <c r="D8352" s="17" t="s">
        <v>5486</v>
      </c>
      <c r="E8352" s="17" t="s">
        <v>323</v>
      </c>
      <c r="F8352" s="17" t="s">
        <v>212</v>
      </c>
      <c r="H8352" s="309">
        <v>37063</v>
      </c>
      <c r="I8352" s="309">
        <v>43726</v>
      </c>
      <c r="J8352" s="17" t="s">
        <v>3888</v>
      </c>
      <c r="L8352" s="17" t="s">
        <v>5487</v>
      </c>
      <c r="N8352" s="17" t="s">
        <v>19</v>
      </c>
      <c r="O8352" s="17" t="s">
        <v>15</v>
      </c>
      <c r="P8352" s="17">
        <v>45356</v>
      </c>
      <c r="AC8352" s="17" t="s">
        <v>3890</v>
      </c>
      <c r="AD8352" s="17" t="s">
        <v>3891</v>
      </c>
      <c r="AF8352" s="17">
        <v>15</v>
      </c>
      <c r="AG8352" s="17">
        <v>2</v>
      </c>
      <c r="AM8352" s="17" t="s">
        <v>2603</v>
      </c>
      <c r="AN8352" s="17" t="s">
        <v>5023</v>
      </c>
      <c r="AO8352" s="17">
        <v>3</v>
      </c>
      <c r="AP8352" s="17">
        <v>80</v>
      </c>
      <c r="AQ8352" s="17">
        <v>5</v>
      </c>
      <c r="AT8352" s="17" t="s">
        <v>3893</v>
      </c>
      <c r="DN8352" s="17">
        <f>COUNTIF(AU8352:DM8352, "X")</f>
        <v>0</v>
      </c>
    </row>
    <row r="8353" spans="1:118" s="17" customFormat="1">
      <c r="A8353" s="17" t="s">
        <v>14683</v>
      </c>
      <c r="B8353" s="17">
        <v>55</v>
      </c>
      <c r="C8353" s="17">
        <v>127496</v>
      </c>
      <c r="D8353" s="17" t="s">
        <v>14684</v>
      </c>
      <c r="E8353" s="17" t="s">
        <v>14685</v>
      </c>
      <c r="F8353" s="17" t="s">
        <v>14686</v>
      </c>
      <c r="H8353" s="309">
        <v>30002</v>
      </c>
      <c r="I8353" s="309">
        <v>43717</v>
      </c>
      <c r="J8353" s="17" t="s">
        <v>3888</v>
      </c>
      <c r="L8353" s="17" t="s">
        <v>14687</v>
      </c>
      <c r="N8353" s="17" t="s">
        <v>31</v>
      </c>
      <c r="O8353" s="17" t="s">
        <v>15</v>
      </c>
      <c r="P8353" s="17">
        <v>45373</v>
      </c>
      <c r="Q8353" s="17">
        <v>3571</v>
      </c>
      <c r="AC8353" s="17" t="s">
        <v>9895</v>
      </c>
      <c r="AD8353" s="17" t="s">
        <v>9896</v>
      </c>
      <c r="AF8353" s="17">
        <v>15</v>
      </c>
      <c r="AG8353" s="17">
        <v>2</v>
      </c>
      <c r="AM8353" s="17" t="s">
        <v>108</v>
      </c>
      <c r="AN8353" s="17" t="s">
        <v>14364</v>
      </c>
      <c r="AO8353" s="17">
        <v>3</v>
      </c>
      <c r="AP8353" s="17">
        <v>80</v>
      </c>
      <c r="AQ8353" s="17">
        <v>5</v>
      </c>
      <c r="AR8353" s="17" t="s">
        <v>9898</v>
      </c>
      <c r="AT8353" s="17" t="s">
        <v>14152</v>
      </c>
      <c r="BD8353" s="17" t="s">
        <v>3901</v>
      </c>
      <c r="BQ8353" s="17" t="s">
        <v>30</v>
      </c>
      <c r="BS8353" s="17" t="s">
        <v>3901</v>
      </c>
      <c r="CH8353" s="17" t="s">
        <v>3901</v>
      </c>
      <c r="CU8353" s="17" t="s">
        <v>3901</v>
      </c>
      <c r="DN8353" s="17">
        <f>COUNTIF(AU8353:DM8353, "X")</f>
        <v>4</v>
      </c>
    </row>
    <row r="8354" spans="1:118" s="17" customFormat="1">
      <c r="A8354" s="17" t="s">
        <v>11310</v>
      </c>
      <c r="B8354" s="17">
        <v>55</v>
      </c>
      <c r="C8354" s="17">
        <v>187118</v>
      </c>
      <c r="D8354" s="17" t="s">
        <v>11311</v>
      </c>
      <c r="E8354" s="17" t="s">
        <v>11312</v>
      </c>
      <c r="F8354" s="17" t="s">
        <v>302</v>
      </c>
      <c r="H8354" s="309">
        <v>37011</v>
      </c>
      <c r="I8354" s="309">
        <v>43726</v>
      </c>
      <c r="J8354" s="17" t="s">
        <v>3888</v>
      </c>
      <c r="L8354" s="17" t="s">
        <v>11313</v>
      </c>
      <c r="N8354" s="17" t="s">
        <v>14</v>
      </c>
      <c r="O8354" s="17" t="s">
        <v>15</v>
      </c>
      <c r="P8354" s="17">
        <v>45371</v>
      </c>
      <c r="AC8354" s="17" t="s">
        <v>14</v>
      </c>
      <c r="AF8354" s="17">
        <v>15</v>
      </c>
      <c r="AG8354" s="17">
        <v>2</v>
      </c>
      <c r="AI8354" s="17" t="s">
        <v>10178</v>
      </c>
      <c r="AM8354" s="17" t="s">
        <v>151</v>
      </c>
      <c r="AN8354" s="17" t="s">
        <v>11216</v>
      </c>
      <c r="AO8354" s="17">
        <v>3</v>
      </c>
      <c r="AP8354" s="17">
        <v>80</v>
      </c>
      <c r="AQ8354" s="17">
        <v>5</v>
      </c>
      <c r="AR8354" s="17" t="s">
        <v>10180</v>
      </c>
      <c r="DN8354" s="17">
        <f>COUNTIF(AU8354:DM8354, "X")</f>
        <v>0</v>
      </c>
    </row>
    <row r="8355" spans="1:118" s="17" customFormat="1">
      <c r="A8355" s="17" t="s">
        <v>21315</v>
      </c>
      <c r="B8355" s="17">
        <v>55</v>
      </c>
      <c r="C8355" s="17">
        <v>187127</v>
      </c>
      <c r="D8355" s="17" t="s">
        <v>21316</v>
      </c>
      <c r="E8355" s="17" t="s">
        <v>21317</v>
      </c>
      <c r="F8355" s="17" t="s">
        <v>22</v>
      </c>
      <c r="H8355" s="309">
        <v>34037</v>
      </c>
      <c r="I8355" s="309">
        <v>43726</v>
      </c>
      <c r="J8355" s="17" t="s">
        <v>3888</v>
      </c>
      <c r="L8355" s="17" t="s">
        <v>21318</v>
      </c>
      <c r="N8355" s="17" t="s">
        <v>26</v>
      </c>
      <c r="O8355" s="17" t="s">
        <v>15</v>
      </c>
      <c r="P8355" s="17">
        <v>45318</v>
      </c>
      <c r="AF8355" s="17">
        <v>15</v>
      </c>
      <c r="AG8355" s="17">
        <v>2</v>
      </c>
      <c r="AI8355" s="17" t="s">
        <v>20669</v>
      </c>
      <c r="AM8355" s="17" t="s">
        <v>2616</v>
      </c>
      <c r="AN8355" s="17" t="s">
        <v>21221</v>
      </c>
      <c r="AO8355" s="17">
        <v>3</v>
      </c>
      <c r="AP8355" s="17">
        <v>80</v>
      </c>
      <c r="AQ8355" s="17">
        <v>5</v>
      </c>
      <c r="AR8355" s="17" t="s">
        <v>20671</v>
      </c>
      <c r="AS8355" s="17" t="s">
        <v>21222</v>
      </c>
      <c r="DN8355" s="17">
        <f>COUNTIF(AU8355:DM8355, "X")</f>
        <v>0</v>
      </c>
    </row>
    <row r="8356" spans="1:118" s="17" customFormat="1">
      <c r="A8356" s="17" t="s">
        <v>22764</v>
      </c>
      <c r="B8356" s="17">
        <v>55</v>
      </c>
      <c r="C8356" s="17">
        <v>171726</v>
      </c>
      <c r="D8356" s="17" t="s">
        <v>12895</v>
      </c>
      <c r="E8356" s="17" t="s">
        <v>134</v>
      </c>
      <c r="F8356" s="17" t="s">
        <v>132</v>
      </c>
      <c r="H8356" s="309">
        <v>32951</v>
      </c>
      <c r="I8356" s="309">
        <v>43726</v>
      </c>
      <c r="J8356" s="17" t="s">
        <v>3888</v>
      </c>
      <c r="L8356" s="17" t="s">
        <v>22765</v>
      </c>
      <c r="N8356" s="17" t="s">
        <v>126</v>
      </c>
      <c r="O8356" s="17" t="s">
        <v>15</v>
      </c>
      <c r="P8356" s="17">
        <v>45383</v>
      </c>
      <c r="Q8356" s="17">
        <v>9702</v>
      </c>
      <c r="AF8356" s="17">
        <v>8</v>
      </c>
      <c r="AG8356" s="17">
        <v>2</v>
      </c>
      <c r="AI8356" s="17" t="s">
        <v>20542</v>
      </c>
      <c r="AM8356" s="17" t="s">
        <v>133</v>
      </c>
      <c r="AN8356" s="17" t="s">
        <v>22584</v>
      </c>
      <c r="AO8356" s="17">
        <v>3</v>
      </c>
      <c r="AP8356" s="17">
        <v>80</v>
      </c>
      <c r="AQ8356" s="17">
        <v>5</v>
      </c>
      <c r="AR8356" s="17" t="s">
        <v>22585</v>
      </c>
      <c r="DN8356" s="17">
        <f>COUNTIF(AU8356:DM8356, "X")</f>
        <v>0</v>
      </c>
    </row>
    <row r="8357" spans="1:118" s="17" customFormat="1">
      <c r="A8357" s="17" t="s">
        <v>14827</v>
      </c>
      <c r="B8357" s="17">
        <v>55</v>
      </c>
      <c r="C8357" s="17">
        <v>187137</v>
      </c>
      <c r="D8357" s="17" t="s">
        <v>8433</v>
      </c>
      <c r="E8357" s="17" t="s">
        <v>14828</v>
      </c>
      <c r="F8357" s="17" t="s">
        <v>5207</v>
      </c>
      <c r="H8357" s="309">
        <v>36321</v>
      </c>
      <c r="I8357" s="309">
        <v>43727</v>
      </c>
      <c r="J8357" s="17" t="s">
        <v>3888</v>
      </c>
      <c r="L8357" s="17" t="s">
        <v>14829</v>
      </c>
      <c r="N8357" s="17" t="s">
        <v>31</v>
      </c>
      <c r="O8357" s="17" t="s">
        <v>15</v>
      </c>
      <c r="P8357" s="17">
        <v>45373</v>
      </c>
      <c r="AC8357" s="17" t="s">
        <v>9895</v>
      </c>
      <c r="AD8357" s="17" t="s">
        <v>9896</v>
      </c>
      <c r="AF8357" s="17">
        <v>15</v>
      </c>
      <c r="AG8357" s="17">
        <v>2</v>
      </c>
      <c r="AM8357" s="17" t="s">
        <v>335</v>
      </c>
      <c r="AN8357" s="17" t="s">
        <v>14693</v>
      </c>
      <c r="AO8357" s="17">
        <v>3</v>
      </c>
      <c r="AP8357" s="17">
        <v>80</v>
      </c>
      <c r="AQ8357" s="17">
        <v>5</v>
      </c>
      <c r="AR8357" s="17" t="s">
        <v>9898</v>
      </c>
      <c r="AT8357" s="17" t="s">
        <v>14152</v>
      </c>
      <c r="DN8357" s="17">
        <f>COUNTIF(AU8357:DM8357, "X")</f>
        <v>0</v>
      </c>
    </row>
    <row r="8358" spans="1:118" s="17" customFormat="1">
      <c r="A8358" s="17" t="s">
        <v>8750</v>
      </c>
      <c r="B8358" s="17">
        <v>55</v>
      </c>
      <c r="C8358" s="17">
        <v>187138</v>
      </c>
      <c r="D8358" s="17" t="s">
        <v>1600</v>
      </c>
      <c r="E8358" s="17" t="s">
        <v>18</v>
      </c>
      <c r="F8358" s="17" t="s">
        <v>58</v>
      </c>
      <c r="H8358" s="309">
        <v>28473</v>
      </c>
      <c r="I8358" s="309">
        <v>43727</v>
      </c>
      <c r="J8358" s="17" t="s">
        <v>3888</v>
      </c>
      <c r="L8358" s="17" t="s">
        <v>8751</v>
      </c>
      <c r="N8358" s="17" t="s">
        <v>19</v>
      </c>
      <c r="O8358" s="17" t="s">
        <v>15</v>
      </c>
      <c r="P8358" s="17">
        <v>45356</v>
      </c>
      <c r="AC8358" s="17" t="s">
        <v>3890</v>
      </c>
      <c r="AD8358" s="17" t="s">
        <v>3891</v>
      </c>
      <c r="AF8358" s="17">
        <v>15</v>
      </c>
      <c r="AG8358" s="17">
        <v>2</v>
      </c>
      <c r="AM8358" s="17" t="s">
        <v>2608</v>
      </c>
      <c r="AN8358" s="17" t="s">
        <v>8704</v>
      </c>
      <c r="AO8358" s="17">
        <v>3</v>
      </c>
      <c r="AP8358" s="17">
        <v>80</v>
      </c>
      <c r="AQ8358" s="17">
        <v>5</v>
      </c>
      <c r="AT8358" s="17" t="s">
        <v>7979</v>
      </c>
      <c r="DN8358" s="17">
        <f>COUNTIF(AU8358:DM8358, "X")</f>
        <v>0</v>
      </c>
    </row>
    <row r="8359" spans="1:118" s="17" customFormat="1">
      <c r="A8359" s="17" t="s">
        <v>14487</v>
      </c>
      <c r="B8359" s="17">
        <v>55</v>
      </c>
      <c r="C8359" s="17">
        <v>187145</v>
      </c>
      <c r="D8359" s="17" t="s">
        <v>12619</v>
      </c>
      <c r="E8359" s="17" t="s">
        <v>333</v>
      </c>
      <c r="F8359" s="17" t="s">
        <v>99</v>
      </c>
      <c r="H8359" s="309">
        <v>35936</v>
      </c>
      <c r="I8359" s="309">
        <v>43727</v>
      </c>
      <c r="J8359" s="17" t="s">
        <v>3888</v>
      </c>
      <c r="L8359" s="17" t="s">
        <v>14488</v>
      </c>
      <c r="N8359" s="17" t="s">
        <v>31</v>
      </c>
      <c r="O8359" s="17" t="s">
        <v>15</v>
      </c>
      <c r="P8359" s="17">
        <v>45373</v>
      </c>
      <c r="Q8359" s="17">
        <v>3915</v>
      </c>
      <c r="AC8359" s="17" t="s">
        <v>9895</v>
      </c>
      <c r="AD8359" s="17" t="s">
        <v>9896</v>
      </c>
      <c r="AF8359" s="17">
        <v>15</v>
      </c>
      <c r="AG8359" s="17">
        <v>2</v>
      </c>
      <c r="AM8359" s="17" t="s">
        <v>108</v>
      </c>
      <c r="AN8359" s="17" t="s">
        <v>14364</v>
      </c>
      <c r="AO8359" s="17">
        <v>3</v>
      </c>
      <c r="AP8359" s="17">
        <v>80</v>
      </c>
      <c r="AQ8359" s="17">
        <v>5</v>
      </c>
      <c r="AR8359" s="17" t="s">
        <v>9898</v>
      </c>
      <c r="AT8359" s="17" t="s">
        <v>14152</v>
      </c>
      <c r="DN8359" s="17">
        <f>COUNTIF(AU8359:DM8359, "X")</f>
        <v>0</v>
      </c>
    </row>
    <row r="8360" spans="1:118" s="17" customFormat="1">
      <c r="A8360" s="17" t="s">
        <v>15875</v>
      </c>
      <c r="B8360" s="17">
        <v>55</v>
      </c>
      <c r="C8360" s="17">
        <v>187158</v>
      </c>
      <c r="D8360" s="17" t="s">
        <v>15876</v>
      </c>
      <c r="E8360" s="17" t="s">
        <v>15877</v>
      </c>
      <c r="F8360" s="17" t="s">
        <v>15878</v>
      </c>
      <c r="H8360" s="309">
        <v>33590</v>
      </c>
      <c r="I8360" s="309">
        <v>43727</v>
      </c>
      <c r="J8360" s="17" t="s">
        <v>3888</v>
      </c>
      <c r="L8360" s="17" t="s">
        <v>15525</v>
      </c>
      <c r="M8360" s="17" t="s">
        <v>15879</v>
      </c>
      <c r="N8360" s="17" t="s">
        <v>31</v>
      </c>
      <c r="O8360" s="17" t="s">
        <v>15</v>
      </c>
      <c r="P8360" s="17">
        <v>45373</v>
      </c>
      <c r="AC8360" s="17" t="s">
        <v>9895</v>
      </c>
      <c r="AD8360" s="17" t="s">
        <v>9896</v>
      </c>
      <c r="AF8360" s="17">
        <v>8</v>
      </c>
      <c r="AG8360" s="17">
        <v>2</v>
      </c>
      <c r="AM8360" s="17" t="s">
        <v>121</v>
      </c>
      <c r="AN8360" s="17" t="s">
        <v>15516</v>
      </c>
      <c r="AO8360" s="17">
        <v>3</v>
      </c>
      <c r="AP8360" s="17">
        <v>80</v>
      </c>
      <c r="AQ8360" s="17">
        <v>5</v>
      </c>
      <c r="AR8360" s="17" t="s">
        <v>9898</v>
      </c>
      <c r="AT8360" s="17" t="s">
        <v>15057</v>
      </c>
      <c r="DN8360" s="17">
        <f>COUNTIF(AU8360:DM8360, "X")</f>
        <v>0</v>
      </c>
    </row>
    <row r="8361" spans="1:118" s="17" customFormat="1">
      <c r="A8361" s="17" t="s">
        <v>26206</v>
      </c>
      <c r="B8361" s="17">
        <v>55</v>
      </c>
      <c r="C8361" s="17">
        <v>187159</v>
      </c>
      <c r="D8361" s="17" t="s">
        <v>4481</v>
      </c>
      <c r="E8361" s="17" t="s">
        <v>26207</v>
      </c>
      <c r="F8361" s="17" t="s">
        <v>56</v>
      </c>
      <c r="H8361" s="309">
        <v>36875</v>
      </c>
      <c r="I8361" s="309">
        <v>43727</v>
      </c>
      <c r="J8361" s="17" t="s">
        <v>3888</v>
      </c>
      <c r="L8361" s="17" t="s">
        <v>26208</v>
      </c>
      <c r="N8361" s="17" t="s">
        <v>14</v>
      </c>
      <c r="O8361" s="17" t="s">
        <v>15</v>
      </c>
      <c r="P8361" s="17">
        <v>45371</v>
      </c>
      <c r="AC8361" s="17" t="s">
        <v>14</v>
      </c>
      <c r="AF8361" s="17">
        <v>15</v>
      </c>
      <c r="AG8361" s="17">
        <v>2</v>
      </c>
      <c r="AI8361" s="17" t="s">
        <v>10178</v>
      </c>
      <c r="AM8361" s="17" t="s">
        <v>101</v>
      </c>
      <c r="AN8361" s="17" t="s">
        <v>26168</v>
      </c>
      <c r="AO8361" s="17">
        <v>3</v>
      </c>
      <c r="AP8361" s="17">
        <v>80</v>
      </c>
      <c r="AQ8361" s="17">
        <v>5</v>
      </c>
      <c r="AR8361" s="17" t="s">
        <v>10180</v>
      </c>
      <c r="DN8361" s="17">
        <f>COUNTIF(AU8361:DM8361, "X")</f>
        <v>0</v>
      </c>
    </row>
    <row r="8362" spans="1:118" s="17" customFormat="1">
      <c r="A8362" s="17" t="s">
        <v>21277</v>
      </c>
      <c r="B8362" s="17">
        <v>55</v>
      </c>
      <c r="C8362" s="17">
        <v>187169</v>
      </c>
      <c r="D8362" s="17" t="s">
        <v>21278</v>
      </c>
      <c r="E8362" s="17" t="s">
        <v>8653</v>
      </c>
      <c r="F8362" s="17" t="s">
        <v>61</v>
      </c>
      <c r="H8362" s="309">
        <v>35597</v>
      </c>
      <c r="I8362" s="309">
        <v>43728</v>
      </c>
      <c r="J8362" s="17" t="s">
        <v>3888</v>
      </c>
      <c r="L8362" s="17" t="s">
        <v>21279</v>
      </c>
      <c r="N8362" s="17" t="s">
        <v>26</v>
      </c>
      <c r="O8362" s="17" t="s">
        <v>15</v>
      </c>
      <c r="P8362" s="17">
        <v>45318</v>
      </c>
      <c r="AF8362" s="17">
        <v>15</v>
      </c>
      <c r="AG8362" s="17">
        <v>2</v>
      </c>
      <c r="AI8362" s="17" t="s">
        <v>20669</v>
      </c>
      <c r="AM8362" s="17" t="s">
        <v>2616</v>
      </c>
      <c r="AN8362" s="17" t="s">
        <v>21221</v>
      </c>
      <c r="AO8362" s="17">
        <v>3</v>
      </c>
      <c r="AP8362" s="17">
        <v>80</v>
      </c>
      <c r="AQ8362" s="17">
        <v>5</v>
      </c>
      <c r="AR8362" s="17" t="s">
        <v>20671</v>
      </c>
      <c r="AS8362" s="17" t="s">
        <v>21222</v>
      </c>
      <c r="DD8362" s="17" t="s">
        <v>3901</v>
      </c>
      <c r="DN8362" s="17">
        <f>COUNTIF(AU8362:DM8362, "X")</f>
        <v>1</v>
      </c>
    </row>
    <row r="8363" spans="1:118" s="17" customFormat="1">
      <c r="A8363" s="17" t="s">
        <v>17818</v>
      </c>
      <c r="B8363" s="17">
        <v>55</v>
      </c>
      <c r="C8363" s="17">
        <v>187173</v>
      </c>
      <c r="D8363" s="17" t="s">
        <v>10411</v>
      </c>
      <c r="E8363" s="17" t="s">
        <v>17819</v>
      </c>
      <c r="F8363" s="17" t="s">
        <v>24</v>
      </c>
      <c r="H8363" s="309">
        <v>20689</v>
      </c>
      <c r="I8363" s="309">
        <v>43718</v>
      </c>
      <c r="J8363" s="17" t="s">
        <v>3888</v>
      </c>
      <c r="L8363" s="17" t="s">
        <v>17820</v>
      </c>
      <c r="N8363" s="17" t="s">
        <v>14</v>
      </c>
      <c r="O8363" s="17" t="s">
        <v>15</v>
      </c>
      <c r="P8363" s="17">
        <v>45371</v>
      </c>
      <c r="AF8363" s="17">
        <v>15</v>
      </c>
      <c r="AG8363" s="17">
        <v>2</v>
      </c>
      <c r="AH8363" s="17" t="s">
        <v>11926</v>
      </c>
      <c r="AK8363" s="17" t="s">
        <v>17298</v>
      </c>
      <c r="AM8363" s="17" t="s">
        <v>71</v>
      </c>
      <c r="AN8363" s="17" t="s">
        <v>17760</v>
      </c>
      <c r="AO8363" s="17">
        <v>3</v>
      </c>
      <c r="AP8363" s="17">
        <v>80</v>
      </c>
      <c r="AQ8363" s="17">
        <v>5</v>
      </c>
      <c r="AR8363" s="17" t="s">
        <v>17300</v>
      </c>
      <c r="BD8363" s="17" t="s">
        <v>3901</v>
      </c>
      <c r="BS8363" s="17" t="s">
        <v>3901</v>
      </c>
      <c r="CH8363" s="17" t="s">
        <v>3901</v>
      </c>
      <c r="DN8363" s="17">
        <f>COUNTIF(AU8363:DM8363, "X")</f>
        <v>3</v>
      </c>
    </row>
    <row r="8364" spans="1:118" s="17" customFormat="1">
      <c r="A8364" s="17" t="s">
        <v>9312</v>
      </c>
      <c r="B8364" s="17">
        <v>55</v>
      </c>
      <c r="C8364" s="17">
        <v>187177</v>
      </c>
      <c r="D8364" s="17" t="s">
        <v>353</v>
      </c>
      <c r="E8364" s="17" t="s">
        <v>9313</v>
      </c>
      <c r="F8364" s="17" t="s">
        <v>147</v>
      </c>
      <c r="H8364" s="309">
        <v>35957</v>
      </c>
      <c r="I8364" s="309">
        <v>43728</v>
      </c>
      <c r="J8364" s="17" t="s">
        <v>3888</v>
      </c>
      <c r="L8364" s="17" t="s">
        <v>9107</v>
      </c>
      <c r="M8364" s="17" t="s">
        <v>9144</v>
      </c>
      <c r="N8364" s="17" t="s">
        <v>19</v>
      </c>
      <c r="O8364" s="17" t="s">
        <v>15</v>
      </c>
      <c r="P8364" s="17">
        <v>45356</v>
      </c>
      <c r="AC8364" s="17" t="s">
        <v>3890</v>
      </c>
      <c r="AD8364" s="17" t="s">
        <v>3891</v>
      </c>
      <c r="AF8364" s="17">
        <v>8</v>
      </c>
      <c r="AG8364" s="17">
        <v>2</v>
      </c>
      <c r="AM8364" s="17" t="s">
        <v>29</v>
      </c>
      <c r="AN8364" s="17" t="s">
        <v>9081</v>
      </c>
      <c r="AO8364" s="17">
        <v>3</v>
      </c>
      <c r="AP8364" s="17">
        <v>80</v>
      </c>
      <c r="AQ8364" s="17">
        <v>5</v>
      </c>
      <c r="AT8364" s="17" t="s">
        <v>9082</v>
      </c>
      <c r="DN8364" s="17">
        <f>COUNTIF(AU8364:DM8364, "X")</f>
        <v>0</v>
      </c>
    </row>
    <row r="8365" spans="1:118" s="17" customFormat="1">
      <c r="A8365" s="17" t="s">
        <v>6484</v>
      </c>
      <c r="B8365" s="17">
        <v>55</v>
      </c>
      <c r="C8365" s="17">
        <v>187188</v>
      </c>
      <c r="D8365" s="17" t="s">
        <v>6485</v>
      </c>
      <c r="E8365" s="17" t="s">
        <v>92</v>
      </c>
      <c r="F8365" s="17" t="s">
        <v>70</v>
      </c>
      <c r="H8365" s="309">
        <v>32446</v>
      </c>
      <c r="I8365" s="309">
        <v>43729</v>
      </c>
      <c r="J8365" s="17" t="s">
        <v>3888</v>
      </c>
      <c r="L8365" s="17" t="s">
        <v>6486</v>
      </c>
      <c r="N8365" s="17" t="s">
        <v>19</v>
      </c>
      <c r="O8365" s="17" t="s">
        <v>15</v>
      </c>
      <c r="P8365" s="17">
        <v>45356</v>
      </c>
      <c r="AC8365" s="17" t="s">
        <v>3890</v>
      </c>
      <c r="AD8365" s="17" t="s">
        <v>3891</v>
      </c>
      <c r="AF8365" s="17">
        <v>15</v>
      </c>
      <c r="AG8365" s="17">
        <v>2</v>
      </c>
      <c r="AM8365" s="17" t="s">
        <v>232</v>
      </c>
      <c r="AN8365" s="17" t="s">
        <v>6280</v>
      </c>
      <c r="AO8365" s="17">
        <v>3</v>
      </c>
      <c r="AP8365" s="17">
        <v>80</v>
      </c>
      <c r="AQ8365" s="17">
        <v>5</v>
      </c>
      <c r="AT8365" s="17" t="s">
        <v>5516</v>
      </c>
      <c r="DN8365" s="17">
        <f>COUNTIF(AU8365:DM8365, "X")</f>
        <v>0</v>
      </c>
    </row>
    <row r="8366" spans="1:118" s="17" customFormat="1">
      <c r="A8366" s="17" t="s">
        <v>19391</v>
      </c>
      <c r="B8366" s="17">
        <v>55</v>
      </c>
      <c r="C8366" s="17">
        <v>187194</v>
      </c>
      <c r="D8366" s="17" t="s">
        <v>7208</v>
      </c>
      <c r="E8366" s="17" t="s">
        <v>166</v>
      </c>
      <c r="F8366" s="17" t="s">
        <v>36</v>
      </c>
      <c r="H8366" s="309">
        <v>25825</v>
      </c>
      <c r="I8366" s="309">
        <v>43729</v>
      </c>
      <c r="J8366" s="17" t="s">
        <v>3888</v>
      </c>
      <c r="L8366" s="17" t="s">
        <v>19392</v>
      </c>
      <c r="N8366" s="17" t="s">
        <v>31</v>
      </c>
      <c r="O8366" s="17" t="s">
        <v>15</v>
      </c>
      <c r="P8366" s="17">
        <v>45373</v>
      </c>
      <c r="AF8366" s="17">
        <v>15</v>
      </c>
      <c r="AG8366" s="17">
        <v>2</v>
      </c>
      <c r="AH8366" s="17" t="s">
        <v>11926</v>
      </c>
      <c r="AK8366" s="17" t="s">
        <v>11927</v>
      </c>
      <c r="AM8366" s="17" t="s">
        <v>34</v>
      </c>
      <c r="AN8366" s="17" t="s">
        <v>19238</v>
      </c>
      <c r="AO8366" s="17">
        <v>3</v>
      </c>
      <c r="AP8366" s="17">
        <v>80</v>
      </c>
      <c r="AQ8366" s="17">
        <v>5</v>
      </c>
      <c r="AR8366" s="17" t="s">
        <v>19239</v>
      </c>
      <c r="DN8366" s="17">
        <f>COUNTIF(AU8366:DM8366, "X")</f>
        <v>0</v>
      </c>
    </row>
    <row r="8367" spans="1:118" s="17" customFormat="1">
      <c r="A8367" s="17" t="s">
        <v>25612</v>
      </c>
      <c r="B8367" s="17">
        <v>55</v>
      </c>
      <c r="C8367" s="17">
        <v>187196</v>
      </c>
      <c r="D8367" s="17" t="s">
        <v>25613</v>
      </c>
      <c r="E8367" s="17" t="s">
        <v>7982</v>
      </c>
      <c r="F8367" s="17" t="s">
        <v>65</v>
      </c>
      <c r="H8367" s="309">
        <v>25016</v>
      </c>
      <c r="I8367" s="309">
        <v>43729</v>
      </c>
      <c r="J8367" s="17" t="s">
        <v>3888</v>
      </c>
      <c r="L8367" s="17" t="s">
        <v>25614</v>
      </c>
      <c r="N8367" s="17" t="s">
        <v>14</v>
      </c>
      <c r="O8367" s="17" t="s">
        <v>15</v>
      </c>
      <c r="P8367" s="17">
        <v>45371</v>
      </c>
      <c r="AC8367" s="17" t="s">
        <v>17772</v>
      </c>
      <c r="AF8367" s="17">
        <v>15</v>
      </c>
      <c r="AG8367" s="17">
        <v>2</v>
      </c>
      <c r="AH8367" s="17" t="s">
        <v>11926</v>
      </c>
      <c r="AK8367" s="17" t="s">
        <v>17298</v>
      </c>
      <c r="AM8367" s="17" t="s">
        <v>39</v>
      </c>
      <c r="AN8367" s="17" t="s">
        <v>25609</v>
      </c>
      <c r="AO8367" s="17">
        <v>3</v>
      </c>
      <c r="AP8367" s="17">
        <v>80</v>
      </c>
      <c r="AQ8367" s="17">
        <v>5</v>
      </c>
      <c r="AT8367" s="17" t="s">
        <v>25610</v>
      </c>
      <c r="BD8367" s="17" t="s">
        <v>3901</v>
      </c>
      <c r="BS8367" s="17" t="s">
        <v>3901</v>
      </c>
      <c r="DN8367" s="17">
        <f>COUNTIF(AU8367:DM8367, "X")</f>
        <v>2</v>
      </c>
    </row>
    <row r="8368" spans="1:118" s="17" customFormat="1">
      <c r="A8368" s="17" t="s">
        <v>16939</v>
      </c>
      <c r="B8368" s="17">
        <v>55</v>
      </c>
      <c r="C8368" s="17">
        <v>187200</v>
      </c>
      <c r="D8368" s="17" t="s">
        <v>7422</v>
      </c>
      <c r="E8368" s="17" t="s">
        <v>3913</v>
      </c>
      <c r="F8368" s="17" t="s">
        <v>56</v>
      </c>
      <c r="H8368" s="309">
        <v>25936</v>
      </c>
      <c r="I8368" s="309">
        <v>43730</v>
      </c>
      <c r="J8368" s="17" t="s">
        <v>3888</v>
      </c>
      <c r="L8368" s="17" t="s">
        <v>16940</v>
      </c>
      <c r="N8368" s="17" t="s">
        <v>31</v>
      </c>
      <c r="O8368" s="17" t="s">
        <v>15</v>
      </c>
      <c r="P8368" s="17">
        <v>45373</v>
      </c>
      <c r="AC8368" s="17" t="s">
        <v>9895</v>
      </c>
      <c r="AD8368" s="17" t="s">
        <v>9896</v>
      </c>
      <c r="AF8368" s="17">
        <v>8</v>
      </c>
      <c r="AG8368" s="17">
        <v>2</v>
      </c>
      <c r="AM8368" s="17" t="s">
        <v>220</v>
      </c>
      <c r="AN8368" s="17" t="s">
        <v>16782</v>
      </c>
      <c r="AO8368" s="17">
        <v>3</v>
      </c>
      <c r="AP8368" s="17">
        <v>80</v>
      </c>
      <c r="AQ8368" s="17">
        <v>5</v>
      </c>
      <c r="AR8368" s="17" t="s">
        <v>9898</v>
      </c>
      <c r="AT8368" s="17" t="s">
        <v>9899</v>
      </c>
      <c r="BD8368" s="17" t="s">
        <v>3901</v>
      </c>
      <c r="BS8368" s="17" t="s">
        <v>3901</v>
      </c>
      <c r="DF8368" s="17" t="s">
        <v>3901</v>
      </c>
      <c r="DN8368" s="17">
        <f>COUNTIF(AU8368:DM8368, "X")</f>
        <v>3</v>
      </c>
    </row>
    <row r="8369" spans="1:118" s="17" customFormat="1">
      <c r="A8369" s="17" t="s">
        <v>23465</v>
      </c>
      <c r="B8369" s="17">
        <v>55</v>
      </c>
      <c r="C8369" s="17">
        <v>187202</v>
      </c>
      <c r="D8369" s="17" t="s">
        <v>6907</v>
      </c>
      <c r="E8369" s="17" t="s">
        <v>61</v>
      </c>
      <c r="F8369" s="17" t="s">
        <v>174</v>
      </c>
      <c r="H8369" s="309">
        <v>36099</v>
      </c>
      <c r="I8369" s="309">
        <v>43730</v>
      </c>
      <c r="J8369" s="17" t="s">
        <v>3888</v>
      </c>
      <c r="L8369" s="17" t="s">
        <v>23466</v>
      </c>
      <c r="N8369" s="17" t="s">
        <v>576</v>
      </c>
      <c r="O8369" s="17" t="s">
        <v>15</v>
      </c>
      <c r="P8369" s="17">
        <v>45322</v>
      </c>
      <c r="AF8369" s="17">
        <v>8</v>
      </c>
      <c r="AG8369" s="17">
        <v>2</v>
      </c>
      <c r="AI8369" s="17" t="s">
        <v>20542</v>
      </c>
      <c r="AM8369" s="17" t="s">
        <v>256</v>
      </c>
      <c r="AN8369" s="17" t="s">
        <v>23381</v>
      </c>
      <c r="AO8369" s="17">
        <v>3</v>
      </c>
      <c r="AP8369" s="17">
        <v>80</v>
      </c>
      <c r="AQ8369" s="17">
        <v>5</v>
      </c>
      <c r="AR8369" s="17" t="s">
        <v>22585</v>
      </c>
      <c r="DN8369" s="17">
        <f>COUNTIF(AU8369:DM8369, "X")</f>
        <v>0</v>
      </c>
    </row>
    <row r="8370" spans="1:118" s="17" customFormat="1">
      <c r="A8370" s="17" t="s">
        <v>15909</v>
      </c>
      <c r="B8370" s="17">
        <v>55</v>
      </c>
      <c r="C8370" s="17">
        <v>187210</v>
      </c>
      <c r="D8370" s="17" t="s">
        <v>284</v>
      </c>
      <c r="E8370" s="17" t="s">
        <v>212</v>
      </c>
      <c r="F8370" s="17" t="s">
        <v>65</v>
      </c>
      <c r="H8370" s="309">
        <v>30234</v>
      </c>
      <c r="I8370" s="309">
        <v>43731</v>
      </c>
      <c r="J8370" s="17" t="s">
        <v>3888</v>
      </c>
      <c r="L8370" s="17" t="s">
        <v>15910</v>
      </c>
      <c r="N8370" s="17" t="s">
        <v>31</v>
      </c>
      <c r="O8370" s="17" t="s">
        <v>15</v>
      </c>
      <c r="P8370" s="17">
        <v>45373</v>
      </c>
      <c r="AC8370" s="17" t="s">
        <v>9895</v>
      </c>
      <c r="AD8370" s="17" t="s">
        <v>9896</v>
      </c>
      <c r="AF8370" s="17">
        <v>15</v>
      </c>
      <c r="AG8370" s="17">
        <v>2</v>
      </c>
      <c r="AM8370" s="17" t="s">
        <v>121</v>
      </c>
      <c r="AN8370" s="17" t="s">
        <v>15516</v>
      </c>
      <c r="AO8370" s="17">
        <v>3</v>
      </c>
      <c r="AP8370" s="17">
        <v>80</v>
      </c>
      <c r="AQ8370" s="17">
        <v>5</v>
      </c>
      <c r="AR8370" s="17" t="s">
        <v>9898</v>
      </c>
      <c r="AT8370" s="17" t="s">
        <v>15057</v>
      </c>
      <c r="DN8370" s="17">
        <f>COUNTIF(AU8370:DM8370, "X")</f>
        <v>0</v>
      </c>
    </row>
    <row r="8371" spans="1:118" s="17" customFormat="1">
      <c r="A8371" s="17" t="s">
        <v>17704</v>
      </c>
      <c r="B8371" s="17">
        <v>55</v>
      </c>
      <c r="C8371" s="17">
        <v>187214</v>
      </c>
      <c r="D8371" s="17" t="s">
        <v>17705</v>
      </c>
      <c r="E8371" s="17" t="s">
        <v>5202</v>
      </c>
      <c r="F8371" s="17" t="s">
        <v>58</v>
      </c>
      <c r="H8371" s="309">
        <v>32373</v>
      </c>
      <c r="I8371" s="309">
        <v>43731</v>
      </c>
      <c r="J8371" s="17" t="s">
        <v>3888</v>
      </c>
      <c r="L8371" s="17" t="s">
        <v>17706</v>
      </c>
      <c r="N8371" s="17" t="s">
        <v>50</v>
      </c>
      <c r="O8371" s="17" t="s">
        <v>15</v>
      </c>
      <c r="P8371" s="17">
        <v>45344</v>
      </c>
      <c r="AF8371" s="17">
        <v>15</v>
      </c>
      <c r="AG8371" s="17">
        <v>2</v>
      </c>
      <c r="AH8371" s="17" t="s">
        <v>17551</v>
      </c>
      <c r="AK8371" s="17" t="s">
        <v>17552</v>
      </c>
      <c r="AM8371" s="17" t="s">
        <v>46</v>
      </c>
      <c r="AN8371" s="17" t="s">
        <v>17553</v>
      </c>
      <c r="AO8371" s="17">
        <v>3</v>
      </c>
      <c r="AP8371" s="17">
        <v>80</v>
      </c>
      <c r="AQ8371" s="17">
        <v>5</v>
      </c>
      <c r="AR8371" s="17" t="s">
        <v>17300</v>
      </c>
      <c r="DN8371" s="17">
        <f>COUNTIF(AU8371:DM8371, "X")</f>
        <v>0</v>
      </c>
    </row>
    <row r="8372" spans="1:118" s="17" customFormat="1">
      <c r="A8372" s="17" t="s">
        <v>16852</v>
      </c>
      <c r="B8372" s="17">
        <v>55</v>
      </c>
      <c r="C8372" s="17">
        <v>187215</v>
      </c>
      <c r="D8372" s="17" t="s">
        <v>8152</v>
      </c>
      <c r="E8372" s="17" t="s">
        <v>66</v>
      </c>
      <c r="F8372" s="17" t="s">
        <v>35</v>
      </c>
      <c r="H8372" s="309">
        <v>36599</v>
      </c>
      <c r="I8372" s="309">
        <v>43731</v>
      </c>
      <c r="J8372" s="17" t="s">
        <v>3888</v>
      </c>
      <c r="L8372" s="17" t="s">
        <v>16853</v>
      </c>
      <c r="N8372" s="17" t="s">
        <v>31</v>
      </c>
      <c r="O8372" s="17" t="s">
        <v>15</v>
      </c>
      <c r="P8372" s="17">
        <v>45373</v>
      </c>
      <c r="AC8372" s="17" t="s">
        <v>9895</v>
      </c>
      <c r="AD8372" s="17" t="s">
        <v>9896</v>
      </c>
      <c r="AF8372" s="17">
        <v>15</v>
      </c>
      <c r="AG8372" s="17">
        <v>2</v>
      </c>
      <c r="AM8372" s="17" t="s">
        <v>220</v>
      </c>
      <c r="AN8372" s="17" t="s">
        <v>16782</v>
      </c>
      <c r="AO8372" s="17">
        <v>3</v>
      </c>
      <c r="AP8372" s="17">
        <v>80</v>
      </c>
      <c r="AQ8372" s="17">
        <v>5</v>
      </c>
      <c r="AR8372" s="17" t="s">
        <v>9898</v>
      </c>
      <c r="AT8372" s="17" t="s">
        <v>9899</v>
      </c>
      <c r="DN8372" s="17">
        <f>COUNTIF(AU8372:DM8372, "X")</f>
        <v>0</v>
      </c>
    </row>
    <row r="8373" spans="1:118" s="17" customFormat="1">
      <c r="A8373" s="17" t="s">
        <v>17687</v>
      </c>
      <c r="B8373" s="17">
        <v>55</v>
      </c>
      <c r="C8373" s="17">
        <v>187225</v>
      </c>
      <c r="D8373" s="17" t="s">
        <v>353</v>
      </c>
      <c r="E8373" s="17" t="s">
        <v>443</v>
      </c>
      <c r="F8373" s="17" t="s">
        <v>4923</v>
      </c>
      <c r="H8373" s="309">
        <v>30944</v>
      </c>
      <c r="I8373" s="309">
        <v>43732</v>
      </c>
      <c r="J8373" s="17" t="s">
        <v>3888</v>
      </c>
      <c r="L8373" s="17" t="s">
        <v>17688</v>
      </c>
      <c r="N8373" s="17" t="s">
        <v>14</v>
      </c>
      <c r="O8373" s="17" t="s">
        <v>15</v>
      </c>
      <c r="P8373" s="17">
        <v>45371</v>
      </c>
      <c r="AF8373" s="17">
        <v>15</v>
      </c>
      <c r="AG8373" s="17">
        <v>2</v>
      </c>
      <c r="AH8373" s="17" t="s">
        <v>11926</v>
      </c>
      <c r="AK8373" s="17" t="s">
        <v>17298</v>
      </c>
      <c r="AM8373" s="17" t="s">
        <v>46</v>
      </c>
      <c r="AN8373" s="17" t="s">
        <v>17553</v>
      </c>
      <c r="AO8373" s="17">
        <v>3</v>
      </c>
      <c r="AP8373" s="17">
        <v>80</v>
      </c>
      <c r="AQ8373" s="17">
        <v>5</v>
      </c>
      <c r="AR8373" s="17" t="s">
        <v>17300</v>
      </c>
      <c r="DN8373" s="17">
        <f>COUNTIF(AU8373:DM8373, "X")</f>
        <v>0</v>
      </c>
    </row>
    <row r="8374" spans="1:118" s="17" customFormat="1">
      <c r="A8374" s="17" t="s">
        <v>26376</v>
      </c>
      <c r="B8374" s="17">
        <v>55</v>
      </c>
      <c r="C8374" s="17">
        <v>187228</v>
      </c>
      <c r="D8374" s="17" t="s">
        <v>26377</v>
      </c>
      <c r="E8374" s="17" t="s">
        <v>26378</v>
      </c>
      <c r="F8374" s="17" t="s">
        <v>26379</v>
      </c>
      <c r="H8374" s="309">
        <v>22823</v>
      </c>
      <c r="I8374" s="309">
        <v>43731</v>
      </c>
      <c r="J8374" s="17" t="s">
        <v>3888</v>
      </c>
      <c r="L8374" s="17" t="s">
        <v>26328</v>
      </c>
      <c r="N8374" s="17" t="s">
        <v>14</v>
      </c>
      <c r="O8374" s="17" t="s">
        <v>15</v>
      </c>
      <c r="P8374" s="17">
        <v>45371</v>
      </c>
      <c r="AC8374" s="17" t="s">
        <v>17772</v>
      </c>
      <c r="AF8374" s="17">
        <v>15</v>
      </c>
      <c r="AG8374" s="17">
        <v>2</v>
      </c>
      <c r="AH8374" s="17" t="s">
        <v>11926</v>
      </c>
      <c r="AK8374" s="17" t="s">
        <v>17298</v>
      </c>
      <c r="AM8374" s="17" t="s">
        <v>78</v>
      </c>
      <c r="AN8374" s="17" t="s">
        <v>26289</v>
      </c>
      <c r="AO8374" s="17">
        <v>3</v>
      </c>
      <c r="AP8374" s="17">
        <v>80</v>
      </c>
      <c r="AQ8374" s="17">
        <v>5</v>
      </c>
      <c r="AT8374" s="17" t="s">
        <v>25610</v>
      </c>
      <c r="DN8374" s="17">
        <f>COUNTIF(AU8374:DM8374, "X")</f>
        <v>0</v>
      </c>
    </row>
    <row r="8375" spans="1:118" s="17" customFormat="1">
      <c r="A8375" s="523" t="s">
        <v>1624</v>
      </c>
      <c r="B8375" s="17">
        <v>55</v>
      </c>
      <c r="C8375" s="17">
        <v>187230</v>
      </c>
      <c r="D8375" s="17" t="s">
        <v>1625</v>
      </c>
      <c r="E8375" s="17" t="s">
        <v>130</v>
      </c>
      <c r="F8375" s="17" t="s">
        <v>22</v>
      </c>
      <c r="H8375" s="309">
        <v>23052</v>
      </c>
      <c r="I8375" s="309">
        <v>43719</v>
      </c>
      <c r="J8375" s="17" t="s">
        <v>3888</v>
      </c>
      <c r="K8375" s="17" t="s">
        <v>21</v>
      </c>
      <c r="L8375" s="17" t="s">
        <v>1626</v>
      </c>
      <c r="N8375" s="17" t="s">
        <v>31</v>
      </c>
      <c r="O8375" s="17" t="s">
        <v>15</v>
      </c>
      <c r="P8375" s="17">
        <v>45373</v>
      </c>
      <c r="AC8375" s="17" t="s">
        <v>9895</v>
      </c>
      <c r="AD8375" s="17" t="s">
        <v>9896</v>
      </c>
      <c r="AF8375" s="17">
        <v>15</v>
      </c>
      <c r="AG8375" s="17">
        <v>2</v>
      </c>
      <c r="AM8375" s="17" t="s">
        <v>41</v>
      </c>
      <c r="AN8375" s="17" t="s">
        <v>16339</v>
      </c>
      <c r="AO8375" s="17">
        <v>3</v>
      </c>
      <c r="AP8375" s="17">
        <v>80</v>
      </c>
      <c r="AQ8375" s="17">
        <v>5</v>
      </c>
      <c r="AR8375" s="17" t="s">
        <v>9898</v>
      </c>
      <c r="AT8375" s="17" t="s">
        <v>16072</v>
      </c>
      <c r="BA8375" s="17" t="s">
        <v>30</v>
      </c>
      <c r="BB8375" s="17" t="s">
        <v>3901</v>
      </c>
      <c r="BC8375" s="17" t="s">
        <v>30</v>
      </c>
      <c r="BD8375" s="17" t="s">
        <v>3901</v>
      </c>
      <c r="BE8375" s="17" t="s">
        <v>3901</v>
      </c>
      <c r="BF8375" s="17" t="s">
        <v>30</v>
      </c>
      <c r="BH8375" s="17" t="s">
        <v>3901</v>
      </c>
      <c r="BJ8375" s="17" t="s">
        <v>30</v>
      </c>
      <c r="BK8375" s="17" t="s">
        <v>3901</v>
      </c>
      <c r="BN8375" s="17" t="s">
        <v>3901</v>
      </c>
      <c r="BQ8375" s="17" t="s">
        <v>30</v>
      </c>
      <c r="BS8375" s="17" t="s">
        <v>3901</v>
      </c>
      <c r="BU8375" s="17" t="s">
        <v>3901</v>
      </c>
      <c r="BY8375" s="17" t="s">
        <v>3901</v>
      </c>
      <c r="BZ8375" s="17" t="s">
        <v>21</v>
      </c>
      <c r="CC8375" s="17" t="s">
        <v>3901</v>
      </c>
      <c r="CD8375" s="17" t="s">
        <v>21</v>
      </c>
      <c r="CF8375" s="17" t="s">
        <v>3901</v>
      </c>
      <c r="CG8375" s="17" t="s">
        <v>21</v>
      </c>
      <c r="CH8375" s="17" t="s">
        <v>3901</v>
      </c>
      <c r="CI8375" s="17" t="s">
        <v>3901</v>
      </c>
      <c r="CL8375" s="17" t="s">
        <v>3901</v>
      </c>
      <c r="CM8375" s="17" t="s">
        <v>21</v>
      </c>
      <c r="CN8375" s="17" t="s">
        <v>3901</v>
      </c>
      <c r="CQ8375" s="17" t="s">
        <v>3901</v>
      </c>
      <c r="CR8375" s="17" t="s">
        <v>21</v>
      </c>
      <c r="CU8375" s="17" t="s">
        <v>3901</v>
      </c>
      <c r="CV8375" s="17" t="s">
        <v>21</v>
      </c>
      <c r="CX8375" s="17" t="s">
        <v>3901</v>
      </c>
      <c r="DA8375" s="17" t="s">
        <v>3901</v>
      </c>
      <c r="DD8375" s="17" t="s">
        <v>3901</v>
      </c>
      <c r="DE8375" s="17" t="s">
        <v>30</v>
      </c>
      <c r="DF8375" s="17" t="s">
        <v>3901</v>
      </c>
      <c r="DG8375" s="17" t="s">
        <v>21</v>
      </c>
      <c r="DJ8375" s="17" t="s">
        <v>3901</v>
      </c>
      <c r="DN8375" s="17">
        <f>COUNTIF(AU8375:DM8375, "X")</f>
        <v>22</v>
      </c>
    </row>
    <row r="8376" spans="1:118" s="17" customFormat="1">
      <c r="A8376" s="523" t="s">
        <v>2074</v>
      </c>
      <c r="B8376" s="17">
        <v>55</v>
      </c>
      <c r="C8376" s="17">
        <v>187231</v>
      </c>
      <c r="D8376" s="17" t="s">
        <v>1625</v>
      </c>
      <c r="E8376" s="17" t="s">
        <v>166</v>
      </c>
      <c r="F8376" s="17" t="s">
        <v>65</v>
      </c>
      <c r="G8376" s="17" t="s">
        <v>203</v>
      </c>
      <c r="H8376" s="309">
        <v>22468</v>
      </c>
      <c r="I8376" s="309">
        <v>43725</v>
      </c>
      <c r="J8376" s="17" t="s">
        <v>3888</v>
      </c>
      <c r="K8376" s="17" t="s">
        <v>21</v>
      </c>
      <c r="L8376" s="17" t="s">
        <v>1626</v>
      </c>
      <c r="N8376" s="17" t="s">
        <v>31</v>
      </c>
      <c r="O8376" s="17" t="s">
        <v>15</v>
      </c>
      <c r="P8376" s="17">
        <v>45373</v>
      </c>
      <c r="AC8376" s="17" t="s">
        <v>9895</v>
      </c>
      <c r="AD8376" s="17" t="s">
        <v>9896</v>
      </c>
      <c r="AF8376" s="17">
        <v>15</v>
      </c>
      <c r="AG8376" s="17">
        <v>2</v>
      </c>
      <c r="AM8376" s="17" t="s">
        <v>41</v>
      </c>
      <c r="AN8376" s="17" t="s">
        <v>16339</v>
      </c>
      <c r="AO8376" s="17">
        <v>3</v>
      </c>
      <c r="AP8376" s="17">
        <v>80</v>
      </c>
      <c r="AQ8376" s="17">
        <v>5</v>
      </c>
      <c r="AR8376" s="17" t="s">
        <v>9898</v>
      </c>
      <c r="AT8376" s="17" t="s">
        <v>16072</v>
      </c>
      <c r="AZ8376" s="17" t="s">
        <v>3901</v>
      </c>
      <c r="BA8376" s="17" t="s">
        <v>30</v>
      </c>
      <c r="BB8376" s="17" t="s">
        <v>3901</v>
      </c>
      <c r="BC8376" s="17" t="s">
        <v>21</v>
      </c>
      <c r="BD8376" s="17" t="s">
        <v>3901</v>
      </c>
      <c r="BE8376" s="17" t="s">
        <v>3901</v>
      </c>
      <c r="BH8376" s="17" t="s">
        <v>3901</v>
      </c>
      <c r="BJ8376" s="17" t="s">
        <v>21</v>
      </c>
      <c r="BK8376" s="17" t="s">
        <v>3901</v>
      </c>
      <c r="BN8376" s="17" t="s">
        <v>3901</v>
      </c>
      <c r="BQ8376" s="17" t="s">
        <v>21</v>
      </c>
      <c r="BS8376" s="17" t="s">
        <v>3901</v>
      </c>
      <c r="BY8376" s="17" t="s">
        <v>3901</v>
      </c>
      <c r="CC8376" s="17" t="s">
        <v>3901</v>
      </c>
      <c r="CD8376" s="17" t="s">
        <v>21</v>
      </c>
      <c r="CF8376" s="17" t="s">
        <v>3901</v>
      </c>
      <c r="CG8376" s="17" t="s">
        <v>21</v>
      </c>
      <c r="CH8376" s="17" t="s">
        <v>3901</v>
      </c>
      <c r="CI8376" s="17" t="s">
        <v>3901</v>
      </c>
      <c r="CL8376" s="17" t="s">
        <v>3901</v>
      </c>
      <c r="CM8376" s="17" t="s">
        <v>3901</v>
      </c>
      <c r="CN8376" s="17" t="s">
        <v>3901</v>
      </c>
      <c r="CQ8376" s="17" t="s">
        <v>3901</v>
      </c>
      <c r="CR8376" s="17" t="s">
        <v>21</v>
      </c>
      <c r="CU8376" s="17" t="s">
        <v>3901</v>
      </c>
      <c r="CX8376" s="17" t="s">
        <v>3901</v>
      </c>
      <c r="DA8376" s="17" t="s">
        <v>3901</v>
      </c>
      <c r="DD8376" s="17" t="s">
        <v>3901</v>
      </c>
      <c r="DE8376" s="17" t="s">
        <v>3901</v>
      </c>
      <c r="DF8376" s="17" t="s">
        <v>3901</v>
      </c>
      <c r="DG8376" s="17" t="s">
        <v>21</v>
      </c>
      <c r="DN8376" s="17">
        <f>COUNTIF(AU8376:DM8376, "X")</f>
        <v>23</v>
      </c>
    </row>
    <row r="8377" spans="1:118" s="17" customFormat="1">
      <c r="A8377" s="523" t="s">
        <v>1824</v>
      </c>
      <c r="B8377" s="17">
        <v>55</v>
      </c>
      <c r="C8377" s="17">
        <v>187232</v>
      </c>
      <c r="D8377" s="17" t="s">
        <v>1625</v>
      </c>
      <c r="E8377" s="17" t="s">
        <v>55</v>
      </c>
      <c r="F8377" s="17" t="s">
        <v>58</v>
      </c>
      <c r="H8377" s="309">
        <v>14971</v>
      </c>
      <c r="I8377" s="309">
        <v>43725</v>
      </c>
      <c r="J8377" s="17" t="s">
        <v>3888</v>
      </c>
      <c r="K8377" s="17" t="s">
        <v>21</v>
      </c>
      <c r="L8377" s="17" t="s">
        <v>1626</v>
      </c>
      <c r="N8377" s="17" t="s">
        <v>31</v>
      </c>
      <c r="O8377" s="17" t="s">
        <v>15</v>
      </c>
      <c r="P8377" s="17">
        <v>45373</v>
      </c>
      <c r="AC8377" s="17" t="s">
        <v>9895</v>
      </c>
      <c r="AD8377" s="17" t="s">
        <v>9896</v>
      </c>
      <c r="AF8377" s="17">
        <v>15</v>
      </c>
      <c r="AG8377" s="17">
        <v>2</v>
      </c>
      <c r="AM8377" s="17" t="s">
        <v>41</v>
      </c>
      <c r="AN8377" s="17" t="s">
        <v>16339</v>
      </c>
      <c r="AO8377" s="17">
        <v>3</v>
      </c>
      <c r="AP8377" s="17">
        <v>80</v>
      </c>
      <c r="AQ8377" s="17">
        <v>5</v>
      </c>
      <c r="AR8377" s="17" t="s">
        <v>9898</v>
      </c>
      <c r="AT8377" s="17" t="s">
        <v>16072</v>
      </c>
      <c r="CU8377" s="17" t="s">
        <v>3901</v>
      </c>
      <c r="CV8377" s="17" t="s">
        <v>30</v>
      </c>
      <c r="CX8377" s="17" t="s">
        <v>3901</v>
      </c>
      <c r="DA8377" s="17" t="s">
        <v>3901</v>
      </c>
      <c r="DD8377" s="17" t="s">
        <v>3901</v>
      </c>
      <c r="DE8377" s="17" t="s">
        <v>3901</v>
      </c>
      <c r="DF8377" s="17" t="s">
        <v>3901</v>
      </c>
      <c r="DG8377" s="17" t="s">
        <v>21</v>
      </c>
      <c r="DJ8377" s="17" t="s">
        <v>3901</v>
      </c>
      <c r="DN8377" s="17">
        <f>COUNTIF(AU8377:DM8377, "X")</f>
        <v>7</v>
      </c>
    </row>
    <row r="8378" spans="1:118" s="17" customFormat="1">
      <c r="A8378" s="17" t="s">
        <v>22746</v>
      </c>
      <c r="B8378" s="17">
        <v>55</v>
      </c>
      <c r="C8378" s="17">
        <v>187236</v>
      </c>
      <c r="D8378" s="17" t="s">
        <v>22747</v>
      </c>
      <c r="E8378" s="17" t="s">
        <v>389</v>
      </c>
      <c r="H8378" s="309">
        <v>32869</v>
      </c>
      <c r="I8378" s="309">
        <v>43721</v>
      </c>
      <c r="J8378" s="17" t="s">
        <v>3888</v>
      </c>
      <c r="L8378" s="17" t="s">
        <v>22748</v>
      </c>
      <c r="N8378" s="17" t="s">
        <v>31</v>
      </c>
      <c r="O8378" s="17" t="s">
        <v>15</v>
      </c>
      <c r="P8378" s="17">
        <v>45373</v>
      </c>
      <c r="AF8378" s="17">
        <v>8</v>
      </c>
      <c r="AG8378" s="17">
        <v>2</v>
      </c>
      <c r="AI8378" s="17" t="s">
        <v>20542</v>
      </c>
      <c r="AM8378" s="17" t="s">
        <v>133</v>
      </c>
      <c r="AN8378" s="17" t="s">
        <v>22584</v>
      </c>
      <c r="AO8378" s="17">
        <v>3</v>
      </c>
      <c r="AP8378" s="17">
        <v>80</v>
      </c>
      <c r="AQ8378" s="17">
        <v>5</v>
      </c>
      <c r="AR8378" s="17" t="s">
        <v>22585</v>
      </c>
      <c r="DN8378" s="17">
        <f>COUNTIF(AU8378:DM8378, "X")</f>
        <v>0</v>
      </c>
    </row>
    <row r="8379" spans="1:118" s="17" customFormat="1">
      <c r="A8379" s="17" t="s">
        <v>22812</v>
      </c>
      <c r="B8379" s="17">
        <v>55</v>
      </c>
      <c r="C8379" s="17">
        <v>187237</v>
      </c>
      <c r="D8379" s="17" t="s">
        <v>22747</v>
      </c>
      <c r="E8379" s="17" t="s">
        <v>4499</v>
      </c>
      <c r="F8379" s="17" t="s">
        <v>628</v>
      </c>
      <c r="H8379" s="309">
        <v>34612</v>
      </c>
      <c r="I8379" s="309">
        <v>43711</v>
      </c>
      <c r="J8379" s="17" t="s">
        <v>3888</v>
      </c>
      <c r="L8379" s="17" t="s">
        <v>22748</v>
      </c>
      <c r="N8379" s="17" t="s">
        <v>31</v>
      </c>
      <c r="O8379" s="17" t="s">
        <v>15</v>
      </c>
      <c r="P8379" s="17">
        <v>45373</v>
      </c>
      <c r="AF8379" s="17">
        <v>8</v>
      </c>
      <c r="AG8379" s="17">
        <v>2</v>
      </c>
      <c r="AI8379" s="17" t="s">
        <v>20542</v>
      </c>
      <c r="AM8379" s="17" t="s">
        <v>133</v>
      </c>
      <c r="AN8379" s="17" t="s">
        <v>22584</v>
      </c>
      <c r="AO8379" s="17">
        <v>3</v>
      </c>
      <c r="AP8379" s="17">
        <v>80</v>
      </c>
      <c r="AQ8379" s="17">
        <v>5</v>
      </c>
      <c r="AR8379" s="17" t="s">
        <v>22585</v>
      </c>
      <c r="DN8379" s="17">
        <f>COUNTIF(AU8379:DM8379, "X")</f>
        <v>0</v>
      </c>
    </row>
    <row r="8380" spans="1:118" s="17" customFormat="1">
      <c r="A8380" s="17" t="s">
        <v>16589</v>
      </c>
      <c r="B8380" s="17">
        <v>55</v>
      </c>
      <c r="C8380" s="17">
        <v>187243</v>
      </c>
      <c r="D8380" s="17" t="s">
        <v>16590</v>
      </c>
      <c r="E8380" s="17" t="s">
        <v>333</v>
      </c>
      <c r="F8380" s="17" t="s">
        <v>368</v>
      </c>
      <c r="H8380" s="309">
        <v>26569</v>
      </c>
      <c r="I8380" s="309">
        <v>43728</v>
      </c>
      <c r="J8380" s="17" t="s">
        <v>3888</v>
      </c>
      <c r="L8380" s="17" t="s">
        <v>16456</v>
      </c>
      <c r="M8380" s="17" t="s">
        <v>192</v>
      </c>
      <c r="N8380" s="17" t="s">
        <v>31</v>
      </c>
      <c r="O8380" s="17" t="s">
        <v>15</v>
      </c>
      <c r="P8380" s="17">
        <v>45373</v>
      </c>
      <c r="AC8380" s="17" t="s">
        <v>9895</v>
      </c>
      <c r="AD8380" s="17" t="s">
        <v>9896</v>
      </c>
      <c r="AF8380" s="17">
        <v>15</v>
      </c>
      <c r="AG8380" s="17">
        <v>2</v>
      </c>
      <c r="AM8380" s="17" t="s">
        <v>41</v>
      </c>
      <c r="AN8380" s="17" t="s">
        <v>16339</v>
      </c>
      <c r="AO8380" s="17">
        <v>3</v>
      </c>
      <c r="AP8380" s="17">
        <v>80</v>
      </c>
      <c r="AQ8380" s="17">
        <v>5</v>
      </c>
      <c r="AR8380" s="17" t="s">
        <v>9898</v>
      </c>
      <c r="AT8380" s="17" t="s">
        <v>16072</v>
      </c>
      <c r="DN8380" s="17">
        <f>COUNTIF(AU8380:DM8380, "X")</f>
        <v>0</v>
      </c>
    </row>
    <row r="8381" spans="1:118" s="17" customFormat="1">
      <c r="A8381" s="17" t="s">
        <v>10206</v>
      </c>
      <c r="B8381" s="17">
        <v>55</v>
      </c>
      <c r="C8381" s="17">
        <v>187244</v>
      </c>
      <c r="D8381" s="17" t="s">
        <v>8939</v>
      </c>
      <c r="E8381" s="17" t="s">
        <v>10207</v>
      </c>
      <c r="F8381" s="17" t="s">
        <v>10208</v>
      </c>
      <c r="H8381" s="309">
        <v>36834</v>
      </c>
      <c r="I8381" s="309">
        <v>43728</v>
      </c>
      <c r="J8381" s="17" t="s">
        <v>3888</v>
      </c>
      <c r="L8381" s="17" t="s">
        <v>10209</v>
      </c>
      <c r="N8381" s="17" t="s">
        <v>14</v>
      </c>
      <c r="O8381" s="17" t="s">
        <v>15</v>
      </c>
      <c r="P8381" s="17">
        <v>45371</v>
      </c>
      <c r="AC8381" s="17" t="s">
        <v>14</v>
      </c>
      <c r="AF8381" s="17">
        <v>15</v>
      </c>
      <c r="AG8381" s="17">
        <v>2</v>
      </c>
      <c r="AI8381" s="17" t="s">
        <v>10178</v>
      </c>
      <c r="AM8381" s="17" t="s">
        <v>74</v>
      </c>
      <c r="AN8381" s="17" t="s">
        <v>10179</v>
      </c>
      <c r="AO8381" s="17">
        <v>3</v>
      </c>
      <c r="AP8381" s="17">
        <v>80</v>
      </c>
      <c r="AQ8381" s="17">
        <v>5</v>
      </c>
      <c r="AR8381" s="17" t="s">
        <v>10180</v>
      </c>
      <c r="DN8381" s="17">
        <f>COUNTIF(AU8381:DM8381, "X")</f>
        <v>0</v>
      </c>
    </row>
    <row r="8382" spans="1:118" s="17" customFormat="1">
      <c r="A8382" s="17" t="s">
        <v>19378</v>
      </c>
      <c r="B8382" s="17">
        <v>55</v>
      </c>
      <c r="C8382" s="17">
        <v>187248</v>
      </c>
      <c r="D8382" s="17" t="s">
        <v>11891</v>
      </c>
      <c r="E8382" s="17" t="s">
        <v>382</v>
      </c>
      <c r="F8382" s="17" t="s">
        <v>56</v>
      </c>
      <c r="H8382" s="309">
        <v>37020</v>
      </c>
      <c r="I8382" s="309">
        <v>43732</v>
      </c>
      <c r="J8382" s="17" t="s">
        <v>3888</v>
      </c>
      <c r="L8382" s="17" t="s">
        <v>19379</v>
      </c>
      <c r="N8382" s="17" t="s">
        <v>31</v>
      </c>
      <c r="O8382" s="17" t="s">
        <v>15</v>
      </c>
      <c r="P8382" s="17">
        <v>45373</v>
      </c>
      <c r="AF8382" s="17">
        <v>15</v>
      </c>
      <c r="AG8382" s="17">
        <v>2</v>
      </c>
      <c r="AH8382" s="17" t="s">
        <v>11926</v>
      </c>
      <c r="AK8382" s="17" t="s">
        <v>11927</v>
      </c>
      <c r="AM8382" s="17" t="s">
        <v>34</v>
      </c>
      <c r="AN8382" s="17" t="s">
        <v>19238</v>
      </c>
      <c r="AO8382" s="17">
        <v>3</v>
      </c>
      <c r="AP8382" s="17">
        <v>80</v>
      </c>
      <c r="AQ8382" s="17">
        <v>5</v>
      </c>
      <c r="AR8382" s="17" t="s">
        <v>19239</v>
      </c>
      <c r="DN8382" s="17">
        <f>COUNTIF(AU8382:DM8382, "X")</f>
        <v>0</v>
      </c>
    </row>
    <row r="8383" spans="1:118" s="17" customFormat="1">
      <c r="A8383" s="17" t="s">
        <v>8788</v>
      </c>
      <c r="B8383" s="17">
        <v>55</v>
      </c>
      <c r="C8383" s="17">
        <v>187264</v>
      </c>
      <c r="D8383" s="17" t="s">
        <v>4347</v>
      </c>
      <c r="E8383" s="17" t="s">
        <v>8789</v>
      </c>
      <c r="F8383" s="17" t="s">
        <v>174</v>
      </c>
      <c r="H8383" s="309">
        <v>36033</v>
      </c>
      <c r="I8383" s="309">
        <v>43732</v>
      </c>
      <c r="J8383" s="17" t="s">
        <v>3888</v>
      </c>
      <c r="K8383" s="17" t="s">
        <v>21</v>
      </c>
      <c r="L8383" s="17" t="s">
        <v>8790</v>
      </c>
      <c r="N8383" s="17" t="s">
        <v>19</v>
      </c>
      <c r="O8383" s="17" t="s">
        <v>15</v>
      </c>
      <c r="P8383" s="17">
        <v>45356</v>
      </c>
      <c r="AC8383" s="17" t="s">
        <v>3890</v>
      </c>
      <c r="AD8383" s="17" t="s">
        <v>3891</v>
      </c>
      <c r="AF8383" s="17">
        <v>15</v>
      </c>
      <c r="AG8383" s="17">
        <v>2</v>
      </c>
      <c r="AM8383" s="17" t="s">
        <v>2608</v>
      </c>
      <c r="AN8383" s="17" t="s">
        <v>8704</v>
      </c>
      <c r="AO8383" s="17">
        <v>3</v>
      </c>
      <c r="AP8383" s="17">
        <v>80</v>
      </c>
      <c r="AQ8383" s="17">
        <v>5</v>
      </c>
      <c r="AT8383" s="17" t="s">
        <v>7979</v>
      </c>
      <c r="DE8383" s="17" t="s">
        <v>21</v>
      </c>
      <c r="DN8383" s="17">
        <f>COUNTIF(AU8383:DM8383, "X")</f>
        <v>0</v>
      </c>
    </row>
    <row r="8384" spans="1:118" s="17" customFormat="1">
      <c r="A8384" s="17" t="s">
        <v>18895</v>
      </c>
      <c r="B8384" s="17">
        <v>55</v>
      </c>
      <c r="C8384" s="17">
        <v>187270</v>
      </c>
      <c r="D8384" s="17" t="s">
        <v>18726</v>
      </c>
      <c r="E8384" s="17" t="s">
        <v>528</v>
      </c>
      <c r="F8384" s="17" t="s">
        <v>5809</v>
      </c>
      <c r="H8384" s="309">
        <v>26201</v>
      </c>
      <c r="I8384" s="309">
        <v>43732</v>
      </c>
      <c r="J8384" s="17" t="s">
        <v>3888</v>
      </c>
      <c r="L8384" s="17" t="s">
        <v>18728</v>
      </c>
      <c r="N8384" s="17" t="s">
        <v>31</v>
      </c>
      <c r="O8384" s="17" t="s">
        <v>15</v>
      </c>
      <c r="P8384" s="17">
        <v>45373</v>
      </c>
      <c r="Q8384" s="17">
        <v>4594</v>
      </c>
      <c r="AD8384" s="17" t="s">
        <v>9896</v>
      </c>
      <c r="AF8384" s="17">
        <v>8</v>
      </c>
      <c r="AG8384" s="17">
        <v>2</v>
      </c>
      <c r="AM8384" s="17" t="s">
        <v>136</v>
      </c>
      <c r="AN8384" s="17" t="s">
        <v>18697</v>
      </c>
      <c r="AO8384" s="17">
        <v>3</v>
      </c>
      <c r="AP8384" s="17">
        <v>80</v>
      </c>
      <c r="AQ8384" s="17">
        <v>5</v>
      </c>
      <c r="AR8384" s="17" t="s">
        <v>9898</v>
      </c>
      <c r="CU8384" s="17" t="s">
        <v>3901</v>
      </c>
      <c r="DD8384" s="17" t="s">
        <v>3901</v>
      </c>
      <c r="DF8384" s="17" t="s">
        <v>3901</v>
      </c>
      <c r="DN8384" s="17">
        <f>COUNTIF(AU8384:DM8384, "X")</f>
        <v>3</v>
      </c>
    </row>
    <row r="8385" spans="1:118" s="17" customFormat="1">
      <c r="A8385" s="523" t="s">
        <v>1523</v>
      </c>
      <c r="B8385" s="17">
        <v>55</v>
      </c>
      <c r="C8385" s="17">
        <v>187273</v>
      </c>
      <c r="D8385" s="17" t="s">
        <v>2806</v>
      </c>
      <c r="E8385" s="17" t="s">
        <v>119</v>
      </c>
      <c r="F8385" s="17" t="s">
        <v>22</v>
      </c>
      <c r="H8385" s="309">
        <v>32975</v>
      </c>
      <c r="I8385" s="309">
        <v>43733</v>
      </c>
      <c r="J8385" s="17" t="s">
        <v>3888</v>
      </c>
      <c r="L8385" s="17" t="s">
        <v>1524</v>
      </c>
      <c r="N8385" s="17" t="s">
        <v>50</v>
      </c>
      <c r="O8385" s="17" t="s">
        <v>15</v>
      </c>
      <c r="P8385" s="17">
        <v>45344</v>
      </c>
      <c r="AF8385" s="17">
        <v>15</v>
      </c>
      <c r="AG8385" s="17">
        <v>2</v>
      </c>
      <c r="AH8385" s="17" t="s">
        <v>11926</v>
      </c>
      <c r="AK8385" s="17" t="s">
        <v>17298</v>
      </c>
      <c r="AM8385" s="17" t="s">
        <v>51</v>
      </c>
      <c r="AN8385" s="17" t="s">
        <v>17933</v>
      </c>
      <c r="AO8385" s="17">
        <v>3</v>
      </c>
      <c r="AP8385" s="17">
        <v>80</v>
      </c>
      <c r="AQ8385" s="17">
        <v>5</v>
      </c>
      <c r="AR8385" s="17" t="s">
        <v>17300</v>
      </c>
      <c r="BS8385" s="17" t="s">
        <v>3901</v>
      </c>
      <c r="CH8385" s="17" t="s">
        <v>3901</v>
      </c>
      <c r="DN8385" s="17">
        <f>COUNTIF(AU8385:DM8385, "X")</f>
        <v>2</v>
      </c>
    </row>
    <row r="8386" spans="1:118" s="17" customFormat="1">
      <c r="A8386" s="17" t="s">
        <v>26324</v>
      </c>
      <c r="B8386" s="17">
        <v>55</v>
      </c>
      <c r="C8386" s="17">
        <v>187283</v>
      </c>
      <c r="D8386" s="17" t="s">
        <v>26325</v>
      </c>
      <c r="E8386" s="17" t="s">
        <v>26326</v>
      </c>
      <c r="F8386" s="17" t="s">
        <v>26327</v>
      </c>
      <c r="H8386" s="309">
        <v>22915</v>
      </c>
      <c r="I8386" s="309">
        <v>43728</v>
      </c>
      <c r="J8386" s="17" t="s">
        <v>3888</v>
      </c>
      <c r="L8386" s="17" t="s">
        <v>26328</v>
      </c>
      <c r="N8386" s="17" t="s">
        <v>14</v>
      </c>
      <c r="O8386" s="17" t="s">
        <v>15</v>
      </c>
      <c r="P8386" s="17">
        <v>45371</v>
      </c>
      <c r="AC8386" s="17" t="s">
        <v>17772</v>
      </c>
      <c r="AF8386" s="17">
        <v>15</v>
      </c>
      <c r="AG8386" s="17">
        <v>2</v>
      </c>
      <c r="AH8386" s="17" t="s">
        <v>11926</v>
      </c>
      <c r="AK8386" s="17" t="s">
        <v>17298</v>
      </c>
      <c r="AM8386" s="17" t="s">
        <v>78</v>
      </c>
      <c r="AN8386" s="17" t="s">
        <v>26289</v>
      </c>
      <c r="AO8386" s="17">
        <v>3</v>
      </c>
      <c r="AP8386" s="17">
        <v>80</v>
      </c>
      <c r="AQ8386" s="17">
        <v>5</v>
      </c>
      <c r="AT8386" s="17" t="s">
        <v>25610</v>
      </c>
      <c r="DN8386" s="17">
        <f>COUNTIF(AU8386:DM8386, "X")</f>
        <v>0</v>
      </c>
    </row>
    <row r="8387" spans="1:118" s="17" customFormat="1">
      <c r="A8387" s="17" t="s">
        <v>13396</v>
      </c>
      <c r="B8387" s="17">
        <v>55</v>
      </c>
      <c r="C8387" s="17">
        <v>187286</v>
      </c>
      <c r="D8387" s="17" t="s">
        <v>10279</v>
      </c>
      <c r="E8387" s="17" t="s">
        <v>174</v>
      </c>
      <c r="F8387" s="17" t="s">
        <v>1342</v>
      </c>
      <c r="H8387" s="309">
        <v>37103</v>
      </c>
      <c r="I8387" s="309">
        <v>43703</v>
      </c>
      <c r="J8387" s="17" t="s">
        <v>3888</v>
      </c>
      <c r="L8387" s="17" t="s">
        <v>13348</v>
      </c>
      <c r="N8387" s="17" t="s">
        <v>31</v>
      </c>
      <c r="O8387" s="17" t="s">
        <v>15</v>
      </c>
      <c r="P8387" s="17">
        <v>45373</v>
      </c>
      <c r="AC8387" s="17" t="s">
        <v>9895</v>
      </c>
      <c r="AD8387" s="17" t="s">
        <v>9896</v>
      </c>
      <c r="AF8387" s="17">
        <v>15</v>
      </c>
      <c r="AG8387" s="17">
        <v>2</v>
      </c>
      <c r="AM8387" s="17" t="s">
        <v>115</v>
      </c>
      <c r="AN8387" s="17" t="s">
        <v>13186</v>
      </c>
      <c r="AO8387" s="17">
        <v>3</v>
      </c>
      <c r="AP8387" s="17">
        <v>80</v>
      </c>
      <c r="AQ8387" s="17">
        <v>5</v>
      </c>
      <c r="AR8387" s="17" t="s">
        <v>9898</v>
      </c>
      <c r="AT8387" s="17" t="s">
        <v>12990</v>
      </c>
      <c r="DN8387" s="17">
        <f>COUNTIF(AU8387:DM8387, "X")</f>
        <v>0</v>
      </c>
    </row>
    <row r="8388" spans="1:118" s="17" customFormat="1">
      <c r="A8388" s="17" t="s">
        <v>16680</v>
      </c>
      <c r="B8388" s="17">
        <v>55</v>
      </c>
      <c r="C8388" s="17">
        <v>187309</v>
      </c>
      <c r="D8388" s="17" t="s">
        <v>3932</v>
      </c>
      <c r="E8388" s="17" t="s">
        <v>4849</v>
      </c>
      <c r="F8388" s="17" t="s">
        <v>122</v>
      </c>
      <c r="H8388" s="309">
        <v>37102</v>
      </c>
      <c r="I8388" s="309">
        <v>43736</v>
      </c>
      <c r="J8388" s="17" t="s">
        <v>3888</v>
      </c>
      <c r="K8388" s="17" t="s">
        <v>21</v>
      </c>
      <c r="L8388" s="17" t="s">
        <v>16681</v>
      </c>
      <c r="N8388" s="17" t="s">
        <v>31</v>
      </c>
      <c r="O8388" s="17" t="s">
        <v>15</v>
      </c>
      <c r="P8388" s="17">
        <v>45373</v>
      </c>
      <c r="AC8388" s="17" t="s">
        <v>9895</v>
      </c>
      <c r="AD8388" s="17" t="s">
        <v>9896</v>
      </c>
      <c r="AF8388" s="17">
        <v>15</v>
      </c>
      <c r="AG8388" s="17">
        <v>2</v>
      </c>
      <c r="AM8388" s="17" t="s">
        <v>124</v>
      </c>
      <c r="AN8388" s="17" t="s">
        <v>16646</v>
      </c>
      <c r="AO8388" s="17">
        <v>3</v>
      </c>
      <c r="AP8388" s="17">
        <v>80</v>
      </c>
      <c r="AQ8388" s="17">
        <v>5</v>
      </c>
      <c r="AR8388" s="17" t="s">
        <v>9898</v>
      </c>
      <c r="AT8388" s="17" t="s">
        <v>9899</v>
      </c>
      <c r="DD8388" s="17" t="s">
        <v>3901</v>
      </c>
      <c r="DE8388" s="17" t="s">
        <v>21</v>
      </c>
      <c r="DF8388" s="17" t="s">
        <v>3901</v>
      </c>
      <c r="DN8388" s="17">
        <f>COUNTIF(AU8388:DM8388, "X")</f>
        <v>2</v>
      </c>
    </row>
    <row r="8389" spans="1:118" s="17" customFormat="1">
      <c r="A8389" s="17" t="s">
        <v>15758</v>
      </c>
      <c r="B8389" s="17">
        <v>55</v>
      </c>
      <c r="C8389" s="17">
        <v>187315</v>
      </c>
      <c r="D8389" s="17" t="s">
        <v>168</v>
      </c>
      <c r="E8389" s="17" t="s">
        <v>249</v>
      </c>
      <c r="F8389" s="17" t="s">
        <v>21</v>
      </c>
      <c r="H8389" s="309">
        <v>33832</v>
      </c>
      <c r="I8389" s="309">
        <v>43736</v>
      </c>
      <c r="J8389" s="17" t="s">
        <v>3888</v>
      </c>
      <c r="L8389" s="17" t="s">
        <v>988</v>
      </c>
      <c r="M8389" s="17" t="s">
        <v>97</v>
      </c>
      <c r="N8389" s="17" t="s">
        <v>31</v>
      </c>
      <c r="O8389" s="17" t="s">
        <v>15</v>
      </c>
      <c r="P8389" s="17">
        <v>45373</v>
      </c>
      <c r="AC8389" s="17" t="s">
        <v>9895</v>
      </c>
      <c r="AD8389" s="17" t="s">
        <v>9896</v>
      </c>
      <c r="AF8389" s="17">
        <v>15</v>
      </c>
      <c r="AG8389" s="17">
        <v>2</v>
      </c>
      <c r="AM8389" s="17" t="s">
        <v>121</v>
      </c>
      <c r="AN8389" s="17" t="s">
        <v>15516</v>
      </c>
      <c r="AO8389" s="17">
        <v>3</v>
      </c>
      <c r="AP8389" s="17">
        <v>80</v>
      </c>
      <c r="AQ8389" s="17">
        <v>5</v>
      </c>
      <c r="AR8389" s="17" t="s">
        <v>9898</v>
      </c>
      <c r="AT8389" s="17" t="s">
        <v>15057</v>
      </c>
      <c r="CU8389" s="17" t="s">
        <v>3901</v>
      </c>
      <c r="DN8389" s="17">
        <f>COUNTIF(AU8389:DM8389, "X")</f>
        <v>1</v>
      </c>
    </row>
    <row r="8390" spans="1:118" s="17" customFormat="1">
      <c r="A8390" s="17" t="s">
        <v>26662</v>
      </c>
      <c r="B8390" s="17">
        <v>55</v>
      </c>
      <c r="C8390" s="17">
        <v>187320</v>
      </c>
      <c r="D8390" s="17" t="s">
        <v>26634</v>
      </c>
      <c r="E8390" s="17" t="s">
        <v>26663</v>
      </c>
      <c r="F8390" s="17" t="s">
        <v>110</v>
      </c>
      <c r="H8390" s="309">
        <v>28312</v>
      </c>
      <c r="I8390" s="309">
        <v>43729</v>
      </c>
      <c r="J8390" s="17" t="s">
        <v>3888</v>
      </c>
      <c r="L8390" s="17" t="s">
        <v>26664</v>
      </c>
      <c r="N8390" s="17" t="s">
        <v>14</v>
      </c>
      <c r="O8390" s="17" t="s">
        <v>15</v>
      </c>
      <c r="P8390" s="17">
        <v>45371</v>
      </c>
      <c r="AC8390" s="17" t="s">
        <v>17772</v>
      </c>
      <c r="AF8390" s="17">
        <v>15</v>
      </c>
      <c r="AG8390" s="17">
        <v>2</v>
      </c>
      <c r="AH8390" s="17" t="s">
        <v>11926</v>
      </c>
      <c r="AK8390" s="17" t="s">
        <v>17298</v>
      </c>
      <c r="AM8390" s="17" t="s">
        <v>2619</v>
      </c>
      <c r="AN8390" s="17" t="s">
        <v>26616</v>
      </c>
      <c r="AO8390" s="17">
        <v>3</v>
      </c>
      <c r="AP8390" s="17">
        <v>80</v>
      </c>
      <c r="AQ8390" s="17">
        <v>5</v>
      </c>
      <c r="AT8390" s="17" t="s">
        <v>26617</v>
      </c>
      <c r="DN8390" s="17">
        <f>COUNTIF(AU8390:DM8390, "X")</f>
        <v>0</v>
      </c>
    </row>
    <row r="8391" spans="1:118" s="17" customFormat="1">
      <c r="A8391" s="17" t="s">
        <v>25084</v>
      </c>
      <c r="B8391" s="17">
        <v>55</v>
      </c>
      <c r="C8391" s="17">
        <v>187327</v>
      </c>
      <c r="D8391" s="17" t="s">
        <v>7331</v>
      </c>
      <c r="E8391" s="17" t="s">
        <v>147</v>
      </c>
      <c r="F8391" s="17" t="s">
        <v>317</v>
      </c>
      <c r="H8391" s="309">
        <v>18906</v>
      </c>
      <c r="I8391" s="309">
        <v>43732</v>
      </c>
      <c r="J8391" s="17" t="s">
        <v>3888</v>
      </c>
      <c r="L8391" s="17" t="s">
        <v>24877</v>
      </c>
      <c r="N8391" s="17" t="s">
        <v>31</v>
      </c>
      <c r="O8391" s="17" t="s">
        <v>15</v>
      </c>
      <c r="P8391" s="17">
        <v>45373</v>
      </c>
      <c r="T8391" s="17" t="s">
        <v>25085</v>
      </c>
      <c r="V8391" s="17" t="s">
        <v>31</v>
      </c>
      <c r="W8391" s="17" t="s">
        <v>15</v>
      </c>
      <c r="X8391" s="17">
        <v>45373</v>
      </c>
      <c r="AC8391" s="17" t="s">
        <v>9895</v>
      </c>
      <c r="AD8391" s="17" t="s">
        <v>9896</v>
      </c>
      <c r="AF8391" s="17">
        <v>15</v>
      </c>
      <c r="AG8391" s="17">
        <v>2</v>
      </c>
      <c r="AM8391" s="17" t="s">
        <v>268</v>
      </c>
      <c r="AN8391" s="17" t="s">
        <v>24751</v>
      </c>
      <c r="AO8391" s="17">
        <v>3</v>
      </c>
      <c r="AP8391" s="17">
        <v>80</v>
      </c>
      <c r="AQ8391" s="17">
        <v>5</v>
      </c>
      <c r="AR8391" s="17" t="s">
        <v>9898</v>
      </c>
      <c r="AT8391" s="17" t="s">
        <v>14152</v>
      </c>
      <c r="DN8391" s="17">
        <f>COUNTIF(AU8391:DM8391, "X")</f>
        <v>0</v>
      </c>
    </row>
    <row r="8392" spans="1:118" s="17" customFormat="1">
      <c r="A8392" s="17" t="s">
        <v>9878</v>
      </c>
      <c r="B8392" s="17">
        <v>55</v>
      </c>
      <c r="C8392" s="17">
        <v>187332</v>
      </c>
      <c r="D8392" s="17" t="s">
        <v>9879</v>
      </c>
      <c r="E8392" s="17" t="s">
        <v>9880</v>
      </c>
      <c r="F8392" s="17" t="s">
        <v>9881</v>
      </c>
      <c r="H8392" s="309">
        <v>25110</v>
      </c>
      <c r="I8392" s="309">
        <v>43733</v>
      </c>
      <c r="J8392" s="17" t="s">
        <v>3888</v>
      </c>
      <c r="L8392" s="17" t="s">
        <v>9882</v>
      </c>
      <c r="N8392" s="17" t="s">
        <v>19</v>
      </c>
      <c r="O8392" s="17" t="s">
        <v>15</v>
      </c>
      <c r="P8392" s="17">
        <v>45356</v>
      </c>
      <c r="AC8392" s="17" t="s">
        <v>3890</v>
      </c>
      <c r="AD8392" s="17" t="s">
        <v>3891</v>
      </c>
      <c r="AF8392" s="17">
        <v>15</v>
      </c>
      <c r="AG8392" s="17">
        <v>2</v>
      </c>
      <c r="AM8392" s="17" t="s">
        <v>285</v>
      </c>
      <c r="AN8392" s="17" t="s">
        <v>9737</v>
      </c>
      <c r="AO8392" s="17">
        <v>3</v>
      </c>
      <c r="AP8392" s="17">
        <v>80</v>
      </c>
      <c r="AQ8392" s="17">
        <v>5</v>
      </c>
      <c r="AT8392" s="17" t="s">
        <v>9082</v>
      </c>
      <c r="DN8392" s="17">
        <f>COUNTIF(AU8392:DM8392, "X")</f>
        <v>0</v>
      </c>
    </row>
    <row r="8393" spans="1:118" s="17" customFormat="1">
      <c r="A8393" s="17" t="s">
        <v>4580</v>
      </c>
      <c r="B8393" s="17">
        <v>55</v>
      </c>
      <c r="C8393" s="17">
        <v>187333</v>
      </c>
      <c r="D8393" s="17" t="s">
        <v>4581</v>
      </c>
      <c r="E8393" s="17" t="s">
        <v>79</v>
      </c>
      <c r="F8393" s="17" t="s">
        <v>91</v>
      </c>
      <c r="H8393" s="309">
        <v>25557</v>
      </c>
      <c r="I8393" s="309">
        <v>43733</v>
      </c>
      <c r="J8393" s="17" t="s">
        <v>3888</v>
      </c>
      <c r="L8393" s="17" t="s">
        <v>4582</v>
      </c>
      <c r="N8393" s="17" t="s">
        <v>19</v>
      </c>
      <c r="O8393" s="17" t="s">
        <v>15</v>
      </c>
      <c r="P8393" s="17">
        <v>45356</v>
      </c>
      <c r="AC8393" s="17" t="s">
        <v>3890</v>
      </c>
      <c r="AD8393" s="17" t="s">
        <v>3891</v>
      </c>
      <c r="AF8393" s="17">
        <v>15</v>
      </c>
      <c r="AG8393" s="17">
        <v>2</v>
      </c>
      <c r="AM8393" s="17" t="s">
        <v>2602</v>
      </c>
      <c r="AN8393" s="17" t="s">
        <v>4371</v>
      </c>
      <c r="AO8393" s="17">
        <v>3</v>
      </c>
      <c r="AP8393" s="17">
        <v>80</v>
      </c>
      <c r="AQ8393" s="17">
        <v>5</v>
      </c>
      <c r="AT8393" s="17" t="s">
        <v>3893</v>
      </c>
      <c r="DN8393" s="17">
        <f>COUNTIF(AU8393:DM8393, "X")</f>
        <v>0</v>
      </c>
    </row>
    <row r="8394" spans="1:118" s="17" customFormat="1">
      <c r="A8394" s="17" t="s">
        <v>21440</v>
      </c>
      <c r="B8394" s="17">
        <v>55</v>
      </c>
      <c r="C8394" s="17">
        <v>187339</v>
      </c>
      <c r="D8394" s="17" t="s">
        <v>21284</v>
      </c>
      <c r="E8394" s="17" t="s">
        <v>21441</v>
      </c>
      <c r="F8394" s="17" t="s">
        <v>430</v>
      </c>
      <c r="H8394" s="309">
        <v>18542</v>
      </c>
      <c r="I8394" s="309">
        <v>43734</v>
      </c>
      <c r="J8394" s="17" t="s">
        <v>3888</v>
      </c>
      <c r="L8394" s="17" t="s">
        <v>21285</v>
      </c>
      <c r="N8394" s="17" t="s">
        <v>26</v>
      </c>
      <c r="O8394" s="17" t="s">
        <v>15</v>
      </c>
      <c r="P8394" s="17">
        <v>45318</v>
      </c>
      <c r="T8394" s="17" t="s">
        <v>21442</v>
      </c>
      <c r="V8394" s="17" t="s">
        <v>26</v>
      </c>
      <c r="W8394" s="17" t="s">
        <v>15</v>
      </c>
      <c r="X8394" s="17">
        <v>45318</v>
      </c>
      <c r="AF8394" s="17">
        <v>15</v>
      </c>
      <c r="AG8394" s="17">
        <v>2</v>
      </c>
      <c r="AI8394" s="17" t="s">
        <v>20669</v>
      </c>
      <c r="AM8394" s="17" t="s">
        <v>2616</v>
      </c>
      <c r="AN8394" s="17" t="s">
        <v>21221</v>
      </c>
      <c r="AO8394" s="17">
        <v>3</v>
      </c>
      <c r="AP8394" s="17">
        <v>80</v>
      </c>
      <c r="AQ8394" s="17">
        <v>5</v>
      </c>
      <c r="AR8394" s="17" t="s">
        <v>20671</v>
      </c>
      <c r="AS8394" s="17" t="s">
        <v>21222</v>
      </c>
      <c r="DN8394" s="17">
        <f>COUNTIF(AU8394:DM8394, "X")</f>
        <v>0</v>
      </c>
    </row>
    <row r="8395" spans="1:118" s="17" customFormat="1">
      <c r="A8395" s="17" t="s">
        <v>8277</v>
      </c>
      <c r="B8395" s="17">
        <v>55</v>
      </c>
      <c r="C8395" s="17">
        <v>187341</v>
      </c>
      <c r="D8395" s="17" t="s">
        <v>4809</v>
      </c>
      <c r="E8395" s="17" t="s">
        <v>323</v>
      </c>
      <c r="F8395" s="17" t="s">
        <v>463</v>
      </c>
      <c r="H8395" s="309">
        <v>31560</v>
      </c>
      <c r="I8395" s="309">
        <v>43735</v>
      </c>
      <c r="J8395" s="17" t="s">
        <v>3888</v>
      </c>
      <c r="L8395" s="17" t="s">
        <v>8278</v>
      </c>
      <c r="N8395" s="17" t="s">
        <v>19</v>
      </c>
      <c r="O8395" s="17" t="s">
        <v>15</v>
      </c>
      <c r="P8395" s="17">
        <v>45356</v>
      </c>
      <c r="AC8395" s="17" t="s">
        <v>3890</v>
      </c>
      <c r="AD8395" s="17" t="s">
        <v>3891</v>
      </c>
      <c r="AF8395" s="17">
        <v>15</v>
      </c>
      <c r="AG8395" s="17">
        <v>2</v>
      </c>
      <c r="AM8395" s="17" t="s">
        <v>117</v>
      </c>
      <c r="AN8395" s="17" t="s">
        <v>7978</v>
      </c>
      <c r="AO8395" s="17">
        <v>3</v>
      </c>
      <c r="AP8395" s="17">
        <v>80</v>
      </c>
      <c r="AQ8395" s="17">
        <v>5</v>
      </c>
      <c r="AT8395" s="17" t="s">
        <v>7979</v>
      </c>
      <c r="BD8395" s="17" t="s">
        <v>3901</v>
      </c>
      <c r="BK8395" s="17" t="s">
        <v>3901</v>
      </c>
      <c r="BS8395" s="17" t="s">
        <v>3901</v>
      </c>
      <c r="DA8395" s="17" t="s">
        <v>3901</v>
      </c>
      <c r="DN8395" s="17">
        <f>COUNTIF(AU8395:DM8395, "X")</f>
        <v>4</v>
      </c>
    </row>
    <row r="8396" spans="1:118" s="17" customFormat="1">
      <c r="A8396" s="17" t="s">
        <v>12596</v>
      </c>
      <c r="B8396" s="17">
        <v>55</v>
      </c>
      <c r="C8396" s="17">
        <v>187349</v>
      </c>
      <c r="D8396" s="17" t="s">
        <v>12597</v>
      </c>
      <c r="E8396" s="17" t="s">
        <v>344</v>
      </c>
      <c r="F8396" s="17" t="s">
        <v>63</v>
      </c>
      <c r="H8396" s="309">
        <v>27758</v>
      </c>
      <c r="I8396" s="309">
        <v>43731</v>
      </c>
      <c r="J8396" s="17" t="s">
        <v>3888</v>
      </c>
      <c r="L8396" s="17" t="s">
        <v>12598</v>
      </c>
      <c r="N8396" s="17" t="s">
        <v>31</v>
      </c>
      <c r="O8396" s="17" t="s">
        <v>15</v>
      </c>
      <c r="P8396" s="17">
        <v>45373</v>
      </c>
      <c r="AC8396" s="17" t="s">
        <v>9895</v>
      </c>
      <c r="AD8396" s="17" t="s">
        <v>9896</v>
      </c>
      <c r="AF8396" s="17">
        <v>8</v>
      </c>
      <c r="AG8396" s="17">
        <v>2</v>
      </c>
      <c r="AM8396" s="17" t="s">
        <v>222</v>
      </c>
      <c r="AN8396" s="17" t="s">
        <v>12432</v>
      </c>
      <c r="AO8396" s="17">
        <v>3</v>
      </c>
      <c r="AP8396" s="17">
        <v>80</v>
      </c>
      <c r="AQ8396" s="17">
        <v>5</v>
      </c>
      <c r="AR8396" s="17" t="s">
        <v>9898</v>
      </c>
      <c r="AT8396" s="17" t="s">
        <v>11929</v>
      </c>
      <c r="DN8396" s="17">
        <f>COUNTIF(AU8396:DM8396, "X")</f>
        <v>0</v>
      </c>
    </row>
    <row r="8397" spans="1:118" s="17" customFormat="1">
      <c r="A8397" s="17" t="s">
        <v>21126</v>
      </c>
      <c r="B8397" s="17">
        <v>55</v>
      </c>
      <c r="C8397" s="17">
        <v>187352</v>
      </c>
      <c r="D8397" s="17" t="s">
        <v>18493</v>
      </c>
      <c r="E8397" s="17" t="s">
        <v>96</v>
      </c>
      <c r="F8397" s="17" t="s">
        <v>1131</v>
      </c>
      <c r="H8397" s="309">
        <v>23276</v>
      </c>
      <c r="I8397" s="309">
        <v>43738</v>
      </c>
      <c r="J8397" s="17" t="s">
        <v>3888</v>
      </c>
      <c r="L8397" s="17" t="s">
        <v>21127</v>
      </c>
      <c r="N8397" s="17" t="s">
        <v>80</v>
      </c>
      <c r="O8397" s="17" t="s">
        <v>15</v>
      </c>
      <c r="P8397" s="17">
        <v>45308</v>
      </c>
      <c r="Q8397" s="17">
        <v>1408</v>
      </c>
      <c r="AF8397" s="17">
        <v>15</v>
      </c>
      <c r="AG8397" s="17">
        <v>2</v>
      </c>
      <c r="AI8397" s="17" t="s">
        <v>20851</v>
      </c>
      <c r="AM8397" s="17" t="s">
        <v>81</v>
      </c>
      <c r="AN8397" s="17" t="s">
        <v>21035</v>
      </c>
      <c r="AO8397" s="17">
        <v>3</v>
      </c>
      <c r="AP8397" s="17">
        <v>80</v>
      </c>
      <c r="AQ8397" s="17">
        <v>5</v>
      </c>
      <c r="AR8397" s="17" t="s">
        <v>20671</v>
      </c>
      <c r="AS8397" s="17" t="s">
        <v>21036</v>
      </c>
      <c r="CN8397" s="17" t="s">
        <v>3901</v>
      </c>
      <c r="CU8397" s="17" t="s">
        <v>3901</v>
      </c>
      <c r="DA8397" s="17" t="s">
        <v>3901</v>
      </c>
      <c r="DN8397" s="17">
        <f>COUNTIF(AU8397:DM8397, "X")</f>
        <v>3</v>
      </c>
    </row>
    <row r="8398" spans="1:118" s="17" customFormat="1">
      <c r="A8398" s="17" t="s">
        <v>7987</v>
      </c>
      <c r="B8398" s="17">
        <v>55</v>
      </c>
      <c r="C8398" s="17">
        <v>187359</v>
      </c>
      <c r="D8398" s="17" t="s">
        <v>7988</v>
      </c>
      <c r="E8398" s="17" t="s">
        <v>323</v>
      </c>
      <c r="F8398" s="17" t="s">
        <v>17</v>
      </c>
      <c r="H8398" s="309">
        <v>34601</v>
      </c>
      <c r="I8398" s="309">
        <v>43739</v>
      </c>
      <c r="J8398" s="17" t="s">
        <v>3888</v>
      </c>
      <c r="L8398" s="17" t="s">
        <v>7989</v>
      </c>
      <c r="N8398" s="17" t="s">
        <v>19</v>
      </c>
      <c r="O8398" s="17" t="s">
        <v>15</v>
      </c>
      <c r="P8398" s="17">
        <v>45356</v>
      </c>
      <c r="Q8398" s="17">
        <v>1450</v>
      </c>
      <c r="AC8398" s="17" t="s">
        <v>3890</v>
      </c>
      <c r="AD8398" s="17" t="s">
        <v>3891</v>
      </c>
      <c r="AF8398" s="17">
        <v>15</v>
      </c>
      <c r="AG8398" s="17">
        <v>2</v>
      </c>
      <c r="AM8398" s="17" t="s">
        <v>117</v>
      </c>
      <c r="AN8398" s="17" t="s">
        <v>7978</v>
      </c>
      <c r="AO8398" s="17">
        <v>3</v>
      </c>
      <c r="AP8398" s="17">
        <v>80</v>
      </c>
      <c r="AQ8398" s="17">
        <v>5</v>
      </c>
      <c r="AT8398" s="17" t="s">
        <v>7979</v>
      </c>
      <c r="CN8398" s="17" t="s">
        <v>3901</v>
      </c>
      <c r="CR8398" s="17" t="s">
        <v>21</v>
      </c>
      <c r="CU8398" s="17" t="s">
        <v>3901</v>
      </c>
      <c r="DF8398" s="17" t="s">
        <v>3901</v>
      </c>
      <c r="DN8398" s="17">
        <f>COUNTIF(AU8398:DM8398, "X")</f>
        <v>3</v>
      </c>
    </row>
    <row r="8399" spans="1:118" s="17" customFormat="1">
      <c r="A8399" s="17" t="s">
        <v>21781</v>
      </c>
      <c r="B8399" s="17">
        <v>55</v>
      </c>
      <c r="C8399" s="17">
        <v>187365</v>
      </c>
      <c r="D8399" s="17" t="s">
        <v>21782</v>
      </c>
      <c r="E8399" s="17" t="s">
        <v>17222</v>
      </c>
      <c r="F8399" s="17" t="s">
        <v>48</v>
      </c>
      <c r="H8399" s="309">
        <v>34970</v>
      </c>
      <c r="I8399" s="309">
        <v>43739</v>
      </c>
      <c r="J8399" s="17" t="s">
        <v>3888</v>
      </c>
      <c r="L8399" s="17" t="s">
        <v>21783</v>
      </c>
      <c r="N8399" s="17" t="s">
        <v>196</v>
      </c>
      <c r="O8399" s="17" t="s">
        <v>15</v>
      </c>
      <c r="P8399" s="17">
        <v>45359</v>
      </c>
      <c r="AF8399" s="17">
        <v>8</v>
      </c>
      <c r="AG8399" s="17">
        <v>2</v>
      </c>
      <c r="AH8399" s="17" t="s">
        <v>11926</v>
      </c>
      <c r="AK8399" s="17" t="s">
        <v>21650</v>
      </c>
      <c r="AM8399" s="17" t="s">
        <v>197</v>
      </c>
      <c r="AN8399" s="17" t="s">
        <v>21651</v>
      </c>
      <c r="AO8399" s="17">
        <v>3</v>
      </c>
      <c r="AP8399" s="17">
        <v>80</v>
      </c>
      <c r="AQ8399" s="17">
        <v>5</v>
      </c>
      <c r="AR8399" s="17" t="s">
        <v>21652</v>
      </c>
      <c r="DN8399" s="17">
        <f>COUNTIF(AU8399:DM8399, "X")</f>
        <v>0</v>
      </c>
    </row>
    <row r="8400" spans="1:118" s="17" customFormat="1">
      <c r="A8400" s="17" t="s">
        <v>6068</v>
      </c>
      <c r="B8400" s="17">
        <v>55</v>
      </c>
      <c r="C8400" s="17">
        <v>187371</v>
      </c>
      <c r="D8400" s="17" t="s">
        <v>4809</v>
      </c>
      <c r="E8400" s="17" t="s">
        <v>5523</v>
      </c>
      <c r="F8400" s="17" t="s">
        <v>6069</v>
      </c>
      <c r="H8400" s="309">
        <v>37167</v>
      </c>
      <c r="I8400" s="309">
        <v>43741</v>
      </c>
      <c r="J8400" s="17" t="s">
        <v>3888</v>
      </c>
      <c r="L8400" s="17" t="s">
        <v>6070</v>
      </c>
      <c r="N8400" s="17" t="s">
        <v>19</v>
      </c>
      <c r="O8400" s="17" t="s">
        <v>15</v>
      </c>
      <c r="P8400" s="17">
        <v>45356</v>
      </c>
      <c r="AC8400" s="17" t="s">
        <v>3890</v>
      </c>
      <c r="AD8400" s="17" t="s">
        <v>3891</v>
      </c>
      <c r="AF8400" s="17">
        <v>15</v>
      </c>
      <c r="AG8400" s="17">
        <v>2</v>
      </c>
      <c r="AM8400" s="17" t="s">
        <v>2604</v>
      </c>
      <c r="AN8400" s="17" t="s">
        <v>5966</v>
      </c>
      <c r="AO8400" s="17">
        <v>3</v>
      </c>
      <c r="AP8400" s="17">
        <v>80</v>
      </c>
      <c r="AQ8400" s="17">
        <v>5</v>
      </c>
      <c r="AT8400" s="17" t="s">
        <v>5516</v>
      </c>
      <c r="DD8400" s="17" t="s">
        <v>3901</v>
      </c>
      <c r="DN8400" s="17">
        <f>COUNTIF(AU8400:DM8400, "X")</f>
        <v>1</v>
      </c>
    </row>
    <row r="8401" spans="1:118" s="17" customFormat="1">
      <c r="A8401" s="17" t="s">
        <v>11399</v>
      </c>
      <c r="B8401" s="17">
        <v>55</v>
      </c>
      <c r="C8401" s="17">
        <v>187374</v>
      </c>
      <c r="D8401" s="17" t="s">
        <v>8609</v>
      </c>
      <c r="E8401" s="17" t="s">
        <v>116</v>
      </c>
      <c r="F8401" s="17" t="s">
        <v>132</v>
      </c>
      <c r="H8401" s="309">
        <v>24194</v>
      </c>
      <c r="I8401" s="309">
        <v>43737</v>
      </c>
      <c r="J8401" s="17" t="s">
        <v>3888</v>
      </c>
      <c r="L8401" s="17" t="s">
        <v>11255</v>
      </c>
      <c r="M8401" s="17" t="s">
        <v>11400</v>
      </c>
      <c r="N8401" s="17" t="s">
        <v>14</v>
      </c>
      <c r="O8401" s="17" t="s">
        <v>15</v>
      </c>
      <c r="P8401" s="17">
        <v>45371</v>
      </c>
      <c r="T8401" s="17" t="s">
        <v>11401</v>
      </c>
      <c r="V8401" s="17" t="s">
        <v>14</v>
      </c>
      <c r="W8401" s="17" t="s">
        <v>15</v>
      </c>
      <c r="X8401" s="17">
        <v>45371</v>
      </c>
      <c r="AC8401" s="17" t="s">
        <v>14</v>
      </c>
      <c r="AF8401" s="17">
        <v>15</v>
      </c>
      <c r="AG8401" s="17">
        <v>2</v>
      </c>
      <c r="AI8401" s="17" t="s">
        <v>10178</v>
      </c>
      <c r="AM8401" s="17" t="s">
        <v>151</v>
      </c>
      <c r="AN8401" s="17" t="s">
        <v>11216</v>
      </c>
      <c r="AO8401" s="17">
        <v>3</v>
      </c>
      <c r="AP8401" s="17">
        <v>80</v>
      </c>
      <c r="AQ8401" s="17">
        <v>5</v>
      </c>
      <c r="AR8401" s="17" t="s">
        <v>10180</v>
      </c>
      <c r="DN8401" s="17">
        <f>COUNTIF(AU8401:DM8401, "X")</f>
        <v>0</v>
      </c>
    </row>
    <row r="8402" spans="1:118" s="17" customFormat="1">
      <c r="A8402" s="17" t="s">
        <v>8164</v>
      </c>
      <c r="B8402" s="17">
        <v>55</v>
      </c>
      <c r="C8402" s="17">
        <v>187378</v>
      </c>
      <c r="D8402" s="17" t="s">
        <v>8165</v>
      </c>
      <c r="E8402" s="17" t="s">
        <v>8166</v>
      </c>
      <c r="F8402" s="17" t="s">
        <v>70</v>
      </c>
      <c r="H8402" s="309">
        <v>31048</v>
      </c>
      <c r="I8402" s="309">
        <v>43741</v>
      </c>
      <c r="J8402" s="17" t="s">
        <v>3888</v>
      </c>
      <c r="L8402" s="17" t="s">
        <v>8167</v>
      </c>
      <c r="N8402" s="17" t="s">
        <v>19</v>
      </c>
      <c r="O8402" s="17" t="s">
        <v>15</v>
      </c>
      <c r="P8402" s="17">
        <v>45356</v>
      </c>
      <c r="AC8402" s="17" t="s">
        <v>3890</v>
      </c>
      <c r="AD8402" s="17" t="s">
        <v>3891</v>
      </c>
      <c r="AF8402" s="17">
        <v>15</v>
      </c>
      <c r="AG8402" s="17">
        <v>2</v>
      </c>
      <c r="AM8402" s="17" t="s">
        <v>117</v>
      </c>
      <c r="AN8402" s="17" t="s">
        <v>7978</v>
      </c>
      <c r="AO8402" s="17">
        <v>3</v>
      </c>
      <c r="AP8402" s="17">
        <v>80</v>
      </c>
      <c r="AQ8402" s="17">
        <v>5</v>
      </c>
      <c r="AT8402" s="17" t="s">
        <v>7979</v>
      </c>
      <c r="BS8402" s="17" t="s">
        <v>3901</v>
      </c>
      <c r="CH8402" s="17" t="s">
        <v>3901</v>
      </c>
      <c r="DF8402" s="17" t="s">
        <v>3901</v>
      </c>
      <c r="DN8402" s="17">
        <f>COUNTIF(AU8402:DM8402, "X")</f>
        <v>3</v>
      </c>
    </row>
    <row r="8403" spans="1:118" s="17" customFormat="1">
      <c r="A8403" s="17" t="s">
        <v>21431</v>
      </c>
      <c r="B8403" s="17">
        <v>55</v>
      </c>
      <c r="C8403" s="17">
        <v>187380</v>
      </c>
      <c r="D8403" s="17" t="s">
        <v>21278</v>
      </c>
      <c r="E8403" s="17" t="s">
        <v>993</v>
      </c>
      <c r="F8403" s="17" t="s">
        <v>70</v>
      </c>
      <c r="H8403" s="309">
        <v>35734</v>
      </c>
      <c r="I8403" s="309">
        <v>43739</v>
      </c>
      <c r="J8403" s="17" t="s">
        <v>3888</v>
      </c>
      <c r="L8403" s="17" t="s">
        <v>21279</v>
      </c>
      <c r="N8403" s="17" t="s">
        <v>26</v>
      </c>
      <c r="O8403" s="17" t="s">
        <v>15</v>
      </c>
      <c r="P8403" s="17">
        <v>45318</v>
      </c>
      <c r="AF8403" s="17">
        <v>15</v>
      </c>
      <c r="AG8403" s="17">
        <v>2</v>
      </c>
      <c r="AI8403" s="17" t="s">
        <v>20669</v>
      </c>
      <c r="AM8403" s="17" t="s">
        <v>2616</v>
      </c>
      <c r="AN8403" s="17" t="s">
        <v>21221</v>
      </c>
      <c r="AO8403" s="17">
        <v>3</v>
      </c>
      <c r="AP8403" s="17">
        <v>80</v>
      </c>
      <c r="AQ8403" s="17">
        <v>5</v>
      </c>
      <c r="AR8403" s="17" t="s">
        <v>20671</v>
      </c>
      <c r="AS8403" s="17" t="s">
        <v>21222</v>
      </c>
      <c r="DD8403" s="17" t="s">
        <v>3901</v>
      </c>
      <c r="DN8403" s="17">
        <f>COUNTIF(AU8403:DM8403, "X")</f>
        <v>1</v>
      </c>
    </row>
    <row r="8404" spans="1:118" s="17" customFormat="1">
      <c r="A8404" s="17" t="s">
        <v>21526</v>
      </c>
      <c r="B8404" s="17">
        <v>55</v>
      </c>
      <c r="C8404" s="17">
        <v>187382</v>
      </c>
      <c r="D8404" s="17" t="s">
        <v>21527</v>
      </c>
      <c r="E8404" s="17" t="s">
        <v>249</v>
      </c>
      <c r="F8404" s="17" t="s">
        <v>374</v>
      </c>
      <c r="H8404" s="309">
        <v>37180</v>
      </c>
      <c r="I8404" s="309">
        <v>43739</v>
      </c>
      <c r="J8404" s="17" t="s">
        <v>3888</v>
      </c>
      <c r="L8404" s="17" t="s">
        <v>21528</v>
      </c>
      <c r="N8404" s="17" t="s">
        <v>26</v>
      </c>
      <c r="O8404" s="17" t="s">
        <v>15</v>
      </c>
      <c r="P8404" s="17">
        <v>45318</v>
      </c>
      <c r="AF8404" s="17">
        <v>15</v>
      </c>
      <c r="AG8404" s="17">
        <v>2</v>
      </c>
      <c r="AI8404" s="17" t="s">
        <v>20669</v>
      </c>
      <c r="AM8404" s="17" t="s">
        <v>2617</v>
      </c>
      <c r="AN8404" s="17" t="s">
        <v>21447</v>
      </c>
      <c r="AO8404" s="17">
        <v>3</v>
      </c>
      <c r="AP8404" s="17">
        <v>80</v>
      </c>
      <c r="AQ8404" s="17">
        <v>5</v>
      </c>
      <c r="AR8404" s="17" t="s">
        <v>20671</v>
      </c>
      <c r="AS8404" s="17" t="s">
        <v>21222</v>
      </c>
      <c r="DN8404" s="17">
        <f>COUNTIF(AU8404:DM8404, "X")</f>
        <v>0</v>
      </c>
    </row>
    <row r="8405" spans="1:118" s="17" customFormat="1">
      <c r="A8405" s="17" t="s">
        <v>5636</v>
      </c>
      <c r="B8405" s="17">
        <v>55</v>
      </c>
      <c r="C8405" s="17">
        <v>187386</v>
      </c>
      <c r="D8405" s="17" t="s">
        <v>5637</v>
      </c>
      <c r="E8405" s="17" t="s">
        <v>511</v>
      </c>
      <c r="F8405" s="17" t="s">
        <v>154</v>
      </c>
      <c r="H8405" s="309">
        <v>37176</v>
      </c>
      <c r="I8405" s="309">
        <v>43732</v>
      </c>
      <c r="J8405" s="17" t="s">
        <v>3888</v>
      </c>
      <c r="L8405" s="17" t="s">
        <v>5638</v>
      </c>
      <c r="N8405" s="17" t="s">
        <v>19</v>
      </c>
      <c r="O8405" s="17" t="s">
        <v>15</v>
      </c>
      <c r="P8405" s="17">
        <v>45356</v>
      </c>
      <c r="AC8405" s="17" t="s">
        <v>3890</v>
      </c>
      <c r="AD8405" s="17" t="s">
        <v>3891</v>
      </c>
      <c r="AF8405" s="17">
        <v>15</v>
      </c>
      <c r="AG8405" s="17">
        <v>2</v>
      </c>
      <c r="AM8405" s="17" t="s">
        <v>105</v>
      </c>
      <c r="AN8405" s="17" t="s">
        <v>5515</v>
      </c>
      <c r="AO8405" s="17">
        <v>3</v>
      </c>
      <c r="AP8405" s="17">
        <v>80</v>
      </c>
      <c r="AQ8405" s="17">
        <v>5</v>
      </c>
      <c r="AT8405" s="17" t="s">
        <v>5516</v>
      </c>
      <c r="DN8405" s="17">
        <f>COUNTIF(AU8405:DM8405, "X")</f>
        <v>0</v>
      </c>
    </row>
    <row r="8406" spans="1:118" s="17" customFormat="1">
      <c r="A8406" s="17" t="s">
        <v>24791</v>
      </c>
      <c r="B8406" s="17">
        <v>55</v>
      </c>
      <c r="C8406" s="17">
        <v>187389</v>
      </c>
      <c r="D8406" s="17" t="s">
        <v>4381</v>
      </c>
      <c r="E8406" s="17" t="s">
        <v>4030</v>
      </c>
      <c r="F8406" s="17" t="s">
        <v>33</v>
      </c>
      <c r="H8406" s="309">
        <v>37096</v>
      </c>
      <c r="I8406" s="309">
        <v>43693</v>
      </c>
      <c r="J8406" s="17" t="s">
        <v>3888</v>
      </c>
      <c r="L8406" s="17" t="s">
        <v>1665</v>
      </c>
      <c r="N8406" s="17" t="s">
        <v>31</v>
      </c>
      <c r="O8406" s="17" t="s">
        <v>15</v>
      </c>
      <c r="P8406" s="17">
        <v>45373</v>
      </c>
      <c r="AC8406" s="17" t="s">
        <v>9895</v>
      </c>
      <c r="AD8406" s="17" t="s">
        <v>9896</v>
      </c>
      <c r="AF8406" s="17">
        <v>15</v>
      </c>
      <c r="AG8406" s="17">
        <v>2</v>
      </c>
      <c r="AM8406" s="17" t="s">
        <v>268</v>
      </c>
      <c r="AN8406" s="17" t="s">
        <v>24751</v>
      </c>
      <c r="AO8406" s="17">
        <v>3</v>
      </c>
      <c r="AP8406" s="17">
        <v>80</v>
      </c>
      <c r="AQ8406" s="17">
        <v>5</v>
      </c>
      <c r="AR8406" s="17" t="s">
        <v>9898</v>
      </c>
      <c r="AT8406" s="17" t="s">
        <v>14152</v>
      </c>
      <c r="DN8406" s="17">
        <f>COUNTIF(AU8406:DM8406, "X")</f>
        <v>0</v>
      </c>
    </row>
    <row r="8407" spans="1:118" s="17" customFormat="1">
      <c r="A8407" s="17" t="s">
        <v>5995</v>
      </c>
      <c r="B8407" s="17">
        <v>55</v>
      </c>
      <c r="C8407" s="17">
        <v>187395</v>
      </c>
      <c r="D8407" s="17" t="s">
        <v>5996</v>
      </c>
      <c r="E8407" s="17" t="s">
        <v>5997</v>
      </c>
      <c r="F8407" s="17" t="s">
        <v>5998</v>
      </c>
      <c r="H8407" s="309">
        <v>37190</v>
      </c>
      <c r="I8407" s="309">
        <v>43718</v>
      </c>
      <c r="J8407" s="17" t="s">
        <v>3888</v>
      </c>
      <c r="L8407" s="17" t="s">
        <v>5999</v>
      </c>
      <c r="N8407" s="17" t="s">
        <v>19</v>
      </c>
      <c r="O8407" s="17" t="s">
        <v>15</v>
      </c>
      <c r="P8407" s="17">
        <v>45356</v>
      </c>
      <c r="AC8407" s="17" t="s">
        <v>3890</v>
      </c>
      <c r="AD8407" s="17" t="s">
        <v>3891</v>
      </c>
      <c r="AF8407" s="17">
        <v>15</v>
      </c>
      <c r="AG8407" s="17">
        <v>2</v>
      </c>
      <c r="AM8407" s="17" t="s">
        <v>2604</v>
      </c>
      <c r="AN8407" s="17" t="s">
        <v>5966</v>
      </c>
      <c r="AO8407" s="17">
        <v>3</v>
      </c>
      <c r="AP8407" s="17">
        <v>80</v>
      </c>
      <c r="AQ8407" s="17">
        <v>5</v>
      </c>
      <c r="AT8407" s="17" t="s">
        <v>5516</v>
      </c>
      <c r="DN8407" s="17">
        <f>COUNTIF(AU8407:DM8407, "X")</f>
        <v>0</v>
      </c>
    </row>
    <row r="8408" spans="1:118" s="17" customFormat="1">
      <c r="A8408" s="17" t="s">
        <v>26932</v>
      </c>
      <c r="B8408" s="17">
        <v>55</v>
      </c>
      <c r="C8408" s="17">
        <v>187397</v>
      </c>
      <c r="D8408" s="17" t="s">
        <v>26933</v>
      </c>
      <c r="E8408" s="17" t="s">
        <v>75</v>
      </c>
      <c r="F8408" s="17" t="s">
        <v>4196</v>
      </c>
      <c r="H8408" s="309">
        <v>34832</v>
      </c>
      <c r="I8408" s="309">
        <v>43734</v>
      </c>
      <c r="J8408" s="17" t="s">
        <v>3888</v>
      </c>
      <c r="L8408" s="17" t="s">
        <v>26787</v>
      </c>
      <c r="M8408" s="17" t="s">
        <v>485</v>
      </c>
      <c r="N8408" s="17" t="s">
        <v>14</v>
      </c>
      <c r="O8408" s="17" t="s">
        <v>15</v>
      </c>
      <c r="P8408" s="17">
        <v>45371</v>
      </c>
      <c r="AC8408" s="17" t="s">
        <v>17772</v>
      </c>
      <c r="AF8408" s="17">
        <v>15</v>
      </c>
      <c r="AG8408" s="17">
        <v>2</v>
      </c>
      <c r="AH8408" s="17" t="s">
        <v>11926</v>
      </c>
      <c r="AK8408" s="17" t="s">
        <v>17298</v>
      </c>
      <c r="AM8408" s="17" t="s">
        <v>2619</v>
      </c>
      <c r="AN8408" s="17" t="s">
        <v>26616</v>
      </c>
      <c r="AO8408" s="17">
        <v>3</v>
      </c>
      <c r="AP8408" s="17">
        <v>80</v>
      </c>
      <c r="AQ8408" s="17">
        <v>5</v>
      </c>
      <c r="AT8408" s="17" t="s">
        <v>26617</v>
      </c>
      <c r="DN8408" s="17">
        <f>COUNTIF(AU8408:DM8408, "X")</f>
        <v>0</v>
      </c>
    </row>
    <row r="8409" spans="1:118" s="17" customFormat="1">
      <c r="A8409" s="17" t="s">
        <v>6327</v>
      </c>
      <c r="B8409" s="17">
        <v>55</v>
      </c>
      <c r="C8409" s="17">
        <v>187405</v>
      </c>
      <c r="D8409" s="17" t="s">
        <v>114</v>
      </c>
      <c r="E8409" s="17" t="s">
        <v>228</v>
      </c>
      <c r="F8409" s="17" t="s">
        <v>103</v>
      </c>
      <c r="H8409" s="309">
        <v>35281</v>
      </c>
      <c r="I8409" s="309">
        <v>43742</v>
      </c>
      <c r="J8409" s="17" t="s">
        <v>3888</v>
      </c>
      <c r="L8409" s="17" t="s">
        <v>6328</v>
      </c>
      <c r="N8409" s="17" t="s">
        <v>19</v>
      </c>
      <c r="O8409" s="17" t="s">
        <v>15</v>
      </c>
      <c r="P8409" s="17">
        <v>45356</v>
      </c>
      <c r="AC8409" s="17" t="s">
        <v>3890</v>
      </c>
      <c r="AD8409" s="17" t="s">
        <v>3891</v>
      </c>
      <c r="AF8409" s="17">
        <v>15</v>
      </c>
      <c r="AG8409" s="17">
        <v>2</v>
      </c>
      <c r="AM8409" s="17" t="s">
        <v>232</v>
      </c>
      <c r="AN8409" s="17" t="s">
        <v>6280</v>
      </c>
      <c r="AO8409" s="17">
        <v>3</v>
      </c>
      <c r="AP8409" s="17">
        <v>80</v>
      </c>
      <c r="AQ8409" s="17">
        <v>5</v>
      </c>
      <c r="AT8409" s="17" t="s">
        <v>5516</v>
      </c>
      <c r="DN8409" s="17">
        <f>COUNTIF(AU8409:DM8409, "X")</f>
        <v>0</v>
      </c>
    </row>
    <row r="8410" spans="1:118" s="17" customFormat="1">
      <c r="A8410" s="17" t="s">
        <v>26820</v>
      </c>
      <c r="B8410" s="17">
        <v>55</v>
      </c>
      <c r="C8410" s="17">
        <v>187440</v>
      </c>
      <c r="D8410" s="17" t="s">
        <v>26821</v>
      </c>
      <c r="E8410" s="17" t="s">
        <v>26822</v>
      </c>
      <c r="F8410" s="17" t="s">
        <v>26823</v>
      </c>
      <c r="H8410" s="309">
        <v>35372</v>
      </c>
      <c r="I8410" s="309">
        <v>43734</v>
      </c>
      <c r="J8410" s="17" t="s">
        <v>3888</v>
      </c>
      <c r="L8410" s="17" t="s">
        <v>975</v>
      </c>
      <c r="M8410" s="17" t="s">
        <v>808</v>
      </c>
      <c r="N8410" s="17" t="s">
        <v>14</v>
      </c>
      <c r="O8410" s="17" t="s">
        <v>15</v>
      </c>
      <c r="P8410" s="17">
        <v>45371</v>
      </c>
      <c r="AC8410" s="17" t="s">
        <v>17772</v>
      </c>
      <c r="AF8410" s="17">
        <v>8</v>
      </c>
      <c r="AG8410" s="17">
        <v>2</v>
      </c>
      <c r="AH8410" s="17" t="s">
        <v>11926</v>
      </c>
      <c r="AK8410" s="17" t="s">
        <v>17298</v>
      </c>
      <c r="AM8410" s="17" t="s">
        <v>2619</v>
      </c>
      <c r="AN8410" s="17" t="s">
        <v>26616</v>
      </c>
      <c r="AO8410" s="17">
        <v>3</v>
      </c>
      <c r="AP8410" s="17">
        <v>80</v>
      </c>
      <c r="AQ8410" s="17">
        <v>5</v>
      </c>
      <c r="AT8410" s="17" t="s">
        <v>26617</v>
      </c>
      <c r="DF8410" s="17" t="s">
        <v>3901</v>
      </c>
      <c r="DN8410" s="17">
        <f>COUNTIF(AU8410:DM8410, "X")</f>
        <v>1</v>
      </c>
    </row>
    <row r="8411" spans="1:118" s="17" customFormat="1">
      <c r="A8411" s="523" t="s">
        <v>2156</v>
      </c>
      <c r="B8411" s="17">
        <v>55</v>
      </c>
      <c r="C8411" s="17">
        <v>187441</v>
      </c>
      <c r="D8411" s="17" t="s">
        <v>1226</v>
      </c>
      <c r="E8411" s="17" t="s">
        <v>165</v>
      </c>
      <c r="F8411" s="17" t="s">
        <v>373</v>
      </c>
      <c r="H8411" s="309">
        <v>28445</v>
      </c>
      <c r="I8411" s="309">
        <v>43732</v>
      </c>
      <c r="J8411" s="17" t="s">
        <v>3888</v>
      </c>
      <c r="L8411" s="17" t="s">
        <v>1227</v>
      </c>
      <c r="N8411" s="17" t="s">
        <v>14</v>
      </c>
      <c r="O8411" s="17" t="s">
        <v>15</v>
      </c>
      <c r="P8411" s="17">
        <v>45371</v>
      </c>
      <c r="AC8411" s="17" t="s">
        <v>17772</v>
      </c>
      <c r="AF8411" s="17">
        <v>15</v>
      </c>
      <c r="AG8411" s="17">
        <v>2</v>
      </c>
      <c r="AH8411" s="17" t="s">
        <v>11926</v>
      </c>
      <c r="AK8411" s="17" t="s">
        <v>17298</v>
      </c>
      <c r="AM8411" s="17" t="s">
        <v>2621</v>
      </c>
      <c r="AN8411" s="17" t="s">
        <v>26940</v>
      </c>
      <c r="AO8411" s="17">
        <v>3</v>
      </c>
      <c r="AP8411" s="17">
        <v>80</v>
      </c>
      <c r="AQ8411" s="17">
        <v>5</v>
      </c>
      <c r="AT8411" s="17" t="s">
        <v>25610</v>
      </c>
      <c r="DF8411" s="17" t="s">
        <v>3901</v>
      </c>
      <c r="DN8411" s="17">
        <f>COUNTIF(AU8411:DM8411, "X")</f>
        <v>1</v>
      </c>
    </row>
    <row r="8412" spans="1:118" s="17" customFormat="1">
      <c r="A8412" s="17" t="s">
        <v>27026</v>
      </c>
      <c r="B8412" s="17">
        <v>55</v>
      </c>
      <c r="C8412" s="17">
        <v>187446</v>
      </c>
      <c r="D8412" s="17" t="s">
        <v>5568</v>
      </c>
      <c r="E8412" s="17" t="s">
        <v>5202</v>
      </c>
      <c r="F8412" s="17" t="s">
        <v>317</v>
      </c>
      <c r="H8412" s="309">
        <v>37078</v>
      </c>
      <c r="I8412" s="309">
        <v>43714</v>
      </c>
      <c r="J8412" s="17" t="s">
        <v>3888</v>
      </c>
      <c r="L8412" s="17" t="s">
        <v>27027</v>
      </c>
      <c r="N8412" s="17" t="s">
        <v>14</v>
      </c>
      <c r="O8412" s="17" t="s">
        <v>15</v>
      </c>
      <c r="P8412" s="17">
        <v>45371</v>
      </c>
      <c r="AC8412" s="17" t="s">
        <v>17772</v>
      </c>
      <c r="AF8412" s="17">
        <v>15</v>
      </c>
      <c r="AG8412" s="17">
        <v>2</v>
      </c>
      <c r="AH8412" s="17" t="s">
        <v>11926</v>
      </c>
      <c r="AK8412" s="17" t="s">
        <v>17298</v>
      </c>
      <c r="AM8412" s="17" t="s">
        <v>2621</v>
      </c>
      <c r="AN8412" s="17" t="s">
        <v>26940</v>
      </c>
      <c r="AO8412" s="17">
        <v>3</v>
      </c>
      <c r="AP8412" s="17">
        <v>80</v>
      </c>
      <c r="AQ8412" s="17">
        <v>5</v>
      </c>
      <c r="AT8412" s="17" t="s">
        <v>25610</v>
      </c>
      <c r="DN8412" s="17">
        <f>COUNTIF(AU8412:DM8412, "X")</f>
        <v>0</v>
      </c>
    </row>
    <row r="8413" spans="1:118" s="17" customFormat="1">
      <c r="A8413" s="17" t="s">
        <v>10446</v>
      </c>
      <c r="B8413" s="17">
        <v>55</v>
      </c>
      <c r="C8413" s="17">
        <v>187448</v>
      </c>
      <c r="D8413" s="17" t="s">
        <v>10447</v>
      </c>
      <c r="E8413" s="17" t="s">
        <v>8789</v>
      </c>
      <c r="H8413" s="309">
        <v>34964</v>
      </c>
      <c r="I8413" s="309">
        <v>43733</v>
      </c>
      <c r="J8413" s="17" t="s">
        <v>3888</v>
      </c>
      <c r="L8413" s="17" t="s">
        <v>10448</v>
      </c>
      <c r="N8413" s="17" t="s">
        <v>14</v>
      </c>
      <c r="O8413" s="17" t="s">
        <v>15</v>
      </c>
      <c r="P8413" s="17">
        <v>45371</v>
      </c>
      <c r="AC8413" s="17" t="s">
        <v>14</v>
      </c>
      <c r="AF8413" s="17">
        <v>15</v>
      </c>
      <c r="AG8413" s="17">
        <v>2</v>
      </c>
      <c r="AI8413" s="17" t="s">
        <v>10178</v>
      </c>
      <c r="AM8413" s="17" t="s">
        <v>193</v>
      </c>
      <c r="AN8413" s="17" t="s">
        <v>10381</v>
      </c>
      <c r="AO8413" s="17">
        <v>3</v>
      </c>
      <c r="AP8413" s="17">
        <v>80</v>
      </c>
      <c r="AQ8413" s="17">
        <v>5</v>
      </c>
      <c r="AR8413" s="17" t="s">
        <v>10180</v>
      </c>
      <c r="DN8413" s="17">
        <f>COUNTIF(AU8413:DM8413, "X")</f>
        <v>0</v>
      </c>
    </row>
    <row r="8414" spans="1:118" s="17" customFormat="1">
      <c r="A8414" s="17" t="s">
        <v>26305</v>
      </c>
      <c r="B8414" s="17">
        <v>55</v>
      </c>
      <c r="C8414" s="17">
        <v>187456</v>
      </c>
      <c r="D8414" s="17" t="s">
        <v>26306</v>
      </c>
      <c r="E8414" s="17" t="s">
        <v>26307</v>
      </c>
      <c r="H8414" s="309">
        <v>27554</v>
      </c>
      <c r="I8414" s="309">
        <v>43734</v>
      </c>
      <c r="J8414" s="17" t="s">
        <v>3888</v>
      </c>
      <c r="L8414" s="17" t="s">
        <v>26308</v>
      </c>
      <c r="N8414" s="17" t="s">
        <v>14</v>
      </c>
      <c r="O8414" s="17" t="s">
        <v>15</v>
      </c>
      <c r="P8414" s="17">
        <v>45371</v>
      </c>
      <c r="AC8414" s="17" t="s">
        <v>17772</v>
      </c>
      <c r="AF8414" s="17">
        <v>15</v>
      </c>
      <c r="AG8414" s="17">
        <v>2</v>
      </c>
      <c r="AH8414" s="17" t="s">
        <v>11926</v>
      </c>
      <c r="AK8414" s="17" t="s">
        <v>17298</v>
      </c>
      <c r="AM8414" s="17" t="s">
        <v>78</v>
      </c>
      <c r="AN8414" s="17" t="s">
        <v>26289</v>
      </c>
      <c r="AO8414" s="17">
        <v>3</v>
      </c>
      <c r="AP8414" s="17">
        <v>80</v>
      </c>
      <c r="AQ8414" s="17">
        <v>5</v>
      </c>
      <c r="AT8414" s="17" t="s">
        <v>25610</v>
      </c>
      <c r="DN8414" s="17">
        <f>COUNTIF(AU8414:DM8414, "X")</f>
        <v>0</v>
      </c>
    </row>
    <row r="8415" spans="1:118" s="17" customFormat="1">
      <c r="A8415" s="17" t="s">
        <v>11698</v>
      </c>
      <c r="B8415" s="17">
        <v>55</v>
      </c>
      <c r="C8415" s="17">
        <v>187460</v>
      </c>
      <c r="D8415" s="17" t="s">
        <v>11699</v>
      </c>
      <c r="E8415" s="17" t="s">
        <v>278</v>
      </c>
      <c r="F8415" s="17" t="s">
        <v>98</v>
      </c>
      <c r="H8415" s="309">
        <v>37200</v>
      </c>
      <c r="I8415" s="309">
        <v>43745</v>
      </c>
      <c r="J8415" s="17" t="s">
        <v>3888</v>
      </c>
      <c r="L8415" s="17" t="s">
        <v>11700</v>
      </c>
      <c r="N8415" s="17" t="s">
        <v>14</v>
      </c>
      <c r="O8415" s="17" t="s">
        <v>15</v>
      </c>
      <c r="P8415" s="17">
        <v>45371</v>
      </c>
      <c r="AC8415" s="17" t="s">
        <v>14</v>
      </c>
      <c r="AF8415" s="17">
        <v>15</v>
      </c>
      <c r="AG8415" s="17">
        <v>2</v>
      </c>
      <c r="AI8415" s="17" t="s">
        <v>10178</v>
      </c>
      <c r="AM8415" s="17" t="s">
        <v>68</v>
      </c>
      <c r="AN8415" s="17" t="s">
        <v>11517</v>
      </c>
      <c r="AO8415" s="17">
        <v>3</v>
      </c>
      <c r="AP8415" s="17">
        <v>80</v>
      </c>
      <c r="AQ8415" s="17">
        <v>5</v>
      </c>
      <c r="AR8415" s="17" t="s">
        <v>10180</v>
      </c>
      <c r="DD8415" s="17" t="s">
        <v>3901</v>
      </c>
      <c r="DN8415" s="17">
        <f>COUNTIF(AU8415:DM8415, "X")</f>
        <v>1</v>
      </c>
    </row>
    <row r="8416" spans="1:118" s="17" customFormat="1">
      <c r="A8416" s="17" t="s">
        <v>10407</v>
      </c>
      <c r="B8416" s="17">
        <v>55</v>
      </c>
      <c r="C8416" s="17">
        <v>187472</v>
      </c>
      <c r="D8416" s="17" t="s">
        <v>1136</v>
      </c>
      <c r="E8416" s="17" t="s">
        <v>304</v>
      </c>
      <c r="F8416" s="17" t="s">
        <v>450</v>
      </c>
      <c r="H8416" s="309">
        <v>36995</v>
      </c>
      <c r="I8416" s="309">
        <v>43738</v>
      </c>
      <c r="J8416" s="17" t="s">
        <v>3888</v>
      </c>
      <c r="L8416" s="17" t="s">
        <v>1353</v>
      </c>
      <c r="N8416" s="17" t="s">
        <v>14</v>
      </c>
      <c r="O8416" s="17" t="s">
        <v>15</v>
      </c>
      <c r="P8416" s="17">
        <v>45371</v>
      </c>
      <c r="AC8416" s="17" t="s">
        <v>14</v>
      </c>
      <c r="AF8416" s="17">
        <v>15</v>
      </c>
      <c r="AG8416" s="17">
        <v>2</v>
      </c>
      <c r="AI8416" s="17" t="s">
        <v>10178</v>
      </c>
      <c r="AM8416" s="17" t="s">
        <v>193</v>
      </c>
      <c r="AN8416" s="17" t="s">
        <v>10381</v>
      </c>
      <c r="AO8416" s="17">
        <v>3</v>
      </c>
      <c r="AP8416" s="17">
        <v>80</v>
      </c>
      <c r="AQ8416" s="17">
        <v>5</v>
      </c>
      <c r="AR8416" s="17" t="s">
        <v>10180</v>
      </c>
      <c r="DN8416" s="17">
        <f>COUNTIF(AU8416:DM8416, "X")</f>
        <v>0</v>
      </c>
    </row>
    <row r="8417" spans="1:118" s="17" customFormat="1">
      <c r="A8417" s="17" t="s">
        <v>10588</v>
      </c>
      <c r="B8417" s="17">
        <v>55</v>
      </c>
      <c r="C8417" s="17">
        <v>187471</v>
      </c>
      <c r="D8417" s="17" t="s">
        <v>1136</v>
      </c>
      <c r="E8417" s="17" t="s">
        <v>4069</v>
      </c>
      <c r="F8417" s="17" t="s">
        <v>35</v>
      </c>
      <c r="H8417" s="309">
        <v>36995</v>
      </c>
      <c r="I8417" s="309">
        <v>43738</v>
      </c>
      <c r="J8417" s="17" t="s">
        <v>3888</v>
      </c>
      <c r="L8417" s="17" t="s">
        <v>1353</v>
      </c>
      <c r="N8417" s="17" t="s">
        <v>14</v>
      </c>
      <c r="O8417" s="17" t="s">
        <v>15</v>
      </c>
      <c r="P8417" s="17">
        <v>45371</v>
      </c>
      <c r="AC8417" s="17" t="s">
        <v>14</v>
      </c>
      <c r="AF8417" s="17">
        <v>15</v>
      </c>
      <c r="AG8417" s="17">
        <v>2</v>
      </c>
      <c r="AI8417" s="17" t="s">
        <v>10178</v>
      </c>
      <c r="AM8417" s="17" t="s">
        <v>193</v>
      </c>
      <c r="AN8417" s="17" t="s">
        <v>10381</v>
      </c>
      <c r="AO8417" s="17">
        <v>3</v>
      </c>
      <c r="AP8417" s="17">
        <v>80</v>
      </c>
      <c r="AQ8417" s="17">
        <v>5</v>
      </c>
      <c r="AR8417" s="17" t="s">
        <v>10180</v>
      </c>
      <c r="DN8417" s="17">
        <f>COUNTIF(AU8417:DM8417, "X")</f>
        <v>0</v>
      </c>
    </row>
    <row r="8418" spans="1:118" s="17" customFormat="1">
      <c r="A8418" s="17" t="s">
        <v>24008</v>
      </c>
      <c r="B8418" s="17">
        <v>55</v>
      </c>
      <c r="C8418" s="17">
        <v>187495</v>
      </c>
      <c r="D8418" s="17" t="s">
        <v>24009</v>
      </c>
      <c r="E8418" s="17" t="s">
        <v>24010</v>
      </c>
      <c r="F8418" s="17" t="s">
        <v>147</v>
      </c>
      <c r="H8418" s="309">
        <v>37116</v>
      </c>
      <c r="I8418" s="309">
        <v>43745</v>
      </c>
      <c r="J8418" s="17" t="s">
        <v>3888</v>
      </c>
      <c r="L8418" s="17" t="s">
        <v>24011</v>
      </c>
      <c r="N8418" s="17" t="s">
        <v>126</v>
      </c>
      <c r="O8418" s="17" t="s">
        <v>15</v>
      </c>
      <c r="P8418" s="17">
        <v>45383</v>
      </c>
      <c r="AF8418" s="17">
        <v>8</v>
      </c>
      <c r="AG8418" s="17">
        <v>2</v>
      </c>
      <c r="AI8418" s="17" t="s">
        <v>20542</v>
      </c>
      <c r="AM8418" s="17" t="s">
        <v>127</v>
      </c>
      <c r="AN8418" s="17" t="s">
        <v>23839</v>
      </c>
      <c r="AO8418" s="17">
        <v>3</v>
      </c>
      <c r="AP8418" s="17">
        <v>80</v>
      </c>
      <c r="AQ8418" s="17">
        <v>5</v>
      </c>
      <c r="AR8418" s="17" t="s">
        <v>22585</v>
      </c>
      <c r="AS8418" s="17" t="s">
        <v>23503</v>
      </c>
      <c r="DN8418" s="17">
        <f>COUNTIF(AU8418:DM8418, "X")</f>
        <v>0</v>
      </c>
    </row>
    <row r="8419" spans="1:118" s="17" customFormat="1">
      <c r="A8419" s="17" t="s">
        <v>25342</v>
      </c>
      <c r="B8419" s="17">
        <v>55</v>
      </c>
      <c r="C8419" s="17">
        <v>187497</v>
      </c>
      <c r="D8419" s="17" t="s">
        <v>25343</v>
      </c>
      <c r="E8419" s="17" t="s">
        <v>11</v>
      </c>
      <c r="F8419" s="17" t="s">
        <v>12</v>
      </c>
      <c r="H8419" s="309">
        <v>34638</v>
      </c>
      <c r="I8419" s="309">
        <v>43745</v>
      </c>
      <c r="J8419" s="17" t="s">
        <v>3888</v>
      </c>
      <c r="L8419" s="17" t="s">
        <v>917</v>
      </c>
      <c r="M8419" s="17" t="s">
        <v>6637</v>
      </c>
      <c r="N8419" s="17" t="s">
        <v>31</v>
      </c>
      <c r="O8419" s="17" t="s">
        <v>15</v>
      </c>
      <c r="P8419" s="17">
        <v>45373</v>
      </c>
      <c r="AC8419" s="17" t="s">
        <v>9895</v>
      </c>
      <c r="AD8419" s="17" t="s">
        <v>9896</v>
      </c>
      <c r="AF8419" s="17">
        <v>8</v>
      </c>
      <c r="AG8419" s="17">
        <v>2</v>
      </c>
      <c r="AM8419" s="17" t="s">
        <v>67</v>
      </c>
      <c r="AN8419" s="17" t="s">
        <v>25087</v>
      </c>
      <c r="AO8419" s="17">
        <v>3</v>
      </c>
      <c r="AP8419" s="17">
        <v>80</v>
      </c>
      <c r="AQ8419" s="17">
        <v>5</v>
      </c>
      <c r="AR8419" s="17" t="s">
        <v>9898</v>
      </c>
      <c r="AT8419" s="17" t="s">
        <v>16072</v>
      </c>
      <c r="DN8419" s="17">
        <f>COUNTIF(AU8419:DM8419, "X")</f>
        <v>0</v>
      </c>
    </row>
    <row r="8420" spans="1:118" s="17" customFormat="1">
      <c r="A8420" s="17" t="s">
        <v>15108</v>
      </c>
      <c r="B8420" s="17">
        <v>55</v>
      </c>
      <c r="C8420" s="17">
        <v>187503</v>
      </c>
      <c r="D8420" s="17" t="s">
        <v>166</v>
      </c>
      <c r="E8420" s="17" t="s">
        <v>134</v>
      </c>
      <c r="F8420" s="17" t="s">
        <v>378</v>
      </c>
      <c r="H8420" s="309">
        <v>32500</v>
      </c>
      <c r="I8420" s="309">
        <v>43738</v>
      </c>
      <c r="J8420" s="17" t="s">
        <v>3888</v>
      </c>
      <c r="L8420" s="17" t="s">
        <v>15109</v>
      </c>
      <c r="N8420" s="17" t="s">
        <v>31</v>
      </c>
      <c r="O8420" s="17" t="s">
        <v>15</v>
      </c>
      <c r="P8420" s="17">
        <v>45373</v>
      </c>
      <c r="AC8420" s="17" t="s">
        <v>9895</v>
      </c>
      <c r="AD8420" s="17" t="s">
        <v>9896</v>
      </c>
      <c r="AF8420" s="17">
        <v>15</v>
      </c>
      <c r="AG8420" s="17">
        <v>2</v>
      </c>
      <c r="AM8420" s="17" t="s">
        <v>62</v>
      </c>
      <c r="AN8420" s="17" t="s">
        <v>15056</v>
      </c>
      <c r="AO8420" s="17">
        <v>3</v>
      </c>
      <c r="AP8420" s="17">
        <v>80</v>
      </c>
      <c r="AQ8420" s="17">
        <v>5</v>
      </c>
      <c r="AR8420" s="17" t="s">
        <v>9898</v>
      </c>
      <c r="AT8420" s="17" t="s">
        <v>15057</v>
      </c>
      <c r="DF8420" s="17" t="s">
        <v>3901</v>
      </c>
      <c r="DN8420" s="17">
        <f>COUNTIF(AU8420:DM8420, "X")</f>
        <v>1</v>
      </c>
    </row>
    <row r="8421" spans="1:118" s="17" customFormat="1">
      <c r="A8421" s="17" t="s">
        <v>9045</v>
      </c>
      <c r="B8421" s="17">
        <v>55</v>
      </c>
      <c r="C8421" s="17">
        <v>187513</v>
      </c>
      <c r="D8421" s="17" t="s">
        <v>8689</v>
      </c>
      <c r="E8421" s="17" t="s">
        <v>5175</v>
      </c>
      <c r="F8421" s="17" t="s">
        <v>91</v>
      </c>
      <c r="H8421" s="309">
        <v>26155</v>
      </c>
      <c r="I8421" s="309">
        <v>43742</v>
      </c>
      <c r="J8421" s="17" t="s">
        <v>3888</v>
      </c>
      <c r="L8421" s="17" t="s">
        <v>9046</v>
      </c>
      <c r="N8421" s="17" t="s">
        <v>19</v>
      </c>
      <c r="O8421" s="17" t="s">
        <v>15</v>
      </c>
      <c r="P8421" s="17">
        <v>45356</v>
      </c>
      <c r="AC8421" s="17" t="s">
        <v>3890</v>
      </c>
      <c r="AD8421" s="17" t="s">
        <v>3891</v>
      </c>
      <c r="AF8421" s="17">
        <v>15</v>
      </c>
      <c r="AG8421" s="17">
        <v>2</v>
      </c>
      <c r="AM8421" s="17" t="s">
        <v>2608</v>
      </c>
      <c r="AN8421" s="17" t="s">
        <v>8704</v>
      </c>
      <c r="AO8421" s="17">
        <v>3</v>
      </c>
      <c r="AP8421" s="17">
        <v>80</v>
      </c>
      <c r="AQ8421" s="17">
        <v>5</v>
      </c>
      <c r="AT8421" s="17" t="s">
        <v>7979</v>
      </c>
      <c r="DN8421" s="17">
        <f>COUNTIF(AU8421:DM8421, "X")</f>
        <v>0</v>
      </c>
    </row>
    <row r="8422" spans="1:118" s="17" customFormat="1">
      <c r="A8422" s="17" t="s">
        <v>6651</v>
      </c>
      <c r="B8422" s="17">
        <v>55</v>
      </c>
      <c r="C8422" s="17">
        <v>187516</v>
      </c>
      <c r="D8422" s="17" t="s">
        <v>4109</v>
      </c>
      <c r="E8422" s="17" t="s">
        <v>321</v>
      </c>
      <c r="F8422" s="17" t="s">
        <v>174</v>
      </c>
      <c r="H8422" s="309">
        <v>37049</v>
      </c>
      <c r="I8422" s="309">
        <v>43745</v>
      </c>
      <c r="J8422" s="17" t="s">
        <v>3888</v>
      </c>
      <c r="L8422" s="17" t="s">
        <v>6652</v>
      </c>
      <c r="N8422" s="17" t="s">
        <v>19</v>
      </c>
      <c r="O8422" s="17" t="s">
        <v>15</v>
      </c>
      <c r="P8422" s="17">
        <v>45356</v>
      </c>
      <c r="AC8422" s="17" t="s">
        <v>3890</v>
      </c>
      <c r="AD8422" s="17" t="s">
        <v>3891</v>
      </c>
      <c r="AF8422" s="17">
        <v>8</v>
      </c>
      <c r="AG8422" s="17">
        <v>2</v>
      </c>
      <c r="AM8422" s="17" t="s">
        <v>248</v>
      </c>
      <c r="AN8422" s="17" t="s">
        <v>6588</v>
      </c>
      <c r="AO8422" s="17">
        <v>3</v>
      </c>
      <c r="AP8422" s="17">
        <v>80</v>
      </c>
      <c r="AQ8422" s="17">
        <v>5</v>
      </c>
      <c r="AT8422" s="17" t="s">
        <v>6589</v>
      </c>
      <c r="DN8422" s="17">
        <f>COUNTIF(AU8422:DM8422, "X")</f>
        <v>0</v>
      </c>
    </row>
    <row r="8423" spans="1:118" s="17" customFormat="1">
      <c r="A8423" s="17" t="s">
        <v>23289</v>
      </c>
      <c r="B8423" s="17">
        <v>55</v>
      </c>
      <c r="C8423" s="17">
        <v>187518</v>
      </c>
      <c r="D8423" s="17" t="s">
        <v>104</v>
      </c>
      <c r="E8423" s="17" t="s">
        <v>252</v>
      </c>
      <c r="F8423" s="17" t="s">
        <v>199</v>
      </c>
      <c r="H8423" s="309">
        <v>37126</v>
      </c>
      <c r="I8423" s="309">
        <v>43742</v>
      </c>
      <c r="J8423" s="17" t="s">
        <v>3888</v>
      </c>
      <c r="L8423" s="17" t="s">
        <v>23288</v>
      </c>
      <c r="N8423" s="17" t="s">
        <v>205</v>
      </c>
      <c r="O8423" s="17" t="s">
        <v>15</v>
      </c>
      <c r="P8423" s="17">
        <v>45337</v>
      </c>
      <c r="AF8423" s="17">
        <v>8</v>
      </c>
      <c r="AG8423" s="17">
        <v>2</v>
      </c>
      <c r="AI8423" s="17" t="s">
        <v>20542</v>
      </c>
      <c r="AM8423" s="17" t="s">
        <v>259</v>
      </c>
      <c r="AN8423" s="17" t="s">
        <v>23210</v>
      </c>
      <c r="AO8423" s="17">
        <v>3</v>
      </c>
      <c r="AP8423" s="17">
        <v>80</v>
      </c>
      <c r="AQ8423" s="17">
        <v>5</v>
      </c>
      <c r="AR8423" s="17" t="s">
        <v>22585</v>
      </c>
      <c r="DN8423" s="17">
        <f>COUNTIF(AU8423:DM8423, "X")</f>
        <v>0</v>
      </c>
    </row>
    <row r="8424" spans="1:118" s="17" customFormat="1">
      <c r="A8424" s="17" t="s">
        <v>26485</v>
      </c>
      <c r="B8424" s="17">
        <v>55</v>
      </c>
      <c r="C8424" s="17">
        <v>187521</v>
      </c>
      <c r="D8424" s="17" t="s">
        <v>4003</v>
      </c>
      <c r="E8424" s="17" t="s">
        <v>26486</v>
      </c>
      <c r="F8424" s="17" t="s">
        <v>9275</v>
      </c>
      <c r="H8424" s="309">
        <v>21353</v>
      </c>
      <c r="I8424" s="309">
        <v>43739</v>
      </c>
      <c r="J8424" s="17" t="s">
        <v>3888</v>
      </c>
      <c r="L8424" s="17" t="s">
        <v>26487</v>
      </c>
      <c r="N8424" s="17" t="s">
        <v>14</v>
      </c>
      <c r="O8424" s="17" t="s">
        <v>15</v>
      </c>
      <c r="P8424" s="17">
        <v>45371</v>
      </c>
      <c r="AC8424" s="17" t="s">
        <v>17772</v>
      </c>
      <c r="AF8424" s="17">
        <v>15</v>
      </c>
      <c r="AG8424" s="17">
        <v>2</v>
      </c>
      <c r="AH8424" s="17" t="s">
        <v>11926</v>
      </c>
      <c r="AK8424" s="17" t="s">
        <v>17298</v>
      </c>
      <c r="AM8424" s="17" t="s">
        <v>78</v>
      </c>
      <c r="AN8424" s="17" t="s">
        <v>26289</v>
      </c>
      <c r="AO8424" s="17">
        <v>3</v>
      </c>
      <c r="AP8424" s="17">
        <v>80</v>
      </c>
      <c r="AQ8424" s="17">
        <v>5</v>
      </c>
      <c r="AT8424" s="17" t="s">
        <v>25610</v>
      </c>
      <c r="DN8424" s="17">
        <f>COUNTIF(AU8424:DM8424, "X")</f>
        <v>0</v>
      </c>
    </row>
    <row r="8425" spans="1:118" s="17" customFormat="1">
      <c r="A8425" s="17" t="s">
        <v>19186</v>
      </c>
      <c r="B8425" s="17">
        <v>55</v>
      </c>
      <c r="C8425" s="17">
        <v>187524</v>
      </c>
      <c r="D8425" s="17" t="s">
        <v>634</v>
      </c>
      <c r="E8425" s="17" t="s">
        <v>7958</v>
      </c>
      <c r="F8425" s="17" t="s">
        <v>839</v>
      </c>
      <c r="H8425" s="309">
        <v>36841</v>
      </c>
      <c r="I8425" s="309">
        <v>43732</v>
      </c>
      <c r="J8425" s="17" t="s">
        <v>3888</v>
      </c>
      <c r="L8425" s="17" t="s">
        <v>19187</v>
      </c>
      <c r="N8425" s="17" t="s">
        <v>31</v>
      </c>
      <c r="O8425" s="17" t="s">
        <v>15</v>
      </c>
      <c r="P8425" s="17">
        <v>45373</v>
      </c>
      <c r="AD8425" s="17" t="s">
        <v>9896</v>
      </c>
      <c r="AF8425" s="17">
        <v>8</v>
      </c>
      <c r="AG8425" s="17">
        <v>2</v>
      </c>
      <c r="AM8425" s="17" t="s">
        <v>337</v>
      </c>
      <c r="AN8425" s="17" t="s">
        <v>19113</v>
      </c>
      <c r="AO8425" s="17">
        <v>3</v>
      </c>
      <c r="AP8425" s="17">
        <v>80</v>
      </c>
      <c r="AQ8425" s="17">
        <v>5</v>
      </c>
      <c r="AR8425" s="17" t="s">
        <v>9898</v>
      </c>
      <c r="DN8425" s="17">
        <f>COUNTIF(AU8425:DM8425, "X")</f>
        <v>0</v>
      </c>
    </row>
    <row r="8426" spans="1:118" s="17" customFormat="1">
      <c r="A8426" s="17" t="s">
        <v>17916</v>
      </c>
      <c r="B8426" s="17">
        <v>55</v>
      </c>
      <c r="C8426" s="17">
        <v>187528</v>
      </c>
      <c r="D8426" s="17" t="s">
        <v>5284</v>
      </c>
      <c r="E8426" s="17" t="s">
        <v>14782</v>
      </c>
      <c r="F8426" s="17" t="s">
        <v>18</v>
      </c>
      <c r="H8426" s="309">
        <v>36598</v>
      </c>
      <c r="I8426" s="309">
        <v>43745</v>
      </c>
      <c r="J8426" s="17" t="s">
        <v>3888</v>
      </c>
      <c r="L8426" s="17" t="s">
        <v>17768</v>
      </c>
      <c r="N8426" s="17" t="s">
        <v>14</v>
      </c>
      <c r="O8426" s="17" t="s">
        <v>15</v>
      </c>
      <c r="P8426" s="17">
        <v>45371</v>
      </c>
      <c r="AF8426" s="17">
        <v>15</v>
      </c>
      <c r="AG8426" s="17">
        <v>2</v>
      </c>
      <c r="AH8426" s="17" t="s">
        <v>11926</v>
      </c>
      <c r="AK8426" s="17" t="s">
        <v>17298</v>
      </c>
      <c r="AM8426" s="17" t="s">
        <v>71</v>
      </c>
      <c r="AN8426" s="17" t="s">
        <v>17760</v>
      </c>
      <c r="AO8426" s="17">
        <v>3</v>
      </c>
      <c r="AP8426" s="17">
        <v>80</v>
      </c>
      <c r="AQ8426" s="17">
        <v>5</v>
      </c>
      <c r="AR8426" s="17" t="s">
        <v>17300</v>
      </c>
      <c r="DN8426" s="17">
        <f>COUNTIF(AU8426:DM8426, "X")</f>
        <v>0</v>
      </c>
    </row>
    <row r="8427" spans="1:118" s="17" customFormat="1">
      <c r="A8427" s="17" t="s">
        <v>22263</v>
      </c>
      <c r="B8427" s="17">
        <v>55</v>
      </c>
      <c r="C8427" s="17">
        <v>187614</v>
      </c>
      <c r="D8427" s="17" t="s">
        <v>8556</v>
      </c>
      <c r="E8427" s="17" t="s">
        <v>639</v>
      </c>
      <c r="F8427" s="17" t="s">
        <v>22264</v>
      </c>
      <c r="H8427" s="309">
        <v>34656</v>
      </c>
      <c r="I8427" s="309">
        <v>43783</v>
      </c>
      <c r="J8427" s="17" t="s">
        <v>3888</v>
      </c>
      <c r="L8427" s="17" t="s">
        <v>22265</v>
      </c>
      <c r="N8427" s="17" t="s">
        <v>19</v>
      </c>
      <c r="O8427" s="17" t="s">
        <v>15</v>
      </c>
      <c r="P8427" s="17">
        <v>45356</v>
      </c>
      <c r="AD8427" s="17" t="s">
        <v>3891</v>
      </c>
      <c r="AF8427" s="17">
        <v>15</v>
      </c>
      <c r="AG8427" s="17">
        <v>2</v>
      </c>
      <c r="AM8427" s="17" t="s">
        <v>246</v>
      </c>
      <c r="AN8427" s="17" t="s">
        <v>22149</v>
      </c>
      <c r="AO8427" s="17">
        <v>3</v>
      </c>
      <c r="AP8427" s="17">
        <v>80</v>
      </c>
      <c r="AQ8427" s="17">
        <v>5</v>
      </c>
      <c r="AR8427" s="17" t="s">
        <v>22150</v>
      </c>
      <c r="DN8427" s="17">
        <f>COUNTIF(AU8427:DM8427, "X")</f>
        <v>0</v>
      </c>
    </row>
    <row r="8428" spans="1:118" s="17" customFormat="1">
      <c r="A8428" s="17" t="s">
        <v>7158</v>
      </c>
      <c r="B8428" s="17">
        <v>55</v>
      </c>
      <c r="C8428" s="17">
        <v>187615</v>
      </c>
      <c r="D8428" s="17" t="s">
        <v>730</v>
      </c>
      <c r="E8428" s="17" t="s">
        <v>214</v>
      </c>
      <c r="F8428" s="17" t="s">
        <v>56</v>
      </c>
      <c r="H8428" s="309">
        <v>21266</v>
      </c>
      <c r="I8428" s="309">
        <v>43783</v>
      </c>
      <c r="J8428" s="17" t="s">
        <v>3888</v>
      </c>
      <c r="L8428" s="17" t="s">
        <v>7159</v>
      </c>
      <c r="N8428" s="17" t="s">
        <v>19</v>
      </c>
      <c r="O8428" s="17" t="s">
        <v>15</v>
      </c>
      <c r="P8428" s="17">
        <v>45356</v>
      </c>
      <c r="AC8428" s="17" t="s">
        <v>3890</v>
      </c>
      <c r="AD8428" s="17" t="s">
        <v>3891</v>
      </c>
      <c r="AF8428" s="17">
        <v>8</v>
      </c>
      <c r="AG8428" s="17">
        <v>2</v>
      </c>
      <c r="AM8428" s="17" t="s">
        <v>248</v>
      </c>
      <c r="AN8428" s="17" t="s">
        <v>6588</v>
      </c>
      <c r="AO8428" s="17">
        <v>3</v>
      </c>
      <c r="AP8428" s="17">
        <v>80</v>
      </c>
      <c r="AQ8428" s="17">
        <v>5</v>
      </c>
      <c r="AT8428" s="17" t="s">
        <v>6589</v>
      </c>
      <c r="BD8428" s="17" t="s">
        <v>3901</v>
      </c>
      <c r="CM8428" s="17" t="s">
        <v>21</v>
      </c>
      <c r="CN8428" s="17" t="s">
        <v>3901</v>
      </c>
      <c r="CQ8428" s="17" t="s">
        <v>3901</v>
      </c>
      <c r="CR8428" s="17" t="s">
        <v>21</v>
      </c>
      <c r="CU8428" s="17" t="s">
        <v>3901</v>
      </c>
      <c r="CX8428" s="17" t="s">
        <v>3901</v>
      </c>
      <c r="CY8428" s="17" t="s">
        <v>21</v>
      </c>
      <c r="DA8428" s="17" t="s">
        <v>3901</v>
      </c>
      <c r="DN8428" s="17">
        <f>COUNTIF(AU8428:DM8428, "X")</f>
        <v>6</v>
      </c>
    </row>
    <row r="8429" spans="1:118" s="17" customFormat="1">
      <c r="A8429" s="17" t="s">
        <v>26217</v>
      </c>
      <c r="B8429" s="17">
        <v>55</v>
      </c>
      <c r="C8429" s="17">
        <v>187619</v>
      </c>
      <c r="D8429" s="17" t="s">
        <v>4680</v>
      </c>
      <c r="E8429" s="17" t="s">
        <v>212</v>
      </c>
      <c r="F8429" s="17" t="s">
        <v>164</v>
      </c>
      <c r="H8429" s="309">
        <v>28809</v>
      </c>
      <c r="I8429" s="309">
        <v>43784</v>
      </c>
      <c r="J8429" s="17" t="s">
        <v>3888</v>
      </c>
      <c r="L8429" s="17" t="s">
        <v>26218</v>
      </c>
      <c r="N8429" s="17" t="s">
        <v>14</v>
      </c>
      <c r="O8429" s="17" t="s">
        <v>15</v>
      </c>
      <c r="P8429" s="17">
        <v>45371</v>
      </c>
      <c r="AC8429" s="17" t="s">
        <v>14</v>
      </c>
      <c r="AF8429" s="17">
        <v>15</v>
      </c>
      <c r="AG8429" s="17">
        <v>2</v>
      </c>
      <c r="AI8429" s="17" t="s">
        <v>10178</v>
      </c>
      <c r="AM8429" s="17" t="s">
        <v>101</v>
      </c>
      <c r="AN8429" s="17" t="s">
        <v>26168</v>
      </c>
      <c r="AO8429" s="17">
        <v>3</v>
      </c>
      <c r="AP8429" s="17">
        <v>80</v>
      </c>
      <c r="AQ8429" s="17">
        <v>5</v>
      </c>
      <c r="AR8429" s="17" t="s">
        <v>10180</v>
      </c>
      <c r="DN8429" s="17">
        <f>COUNTIF(AU8429:DM8429, "X")</f>
        <v>0</v>
      </c>
    </row>
    <row r="8430" spans="1:118" s="17" customFormat="1">
      <c r="A8430" s="17" t="s">
        <v>26673</v>
      </c>
      <c r="B8430" s="17">
        <v>55</v>
      </c>
      <c r="C8430" s="17">
        <v>184738</v>
      </c>
      <c r="D8430" s="17" t="s">
        <v>26674</v>
      </c>
      <c r="E8430" s="17" t="s">
        <v>5369</v>
      </c>
      <c r="F8430" s="17" t="s">
        <v>43</v>
      </c>
      <c r="H8430" s="309">
        <v>30247</v>
      </c>
      <c r="I8430" s="309">
        <v>43774</v>
      </c>
      <c r="J8430" s="17" t="s">
        <v>3888</v>
      </c>
      <c r="L8430" s="17" t="s">
        <v>26675</v>
      </c>
      <c r="N8430" s="17" t="s">
        <v>14</v>
      </c>
      <c r="O8430" s="17" t="s">
        <v>15</v>
      </c>
      <c r="P8430" s="17">
        <v>45371</v>
      </c>
      <c r="AC8430" s="17" t="s">
        <v>17772</v>
      </c>
      <c r="AF8430" s="17">
        <v>15</v>
      </c>
      <c r="AG8430" s="17">
        <v>2</v>
      </c>
      <c r="AH8430" s="17" t="s">
        <v>11926</v>
      </c>
      <c r="AK8430" s="17" t="s">
        <v>17298</v>
      </c>
      <c r="AM8430" s="17" t="s">
        <v>2619</v>
      </c>
      <c r="AN8430" s="17" t="s">
        <v>26616</v>
      </c>
      <c r="AO8430" s="17">
        <v>3</v>
      </c>
      <c r="AP8430" s="17">
        <v>80</v>
      </c>
      <c r="AQ8430" s="17">
        <v>5</v>
      </c>
      <c r="AT8430" s="17" t="s">
        <v>26617</v>
      </c>
      <c r="DA8430" s="17" t="s">
        <v>3901</v>
      </c>
      <c r="DD8430" s="17" t="s">
        <v>3901</v>
      </c>
      <c r="DF8430" s="17" t="s">
        <v>3901</v>
      </c>
      <c r="DN8430" s="17">
        <f>COUNTIF(AU8430:DM8430, "X")</f>
        <v>3</v>
      </c>
    </row>
    <row r="8431" spans="1:118" s="17" customFormat="1">
      <c r="A8431" s="17" t="s">
        <v>20780</v>
      </c>
      <c r="B8431" s="17">
        <v>55</v>
      </c>
      <c r="C8431" s="17">
        <v>187535</v>
      </c>
      <c r="D8431" s="17" t="s">
        <v>10</v>
      </c>
      <c r="E8431" s="17" t="s">
        <v>391</v>
      </c>
      <c r="F8431" s="17" t="s">
        <v>35</v>
      </c>
      <c r="H8431" s="309">
        <v>31347</v>
      </c>
      <c r="I8431" s="309">
        <v>43774</v>
      </c>
      <c r="J8431" s="17" t="s">
        <v>3888</v>
      </c>
      <c r="L8431" s="17" t="s">
        <v>20781</v>
      </c>
      <c r="N8431" s="17" t="s">
        <v>26</v>
      </c>
      <c r="O8431" s="17" t="s">
        <v>15</v>
      </c>
      <c r="P8431" s="17">
        <v>45318</v>
      </c>
      <c r="AF8431" s="17">
        <v>15</v>
      </c>
      <c r="AG8431" s="17">
        <v>2</v>
      </c>
      <c r="AI8431" s="17" t="s">
        <v>20669</v>
      </c>
      <c r="AM8431" s="17" t="s">
        <v>53</v>
      </c>
      <c r="AN8431" s="17" t="s">
        <v>20670</v>
      </c>
      <c r="AO8431" s="17">
        <v>3</v>
      </c>
      <c r="AP8431" s="17">
        <v>80</v>
      </c>
      <c r="AQ8431" s="17">
        <v>5</v>
      </c>
      <c r="AR8431" s="17" t="s">
        <v>20671</v>
      </c>
      <c r="BB8431" s="17" t="s">
        <v>3901</v>
      </c>
      <c r="BD8431" s="17" t="s">
        <v>3901</v>
      </c>
      <c r="BF8431" s="17" t="s">
        <v>21</v>
      </c>
      <c r="BH8431" s="17" t="s">
        <v>3901</v>
      </c>
      <c r="CU8431" s="17" t="s">
        <v>3901</v>
      </c>
      <c r="DD8431" s="17" t="s">
        <v>3901</v>
      </c>
      <c r="DN8431" s="17">
        <f>COUNTIF(AU8431:DM8431, "X")</f>
        <v>5</v>
      </c>
    </row>
    <row r="8432" spans="1:118" s="17" customFormat="1">
      <c r="A8432" s="17" t="s">
        <v>15280</v>
      </c>
      <c r="B8432" s="17">
        <v>55</v>
      </c>
      <c r="C8432" s="17">
        <v>144422</v>
      </c>
      <c r="D8432" s="17" t="s">
        <v>15281</v>
      </c>
      <c r="E8432" s="17" t="s">
        <v>155</v>
      </c>
      <c r="F8432" s="17" t="s">
        <v>125</v>
      </c>
      <c r="H8432" s="309">
        <v>32853</v>
      </c>
      <c r="I8432" s="309">
        <v>43774</v>
      </c>
      <c r="J8432" s="17" t="s">
        <v>3888</v>
      </c>
      <c r="K8432" s="17" t="s">
        <v>21</v>
      </c>
      <c r="L8432" s="17" t="s">
        <v>15282</v>
      </c>
      <c r="N8432" s="17" t="s">
        <v>31</v>
      </c>
      <c r="O8432" s="17" t="s">
        <v>15</v>
      </c>
      <c r="P8432" s="17">
        <v>45373</v>
      </c>
      <c r="AC8432" s="17" t="s">
        <v>9895</v>
      </c>
      <c r="AD8432" s="17" t="s">
        <v>9896</v>
      </c>
      <c r="AF8432" s="17">
        <v>8</v>
      </c>
      <c r="AG8432" s="17">
        <v>2</v>
      </c>
      <c r="AM8432" s="17" t="s">
        <v>44</v>
      </c>
      <c r="AN8432" s="17" t="s">
        <v>15244</v>
      </c>
      <c r="AO8432" s="17">
        <v>3</v>
      </c>
      <c r="AP8432" s="17">
        <v>80</v>
      </c>
      <c r="AQ8432" s="17">
        <v>5</v>
      </c>
      <c r="AR8432" s="17" t="s">
        <v>9898</v>
      </c>
      <c r="AT8432" s="17" t="s">
        <v>15057</v>
      </c>
      <c r="CH8432" s="17" t="s">
        <v>3901</v>
      </c>
      <c r="CR8432" s="17" t="s">
        <v>21</v>
      </c>
      <c r="CU8432" s="17" t="s">
        <v>3901</v>
      </c>
      <c r="CY8432" s="17" t="s">
        <v>21</v>
      </c>
      <c r="DA8432" s="17" t="s">
        <v>3901</v>
      </c>
      <c r="DD8432" s="17" t="s">
        <v>3901</v>
      </c>
      <c r="DE8432" s="17" t="s">
        <v>21</v>
      </c>
      <c r="DF8432" s="17" t="s">
        <v>3901</v>
      </c>
      <c r="DN8432" s="17">
        <f>COUNTIF(AU8432:DM8432, "X")</f>
        <v>5</v>
      </c>
    </row>
    <row r="8433" spans="1:118" s="17" customFormat="1">
      <c r="A8433" s="17" t="s">
        <v>19364</v>
      </c>
      <c r="B8433" s="17">
        <v>55</v>
      </c>
      <c r="C8433" s="17">
        <v>187546</v>
      </c>
      <c r="D8433" s="17" t="s">
        <v>12602</v>
      </c>
      <c r="E8433" s="17" t="s">
        <v>8360</v>
      </c>
      <c r="F8433" s="17" t="s">
        <v>43</v>
      </c>
      <c r="H8433" s="309">
        <v>33689</v>
      </c>
      <c r="I8433" s="309">
        <v>43774</v>
      </c>
      <c r="J8433" s="17" t="s">
        <v>3888</v>
      </c>
      <c r="L8433" s="17" t="s">
        <v>19365</v>
      </c>
      <c r="N8433" s="17" t="s">
        <v>163</v>
      </c>
      <c r="O8433" s="17" t="s">
        <v>15</v>
      </c>
      <c r="P8433" s="17">
        <v>45312</v>
      </c>
      <c r="AF8433" s="17">
        <v>15</v>
      </c>
      <c r="AG8433" s="17">
        <v>2</v>
      </c>
      <c r="AH8433" s="17" t="s">
        <v>11926</v>
      </c>
      <c r="AK8433" s="17" t="s">
        <v>11927</v>
      </c>
      <c r="AM8433" s="17" t="s">
        <v>34</v>
      </c>
      <c r="AN8433" s="17" t="s">
        <v>19238</v>
      </c>
      <c r="AO8433" s="17">
        <v>3</v>
      </c>
      <c r="AP8433" s="17">
        <v>80</v>
      </c>
      <c r="AQ8433" s="17">
        <v>5</v>
      </c>
      <c r="AR8433" s="17" t="s">
        <v>19239</v>
      </c>
      <c r="CQ8433" s="17" t="s">
        <v>3901</v>
      </c>
      <c r="CU8433" s="17" t="s">
        <v>3901</v>
      </c>
      <c r="DA8433" s="17" t="s">
        <v>3901</v>
      </c>
      <c r="DD8433" s="17" t="s">
        <v>3901</v>
      </c>
      <c r="DF8433" s="17" t="s">
        <v>3901</v>
      </c>
      <c r="DN8433" s="17">
        <f>COUNTIF(AU8433:DM8433, "X")</f>
        <v>5</v>
      </c>
    </row>
    <row r="8434" spans="1:118" s="17" customFormat="1">
      <c r="A8434" s="17" t="s">
        <v>19720</v>
      </c>
      <c r="B8434" s="17">
        <v>55</v>
      </c>
      <c r="C8434" s="17">
        <v>187544</v>
      </c>
      <c r="D8434" s="17" t="s">
        <v>19721</v>
      </c>
      <c r="E8434" s="17" t="s">
        <v>4129</v>
      </c>
      <c r="F8434" s="17" t="s">
        <v>131</v>
      </c>
      <c r="H8434" s="309">
        <v>27581</v>
      </c>
      <c r="I8434" s="309">
        <v>43774</v>
      </c>
      <c r="J8434" s="17" t="s">
        <v>3888</v>
      </c>
      <c r="L8434" s="17" t="s">
        <v>19722</v>
      </c>
      <c r="N8434" s="17" t="s">
        <v>14</v>
      </c>
      <c r="O8434" s="17" t="s">
        <v>15</v>
      </c>
      <c r="P8434" s="17">
        <v>45371</v>
      </c>
      <c r="AF8434" s="17">
        <v>15</v>
      </c>
      <c r="AG8434" s="17">
        <v>2</v>
      </c>
      <c r="AI8434" s="17" t="s">
        <v>10178</v>
      </c>
      <c r="AM8434" s="17" t="s">
        <v>219</v>
      </c>
      <c r="AN8434" s="17" t="s">
        <v>19675</v>
      </c>
      <c r="AO8434" s="17">
        <v>3</v>
      </c>
      <c r="AP8434" s="17">
        <v>80</v>
      </c>
      <c r="AQ8434" s="17">
        <v>5</v>
      </c>
      <c r="AR8434" s="17" t="s">
        <v>10180</v>
      </c>
      <c r="BD8434" s="17" t="s">
        <v>3901</v>
      </c>
      <c r="CU8434" s="17" t="s">
        <v>3901</v>
      </c>
      <c r="DA8434" s="17" t="s">
        <v>3901</v>
      </c>
      <c r="DD8434" s="17" t="s">
        <v>3901</v>
      </c>
      <c r="DN8434" s="17">
        <f>COUNTIF(AU8434:DM8434, "X")</f>
        <v>4</v>
      </c>
    </row>
    <row r="8435" spans="1:118" s="17" customFormat="1">
      <c r="A8435" s="17" t="s">
        <v>21102</v>
      </c>
      <c r="B8435" s="17">
        <v>55</v>
      </c>
      <c r="C8435" s="17">
        <v>162887</v>
      </c>
      <c r="D8435" s="17" t="s">
        <v>215</v>
      </c>
      <c r="E8435" s="17" t="s">
        <v>324</v>
      </c>
      <c r="F8435" s="17" t="s">
        <v>147</v>
      </c>
      <c r="H8435" s="309">
        <v>33554</v>
      </c>
      <c r="I8435" s="309">
        <v>43774</v>
      </c>
      <c r="J8435" s="17" t="s">
        <v>3888</v>
      </c>
      <c r="L8435" s="17" t="s">
        <v>21103</v>
      </c>
      <c r="N8435" s="17" t="s">
        <v>80</v>
      </c>
      <c r="O8435" s="17" t="s">
        <v>15</v>
      </c>
      <c r="P8435" s="17">
        <v>45308</v>
      </c>
      <c r="AF8435" s="17">
        <v>15</v>
      </c>
      <c r="AG8435" s="17">
        <v>2</v>
      </c>
      <c r="AI8435" s="17" t="s">
        <v>20851</v>
      </c>
      <c r="AM8435" s="17" t="s">
        <v>81</v>
      </c>
      <c r="AN8435" s="17" t="s">
        <v>21035</v>
      </c>
      <c r="AO8435" s="17">
        <v>3</v>
      </c>
      <c r="AP8435" s="17">
        <v>80</v>
      </c>
      <c r="AQ8435" s="17">
        <v>5</v>
      </c>
      <c r="AR8435" s="17" t="s">
        <v>20671</v>
      </c>
      <c r="AS8435" s="17" t="s">
        <v>21036</v>
      </c>
      <c r="DN8435" s="17">
        <f>COUNTIF(AU8435:DM8435, "X")</f>
        <v>0</v>
      </c>
    </row>
    <row r="8436" spans="1:118" s="17" customFormat="1">
      <c r="A8436" s="17" t="s">
        <v>20250</v>
      </c>
      <c r="B8436" s="17">
        <v>55</v>
      </c>
      <c r="C8436" s="17">
        <v>187632</v>
      </c>
      <c r="D8436" s="17" t="s">
        <v>538</v>
      </c>
      <c r="E8436" s="17" t="s">
        <v>7388</v>
      </c>
      <c r="F8436" s="17" t="s">
        <v>556</v>
      </c>
      <c r="H8436" s="309">
        <v>35781</v>
      </c>
      <c r="I8436" s="309">
        <v>43775</v>
      </c>
      <c r="J8436" s="17" t="s">
        <v>3888</v>
      </c>
      <c r="L8436" s="17" t="s">
        <v>20251</v>
      </c>
      <c r="M8436" s="17" t="s">
        <v>387</v>
      </c>
      <c r="N8436" s="17" t="s">
        <v>31</v>
      </c>
      <c r="O8436" s="17" t="s">
        <v>15</v>
      </c>
      <c r="P8436" s="17">
        <v>45373</v>
      </c>
      <c r="AD8436" s="17" t="s">
        <v>9896</v>
      </c>
      <c r="AF8436" s="17">
        <v>8</v>
      </c>
      <c r="AG8436" s="17">
        <v>2</v>
      </c>
      <c r="AM8436" s="17" t="s">
        <v>180</v>
      </c>
      <c r="AN8436" s="17" t="s">
        <v>20012</v>
      </c>
      <c r="AO8436" s="17">
        <v>3</v>
      </c>
      <c r="AP8436" s="17">
        <v>80</v>
      </c>
      <c r="AQ8436" s="17">
        <v>5</v>
      </c>
      <c r="AR8436" s="17" t="s">
        <v>10180</v>
      </c>
      <c r="DN8436" s="17">
        <f>COUNTIF(AU8436:DM8436, "X")</f>
        <v>0</v>
      </c>
    </row>
    <row r="8437" spans="1:118" s="17" customFormat="1">
      <c r="A8437" s="17" t="s">
        <v>22392</v>
      </c>
      <c r="B8437" s="17">
        <v>55</v>
      </c>
      <c r="C8437" s="17">
        <v>187637</v>
      </c>
      <c r="D8437" s="17" t="s">
        <v>22393</v>
      </c>
      <c r="E8437" s="17" t="s">
        <v>22394</v>
      </c>
      <c r="F8437" s="17" t="s">
        <v>316</v>
      </c>
      <c r="H8437" s="309">
        <v>28498</v>
      </c>
      <c r="I8437" s="309">
        <v>43777</v>
      </c>
      <c r="J8437" s="17" t="s">
        <v>3888</v>
      </c>
      <c r="L8437" s="17" t="s">
        <v>22395</v>
      </c>
      <c r="N8437" s="17" t="s">
        <v>19</v>
      </c>
      <c r="O8437" s="17" t="s">
        <v>15</v>
      </c>
      <c r="P8437" s="17">
        <v>45356</v>
      </c>
      <c r="Q8437" s="17">
        <v>8200</v>
      </c>
      <c r="AF8437" s="17">
        <v>15</v>
      </c>
      <c r="AG8437" s="17">
        <v>2</v>
      </c>
      <c r="AH8437" s="17" t="s">
        <v>11926</v>
      </c>
      <c r="AK8437" s="17" t="s">
        <v>11927</v>
      </c>
      <c r="AM8437" s="17" t="s">
        <v>200</v>
      </c>
      <c r="AN8437" s="17" t="s">
        <v>22312</v>
      </c>
      <c r="AO8437" s="17">
        <v>3</v>
      </c>
      <c r="AP8437" s="17">
        <v>80</v>
      </c>
      <c r="AQ8437" s="17">
        <v>5</v>
      </c>
      <c r="AR8437" s="17" t="s">
        <v>11941</v>
      </c>
      <c r="DN8437" s="17">
        <f>COUNTIF(AU8437:DM8437, "X")</f>
        <v>0</v>
      </c>
    </row>
    <row r="8438" spans="1:118" s="17" customFormat="1">
      <c r="A8438" s="17" t="s">
        <v>22435</v>
      </c>
      <c r="B8438" s="17">
        <v>55</v>
      </c>
      <c r="C8438" s="17">
        <v>187638</v>
      </c>
      <c r="D8438" s="17" t="s">
        <v>22393</v>
      </c>
      <c r="E8438" s="17" t="s">
        <v>278</v>
      </c>
      <c r="F8438" s="17" t="s">
        <v>7388</v>
      </c>
      <c r="H8438" s="309">
        <v>28276</v>
      </c>
      <c r="I8438" s="309">
        <v>43777</v>
      </c>
      <c r="J8438" s="17" t="s">
        <v>3888</v>
      </c>
      <c r="L8438" s="17" t="s">
        <v>22395</v>
      </c>
      <c r="N8438" s="17" t="s">
        <v>19</v>
      </c>
      <c r="O8438" s="17" t="s">
        <v>15</v>
      </c>
      <c r="P8438" s="17">
        <v>45356</v>
      </c>
      <c r="Q8438" s="17">
        <v>8200</v>
      </c>
      <c r="AF8438" s="17">
        <v>15</v>
      </c>
      <c r="AG8438" s="17">
        <v>2</v>
      </c>
      <c r="AH8438" s="17" t="s">
        <v>11926</v>
      </c>
      <c r="AK8438" s="17" t="s">
        <v>11927</v>
      </c>
      <c r="AM8438" s="17" t="s">
        <v>200</v>
      </c>
      <c r="AN8438" s="17" t="s">
        <v>22312</v>
      </c>
      <c r="AO8438" s="17">
        <v>3</v>
      </c>
      <c r="AP8438" s="17">
        <v>80</v>
      </c>
      <c r="AQ8438" s="17">
        <v>5</v>
      </c>
      <c r="AR8438" s="17" t="s">
        <v>11941</v>
      </c>
      <c r="DN8438" s="17">
        <f>COUNTIF(AU8438:DM8438, "X")</f>
        <v>0</v>
      </c>
    </row>
    <row r="8439" spans="1:118" s="17" customFormat="1">
      <c r="A8439" s="17" t="s">
        <v>10979</v>
      </c>
      <c r="B8439" s="17">
        <v>55</v>
      </c>
      <c r="C8439" s="17">
        <v>98503</v>
      </c>
      <c r="D8439" s="17" t="s">
        <v>10980</v>
      </c>
      <c r="E8439" s="17" t="s">
        <v>10981</v>
      </c>
      <c r="H8439" s="309">
        <v>22947</v>
      </c>
      <c r="I8439" s="309">
        <v>43749</v>
      </c>
      <c r="J8439" s="17" t="s">
        <v>3888</v>
      </c>
      <c r="L8439" s="17" t="s">
        <v>10982</v>
      </c>
      <c r="N8439" s="17" t="s">
        <v>14</v>
      </c>
      <c r="O8439" s="17" t="s">
        <v>15</v>
      </c>
      <c r="P8439" s="17">
        <v>45371</v>
      </c>
      <c r="AC8439" s="17" t="s">
        <v>14</v>
      </c>
      <c r="AF8439" s="17">
        <v>15</v>
      </c>
      <c r="AG8439" s="17">
        <v>2</v>
      </c>
      <c r="AI8439" s="17" t="s">
        <v>10178</v>
      </c>
      <c r="AM8439" s="17" t="s">
        <v>16</v>
      </c>
      <c r="AN8439" s="17" t="s">
        <v>10763</v>
      </c>
      <c r="AO8439" s="17">
        <v>3</v>
      </c>
      <c r="AP8439" s="17">
        <v>80</v>
      </c>
      <c r="AQ8439" s="17">
        <v>5</v>
      </c>
      <c r="AR8439" s="17" t="s">
        <v>10180</v>
      </c>
      <c r="CU8439" s="17" t="s">
        <v>3901</v>
      </c>
      <c r="CY8439" s="17" t="s">
        <v>21</v>
      </c>
      <c r="DA8439" s="17" t="s">
        <v>3901</v>
      </c>
      <c r="DN8439" s="17">
        <f>COUNTIF(AU8439:DM8439, "X")</f>
        <v>2</v>
      </c>
    </row>
    <row r="8440" spans="1:118" s="17" customFormat="1">
      <c r="A8440" s="17" t="s">
        <v>17184</v>
      </c>
      <c r="B8440" s="17">
        <v>55</v>
      </c>
      <c r="C8440" s="17">
        <v>187597</v>
      </c>
      <c r="D8440" s="17" t="s">
        <v>17185</v>
      </c>
      <c r="E8440" s="17" t="s">
        <v>456</v>
      </c>
      <c r="F8440" s="17" t="s">
        <v>18</v>
      </c>
      <c r="H8440" s="309">
        <v>33165</v>
      </c>
      <c r="I8440" s="309">
        <v>43754</v>
      </c>
      <c r="J8440" s="17" t="s">
        <v>3888</v>
      </c>
      <c r="L8440" s="17" t="s">
        <v>17186</v>
      </c>
      <c r="N8440" s="17" t="s">
        <v>14</v>
      </c>
      <c r="O8440" s="17" t="s">
        <v>15</v>
      </c>
      <c r="P8440" s="17">
        <v>45371</v>
      </c>
      <c r="AC8440" s="17" t="s">
        <v>14</v>
      </c>
      <c r="AF8440" s="17">
        <v>8</v>
      </c>
      <c r="AG8440" s="17">
        <v>2</v>
      </c>
      <c r="AI8440" s="17" t="s">
        <v>10178</v>
      </c>
      <c r="AM8440" s="17" t="s">
        <v>213</v>
      </c>
      <c r="AN8440" s="17" t="s">
        <v>17092</v>
      </c>
      <c r="AO8440" s="17">
        <v>3</v>
      </c>
      <c r="AP8440" s="17">
        <v>80</v>
      </c>
      <c r="AQ8440" s="17">
        <v>5</v>
      </c>
      <c r="AR8440" s="17" t="s">
        <v>10180</v>
      </c>
      <c r="DA8440" s="17" t="s">
        <v>3901</v>
      </c>
      <c r="DF8440" s="17" t="s">
        <v>3901</v>
      </c>
      <c r="DN8440" s="17">
        <f>COUNTIF(AU8440:DM8440, "X")</f>
        <v>2</v>
      </c>
    </row>
    <row r="8441" spans="1:118" s="17" customFormat="1">
      <c r="A8441" s="17" t="s">
        <v>10190</v>
      </c>
      <c r="B8441" s="17">
        <v>55</v>
      </c>
      <c r="C8441" s="17">
        <v>187602</v>
      </c>
      <c r="D8441" s="17" t="s">
        <v>10191</v>
      </c>
      <c r="E8441" s="17" t="s">
        <v>4708</v>
      </c>
      <c r="F8441" s="17" t="s">
        <v>52</v>
      </c>
      <c r="H8441" s="309">
        <v>36290</v>
      </c>
      <c r="I8441" s="309">
        <v>43774</v>
      </c>
      <c r="J8441" s="17" t="s">
        <v>3888</v>
      </c>
      <c r="L8441" s="17" t="s">
        <v>10192</v>
      </c>
      <c r="N8441" s="17" t="s">
        <v>14</v>
      </c>
      <c r="O8441" s="17" t="s">
        <v>15</v>
      </c>
      <c r="P8441" s="17">
        <v>45371</v>
      </c>
      <c r="AC8441" s="17" t="s">
        <v>14</v>
      </c>
      <c r="AF8441" s="17">
        <v>15</v>
      </c>
      <c r="AG8441" s="17">
        <v>2</v>
      </c>
      <c r="AI8441" s="17" t="s">
        <v>10178</v>
      </c>
      <c r="AM8441" s="17" t="s">
        <v>74</v>
      </c>
      <c r="AN8441" s="17" t="s">
        <v>10179</v>
      </c>
      <c r="AO8441" s="17">
        <v>3</v>
      </c>
      <c r="AP8441" s="17">
        <v>80</v>
      </c>
      <c r="AQ8441" s="17">
        <v>5</v>
      </c>
      <c r="AR8441" s="17" t="s">
        <v>10180</v>
      </c>
      <c r="DN8441" s="17">
        <f>COUNTIF(AU8441:DM8441, "X")</f>
        <v>0</v>
      </c>
    </row>
    <row r="8442" spans="1:118" s="17" customFormat="1">
      <c r="A8442" s="17" t="s">
        <v>7795</v>
      </c>
      <c r="B8442" s="17">
        <v>55</v>
      </c>
      <c r="C8442" s="17">
        <v>187603</v>
      </c>
      <c r="D8442" s="17" t="s">
        <v>7796</v>
      </c>
      <c r="E8442" s="17" t="s">
        <v>422</v>
      </c>
      <c r="F8442" s="17" t="s">
        <v>235</v>
      </c>
      <c r="H8442" s="309">
        <v>37052</v>
      </c>
      <c r="I8442" s="309">
        <v>43748</v>
      </c>
      <c r="J8442" s="17" t="s">
        <v>3888</v>
      </c>
      <c r="L8442" s="17" t="s">
        <v>7797</v>
      </c>
      <c r="N8442" s="17" t="s">
        <v>19</v>
      </c>
      <c r="O8442" s="17" t="s">
        <v>15</v>
      </c>
      <c r="P8442" s="17">
        <v>45356</v>
      </c>
      <c r="AC8442" s="17" t="s">
        <v>3890</v>
      </c>
      <c r="AD8442" s="17" t="s">
        <v>3891</v>
      </c>
      <c r="AF8442" s="17">
        <v>8</v>
      </c>
      <c r="AG8442" s="17">
        <v>2</v>
      </c>
      <c r="AM8442" s="17" t="s">
        <v>2606</v>
      </c>
      <c r="AN8442" s="17" t="s">
        <v>7570</v>
      </c>
      <c r="AO8442" s="17">
        <v>3</v>
      </c>
      <c r="AP8442" s="17">
        <v>80</v>
      </c>
      <c r="AQ8442" s="17">
        <v>5</v>
      </c>
      <c r="AT8442" s="17" t="s">
        <v>6589</v>
      </c>
      <c r="DN8442" s="17">
        <f>COUNTIF(AU8442:DM8442, "X")</f>
        <v>0</v>
      </c>
    </row>
    <row r="8443" spans="1:118" s="17" customFormat="1">
      <c r="A8443" s="17" t="s">
        <v>20523</v>
      </c>
      <c r="B8443" s="17">
        <v>55</v>
      </c>
      <c r="C8443" s="17">
        <v>187764</v>
      </c>
      <c r="D8443" s="17" t="s">
        <v>20524</v>
      </c>
      <c r="E8443" s="17" t="s">
        <v>12568</v>
      </c>
      <c r="H8443" s="309">
        <v>32783</v>
      </c>
      <c r="I8443" s="309">
        <v>43755</v>
      </c>
      <c r="J8443" s="17" t="s">
        <v>3888</v>
      </c>
      <c r="L8443" s="17" t="s">
        <v>20519</v>
      </c>
      <c r="N8443" s="17" t="s">
        <v>14</v>
      </c>
      <c r="O8443" s="17" t="s">
        <v>15</v>
      </c>
      <c r="P8443" s="17">
        <v>45371</v>
      </c>
      <c r="AF8443" s="17">
        <v>8</v>
      </c>
      <c r="AG8443" s="17">
        <v>2</v>
      </c>
      <c r="AI8443" s="17" t="s">
        <v>10178</v>
      </c>
      <c r="AM8443" s="17" t="s">
        <v>94</v>
      </c>
      <c r="AN8443" s="17" t="s">
        <v>20471</v>
      </c>
      <c r="AO8443" s="17">
        <v>3</v>
      </c>
      <c r="AP8443" s="17">
        <v>80</v>
      </c>
      <c r="AQ8443" s="17">
        <v>5</v>
      </c>
      <c r="AR8443" s="17" t="s">
        <v>10180</v>
      </c>
      <c r="DN8443" s="17">
        <f>COUNTIF(AU8443:DM8443, "X")</f>
        <v>0</v>
      </c>
    </row>
    <row r="8444" spans="1:118" s="17" customFormat="1">
      <c r="A8444" s="17" t="s">
        <v>7021</v>
      </c>
      <c r="B8444" s="17">
        <v>55</v>
      </c>
      <c r="C8444" s="17">
        <v>187766</v>
      </c>
      <c r="D8444" s="17" t="s">
        <v>3987</v>
      </c>
      <c r="E8444" s="17" t="s">
        <v>323</v>
      </c>
      <c r="H8444" s="309">
        <v>35331</v>
      </c>
      <c r="I8444" s="309">
        <v>43779</v>
      </c>
      <c r="J8444" s="17" t="s">
        <v>3888</v>
      </c>
      <c r="L8444" s="17" t="s">
        <v>7022</v>
      </c>
      <c r="N8444" s="17" t="s">
        <v>19</v>
      </c>
      <c r="O8444" s="17" t="s">
        <v>15</v>
      </c>
      <c r="P8444" s="17">
        <v>45356</v>
      </c>
      <c r="AC8444" s="17" t="s">
        <v>3890</v>
      </c>
      <c r="AD8444" s="17" t="s">
        <v>3891</v>
      </c>
      <c r="AF8444" s="17">
        <v>8</v>
      </c>
      <c r="AG8444" s="17">
        <v>2</v>
      </c>
      <c r="AM8444" s="17" t="s">
        <v>248</v>
      </c>
      <c r="AN8444" s="17" t="s">
        <v>6588</v>
      </c>
      <c r="AO8444" s="17">
        <v>3</v>
      </c>
      <c r="AP8444" s="17">
        <v>80</v>
      </c>
      <c r="AQ8444" s="17">
        <v>5</v>
      </c>
      <c r="AT8444" s="17" t="s">
        <v>6589</v>
      </c>
      <c r="CQ8444" s="17" t="s">
        <v>3901</v>
      </c>
      <c r="CR8444" s="17" t="s">
        <v>3901</v>
      </c>
      <c r="CU8444" s="17" t="s">
        <v>3901</v>
      </c>
      <c r="DA8444" s="17" t="s">
        <v>3901</v>
      </c>
      <c r="DF8444" s="17" t="s">
        <v>3901</v>
      </c>
      <c r="DN8444" s="17">
        <f>COUNTIF(AU8444:DM8444, "X")</f>
        <v>5</v>
      </c>
    </row>
    <row r="8445" spans="1:118" s="17" customFormat="1">
      <c r="A8445" s="17" t="s">
        <v>11609</v>
      </c>
      <c r="B8445" s="17">
        <v>55</v>
      </c>
      <c r="C8445" s="17">
        <v>187782</v>
      </c>
      <c r="D8445" s="17" t="s">
        <v>8244</v>
      </c>
      <c r="E8445" s="17" t="s">
        <v>5706</v>
      </c>
      <c r="F8445" s="17" t="s">
        <v>17</v>
      </c>
      <c r="H8445" s="309">
        <v>28241</v>
      </c>
      <c r="I8445" s="309">
        <v>43757</v>
      </c>
      <c r="J8445" s="17" t="s">
        <v>3888</v>
      </c>
      <c r="L8445" s="17" t="s">
        <v>1285</v>
      </c>
      <c r="N8445" s="17" t="s">
        <v>14</v>
      </c>
      <c r="O8445" s="17" t="s">
        <v>15</v>
      </c>
      <c r="P8445" s="17">
        <v>45371</v>
      </c>
      <c r="AC8445" s="17" t="s">
        <v>14</v>
      </c>
      <c r="AF8445" s="17">
        <v>8</v>
      </c>
      <c r="AG8445" s="17">
        <v>2</v>
      </c>
      <c r="AI8445" s="17" t="s">
        <v>10178</v>
      </c>
      <c r="AM8445" s="17" t="s">
        <v>68</v>
      </c>
      <c r="AN8445" s="17" t="s">
        <v>11517</v>
      </c>
      <c r="AO8445" s="17">
        <v>3</v>
      </c>
      <c r="AP8445" s="17">
        <v>80</v>
      </c>
      <c r="AQ8445" s="17">
        <v>5</v>
      </c>
      <c r="AR8445" s="17" t="s">
        <v>10180</v>
      </c>
      <c r="DN8445" s="17">
        <f>COUNTIF(AU8445:DM8445, "X")</f>
        <v>0</v>
      </c>
    </row>
    <row r="8446" spans="1:118" s="17" customFormat="1">
      <c r="A8446" s="17" t="s">
        <v>12045</v>
      </c>
      <c r="B8446" s="17">
        <v>55</v>
      </c>
      <c r="C8446" s="17">
        <v>187778</v>
      </c>
      <c r="D8446" s="17" t="s">
        <v>1065</v>
      </c>
      <c r="E8446" s="17" t="s">
        <v>8482</v>
      </c>
      <c r="F8446" s="17" t="s">
        <v>132</v>
      </c>
      <c r="H8446" s="309">
        <v>27153</v>
      </c>
      <c r="I8446" s="309">
        <v>43779</v>
      </c>
      <c r="J8446" s="17" t="s">
        <v>3888</v>
      </c>
      <c r="L8446" s="17" t="s">
        <v>1990</v>
      </c>
      <c r="N8446" s="17" t="s">
        <v>31</v>
      </c>
      <c r="O8446" s="17" t="s">
        <v>15</v>
      </c>
      <c r="P8446" s="17">
        <v>45373</v>
      </c>
      <c r="Q8446" s="17">
        <v>1658</v>
      </c>
      <c r="AC8446" s="17" t="s">
        <v>9895</v>
      </c>
      <c r="AD8446" s="17" t="s">
        <v>9896</v>
      </c>
      <c r="AF8446" s="17">
        <v>8</v>
      </c>
      <c r="AG8446" s="17">
        <v>2</v>
      </c>
      <c r="AM8446" s="17" t="s">
        <v>227</v>
      </c>
      <c r="AN8446" s="17" t="s">
        <v>11928</v>
      </c>
      <c r="AO8446" s="17">
        <v>3</v>
      </c>
      <c r="AP8446" s="17">
        <v>80</v>
      </c>
      <c r="AQ8446" s="17">
        <v>5</v>
      </c>
      <c r="AR8446" s="17" t="s">
        <v>9898</v>
      </c>
      <c r="AT8446" s="17" t="s">
        <v>11929</v>
      </c>
      <c r="BD8446" s="17" t="s">
        <v>3901</v>
      </c>
      <c r="DN8446" s="17">
        <f>COUNTIF(AU8446:DM8446, "X")</f>
        <v>1</v>
      </c>
    </row>
    <row r="8447" spans="1:118" s="17" customFormat="1">
      <c r="A8447" s="17" t="s">
        <v>3957</v>
      </c>
      <c r="B8447" s="17">
        <v>55</v>
      </c>
      <c r="C8447" s="17">
        <v>187786</v>
      </c>
      <c r="D8447" s="17" t="s">
        <v>439</v>
      </c>
      <c r="E8447" s="17" t="s">
        <v>491</v>
      </c>
      <c r="F8447" s="17" t="s">
        <v>3958</v>
      </c>
      <c r="H8447" s="309">
        <v>37087</v>
      </c>
      <c r="I8447" s="309">
        <v>43760</v>
      </c>
      <c r="J8447" s="17" t="s">
        <v>3888</v>
      </c>
      <c r="L8447" s="17" t="s">
        <v>3959</v>
      </c>
      <c r="N8447" s="17" t="s">
        <v>19</v>
      </c>
      <c r="O8447" s="17" t="s">
        <v>15</v>
      </c>
      <c r="P8447" s="17">
        <v>45356</v>
      </c>
      <c r="AC8447" s="17" t="s">
        <v>3890</v>
      </c>
      <c r="AD8447" s="17" t="s">
        <v>3891</v>
      </c>
      <c r="AF8447" s="17">
        <v>15</v>
      </c>
      <c r="AG8447" s="17">
        <v>2</v>
      </c>
      <c r="AM8447" s="17" t="s">
        <v>172</v>
      </c>
      <c r="AN8447" s="17" t="s">
        <v>3892</v>
      </c>
      <c r="AO8447" s="17">
        <v>3</v>
      </c>
      <c r="AP8447" s="17">
        <v>80</v>
      </c>
      <c r="AQ8447" s="17">
        <v>5</v>
      </c>
      <c r="AT8447" s="17" t="s">
        <v>3893</v>
      </c>
      <c r="DN8447" s="17">
        <f>COUNTIF(AU8447:DM8447, "X")</f>
        <v>0</v>
      </c>
    </row>
    <row r="8448" spans="1:118" s="17" customFormat="1">
      <c r="A8448" s="17" t="s">
        <v>11674</v>
      </c>
      <c r="B8448" s="17">
        <v>55</v>
      </c>
      <c r="C8448" s="17">
        <v>187787</v>
      </c>
      <c r="D8448" s="17" t="s">
        <v>8244</v>
      </c>
      <c r="E8448" s="17" t="s">
        <v>17</v>
      </c>
      <c r="F8448" s="17" t="s">
        <v>11675</v>
      </c>
      <c r="H8448" s="309">
        <v>17380</v>
      </c>
      <c r="I8448" s="309">
        <v>43760</v>
      </c>
      <c r="J8448" s="17" t="s">
        <v>3888</v>
      </c>
      <c r="L8448" s="17" t="s">
        <v>1285</v>
      </c>
      <c r="N8448" s="17" t="s">
        <v>14</v>
      </c>
      <c r="O8448" s="17" t="s">
        <v>15</v>
      </c>
      <c r="P8448" s="17">
        <v>45371</v>
      </c>
      <c r="AC8448" s="17" t="s">
        <v>14</v>
      </c>
      <c r="AF8448" s="17">
        <v>8</v>
      </c>
      <c r="AG8448" s="17">
        <v>2</v>
      </c>
      <c r="AI8448" s="17" t="s">
        <v>10178</v>
      </c>
      <c r="AM8448" s="17" t="s">
        <v>68</v>
      </c>
      <c r="AN8448" s="17" t="s">
        <v>11517</v>
      </c>
      <c r="AO8448" s="17">
        <v>3</v>
      </c>
      <c r="AP8448" s="17">
        <v>80</v>
      </c>
      <c r="AQ8448" s="17">
        <v>5</v>
      </c>
      <c r="AR8448" s="17" t="s">
        <v>10180</v>
      </c>
      <c r="DN8448" s="17">
        <f>COUNTIF(AU8448:DM8448, "X")</f>
        <v>0</v>
      </c>
    </row>
    <row r="8449" spans="1:118" s="17" customFormat="1">
      <c r="A8449" s="17" t="s">
        <v>11530</v>
      </c>
      <c r="B8449" s="17">
        <v>55</v>
      </c>
      <c r="C8449" s="17">
        <v>187788</v>
      </c>
      <c r="D8449" s="17" t="s">
        <v>8244</v>
      </c>
      <c r="E8449" s="17" t="s">
        <v>11531</v>
      </c>
      <c r="F8449" s="17" t="s">
        <v>11532</v>
      </c>
      <c r="H8449" s="309">
        <v>16882</v>
      </c>
      <c r="I8449" s="309">
        <v>43760</v>
      </c>
      <c r="J8449" s="17" t="s">
        <v>3888</v>
      </c>
      <c r="L8449" s="17" t="s">
        <v>1285</v>
      </c>
      <c r="N8449" s="17" t="s">
        <v>14</v>
      </c>
      <c r="O8449" s="17" t="s">
        <v>15</v>
      </c>
      <c r="P8449" s="17">
        <v>45371</v>
      </c>
      <c r="AC8449" s="17" t="s">
        <v>14</v>
      </c>
      <c r="AF8449" s="17">
        <v>8</v>
      </c>
      <c r="AG8449" s="17">
        <v>2</v>
      </c>
      <c r="AI8449" s="17" t="s">
        <v>10178</v>
      </c>
      <c r="AM8449" s="17" t="s">
        <v>68</v>
      </c>
      <c r="AN8449" s="17" t="s">
        <v>11517</v>
      </c>
      <c r="AO8449" s="17">
        <v>3</v>
      </c>
      <c r="AP8449" s="17">
        <v>80</v>
      </c>
      <c r="AQ8449" s="17">
        <v>5</v>
      </c>
      <c r="AR8449" s="17" t="s">
        <v>10180</v>
      </c>
      <c r="DN8449" s="17">
        <f>COUNTIF(AU8449:DM8449, "X")</f>
        <v>0</v>
      </c>
    </row>
    <row r="8450" spans="1:118" s="17" customFormat="1">
      <c r="A8450" s="17" t="s">
        <v>9639</v>
      </c>
      <c r="B8450" s="17">
        <v>55</v>
      </c>
      <c r="C8450" s="17">
        <v>187789</v>
      </c>
      <c r="D8450" s="17" t="s">
        <v>102</v>
      </c>
      <c r="E8450" s="17" t="s">
        <v>724</v>
      </c>
      <c r="F8450" s="17" t="s">
        <v>463</v>
      </c>
      <c r="H8450" s="309">
        <v>34267</v>
      </c>
      <c r="I8450" s="309">
        <v>43760</v>
      </c>
      <c r="J8450" s="17" t="s">
        <v>3888</v>
      </c>
      <c r="L8450" s="17" t="s">
        <v>9640</v>
      </c>
      <c r="N8450" s="17" t="s">
        <v>19</v>
      </c>
      <c r="O8450" s="17" t="s">
        <v>15</v>
      </c>
      <c r="P8450" s="17">
        <v>45356</v>
      </c>
      <c r="AC8450" s="17" t="s">
        <v>3890</v>
      </c>
      <c r="AD8450" s="17" t="s">
        <v>3891</v>
      </c>
      <c r="AF8450" s="17">
        <v>15</v>
      </c>
      <c r="AG8450" s="17">
        <v>2</v>
      </c>
      <c r="AM8450" s="17" t="s">
        <v>218</v>
      </c>
      <c r="AN8450" s="17" t="s">
        <v>9598</v>
      </c>
      <c r="AO8450" s="17">
        <v>3</v>
      </c>
      <c r="AP8450" s="17">
        <v>80</v>
      </c>
      <c r="AQ8450" s="17">
        <v>5</v>
      </c>
      <c r="AT8450" s="17" t="s">
        <v>9082</v>
      </c>
      <c r="DN8450" s="17">
        <f>COUNTIF(AU8450:DM8450, "X")</f>
        <v>0</v>
      </c>
    </row>
    <row r="8451" spans="1:118" s="17" customFormat="1">
      <c r="A8451" s="17" t="s">
        <v>16085</v>
      </c>
      <c r="B8451" s="17">
        <v>55</v>
      </c>
      <c r="C8451" s="17">
        <v>187646</v>
      </c>
      <c r="D8451" s="17" t="s">
        <v>7348</v>
      </c>
      <c r="E8451" s="17" t="s">
        <v>16086</v>
      </c>
      <c r="F8451" s="17" t="s">
        <v>5020</v>
      </c>
      <c r="H8451" s="309">
        <v>37015</v>
      </c>
      <c r="I8451" s="309">
        <v>43776</v>
      </c>
      <c r="J8451" s="17" t="s">
        <v>3888</v>
      </c>
      <c r="L8451" s="17" t="s">
        <v>16087</v>
      </c>
      <c r="N8451" s="17" t="s">
        <v>31</v>
      </c>
      <c r="O8451" s="17" t="s">
        <v>15</v>
      </c>
      <c r="P8451" s="17">
        <v>45373</v>
      </c>
      <c r="AC8451" s="17" t="s">
        <v>9895</v>
      </c>
      <c r="AD8451" s="17" t="s">
        <v>9896</v>
      </c>
      <c r="AF8451" s="17">
        <v>15</v>
      </c>
      <c r="AG8451" s="17">
        <v>2</v>
      </c>
      <c r="AM8451" s="17" t="s">
        <v>37</v>
      </c>
      <c r="AN8451" s="17" t="s">
        <v>16071</v>
      </c>
      <c r="AO8451" s="17">
        <v>3</v>
      </c>
      <c r="AP8451" s="17">
        <v>80</v>
      </c>
      <c r="AQ8451" s="17">
        <v>5</v>
      </c>
      <c r="AR8451" s="17" t="s">
        <v>9898</v>
      </c>
      <c r="AT8451" s="17" t="s">
        <v>16072</v>
      </c>
      <c r="DN8451" s="17">
        <f>COUNTIF(AU8451:DM8451, "X")</f>
        <v>0</v>
      </c>
    </row>
    <row r="8452" spans="1:118" s="17" customFormat="1">
      <c r="A8452" s="523" t="s">
        <v>573</v>
      </c>
      <c r="B8452" s="17">
        <v>55</v>
      </c>
      <c r="C8452" s="17">
        <v>187647</v>
      </c>
      <c r="D8452" s="17" t="s">
        <v>473</v>
      </c>
      <c r="E8452" s="17" t="s">
        <v>574</v>
      </c>
      <c r="H8452" s="309">
        <v>30774</v>
      </c>
      <c r="I8452" s="309">
        <v>43756</v>
      </c>
      <c r="J8452" s="17" t="s">
        <v>3888</v>
      </c>
      <c r="L8452" s="17" t="s">
        <v>575</v>
      </c>
      <c r="N8452" s="17" t="s">
        <v>89</v>
      </c>
      <c r="O8452" s="17" t="s">
        <v>15</v>
      </c>
      <c r="P8452" s="17">
        <v>45339</v>
      </c>
      <c r="Q8452" s="17">
        <v>9730</v>
      </c>
      <c r="AF8452" s="17">
        <v>8</v>
      </c>
      <c r="AG8452" s="17">
        <v>2</v>
      </c>
      <c r="AH8452" s="17" t="s">
        <v>11926</v>
      </c>
      <c r="AK8452" s="17" t="s">
        <v>21650</v>
      </c>
      <c r="AM8452" s="17" t="s">
        <v>197</v>
      </c>
      <c r="AN8452" s="17" t="s">
        <v>21651</v>
      </c>
      <c r="AO8452" s="17">
        <v>3</v>
      </c>
      <c r="AP8452" s="17">
        <v>80</v>
      </c>
      <c r="AQ8452" s="17">
        <v>5</v>
      </c>
      <c r="AR8452" s="17" t="s">
        <v>21652</v>
      </c>
      <c r="CH8452" s="17" t="s">
        <v>3901</v>
      </c>
      <c r="CU8452" s="17" t="s">
        <v>3901</v>
      </c>
      <c r="DF8452" s="17" t="s">
        <v>3901</v>
      </c>
      <c r="DN8452" s="17">
        <f>COUNTIF(AU8452:DM8452, "X")</f>
        <v>3</v>
      </c>
    </row>
    <row r="8453" spans="1:118" s="17" customFormat="1">
      <c r="A8453" s="17" t="s">
        <v>6563</v>
      </c>
      <c r="B8453" s="17">
        <v>55</v>
      </c>
      <c r="C8453" s="17">
        <v>50262</v>
      </c>
      <c r="D8453" s="17" t="s">
        <v>6532</v>
      </c>
      <c r="E8453" s="17" t="s">
        <v>116</v>
      </c>
      <c r="F8453" s="17" t="s">
        <v>99</v>
      </c>
      <c r="H8453" s="309">
        <v>25163</v>
      </c>
      <c r="I8453" s="309">
        <v>43771</v>
      </c>
      <c r="J8453" s="17" t="s">
        <v>3888</v>
      </c>
      <c r="L8453" s="17" t="s">
        <v>6533</v>
      </c>
      <c r="N8453" s="17" t="s">
        <v>19</v>
      </c>
      <c r="O8453" s="17" t="s">
        <v>15</v>
      </c>
      <c r="P8453" s="17">
        <v>45356</v>
      </c>
      <c r="Q8453" s="17">
        <v>2708</v>
      </c>
      <c r="AC8453" s="17" t="s">
        <v>3890</v>
      </c>
      <c r="AD8453" s="17" t="s">
        <v>3891</v>
      </c>
      <c r="AF8453" s="17">
        <v>15</v>
      </c>
      <c r="AG8453" s="17">
        <v>2</v>
      </c>
      <c r="AM8453" s="17" t="s">
        <v>232</v>
      </c>
      <c r="AN8453" s="17" t="s">
        <v>6280</v>
      </c>
      <c r="AO8453" s="17">
        <v>3</v>
      </c>
      <c r="AP8453" s="17">
        <v>80</v>
      </c>
      <c r="AQ8453" s="17">
        <v>5</v>
      </c>
      <c r="AT8453" s="17" t="s">
        <v>5516</v>
      </c>
      <c r="AV8453" s="17" t="s">
        <v>3901</v>
      </c>
      <c r="AW8453" s="17" t="s">
        <v>3901</v>
      </c>
      <c r="AX8453" s="17" t="s">
        <v>3901</v>
      </c>
      <c r="AY8453" s="17" t="s">
        <v>3901</v>
      </c>
      <c r="AZ8453" s="17" t="s">
        <v>3901</v>
      </c>
      <c r="BF8453" s="17" t="s">
        <v>3901</v>
      </c>
      <c r="BH8453" s="17" t="s">
        <v>3901</v>
      </c>
      <c r="BJ8453" s="17" t="s">
        <v>21</v>
      </c>
      <c r="BK8453" s="17" t="s">
        <v>3901</v>
      </c>
      <c r="CC8453" s="17" t="s">
        <v>3901</v>
      </c>
      <c r="CH8453" s="17" t="s">
        <v>3901</v>
      </c>
      <c r="CL8453" s="17" t="s">
        <v>3901</v>
      </c>
      <c r="CN8453" s="17" t="s">
        <v>3901</v>
      </c>
      <c r="CQ8453" s="17" t="s">
        <v>3901</v>
      </c>
      <c r="CR8453" s="17" t="s">
        <v>21</v>
      </c>
      <c r="DN8453" s="17">
        <f>COUNTIF(AU8453:DM8453, "X")</f>
        <v>13</v>
      </c>
    </row>
    <row r="8454" spans="1:118" s="17" customFormat="1">
      <c r="A8454" s="17" t="s">
        <v>7182</v>
      </c>
      <c r="B8454" s="17">
        <v>55</v>
      </c>
      <c r="C8454" s="17">
        <v>187653</v>
      </c>
      <c r="D8454" s="17" t="s">
        <v>99</v>
      </c>
      <c r="E8454" s="17" t="s">
        <v>66</v>
      </c>
      <c r="F8454" s="17" t="s">
        <v>321</v>
      </c>
      <c r="H8454" s="309">
        <v>36266</v>
      </c>
      <c r="I8454" s="309">
        <v>43757</v>
      </c>
      <c r="J8454" s="17" t="s">
        <v>3888</v>
      </c>
      <c r="L8454" s="17" t="s">
        <v>6802</v>
      </c>
      <c r="N8454" s="17" t="s">
        <v>19</v>
      </c>
      <c r="O8454" s="17" t="s">
        <v>15</v>
      </c>
      <c r="P8454" s="17">
        <v>45356</v>
      </c>
      <c r="AC8454" s="17" t="s">
        <v>3890</v>
      </c>
      <c r="AD8454" s="17" t="s">
        <v>3891</v>
      </c>
      <c r="AF8454" s="17">
        <v>15</v>
      </c>
      <c r="AG8454" s="17">
        <v>2</v>
      </c>
      <c r="AM8454" s="17" t="s">
        <v>248</v>
      </c>
      <c r="AN8454" s="17" t="s">
        <v>6588</v>
      </c>
      <c r="AO8454" s="17">
        <v>3</v>
      </c>
      <c r="AP8454" s="17">
        <v>80</v>
      </c>
      <c r="AQ8454" s="17">
        <v>5</v>
      </c>
      <c r="AT8454" s="17" t="s">
        <v>6589</v>
      </c>
      <c r="DN8454" s="17">
        <f>COUNTIF(AU8454:DM8454, "X")</f>
        <v>0</v>
      </c>
    </row>
    <row r="8455" spans="1:118" s="17" customFormat="1">
      <c r="A8455" s="523" t="s">
        <v>1973</v>
      </c>
      <c r="B8455" s="17">
        <v>55</v>
      </c>
      <c r="C8455" s="17">
        <v>187657</v>
      </c>
      <c r="D8455" s="17" t="s">
        <v>1872</v>
      </c>
      <c r="E8455" s="17" t="s">
        <v>442</v>
      </c>
      <c r="F8455" s="17" t="s">
        <v>277</v>
      </c>
      <c r="H8455" s="309">
        <v>25464</v>
      </c>
      <c r="I8455" s="309">
        <v>43758</v>
      </c>
      <c r="J8455" s="17" t="s">
        <v>3888</v>
      </c>
      <c r="L8455" s="17" t="s">
        <v>1873</v>
      </c>
      <c r="N8455" s="17" t="s">
        <v>14</v>
      </c>
      <c r="O8455" s="17" t="s">
        <v>15</v>
      </c>
      <c r="P8455" s="17">
        <v>45371</v>
      </c>
      <c r="AF8455" s="17">
        <v>15</v>
      </c>
      <c r="AG8455" s="17">
        <v>2</v>
      </c>
      <c r="AI8455" s="17" t="s">
        <v>10178</v>
      </c>
      <c r="AM8455" s="17" t="s">
        <v>219</v>
      </c>
      <c r="AN8455" s="17" t="s">
        <v>19675</v>
      </c>
      <c r="AO8455" s="17">
        <v>3</v>
      </c>
      <c r="AP8455" s="17">
        <v>80</v>
      </c>
      <c r="AQ8455" s="17">
        <v>5</v>
      </c>
      <c r="AR8455" s="17" t="s">
        <v>10180</v>
      </c>
      <c r="AV8455" s="17" t="s">
        <v>3901</v>
      </c>
      <c r="AZ8455" s="17" t="s">
        <v>3901</v>
      </c>
      <c r="BC8455" s="17" t="s">
        <v>30</v>
      </c>
      <c r="BD8455" s="17" t="s">
        <v>3901</v>
      </c>
      <c r="BF8455" s="17" t="s">
        <v>3901</v>
      </c>
      <c r="BH8455" s="17" t="s">
        <v>3901</v>
      </c>
      <c r="BK8455" s="17" t="s">
        <v>3901</v>
      </c>
      <c r="BQ8455" s="17" t="s">
        <v>30</v>
      </c>
      <c r="BY8455" s="17" t="s">
        <v>3901</v>
      </c>
      <c r="CC8455" s="17" t="s">
        <v>3901</v>
      </c>
      <c r="CF8455" s="17" t="s">
        <v>3901</v>
      </c>
      <c r="CG8455" s="17" t="s">
        <v>30</v>
      </c>
      <c r="CU8455" s="17" t="s">
        <v>3901</v>
      </c>
      <c r="DF8455" s="17" t="s">
        <v>3901</v>
      </c>
      <c r="DN8455" s="17">
        <f>COUNTIF(AU8455:DM8455, "X")</f>
        <v>11</v>
      </c>
    </row>
    <row r="8456" spans="1:118" s="17" customFormat="1">
      <c r="A8456" s="17" t="s">
        <v>12404</v>
      </c>
      <c r="B8456" s="17">
        <v>55</v>
      </c>
      <c r="C8456" s="17">
        <v>187665</v>
      </c>
      <c r="D8456" s="17" t="s">
        <v>12405</v>
      </c>
      <c r="E8456" s="17" t="s">
        <v>12406</v>
      </c>
      <c r="F8456" s="17" t="s">
        <v>43</v>
      </c>
      <c r="H8456" s="309">
        <v>36097</v>
      </c>
      <c r="I8456" s="309">
        <v>43759</v>
      </c>
      <c r="J8456" s="17" t="s">
        <v>3888</v>
      </c>
      <c r="L8456" s="17" t="s">
        <v>12407</v>
      </c>
      <c r="N8456" s="17" t="s">
        <v>31</v>
      </c>
      <c r="O8456" s="17" t="s">
        <v>15</v>
      </c>
      <c r="P8456" s="17">
        <v>45373</v>
      </c>
      <c r="Q8456" s="17">
        <v>1608</v>
      </c>
      <c r="AC8456" s="17" t="s">
        <v>9895</v>
      </c>
      <c r="AD8456" s="17" t="s">
        <v>9896</v>
      </c>
      <c r="AF8456" s="17">
        <v>15</v>
      </c>
      <c r="AG8456" s="17">
        <v>2</v>
      </c>
      <c r="AM8456" s="17" t="s">
        <v>295</v>
      </c>
      <c r="AN8456" s="17" t="s">
        <v>12166</v>
      </c>
      <c r="AO8456" s="17">
        <v>3</v>
      </c>
      <c r="AP8456" s="17">
        <v>80</v>
      </c>
      <c r="AQ8456" s="17">
        <v>5</v>
      </c>
      <c r="AR8456" s="17" t="s">
        <v>9898</v>
      </c>
      <c r="AT8456" s="17" t="s">
        <v>11929</v>
      </c>
      <c r="CU8456" s="17" t="s">
        <v>3901</v>
      </c>
      <c r="DN8456" s="17">
        <f>COUNTIF(AU8456:DM8456, "X")</f>
        <v>1</v>
      </c>
    </row>
    <row r="8457" spans="1:118" s="17" customFormat="1">
      <c r="A8457" s="17" t="s">
        <v>23023</v>
      </c>
      <c r="B8457" s="17">
        <v>55</v>
      </c>
      <c r="C8457" s="17">
        <v>187671</v>
      </c>
      <c r="D8457" s="17" t="s">
        <v>215</v>
      </c>
      <c r="E8457" s="17" t="s">
        <v>9506</v>
      </c>
      <c r="F8457" s="17" t="s">
        <v>12</v>
      </c>
      <c r="H8457" s="309">
        <v>34123</v>
      </c>
      <c r="I8457" s="309">
        <v>43759</v>
      </c>
      <c r="J8457" s="17" t="s">
        <v>3888</v>
      </c>
      <c r="L8457" s="17" t="s">
        <v>23024</v>
      </c>
      <c r="N8457" s="17" t="s">
        <v>89</v>
      </c>
      <c r="O8457" s="17" t="s">
        <v>15</v>
      </c>
      <c r="P8457" s="17">
        <v>45339</v>
      </c>
      <c r="Q8457" s="17">
        <v>5017</v>
      </c>
      <c r="AF8457" s="17">
        <v>8</v>
      </c>
      <c r="AG8457" s="17">
        <v>2</v>
      </c>
      <c r="AI8457" s="17" t="s">
        <v>20542</v>
      </c>
      <c r="AM8457" s="17" t="s">
        <v>90</v>
      </c>
      <c r="AN8457" s="17" t="s">
        <v>23025</v>
      </c>
      <c r="AO8457" s="17">
        <v>3</v>
      </c>
      <c r="AP8457" s="17">
        <v>80</v>
      </c>
      <c r="AQ8457" s="17">
        <v>5</v>
      </c>
      <c r="AR8457" s="17" t="s">
        <v>22585</v>
      </c>
      <c r="AS8457" s="17" t="s">
        <v>23026</v>
      </c>
      <c r="DN8457" s="17">
        <f>COUNTIF(AU8457:DM8457, "X")</f>
        <v>0</v>
      </c>
    </row>
    <row r="8458" spans="1:118" s="17" customFormat="1">
      <c r="A8458" s="17" t="s">
        <v>22944</v>
      </c>
      <c r="B8458" s="17">
        <v>55</v>
      </c>
      <c r="C8458" s="17">
        <v>187681</v>
      </c>
      <c r="D8458" s="17" t="s">
        <v>8143</v>
      </c>
      <c r="E8458" s="17" t="s">
        <v>228</v>
      </c>
      <c r="F8458" s="17" t="s">
        <v>22945</v>
      </c>
      <c r="H8458" s="309">
        <v>35254</v>
      </c>
      <c r="I8458" s="309">
        <v>43762</v>
      </c>
      <c r="J8458" s="17" t="s">
        <v>3888</v>
      </c>
      <c r="L8458" s="17" t="s">
        <v>22946</v>
      </c>
      <c r="N8458" s="17" t="s">
        <v>205</v>
      </c>
      <c r="O8458" s="17" t="s">
        <v>15</v>
      </c>
      <c r="P8458" s="17">
        <v>45337</v>
      </c>
      <c r="AF8458" s="17">
        <v>8</v>
      </c>
      <c r="AG8458" s="17">
        <v>2</v>
      </c>
      <c r="AI8458" s="17" t="s">
        <v>20542</v>
      </c>
      <c r="AM8458" s="17" t="s">
        <v>253</v>
      </c>
      <c r="AN8458" s="17" t="s">
        <v>22821</v>
      </c>
      <c r="AO8458" s="17">
        <v>3</v>
      </c>
      <c r="AP8458" s="17">
        <v>80</v>
      </c>
      <c r="AQ8458" s="17">
        <v>5</v>
      </c>
      <c r="AR8458" s="17" t="s">
        <v>22585</v>
      </c>
      <c r="CN8458" s="17" t="s">
        <v>3901</v>
      </c>
      <c r="DN8458" s="17">
        <f>COUNTIF(AU8458:DM8458, "X")</f>
        <v>1</v>
      </c>
    </row>
    <row r="8459" spans="1:118" s="17" customFormat="1">
      <c r="A8459" s="17" t="s">
        <v>7203</v>
      </c>
      <c r="B8459" s="17">
        <v>55</v>
      </c>
      <c r="C8459" s="17">
        <v>187688</v>
      </c>
      <c r="D8459" s="17" t="s">
        <v>998</v>
      </c>
      <c r="E8459" s="17" t="s">
        <v>184</v>
      </c>
      <c r="F8459" s="17" t="s">
        <v>70</v>
      </c>
      <c r="H8459" s="309">
        <v>28746</v>
      </c>
      <c r="I8459" s="309">
        <v>43763</v>
      </c>
      <c r="J8459" s="17" t="s">
        <v>3888</v>
      </c>
      <c r="L8459" s="17" t="s">
        <v>6605</v>
      </c>
      <c r="M8459" s="17" t="s">
        <v>7204</v>
      </c>
      <c r="N8459" s="17" t="s">
        <v>19</v>
      </c>
      <c r="O8459" s="17" t="s">
        <v>15</v>
      </c>
      <c r="P8459" s="17">
        <v>45356</v>
      </c>
      <c r="AC8459" s="17" t="s">
        <v>3890</v>
      </c>
      <c r="AD8459" s="17" t="s">
        <v>3891</v>
      </c>
      <c r="AF8459" s="17">
        <v>15</v>
      </c>
      <c r="AG8459" s="17">
        <v>2</v>
      </c>
      <c r="AM8459" s="17" t="s">
        <v>248</v>
      </c>
      <c r="AN8459" s="17" t="s">
        <v>6588</v>
      </c>
      <c r="AO8459" s="17">
        <v>3</v>
      </c>
      <c r="AP8459" s="17">
        <v>80</v>
      </c>
      <c r="AQ8459" s="17">
        <v>5</v>
      </c>
      <c r="AT8459" s="17" t="s">
        <v>6589</v>
      </c>
      <c r="DN8459" s="17">
        <f>COUNTIF(AU8459:DM8459, "X")</f>
        <v>0</v>
      </c>
    </row>
    <row r="8460" spans="1:118" s="17" customFormat="1">
      <c r="A8460" s="17" t="s">
        <v>17873</v>
      </c>
      <c r="B8460" s="17">
        <v>55</v>
      </c>
      <c r="C8460" s="17">
        <v>111102</v>
      </c>
      <c r="D8460" s="17" t="s">
        <v>688</v>
      </c>
      <c r="E8460" s="17" t="s">
        <v>374</v>
      </c>
      <c r="F8460" s="17" t="s">
        <v>140</v>
      </c>
      <c r="H8460" s="309">
        <v>30248</v>
      </c>
      <c r="I8460" s="309">
        <v>43762</v>
      </c>
      <c r="J8460" s="17" t="s">
        <v>3888</v>
      </c>
      <c r="L8460" s="17" t="s">
        <v>17792</v>
      </c>
      <c r="N8460" s="17" t="s">
        <v>14</v>
      </c>
      <c r="O8460" s="17" t="s">
        <v>15</v>
      </c>
      <c r="P8460" s="17">
        <v>45371</v>
      </c>
      <c r="Q8460" s="17">
        <v>9142</v>
      </c>
      <c r="AF8460" s="17">
        <v>15</v>
      </c>
      <c r="AG8460" s="17">
        <v>2</v>
      </c>
      <c r="AH8460" s="17" t="s">
        <v>11926</v>
      </c>
      <c r="AK8460" s="17" t="s">
        <v>17298</v>
      </c>
      <c r="AM8460" s="17" t="s">
        <v>71</v>
      </c>
      <c r="AN8460" s="17" t="s">
        <v>17760</v>
      </c>
      <c r="AO8460" s="17">
        <v>3</v>
      </c>
      <c r="AP8460" s="17">
        <v>80</v>
      </c>
      <c r="AQ8460" s="17">
        <v>5</v>
      </c>
      <c r="AR8460" s="17" t="s">
        <v>17300</v>
      </c>
      <c r="AV8460" s="17" t="s">
        <v>3901</v>
      </c>
      <c r="BD8460" s="17" t="s">
        <v>3901</v>
      </c>
      <c r="BQ8460" s="17" t="s">
        <v>30</v>
      </c>
      <c r="BS8460" s="17" t="s">
        <v>3901</v>
      </c>
      <c r="CH8460" s="17" t="s">
        <v>3901</v>
      </c>
      <c r="CU8460" s="17" t="s">
        <v>3901</v>
      </c>
      <c r="DN8460" s="17">
        <f>COUNTIF(AU8460:DM8460, "X")</f>
        <v>5</v>
      </c>
    </row>
    <row r="8461" spans="1:118" s="17" customFormat="1">
      <c r="A8461" s="17" t="s">
        <v>11554</v>
      </c>
      <c r="B8461" s="17">
        <v>55</v>
      </c>
      <c r="C8461" s="17">
        <v>187692</v>
      </c>
      <c r="D8461" s="17" t="s">
        <v>8244</v>
      </c>
      <c r="E8461" s="17" t="s">
        <v>313</v>
      </c>
      <c r="F8461" s="17" t="s">
        <v>5755</v>
      </c>
      <c r="H8461" s="309">
        <v>29577</v>
      </c>
      <c r="I8461" s="309">
        <v>43767</v>
      </c>
      <c r="J8461" s="17" t="s">
        <v>3888</v>
      </c>
      <c r="L8461" s="17" t="s">
        <v>1285</v>
      </c>
      <c r="N8461" s="17" t="s">
        <v>14</v>
      </c>
      <c r="O8461" s="17" t="s">
        <v>15</v>
      </c>
      <c r="P8461" s="17">
        <v>45371</v>
      </c>
      <c r="AC8461" s="17" t="s">
        <v>14</v>
      </c>
      <c r="AF8461" s="17">
        <v>8</v>
      </c>
      <c r="AG8461" s="17">
        <v>2</v>
      </c>
      <c r="AI8461" s="17" t="s">
        <v>10178</v>
      </c>
      <c r="AM8461" s="17" t="s">
        <v>68</v>
      </c>
      <c r="AN8461" s="17" t="s">
        <v>11517</v>
      </c>
      <c r="AO8461" s="17">
        <v>3</v>
      </c>
      <c r="AP8461" s="17">
        <v>80</v>
      </c>
      <c r="AQ8461" s="17">
        <v>5</v>
      </c>
      <c r="AR8461" s="17" t="s">
        <v>10180</v>
      </c>
      <c r="DN8461" s="17">
        <f>COUNTIF(AU8461:DM8461, "X")</f>
        <v>0</v>
      </c>
    </row>
    <row r="8462" spans="1:118" s="17" customFormat="1">
      <c r="A8462" s="17" t="s">
        <v>22098</v>
      </c>
      <c r="B8462" s="17">
        <v>55</v>
      </c>
      <c r="C8462" s="17">
        <v>187694</v>
      </c>
      <c r="D8462" s="17" t="s">
        <v>22099</v>
      </c>
      <c r="E8462" s="17" t="s">
        <v>18</v>
      </c>
      <c r="F8462" s="17" t="s">
        <v>5144</v>
      </c>
      <c r="H8462" s="309">
        <v>37177</v>
      </c>
      <c r="I8462" s="309">
        <v>43767</v>
      </c>
      <c r="J8462" s="17" t="s">
        <v>3888</v>
      </c>
      <c r="L8462" s="17" t="s">
        <v>22100</v>
      </c>
      <c r="M8462" s="17" t="s">
        <v>15927</v>
      </c>
      <c r="N8462" s="17" t="s">
        <v>196</v>
      </c>
      <c r="O8462" s="17" t="s">
        <v>15</v>
      </c>
      <c r="P8462" s="17">
        <v>45359</v>
      </c>
      <c r="AF8462" s="17">
        <v>8</v>
      </c>
      <c r="AG8462" s="17">
        <v>2</v>
      </c>
      <c r="AH8462" s="17" t="s">
        <v>11926</v>
      </c>
      <c r="AK8462" s="17" t="s">
        <v>21650</v>
      </c>
      <c r="AM8462" s="17" t="s">
        <v>255</v>
      </c>
      <c r="AN8462" s="17" t="s">
        <v>21914</v>
      </c>
      <c r="AO8462" s="17">
        <v>3</v>
      </c>
      <c r="AP8462" s="17">
        <v>80</v>
      </c>
      <c r="AQ8462" s="17">
        <v>5</v>
      </c>
      <c r="AR8462" s="17" t="s">
        <v>21652</v>
      </c>
      <c r="AS8462" s="17" t="s">
        <v>21915</v>
      </c>
      <c r="DN8462" s="17">
        <f>COUNTIF(AU8462:DM8462, "X")</f>
        <v>0</v>
      </c>
    </row>
    <row r="8463" spans="1:118" s="17" customFormat="1">
      <c r="A8463" s="17" t="s">
        <v>20637</v>
      </c>
      <c r="B8463" s="17">
        <v>55</v>
      </c>
      <c r="C8463" s="17">
        <v>187696</v>
      </c>
      <c r="D8463" s="17" t="s">
        <v>5307</v>
      </c>
      <c r="E8463" s="17" t="s">
        <v>333</v>
      </c>
      <c r="F8463" s="17" t="s">
        <v>93</v>
      </c>
      <c r="H8463" s="309">
        <v>35588</v>
      </c>
      <c r="I8463" s="309">
        <v>43767</v>
      </c>
      <c r="J8463" s="17" t="s">
        <v>3888</v>
      </c>
      <c r="L8463" s="17" t="s">
        <v>20638</v>
      </c>
      <c r="N8463" s="17" t="s">
        <v>14</v>
      </c>
      <c r="O8463" s="17" t="s">
        <v>15</v>
      </c>
      <c r="P8463" s="17">
        <v>45371</v>
      </c>
      <c r="AF8463" s="17">
        <v>15</v>
      </c>
      <c r="AG8463" s="17">
        <v>2</v>
      </c>
      <c r="AI8463" s="17" t="s">
        <v>10178</v>
      </c>
      <c r="AM8463" s="17" t="s">
        <v>94</v>
      </c>
      <c r="AN8463" s="17" t="s">
        <v>20471</v>
      </c>
      <c r="AO8463" s="17">
        <v>3</v>
      </c>
      <c r="AP8463" s="17">
        <v>80</v>
      </c>
      <c r="AQ8463" s="17">
        <v>5</v>
      </c>
      <c r="AR8463" s="17" t="s">
        <v>10180</v>
      </c>
      <c r="DN8463" s="17">
        <f>COUNTIF(AU8463:DM8463, "X")</f>
        <v>0</v>
      </c>
    </row>
    <row r="8464" spans="1:118" s="17" customFormat="1">
      <c r="A8464" s="17" t="s">
        <v>19208</v>
      </c>
      <c r="B8464" s="17">
        <v>55</v>
      </c>
      <c r="C8464" s="17">
        <v>187697</v>
      </c>
      <c r="D8464" s="17" t="s">
        <v>19209</v>
      </c>
      <c r="E8464" s="17" t="s">
        <v>360</v>
      </c>
      <c r="F8464" s="17" t="s">
        <v>704</v>
      </c>
      <c r="H8464" s="309">
        <v>25137</v>
      </c>
      <c r="I8464" s="309">
        <v>43766</v>
      </c>
      <c r="J8464" s="17" t="s">
        <v>3888</v>
      </c>
      <c r="K8464" s="17" t="s">
        <v>30</v>
      </c>
      <c r="L8464" s="17" t="s">
        <v>19210</v>
      </c>
      <c r="N8464" s="17" t="s">
        <v>31</v>
      </c>
      <c r="O8464" s="17" t="s">
        <v>15</v>
      </c>
      <c r="P8464" s="17">
        <v>45373</v>
      </c>
      <c r="AD8464" s="17" t="s">
        <v>9896</v>
      </c>
      <c r="AF8464" s="17">
        <v>8</v>
      </c>
      <c r="AG8464" s="17">
        <v>2</v>
      </c>
      <c r="AM8464" s="17" t="s">
        <v>337</v>
      </c>
      <c r="AN8464" s="17" t="s">
        <v>19113</v>
      </c>
      <c r="AO8464" s="17">
        <v>3</v>
      </c>
      <c r="AP8464" s="17">
        <v>80</v>
      </c>
      <c r="AQ8464" s="17">
        <v>5</v>
      </c>
      <c r="AR8464" s="17" t="s">
        <v>9898</v>
      </c>
      <c r="DE8464" s="17" t="s">
        <v>30</v>
      </c>
      <c r="DF8464" s="17" t="s">
        <v>3901</v>
      </c>
      <c r="DN8464" s="17">
        <f>COUNTIF(AU8464:DM8464, "X")</f>
        <v>1</v>
      </c>
    </row>
    <row r="8465" spans="1:118" s="17" customFormat="1">
      <c r="A8465" s="17" t="s">
        <v>22124</v>
      </c>
      <c r="B8465" s="17">
        <v>55</v>
      </c>
      <c r="C8465" s="17">
        <v>187703</v>
      </c>
      <c r="D8465" s="17" t="s">
        <v>20010</v>
      </c>
      <c r="E8465" s="17" t="s">
        <v>22125</v>
      </c>
      <c r="F8465" s="17" t="s">
        <v>43</v>
      </c>
      <c r="H8465" s="309">
        <v>36689</v>
      </c>
      <c r="I8465" s="309">
        <v>43767</v>
      </c>
      <c r="J8465" s="17" t="s">
        <v>3888</v>
      </c>
      <c r="K8465" s="17" t="s">
        <v>21</v>
      </c>
      <c r="L8465" s="17" t="s">
        <v>22126</v>
      </c>
      <c r="N8465" s="17" t="s">
        <v>196</v>
      </c>
      <c r="O8465" s="17" t="s">
        <v>15</v>
      </c>
      <c r="P8465" s="17">
        <v>45359</v>
      </c>
      <c r="AF8465" s="17">
        <v>8</v>
      </c>
      <c r="AG8465" s="17">
        <v>2</v>
      </c>
      <c r="AH8465" s="17" t="s">
        <v>11926</v>
      </c>
      <c r="AK8465" s="17" t="s">
        <v>21650</v>
      </c>
      <c r="AM8465" s="17" t="s">
        <v>255</v>
      </c>
      <c r="AN8465" s="17" t="s">
        <v>21914</v>
      </c>
      <c r="AO8465" s="17">
        <v>3</v>
      </c>
      <c r="AP8465" s="17">
        <v>80</v>
      </c>
      <c r="AQ8465" s="17">
        <v>5</v>
      </c>
      <c r="AR8465" s="17" t="s">
        <v>21652</v>
      </c>
      <c r="AS8465" s="17" t="s">
        <v>21915</v>
      </c>
      <c r="DE8465" s="17" t="s">
        <v>21</v>
      </c>
      <c r="DN8465" s="17">
        <f>COUNTIF(AU8465:DM8465, "X")</f>
        <v>0</v>
      </c>
    </row>
    <row r="8466" spans="1:118" s="17" customFormat="1">
      <c r="A8466" s="17" t="s">
        <v>13098</v>
      </c>
      <c r="B8466" s="17">
        <v>55</v>
      </c>
      <c r="C8466" s="17">
        <v>187705</v>
      </c>
      <c r="D8466" s="17" t="s">
        <v>13099</v>
      </c>
      <c r="E8466" s="17" t="s">
        <v>138</v>
      </c>
      <c r="F8466" s="17" t="s">
        <v>13100</v>
      </c>
      <c r="H8466" s="309">
        <v>36866</v>
      </c>
      <c r="I8466" s="309">
        <v>43767</v>
      </c>
      <c r="J8466" s="17" t="s">
        <v>3888</v>
      </c>
      <c r="K8466" s="17" t="s">
        <v>30</v>
      </c>
      <c r="L8466" s="17" t="s">
        <v>13101</v>
      </c>
      <c r="N8466" s="17" t="s">
        <v>31</v>
      </c>
      <c r="O8466" s="17" t="s">
        <v>15</v>
      </c>
      <c r="P8466" s="17">
        <v>45373</v>
      </c>
      <c r="AC8466" s="17" t="s">
        <v>9895</v>
      </c>
      <c r="AF8466" s="17">
        <v>15</v>
      </c>
      <c r="AG8466" s="17">
        <v>2</v>
      </c>
      <c r="AH8466" s="17" t="s">
        <v>11926</v>
      </c>
      <c r="AK8466" s="17" t="s">
        <v>11927</v>
      </c>
      <c r="AM8466" s="17" t="s">
        <v>59</v>
      </c>
      <c r="AN8466" s="17" t="s">
        <v>12989</v>
      </c>
      <c r="AO8466" s="17">
        <v>3</v>
      </c>
      <c r="AP8466" s="17">
        <v>80</v>
      </c>
      <c r="AQ8466" s="17">
        <v>5</v>
      </c>
      <c r="AR8466" s="17" t="s">
        <v>9898</v>
      </c>
      <c r="AT8466" s="17" t="s">
        <v>12990</v>
      </c>
      <c r="DE8466" s="17" t="s">
        <v>30</v>
      </c>
      <c r="DN8466" s="17">
        <f>COUNTIF(AU8466:DM8466, "X")</f>
        <v>0</v>
      </c>
    </row>
    <row r="8467" spans="1:118" s="17" customFormat="1">
      <c r="A8467" s="17" t="s">
        <v>22396</v>
      </c>
      <c r="B8467" s="17">
        <v>55</v>
      </c>
      <c r="C8467" s="17">
        <v>138275</v>
      </c>
      <c r="D8467" s="17" t="s">
        <v>439</v>
      </c>
      <c r="E8467" s="17" t="s">
        <v>42</v>
      </c>
      <c r="F8467" s="17" t="s">
        <v>43</v>
      </c>
      <c r="H8467" s="309">
        <v>26807</v>
      </c>
      <c r="I8467" s="309">
        <v>43748</v>
      </c>
      <c r="J8467" s="17" t="s">
        <v>3888</v>
      </c>
      <c r="L8467" s="17" t="s">
        <v>22397</v>
      </c>
      <c r="N8467" s="17" t="s">
        <v>31</v>
      </c>
      <c r="O8467" s="17" t="s">
        <v>15</v>
      </c>
      <c r="P8467" s="17">
        <v>45373</v>
      </c>
      <c r="AF8467" s="17">
        <v>15</v>
      </c>
      <c r="AG8467" s="17">
        <v>2</v>
      </c>
      <c r="AH8467" s="17" t="s">
        <v>11926</v>
      </c>
      <c r="AK8467" s="17" t="s">
        <v>11927</v>
      </c>
      <c r="AM8467" s="17" t="s">
        <v>200</v>
      </c>
      <c r="AN8467" s="17" t="s">
        <v>22312</v>
      </c>
      <c r="AO8467" s="17">
        <v>3</v>
      </c>
      <c r="AP8467" s="17">
        <v>80</v>
      </c>
      <c r="AQ8467" s="17">
        <v>5</v>
      </c>
      <c r="AR8467" s="17" t="s">
        <v>11941</v>
      </c>
      <c r="BQ8467" s="17" t="s">
        <v>21</v>
      </c>
      <c r="BS8467" s="17" t="s">
        <v>3901</v>
      </c>
      <c r="CU8467" s="17" t="s">
        <v>3901</v>
      </c>
      <c r="DN8467" s="17">
        <f>COUNTIF(AU8467:DM8467, "X")</f>
        <v>2</v>
      </c>
    </row>
    <row r="8468" spans="1:118" s="17" customFormat="1">
      <c r="A8468" s="17" t="s">
        <v>10803</v>
      </c>
      <c r="B8468" s="17">
        <v>55</v>
      </c>
      <c r="C8468" s="17">
        <v>187711</v>
      </c>
      <c r="D8468" s="17" t="s">
        <v>10156</v>
      </c>
      <c r="E8468" s="17" t="s">
        <v>17</v>
      </c>
      <c r="F8468" s="17" t="s">
        <v>104</v>
      </c>
      <c r="H8468" s="309">
        <v>34862</v>
      </c>
      <c r="I8468" s="309">
        <v>43748</v>
      </c>
      <c r="J8468" s="17" t="s">
        <v>3888</v>
      </c>
      <c r="L8468" s="17" t="s">
        <v>10804</v>
      </c>
      <c r="N8468" s="17" t="s">
        <v>14</v>
      </c>
      <c r="O8468" s="17" t="s">
        <v>15</v>
      </c>
      <c r="P8468" s="17">
        <v>45371</v>
      </c>
      <c r="AC8468" s="17" t="s">
        <v>14</v>
      </c>
      <c r="AF8468" s="17">
        <v>15</v>
      </c>
      <c r="AG8468" s="17">
        <v>2</v>
      </c>
      <c r="AI8468" s="17" t="s">
        <v>10178</v>
      </c>
      <c r="AM8468" s="17" t="s">
        <v>16</v>
      </c>
      <c r="AN8468" s="17" t="s">
        <v>10763</v>
      </c>
      <c r="AO8468" s="17">
        <v>3</v>
      </c>
      <c r="AP8468" s="17">
        <v>80</v>
      </c>
      <c r="AQ8468" s="17">
        <v>5</v>
      </c>
      <c r="AR8468" s="17" t="s">
        <v>10180</v>
      </c>
      <c r="DN8468" s="17">
        <f>COUNTIF(AU8468:DM8468, "X")</f>
        <v>0</v>
      </c>
    </row>
    <row r="8469" spans="1:118" s="17" customFormat="1">
      <c r="A8469" s="17" t="s">
        <v>19423</v>
      </c>
      <c r="B8469" s="17">
        <v>55</v>
      </c>
      <c r="C8469" s="17">
        <v>187716</v>
      </c>
      <c r="D8469" s="17" t="s">
        <v>9675</v>
      </c>
      <c r="E8469" s="17" t="s">
        <v>7020</v>
      </c>
      <c r="F8469" s="17" t="s">
        <v>4407</v>
      </c>
      <c r="H8469" s="309">
        <v>37068</v>
      </c>
      <c r="I8469" s="309">
        <v>43768</v>
      </c>
      <c r="J8469" s="17" t="s">
        <v>3888</v>
      </c>
      <c r="L8469" s="17" t="s">
        <v>19424</v>
      </c>
      <c r="N8469" s="17" t="s">
        <v>31</v>
      </c>
      <c r="O8469" s="17" t="s">
        <v>15</v>
      </c>
      <c r="P8469" s="17">
        <v>45373</v>
      </c>
      <c r="AF8469" s="17">
        <v>15</v>
      </c>
      <c r="AG8469" s="17">
        <v>2</v>
      </c>
      <c r="AH8469" s="17" t="s">
        <v>11926</v>
      </c>
      <c r="AK8469" s="17" t="s">
        <v>11927</v>
      </c>
      <c r="AM8469" s="17" t="s">
        <v>34</v>
      </c>
      <c r="AN8469" s="17" t="s">
        <v>19238</v>
      </c>
      <c r="AO8469" s="17">
        <v>3</v>
      </c>
      <c r="AP8469" s="17">
        <v>80</v>
      </c>
      <c r="AQ8469" s="17">
        <v>5</v>
      </c>
      <c r="AR8469" s="17" t="s">
        <v>19239</v>
      </c>
      <c r="DN8469" s="17">
        <f>COUNTIF(AU8469:DM8469, "X")</f>
        <v>0</v>
      </c>
    </row>
    <row r="8470" spans="1:118" s="17" customFormat="1">
      <c r="A8470" s="17" t="s">
        <v>20715</v>
      </c>
      <c r="B8470" s="17">
        <v>55</v>
      </c>
      <c r="C8470" s="17">
        <v>187719</v>
      </c>
      <c r="D8470" s="17" t="s">
        <v>5291</v>
      </c>
      <c r="E8470" s="17" t="s">
        <v>9186</v>
      </c>
      <c r="F8470" s="17" t="s">
        <v>526</v>
      </c>
      <c r="H8470" s="309">
        <v>36080</v>
      </c>
      <c r="I8470" s="309">
        <v>43753</v>
      </c>
      <c r="J8470" s="17" t="s">
        <v>3888</v>
      </c>
      <c r="L8470" s="17" t="s">
        <v>20716</v>
      </c>
      <c r="N8470" s="17" t="s">
        <v>26</v>
      </c>
      <c r="O8470" s="17" t="s">
        <v>15</v>
      </c>
      <c r="P8470" s="17">
        <v>45318</v>
      </c>
      <c r="AF8470" s="17">
        <v>15</v>
      </c>
      <c r="AG8470" s="17">
        <v>2</v>
      </c>
      <c r="AI8470" s="17" t="s">
        <v>20669</v>
      </c>
      <c r="AM8470" s="17" t="s">
        <v>53</v>
      </c>
      <c r="AN8470" s="17" t="s">
        <v>20670</v>
      </c>
      <c r="AO8470" s="17">
        <v>3</v>
      </c>
      <c r="AP8470" s="17">
        <v>80</v>
      </c>
      <c r="AQ8470" s="17">
        <v>5</v>
      </c>
      <c r="AR8470" s="17" t="s">
        <v>20671</v>
      </c>
      <c r="DN8470" s="17">
        <f>COUNTIF(AU8470:DM8470, "X")</f>
        <v>0</v>
      </c>
    </row>
    <row r="8471" spans="1:118" s="17" customFormat="1">
      <c r="A8471" s="17" t="s">
        <v>16542</v>
      </c>
      <c r="B8471" s="17">
        <v>55</v>
      </c>
      <c r="C8471" s="17">
        <v>187726</v>
      </c>
      <c r="D8471" s="17" t="s">
        <v>389</v>
      </c>
      <c r="E8471" s="17" t="s">
        <v>174</v>
      </c>
      <c r="F8471" s="17" t="s">
        <v>589</v>
      </c>
      <c r="H8471" s="309">
        <v>37166</v>
      </c>
      <c r="I8471" s="309">
        <v>43753</v>
      </c>
      <c r="J8471" s="17" t="s">
        <v>3888</v>
      </c>
      <c r="L8471" s="17" t="s">
        <v>16438</v>
      </c>
      <c r="M8471" s="17" t="s">
        <v>16543</v>
      </c>
      <c r="N8471" s="17" t="s">
        <v>31</v>
      </c>
      <c r="O8471" s="17" t="s">
        <v>15</v>
      </c>
      <c r="P8471" s="17">
        <v>45373</v>
      </c>
      <c r="AC8471" s="17" t="s">
        <v>9895</v>
      </c>
      <c r="AD8471" s="17" t="s">
        <v>9896</v>
      </c>
      <c r="AF8471" s="17">
        <v>15</v>
      </c>
      <c r="AG8471" s="17">
        <v>2</v>
      </c>
      <c r="AM8471" s="17" t="s">
        <v>41</v>
      </c>
      <c r="AN8471" s="17" t="s">
        <v>16339</v>
      </c>
      <c r="AO8471" s="17">
        <v>3</v>
      </c>
      <c r="AP8471" s="17">
        <v>80</v>
      </c>
      <c r="AQ8471" s="17">
        <v>5</v>
      </c>
      <c r="AR8471" s="17" t="s">
        <v>9898</v>
      </c>
      <c r="AT8471" s="17" t="s">
        <v>16072</v>
      </c>
      <c r="DN8471" s="17">
        <f>COUNTIF(AU8471:DM8471, "X")</f>
        <v>0</v>
      </c>
    </row>
    <row r="8472" spans="1:118" s="17" customFormat="1">
      <c r="A8472" s="17" t="s">
        <v>4516</v>
      </c>
      <c r="B8472" s="17">
        <v>55</v>
      </c>
      <c r="C8472" s="17">
        <v>156264</v>
      </c>
      <c r="D8472" s="17" t="s">
        <v>4517</v>
      </c>
      <c r="E8472" s="17" t="s">
        <v>38</v>
      </c>
      <c r="F8472" s="17" t="s">
        <v>70</v>
      </c>
      <c r="H8472" s="309">
        <v>33850</v>
      </c>
      <c r="I8472" s="309">
        <v>43770</v>
      </c>
      <c r="J8472" s="17" t="s">
        <v>3888</v>
      </c>
      <c r="L8472" s="17" t="s">
        <v>4518</v>
      </c>
      <c r="N8472" s="17" t="s">
        <v>19</v>
      </c>
      <c r="O8472" s="17" t="s">
        <v>15</v>
      </c>
      <c r="P8472" s="17">
        <v>45356</v>
      </c>
      <c r="AC8472" s="17" t="s">
        <v>3890</v>
      </c>
      <c r="AD8472" s="17" t="s">
        <v>3891</v>
      </c>
      <c r="AF8472" s="17">
        <v>15</v>
      </c>
      <c r="AG8472" s="17">
        <v>2</v>
      </c>
      <c r="AM8472" s="17" t="s">
        <v>2602</v>
      </c>
      <c r="AN8472" s="17" t="s">
        <v>4371</v>
      </c>
      <c r="AO8472" s="17">
        <v>3</v>
      </c>
      <c r="AP8472" s="17">
        <v>80</v>
      </c>
      <c r="AQ8472" s="17">
        <v>5</v>
      </c>
      <c r="AT8472" s="17" t="s">
        <v>3893</v>
      </c>
      <c r="DN8472" s="17">
        <f>COUNTIF(AU8472:DM8472, "X")</f>
        <v>0</v>
      </c>
    </row>
    <row r="8473" spans="1:118" s="17" customFormat="1">
      <c r="A8473" s="17" t="s">
        <v>11171</v>
      </c>
      <c r="B8473" s="17">
        <v>55</v>
      </c>
      <c r="C8473" s="17">
        <v>187728</v>
      </c>
      <c r="D8473" s="17" t="s">
        <v>11172</v>
      </c>
      <c r="E8473" s="17" t="s">
        <v>9344</v>
      </c>
      <c r="F8473" s="17" t="s">
        <v>56</v>
      </c>
      <c r="H8473" s="309">
        <v>32451</v>
      </c>
      <c r="I8473" s="309">
        <v>43754</v>
      </c>
      <c r="J8473" s="17" t="s">
        <v>3888</v>
      </c>
      <c r="L8473" s="17" t="s">
        <v>11173</v>
      </c>
      <c r="N8473" s="17" t="s">
        <v>14</v>
      </c>
      <c r="O8473" s="17" t="s">
        <v>15</v>
      </c>
      <c r="P8473" s="17">
        <v>45371</v>
      </c>
      <c r="AC8473" s="17" t="s">
        <v>14</v>
      </c>
      <c r="AF8473" s="17">
        <v>8</v>
      </c>
      <c r="AG8473" s="17">
        <v>2</v>
      </c>
      <c r="AI8473" s="17" t="s">
        <v>10178</v>
      </c>
      <c r="AM8473" s="17" t="s">
        <v>16</v>
      </c>
      <c r="AN8473" s="17" t="s">
        <v>10763</v>
      </c>
      <c r="AO8473" s="17">
        <v>3</v>
      </c>
      <c r="AP8473" s="17">
        <v>80</v>
      </c>
      <c r="AQ8473" s="17">
        <v>5</v>
      </c>
      <c r="AR8473" s="17" t="s">
        <v>10180</v>
      </c>
      <c r="DN8473" s="17">
        <f>COUNTIF(AU8473:DM8473, "X")</f>
        <v>0</v>
      </c>
    </row>
    <row r="8474" spans="1:118" s="17" customFormat="1">
      <c r="A8474" s="17" t="s">
        <v>20030</v>
      </c>
      <c r="B8474" s="17">
        <v>55</v>
      </c>
      <c r="C8474" s="17">
        <v>187734</v>
      </c>
      <c r="D8474" s="17" t="s">
        <v>6348</v>
      </c>
      <c r="E8474" s="17" t="s">
        <v>112</v>
      </c>
      <c r="F8474" s="17" t="s">
        <v>164</v>
      </c>
      <c r="H8474" s="309">
        <v>37175</v>
      </c>
      <c r="I8474" s="309">
        <v>43754</v>
      </c>
      <c r="J8474" s="17" t="s">
        <v>3888</v>
      </c>
      <c r="L8474" s="17" t="s">
        <v>20031</v>
      </c>
      <c r="N8474" s="17" t="s">
        <v>14</v>
      </c>
      <c r="O8474" s="17" t="s">
        <v>15</v>
      </c>
      <c r="P8474" s="17">
        <v>45371</v>
      </c>
      <c r="AF8474" s="17">
        <v>15</v>
      </c>
      <c r="AG8474" s="17">
        <v>2</v>
      </c>
      <c r="AI8474" s="17" t="s">
        <v>10178</v>
      </c>
      <c r="AM8474" s="17" t="s">
        <v>180</v>
      </c>
      <c r="AN8474" s="17" t="s">
        <v>20012</v>
      </c>
      <c r="AO8474" s="17">
        <v>3</v>
      </c>
      <c r="AP8474" s="17">
        <v>80</v>
      </c>
      <c r="AQ8474" s="17">
        <v>5</v>
      </c>
      <c r="AR8474" s="17" t="s">
        <v>10180</v>
      </c>
      <c r="DN8474" s="17">
        <f>COUNTIF(AU8474:DM8474, "X")</f>
        <v>0</v>
      </c>
    </row>
    <row r="8475" spans="1:118" s="17" customFormat="1">
      <c r="A8475" s="17" t="s">
        <v>17288</v>
      </c>
      <c r="B8475" s="17">
        <v>55</v>
      </c>
      <c r="C8475" s="17">
        <v>187737</v>
      </c>
      <c r="D8475" s="17" t="s">
        <v>6308</v>
      </c>
      <c r="E8475" s="17" t="s">
        <v>4155</v>
      </c>
      <c r="F8475" s="17" t="s">
        <v>99</v>
      </c>
      <c r="H8475" s="309">
        <v>30303</v>
      </c>
      <c r="I8475" s="309">
        <v>43755</v>
      </c>
      <c r="J8475" s="17" t="s">
        <v>3888</v>
      </c>
      <c r="L8475" s="17" t="s">
        <v>17131</v>
      </c>
      <c r="N8475" s="17" t="s">
        <v>14</v>
      </c>
      <c r="O8475" s="17" t="s">
        <v>15</v>
      </c>
      <c r="P8475" s="17">
        <v>45371</v>
      </c>
      <c r="AC8475" s="17" t="s">
        <v>14</v>
      </c>
      <c r="AF8475" s="17">
        <v>15</v>
      </c>
      <c r="AG8475" s="17">
        <v>2</v>
      </c>
      <c r="AI8475" s="17" t="s">
        <v>10178</v>
      </c>
      <c r="AM8475" s="17" t="s">
        <v>213</v>
      </c>
      <c r="AN8475" s="17" t="s">
        <v>17092</v>
      </c>
      <c r="AO8475" s="17">
        <v>3</v>
      </c>
      <c r="AP8475" s="17">
        <v>80</v>
      </c>
      <c r="AQ8475" s="17">
        <v>5</v>
      </c>
      <c r="AR8475" s="17" t="s">
        <v>10180</v>
      </c>
      <c r="DN8475" s="17">
        <f>COUNTIF(AU8475:DM8475, "X")</f>
        <v>0</v>
      </c>
    </row>
    <row r="8476" spans="1:118" s="17" customFormat="1">
      <c r="A8476" s="17" t="s">
        <v>14921</v>
      </c>
      <c r="B8476" s="17">
        <v>55</v>
      </c>
      <c r="C8476" s="17">
        <v>187740</v>
      </c>
      <c r="D8476" s="17" t="s">
        <v>4190</v>
      </c>
      <c r="E8476" s="17" t="s">
        <v>432</v>
      </c>
      <c r="F8476" s="17" t="s">
        <v>63</v>
      </c>
      <c r="H8476" s="309">
        <v>29045</v>
      </c>
      <c r="I8476" s="309">
        <v>43771</v>
      </c>
      <c r="J8476" s="17" t="s">
        <v>3888</v>
      </c>
      <c r="L8476" s="17" t="s">
        <v>14799</v>
      </c>
      <c r="N8476" s="17" t="s">
        <v>31</v>
      </c>
      <c r="O8476" s="17" t="s">
        <v>15</v>
      </c>
      <c r="P8476" s="17">
        <v>45373</v>
      </c>
      <c r="AC8476" s="17" t="s">
        <v>9895</v>
      </c>
      <c r="AD8476" s="17" t="s">
        <v>9896</v>
      </c>
      <c r="AF8476" s="17">
        <v>15</v>
      </c>
      <c r="AG8476" s="17">
        <v>2</v>
      </c>
      <c r="AM8476" s="17" t="s">
        <v>335</v>
      </c>
      <c r="AN8476" s="17" t="s">
        <v>14693</v>
      </c>
      <c r="AO8476" s="17">
        <v>3</v>
      </c>
      <c r="AP8476" s="17">
        <v>80</v>
      </c>
      <c r="AQ8476" s="17">
        <v>5</v>
      </c>
      <c r="AR8476" s="17" t="s">
        <v>9898</v>
      </c>
      <c r="AT8476" s="17" t="s">
        <v>14152</v>
      </c>
      <c r="BD8476" s="17" t="s">
        <v>3901</v>
      </c>
      <c r="CC8476" s="17" t="s">
        <v>3901</v>
      </c>
      <c r="CD8476" s="17" t="s">
        <v>3901</v>
      </c>
      <c r="CF8476" s="17" t="s">
        <v>3901</v>
      </c>
      <c r="DN8476" s="17">
        <f>COUNTIF(AU8476:DM8476, "X")</f>
        <v>4</v>
      </c>
    </row>
    <row r="8477" spans="1:118" s="17" customFormat="1">
      <c r="A8477" s="17" t="s">
        <v>20684</v>
      </c>
      <c r="B8477" s="17">
        <v>55</v>
      </c>
      <c r="C8477" s="17">
        <v>187805</v>
      </c>
      <c r="D8477" s="17" t="s">
        <v>6282</v>
      </c>
      <c r="E8477" s="17" t="s">
        <v>7537</v>
      </c>
      <c r="F8477" s="17" t="s">
        <v>30</v>
      </c>
      <c r="H8477" s="309">
        <v>26345</v>
      </c>
      <c r="I8477" s="309">
        <v>43743</v>
      </c>
      <c r="J8477" s="17" t="s">
        <v>3888</v>
      </c>
      <c r="L8477" s="17" t="s">
        <v>20685</v>
      </c>
      <c r="N8477" s="17" t="s">
        <v>19</v>
      </c>
      <c r="O8477" s="17" t="s">
        <v>15</v>
      </c>
      <c r="P8477" s="17">
        <v>45356</v>
      </c>
      <c r="AF8477" s="17">
        <v>15</v>
      </c>
      <c r="AG8477" s="17">
        <v>2</v>
      </c>
      <c r="AI8477" s="17" t="s">
        <v>20669</v>
      </c>
      <c r="AM8477" s="17" t="s">
        <v>53</v>
      </c>
      <c r="AN8477" s="17" t="s">
        <v>20670</v>
      </c>
      <c r="AO8477" s="17">
        <v>3</v>
      </c>
      <c r="AP8477" s="17">
        <v>80</v>
      </c>
      <c r="AQ8477" s="17">
        <v>5</v>
      </c>
      <c r="AR8477" s="17" t="s">
        <v>20671</v>
      </c>
      <c r="BK8477" s="17" t="s">
        <v>3901</v>
      </c>
      <c r="BQ8477" s="17" t="s">
        <v>21</v>
      </c>
      <c r="DF8477" s="17" t="s">
        <v>3901</v>
      </c>
      <c r="DN8477" s="17">
        <f>COUNTIF(AU8477:DM8477, "X")</f>
        <v>2</v>
      </c>
    </row>
    <row r="8478" spans="1:118" s="17" customFormat="1">
      <c r="A8478" s="17" t="s">
        <v>11916</v>
      </c>
      <c r="B8478" s="17">
        <v>55</v>
      </c>
      <c r="C8478" s="17">
        <v>187808</v>
      </c>
      <c r="D8478" s="17" t="s">
        <v>9468</v>
      </c>
      <c r="E8478" s="17" t="s">
        <v>11028</v>
      </c>
      <c r="F8478" s="17" t="s">
        <v>397</v>
      </c>
      <c r="H8478" s="309">
        <v>37188</v>
      </c>
      <c r="I8478" s="309">
        <v>43751</v>
      </c>
      <c r="J8478" s="17" t="s">
        <v>3888</v>
      </c>
      <c r="L8478" s="17" t="s">
        <v>11780</v>
      </c>
      <c r="N8478" s="17" t="s">
        <v>14</v>
      </c>
      <c r="O8478" s="17" t="s">
        <v>15</v>
      </c>
      <c r="P8478" s="17">
        <v>45371</v>
      </c>
      <c r="AC8478" s="17" t="s">
        <v>14</v>
      </c>
      <c r="AF8478" s="17">
        <v>8</v>
      </c>
      <c r="AG8478" s="17">
        <v>2</v>
      </c>
      <c r="AI8478" s="17" t="s">
        <v>10178</v>
      </c>
      <c r="AM8478" s="17" t="s">
        <v>173</v>
      </c>
      <c r="AN8478" s="17" t="s">
        <v>11705</v>
      </c>
      <c r="AO8478" s="17">
        <v>3</v>
      </c>
      <c r="AP8478" s="17">
        <v>80</v>
      </c>
      <c r="AQ8478" s="17">
        <v>5</v>
      </c>
      <c r="AR8478" s="17" t="s">
        <v>10180</v>
      </c>
      <c r="DN8478" s="17">
        <f>COUNTIF(AU8478:DM8478, "X")</f>
        <v>0</v>
      </c>
    </row>
    <row r="8479" spans="1:118" s="17" customFormat="1">
      <c r="A8479" s="17" t="s">
        <v>13087</v>
      </c>
      <c r="B8479" s="17">
        <v>55</v>
      </c>
      <c r="C8479" s="17">
        <v>187818</v>
      </c>
      <c r="D8479" s="17" t="s">
        <v>9476</v>
      </c>
      <c r="E8479" s="17" t="s">
        <v>463</v>
      </c>
      <c r="F8479" s="17" t="s">
        <v>198</v>
      </c>
      <c r="H8479" s="309">
        <v>37081</v>
      </c>
      <c r="I8479" s="309">
        <v>43745</v>
      </c>
      <c r="J8479" s="17" t="s">
        <v>3888</v>
      </c>
      <c r="L8479" s="17" t="s">
        <v>13088</v>
      </c>
      <c r="N8479" s="17" t="s">
        <v>31</v>
      </c>
      <c r="O8479" s="17" t="s">
        <v>15</v>
      </c>
      <c r="P8479" s="17">
        <v>45373</v>
      </c>
      <c r="AC8479" s="17" t="s">
        <v>9895</v>
      </c>
      <c r="AF8479" s="17">
        <v>15</v>
      </c>
      <c r="AG8479" s="17">
        <v>2</v>
      </c>
      <c r="AH8479" s="17" t="s">
        <v>11926</v>
      </c>
      <c r="AK8479" s="17" t="s">
        <v>11927</v>
      </c>
      <c r="AM8479" s="17" t="s">
        <v>59</v>
      </c>
      <c r="AN8479" s="17" t="s">
        <v>12989</v>
      </c>
      <c r="AO8479" s="17">
        <v>3</v>
      </c>
      <c r="AP8479" s="17">
        <v>80</v>
      </c>
      <c r="AQ8479" s="17">
        <v>5</v>
      </c>
      <c r="AR8479" s="17" t="s">
        <v>9898</v>
      </c>
      <c r="AT8479" s="17" t="s">
        <v>12990</v>
      </c>
      <c r="DN8479" s="17">
        <f>COUNTIF(AU8479:DM8479, "X")</f>
        <v>0</v>
      </c>
    </row>
    <row r="8480" spans="1:118" s="17" customFormat="1">
      <c r="A8480" s="17" t="s">
        <v>25961</v>
      </c>
      <c r="B8480" s="17">
        <v>55</v>
      </c>
      <c r="C8480" s="17">
        <v>187828</v>
      </c>
      <c r="D8480" s="17" t="s">
        <v>25962</v>
      </c>
      <c r="E8480" s="17" t="s">
        <v>25963</v>
      </c>
      <c r="H8480" s="309">
        <v>34693</v>
      </c>
      <c r="I8480" s="309">
        <v>43746</v>
      </c>
      <c r="J8480" s="17" t="s">
        <v>3888</v>
      </c>
      <c r="L8480" s="17" t="s">
        <v>25624</v>
      </c>
      <c r="N8480" s="17" t="s">
        <v>14</v>
      </c>
      <c r="O8480" s="17" t="s">
        <v>15</v>
      </c>
      <c r="P8480" s="17">
        <v>45371</v>
      </c>
      <c r="AC8480" s="17" t="s">
        <v>17772</v>
      </c>
      <c r="AF8480" s="17">
        <v>8</v>
      </c>
      <c r="AG8480" s="17">
        <v>2</v>
      </c>
      <c r="AH8480" s="17" t="s">
        <v>11926</v>
      </c>
      <c r="AK8480" s="17" t="s">
        <v>17298</v>
      </c>
      <c r="AM8480" s="17" t="s">
        <v>39</v>
      </c>
      <c r="AN8480" s="17" t="s">
        <v>25609</v>
      </c>
      <c r="AO8480" s="17">
        <v>3</v>
      </c>
      <c r="AP8480" s="17">
        <v>80</v>
      </c>
      <c r="AQ8480" s="17">
        <v>5</v>
      </c>
      <c r="AT8480" s="17" t="s">
        <v>25610</v>
      </c>
      <c r="DN8480" s="17">
        <f>COUNTIF(AU8480:DM8480, "X")</f>
        <v>0</v>
      </c>
    </row>
    <row r="8481" spans="1:118" s="17" customFormat="1">
      <c r="A8481" s="17" t="s">
        <v>7725</v>
      </c>
      <c r="B8481" s="17">
        <v>55</v>
      </c>
      <c r="C8481" s="17">
        <v>187830</v>
      </c>
      <c r="D8481" s="17" t="s">
        <v>250</v>
      </c>
      <c r="E8481" s="17" t="s">
        <v>12</v>
      </c>
      <c r="F8481" s="17" t="s">
        <v>7726</v>
      </c>
      <c r="H8481" s="309">
        <v>29885</v>
      </c>
      <c r="I8481" s="309">
        <v>43749</v>
      </c>
      <c r="J8481" s="17" t="s">
        <v>3888</v>
      </c>
      <c r="L8481" s="17" t="s">
        <v>7727</v>
      </c>
      <c r="N8481" s="17" t="s">
        <v>19</v>
      </c>
      <c r="O8481" s="17" t="s">
        <v>15</v>
      </c>
      <c r="P8481" s="17">
        <v>45356</v>
      </c>
      <c r="AC8481" s="17" t="s">
        <v>3890</v>
      </c>
      <c r="AD8481" s="17" t="s">
        <v>3891</v>
      </c>
      <c r="AF8481" s="17">
        <v>15</v>
      </c>
      <c r="AG8481" s="17">
        <v>2</v>
      </c>
      <c r="AM8481" s="17" t="s">
        <v>2606</v>
      </c>
      <c r="AN8481" s="17" t="s">
        <v>7570</v>
      </c>
      <c r="AO8481" s="17">
        <v>3</v>
      </c>
      <c r="AP8481" s="17">
        <v>80</v>
      </c>
      <c r="AQ8481" s="17">
        <v>5</v>
      </c>
      <c r="AT8481" s="17" t="s">
        <v>6589</v>
      </c>
      <c r="DN8481" s="17">
        <f>COUNTIF(AU8481:DM8481, "X")</f>
        <v>0</v>
      </c>
    </row>
    <row r="8482" spans="1:118" s="17" customFormat="1">
      <c r="A8482" s="17" t="s">
        <v>25551</v>
      </c>
      <c r="B8482" s="17">
        <v>55</v>
      </c>
      <c r="C8482" s="17">
        <v>187837</v>
      </c>
      <c r="D8482" s="17" t="s">
        <v>25552</v>
      </c>
      <c r="E8482" s="17" t="s">
        <v>208</v>
      </c>
      <c r="F8482" s="17" t="s">
        <v>447</v>
      </c>
      <c r="H8482" s="309">
        <v>36098</v>
      </c>
      <c r="I8482" s="309">
        <v>43759</v>
      </c>
      <c r="J8482" s="17" t="s">
        <v>3888</v>
      </c>
      <c r="L8482" s="17" t="s">
        <v>25553</v>
      </c>
      <c r="N8482" s="17" t="s">
        <v>31</v>
      </c>
      <c r="O8482" s="17" t="s">
        <v>15</v>
      </c>
      <c r="P8482" s="17">
        <v>45373</v>
      </c>
      <c r="AC8482" s="17" t="s">
        <v>9895</v>
      </c>
      <c r="AD8482" s="17" t="s">
        <v>9896</v>
      </c>
      <c r="AF8482" s="17">
        <v>15</v>
      </c>
      <c r="AG8482" s="17">
        <v>2</v>
      </c>
      <c r="AM8482" s="17" t="s">
        <v>76</v>
      </c>
      <c r="AN8482" s="17" t="s">
        <v>25452</v>
      </c>
      <c r="AO8482" s="17">
        <v>3</v>
      </c>
      <c r="AP8482" s="17">
        <v>80</v>
      </c>
      <c r="AQ8482" s="17">
        <v>5</v>
      </c>
      <c r="AR8482" s="17" t="s">
        <v>9898</v>
      </c>
      <c r="AT8482" s="17" t="s">
        <v>9899</v>
      </c>
      <c r="DF8482" s="17" t="s">
        <v>3901</v>
      </c>
      <c r="DN8482" s="17">
        <f>COUNTIF(AU8482:DM8482, "X")</f>
        <v>1</v>
      </c>
    </row>
    <row r="8483" spans="1:118" s="17" customFormat="1">
      <c r="A8483" s="17" t="s">
        <v>19046</v>
      </c>
      <c r="B8483" s="17">
        <v>55</v>
      </c>
      <c r="C8483" s="17">
        <v>187840</v>
      </c>
      <c r="D8483" s="17" t="s">
        <v>19047</v>
      </c>
      <c r="E8483" s="17" t="s">
        <v>613</v>
      </c>
      <c r="F8483" s="17" t="s">
        <v>134</v>
      </c>
      <c r="H8483" s="309">
        <v>35277</v>
      </c>
      <c r="I8483" s="309">
        <v>43756</v>
      </c>
      <c r="J8483" s="17" t="s">
        <v>3888</v>
      </c>
      <c r="L8483" s="17" t="s">
        <v>19048</v>
      </c>
      <c r="N8483" s="17" t="s">
        <v>31</v>
      </c>
      <c r="O8483" s="17" t="s">
        <v>15</v>
      </c>
      <c r="P8483" s="17">
        <v>45373</v>
      </c>
      <c r="AD8483" s="17" t="s">
        <v>9896</v>
      </c>
      <c r="AF8483" s="17">
        <v>8</v>
      </c>
      <c r="AG8483" s="17">
        <v>2</v>
      </c>
      <c r="AM8483" s="17" t="s">
        <v>314</v>
      </c>
      <c r="AN8483" s="17" t="s">
        <v>18984</v>
      </c>
      <c r="AO8483" s="17">
        <v>3</v>
      </c>
      <c r="AP8483" s="17">
        <v>80</v>
      </c>
      <c r="AQ8483" s="17">
        <v>5</v>
      </c>
      <c r="AR8483" s="17" t="s">
        <v>9898</v>
      </c>
      <c r="DN8483" s="17">
        <f>COUNTIF(AU8483:DM8483, "X")</f>
        <v>0</v>
      </c>
    </row>
    <row r="8484" spans="1:118" s="17" customFormat="1">
      <c r="A8484" s="17" t="s">
        <v>12817</v>
      </c>
      <c r="B8484" s="17">
        <v>55</v>
      </c>
      <c r="C8484" s="17">
        <v>187845</v>
      </c>
      <c r="D8484" s="17" t="s">
        <v>12818</v>
      </c>
      <c r="E8484" s="17" t="s">
        <v>12819</v>
      </c>
      <c r="F8484" s="17" t="s">
        <v>8307</v>
      </c>
      <c r="H8484" s="309">
        <v>36445</v>
      </c>
      <c r="I8484" s="309">
        <v>43764</v>
      </c>
      <c r="J8484" s="17" t="s">
        <v>3888</v>
      </c>
      <c r="L8484" s="17" t="s">
        <v>12820</v>
      </c>
      <c r="N8484" s="17" t="s">
        <v>31</v>
      </c>
      <c r="O8484" s="17" t="s">
        <v>15</v>
      </c>
      <c r="P8484" s="17">
        <v>45373</v>
      </c>
      <c r="AC8484" s="17" t="s">
        <v>9895</v>
      </c>
      <c r="AD8484" s="17" t="s">
        <v>9896</v>
      </c>
      <c r="AF8484" s="17">
        <v>8</v>
      </c>
      <c r="AG8484" s="17">
        <v>2</v>
      </c>
      <c r="AM8484" s="17" t="s">
        <v>156</v>
      </c>
      <c r="AN8484" s="17" t="s">
        <v>12693</v>
      </c>
      <c r="AO8484" s="17">
        <v>3</v>
      </c>
      <c r="AP8484" s="17">
        <v>80</v>
      </c>
      <c r="AQ8484" s="17">
        <v>5</v>
      </c>
      <c r="AR8484" s="17" t="s">
        <v>9898</v>
      </c>
      <c r="AT8484" s="17" t="s">
        <v>11929</v>
      </c>
      <c r="DN8484" s="17">
        <f>COUNTIF(AU8484:DM8484, "X")</f>
        <v>0</v>
      </c>
    </row>
    <row r="8485" spans="1:118" s="17" customFormat="1">
      <c r="A8485" s="17" t="s">
        <v>4543</v>
      </c>
      <c r="B8485" s="17">
        <v>55</v>
      </c>
      <c r="C8485" s="17">
        <v>187847</v>
      </c>
      <c r="D8485" s="17" t="s">
        <v>4544</v>
      </c>
      <c r="E8485" s="17" t="s">
        <v>452</v>
      </c>
      <c r="F8485" s="17" t="s">
        <v>131</v>
      </c>
      <c r="H8485" s="309">
        <v>31912</v>
      </c>
      <c r="I8485" s="309">
        <v>43766</v>
      </c>
      <c r="J8485" s="17" t="s">
        <v>3888</v>
      </c>
      <c r="L8485" s="17" t="s">
        <v>4545</v>
      </c>
      <c r="N8485" s="17" t="s">
        <v>19</v>
      </c>
      <c r="O8485" s="17" t="s">
        <v>15</v>
      </c>
      <c r="P8485" s="17">
        <v>45356</v>
      </c>
      <c r="AC8485" s="17" t="s">
        <v>3890</v>
      </c>
      <c r="AD8485" s="17" t="s">
        <v>3891</v>
      </c>
      <c r="AF8485" s="17">
        <v>15</v>
      </c>
      <c r="AG8485" s="17">
        <v>2</v>
      </c>
      <c r="AM8485" s="17" t="s">
        <v>2602</v>
      </c>
      <c r="AN8485" s="17" t="s">
        <v>4371</v>
      </c>
      <c r="AO8485" s="17">
        <v>3</v>
      </c>
      <c r="AP8485" s="17">
        <v>80</v>
      </c>
      <c r="AQ8485" s="17">
        <v>5</v>
      </c>
      <c r="AT8485" s="17" t="s">
        <v>3893</v>
      </c>
      <c r="DN8485" s="17">
        <f>COUNTIF(AU8485:DM8485, "X")</f>
        <v>0</v>
      </c>
    </row>
    <row r="8486" spans="1:118" s="17" customFormat="1">
      <c r="A8486" s="17" t="s">
        <v>7492</v>
      </c>
      <c r="B8486" s="17">
        <v>55</v>
      </c>
      <c r="C8486" s="17">
        <v>187848</v>
      </c>
      <c r="D8486" s="17" t="s">
        <v>4190</v>
      </c>
      <c r="E8486" s="17" t="s">
        <v>4196</v>
      </c>
      <c r="F8486" s="17" t="s">
        <v>7493</v>
      </c>
      <c r="H8486" s="309">
        <v>37147</v>
      </c>
      <c r="I8486" s="309">
        <v>43782</v>
      </c>
      <c r="J8486" s="17" t="s">
        <v>3888</v>
      </c>
      <c r="L8486" s="17" t="s">
        <v>7440</v>
      </c>
      <c r="N8486" s="17" t="s">
        <v>19</v>
      </c>
      <c r="O8486" s="17" t="s">
        <v>15</v>
      </c>
      <c r="P8486" s="17">
        <v>45356</v>
      </c>
      <c r="T8486" s="17" t="s">
        <v>7494</v>
      </c>
      <c r="V8486" s="17" t="s">
        <v>19</v>
      </c>
      <c r="W8486" s="17" t="s">
        <v>15</v>
      </c>
      <c r="X8486" s="17">
        <v>45356</v>
      </c>
      <c r="AC8486" s="17" t="s">
        <v>3890</v>
      </c>
      <c r="AD8486" s="17" t="s">
        <v>3891</v>
      </c>
      <c r="AF8486" s="17">
        <v>15</v>
      </c>
      <c r="AG8486" s="17">
        <v>2</v>
      </c>
      <c r="AM8486" s="17" t="s">
        <v>2605</v>
      </c>
      <c r="AN8486" s="17" t="s">
        <v>7253</v>
      </c>
      <c r="AO8486" s="17">
        <v>3</v>
      </c>
      <c r="AP8486" s="17">
        <v>80</v>
      </c>
      <c r="AQ8486" s="17">
        <v>5</v>
      </c>
      <c r="AT8486" s="17" t="s">
        <v>6589</v>
      </c>
      <c r="DN8486" s="17">
        <f>COUNTIF(AU8486:DM8486, "X")</f>
        <v>0</v>
      </c>
    </row>
    <row r="8487" spans="1:118" s="17" customFormat="1">
      <c r="A8487" s="17" t="s">
        <v>26845</v>
      </c>
      <c r="B8487" s="17">
        <v>55</v>
      </c>
      <c r="C8487" s="17">
        <v>187849</v>
      </c>
      <c r="D8487" s="17" t="s">
        <v>405</v>
      </c>
      <c r="E8487" s="17" t="s">
        <v>14096</v>
      </c>
      <c r="F8487" s="17" t="s">
        <v>18518</v>
      </c>
      <c r="H8487" s="309">
        <v>32914</v>
      </c>
      <c r="I8487" s="309">
        <v>43787</v>
      </c>
      <c r="J8487" s="17" t="s">
        <v>3888</v>
      </c>
      <c r="L8487" s="17" t="s">
        <v>1092</v>
      </c>
      <c r="M8487" s="17" t="s">
        <v>9190</v>
      </c>
      <c r="N8487" s="17" t="s">
        <v>14</v>
      </c>
      <c r="O8487" s="17" t="s">
        <v>15</v>
      </c>
      <c r="P8487" s="17">
        <v>45371</v>
      </c>
      <c r="AC8487" s="17" t="s">
        <v>17772</v>
      </c>
      <c r="AF8487" s="17">
        <v>8</v>
      </c>
      <c r="AG8487" s="17">
        <v>2</v>
      </c>
      <c r="AH8487" s="17" t="s">
        <v>11926</v>
      </c>
      <c r="AK8487" s="17" t="s">
        <v>17298</v>
      </c>
      <c r="AM8487" s="17" t="s">
        <v>2619</v>
      </c>
      <c r="AN8487" s="17" t="s">
        <v>26616</v>
      </c>
      <c r="AO8487" s="17">
        <v>3</v>
      </c>
      <c r="AP8487" s="17">
        <v>80</v>
      </c>
      <c r="AQ8487" s="17">
        <v>5</v>
      </c>
      <c r="AT8487" s="17" t="s">
        <v>26617</v>
      </c>
      <c r="DN8487" s="17">
        <f>COUNTIF(AU8487:DM8487, "X")</f>
        <v>0</v>
      </c>
    </row>
    <row r="8488" spans="1:118" s="17" customFormat="1">
      <c r="A8488" s="17" t="s">
        <v>10328</v>
      </c>
      <c r="B8488" s="17">
        <v>55</v>
      </c>
      <c r="C8488" s="17">
        <v>187851</v>
      </c>
      <c r="D8488" s="17" t="s">
        <v>10329</v>
      </c>
      <c r="E8488" s="17" t="s">
        <v>10330</v>
      </c>
      <c r="F8488" s="17" t="s">
        <v>354</v>
      </c>
      <c r="H8488" s="309">
        <v>36403</v>
      </c>
      <c r="I8488" s="309">
        <v>43788</v>
      </c>
      <c r="J8488" s="17" t="s">
        <v>3888</v>
      </c>
      <c r="L8488" s="17" t="s">
        <v>10209</v>
      </c>
      <c r="N8488" s="17" t="s">
        <v>14</v>
      </c>
      <c r="O8488" s="17" t="s">
        <v>15</v>
      </c>
      <c r="P8488" s="17">
        <v>45371</v>
      </c>
      <c r="AC8488" s="17" t="s">
        <v>14</v>
      </c>
      <c r="AF8488" s="17">
        <v>15</v>
      </c>
      <c r="AG8488" s="17">
        <v>2</v>
      </c>
      <c r="AI8488" s="17" t="s">
        <v>10178</v>
      </c>
      <c r="AM8488" s="17" t="s">
        <v>74</v>
      </c>
      <c r="AN8488" s="17" t="s">
        <v>10179</v>
      </c>
      <c r="AO8488" s="17">
        <v>3</v>
      </c>
      <c r="AP8488" s="17">
        <v>80</v>
      </c>
      <c r="AQ8488" s="17">
        <v>5</v>
      </c>
      <c r="AR8488" s="17" t="s">
        <v>10180</v>
      </c>
      <c r="DN8488" s="17">
        <f>COUNTIF(AU8488:DM8488, "X")</f>
        <v>0</v>
      </c>
    </row>
    <row r="8489" spans="1:118" s="17" customFormat="1">
      <c r="A8489" s="17" t="s">
        <v>23532</v>
      </c>
      <c r="B8489" s="17">
        <v>55</v>
      </c>
      <c r="C8489" s="17">
        <v>187865</v>
      </c>
      <c r="D8489" s="17" t="s">
        <v>23533</v>
      </c>
      <c r="E8489" s="17" t="s">
        <v>174</v>
      </c>
      <c r="F8489" s="17" t="s">
        <v>374</v>
      </c>
      <c r="H8489" s="309">
        <v>35736</v>
      </c>
      <c r="I8489" s="309">
        <v>43797</v>
      </c>
      <c r="J8489" s="17" t="s">
        <v>3888</v>
      </c>
      <c r="L8489" s="17" t="s">
        <v>23534</v>
      </c>
      <c r="N8489" s="17" t="s">
        <v>126</v>
      </c>
      <c r="O8489" s="17" t="s">
        <v>15</v>
      </c>
      <c r="P8489" s="17">
        <v>45383</v>
      </c>
      <c r="Q8489" s="17">
        <v>1906</v>
      </c>
      <c r="AF8489" s="17">
        <v>8</v>
      </c>
      <c r="AG8489" s="17">
        <v>2</v>
      </c>
      <c r="AI8489" s="17" t="s">
        <v>20542</v>
      </c>
      <c r="AM8489" s="17" t="s">
        <v>303</v>
      </c>
      <c r="AN8489" s="17" t="s">
        <v>23502</v>
      </c>
      <c r="AO8489" s="17">
        <v>3</v>
      </c>
      <c r="AP8489" s="17">
        <v>80</v>
      </c>
      <c r="AQ8489" s="17">
        <v>5</v>
      </c>
      <c r="AR8489" s="17" t="s">
        <v>22585</v>
      </c>
      <c r="AS8489" s="17" t="s">
        <v>23503</v>
      </c>
      <c r="DN8489" s="17">
        <f>COUNTIF(AU8489:DM8489, "X")</f>
        <v>0</v>
      </c>
    </row>
    <row r="8490" spans="1:118" s="17" customFormat="1">
      <c r="A8490" s="17" t="s">
        <v>6918</v>
      </c>
      <c r="B8490" s="17">
        <v>55</v>
      </c>
      <c r="C8490" s="17">
        <v>187866</v>
      </c>
      <c r="D8490" s="17" t="s">
        <v>6614</v>
      </c>
      <c r="E8490" s="17" t="s">
        <v>5511</v>
      </c>
      <c r="F8490" s="17" t="s">
        <v>65</v>
      </c>
      <c r="H8490" s="309">
        <v>27337</v>
      </c>
      <c r="I8490" s="309">
        <v>43798</v>
      </c>
      <c r="J8490" s="17" t="s">
        <v>3888</v>
      </c>
      <c r="L8490" s="17" t="s">
        <v>1118</v>
      </c>
      <c r="M8490" s="17" t="s">
        <v>6407</v>
      </c>
      <c r="N8490" s="17" t="s">
        <v>19</v>
      </c>
      <c r="O8490" s="17" t="s">
        <v>15</v>
      </c>
      <c r="P8490" s="17">
        <v>45356</v>
      </c>
      <c r="Q8490" s="17">
        <v>8228</v>
      </c>
      <c r="AC8490" s="17" t="s">
        <v>3890</v>
      </c>
      <c r="AD8490" s="17" t="s">
        <v>3891</v>
      </c>
      <c r="AF8490" s="17">
        <v>8</v>
      </c>
      <c r="AG8490" s="17">
        <v>2</v>
      </c>
      <c r="AM8490" s="17" t="s">
        <v>248</v>
      </c>
      <c r="AN8490" s="17" t="s">
        <v>6588</v>
      </c>
      <c r="AO8490" s="17">
        <v>3</v>
      </c>
      <c r="AP8490" s="17">
        <v>80</v>
      </c>
      <c r="AQ8490" s="17">
        <v>5</v>
      </c>
      <c r="AT8490" s="17" t="s">
        <v>6589</v>
      </c>
      <c r="BA8490" s="17" t="s">
        <v>3901</v>
      </c>
      <c r="BQ8490" s="17" t="s">
        <v>30</v>
      </c>
      <c r="BS8490" s="17" t="s">
        <v>3901</v>
      </c>
      <c r="BU8490" s="17" t="s">
        <v>3901</v>
      </c>
      <c r="DA8490" s="17" t="s">
        <v>3901</v>
      </c>
      <c r="DF8490" s="17" t="s">
        <v>3901</v>
      </c>
      <c r="DN8490" s="17">
        <f>COUNTIF(AU8490:DM8490, "X")</f>
        <v>5</v>
      </c>
    </row>
    <row r="8491" spans="1:118" s="17" customFormat="1">
      <c r="A8491" s="17" t="s">
        <v>5553</v>
      </c>
      <c r="B8491" s="17">
        <v>55</v>
      </c>
      <c r="C8491" s="17">
        <v>187871</v>
      </c>
      <c r="D8491" s="17" t="s">
        <v>5554</v>
      </c>
      <c r="E8491" s="17" t="s">
        <v>5555</v>
      </c>
      <c r="F8491" s="17" t="s">
        <v>5556</v>
      </c>
      <c r="H8491" s="309">
        <v>36783</v>
      </c>
      <c r="I8491" s="309">
        <v>43787</v>
      </c>
      <c r="J8491" s="17" t="s">
        <v>3888</v>
      </c>
      <c r="L8491" s="17" t="s">
        <v>5557</v>
      </c>
      <c r="N8491" s="17" t="s">
        <v>19</v>
      </c>
      <c r="O8491" s="17" t="s">
        <v>15</v>
      </c>
      <c r="P8491" s="17">
        <v>45356</v>
      </c>
      <c r="AC8491" s="17" t="s">
        <v>3890</v>
      </c>
      <c r="AD8491" s="17" t="s">
        <v>3891</v>
      </c>
      <c r="AF8491" s="17">
        <v>15</v>
      </c>
      <c r="AG8491" s="17">
        <v>2</v>
      </c>
      <c r="AM8491" s="17" t="s">
        <v>105</v>
      </c>
      <c r="AN8491" s="17" t="s">
        <v>5515</v>
      </c>
      <c r="AO8491" s="17">
        <v>3</v>
      </c>
      <c r="AP8491" s="17">
        <v>80</v>
      </c>
      <c r="AQ8491" s="17">
        <v>5</v>
      </c>
      <c r="AT8491" s="17" t="s">
        <v>5516</v>
      </c>
      <c r="DN8491" s="17">
        <f>COUNTIF(AU8491:DM8491, "X")</f>
        <v>0</v>
      </c>
    </row>
    <row r="8492" spans="1:118" s="17" customFormat="1">
      <c r="A8492" s="17" t="s">
        <v>24772</v>
      </c>
      <c r="B8492" s="17">
        <v>55</v>
      </c>
      <c r="C8492" s="17">
        <v>175264</v>
      </c>
      <c r="D8492" s="17" t="s">
        <v>22225</v>
      </c>
      <c r="E8492" s="17" t="s">
        <v>538</v>
      </c>
      <c r="F8492" s="17" t="s">
        <v>13788</v>
      </c>
      <c r="H8492" s="309">
        <v>35845</v>
      </c>
      <c r="I8492" s="309">
        <v>43799</v>
      </c>
      <c r="J8492" s="17" t="s">
        <v>3888</v>
      </c>
      <c r="L8492" s="17" t="s">
        <v>24773</v>
      </c>
      <c r="N8492" s="17" t="s">
        <v>31</v>
      </c>
      <c r="O8492" s="17" t="s">
        <v>15</v>
      </c>
      <c r="P8492" s="17">
        <v>45373</v>
      </c>
      <c r="Q8492" s="17">
        <v>3636</v>
      </c>
      <c r="AC8492" s="17" t="s">
        <v>9895</v>
      </c>
      <c r="AD8492" s="17" t="s">
        <v>9896</v>
      </c>
      <c r="AF8492" s="17">
        <v>15</v>
      </c>
      <c r="AG8492" s="17">
        <v>2</v>
      </c>
      <c r="AM8492" s="17" t="s">
        <v>268</v>
      </c>
      <c r="AN8492" s="17" t="s">
        <v>24751</v>
      </c>
      <c r="AO8492" s="17">
        <v>3</v>
      </c>
      <c r="AP8492" s="17">
        <v>80</v>
      </c>
      <c r="AQ8492" s="17">
        <v>5</v>
      </c>
      <c r="AR8492" s="17" t="s">
        <v>9898</v>
      </c>
      <c r="AT8492" s="17" t="s">
        <v>14152</v>
      </c>
      <c r="DN8492" s="17">
        <f>COUNTIF(AU8492:DM8492, "X")</f>
        <v>0</v>
      </c>
    </row>
    <row r="8493" spans="1:118" s="17" customFormat="1">
      <c r="A8493" s="523" t="s">
        <v>794</v>
      </c>
      <c r="B8493" s="17">
        <v>55</v>
      </c>
      <c r="C8493" s="17">
        <v>187876</v>
      </c>
      <c r="D8493" s="17" t="s">
        <v>795</v>
      </c>
      <c r="E8493" s="17" t="s">
        <v>18</v>
      </c>
      <c r="F8493" s="17" t="s">
        <v>249</v>
      </c>
      <c r="H8493" s="309">
        <v>24298</v>
      </c>
      <c r="I8493" s="309">
        <v>43789</v>
      </c>
      <c r="J8493" s="17" t="s">
        <v>3888</v>
      </c>
      <c r="L8493" s="17" t="s">
        <v>796</v>
      </c>
      <c r="N8493" s="17" t="s">
        <v>19</v>
      </c>
      <c r="O8493" s="17" t="s">
        <v>15</v>
      </c>
      <c r="P8493" s="17">
        <v>45356</v>
      </c>
      <c r="AD8493" s="17" t="s">
        <v>3891</v>
      </c>
      <c r="AF8493" s="17">
        <v>15</v>
      </c>
      <c r="AG8493" s="17">
        <v>2</v>
      </c>
      <c r="AM8493" s="17" t="s">
        <v>20</v>
      </c>
      <c r="AN8493" s="17" t="s">
        <v>26023</v>
      </c>
      <c r="AO8493" s="17">
        <v>3</v>
      </c>
      <c r="AP8493" s="17">
        <v>80</v>
      </c>
      <c r="AQ8493" s="17">
        <v>5</v>
      </c>
      <c r="AR8493" s="17" t="s">
        <v>22150</v>
      </c>
      <c r="DF8493" s="17" t="s">
        <v>3901</v>
      </c>
      <c r="DN8493" s="17">
        <f>COUNTIF(AU8493:DM8493, "X")</f>
        <v>1</v>
      </c>
    </row>
    <row r="8494" spans="1:118" s="17" customFormat="1">
      <c r="A8494" s="17" t="s">
        <v>12902</v>
      </c>
      <c r="B8494" s="17">
        <v>55</v>
      </c>
      <c r="C8494" s="17">
        <v>137055</v>
      </c>
      <c r="D8494" s="17" t="s">
        <v>12903</v>
      </c>
      <c r="E8494" s="17" t="s">
        <v>535</v>
      </c>
      <c r="F8494" s="17" t="s">
        <v>93</v>
      </c>
      <c r="H8494" s="309">
        <v>25816</v>
      </c>
      <c r="I8494" s="309">
        <v>43790</v>
      </c>
      <c r="J8494" s="17" t="s">
        <v>3888</v>
      </c>
      <c r="L8494" s="17" t="s">
        <v>729</v>
      </c>
      <c r="M8494" s="17" t="s">
        <v>514</v>
      </c>
      <c r="N8494" s="17" t="s">
        <v>31</v>
      </c>
      <c r="O8494" s="17" t="s">
        <v>15</v>
      </c>
      <c r="P8494" s="17">
        <v>45373</v>
      </c>
      <c r="AC8494" s="17" t="s">
        <v>9895</v>
      </c>
      <c r="AD8494" s="17" t="s">
        <v>9896</v>
      </c>
      <c r="AF8494" s="17">
        <v>8</v>
      </c>
      <c r="AG8494" s="17">
        <v>2</v>
      </c>
      <c r="AM8494" s="17" t="s">
        <v>156</v>
      </c>
      <c r="AN8494" s="17" t="s">
        <v>12693</v>
      </c>
      <c r="AO8494" s="17">
        <v>3</v>
      </c>
      <c r="AP8494" s="17">
        <v>80</v>
      </c>
      <c r="AQ8494" s="17">
        <v>5</v>
      </c>
      <c r="AR8494" s="17" t="s">
        <v>9898</v>
      </c>
      <c r="AT8494" s="17" t="s">
        <v>11929</v>
      </c>
      <c r="BK8494" s="17" t="s">
        <v>3901</v>
      </c>
      <c r="BQ8494" s="17" t="s">
        <v>30</v>
      </c>
      <c r="DN8494" s="17">
        <f>COUNTIF(AU8494:DM8494, "X")</f>
        <v>1</v>
      </c>
    </row>
    <row r="8495" spans="1:118" s="17" customFormat="1">
      <c r="A8495" s="17" t="s">
        <v>8779</v>
      </c>
      <c r="B8495" s="17">
        <v>55</v>
      </c>
      <c r="C8495" s="17">
        <v>187879</v>
      </c>
      <c r="D8495" s="17" t="s">
        <v>99</v>
      </c>
      <c r="E8495" s="17" t="s">
        <v>385</v>
      </c>
      <c r="F8495" s="17" t="s">
        <v>743</v>
      </c>
      <c r="H8495" s="309">
        <v>22932</v>
      </c>
      <c r="I8495" s="309">
        <v>43791</v>
      </c>
      <c r="J8495" s="17" t="s">
        <v>3888</v>
      </c>
      <c r="L8495" s="17" t="s">
        <v>8780</v>
      </c>
      <c r="N8495" s="17" t="s">
        <v>19</v>
      </c>
      <c r="O8495" s="17" t="s">
        <v>15</v>
      </c>
      <c r="P8495" s="17">
        <v>45356</v>
      </c>
      <c r="AC8495" s="17" t="s">
        <v>3890</v>
      </c>
      <c r="AD8495" s="17" t="s">
        <v>3891</v>
      </c>
      <c r="AF8495" s="17">
        <v>8</v>
      </c>
      <c r="AG8495" s="17">
        <v>2</v>
      </c>
      <c r="AM8495" s="17" t="s">
        <v>2608</v>
      </c>
      <c r="AN8495" s="17" t="s">
        <v>8704</v>
      </c>
      <c r="AO8495" s="17">
        <v>3</v>
      </c>
      <c r="AP8495" s="17">
        <v>80</v>
      </c>
      <c r="AQ8495" s="17">
        <v>5</v>
      </c>
      <c r="AT8495" s="17" t="s">
        <v>7979</v>
      </c>
      <c r="DN8495" s="17">
        <f>COUNTIF(AU8495:DM8495, "X")</f>
        <v>0</v>
      </c>
    </row>
    <row r="8496" spans="1:118" s="17" customFormat="1">
      <c r="A8496" s="17" t="s">
        <v>24094</v>
      </c>
      <c r="B8496" s="17">
        <v>55</v>
      </c>
      <c r="C8496" s="17">
        <v>187881</v>
      </c>
      <c r="D8496" s="17" t="s">
        <v>4253</v>
      </c>
      <c r="E8496" s="17" t="s">
        <v>24095</v>
      </c>
      <c r="F8496" s="17" t="s">
        <v>554</v>
      </c>
      <c r="H8496" s="309">
        <v>36125</v>
      </c>
      <c r="I8496" s="309">
        <v>43791</v>
      </c>
      <c r="J8496" s="17" t="s">
        <v>3888</v>
      </c>
      <c r="L8496" s="17" t="s">
        <v>24096</v>
      </c>
      <c r="N8496" s="17" t="s">
        <v>126</v>
      </c>
      <c r="O8496" s="17" t="s">
        <v>15</v>
      </c>
      <c r="P8496" s="17">
        <v>45383</v>
      </c>
      <c r="T8496" s="17" t="s">
        <v>24097</v>
      </c>
      <c r="V8496" s="17" t="s">
        <v>19</v>
      </c>
      <c r="W8496" s="17" t="s">
        <v>15</v>
      </c>
      <c r="X8496" s="17">
        <v>45356</v>
      </c>
      <c r="AF8496" s="17">
        <v>8</v>
      </c>
      <c r="AG8496" s="17">
        <v>2</v>
      </c>
      <c r="AI8496" s="17" t="s">
        <v>20542</v>
      </c>
      <c r="AM8496" s="17" t="s">
        <v>127</v>
      </c>
      <c r="AN8496" s="17" t="s">
        <v>23839</v>
      </c>
      <c r="AO8496" s="17">
        <v>3</v>
      </c>
      <c r="AP8496" s="17">
        <v>80</v>
      </c>
      <c r="AQ8496" s="17">
        <v>5</v>
      </c>
      <c r="AR8496" s="17" t="s">
        <v>22585</v>
      </c>
      <c r="AS8496" s="17" t="s">
        <v>23503</v>
      </c>
      <c r="DN8496" s="17">
        <f>COUNTIF(AU8496:DM8496, "X")</f>
        <v>0</v>
      </c>
    </row>
    <row r="8497" spans="1:118" s="17" customFormat="1">
      <c r="A8497" s="17" t="s">
        <v>24104</v>
      </c>
      <c r="B8497" s="17">
        <v>55</v>
      </c>
      <c r="C8497" s="17">
        <v>125056</v>
      </c>
      <c r="D8497" s="17" t="s">
        <v>4714</v>
      </c>
      <c r="E8497" s="17" t="s">
        <v>400</v>
      </c>
      <c r="F8497" s="17" t="s">
        <v>510</v>
      </c>
      <c r="H8497" s="309">
        <v>30270</v>
      </c>
      <c r="I8497" s="309">
        <v>43791</v>
      </c>
      <c r="J8497" s="17" t="s">
        <v>3888</v>
      </c>
      <c r="L8497" s="17" t="s">
        <v>23899</v>
      </c>
      <c r="N8497" s="17" t="s">
        <v>126</v>
      </c>
      <c r="O8497" s="17" t="s">
        <v>15</v>
      </c>
      <c r="P8497" s="17">
        <v>45383</v>
      </c>
      <c r="AF8497" s="17">
        <v>8</v>
      </c>
      <c r="AG8497" s="17">
        <v>2</v>
      </c>
      <c r="AI8497" s="17" t="s">
        <v>20542</v>
      </c>
      <c r="AM8497" s="17" t="s">
        <v>127</v>
      </c>
      <c r="AN8497" s="17" t="s">
        <v>23839</v>
      </c>
      <c r="AO8497" s="17">
        <v>3</v>
      </c>
      <c r="AP8497" s="17">
        <v>80</v>
      </c>
      <c r="AQ8497" s="17">
        <v>5</v>
      </c>
      <c r="AR8497" s="17" t="s">
        <v>22585</v>
      </c>
      <c r="AS8497" s="17" t="s">
        <v>23503</v>
      </c>
      <c r="BD8497" s="17" t="s">
        <v>3901</v>
      </c>
      <c r="BH8497" s="17" t="s">
        <v>3901</v>
      </c>
      <c r="DN8497" s="17">
        <f>COUNTIF(AU8497:DM8497, "X")</f>
        <v>2</v>
      </c>
    </row>
    <row r="8498" spans="1:118" s="17" customFormat="1">
      <c r="A8498" s="17" t="s">
        <v>24143</v>
      </c>
      <c r="B8498" s="17">
        <v>55</v>
      </c>
      <c r="C8498" s="17">
        <v>187886</v>
      </c>
      <c r="D8498" s="17" t="s">
        <v>24144</v>
      </c>
      <c r="E8498" s="17" t="s">
        <v>125</v>
      </c>
      <c r="F8498" s="17" t="s">
        <v>154</v>
      </c>
      <c r="H8498" s="309">
        <v>29162</v>
      </c>
      <c r="I8498" s="309">
        <v>43786</v>
      </c>
      <c r="J8498" s="17" t="s">
        <v>3888</v>
      </c>
      <c r="K8498" s="17" t="s">
        <v>30</v>
      </c>
      <c r="L8498" s="17" t="s">
        <v>24145</v>
      </c>
      <c r="N8498" s="17" t="s">
        <v>126</v>
      </c>
      <c r="O8498" s="17" t="s">
        <v>15</v>
      </c>
      <c r="P8498" s="17">
        <v>45383</v>
      </c>
      <c r="AF8498" s="17">
        <v>8</v>
      </c>
      <c r="AG8498" s="17">
        <v>2</v>
      </c>
      <c r="AI8498" s="17" t="s">
        <v>20542</v>
      </c>
      <c r="AM8498" s="17" t="s">
        <v>239</v>
      </c>
      <c r="AN8498" s="17" t="s">
        <v>24146</v>
      </c>
      <c r="AO8498" s="17">
        <v>3</v>
      </c>
      <c r="AP8498" s="17">
        <v>80</v>
      </c>
      <c r="AQ8498" s="17">
        <v>5</v>
      </c>
      <c r="AR8498" s="17" t="s">
        <v>22585</v>
      </c>
      <c r="AS8498" s="17" t="s">
        <v>23503</v>
      </c>
      <c r="DE8498" s="17" t="s">
        <v>30</v>
      </c>
      <c r="DN8498" s="17">
        <f>COUNTIF(AU8498:DM8498, "X")</f>
        <v>0</v>
      </c>
    </row>
    <row r="8499" spans="1:118" s="17" customFormat="1">
      <c r="A8499" s="17" t="s">
        <v>21549</v>
      </c>
      <c r="B8499" s="17">
        <v>55</v>
      </c>
      <c r="C8499" s="17">
        <v>187897</v>
      </c>
      <c r="D8499" s="17" t="s">
        <v>9728</v>
      </c>
      <c r="E8499" s="17" t="s">
        <v>277</v>
      </c>
      <c r="F8499" s="17" t="s">
        <v>21550</v>
      </c>
      <c r="H8499" s="309">
        <v>29079</v>
      </c>
      <c r="I8499" s="309">
        <v>43795</v>
      </c>
      <c r="J8499" s="17" t="s">
        <v>3888</v>
      </c>
      <c r="L8499" s="17" t="s">
        <v>21551</v>
      </c>
      <c r="N8499" s="17" t="s">
        <v>26</v>
      </c>
      <c r="O8499" s="17" t="s">
        <v>15</v>
      </c>
      <c r="P8499" s="17">
        <v>45318</v>
      </c>
      <c r="AF8499" s="17">
        <v>8</v>
      </c>
      <c r="AG8499" s="17">
        <v>2</v>
      </c>
      <c r="AI8499" s="17" t="s">
        <v>20669</v>
      </c>
      <c r="AM8499" s="17" t="s">
        <v>2617</v>
      </c>
      <c r="AN8499" s="17" t="s">
        <v>21447</v>
      </c>
      <c r="AO8499" s="17">
        <v>3</v>
      </c>
      <c r="AP8499" s="17">
        <v>80</v>
      </c>
      <c r="AQ8499" s="17">
        <v>5</v>
      </c>
      <c r="AR8499" s="17" t="s">
        <v>20671</v>
      </c>
      <c r="AS8499" s="17" t="s">
        <v>21222</v>
      </c>
      <c r="DN8499" s="17">
        <f>COUNTIF(AU8499:DM8499, "X")</f>
        <v>0</v>
      </c>
    </row>
    <row r="8500" spans="1:118" s="17" customFormat="1">
      <c r="A8500" s="17" t="s">
        <v>8457</v>
      </c>
      <c r="B8500" s="17">
        <v>55</v>
      </c>
      <c r="C8500" s="17">
        <v>187901</v>
      </c>
      <c r="D8500" s="17" t="s">
        <v>4514</v>
      </c>
      <c r="E8500" s="17" t="s">
        <v>5304</v>
      </c>
      <c r="F8500" s="17" t="s">
        <v>8458</v>
      </c>
      <c r="H8500" s="309">
        <v>37170</v>
      </c>
      <c r="I8500" s="309">
        <v>43796</v>
      </c>
      <c r="J8500" s="17" t="s">
        <v>3888</v>
      </c>
      <c r="L8500" s="17" t="s">
        <v>8459</v>
      </c>
      <c r="N8500" s="17" t="s">
        <v>19</v>
      </c>
      <c r="O8500" s="17" t="s">
        <v>15</v>
      </c>
      <c r="P8500" s="17">
        <v>45356</v>
      </c>
      <c r="AC8500" s="17" t="s">
        <v>3890</v>
      </c>
      <c r="AD8500" s="17" t="s">
        <v>3891</v>
      </c>
      <c r="AF8500" s="17">
        <v>15</v>
      </c>
      <c r="AG8500" s="17">
        <v>2</v>
      </c>
      <c r="AM8500" s="17" t="s">
        <v>2607</v>
      </c>
      <c r="AN8500" s="17" t="s">
        <v>8305</v>
      </c>
      <c r="AO8500" s="17">
        <v>3</v>
      </c>
      <c r="AP8500" s="17">
        <v>80</v>
      </c>
      <c r="AQ8500" s="17">
        <v>5</v>
      </c>
      <c r="AT8500" s="17" t="s">
        <v>7979</v>
      </c>
      <c r="DN8500" s="17">
        <f>COUNTIF(AU8500:DM8500, "X")</f>
        <v>0</v>
      </c>
    </row>
    <row r="8501" spans="1:118" s="17" customFormat="1">
      <c r="A8501" s="17" t="s">
        <v>25925</v>
      </c>
      <c r="B8501" s="17">
        <v>55</v>
      </c>
      <c r="C8501" s="17">
        <v>187909</v>
      </c>
      <c r="D8501" s="17" t="s">
        <v>140</v>
      </c>
      <c r="E8501" s="17" t="s">
        <v>198</v>
      </c>
      <c r="F8501" s="17" t="s">
        <v>99</v>
      </c>
      <c r="H8501" s="309">
        <v>36881</v>
      </c>
      <c r="I8501" s="309">
        <v>43792</v>
      </c>
      <c r="J8501" s="17" t="s">
        <v>3888</v>
      </c>
      <c r="L8501" s="17" t="s">
        <v>25926</v>
      </c>
      <c r="N8501" s="17" t="s">
        <v>14</v>
      </c>
      <c r="O8501" s="17" t="s">
        <v>15</v>
      </c>
      <c r="P8501" s="17">
        <v>45371</v>
      </c>
      <c r="AC8501" s="17" t="s">
        <v>17772</v>
      </c>
      <c r="AF8501" s="17">
        <v>15</v>
      </c>
      <c r="AG8501" s="17">
        <v>2</v>
      </c>
      <c r="AH8501" s="17" t="s">
        <v>11926</v>
      </c>
      <c r="AK8501" s="17" t="s">
        <v>17298</v>
      </c>
      <c r="AM8501" s="17" t="s">
        <v>39</v>
      </c>
      <c r="AN8501" s="17" t="s">
        <v>25609</v>
      </c>
      <c r="AO8501" s="17">
        <v>3</v>
      </c>
      <c r="AP8501" s="17">
        <v>80</v>
      </c>
      <c r="AQ8501" s="17">
        <v>5</v>
      </c>
      <c r="AT8501" s="17" t="s">
        <v>17773</v>
      </c>
      <c r="DN8501" s="17">
        <f>COUNTIF(AU8501:DM8501, "X")</f>
        <v>0</v>
      </c>
    </row>
    <row r="8502" spans="1:118" s="17" customFormat="1">
      <c r="A8502" s="17" t="s">
        <v>20662</v>
      </c>
      <c r="B8502" s="17">
        <v>55</v>
      </c>
      <c r="C8502" s="17">
        <v>187928</v>
      </c>
      <c r="D8502" s="17" t="s">
        <v>215</v>
      </c>
      <c r="E8502" s="17" t="s">
        <v>578</v>
      </c>
      <c r="F8502" s="17" t="s">
        <v>164</v>
      </c>
      <c r="H8502" s="309">
        <v>37368</v>
      </c>
      <c r="I8502" s="309">
        <v>43804</v>
      </c>
      <c r="J8502" s="17" t="s">
        <v>3888</v>
      </c>
      <c r="L8502" s="17" t="s">
        <v>20663</v>
      </c>
      <c r="N8502" s="17" t="s">
        <v>14</v>
      </c>
      <c r="O8502" s="17" t="s">
        <v>15</v>
      </c>
      <c r="P8502" s="17">
        <v>45371</v>
      </c>
      <c r="AF8502" s="17">
        <v>15</v>
      </c>
      <c r="AG8502" s="17">
        <v>2</v>
      </c>
      <c r="AI8502" s="17" t="s">
        <v>10178</v>
      </c>
      <c r="AM8502" s="17" t="s">
        <v>94</v>
      </c>
      <c r="AN8502" s="17" t="s">
        <v>20471</v>
      </c>
      <c r="AO8502" s="17">
        <v>3</v>
      </c>
      <c r="AP8502" s="17">
        <v>80</v>
      </c>
      <c r="AQ8502" s="17">
        <v>5</v>
      </c>
      <c r="AR8502" s="17" t="s">
        <v>10180</v>
      </c>
      <c r="DN8502" s="17">
        <f>COUNTIF(AU8502:DM8502, "X")</f>
        <v>0</v>
      </c>
    </row>
    <row r="8503" spans="1:118" s="17" customFormat="1">
      <c r="A8503" s="17" t="s">
        <v>22882</v>
      </c>
      <c r="B8503" s="17">
        <v>55</v>
      </c>
      <c r="C8503" s="17">
        <v>187940</v>
      </c>
      <c r="D8503" s="17" t="s">
        <v>603</v>
      </c>
      <c r="E8503" s="17" t="s">
        <v>528</v>
      </c>
      <c r="F8503" s="17" t="s">
        <v>99</v>
      </c>
      <c r="H8503" s="309">
        <v>22691</v>
      </c>
      <c r="I8503" s="309">
        <v>43806</v>
      </c>
      <c r="J8503" s="17" t="s">
        <v>3888</v>
      </c>
      <c r="L8503" s="17" t="s">
        <v>22841</v>
      </c>
      <c r="N8503" s="17" t="s">
        <v>205</v>
      </c>
      <c r="O8503" s="17" t="s">
        <v>15</v>
      </c>
      <c r="P8503" s="17">
        <v>45337</v>
      </c>
      <c r="AF8503" s="17">
        <v>8</v>
      </c>
      <c r="AG8503" s="17">
        <v>2</v>
      </c>
      <c r="AI8503" s="17" t="s">
        <v>20542</v>
      </c>
      <c r="AM8503" s="17" t="s">
        <v>253</v>
      </c>
      <c r="AN8503" s="17" t="s">
        <v>22821</v>
      </c>
      <c r="AO8503" s="17">
        <v>3</v>
      </c>
      <c r="AP8503" s="17">
        <v>80</v>
      </c>
      <c r="AQ8503" s="17">
        <v>5</v>
      </c>
      <c r="AR8503" s="17" t="s">
        <v>22585</v>
      </c>
      <c r="AS8503" s="17" t="s">
        <v>22824</v>
      </c>
      <c r="DN8503" s="17">
        <f>COUNTIF(AU8503:DM8503, "X")</f>
        <v>0</v>
      </c>
    </row>
    <row r="8504" spans="1:118" s="17" customFormat="1">
      <c r="A8504" s="17" t="s">
        <v>5069</v>
      </c>
      <c r="B8504" s="17">
        <v>55</v>
      </c>
      <c r="C8504" s="17">
        <v>187944</v>
      </c>
      <c r="D8504" s="17" t="s">
        <v>4168</v>
      </c>
      <c r="E8504" s="17" t="s">
        <v>4069</v>
      </c>
      <c r="F8504" s="17" t="s">
        <v>17</v>
      </c>
      <c r="H8504" s="309">
        <v>34210</v>
      </c>
      <c r="I8504" s="309">
        <v>43803</v>
      </c>
      <c r="J8504" s="17" t="s">
        <v>3888</v>
      </c>
      <c r="L8504" s="17" t="s">
        <v>5070</v>
      </c>
      <c r="N8504" s="17" t="s">
        <v>19</v>
      </c>
      <c r="O8504" s="17" t="s">
        <v>15</v>
      </c>
      <c r="P8504" s="17">
        <v>45356</v>
      </c>
      <c r="AC8504" s="17" t="s">
        <v>3890</v>
      </c>
      <c r="AD8504" s="17" t="s">
        <v>3891</v>
      </c>
      <c r="AF8504" s="17">
        <v>8</v>
      </c>
      <c r="AG8504" s="17">
        <v>2</v>
      </c>
      <c r="AM8504" s="17" t="s">
        <v>2603</v>
      </c>
      <c r="AN8504" s="17" t="s">
        <v>5023</v>
      </c>
      <c r="AO8504" s="17">
        <v>3</v>
      </c>
      <c r="AP8504" s="17">
        <v>80</v>
      </c>
      <c r="AQ8504" s="17">
        <v>5</v>
      </c>
      <c r="AT8504" s="17" t="s">
        <v>3893</v>
      </c>
      <c r="DN8504" s="17">
        <f>COUNTIF(AU8504:DM8504, "X")</f>
        <v>0</v>
      </c>
    </row>
    <row r="8505" spans="1:118" s="17" customFormat="1">
      <c r="A8505" s="17" t="s">
        <v>8651</v>
      </c>
      <c r="B8505" s="17">
        <v>55</v>
      </c>
      <c r="C8505" s="17">
        <v>187946</v>
      </c>
      <c r="D8505" s="17" t="s">
        <v>593</v>
      </c>
      <c r="E8505" s="17" t="s">
        <v>252</v>
      </c>
      <c r="F8505" s="17" t="s">
        <v>229</v>
      </c>
      <c r="H8505" s="309">
        <v>31729</v>
      </c>
      <c r="I8505" s="309">
        <v>43803</v>
      </c>
      <c r="J8505" s="17" t="s">
        <v>3888</v>
      </c>
      <c r="L8505" s="17" t="s">
        <v>8416</v>
      </c>
      <c r="N8505" s="17" t="s">
        <v>19</v>
      </c>
      <c r="O8505" s="17" t="s">
        <v>15</v>
      </c>
      <c r="P8505" s="17">
        <v>45356</v>
      </c>
      <c r="AC8505" s="17" t="s">
        <v>3890</v>
      </c>
      <c r="AD8505" s="17" t="s">
        <v>3891</v>
      </c>
      <c r="AF8505" s="17">
        <v>15</v>
      </c>
      <c r="AG8505" s="17">
        <v>2</v>
      </c>
      <c r="AM8505" s="17" t="s">
        <v>2607</v>
      </c>
      <c r="AN8505" s="17" t="s">
        <v>8305</v>
      </c>
      <c r="AO8505" s="17">
        <v>3</v>
      </c>
      <c r="AP8505" s="17">
        <v>80</v>
      </c>
      <c r="AQ8505" s="17">
        <v>5</v>
      </c>
      <c r="AT8505" s="17" t="s">
        <v>7979</v>
      </c>
      <c r="DN8505" s="17">
        <f>COUNTIF(AU8505:DM8505, "X")</f>
        <v>0</v>
      </c>
    </row>
    <row r="8506" spans="1:118" s="17" customFormat="1">
      <c r="A8506" s="17" t="s">
        <v>10705</v>
      </c>
      <c r="B8506" s="17">
        <v>55</v>
      </c>
      <c r="C8506" s="17">
        <v>187947</v>
      </c>
      <c r="D8506" s="17" t="s">
        <v>10466</v>
      </c>
      <c r="E8506" s="17" t="s">
        <v>176</v>
      </c>
      <c r="F8506" s="17" t="s">
        <v>56</v>
      </c>
      <c r="H8506" s="309">
        <v>35034</v>
      </c>
      <c r="I8506" s="309">
        <v>43802</v>
      </c>
      <c r="J8506" s="17" t="s">
        <v>3888</v>
      </c>
      <c r="L8506" s="17" t="s">
        <v>10458</v>
      </c>
      <c r="M8506" s="17" t="s">
        <v>192</v>
      </c>
      <c r="N8506" s="17" t="s">
        <v>14</v>
      </c>
      <c r="O8506" s="17" t="s">
        <v>15</v>
      </c>
      <c r="P8506" s="17">
        <v>45371</v>
      </c>
      <c r="AC8506" s="17" t="s">
        <v>14</v>
      </c>
      <c r="AF8506" s="17">
        <v>8</v>
      </c>
      <c r="AG8506" s="17">
        <v>2</v>
      </c>
      <c r="AI8506" s="17" t="s">
        <v>10178</v>
      </c>
      <c r="AM8506" s="17" t="s">
        <v>193</v>
      </c>
      <c r="AN8506" s="17" t="s">
        <v>10381</v>
      </c>
      <c r="AO8506" s="17">
        <v>3</v>
      </c>
      <c r="AP8506" s="17">
        <v>80</v>
      </c>
      <c r="AQ8506" s="17">
        <v>5</v>
      </c>
      <c r="AR8506" s="17" t="s">
        <v>10180</v>
      </c>
      <c r="DN8506" s="17">
        <f>COUNTIF(AU8506:DM8506, "X")</f>
        <v>0</v>
      </c>
    </row>
    <row r="8507" spans="1:118" s="17" customFormat="1">
      <c r="A8507" s="17" t="s">
        <v>11856</v>
      </c>
      <c r="B8507" s="17">
        <v>55</v>
      </c>
      <c r="C8507" s="17">
        <v>187950</v>
      </c>
      <c r="D8507" s="17" t="s">
        <v>4565</v>
      </c>
      <c r="E8507" s="17" t="s">
        <v>4595</v>
      </c>
      <c r="F8507" s="17" t="s">
        <v>11857</v>
      </c>
      <c r="H8507" s="309">
        <v>36910</v>
      </c>
      <c r="I8507" s="309">
        <v>43484</v>
      </c>
      <c r="J8507" s="17" t="s">
        <v>3888</v>
      </c>
      <c r="L8507" s="17" t="s">
        <v>11858</v>
      </c>
      <c r="N8507" s="17" t="s">
        <v>14</v>
      </c>
      <c r="O8507" s="17" t="s">
        <v>15</v>
      </c>
      <c r="P8507" s="17">
        <v>45371</v>
      </c>
      <c r="AC8507" s="17" t="s">
        <v>14</v>
      </c>
      <c r="AF8507" s="17">
        <v>8</v>
      </c>
      <c r="AG8507" s="17">
        <v>2</v>
      </c>
      <c r="AI8507" s="17" t="s">
        <v>10178</v>
      </c>
      <c r="AM8507" s="17" t="s">
        <v>173</v>
      </c>
      <c r="AN8507" s="17" t="s">
        <v>11705</v>
      </c>
      <c r="AO8507" s="17">
        <v>3</v>
      </c>
      <c r="AP8507" s="17">
        <v>80</v>
      </c>
      <c r="AQ8507" s="17">
        <v>5</v>
      </c>
      <c r="AR8507" s="17" t="s">
        <v>10180</v>
      </c>
      <c r="DN8507" s="17">
        <f>COUNTIF(AU8507:DM8507, "X")</f>
        <v>0</v>
      </c>
    </row>
    <row r="8508" spans="1:118" s="17" customFormat="1">
      <c r="A8508" s="17" t="s">
        <v>23360</v>
      </c>
      <c r="B8508" s="17">
        <v>55</v>
      </c>
      <c r="C8508" s="17">
        <v>187953</v>
      </c>
      <c r="D8508" s="17" t="s">
        <v>215</v>
      </c>
      <c r="E8508" s="17" t="s">
        <v>352</v>
      </c>
      <c r="F8508" s="17" t="s">
        <v>25</v>
      </c>
      <c r="H8508" s="309">
        <v>36733</v>
      </c>
      <c r="I8508" s="309">
        <v>43801</v>
      </c>
      <c r="J8508" s="17" t="s">
        <v>3888</v>
      </c>
      <c r="L8508" s="17" t="s">
        <v>23361</v>
      </c>
      <c r="N8508" s="17" t="s">
        <v>205</v>
      </c>
      <c r="O8508" s="17" t="s">
        <v>15</v>
      </c>
      <c r="P8508" s="17">
        <v>45337</v>
      </c>
      <c r="AF8508" s="17">
        <v>8</v>
      </c>
      <c r="AG8508" s="17">
        <v>2</v>
      </c>
      <c r="AI8508" s="17" t="s">
        <v>20542</v>
      </c>
      <c r="AM8508" s="17" t="s">
        <v>259</v>
      </c>
      <c r="AN8508" s="17" t="s">
        <v>23210</v>
      </c>
      <c r="AO8508" s="17">
        <v>3</v>
      </c>
      <c r="AP8508" s="17">
        <v>80</v>
      </c>
      <c r="AQ8508" s="17">
        <v>5</v>
      </c>
      <c r="AR8508" s="17" t="s">
        <v>22585</v>
      </c>
      <c r="AS8508" s="17" t="s">
        <v>23219</v>
      </c>
      <c r="DN8508" s="17">
        <f>COUNTIF(AU8508:DM8508, "X")</f>
        <v>0</v>
      </c>
    </row>
    <row r="8509" spans="1:118" s="17" customFormat="1">
      <c r="A8509" s="17" t="s">
        <v>15193</v>
      </c>
      <c r="B8509" s="17">
        <v>55</v>
      </c>
      <c r="C8509" s="17">
        <v>187955</v>
      </c>
      <c r="D8509" s="17" t="s">
        <v>728</v>
      </c>
      <c r="E8509" s="17" t="s">
        <v>7388</v>
      </c>
      <c r="F8509" s="17" t="s">
        <v>93</v>
      </c>
      <c r="H8509" s="309">
        <v>37047</v>
      </c>
      <c r="I8509" s="309">
        <v>43809</v>
      </c>
      <c r="J8509" s="17" t="s">
        <v>3888</v>
      </c>
      <c r="L8509" s="17" t="s">
        <v>15194</v>
      </c>
      <c r="N8509" s="17" t="s">
        <v>31</v>
      </c>
      <c r="O8509" s="17" t="s">
        <v>15</v>
      </c>
      <c r="P8509" s="17">
        <v>45373</v>
      </c>
      <c r="AC8509" s="17" t="s">
        <v>9895</v>
      </c>
      <c r="AD8509" s="17" t="s">
        <v>9896</v>
      </c>
      <c r="AF8509" s="17">
        <v>15</v>
      </c>
      <c r="AG8509" s="17">
        <v>2</v>
      </c>
      <c r="AM8509" s="17" t="s">
        <v>62</v>
      </c>
      <c r="AN8509" s="17" t="s">
        <v>15056</v>
      </c>
      <c r="AO8509" s="17">
        <v>3</v>
      </c>
      <c r="AP8509" s="17">
        <v>80</v>
      </c>
      <c r="AQ8509" s="17">
        <v>5</v>
      </c>
      <c r="AR8509" s="17" t="s">
        <v>9898</v>
      </c>
      <c r="AT8509" s="17" t="s">
        <v>15057</v>
      </c>
      <c r="DN8509" s="17">
        <f>COUNTIF(AU8509:DM8509, "X")</f>
        <v>0</v>
      </c>
    </row>
    <row r="8510" spans="1:118" s="17" customFormat="1">
      <c r="A8510" s="17" t="s">
        <v>23067</v>
      </c>
      <c r="B8510" s="17">
        <v>55</v>
      </c>
      <c r="C8510" s="17">
        <v>187963</v>
      </c>
      <c r="D8510" s="17" t="s">
        <v>329</v>
      </c>
      <c r="E8510" s="17" t="s">
        <v>16557</v>
      </c>
      <c r="H8510" s="309">
        <v>18975</v>
      </c>
      <c r="I8510" s="309">
        <v>43809</v>
      </c>
      <c r="J8510" s="17" t="s">
        <v>3888</v>
      </c>
      <c r="L8510" s="17" t="s">
        <v>23068</v>
      </c>
      <c r="N8510" s="17" t="s">
        <v>89</v>
      </c>
      <c r="O8510" s="17" t="s">
        <v>15</v>
      </c>
      <c r="P8510" s="17">
        <v>45339</v>
      </c>
      <c r="Q8510" s="17">
        <v>9777</v>
      </c>
      <c r="AF8510" s="17">
        <v>8</v>
      </c>
      <c r="AG8510" s="17">
        <v>2</v>
      </c>
      <c r="AH8510" s="17" t="s">
        <v>11926</v>
      </c>
      <c r="AK8510" s="17" t="s">
        <v>21650</v>
      </c>
      <c r="AM8510" s="17" t="s">
        <v>90</v>
      </c>
      <c r="AN8510" s="17" t="s">
        <v>23025</v>
      </c>
      <c r="AO8510" s="17">
        <v>3</v>
      </c>
      <c r="AP8510" s="17">
        <v>80</v>
      </c>
      <c r="AQ8510" s="17">
        <v>5</v>
      </c>
      <c r="AR8510" s="17" t="s">
        <v>22585</v>
      </c>
      <c r="CF8510" s="17" t="s">
        <v>3901</v>
      </c>
      <c r="CH8510" s="17" t="s">
        <v>3901</v>
      </c>
      <c r="CL8510" s="17" t="s">
        <v>3901</v>
      </c>
      <c r="DN8510" s="17">
        <f>COUNTIF(AU8510:DM8510, "X")</f>
        <v>3</v>
      </c>
    </row>
    <row r="8511" spans="1:118" s="17" customFormat="1">
      <c r="A8511" s="17" t="s">
        <v>7792</v>
      </c>
      <c r="B8511" s="17">
        <v>55</v>
      </c>
      <c r="C8511" s="17">
        <v>187968</v>
      </c>
      <c r="D8511" s="17" t="s">
        <v>7793</v>
      </c>
      <c r="E8511" s="17" t="s">
        <v>333</v>
      </c>
      <c r="F8511" s="17" t="s">
        <v>22</v>
      </c>
      <c r="H8511" s="309">
        <v>34426</v>
      </c>
      <c r="I8511" s="309">
        <v>43810</v>
      </c>
      <c r="J8511" s="17" t="s">
        <v>3888</v>
      </c>
      <c r="L8511" s="17" t="s">
        <v>7794</v>
      </c>
      <c r="N8511" s="17" t="s">
        <v>19</v>
      </c>
      <c r="O8511" s="17" t="s">
        <v>15</v>
      </c>
      <c r="P8511" s="17">
        <v>45356</v>
      </c>
      <c r="AC8511" s="17" t="s">
        <v>3890</v>
      </c>
      <c r="AD8511" s="17" t="s">
        <v>3891</v>
      </c>
      <c r="AF8511" s="17">
        <v>15</v>
      </c>
      <c r="AG8511" s="17">
        <v>2</v>
      </c>
      <c r="AM8511" s="17" t="s">
        <v>2606</v>
      </c>
      <c r="AN8511" s="17" t="s">
        <v>7570</v>
      </c>
      <c r="AO8511" s="17">
        <v>3</v>
      </c>
      <c r="AP8511" s="17">
        <v>80</v>
      </c>
      <c r="AQ8511" s="17">
        <v>5</v>
      </c>
      <c r="AT8511" s="17" t="s">
        <v>6589</v>
      </c>
      <c r="DN8511" s="17">
        <f>COUNTIF(AU8511:DM8511, "X")</f>
        <v>0</v>
      </c>
    </row>
    <row r="8512" spans="1:118" s="17" customFormat="1">
      <c r="A8512" s="17" t="s">
        <v>21906</v>
      </c>
      <c r="B8512" s="17">
        <v>55</v>
      </c>
      <c r="C8512" s="17">
        <v>116382</v>
      </c>
      <c r="D8512" s="17" t="s">
        <v>5640</v>
      </c>
      <c r="E8512" s="17" t="s">
        <v>86</v>
      </c>
      <c r="F8512" s="17" t="s">
        <v>69</v>
      </c>
      <c r="H8512" s="309">
        <v>27414</v>
      </c>
      <c r="I8512" s="309">
        <v>43811</v>
      </c>
      <c r="J8512" s="17" t="s">
        <v>3888</v>
      </c>
      <c r="L8512" s="17" t="s">
        <v>21866</v>
      </c>
      <c r="N8512" s="17" t="s">
        <v>89</v>
      </c>
      <c r="O8512" s="17" t="s">
        <v>15</v>
      </c>
      <c r="P8512" s="17">
        <v>45339</v>
      </c>
      <c r="Q8512" s="17">
        <v>9742</v>
      </c>
      <c r="AF8512" s="17">
        <v>8</v>
      </c>
      <c r="AG8512" s="17">
        <v>2</v>
      </c>
      <c r="AH8512" s="17" t="s">
        <v>11926</v>
      </c>
      <c r="AK8512" s="17" t="s">
        <v>21650</v>
      </c>
      <c r="AM8512" s="17" t="s">
        <v>145</v>
      </c>
      <c r="AN8512" s="17" t="s">
        <v>21819</v>
      </c>
      <c r="AO8512" s="17">
        <v>3</v>
      </c>
      <c r="AP8512" s="17">
        <v>80</v>
      </c>
      <c r="AQ8512" s="17">
        <v>5</v>
      </c>
      <c r="AR8512" s="17" t="s">
        <v>21652</v>
      </c>
      <c r="BD8512" s="17" t="s">
        <v>3901</v>
      </c>
      <c r="BK8512" s="17" t="s">
        <v>3901</v>
      </c>
      <c r="BN8512" s="17" t="s">
        <v>3901</v>
      </c>
      <c r="BQ8512" s="17" t="s">
        <v>30</v>
      </c>
      <c r="BS8512" s="17" t="s">
        <v>3901</v>
      </c>
      <c r="BY8512" s="17" t="s">
        <v>3901</v>
      </c>
      <c r="CC8512" s="17" t="s">
        <v>3901</v>
      </c>
      <c r="CF8512" s="17" t="s">
        <v>3901</v>
      </c>
      <c r="CH8512" s="17" t="s">
        <v>3901</v>
      </c>
      <c r="CQ8512" s="17" t="s">
        <v>3901</v>
      </c>
      <c r="CR8512" s="17" t="s">
        <v>30</v>
      </c>
      <c r="CU8512" s="17" t="s">
        <v>3901</v>
      </c>
      <c r="CY8512" s="17" t="s">
        <v>30</v>
      </c>
      <c r="DA8512" s="17" t="s">
        <v>3901</v>
      </c>
      <c r="DF8512" s="17" t="s">
        <v>3901</v>
      </c>
      <c r="DN8512" s="17">
        <f>COUNTIF(AU8512:DM8512, "X")</f>
        <v>12</v>
      </c>
    </row>
    <row r="8513" spans="1:118" s="17" customFormat="1">
      <c r="A8513" s="17" t="s">
        <v>12009</v>
      </c>
      <c r="B8513" s="17">
        <v>55</v>
      </c>
      <c r="C8513" s="17">
        <v>188003</v>
      </c>
      <c r="D8513" s="17" t="s">
        <v>7122</v>
      </c>
      <c r="E8513" s="17" t="s">
        <v>12010</v>
      </c>
      <c r="F8513" s="17" t="s">
        <v>12011</v>
      </c>
      <c r="H8513" s="309">
        <v>35984</v>
      </c>
      <c r="I8513" s="309">
        <v>43815</v>
      </c>
      <c r="J8513" s="17" t="s">
        <v>3888</v>
      </c>
      <c r="L8513" s="17" t="s">
        <v>11993</v>
      </c>
      <c r="N8513" s="17" t="s">
        <v>31</v>
      </c>
      <c r="O8513" s="17" t="s">
        <v>15</v>
      </c>
      <c r="P8513" s="17">
        <v>45373</v>
      </c>
      <c r="AC8513" s="17" t="s">
        <v>9895</v>
      </c>
      <c r="AF8513" s="17">
        <v>15</v>
      </c>
      <c r="AG8513" s="17">
        <v>2</v>
      </c>
      <c r="AH8513" s="17" t="s">
        <v>11926</v>
      </c>
      <c r="AK8513" s="17" t="s">
        <v>11927</v>
      </c>
      <c r="AM8513" s="17" t="s">
        <v>227</v>
      </c>
      <c r="AN8513" s="17" t="s">
        <v>11928</v>
      </c>
      <c r="AO8513" s="17">
        <v>3</v>
      </c>
      <c r="AP8513" s="17">
        <v>80</v>
      </c>
      <c r="AQ8513" s="17">
        <v>5</v>
      </c>
      <c r="AR8513" s="17" t="s">
        <v>11941</v>
      </c>
      <c r="AT8513" s="17" t="s">
        <v>11929</v>
      </c>
      <c r="DF8513" s="17" t="s">
        <v>3901</v>
      </c>
      <c r="DN8513" s="17">
        <f>COUNTIF(AU8513:DM8513, "X")</f>
        <v>1</v>
      </c>
    </row>
    <row r="8514" spans="1:118" s="17" customFormat="1">
      <c r="A8514" s="17" t="s">
        <v>8510</v>
      </c>
      <c r="B8514" s="17">
        <v>55</v>
      </c>
      <c r="C8514" s="17">
        <v>187995</v>
      </c>
      <c r="D8514" s="17" t="s">
        <v>262</v>
      </c>
      <c r="E8514" s="17" t="s">
        <v>396</v>
      </c>
      <c r="F8514" s="17" t="s">
        <v>61</v>
      </c>
      <c r="H8514" s="309">
        <v>31742</v>
      </c>
      <c r="I8514" s="309">
        <v>43811</v>
      </c>
      <c r="J8514" s="17" t="s">
        <v>3888</v>
      </c>
      <c r="L8514" s="17" t="s">
        <v>8511</v>
      </c>
      <c r="N8514" s="17" t="s">
        <v>19</v>
      </c>
      <c r="O8514" s="17" t="s">
        <v>15</v>
      </c>
      <c r="P8514" s="17">
        <v>45356</v>
      </c>
      <c r="AC8514" s="17" t="s">
        <v>3890</v>
      </c>
      <c r="AD8514" s="17" t="s">
        <v>3891</v>
      </c>
      <c r="AF8514" s="17">
        <v>15</v>
      </c>
      <c r="AG8514" s="17">
        <v>2</v>
      </c>
      <c r="AM8514" s="17" t="s">
        <v>2607</v>
      </c>
      <c r="AN8514" s="17" t="s">
        <v>8305</v>
      </c>
      <c r="AO8514" s="17">
        <v>3</v>
      </c>
      <c r="AP8514" s="17">
        <v>80</v>
      </c>
      <c r="AQ8514" s="17">
        <v>5</v>
      </c>
      <c r="AT8514" s="17" t="s">
        <v>7979</v>
      </c>
      <c r="DN8514" s="17">
        <f>COUNTIF(AU8514:DM8514, "X")</f>
        <v>0</v>
      </c>
    </row>
    <row r="8515" spans="1:118" s="17" customFormat="1">
      <c r="A8515" s="17" t="s">
        <v>14407</v>
      </c>
      <c r="B8515" s="17">
        <v>55</v>
      </c>
      <c r="C8515" s="17">
        <v>187991</v>
      </c>
      <c r="D8515" s="17" t="s">
        <v>14375</v>
      </c>
      <c r="E8515" s="17" t="s">
        <v>389</v>
      </c>
      <c r="F8515" s="17" t="s">
        <v>82</v>
      </c>
      <c r="H8515" s="309">
        <v>34397</v>
      </c>
      <c r="I8515" s="309">
        <v>43812</v>
      </c>
      <c r="J8515" s="17" t="s">
        <v>3888</v>
      </c>
      <c r="L8515" s="17" t="s">
        <v>14408</v>
      </c>
      <c r="N8515" s="17" t="s">
        <v>31</v>
      </c>
      <c r="O8515" s="17" t="s">
        <v>15</v>
      </c>
      <c r="P8515" s="17">
        <v>45373</v>
      </c>
      <c r="AC8515" s="17" t="s">
        <v>9895</v>
      </c>
      <c r="AD8515" s="17" t="s">
        <v>9896</v>
      </c>
      <c r="AF8515" s="17">
        <v>15</v>
      </c>
      <c r="AG8515" s="17">
        <v>2</v>
      </c>
      <c r="AM8515" s="17" t="s">
        <v>108</v>
      </c>
      <c r="AN8515" s="17" t="s">
        <v>14364</v>
      </c>
      <c r="AO8515" s="17">
        <v>3</v>
      </c>
      <c r="AP8515" s="17">
        <v>80</v>
      </c>
      <c r="AQ8515" s="17">
        <v>5</v>
      </c>
      <c r="AR8515" s="17" t="s">
        <v>9898</v>
      </c>
      <c r="AT8515" s="17" t="s">
        <v>14152</v>
      </c>
      <c r="DN8515" s="17">
        <f>COUNTIF(AU8515:DM8515, "X")</f>
        <v>0</v>
      </c>
    </row>
    <row r="8516" spans="1:118" s="17" customFormat="1">
      <c r="A8516" s="523" t="s">
        <v>1222</v>
      </c>
      <c r="B8516" s="17">
        <v>55</v>
      </c>
      <c r="C8516" s="17">
        <v>187986</v>
      </c>
      <c r="D8516" s="17" t="s">
        <v>1223</v>
      </c>
      <c r="E8516" s="17" t="s">
        <v>147</v>
      </c>
      <c r="F8516" s="17" t="s">
        <v>1224</v>
      </c>
      <c r="H8516" s="309">
        <v>26718</v>
      </c>
      <c r="I8516" s="309">
        <v>43815</v>
      </c>
      <c r="J8516" s="17" t="s">
        <v>3888</v>
      </c>
      <c r="L8516" s="17" t="s">
        <v>123</v>
      </c>
      <c r="M8516" s="17" t="s">
        <v>1225</v>
      </c>
      <c r="N8516" s="17" t="s">
        <v>31</v>
      </c>
      <c r="O8516" s="17" t="s">
        <v>15</v>
      </c>
      <c r="P8516" s="17">
        <v>45373</v>
      </c>
      <c r="AC8516" s="17" t="s">
        <v>9895</v>
      </c>
      <c r="AD8516" s="17" t="s">
        <v>9896</v>
      </c>
      <c r="AF8516" s="17">
        <v>15</v>
      </c>
      <c r="AG8516" s="17">
        <v>2</v>
      </c>
      <c r="AM8516" s="17" t="s">
        <v>67</v>
      </c>
      <c r="AN8516" s="17" t="s">
        <v>25087</v>
      </c>
      <c r="AO8516" s="17">
        <v>3</v>
      </c>
      <c r="AP8516" s="17">
        <v>80</v>
      </c>
      <c r="AQ8516" s="17">
        <v>5</v>
      </c>
      <c r="AR8516" s="17" t="s">
        <v>9898</v>
      </c>
      <c r="AT8516" s="17" t="s">
        <v>16072</v>
      </c>
      <c r="DF8516" s="17" t="s">
        <v>3901</v>
      </c>
      <c r="DN8516" s="17">
        <f>COUNTIF(AU8516:DM8516, "X")</f>
        <v>1</v>
      </c>
    </row>
    <row r="8517" spans="1:118" s="17" customFormat="1">
      <c r="A8517" s="17" t="s">
        <v>22362</v>
      </c>
      <c r="B8517" s="17">
        <v>55</v>
      </c>
      <c r="C8517" s="17">
        <v>187982</v>
      </c>
      <c r="D8517" s="17" t="s">
        <v>6345</v>
      </c>
      <c r="E8517" s="17" t="s">
        <v>338</v>
      </c>
      <c r="F8517" s="17" t="s">
        <v>531</v>
      </c>
      <c r="H8517" s="309">
        <v>36680</v>
      </c>
      <c r="I8517" s="309">
        <v>43815</v>
      </c>
      <c r="J8517" s="17" t="s">
        <v>3888</v>
      </c>
      <c r="L8517" s="17" t="s">
        <v>22363</v>
      </c>
      <c r="N8517" s="17" t="s">
        <v>31</v>
      </c>
      <c r="O8517" s="17" t="s">
        <v>15</v>
      </c>
      <c r="P8517" s="17">
        <v>45373</v>
      </c>
      <c r="AF8517" s="17">
        <v>15</v>
      </c>
      <c r="AG8517" s="17">
        <v>2</v>
      </c>
      <c r="AH8517" s="17" t="s">
        <v>11926</v>
      </c>
      <c r="AK8517" s="17" t="s">
        <v>11927</v>
      </c>
      <c r="AM8517" s="17" t="s">
        <v>200</v>
      </c>
      <c r="AN8517" s="17" t="s">
        <v>22312</v>
      </c>
      <c r="AO8517" s="17">
        <v>3</v>
      </c>
      <c r="AP8517" s="17">
        <v>80</v>
      </c>
      <c r="AQ8517" s="17">
        <v>5</v>
      </c>
      <c r="AR8517" s="17" t="s">
        <v>11941</v>
      </c>
      <c r="DN8517" s="17">
        <f>COUNTIF(AU8517:DM8517, "X")</f>
        <v>0</v>
      </c>
    </row>
    <row r="8518" spans="1:118" s="17" customFormat="1">
      <c r="A8518" s="17" t="s">
        <v>4806</v>
      </c>
      <c r="B8518" s="17">
        <v>55</v>
      </c>
      <c r="C8518" s="17">
        <v>188002</v>
      </c>
      <c r="D8518" s="17" t="s">
        <v>4807</v>
      </c>
      <c r="E8518" s="17" t="s">
        <v>378</v>
      </c>
      <c r="F8518" s="17" t="s">
        <v>4135</v>
      </c>
      <c r="H8518" s="309">
        <v>34681</v>
      </c>
      <c r="I8518" s="309">
        <v>43811</v>
      </c>
      <c r="J8518" s="17" t="s">
        <v>3888</v>
      </c>
      <c r="L8518" s="17" t="s">
        <v>4787</v>
      </c>
      <c r="N8518" s="17" t="s">
        <v>19</v>
      </c>
      <c r="O8518" s="17" t="s">
        <v>15</v>
      </c>
      <c r="P8518" s="17">
        <v>45356</v>
      </c>
      <c r="AC8518" s="17" t="s">
        <v>3890</v>
      </c>
      <c r="AD8518" s="17" t="s">
        <v>3891</v>
      </c>
      <c r="AF8518" s="17">
        <v>15</v>
      </c>
      <c r="AG8518" s="17">
        <v>2</v>
      </c>
      <c r="AM8518" s="17" t="s">
        <v>2602</v>
      </c>
      <c r="AN8518" s="17" t="s">
        <v>4371</v>
      </c>
      <c r="AO8518" s="17">
        <v>3</v>
      </c>
      <c r="AP8518" s="17">
        <v>80</v>
      </c>
      <c r="AQ8518" s="17">
        <v>5</v>
      </c>
      <c r="AT8518" s="17" t="s">
        <v>3893</v>
      </c>
      <c r="DN8518" s="17">
        <f>COUNTIF(AU8518:DM8518, "X")</f>
        <v>0</v>
      </c>
    </row>
    <row r="8519" spans="1:118" s="17" customFormat="1">
      <c r="A8519" s="17" t="s">
        <v>19591</v>
      </c>
      <c r="B8519" s="17">
        <v>55</v>
      </c>
      <c r="C8519" s="17">
        <v>188009</v>
      </c>
      <c r="D8519" s="17" t="s">
        <v>8639</v>
      </c>
      <c r="E8519" s="17" t="s">
        <v>118</v>
      </c>
      <c r="F8519" s="17" t="s">
        <v>19592</v>
      </c>
      <c r="H8519" s="309">
        <v>34007</v>
      </c>
      <c r="I8519" s="309">
        <v>43815</v>
      </c>
      <c r="J8519" s="17" t="s">
        <v>3888</v>
      </c>
      <c r="L8519" s="17" t="s">
        <v>19593</v>
      </c>
      <c r="N8519" s="17" t="s">
        <v>163</v>
      </c>
      <c r="O8519" s="17" t="s">
        <v>15</v>
      </c>
      <c r="P8519" s="17">
        <v>45312</v>
      </c>
      <c r="Q8519" s="17">
        <v>9729</v>
      </c>
      <c r="AF8519" s="17">
        <v>15</v>
      </c>
      <c r="AG8519" s="17">
        <v>2</v>
      </c>
      <c r="AH8519" s="17" t="s">
        <v>11926</v>
      </c>
      <c r="AK8519" s="17" t="s">
        <v>11927</v>
      </c>
      <c r="AM8519" s="17" t="s">
        <v>2615</v>
      </c>
      <c r="AN8519" s="17" t="s">
        <v>19445</v>
      </c>
      <c r="AO8519" s="17">
        <v>3</v>
      </c>
      <c r="AP8519" s="17">
        <v>80</v>
      </c>
      <c r="AQ8519" s="17">
        <v>5</v>
      </c>
      <c r="AR8519" s="17" t="s">
        <v>19446</v>
      </c>
      <c r="DN8519" s="17">
        <f>COUNTIF(AU8519:DM8519, "X")</f>
        <v>0</v>
      </c>
    </row>
    <row r="8520" spans="1:118" s="17" customFormat="1">
      <c r="A8520" s="17" t="s">
        <v>25927</v>
      </c>
      <c r="B8520" s="17">
        <v>55</v>
      </c>
      <c r="C8520" s="17">
        <v>188016</v>
      </c>
      <c r="D8520" s="17" t="s">
        <v>19138</v>
      </c>
      <c r="E8520" s="17" t="s">
        <v>296</v>
      </c>
      <c r="F8520" s="17" t="s">
        <v>131</v>
      </c>
      <c r="H8520" s="309">
        <v>24161</v>
      </c>
      <c r="I8520" s="309">
        <v>43808</v>
      </c>
      <c r="J8520" s="17" t="s">
        <v>3888</v>
      </c>
      <c r="L8520" s="17" t="s">
        <v>25928</v>
      </c>
      <c r="N8520" s="17" t="s">
        <v>14</v>
      </c>
      <c r="O8520" s="17" t="s">
        <v>15</v>
      </c>
      <c r="P8520" s="17">
        <v>45371</v>
      </c>
      <c r="AC8520" s="17" t="s">
        <v>17772</v>
      </c>
      <c r="AF8520" s="17">
        <v>15</v>
      </c>
      <c r="AG8520" s="17">
        <v>2</v>
      </c>
      <c r="AH8520" s="17" t="s">
        <v>11926</v>
      </c>
      <c r="AK8520" s="17" t="s">
        <v>17298</v>
      </c>
      <c r="AM8520" s="17" t="s">
        <v>39</v>
      </c>
      <c r="AN8520" s="17" t="s">
        <v>25609</v>
      </c>
      <c r="AO8520" s="17">
        <v>3</v>
      </c>
      <c r="AP8520" s="17">
        <v>80</v>
      </c>
      <c r="AQ8520" s="17">
        <v>5</v>
      </c>
      <c r="AT8520" s="17" t="s">
        <v>25610</v>
      </c>
      <c r="BD8520" s="17" t="s">
        <v>3901</v>
      </c>
      <c r="BH8520" s="17" t="s">
        <v>3901</v>
      </c>
      <c r="DN8520" s="17">
        <f>COUNTIF(AU8520:DM8520, "X")</f>
        <v>2</v>
      </c>
    </row>
    <row r="8521" spans="1:118" s="17" customFormat="1">
      <c r="A8521" s="17" t="s">
        <v>23377</v>
      </c>
      <c r="B8521" s="17">
        <v>55</v>
      </c>
      <c r="C8521" s="17">
        <v>188028</v>
      </c>
      <c r="D8521" s="17" t="s">
        <v>5205</v>
      </c>
      <c r="E8521" s="17" t="s">
        <v>324</v>
      </c>
      <c r="F8521" s="17" t="s">
        <v>344</v>
      </c>
      <c r="H8521" s="309">
        <v>24094</v>
      </c>
      <c r="I8521" s="309">
        <v>43816</v>
      </c>
      <c r="J8521" s="17" t="s">
        <v>3888</v>
      </c>
      <c r="L8521" s="17" t="s">
        <v>23318</v>
      </c>
      <c r="N8521" s="17" t="s">
        <v>23217</v>
      </c>
      <c r="O8521" s="17" t="s">
        <v>15</v>
      </c>
      <c r="P8521" s="17">
        <v>45361</v>
      </c>
      <c r="AF8521" s="17">
        <v>8</v>
      </c>
      <c r="AG8521" s="17">
        <v>2</v>
      </c>
      <c r="AI8521" s="17" t="s">
        <v>20542</v>
      </c>
      <c r="AM8521" s="17" t="s">
        <v>259</v>
      </c>
      <c r="AN8521" s="17" t="s">
        <v>23210</v>
      </c>
      <c r="AO8521" s="17">
        <v>3</v>
      </c>
      <c r="AP8521" s="17">
        <v>80</v>
      </c>
      <c r="AQ8521" s="17">
        <v>5</v>
      </c>
      <c r="AR8521" s="17" t="s">
        <v>22585</v>
      </c>
      <c r="AS8521" s="17" t="s">
        <v>23219</v>
      </c>
      <c r="DN8521" s="17">
        <f>COUNTIF(AU8521:DM8521, "X")</f>
        <v>0</v>
      </c>
    </row>
    <row r="8522" spans="1:118" s="17" customFormat="1">
      <c r="A8522" s="17" t="s">
        <v>9970</v>
      </c>
      <c r="B8522" s="17">
        <v>55</v>
      </c>
      <c r="C8522" s="17">
        <v>188034</v>
      </c>
      <c r="D8522" s="17" t="s">
        <v>944</v>
      </c>
      <c r="E8522" s="17" t="s">
        <v>18</v>
      </c>
      <c r="F8522" s="17" t="s">
        <v>639</v>
      </c>
      <c r="H8522" s="309">
        <v>36124</v>
      </c>
      <c r="I8522" s="309">
        <v>43818</v>
      </c>
      <c r="J8522" s="17" t="s">
        <v>3888</v>
      </c>
      <c r="L8522" s="17" t="s">
        <v>945</v>
      </c>
      <c r="N8522" s="17" t="s">
        <v>31</v>
      </c>
      <c r="O8522" s="17" t="s">
        <v>15</v>
      </c>
      <c r="P8522" s="17">
        <v>45373</v>
      </c>
      <c r="AC8522" s="17" t="s">
        <v>9895</v>
      </c>
      <c r="AD8522" s="17" t="s">
        <v>9896</v>
      </c>
      <c r="AF8522" s="17">
        <v>8</v>
      </c>
      <c r="AG8522" s="17">
        <v>2</v>
      </c>
      <c r="AM8522" s="17" t="s">
        <v>216</v>
      </c>
      <c r="AN8522" s="17" t="s">
        <v>9897</v>
      </c>
      <c r="AO8522" s="17">
        <v>3</v>
      </c>
      <c r="AP8522" s="17">
        <v>80</v>
      </c>
      <c r="AQ8522" s="17">
        <v>5</v>
      </c>
      <c r="AR8522" s="17" t="s">
        <v>9898</v>
      </c>
      <c r="AT8522" s="17" t="s">
        <v>9899</v>
      </c>
      <c r="DN8522" s="17">
        <f>COUNTIF(AU8522:DM8522, "X")</f>
        <v>0</v>
      </c>
    </row>
    <row r="8523" spans="1:118" s="17" customFormat="1">
      <c r="A8523" s="17" t="s">
        <v>19917</v>
      </c>
      <c r="B8523" s="17">
        <v>55</v>
      </c>
      <c r="C8523" s="17">
        <v>188037</v>
      </c>
      <c r="D8523" s="17" t="s">
        <v>9432</v>
      </c>
      <c r="E8523" s="17" t="s">
        <v>19918</v>
      </c>
      <c r="F8523" s="17" t="s">
        <v>422</v>
      </c>
      <c r="H8523" s="309">
        <v>36664</v>
      </c>
      <c r="I8523" s="309">
        <v>43804</v>
      </c>
      <c r="J8523" s="17" t="s">
        <v>3888</v>
      </c>
      <c r="L8523" s="17" t="s">
        <v>19919</v>
      </c>
      <c r="N8523" s="17" t="s">
        <v>14</v>
      </c>
      <c r="O8523" s="17" t="s">
        <v>15</v>
      </c>
      <c r="P8523" s="17">
        <v>45371</v>
      </c>
      <c r="AF8523" s="17">
        <v>15</v>
      </c>
      <c r="AG8523" s="17">
        <v>2</v>
      </c>
      <c r="AI8523" s="17" t="s">
        <v>10178</v>
      </c>
      <c r="AM8523" s="17" t="s">
        <v>148</v>
      </c>
      <c r="AN8523" s="17" t="s">
        <v>19836</v>
      </c>
      <c r="AO8523" s="17">
        <v>3</v>
      </c>
      <c r="AP8523" s="17">
        <v>80</v>
      </c>
      <c r="AQ8523" s="17">
        <v>5</v>
      </c>
      <c r="AR8523" s="17" t="s">
        <v>10180</v>
      </c>
      <c r="DN8523" s="17">
        <f>COUNTIF(AU8523:DM8523, "X")</f>
        <v>0</v>
      </c>
    </row>
    <row r="8524" spans="1:118" s="17" customFormat="1">
      <c r="A8524" s="17" t="s">
        <v>24204</v>
      </c>
      <c r="B8524" s="17">
        <v>55</v>
      </c>
      <c r="C8524" s="17">
        <v>188038</v>
      </c>
      <c r="D8524" s="17" t="s">
        <v>5985</v>
      </c>
      <c r="E8524" s="17" t="s">
        <v>333</v>
      </c>
      <c r="F8524" s="17" t="s">
        <v>63</v>
      </c>
      <c r="H8524" s="309">
        <v>19614</v>
      </c>
      <c r="I8524" s="309">
        <v>43816</v>
      </c>
      <c r="J8524" s="17" t="s">
        <v>3888</v>
      </c>
      <c r="L8524" s="17" t="s">
        <v>24205</v>
      </c>
      <c r="M8524" s="17" t="s">
        <v>24111</v>
      </c>
      <c r="N8524" s="17" t="s">
        <v>126</v>
      </c>
      <c r="O8524" s="17" t="s">
        <v>15</v>
      </c>
      <c r="P8524" s="17">
        <v>45383</v>
      </c>
      <c r="AF8524" s="17">
        <v>8</v>
      </c>
      <c r="AG8524" s="17">
        <v>2</v>
      </c>
      <c r="AI8524" s="17" t="s">
        <v>20542</v>
      </c>
      <c r="AM8524" s="17" t="s">
        <v>239</v>
      </c>
      <c r="AN8524" s="17" t="s">
        <v>24146</v>
      </c>
      <c r="AO8524" s="17">
        <v>3</v>
      </c>
      <c r="AP8524" s="17">
        <v>80</v>
      </c>
      <c r="AQ8524" s="17">
        <v>5</v>
      </c>
      <c r="AR8524" s="17" t="s">
        <v>22585</v>
      </c>
      <c r="AS8524" s="17" t="s">
        <v>23503</v>
      </c>
      <c r="DN8524" s="17">
        <f>COUNTIF(AU8524:DM8524, "X")</f>
        <v>0</v>
      </c>
    </row>
    <row r="8525" spans="1:118" s="17" customFormat="1">
      <c r="A8525" s="17" t="s">
        <v>23972</v>
      </c>
      <c r="B8525" s="17">
        <v>55</v>
      </c>
      <c r="C8525" s="17">
        <v>188046</v>
      </c>
      <c r="D8525" s="17" t="s">
        <v>19079</v>
      </c>
      <c r="E8525" s="17" t="s">
        <v>6836</v>
      </c>
      <c r="F8525" s="17" t="s">
        <v>52</v>
      </c>
      <c r="H8525" s="309">
        <v>23081</v>
      </c>
      <c r="I8525" s="309">
        <v>43803</v>
      </c>
      <c r="J8525" s="17" t="s">
        <v>3888</v>
      </c>
      <c r="L8525" s="17" t="s">
        <v>23973</v>
      </c>
      <c r="N8525" s="17" t="s">
        <v>126</v>
      </c>
      <c r="O8525" s="17" t="s">
        <v>15</v>
      </c>
      <c r="P8525" s="17">
        <v>45383</v>
      </c>
      <c r="AF8525" s="17">
        <v>8</v>
      </c>
      <c r="AG8525" s="17">
        <v>2</v>
      </c>
      <c r="AI8525" s="17" t="s">
        <v>20542</v>
      </c>
      <c r="AM8525" s="17" t="s">
        <v>127</v>
      </c>
      <c r="AN8525" s="17" t="s">
        <v>23839</v>
      </c>
      <c r="AO8525" s="17">
        <v>3</v>
      </c>
      <c r="AP8525" s="17">
        <v>80</v>
      </c>
      <c r="AQ8525" s="17">
        <v>5</v>
      </c>
      <c r="AR8525" s="17" t="s">
        <v>22585</v>
      </c>
      <c r="AS8525" s="17" t="s">
        <v>23503</v>
      </c>
      <c r="AV8525" s="17" t="s">
        <v>3901</v>
      </c>
      <c r="BB8525" s="17" t="s">
        <v>3901</v>
      </c>
      <c r="BD8525" s="17" t="s">
        <v>3901</v>
      </c>
      <c r="BF8525" s="17" t="s">
        <v>3901</v>
      </c>
      <c r="BH8525" s="17" t="s">
        <v>3901</v>
      </c>
      <c r="BK8525" s="17" t="s">
        <v>3901</v>
      </c>
      <c r="BN8525" s="17" t="s">
        <v>3901</v>
      </c>
      <c r="BS8525" s="17" t="s">
        <v>3901</v>
      </c>
      <c r="DN8525" s="17">
        <f>COUNTIF(AU8525:DM8525, "X")</f>
        <v>8</v>
      </c>
    </row>
    <row r="8526" spans="1:118" s="17" customFormat="1">
      <c r="A8526" s="17" t="s">
        <v>22734</v>
      </c>
      <c r="B8526" s="17">
        <v>55</v>
      </c>
      <c r="C8526" s="17">
        <v>188047</v>
      </c>
      <c r="D8526" s="17" t="s">
        <v>12623</v>
      </c>
      <c r="E8526" s="17" t="s">
        <v>166</v>
      </c>
      <c r="F8526" s="17" t="s">
        <v>603</v>
      </c>
      <c r="H8526" s="309">
        <v>37196</v>
      </c>
      <c r="I8526" s="309">
        <v>43804</v>
      </c>
      <c r="J8526" s="17" t="s">
        <v>3888</v>
      </c>
      <c r="L8526" s="17" t="s">
        <v>22735</v>
      </c>
      <c r="N8526" s="17" t="s">
        <v>126</v>
      </c>
      <c r="O8526" s="17" t="s">
        <v>15</v>
      </c>
      <c r="P8526" s="17">
        <v>45383</v>
      </c>
      <c r="AF8526" s="17">
        <v>8</v>
      </c>
      <c r="AG8526" s="17">
        <v>2</v>
      </c>
      <c r="AI8526" s="17" t="s">
        <v>20542</v>
      </c>
      <c r="AM8526" s="17" t="s">
        <v>133</v>
      </c>
      <c r="AN8526" s="17" t="s">
        <v>22584</v>
      </c>
      <c r="AO8526" s="17">
        <v>3</v>
      </c>
      <c r="AP8526" s="17">
        <v>80</v>
      </c>
      <c r="AQ8526" s="17">
        <v>5</v>
      </c>
      <c r="AR8526" s="17" t="s">
        <v>22585</v>
      </c>
      <c r="DN8526" s="17">
        <f>COUNTIF(AU8526:DM8526, "X")</f>
        <v>0</v>
      </c>
    </row>
    <row r="8527" spans="1:118" s="17" customFormat="1">
      <c r="A8527" s="17" t="s">
        <v>17543</v>
      </c>
      <c r="B8527" s="17">
        <v>55</v>
      </c>
      <c r="C8527" s="17">
        <v>188049</v>
      </c>
      <c r="D8527" s="17" t="s">
        <v>17544</v>
      </c>
      <c r="E8527" s="17" t="s">
        <v>4849</v>
      </c>
      <c r="F8527" s="17" t="s">
        <v>147</v>
      </c>
      <c r="H8527" s="309">
        <v>36885</v>
      </c>
      <c r="I8527" s="309">
        <v>43803</v>
      </c>
      <c r="J8527" s="17" t="s">
        <v>3888</v>
      </c>
      <c r="L8527" s="17" t="s">
        <v>17545</v>
      </c>
      <c r="N8527" s="17" t="s">
        <v>14</v>
      </c>
      <c r="O8527" s="17" t="s">
        <v>15</v>
      </c>
      <c r="P8527" s="17">
        <v>45371</v>
      </c>
      <c r="AF8527" s="17">
        <v>8</v>
      </c>
      <c r="AG8527" s="17">
        <v>2</v>
      </c>
      <c r="AH8527" s="17" t="s">
        <v>11926</v>
      </c>
      <c r="AK8527" s="17" t="s">
        <v>17298</v>
      </c>
      <c r="AM8527" s="17" t="s">
        <v>88</v>
      </c>
      <c r="AN8527" s="17" t="s">
        <v>17299</v>
      </c>
      <c r="AO8527" s="17">
        <v>3</v>
      </c>
      <c r="AP8527" s="17">
        <v>80</v>
      </c>
      <c r="AQ8527" s="17">
        <v>5</v>
      </c>
      <c r="AR8527" s="17" t="s">
        <v>17300</v>
      </c>
      <c r="DF8527" s="17" t="s">
        <v>3901</v>
      </c>
      <c r="DN8527" s="17">
        <f>COUNTIF(AU8527:DM8527, "X")</f>
        <v>1</v>
      </c>
    </row>
    <row r="8528" spans="1:118" s="17" customFormat="1">
      <c r="A8528" s="17" t="s">
        <v>17778</v>
      </c>
      <c r="B8528" s="17">
        <v>55</v>
      </c>
      <c r="C8528" s="17">
        <v>188050</v>
      </c>
      <c r="D8528" s="17" t="s">
        <v>17779</v>
      </c>
      <c r="E8528" s="17" t="s">
        <v>140</v>
      </c>
      <c r="F8528" s="17" t="s">
        <v>7197</v>
      </c>
      <c r="H8528" s="309">
        <v>21900</v>
      </c>
      <c r="I8528" s="309">
        <v>43803</v>
      </c>
      <c r="J8528" s="17" t="s">
        <v>3888</v>
      </c>
      <c r="L8528" s="17" t="s">
        <v>17780</v>
      </c>
      <c r="N8528" s="17" t="s">
        <v>14</v>
      </c>
      <c r="O8528" s="17" t="s">
        <v>15</v>
      </c>
      <c r="P8528" s="17">
        <v>45371</v>
      </c>
      <c r="AF8528" s="17">
        <v>15</v>
      </c>
      <c r="AG8528" s="17">
        <v>2</v>
      </c>
      <c r="AH8528" s="17" t="s">
        <v>11926</v>
      </c>
      <c r="AK8528" s="17" t="s">
        <v>17298</v>
      </c>
      <c r="AM8528" s="17" t="s">
        <v>71</v>
      </c>
      <c r="AN8528" s="17" t="s">
        <v>17760</v>
      </c>
      <c r="AO8528" s="17">
        <v>3</v>
      </c>
      <c r="AP8528" s="17">
        <v>80</v>
      </c>
      <c r="AQ8528" s="17">
        <v>5</v>
      </c>
      <c r="AR8528" s="17" t="s">
        <v>17300</v>
      </c>
      <c r="BS8528" s="17" t="s">
        <v>3901</v>
      </c>
      <c r="CH8528" s="17" t="s">
        <v>3901</v>
      </c>
      <c r="DF8528" s="17" t="s">
        <v>3901</v>
      </c>
      <c r="DN8528" s="17">
        <f>COUNTIF(AU8528:DM8528, "X")</f>
        <v>3</v>
      </c>
    </row>
    <row r="8529" spans="1:118" s="17" customFormat="1">
      <c r="A8529" s="17" t="s">
        <v>8525</v>
      </c>
      <c r="B8529" s="17">
        <v>55</v>
      </c>
      <c r="C8529" s="17">
        <v>188057</v>
      </c>
      <c r="D8529" s="17" t="s">
        <v>7838</v>
      </c>
      <c r="E8529" s="17" t="s">
        <v>7540</v>
      </c>
      <c r="F8529" s="17" t="s">
        <v>63</v>
      </c>
      <c r="H8529" s="309">
        <v>37232</v>
      </c>
      <c r="I8529" s="309">
        <v>43703</v>
      </c>
      <c r="J8529" s="17" t="s">
        <v>3888</v>
      </c>
      <c r="L8529" s="17" t="s">
        <v>8526</v>
      </c>
      <c r="N8529" s="17" t="s">
        <v>19</v>
      </c>
      <c r="O8529" s="17" t="s">
        <v>15</v>
      </c>
      <c r="P8529" s="17">
        <v>45356</v>
      </c>
      <c r="AC8529" s="17" t="s">
        <v>3890</v>
      </c>
      <c r="AD8529" s="17" t="s">
        <v>3891</v>
      </c>
      <c r="AF8529" s="17">
        <v>15</v>
      </c>
      <c r="AG8529" s="17">
        <v>2</v>
      </c>
      <c r="AM8529" s="17" t="s">
        <v>2607</v>
      </c>
      <c r="AN8529" s="17" t="s">
        <v>8305</v>
      </c>
      <c r="AO8529" s="17">
        <v>3</v>
      </c>
      <c r="AP8529" s="17">
        <v>80</v>
      </c>
      <c r="AQ8529" s="17">
        <v>5</v>
      </c>
      <c r="AT8529" s="17" t="s">
        <v>7979</v>
      </c>
      <c r="DN8529" s="17">
        <f>COUNTIF(AU8529:DM8529, "X")</f>
        <v>0</v>
      </c>
    </row>
    <row r="8530" spans="1:118" s="17" customFormat="1">
      <c r="A8530" s="17" t="s">
        <v>7911</v>
      </c>
      <c r="B8530" s="17">
        <v>55</v>
      </c>
      <c r="C8530" s="17">
        <v>188065</v>
      </c>
      <c r="D8530" s="17" t="s">
        <v>852</v>
      </c>
      <c r="E8530" s="17" t="s">
        <v>7912</v>
      </c>
      <c r="F8530" s="17" t="s">
        <v>110</v>
      </c>
      <c r="H8530" s="309">
        <v>35131</v>
      </c>
      <c r="I8530" s="309">
        <v>43817</v>
      </c>
      <c r="J8530" s="17" t="s">
        <v>3888</v>
      </c>
      <c r="L8530" s="17" t="s">
        <v>7913</v>
      </c>
      <c r="N8530" s="17" t="s">
        <v>19</v>
      </c>
      <c r="O8530" s="17" t="s">
        <v>15</v>
      </c>
      <c r="P8530" s="17">
        <v>45356</v>
      </c>
      <c r="AC8530" s="17" t="s">
        <v>3890</v>
      </c>
      <c r="AD8530" s="17" t="s">
        <v>3891</v>
      </c>
      <c r="AF8530" s="17">
        <v>15</v>
      </c>
      <c r="AG8530" s="17">
        <v>2</v>
      </c>
      <c r="AM8530" s="17" t="s">
        <v>2606</v>
      </c>
      <c r="AN8530" s="17" t="s">
        <v>7570</v>
      </c>
      <c r="AO8530" s="17">
        <v>3</v>
      </c>
      <c r="AP8530" s="17">
        <v>80</v>
      </c>
      <c r="AQ8530" s="17">
        <v>5</v>
      </c>
      <c r="AT8530" s="17" t="s">
        <v>6589</v>
      </c>
      <c r="DN8530" s="17">
        <f>COUNTIF(AU8530:DM8530, "X")</f>
        <v>0</v>
      </c>
    </row>
    <row r="8531" spans="1:118" s="17" customFormat="1">
      <c r="A8531" s="17" t="s">
        <v>8740</v>
      </c>
      <c r="B8531" s="17">
        <v>55</v>
      </c>
      <c r="C8531" s="17">
        <v>188072</v>
      </c>
      <c r="D8531" s="17" t="s">
        <v>8741</v>
      </c>
      <c r="E8531" s="17" t="s">
        <v>770</v>
      </c>
      <c r="F8531" s="17" t="s">
        <v>8742</v>
      </c>
      <c r="H8531" s="309">
        <v>36360</v>
      </c>
      <c r="I8531" s="309">
        <v>43822</v>
      </c>
      <c r="J8531" s="17" t="s">
        <v>3888</v>
      </c>
      <c r="L8531" s="17" t="s">
        <v>8743</v>
      </c>
      <c r="N8531" s="17" t="s">
        <v>19</v>
      </c>
      <c r="O8531" s="17" t="s">
        <v>15</v>
      </c>
      <c r="P8531" s="17">
        <v>45356</v>
      </c>
      <c r="AC8531" s="17" t="s">
        <v>3890</v>
      </c>
      <c r="AD8531" s="17" t="s">
        <v>3891</v>
      </c>
      <c r="AF8531" s="17">
        <v>8</v>
      </c>
      <c r="AG8531" s="17">
        <v>2</v>
      </c>
      <c r="AM8531" s="17" t="s">
        <v>2608</v>
      </c>
      <c r="AN8531" s="17" t="s">
        <v>8704</v>
      </c>
      <c r="AO8531" s="17">
        <v>3</v>
      </c>
      <c r="AP8531" s="17">
        <v>80</v>
      </c>
      <c r="AQ8531" s="17">
        <v>5</v>
      </c>
      <c r="AT8531" s="17" t="s">
        <v>7979</v>
      </c>
      <c r="DN8531" s="17">
        <f>COUNTIF(AU8531:DM8531, "X")</f>
        <v>0</v>
      </c>
    </row>
    <row r="8532" spans="1:118" s="17" customFormat="1">
      <c r="A8532" s="17" t="s">
        <v>11588</v>
      </c>
      <c r="B8532" s="17">
        <v>55</v>
      </c>
      <c r="C8532" s="17">
        <v>173898</v>
      </c>
      <c r="D8532" s="17" t="s">
        <v>4648</v>
      </c>
      <c r="E8532" s="17" t="s">
        <v>434</v>
      </c>
      <c r="F8532" s="17" t="s">
        <v>61</v>
      </c>
      <c r="H8532" s="309">
        <v>35934</v>
      </c>
      <c r="I8532" s="309">
        <v>43822</v>
      </c>
      <c r="J8532" s="17" t="s">
        <v>3888</v>
      </c>
      <c r="L8532" s="17" t="s">
        <v>11589</v>
      </c>
      <c r="N8532" s="17" t="s">
        <v>14</v>
      </c>
      <c r="O8532" s="17" t="s">
        <v>15</v>
      </c>
      <c r="P8532" s="17">
        <v>45371</v>
      </c>
      <c r="AC8532" s="17" t="s">
        <v>14</v>
      </c>
      <c r="AF8532" s="17">
        <v>15</v>
      </c>
      <c r="AG8532" s="17">
        <v>2</v>
      </c>
      <c r="AI8532" s="17" t="s">
        <v>10178</v>
      </c>
      <c r="AM8532" s="17" t="s">
        <v>68</v>
      </c>
      <c r="AN8532" s="17" t="s">
        <v>11517</v>
      </c>
      <c r="AO8532" s="17">
        <v>3</v>
      </c>
      <c r="AP8532" s="17">
        <v>80</v>
      </c>
      <c r="AQ8532" s="17">
        <v>5</v>
      </c>
      <c r="AR8532" s="17" t="s">
        <v>10180</v>
      </c>
      <c r="CR8532" s="17" t="s">
        <v>21</v>
      </c>
      <c r="DN8532" s="17">
        <f>COUNTIF(AU8532:DM8532, "X")</f>
        <v>0</v>
      </c>
    </row>
    <row r="8533" spans="1:118" s="17" customFormat="1">
      <c r="A8533" s="17" t="s">
        <v>4271</v>
      </c>
      <c r="B8533" s="17">
        <v>55</v>
      </c>
      <c r="C8533" s="17">
        <v>188078</v>
      </c>
      <c r="D8533" s="17" t="s">
        <v>599</v>
      </c>
      <c r="E8533" s="17" t="s">
        <v>748</v>
      </c>
      <c r="F8533" s="17" t="s">
        <v>208</v>
      </c>
      <c r="H8533" s="309">
        <v>36947</v>
      </c>
      <c r="I8533" s="309">
        <v>43827</v>
      </c>
      <c r="J8533" s="17" t="s">
        <v>3888</v>
      </c>
      <c r="L8533" s="17" t="s">
        <v>4272</v>
      </c>
      <c r="N8533" s="17" t="s">
        <v>19</v>
      </c>
      <c r="O8533" s="17" t="s">
        <v>15</v>
      </c>
      <c r="P8533" s="17">
        <v>45356</v>
      </c>
      <c r="AC8533" s="17" t="s">
        <v>3890</v>
      </c>
      <c r="AD8533" s="17" t="s">
        <v>3891</v>
      </c>
      <c r="AF8533" s="17">
        <v>8</v>
      </c>
      <c r="AG8533" s="17">
        <v>2</v>
      </c>
      <c r="AM8533" s="17" t="s">
        <v>172</v>
      </c>
      <c r="AN8533" s="17" t="s">
        <v>3892</v>
      </c>
      <c r="AO8533" s="17">
        <v>3</v>
      </c>
      <c r="AP8533" s="17">
        <v>80</v>
      </c>
      <c r="AQ8533" s="17">
        <v>5</v>
      </c>
      <c r="AT8533" s="17" t="s">
        <v>3893</v>
      </c>
      <c r="DN8533" s="17">
        <f>COUNTIF(AU8533:DM8533, "X")</f>
        <v>0</v>
      </c>
    </row>
    <row r="8534" spans="1:118" s="17" customFormat="1">
      <c r="A8534" s="17" t="s">
        <v>19912</v>
      </c>
      <c r="B8534" s="17">
        <v>55</v>
      </c>
      <c r="C8534" s="17">
        <v>188082</v>
      </c>
      <c r="D8534" s="17" t="s">
        <v>433</v>
      </c>
      <c r="E8534" s="17" t="s">
        <v>8649</v>
      </c>
      <c r="H8534" s="309">
        <v>33114</v>
      </c>
      <c r="I8534" s="309">
        <v>43829</v>
      </c>
      <c r="J8534" s="17" t="s">
        <v>3888</v>
      </c>
      <c r="K8534" s="17" t="s">
        <v>30</v>
      </c>
      <c r="L8534" s="17" t="s">
        <v>764</v>
      </c>
      <c r="N8534" s="17" t="s">
        <v>14</v>
      </c>
      <c r="O8534" s="17" t="s">
        <v>15</v>
      </c>
      <c r="P8534" s="17">
        <v>45371</v>
      </c>
      <c r="AF8534" s="17">
        <v>8</v>
      </c>
      <c r="AG8534" s="17">
        <v>2</v>
      </c>
      <c r="AI8534" s="17" t="s">
        <v>10178</v>
      </c>
      <c r="AM8534" s="17" t="s">
        <v>148</v>
      </c>
      <c r="AN8534" s="17" t="s">
        <v>19836</v>
      </c>
      <c r="AO8534" s="17">
        <v>3</v>
      </c>
      <c r="AP8534" s="17">
        <v>80</v>
      </c>
      <c r="AQ8534" s="17">
        <v>5</v>
      </c>
      <c r="AR8534" s="17" t="s">
        <v>10180</v>
      </c>
      <c r="BQ8534" s="17" t="s">
        <v>30</v>
      </c>
      <c r="BS8534" s="17" t="s">
        <v>3901</v>
      </c>
      <c r="BU8534" s="17" t="s">
        <v>3901</v>
      </c>
      <c r="CC8534" s="17" t="s">
        <v>3901</v>
      </c>
      <c r="CF8534" s="17" t="s">
        <v>3901</v>
      </c>
      <c r="CH8534" s="17" t="s">
        <v>3901</v>
      </c>
      <c r="CL8534" s="17" t="s">
        <v>3901</v>
      </c>
      <c r="CM8534" s="17" t="s">
        <v>154</v>
      </c>
      <c r="CN8534" s="17" t="s">
        <v>3901</v>
      </c>
      <c r="CQ8534" s="17" t="s">
        <v>3901</v>
      </c>
      <c r="CR8534" s="17" t="s">
        <v>30</v>
      </c>
      <c r="CU8534" s="17" t="s">
        <v>3901</v>
      </c>
      <c r="CX8534" s="17" t="s">
        <v>3901</v>
      </c>
      <c r="CY8534" s="17" t="s">
        <v>30</v>
      </c>
      <c r="DA8534" s="17" t="s">
        <v>3901</v>
      </c>
      <c r="DD8534" s="17" t="s">
        <v>3901</v>
      </c>
      <c r="DE8534" s="17" t="s">
        <v>30</v>
      </c>
      <c r="DN8534" s="17">
        <f>COUNTIF(AU8534:DM8534, "X")</f>
        <v>12</v>
      </c>
    </row>
    <row r="8535" spans="1:118" s="17" customFormat="1">
      <c r="A8535" s="523" t="s">
        <v>1810</v>
      </c>
      <c r="B8535" s="17">
        <v>55</v>
      </c>
      <c r="C8535" s="17">
        <v>188092</v>
      </c>
      <c r="D8535" s="17" t="s">
        <v>9</v>
      </c>
      <c r="E8535" s="17" t="s">
        <v>122</v>
      </c>
      <c r="F8535" s="17" t="s">
        <v>718</v>
      </c>
      <c r="G8535" s="17" t="s">
        <v>203</v>
      </c>
      <c r="H8535" s="309">
        <v>25251</v>
      </c>
      <c r="I8535" s="309">
        <v>43826</v>
      </c>
      <c r="J8535" s="17" t="s">
        <v>3888</v>
      </c>
      <c r="L8535" s="17" t="s">
        <v>1811</v>
      </c>
      <c r="N8535" s="17" t="s">
        <v>31</v>
      </c>
      <c r="O8535" s="17" t="s">
        <v>15</v>
      </c>
      <c r="P8535" s="17">
        <v>45373</v>
      </c>
      <c r="Q8535" s="17">
        <v>1094</v>
      </c>
      <c r="AC8535" s="17" t="s">
        <v>9895</v>
      </c>
      <c r="AD8535" s="17" t="s">
        <v>9896</v>
      </c>
      <c r="AF8535" s="17">
        <v>15</v>
      </c>
      <c r="AG8535" s="17">
        <v>2</v>
      </c>
      <c r="AM8535" s="17" t="s">
        <v>220</v>
      </c>
      <c r="AN8535" s="17" t="s">
        <v>16782</v>
      </c>
      <c r="AO8535" s="17">
        <v>3</v>
      </c>
      <c r="AP8535" s="17">
        <v>80</v>
      </c>
      <c r="AQ8535" s="17">
        <v>5</v>
      </c>
      <c r="AR8535" s="17" t="s">
        <v>9898</v>
      </c>
      <c r="AT8535" s="17" t="s">
        <v>9899</v>
      </c>
      <c r="AV8535" s="17" t="s">
        <v>3901</v>
      </c>
      <c r="AZ8535" s="17" t="s">
        <v>3901</v>
      </c>
      <c r="BD8535" s="17" t="s">
        <v>3901</v>
      </c>
      <c r="BH8535" s="17" t="s">
        <v>3901</v>
      </c>
      <c r="BJ8535" s="17" t="s">
        <v>21</v>
      </c>
      <c r="BK8535" s="17" t="s">
        <v>3901</v>
      </c>
      <c r="BS8535" s="17" t="s">
        <v>3901</v>
      </c>
      <c r="BY8535" s="17" t="s">
        <v>3901</v>
      </c>
      <c r="CF8535" s="17" t="s">
        <v>3901</v>
      </c>
      <c r="CH8535" s="17" t="s">
        <v>3901</v>
      </c>
      <c r="CQ8535" s="17" t="s">
        <v>3901</v>
      </c>
      <c r="CU8535" s="17" t="s">
        <v>3901</v>
      </c>
      <c r="DA8535" s="17" t="s">
        <v>3901</v>
      </c>
      <c r="DF8535" s="17" t="s">
        <v>3901</v>
      </c>
      <c r="DN8535" s="17">
        <f>COUNTIF(AU8535:DM8535, "X")</f>
        <v>13</v>
      </c>
    </row>
    <row r="8536" spans="1:118" s="17" customFormat="1">
      <c r="A8536" s="17" t="s">
        <v>13448</v>
      </c>
      <c r="B8536" s="17">
        <v>55</v>
      </c>
      <c r="C8536" s="17">
        <v>188093</v>
      </c>
      <c r="D8536" s="17" t="s">
        <v>5002</v>
      </c>
      <c r="E8536" s="17" t="s">
        <v>3913</v>
      </c>
      <c r="F8536" s="17" t="s">
        <v>56</v>
      </c>
      <c r="H8536" s="309">
        <v>20010</v>
      </c>
      <c r="I8536" s="309">
        <v>43829</v>
      </c>
      <c r="J8536" s="17" t="s">
        <v>3888</v>
      </c>
      <c r="L8536" s="17" t="s">
        <v>13197</v>
      </c>
      <c r="M8536" s="17" t="s">
        <v>863</v>
      </c>
      <c r="N8536" s="17" t="s">
        <v>31</v>
      </c>
      <c r="O8536" s="17" t="s">
        <v>15</v>
      </c>
      <c r="P8536" s="17">
        <v>45373</v>
      </c>
      <c r="Q8536" s="17">
        <v>2100</v>
      </c>
      <c r="AC8536" s="17" t="s">
        <v>9895</v>
      </c>
      <c r="AD8536" s="17" t="s">
        <v>9896</v>
      </c>
      <c r="AF8536" s="17">
        <v>15</v>
      </c>
      <c r="AG8536" s="17">
        <v>2</v>
      </c>
      <c r="AM8536" s="17" t="s">
        <v>115</v>
      </c>
      <c r="AN8536" s="17" t="s">
        <v>13186</v>
      </c>
      <c r="AO8536" s="17">
        <v>3</v>
      </c>
      <c r="AP8536" s="17">
        <v>80</v>
      </c>
      <c r="AQ8536" s="17">
        <v>5</v>
      </c>
      <c r="AR8536" s="17" t="s">
        <v>9898</v>
      </c>
      <c r="AT8536" s="17" t="s">
        <v>12990</v>
      </c>
      <c r="DN8536" s="17">
        <f>COUNTIF(AU8536:DM8536, "X")</f>
        <v>0</v>
      </c>
    </row>
    <row r="8537" spans="1:118" s="17" customFormat="1">
      <c r="A8537" s="17" t="s">
        <v>15715</v>
      </c>
      <c r="B8537" s="17">
        <v>55</v>
      </c>
      <c r="C8537" s="17">
        <v>150808</v>
      </c>
      <c r="D8537" s="17" t="s">
        <v>15716</v>
      </c>
      <c r="E8537" s="17" t="s">
        <v>450</v>
      </c>
      <c r="F8537" s="17" t="s">
        <v>8971</v>
      </c>
      <c r="H8537" s="309">
        <v>31402</v>
      </c>
      <c r="I8537" s="309">
        <v>43816</v>
      </c>
      <c r="J8537" s="17" t="s">
        <v>3888</v>
      </c>
      <c r="L8537" s="17" t="s">
        <v>15717</v>
      </c>
      <c r="N8537" s="17" t="s">
        <v>31</v>
      </c>
      <c r="O8537" s="17" t="s">
        <v>15</v>
      </c>
      <c r="P8537" s="17">
        <v>45373</v>
      </c>
      <c r="AC8537" s="17" t="s">
        <v>9895</v>
      </c>
      <c r="AD8537" s="17" t="s">
        <v>9896</v>
      </c>
      <c r="AF8537" s="17">
        <v>8</v>
      </c>
      <c r="AG8537" s="17">
        <v>2</v>
      </c>
      <c r="AM8537" s="17" t="s">
        <v>121</v>
      </c>
      <c r="AN8537" s="17" t="s">
        <v>15516</v>
      </c>
      <c r="AO8537" s="17">
        <v>3</v>
      </c>
      <c r="AP8537" s="17">
        <v>80</v>
      </c>
      <c r="AQ8537" s="17">
        <v>5</v>
      </c>
      <c r="AR8537" s="17" t="s">
        <v>9898</v>
      </c>
      <c r="AT8537" s="17" t="s">
        <v>15057</v>
      </c>
      <c r="DN8537" s="17">
        <f>COUNTIF(AU8537:DM8537, "X")</f>
        <v>0</v>
      </c>
    </row>
    <row r="8538" spans="1:118" s="17" customFormat="1">
      <c r="A8538" s="17" t="s">
        <v>15050</v>
      </c>
      <c r="B8538" s="17">
        <v>55</v>
      </c>
      <c r="C8538" s="17">
        <v>188104</v>
      </c>
      <c r="D8538" s="17" t="s">
        <v>334</v>
      </c>
      <c r="E8538" s="17" t="s">
        <v>374</v>
      </c>
      <c r="F8538" s="17" t="s">
        <v>93</v>
      </c>
      <c r="H8538" s="309">
        <v>34197</v>
      </c>
      <c r="I8538" s="309">
        <v>43826</v>
      </c>
      <c r="J8538" s="17" t="s">
        <v>3888</v>
      </c>
      <c r="L8538" s="17" t="s">
        <v>647</v>
      </c>
      <c r="N8538" s="17" t="s">
        <v>31</v>
      </c>
      <c r="O8538" s="17" t="s">
        <v>15</v>
      </c>
      <c r="P8538" s="17">
        <v>45373</v>
      </c>
      <c r="AC8538" s="17" t="s">
        <v>9895</v>
      </c>
      <c r="AD8538" s="17" t="s">
        <v>9896</v>
      </c>
      <c r="AF8538" s="17">
        <v>15</v>
      </c>
      <c r="AG8538" s="17">
        <v>2</v>
      </c>
      <c r="AM8538" s="17" t="s">
        <v>335</v>
      </c>
      <c r="AN8538" s="17" t="s">
        <v>14693</v>
      </c>
      <c r="AO8538" s="17">
        <v>3</v>
      </c>
      <c r="AP8538" s="17">
        <v>80</v>
      </c>
      <c r="AQ8538" s="17">
        <v>5</v>
      </c>
      <c r="AR8538" s="17" t="s">
        <v>9898</v>
      </c>
      <c r="AT8538" s="17" t="s">
        <v>14152</v>
      </c>
      <c r="DF8538" s="17" t="s">
        <v>3901</v>
      </c>
      <c r="DN8538" s="17">
        <f>COUNTIF(AU8538:DM8538, "X")</f>
        <v>1</v>
      </c>
    </row>
    <row r="8539" spans="1:118" s="17" customFormat="1">
      <c r="A8539" s="17" t="s">
        <v>6510</v>
      </c>
      <c r="B8539" s="17">
        <v>55</v>
      </c>
      <c r="C8539" s="17">
        <v>188116</v>
      </c>
      <c r="D8539" s="17" t="s">
        <v>329</v>
      </c>
      <c r="E8539" s="17" t="s">
        <v>6511</v>
      </c>
      <c r="F8539" s="17" t="s">
        <v>21</v>
      </c>
      <c r="H8539" s="309">
        <v>33266</v>
      </c>
      <c r="I8539" s="309">
        <v>43834</v>
      </c>
      <c r="J8539" s="17" t="s">
        <v>3888</v>
      </c>
      <c r="L8539" s="17" t="s">
        <v>6512</v>
      </c>
      <c r="N8539" s="17" t="s">
        <v>19</v>
      </c>
      <c r="O8539" s="17" t="s">
        <v>15</v>
      </c>
      <c r="P8539" s="17">
        <v>45356</v>
      </c>
      <c r="Q8539" s="17">
        <v>2721</v>
      </c>
      <c r="AC8539" s="17" t="s">
        <v>3890</v>
      </c>
      <c r="AD8539" s="17" t="s">
        <v>3891</v>
      </c>
      <c r="AF8539" s="17">
        <v>15</v>
      </c>
      <c r="AG8539" s="17">
        <v>2</v>
      </c>
      <c r="AM8539" s="17" t="s">
        <v>232</v>
      </c>
      <c r="AN8539" s="17" t="s">
        <v>6280</v>
      </c>
      <c r="AO8539" s="17">
        <v>3</v>
      </c>
      <c r="AP8539" s="17">
        <v>80</v>
      </c>
      <c r="AQ8539" s="17">
        <v>5</v>
      </c>
      <c r="AT8539" s="17" t="s">
        <v>5516</v>
      </c>
      <c r="DN8539" s="17">
        <f>COUNTIF(AU8539:DM8539, "X")</f>
        <v>0</v>
      </c>
    </row>
    <row r="8540" spans="1:118" s="17" customFormat="1">
      <c r="A8540" s="17" t="s">
        <v>12342</v>
      </c>
      <c r="B8540" s="17">
        <v>55</v>
      </c>
      <c r="C8540" s="17">
        <v>163435</v>
      </c>
      <c r="D8540" s="17" t="s">
        <v>10</v>
      </c>
      <c r="E8540" s="17" t="s">
        <v>103</v>
      </c>
      <c r="F8540" s="17" t="s">
        <v>110</v>
      </c>
      <c r="H8540" s="309">
        <v>34241</v>
      </c>
      <c r="I8540" s="309">
        <v>43833</v>
      </c>
      <c r="J8540" s="17" t="s">
        <v>3888</v>
      </c>
      <c r="L8540" s="17" t="s">
        <v>12223</v>
      </c>
      <c r="N8540" s="17" t="s">
        <v>31</v>
      </c>
      <c r="O8540" s="17" t="s">
        <v>15</v>
      </c>
      <c r="P8540" s="17">
        <v>45373</v>
      </c>
      <c r="Q8540" s="17">
        <v>6643</v>
      </c>
      <c r="AC8540" s="17" t="s">
        <v>9895</v>
      </c>
      <c r="AD8540" s="17" t="s">
        <v>9896</v>
      </c>
      <c r="AF8540" s="17">
        <v>15</v>
      </c>
      <c r="AG8540" s="17">
        <v>2</v>
      </c>
      <c r="AM8540" s="17" t="s">
        <v>295</v>
      </c>
      <c r="AN8540" s="17" t="s">
        <v>12166</v>
      </c>
      <c r="AO8540" s="17">
        <v>3</v>
      </c>
      <c r="AP8540" s="17">
        <v>80</v>
      </c>
      <c r="AQ8540" s="17">
        <v>5</v>
      </c>
      <c r="AR8540" s="17" t="s">
        <v>9898</v>
      </c>
      <c r="AT8540" s="17" t="s">
        <v>11929</v>
      </c>
      <c r="DN8540" s="17">
        <f>COUNTIF(AU8540:DM8540, "X")</f>
        <v>0</v>
      </c>
    </row>
    <row r="8541" spans="1:118" s="17" customFormat="1">
      <c r="A8541" s="17" t="s">
        <v>18798</v>
      </c>
      <c r="B8541" s="17">
        <v>55</v>
      </c>
      <c r="C8541" s="17">
        <v>188122</v>
      </c>
      <c r="D8541" s="17" t="s">
        <v>18775</v>
      </c>
      <c r="E8541" s="17" t="s">
        <v>270</v>
      </c>
      <c r="F8541" s="17" t="s">
        <v>400</v>
      </c>
      <c r="H8541" s="309">
        <v>37292</v>
      </c>
      <c r="I8541" s="309">
        <v>43703</v>
      </c>
      <c r="J8541" s="17" t="s">
        <v>3888</v>
      </c>
      <c r="L8541" s="17" t="s">
        <v>18776</v>
      </c>
      <c r="N8541" s="17" t="s">
        <v>31</v>
      </c>
      <c r="O8541" s="17" t="s">
        <v>15</v>
      </c>
      <c r="P8541" s="17">
        <v>45373</v>
      </c>
      <c r="AD8541" s="17" t="s">
        <v>9896</v>
      </c>
      <c r="AF8541" s="17">
        <v>8</v>
      </c>
      <c r="AG8541" s="17">
        <v>2</v>
      </c>
      <c r="AM8541" s="17" t="s">
        <v>136</v>
      </c>
      <c r="AN8541" s="17" t="s">
        <v>18697</v>
      </c>
      <c r="AO8541" s="17">
        <v>3</v>
      </c>
      <c r="AP8541" s="17">
        <v>80</v>
      </c>
      <c r="AQ8541" s="17">
        <v>5</v>
      </c>
      <c r="AR8541" s="17" t="s">
        <v>9898</v>
      </c>
      <c r="DN8541" s="17">
        <f>COUNTIF(AU8541:DM8541, "X")</f>
        <v>0</v>
      </c>
    </row>
    <row r="8542" spans="1:118" s="17" customFormat="1">
      <c r="A8542" s="17" t="s">
        <v>26699</v>
      </c>
      <c r="B8542" s="17">
        <v>55</v>
      </c>
      <c r="C8542" s="17">
        <v>188138</v>
      </c>
      <c r="D8542" s="17" t="s">
        <v>7515</v>
      </c>
      <c r="E8542" s="17" t="s">
        <v>122</v>
      </c>
      <c r="F8542" s="17" t="s">
        <v>4637</v>
      </c>
      <c r="H8542" s="309">
        <v>28988</v>
      </c>
      <c r="I8542" s="309">
        <v>43810</v>
      </c>
      <c r="J8542" s="17" t="s">
        <v>3888</v>
      </c>
      <c r="L8542" s="17" t="s">
        <v>26669</v>
      </c>
      <c r="N8542" s="17" t="s">
        <v>14</v>
      </c>
      <c r="O8542" s="17" t="s">
        <v>15</v>
      </c>
      <c r="P8542" s="17">
        <v>45371</v>
      </c>
      <c r="AC8542" s="17" t="s">
        <v>17772</v>
      </c>
      <c r="AF8542" s="17">
        <v>15</v>
      </c>
      <c r="AG8542" s="17">
        <v>2</v>
      </c>
      <c r="AH8542" s="17" t="s">
        <v>11926</v>
      </c>
      <c r="AK8542" s="17" t="s">
        <v>17298</v>
      </c>
      <c r="AM8542" s="17" t="s">
        <v>2619</v>
      </c>
      <c r="AN8542" s="17" t="s">
        <v>26616</v>
      </c>
      <c r="AO8542" s="17">
        <v>3</v>
      </c>
      <c r="AP8542" s="17">
        <v>80</v>
      </c>
      <c r="AQ8542" s="17">
        <v>5</v>
      </c>
      <c r="AT8542" s="17" t="s">
        <v>26617</v>
      </c>
      <c r="DN8542" s="17">
        <f>COUNTIF(AU8542:DM8542, "X")</f>
        <v>0</v>
      </c>
    </row>
    <row r="8543" spans="1:118" s="17" customFormat="1">
      <c r="A8543" s="17" t="s">
        <v>25969</v>
      </c>
      <c r="B8543" s="17">
        <v>55</v>
      </c>
      <c r="C8543" s="17">
        <v>188142</v>
      </c>
      <c r="D8543" s="17" t="s">
        <v>853</v>
      </c>
      <c r="E8543" s="17" t="s">
        <v>128</v>
      </c>
      <c r="F8543" s="17" t="s">
        <v>70</v>
      </c>
      <c r="H8543" s="309">
        <v>31758</v>
      </c>
      <c r="I8543" s="309">
        <v>43825</v>
      </c>
      <c r="J8543" s="17" t="s">
        <v>3888</v>
      </c>
      <c r="L8543" s="17" t="s">
        <v>25970</v>
      </c>
      <c r="N8543" s="17" t="s">
        <v>14</v>
      </c>
      <c r="O8543" s="17" t="s">
        <v>15</v>
      </c>
      <c r="P8543" s="17">
        <v>45371</v>
      </c>
      <c r="AC8543" s="17" t="s">
        <v>17772</v>
      </c>
      <c r="AF8543" s="17">
        <v>15</v>
      </c>
      <c r="AG8543" s="17">
        <v>2</v>
      </c>
      <c r="AH8543" s="17" t="s">
        <v>11926</v>
      </c>
      <c r="AK8543" s="17" t="s">
        <v>17298</v>
      </c>
      <c r="AM8543" s="17" t="s">
        <v>39</v>
      </c>
      <c r="AN8543" s="17" t="s">
        <v>25609</v>
      </c>
      <c r="AO8543" s="17">
        <v>3</v>
      </c>
      <c r="AP8543" s="17">
        <v>80</v>
      </c>
      <c r="AQ8543" s="17">
        <v>5</v>
      </c>
      <c r="AT8543" s="17" t="s">
        <v>25610</v>
      </c>
      <c r="DN8543" s="17">
        <f>COUNTIF(AU8543:DM8543, "X")</f>
        <v>0</v>
      </c>
    </row>
    <row r="8544" spans="1:118" s="17" customFormat="1">
      <c r="A8544" s="523" t="s">
        <v>2300</v>
      </c>
      <c r="B8544" s="17">
        <v>55</v>
      </c>
      <c r="C8544" s="17">
        <v>188153</v>
      </c>
      <c r="D8544" s="17" t="s">
        <v>795</v>
      </c>
      <c r="E8544" s="17" t="s">
        <v>138</v>
      </c>
      <c r="F8544" s="17" t="s">
        <v>249</v>
      </c>
      <c r="H8544" s="309">
        <v>36797</v>
      </c>
      <c r="I8544" s="309">
        <v>43834</v>
      </c>
      <c r="J8544" s="17" t="s">
        <v>3888</v>
      </c>
      <c r="L8544" s="17" t="s">
        <v>796</v>
      </c>
      <c r="N8544" s="17" t="s">
        <v>19</v>
      </c>
      <c r="O8544" s="17" t="s">
        <v>15</v>
      </c>
      <c r="P8544" s="17">
        <v>45356</v>
      </c>
      <c r="AD8544" s="17" t="s">
        <v>3891</v>
      </c>
      <c r="AF8544" s="17">
        <v>15</v>
      </c>
      <c r="AG8544" s="17">
        <v>2</v>
      </c>
      <c r="AM8544" s="17" t="s">
        <v>20</v>
      </c>
      <c r="AN8544" s="17" t="s">
        <v>26023</v>
      </c>
      <c r="AO8544" s="17">
        <v>3</v>
      </c>
      <c r="AP8544" s="17">
        <v>80</v>
      </c>
      <c r="AQ8544" s="17">
        <v>5</v>
      </c>
      <c r="AR8544" s="17" t="s">
        <v>22150</v>
      </c>
      <c r="DF8544" s="17" t="s">
        <v>3901</v>
      </c>
      <c r="DN8544" s="17">
        <f>COUNTIF(AU8544:DM8544, "X")</f>
        <v>1</v>
      </c>
    </row>
    <row r="8545" spans="1:118" s="17" customFormat="1">
      <c r="A8545" s="17" t="s">
        <v>6047</v>
      </c>
      <c r="B8545" s="17">
        <v>55</v>
      </c>
      <c r="C8545" s="17">
        <v>188166</v>
      </c>
      <c r="D8545" s="17" t="s">
        <v>850</v>
      </c>
      <c r="E8545" s="17" t="s">
        <v>916</v>
      </c>
      <c r="F8545" s="17" t="s">
        <v>304</v>
      </c>
      <c r="H8545" s="309">
        <v>34674</v>
      </c>
      <c r="I8545" s="309">
        <v>43836</v>
      </c>
      <c r="J8545" s="17" t="s">
        <v>3888</v>
      </c>
      <c r="L8545" s="17" t="s">
        <v>5970</v>
      </c>
      <c r="M8545" s="17" t="s">
        <v>6048</v>
      </c>
      <c r="N8545" s="17" t="s">
        <v>19</v>
      </c>
      <c r="O8545" s="17" t="s">
        <v>15</v>
      </c>
      <c r="P8545" s="17">
        <v>45356</v>
      </c>
      <c r="Q8545" s="17">
        <v>2650</v>
      </c>
      <c r="AC8545" s="17" t="s">
        <v>3890</v>
      </c>
      <c r="AD8545" s="17" t="s">
        <v>3891</v>
      </c>
      <c r="AF8545" s="17">
        <v>15</v>
      </c>
      <c r="AG8545" s="17">
        <v>2</v>
      </c>
      <c r="AM8545" s="17" t="s">
        <v>2604</v>
      </c>
      <c r="AN8545" s="17" t="s">
        <v>5966</v>
      </c>
      <c r="AO8545" s="17">
        <v>3</v>
      </c>
      <c r="AP8545" s="17">
        <v>80</v>
      </c>
      <c r="AQ8545" s="17">
        <v>5</v>
      </c>
      <c r="AT8545" s="17" t="s">
        <v>5516</v>
      </c>
      <c r="CL8545" s="17" t="s">
        <v>3901</v>
      </c>
      <c r="CQ8545" s="17" t="s">
        <v>3901</v>
      </c>
      <c r="DN8545" s="17">
        <f>COUNTIF(AU8545:DM8545, "X")</f>
        <v>2</v>
      </c>
    </row>
    <row r="8546" spans="1:118" s="17" customFormat="1">
      <c r="A8546" s="17" t="s">
        <v>12499</v>
      </c>
      <c r="B8546" s="17">
        <v>55</v>
      </c>
      <c r="C8546" s="17">
        <v>188165</v>
      </c>
      <c r="D8546" s="17" t="s">
        <v>12500</v>
      </c>
      <c r="E8546" s="17" t="s">
        <v>5908</v>
      </c>
      <c r="F8546" s="17" t="s">
        <v>30</v>
      </c>
      <c r="H8546" s="309">
        <v>36781</v>
      </c>
      <c r="I8546" s="309">
        <v>43832</v>
      </c>
      <c r="J8546" s="17" t="s">
        <v>3888</v>
      </c>
      <c r="L8546" s="17" t="s">
        <v>12501</v>
      </c>
      <c r="N8546" s="17" t="s">
        <v>31</v>
      </c>
      <c r="O8546" s="17" t="s">
        <v>15</v>
      </c>
      <c r="P8546" s="17">
        <v>45373</v>
      </c>
      <c r="AC8546" s="17" t="s">
        <v>9895</v>
      </c>
      <c r="AD8546" s="17" t="s">
        <v>9896</v>
      </c>
      <c r="AF8546" s="17">
        <v>15</v>
      </c>
      <c r="AG8546" s="17">
        <v>2</v>
      </c>
      <c r="AM8546" s="17" t="s">
        <v>222</v>
      </c>
      <c r="AN8546" s="17" t="s">
        <v>12432</v>
      </c>
      <c r="AO8546" s="17">
        <v>3</v>
      </c>
      <c r="AP8546" s="17">
        <v>80</v>
      </c>
      <c r="AQ8546" s="17">
        <v>5</v>
      </c>
      <c r="AR8546" s="17" t="s">
        <v>9898</v>
      </c>
      <c r="AT8546" s="17" t="s">
        <v>11929</v>
      </c>
      <c r="DN8546" s="17">
        <f>COUNTIF(AU8546:DM8546, "X")</f>
        <v>0</v>
      </c>
    </row>
    <row r="8547" spans="1:118" s="17" customFormat="1">
      <c r="A8547" s="523" t="s">
        <v>1282</v>
      </c>
      <c r="B8547" s="17">
        <v>55</v>
      </c>
      <c r="C8547" s="17">
        <v>188168</v>
      </c>
      <c r="D8547" s="17" t="s">
        <v>1243</v>
      </c>
      <c r="E8547" s="17" t="s">
        <v>1283</v>
      </c>
      <c r="F8547" s="17" t="s">
        <v>28</v>
      </c>
      <c r="H8547" s="309">
        <v>35044</v>
      </c>
      <c r="I8547" s="309">
        <v>43836</v>
      </c>
      <c r="J8547" s="17" t="s">
        <v>3888</v>
      </c>
      <c r="L8547" s="17" t="s">
        <v>1284</v>
      </c>
      <c r="N8547" s="17" t="s">
        <v>31</v>
      </c>
      <c r="O8547" s="17" t="s">
        <v>15</v>
      </c>
      <c r="P8547" s="17">
        <v>45373</v>
      </c>
      <c r="Q8547" s="17">
        <v>8900</v>
      </c>
      <c r="AC8547" s="17" t="s">
        <v>9895</v>
      </c>
      <c r="AD8547" s="17" t="s">
        <v>9896</v>
      </c>
      <c r="AF8547" s="17">
        <v>15</v>
      </c>
      <c r="AG8547" s="17">
        <v>2</v>
      </c>
      <c r="AM8547" s="17" t="s">
        <v>124</v>
      </c>
      <c r="AN8547" s="17" t="s">
        <v>16646</v>
      </c>
      <c r="AO8547" s="17">
        <v>3</v>
      </c>
      <c r="AP8547" s="17">
        <v>80</v>
      </c>
      <c r="AQ8547" s="17">
        <v>5</v>
      </c>
      <c r="AR8547" s="17" t="s">
        <v>9898</v>
      </c>
      <c r="AT8547" s="17" t="s">
        <v>9899</v>
      </c>
      <c r="DF8547" s="17" t="s">
        <v>3901</v>
      </c>
      <c r="DN8547" s="17">
        <f>COUNTIF(AU8547:DM8547, "X")</f>
        <v>1</v>
      </c>
    </row>
    <row r="8548" spans="1:118" s="17" customFormat="1">
      <c r="A8548" s="17" t="s">
        <v>23801</v>
      </c>
      <c r="B8548" s="17">
        <v>55</v>
      </c>
      <c r="C8548" s="17">
        <v>135531</v>
      </c>
      <c r="D8548" s="17" t="s">
        <v>5848</v>
      </c>
      <c r="E8548" s="17" t="s">
        <v>212</v>
      </c>
      <c r="F8548" s="17" t="s">
        <v>35</v>
      </c>
      <c r="H8548" s="309">
        <v>27472</v>
      </c>
      <c r="I8548" s="309">
        <v>43812</v>
      </c>
      <c r="J8548" s="17" t="s">
        <v>3888</v>
      </c>
      <c r="L8548" s="17" t="s">
        <v>23802</v>
      </c>
      <c r="N8548" s="17" t="s">
        <v>126</v>
      </c>
      <c r="O8548" s="17" t="s">
        <v>15</v>
      </c>
      <c r="P8548" s="17">
        <v>45383</v>
      </c>
      <c r="AF8548" s="17">
        <v>8</v>
      </c>
      <c r="AG8548" s="17">
        <v>2</v>
      </c>
      <c r="AI8548" s="17" t="s">
        <v>20542</v>
      </c>
      <c r="AM8548" s="17" t="s">
        <v>303</v>
      </c>
      <c r="AN8548" s="17" t="s">
        <v>23502</v>
      </c>
      <c r="AO8548" s="17">
        <v>3</v>
      </c>
      <c r="AP8548" s="17">
        <v>80</v>
      </c>
      <c r="AQ8548" s="17">
        <v>5</v>
      </c>
      <c r="AR8548" s="17" t="s">
        <v>22585</v>
      </c>
      <c r="AS8548" s="17" t="s">
        <v>23503</v>
      </c>
      <c r="DN8548" s="17">
        <f>COUNTIF(AU8548:DM8548, "X")</f>
        <v>0</v>
      </c>
    </row>
    <row r="8549" spans="1:118" s="17" customFormat="1">
      <c r="A8549" s="17" t="s">
        <v>25715</v>
      </c>
      <c r="B8549" s="17">
        <v>55</v>
      </c>
      <c r="C8549" s="17">
        <v>188177</v>
      </c>
      <c r="D8549" s="17" t="s">
        <v>18966</v>
      </c>
      <c r="E8549" s="17" t="s">
        <v>25716</v>
      </c>
      <c r="H8549" s="309">
        <v>23633</v>
      </c>
      <c r="I8549" s="309">
        <v>43809</v>
      </c>
      <c r="J8549" s="17" t="s">
        <v>3888</v>
      </c>
      <c r="L8549" s="17" t="s">
        <v>25717</v>
      </c>
      <c r="N8549" s="17" t="s">
        <v>14</v>
      </c>
      <c r="O8549" s="17" t="s">
        <v>15</v>
      </c>
      <c r="P8549" s="17">
        <v>45371</v>
      </c>
      <c r="AC8549" s="17" t="s">
        <v>17772</v>
      </c>
      <c r="AF8549" s="17">
        <v>8</v>
      </c>
      <c r="AG8549" s="17">
        <v>2</v>
      </c>
      <c r="AH8549" s="17" t="s">
        <v>11926</v>
      </c>
      <c r="AK8549" s="17" t="s">
        <v>17298</v>
      </c>
      <c r="AM8549" s="17" t="s">
        <v>39</v>
      </c>
      <c r="AN8549" s="17" t="s">
        <v>25609</v>
      </c>
      <c r="AO8549" s="17">
        <v>3</v>
      </c>
      <c r="AP8549" s="17">
        <v>80</v>
      </c>
      <c r="AQ8549" s="17">
        <v>5</v>
      </c>
      <c r="AT8549" s="17" t="s">
        <v>25610</v>
      </c>
      <c r="DN8549" s="17">
        <f>COUNTIF(AU8549:DM8549, "X")</f>
        <v>0</v>
      </c>
    </row>
    <row r="8550" spans="1:118" s="17" customFormat="1">
      <c r="A8550" s="17" t="s">
        <v>21056</v>
      </c>
      <c r="B8550" s="17">
        <v>55</v>
      </c>
      <c r="C8550" s="17">
        <v>188182</v>
      </c>
      <c r="D8550" s="17" t="s">
        <v>21057</v>
      </c>
      <c r="E8550" s="17" t="s">
        <v>75</v>
      </c>
      <c r="F8550" s="17" t="s">
        <v>52</v>
      </c>
      <c r="H8550" s="309">
        <v>30689</v>
      </c>
      <c r="I8550" s="309">
        <v>43838</v>
      </c>
      <c r="J8550" s="17" t="s">
        <v>3888</v>
      </c>
      <c r="L8550" s="17" t="s">
        <v>21058</v>
      </c>
      <c r="N8550" s="17" t="s">
        <v>80</v>
      </c>
      <c r="O8550" s="17" t="s">
        <v>15</v>
      </c>
      <c r="P8550" s="17">
        <v>45308</v>
      </c>
      <c r="Q8550" s="17">
        <v>1423</v>
      </c>
      <c r="AF8550" s="17">
        <v>15</v>
      </c>
      <c r="AG8550" s="17">
        <v>2</v>
      </c>
      <c r="AI8550" s="17" t="s">
        <v>20851</v>
      </c>
      <c r="AM8550" s="17" t="s">
        <v>81</v>
      </c>
      <c r="AN8550" s="17" t="s">
        <v>21035</v>
      </c>
      <c r="AO8550" s="17">
        <v>3</v>
      </c>
      <c r="AP8550" s="17">
        <v>80</v>
      </c>
      <c r="AQ8550" s="17">
        <v>5</v>
      </c>
      <c r="AR8550" s="17" t="s">
        <v>20671</v>
      </c>
      <c r="AS8550" s="17" t="s">
        <v>21036</v>
      </c>
      <c r="BA8550" s="17" t="s">
        <v>3901</v>
      </c>
      <c r="BB8550" s="17" t="s">
        <v>3901</v>
      </c>
      <c r="BD8550" s="17" t="s">
        <v>3901</v>
      </c>
      <c r="BS8550" s="17" t="s">
        <v>3901</v>
      </c>
      <c r="CU8550" s="17" t="s">
        <v>3901</v>
      </c>
      <c r="DN8550" s="17">
        <f>COUNTIF(AU8550:DM8550, "X")</f>
        <v>5</v>
      </c>
    </row>
    <row r="8551" spans="1:118" s="17" customFormat="1">
      <c r="A8551" s="17" t="s">
        <v>16162</v>
      </c>
      <c r="B8551" s="17">
        <v>55</v>
      </c>
      <c r="C8551" s="17">
        <v>188184</v>
      </c>
      <c r="D8551" s="17" t="s">
        <v>16163</v>
      </c>
      <c r="E8551" s="17" t="s">
        <v>361</v>
      </c>
      <c r="F8551" s="17" t="s">
        <v>437</v>
      </c>
      <c r="H8551" s="309">
        <v>33674</v>
      </c>
      <c r="I8551" s="309">
        <v>43833</v>
      </c>
      <c r="J8551" s="17" t="s">
        <v>3888</v>
      </c>
      <c r="L8551" s="17" t="s">
        <v>16164</v>
      </c>
      <c r="M8551" s="17" t="s">
        <v>706</v>
      </c>
      <c r="N8551" s="17" t="s">
        <v>31</v>
      </c>
      <c r="O8551" s="17" t="s">
        <v>15</v>
      </c>
      <c r="P8551" s="17">
        <v>45373</v>
      </c>
      <c r="AC8551" s="17" t="s">
        <v>9895</v>
      </c>
      <c r="AD8551" s="17" t="s">
        <v>9896</v>
      </c>
      <c r="AF8551" s="17">
        <v>8</v>
      </c>
      <c r="AG8551" s="17">
        <v>2</v>
      </c>
      <c r="AM8551" s="17" t="s">
        <v>37</v>
      </c>
      <c r="AN8551" s="17" t="s">
        <v>16071</v>
      </c>
      <c r="AO8551" s="17">
        <v>3</v>
      </c>
      <c r="AP8551" s="17">
        <v>80</v>
      </c>
      <c r="AQ8551" s="17">
        <v>5</v>
      </c>
      <c r="AR8551" s="17" t="s">
        <v>9898</v>
      </c>
      <c r="AT8551" s="17" t="s">
        <v>16072</v>
      </c>
      <c r="DN8551" s="17">
        <f>COUNTIF(AU8551:DM8551, "X")</f>
        <v>0</v>
      </c>
    </row>
    <row r="8552" spans="1:118" s="17" customFormat="1">
      <c r="A8552" s="17" t="s">
        <v>25653</v>
      </c>
      <c r="B8552" s="17">
        <v>55</v>
      </c>
      <c r="C8552" s="17">
        <v>188195</v>
      </c>
      <c r="D8552" s="17" t="s">
        <v>25654</v>
      </c>
      <c r="E8552" s="17" t="s">
        <v>17</v>
      </c>
      <c r="F8552" s="17" t="s">
        <v>58</v>
      </c>
      <c r="H8552" s="309">
        <v>32210</v>
      </c>
      <c r="I8552" s="309">
        <v>43841</v>
      </c>
      <c r="J8552" s="17" t="s">
        <v>3888</v>
      </c>
      <c r="L8552" s="17" t="s">
        <v>25655</v>
      </c>
      <c r="N8552" s="17" t="s">
        <v>14</v>
      </c>
      <c r="O8552" s="17" t="s">
        <v>15</v>
      </c>
      <c r="P8552" s="17">
        <v>45371</v>
      </c>
      <c r="Q8552" s="17">
        <v>8131</v>
      </c>
      <c r="AC8552" s="17" t="s">
        <v>17772</v>
      </c>
      <c r="AF8552" s="17">
        <v>15</v>
      </c>
      <c r="AG8552" s="17">
        <v>2</v>
      </c>
      <c r="AH8552" s="17" t="s">
        <v>11926</v>
      </c>
      <c r="AK8552" s="17" t="s">
        <v>17298</v>
      </c>
      <c r="AM8552" s="17" t="s">
        <v>39</v>
      </c>
      <c r="AN8552" s="17" t="s">
        <v>25609</v>
      </c>
      <c r="AO8552" s="17">
        <v>3</v>
      </c>
      <c r="AP8552" s="17">
        <v>80</v>
      </c>
      <c r="AQ8552" s="17">
        <v>5</v>
      </c>
      <c r="AT8552" s="17" t="s">
        <v>25610</v>
      </c>
      <c r="BK8552" s="17" t="s">
        <v>3901</v>
      </c>
      <c r="BL8552" s="17" t="s">
        <v>3901</v>
      </c>
      <c r="CH8552" s="17" t="s">
        <v>3901</v>
      </c>
      <c r="CN8552" s="17" t="s">
        <v>3901</v>
      </c>
      <c r="CQ8552" s="17" t="s">
        <v>3901</v>
      </c>
      <c r="CR8552" s="17" t="s">
        <v>21</v>
      </c>
      <c r="CU8552" s="17" t="s">
        <v>3901</v>
      </c>
      <c r="CV8552" s="17" t="s">
        <v>3901</v>
      </c>
      <c r="CX8552" s="17" t="s">
        <v>3901</v>
      </c>
      <c r="DA8552" s="17" t="s">
        <v>3901</v>
      </c>
      <c r="DF8552" s="17" t="s">
        <v>3901</v>
      </c>
      <c r="DN8552" s="17">
        <f>COUNTIF(AU8552:DM8552, "X")</f>
        <v>10</v>
      </c>
    </row>
    <row r="8553" spans="1:118" s="17" customFormat="1">
      <c r="A8553" s="17" t="s">
        <v>6951</v>
      </c>
      <c r="B8553" s="17">
        <v>55</v>
      </c>
      <c r="C8553" s="17">
        <v>188196</v>
      </c>
      <c r="D8553" s="17" t="s">
        <v>6952</v>
      </c>
      <c r="E8553" s="17" t="s">
        <v>323</v>
      </c>
      <c r="F8553" s="17" t="s">
        <v>198</v>
      </c>
      <c r="H8553" s="309">
        <v>35944</v>
      </c>
      <c r="I8553" s="309">
        <v>43842</v>
      </c>
      <c r="J8553" s="17" t="s">
        <v>3888</v>
      </c>
      <c r="L8553" s="17" t="s">
        <v>6953</v>
      </c>
      <c r="N8553" s="17" t="s">
        <v>19</v>
      </c>
      <c r="O8553" s="17" t="s">
        <v>15</v>
      </c>
      <c r="P8553" s="17">
        <v>45356</v>
      </c>
      <c r="AC8553" s="17" t="s">
        <v>3890</v>
      </c>
      <c r="AD8553" s="17" t="s">
        <v>3891</v>
      </c>
      <c r="AF8553" s="17">
        <v>15</v>
      </c>
      <c r="AG8553" s="17">
        <v>2</v>
      </c>
      <c r="AM8553" s="17" t="s">
        <v>248</v>
      </c>
      <c r="AN8553" s="17" t="s">
        <v>6588</v>
      </c>
      <c r="AO8553" s="17">
        <v>3</v>
      </c>
      <c r="AP8553" s="17">
        <v>80</v>
      </c>
      <c r="AQ8553" s="17">
        <v>5</v>
      </c>
      <c r="AT8553" s="17" t="s">
        <v>6589</v>
      </c>
      <c r="DF8553" s="17" t="s">
        <v>3901</v>
      </c>
      <c r="DN8553" s="17">
        <f>COUNTIF(AU8553:DM8553, "X")</f>
        <v>1</v>
      </c>
    </row>
    <row r="8554" spans="1:118" s="17" customFormat="1">
      <c r="A8554" s="17" t="s">
        <v>15543</v>
      </c>
      <c r="B8554" s="17">
        <v>55</v>
      </c>
      <c r="C8554" s="17">
        <v>188200</v>
      </c>
      <c r="D8554" s="17" t="s">
        <v>15544</v>
      </c>
      <c r="E8554" s="17" t="s">
        <v>362</v>
      </c>
      <c r="F8554" s="17" t="s">
        <v>135</v>
      </c>
      <c r="H8554" s="309">
        <v>33241</v>
      </c>
      <c r="I8554" s="309">
        <v>43836</v>
      </c>
      <c r="J8554" s="17" t="s">
        <v>3888</v>
      </c>
      <c r="L8554" s="17" t="s">
        <v>15545</v>
      </c>
      <c r="M8554" s="17" t="s">
        <v>363</v>
      </c>
      <c r="N8554" s="17" t="s">
        <v>31</v>
      </c>
      <c r="O8554" s="17" t="s">
        <v>15</v>
      </c>
      <c r="P8554" s="17">
        <v>45373</v>
      </c>
      <c r="AC8554" s="17" t="s">
        <v>9895</v>
      </c>
      <c r="AD8554" s="17" t="s">
        <v>9896</v>
      </c>
      <c r="AF8554" s="17">
        <v>8</v>
      </c>
      <c r="AG8554" s="17">
        <v>2</v>
      </c>
      <c r="AM8554" s="17" t="s">
        <v>121</v>
      </c>
      <c r="AN8554" s="17" t="s">
        <v>15516</v>
      </c>
      <c r="AO8554" s="17">
        <v>3</v>
      </c>
      <c r="AP8554" s="17">
        <v>80</v>
      </c>
      <c r="AQ8554" s="17">
        <v>5</v>
      </c>
      <c r="AR8554" s="17" t="s">
        <v>9898</v>
      </c>
      <c r="AT8554" s="17" t="s">
        <v>15057</v>
      </c>
      <c r="CH8554" s="17" t="s">
        <v>3901</v>
      </c>
      <c r="DN8554" s="17">
        <f>COUNTIF(AU8554:DM8554, "X")</f>
        <v>1</v>
      </c>
    </row>
    <row r="8555" spans="1:118" s="17" customFormat="1">
      <c r="A8555" s="523" t="s">
        <v>2182</v>
      </c>
      <c r="B8555" s="17">
        <v>55</v>
      </c>
      <c r="C8555" s="17">
        <v>188201</v>
      </c>
      <c r="D8555" s="17" t="s">
        <v>1062</v>
      </c>
      <c r="E8555" s="17" t="s">
        <v>703</v>
      </c>
      <c r="F8555" s="17" t="s">
        <v>129</v>
      </c>
      <c r="H8555" s="309">
        <v>36167</v>
      </c>
      <c r="I8555" s="309">
        <v>43837</v>
      </c>
      <c r="J8555" s="17" t="s">
        <v>3888</v>
      </c>
      <c r="L8555" s="17" t="s">
        <v>1063</v>
      </c>
      <c r="N8555" s="17" t="s">
        <v>26</v>
      </c>
      <c r="O8555" s="17" t="s">
        <v>15</v>
      </c>
      <c r="P8555" s="17">
        <v>45318</v>
      </c>
      <c r="AF8555" s="17">
        <v>15</v>
      </c>
      <c r="AG8555" s="17">
        <v>2</v>
      </c>
      <c r="AI8555" s="17" t="s">
        <v>20669</v>
      </c>
      <c r="AM8555" s="17" t="s">
        <v>2616</v>
      </c>
      <c r="AN8555" s="17" t="s">
        <v>21221</v>
      </c>
      <c r="AO8555" s="17">
        <v>3</v>
      </c>
      <c r="AP8555" s="17">
        <v>80</v>
      </c>
      <c r="AQ8555" s="17">
        <v>5</v>
      </c>
      <c r="AR8555" s="17" t="s">
        <v>20671</v>
      </c>
      <c r="AS8555" s="17" t="s">
        <v>21222</v>
      </c>
      <c r="DN8555" s="17">
        <f>COUNTIF(AU8555:DM8555, "X")</f>
        <v>0</v>
      </c>
    </row>
    <row r="8556" spans="1:118" s="17" customFormat="1">
      <c r="A8556" s="17" t="s">
        <v>25605</v>
      </c>
      <c r="B8556" s="17">
        <v>55</v>
      </c>
      <c r="C8556" s="17">
        <v>188209</v>
      </c>
      <c r="D8556" s="17" t="s">
        <v>329</v>
      </c>
      <c r="E8556" s="17" t="s">
        <v>425</v>
      </c>
      <c r="F8556" s="17" t="s">
        <v>12</v>
      </c>
      <c r="H8556" s="309">
        <v>36199</v>
      </c>
      <c r="I8556" s="309">
        <v>43839</v>
      </c>
      <c r="J8556" s="17" t="s">
        <v>3888</v>
      </c>
      <c r="L8556" s="17" t="s">
        <v>25606</v>
      </c>
      <c r="N8556" s="17" t="s">
        <v>31</v>
      </c>
      <c r="O8556" s="17" t="s">
        <v>15</v>
      </c>
      <c r="P8556" s="17">
        <v>45373</v>
      </c>
      <c r="AC8556" s="17" t="s">
        <v>9895</v>
      </c>
      <c r="AD8556" s="17" t="s">
        <v>9896</v>
      </c>
      <c r="AF8556" s="17">
        <v>15</v>
      </c>
      <c r="AG8556" s="17">
        <v>2</v>
      </c>
      <c r="AM8556" s="17" t="s">
        <v>76</v>
      </c>
      <c r="AN8556" s="17" t="s">
        <v>25452</v>
      </c>
      <c r="AO8556" s="17">
        <v>3</v>
      </c>
      <c r="AP8556" s="17">
        <v>80</v>
      </c>
      <c r="AQ8556" s="17">
        <v>5</v>
      </c>
      <c r="AR8556" s="17" t="s">
        <v>9898</v>
      </c>
      <c r="AT8556" s="17" t="s">
        <v>9899</v>
      </c>
      <c r="DN8556" s="17">
        <f>COUNTIF(AU8556:DM8556, "X")</f>
        <v>0</v>
      </c>
    </row>
    <row r="8557" spans="1:118" s="17" customFormat="1">
      <c r="A8557" s="17" t="s">
        <v>9060</v>
      </c>
      <c r="B8557" s="17">
        <v>55</v>
      </c>
      <c r="C8557" s="17">
        <v>188211</v>
      </c>
      <c r="D8557" s="17" t="s">
        <v>7122</v>
      </c>
      <c r="E8557" s="17" t="s">
        <v>8244</v>
      </c>
      <c r="F8557" s="17" t="s">
        <v>9061</v>
      </c>
      <c r="H8557" s="309">
        <v>18582</v>
      </c>
      <c r="I8557" s="309">
        <v>43839</v>
      </c>
      <c r="J8557" s="17" t="s">
        <v>3888</v>
      </c>
      <c r="L8557" s="17" t="s">
        <v>8780</v>
      </c>
      <c r="N8557" s="17" t="s">
        <v>19</v>
      </c>
      <c r="O8557" s="17" t="s">
        <v>15</v>
      </c>
      <c r="P8557" s="17">
        <v>45356</v>
      </c>
      <c r="AC8557" s="17" t="s">
        <v>3890</v>
      </c>
      <c r="AD8557" s="17" t="s">
        <v>3891</v>
      </c>
      <c r="AF8557" s="17">
        <v>8</v>
      </c>
      <c r="AG8557" s="17">
        <v>2</v>
      </c>
      <c r="AM8557" s="17" t="s">
        <v>2608</v>
      </c>
      <c r="AN8557" s="17" t="s">
        <v>8704</v>
      </c>
      <c r="AO8557" s="17">
        <v>3</v>
      </c>
      <c r="AP8557" s="17">
        <v>80</v>
      </c>
      <c r="AQ8557" s="17">
        <v>5</v>
      </c>
      <c r="AT8557" s="17" t="s">
        <v>7979</v>
      </c>
      <c r="DN8557" s="17">
        <f>COUNTIF(AU8557:DM8557, "X")</f>
        <v>0</v>
      </c>
    </row>
    <row r="8558" spans="1:118" s="17" customFormat="1">
      <c r="A8558" s="17" t="s">
        <v>9573</v>
      </c>
      <c r="B8558" s="17">
        <v>55</v>
      </c>
      <c r="C8558" s="17">
        <v>188217</v>
      </c>
      <c r="D8558" s="17" t="s">
        <v>440</v>
      </c>
      <c r="E8558" s="17" t="s">
        <v>103</v>
      </c>
      <c r="F8558" s="17" t="s">
        <v>18</v>
      </c>
      <c r="H8558" s="309">
        <v>36170</v>
      </c>
      <c r="I8558" s="309">
        <v>43840</v>
      </c>
      <c r="J8558" s="17" t="s">
        <v>3888</v>
      </c>
      <c r="L8558" s="17" t="s">
        <v>9574</v>
      </c>
      <c r="N8558" s="17" t="s">
        <v>19</v>
      </c>
      <c r="O8558" s="17" t="s">
        <v>15</v>
      </c>
      <c r="P8558" s="17">
        <v>45356</v>
      </c>
      <c r="AC8558" s="17" t="s">
        <v>3890</v>
      </c>
      <c r="AD8558" s="17" t="s">
        <v>3891</v>
      </c>
      <c r="AF8558" s="17">
        <v>15</v>
      </c>
      <c r="AG8558" s="17">
        <v>2</v>
      </c>
      <c r="AM8558" s="17" t="s">
        <v>311</v>
      </c>
      <c r="AN8558" s="17" t="s">
        <v>9449</v>
      </c>
      <c r="AO8558" s="17">
        <v>3</v>
      </c>
      <c r="AP8558" s="17">
        <v>80</v>
      </c>
      <c r="AQ8558" s="17">
        <v>5</v>
      </c>
      <c r="AT8558" s="17" t="s">
        <v>9082</v>
      </c>
      <c r="DN8558" s="17">
        <f>COUNTIF(AU8558:DM8558, "X")</f>
        <v>0</v>
      </c>
    </row>
    <row r="8559" spans="1:118" s="17" customFormat="1">
      <c r="A8559" s="17" t="s">
        <v>13209</v>
      </c>
      <c r="B8559" s="17">
        <v>55</v>
      </c>
      <c r="C8559" s="17">
        <v>188219</v>
      </c>
      <c r="D8559" s="17" t="s">
        <v>546</v>
      </c>
      <c r="E8559" s="17" t="s">
        <v>508</v>
      </c>
      <c r="F8559" s="17" t="s">
        <v>99</v>
      </c>
      <c r="H8559" s="309">
        <v>36840</v>
      </c>
      <c r="I8559" s="309">
        <v>43831</v>
      </c>
      <c r="J8559" s="17" t="s">
        <v>3888</v>
      </c>
      <c r="L8559" s="17" t="s">
        <v>13210</v>
      </c>
      <c r="N8559" s="17" t="s">
        <v>31</v>
      </c>
      <c r="O8559" s="17" t="s">
        <v>15</v>
      </c>
      <c r="P8559" s="17">
        <v>45373</v>
      </c>
      <c r="AC8559" s="17" t="s">
        <v>9895</v>
      </c>
      <c r="AD8559" s="17" t="s">
        <v>9896</v>
      </c>
      <c r="AF8559" s="17">
        <v>8</v>
      </c>
      <c r="AG8559" s="17">
        <v>2</v>
      </c>
      <c r="AM8559" s="17" t="s">
        <v>115</v>
      </c>
      <c r="AN8559" s="17" t="s">
        <v>13186</v>
      </c>
      <c r="AO8559" s="17">
        <v>3</v>
      </c>
      <c r="AP8559" s="17">
        <v>80</v>
      </c>
      <c r="AQ8559" s="17">
        <v>5</v>
      </c>
      <c r="AR8559" s="17" t="s">
        <v>9898</v>
      </c>
      <c r="AT8559" s="17" t="s">
        <v>12990</v>
      </c>
      <c r="DF8559" s="17" t="s">
        <v>3901</v>
      </c>
      <c r="DN8559" s="17">
        <f>COUNTIF(AU8559:DM8559, "X")</f>
        <v>1</v>
      </c>
    </row>
    <row r="8560" spans="1:118" s="17" customFormat="1">
      <c r="A8560" s="17" t="s">
        <v>20027</v>
      </c>
      <c r="B8560" s="17">
        <v>55</v>
      </c>
      <c r="C8560" s="17">
        <v>188247</v>
      </c>
      <c r="D8560" s="17" t="s">
        <v>20028</v>
      </c>
      <c r="E8560" s="17" t="s">
        <v>10977</v>
      </c>
      <c r="F8560" s="17" t="s">
        <v>52</v>
      </c>
      <c r="H8560" s="309">
        <v>35141</v>
      </c>
      <c r="I8560" s="309">
        <v>43843</v>
      </c>
      <c r="J8560" s="17" t="s">
        <v>3888</v>
      </c>
      <c r="L8560" s="17" t="s">
        <v>20029</v>
      </c>
      <c r="N8560" s="17" t="s">
        <v>14</v>
      </c>
      <c r="O8560" s="17" t="s">
        <v>15</v>
      </c>
      <c r="P8560" s="17">
        <v>45371</v>
      </c>
      <c r="Q8560" s="17">
        <v>3033</v>
      </c>
      <c r="AF8560" s="17">
        <v>15</v>
      </c>
      <c r="AG8560" s="17">
        <v>2</v>
      </c>
      <c r="AI8560" s="17" t="s">
        <v>10178</v>
      </c>
      <c r="AM8560" s="17" t="s">
        <v>180</v>
      </c>
      <c r="AN8560" s="17" t="s">
        <v>20012</v>
      </c>
      <c r="AO8560" s="17">
        <v>3</v>
      </c>
      <c r="AP8560" s="17">
        <v>80</v>
      </c>
      <c r="AQ8560" s="17">
        <v>5</v>
      </c>
      <c r="AR8560" s="17" t="s">
        <v>10180</v>
      </c>
      <c r="CN8560" s="17" t="s">
        <v>3901</v>
      </c>
      <c r="CU8560" s="17" t="s">
        <v>3901</v>
      </c>
      <c r="DA8560" s="17" t="s">
        <v>3901</v>
      </c>
      <c r="DF8560" s="17" t="s">
        <v>3901</v>
      </c>
      <c r="DN8560" s="17">
        <f>COUNTIF(AU8560:DM8560, "X")</f>
        <v>4</v>
      </c>
    </row>
    <row r="8561" spans="1:118" s="17" customFormat="1">
      <c r="A8561" s="17" t="s">
        <v>26812</v>
      </c>
      <c r="B8561" s="17">
        <v>55</v>
      </c>
      <c r="C8561" s="17">
        <v>188252</v>
      </c>
      <c r="D8561" s="17" t="s">
        <v>184</v>
      </c>
      <c r="E8561" s="17" t="s">
        <v>441</v>
      </c>
      <c r="F8561" s="17" t="s">
        <v>11057</v>
      </c>
      <c r="H8561" s="309">
        <v>10378</v>
      </c>
      <c r="I8561" s="309">
        <v>43844</v>
      </c>
      <c r="J8561" s="17" t="s">
        <v>3888</v>
      </c>
      <c r="L8561" s="17" t="s">
        <v>26813</v>
      </c>
      <c r="N8561" s="17" t="s">
        <v>14</v>
      </c>
      <c r="O8561" s="17" t="s">
        <v>15</v>
      </c>
      <c r="P8561" s="17">
        <v>45371</v>
      </c>
      <c r="Q8561" s="17">
        <v>1590</v>
      </c>
      <c r="AC8561" s="17" t="s">
        <v>17772</v>
      </c>
      <c r="AF8561" s="17">
        <v>15</v>
      </c>
      <c r="AG8561" s="17">
        <v>2</v>
      </c>
      <c r="AH8561" s="17" t="s">
        <v>11926</v>
      </c>
      <c r="AK8561" s="17" t="s">
        <v>17298</v>
      </c>
      <c r="AM8561" s="17" t="s">
        <v>2619</v>
      </c>
      <c r="AN8561" s="17" t="s">
        <v>26616</v>
      </c>
      <c r="AO8561" s="17">
        <v>3</v>
      </c>
      <c r="AP8561" s="17">
        <v>80</v>
      </c>
      <c r="AQ8561" s="17">
        <v>5</v>
      </c>
      <c r="AT8561" s="17" t="s">
        <v>26617</v>
      </c>
      <c r="AU8561" s="17" t="s">
        <v>3901</v>
      </c>
      <c r="AV8561" s="17" t="s">
        <v>3901</v>
      </c>
      <c r="AW8561" s="17" t="s">
        <v>3901</v>
      </c>
      <c r="AX8561" s="17" t="s">
        <v>3901</v>
      </c>
      <c r="AZ8561" s="17" t="s">
        <v>3901</v>
      </c>
      <c r="BA8561" s="17" t="s">
        <v>3901</v>
      </c>
      <c r="BB8561" s="17" t="s">
        <v>3901</v>
      </c>
      <c r="BC8561" s="17" t="s">
        <v>30</v>
      </c>
      <c r="BD8561" s="17" t="s">
        <v>3901</v>
      </c>
      <c r="BH8561" s="17" t="s">
        <v>3901</v>
      </c>
      <c r="BK8561" s="17" t="s">
        <v>3901</v>
      </c>
      <c r="BL8561" s="17" t="s">
        <v>3901</v>
      </c>
      <c r="BS8561" s="17" t="s">
        <v>3901</v>
      </c>
      <c r="CU8561" s="17" t="s">
        <v>3901</v>
      </c>
      <c r="CY8561" s="17" t="s">
        <v>30</v>
      </c>
      <c r="DA8561" s="17" t="s">
        <v>3901</v>
      </c>
      <c r="DN8561" s="17">
        <f>COUNTIF(AU8561:DM8561, "X")</f>
        <v>14</v>
      </c>
    </row>
    <row r="8562" spans="1:118" s="17" customFormat="1">
      <c r="A8562" s="17" t="s">
        <v>26718</v>
      </c>
      <c r="B8562" s="17">
        <v>55</v>
      </c>
      <c r="C8562" s="17">
        <v>188258</v>
      </c>
      <c r="D8562" s="17" t="s">
        <v>26719</v>
      </c>
      <c r="E8562" s="17" t="s">
        <v>26720</v>
      </c>
      <c r="F8562" s="17" t="s">
        <v>135</v>
      </c>
      <c r="H8562" s="309">
        <v>33487</v>
      </c>
      <c r="I8562" s="309">
        <v>43845</v>
      </c>
      <c r="J8562" s="17" t="s">
        <v>3888</v>
      </c>
      <c r="L8562" s="17" t="s">
        <v>26721</v>
      </c>
      <c r="N8562" s="17" t="s">
        <v>14</v>
      </c>
      <c r="O8562" s="17" t="s">
        <v>15</v>
      </c>
      <c r="P8562" s="17">
        <v>45371</v>
      </c>
      <c r="Q8562" s="17">
        <v>7560</v>
      </c>
      <c r="AC8562" s="17" t="s">
        <v>17772</v>
      </c>
      <c r="AF8562" s="17">
        <v>8</v>
      </c>
      <c r="AG8562" s="17">
        <v>2</v>
      </c>
      <c r="AH8562" s="17" t="s">
        <v>11926</v>
      </c>
      <c r="AK8562" s="17" t="s">
        <v>17298</v>
      </c>
      <c r="AM8562" s="17" t="s">
        <v>2619</v>
      </c>
      <c r="AN8562" s="17" t="s">
        <v>26616</v>
      </c>
      <c r="AO8562" s="17">
        <v>3</v>
      </c>
      <c r="AP8562" s="17">
        <v>80</v>
      </c>
      <c r="AQ8562" s="17">
        <v>5</v>
      </c>
      <c r="AT8562" s="17" t="s">
        <v>26617</v>
      </c>
      <c r="CU8562" s="17" t="s">
        <v>3901</v>
      </c>
      <c r="DA8562" s="17" t="s">
        <v>3901</v>
      </c>
      <c r="DN8562" s="17">
        <f>COUNTIF(AU8562:DM8562, "X")</f>
        <v>2</v>
      </c>
    </row>
    <row r="8563" spans="1:118" s="17" customFormat="1">
      <c r="A8563" s="17" t="s">
        <v>4808</v>
      </c>
      <c r="B8563" s="17">
        <v>55</v>
      </c>
      <c r="C8563" s="17">
        <v>152235</v>
      </c>
      <c r="D8563" s="17" t="s">
        <v>4809</v>
      </c>
      <c r="E8563" s="17" t="s">
        <v>531</v>
      </c>
      <c r="F8563" s="17" t="s">
        <v>4810</v>
      </c>
      <c r="H8563" s="309">
        <v>26645</v>
      </c>
      <c r="I8563" s="309">
        <v>43846</v>
      </c>
      <c r="J8563" s="17" t="s">
        <v>3888</v>
      </c>
      <c r="L8563" s="17" t="s">
        <v>4811</v>
      </c>
      <c r="N8563" s="17" t="s">
        <v>19</v>
      </c>
      <c r="O8563" s="17" t="s">
        <v>15</v>
      </c>
      <c r="P8563" s="17">
        <v>45356</v>
      </c>
      <c r="Q8563" s="17">
        <v>3445</v>
      </c>
      <c r="AC8563" s="17" t="s">
        <v>3890</v>
      </c>
      <c r="AD8563" s="17" t="s">
        <v>3891</v>
      </c>
      <c r="AF8563" s="17">
        <v>15</v>
      </c>
      <c r="AG8563" s="17">
        <v>2</v>
      </c>
      <c r="AM8563" s="17" t="s">
        <v>2602</v>
      </c>
      <c r="AN8563" s="17" t="s">
        <v>4371</v>
      </c>
      <c r="AO8563" s="17">
        <v>3</v>
      </c>
      <c r="AP8563" s="17">
        <v>80</v>
      </c>
      <c r="AQ8563" s="17">
        <v>5</v>
      </c>
      <c r="AT8563" s="17" t="s">
        <v>3893</v>
      </c>
      <c r="DN8563" s="17">
        <f>COUNTIF(AU8563:DM8563, "X")</f>
        <v>0</v>
      </c>
    </row>
    <row r="8564" spans="1:118" s="17" customFormat="1">
      <c r="A8564" s="17" t="s">
        <v>16544</v>
      </c>
      <c r="B8564" s="17">
        <v>55</v>
      </c>
      <c r="C8564" s="17">
        <v>188270</v>
      </c>
      <c r="D8564" s="17" t="s">
        <v>16545</v>
      </c>
      <c r="E8564" s="17" t="s">
        <v>12901</v>
      </c>
      <c r="F8564" s="17" t="s">
        <v>5175</v>
      </c>
      <c r="H8564" s="309">
        <v>30800</v>
      </c>
      <c r="I8564" s="309">
        <v>43847</v>
      </c>
      <c r="J8564" s="17" t="s">
        <v>3888</v>
      </c>
      <c r="L8564" s="17" t="s">
        <v>16546</v>
      </c>
      <c r="M8564" s="17" t="s">
        <v>387</v>
      </c>
      <c r="N8564" s="17" t="s">
        <v>31</v>
      </c>
      <c r="O8564" s="17" t="s">
        <v>15</v>
      </c>
      <c r="P8564" s="17">
        <v>45373</v>
      </c>
      <c r="Q8564" s="17">
        <v>5614</v>
      </c>
      <c r="AC8564" s="17" t="s">
        <v>9895</v>
      </c>
      <c r="AD8564" s="17" t="s">
        <v>9896</v>
      </c>
      <c r="AF8564" s="17">
        <v>15</v>
      </c>
      <c r="AG8564" s="17">
        <v>2</v>
      </c>
      <c r="AM8564" s="17" t="s">
        <v>41</v>
      </c>
      <c r="AN8564" s="17" t="s">
        <v>16339</v>
      </c>
      <c r="AO8564" s="17">
        <v>3</v>
      </c>
      <c r="AP8564" s="17">
        <v>80</v>
      </c>
      <c r="AQ8564" s="17">
        <v>5</v>
      </c>
      <c r="AR8564" s="17" t="s">
        <v>9898</v>
      </c>
      <c r="AT8564" s="17" t="s">
        <v>16072</v>
      </c>
      <c r="BS8564" s="17" t="s">
        <v>3901</v>
      </c>
      <c r="DN8564" s="17">
        <f>COUNTIF(AU8564:DM8564, "X")</f>
        <v>1</v>
      </c>
    </row>
    <row r="8565" spans="1:118" s="17" customFormat="1">
      <c r="A8565" s="17" t="s">
        <v>17041</v>
      </c>
      <c r="B8565" s="17">
        <v>55</v>
      </c>
      <c r="C8565" s="17">
        <v>188278</v>
      </c>
      <c r="D8565" s="17" t="s">
        <v>16892</v>
      </c>
      <c r="E8565" s="17" t="s">
        <v>122</v>
      </c>
      <c r="F8565" s="17" t="s">
        <v>52</v>
      </c>
      <c r="H8565" s="309">
        <v>31158</v>
      </c>
      <c r="I8565" s="309">
        <v>43849</v>
      </c>
      <c r="J8565" s="17" t="s">
        <v>3888</v>
      </c>
      <c r="L8565" s="17" t="s">
        <v>16893</v>
      </c>
      <c r="N8565" s="17" t="s">
        <v>31</v>
      </c>
      <c r="O8565" s="17" t="s">
        <v>15</v>
      </c>
      <c r="P8565" s="17">
        <v>45373</v>
      </c>
      <c r="Q8565" s="17">
        <v>1042</v>
      </c>
      <c r="AC8565" s="17" t="s">
        <v>9895</v>
      </c>
      <c r="AD8565" s="17" t="s">
        <v>9896</v>
      </c>
      <c r="AF8565" s="17">
        <v>8</v>
      </c>
      <c r="AG8565" s="17">
        <v>2</v>
      </c>
      <c r="AM8565" s="17" t="s">
        <v>220</v>
      </c>
      <c r="AN8565" s="17" t="s">
        <v>16782</v>
      </c>
      <c r="AO8565" s="17">
        <v>3</v>
      </c>
      <c r="AP8565" s="17">
        <v>80</v>
      </c>
      <c r="AQ8565" s="17">
        <v>5</v>
      </c>
      <c r="AR8565" s="17" t="s">
        <v>9898</v>
      </c>
      <c r="AT8565" s="17" t="s">
        <v>9899</v>
      </c>
      <c r="BH8565" s="17" t="s">
        <v>3901</v>
      </c>
      <c r="BS8565" s="17" t="s">
        <v>3901</v>
      </c>
      <c r="CU8565" s="17" t="s">
        <v>3901</v>
      </c>
      <c r="CX8565" s="17" t="s">
        <v>3901</v>
      </c>
      <c r="DN8565" s="17">
        <f>COUNTIF(AU8565:DM8565, "X")</f>
        <v>4</v>
      </c>
    </row>
    <row r="8566" spans="1:118" s="17" customFormat="1">
      <c r="A8566" s="523" t="s">
        <v>1891</v>
      </c>
      <c r="B8566" s="17">
        <v>55</v>
      </c>
      <c r="C8566" s="17">
        <v>188279</v>
      </c>
      <c r="D8566" s="17" t="s">
        <v>802</v>
      </c>
      <c r="E8566" s="17" t="s">
        <v>594</v>
      </c>
      <c r="F8566" s="17" t="s">
        <v>588</v>
      </c>
      <c r="H8566" s="309">
        <v>36148</v>
      </c>
      <c r="I8566" s="309">
        <v>43818</v>
      </c>
      <c r="J8566" s="17" t="s">
        <v>3888</v>
      </c>
      <c r="L8566" s="17" t="s">
        <v>1892</v>
      </c>
      <c r="N8566" s="17" t="s">
        <v>14</v>
      </c>
      <c r="O8566" s="17" t="s">
        <v>15</v>
      </c>
      <c r="P8566" s="17">
        <v>45371</v>
      </c>
      <c r="AC8566" s="17" t="s">
        <v>17772</v>
      </c>
      <c r="AF8566" s="17">
        <v>15</v>
      </c>
      <c r="AG8566" s="17">
        <v>2</v>
      </c>
      <c r="AH8566" s="17" t="s">
        <v>11926</v>
      </c>
      <c r="AK8566" s="17" t="s">
        <v>17298</v>
      </c>
      <c r="AM8566" s="17" t="s">
        <v>39</v>
      </c>
      <c r="AN8566" s="17" t="s">
        <v>25609</v>
      </c>
      <c r="AO8566" s="17">
        <v>3</v>
      </c>
      <c r="AP8566" s="17">
        <v>80</v>
      </c>
      <c r="AQ8566" s="17">
        <v>5</v>
      </c>
      <c r="AT8566" s="17" t="s">
        <v>17773</v>
      </c>
      <c r="DN8566" s="17">
        <f>COUNTIF(AU8566:DM8566, "X")</f>
        <v>0</v>
      </c>
    </row>
    <row r="8567" spans="1:118" s="17" customFormat="1">
      <c r="A8567" s="523" t="s">
        <v>1529</v>
      </c>
      <c r="B8567" s="17">
        <v>55</v>
      </c>
      <c r="C8567" s="17">
        <v>188293</v>
      </c>
      <c r="D8567" s="17" t="s">
        <v>1420</v>
      </c>
      <c r="E8567" s="17" t="s">
        <v>125</v>
      </c>
      <c r="F8567" s="17" t="s">
        <v>316</v>
      </c>
      <c r="H8567" s="309">
        <v>21602</v>
      </c>
      <c r="I8567" s="309">
        <v>43847</v>
      </c>
      <c r="J8567" s="17" t="s">
        <v>3888</v>
      </c>
      <c r="L8567" s="17" t="s">
        <v>1530</v>
      </c>
      <c r="N8567" s="17" t="s">
        <v>31</v>
      </c>
      <c r="O8567" s="17" t="s">
        <v>15</v>
      </c>
      <c r="P8567" s="17">
        <v>45373</v>
      </c>
      <c r="AF8567" s="17">
        <v>15</v>
      </c>
      <c r="AG8567" s="17">
        <v>2</v>
      </c>
      <c r="AH8567" s="17" t="s">
        <v>11926</v>
      </c>
      <c r="AK8567" s="17" t="s">
        <v>11927</v>
      </c>
      <c r="AM8567" s="17" t="s">
        <v>177</v>
      </c>
      <c r="AN8567" s="17" t="s">
        <v>22466</v>
      </c>
      <c r="AO8567" s="17">
        <v>3</v>
      </c>
      <c r="AP8567" s="17">
        <v>80</v>
      </c>
      <c r="AQ8567" s="17">
        <v>5</v>
      </c>
      <c r="AR8567" s="17" t="s">
        <v>11941</v>
      </c>
      <c r="DF8567" s="17" t="s">
        <v>3901</v>
      </c>
      <c r="DJ8567" s="17" t="s">
        <v>3901</v>
      </c>
      <c r="DN8567" s="17">
        <f>COUNTIF(AU8567:DM8567, "X")</f>
        <v>2</v>
      </c>
    </row>
    <row r="8568" spans="1:118" s="17" customFormat="1">
      <c r="A8568" s="17" t="s">
        <v>16631</v>
      </c>
      <c r="B8568" s="17">
        <v>55</v>
      </c>
      <c r="C8568" s="17">
        <v>188300</v>
      </c>
      <c r="D8568" s="17" t="s">
        <v>16632</v>
      </c>
      <c r="E8568" s="17" t="s">
        <v>75</v>
      </c>
      <c r="F8568" s="17" t="s">
        <v>134</v>
      </c>
      <c r="H8568" s="309">
        <v>36983</v>
      </c>
      <c r="I8568" s="309">
        <v>43848</v>
      </c>
      <c r="J8568" s="17" t="s">
        <v>3888</v>
      </c>
      <c r="L8568" s="17" t="s">
        <v>16416</v>
      </c>
      <c r="M8568" s="17" t="s">
        <v>346</v>
      </c>
      <c r="N8568" s="17" t="s">
        <v>31</v>
      </c>
      <c r="O8568" s="17" t="s">
        <v>15</v>
      </c>
      <c r="P8568" s="17">
        <v>45373</v>
      </c>
      <c r="AC8568" s="17" t="s">
        <v>9895</v>
      </c>
      <c r="AD8568" s="17" t="s">
        <v>9896</v>
      </c>
      <c r="AF8568" s="17">
        <v>8</v>
      </c>
      <c r="AG8568" s="17">
        <v>2</v>
      </c>
      <c r="AM8568" s="17" t="s">
        <v>41</v>
      </c>
      <c r="AN8568" s="17" t="s">
        <v>16339</v>
      </c>
      <c r="AO8568" s="17">
        <v>3</v>
      </c>
      <c r="AP8568" s="17">
        <v>80</v>
      </c>
      <c r="AQ8568" s="17">
        <v>5</v>
      </c>
      <c r="AR8568" s="17" t="s">
        <v>9898</v>
      </c>
      <c r="AT8568" s="17" t="s">
        <v>16072</v>
      </c>
      <c r="DF8568" s="17" t="s">
        <v>3901</v>
      </c>
      <c r="DN8568" s="17">
        <f>COUNTIF(AU8568:DM8568, "X")</f>
        <v>1</v>
      </c>
    </row>
    <row r="8569" spans="1:118" s="17" customFormat="1">
      <c r="A8569" s="17" t="s">
        <v>16622</v>
      </c>
      <c r="B8569" s="17">
        <v>55</v>
      </c>
      <c r="C8569" s="17">
        <v>188305</v>
      </c>
      <c r="D8569" s="17" t="s">
        <v>450</v>
      </c>
      <c r="E8569" s="17" t="s">
        <v>155</v>
      </c>
      <c r="F8569" s="17" t="s">
        <v>16623</v>
      </c>
      <c r="H8569" s="309">
        <v>33991</v>
      </c>
      <c r="I8569" s="309">
        <v>43851</v>
      </c>
      <c r="J8569" s="17" t="s">
        <v>3888</v>
      </c>
      <c r="L8569" s="17" t="s">
        <v>16530</v>
      </c>
      <c r="N8569" s="17" t="s">
        <v>31</v>
      </c>
      <c r="O8569" s="17" t="s">
        <v>15</v>
      </c>
      <c r="P8569" s="17">
        <v>45373</v>
      </c>
      <c r="Q8569" s="17">
        <v>2546</v>
      </c>
      <c r="AC8569" s="17" t="s">
        <v>9895</v>
      </c>
      <c r="AD8569" s="17" t="s">
        <v>9896</v>
      </c>
      <c r="AF8569" s="17">
        <v>15</v>
      </c>
      <c r="AG8569" s="17">
        <v>2</v>
      </c>
      <c r="AM8569" s="17" t="s">
        <v>41</v>
      </c>
      <c r="AN8569" s="17" t="s">
        <v>16339</v>
      </c>
      <c r="AO8569" s="17">
        <v>3</v>
      </c>
      <c r="AP8569" s="17">
        <v>80</v>
      </c>
      <c r="AQ8569" s="17">
        <v>5</v>
      </c>
      <c r="AR8569" s="17" t="s">
        <v>9898</v>
      </c>
      <c r="AT8569" s="17" t="s">
        <v>16072</v>
      </c>
      <c r="CH8569" s="17" t="s">
        <v>3901</v>
      </c>
      <c r="CQ8569" s="17" t="s">
        <v>3901</v>
      </c>
      <c r="CR8569" s="17" t="s">
        <v>30</v>
      </c>
      <c r="CU8569" s="17" t="s">
        <v>3901</v>
      </c>
      <c r="DA8569" s="17" t="s">
        <v>3901</v>
      </c>
      <c r="DF8569" s="17" t="s">
        <v>3901</v>
      </c>
      <c r="DN8569" s="17">
        <f>COUNTIF(AU8569:DM8569, "X")</f>
        <v>5</v>
      </c>
    </row>
    <row r="8570" spans="1:118" s="17" customFormat="1">
      <c r="A8570" s="17" t="s">
        <v>4447</v>
      </c>
      <c r="B8570" s="17">
        <v>55</v>
      </c>
      <c r="C8570" s="17">
        <v>128284</v>
      </c>
      <c r="D8570" s="17" t="s">
        <v>758</v>
      </c>
      <c r="E8570" s="17" t="s">
        <v>4448</v>
      </c>
      <c r="F8570" s="17" t="s">
        <v>310</v>
      </c>
      <c r="H8570" s="309">
        <v>29164</v>
      </c>
      <c r="I8570" s="309">
        <v>43852</v>
      </c>
      <c r="J8570" s="17" t="s">
        <v>3888</v>
      </c>
      <c r="L8570" s="17" t="s">
        <v>4449</v>
      </c>
      <c r="N8570" s="17" t="s">
        <v>19</v>
      </c>
      <c r="O8570" s="17" t="s">
        <v>15</v>
      </c>
      <c r="P8570" s="17">
        <v>45356</v>
      </c>
      <c r="AC8570" s="17" t="s">
        <v>3890</v>
      </c>
      <c r="AD8570" s="17" t="s">
        <v>3891</v>
      </c>
      <c r="AF8570" s="17">
        <v>15</v>
      </c>
      <c r="AG8570" s="17">
        <v>2</v>
      </c>
      <c r="AM8570" s="17" t="s">
        <v>2602</v>
      </c>
      <c r="AN8570" s="17" t="s">
        <v>4371</v>
      </c>
      <c r="AO8570" s="17">
        <v>3</v>
      </c>
      <c r="AP8570" s="17">
        <v>80</v>
      </c>
      <c r="AQ8570" s="17">
        <v>5</v>
      </c>
      <c r="AT8570" s="17" t="s">
        <v>3893</v>
      </c>
      <c r="CH8570" s="17" t="s">
        <v>3901</v>
      </c>
      <c r="CQ8570" s="17" t="s">
        <v>3901</v>
      </c>
      <c r="CU8570" s="17" t="s">
        <v>3901</v>
      </c>
      <c r="DN8570" s="17">
        <f>COUNTIF(AU8570:DM8570, "X")</f>
        <v>3</v>
      </c>
    </row>
    <row r="8571" spans="1:118" s="17" customFormat="1">
      <c r="A8571" s="17" t="s">
        <v>25005</v>
      </c>
      <c r="B8571" s="17">
        <v>55</v>
      </c>
      <c r="C8571" s="17">
        <v>188319</v>
      </c>
      <c r="D8571" s="17" t="s">
        <v>201</v>
      </c>
      <c r="E8571" s="17" t="s">
        <v>4129</v>
      </c>
      <c r="F8571" s="17" t="s">
        <v>30</v>
      </c>
      <c r="H8571" s="309">
        <v>27416</v>
      </c>
      <c r="I8571" s="309">
        <v>43854</v>
      </c>
      <c r="J8571" s="17" t="s">
        <v>3888</v>
      </c>
      <c r="L8571" s="17" t="s">
        <v>25006</v>
      </c>
      <c r="N8571" s="17" t="s">
        <v>31</v>
      </c>
      <c r="O8571" s="17" t="s">
        <v>15</v>
      </c>
      <c r="P8571" s="17">
        <v>45373</v>
      </c>
      <c r="Q8571" s="17">
        <v>3559</v>
      </c>
      <c r="AC8571" s="17" t="s">
        <v>9895</v>
      </c>
      <c r="AD8571" s="17" t="s">
        <v>9896</v>
      </c>
      <c r="AF8571" s="17">
        <v>15</v>
      </c>
      <c r="AG8571" s="17">
        <v>2</v>
      </c>
      <c r="AM8571" s="17" t="s">
        <v>268</v>
      </c>
      <c r="AN8571" s="17" t="s">
        <v>24751</v>
      </c>
      <c r="AO8571" s="17">
        <v>3</v>
      </c>
      <c r="AP8571" s="17">
        <v>80</v>
      </c>
      <c r="AQ8571" s="17">
        <v>5</v>
      </c>
      <c r="AR8571" s="17" t="s">
        <v>9898</v>
      </c>
      <c r="AT8571" s="17" t="s">
        <v>14152</v>
      </c>
      <c r="AV8571" s="17" t="s">
        <v>3901</v>
      </c>
      <c r="AX8571" s="17" t="s">
        <v>3901</v>
      </c>
      <c r="BH8571" s="17" t="s">
        <v>3901</v>
      </c>
      <c r="BJ8571" s="17" t="s">
        <v>30</v>
      </c>
      <c r="BK8571" s="17" t="s">
        <v>3901</v>
      </c>
      <c r="BL8571" s="17" t="s">
        <v>3901</v>
      </c>
      <c r="BS8571" s="17" t="s">
        <v>3901</v>
      </c>
      <c r="DN8571" s="17">
        <f>COUNTIF(AU8571:DM8571, "X")</f>
        <v>6</v>
      </c>
    </row>
    <row r="8572" spans="1:118" s="17" customFormat="1">
      <c r="A8572" s="17" t="s">
        <v>12622</v>
      </c>
      <c r="B8572" s="17">
        <v>55</v>
      </c>
      <c r="C8572" s="17">
        <v>188323</v>
      </c>
      <c r="D8572" s="17" t="s">
        <v>12623</v>
      </c>
      <c r="E8572" s="17" t="s">
        <v>155</v>
      </c>
      <c r="F8572" s="17" t="s">
        <v>171</v>
      </c>
      <c r="H8572" s="309">
        <v>31825</v>
      </c>
      <c r="I8572" s="309">
        <v>43855</v>
      </c>
      <c r="J8572" s="17" t="s">
        <v>3888</v>
      </c>
      <c r="L8572" s="17" t="s">
        <v>12624</v>
      </c>
      <c r="N8572" s="17" t="s">
        <v>31</v>
      </c>
      <c r="O8572" s="17" t="s">
        <v>15</v>
      </c>
      <c r="P8572" s="17">
        <v>45373</v>
      </c>
      <c r="Q8572" s="17">
        <v>1650</v>
      </c>
      <c r="AC8572" s="17" t="s">
        <v>9895</v>
      </c>
      <c r="AD8572" s="17" t="s">
        <v>9896</v>
      </c>
      <c r="AF8572" s="17">
        <v>15</v>
      </c>
      <c r="AG8572" s="17">
        <v>2</v>
      </c>
      <c r="AM8572" s="17" t="s">
        <v>222</v>
      </c>
      <c r="AN8572" s="17" t="s">
        <v>12432</v>
      </c>
      <c r="AO8572" s="17">
        <v>3</v>
      </c>
      <c r="AP8572" s="17">
        <v>80</v>
      </c>
      <c r="AQ8572" s="17">
        <v>5</v>
      </c>
      <c r="AR8572" s="17" t="s">
        <v>9898</v>
      </c>
      <c r="AT8572" s="17" t="s">
        <v>11929</v>
      </c>
      <c r="BS8572" s="17" t="s">
        <v>3901</v>
      </c>
      <c r="CU8572" s="17" t="s">
        <v>3901</v>
      </c>
      <c r="DN8572" s="17">
        <f>COUNTIF(AU8572:DM8572, "X")</f>
        <v>2</v>
      </c>
    </row>
    <row r="8573" spans="1:118" s="17" customFormat="1">
      <c r="A8573" s="17" t="s">
        <v>12080</v>
      </c>
      <c r="B8573" s="17">
        <v>55</v>
      </c>
      <c r="C8573" s="17">
        <v>188327</v>
      </c>
      <c r="D8573" s="17" t="s">
        <v>1017</v>
      </c>
      <c r="E8573" s="17" t="s">
        <v>428</v>
      </c>
      <c r="F8573" s="17" t="s">
        <v>354</v>
      </c>
      <c r="H8573" s="309">
        <v>25507</v>
      </c>
      <c r="I8573" s="309">
        <v>43855</v>
      </c>
      <c r="J8573" s="17" t="s">
        <v>3888</v>
      </c>
      <c r="L8573" s="17" t="s">
        <v>797</v>
      </c>
      <c r="M8573" s="17" t="s">
        <v>387</v>
      </c>
      <c r="N8573" s="17" t="s">
        <v>31</v>
      </c>
      <c r="O8573" s="17" t="s">
        <v>15</v>
      </c>
      <c r="P8573" s="17">
        <v>45373</v>
      </c>
      <c r="Q8573" s="17">
        <v>1699</v>
      </c>
      <c r="AC8573" s="17" t="s">
        <v>9895</v>
      </c>
      <c r="AF8573" s="17">
        <v>15</v>
      </c>
      <c r="AG8573" s="17">
        <v>2</v>
      </c>
      <c r="AH8573" s="17" t="s">
        <v>11926</v>
      </c>
      <c r="AK8573" s="17" t="s">
        <v>11927</v>
      </c>
      <c r="AM8573" s="17" t="s">
        <v>227</v>
      </c>
      <c r="AN8573" s="17" t="s">
        <v>11928</v>
      </c>
      <c r="AO8573" s="17">
        <v>3</v>
      </c>
      <c r="AP8573" s="17">
        <v>80</v>
      </c>
      <c r="AQ8573" s="17">
        <v>5</v>
      </c>
      <c r="AR8573" s="17" t="s">
        <v>9898</v>
      </c>
      <c r="AT8573" s="17" t="s">
        <v>11929</v>
      </c>
      <c r="BD8573" s="17" t="s">
        <v>3901</v>
      </c>
      <c r="CG8573" s="17" t="s">
        <v>21</v>
      </c>
      <c r="CH8573" s="17" t="s">
        <v>3901</v>
      </c>
      <c r="CU8573" s="17" t="s">
        <v>3901</v>
      </c>
      <c r="DN8573" s="17">
        <f>COUNTIF(AU8573:DM8573, "X")</f>
        <v>3</v>
      </c>
    </row>
    <row r="8574" spans="1:118" s="17" customFormat="1">
      <c r="A8574" s="17" t="s">
        <v>21467</v>
      </c>
      <c r="B8574" s="17">
        <v>55</v>
      </c>
      <c r="C8574" s="17">
        <v>188328</v>
      </c>
      <c r="D8574" s="17" t="s">
        <v>8758</v>
      </c>
      <c r="E8574" s="17" t="s">
        <v>657</v>
      </c>
      <c r="F8574" s="17" t="s">
        <v>333</v>
      </c>
      <c r="H8574" s="309">
        <v>36791</v>
      </c>
      <c r="I8574" s="309">
        <v>43856</v>
      </c>
      <c r="J8574" s="17" t="s">
        <v>3888</v>
      </c>
      <c r="L8574" s="17" t="s">
        <v>21468</v>
      </c>
      <c r="N8574" s="17" t="s">
        <v>26</v>
      </c>
      <c r="O8574" s="17" t="s">
        <v>15</v>
      </c>
      <c r="P8574" s="17">
        <v>45318</v>
      </c>
      <c r="AF8574" s="17">
        <v>15</v>
      </c>
      <c r="AG8574" s="17">
        <v>2</v>
      </c>
      <c r="AI8574" s="17" t="s">
        <v>20669</v>
      </c>
      <c r="AM8574" s="17" t="s">
        <v>2617</v>
      </c>
      <c r="AN8574" s="17" t="s">
        <v>21447</v>
      </c>
      <c r="AO8574" s="17">
        <v>3</v>
      </c>
      <c r="AP8574" s="17">
        <v>80</v>
      </c>
      <c r="AQ8574" s="17">
        <v>5</v>
      </c>
      <c r="AR8574" s="17" t="s">
        <v>20671</v>
      </c>
      <c r="AS8574" s="17" t="s">
        <v>21222</v>
      </c>
      <c r="DN8574" s="17">
        <f>COUNTIF(AU8574:DM8574, "X")</f>
        <v>0</v>
      </c>
    </row>
    <row r="8575" spans="1:118" s="17" customFormat="1">
      <c r="A8575" s="523" t="s">
        <v>2166</v>
      </c>
      <c r="B8575" s="17">
        <v>55</v>
      </c>
      <c r="C8575" s="17">
        <v>188334</v>
      </c>
      <c r="D8575" s="17" t="s">
        <v>187</v>
      </c>
      <c r="E8575" s="17" t="s">
        <v>2167</v>
      </c>
      <c r="F8575" s="17" t="s">
        <v>1304</v>
      </c>
      <c r="H8575" s="309">
        <v>19834</v>
      </c>
      <c r="I8575" s="309">
        <v>43846</v>
      </c>
      <c r="J8575" s="17" t="s">
        <v>3888</v>
      </c>
      <c r="L8575" s="17" t="s">
        <v>190</v>
      </c>
      <c r="N8575" s="17" t="s">
        <v>14</v>
      </c>
      <c r="O8575" s="17" t="s">
        <v>15</v>
      </c>
      <c r="P8575" s="17">
        <v>45371</v>
      </c>
      <c r="AC8575" s="17" t="s">
        <v>17772</v>
      </c>
      <c r="AF8575" s="17">
        <v>15</v>
      </c>
      <c r="AG8575" s="17">
        <v>2</v>
      </c>
      <c r="AH8575" s="17" t="s">
        <v>11926</v>
      </c>
      <c r="AK8575" s="17" t="s">
        <v>17298</v>
      </c>
      <c r="AM8575" s="17" t="s">
        <v>78</v>
      </c>
      <c r="AN8575" s="17" t="s">
        <v>26289</v>
      </c>
      <c r="AO8575" s="17">
        <v>3</v>
      </c>
      <c r="AP8575" s="17">
        <v>80</v>
      </c>
      <c r="AQ8575" s="17">
        <v>5</v>
      </c>
      <c r="AT8575" s="17" t="s">
        <v>25610</v>
      </c>
      <c r="BJ8575" s="17" t="s">
        <v>3901</v>
      </c>
      <c r="BK8575" s="17" t="s">
        <v>3901</v>
      </c>
      <c r="BS8575" s="17" t="s">
        <v>3901</v>
      </c>
      <c r="CH8575" s="17" t="s">
        <v>3901</v>
      </c>
      <c r="CU8575" s="17" t="s">
        <v>3901</v>
      </c>
      <c r="DF8575" s="17" t="s">
        <v>3901</v>
      </c>
      <c r="DN8575" s="17">
        <f>COUNTIF(AU8575:DM8575, "X")</f>
        <v>6</v>
      </c>
    </row>
    <row r="8576" spans="1:118" s="17" customFormat="1">
      <c r="A8576" s="523" t="s">
        <v>2160</v>
      </c>
      <c r="B8576" s="17">
        <v>55</v>
      </c>
      <c r="C8576" s="17">
        <v>188333</v>
      </c>
      <c r="D8576" s="17" t="s">
        <v>187</v>
      </c>
      <c r="E8576" s="17" t="s">
        <v>2161</v>
      </c>
      <c r="F8576" s="17" t="s">
        <v>777</v>
      </c>
      <c r="H8576" s="309">
        <v>17673</v>
      </c>
      <c r="I8576" s="309">
        <v>43843</v>
      </c>
      <c r="J8576" s="17" t="s">
        <v>3888</v>
      </c>
      <c r="L8576" s="17" t="s">
        <v>190</v>
      </c>
      <c r="N8576" s="17" t="s">
        <v>14</v>
      </c>
      <c r="O8576" s="17" t="s">
        <v>15</v>
      </c>
      <c r="P8576" s="17">
        <v>45371</v>
      </c>
      <c r="AC8576" s="17" t="s">
        <v>17772</v>
      </c>
      <c r="AF8576" s="17">
        <v>15</v>
      </c>
      <c r="AG8576" s="17">
        <v>2</v>
      </c>
      <c r="AH8576" s="17" t="s">
        <v>11926</v>
      </c>
      <c r="AK8576" s="17" t="s">
        <v>17298</v>
      </c>
      <c r="AM8576" s="17" t="s">
        <v>78</v>
      </c>
      <c r="AN8576" s="17" t="s">
        <v>26289</v>
      </c>
      <c r="AO8576" s="17">
        <v>3</v>
      </c>
      <c r="AP8576" s="17">
        <v>80</v>
      </c>
      <c r="AQ8576" s="17">
        <v>5</v>
      </c>
      <c r="AT8576" s="17" t="s">
        <v>25610</v>
      </c>
      <c r="BJ8576" s="17" t="s">
        <v>3901</v>
      </c>
      <c r="BS8576" s="17" t="s">
        <v>3901</v>
      </c>
      <c r="CH8576" s="17" t="s">
        <v>3901</v>
      </c>
      <c r="DF8576" s="17" t="s">
        <v>3901</v>
      </c>
      <c r="DN8576" s="17">
        <f>COUNTIF(AU8576:DM8576, "X")</f>
        <v>4</v>
      </c>
    </row>
    <row r="8577" spans="1:118" s="17" customFormat="1">
      <c r="A8577" s="17" t="s">
        <v>15275</v>
      </c>
      <c r="B8577" s="17">
        <v>55</v>
      </c>
      <c r="C8577" s="17">
        <v>188339</v>
      </c>
      <c r="D8577" s="17" t="s">
        <v>93</v>
      </c>
      <c r="E8577" s="17" t="s">
        <v>7149</v>
      </c>
      <c r="F8577" s="17" t="s">
        <v>15276</v>
      </c>
      <c r="H8577" s="309">
        <v>36846</v>
      </c>
      <c r="I8577" s="309">
        <v>43851</v>
      </c>
      <c r="J8577" s="17" t="s">
        <v>3888</v>
      </c>
      <c r="L8577" s="17" t="s">
        <v>15277</v>
      </c>
      <c r="N8577" s="17" t="s">
        <v>31</v>
      </c>
      <c r="O8577" s="17" t="s">
        <v>15</v>
      </c>
      <c r="P8577" s="17">
        <v>45373</v>
      </c>
      <c r="AC8577" s="17" t="s">
        <v>9895</v>
      </c>
      <c r="AD8577" s="17" t="s">
        <v>9896</v>
      </c>
      <c r="AF8577" s="17">
        <v>15</v>
      </c>
      <c r="AG8577" s="17">
        <v>2</v>
      </c>
      <c r="AM8577" s="17" t="s">
        <v>44</v>
      </c>
      <c r="AN8577" s="17" t="s">
        <v>15244</v>
      </c>
      <c r="AO8577" s="17">
        <v>3</v>
      </c>
      <c r="AP8577" s="17">
        <v>80</v>
      </c>
      <c r="AQ8577" s="17">
        <v>5</v>
      </c>
      <c r="AR8577" s="17" t="s">
        <v>9898</v>
      </c>
      <c r="AT8577" s="17" t="s">
        <v>15057</v>
      </c>
      <c r="DN8577" s="17">
        <f>COUNTIF(AU8577:DM8577, "X")</f>
        <v>0</v>
      </c>
    </row>
    <row r="8578" spans="1:118" s="17" customFormat="1">
      <c r="A8578" s="17" t="s">
        <v>22027</v>
      </c>
      <c r="B8578" s="17">
        <v>55</v>
      </c>
      <c r="C8578" s="17">
        <v>188342</v>
      </c>
      <c r="D8578" s="17" t="s">
        <v>4604</v>
      </c>
      <c r="E8578" s="17" t="s">
        <v>400</v>
      </c>
      <c r="F8578" s="17" t="s">
        <v>43</v>
      </c>
      <c r="H8578" s="309">
        <v>36455</v>
      </c>
      <c r="I8578" s="309">
        <v>43853</v>
      </c>
      <c r="J8578" s="17" t="s">
        <v>3888</v>
      </c>
      <c r="L8578" s="17" t="s">
        <v>22028</v>
      </c>
      <c r="N8578" s="17" t="s">
        <v>196</v>
      </c>
      <c r="O8578" s="17" t="s">
        <v>15</v>
      </c>
      <c r="P8578" s="17">
        <v>45359</v>
      </c>
      <c r="AF8578" s="17">
        <v>8</v>
      </c>
      <c r="AG8578" s="17">
        <v>2</v>
      </c>
      <c r="AH8578" s="17" t="s">
        <v>11926</v>
      </c>
      <c r="AK8578" s="17" t="s">
        <v>21650</v>
      </c>
      <c r="AM8578" s="17" t="s">
        <v>255</v>
      </c>
      <c r="AN8578" s="17" t="s">
        <v>21914</v>
      </c>
      <c r="AO8578" s="17">
        <v>3</v>
      </c>
      <c r="AP8578" s="17">
        <v>80</v>
      </c>
      <c r="AQ8578" s="17">
        <v>5</v>
      </c>
      <c r="AR8578" s="17" t="s">
        <v>21652</v>
      </c>
      <c r="AS8578" s="17" t="s">
        <v>21915</v>
      </c>
      <c r="DN8578" s="17">
        <f>COUNTIF(AU8578:DM8578, "X")</f>
        <v>0</v>
      </c>
    </row>
    <row r="8579" spans="1:118" s="17" customFormat="1">
      <c r="A8579" s="17" t="s">
        <v>14048</v>
      </c>
      <c r="B8579" s="17">
        <v>55</v>
      </c>
      <c r="C8579" s="17">
        <v>188348</v>
      </c>
      <c r="D8579" s="17" t="s">
        <v>6861</v>
      </c>
      <c r="E8579" s="17" t="s">
        <v>389</v>
      </c>
      <c r="F8579" s="17" t="s">
        <v>14049</v>
      </c>
      <c r="H8579" s="309">
        <v>29915</v>
      </c>
      <c r="I8579" s="309">
        <v>43854</v>
      </c>
      <c r="J8579" s="17" t="s">
        <v>3888</v>
      </c>
      <c r="K8579" s="17" t="s">
        <v>21</v>
      </c>
      <c r="L8579" s="17" t="s">
        <v>14050</v>
      </c>
      <c r="N8579" s="17" t="s">
        <v>31</v>
      </c>
      <c r="O8579" s="17" t="s">
        <v>15</v>
      </c>
      <c r="P8579" s="17">
        <v>45373</v>
      </c>
      <c r="AC8579" s="17" t="s">
        <v>9895</v>
      </c>
      <c r="AD8579" s="17" t="s">
        <v>9896</v>
      </c>
      <c r="AF8579" s="17">
        <v>15</v>
      </c>
      <c r="AG8579" s="17">
        <v>2</v>
      </c>
      <c r="AM8579" s="17" t="s">
        <v>240</v>
      </c>
      <c r="AN8579" s="17" t="s">
        <v>13567</v>
      </c>
      <c r="AO8579" s="17">
        <v>3</v>
      </c>
      <c r="AP8579" s="17">
        <v>80</v>
      </c>
      <c r="AQ8579" s="17">
        <v>5</v>
      </c>
      <c r="AR8579" s="17" t="s">
        <v>9898</v>
      </c>
      <c r="AT8579" s="17" t="s">
        <v>12990</v>
      </c>
      <c r="DE8579" s="17" t="s">
        <v>21</v>
      </c>
      <c r="DN8579" s="17">
        <f>COUNTIF(AU8579:DM8579, "X")</f>
        <v>0</v>
      </c>
    </row>
    <row r="8580" spans="1:118" s="17" customFormat="1">
      <c r="A8580" s="17" t="s">
        <v>10834</v>
      </c>
      <c r="B8580" s="17">
        <v>55</v>
      </c>
      <c r="C8580" s="17">
        <v>188349</v>
      </c>
      <c r="D8580" s="17" t="s">
        <v>4285</v>
      </c>
      <c r="E8580" s="17" t="s">
        <v>35</v>
      </c>
      <c r="F8580" s="17" t="s">
        <v>9494</v>
      </c>
      <c r="H8580" s="309">
        <v>37274</v>
      </c>
      <c r="I8580" s="309">
        <v>43854</v>
      </c>
      <c r="J8580" s="17" t="s">
        <v>3888</v>
      </c>
      <c r="L8580" s="17" t="s">
        <v>10835</v>
      </c>
      <c r="N8580" s="17" t="s">
        <v>14</v>
      </c>
      <c r="O8580" s="17" t="s">
        <v>15</v>
      </c>
      <c r="P8580" s="17">
        <v>45371</v>
      </c>
      <c r="AC8580" s="17" t="s">
        <v>14</v>
      </c>
      <c r="AF8580" s="17">
        <v>15</v>
      </c>
      <c r="AG8580" s="17">
        <v>2</v>
      </c>
      <c r="AI8580" s="17" t="s">
        <v>10178</v>
      </c>
      <c r="AM8580" s="17" t="s">
        <v>16</v>
      </c>
      <c r="AN8580" s="17" t="s">
        <v>10763</v>
      </c>
      <c r="AO8580" s="17">
        <v>3</v>
      </c>
      <c r="AP8580" s="17">
        <v>80</v>
      </c>
      <c r="AQ8580" s="17">
        <v>5</v>
      </c>
      <c r="AR8580" s="17" t="s">
        <v>10180</v>
      </c>
      <c r="DN8580" s="17">
        <f>COUNTIF(AU8580:DM8580, "X")</f>
        <v>0</v>
      </c>
    </row>
    <row r="8581" spans="1:118" s="17" customFormat="1">
      <c r="A8581" s="17" t="s">
        <v>7762</v>
      </c>
      <c r="B8581" s="17">
        <v>55</v>
      </c>
      <c r="C8581" s="17">
        <v>188350</v>
      </c>
      <c r="D8581" s="17" t="s">
        <v>7763</v>
      </c>
      <c r="E8581" s="17" t="s">
        <v>4264</v>
      </c>
      <c r="F8581" s="17" t="s">
        <v>43</v>
      </c>
      <c r="H8581" s="309">
        <v>33623</v>
      </c>
      <c r="I8581" s="309">
        <v>43854</v>
      </c>
      <c r="J8581" s="17" t="s">
        <v>3888</v>
      </c>
      <c r="L8581" s="17" t="s">
        <v>7764</v>
      </c>
      <c r="N8581" s="17" t="s">
        <v>19</v>
      </c>
      <c r="O8581" s="17" t="s">
        <v>15</v>
      </c>
      <c r="P8581" s="17">
        <v>45356</v>
      </c>
      <c r="AC8581" s="17" t="s">
        <v>3890</v>
      </c>
      <c r="AD8581" s="17" t="s">
        <v>3891</v>
      </c>
      <c r="AF8581" s="17">
        <v>15</v>
      </c>
      <c r="AG8581" s="17">
        <v>2</v>
      </c>
      <c r="AM8581" s="17" t="s">
        <v>2606</v>
      </c>
      <c r="AN8581" s="17" t="s">
        <v>7570</v>
      </c>
      <c r="AO8581" s="17">
        <v>3</v>
      </c>
      <c r="AP8581" s="17">
        <v>80</v>
      </c>
      <c r="AQ8581" s="17">
        <v>5</v>
      </c>
      <c r="AT8581" s="17" t="s">
        <v>6589</v>
      </c>
      <c r="DN8581" s="17">
        <f>COUNTIF(AU8581:DM8581, "X")</f>
        <v>0</v>
      </c>
    </row>
    <row r="8582" spans="1:118" s="17" customFormat="1">
      <c r="A8582" s="17" t="s">
        <v>19739</v>
      </c>
      <c r="B8582" s="17">
        <v>55</v>
      </c>
      <c r="C8582" s="17">
        <v>188380</v>
      </c>
      <c r="D8582" s="17" t="s">
        <v>567</v>
      </c>
      <c r="E8582" s="17" t="s">
        <v>13736</v>
      </c>
      <c r="F8582" s="17" t="s">
        <v>19740</v>
      </c>
      <c r="H8582" s="309">
        <v>36617</v>
      </c>
      <c r="I8582" s="309">
        <v>43857</v>
      </c>
      <c r="J8582" s="17" t="s">
        <v>3888</v>
      </c>
      <c r="L8582" s="17" t="s">
        <v>19741</v>
      </c>
      <c r="N8582" s="17" t="s">
        <v>14</v>
      </c>
      <c r="O8582" s="17" t="s">
        <v>15</v>
      </c>
      <c r="P8582" s="17">
        <v>45371</v>
      </c>
      <c r="Q8582" s="17">
        <v>2818</v>
      </c>
      <c r="AF8582" s="17">
        <v>15</v>
      </c>
      <c r="AG8582" s="17">
        <v>2</v>
      </c>
      <c r="AI8582" s="17" t="s">
        <v>10178</v>
      </c>
      <c r="AM8582" s="17" t="s">
        <v>219</v>
      </c>
      <c r="AN8582" s="17" t="s">
        <v>19675</v>
      </c>
      <c r="AO8582" s="17">
        <v>3</v>
      </c>
      <c r="AP8582" s="17">
        <v>80</v>
      </c>
      <c r="AQ8582" s="17">
        <v>5</v>
      </c>
      <c r="AR8582" s="17" t="s">
        <v>10180</v>
      </c>
      <c r="DA8582" s="17" t="s">
        <v>3901</v>
      </c>
      <c r="DN8582" s="17">
        <f>COUNTIF(AU8582:DM8582, "X")</f>
        <v>1</v>
      </c>
    </row>
    <row r="8583" spans="1:118" s="17" customFormat="1">
      <c r="A8583" s="17" t="s">
        <v>20132</v>
      </c>
      <c r="B8583" s="17">
        <v>55</v>
      </c>
      <c r="C8583" s="17">
        <v>188376</v>
      </c>
      <c r="D8583" s="17" t="s">
        <v>215</v>
      </c>
      <c r="E8583" s="17" t="s">
        <v>719</v>
      </c>
      <c r="F8583" s="17" t="s">
        <v>65</v>
      </c>
      <c r="H8583" s="309">
        <v>32185</v>
      </c>
      <c r="I8583" s="309">
        <v>43857</v>
      </c>
      <c r="J8583" s="17" t="s">
        <v>3888</v>
      </c>
      <c r="L8583" s="17" t="s">
        <v>20133</v>
      </c>
      <c r="N8583" s="17" t="s">
        <v>31</v>
      </c>
      <c r="O8583" s="17" t="s">
        <v>15</v>
      </c>
      <c r="P8583" s="17">
        <v>45373</v>
      </c>
      <c r="Q8583" s="17">
        <v>9345</v>
      </c>
      <c r="AD8583" s="17" t="s">
        <v>9896</v>
      </c>
      <c r="AF8583" s="17">
        <v>15</v>
      </c>
      <c r="AG8583" s="17">
        <v>2</v>
      </c>
      <c r="AM8583" s="17" t="s">
        <v>180</v>
      </c>
      <c r="AN8583" s="17" t="s">
        <v>20012</v>
      </c>
      <c r="AO8583" s="17">
        <v>3</v>
      </c>
      <c r="AP8583" s="17">
        <v>80</v>
      </c>
      <c r="AQ8583" s="17">
        <v>5</v>
      </c>
      <c r="AR8583" s="17" t="s">
        <v>10180</v>
      </c>
      <c r="CU8583" s="17" t="s">
        <v>3901</v>
      </c>
      <c r="DN8583" s="17">
        <f>COUNTIF(AU8583:DM8583, "X")</f>
        <v>1</v>
      </c>
    </row>
    <row r="8584" spans="1:118" s="17" customFormat="1">
      <c r="A8584" s="17" t="s">
        <v>22374</v>
      </c>
      <c r="B8584" s="17">
        <v>55</v>
      </c>
      <c r="C8584" s="17">
        <v>188387</v>
      </c>
      <c r="D8584" s="17" t="s">
        <v>6469</v>
      </c>
      <c r="E8584" s="17" t="s">
        <v>206</v>
      </c>
      <c r="F8584" s="17" t="s">
        <v>12</v>
      </c>
      <c r="H8584" s="309">
        <v>36555</v>
      </c>
      <c r="I8584" s="309">
        <v>43858</v>
      </c>
      <c r="J8584" s="17" t="s">
        <v>3888</v>
      </c>
      <c r="L8584" s="17" t="s">
        <v>22375</v>
      </c>
      <c r="N8584" s="17" t="s">
        <v>31</v>
      </c>
      <c r="O8584" s="17" t="s">
        <v>15</v>
      </c>
      <c r="P8584" s="17">
        <v>45373</v>
      </c>
      <c r="Q8584" s="17">
        <v>7718</v>
      </c>
      <c r="AF8584" s="17">
        <v>8</v>
      </c>
      <c r="AG8584" s="17">
        <v>2</v>
      </c>
      <c r="AH8584" s="17" t="s">
        <v>11926</v>
      </c>
      <c r="AK8584" s="17" t="s">
        <v>11927</v>
      </c>
      <c r="AM8584" s="17" t="s">
        <v>200</v>
      </c>
      <c r="AN8584" s="17" t="s">
        <v>22312</v>
      </c>
      <c r="AO8584" s="17">
        <v>3</v>
      </c>
      <c r="AP8584" s="17">
        <v>80</v>
      </c>
      <c r="AQ8584" s="17">
        <v>5</v>
      </c>
      <c r="AR8584" s="17" t="s">
        <v>11941</v>
      </c>
      <c r="DN8584" s="17">
        <f>COUNTIF(AU8584:DM8584, "X")</f>
        <v>0</v>
      </c>
    </row>
    <row r="8585" spans="1:118" s="17" customFormat="1">
      <c r="A8585" s="17" t="s">
        <v>13502</v>
      </c>
      <c r="B8585" s="17">
        <v>55</v>
      </c>
      <c r="C8585" s="17">
        <v>169639</v>
      </c>
      <c r="D8585" s="17" t="s">
        <v>1373</v>
      </c>
      <c r="E8585" s="17" t="s">
        <v>92</v>
      </c>
      <c r="F8585" s="17" t="s">
        <v>477</v>
      </c>
      <c r="H8585" s="309">
        <v>35175</v>
      </c>
      <c r="I8585" s="309">
        <v>43858</v>
      </c>
      <c r="J8585" s="17" t="s">
        <v>3888</v>
      </c>
      <c r="L8585" s="17" t="s">
        <v>1374</v>
      </c>
      <c r="N8585" s="17" t="s">
        <v>31</v>
      </c>
      <c r="O8585" s="17" t="s">
        <v>15</v>
      </c>
      <c r="P8585" s="17">
        <v>45373</v>
      </c>
      <c r="Q8585" s="17">
        <v>2163</v>
      </c>
      <c r="AC8585" s="17" t="s">
        <v>9895</v>
      </c>
      <c r="AD8585" s="17" t="s">
        <v>9896</v>
      </c>
      <c r="AF8585" s="17">
        <v>15</v>
      </c>
      <c r="AG8585" s="17">
        <v>2</v>
      </c>
      <c r="AM8585" s="17" t="s">
        <v>115</v>
      </c>
      <c r="AN8585" s="17" t="s">
        <v>13186</v>
      </c>
      <c r="AO8585" s="17">
        <v>3</v>
      </c>
      <c r="AP8585" s="17">
        <v>80</v>
      </c>
      <c r="AQ8585" s="17">
        <v>5</v>
      </c>
      <c r="AR8585" s="17" t="s">
        <v>9898</v>
      </c>
      <c r="AT8585" s="17" t="s">
        <v>12990</v>
      </c>
      <c r="CU8585" s="17" t="s">
        <v>3901</v>
      </c>
      <c r="DN8585" s="17">
        <f>COUNTIF(AU8585:DM8585, "X")</f>
        <v>1</v>
      </c>
    </row>
    <row r="8586" spans="1:118" s="17" customFormat="1">
      <c r="A8586" s="17" t="s">
        <v>11212</v>
      </c>
      <c r="B8586" s="17">
        <v>55</v>
      </c>
      <c r="C8586" s="17">
        <v>188399</v>
      </c>
      <c r="D8586" s="17" t="s">
        <v>577</v>
      </c>
      <c r="E8586" s="17" t="s">
        <v>508</v>
      </c>
      <c r="F8586" s="17" t="s">
        <v>22</v>
      </c>
      <c r="H8586" s="309">
        <v>37271</v>
      </c>
      <c r="I8586" s="309">
        <v>43857</v>
      </c>
      <c r="J8586" s="17" t="s">
        <v>3888</v>
      </c>
      <c r="L8586" s="17" t="s">
        <v>10951</v>
      </c>
      <c r="N8586" s="17" t="s">
        <v>14</v>
      </c>
      <c r="O8586" s="17" t="s">
        <v>15</v>
      </c>
      <c r="P8586" s="17">
        <v>45371</v>
      </c>
      <c r="AC8586" s="17" t="s">
        <v>14</v>
      </c>
      <c r="AF8586" s="17">
        <v>15</v>
      </c>
      <c r="AG8586" s="17">
        <v>2</v>
      </c>
      <c r="AI8586" s="17" t="s">
        <v>10178</v>
      </c>
      <c r="AM8586" s="17" t="s">
        <v>16</v>
      </c>
      <c r="AN8586" s="17" t="s">
        <v>10763</v>
      </c>
      <c r="AO8586" s="17">
        <v>3</v>
      </c>
      <c r="AP8586" s="17">
        <v>80</v>
      </c>
      <c r="AQ8586" s="17">
        <v>5</v>
      </c>
      <c r="AR8586" s="17" t="s">
        <v>10180</v>
      </c>
      <c r="DN8586" s="17">
        <f>COUNTIF(AU8586:DM8586, "X")</f>
        <v>0</v>
      </c>
    </row>
    <row r="8587" spans="1:118" s="17" customFormat="1">
      <c r="A8587" s="17" t="s">
        <v>20148</v>
      </c>
      <c r="B8587" s="17">
        <v>55</v>
      </c>
      <c r="C8587" s="17">
        <v>188402</v>
      </c>
      <c r="D8587" s="17" t="s">
        <v>20149</v>
      </c>
      <c r="E8587" s="17" t="s">
        <v>10270</v>
      </c>
      <c r="F8587" s="17" t="s">
        <v>147</v>
      </c>
      <c r="H8587" s="309">
        <v>37287</v>
      </c>
      <c r="I8587" s="309">
        <v>43857</v>
      </c>
      <c r="J8587" s="17" t="s">
        <v>3888</v>
      </c>
      <c r="L8587" s="17" t="s">
        <v>20150</v>
      </c>
      <c r="N8587" s="17" t="s">
        <v>14</v>
      </c>
      <c r="O8587" s="17" t="s">
        <v>15</v>
      </c>
      <c r="P8587" s="17">
        <v>45371</v>
      </c>
      <c r="AF8587" s="17">
        <v>15</v>
      </c>
      <c r="AG8587" s="17">
        <v>2</v>
      </c>
      <c r="AI8587" s="17" t="s">
        <v>10178</v>
      </c>
      <c r="AM8587" s="17" t="s">
        <v>180</v>
      </c>
      <c r="AN8587" s="17" t="s">
        <v>20012</v>
      </c>
      <c r="AO8587" s="17">
        <v>3</v>
      </c>
      <c r="AP8587" s="17">
        <v>80</v>
      </c>
      <c r="AQ8587" s="17">
        <v>5</v>
      </c>
      <c r="AR8587" s="17" t="s">
        <v>10180</v>
      </c>
      <c r="DN8587" s="17">
        <f>COUNTIF(AU8587:DM8587, "X")</f>
        <v>0</v>
      </c>
    </row>
    <row r="8588" spans="1:118" s="17" customFormat="1">
      <c r="A8588" s="17" t="s">
        <v>10321</v>
      </c>
      <c r="B8588" s="17">
        <v>55</v>
      </c>
      <c r="C8588" s="17">
        <v>188403</v>
      </c>
      <c r="D8588" s="17" t="s">
        <v>10322</v>
      </c>
      <c r="E8588" s="17" t="s">
        <v>10323</v>
      </c>
      <c r="F8588" s="17" t="s">
        <v>317</v>
      </c>
      <c r="H8588" s="309">
        <v>37102</v>
      </c>
      <c r="I8588" s="309">
        <v>43857</v>
      </c>
      <c r="J8588" s="17" t="s">
        <v>3888</v>
      </c>
      <c r="L8588" s="17" t="s">
        <v>10324</v>
      </c>
      <c r="N8588" s="17" t="s">
        <v>14</v>
      </c>
      <c r="O8588" s="17" t="s">
        <v>15</v>
      </c>
      <c r="P8588" s="17">
        <v>45371</v>
      </c>
      <c r="AC8588" s="17" t="s">
        <v>14</v>
      </c>
      <c r="AF8588" s="17">
        <v>15</v>
      </c>
      <c r="AG8588" s="17">
        <v>2</v>
      </c>
      <c r="AI8588" s="17" t="s">
        <v>10178</v>
      </c>
      <c r="AM8588" s="17" t="s">
        <v>74</v>
      </c>
      <c r="AN8588" s="17" t="s">
        <v>10179</v>
      </c>
      <c r="AO8588" s="17">
        <v>3</v>
      </c>
      <c r="AP8588" s="17">
        <v>80</v>
      </c>
      <c r="AQ8588" s="17">
        <v>5</v>
      </c>
      <c r="AR8588" s="17" t="s">
        <v>10180</v>
      </c>
      <c r="DN8588" s="17">
        <f>COUNTIF(AU8588:DM8588, "X")</f>
        <v>0</v>
      </c>
    </row>
    <row r="8589" spans="1:118" s="17" customFormat="1">
      <c r="A8589" s="17" t="s">
        <v>10975</v>
      </c>
      <c r="B8589" s="17">
        <v>55</v>
      </c>
      <c r="C8589" s="17">
        <v>188405</v>
      </c>
      <c r="D8589" s="17" t="s">
        <v>10976</v>
      </c>
      <c r="E8589" s="17" t="s">
        <v>10977</v>
      </c>
      <c r="F8589" s="17" t="s">
        <v>132</v>
      </c>
      <c r="H8589" s="309">
        <v>37231</v>
      </c>
      <c r="I8589" s="309">
        <v>43857</v>
      </c>
      <c r="J8589" s="17" t="s">
        <v>3888</v>
      </c>
      <c r="L8589" s="17" t="s">
        <v>10978</v>
      </c>
      <c r="N8589" s="17" t="s">
        <v>14</v>
      </c>
      <c r="O8589" s="17" t="s">
        <v>15</v>
      </c>
      <c r="P8589" s="17">
        <v>45371</v>
      </c>
      <c r="AC8589" s="17" t="s">
        <v>14</v>
      </c>
      <c r="AF8589" s="17">
        <v>15</v>
      </c>
      <c r="AG8589" s="17">
        <v>2</v>
      </c>
      <c r="AI8589" s="17" t="s">
        <v>10178</v>
      </c>
      <c r="AM8589" s="17" t="s">
        <v>16</v>
      </c>
      <c r="AN8589" s="17" t="s">
        <v>10763</v>
      </c>
      <c r="AO8589" s="17">
        <v>3</v>
      </c>
      <c r="AP8589" s="17">
        <v>80</v>
      </c>
      <c r="AQ8589" s="17">
        <v>5</v>
      </c>
      <c r="AR8589" s="17" t="s">
        <v>10180</v>
      </c>
      <c r="DN8589" s="17">
        <f>COUNTIF(AU8589:DM8589, "X")</f>
        <v>0</v>
      </c>
    </row>
    <row r="8590" spans="1:118" s="17" customFormat="1">
      <c r="A8590" s="17" t="s">
        <v>21196</v>
      </c>
      <c r="B8590" s="17">
        <v>55</v>
      </c>
      <c r="C8590" s="17">
        <v>188410</v>
      </c>
      <c r="D8590" s="17" t="s">
        <v>19052</v>
      </c>
      <c r="E8590" s="17" t="s">
        <v>20325</v>
      </c>
      <c r="F8590" s="17" t="s">
        <v>65</v>
      </c>
      <c r="H8590" s="309">
        <v>35985</v>
      </c>
      <c r="I8590" s="309">
        <v>43846</v>
      </c>
      <c r="J8590" s="17" t="s">
        <v>3888</v>
      </c>
      <c r="L8590" s="17" t="s">
        <v>21197</v>
      </c>
      <c r="N8590" s="17" t="s">
        <v>80</v>
      </c>
      <c r="O8590" s="17" t="s">
        <v>15</v>
      </c>
      <c r="P8590" s="17">
        <v>45308</v>
      </c>
      <c r="AF8590" s="17">
        <v>15</v>
      </c>
      <c r="AG8590" s="17">
        <v>2</v>
      </c>
      <c r="AI8590" s="17" t="s">
        <v>20851</v>
      </c>
      <c r="AM8590" s="17" t="s">
        <v>81</v>
      </c>
      <c r="AN8590" s="17" t="s">
        <v>21035</v>
      </c>
      <c r="AO8590" s="17">
        <v>3</v>
      </c>
      <c r="AP8590" s="17">
        <v>80</v>
      </c>
      <c r="AQ8590" s="17">
        <v>5</v>
      </c>
      <c r="AR8590" s="17" t="s">
        <v>20671</v>
      </c>
      <c r="AS8590" s="17" t="s">
        <v>21036</v>
      </c>
      <c r="DN8590" s="17">
        <f>COUNTIF(AU8590:DM8590, "X")</f>
        <v>0</v>
      </c>
    </row>
    <row r="8591" spans="1:118" s="17" customFormat="1">
      <c r="A8591" s="523" t="s">
        <v>880</v>
      </c>
      <c r="B8591" s="17">
        <v>55</v>
      </c>
      <c r="C8591" s="17">
        <v>188423</v>
      </c>
      <c r="D8591" s="17" t="s">
        <v>881</v>
      </c>
      <c r="E8591" s="17" t="s">
        <v>103</v>
      </c>
      <c r="F8591" s="17" t="s">
        <v>104</v>
      </c>
      <c r="H8591" s="309">
        <v>37505</v>
      </c>
      <c r="I8591" s="309">
        <v>43860</v>
      </c>
      <c r="J8591" s="17" t="s">
        <v>3888</v>
      </c>
      <c r="L8591" s="17" t="s">
        <v>882</v>
      </c>
      <c r="N8591" s="17" t="s">
        <v>31</v>
      </c>
      <c r="O8591" s="17" t="s">
        <v>15</v>
      </c>
      <c r="P8591" s="17">
        <v>45373</v>
      </c>
      <c r="AC8591" s="17" t="s">
        <v>9895</v>
      </c>
      <c r="AD8591" s="17" t="s">
        <v>9896</v>
      </c>
      <c r="AF8591" s="17">
        <v>15</v>
      </c>
      <c r="AG8591" s="17">
        <v>2</v>
      </c>
      <c r="AM8591" s="17" t="s">
        <v>62</v>
      </c>
      <c r="AN8591" s="17" t="s">
        <v>15056</v>
      </c>
      <c r="AO8591" s="17">
        <v>3</v>
      </c>
      <c r="AP8591" s="17">
        <v>80</v>
      </c>
      <c r="AQ8591" s="17">
        <v>5</v>
      </c>
      <c r="AR8591" s="17" t="s">
        <v>9898</v>
      </c>
      <c r="AT8591" s="17" t="s">
        <v>15057</v>
      </c>
      <c r="DF8591" s="17" t="s">
        <v>3901</v>
      </c>
      <c r="DN8591" s="17">
        <f>COUNTIF(AU8591:DM8591, "X")</f>
        <v>1</v>
      </c>
    </row>
    <row r="8592" spans="1:118" s="17" customFormat="1">
      <c r="A8592" s="17" t="s">
        <v>20679</v>
      </c>
      <c r="B8592" s="17">
        <v>55</v>
      </c>
      <c r="C8592" s="17">
        <v>188443</v>
      </c>
      <c r="D8592" s="17" t="s">
        <v>1006</v>
      </c>
      <c r="E8592" s="17" t="s">
        <v>5202</v>
      </c>
      <c r="F8592" s="17" t="s">
        <v>20680</v>
      </c>
      <c r="H8592" s="309">
        <v>37194</v>
      </c>
      <c r="I8592" s="309">
        <v>43860</v>
      </c>
      <c r="J8592" s="17" t="s">
        <v>3888</v>
      </c>
      <c r="L8592" s="17" t="s">
        <v>20681</v>
      </c>
      <c r="N8592" s="17" t="s">
        <v>26</v>
      </c>
      <c r="O8592" s="17" t="s">
        <v>15</v>
      </c>
      <c r="P8592" s="17">
        <v>45318</v>
      </c>
      <c r="AF8592" s="17">
        <v>15</v>
      </c>
      <c r="AG8592" s="17">
        <v>2</v>
      </c>
      <c r="AI8592" s="17" t="s">
        <v>20669</v>
      </c>
      <c r="AM8592" s="17" t="s">
        <v>53</v>
      </c>
      <c r="AN8592" s="17" t="s">
        <v>20670</v>
      </c>
      <c r="AO8592" s="17">
        <v>3</v>
      </c>
      <c r="AP8592" s="17">
        <v>80</v>
      </c>
      <c r="AQ8592" s="17">
        <v>5</v>
      </c>
      <c r="AR8592" s="17" t="s">
        <v>20671</v>
      </c>
      <c r="DN8592" s="17">
        <f>COUNTIF(AU8592:DM8592, "X")</f>
        <v>0</v>
      </c>
    </row>
    <row r="8593" spans="1:118" s="17" customFormat="1">
      <c r="A8593" s="17" t="s">
        <v>19550</v>
      </c>
      <c r="B8593" s="17">
        <v>55</v>
      </c>
      <c r="C8593" s="17">
        <v>188444</v>
      </c>
      <c r="D8593" s="17" t="s">
        <v>19551</v>
      </c>
      <c r="E8593" s="17" t="s">
        <v>10270</v>
      </c>
      <c r="F8593" s="17" t="s">
        <v>75</v>
      </c>
      <c r="H8593" s="309">
        <v>35493</v>
      </c>
      <c r="I8593" s="309">
        <v>43861</v>
      </c>
      <c r="J8593" s="17" t="s">
        <v>3888</v>
      </c>
      <c r="L8593" s="17" t="s">
        <v>19523</v>
      </c>
      <c r="N8593" s="17" t="s">
        <v>31</v>
      </c>
      <c r="O8593" s="17" t="s">
        <v>15</v>
      </c>
      <c r="P8593" s="17">
        <v>45373</v>
      </c>
      <c r="AF8593" s="17">
        <v>15</v>
      </c>
      <c r="AG8593" s="17">
        <v>2</v>
      </c>
      <c r="AH8593" s="17" t="s">
        <v>11926</v>
      </c>
      <c r="AK8593" s="17" t="s">
        <v>11927</v>
      </c>
      <c r="AM8593" s="17" t="s">
        <v>2615</v>
      </c>
      <c r="AN8593" s="17" t="s">
        <v>19445</v>
      </c>
      <c r="AO8593" s="17">
        <v>3</v>
      </c>
      <c r="AP8593" s="17">
        <v>80</v>
      </c>
      <c r="AQ8593" s="17">
        <v>5</v>
      </c>
      <c r="AR8593" s="17" t="s">
        <v>19446</v>
      </c>
      <c r="DN8593" s="17">
        <f>COUNTIF(AU8593:DM8593, "X")</f>
        <v>0</v>
      </c>
    </row>
    <row r="8594" spans="1:118" s="17" customFormat="1">
      <c r="A8594" s="17" t="s">
        <v>17006</v>
      </c>
      <c r="B8594" s="17">
        <v>55</v>
      </c>
      <c r="C8594" s="17">
        <v>188450</v>
      </c>
      <c r="D8594" s="17" t="s">
        <v>6903</v>
      </c>
      <c r="E8594" s="17" t="s">
        <v>17007</v>
      </c>
      <c r="F8594" s="17" t="s">
        <v>4128</v>
      </c>
      <c r="H8594" s="309">
        <v>25334</v>
      </c>
      <c r="I8594" s="309">
        <v>43862</v>
      </c>
      <c r="J8594" s="17" t="s">
        <v>3888</v>
      </c>
      <c r="L8594" s="17" t="s">
        <v>17008</v>
      </c>
      <c r="N8594" s="17" t="s">
        <v>31</v>
      </c>
      <c r="O8594" s="17" t="s">
        <v>15</v>
      </c>
      <c r="P8594" s="17">
        <v>45373</v>
      </c>
      <c r="AC8594" s="17" t="s">
        <v>9895</v>
      </c>
      <c r="AD8594" s="17" t="s">
        <v>9896</v>
      </c>
      <c r="AF8594" s="17">
        <v>8</v>
      </c>
      <c r="AG8594" s="17">
        <v>2</v>
      </c>
      <c r="AM8594" s="17" t="s">
        <v>220</v>
      </c>
      <c r="AN8594" s="17" t="s">
        <v>16782</v>
      </c>
      <c r="AO8594" s="17">
        <v>3</v>
      </c>
      <c r="AP8594" s="17">
        <v>80</v>
      </c>
      <c r="AQ8594" s="17">
        <v>5</v>
      </c>
      <c r="AR8594" s="17" t="s">
        <v>9898</v>
      </c>
      <c r="AT8594" s="17" t="s">
        <v>9899</v>
      </c>
      <c r="DN8594" s="17">
        <f>COUNTIF(AU8594:DM8594, "X")</f>
        <v>0</v>
      </c>
    </row>
    <row r="8595" spans="1:118" s="17" customFormat="1">
      <c r="A8595" s="17" t="s">
        <v>10111</v>
      </c>
      <c r="B8595" s="17">
        <v>55</v>
      </c>
      <c r="C8595" s="17">
        <v>188452</v>
      </c>
      <c r="D8595" s="17" t="s">
        <v>1934</v>
      </c>
      <c r="E8595" s="17" t="s">
        <v>6118</v>
      </c>
      <c r="F8595" s="17" t="s">
        <v>131</v>
      </c>
      <c r="H8595" s="309">
        <v>33873</v>
      </c>
      <c r="I8595" s="309">
        <v>43862</v>
      </c>
      <c r="J8595" s="17" t="s">
        <v>3888</v>
      </c>
      <c r="L8595" s="17" t="s">
        <v>1247</v>
      </c>
      <c r="N8595" s="17" t="s">
        <v>31</v>
      </c>
      <c r="O8595" s="17" t="s">
        <v>15</v>
      </c>
      <c r="P8595" s="17">
        <v>45373</v>
      </c>
      <c r="AC8595" s="17" t="s">
        <v>9895</v>
      </c>
      <c r="AD8595" s="17" t="s">
        <v>9896</v>
      </c>
      <c r="AF8595" s="17">
        <v>15</v>
      </c>
      <c r="AG8595" s="17">
        <v>2</v>
      </c>
      <c r="AM8595" s="17" t="s">
        <v>216</v>
      </c>
      <c r="AN8595" s="17" t="s">
        <v>9897</v>
      </c>
      <c r="AO8595" s="17">
        <v>3</v>
      </c>
      <c r="AP8595" s="17">
        <v>80</v>
      </c>
      <c r="AQ8595" s="17">
        <v>5</v>
      </c>
      <c r="AR8595" s="17" t="s">
        <v>9898</v>
      </c>
      <c r="AT8595" s="17" t="s">
        <v>9899</v>
      </c>
      <c r="DF8595" s="17" t="s">
        <v>3901</v>
      </c>
      <c r="DN8595" s="17">
        <f>COUNTIF(AU8595:DM8595, "X")</f>
        <v>1</v>
      </c>
    </row>
    <row r="8596" spans="1:118" s="17" customFormat="1">
      <c r="A8596" s="17" t="s">
        <v>21051</v>
      </c>
      <c r="B8596" s="17">
        <v>55</v>
      </c>
      <c r="C8596" s="17">
        <v>188462</v>
      </c>
      <c r="D8596" s="17" t="s">
        <v>21052</v>
      </c>
      <c r="E8596" s="17" t="s">
        <v>461</v>
      </c>
      <c r="F8596" s="17" t="s">
        <v>530</v>
      </c>
      <c r="H8596" s="309">
        <v>35257</v>
      </c>
      <c r="I8596" s="309">
        <v>43861</v>
      </c>
      <c r="J8596" s="17" t="s">
        <v>3888</v>
      </c>
      <c r="L8596" s="17" t="s">
        <v>21053</v>
      </c>
      <c r="N8596" s="17" t="s">
        <v>80</v>
      </c>
      <c r="O8596" s="17" t="s">
        <v>15</v>
      </c>
      <c r="P8596" s="17">
        <v>45308</v>
      </c>
      <c r="AF8596" s="17">
        <v>15</v>
      </c>
      <c r="AG8596" s="17">
        <v>2</v>
      </c>
      <c r="AI8596" s="17" t="s">
        <v>20851</v>
      </c>
      <c r="AM8596" s="17" t="s">
        <v>81</v>
      </c>
      <c r="AN8596" s="17" t="s">
        <v>21035</v>
      </c>
      <c r="AO8596" s="17">
        <v>3</v>
      </c>
      <c r="AP8596" s="17">
        <v>80</v>
      </c>
      <c r="AQ8596" s="17">
        <v>5</v>
      </c>
      <c r="AR8596" s="17" t="s">
        <v>20671</v>
      </c>
      <c r="AS8596" s="17" t="s">
        <v>21036</v>
      </c>
      <c r="DN8596" s="17">
        <f>COUNTIF(AU8596:DM8596, "X")</f>
        <v>0</v>
      </c>
    </row>
    <row r="8597" spans="1:118" s="17" customFormat="1">
      <c r="A8597" s="17" t="s">
        <v>23259</v>
      </c>
      <c r="B8597" s="17">
        <v>55</v>
      </c>
      <c r="C8597" s="17">
        <v>188466</v>
      </c>
      <c r="D8597" s="17" t="s">
        <v>22322</v>
      </c>
      <c r="E8597" s="17" t="s">
        <v>349</v>
      </c>
      <c r="F8597" s="17" t="s">
        <v>65</v>
      </c>
      <c r="H8597" s="309">
        <v>14276</v>
      </c>
      <c r="I8597" s="309">
        <v>43861</v>
      </c>
      <c r="J8597" s="17" t="s">
        <v>3888</v>
      </c>
      <c r="L8597" s="17" t="s">
        <v>23260</v>
      </c>
      <c r="N8597" s="17" t="s">
        <v>126</v>
      </c>
      <c r="O8597" s="17" t="s">
        <v>15</v>
      </c>
      <c r="P8597" s="17">
        <v>45383</v>
      </c>
      <c r="Q8597" s="17">
        <v>9649</v>
      </c>
      <c r="AF8597" s="17">
        <v>8</v>
      </c>
      <c r="AG8597" s="17">
        <v>2</v>
      </c>
      <c r="AI8597" s="17" t="s">
        <v>20542</v>
      </c>
      <c r="AM8597" s="17" t="s">
        <v>259</v>
      </c>
      <c r="AN8597" s="17" t="s">
        <v>23210</v>
      </c>
      <c r="AO8597" s="17">
        <v>3</v>
      </c>
      <c r="AP8597" s="17">
        <v>80</v>
      </c>
      <c r="AQ8597" s="17">
        <v>5</v>
      </c>
      <c r="AR8597" s="17" t="s">
        <v>22585</v>
      </c>
      <c r="AV8597" s="17" t="s">
        <v>3901</v>
      </c>
      <c r="BB8597" s="17" t="s">
        <v>3901</v>
      </c>
      <c r="BD8597" s="17" t="s">
        <v>3901</v>
      </c>
      <c r="BK8597" s="17" t="s">
        <v>3901</v>
      </c>
      <c r="BQ8597" s="17" t="s">
        <v>21</v>
      </c>
      <c r="BS8597" s="17" t="s">
        <v>3901</v>
      </c>
      <c r="BY8597" s="17" t="s">
        <v>3901</v>
      </c>
      <c r="BZ8597" s="17" t="s">
        <v>21</v>
      </c>
      <c r="CC8597" s="17" t="s">
        <v>3901</v>
      </c>
      <c r="CG8597" s="17" t="s">
        <v>21</v>
      </c>
      <c r="CH8597" s="17" t="s">
        <v>3901</v>
      </c>
      <c r="CN8597" s="17" t="s">
        <v>3901</v>
      </c>
      <c r="CQ8597" s="17" t="s">
        <v>3901</v>
      </c>
      <c r="CR8597" s="17" t="s">
        <v>21</v>
      </c>
      <c r="CU8597" s="17" t="s">
        <v>3901</v>
      </c>
      <c r="DN8597" s="17">
        <f>COUNTIF(AU8597:DM8597, "X")</f>
        <v>11</v>
      </c>
    </row>
    <row r="8598" spans="1:118" s="17" customFormat="1">
      <c r="A8598" s="17" t="s">
        <v>17949</v>
      </c>
      <c r="B8598" s="17">
        <v>55</v>
      </c>
      <c r="C8598" s="17">
        <v>188467</v>
      </c>
      <c r="D8598" s="17" t="s">
        <v>17950</v>
      </c>
      <c r="E8598" s="17" t="s">
        <v>389</v>
      </c>
      <c r="F8598" s="17" t="s">
        <v>36</v>
      </c>
      <c r="H8598" s="309">
        <v>31625</v>
      </c>
      <c r="I8598" s="309">
        <v>43861</v>
      </c>
      <c r="J8598" s="17" t="s">
        <v>3888</v>
      </c>
      <c r="L8598" s="17" t="s">
        <v>17951</v>
      </c>
      <c r="N8598" s="17" t="s">
        <v>14</v>
      </c>
      <c r="O8598" s="17" t="s">
        <v>15</v>
      </c>
      <c r="P8598" s="17">
        <v>45371</v>
      </c>
      <c r="Q8598" s="17">
        <v>9705</v>
      </c>
      <c r="AF8598" s="17">
        <v>15</v>
      </c>
      <c r="AG8598" s="17">
        <v>2</v>
      </c>
      <c r="AH8598" s="17" t="s">
        <v>11926</v>
      </c>
      <c r="AK8598" s="17" t="s">
        <v>17298</v>
      </c>
      <c r="AM8598" s="17" t="s">
        <v>51</v>
      </c>
      <c r="AN8598" s="17" t="s">
        <v>17933</v>
      </c>
      <c r="AO8598" s="17">
        <v>3</v>
      </c>
      <c r="AP8598" s="17">
        <v>80</v>
      </c>
      <c r="AQ8598" s="17">
        <v>5</v>
      </c>
      <c r="AR8598" s="17" t="s">
        <v>17300</v>
      </c>
      <c r="BD8598" s="17" t="s">
        <v>3901</v>
      </c>
      <c r="BQ8598" s="17" t="s">
        <v>30</v>
      </c>
      <c r="CF8598" s="17" t="s">
        <v>3901</v>
      </c>
      <c r="CH8598" s="17" t="s">
        <v>3901</v>
      </c>
      <c r="CQ8598" s="17" t="s">
        <v>3901</v>
      </c>
      <c r="DN8598" s="17">
        <f>COUNTIF(AU8598:DM8598, "X")</f>
        <v>4</v>
      </c>
    </row>
    <row r="8599" spans="1:118" s="17" customFormat="1">
      <c r="A8599" s="17" t="s">
        <v>24374</v>
      </c>
      <c r="B8599" s="17">
        <v>55</v>
      </c>
      <c r="C8599" s="17">
        <v>188476</v>
      </c>
      <c r="D8599" s="17" t="s">
        <v>215</v>
      </c>
      <c r="E8599" s="17" t="s">
        <v>508</v>
      </c>
      <c r="F8599" s="17" t="s">
        <v>4187</v>
      </c>
      <c r="H8599" s="309">
        <v>36664</v>
      </c>
      <c r="I8599" s="309">
        <v>43863</v>
      </c>
      <c r="J8599" s="17" t="s">
        <v>3888</v>
      </c>
      <c r="L8599" s="17" t="s">
        <v>24375</v>
      </c>
      <c r="N8599" s="17" t="s">
        <v>126</v>
      </c>
      <c r="O8599" s="17" t="s">
        <v>15</v>
      </c>
      <c r="P8599" s="17">
        <v>45383</v>
      </c>
      <c r="AF8599" s="17">
        <v>8</v>
      </c>
      <c r="AG8599" s="17">
        <v>2</v>
      </c>
      <c r="AI8599" s="17" t="s">
        <v>20542</v>
      </c>
      <c r="AM8599" s="17" t="s">
        <v>239</v>
      </c>
      <c r="AN8599" s="17" t="s">
        <v>24146</v>
      </c>
      <c r="AO8599" s="17">
        <v>3</v>
      </c>
      <c r="AP8599" s="17">
        <v>80</v>
      </c>
      <c r="AQ8599" s="17">
        <v>5</v>
      </c>
      <c r="AR8599" s="17" t="s">
        <v>22585</v>
      </c>
      <c r="AS8599" s="17" t="s">
        <v>23503</v>
      </c>
      <c r="DN8599" s="17">
        <f>COUNTIF(AU8599:DM8599, "X")</f>
        <v>0</v>
      </c>
    </row>
    <row r="8600" spans="1:118" s="17" customFormat="1">
      <c r="A8600" s="17" t="s">
        <v>17471</v>
      </c>
      <c r="B8600" s="17">
        <v>55</v>
      </c>
      <c r="C8600" s="17">
        <v>163170</v>
      </c>
      <c r="D8600" s="17" t="s">
        <v>17472</v>
      </c>
      <c r="E8600" s="17" t="s">
        <v>639</v>
      </c>
      <c r="F8600" s="17" t="s">
        <v>321</v>
      </c>
      <c r="H8600" s="309">
        <v>32699</v>
      </c>
      <c r="I8600" s="309">
        <v>43863</v>
      </c>
      <c r="J8600" s="17" t="s">
        <v>3888</v>
      </c>
      <c r="L8600" s="17" t="s">
        <v>17339</v>
      </c>
      <c r="N8600" s="17" t="s">
        <v>14</v>
      </c>
      <c r="O8600" s="17" t="s">
        <v>15</v>
      </c>
      <c r="P8600" s="17">
        <v>45371</v>
      </c>
      <c r="AF8600" s="17">
        <v>15</v>
      </c>
      <c r="AG8600" s="17">
        <v>2</v>
      </c>
      <c r="AH8600" s="17" t="s">
        <v>11926</v>
      </c>
      <c r="AK8600" s="17" t="s">
        <v>17298</v>
      </c>
      <c r="AM8600" s="17" t="s">
        <v>88</v>
      </c>
      <c r="AN8600" s="17" t="s">
        <v>17299</v>
      </c>
      <c r="AO8600" s="17">
        <v>3</v>
      </c>
      <c r="AP8600" s="17">
        <v>80</v>
      </c>
      <c r="AQ8600" s="17">
        <v>5</v>
      </c>
      <c r="AR8600" s="17" t="s">
        <v>17300</v>
      </c>
      <c r="DN8600" s="17">
        <f>COUNTIF(AU8600:DM8600, "X")</f>
        <v>0</v>
      </c>
    </row>
    <row r="8601" spans="1:118" s="17" customFormat="1">
      <c r="A8601" s="17" t="s">
        <v>10421</v>
      </c>
      <c r="B8601" s="17">
        <v>55</v>
      </c>
      <c r="C8601" s="17">
        <v>188487</v>
      </c>
      <c r="D8601" s="17" t="s">
        <v>334</v>
      </c>
      <c r="E8601" s="17" t="s">
        <v>144</v>
      </c>
      <c r="F8601" s="17" t="s">
        <v>43</v>
      </c>
      <c r="H8601" s="309">
        <v>21593</v>
      </c>
      <c r="I8601" s="309">
        <v>43864</v>
      </c>
      <c r="J8601" s="17" t="s">
        <v>3888</v>
      </c>
      <c r="L8601" s="17" t="s">
        <v>10422</v>
      </c>
      <c r="M8601" s="17" t="s">
        <v>97</v>
      </c>
      <c r="N8601" s="17" t="s">
        <v>14</v>
      </c>
      <c r="O8601" s="17" t="s">
        <v>15</v>
      </c>
      <c r="P8601" s="17">
        <v>45371</v>
      </c>
      <c r="AC8601" s="17" t="s">
        <v>14</v>
      </c>
      <c r="AF8601" s="17">
        <v>8</v>
      </c>
      <c r="AG8601" s="17">
        <v>2</v>
      </c>
      <c r="AI8601" s="17" t="s">
        <v>10178</v>
      </c>
      <c r="AM8601" s="17" t="s">
        <v>193</v>
      </c>
      <c r="AN8601" s="17" t="s">
        <v>10381</v>
      </c>
      <c r="AO8601" s="17">
        <v>3</v>
      </c>
      <c r="AP8601" s="17">
        <v>80</v>
      </c>
      <c r="AQ8601" s="17">
        <v>5</v>
      </c>
      <c r="AR8601" s="17" t="s">
        <v>10180</v>
      </c>
      <c r="AX8601" s="17" t="s">
        <v>3901</v>
      </c>
      <c r="AY8601" s="17" t="s">
        <v>21</v>
      </c>
      <c r="AZ8601" s="17" t="s">
        <v>3901</v>
      </c>
      <c r="BD8601" s="17" t="s">
        <v>3901</v>
      </c>
      <c r="BH8601" s="17" t="s">
        <v>3901</v>
      </c>
      <c r="DF8601" s="17" t="s">
        <v>3901</v>
      </c>
      <c r="DN8601" s="17">
        <f>COUNTIF(AU8601:DM8601, "X")</f>
        <v>5</v>
      </c>
    </row>
    <row r="8602" spans="1:118" s="17" customFormat="1">
      <c r="A8602" s="17" t="s">
        <v>9810</v>
      </c>
      <c r="B8602" s="17">
        <v>55</v>
      </c>
      <c r="C8602" s="17">
        <v>188489</v>
      </c>
      <c r="D8602" s="17" t="s">
        <v>9811</v>
      </c>
      <c r="E8602" s="17" t="s">
        <v>118</v>
      </c>
      <c r="F8602" s="17" t="s">
        <v>555</v>
      </c>
      <c r="H8602" s="309">
        <v>37200</v>
      </c>
      <c r="I8602" s="309">
        <v>43864</v>
      </c>
      <c r="J8602" s="17" t="s">
        <v>3888</v>
      </c>
      <c r="L8602" s="17" t="s">
        <v>9812</v>
      </c>
      <c r="N8602" s="17" t="s">
        <v>19</v>
      </c>
      <c r="O8602" s="17" t="s">
        <v>15</v>
      </c>
      <c r="P8602" s="17">
        <v>45356</v>
      </c>
      <c r="AC8602" s="17" t="s">
        <v>3890</v>
      </c>
      <c r="AD8602" s="17" t="s">
        <v>3891</v>
      </c>
      <c r="AF8602" s="17">
        <v>15</v>
      </c>
      <c r="AG8602" s="17">
        <v>2</v>
      </c>
      <c r="AM8602" s="17" t="s">
        <v>285</v>
      </c>
      <c r="AN8602" s="17" t="s">
        <v>9737</v>
      </c>
      <c r="AO8602" s="17">
        <v>3</v>
      </c>
      <c r="AP8602" s="17">
        <v>80</v>
      </c>
      <c r="AQ8602" s="17">
        <v>5</v>
      </c>
      <c r="AT8602" s="17" t="s">
        <v>9082</v>
      </c>
      <c r="DN8602" s="17">
        <f>COUNTIF(AU8602:DM8602, "X")</f>
        <v>0</v>
      </c>
    </row>
    <row r="8603" spans="1:118" s="17" customFormat="1">
      <c r="A8603" s="17" t="s">
        <v>12191</v>
      </c>
      <c r="B8603" s="17">
        <v>55</v>
      </c>
      <c r="C8603" s="17">
        <v>188493</v>
      </c>
      <c r="D8603" s="17" t="s">
        <v>12192</v>
      </c>
      <c r="E8603" s="17" t="s">
        <v>11408</v>
      </c>
      <c r="F8603" s="17" t="s">
        <v>134</v>
      </c>
      <c r="H8603" s="309">
        <v>37371</v>
      </c>
      <c r="I8603" s="309">
        <v>43865</v>
      </c>
      <c r="J8603" s="17" t="s">
        <v>3888</v>
      </c>
      <c r="L8603" s="17" t="s">
        <v>12193</v>
      </c>
      <c r="N8603" s="17" t="s">
        <v>31</v>
      </c>
      <c r="O8603" s="17" t="s">
        <v>15</v>
      </c>
      <c r="P8603" s="17">
        <v>45373</v>
      </c>
      <c r="AC8603" s="17" t="s">
        <v>9895</v>
      </c>
      <c r="AD8603" s="17" t="s">
        <v>9896</v>
      </c>
      <c r="AF8603" s="17">
        <v>8</v>
      </c>
      <c r="AG8603" s="17">
        <v>2</v>
      </c>
      <c r="AM8603" s="17" t="s">
        <v>295</v>
      </c>
      <c r="AN8603" s="17" t="s">
        <v>12166</v>
      </c>
      <c r="AO8603" s="17">
        <v>3</v>
      </c>
      <c r="AP8603" s="17">
        <v>80</v>
      </c>
      <c r="AQ8603" s="17">
        <v>5</v>
      </c>
      <c r="AR8603" s="17" t="s">
        <v>9898</v>
      </c>
      <c r="AT8603" s="17" t="s">
        <v>11929</v>
      </c>
      <c r="DN8603" s="17">
        <f>COUNTIF(AU8603:DM8603, "X")</f>
        <v>0</v>
      </c>
    </row>
    <row r="8604" spans="1:118" s="17" customFormat="1">
      <c r="A8604" s="17" t="s">
        <v>20811</v>
      </c>
      <c r="B8604" s="17">
        <v>55</v>
      </c>
      <c r="C8604" s="17">
        <v>188500</v>
      </c>
      <c r="D8604" s="17" t="s">
        <v>20082</v>
      </c>
      <c r="E8604" s="17" t="s">
        <v>66</v>
      </c>
      <c r="F8604" s="17" t="s">
        <v>195</v>
      </c>
      <c r="H8604" s="309">
        <v>37141</v>
      </c>
      <c r="I8604" s="309">
        <v>43865</v>
      </c>
      <c r="J8604" s="17" t="s">
        <v>3888</v>
      </c>
      <c r="L8604" s="17" t="s">
        <v>20812</v>
      </c>
      <c r="N8604" s="17" t="s">
        <v>26</v>
      </c>
      <c r="O8604" s="17" t="s">
        <v>15</v>
      </c>
      <c r="P8604" s="17">
        <v>45318</v>
      </c>
      <c r="AF8604" s="17">
        <v>15</v>
      </c>
      <c r="AG8604" s="17">
        <v>2</v>
      </c>
      <c r="AI8604" s="17" t="s">
        <v>20669</v>
      </c>
      <c r="AM8604" s="17" t="s">
        <v>53</v>
      </c>
      <c r="AN8604" s="17" t="s">
        <v>20670</v>
      </c>
      <c r="AO8604" s="17">
        <v>3</v>
      </c>
      <c r="AP8604" s="17">
        <v>80</v>
      </c>
      <c r="AQ8604" s="17">
        <v>5</v>
      </c>
      <c r="AR8604" s="17" t="s">
        <v>20671</v>
      </c>
      <c r="DN8604" s="17">
        <f>COUNTIF(AU8604:DM8604, "X")</f>
        <v>0</v>
      </c>
    </row>
    <row r="8605" spans="1:118" s="17" customFormat="1">
      <c r="A8605" s="17" t="s">
        <v>24110</v>
      </c>
      <c r="B8605" s="17">
        <v>55</v>
      </c>
      <c r="C8605" s="17">
        <v>188503</v>
      </c>
      <c r="D8605" s="17" t="s">
        <v>5161</v>
      </c>
      <c r="E8605" s="17" t="s">
        <v>263</v>
      </c>
      <c r="F8605" s="17" t="s">
        <v>135</v>
      </c>
      <c r="H8605" s="309">
        <v>19015</v>
      </c>
      <c r="I8605" s="309">
        <v>43865</v>
      </c>
      <c r="J8605" s="17" t="s">
        <v>3888</v>
      </c>
      <c r="L8605" s="17" t="s">
        <v>421</v>
      </c>
      <c r="M8605" s="17" t="s">
        <v>24111</v>
      </c>
      <c r="N8605" s="17" t="s">
        <v>126</v>
      </c>
      <c r="O8605" s="17" t="s">
        <v>15</v>
      </c>
      <c r="P8605" s="17">
        <v>45383</v>
      </c>
      <c r="AF8605" s="17">
        <v>8</v>
      </c>
      <c r="AG8605" s="17">
        <v>2</v>
      </c>
      <c r="AI8605" s="17" t="s">
        <v>20542</v>
      </c>
      <c r="AM8605" s="17" t="s">
        <v>127</v>
      </c>
      <c r="AN8605" s="17" t="s">
        <v>23839</v>
      </c>
      <c r="AO8605" s="17">
        <v>3</v>
      </c>
      <c r="AP8605" s="17">
        <v>80</v>
      </c>
      <c r="AQ8605" s="17">
        <v>5</v>
      </c>
      <c r="AR8605" s="17" t="s">
        <v>22585</v>
      </c>
      <c r="AS8605" s="17" t="s">
        <v>23503</v>
      </c>
      <c r="BD8605" s="17" t="s">
        <v>3901</v>
      </c>
      <c r="BK8605" s="17" t="s">
        <v>3901</v>
      </c>
      <c r="BS8605" s="17" t="s">
        <v>3901</v>
      </c>
      <c r="CU8605" s="17" t="s">
        <v>3901</v>
      </c>
      <c r="DA8605" s="17" t="s">
        <v>3901</v>
      </c>
      <c r="DN8605" s="17">
        <f>COUNTIF(AU8605:DM8605, "X")</f>
        <v>5</v>
      </c>
    </row>
    <row r="8606" spans="1:118" s="17" customFormat="1">
      <c r="A8606" s="523" t="s">
        <v>1971</v>
      </c>
      <c r="B8606" s="17">
        <v>55</v>
      </c>
      <c r="C8606" s="17">
        <v>188506</v>
      </c>
      <c r="D8606" s="17" t="s">
        <v>1429</v>
      </c>
      <c r="E8606" s="17" t="s">
        <v>590</v>
      </c>
      <c r="F8606" s="17" t="s">
        <v>382</v>
      </c>
      <c r="H8606" s="309">
        <v>37305</v>
      </c>
      <c r="I8606" s="309">
        <v>43866</v>
      </c>
      <c r="J8606" s="17" t="s">
        <v>3888</v>
      </c>
      <c r="K8606" s="17" t="s">
        <v>21</v>
      </c>
      <c r="L8606" s="17" t="s">
        <v>1430</v>
      </c>
      <c r="N8606" s="17" t="s">
        <v>31</v>
      </c>
      <c r="O8606" s="17" t="s">
        <v>15</v>
      </c>
      <c r="P8606" s="17">
        <v>45373</v>
      </c>
      <c r="AC8606" s="17" t="s">
        <v>9895</v>
      </c>
      <c r="AD8606" s="17" t="s">
        <v>9896</v>
      </c>
      <c r="AF8606" s="17">
        <v>15</v>
      </c>
      <c r="AG8606" s="17">
        <v>2</v>
      </c>
      <c r="AM8606" s="17" t="s">
        <v>62</v>
      </c>
      <c r="AN8606" s="17" t="s">
        <v>15056</v>
      </c>
      <c r="AO8606" s="17">
        <v>3</v>
      </c>
      <c r="AP8606" s="17">
        <v>80</v>
      </c>
      <c r="AQ8606" s="17">
        <v>5</v>
      </c>
      <c r="AR8606" s="17" t="s">
        <v>9898</v>
      </c>
      <c r="AT8606" s="17" t="s">
        <v>15057</v>
      </c>
      <c r="DE8606" s="17" t="s">
        <v>21</v>
      </c>
      <c r="DF8606" s="17" t="s">
        <v>3901</v>
      </c>
      <c r="DN8606" s="17">
        <f>COUNTIF(AU8606:DM8606, "X")</f>
        <v>1</v>
      </c>
    </row>
    <row r="8607" spans="1:118" s="17" customFormat="1">
      <c r="A8607" s="17" t="s">
        <v>15367</v>
      </c>
      <c r="B8607" s="17">
        <v>55</v>
      </c>
      <c r="C8607" s="17">
        <v>188513</v>
      </c>
      <c r="D8607" s="17" t="s">
        <v>15368</v>
      </c>
      <c r="E8607" s="17" t="s">
        <v>278</v>
      </c>
      <c r="F8607" s="17" t="s">
        <v>374</v>
      </c>
      <c r="H8607" s="309">
        <v>36300</v>
      </c>
      <c r="I8607" s="309">
        <v>43866</v>
      </c>
      <c r="J8607" s="17" t="s">
        <v>3888</v>
      </c>
      <c r="L8607" s="17" t="s">
        <v>15369</v>
      </c>
      <c r="N8607" s="17" t="s">
        <v>31</v>
      </c>
      <c r="O8607" s="17" t="s">
        <v>15</v>
      </c>
      <c r="P8607" s="17">
        <v>45373</v>
      </c>
      <c r="AC8607" s="17" t="s">
        <v>9895</v>
      </c>
      <c r="AD8607" s="17" t="s">
        <v>9896</v>
      </c>
      <c r="AF8607" s="17">
        <v>15</v>
      </c>
      <c r="AG8607" s="17">
        <v>2</v>
      </c>
      <c r="AM8607" s="17" t="s">
        <v>44</v>
      </c>
      <c r="AN8607" s="17" t="s">
        <v>15244</v>
      </c>
      <c r="AO8607" s="17">
        <v>3</v>
      </c>
      <c r="AP8607" s="17">
        <v>80</v>
      </c>
      <c r="AQ8607" s="17">
        <v>5</v>
      </c>
      <c r="AR8607" s="17" t="s">
        <v>9898</v>
      </c>
      <c r="AT8607" s="17" t="s">
        <v>15057</v>
      </c>
      <c r="DN8607" s="17">
        <f>COUNTIF(AU8607:DM8607, "X")</f>
        <v>0</v>
      </c>
    </row>
    <row r="8608" spans="1:118" s="17" customFormat="1">
      <c r="A8608" s="17" t="s">
        <v>22412</v>
      </c>
      <c r="B8608" s="17">
        <v>55</v>
      </c>
      <c r="C8608" s="17">
        <v>188517</v>
      </c>
      <c r="D8608" s="17" t="s">
        <v>534</v>
      </c>
      <c r="E8608" s="17" t="s">
        <v>432</v>
      </c>
      <c r="F8608" s="17" t="s">
        <v>65</v>
      </c>
      <c r="H8608" s="309">
        <v>24052</v>
      </c>
      <c r="I8608" s="309">
        <v>43866</v>
      </c>
      <c r="J8608" s="17" t="s">
        <v>3888</v>
      </c>
      <c r="L8608" s="17" t="s">
        <v>6648</v>
      </c>
      <c r="N8608" s="17" t="s">
        <v>19</v>
      </c>
      <c r="O8608" s="17" t="s">
        <v>15</v>
      </c>
      <c r="P8608" s="17">
        <v>45356</v>
      </c>
      <c r="AF8608" s="17">
        <v>15</v>
      </c>
      <c r="AG8608" s="17">
        <v>2</v>
      </c>
      <c r="AH8608" s="17" t="s">
        <v>11926</v>
      </c>
      <c r="AK8608" s="17" t="s">
        <v>11927</v>
      </c>
      <c r="AM8608" s="17" t="s">
        <v>200</v>
      </c>
      <c r="AN8608" s="17" t="s">
        <v>22312</v>
      </c>
      <c r="AO8608" s="17">
        <v>3</v>
      </c>
      <c r="AP8608" s="17">
        <v>80</v>
      </c>
      <c r="AQ8608" s="17">
        <v>5</v>
      </c>
      <c r="AR8608" s="17" t="s">
        <v>11941</v>
      </c>
      <c r="DN8608" s="17">
        <f>COUNTIF(AU8608:DM8608, "X")</f>
        <v>0</v>
      </c>
    </row>
    <row r="8609" spans="1:118" s="17" customFormat="1">
      <c r="A8609" s="17" t="s">
        <v>20217</v>
      </c>
      <c r="B8609" s="17">
        <v>55</v>
      </c>
      <c r="C8609" s="17">
        <v>188526</v>
      </c>
      <c r="D8609" s="17" t="s">
        <v>297</v>
      </c>
      <c r="E8609" s="17" t="s">
        <v>508</v>
      </c>
      <c r="F8609" s="17" t="s">
        <v>371</v>
      </c>
      <c r="H8609" s="309">
        <v>37060</v>
      </c>
      <c r="I8609" s="309">
        <v>43867</v>
      </c>
      <c r="J8609" s="17" t="s">
        <v>3888</v>
      </c>
      <c r="L8609" s="17" t="s">
        <v>20218</v>
      </c>
      <c r="N8609" s="17" t="s">
        <v>14</v>
      </c>
      <c r="O8609" s="17" t="s">
        <v>15</v>
      </c>
      <c r="P8609" s="17">
        <v>45371</v>
      </c>
      <c r="AF8609" s="17">
        <v>15</v>
      </c>
      <c r="AG8609" s="17">
        <v>2</v>
      </c>
      <c r="AI8609" s="17" t="s">
        <v>10178</v>
      </c>
      <c r="AM8609" s="17" t="s">
        <v>180</v>
      </c>
      <c r="AN8609" s="17" t="s">
        <v>20012</v>
      </c>
      <c r="AO8609" s="17">
        <v>3</v>
      </c>
      <c r="AP8609" s="17">
        <v>80</v>
      </c>
      <c r="AQ8609" s="17">
        <v>5</v>
      </c>
      <c r="AR8609" s="17" t="s">
        <v>10180</v>
      </c>
      <c r="DN8609" s="17">
        <f>COUNTIF(AU8609:DM8609, "X")</f>
        <v>0</v>
      </c>
    </row>
    <row r="8610" spans="1:118" s="17" customFormat="1">
      <c r="A8610" s="17" t="s">
        <v>10256</v>
      </c>
      <c r="B8610" s="17">
        <v>55</v>
      </c>
      <c r="C8610" s="17">
        <v>188531</v>
      </c>
      <c r="D8610" s="17" t="s">
        <v>10257</v>
      </c>
      <c r="E8610" s="17" t="s">
        <v>5891</v>
      </c>
      <c r="F8610" s="17" t="s">
        <v>10258</v>
      </c>
      <c r="H8610" s="309">
        <v>36205</v>
      </c>
      <c r="I8610" s="309">
        <v>43864</v>
      </c>
      <c r="J8610" s="17" t="s">
        <v>3888</v>
      </c>
      <c r="L8610" s="17" t="s">
        <v>10259</v>
      </c>
      <c r="N8610" s="17" t="s">
        <v>14</v>
      </c>
      <c r="O8610" s="17" t="s">
        <v>15</v>
      </c>
      <c r="P8610" s="17">
        <v>45371</v>
      </c>
      <c r="AC8610" s="17" t="s">
        <v>14</v>
      </c>
      <c r="AF8610" s="17">
        <v>15</v>
      </c>
      <c r="AG8610" s="17">
        <v>2</v>
      </c>
      <c r="AI8610" s="17" t="s">
        <v>10178</v>
      </c>
      <c r="AM8610" s="17" t="s">
        <v>74</v>
      </c>
      <c r="AN8610" s="17" t="s">
        <v>10179</v>
      </c>
      <c r="AO8610" s="17">
        <v>3</v>
      </c>
      <c r="AP8610" s="17">
        <v>80</v>
      </c>
      <c r="AQ8610" s="17">
        <v>5</v>
      </c>
      <c r="AR8610" s="17" t="s">
        <v>10180</v>
      </c>
      <c r="DN8610" s="17">
        <f>COUNTIF(AU8610:DM8610, "X")</f>
        <v>0</v>
      </c>
    </row>
    <row r="8611" spans="1:118" s="17" customFormat="1">
      <c r="A8611" s="17" t="s">
        <v>26870</v>
      </c>
      <c r="B8611" s="17">
        <v>55</v>
      </c>
      <c r="C8611" s="17">
        <v>188535</v>
      </c>
      <c r="D8611" s="17" t="s">
        <v>26871</v>
      </c>
      <c r="E8611" s="17" t="s">
        <v>374</v>
      </c>
      <c r="F8611" s="17" t="s">
        <v>8834</v>
      </c>
      <c r="H8611" s="309">
        <v>37271</v>
      </c>
      <c r="I8611" s="309">
        <v>43867</v>
      </c>
      <c r="J8611" s="17" t="s">
        <v>3888</v>
      </c>
      <c r="L8611" s="17" t="s">
        <v>645</v>
      </c>
      <c r="M8611" s="17" t="s">
        <v>805</v>
      </c>
      <c r="N8611" s="17" t="s">
        <v>14</v>
      </c>
      <c r="O8611" s="17" t="s">
        <v>15</v>
      </c>
      <c r="P8611" s="17">
        <v>45371</v>
      </c>
      <c r="AC8611" s="17" t="s">
        <v>17772</v>
      </c>
      <c r="AF8611" s="17">
        <v>15</v>
      </c>
      <c r="AG8611" s="17">
        <v>2</v>
      </c>
      <c r="AH8611" s="17" t="s">
        <v>11926</v>
      </c>
      <c r="AK8611" s="17" t="s">
        <v>17298</v>
      </c>
      <c r="AM8611" s="17" t="s">
        <v>2619</v>
      </c>
      <c r="AN8611" s="17" t="s">
        <v>26616</v>
      </c>
      <c r="AO8611" s="17">
        <v>3</v>
      </c>
      <c r="AP8611" s="17">
        <v>80</v>
      </c>
      <c r="AQ8611" s="17">
        <v>5</v>
      </c>
      <c r="AT8611" s="17" t="s">
        <v>26617</v>
      </c>
      <c r="DN8611" s="17">
        <f>COUNTIF(AU8611:DM8611, "X")</f>
        <v>0</v>
      </c>
    </row>
    <row r="8612" spans="1:118" s="17" customFormat="1">
      <c r="A8612" s="17" t="s">
        <v>14319</v>
      </c>
      <c r="B8612" s="17">
        <v>55</v>
      </c>
      <c r="C8612" s="17">
        <v>188545</v>
      </c>
      <c r="D8612" s="17" t="s">
        <v>14320</v>
      </c>
      <c r="E8612" s="17" t="s">
        <v>14321</v>
      </c>
      <c r="F8612" s="17" t="s">
        <v>22</v>
      </c>
      <c r="H8612" s="309">
        <v>35727</v>
      </c>
      <c r="I8612" s="309">
        <v>43865</v>
      </c>
      <c r="J8612" s="17" t="s">
        <v>3888</v>
      </c>
      <c r="L8612" s="17" t="s">
        <v>504</v>
      </c>
      <c r="M8612" s="17" t="s">
        <v>14174</v>
      </c>
      <c r="N8612" s="17" t="s">
        <v>31</v>
      </c>
      <c r="O8612" s="17" t="s">
        <v>15</v>
      </c>
      <c r="P8612" s="17">
        <v>45373</v>
      </c>
      <c r="AC8612" s="17" t="s">
        <v>9895</v>
      </c>
      <c r="AD8612" s="17" t="s">
        <v>9896</v>
      </c>
      <c r="AF8612" s="17">
        <v>15</v>
      </c>
      <c r="AG8612" s="17">
        <v>2</v>
      </c>
      <c r="AM8612" s="17" t="s">
        <v>157</v>
      </c>
      <c r="AN8612" s="17" t="s">
        <v>14151</v>
      </c>
      <c r="AO8612" s="17">
        <v>3</v>
      </c>
      <c r="AP8612" s="17">
        <v>80</v>
      </c>
      <c r="AQ8612" s="17">
        <v>5</v>
      </c>
      <c r="AR8612" s="17" t="s">
        <v>9898</v>
      </c>
      <c r="AT8612" s="17" t="s">
        <v>14152</v>
      </c>
      <c r="DN8612" s="17">
        <f>COUNTIF(AU8612:DM8612, "X")</f>
        <v>0</v>
      </c>
    </row>
    <row r="8613" spans="1:118" s="17" customFormat="1">
      <c r="A8613" s="17" t="s">
        <v>16741</v>
      </c>
      <c r="B8613" s="17">
        <v>55</v>
      </c>
      <c r="C8613" s="17">
        <v>120333</v>
      </c>
      <c r="D8613" s="17" t="s">
        <v>16742</v>
      </c>
      <c r="E8613" s="17" t="s">
        <v>16743</v>
      </c>
      <c r="F8613" s="17" t="s">
        <v>12</v>
      </c>
      <c r="H8613" s="309">
        <v>30238</v>
      </c>
      <c r="I8613" s="309">
        <v>43868</v>
      </c>
      <c r="J8613" s="17" t="s">
        <v>3888</v>
      </c>
      <c r="L8613" s="17" t="s">
        <v>16705</v>
      </c>
      <c r="M8613" s="17" t="s">
        <v>192</v>
      </c>
      <c r="N8613" s="17" t="s">
        <v>31</v>
      </c>
      <c r="O8613" s="17" t="s">
        <v>15</v>
      </c>
      <c r="P8613" s="17">
        <v>45373</v>
      </c>
      <c r="Q8613" s="17">
        <v>7901</v>
      </c>
      <c r="AC8613" s="17" t="s">
        <v>9895</v>
      </c>
      <c r="AD8613" s="17" t="s">
        <v>9896</v>
      </c>
      <c r="AF8613" s="17">
        <v>15</v>
      </c>
      <c r="AG8613" s="17">
        <v>2</v>
      </c>
      <c r="AM8613" s="17" t="s">
        <v>124</v>
      </c>
      <c r="AN8613" s="17" t="s">
        <v>16646</v>
      </c>
      <c r="AO8613" s="17">
        <v>3</v>
      </c>
      <c r="AP8613" s="17">
        <v>80</v>
      </c>
      <c r="AQ8613" s="17">
        <v>5</v>
      </c>
      <c r="AR8613" s="17" t="s">
        <v>9898</v>
      </c>
      <c r="AT8613" s="17" t="s">
        <v>9899</v>
      </c>
      <c r="BQ8613" s="17" t="s">
        <v>30</v>
      </c>
      <c r="DN8613" s="17">
        <f>COUNTIF(AU8613:DM8613, "X")</f>
        <v>0</v>
      </c>
    </row>
    <row r="8614" spans="1:118" s="17" customFormat="1">
      <c r="A8614" s="17" t="s">
        <v>18509</v>
      </c>
      <c r="B8614" s="17">
        <v>55</v>
      </c>
      <c r="C8614" s="17">
        <v>188563</v>
      </c>
      <c r="D8614" s="17" t="s">
        <v>9343</v>
      </c>
      <c r="E8614" s="17" t="s">
        <v>143</v>
      </c>
      <c r="F8614" s="17" t="s">
        <v>371</v>
      </c>
      <c r="H8614" s="309">
        <v>36022</v>
      </c>
      <c r="I8614" s="309">
        <v>43870</v>
      </c>
      <c r="J8614" s="17" t="s">
        <v>3888</v>
      </c>
      <c r="L8614" s="17" t="s">
        <v>18498</v>
      </c>
      <c r="N8614" s="17" t="s">
        <v>18354</v>
      </c>
      <c r="O8614" s="17" t="s">
        <v>15</v>
      </c>
      <c r="P8614" s="17">
        <v>45317</v>
      </c>
      <c r="AF8614" s="17">
        <v>15</v>
      </c>
      <c r="AG8614" s="17">
        <v>2</v>
      </c>
      <c r="AH8614" s="17" t="s">
        <v>11926</v>
      </c>
      <c r="AK8614" s="17" t="s">
        <v>11927</v>
      </c>
      <c r="AM8614" s="17" t="s">
        <v>2614</v>
      </c>
      <c r="AN8614" s="17" t="s">
        <v>18350</v>
      </c>
      <c r="AO8614" s="17">
        <v>3</v>
      </c>
      <c r="AP8614" s="17">
        <v>80</v>
      </c>
      <c r="AQ8614" s="17">
        <v>5</v>
      </c>
      <c r="AR8614" s="17" t="s">
        <v>18351</v>
      </c>
      <c r="DN8614" s="17">
        <f>COUNTIF(AU8614:DM8614, "X")</f>
        <v>0</v>
      </c>
    </row>
    <row r="8615" spans="1:118" s="17" customFormat="1">
      <c r="A8615" s="17" t="s">
        <v>16774</v>
      </c>
      <c r="B8615" s="17">
        <v>55</v>
      </c>
      <c r="C8615" s="17">
        <v>188568</v>
      </c>
      <c r="D8615" s="17" t="s">
        <v>16663</v>
      </c>
      <c r="E8615" s="17" t="s">
        <v>8692</v>
      </c>
      <c r="F8615" s="17" t="s">
        <v>56</v>
      </c>
      <c r="H8615" s="309">
        <v>36188</v>
      </c>
      <c r="I8615" s="309">
        <v>43861</v>
      </c>
      <c r="J8615" s="17" t="s">
        <v>3888</v>
      </c>
      <c r="L8615" s="17" t="s">
        <v>16664</v>
      </c>
      <c r="N8615" s="17" t="s">
        <v>31</v>
      </c>
      <c r="O8615" s="17" t="s">
        <v>15</v>
      </c>
      <c r="P8615" s="17">
        <v>45373</v>
      </c>
      <c r="AC8615" s="17" t="s">
        <v>9895</v>
      </c>
      <c r="AD8615" s="17" t="s">
        <v>9896</v>
      </c>
      <c r="AF8615" s="17">
        <v>15</v>
      </c>
      <c r="AG8615" s="17">
        <v>2</v>
      </c>
      <c r="AM8615" s="17" t="s">
        <v>124</v>
      </c>
      <c r="AN8615" s="17" t="s">
        <v>16646</v>
      </c>
      <c r="AO8615" s="17">
        <v>3</v>
      </c>
      <c r="AP8615" s="17">
        <v>80</v>
      </c>
      <c r="AQ8615" s="17">
        <v>5</v>
      </c>
      <c r="AR8615" s="17" t="s">
        <v>9898</v>
      </c>
      <c r="AT8615" s="17" t="s">
        <v>9899</v>
      </c>
      <c r="DN8615" s="17">
        <f>COUNTIF(AU8615:DM8615, "X")</f>
        <v>0</v>
      </c>
    </row>
    <row r="8616" spans="1:118" s="17" customFormat="1">
      <c r="A8616" s="17" t="s">
        <v>18065</v>
      </c>
      <c r="B8616" s="17">
        <v>55</v>
      </c>
      <c r="C8616" s="17">
        <v>188582</v>
      </c>
      <c r="D8616" s="17" t="s">
        <v>9728</v>
      </c>
      <c r="E8616" s="17" t="s">
        <v>18066</v>
      </c>
      <c r="F8616" s="17" t="s">
        <v>91</v>
      </c>
      <c r="H8616" s="309">
        <v>37058</v>
      </c>
      <c r="I8616" s="309">
        <v>43860</v>
      </c>
      <c r="J8616" s="17" t="s">
        <v>3888</v>
      </c>
      <c r="L8616" s="17" t="s">
        <v>18067</v>
      </c>
      <c r="N8616" s="17" t="s">
        <v>14</v>
      </c>
      <c r="O8616" s="17" t="s">
        <v>15</v>
      </c>
      <c r="P8616" s="17">
        <v>45371</v>
      </c>
      <c r="AF8616" s="17">
        <v>15</v>
      </c>
      <c r="AG8616" s="17">
        <v>2</v>
      </c>
      <c r="AH8616" s="17" t="s">
        <v>11926</v>
      </c>
      <c r="AK8616" s="17" t="s">
        <v>17298</v>
      </c>
      <c r="AM8616" s="17" t="s">
        <v>51</v>
      </c>
      <c r="AN8616" s="17" t="s">
        <v>17933</v>
      </c>
      <c r="AO8616" s="17">
        <v>3</v>
      </c>
      <c r="AP8616" s="17">
        <v>80</v>
      </c>
      <c r="AQ8616" s="17">
        <v>5</v>
      </c>
      <c r="AR8616" s="17" t="s">
        <v>17300</v>
      </c>
      <c r="DN8616" s="17">
        <f>COUNTIF(AU8616:DM8616, "X")</f>
        <v>0</v>
      </c>
    </row>
    <row r="8617" spans="1:118" s="17" customFormat="1">
      <c r="A8617" s="17" t="s">
        <v>11958</v>
      </c>
      <c r="B8617" s="17">
        <v>55</v>
      </c>
      <c r="C8617" s="17">
        <v>188583</v>
      </c>
      <c r="D8617" s="17" t="s">
        <v>11959</v>
      </c>
      <c r="E8617" s="17" t="s">
        <v>198</v>
      </c>
      <c r="F8617" s="17" t="s">
        <v>396</v>
      </c>
      <c r="H8617" s="309">
        <v>36265</v>
      </c>
      <c r="I8617" s="309">
        <v>43865</v>
      </c>
      <c r="J8617" s="17" t="s">
        <v>3888</v>
      </c>
      <c r="L8617" s="17" t="s">
        <v>11960</v>
      </c>
      <c r="M8617" s="17" t="s">
        <v>387</v>
      </c>
      <c r="N8617" s="17" t="s">
        <v>31</v>
      </c>
      <c r="O8617" s="17" t="s">
        <v>15</v>
      </c>
      <c r="P8617" s="17">
        <v>45373</v>
      </c>
      <c r="AC8617" s="17" t="s">
        <v>9895</v>
      </c>
      <c r="AD8617" s="17" t="s">
        <v>9896</v>
      </c>
      <c r="AF8617" s="17">
        <v>15</v>
      </c>
      <c r="AG8617" s="17">
        <v>2</v>
      </c>
      <c r="AM8617" s="17" t="s">
        <v>227</v>
      </c>
      <c r="AN8617" s="17" t="s">
        <v>11928</v>
      </c>
      <c r="AO8617" s="17">
        <v>3</v>
      </c>
      <c r="AP8617" s="17">
        <v>80</v>
      </c>
      <c r="AQ8617" s="17">
        <v>5</v>
      </c>
      <c r="AR8617" s="17" t="s">
        <v>9898</v>
      </c>
      <c r="AT8617" s="17" t="s">
        <v>11929</v>
      </c>
      <c r="DN8617" s="17">
        <f>COUNTIF(AU8617:DM8617, "X")</f>
        <v>0</v>
      </c>
    </row>
    <row r="8618" spans="1:118" s="17" customFormat="1">
      <c r="A8618" s="17" t="s">
        <v>15949</v>
      </c>
      <c r="B8618" s="17">
        <v>55</v>
      </c>
      <c r="C8618" s="17">
        <v>188587</v>
      </c>
      <c r="D8618" s="17" t="s">
        <v>4494</v>
      </c>
      <c r="E8618" s="17" t="s">
        <v>15950</v>
      </c>
      <c r="F8618" s="17" t="s">
        <v>5202</v>
      </c>
      <c r="H8618" s="309">
        <v>37117</v>
      </c>
      <c r="I8618" s="309">
        <v>43867</v>
      </c>
      <c r="J8618" s="17" t="s">
        <v>3888</v>
      </c>
      <c r="L8618" s="17" t="s">
        <v>15951</v>
      </c>
      <c r="M8618" s="17" t="s">
        <v>97</v>
      </c>
      <c r="N8618" s="17" t="s">
        <v>31</v>
      </c>
      <c r="O8618" s="17" t="s">
        <v>15</v>
      </c>
      <c r="P8618" s="17">
        <v>45373</v>
      </c>
      <c r="AC8618" s="17" t="s">
        <v>9895</v>
      </c>
      <c r="AD8618" s="17" t="s">
        <v>9896</v>
      </c>
      <c r="AF8618" s="17">
        <v>15</v>
      </c>
      <c r="AG8618" s="17">
        <v>2</v>
      </c>
      <c r="AM8618" s="17" t="s">
        <v>121</v>
      </c>
      <c r="AN8618" s="17" t="s">
        <v>15516</v>
      </c>
      <c r="AO8618" s="17">
        <v>3</v>
      </c>
      <c r="AP8618" s="17">
        <v>80</v>
      </c>
      <c r="AQ8618" s="17">
        <v>5</v>
      </c>
      <c r="AR8618" s="17" t="s">
        <v>9898</v>
      </c>
      <c r="AT8618" s="17" t="s">
        <v>15057</v>
      </c>
      <c r="DN8618" s="17">
        <f>COUNTIF(AU8618:DM8618, "X")</f>
        <v>0</v>
      </c>
    </row>
    <row r="8619" spans="1:118" s="17" customFormat="1">
      <c r="A8619" s="17" t="s">
        <v>14167</v>
      </c>
      <c r="B8619" s="17">
        <v>55</v>
      </c>
      <c r="C8619" s="17">
        <v>188597</v>
      </c>
      <c r="D8619" s="17" t="s">
        <v>539</v>
      </c>
      <c r="E8619" s="17" t="s">
        <v>280</v>
      </c>
      <c r="F8619" s="17" t="s">
        <v>22</v>
      </c>
      <c r="H8619" s="309">
        <v>32078</v>
      </c>
      <c r="I8619" s="309">
        <v>43871</v>
      </c>
      <c r="J8619" s="17" t="s">
        <v>3888</v>
      </c>
      <c r="L8619" s="17" t="s">
        <v>14168</v>
      </c>
      <c r="N8619" s="17" t="s">
        <v>31</v>
      </c>
      <c r="O8619" s="17" t="s">
        <v>15</v>
      </c>
      <c r="P8619" s="17">
        <v>45373</v>
      </c>
      <c r="AC8619" s="17" t="s">
        <v>9895</v>
      </c>
      <c r="AD8619" s="17" t="s">
        <v>9896</v>
      </c>
      <c r="AF8619" s="17">
        <v>15</v>
      </c>
      <c r="AG8619" s="17">
        <v>2</v>
      </c>
      <c r="AM8619" s="17" t="s">
        <v>157</v>
      </c>
      <c r="AN8619" s="17" t="s">
        <v>14151</v>
      </c>
      <c r="AO8619" s="17">
        <v>3</v>
      </c>
      <c r="AP8619" s="17">
        <v>80</v>
      </c>
      <c r="AQ8619" s="17">
        <v>5</v>
      </c>
      <c r="AR8619" s="17" t="s">
        <v>9898</v>
      </c>
      <c r="AT8619" s="17" t="s">
        <v>14152</v>
      </c>
      <c r="DN8619" s="17">
        <f>COUNTIF(AU8619:DM8619, "X")</f>
        <v>0</v>
      </c>
    </row>
    <row r="8620" spans="1:118" s="17" customFormat="1">
      <c r="A8620" s="17" t="s">
        <v>17924</v>
      </c>
      <c r="B8620" s="17">
        <v>55</v>
      </c>
      <c r="C8620" s="17">
        <v>183443</v>
      </c>
      <c r="D8620" s="17" t="s">
        <v>354</v>
      </c>
      <c r="E8620" s="17" t="s">
        <v>45</v>
      </c>
      <c r="F8620" s="17" t="s">
        <v>82</v>
      </c>
      <c r="H8620" s="309">
        <v>31862</v>
      </c>
      <c r="I8620" s="309">
        <v>43871</v>
      </c>
      <c r="J8620" s="17" t="s">
        <v>3888</v>
      </c>
      <c r="L8620" s="17" t="s">
        <v>17765</v>
      </c>
      <c r="M8620" s="17" t="s">
        <v>17925</v>
      </c>
      <c r="N8620" s="17" t="s">
        <v>14</v>
      </c>
      <c r="O8620" s="17" t="s">
        <v>15</v>
      </c>
      <c r="P8620" s="17">
        <v>45371</v>
      </c>
      <c r="AF8620" s="17">
        <v>15</v>
      </c>
      <c r="AG8620" s="17">
        <v>2</v>
      </c>
      <c r="AH8620" s="17" t="s">
        <v>11926</v>
      </c>
      <c r="AK8620" s="17" t="s">
        <v>17298</v>
      </c>
      <c r="AM8620" s="17" t="s">
        <v>71</v>
      </c>
      <c r="AN8620" s="17" t="s">
        <v>17760</v>
      </c>
      <c r="AO8620" s="17">
        <v>3</v>
      </c>
      <c r="AP8620" s="17">
        <v>80</v>
      </c>
      <c r="AQ8620" s="17">
        <v>5</v>
      </c>
      <c r="AR8620" s="17" t="s">
        <v>17300</v>
      </c>
      <c r="BH8620" s="17" t="s">
        <v>3901</v>
      </c>
      <c r="CF8620" s="17" t="s">
        <v>3901</v>
      </c>
      <c r="CH8620" s="17" t="s">
        <v>3901</v>
      </c>
      <c r="CU8620" s="17" t="s">
        <v>3901</v>
      </c>
      <c r="DN8620" s="17">
        <f>COUNTIF(AU8620:DM8620, "X")</f>
        <v>4</v>
      </c>
    </row>
    <row r="8621" spans="1:118" s="17" customFormat="1">
      <c r="A8621" s="17" t="s">
        <v>15798</v>
      </c>
      <c r="B8621" s="17">
        <v>55</v>
      </c>
      <c r="C8621" s="17">
        <v>188603</v>
      </c>
      <c r="D8621" s="17" t="s">
        <v>529</v>
      </c>
      <c r="E8621" s="17" t="s">
        <v>15799</v>
      </c>
      <c r="F8621" s="17" t="s">
        <v>344</v>
      </c>
      <c r="H8621" s="309">
        <v>37352</v>
      </c>
      <c r="I8621" s="309">
        <v>43871</v>
      </c>
      <c r="J8621" s="17" t="s">
        <v>3888</v>
      </c>
      <c r="K8621" s="17" t="s">
        <v>30</v>
      </c>
      <c r="L8621" s="17" t="s">
        <v>15531</v>
      </c>
      <c r="N8621" s="17" t="s">
        <v>31</v>
      </c>
      <c r="O8621" s="17" t="s">
        <v>15</v>
      </c>
      <c r="P8621" s="17">
        <v>45373</v>
      </c>
      <c r="Q8621" s="17">
        <v>5628</v>
      </c>
      <c r="AC8621" s="17" t="s">
        <v>9895</v>
      </c>
      <c r="AD8621" s="17" t="s">
        <v>9896</v>
      </c>
      <c r="AF8621" s="17">
        <v>8</v>
      </c>
      <c r="AG8621" s="17">
        <v>2</v>
      </c>
      <c r="AM8621" s="17" t="s">
        <v>121</v>
      </c>
      <c r="AN8621" s="17" t="s">
        <v>15516</v>
      </c>
      <c r="AO8621" s="17">
        <v>3</v>
      </c>
      <c r="AP8621" s="17">
        <v>80</v>
      </c>
      <c r="AQ8621" s="17">
        <v>5</v>
      </c>
      <c r="AR8621" s="17" t="s">
        <v>9898</v>
      </c>
      <c r="AT8621" s="17" t="s">
        <v>15057</v>
      </c>
      <c r="DE8621" s="17" t="s">
        <v>30</v>
      </c>
      <c r="DF8621" s="17" t="s">
        <v>3901</v>
      </c>
      <c r="DN8621" s="17">
        <f>COUNTIF(AU8621:DM8621, "X")</f>
        <v>1</v>
      </c>
    </row>
    <row r="8622" spans="1:118" s="17" customFormat="1">
      <c r="A8622" s="17" t="s">
        <v>22189</v>
      </c>
      <c r="B8622" s="17">
        <v>55</v>
      </c>
      <c r="C8622" s="17">
        <v>188606</v>
      </c>
      <c r="D8622" s="17" t="s">
        <v>6786</v>
      </c>
      <c r="E8622" s="17" t="s">
        <v>13645</v>
      </c>
      <c r="F8622" s="17" t="s">
        <v>465</v>
      </c>
      <c r="H8622" s="309">
        <v>37258</v>
      </c>
      <c r="I8622" s="309">
        <v>43872</v>
      </c>
      <c r="J8622" s="17" t="s">
        <v>3888</v>
      </c>
      <c r="L8622" s="17" t="s">
        <v>22147</v>
      </c>
      <c r="M8622" s="17" t="s">
        <v>22190</v>
      </c>
      <c r="N8622" s="17" t="s">
        <v>19</v>
      </c>
      <c r="O8622" s="17" t="s">
        <v>15</v>
      </c>
      <c r="P8622" s="17">
        <v>45356</v>
      </c>
      <c r="AD8622" s="17" t="s">
        <v>3891</v>
      </c>
      <c r="AF8622" s="17">
        <v>15</v>
      </c>
      <c r="AG8622" s="17">
        <v>2</v>
      </c>
      <c r="AM8622" s="17" t="s">
        <v>246</v>
      </c>
      <c r="AN8622" s="17" t="s">
        <v>22149</v>
      </c>
      <c r="AO8622" s="17">
        <v>3</v>
      </c>
      <c r="AP8622" s="17">
        <v>80</v>
      </c>
      <c r="AQ8622" s="17">
        <v>5</v>
      </c>
      <c r="AR8622" s="17" t="s">
        <v>22150</v>
      </c>
      <c r="DN8622" s="17">
        <f>COUNTIF(AU8622:DM8622, "X")</f>
        <v>0</v>
      </c>
    </row>
    <row r="8623" spans="1:118" s="17" customFormat="1">
      <c r="A8623" s="17" t="s">
        <v>19600</v>
      </c>
      <c r="B8623" s="17">
        <v>55</v>
      </c>
      <c r="C8623" s="17">
        <v>188616</v>
      </c>
      <c r="D8623" s="17" t="s">
        <v>266</v>
      </c>
      <c r="E8623" s="17" t="s">
        <v>119</v>
      </c>
      <c r="F8623" s="17" t="s">
        <v>12662</v>
      </c>
      <c r="H8623" s="309">
        <v>30302</v>
      </c>
      <c r="I8623" s="309">
        <v>43873</v>
      </c>
      <c r="J8623" s="17" t="s">
        <v>3888</v>
      </c>
      <c r="L8623" s="17" t="s">
        <v>19601</v>
      </c>
      <c r="N8623" s="17" t="s">
        <v>163</v>
      </c>
      <c r="O8623" s="17" t="s">
        <v>15</v>
      </c>
      <c r="P8623" s="17">
        <v>45312</v>
      </c>
      <c r="AF8623" s="17">
        <v>15</v>
      </c>
      <c r="AG8623" s="17">
        <v>2</v>
      </c>
      <c r="AH8623" s="17" t="s">
        <v>11926</v>
      </c>
      <c r="AK8623" s="17" t="s">
        <v>11927</v>
      </c>
      <c r="AM8623" s="17" t="s">
        <v>2615</v>
      </c>
      <c r="AN8623" s="17" t="s">
        <v>19445</v>
      </c>
      <c r="AO8623" s="17">
        <v>3</v>
      </c>
      <c r="AP8623" s="17">
        <v>80</v>
      </c>
      <c r="AQ8623" s="17">
        <v>5</v>
      </c>
      <c r="AR8623" s="17" t="s">
        <v>19446</v>
      </c>
      <c r="AS8623" s="17" t="s">
        <v>19447</v>
      </c>
      <c r="DN8623" s="17">
        <f>COUNTIF(AU8623:DM8623, "X")</f>
        <v>0</v>
      </c>
    </row>
    <row r="8624" spans="1:118" s="17" customFormat="1">
      <c r="A8624" s="17" t="s">
        <v>16783</v>
      </c>
      <c r="B8624" s="17">
        <v>55</v>
      </c>
      <c r="C8624" s="17">
        <v>188629</v>
      </c>
      <c r="D8624" s="17" t="s">
        <v>16784</v>
      </c>
      <c r="E8624" s="17" t="s">
        <v>16785</v>
      </c>
      <c r="F8624" s="17" t="s">
        <v>16786</v>
      </c>
      <c r="H8624" s="309">
        <v>36668</v>
      </c>
      <c r="I8624" s="309">
        <v>43873</v>
      </c>
      <c r="J8624" s="17" t="s">
        <v>3888</v>
      </c>
      <c r="L8624" s="17" t="s">
        <v>16787</v>
      </c>
      <c r="N8624" s="17" t="s">
        <v>31</v>
      </c>
      <c r="O8624" s="17" t="s">
        <v>15</v>
      </c>
      <c r="P8624" s="17">
        <v>45373</v>
      </c>
      <c r="AC8624" s="17" t="s">
        <v>9895</v>
      </c>
      <c r="AD8624" s="17" t="s">
        <v>9896</v>
      </c>
      <c r="AF8624" s="17">
        <v>15</v>
      </c>
      <c r="AG8624" s="17">
        <v>2</v>
      </c>
      <c r="AM8624" s="17" t="s">
        <v>220</v>
      </c>
      <c r="AN8624" s="17" t="s">
        <v>16782</v>
      </c>
      <c r="AO8624" s="17">
        <v>3</v>
      </c>
      <c r="AP8624" s="17">
        <v>80</v>
      </c>
      <c r="AQ8624" s="17">
        <v>5</v>
      </c>
      <c r="AR8624" s="17" t="s">
        <v>9898</v>
      </c>
      <c r="AT8624" s="17" t="s">
        <v>9899</v>
      </c>
      <c r="DN8624" s="17">
        <f>COUNTIF(AU8624:DM8624, "X")</f>
        <v>0</v>
      </c>
    </row>
    <row r="8625" spans="1:118" s="17" customFormat="1">
      <c r="A8625" s="17" t="s">
        <v>26502</v>
      </c>
      <c r="B8625" s="17">
        <v>55</v>
      </c>
      <c r="C8625" s="17">
        <v>188667</v>
      </c>
      <c r="D8625" s="17" t="s">
        <v>26503</v>
      </c>
      <c r="E8625" s="17" t="s">
        <v>38</v>
      </c>
      <c r="F8625" s="17" t="s">
        <v>147</v>
      </c>
      <c r="H8625" s="309">
        <v>29920</v>
      </c>
      <c r="I8625" s="309">
        <v>43874</v>
      </c>
      <c r="J8625" s="17" t="s">
        <v>3888</v>
      </c>
      <c r="L8625" s="17" t="s">
        <v>26504</v>
      </c>
      <c r="N8625" s="17" t="s">
        <v>14</v>
      </c>
      <c r="O8625" s="17" t="s">
        <v>15</v>
      </c>
      <c r="P8625" s="17">
        <v>45371</v>
      </c>
      <c r="AC8625" s="17" t="s">
        <v>17772</v>
      </c>
      <c r="AF8625" s="17">
        <v>8</v>
      </c>
      <c r="AG8625" s="17">
        <v>2</v>
      </c>
      <c r="AH8625" s="17" t="s">
        <v>11926</v>
      </c>
      <c r="AK8625" s="17" t="s">
        <v>17298</v>
      </c>
      <c r="AM8625" s="17" t="s">
        <v>78</v>
      </c>
      <c r="AN8625" s="17" t="s">
        <v>26289</v>
      </c>
      <c r="AO8625" s="17">
        <v>3</v>
      </c>
      <c r="AP8625" s="17">
        <v>80</v>
      </c>
      <c r="AQ8625" s="17">
        <v>5</v>
      </c>
      <c r="AT8625" s="17" t="s">
        <v>25610</v>
      </c>
      <c r="DN8625" s="17">
        <f>COUNTIF(AU8625:DM8625, "X")</f>
        <v>0</v>
      </c>
    </row>
    <row r="8626" spans="1:118" s="17" customFormat="1">
      <c r="A8626" s="17" t="s">
        <v>12883</v>
      </c>
      <c r="B8626" s="17">
        <v>55</v>
      </c>
      <c r="C8626" s="17">
        <v>188668</v>
      </c>
      <c r="D8626" s="17" t="s">
        <v>7106</v>
      </c>
      <c r="E8626" s="17" t="s">
        <v>318</v>
      </c>
      <c r="F8626" s="17" t="s">
        <v>467</v>
      </c>
      <c r="H8626" s="309">
        <v>33067</v>
      </c>
      <c r="I8626" s="309">
        <v>43873</v>
      </c>
      <c r="J8626" s="17" t="s">
        <v>3888</v>
      </c>
      <c r="L8626" s="17" t="s">
        <v>12713</v>
      </c>
      <c r="M8626" s="17" t="s">
        <v>12884</v>
      </c>
      <c r="N8626" s="17" t="s">
        <v>31</v>
      </c>
      <c r="O8626" s="17" t="s">
        <v>15</v>
      </c>
      <c r="P8626" s="17">
        <v>45373</v>
      </c>
      <c r="Q8626" s="17">
        <v>1885</v>
      </c>
      <c r="AC8626" s="17" t="s">
        <v>9895</v>
      </c>
      <c r="AD8626" s="17" t="s">
        <v>9896</v>
      </c>
      <c r="AF8626" s="17">
        <v>15</v>
      </c>
      <c r="AG8626" s="17">
        <v>2</v>
      </c>
      <c r="AM8626" s="17" t="s">
        <v>156</v>
      </c>
      <c r="AN8626" s="17" t="s">
        <v>12693</v>
      </c>
      <c r="AO8626" s="17">
        <v>3</v>
      </c>
      <c r="AP8626" s="17">
        <v>80</v>
      </c>
      <c r="AQ8626" s="17">
        <v>5</v>
      </c>
      <c r="AR8626" s="17" t="s">
        <v>9898</v>
      </c>
      <c r="AT8626" s="17" t="s">
        <v>11929</v>
      </c>
      <c r="CH8626" s="17" t="s">
        <v>3901</v>
      </c>
      <c r="DF8626" s="17" t="s">
        <v>3901</v>
      </c>
      <c r="DN8626" s="17">
        <f>COUNTIF(AU8626:DM8626, "X")</f>
        <v>2</v>
      </c>
    </row>
    <row r="8627" spans="1:118" s="17" customFormat="1">
      <c r="A8627" s="17" t="s">
        <v>6886</v>
      </c>
      <c r="B8627" s="17">
        <v>55</v>
      </c>
      <c r="C8627" s="17">
        <v>188687</v>
      </c>
      <c r="D8627" s="17" t="s">
        <v>236</v>
      </c>
      <c r="E8627" s="17" t="s">
        <v>206</v>
      </c>
      <c r="F8627" s="17" t="s">
        <v>82</v>
      </c>
      <c r="H8627" s="309">
        <v>36208</v>
      </c>
      <c r="I8627" s="309">
        <v>43867</v>
      </c>
      <c r="J8627" s="17" t="s">
        <v>3888</v>
      </c>
      <c r="L8627" s="17" t="s">
        <v>6887</v>
      </c>
      <c r="N8627" s="17" t="s">
        <v>19</v>
      </c>
      <c r="O8627" s="17" t="s">
        <v>15</v>
      </c>
      <c r="P8627" s="17">
        <v>45356</v>
      </c>
      <c r="AC8627" s="17" t="s">
        <v>3890</v>
      </c>
      <c r="AD8627" s="17" t="s">
        <v>3891</v>
      </c>
      <c r="AF8627" s="17">
        <v>15</v>
      </c>
      <c r="AG8627" s="17">
        <v>2</v>
      </c>
      <c r="AM8627" s="17" t="s">
        <v>248</v>
      </c>
      <c r="AN8627" s="17" t="s">
        <v>6588</v>
      </c>
      <c r="AO8627" s="17">
        <v>3</v>
      </c>
      <c r="AP8627" s="17">
        <v>80</v>
      </c>
      <c r="AQ8627" s="17">
        <v>5</v>
      </c>
      <c r="AT8627" s="17" t="s">
        <v>6589</v>
      </c>
      <c r="DN8627" s="17">
        <f>COUNTIF(AU8627:DM8627, "X")</f>
        <v>0</v>
      </c>
    </row>
    <row r="8628" spans="1:118" s="17" customFormat="1">
      <c r="A8628" s="17" t="s">
        <v>21887</v>
      </c>
      <c r="B8628" s="17">
        <v>55</v>
      </c>
      <c r="C8628" s="17">
        <v>188688</v>
      </c>
      <c r="D8628" s="17" t="s">
        <v>21888</v>
      </c>
      <c r="E8628" s="17" t="s">
        <v>75</v>
      </c>
      <c r="F8628" s="17" t="s">
        <v>30</v>
      </c>
      <c r="H8628" s="309">
        <v>27684</v>
      </c>
      <c r="I8628" s="309">
        <v>43863</v>
      </c>
      <c r="J8628" s="17" t="s">
        <v>3888</v>
      </c>
      <c r="L8628" s="17" t="s">
        <v>21889</v>
      </c>
      <c r="N8628" s="17" t="s">
        <v>205</v>
      </c>
      <c r="O8628" s="17" t="s">
        <v>15</v>
      </c>
      <c r="P8628" s="17">
        <v>45337</v>
      </c>
      <c r="AF8628" s="17">
        <v>8</v>
      </c>
      <c r="AG8628" s="17">
        <v>2</v>
      </c>
      <c r="AH8628" s="17" t="s">
        <v>11926</v>
      </c>
      <c r="AK8628" s="17" t="s">
        <v>21650</v>
      </c>
      <c r="AM8628" s="17" t="s">
        <v>145</v>
      </c>
      <c r="AN8628" s="17" t="s">
        <v>21819</v>
      </c>
      <c r="AO8628" s="17">
        <v>3</v>
      </c>
      <c r="AP8628" s="17">
        <v>80</v>
      </c>
      <c r="AQ8628" s="17">
        <v>5</v>
      </c>
      <c r="AR8628" s="17" t="s">
        <v>21652</v>
      </c>
      <c r="DN8628" s="17">
        <f>COUNTIF(AU8628:DM8628, "X")</f>
        <v>0</v>
      </c>
    </row>
    <row r="8629" spans="1:118" s="17" customFormat="1">
      <c r="A8629" s="17" t="s">
        <v>7997</v>
      </c>
      <c r="B8629" s="17">
        <v>55</v>
      </c>
      <c r="C8629" s="17">
        <v>188702</v>
      </c>
      <c r="D8629" s="17" t="s">
        <v>7331</v>
      </c>
      <c r="E8629" s="17" t="s">
        <v>7998</v>
      </c>
      <c r="F8629" s="17" t="s">
        <v>4417</v>
      </c>
      <c r="H8629" s="309">
        <v>36329</v>
      </c>
      <c r="I8629" s="309">
        <v>43874</v>
      </c>
      <c r="J8629" s="17" t="s">
        <v>3888</v>
      </c>
      <c r="L8629" s="17" t="s">
        <v>7999</v>
      </c>
      <c r="N8629" s="17" t="s">
        <v>19</v>
      </c>
      <c r="O8629" s="17" t="s">
        <v>15</v>
      </c>
      <c r="P8629" s="17">
        <v>45356</v>
      </c>
      <c r="AC8629" s="17" t="s">
        <v>3890</v>
      </c>
      <c r="AD8629" s="17" t="s">
        <v>3891</v>
      </c>
      <c r="AF8629" s="17">
        <v>15</v>
      </c>
      <c r="AG8629" s="17">
        <v>2</v>
      </c>
      <c r="AM8629" s="17" t="s">
        <v>117</v>
      </c>
      <c r="AN8629" s="17" t="s">
        <v>7978</v>
      </c>
      <c r="AO8629" s="17">
        <v>3</v>
      </c>
      <c r="AP8629" s="17">
        <v>80</v>
      </c>
      <c r="AQ8629" s="17">
        <v>5</v>
      </c>
      <c r="AT8629" s="17" t="s">
        <v>7979</v>
      </c>
      <c r="DN8629" s="17">
        <f>COUNTIF(AU8629:DM8629, "X")</f>
        <v>0</v>
      </c>
    </row>
    <row r="8630" spans="1:118" s="17" customFormat="1">
      <c r="A8630" s="17" t="s">
        <v>22015</v>
      </c>
      <c r="B8630" s="17">
        <v>55</v>
      </c>
      <c r="C8630" s="17">
        <v>188707</v>
      </c>
      <c r="D8630" s="17" t="s">
        <v>22016</v>
      </c>
      <c r="E8630" s="17" t="s">
        <v>164</v>
      </c>
      <c r="F8630" s="17" t="s">
        <v>99</v>
      </c>
      <c r="H8630" s="309">
        <v>27340</v>
      </c>
      <c r="I8630" s="309">
        <v>43874</v>
      </c>
      <c r="J8630" s="17" t="s">
        <v>3888</v>
      </c>
      <c r="L8630" s="17" t="s">
        <v>22017</v>
      </c>
      <c r="N8630" s="17" t="s">
        <v>196</v>
      </c>
      <c r="O8630" s="17" t="s">
        <v>15</v>
      </c>
      <c r="P8630" s="17">
        <v>45359</v>
      </c>
      <c r="Q8630" s="17">
        <v>9660</v>
      </c>
      <c r="AF8630" s="17">
        <v>8</v>
      </c>
      <c r="AG8630" s="17">
        <v>2</v>
      </c>
      <c r="AH8630" s="17" t="s">
        <v>11926</v>
      </c>
      <c r="AK8630" s="17" t="s">
        <v>21650</v>
      </c>
      <c r="AM8630" s="17" t="s">
        <v>255</v>
      </c>
      <c r="AN8630" s="17" t="s">
        <v>21914</v>
      </c>
      <c r="AO8630" s="17">
        <v>3</v>
      </c>
      <c r="AP8630" s="17">
        <v>80</v>
      </c>
      <c r="AQ8630" s="17">
        <v>5</v>
      </c>
      <c r="AR8630" s="17" t="s">
        <v>21652</v>
      </c>
      <c r="AS8630" s="17" t="s">
        <v>21915</v>
      </c>
      <c r="CN8630" s="17" t="s">
        <v>3901</v>
      </c>
      <c r="DN8630" s="17">
        <f>COUNTIF(AU8630:DM8630, "X")</f>
        <v>1</v>
      </c>
    </row>
    <row r="8631" spans="1:118" s="17" customFormat="1">
      <c r="A8631" s="17" t="s">
        <v>6669</v>
      </c>
      <c r="B8631" s="17">
        <v>55</v>
      </c>
      <c r="C8631" s="17">
        <v>188705</v>
      </c>
      <c r="D8631" s="17" t="s">
        <v>6670</v>
      </c>
      <c r="E8631" s="17" t="s">
        <v>38</v>
      </c>
      <c r="F8631" s="17" t="s">
        <v>30</v>
      </c>
      <c r="H8631" s="309">
        <v>34072</v>
      </c>
      <c r="I8631" s="309">
        <v>43874</v>
      </c>
      <c r="J8631" s="17" t="s">
        <v>3888</v>
      </c>
      <c r="L8631" s="17" t="s">
        <v>6671</v>
      </c>
      <c r="N8631" s="17" t="s">
        <v>19</v>
      </c>
      <c r="O8631" s="17" t="s">
        <v>15</v>
      </c>
      <c r="P8631" s="17">
        <v>45356</v>
      </c>
      <c r="Q8631" s="17">
        <v>9108</v>
      </c>
      <c r="AC8631" s="17" t="s">
        <v>3890</v>
      </c>
      <c r="AD8631" s="17" t="s">
        <v>3891</v>
      </c>
      <c r="AF8631" s="17">
        <v>8</v>
      </c>
      <c r="AG8631" s="17">
        <v>2</v>
      </c>
      <c r="AM8631" s="17" t="s">
        <v>248</v>
      </c>
      <c r="AN8631" s="17" t="s">
        <v>6588</v>
      </c>
      <c r="AO8631" s="17">
        <v>3</v>
      </c>
      <c r="AP8631" s="17">
        <v>80</v>
      </c>
      <c r="AQ8631" s="17">
        <v>5</v>
      </c>
      <c r="AT8631" s="17" t="s">
        <v>6589</v>
      </c>
      <c r="DA8631" s="17" t="s">
        <v>3901</v>
      </c>
      <c r="DN8631" s="17">
        <f>COUNTIF(AU8631:DM8631, "X")</f>
        <v>1</v>
      </c>
    </row>
    <row r="8632" spans="1:118" s="17" customFormat="1">
      <c r="A8632" s="17" t="s">
        <v>19831</v>
      </c>
      <c r="B8632" s="17">
        <v>55</v>
      </c>
      <c r="C8632" s="17">
        <v>188716</v>
      </c>
      <c r="D8632" s="17" t="s">
        <v>19832</v>
      </c>
      <c r="E8632" s="17" t="s">
        <v>155</v>
      </c>
      <c r="F8632" s="17" t="s">
        <v>306</v>
      </c>
      <c r="H8632" s="309">
        <v>35595</v>
      </c>
      <c r="I8632" s="309">
        <v>43875</v>
      </c>
      <c r="J8632" s="17" t="s">
        <v>3888</v>
      </c>
      <c r="L8632" s="17" t="s">
        <v>19833</v>
      </c>
      <c r="N8632" s="17" t="s">
        <v>14</v>
      </c>
      <c r="O8632" s="17" t="s">
        <v>15</v>
      </c>
      <c r="P8632" s="17">
        <v>45371</v>
      </c>
      <c r="AF8632" s="17">
        <v>15</v>
      </c>
      <c r="AG8632" s="17">
        <v>2</v>
      </c>
      <c r="AI8632" s="17" t="s">
        <v>10178</v>
      </c>
      <c r="AM8632" s="17" t="s">
        <v>219</v>
      </c>
      <c r="AN8632" s="17" t="s">
        <v>19675</v>
      </c>
      <c r="AO8632" s="17">
        <v>3</v>
      </c>
      <c r="AP8632" s="17">
        <v>80</v>
      </c>
      <c r="AQ8632" s="17">
        <v>5</v>
      </c>
      <c r="AR8632" s="17" t="s">
        <v>10180</v>
      </c>
      <c r="CQ8632" s="17" t="s">
        <v>3901</v>
      </c>
      <c r="CR8632" s="17" t="s">
        <v>21</v>
      </c>
      <c r="CU8632" s="17" t="s">
        <v>3901</v>
      </c>
      <c r="DA8632" s="17" t="s">
        <v>3901</v>
      </c>
      <c r="DD8632" s="17" t="s">
        <v>3901</v>
      </c>
      <c r="DN8632" s="17">
        <f>COUNTIF(AU8632:DM8632, "X")</f>
        <v>4</v>
      </c>
    </row>
    <row r="8633" spans="1:118" s="17" customFormat="1">
      <c r="A8633" s="17" t="s">
        <v>20443</v>
      </c>
      <c r="B8633" s="17">
        <v>55</v>
      </c>
      <c r="C8633" s="17">
        <v>188719</v>
      </c>
      <c r="D8633" s="17" t="s">
        <v>19889</v>
      </c>
      <c r="E8633" s="17" t="s">
        <v>467</v>
      </c>
      <c r="F8633" s="17" t="s">
        <v>20444</v>
      </c>
      <c r="H8633" s="309">
        <v>33847</v>
      </c>
      <c r="I8633" s="309">
        <v>43875</v>
      </c>
      <c r="J8633" s="17" t="s">
        <v>3888</v>
      </c>
      <c r="L8633" s="17" t="s">
        <v>20445</v>
      </c>
      <c r="N8633" s="17" t="s">
        <v>14</v>
      </c>
      <c r="O8633" s="17" t="s">
        <v>15</v>
      </c>
      <c r="P8633" s="17">
        <v>45371</v>
      </c>
      <c r="Q8633" s="17">
        <v>9122</v>
      </c>
      <c r="AF8633" s="17">
        <v>15</v>
      </c>
      <c r="AG8633" s="17">
        <v>2</v>
      </c>
      <c r="AI8633" s="17" t="s">
        <v>10178</v>
      </c>
      <c r="AM8633" s="17" t="s">
        <v>85</v>
      </c>
      <c r="AN8633" s="17" t="s">
        <v>20273</v>
      </c>
      <c r="AO8633" s="17">
        <v>3</v>
      </c>
      <c r="AP8633" s="17">
        <v>80</v>
      </c>
      <c r="AQ8633" s="17">
        <v>5</v>
      </c>
      <c r="AR8633" s="17" t="s">
        <v>10180</v>
      </c>
      <c r="DN8633" s="17">
        <f>COUNTIF(AU8633:DM8633, "X")</f>
        <v>0</v>
      </c>
    </row>
    <row r="8634" spans="1:118" s="17" customFormat="1">
      <c r="A8634" s="17" t="s">
        <v>6531</v>
      </c>
      <c r="B8634" s="17">
        <v>55</v>
      </c>
      <c r="C8634" s="17">
        <v>60721</v>
      </c>
      <c r="D8634" s="17" t="s">
        <v>6532</v>
      </c>
      <c r="E8634" s="17" t="s">
        <v>6288</v>
      </c>
      <c r="F8634" s="17" t="s">
        <v>235</v>
      </c>
      <c r="G8634" s="17" t="s">
        <v>203</v>
      </c>
      <c r="H8634" s="309">
        <v>16869</v>
      </c>
      <c r="I8634" s="309">
        <v>43875</v>
      </c>
      <c r="J8634" s="17" t="s">
        <v>3888</v>
      </c>
      <c r="L8634" s="17" t="s">
        <v>6533</v>
      </c>
      <c r="N8634" s="17" t="s">
        <v>19</v>
      </c>
      <c r="O8634" s="17" t="s">
        <v>15</v>
      </c>
      <c r="P8634" s="17">
        <v>45356</v>
      </c>
      <c r="AC8634" s="17" t="s">
        <v>3890</v>
      </c>
      <c r="AD8634" s="17" t="s">
        <v>3891</v>
      </c>
      <c r="AF8634" s="17">
        <v>15</v>
      </c>
      <c r="AG8634" s="17">
        <v>2</v>
      </c>
      <c r="AM8634" s="17" t="s">
        <v>232</v>
      </c>
      <c r="AN8634" s="17" t="s">
        <v>6280</v>
      </c>
      <c r="AO8634" s="17">
        <v>3</v>
      </c>
      <c r="AP8634" s="17">
        <v>80</v>
      </c>
      <c r="AQ8634" s="17">
        <v>5</v>
      </c>
      <c r="AT8634" s="17" t="s">
        <v>5516</v>
      </c>
      <c r="AU8634" s="17" t="s">
        <v>21</v>
      </c>
      <c r="AV8634" s="17" t="s">
        <v>3901</v>
      </c>
      <c r="AY8634" s="17" t="s">
        <v>21</v>
      </c>
      <c r="AZ8634" s="17" t="s">
        <v>3901</v>
      </c>
      <c r="BB8634" s="17" t="s">
        <v>3901</v>
      </c>
      <c r="BC8634" s="17" t="s">
        <v>21</v>
      </c>
      <c r="BD8634" s="17" t="s">
        <v>3901</v>
      </c>
      <c r="BH8634" s="17" t="s">
        <v>3901</v>
      </c>
      <c r="BJ8634" s="17" t="s">
        <v>21</v>
      </c>
      <c r="BK8634" s="17" t="s">
        <v>3901</v>
      </c>
      <c r="BS8634" s="17" t="s">
        <v>3901</v>
      </c>
      <c r="BZ8634" s="17" t="s">
        <v>21</v>
      </c>
      <c r="CH8634" s="17" t="s">
        <v>3901</v>
      </c>
      <c r="CN8634" s="17" t="s">
        <v>3901</v>
      </c>
      <c r="CQ8634" s="17" t="s">
        <v>3901</v>
      </c>
      <c r="CR8634" s="17" t="s">
        <v>21</v>
      </c>
      <c r="CX8634" s="17" t="s">
        <v>3901</v>
      </c>
      <c r="DA8634" s="17" t="s">
        <v>3901</v>
      </c>
      <c r="DN8634" s="17">
        <f>COUNTIF(AU8634:DM8634, "X")</f>
        <v>12</v>
      </c>
    </row>
    <row r="8635" spans="1:118" s="17" customFormat="1">
      <c r="A8635" s="17" t="s">
        <v>12006</v>
      </c>
      <c r="B8635" s="17">
        <v>55</v>
      </c>
      <c r="C8635" s="17">
        <v>188728</v>
      </c>
      <c r="D8635" s="17" t="s">
        <v>9281</v>
      </c>
      <c r="E8635" s="17" t="s">
        <v>508</v>
      </c>
      <c r="F8635" s="17" t="s">
        <v>12007</v>
      </c>
      <c r="H8635" s="309">
        <v>36584</v>
      </c>
      <c r="I8635" s="309">
        <v>43876</v>
      </c>
      <c r="J8635" s="17" t="s">
        <v>3888</v>
      </c>
      <c r="L8635" s="17" t="s">
        <v>12008</v>
      </c>
      <c r="N8635" s="17" t="s">
        <v>31</v>
      </c>
      <c r="O8635" s="17" t="s">
        <v>15</v>
      </c>
      <c r="P8635" s="17">
        <v>45373</v>
      </c>
      <c r="AC8635" s="17" t="s">
        <v>9895</v>
      </c>
      <c r="AF8635" s="17">
        <v>15</v>
      </c>
      <c r="AG8635" s="17">
        <v>2</v>
      </c>
      <c r="AH8635" s="17" t="s">
        <v>11926</v>
      </c>
      <c r="AK8635" s="17" t="s">
        <v>11927</v>
      </c>
      <c r="AM8635" s="17" t="s">
        <v>227</v>
      </c>
      <c r="AN8635" s="17" t="s">
        <v>11928</v>
      </c>
      <c r="AO8635" s="17">
        <v>3</v>
      </c>
      <c r="AP8635" s="17">
        <v>80</v>
      </c>
      <c r="AQ8635" s="17">
        <v>5</v>
      </c>
      <c r="AR8635" s="17" t="s">
        <v>9898</v>
      </c>
      <c r="AT8635" s="17" t="s">
        <v>11929</v>
      </c>
      <c r="DN8635" s="17">
        <f>COUNTIF(AU8635:DM8635, "X")</f>
        <v>0</v>
      </c>
    </row>
    <row r="8636" spans="1:118" s="17" customFormat="1">
      <c r="A8636" s="17" t="s">
        <v>4025</v>
      </c>
      <c r="B8636" s="17">
        <v>55</v>
      </c>
      <c r="C8636" s="17">
        <v>188731</v>
      </c>
      <c r="D8636" s="17" t="s">
        <v>4026</v>
      </c>
      <c r="E8636" s="17" t="s">
        <v>160</v>
      </c>
      <c r="F8636" s="17" t="s">
        <v>30</v>
      </c>
      <c r="H8636" s="309">
        <v>24238</v>
      </c>
      <c r="I8636" s="309">
        <v>43876</v>
      </c>
      <c r="J8636" s="17" t="s">
        <v>3888</v>
      </c>
      <c r="L8636" s="17" t="s">
        <v>4027</v>
      </c>
      <c r="N8636" s="17" t="s">
        <v>19</v>
      </c>
      <c r="O8636" s="17" t="s">
        <v>15</v>
      </c>
      <c r="P8636" s="17">
        <v>45356</v>
      </c>
      <c r="AC8636" s="17" t="s">
        <v>3890</v>
      </c>
      <c r="AD8636" s="17" t="s">
        <v>3891</v>
      </c>
      <c r="AF8636" s="17">
        <v>15</v>
      </c>
      <c r="AG8636" s="17">
        <v>2</v>
      </c>
      <c r="AM8636" s="17" t="s">
        <v>172</v>
      </c>
      <c r="AN8636" s="17" t="s">
        <v>3892</v>
      </c>
      <c r="AO8636" s="17">
        <v>3</v>
      </c>
      <c r="AP8636" s="17">
        <v>80</v>
      </c>
      <c r="AQ8636" s="17">
        <v>5</v>
      </c>
      <c r="AT8636" s="17" t="s">
        <v>3893</v>
      </c>
      <c r="DN8636" s="17">
        <f>COUNTIF(AU8636:DM8636, "X")</f>
        <v>0</v>
      </c>
    </row>
    <row r="8637" spans="1:118" s="17" customFormat="1">
      <c r="A8637" s="17" t="s">
        <v>22462</v>
      </c>
      <c r="B8637" s="17">
        <v>55</v>
      </c>
      <c r="C8637" s="17">
        <v>188738</v>
      </c>
      <c r="D8637" s="17" t="s">
        <v>8351</v>
      </c>
      <c r="E8637" s="17" t="s">
        <v>264</v>
      </c>
      <c r="F8637" s="17" t="s">
        <v>140</v>
      </c>
      <c r="G8637" s="17" t="s">
        <v>203</v>
      </c>
      <c r="H8637" s="309">
        <v>37090</v>
      </c>
      <c r="I8637" s="309">
        <v>43876</v>
      </c>
      <c r="J8637" s="17" t="s">
        <v>3888</v>
      </c>
      <c r="K8637" s="17" t="s">
        <v>21</v>
      </c>
      <c r="L8637" s="17" t="s">
        <v>22463</v>
      </c>
      <c r="N8637" s="17" t="s">
        <v>31</v>
      </c>
      <c r="O8637" s="17" t="s">
        <v>15</v>
      </c>
      <c r="P8637" s="17">
        <v>45373</v>
      </c>
      <c r="AF8637" s="17">
        <v>15</v>
      </c>
      <c r="AG8637" s="17">
        <v>2</v>
      </c>
      <c r="AH8637" s="17" t="s">
        <v>11926</v>
      </c>
      <c r="AK8637" s="17" t="s">
        <v>11927</v>
      </c>
      <c r="AM8637" s="17" t="s">
        <v>200</v>
      </c>
      <c r="AN8637" s="17" t="s">
        <v>22312</v>
      </c>
      <c r="AO8637" s="17">
        <v>3</v>
      </c>
      <c r="AP8637" s="17">
        <v>80</v>
      </c>
      <c r="AQ8637" s="17">
        <v>5</v>
      </c>
      <c r="AR8637" s="17" t="s">
        <v>11941</v>
      </c>
      <c r="DE8637" s="17" t="s">
        <v>21</v>
      </c>
      <c r="DN8637" s="17">
        <f>COUNTIF(AU8637:DM8637, "X")</f>
        <v>0</v>
      </c>
    </row>
    <row r="8638" spans="1:118" s="17" customFormat="1">
      <c r="A8638" s="17" t="s">
        <v>22056</v>
      </c>
      <c r="B8638" s="17">
        <v>55</v>
      </c>
      <c r="C8638" s="17">
        <v>188749</v>
      </c>
      <c r="D8638" s="17" t="s">
        <v>697</v>
      </c>
      <c r="E8638" s="17" t="s">
        <v>318</v>
      </c>
      <c r="F8638" s="17" t="s">
        <v>771</v>
      </c>
      <c r="H8638" s="309">
        <v>33228</v>
      </c>
      <c r="I8638" s="309">
        <v>43876</v>
      </c>
      <c r="J8638" s="17" t="s">
        <v>3888</v>
      </c>
      <c r="L8638" s="17" t="s">
        <v>22057</v>
      </c>
      <c r="N8638" s="17" t="s">
        <v>196</v>
      </c>
      <c r="O8638" s="17" t="s">
        <v>15</v>
      </c>
      <c r="P8638" s="17">
        <v>45359</v>
      </c>
      <c r="AF8638" s="17">
        <v>8</v>
      </c>
      <c r="AG8638" s="17">
        <v>2</v>
      </c>
      <c r="AH8638" s="17" t="s">
        <v>11926</v>
      </c>
      <c r="AK8638" s="17" t="s">
        <v>21650</v>
      </c>
      <c r="AM8638" s="17" t="s">
        <v>255</v>
      </c>
      <c r="AN8638" s="17" t="s">
        <v>21914</v>
      </c>
      <c r="AO8638" s="17">
        <v>3</v>
      </c>
      <c r="AP8638" s="17">
        <v>80</v>
      </c>
      <c r="AQ8638" s="17">
        <v>5</v>
      </c>
      <c r="AR8638" s="17" t="s">
        <v>21652</v>
      </c>
      <c r="AS8638" s="17" t="s">
        <v>21915</v>
      </c>
      <c r="BZ8638" s="17" t="s">
        <v>21</v>
      </c>
      <c r="CC8638" s="17" t="s">
        <v>3901</v>
      </c>
      <c r="CD8638" s="17" t="s">
        <v>3901</v>
      </c>
      <c r="CF8638" s="17" t="s">
        <v>3901</v>
      </c>
      <c r="CG8638" s="17" t="s">
        <v>21</v>
      </c>
      <c r="CH8638" s="17" t="s">
        <v>3901</v>
      </c>
      <c r="CL8638" s="17" t="s">
        <v>3901</v>
      </c>
      <c r="CN8638" s="17" t="s">
        <v>3901</v>
      </c>
      <c r="CQ8638" s="17" t="s">
        <v>3901</v>
      </c>
      <c r="CR8638" s="17" t="s">
        <v>30</v>
      </c>
      <c r="CU8638" s="17" t="s">
        <v>3901</v>
      </c>
      <c r="DA8638" s="17" t="s">
        <v>3901</v>
      </c>
      <c r="DN8638" s="17">
        <f>COUNTIF(AU8638:DM8638, "X")</f>
        <v>9</v>
      </c>
    </row>
    <row r="8639" spans="1:118" s="17" customFormat="1">
      <c r="A8639" s="17" t="s">
        <v>16091</v>
      </c>
      <c r="B8639" s="17">
        <v>55</v>
      </c>
      <c r="C8639" s="17">
        <v>118331</v>
      </c>
      <c r="D8639" s="17" t="s">
        <v>102</v>
      </c>
      <c r="E8639" s="17" t="s">
        <v>38</v>
      </c>
      <c r="F8639" s="17" t="s">
        <v>17</v>
      </c>
      <c r="H8639" s="309">
        <v>30554</v>
      </c>
      <c r="I8639" s="309">
        <v>43874</v>
      </c>
      <c r="J8639" s="17" t="s">
        <v>3888</v>
      </c>
      <c r="K8639" s="17" t="s">
        <v>30</v>
      </c>
      <c r="L8639" s="17" t="s">
        <v>700</v>
      </c>
      <c r="M8639" s="17" t="s">
        <v>16092</v>
      </c>
      <c r="N8639" s="17" t="s">
        <v>31</v>
      </c>
      <c r="O8639" s="17" t="s">
        <v>15</v>
      </c>
      <c r="P8639" s="17">
        <v>45373</v>
      </c>
      <c r="AC8639" s="17" t="s">
        <v>9895</v>
      </c>
      <c r="AD8639" s="17" t="s">
        <v>9896</v>
      </c>
      <c r="AF8639" s="17">
        <v>15</v>
      </c>
      <c r="AG8639" s="17">
        <v>2</v>
      </c>
      <c r="AM8639" s="17" t="s">
        <v>37</v>
      </c>
      <c r="AN8639" s="17" t="s">
        <v>16071</v>
      </c>
      <c r="AO8639" s="17">
        <v>3</v>
      </c>
      <c r="AP8639" s="17">
        <v>80</v>
      </c>
      <c r="AQ8639" s="17">
        <v>5</v>
      </c>
      <c r="AR8639" s="17" t="s">
        <v>9898</v>
      </c>
      <c r="AT8639" s="17" t="s">
        <v>16072</v>
      </c>
      <c r="DE8639" s="17" t="s">
        <v>30</v>
      </c>
      <c r="DN8639" s="17">
        <f>COUNTIF(AU8639:DM8639, "X")</f>
        <v>0</v>
      </c>
    </row>
    <row r="8640" spans="1:118" s="17" customFormat="1">
      <c r="A8640" s="17" t="s">
        <v>25429</v>
      </c>
      <c r="B8640" s="17">
        <v>55</v>
      </c>
      <c r="C8640" s="17">
        <v>188757</v>
      </c>
      <c r="D8640" s="17" t="s">
        <v>25430</v>
      </c>
      <c r="E8640" s="17" t="s">
        <v>17</v>
      </c>
      <c r="F8640" s="17" t="s">
        <v>229</v>
      </c>
      <c r="H8640" s="309">
        <v>23802</v>
      </c>
      <c r="I8640" s="309">
        <v>43876</v>
      </c>
      <c r="J8640" s="17" t="s">
        <v>3888</v>
      </c>
      <c r="L8640" s="17" t="s">
        <v>25321</v>
      </c>
      <c r="M8640" s="17" t="s">
        <v>97</v>
      </c>
      <c r="N8640" s="17" t="s">
        <v>31</v>
      </c>
      <c r="O8640" s="17" t="s">
        <v>15</v>
      </c>
      <c r="P8640" s="17">
        <v>45373</v>
      </c>
      <c r="Q8640" s="17">
        <v>5645</v>
      </c>
      <c r="AC8640" s="17" t="s">
        <v>9895</v>
      </c>
      <c r="AD8640" s="17" t="s">
        <v>9896</v>
      </c>
      <c r="AF8640" s="17">
        <v>15</v>
      </c>
      <c r="AG8640" s="17">
        <v>2</v>
      </c>
      <c r="AM8640" s="17" t="s">
        <v>67</v>
      </c>
      <c r="AN8640" s="17" t="s">
        <v>25087</v>
      </c>
      <c r="AO8640" s="17">
        <v>3</v>
      </c>
      <c r="AP8640" s="17">
        <v>80</v>
      </c>
      <c r="AQ8640" s="17">
        <v>5</v>
      </c>
      <c r="AR8640" s="17" t="s">
        <v>9898</v>
      </c>
      <c r="AT8640" s="17" t="s">
        <v>16072</v>
      </c>
      <c r="AV8640" s="17" t="s">
        <v>3901</v>
      </c>
      <c r="AX8640" s="17" t="s">
        <v>3901</v>
      </c>
      <c r="AY8640" s="17" t="s">
        <v>21</v>
      </c>
      <c r="AZ8640" s="17" t="s">
        <v>3901</v>
      </c>
      <c r="BA8640" s="17" t="s">
        <v>3901</v>
      </c>
      <c r="BB8640" s="17" t="s">
        <v>3901</v>
      </c>
      <c r="BC8640" s="17" t="s">
        <v>30</v>
      </c>
      <c r="BD8640" s="17" t="s">
        <v>3901</v>
      </c>
      <c r="BF8640" s="17" t="s">
        <v>3901</v>
      </c>
      <c r="BH8640" s="17" t="s">
        <v>3901</v>
      </c>
      <c r="BK8640" s="17" t="s">
        <v>3901</v>
      </c>
      <c r="BL8640" s="17" t="s">
        <v>3901</v>
      </c>
      <c r="BN8640" s="17" t="s">
        <v>3901</v>
      </c>
      <c r="BQ8640" s="17" t="s">
        <v>21</v>
      </c>
      <c r="BS8640" s="17" t="s">
        <v>3901</v>
      </c>
      <c r="BY8640" s="17" t="s">
        <v>3901</v>
      </c>
      <c r="BZ8640" s="17" t="s">
        <v>21</v>
      </c>
      <c r="CC8640" s="17" t="s">
        <v>3901</v>
      </c>
      <c r="CF8640" s="17" t="s">
        <v>3901</v>
      </c>
      <c r="CG8640" s="17" t="s">
        <v>21</v>
      </c>
      <c r="CH8640" s="17" t="s">
        <v>3901</v>
      </c>
      <c r="CL8640" s="17" t="s">
        <v>3901</v>
      </c>
      <c r="CM8640" s="17" t="s">
        <v>21</v>
      </c>
      <c r="CN8640" s="17" t="s">
        <v>3901</v>
      </c>
      <c r="CQ8640" s="17" t="s">
        <v>3901</v>
      </c>
      <c r="CR8640" s="17" t="s">
        <v>21</v>
      </c>
      <c r="CU8640" s="17" t="s">
        <v>3901</v>
      </c>
      <c r="CX8640" s="17" t="s">
        <v>3901</v>
      </c>
      <c r="DA8640" s="17" t="s">
        <v>3901</v>
      </c>
      <c r="DN8640" s="17">
        <f>COUNTIF(AU8640:DM8640, "X")</f>
        <v>22</v>
      </c>
    </row>
    <row r="8641" spans="1:118" s="17" customFormat="1">
      <c r="A8641" s="17" t="s">
        <v>11439</v>
      </c>
      <c r="B8641" s="17">
        <v>55</v>
      </c>
      <c r="C8641" s="17">
        <v>173888</v>
      </c>
      <c r="D8641" s="17" t="s">
        <v>11440</v>
      </c>
      <c r="E8641" s="17" t="s">
        <v>11441</v>
      </c>
      <c r="F8641" s="17" t="s">
        <v>22</v>
      </c>
      <c r="H8641" s="309">
        <v>35917</v>
      </c>
      <c r="I8641" s="309">
        <v>43877</v>
      </c>
      <c r="J8641" s="17" t="s">
        <v>3888</v>
      </c>
      <c r="K8641" s="17" t="s">
        <v>30</v>
      </c>
      <c r="L8641" s="17" t="s">
        <v>11442</v>
      </c>
      <c r="N8641" s="17" t="s">
        <v>14</v>
      </c>
      <c r="O8641" s="17" t="s">
        <v>15</v>
      </c>
      <c r="P8641" s="17">
        <v>45371</v>
      </c>
      <c r="AC8641" s="17" t="s">
        <v>14</v>
      </c>
      <c r="AF8641" s="17">
        <v>15</v>
      </c>
      <c r="AG8641" s="17">
        <v>2</v>
      </c>
      <c r="AI8641" s="17" t="s">
        <v>10178</v>
      </c>
      <c r="AM8641" s="17" t="s">
        <v>151</v>
      </c>
      <c r="AN8641" s="17" t="s">
        <v>11216</v>
      </c>
      <c r="AO8641" s="17">
        <v>3</v>
      </c>
      <c r="AP8641" s="17">
        <v>80</v>
      </c>
      <c r="AQ8641" s="17">
        <v>5</v>
      </c>
      <c r="AR8641" s="17" t="s">
        <v>10180</v>
      </c>
      <c r="CR8641" s="17" t="s">
        <v>30</v>
      </c>
      <c r="CU8641" s="17" t="s">
        <v>3901</v>
      </c>
      <c r="DA8641" s="17" t="s">
        <v>3901</v>
      </c>
      <c r="DE8641" s="17" t="s">
        <v>30</v>
      </c>
      <c r="DN8641" s="17">
        <f>COUNTIF(AU8641:DM8641, "X")</f>
        <v>2</v>
      </c>
    </row>
    <row r="8642" spans="1:118" s="17" customFormat="1">
      <c r="A8642" s="17" t="s">
        <v>5950</v>
      </c>
      <c r="B8642" s="17">
        <v>55</v>
      </c>
      <c r="C8642" s="17">
        <v>188763</v>
      </c>
      <c r="D8642" s="17" t="s">
        <v>5951</v>
      </c>
      <c r="E8642" s="17" t="s">
        <v>5952</v>
      </c>
      <c r="F8642" s="17" t="s">
        <v>251</v>
      </c>
      <c r="H8642" s="309">
        <v>31543</v>
      </c>
      <c r="I8642" s="309">
        <v>43874</v>
      </c>
      <c r="J8642" s="17" t="s">
        <v>3888</v>
      </c>
      <c r="K8642" s="17" t="s">
        <v>30</v>
      </c>
      <c r="L8642" s="17" t="s">
        <v>5564</v>
      </c>
      <c r="N8642" s="17" t="s">
        <v>19</v>
      </c>
      <c r="O8642" s="17" t="s">
        <v>15</v>
      </c>
      <c r="P8642" s="17">
        <v>45356</v>
      </c>
      <c r="AC8642" s="17" t="s">
        <v>3890</v>
      </c>
      <c r="AD8642" s="17" t="s">
        <v>3891</v>
      </c>
      <c r="AF8642" s="17">
        <v>15</v>
      </c>
      <c r="AG8642" s="17">
        <v>2</v>
      </c>
      <c r="AM8642" s="17" t="s">
        <v>105</v>
      </c>
      <c r="AN8642" s="17" t="s">
        <v>5515</v>
      </c>
      <c r="AO8642" s="17">
        <v>3</v>
      </c>
      <c r="AP8642" s="17">
        <v>80</v>
      </c>
      <c r="AQ8642" s="17">
        <v>5</v>
      </c>
      <c r="AT8642" s="17" t="s">
        <v>5516</v>
      </c>
      <c r="DE8642" s="17" t="s">
        <v>30</v>
      </c>
      <c r="DN8642" s="17">
        <f>COUNTIF(AU8642:DM8642, "X")</f>
        <v>0</v>
      </c>
    </row>
    <row r="8643" spans="1:118" s="17" customFormat="1">
      <c r="A8643" s="17" t="s">
        <v>23424</v>
      </c>
      <c r="B8643" s="17">
        <v>55</v>
      </c>
      <c r="C8643" s="17">
        <v>188796</v>
      </c>
      <c r="D8643" s="17" t="s">
        <v>12807</v>
      </c>
      <c r="E8643" s="17" t="s">
        <v>394</v>
      </c>
      <c r="F8643" s="17" t="s">
        <v>397</v>
      </c>
      <c r="H8643" s="309">
        <v>37520</v>
      </c>
      <c r="I8643" s="309">
        <v>43879</v>
      </c>
      <c r="J8643" s="17" t="s">
        <v>3888</v>
      </c>
      <c r="L8643" s="17" t="s">
        <v>23425</v>
      </c>
      <c r="N8643" s="17" t="s">
        <v>126</v>
      </c>
      <c r="O8643" s="17" t="s">
        <v>15</v>
      </c>
      <c r="P8643" s="17">
        <v>45383</v>
      </c>
      <c r="AF8643" s="17">
        <v>8</v>
      </c>
      <c r="AG8643" s="17">
        <v>2</v>
      </c>
      <c r="AI8643" s="17" t="s">
        <v>20542</v>
      </c>
      <c r="AM8643" s="17" t="s">
        <v>256</v>
      </c>
      <c r="AN8643" s="17" t="s">
        <v>23381</v>
      </c>
      <c r="AO8643" s="17">
        <v>3</v>
      </c>
      <c r="AP8643" s="17">
        <v>80</v>
      </c>
      <c r="AQ8643" s="17">
        <v>5</v>
      </c>
      <c r="AR8643" s="17" t="s">
        <v>22585</v>
      </c>
      <c r="DN8643" s="17">
        <f>COUNTIF(AU8643:DM8643, "X")</f>
        <v>0</v>
      </c>
    </row>
    <row r="8644" spans="1:118" s="17" customFormat="1">
      <c r="A8644" s="17" t="s">
        <v>18214</v>
      </c>
      <c r="B8644" s="17">
        <v>55</v>
      </c>
      <c r="C8644" s="17">
        <v>188803</v>
      </c>
      <c r="D8644" s="17" t="s">
        <v>18215</v>
      </c>
      <c r="E8644" s="17" t="s">
        <v>4304</v>
      </c>
      <c r="F8644" s="17" t="s">
        <v>33</v>
      </c>
      <c r="H8644" s="309">
        <v>36825</v>
      </c>
      <c r="I8644" s="309">
        <v>43874</v>
      </c>
      <c r="J8644" s="17" t="s">
        <v>3888</v>
      </c>
      <c r="L8644" s="17" t="s">
        <v>18216</v>
      </c>
      <c r="N8644" s="17" t="s">
        <v>31</v>
      </c>
      <c r="O8644" s="17" t="s">
        <v>15</v>
      </c>
      <c r="P8644" s="17">
        <v>45373</v>
      </c>
      <c r="AD8644" s="17" t="s">
        <v>9896</v>
      </c>
      <c r="AF8644" s="17">
        <v>8</v>
      </c>
      <c r="AG8644" s="17">
        <v>2</v>
      </c>
      <c r="AM8644" s="17" t="s">
        <v>32</v>
      </c>
      <c r="AN8644" s="17" t="s">
        <v>18168</v>
      </c>
      <c r="AO8644" s="17">
        <v>3</v>
      </c>
      <c r="AP8644" s="17">
        <v>80</v>
      </c>
      <c r="AQ8644" s="17">
        <v>5</v>
      </c>
      <c r="AR8644" s="17" t="s">
        <v>9898</v>
      </c>
      <c r="DN8644" s="17">
        <f>COUNTIF(AU8644:DM8644, "X")</f>
        <v>0</v>
      </c>
    </row>
    <row r="8645" spans="1:118" s="17" customFormat="1">
      <c r="A8645" s="17" t="s">
        <v>4053</v>
      </c>
      <c r="B8645" s="17">
        <v>55</v>
      </c>
      <c r="C8645" s="17">
        <v>188804</v>
      </c>
      <c r="D8645" s="17" t="s">
        <v>4054</v>
      </c>
      <c r="E8645" s="17" t="s">
        <v>4055</v>
      </c>
      <c r="F8645" s="17" t="s">
        <v>30</v>
      </c>
      <c r="G8645" s="17" t="s">
        <v>203</v>
      </c>
      <c r="H8645" s="309">
        <v>37526</v>
      </c>
      <c r="I8645" s="309">
        <v>43866</v>
      </c>
      <c r="J8645" s="17" t="s">
        <v>3888</v>
      </c>
      <c r="L8645" s="17" t="s">
        <v>4056</v>
      </c>
      <c r="N8645" s="17" t="s">
        <v>19</v>
      </c>
      <c r="O8645" s="17" t="s">
        <v>15</v>
      </c>
      <c r="P8645" s="17">
        <v>45356</v>
      </c>
      <c r="AC8645" s="17" t="s">
        <v>3890</v>
      </c>
      <c r="AD8645" s="17" t="s">
        <v>3891</v>
      </c>
      <c r="AF8645" s="17">
        <v>15</v>
      </c>
      <c r="AG8645" s="17">
        <v>2</v>
      </c>
      <c r="AM8645" s="17" t="s">
        <v>172</v>
      </c>
      <c r="AN8645" s="17" t="s">
        <v>3892</v>
      </c>
      <c r="AO8645" s="17">
        <v>3</v>
      </c>
      <c r="AP8645" s="17">
        <v>80</v>
      </c>
      <c r="AQ8645" s="17">
        <v>5</v>
      </c>
      <c r="AT8645" s="17" t="s">
        <v>3893</v>
      </c>
      <c r="DN8645" s="17">
        <f>COUNTIF(AU8645:DM8645, "X")</f>
        <v>0</v>
      </c>
    </row>
    <row r="8646" spans="1:118" s="17" customFormat="1">
      <c r="A8646" s="17" t="s">
        <v>16511</v>
      </c>
      <c r="B8646" s="17">
        <v>55</v>
      </c>
      <c r="C8646" s="17">
        <v>188805</v>
      </c>
      <c r="D8646" s="17" t="s">
        <v>16512</v>
      </c>
      <c r="E8646" s="17" t="s">
        <v>16513</v>
      </c>
      <c r="F8646" s="17" t="s">
        <v>21</v>
      </c>
      <c r="H8646" s="309">
        <v>37093</v>
      </c>
      <c r="I8646" s="309">
        <v>43865</v>
      </c>
      <c r="J8646" s="17" t="s">
        <v>3888</v>
      </c>
      <c r="L8646" s="17" t="s">
        <v>16514</v>
      </c>
      <c r="N8646" s="17" t="s">
        <v>31</v>
      </c>
      <c r="O8646" s="17" t="s">
        <v>15</v>
      </c>
      <c r="P8646" s="17">
        <v>45373</v>
      </c>
      <c r="AC8646" s="17" t="s">
        <v>9895</v>
      </c>
      <c r="AD8646" s="17" t="s">
        <v>9896</v>
      </c>
      <c r="AF8646" s="17">
        <v>8</v>
      </c>
      <c r="AG8646" s="17">
        <v>2</v>
      </c>
      <c r="AM8646" s="17" t="s">
        <v>41</v>
      </c>
      <c r="AN8646" s="17" t="s">
        <v>16339</v>
      </c>
      <c r="AO8646" s="17">
        <v>3</v>
      </c>
      <c r="AP8646" s="17">
        <v>80</v>
      </c>
      <c r="AQ8646" s="17">
        <v>5</v>
      </c>
      <c r="AR8646" s="17" t="s">
        <v>9898</v>
      </c>
      <c r="AT8646" s="17" t="s">
        <v>16072</v>
      </c>
      <c r="DF8646" s="17" t="s">
        <v>3901</v>
      </c>
      <c r="DN8646" s="17">
        <f>COUNTIF(AU8646:DM8646, "X")</f>
        <v>1</v>
      </c>
    </row>
    <row r="8647" spans="1:118" s="17" customFormat="1">
      <c r="A8647" s="17" t="s">
        <v>6417</v>
      </c>
      <c r="B8647" s="17">
        <v>55</v>
      </c>
      <c r="C8647" s="17">
        <v>188810</v>
      </c>
      <c r="D8647" s="17" t="s">
        <v>4809</v>
      </c>
      <c r="E8647" s="17" t="s">
        <v>6418</v>
      </c>
      <c r="F8647" s="17" t="s">
        <v>22</v>
      </c>
      <c r="H8647" s="309">
        <v>37505</v>
      </c>
      <c r="I8647" s="309">
        <v>43858</v>
      </c>
      <c r="J8647" s="17" t="s">
        <v>3888</v>
      </c>
      <c r="L8647" s="17" t="s">
        <v>6419</v>
      </c>
      <c r="N8647" s="17" t="s">
        <v>19</v>
      </c>
      <c r="O8647" s="17" t="s">
        <v>15</v>
      </c>
      <c r="P8647" s="17">
        <v>45356</v>
      </c>
      <c r="AC8647" s="17" t="s">
        <v>3890</v>
      </c>
      <c r="AD8647" s="17" t="s">
        <v>3891</v>
      </c>
      <c r="AF8647" s="17">
        <v>15</v>
      </c>
      <c r="AG8647" s="17">
        <v>2</v>
      </c>
      <c r="AM8647" s="17" t="s">
        <v>232</v>
      </c>
      <c r="AN8647" s="17" t="s">
        <v>6280</v>
      </c>
      <c r="AO8647" s="17">
        <v>3</v>
      </c>
      <c r="AP8647" s="17">
        <v>80</v>
      </c>
      <c r="AQ8647" s="17">
        <v>5</v>
      </c>
      <c r="AT8647" s="17" t="s">
        <v>5516</v>
      </c>
      <c r="DF8647" s="17" t="s">
        <v>3901</v>
      </c>
      <c r="DN8647" s="17">
        <f>COUNTIF(AU8647:DM8647, "X")</f>
        <v>1</v>
      </c>
    </row>
    <row r="8648" spans="1:118" s="17" customFormat="1">
      <c r="A8648" s="17" t="s">
        <v>18372</v>
      </c>
      <c r="B8648" s="17">
        <v>55</v>
      </c>
      <c r="C8648" s="17">
        <v>188818</v>
      </c>
      <c r="D8648" s="17" t="s">
        <v>233</v>
      </c>
      <c r="E8648" s="17" t="s">
        <v>9531</v>
      </c>
      <c r="F8648" s="17" t="s">
        <v>235</v>
      </c>
      <c r="H8648" s="309">
        <v>37427</v>
      </c>
      <c r="I8648" s="309">
        <v>43872</v>
      </c>
      <c r="J8648" s="17" t="s">
        <v>3888</v>
      </c>
      <c r="L8648" s="17" t="s">
        <v>605</v>
      </c>
      <c r="N8648" s="17" t="s">
        <v>182</v>
      </c>
      <c r="O8648" s="17" t="s">
        <v>15</v>
      </c>
      <c r="P8648" s="17">
        <v>45326</v>
      </c>
      <c r="AF8648" s="17">
        <v>15</v>
      </c>
      <c r="AG8648" s="17">
        <v>2</v>
      </c>
      <c r="AH8648" s="17" t="s">
        <v>11926</v>
      </c>
      <c r="AK8648" s="17" t="s">
        <v>11927</v>
      </c>
      <c r="AM8648" s="17" t="s">
        <v>2614</v>
      </c>
      <c r="AN8648" s="17" t="s">
        <v>18350</v>
      </c>
      <c r="AO8648" s="17">
        <v>3</v>
      </c>
      <c r="AP8648" s="17">
        <v>80</v>
      </c>
      <c r="AQ8648" s="17">
        <v>5</v>
      </c>
      <c r="AR8648" s="17" t="s">
        <v>18351</v>
      </c>
      <c r="DF8648" s="17" t="s">
        <v>3901</v>
      </c>
      <c r="DN8648" s="17">
        <f>COUNTIF(AU8648:DM8648, "X")</f>
        <v>1</v>
      </c>
    </row>
    <row r="8649" spans="1:118" s="17" customFormat="1">
      <c r="A8649" s="17" t="s">
        <v>20818</v>
      </c>
      <c r="B8649" s="17">
        <v>55</v>
      </c>
      <c r="C8649" s="17">
        <v>188819</v>
      </c>
      <c r="D8649" s="17" t="s">
        <v>5064</v>
      </c>
      <c r="E8649" s="17" t="s">
        <v>8759</v>
      </c>
      <c r="F8649" s="17" t="s">
        <v>43</v>
      </c>
      <c r="H8649" s="309">
        <v>37526</v>
      </c>
      <c r="I8649" s="309">
        <v>43872</v>
      </c>
      <c r="J8649" s="17" t="s">
        <v>3888</v>
      </c>
      <c r="L8649" s="17" t="s">
        <v>20757</v>
      </c>
      <c r="N8649" s="17" t="s">
        <v>26</v>
      </c>
      <c r="O8649" s="17" t="s">
        <v>15</v>
      </c>
      <c r="P8649" s="17">
        <v>45318</v>
      </c>
      <c r="AF8649" s="17">
        <v>15</v>
      </c>
      <c r="AG8649" s="17">
        <v>2</v>
      </c>
      <c r="AI8649" s="17" t="s">
        <v>20669</v>
      </c>
      <c r="AM8649" s="17" t="s">
        <v>53</v>
      </c>
      <c r="AN8649" s="17" t="s">
        <v>20670</v>
      </c>
      <c r="AO8649" s="17">
        <v>3</v>
      </c>
      <c r="AP8649" s="17">
        <v>80</v>
      </c>
      <c r="AQ8649" s="17">
        <v>5</v>
      </c>
      <c r="AR8649" s="17" t="s">
        <v>20671</v>
      </c>
      <c r="DN8649" s="17">
        <f>COUNTIF(AU8649:DM8649, "X")</f>
        <v>0</v>
      </c>
    </row>
    <row r="8650" spans="1:118" s="17" customFormat="1">
      <c r="A8650" s="17" t="s">
        <v>25558</v>
      </c>
      <c r="B8650" s="17">
        <v>55</v>
      </c>
      <c r="C8650" s="17">
        <v>188831</v>
      </c>
      <c r="D8650" s="17" t="s">
        <v>25559</v>
      </c>
      <c r="E8650" s="17" t="s">
        <v>13160</v>
      </c>
      <c r="F8650" s="17" t="s">
        <v>75</v>
      </c>
      <c r="H8650" s="309">
        <v>36975</v>
      </c>
      <c r="I8650" s="309">
        <v>43878</v>
      </c>
      <c r="J8650" s="17" t="s">
        <v>3888</v>
      </c>
      <c r="L8650" s="17" t="s">
        <v>25560</v>
      </c>
      <c r="N8650" s="17" t="s">
        <v>31</v>
      </c>
      <c r="O8650" s="17" t="s">
        <v>15</v>
      </c>
      <c r="P8650" s="17">
        <v>45373</v>
      </c>
      <c r="AC8650" s="17" t="s">
        <v>9895</v>
      </c>
      <c r="AD8650" s="17" t="s">
        <v>9896</v>
      </c>
      <c r="AF8650" s="17">
        <v>15</v>
      </c>
      <c r="AG8650" s="17">
        <v>2</v>
      </c>
      <c r="AM8650" s="17" t="s">
        <v>76</v>
      </c>
      <c r="AN8650" s="17" t="s">
        <v>25452</v>
      </c>
      <c r="AO8650" s="17">
        <v>3</v>
      </c>
      <c r="AP8650" s="17">
        <v>80</v>
      </c>
      <c r="AQ8650" s="17">
        <v>5</v>
      </c>
      <c r="AR8650" s="17" t="s">
        <v>9898</v>
      </c>
      <c r="AT8650" s="17" t="s">
        <v>9899</v>
      </c>
      <c r="DN8650" s="17">
        <f>COUNTIF(AU8650:DM8650, "X")</f>
        <v>0</v>
      </c>
    </row>
    <row r="8651" spans="1:118" s="17" customFormat="1">
      <c r="A8651" s="17" t="s">
        <v>25027</v>
      </c>
      <c r="B8651" s="17">
        <v>55</v>
      </c>
      <c r="C8651" s="17">
        <v>188844</v>
      </c>
      <c r="D8651" s="17" t="s">
        <v>454</v>
      </c>
      <c r="E8651" s="17" t="s">
        <v>307</v>
      </c>
      <c r="F8651" s="17" t="s">
        <v>465</v>
      </c>
      <c r="H8651" s="309">
        <v>37254</v>
      </c>
      <c r="I8651" s="309">
        <v>43879</v>
      </c>
      <c r="J8651" s="17" t="s">
        <v>3888</v>
      </c>
      <c r="L8651" s="17" t="s">
        <v>7983</v>
      </c>
      <c r="N8651" s="17" t="s">
        <v>31</v>
      </c>
      <c r="O8651" s="17" t="s">
        <v>15</v>
      </c>
      <c r="P8651" s="17">
        <v>45373</v>
      </c>
      <c r="AC8651" s="17" t="s">
        <v>9895</v>
      </c>
      <c r="AD8651" s="17" t="s">
        <v>9896</v>
      </c>
      <c r="AF8651" s="17">
        <v>8</v>
      </c>
      <c r="AG8651" s="17">
        <v>2</v>
      </c>
      <c r="AM8651" s="17" t="s">
        <v>268</v>
      </c>
      <c r="AN8651" s="17" t="s">
        <v>24751</v>
      </c>
      <c r="AO8651" s="17">
        <v>3</v>
      </c>
      <c r="AP8651" s="17">
        <v>80</v>
      </c>
      <c r="AQ8651" s="17">
        <v>5</v>
      </c>
      <c r="AR8651" s="17" t="s">
        <v>9898</v>
      </c>
      <c r="AT8651" s="17" t="s">
        <v>14152</v>
      </c>
      <c r="DF8651" s="17" t="s">
        <v>3901</v>
      </c>
      <c r="DN8651" s="17">
        <f>COUNTIF(AU8651:DM8651, "X")</f>
        <v>1</v>
      </c>
    </row>
    <row r="8652" spans="1:118" s="17" customFormat="1">
      <c r="A8652" s="523" t="s">
        <v>2189</v>
      </c>
      <c r="B8652" s="17">
        <v>55</v>
      </c>
      <c r="C8652" s="17">
        <v>188846</v>
      </c>
      <c r="D8652" s="17" t="s">
        <v>1221</v>
      </c>
      <c r="E8652" s="17" t="s">
        <v>429</v>
      </c>
      <c r="F8652" s="17" t="s">
        <v>147</v>
      </c>
      <c r="H8652" s="309">
        <v>36461</v>
      </c>
      <c r="I8652" s="309">
        <v>43879</v>
      </c>
      <c r="J8652" s="17" t="s">
        <v>3888</v>
      </c>
      <c r="L8652" s="17" t="s">
        <v>1474</v>
      </c>
      <c r="N8652" s="17" t="s">
        <v>19</v>
      </c>
      <c r="O8652" s="17" t="s">
        <v>15</v>
      </c>
      <c r="P8652" s="17">
        <v>45356</v>
      </c>
      <c r="AC8652" s="17" t="s">
        <v>3890</v>
      </c>
      <c r="AD8652" s="17" t="s">
        <v>3891</v>
      </c>
      <c r="AF8652" s="17">
        <v>15</v>
      </c>
      <c r="AG8652" s="17">
        <v>2</v>
      </c>
      <c r="AM8652" s="17" t="s">
        <v>117</v>
      </c>
      <c r="AN8652" s="17" t="s">
        <v>7978</v>
      </c>
      <c r="AO8652" s="17">
        <v>3</v>
      </c>
      <c r="AP8652" s="17">
        <v>80</v>
      </c>
      <c r="AQ8652" s="17">
        <v>5</v>
      </c>
      <c r="AT8652" s="17" t="s">
        <v>7979</v>
      </c>
      <c r="DF8652" s="17" t="s">
        <v>3901</v>
      </c>
      <c r="DN8652" s="17">
        <f>COUNTIF(AU8652:DM8652, "X")</f>
        <v>1</v>
      </c>
    </row>
    <row r="8653" spans="1:118" s="17" customFormat="1">
      <c r="A8653" s="17" t="s">
        <v>18058</v>
      </c>
      <c r="B8653" s="17">
        <v>55</v>
      </c>
      <c r="C8653" s="17">
        <v>188854</v>
      </c>
      <c r="D8653" s="17" t="s">
        <v>4714</v>
      </c>
      <c r="E8653" s="17" t="s">
        <v>509</v>
      </c>
      <c r="F8653" s="17" t="s">
        <v>40</v>
      </c>
      <c r="H8653" s="309">
        <v>37188</v>
      </c>
      <c r="I8653" s="309">
        <v>43879</v>
      </c>
      <c r="J8653" s="17" t="s">
        <v>3888</v>
      </c>
      <c r="L8653" s="17" t="s">
        <v>17932</v>
      </c>
      <c r="N8653" s="17" t="s">
        <v>14</v>
      </c>
      <c r="O8653" s="17" t="s">
        <v>15</v>
      </c>
      <c r="P8653" s="17">
        <v>45371</v>
      </c>
      <c r="AF8653" s="17">
        <v>15</v>
      </c>
      <c r="AG8653" s="17">
        <v>2</v>
      </c>
      <c r="AH8653" s="17" t="s">
        <v>11926</v>
      </c>
      <c r="AK8653" s="17" t="s">
        <v>17298</v>
      </c>
      <c r="AM8653" s="17" t="s">
        <v>51</v>
      </c>
      <c r="AN8653" s="17" t="s">
        <v>17933</v>
      </c>
      <c r="AO8653" s="17">
        <v>3</v>
      </c>
      <c r="AP8653" s="17">
        <v>80</v>
      </c>
      <c r="AQ8653" s="17">
        <v>5</v>
      </c>
      <c r="AR8653" s="17" t="s">
        <v>17300</v>
      </c>
      <c r="DF8653" s="17" t="s">
        <v>3901</v>
      </c>
      <c r="DN8653" s="17">
        <f>COUNTIF(AU8653:DM8653, "X")</f>
        <v>1</v>
      </c>
    </row>
    <row r="8654" spans="1:118" s="17" customFormat="1">
      <c r="A8654" s="17" t="s">
        <v>14165</v>
      </c>
      <c r="B8654" s="17">
        <v>55</v>
      </c>
      <c r="C8654" s="17">
        <v>188862</v>
      </c>
      <c r="D8654" s="17" t="s">
        <v>7982</v>
      </c>
      <c r="E8654" s="17" t="s">
        <v>422</v>
      </c>
      <c r="F8654" s="17" t="s">
        <v>6858</v>
      </c>
      <c r="H8654" s="309">
        <v>37102</v>
      </c>
      <c r="I8654" s="309">
        <v>43879</v>
      </c>
      <c r="J8654" s="17" t="s">
        <v>3888</v>
      </c>
      <c r="L8654" s="17" t="s">
        <v>14166</v>
      </c>
      <c r="N8654" s="17" t="s">
        <v>31</v>
      </c>
      <c r="O8654" s="17" t="s">
        <v>15</v>
      </c>
      <c r="P8654" s="17">
        <v>45373</v>
      </c>
      <c r="AC8654" s="17" t="s">
        <v>9895</v>
      </c>
      <c r="AD8654" s="17" t="s">
        <v>9896</v>
      </c>
      <c r="AF8654" s="17">
        <v>15</v>
      </c>
      <c r="AG8654" s="17">
        <v>2</v>
      </c>
      <c r="AM8654" s="17" t="s">
        <v>157</v>
      </c>
      <c r="AN8654" s="17" t="s">
        <v>14151</v>
      </c>
      <c r="AO8654" s="17">
        <v>3</v>
      </c>
      <c r="AP8654" s="17">
        <v>80</v>
      </c>
      <c r="AQ8654" s="17">
        <v>5</v>
      </c>
      <c r="AR8654" s="17" t="s">
        <v>9898</v>
      </c>
      <c r="AT8654" s="17" t="s">
        <v>14152</v>
      </c>
      <c r="DN8654" s="17">
        <f>COUNTIF(AU8654:DM8654, "X")</f>
        <v>0</v>
      </c>
    </row>
    <row r="8655" spans="1:118" s="17" customFormat="1">
      <c r="A8655" s="17" t="s">
        <v>9441</v>
      </c>
      <c r="B8655" s="17">
        <v>55</v>
      </c>
      <c r="C8655" s="17">
        <v>188873</v>
      </c>
      <c r="D8655" s="17" t="s">
        <v>671</v>
      </c>
      <c r="E8655" s="17" t="s">
        <v>75</v>
      </c>
      <c r="F8655" s="17" t="s">
        <v>61</v>
      </c>
      <c r="H8655" s="309">
        <v>36968</v>
      </c>
      <c r="I8655" s="309">
        <v>43878</v>
      </c>
      <c r="J8655" s="17" t="s">
        <v>3888</v>
      </c>
      <c r="L8655" s="17" t="s">
        <v>9442</v>
      </c>
      <c r="N8655" s="17" t="s">
        <v>19</v>
      </c>
      <c r="O8655" s="17" t="s">
        <v>15</v>
      </c>
      <c r="P8655" s="17">
        <v>45356</v>
      </c>
      <c r="AC8655" s="17" t="s">
        <v>3890</v>
      </c>
      <c r="AD8655" s="17" t="s">
        <v>3891</v>
      </c>
      <c r="AF8655" s="17">
        <v>8</v>
      </c>
      <c r="AG8655" s="17">
        <v>2</v>
      </c>
      <c r="AM8655" s="17" t="s">
        <v>29</v>
      </c>
      <c r="AN8655" s="17" t="s">
        <v>9081</v>
      </c>
      <c r="AO8655" s="17">
        <v>3</v>
      </c>
      <c r="AP8655" s="17">
        <v>80</v>
      </c>
      <c r="AQ8655" s="17">
        <v>5</v>
      </c>
      <c r="AT8655" s="17" t="s">
        <v>9082</v>
      </c>
      <c r="DN8655" s="17">
        <f>COUNTIF(AU8655:DM8655, "X")</f>
        <v>0</v>
      </c>
    </row>
    <row r="8656" spans="1:118" s="17" customFormat="1">
      <c r="A8656" s="17" t="s">
        <v>16688</v>
      </c>
      <c r="B8656" s="17">
        <v>55</v>
      </c>
      <c r="C8656" s="17">
        <v>188877</v>
      </c>
      <c r="D8656" s="17" t="s">
        <v>3932</v>
      </c>
      <c r="E8656" s="17" t="s">
        <v>5330</v>
      </c>
      <c r="F8656" s="17" t="s">
        <v>56</v>
      </c>
      <c r="H8656" s="309">
        <v>37510</v>
      </c>
      <c r="I8656" s="309">
        <v>43879</v>
      </c>
      <c r="J8656" s="17" t="s">
        <v>3888</v>
      </c>
      <c r="K8656" s="17" t="s">
        <v>21</v>
      </c>
      <c r="L8656" s="17" t="s">
        <v>16681</v>
      </c>
      <c r="N8656" s="17" t="s">
        <v>31</v>
      </c>
      <c r="O8656" s="17" t="s">
        <v>15</v>
      </c>
      <c r="P8656" s="17">
        <v>45373</v>
      </c>
      <c r="AC8656" s="17" t="s">
        <v>9895</v>
      </c>
      <c r="AD8656" s="17" t="s">
        <v>9896</v>
      </c>
      <c r="AF8656" s="17">
        <v>15</v>
      </c>
      <c r="AG8656" s="17">
        <v>2</v>
      </c>
      <c r="AM8656" s="17" t="s">
        <v>124</v>
      </c>
      <c r="AN8656" s="17" t="s">
        <v>16646</v>
      </c>
      <c r="AO8656" s="17">
        <v>3</v>
      </c>
      <c r="AP8656" s="17">
        <v>80</v>
      </c>
      <c r="AQ8656" s="17">
        <v>5</v>
      </c>
      <c r="AR8656" s="17" t="s">
        <v>9898</v>
      </c>
      <c r="AT8656" s="17" t="s">
        <v>9899</v>
      </c>
      <c r="DE8656" s="17" t="s">
        <v>21</v>
      </c>
      <c r="DF8656" s="17" t="s">
        <v>3901</v>
      </c>
      <c r="DN8656" s="17">
        <f>COUNTIF(AU8656:DM8656, "X")</f>
        <v>1</v>
      </c>
    </row>
    <row r="8657" spans="1:118" s="17" customFormat="1">
      <c r="A8657" s="17" t="s">
        <v>23323</v>
      </c>
      <c r="B8657" s="17">
        <v>55</v>
      </c>
      <c r="C8657" s="17">
        <v>188881</v>
      </c>
      <c r="D8657" s="17" t="s">
        <v>11552</v>
      </c>
      <c r="E8657" s="17" t="s">
        <v>344</v>
      </c>
      <c r="F8657" s="17" t="s">
        <v>36</v>
      </c>
      <c r="G8657" s="17" t="s">
        <v>203</v>
      </c>
      <c r="H8657" s="309">
        <v>23423</v>
      </c>
      <c r="I8657" s="309">
        <v>43879</v>
      </c>
      <c r="J8657" s="17" t="s">
        <v>3888</v>
      </c>
      <c r="L8657" s="17" t="s">
        <v>23324</v>
      </c>
      <c r="N8657" s="17" t="s">
        <v>126</v>
      </c>
      <c r="O8657" s="17" t="s">
        <v>15</v>
      </c>
      <c r="P8657" s="17">
        <v>45383</v>
      </c>
      <c r="AF8657" s="17">
        <v>8</v>
      </c>
      <c r="AG8657" s="17">
        <v>2</v>
      </c>
      <c r="AI8657" s="17" t="s">
        <v>20542</v>
      </c>
      <c r="AM8657" s="17" t="s">
        <v>259</v>
      </c>
      <c r="AN8657" s="17" t="s">
        <v>23210</v>
      </c>
      <c r="AO8657" s="17">
        <v>3</v>
      </c>
      <c r="AP8657" s="17">
        <v>80</v>
      </c>
      <c r="AQ8657" s="17">
        <v>5</v>
      </c>
      <c r="AR8657" s="17" t="s">
        <v>22585</v>
      </c>
      <c r="DN8657" s="17">
        <f>COUNTIF(AU8657:DM8657, "X")</f>
        <v>0</v>
      </c>
    </row>
    <row r="8658" spans="1:118" s="17" customFormat="1">
      <c r="A8658" s="17" t="s">
        <v>5400</v>
      </c>
      <c r="B8658" s="17">
        <v>55</v>
      </c>
      <c r="C8658" s="17">
        <v>188893</v>
      </c>
      <c r="D8658" s="17" t="s">
        <v>5401</v>
      </c>
      <c r="E8658" s="17" t="s">
        <v>252</v>
      </c>
      <c r="F8658" s="17" t="s">
        <v>5402</v>
      </c>
      <c r="H8658" s="309">
        <v>33431</v>
      </c>
      <c r="I8658" s="309">
        <v>43878</v>
      </c>
      <c r="J8658" s="17" t="s">
        <v>3888</v>
      </c>
      <c r="L8658" s="17" t="s">
        <v>5403</v>
      </c>
      <c r="N8658" s="17" t="s">
        <v>19</v>
      </c>
      <c r="O8658" s="17" t="s">
        <v>15</v>
      </c>
      <c r="P8658" s="17">
        <v>45356</v>
      </c>
      <c r="AC8658" s="17" t="s">
        <v>3890</v>
      </c>
      <c r="AD8658" s="17" t="s">
        <v>3891</v>
      </c>
      <c r="AF8658" s="17">
        <v>15</v>
      </c>
      <c r="AG8658" s="17">
        <v>2</v>
      </c>
      <c r="AM8658" s="17" t="s">
        <v>2603</v>
      </c>
      <c r="AN8658" s="17" t="s">
        <v>5023</v>
      </c>
      <c r="AO8658" s="17">
        <v>3</v>
      </c>
      <c r="AP8658" s="17">
        <v>80</v>
      </c>
      <c r="AQ8658" s="17">
        <v>5</v>
      </c>
      <c r="AT8658" s="17" t="s">
        <v>3893</v>
      </c>
      <c r="DN8658" s="17">
        <f>COUNTIF(AU8658:DM8658, "X")</f>
        <v>0</v>
      </c>
    </row>
    <row r="8659" spans="1:118" s="17" customFormat="1">
      <c r="A8659" s="17" t="s">
        <v>8738</v>
      </c>
      <c r="B8659" s="17">
        <v>55</v>
      </c>
      <c r="C8659" s="17">
        <v>188901</v>
      </c>
      <c r="D8659" s="17" t="s">
        <v>5973</v>
      </c>
      <c r="E8659" s="17" t="s">
        <v>4502</v>
      </c>
      <c r="F8659" s="17" t="s">
        <v>58</v>
      </c>
      <c r="H8659" s="309">
        <v>31056</v>
      </c>
      <c r="I8659" s="309">
        <v>43879</v>
      </c>
      <c r="J8659" s="17" t="s">
        <v>3888</v>
      </c>
      <c r="L8659" s="17" t="s">
        <v>8739</v>
      </c>
      <c r="N8659" s="17" t="s">
        <v>19</v>
      </c>
      <c r="O8659" s="17" t="s">
        <v>15</v>
      </c>
      <c r="P8659" s="17">
        <v>45356</v>
      </c>
      <c r="AC8659" s="17" t="s">
        <v>3890</v>
      </c>
      <c r="AD8659" s="17" t="s">
        <v>3891</v>
      </c>
      <c r="AF8659" s="17">
        <v>8</v>
      </c>
      <c r="AG8659" s="17">
        <v>2</v>
      </c>
      <c r="AM8659" s="17" t="s">
        <v>2608</v>
      </c>
      <c r="AN8659" s="17" t="s">
        <v>8704</v>
      </c>
      <c r="AO8659" s="17">
        <v>3</v>
      </c>
      <c r="AP8659" s="17">
        <v>80</v>
      </c>
      <c r="AQ8659" s="17">
        <v>5</v>
      </c>
      <c r="AT8659" s="17" t="s">
        <v>7979</v>
      </c>
      <c r="BD8659" s="17" t="s">
        <v>3901</v>
      </c>
      <c r="CH8659" s="17" t="s">
        <v>3901</v>
      </c>
      <c r="CQ8659" s="17" t="s">
        <v>3901</v>
      </c>
      <c r="CU8659" s="17" t="s">
        <v>3901</v>
      </c>
      <c r="DN8659" s="17">
        <f>COUNTIF(AU8659:DM8659, "X")</f>
        <v>4</v>
      </c>
    </row>
    <row r="8660" spans="1:118" s="17" customFormat="1">
      <c r="A8660" s="17" t="s">
        <v>5744</v>
      </c>
      <c r="B8660" s="17">
        <v>55</v>
      </c>
      <c r="C8660" s="17">
        <v>188910</v>
      </c>
      <c r="D8660" s="17" t="s">
        <v>516</v>
      </c>
      <c r="E8660" s="17" t="s">
        <v>5745</v>
      </c>
      <c r="F8660" s="17" t="s">
        <v>18</v>
      </c>
      <c r="H8660" s="309">
        <v>37181</v>
      </c>
      <c r="I8660" s="309">
        <v>43876</v>
      </c>
      <c r="J8660" s="17" t="s">
        <v>3888</v>
      </c>
      <c r="L8660" s="17" t="s">
        <v>5526</v>
      </c>
      <c r="N8660" s="17" t="s">
        <v>19</v>
      </c>
      <c r="O8660" s="17" t="s">
        <v>15</v>
      </c>
      <c r="P8660" s="17">
        <v>45356</v>
      </c>
      <c r="AC8660" s="17" t="s">
        <v>3890</v>
      </c>
      <c r="AD8660" s="17" t="s">
        <v>3891</v>
      </c>
      <c r="AF8660" s="17">
        <v>15</v>
      </c>
      <c r="AG8660" s="17">
        <v>2</v>
      </c>
      <c r="AM8660" s="17" t="s">
        <v>105</v>
      </c>
      <c r="AN8660" s="17" t="s">
        <v>5515</v>
      </c>
      <c r="AO8660" s="17">
        <v>3</v>
      </c>
      <c r="AP8660" s="17">
        <v>80</v>
      </c>
      <c r="AQ8660" s="17">
        <v>5</v>
      </c>
      <c r="AT8660" s="17" t="s">
        <v>5516</v>
      </c>
      <c r="DN8660" s="17">
        <f>COUNTIF(AU8660:DM8660, "X")</f>
        <v>0</v>
      </c>
    </row>
    <row r="8661" spans="1:118" s="17" customFormat="1">
      <c r="A8661" s="523" t="s">
        <v>2216</v>
      </c>
      <c r="B8661" s="17">
        <v>55</v>
      </c>
      <c r="C8661" s="17">
        <v>188922</v>
      </c>
      <c r="D8661" s="17" t="s">
        <v>913</v>
      </c>
      <c r="E8661" s="17" t="s">
        <v>160</v>
      </c>
      <c r="F8661" s="17" t="s">
        <v>40</v>
      </c>
      <c r="H8661" s="309">
        <v>27183</v>
      </c>
      <c r="I8661" s="309">
        <v>43875</v>
      </c>
      <c r="J8661" s="17" t="s">
        <v>3888</v>
      </c>
      <c r="L8661" s="17" t="s">
        <v>2119</v>
      </c>
      <c r="N8661" s="17" t="s">
        <v>31</v>
      </c>
      <c r="O8661" s="17" t="s">
        <v>15</v>
      </c>
      <c r="P8661" s="17">
        <v>45373</v>
      </c>
      <c r="AC8661" s="17" t="s">
        <v>9895</v>
      </c>
      <c r="AD8661" s="17" t="s">
        <v>9896</v>
      </c>
      <c r="AF8661" s="17">
        <v>15</v>
      </c>
      <c r="AG8661" s="17">
        <v>2</v>
      </c>
      <c r="AM8661" s="17" t="s">
        <v>268</v>
      </c>
      <c r="AN8661" s="17" t="s">
        <v>24751</v>
      </c>
      <c r="AO8661" s="17">
        <v>3</v>
      </c>
      <c r="AP8661" s="17">
        <v>80</v>
      </c>
      <c r="AQ8661" s="17">
        <v>5</v>
      </c>
      <c r="AR8661" s="17" t="s">
        <v>9898</v>
      </c>
      <c r="AT8661" s="17" t="s">
        <v>14152</v>
      </c>
      <c r="DF8661" s="17" t="s">
        <v>3901</v>
      </c>
      <c r="DN8661" s="17">
        <f>COUNTIF(AU8661:DM8661, "X")</f>
        <v>1</v>
      </c>
    </row>
    <row r="8662" spans="1:118" s="17" customFormat="1">
      <c r="A8662" s="17" t="s">
        <v>22179</v>
      </c>
      <c r="B8662" s="17">
        <v>55</v>
      </c>
      <c r="C8662" s="17">
        <v>188925</v>
      </c>
      <c r="D8662" s="17" t="s">
        <v>14395</v>
      </c>
      <c r="E8662" s="17" t="s">
        <v>841</v>
      </c>
      <c r="F8662" s="17" t="s">
        <v>10571</v>
      </c>
      <c r="H8662" s="309">
        <v>36208</v>
      </c>
      <c r="I8662" s="309">
        <v>43874</v>
      </c>
      <c r="J8662" s="17" t="s">
        <v>3888</v>
      </c>
      <c r="L8662" s="17" t="s">
        <v>22180</v>
      </c>
      <c r="N8662" s="17" t="s">
        <v>19</v>
      </c>
      <c r="O8662" s="17" t="s">
        <v>15</v>
      </c>
      <c r="P8662" s="17">
        <v>45356</v>
      </c>
      <c r="AD8662" s="17" t="s">
        <v>3891</v>
      </c>
      <c r="AF8662" s="17">
        <v>15</v>
      </c>
      <c r="AG8662" s="17">
        <v>2</v>
      </c>
      <c r="AM8662" s="17" t="s">
        <v>246</v>
      </c>
      <c r="AN8662" s="17" t="s">
        <v>22149</v>
      </c>
      <c r="AO8662" s="17">
        <v>3</v>
      </c>
      <c r="AP8662" s="17">
        <v>80</v>
      </c>
      <c r="AQ8662" s="17">
        <v>5</v>
      </c>
      <c r="AR8662" s="17" t="s">
        <v>22150</v>
      </c>
      <c r="DF8662" s="17" t="s">
        <v>3901</v>
      </c>
      <c r="DN8662" s="17">
        <f>COUNTIF(AU8662:DM8662, "X")</f>
        <v>1</v>
      </c>
    </row>
    <row r="8663" spans="1:118" s="17" customFormat="1">
      <c r="A8663" s="17" t="s">
        <v>8303</v>
      </c>
      <c r="B8663" s="17">
        <v>55</v>
      </c>
      <c r="C8663" s="17">
        <v>188926</v>
      </c>
      <c r="D8663" s="17" t="s">
        <v>31</v>
      </c>
      <c r="E8663" s="17" t="s">
        <v>191</v>
      </c>
      <c r="F8663" s="17" t="s">
        <v>107</v>
      </c>
      <c r="H8663" s="309">
        <v>36411</v>
      </c>
      <c r="I8663" s="309">
        <v>43879</v>
      </c>
      <c r="J8663" s="17" t="s">
        <v>3888</v>
      </c>
      <c r="L8663" s="17" t="s">
        <v>8304</v>
      </c>
      <c r="N8663" s="17" t="s">
        <v>19</v>
      </c>
      <c r="O8663" s="17" t="s">
        <v>15</v>
      </c>
      <c r="P8663" s="17">
        <v>45356</v>
      </c>
      <c r="Q8663" s="17">
        <v>1805</v>
      </c>
      <c r="AC8663" s="17" t="s">
        <v>3890</v>
      </c>
      <c r="AD8663" s="17" t="s">
        <v>3891</v>
      </c>
      <c r="AF8663" s="17">
        <v>15</v>
      </c>
      <c r="AG8663" s="17">
        <v>2</v>
      </c>
      <c r="AM8663" s="17" t="s">
        <v>2607</v>
      </c>
      <c r="AN8663" s="17" t="s">
        <v>8305</v>
      </c>
      <c r="AO8663" s="17">
        <v>3</v>
      </c>
      <c r="AP8663" s="17">
        <v>80</v>
      </c>
      <c r="AQ8663" s="17">
        <v>5</v>
      </c>
      <c r="AT8663" s="17" t="s">
        <v>7979</v>
      </c>
      <c r="DF8663" s="17" t="s">
        <v>3901</v>
      </c>
      <c r="DM8663" s="17" t="s">
        <v>3901</v>
      </c>
      <c r="DN8663" s="17">
        <f>COUNTIF(AU8663:DM8663, "X")</f>
        <v>2</v>
      </c>
    </row>
    <row r="8664" spans="1:118" s="17" customFormat="1">
      <c r="A8664" s="17" t="s">
        <v>14137</v>
      </c>
      <c r="B8664" s="17">
        <v>55</v>
      </c>
      <c r="C8664" s="17">
        <v>188930</v>
      </c>
      <c r="D8664" s="17" t="s">
        <v>450</v>
      </c>
      <c r="E8664" s="17" t="s">
        <v>312</v>
      </c>
      <c r="F8664" s="17" t="s">
        <v>12</v>
      </c>
      <c r="H8664" s="309">
        <v>33392</v>
      </c>
      <c r="I8664" s="309">
        <v>43874</v>
      </c>
      <c r="J8664" s="17" t="s">
        <v>3888</v>
      </c>
      <c r="L8664" s="17" t="s">
        <v>13624</v>
      </c>
      <c r="M8664" s="17" t="s">
        <v>351</v>
      </c>
      <c r="N8664" s="17" t="s">
        <v>31</v>
      </c>
      <c r="O8664" s="17" t="s">
        <v>15</v>
      </c>
      <c r="P8664" s="17">
        <v>45373</v>
      </c>
      <c r="AC8664" s="17" t="s">
        <v>9895</v>
      </c>
      <c r="AD8664" s="17" t="s">
        <v>9896</v>
      </c>
      <c r="AF8664" s="17">
        <v>15</v>
      </c>
      <c r="AG8664" s="17">
        <v>2</v>
      </c>
      <c r="AM8664" s="17" t="s">
        <v>240</v>
      </c>
      <c r="AN8664" s="17" t="s">
        <v>13567</v>
      </c>
      <c r="AO8664" s="17">
        <v>3</v>
      </c>
      <c r="AP8664" s="17">
        <v>80</v>
      </c>
      <c r="AQ8664" s="17">
        <v>5</v>
      </c>
      <c r="AR8664" s="17" t="s">
        <v>9898</v>
      </c>
      <c r="AT8664" s="17" t="s">
        <v>12990</v>
      </c>
      <c r="DN8664" s="17">
        <f>COUNTIF(AU8664:DM8664, "X")</f>
        <v>0</v>
      </c>
    </row>
    <row r="8665" spans="1:118" s="17" customFormat="1">
      <c r="A8665" s="17" t="s">
        <v>21463</v>
      </c>
      <c r="B8665" s="17">
        <v>55</v>
      </c>
      <c r="C8665" s="17">
        <v>159144</v>
      </c>
      <c r="D8665" s="17" t="s">
        <v>291</v>
      </c>
      <c r="E8665" s="17" t="s">
        <v>42</v>
      </c>
      <c r="F8665" s="17" t="s">
        <v>84</v>
      </c>
      <c r="H8665" s="309">
        <v>31681</v>
      </c>
      <c r="I8665" s="309">
        <v>43879</v>
      </c>
      <c r="J8665" s="17" t="s">
        <v>3888</v>
      </c>
      <c r="L8665" s="17" t="s">
        <v>21464</v>
      </c>
      <c r="M8665" s="17" t="s">
        <v>363</v>
      </c>
      <c r="N8665" s="17" t="s">
        <v>26</v>
      </c>
      <c r="O8665" s="17" t="s">
        <v>15</v>
      </c>
      <c r="P8665" s="17">
        <v>45318</v>
      </c>
      <c r="Q8665" s="17">
        <v>1275</v>
      </c>
      <c r="AF8665" s="17">
        <v>15</v>
      </c>
      <c r="AG8665" s="17">
        <v>2</v>
      </c>
      <c r="AI8665" s="17" t="s">
        <v>20669</v>
      </c>
      <c r="AM8665" s="17" t="s">
        <v>2617</v>
      </c>
      <c r="AN8665" s="17" t="s">
        <v>21447</v>
      </c>
      <c r="AO8665" s="17">
        <v>3</v>
      </c>
      <c r="AP8665" s="17">
        <v>80</v>
      </c>
      <c r="AQ8665" s="17">
        <v>5</v>
      </c>
      <c r="AR8665" s="17" t="s">
        <v>20671</v>
      </c>
      <c r="AS8665" s="17" t="s">
        <v>21222</v>
      </c>
      <c r="CH8665" s="17" t="s">
        <v>3901</v>
      </c>
      <c r="DN8665" s="17">
        <f>COUNTIF(AU8665:DM8665, "X")</f>
        <v>1</v>
      </c>
    </row>
    <row r="8666" spans="1:118" s="17" customFormat="1">
      <c r="A8666" s="17" t="s">
        <v>15240</v>
      </c>
      <c r="B8666" s="17">
        <v>55</v>
      </c>
      <c r="C8666" s="17">
        <v>188940</v>
      </c>
      <c r="D8666" s="17" t="s">
        <v>544</v>
      </c>
      <c r="E8666" s="17" t="s">
        <v>5202</v>
      </c>
      <c r="F8666" s="17" t="s">
        <v>35</v>
      </c>
      <c r="H8666" s="309">
        <v>36198</v>
      </c>
      <c r="I8666" s="309">
        <v>43872</v>
      </c>
      <c r="J8666" s="17" t="s">
        <v>3888</v>
      </c>
      <c r="L8666" s="17" t="s">
        <v>545</v>
      </c>
      <c r="N8666" s="17" t="s">
        <v>31</v>
      </c>
      <c r="O8666" s="17" t="s">
        <v>15</v>
      </c>
      <c r="P8666" s="17">
        <v>45373</v>
      </c>
      <c r="AC8666" s="17" t="s">
        <v>9895</v>
      </c>
      <c r="AD8666" s="17" t="s">
        <v>9896</v>
      </c>
      <c r="AF8666" s="17">
        <v>15</v>
      </c>
      <c r="AG8666" s="17">
        <v>2</v>
      </c>
      <c r="AM8666" s="17" t="s">
        <v>62</v>
      </c>
      <c r="AN8666" s="17" t="s">
        <v>15056</v>
      </c>
      <c r="AO8666" s="17">
        <v>3</v>
      </c>
      <c r="AP8666" s="17">
        <v>80</v>
      </c>
      <c r="AQ8666" s="17">
        <v>5</v>
      </c>
      <c r="AR8666" s="17" t="s">
        <v>9898</v>
      </c>
      <c r="AT8666" s="17" t="s">
        <v>15057</v>
      </c>
      <c r="DN8666" s="17">
        <f>COUNTIF(AU8666:DM8666, "X")</f>
        <v>0</v>
      </c>
    </row>
    <row r="8667" spans="1:118" s="17" customFormat="1">
      <c r="A8667" s="523" t="s">
        <v>1583</v>
      </c>
      <c r="B8667" s="17">
        <v>55</v>
      </c>
      <c r="C8667" s="17">
        <v>188942</v>
      </c>
      <c r="D8667" s="17" t="s">
        <v>383</v>
      </c>
      <c r="E8667" s="17" t="s">
        <v>291</v>
      </c>
      <c r="F8667" s="17" t="s">
        <v>1584</v>
      </c>
      <c r="H8667" s="309">
        <v>28527</v>
      </c>
      <c r="I8667" s="309">
        <v>43872</v>
      </c>
      <c r="J8667" s="17" t="s">
        <v>3888</v>
      </c>
      <c r="L8667" s="17" t="s">
        <v>1308</v>
      </c>
      <c r="N8667" s="17" t="s">
        <v>31</v>
      </c>
      <c r="O8667" s="17" t="s">
        <v>15</v>
      </c>
      <c r="P8667" s="17">
        <v>45373</v>
      </c>
      <c r="AF8667" s="17">
        <v>15</v>
      </c>
      <c r="AG8667" s="17">
        <v>2</v>
      </c>
      <c r="AI8667" s="17" t="s">
        <v>10178</v>
      </c>
      <c r="AM8667" s="17" t="s">
        <v>94</v>
      </c>
      <c r="AN8667" s="17" t="s">
        <v>20471</v>
      </c>
      <c r="AO8667" s="17">
        <v>3</v>
      </c>
      <c r="AP8667" s="17">
        <v>80</v>
      </c>
      <c r="AQ8667" s="17">
        <v>5</v>
      </c>
      <c r="AR8667" s="17" t="s">
        <v>10180</v>
      </c>
      <c r="DN8667" s="17">
        <f>COUNTIF(AU8667:DM8667, "X")</f>
        <v>0</v>
      </c>
    </row>
    <row r="8668" spans="1:118" s="17" customFormat="1">
      <c r="A8668" s="17" t="s">
        <v>22272</v>
      </c>
      <c r="B8668" s="17">
        <v>55</v>
      </c>
      <c r="C8668" s="17">
        <v>188944</v>
      </c>
      <c r="D8668" s="17" t="s">
        <v>13385</v>
      </c>
      <c r="E8668" s="17" t="s">
        <v>313</v>
      </c>
      <c r="F8668" s="17" t="s">
        <v>21250</v>
      </c>
      <c r="H8668" s="309">
        <v>31092</v>
      </c>
      <c r="I8668" s="309">
        <v>43872</v>
      </c>
      <c r="J8668" s="17" t="s">
        <v>3888</v>
      </c>
      <c r="L8668" s="17" t="s">
        <v>22273</v>
      </c>
      <c r="N8668" s="17" t="s">
        <v>19</v>
      </c>
      <c r="O8668" s="17" t="s">
        <v>15</v>
      </c>
      <c r="P8668" s="17">
        <v>45356</v>
      </c>
      <c r="AD8668" s="17" t="s">
        <v>3891</v>
      </c>
      <c r="AF8668" s="17">
        <v>15</v>
      </c>
      <c r="AG8668" s="17">
        <v>2</v>
      </c>
      <c r="AM8668" s="17" t="s">
        <v>246</v>
      </c>
      <c r="AN8668" s="17" t="s">
        <v>22149</v>
      </c>
      <c r="AO8668" s="17">
        <v>3</v>
      </c>
      <c r="AP8668" s="17">
        <v>80</v>
      </c>
      <c r="AQ8668" s="17">
        <v>5</v>
      </c>
      <c r="AR8668" s="17" t="s">
        <v>22150</v>
      </c>
      <c r="DN8668" s="17">
        <f>COUNTIF(AU8668:DM8668, "X")</f>
        <v>0</v>
      </c>
    </row>
    <row r="8669" spans="1:118" s="17" customFormat="1">
      <c r="A8669" s="17" t="s">
        <v>26838</v>
      </c>
      <c r="B8669" s="17">
        <v>55</v>
      </c>
      <c r="C8669" s="17">
        <v>188957</v>
      </c>
      <c r="D8669" s="17" t="s">
        <v>26739</v>
      </c>
      <c r="E8669" s="17" t="s">
        <v>4316</v>
      </c>
      <c r="H8669" s="309">
        <v>14318</v>
      </c>
      <c r="I8669" s="309">
        <v>43879</v>
      </c>
      <c r="J8669" s="17" t="s">
        <v>3888</v>
      </c>
      <c r="L8669" s="17" t="s">
        <v>26624</v>
      </c>
      <c r="N8669" s="17" t="s">
        <v>14</v>
      </c>
      <c r="O8669" s="17" t="s">
        <v>15</v>
      </c>
      <c r="P8669" s="17">
        <v>45371</v>
      </c>
      <c r="AC8669" s="17" t="s">
        <v>17772</v>
      </c>
      <c r="AF8669" s="17">
        <v>8</v>
      </c>
      <c r="AG8669" s="17">
        <v>2</v>
      </c>
      <c r="AH8669" s="17" t="s">
        <v>11926</v>
      </c>
      <c r="AK8669" s="17" t="s">
        <v>17298</v>
      </c>
      <c r="AM8669" s="17" t="s">
        <v>2619</v>
      </c>
      <c r="AN8669" s="17" t="s">
        <v>26616</v>
      </c>
      <c r="AO8669" s="17">
        <v>3</v>
      </c>
      <c r="AP8669" s="17">
        <v>80</v>
      </c>
      <c r="AQ8669" s="17">
        <v>5</v>
      </c>
      <c r="AT8669" s="17" t="s">
        <v>26617</v>
      </c>
      <c r="DN8669" s="17">
        <f>COUNTIF(AU8669:DM8669, "X")</f>
        <v>0</v>
      </c>
    </row>
    <row r="8670" spans="1:118" s="17" customFormat="1">
      <c r="A8670" s="17" t="s">
        <v>26738</v>
      </c>
      <c r="B8670" s="17">
        <v>55</v>
      </c>
      <c r="C8670" s="17">
        <v>188960</v>
      </c>
      <c r="D8670" s="17" t="s">
        <v>26739</v>
      </c>
      <c r="E8670" s="17" t="s">
        <v>324</v>
      </c>
      <c r="F8670" s="17" t="s">
        <v>58</v>
      </c>
      <c r="H8670" s="309">
        <v>13811</v>
      </c>
      <c r="I8670" s="309">
        <v>43879</v>
      </c>
      <c r="J8670" s="17" t="s">
        <v>3888</v>
      </c>
      <c r="L8670" s="17" t="s">
        <v>26624</v>
      </c>
      <c r="N8670" s="17" t="s">
        <v>14</v>
      </c>
      <c r="O8670" s="17" t="s">
        <v>15</v>
      </c>
      <c r="P8670" s="17">
        <v>45371</v>
      </c>
      <c r="AC8670" s="17" t="s">
        <v>17772</v>
      </c>
      <c r="AF8670" s="17">
        <v>8</v>
      </c>
      <c r="AG8670" s="17">
        <v>2</v>
      </c>
      <c r="AH8670" s="17" t="s">
        <v>11926</v>
      </c>
      <c r="AK8670" s="17" t="s">
        <v>17298</v>
      </c>
      <c r="AM8670" s="17" t="s">
        <v>2619</v>
      </c>
      <c r="AN8670" s="17" t="s">
        <v>26616</v>
      </c>
      <c r="AO8670" s="17">
        <v>3</v>
      </c>
      <c r="AP8670" s="17">
        <v>80</v>
      </c>
      <c r="AQ8670" s="17">
        <v>5</v>
      </c>
      <c r="AT8670" s="17" t="s">
        <v>26617</v>
      </c>
      <c r="DA8670" s="17" t="s">
        <v>3901</v>
      </c>
      <c r="DN8670" s="17">
        <f>COUNTIF(AU8670:DM8670, "X")</f>
        <v>1</v>
      </c>
    </row>
    <row r="8671" spans="1:118" s="17" customFormat="1">
      <c r="A8671" s="17" t="s">
        <v>4534</v>
      </c>
      <c r="B8671" s="17">
        <v>55</v>
      </c>
      <c r="C8671" s="17">
        <v>188970</v>
      </c>
      <c r="D8671" s="17" t="s">
        <v>4535</v>
      </c>
      <c r="E8671" s="17" t="s">
        <v>508</v>
      </c>
      <c r="F8671" s="17" t="s">
        <v>199</v>
      </c>
      <c r="H8671" s="309">
        <v>37365</v>
      </c>
      <c r="I8671" s="309">
        <v>43879</v>
      </c>
      <c r="J8671" s="17" t="s">
        <v>3888</v>
      </c>
      <c r="L8671" s="17" t="s">
        <v>4536</v>
      </c>
      <c r="N8671" s="17" t="s">
        <v>19</v>
      </c>
      <c r="O8671" s="17" t="s">
        <v>15</v>
      </c>
      <c r="P8671" s="17">
        <v>45356</v>
      </c>
      <c r="AC8671" s="17" t="s">
        <v>3890</v>
      </c>
      <c r="AD8671" s="17" t="s">
        <v>3891</v>
      </c>
      <c r="AF8671" s="17">
        <v>15</v>
      </c>
      <c r="AG8671" s="17">
        <v>2</v>
      </c>
      <c r="AM8671" s="17" t="s">
        <v>2602</v>
      </c>
      <c r="AN8671" s="17" t="s">
        <v>4371</v>
      </c>
      <c r="AO8671" s="17">
        <v>3</v>
      </c>
      <c r="AP8671" s="17">
        <v>80</v>
      </c>
      <c r="AQ8671" s="17">
        <v>5</v>
      </c>
      <c r="AT8671" s="17" t="s">
        <v>3893</v>
      </c>
      <c r="DN8671" s="17">
        <f>COUNTIF(AU8671:DM8671, "X")</f>
        <v>0</v>
      </c>
    </row>
    <row r="8672" spans="1:118" s="17" customFormat="1">
      <c r="A8672" s="17" t="s">
        <v>5417</v>
      </c>
      <c r="B8672" s="17">
        <v>55</v>
      </c>
      <c r="C8672" s="17">
        <v>188981</v>
      </c>
      <c r="D8672" s="17" t="s">
        <v>215</v>
      </c>
      <c r="E8672" s="17" t="s">
        <v>5418</v>
      </c>
      <c r="F8672" s="17" t="s">
        <v>5419</v>
      </c>
      <c r="H8672" s="309">
        <v>35311</v>
      </c>
      <c r="I8672" s="309">
        <v>43881</v>
      </c>
      <c r="J8672" s="17" t="s">
        <v>3888</v>
      </c>
      <c r="L8672" s="17" t="s">
        <v>5420</v>
      </c>
      <c r="N8672" s="17" t="s">
        <v>19</v>
      </c>
      <c r="O8672" s="17" t="s">
        <v>15</v>
      </c>
      <c r="P8672" s="17">
        <v>45356</v>
      </c>
      <c r="AC8672" s="17" t="s">
        <v>3890</v>
      </c>
      <c r="AD8672" s="17" t="s">
        <v>3891</v>
      </c>
      <c r="AF8672" s="17">
        <v>15</v>
      </c>
      <c r="AG8672" s="17">
        <v>2</v>
      </c>
      <c r="AM8672" s="17" t="s">
        <v>2603</v>
      </c>
      <c r="AN8672" s="17" t="s">
        <v>5023</v>
      </c>
      <c r="AO8672" s="17">
        <v>3</v>
      </c>
      <c r="AP8672" s="17">
        <v>80</v>
      </c>
      <c r="AQ8672" s="17">
        <v>5</v>
      </c>
      <c r="AT8672" s="17" t="s">
        <v>3893</v>
      </c>
      <c r="DN8672" s="17">
        <f>COUNTIF(AU8672:DM8672, "X")</f>
        <v>0</v>
      </c>
    </row>
    <row r="8673" spans="1:118" s="17" customFormat="1">
      <c r="A8673" s="17" t="s">
        <v>6071</v>
      </c>
      <c r="B8673" s="17">
        <v>55</v>
      </c>
      <c r="C8673" s="17">
        <v>188990</v>
      </c>
      <c r="D8673" s="17" t="s">
        <v>82</v>
      </c>
      <c r="E8673" s="17" t="s">
        <v>118</v>
      </c>
      <c r="F8673" s="17" t="s">
        <v>43</v>
      </c>
      <c r="H8673" s="309">
        <v>33142</v>
      </c>
      <c r="I8673" s="309">
        <v>43879</v>
      </c>
      <c r="J8673" s="17" t="s">
        <v>3888</v>
      </c>
      <c r="L8673" s="17" t="s">
        <v>6072</v>
      </c>
      <c r="N8673" s="17" t="s">
        <v>19</v>
      </c>
      <c r="O8673" s="17" t="s">
        <v>15</v>
      </c>
      <c r="P8673" s="17">
        <v>45356</v>
      </c>
      <c r="AC8673" s="17" t="s">
        <v>3890</v>
      </c>
      <c r="AD8673" s="17" t="s">
        <v>3891</v>
      </c>
      <c r="AF8673" s="17">
        <v>15</v>
      </c>
      <c r="AG8673" s="17">
        <v>2</v>
      </c>
      <c r="AM8673" s="17" t="s">
        <v>2604</v>
      </c>
      <c r="AN8673" s="17" t="s">
        <v>5966</v>
      </c>
      <c r="AO8673" s="17">
        <v>3</v>
      </c>
      <c r="AP8673" s="17">
        <v>80</v>
      </c>
      <c r="AQ8673" s="17">
        <v>5</v>
      </c>
      <c r="AT8673" s="17" t="s">
        <v>5516</v>
      </c>
      <c r="DN8673" s="17">
        <f>COUNTIF(AU8673:DM8673, "X")</f>
        <v>0</v>
      </c>
    </row>
    <row r="8674" spans="1:118" s="17" customFormat="1">
      <c r="A8674" s="17" t="s">
        <v>26614</v>
      </c>
      <c r="B8674" s="17">
        <v>55</v>
      </c>
      <c r="C8674" s="17">
        <v>159473</v>
      </c>
      <c r="D8674" s="17" t="s">
        <v>26615</v>
      </c>
      <c r="E8674" s="17" t="s">
        <v>703</v>
      </c>
      <c r="F8674" s="17" t="s">
        <v>48</v>
      </c>
      <c r="H8674" s="309">
        <v>33286</v>
      </c>
      <c r="I8674" s="309">
        <v>43879</v>
      </c>
      <c r="J8674" s="17" t="s">
        <v>3888</v>
      </c>
      <c r="L8674" s="17" t="s">
        <v>645</v>
      </c>
      <c r="M8674" s="17" t="s">
        <v>805</v>
      </c>
      <c r="N8674" s="17" t="s">
        <v>14</v>
      </c>
      <c r="O8674" s="17" t="s">
        <v>15</v>
      </c>
      <c r="P8674" s="17">
        <v>45371</v>
      </c>
      <c r="AC8674" s="17" t="s">
        <v>17772</v>
      </c>
      <c r="AF8674" s="17">
        <v>15</v>
      </c>
      <c r="AG8674" s="17">
        <v>2</v>
      </c>
      <c r="AH8674" s="17" t="s">
        <v>11926</v>
      </c>
      <c r="AK8674" s="17" t="s">
        <v>17298</v>
      </c>
      <c r="AM8674" s="17" t="s">
        <v>2619</v>
      </c>
      <c r="AN8674" s="17" t="s">
        <v>26616</v>
      </c>
      <c r="AO8674" s="17">
        <v>3</v>
      </c>
      <c r="AP8674" s="17">
        <v>80</v>
      </c>
      <c r="AQ8674" s="17">
        <v>5</v>
      </c>
      <c r="AT8674" s="17" t="s">
        <v>26617</v>
      </c>
      <c r="CU8674" s="17" t="s">
        <v>3901</v>
      </c>
      <c r="DF8674" s="17" t="s">
        <v>3901</v>
      </c>
      <c r="DM8674" s="17" t="s">
        <v>3901</v>
      </c>
      <c r="DN8674" s="17">
        <f>COUNTIF(AU8674:DM8674, "X")</f>
        <v>3</v>
      </c>
    </row>
    <row r="8675" spans="1:118" s="17" customFormat="1">
      <c r="A8675" s="523" t="s">
        <v>2019</v>
      </c>
      <c r="B8675" s="17">
        <v>55</v>
      </c>
      <c r="C8675" s="17">
        <v>188994</v>
      </c>
      <c r="D8675" s="17" t="s">
        <v>714</v>
      </c>
      <c r="E8675" s="17" t="s">
        <v>848</v>
      </c>
      <c r="F8675" s="17" t="s">
        <v>134</v>
      </c>
      <c r="H8675" s="309">
        <v>34740</v>
      </c>
      <c r="I8675" s="309">
        <v>43879</v>
      </c>
      <c r="J8675" s="17" t="s">
        <v>3888</v>
      </c>
      <c r="L8675" s="17" t="s">
        <v>1902</v>
      </c>
      <c r="N8675" s="17" t="s">
        <v>126</v>
      </c>
      <c r="O8675" s="17" t="s">
        <v>15</v>
      </c>
      <c r="P8675" s="17">
        <v>45383</v>
      </c>
      <c r="Q8675" s="17">
        <v>1311</v>
      </c>
      <c r="AF8675" s="17">
        <v>8</v>
      </c>
      <c r="AG8675" s="17">
        <v>2</v>
      </c>
      <c r="AI8675" s="17" t="s">
        <v>20542</v>
      </c>
      <c r="AM8675" s="17" t="s">
        <v>239</v>
      </c>
      <c r="AN8675" s="17" t="s">
        <v>24146</v>
      </c>
      <c r="AO8675" s="17">
        <v>3</v>
      </c>
      <c r="AP8675" s="17">
        <v>80</v>
      </c>
      <c r="AQ8675" s="17">
        <v>5</v>
      </c>
      <c r="AR8675" s="17" t="s">
        <v>22585</v>
      </c>
      <c r="AS8675" s="17" t="s">
        <v>23503</v>
      </c>
      <c r="DF8675" s="17" t="s">
        <v>3901</v>
      </c>
      <c r="DN8675" s="17">
        <f>COUNTIF(AU8675:DM8675, "X")</f>
        <v>1</v>
      </c>
    </row>
    <row r="8676" spans="1:118" s="17" customFormat="1">
      <c r="A8676" s="17" t="s">
        <v>26859</v>
      </c>
      <c r="B8676" s="17">
        <v>55</v>
      </c>
      <c r="C8676" s="17">
        <v>189045</v>
      </c>
      <c r="D8676" s="17" t="s">
        <v>12623</v>
      </c>
      <c r="E8676" s="17" t="s">
        <v>26860</v>
      </c>
      <c r="F8676" s="17" t="s">
        <v>65</v>
      </c>
      <c r="H8676" s="309">
        <v>36157</v>
      </c>
      <c r="I8676" s="309">
        <v>43885</v>
      </c>
      <c r="J8676" s="17" t="s">
        <v>3888</v>
      </c>
      <c r="L8676" s="17" t="s">
        <v>26861</v>
      </c>
      <c r="N8676" s="17" t="s">
        <v>14</v>
      </c>
      <c r="O8676" s="17" t="s">
        <v>15</v>
      </c>
      <c r="P8676" s="17">
        <v>45371</v>
      </c>
      <c r="AC8676" s="17" t="s">
        <v>17772</v>
      </c>
      <c r="AF8676" s="17">
        <v>8</v>
      </c>
      <c r="AG8676" s="17">
        <v>2</v>
      </c>
      <c r="AH8676" s="17" t="s">
        <v>11926</v>
      </c>
      <c r="AK8676" s="17" t="s">
        <v>17298</v>
      </c>
      <c r="AM8676" s="17" t="s">
        <v>2619</v>
      </c>
      <c r="AN8676" s="17" t="s">
        <v>26616</v>
      </c>
      <c r="AO8676" s="17">
        <v>3</v>
      </c>
      <c r="AP8676" s="17">
        <v>80</v>
      </c>
      <c r="AQ8676" s="17">
        <v>5</v>
      </c>
      <c r="AT8676" s="17" t="s">
        <v>26617</v>
      </c>
      <c r="DN8676" s="17">
        <f>COUNTIF(AU8676:DM8676, "X")</f>
        <v>0</v>
      </c>
    </row>
    <row r="8677" spans="1:118" s="17" customFormat="1">
      <c r="A8677" s="17" t="s">
        <v>18976</v>
      </c>
      <c r="B8677" s="17">
        <v>55</v>
      </c>
      <c r="C8677" s="17">
        <v>189046</v>
      </c>
      <c r="D8677" s="17" t="s">
        <v>18977</v>
      </c>
      <c r="E8677" s="17" t="s">
        <v>343</v>
      </c>
      <c r="F8677" s="17" t="s">
        <v>618</v>
      </c>
      <c r="H8677" s="309">
        <v>29859</v>
      </c>
      <c r="I8677" s="309">
        <v>43881</v>
      </c>
      <c r="J8677" s="17" t="s">
        <v>3888</v>
      </c>
      <c r="L8677" s="17" t="s">
        <v>18978</v>
      </c>
      <c r="N8677" s="17" t="s">
        <v>31</v>
      </c>
      <c r="O8677" s="17" t="s">
        <v>15</v>
      </c>
      <c r="P8677" s="17">
        <v>45373</v>
      </c>
      <c r="AD8677" s="17" t="s">
        <v>9896</v>
      </c>
      <c r="AF8677" s="17">
        <v>8</v>
      </c>
      <c r="AG8677" s="17">
        <v>2</v>
      </c>
      <c r="AM8677" s="17" t="s">
        <v>136</v>
      </c>
      <c r="AN8677" s="17" t="s">
        <v>18697</v>
      </c>
      <c r="AO8677" s="17">
        <v>3</v>
      </c>
      <c r="AP8677" s="17">
        <v>80</v>
      </c>
      <c r="AQ8677" s="17">
        <v>5</v>
      </c>
      <c r="AR8677" s="17" t="s">
        <v>9898</v>
      </c>
      <c r="DN8677" s="17">
        <f>COUNTIF(AU8677:DM8677, "X")</f>
        <v>0</v>
      </c>
    </row>
    <row r="8678" spans="1:118" s="17" customFormat="1">
      <c r="A8678" s="17" t="s">
        <v>11769</v>
      </c>
      <c r="B8678" s="17">
        <v>55</v>
      </c>
      <c r="C8678" s="17">
        <v>189055</v>
      </c>
      <c r="D8678" s="17" t="s">
        <v>11770</v>
      </c>
      <c r="E8678" s="17" t="s">
        <v>205</v>
      </c>
      <c r="F8678" s="17" t="s">
        <v>21</v>
      </c>
      <c r="H8678" s="309">
        <v>33528</v>
      </c>
      <c r="I8678" s="309">
        <v>43854</v>
      </c>
      <c r="J8678" s="17" t="s">
        <v>3888</v>
      </c>
      <c r="L8678" s="17" t="s">
        <v>11711</v>
      </c>
      <c r="M8678" s="17" t="s">
        <v>6407</v>
      </c>
      <c r="N8678" s="17" t="s">
        <v>14</v>
      </c>
      <c r="O8678" s="17" t="s">
        <v>15</v>
      </c>
      <c r="P8678" s="17">
        <v>45371</v>
      </c>
      <c r="AC8678" s="17" t="s">
        <v>14</v>
      </c>
      <c r="AF8678" s="17">
        <v>8</v>
      </c>
      <c r="AG8678" s="17">
        <v>2</v>
      </c>
      <c r="AI8678" s="17" t="s">
        <v>10178</v>
      </c>
      <c r="AM8678" s="17" t="s">
        <v>173</v>
      </c>
      <c r="AN8678" s="17" t="s">
        <v>11705</v>
      </c>
      <c r="AO8678" s="17">
        <v>3</v>
      </c>
      <c r="AP8678" s="17">
        <v>80</v>
      </c>
      <c r="AQ8678" s="17">
        <v>5</v>
      </c>
      <c r="AR8678" s="17" t="s">
        <v>10180</v>
      </c>
      <c r="BZ8678" s="17" t="s">
        <v>30</v>
      </c>
      <c r="DN8678" s="17">
        <f>COUNTIF(AU8678:DM8678, "X")</f>
        <v>0</v>
      </c>
    </row>
    <row r="8679" spans="1:118" s="17" customFormat="1">
      <c r="A8679" s="17" t="s">
        <v>26558</v>
      </c>
      <c r="B8679" s="17">
        <v>55</v>
      </c>
      <c r="C8679" s="17">
        <v>189056</v>
      </c>
      <c r="D8679" s="17" t="s">
        <v>26559</v>
      </c>
      <c r="E8679" s="17" t="s">
        <v>26560</v>
      </c>
      <c r="F8679" s="17" t="s">
        <v>70</v>
      </c>
      <c r="H8679" s="309">
        <v>21497</v>
      </c>
      <c r="I8679" s="309">
        <v>43872</v>
      </c>
      <c r="J8679" s="17" t="s">
        <v>3888</v>
      </c>
      <c r="L8679" s="17" t="s">
        <v>26304</v>
      </c>
      <c r="N8679" s="17" t="s">
        <v>14</v>
      </c>
      <c r="O8679" s="17" t="s">
        <v>15</v>
      </c>
      <c r="P8679" s="17">
        <v>45371</v>
      </c>
      <c r="AC8679" s="17" t="s">
        <v>17772</v>
      </c>
      <c r="AF8679" s="17">
        <v>15</v>
      </c>
      <c r="AG8679" s="17">
        <v>2</v>
      </c>
      <c r="AH8679" s="17" t="s">
        <v>11926</v>
      </c>
      <c r="AK8679" s="17" t="s">
        <v>17298</v>
      </c>
      <c r="AM8679" s="17" t="s">
        <v>78</v>
      </c>
      <c r="AN8679" s="17" t="s">
        <v>26289</v>
      </c>
      <c r="AO8679" s="17">
        <v>3</v>
      </c>
      <c r="AP8679" s="17">
        <v>80</v>
      </c>
      <c r="AQ8679" s="17">
        <v>5</v>
      </c>
      <c r="AT8679" s="17" t="s">
        <v>25610</v>
      </c>
      <c r="DN8679" s="17">
        <f>COUNTIF(AU8679:DM8679, "X")</f>
        <v>0</v>
      </c>
    </row>
    <row r="8680" spans="1:118" s="17" customFormat="1">
      <c r="A8680" s="17" t="s">
        <v>16067</v>
      </c>
      <c r="B8680" s="17">
        <v>55</v>
      </c>
      <c r="C8680" s="17">
        <v>189062</v>
      </c>
      <c r="D8680" s="17" t="s">
        <v>16068</v>
      </c>
      <c r="E8680" s="17" t="s">
        <v>649</v>
      </c>
      <c r="F8680" s="17" t="s">
        <v>162</v>
      </c>
      <c r="H8680" s="309">
        <v>22082</v>
      </c>
      <c r="I8680" s="309">
        <v>43934</v>
      </c>
      <c r="J8680" s="17" t="s">
        <v>3888</v>
      </c>
      <c r="L8680" s="17" t="s">
        <v>15529</v>
      </c>
      <c r="M8680" s="17" t="s">
        <v>14361</v>
      </c>
      <c r="N8680" s="17" t="s">
        <v>31</v>
      </c>
      <c r="O8680" s="17" t="s">
        <v>15</v>
      </c>
      <c r="P8680" s="17">
        <v>45373</v>
      </c>
      <c r="AC8680" s="17" t="s">
        <v>9895</v>
      </c>
      <c r="AD8680" s="17" t="s">
        <v>9896</v>
      </c>
      <c r="AF8680" s="17">
        <v>15</v>
      </c>
      <c r="AG8680" s="17">
        <v>2</v>
      </c>
      <c r="AM8680" s="17" t="s">
        <v>121</v>
      </c>
      <c r="AN8680" s="17" t="s">
        <v>15516</v>
      </c>
      <c r="AO8680" s="17">
        <v>3</v>
      </c>
      <c r="AP8680" s="17">
        <v>80</v>
      </c>
      <c r="AQ8680" s="17">
        <v>5</v>
      </c>
      <c r="AR8680" s="17" t="s">
        <v>9898</v>
      </c>
      <c r="AT8680" s="17" t="s">
        <v>15057</v>
      </c>
      <c r="DN8680" s="17">
        <f>COUNTIF(AU8680:DM8680, "X")</f>
        <v>0</v>
      </c>
    </row>
    <row r="8681" spans="1:118" s="17" customFormat="1">
      <c r="A8681" s="17" t="s">
        <v>4143</v>
      </c>
      <c r="B8681" s="17">
        <v>55</v>
      </c>
      <c r="C8681" s="17">
        <v>189063</v>
      </c>
      <c r="D8681" s="17" t="s">
        <v>217</v>
      </c>
      <c r="E8681" s="17" t="s">
        <v>194</v>
      </c>
      <c r="F8681" s="17" t="s">
        <v>70</v>
      </c>
      <c r="H8681" s="309">
        <v>31091</v>
      </c>
      <c r="I8681" s="309">
        <v>43929</v>
      </c>
      <c r="J8681" s="17" t="s">
        <v>3888</v>
      </c>
      <c r="L8681" s="17" t="s">
        <v>3973</v>
      </c>
      <c r="N8681" s="17" t="s">
        <v>19</v>
      </c>
      <c r="O8681" s="17" t="s">
        <v>15</v>
      </c>
      <c r="P8681" s="17">
        <v>45356</v>
      </c>
      <c r="AC8681" s="17" t="s">
        <v>3890</v>
      </c>
      <c r="AD8681" s="17" t="s">
        <v>3891</v>
      </c>
      <c r="AF8681" s="17">
        <v>15</v>
      </c>
      <c r="AG8681" s="17">
        <v>2</v>
      </c>
      <c r="AM8681" s="17" t="s">
        <v>172</v>
      </c>
      <c r="AN8681" s="17" t="s">
        <v>3892</v>
      </c>
      <c r="AO8681" s="17">
        <v>3</v>
      </c>
      <c r="AP8681" s="17">
        <v>80</v>
      </c>
      <c r="AQ8681" s="17">
        <v>5</v>
      </c>
      <c r="AT8681" s="17" t="s">
        <v>3893</v>
      </c>
      <c r="CR8681" s="17" t="s">
        <v>30</v>
      </c>
      <c r="CU8681" s="17" t="s">
        <v>3901</v>
      </c>
      <c r="DN8681" s="17">
        <f>COUNTIF(AU8681:DM8681, "X")</f>
        <v>1</v>
      </c>
    </row>
    <row r="8682" spans="1:118" s="17" customFormat="1">
      <c r="A8682" s="17" t="s">
        <v>25894</v>
      </c>
      <c r="B8682" s="17">
        <v>55</v>
      </c>
      <c r="C8682" s="17">
        <v>189096</v>
      </c>
      <c r="D8682" s="17" t="s">
        <v>25895</v>
      </c>
      <c r="E8682" s="17" t="s">
        <v>25896</v>
      </c>
      <c r="H8682" s="309">
        <v>36967</v>
      </c>
      <c r="I8682" s="309">
        <v>43936</v>
      </c>
      <c r="J8682" s="17" t="s">
        <v>3888</v>
      </c>
      <c r="L8682" s="17" t="s">
        <v>25897</v>
      </c>
      <c r="N8682" s="17" t="s">
        <v>14</v>
      </c>
      <c r="O8682" s="17" t="s">
        <v>15</v>
      </c>
      <c r="P8682" s="17">
        <v>45371</v>
      </c>
      <c r="AC8682" s="17" t="s">
        <v>17772</v>
      </c>
      <c r="AF8682" s="17">
        <v>15</v>
      </c>
      <c r="AG8682" s="17">
        <v>2</v>
      </c>
      <c r="AH8682" s="17" t="s">
        <v>11926</v>
      </c>
      <c r="AK8682" s="17" t="s">
        <v>17298</v>
      </c>
      <c r="AM8682" s="17" t="s">
        <v>39</v>
      </c>
      <c r="AN8682" s="17" t="s">
        <v>25609</v>
      </c>
      <c r="AO8682" s="17">
        <v>3</v>
      </c>
      <c r="AP8682" s="17">
        <v>80</v>
      </c>
      <c r="AQ8682" s="17">
        <v>5</v>
      </c>
      <c r="AT8682" s="17" t="s">
        <v>25610</v>
      </c>
      <c r="DN8682" s="17">
        <f>COUNTIF(AU8682:DM8682, "X")</f>
        <v>0</v>
      </c>
    </row>
    <row r="8683" spans="1:118" s="17" customFormat="1">
      <c r="A8683" s="523" t="s">
        <v>2129</v>
      </c>
      <c r="B8683" s="17">
        <v>55</v>
      </c>
      <c r="C8683" s="17">
        <v>189097</v>
      </c>
      <c r="D8683" s="17" t="s">
        <v>1320</v>
      </c>
      <c r="E8683" s="17" t="s">
        <v>502</v>
      </c>
      <c r="F8683" s="17" t="s">
        <v>58</v>
      </c>
      <c r="H8683" s="309">
        <v>37293</v>
      </c>
      <c r="I8683" s="309">
        <v>43935</v>
      </c>
      <c r="J8683" s="17" t="s">
        <v>3888</v>
      </c>
      <c r="L8683" s="17" t="s">
        <v>1321</v>
      </c>
      <c r="N8683" s="17" t="s">
        <v>196</v>
      </c>
      <c r="O8683" s="17" t="s">
        <v>15</v>
      </c>
      <c r="P8683" s="17">
        <v>45359</v>
      </c>
      <c r="AF8683" s="17">
        <v>8</v>
      </c>
      <c r="AG8683" s="17">
        <v>2</v>
      </c>
      <c r="AH8683" s="17" t="s">
        <v>11926</v>
      </c>
      <c r="AK8683" s="17" t="s">
        <v>21650</v>
      </c>
      <c r="AM8683" s="17" t="s">
        <v>255</v>
      </c>
      <c r="AN8683" s="17" t="s">
        <v>21914</v>
      </c>
      <c r="AO8683" s="17">
        <v>3</v>
      </c>
      <c r="AP8683" s="17">
        <v>80</v>
      </c>
      <c r="AQ8683" s="17">
        <v>5</v>
      </c>
      <c r="AR8683" s="17" t="s">
        <v>21652</v>
      </c>
      <c r="AS8683" s="17" t="s">
        <v>21915</v>
      </c>
      <c r="DN8683" s="17">
        <f>COUNTIF(AU8683:DM8683, "X")</f>
        <v>0</v>
      </c>
    </row>
    <row r="8684" spans="1:118" s="17" customFormat="1">
      <c r="A8684" s="17" t="s">
        <v>20569</v>
      </c>
      <c r="B8684" s="17">
        <v>55</v>
      </c>
      <c r="C8684" s="17">
        <v>189111</v>
      </c>
      <c r="D8684" s="17" t="s">
        <v>20570</v>
      </c>
      <c r="E8684" s="17" t="s">
        <v>20571</v>
      </c>
      <c r="F8684" s="17" t="s">
        <v>56</v>
      </c>
      <c r="H8684" s="309">
        <v>35175</v>
      </c>
      <c r="I8684" s="309">
        <v>43880</v>
      </c>
      <c r="J8684" s="17" t="s">
        <v>3888</v>
      </c>
      <c r="L8684" s="17" t="s">
        <v>20572</v>
      </c>
      <c r="N8684" s="17" t="s">
        <v>14</v>
      </c>
      <c r="O8684" s="17" t="s">
        <v>15</v>
      </c>
      <c r="P8684" s="17">
        <v>45371</v>
      </c>
      <c r="Q8684" s="17">
        <v>8947</v>
      </c>
      <c r="AF8684" s="17">
        <v>8</v>
      </c>
      <c r="AG8684" s="17">
        <v>2</v>
      </c>
      <c r="AI8684" s="17" t="s">
        <v>10178</v>
      </c>
      <c r="AM8684" s="17" t="s">
        <v>94</v>
      </c>
      <c r="AN8684" s="17" t="s">
        <v>20471</v>
      </c>
      <c r="AO8684" s="17">
        <v>3</v>
      </c>
      <c r="AP8684" s="17">
        <v>80</v>
      </c>
      <c r="AQ8684" s="17">
        <v>5</v>
      </c>
      <c r="AR8684" s="17" t="s">
        <v>10180</v>
      </c>
      <c r="DF8684" s="17" t="s">
        <v>3901</v>
      </c>
      <c r="DN8684" s="17">
        <f>COUNTIF(AU8684:DM8684, "X")</f>
        <v>1</v>
      </c>
    </row>
    <row r="8685" spans="1:118" s="17" customFormat="1">
      <c r="A8685" s="17" t="s">
        <v>26768</v>
      </c>
      <c r="B8685" s="17">
        <v>55</v>
      </c>
      <c r="C8685" s="17">
        <v>189114</v>
      </c>
      <c r="D8685" s="17" t="s">
        <v>26769</v>
      </c>
      <c r="E8685" s="17" t="s">
        <v>1342</v>
      </c>
      <c r="F8685" s="17" t="s">
        <v>26770</v>
      </c>
      <c r="H8685" s="309">
        <v>37176</v>
      </c>
      <c r="I8685" s="309">
        <v>43880</v>
      </c>
      <c r="J8685" s="17" t="s">
        <v>3888</v>
      </c>
      <c r="L8685" s="17" t="s">
        <v>26771</v>
      </c>
      <c r="N8685" s="17" t="s">
        <v>14</v>
      </c>
      <c r="O8685" s="17" t="s">
        <v>15</v>
      </c>
      <c r="P8685" s="17">
        <v>45371</v>
      </c>
      <c r="AC8685" s="17" t="s">
        <v>17772</v>
      </c>
      <c r="AF8685" s="17">
        <v>15</v>
      </c>
      <c r="AG8685" s="17">
        <v>2</v>
      </c>
      <c r="AH8685" s="17" t="s">
        <v>11926</v>
      </c>
      <c r="AK8685" s="17" t="s">
        <v>17298</v>
      </c>
      <c r="AM8685" s="17" t="s">
        <v>2619</v>
      </c>
      <c r="AN8685" s="17" t="s">
        <v>26616</v>
      </c>
      <c r="AO8685" s="17">
        <v>3</v>
      </c>
      <c r="AP8685" s="17">
        <v>80</v>
      </c>
      <c r="AQ8685" s="17">
        <v>5</v>
      </c>
      <c r="AT8685" s="17" t="s">
        <v>26617</v>
      </c>
      <c r="DN8685" s="17">
        <f>COUNTIF(AU8685:DM8685, "X")</f>
        <v>0</v>
      </c>
    </row>
    <row r="8686" spans="1:118" s="17" customFormat="1">
      <c r="A8686" s="17" t="s">
        <v>10674</v>
      </c>
      <c r="B8686" s="17">
        <v>55</v>
      </c>
      <c r="C8686" s="17">
        <v>189117</v>
      </c>
      <c r="D8686" s="17" t="s">
        <v>10570</v>
      </c>
      <c r="E8686" s="17" t="s">
        <v>523</v>
      </c>
      <c r="F8686" s="17" t="s">
        <v>10675</v>
      </c>
      <c r="H8686" s="309">
        <v>37287</v>
      </c>
      <c r="I8686" s="309">
        <v>43880</v>
      </c>
      <c r="J8686" s="17" t="s">
        <v>3888</v>
      </c>
      <c r="L8686" s="17" t="s">
        <v>10573</v>
      </c>
      <c r="N8686" s="17" t="s">
        <v>14</v>
      </c>
      <c r="O8686" s="17" t="s">
        <v>15</v>
      </c>
      <c r="P8686" s="17">
        <v>45371</v>
      </c>
      <c r="AC8686" s="17" t="s">
        <v>14</v>
      </c>
      <c r="AF8686" s="17">
        <v>15</v>
      </c>
      <c r="AG8686" s="17">
        <v>2</v>
      </c>
      <c r="AI8686" s="17" t="s">
        <v>10178</v>
      </c>
      <c r="AM8686" s="17" t="s">
        <v>193</v>
      </c>
      <c r="AN8686" s="17" t="s">
        <v>10381</v>
      </c>
      <c r="AO8686" s="17">
        <v>3</v>
      </c>
      <c r="AP8686" s="17">
        <v>80</v>
      </c>
      <c r="AQ8686" s="17">
        <v>5</v>
      </c>
      <c r="AR8686" s="17" t="s">
        <v>10180</v>
      </c>
      <c r="DN8686" s="17">
        <f>COUNTIF(AU8686:DM8686, "X")</f>
        <v>0</v>
      </c>
    </row>
    <row r="8687" spans="1:118" s="17" customFormat="1">
      <c r="A8687" s="523" t="s">
        <v>2281</v>
      </c>
      <c r="B8687" s="17">
        <v>55</v>
      </c>
      <c r="C8687" s="17">
        <v>119065</v>
      </c>
      <c r="D8687" s="17" t="s">
        <v>2001</v>
      </c>
      <c r="E8687" s="17" t="s">
        <v>981</v>
      </c>
      <c r="F8687" s="17" t="s">
        <v>65</v>
      </c>
      <c r="H8687" s="309">
        <v>25980</v>
      </c>
      <c r="I8687" s="309">
        <v>43880</v>
      </c>
      <c r="J8687" s="17" t="s">
        <v>3888</v>
      </c>
      <c r="L8687" s="17" t="s">
        <v>2002</v>
      </c>
      <c r="N8687" s="17" t="s">
        <v>126</v>
      </c>
      <c r="O8687" s="17" t="s">
        <v>15</v>
      </c>
      <c r="P8687" s="17">
        <v>45383</v>
      </c>
      <c r="AF8687" s="17">
        <v>8</v>
      </c>
      <c r="AG8687" s="17">
        <v>2</v>
      </c>
      <c r="AI8687" s="17" t="s">
        <v>20542</v>
      </c>
      <c r="AM8687" s="17" t="s">
        <v>127</v>
      </c>
      <c r="AN8687" s="17" t="s">
        <v>23839</v>
      </c>
      <c r="AO8687" s="17">
        <v>3</v>
      </c>
      <c r="AP8687" s="17">
        <v>80</v>
      </c>
      <c r="AQ8687" s="17">
        <v>5</v>
      </c>
      <c r="AR8687" s="17" t="s">
        <v>22585</v>
      </c>
      <c r="AS8687" s="17" t="s">
        <v>23503</v>
      </c>
      <c r="AZ8687" s="17" t="s">
        <v>3901</v>
      </c>
      <c r="BD8687" s="17" t="s">
        <v>3901</v>
      </c>
      <c r="BJ8687" s="17" t="s">
        <v>21</v>
      </c>
      <c r="BK8687" s="17" t="s">
        <v>3901</v>
      </c>
      <c r="BQ8687" s="17" t="s">
        <v>21</v>
      </c>
      <c r="BS8687" s="17" t="s">
        <v>3901</v>
      </c>
      <c r="BY8687" s="17" t="s">
        <v>3901</v>
      </c>
      <c r="CC8687" s="17" t="s">
        <v>3901</v>
      </c>
      <c r="CF8687" s="17" t="s">
        <v>3901</v>
      </c>
      <c r="CG8687" s="17" t="s">
        <v>21</v>
      </c>
      <c r="CH8687" s="17" t="s">
        <v>3901</v>
      </c>
      <c r="CN8687" s="17" t="s">
        <v>3901</v>
      </c>
      <c r="CU8687" s="17" t="s">
        <v>3901</v>
      </c>
      <c r="DA8687" s="17" t="s">
        <v>3901</v>
      </c>
      <c r="DF8687" s="17" t="s">
        <v>3901</v>
      </c>
      <c r="DN8687" s="17">
        <f>COUNTIF(AU8687:DM8687, "X")</f>
        <v>12</v>
      </c>
    </row>
    <row r="8688" spans="1:118" s="17" customFormat="1">
      <c r="A8688" s="17" t="s">
        <v>21930</v>
      </c>
      <c r="B8688" s="17">
        <v>55</v>
      </c>
      <c r="C8688" s="17">
        <v>189123</v>
      </c>
      <c r="D8688" s="17" t="s">
        <v>4003</v>
      </c>
      <c r="E8688" s="17" t="s">
        <v>625</v>
      </c>
      <c r="F8688" s="17" t="s">
        <v>5822</v>
      </c>
      <c r="H8688" s="309">
        <v>37307</v>
      </c>
      <c r="I8688" s="309">
        <v>43881</v>
      </c>
      <c r="J8688" s="17" t="s">
        <v>3888</v>
      </c>
      <c r="L8688" s="17" t="s">
        <v>21931</v>
      </c>
      <c r="N8688" s="17" t="s">
        <v>196</v>
      </c>
      <c r="O8688" s="17" t="s">
        <v>15</v>
      </c>
      <c r="P8688" s="17">
        <v>45359</v>
      </c>
      <c r="AF8688" s="17">
        <v>8</v>
      </c>
      <c r="AG8688" s="17">
        <v>2</v>
      </c>
      <c r="AH8688" s="17" t="s">
        <v>11926</v>
      </c>
      <c r="AK8688" s="17" t="s">
        <v>21650</v>
      </c>
      <c r="AM8688" s="17" t="s">
        <v>255</v>
      </c>
      <c r="AN8688" s="17" t="s">
        <v>21914</v>
      </c>
      <c r="AO8688" s="17">
        <v>3</v>
      </c>
      <c r="AP8688" s="17">
        <v>80</v>
      </c>
      <c r="AQ8688" s="17">
        <v>5</v>
      </c>
      <c r="AR8688" s="17" t="s">
        <v>21652</v>
      </c>
      <c r="AS8688" s="17" t="s">
        <v>21915</v>
      </c>
      <c r="DN8688" s="17">
        <f>COUNTIF(AU8688:DM8688, "X")</f>
        <v>0</v>
      </c>
    </row>
    <row r="8689" spans="1:118" s="17" customFormat="1">
      <c r="A8689" s="17" t="s">
        <v>26785</v>
      </c>
      <c r="B8689" s="17">
        <v>55</v>
      </c>
      <c r="C8689" s="17">
        <v>189128</v>
      </c>
      <c r="D8689" s="17" t="s">
        <v>26786</v>
      </c>
      <c r="E8689" s="17" t="s">
        <v>378</v>
      </c>
      <c r="F8689" s="17" t="s">
        <v>22</v>
      </c>
      <c r="H8689" s="309">
        <v>30736</v>
      </c>
      <c r="I8689" s="309">
        <v>43882</v>
      </c>
      <c r="J8689" s="17" t="s">
        <v>3888</v>
      </c>
      <c r="L8689" s="17" t="s">
        <v>26787</v>
      </c>
      <c r="M8689" s="17" t="s">
        <v>715</v>
      </c>
      <c r="N8689" s="17" t="s">
        <v>14</v>
      </c>
      <c r="O8689" s="17" t="s">
        <v>15</v>
      </c>
      <c r="P8689" s="17">
        <v>45371</v>
      </c>
      <c r="Q8689" s="17">
        <v>7538</v>
      </c>
      <c r="AC8689" s="17" t="s">
        <v>17772</v>
      </c>
      <c r="AF8689" s="17">
        <v>15</v>
      </c>
      <c r="AG8689" s="17">
        <v>2</v>
      </c>
      <c r="AH8689" s="17" t="s">
        <v>11926</v>
      </c>
      <c r="AK8689" s="17" t="s">
        <v>17298</v>
      </c>
      <c r="AM8689" s="17" t="s">
        <v>2619</v>
      </c>
      <c r="AN8689" s="17" t="s">
        <v>26616</v>
      </c>
      <c r="AO8689" s="17">
        <v>3</v>
      </c>
      <c r="AP8689" s="17">
        <v>80</v>
      </c>
      <c r="AQ8689" s="17">
        <v>5</v>
      </c>
      <c r="AT8689" s="17" t="s">
        <v>26617</v>
      </c>
      <c r="BD8689" s="17" t="s">
        <v>3901</v>
      </c>
      <c r="BH8689" s="17" t="s">
        <v>3901</v>
      </c>
      <c r="BK8689" s="17" t="s">
        <v>3901</v>
      </c>
      <c r="BQ8689" s="17" t="s">
        <v>30</v>
      </c>
      <c r="BS8689" s="17" t="s">
        <v>3901</v>
      </c>
      <c r="CH8689" s="17" t="s">
        <v>3901</v>
      </c>
      <c r="CU8689" s="17" t="s">
        <v>3901</v>
      </c>
      <c r="DN8689" s="17">
        <f>COUNTIF(AU8689:DM8689, "X")</f>
        <v>6</v>
      </c>
    </row>
    <row r="8690" spans="1:118" s="17" customFormat="1">
      <c r="A8690" s="17" t="s">
        <v>12450</v>
      </c>
      <c r="B8690" s="17">
        <v>55</v>
      </c>
      <c r="C8690" s="17">
        <v>189130</v>
      </c>
      <c r="D8690" s="17" t="s">
        <v>9091</v>
      </c>
      <c r="E8690" s="17" t="s">
        <v>12451</v>
      </c>
      <c r="F8690" s="17" t="s">
        <v>18</v>
      </c>
      <c r="H8690" s="309">
        <v>34019</v>
      </c>
      <c r="I8690" s="309">
        <v>43882</v>
      </c>
      <c r="J8690" s="17" t="s">
        <v>3888</v>
      </c>
      <c r="L8690" s="17" t="s">
        <v>12452</v>
      </c>
      <c r="N8690" s="17" t="s">
        <v>31</v>
      </c>
      <c r="O8690" s="17" t="s">
        <v>15</v>
      </c>
      <c r="P8690" s="17">
        <v>45373</v>
      </c>
      <c r="Q8690" s="17">
        <v>2266</v>
      </c>
      <c r="AC8690" s="17" t="s">
        <v>9895</v>
      </c>
      <c r="AD8690" s="17" t="s">
        <v>9896</v>
      </c>
      <c r="AF8690" s="17">
        <v>15</v>
      </c>
      <c r="AG8690" s="17">
        <v>2</v>
      </c>
      <c r="AM8690" s="17" t="s">
        <v>222</v>
      </c>
      <c r="AN8690" s="17" t="s">
        <v>12432</v>
      </c>
      <c r="AO8690" s="17">
        <v>3</v>
      </c>
      <c r="AP8690" s="17">
        <v>80</v>
      </c>
      <c r="AQ8690" s="17">
        <v>5</v>
      </c>
      <c r="AR8690" s="17" t="s">
        <v>9898</v>
      </c>
      <c r="AT8690" s="17" t="s">
        <v>11929</v>
      </c>
      <c r="DN8690" s="17">
        <f>COUNTIF(AU8690:DM8690, "X")</f>
        <v>0</v>
      </c>
    </row>
    <row r="8691" spans="1:118" s="17" customFormat="1">
      <c r="A8691" s="17" t="s">
        <v>16325</v>
      </c>
      <c r="B8691" s="17">
        <v>55</v>
      </c>
      <c r="C8691" s="17">
        <v>189133</v>
      </c>
      <c r="D8691" s="17" t="s">
        <v>16326</v>
      </c>
      <c r="E8691" s="17" t="s">
        <v>482</v>
      </c>
      <c r="F8691" s="17" t="s">
        <v>289</v>
      </c>
      <c r="H8691" s="309">
        <v>35278</v>
      </c>
      <c r="I8691" s="309">
        <v>43882</v>
      </c>
      <c r="J8691" s="17" t="s">
        <v>3888</v>
      </c>
      <c r="L8691" s="17" t="s">
        <v>16327</v>
      </c>
      <c r="M8691" s="17" t="s">
        <v>401</v>
      </c>
      <c r="N8691" s="17" t="s">
        <v>31</v>
      </c>
      <c r="O8691" s="17" t="s">
        <v>15</v>
      </c>
      <c r="P8691" s="17">
        <v>45373</v>
      </c>
      <c r="Q8691" s="17">
        <v>1257</v>
      </c>
      <c r="AC8691" s="17" t="s">
        <v>9895</v>
      </c>
      <c r="AD8691" s="17" t="s">
        <v>9896</v>
      </c>
      <c r="AF8691" s="17">
        <v>8</v>
      </c>
      <c r="AG8691" s="17">
        <v>2</v>
      </c>
      <c r="AM8691" s="17" t="s">
        <v>37</v>
      </c>
      <c r="AN8691" s="17" t="s">
        <v>16071</v>
      </c>
      <c r="AO8691" s="17">
        <v>3</v>
      </c>
      <c r="AP8691" s="17">
        <v>80</v>
      </c>
      <c r="AQ8691" s="17">
        <v>5</v>
      </c>
      <c r="AR8691" s="17" t="s">
        <v>9898</v>
      </c>
      <c r="AT8691" s="17" t="s">
        <v>16072</v>
      </c>
      <c r="DF8691" s="17" t="s">
        <v>3901</v>
      </c>
      <c r="DN8691" s="17">
        <f>COUNTIF(AU8691:DM8691, "X")</f>
        <v>1</v>
      </c>
    </row>
    <row r="8692" spans="1:118" s="17" customFormat="1">
      <c r="A8692" s="17" t="s">
        <v>18660</v>
      </c>
      <c r="B8692" s="17">
        <v>55</v>
      </c>
      <c r="C8692" s="17">
        <v>175153</v>
      </c>
      <c r="D8692" s="17" t="s">
        <v>198</v>
      </c>
      <c r="E8692" s="17" t="s">
        <v>18661</v>
      </c>
      <c r="F8692" s="17" t="s">
        <v>22</v>
      </c>
      <c r="H8692" s="309">
        <v>35458</v>
      </c>
      <c r="I8692" s="309">
        <v>43882</v>
      </c>
      <c r="J8692" s="17" t="s">
        <v>3888</v>
      </c>
      <c r="L8692" s="17" t="s">
        <v>18662</v>
      </c>
      <c r="N8692" s="17" t="s">
        <v>31</v>
      </c>
      <c r="O8692" s="17" t="s">
        <v>15</v>
      </c>
      <c r="P8692" s="17">
        <v>45373</v>
      </c>
      <c r="Q8692" s="17">
        <v>8784</v>
      </c>
      <c r="AD8692" s="17" t="s">
        <v>9896</v>
      </c>
      <c r="AF8692" s="17">
        <v>8</v>
      </c>
      <c r="AG8692" s="17">
        <v>2</v>
      </c>
      <c r="AM8692" s="17" t="s">
        <v>87</v>
      </c>
      <c r="AN8692" s="17" t="s">
        <v>18599</v>
      </c>
      <c r="AO8692" s="17">
        <v>3</v>
      </c>
      <c r="AP8692" s="17">
        <v>80</v>
      </c>
      <c r="AQ8692" s="17">
        <v>5</v>
      </c>
      <c r="AR8692" s="17" t="s">
        <v>9898</v>
      </c>
      <c r="CR8692" s="17" t="s">
        <v>30</v>
      </c>
      <c r="CU8692" s="17" t="s">
        <v>3901</v>
      </c>
      <c r="DA8692" s="17" t="s">
        <v>3901</v>
      </c>
      <c r="DN8692" s="17">
        <f>COUNTIF(AU8692:DM8692, "X")</f>
        <v>2</v>
      </c>
    </row>
    <row r="8693" spans="1:118" s="17" customFormat="1">
      <c r="A8693" s="17" t="s">
        <v>15136</v>
      </c>
      <c r="B8693" s="17">
        <v>55</v>
      </c>
      <c r="C8693" s="17">
        <v>189140</v>
      </c>
      <c r="D8693" s="17" t="s">
        <v>15137</v>
      </c>
      <c r="E8693" s="17" t="s">
        <v>8171</v>
      </c>
      <c r="F8693" s="17" t="s">
        <v>463</v>
      </c>
      <c r="H8693" s="309">
        <v>34634</v>
      </c>
      <c r="I8693" s="309">
        <v>43884</v>
      </c>
      <c r="J8693" s="17" t="s">
        <v>3888</v>
      </c>
      <c r="L8693" s="17" t="s">
        <v>15138</v>
      </c>
      <c r="N8693" s="17" t="s">
        <v>31</v>
      </c>
      <c r="O8693" s="17" t="s">
        <v>15</v>
      </c>
      <c r="P8693" s="17">
        <v>45373</v>
      </c>
      <c r="Q8693" s="17">
        <v>7582</v>
      </c>
      <c r="AC8693" s="17" t="s">
        <v>9895</v>
      </c>
      <c r="AD8693" s="17" t="s">
        <v>9896</v>
      </c>
      <c r="AF8693" s="17">
        <v>8</v>
      </c>
      <c r="AG8693" s="17">
        <v>2</v>
      </c>
      <c r="AM8693" s="17" t="s">
        <v>62</v>
      </c>
      <c r="AN8693" s="17" t="s">
        <v>15056</v>
      </c>
      <c r="AO8693" s="17">
        <v>3</v>
      </c>
      <c r="AP8693" s="17">
        <v>80</v>
      </c>
      <c r="AQ8693" s="17">
        <v>5</v>
      </c>
      <c r="AR8693" s="17" t="s">
        <v>9898</v>
      </c>
      <c r="AT8693" s="17" t="s">
        <v>15057</v>
      </c>
      <c r="DN8693" s="17">
        <f>COUNTIF(AU8693:DM8693, "X")</f>
        <v>0</v>
      </c>
    </row>
    <row r="8694" spans="1:118" s="17" customFormat="1">
      <c r="A8694" s="17" t="s">
        <v>18107</v>
      </c>
      <c r="B8694" s="17">
        <v>55</v>
      </c>
      <c r="C8694" s="17">
        <v>189146</v>
      </c>
      <c r="D8694" s="17" t="s">
        <v>11965</v>
      </c>
      <c r="E8694" s="17" t="s">
        <v>6107</v>
      </c>
      <c r="F8694" s="17" t="s">
        <v>43</v>
      </c>
      <c r="H8694" s="309">
        <v>33509</v>
      </c>
      <c r="I8694" s="309">
        <v>43885</v>
      </c>
      <c r="J8694" s="17" t="s">
        <v>3888</v>
      </c>
      <c r="L8694" s="17" t="s">
        <v>18108</v>
      </c>
      <c r="N8694" s="17" t="s">
        <v>50</v>
      </c>
      <c r="O8694" s="17" t="s">
        <v>15</v>
      </c>
      <c r="P8694" s="17">
        <v>45344</v>
      </c>
      <c r="Q8694" s="17">
        <v>9738</v>
      </c>
      <c r="AF8694" s="17">
        <v>8</v>
      </c>
      <c r="AG8694" s="17">
        <v>2</v>
      </c>
      <c r="AH8694" s="17" t="s">
        <v>11926</v>
      </c>
      <c r="AK8694" s="17" t="s">
        <v>17298</v>
      </c>
      <c r="AM8694" s="17" t="s">
        <v>51</v>
      </c>
      <c r="AN8694" s="17" t="s">
        <v>17933</v>
      </c>
      <c r="AO8694" s="17">
        <v>3</v>
      </c>
      <c r="AP8694" s="17">
        <v>80</v>
      </c>
      <c r="AQ8694" s="17">
        <v>5</v>
      </c>
      <c r="AR8694" s="17" t="s">
        <v>17300</v>
      </c>
      <c r="CH8694" s="17" t="s">
        <v>3901</v>
      </c>
      <c r="CI8694" s="17" t="s">
        <v>3901</v>
      </c>
      <c r="CL8694" s="17" t="s">
        <v>3901</v>
      </c>
      <c r="CU8694" s="17" t="s">
        <v>3901</v>
      </c>
      <c r="CX8694" s="17" t="s">
        <v>3901</v>
      </c>
      <c r="DN8694" s="17">
        <f>COUNTIF(AU8694:DM8694, "X")</f>
        <v>5</v>
      </c>
    </row>
    <row r="8695" spans="1:118" s="17" customFormat="1">
      <c r="A8695" s="17" t="s">
        <v>19315</v>
      </c>
      <c r="B8695" s="17">
        <v>55</v>
      </c>
      <c r="C8695" s="17">
        <v>189151</v>
      </c>
      <c r="D8695" s="17" t="s">
        <v>19316</v>
      </c>
      <c r="E8695" s="17" t="s">
        <v>5755</v>
      </c>
      <c r="F8695" s="17" t="s">
        <v>437</v>
      </c>
      <c r="H8695" s="309">
        <v>33570</v>
      </c>
      <c r="I8695" s="309">
        <v>43886</v>
      </c>
      <c r="J8695" s="17" t="s">
        <v>3888</v>
      </c>
      <c r="L8695" s="17" t="s">
        <v>19317</v>
      </c>
      <c r="N8695" s="17" t="s">
        <v>31</v>
      </c>
      <c r="O8695" s="17" t="s">
        <v>15</v>
      </c>
      <c r="P8695" s="17">
        <v>45373</v>
      </c>
      <c r="AF8695" s="17">
        <v>15</v>
      </c>
      <c r="AG8695" s="17">
        <v>2</v>
      </c>
      <c r="AH8695" s="17" t="s">
        <v>11926</v>
      </c>
      <c r="AK8695" s="17" t="s">
        <v>11927</v>
      </c>
      <c r="AM8695" s="17" t="s">
        <v>34</v>
      </c>
      <c r="AN8695" s="17" t="s">
        <v>19238</v>
      </c>
      <c r="AO8695" s="17">
        <v>3</v>
      </c>
      <c r="AP8695" s="17">
        <v>80</v>
      </c>
      <c r="AQ8695" s="17">
        <v>5</v>
      </c>
      <c r="AR8695" s="17" t="s">
        <v>19239</v>
      </c>
      <c r="DN8695" s="17">
        <f>COUNTIF(AU8695:DM8695, "X")</f>
        <v>0</v>
      </c>
    </row>
    <row r="8696" spans="1:118" s="17" customFormat="1">
      <c r="A8696" s="17" t="s">
        <v>15904</v>
      </c>
      <c r="B8696" s="17">
        <v>55</v>
      </c>
      <c r="C8696" s="17">
        <v>189154</v>
      </c>
      <c r="D8696" s="17" t="s">
        <v>15905</v>
      </c>
      <c r="E8696" s="17" t="s">
        <v>160</v>
      </c>
      <c r="F8696" s="17" t="s">
        <v>22</v>
      </c>
      <c r="H8696" s="309">
        <v>30402</v>
      </c>
      <c r="I8696" s="309">
        <v>43886</v>
      </c>
      <c r="J8696" s="17" t="s">
        <v>3888</v>
      </c>
      <c r="L8696" s="17" t="s">
        <v>15906</v>
      </c>
      <c r="N8696" s="17" t="s">
        <v>31</v>
      </c>
      <c r="O8696" s="17" t="s">
        <v>15</v>
      </c>
      <c r="P8696" s="17">
        <v>45373</v>
      </c>
      <c r="Q8696" s="17">
        <v>2708</v>
      </c>
      <c r="AC8696" s="17" t="s">
        <v>9895</v>
      </c>
      <c r="AD8696" s="17" t="s">
        <v>9896</v>
      </c>
      <c r="AF8696" s="17">
        <v>15</v>
      </c>
      <c r="AG8696" s="17">
        <v>2</v>
      </c>
      <c r="AM8696" s="17" t="s">
        <v>121</v>
      </c>
      <c r="AN8696" s="17" t="s">
        <v>15516</v>
      </c>
      <c r="AO8696" s="17">
        <v>3</v>
      </c>
      <c r="AP8696" s="17">
        <v>80</v>
      </c>
      <c r="AQ8696" s="17">
        <v>5</v>
      </c>
      <c r="AR8696" s="17" t="s">
        <v>9898</v>
      </c>
      <c r="AT8696" s="17" t="s">
        <v>15057</v>
      </c>
      <c r="DN8696" s="17">
        <f>COUNTIF(AU8696:DM8696, "X")</f>
        <v>0</v>
      </c>
    </row>
    <row r="8697" spans="1:118" s="17" customFormat="1">
      <c r="A8697" s="17" t="s">
        <v>5616</v>
      </c>
      <c r="B8697" s="17">
        <v>55</v>
      </c>
      <c r="C8697" s="17">
        <v>189166</v>
      </c>
      <c r="D8697" s="17" t="s">
        <v>5617</v>
      </c>
      <c r="E8697" s="17" t="s">
        <v>147</v>
      </c>
      <c r="F8697" s="17" t="s">
        <v>70</v>
      </c>
      <c r="H8697" s="309">
        <v>28853</v>
      </c>
      <c r="I8697" s="309">
        <v>43890</v>
      </c>
      <c r="J8697" s="17" t="s">
        <v>3888</v>
      </c>
      <c r="L8697" s="17" t="s">
        <v>5618</v>
      </c>
      <c r="N8697" s="17" t="s">
        <v>19</v>
      </c>
      <c r="O8697" s="17" t="s">
        <v>15</v>
      </c>
      <c r="P8697" s="17">
        <v>45356</v>
      </c>
      <c r="Q8697" s="17">
        <v>3117</v>
      </c>
      <c r="AC8697" s="17" t="s">
        <v>3890</v>
      </c>
      <c r="AD8697" s="17" t="s">
        <v>3891</v>
      </c>
      <c r="AF8697" s="17">
        <v>15</v>
      </c>
      <c r="AG8697" s="17">
        <v>2</v>
      </c>
      <c r="AM8697" s="17" t="s">
        <v>105</v>
      </c>
      <c r="AN8697" s="17" t="s">
        <v>5515</v>
      </c>
      <c r="AO8697" s="17">
        <v>3</v>
      </c>
      <c r="AP8697" s="17">
        <v>80</v>
      </c>
      <c r="AQ8697" s="17">
        <v>5</v>
      </c>
      <c r="AT8697" s="17" t="s">
        <v>5516</v>
      </c>
      <c r="BS8697" s="17" t="s">
        <v>3901</v>
      </c>
      <c r="CU8697" s="17" t="s">
        <v>3901</v>
      </c>
      <c r="DN8697" s="17">
        <f>COUNTIF(AU8697:DM8697, "X")</f>
        <v>2</v>
      </c>
    </row>
    <row r="8698" spans="1:118" s="17" customFormat="1">
      <c r="A8698" s="17" t="s">
        <v>26219</v>
      </c>
      <c r="B8698" s="17">
        <v>55</v>
      </c>
      <c r="C8698" s="17">
        <v>167971</v>
      </c>
      <c r="D8698" s="17" t="s">
        <v>9350</v>
      </c>
      <c r="E8698" s="17" t="s">
        <v>155</v>
      </c>
      <c r="F8698" s="17" t="s">
        <v>10572</v>
      </c>
      <c r="H8698" s="309">
        <v>35308</v>
      </c>
      <c r="I8698" s="309">
        <v>43891</v>
      </c>
      <c r="J8698" s="17" t="s">
        <v>3888</v>
      </c>
      <c r="L8698" s="17" t="s">
        <v>26220</v>
      </c>
      <c r="N8698" s="17" t="s">
        <v>14</v>
      </c>
      <c r="O8698" s="17" t="s">
        <v>15</v>
      </c>
      <c r="P8698" s="17">
        <v>45371</v>
      </c>
      <c r="AC8698" s="17" t="s">
        <v>14</v>
      </c>
      <c r="AF8698" s="17">
        <v>15</v>
      </c>
      <c r="AG8698" s="17">
        <v>2</v>
      </c>
      <c r="AI8698" s="17" t="s">
        <v>10178</v>
      </c>
      <c r="AM8698" s="17" t="s">
        <v>101</v>
      </c>
      <c r="AN8698" s="17" t="s">
        <v>26168</v>
      </c>
      <c r="AO8698" s="17">
        <v>3</v>
      </c>
      <c r="AP8698" s="17">
        <v>80</v>
      </c>
      <c r="AQ8698" s="17">
        <v>5</v>
      </c>
      <c r="AR8698" s="17" t="s">
        <v>10180</v>
      </c>
      <c r="CN8698" s="17" t="s">
        <v>3901</v>
      </c>
      <c r="CO8698" s="17" t="s">
        <v>3901</v>
      </c>
      <c r="CU8698" s="17" t="s">
        <v>3901</v>
      </c>
      <c r="DA8698" s="17" t="s">
        <v>3901</v>
      </c>
      <c r="DF8698" s="17" t="s">
        <v>3901</v>
      </c>
      <c r="DN8698" s="17">
        <f>COUNTIF(AU8698:DM8698, "X")</f>
        <v>5</v>
      </c>
    </row>
    <row r="8699" spans="1:118" s="17" customFormat="1">
      <c r="A8699" s="17" t="s">
        <v>19468</v>
      </c>
      <c r="B8699" s="17">
        <v>55</v>
      </c>
      <c r="C8699" s="17">
        <v>189188</v>
      </c>
      <c r="D8699" s="17" t="s">
        <v>4807</v>
      </c>
      <c r="E8699" s="17" t="s">
        <v>10431</v>
      </c>
      <c r="F8699" s="17" t="s">
        <v>36</v>
      </c>
      <c r="H8699" s="309">
        <v>37168</v>
      </c>
      <c r="I8699" s="309">
        <v>43893</v>
      </c>
      <c r="J8699" s="17" t="s">
        <v>3888</v>
      </c>
      <c r="L8699" s="17" t="s">
        <v>19469</v>
      </c>
      <c r="N8699" s="17" t="s">
        <v>163</v>
      </c>
      <c r="O8699" s="17" t="s">
        <v>15</v>
      </c>
      <c r="P8699" s="17">
        <v>45312</v>
      </c>
      <c r="AF8699" s="17">
        <v>15</v>
      </c>
      <c r="AG8699" s="17">
        <v>2</v>
      </c>
      <c r="AH8699" s="17" t="s">
        <v>11926</v>
      </c>
      <c r="AK8699" s="17" t="s">
        <v>11927</v>
      </c>
      <c r="AM8699" s="17" t="s">
        <v>2615</v>
      </c>
      <c r="AN8699" s="17" t="s">
        <v>19445</v>
      </c>
      <c r="AO8699" s="17">
        <v>3</v>
      </c>
      <c r="AP8699" s="17">
        <v>80</v>
      </c>
      <c r="AQ8699" s="17">
        <v>5</v>
      </c>
      <c r="AR8699" s="17" t="s">
        <v>19446</v>
      </c>
      <c r="DN8699" s="17">
        <f>COUNTIF(AU8699:DM8699, "X")</f>
        <v>0</v>
      </c>
    </row>
    <row r="8700" spans="1:118" s="17" customFormat="1">
      <c r="A8700" s="17" t="s">
        <v>16859</v>
      </c>
      <c r="B8700" s="17">
        <v>55</v>
      </c>
      <c r="C8700" s="17">
        <v>189199</v>
      </c>
      <c r="D8700" s="17" t="s">
        <v>490</v>
      </c>
      <c r="E8700" s="17" t="s">
        <v>16860</v>
      </c>
      <c r="F8700" s="17" t="s">
        <v>16861</v>
      </c>
      <c r="H8700" s="309">
        <v>35724</v>
      </c>
      <c r="I8700" s="309">
        <v>43894</v>
      </c>
      <c r="J8700" s="17" t="s">
        <v>3888</v>
      </c>
      <c r="L8700" s="17" t="s">
        <v>16862</v>
      </c>
      <c r="N8700" s="17" t="s">
        <v>31</v>
      </c>
      <c r="O8700" s="17" t="s">
        <v>15</v>
      </c>
      <c r="P8700" s="17">
        <v>45373</v>
      </c>
      <c r="Q8700" s="17">
        <v>1092</v>
      </c>
      <c r="AC8700" s="17" t="s">
        <v>9895</v>
      </c>
      <c r="AD8700" s="17" t="s">
        <v>9896</v>
      </c>
      <c r="AF8700" s="17">
        <v>15</v>
      </c>
      <c r="AG8700" s="17">
        <v>2</v>
      </c>
      <c r="AM8700" s="17" t="s">
        <v>220</v>
      </c>
      <c r="AN8700" s="17" t="s">
        <v>16782</v>
      </c>
      <c r="AO8700" s="17">
        <v>3</v>
      </c>
      <c r="AP8700" s="17">
        <v>80</v>
      </c>
      <c r="AQ8700" s="17">
        <v>5</v>
      </c>
      <c r="AR8700" s="17" t="s">
        <v>9898</v>
      </c>
      <c r="AT8700" s="17" t="s">
        <v>9899</v>
      </c>
      <c r="DN8700" s="17">
        <f>COUNTIF(AU8700:DM8700, "X")</f>
        <v>0</v>
      </c>
    </row>
    <row r="8701" spans="1:118" s="17" customFormat="1">
      <c r="A8701" s="17" t="s">
        <v>12093</v>
      </c>
      <c r="B8701" s="17">
        <v>55</v>
      </c>
      <c r="C8701" s="17">
        <v>167826</v>
      </c>
      <c r="D8701" s="17" t="s">
        <v>450</v>
      </c>
      <c r="E8701" s="17" t="s">
        <v>394</v>
      </c>
      <c r="F8701" s="17" t="s">
        <v>4417</v>
      </c>
      <c r="H8701" s="309">
        <v>33359</v>
      </c>
      <c r="I8701" s="309">
        <v>43896</v>
      </c>
      <c r="J8701" s="17" t="s">
        <v>3888</v>
      </c>
      <c r="L8701" s="17" t="s">
        <v>12062</v>
      </c>
      <c r="M8701" s="17" t="s">
        <v>97</v>
      </c>
      <c r="N8701" s="17" t="s">
        <v>31</v>
      </c>
      <c r="O8701" s="17" t="s">
        <v>15</v>
      </c>
      <c r="P8701" s="17">
        <v>45373</v>
      </c>
      <c r="Q8701" s="17">
        <v>1679</v>
      </c>
      <c r="AC8701" s="17" t="s">
        <v>9895</v>
      </c>
      <c r="AD8701" s="17" t="s">
        <v>9896</v>
      </c>
      <c r="AF8701" s="17">
        <v>15</v>
      </c>
      <c r="AG8701" s="17">
        <v>2</v>
      </c>
      <c r="AM8701" s="17" t="s">
        <v>227</v>
      </c>
      <c r="AN8701" s="17" t="s">
        <v>11928</v>
      </c>
      <c r="AO8701" s="17">
        <v>3</v>
      </c>
      <c r="AP8701" s="17">
        <v>80</v>
      </c>
      <c r="AQ8701" s="17">
        <v>5</v>
      </c>
      <c r="AR8701" s="17" t="s">
        <v>9898</v>
      </c>
      <c r="AT8701" s="17" t="s">
        <v>11929</v>
      </c>
      <c r="CU8701" s="17" t="s">
        <v>3901</v>
      </c>
      <c r="DN8701" s="17">
        <f>COUNTIF(AU8701:DM8701, "X")</f>
        <v>1</v>
      </c>
    </row>
    <row r="8702" spans="1:118" s="17" customFormat="1">
      <c r="A8702" s="17" t="s">
        <v>10184</v>
      </c>
      <c r="B8702" s="17">
        <v>55</v>
      </c>
      <c r="C8702" s="17">
        <v>189216</v>
      </c>
      <c r="D8702" s="17" t="s">
        <v>5307</v>
      </c>
      <c r="E8702" s="17" t="s">
        <v>9344</v>
      </c>
      <c r="F8702" s="17" t="s">
        <v>43</v>
      </c>
      <c r="H8702" s="309">
        <v>32717</v>
      </c>
      <c r="I8702" s="309">
        <v>43897</v>
      </c>
      <c r="J8702" s="17" t="s">
        <v>3888</v>
      </c>
      <c r="L8702" s="17" t="s">
        <v>10185</v>
      </c>
      <c r="N8702" s="17" t="s">
        <v>14</v>
      </c>
      <c r="O8702" s="17" t="s">
        <v>15</v>
      </c>
      <c r="P8702" s="17">
        <v>45371</v>
      </c>
      <c r="Q8702" s="17">
        <v>8823</v>
      </c>
      <c r="AC8702" s="17" t="s">
        <v>14</v>
      </c>
      <c r="AF8702" s="17">
        <v>15</v>
      </c>
      <c r="AG8702" s="17">
        <v>2</v>
      </c>
      <c r="AI8702" s="17" t="s">
        <v>10178</v>
      </c>
      <c r="AM8702" s="17" t="s">
        <v>74</v>
      </c>
      <c r="AN8702" s="17" t="s">
        <v>10179</v>
      </c>
      <c r="AO8702" s="17">
        <v>3</v>
      </c>
      <c r="AP8702" s="17">
        <v>80</v>
      </c>
      <c r="AQ8702" s="17">
        <v>5</v>
      </c>
      <c r="AR8702" s="17" t="s">
        <v>10180</v>
      </c>
      <c r="DN8702" s="17">
        <f>COUNTIF(AU8702:DM8702, "X")</f>
        <v>0</v>
      </c>
    </row>
    <row r="8703" spans="1:118" s="17" customFormat="1">
      <c r="A8703" s="17" t="s">
        <v>18644</v>
      </c>
      <c r="B8703" s="17">
        <v>55</v>
      </c>
      <c r="C8703" s="17">
        <v>163233</v>
      </c>
      <c r="D8703" s="17" t="s">
        <v>18645</v>
      </c>
      <c r="E8703" s="17" t="s">
        <v>323</v>
      </c>
      <c r="F8703" s="17" t="s">
        <v>18</v>
      </c>
      <c r="H8703" s="309">
        <v>33664</v>
      </c>
      <c r="I8703" s="309">
        <v>43899</v>
      </c>
      <c r="J8703" s="17" t="s">
        <v>3888</v>
      </c>
      <c r="L8703" s="17" t="s">
        <v>18646</v>
      </c>
      <c r="N8703" s="17" t="s">
        <v>31</v>
      </c>
      <c r="O8703" s="17" t="s">
        <v>15</v>
      </c>
      <c r="P8703" s="17">
        <v>45373</v>
      </c>
      <c r="Q8703" s="17">
        <v>8708</v>
      </c>
      <c r="AD8703" s="17" t="s">
        <v>9896</v>
      </c>
      <c r="AF8703" s="17">
        <v>8</v>
      </c>
      <c r="AG8703" s="17">
        <v>2</v>
      </c>
      <c r="AM8703" s="17" t="s">
        <v>87</v>
      </c>
      <c r="AN8703" s="17" t="s">
        <v>18599</v>
      </c>
      <c r="AO8703" s="17">
        <v>3</v>
      </c>
      <c r="AP8703" s="17">
        <v>80</v>
      </c>
      <c r="AQ8703" s="17">
        <v>5</v>
      </c>
      <c r="AR8703" s="17" t="s">
        <v>9898</v>
      </c>
      <c r="DN8703" s="17">
        <f>COUNTIF(AU8703:DM8703, "X")</f>
        <v>0</v>
      </c>
    </row>
    <row r="8704" spans="1:118" s="17" customFormat="1">
      <c r="A8704" s="17" t="s">
        <v>18143</v>
      </c>
      <c r="B8704" s="17">
        <v>55</v>
      </c>
      <c r="C8704" s="17">
        <v>162556</v>
      </c>
      <c r="D8704" s="17" t="s">
        <v>474</v>
      </c>
      <c r="E8704" s="17" t="s">
        <v>17</v>
      </c>
      <c r="F8704" s="17" t="s">
        <v>132</v>
      </c>
      <c r="H8704" s="309">
        <v>31192</v>
      </c>
      <c r="I8704" s="309">
        <v>43900</v>
      </c>
      <c r="J8704" s="17" t="s">
        <v>3888</v>
      </c>
      <c r="L8704" s="17" t="s">
        <v>18144</v>
      </c>
      <c r="N8704" s="17" t="s">
        <v>50</v>
      </c>
      <c r="O8704" s="17" t="s">
        <v>15</v>
      </c>
      <c r="P8704" s="17">
        <v>45344</v>
      </c>
      <c r="AF8704" s="17">
        <v>8</v>
      </c>
      <c r="AG8704" s="17">
        <v>2</v>
      </c>
      <c r="AH8704" s="17" t="s">
        <v>11926</v>
      </c>
      <c r="AK8704" s="17" t="s">
        <v>17298</v>
      </c>
      <c r="AM8704" s="17" t="s">
        <v>51</v>
      </c>
      <c r="AN8704" s="17" t="s">
        <v>17933</v>
      </c>
      <c r="AO8704" s="17">
        <v>3</v>
      </c>
      <c r="AP8704" s="17">
        <v>80</v>
      </c>
      <c r="AQ8704" s="17">
        <v>5</v>
      </c>
      <c r="AR8704" s="17" t="s">
        <v>17300</v>
      </c>
      <c r="BK8704" s="17" t="s">
        <v>3901</v>
      </c>
      <c r="BS8704" s="17" t="s">
        <v>3901</v>
      </c>
      <c r="DN8704" s="17">
        <f>COUNTIF(AU8704:DM8704, "X")</f>
        <v>2</v>
      </c>
    </row>
    <row r="8705" spans="1:118" s="17" customFormat="1">
      <c r="A8705" s="17" t="s">
        <v>4976</v>
      </c>
      <c r="B8705" s="17">
        <v>55</v>
      </c>
      <c r="C8705" s="17">
        <v>189230</v>
      </c>
      <c r="D8705" s="17" t="s">
        <v>4796</v>
      </c>
      <c r="E8705" s="17" t="s">
        <v>4977</v>
      </c>
      <c r="F8705" s="17" t="s">
        <v>4978</v>
      </c>
      <c r="H8705" s="309">
        <v>36359</v>
      </c>
      <c r="I8705" s="309">
        <v>43900</v>
      </c>
      <c r="J8705" s="17" t="s">
        <v>3888</v>
      </c>
      <c r="L8705" s="17" t="s">
        <v>4797</v>
      </c>
      <c r="N8705" s="17" t="s">
        <v>19</v>
      </c>
      <c r="O8705" s="17" t="s">
        <v>15</v>
      </c>
      <c r="P8705" s="17">
        <v>45356</v>
      </c>
      <c r="AC8705" s="17" t="s">
        <v>3890</v>
      </c>
      <c r="AD8705" s="17" t="s">
        <v>3891</v>
      </c>
      <c r="AF8705" s="17">
        <v>15</v>
      </c>
      <c r="AG8705" s="17">
        <v>2</v>
      </c>
      <c r="AM8705" s="17" t="s">
        <v>2602</v>
      </c>
      <c r="AN8705" s="17" t="s">
        <v>4371</v>
      </c>
      <c r="AO8705" s="17">
        <v>3</v>
      </c>
      <c r="AP8705" s="17">
        <v>80</v>
      </c>
      <c r="AQ8705" s="17">
        <v>5</v>
      </c>
      <c r="AT8705" s="17" t="s">
        <v>3893</v>
      </c>
      <c r="DF8705" s="17" t="s">
        <v>3901</v>
      </c>
      <c r="DN8705" s="17">
        <f>COUNTIF(AU8705:DM8705, "X")</f>
        <v>1</v>
      </c>
    </row>
    <row r="8706" spans="1:118" s="17" customFormat="1">
      <c r="A8706" s="17" t="s">
        <v>14892</v>
      </c>
      <c r="B8706" s="17">
        <v>55</v>
      </c>
      <c r="C8706" s="17">
        <v>189233</v>
      </c>
      <c r="D8706" s="17" t="s">
        <v>209</v>
      </c>
      <c r="E8706" s="17" t="s">
        <v>73</v>
      </c>
      <c r="F8706" s="17" t="s">
        <v>164</v>
      </c>
      <c r="H8706" s="309">
        <v>26187</v>
      </c>
      <c r="I8706" s="309">
        <v>43900</v>
      </c>
      <c r="J8706" s="17" t="s">
        <v>3888</v>
      </c>
      <c r="L8706" s="17" t="s">
        <v>14893</v>
      </c>
      <c r="N8706" s="17" t="s">
        <v>31</v>
      </c>
      <c r="O8706" s="17" t="s">
        <v>15</v>
      </c>
      <c r="P8706" s="17">
        <v>45373</v>
      </c>
      <c r="Q8706" s="17">
        <v>3122</v>
      </c>
      <c r="AC8706" s="17" t="s">
        <v>9895</v>
      </c>
      <c r="AD8706" s="17" t="s">
        <v>9896</v>
      </c>
      <c r="AF8706" s="17">
        <v>8</v>
      </c>
      <c r="AG8706" s="17">
        <v>2</v>
      </c>
      <c r="AM8706" s="17" t="s">
        <v>335</v>
      </c>
      <c r="AN8706" s="17" t="s">
        <v>14693</v>
      </c>
      <c r="AO8706" s="17">
        <v>3</v>
      </c>
      <c r="AP8706" s="17">
        <v>80</v>
      </c>
      <c r="AQ8706" s="17">
        <v>5</v>
      </c>
      <c r="AR8706" s="17" t="s">
        <v>9898</v>
      </c>
      <c r="AT8706" s="17" t="s">
        <v>14152</v>
      </c>
      <c r="AV8706" s="17" t="s">
        <v>3901</v>
      </c>
      <c r="AZ8706" s="17" t="s">
        <v>3901</v>
      </c>
      <c r="BB8706" s="17" t="s">
        <v>3901</v>
      </c>
      <c r="BC8706" s="17" t="s">
        <v>3901</v>
      </c>
      <c r="BD8706" s="17" t="s">
        <v>3901</v>
      </c>
      <c r="BH8706" s="17" t="s">
        <v>3901</v>
      </c>
      <c r="BJ8706" s="17" t="s">
        <v>3901</v>
      </c>
      <c r="BK8706" s="17" t="s">
        <v>3901</v>
      </c>
      <c r="BL8706" s="17" t="s">
        <v>3901</v>
      </c>
      <c r="BN8706" s="17" t="s">
        <v>3901</v>
      </c>
      <c r="BS8706" s="17" t="s">
        <v>3901</v>
      </c>
      <c r="BY8706" s="17" t="s">
        <v>3901</v>
      </c>
      <c r="CC8706" s="17" t="s">
        <v>3901</v>
      </c>
      <c r="CF8706" s="17" t="s">
        <v>3901</v>
      </c>
      <c r="CH8706" s="17" t="s">
        <v>3901</v>
      </c>
      <c r="CI8706" s="17" t="s">
        <v>3901</v>
      </c>
      <c r="CU8706" s="17" t="s">
        <v>3901</v>
      </c>
      <c r="DN8706" s="17">
        <f>COUNTIF(AU8706:DM8706, "X")</f>
        <v>17</v>
      </c>
    </row>
    <row r="8707" spans="1:118" s="17" customFormat="1">
      <c r="A8707" s="17" t="s">
        <v>9985</v>
      </c>
      <c r="B8707" s="17">
        <v>55</v>
      </c>
      <c r="C8707" s="17">
        <v>164677</v>
      </c>
      <c r="D8707" s="17" t="s">
        <v>9986</v>
      </c>
      <c r="E8707" s="17" t="s">
        <v>38</v>
      </c>
      <c r="F8707" s="17" t="s">
        <v>104</v>
      </c>
      <c r="H8707" s="309">
        <v>34773</v>
      </c>
      <c r="I8707" s="309">
        <v>43903</v>
      </c>
      <c r="J8707" s="17" t="s">
        <v>3888</v>
      </c>
      <c r="L8707" s="17" t="s">
        <v>9987</v>
      </c>
      <c r="M8707" s="17" t="s">
        <v>192</v>
      </c>
      <c r="N8707" s="17" t="s">
        <v>31</v>
      </c>
      <c r="O8707" s="17" t="s">
        <v>15</v>
      </c>
      <c r="P8707" s="17">
        <v>45373</v>
      </c>
      <c r="Q8707" s="17">
        <v>2883</v>
      </c>
      <c r="AC8707" s="17" t="s">
        <v>9895</v>
      </c>
      <c r="AD8707" s="17" t="s">
        <v>9896</v>
      </c>
      <c r="AF8707" s="17">
        <v>15</v>
      </c>
      <c r="AG8707" s="17">
        <v>2</v>
      </c>
      <c r="AM8707" s="17" t="s">
        <v>216</v>
      </c>
      <c r="AN8707" s="17" t="s">
        <v>9897</v>
      </c>
      <c r="AO8707" s="17">
        <v>3</v>
      </c>
      <c r="AP8707" s="17">
        <v>80</v>
      </c>
      <c r="AQ8707" s="17">
        <v>5</v>
      </c>
      <c r="AR8707" s="17" t="s">
        <v>9898</v>
      </c>
      <c r="AT8707" s="17" t="s">
        <v>9899</v>
      </c>
      <c r="DN8707" s="17">
        <f>COUNTIF(AU8707:DM8707, "X")</f>
        <v>0</v>
      </c>
    </row>
    <row r="8708" spans="1:118" s="17" customFormat="1">
      <c r="A8708" s="17" t="s">
        <v>16846</v>
      </c>
      <c r="B8708" s="17">
        <v>55</v>
      </c>
      <c r="C8708" s="17">
        <v>189247</v>
      </c>
      <c r="D8708" s="17" t="s">
        <v>16847</v>
      </c>
      <c r="E8708" s="17" t="s">
        <v>368</v>
      </c>
      <c r="F8708" s="17" t="s">
        <v>16848</v>
      </c>
      <c r="H8708" s="309">
        <v>27662</v>
      </c>
      <c r="I8708" s="309">
        <v>43904</v>
      </c>
      <c r="J8708" s="17" t="s">
        <v>3888</v>
      </c>
      <c r="L8708" s="17" t="s">
        <v>16849</v>
      </c>
      <c r="N8708" s="17" t="s">
        <v>31</v>
      </c>
      <c r="O8708" s="17" t="s">
        <v>15</v>
      </c>
      <c r="P8708" s="17">
        <v>45373</v>
      </c>
      <c r="AC8708" s="17" t="s">
        <v>9895</v>
      </c>
      <c r="AD8708" s="17" t="s">
        <v>9896</v>
      </c>
      <c r="AF8708" s="17">
        <v>15</v>
      </c>
      <c r="AG8708" s="17">
        <v>2</v>
      </c>
      <c r="AM8708" s="17" t="s">
        <v>220</v>
      </c>
      <c r="AN8708" s="17" t="s">
        <v>16782</v>
      </c>
      <c r="AO8708" s="17">
        <v>3</v>
      </c>
      <c r="AP8708" s="17">
        <v>80</v>
      </c>
      <c r="AQ8708" s="17">
        <v>5</v>
      </c>
      <c r="AR8708" s="17" t="s">
        <v>9898</v>
      </c>
      <c r="AT8708" s="17" t="s">
        <v>9899</v>
      </c>
      <c r="DF8708" s="17" t="s">
        <v>3901</v>
      </c>
      <c r="DN8708" s="17">
        <f>COUNTIF(AU8708:DM8708, "X")</f>
        <v>1</v>
      </c>
    </row>
    <row r="8709" spans="1:118" s="17" customFormat="1">
      <c r="A8709" s="17" t="s">
        <v>22376</v>
      </c>
      <c r="B8709" s="17">
        <v>55</v>
      </c>
      <c r="C8709" s="17">
        <v>164193</v>
      </c>
      <c r="D8709" s="17" t="s">
        <v>593</v>
      </c>
      <c r="E8709" s="17" t="s">
        <v>482</v>
      </c>
      <c r="F8709" s="17" t="s">
        <v>56</v>
      </c>
      <c r="H8709" s="309">
        <v>20567</v>
      </c>
      <c r="I8709" s="309">
        <v>43903</v>
      </c>
      <c r="J8709" s="17" t="s">
        <v>3888</v>
      </c>
      <c r="L8709" s="17" t="s">
        <v>22377</v>
      </c>
      <c r="N8709" s="17" t="s">
        <v>19</v>
      </c>
      <c r="O8709" s="17" t="s">
        <v>15</v>
      </c>
      <c r="P8709" s="17">
        <v>45356</v>
      </c>
      <c r="Q8709" s="17">
        <v>9222</v>
      </c>
      <c r="AF8709" s="17">
        <v>15</v>
      </c>
      <c r="AG8709" s="17">
        <v>2</v>
      </c>
      <c r="AH8709" s="17" t="s">
        <v>11926</v>
      </c>
      <c r="AK8709" s="17" t="s">
        <v>11927</v>
      </c>
      <c r="AM8709" s="17" t="s">
        <v>200</v>
      </c>
      <c r="AN8709" s="17" t="s">
        <v>22312</v>
      </c>
      <c r="AO8709" s="17">
        <v>3</v>
      </c>
      <c r="AP8709" s="17">
        <v>80</v>
      </c>
      <c r="AQ8709" s="17">
        <v>5</v>
      </c>
      <c r="AR8709" s="17" t="s">
        <v>11941</v>
      </c>
      <c r="AV8709" s="17" t="s">
        <v>3901</v>
      </c>
      <c r="AX8709" s="17" t="s">
        <v>3901</v>
      </c>
      <c r="AY8709" s="17" t="s">
        <v>30</v>
      </c>
      <c r="AZ8709" s="17" t="s">
        <v>3901</v>
      </c>
      <c r="BB8709" s="17" t="s">
        <v>3901</v>
      </c>
      <c r="BD8709" s="17" t="s">
        <v>3901</v>
      </c>
      <c r="BH8709" s="17" t="s">
        <v>3901</v>
      </c>
      <c r="BN8709" s="17" t="s">
        <v>3901</v>
      </c>
      <c r="BQ8709" s="17" t="s">
        <v>30</v>
      </c>
      <c r="BS8709" s="17" t="s">
        <v>3901</v>
      </c>
      <c r="BY8709" s="17" t="s">
        <v>3901</v>
      </c>
      <c r="CF8709" s="17" t="s">
        <v>3901</v>
      </c>
      <c r="CH8709" s="17" t="s">
        <v>3901</v>
      </c>
      <c r="DN8709" s="17">
        <f>COUNTIF(AU8709:DM8709, "X")</f>
        <v>11</v>
      </c>
    </row>
    <row r="8710" spans="1:118" s="17" customFormat="1">
      <c r="A8710" s="17" t="s">
        <v>20257</v>
      </c>
      <c r="B8710" s="17">
        <v>55</v>
      </c>
      <c r="C8710" s="17">
        <v>189256</v>
      </c>
      <c r="D8710" s="17" t="s">
        <v>20258</v>
      </c>
      <c r="E8710" s="17" t="s">
        <v>3913</v>
      </c>
      <c r="F8710" s="17" t="s">
        <v>70</v>
      </c>
      <c r="H8710" s="309">
        <v>21269</v>
      </c>
      <c r="I8710" s="309">
        <v>43904</v>
      </c>
      <c r="J8710" s="17" t="s">
        <v>3888</v>
      </c>
      <c r="L8710" s="17" t="s">
        <v>20259</v>
      </c>
      <c r="M8710" s="17" t="s">
        <v>97</v>
      </c>
      <c r="N8710" s="17" t="s">
        <v>31</v>
      </c>
      <c r="O8710" s="17" t="s">
        <v>15</v>
      </c>
      <c r="P8710" s="17">
        <v>45373</v>
      </c>
      <c r="Q8710" s="17">
        <v>8832</v>
      </c>
      <c r="AD8710" s="17" t="s">
        <v>9896</v>
      </c>
      <c r="AF8710" s="17">
        <v>15</v>
      </c>
      <c r="AG8710" s="17">
        <v>2</v>
      </c>
      <c r="AM8710" s="17" t="s">
        <v>180</v>
      </c>
      <c r="AN8710" s="17" t="s">
        <v>20012</v>
      </c>
      <c r="AO8710" s="17">
        <v>3</v>
      </c>
      <c r="AP8710" s="17">
        <v>80</v>
      </c>
      <c r="AQ8710" s="17">
        <v>5</v>
      </c>
      <c r="AR8710" s="17" t="s">
        <v>10180</v>
      </c>
      <c r="BS8710" s="17" t="s">
        <v>3901</v>
      </c>
      <c r="CH8710" s="17" t="s">
        <v>3901</v>
      </c>
      <c r="CN8710" s="17" t="s">
        <v>3901</v>
      </c>
      <c r="CQ8710" s="17" t="s">
        <v>3901</v>
      </c>
      <c r="CR8710" s="17" t="s">
        <v>30</v>
      </c>
      <c r="CU8710" s="17" t="s">
        <v>3901</v>
      </c>
      <c r="DN8710" s="17">
        <f>COUNTIF(AU8710:DM8710, "X")</f>
        <v>5</v>
      </c>
    </row>
    <row r="8711" spans="1:118" s="17" customFormat="1">
      <c r="A8711" s="17" t="s">
        <v>7904</v>
      </c>
      <c r="B8711" s="17">
        <v>55</v>
      </c>
      <c r="C8711" s="17">
        <v>189263</v>
      </c>
      <c r="D8711" s="17" t="s">
        <v>7905</v>
      </c>
      <c r="E8711" s="17" t="s">
        <v>107</v>
      </c>
      <c r="F8711" s="17" t="s">
        <v>465</v>
      </c>
      <c r="H8711" s="309">
        <v>35354</v>
      </c>
      <c r="I8711" s="309">
        <v>43906</v>
      </c>
      <c r="J8711" s="17" t="s">
        <v>3888</v>
      </c>
      <c r="L8711" s="17" t="s">
        <v>7906</v>
      </c>
      <c r="M8711" s="17" t="s">
        <v>7907</v>
      </c>
      <c r="N8711" s="17" t="s">
        <v>19</v>
      </c>
      <c r="O8711" s="17" t="s">
        <v>15</v>
      </c>
      <c r="P8711" s="17">
        <v>45356</v>
      </c>
      <c r="AC8711" s="17" t="s">
        <v>3890</v>
      </c>
      <c r="AD8711" s="17" t="s">
        <v>3891</v>
      </c>
      <c r="AF8711" s="17">
        <v>15</v>
      </c>
      <c r="AG8711" s="17">
        <v>2</v>
      </c>
      <c r="AM8711" s="17" t="s">
        <v>2606</v>
      </c>
      <c r="AN8711" s="17" t="s">
        <v>7570</v>
      </c>
      <c r="AO8711" s="17">
        <v>3</v>
      </c>
      <c r="AP8711" s="17">
        <v>80</v>
      </c>
      <c r="AQ8711" s="17">
        <v>5</v>
      </c>
      <c r="AT8711" s="17" t="s">
        <v>6589</v>
      </c>
      <c r="DN8711" s="17">
        <f>COUNTIF(AU8711:DM8711, "X")</f>
        <v>0</v>
      </c>
    </row>
    <row r="8712" spans="1:118" s="17" customFormat="1">
      <c r="A8712" s="17" t="s">
        <v>24417</v>
      </c>
      <c r="B8712" s="17">
        <v>55</v>
      </c>
      <c r="C8712" s="17">
        <v>189270</v>
      </c>
      <c r="D8712" s="17" t="s">
        <v>5369</v>
      </c>
      <c r="E8712" s="17" t="s">
        <v>92</v>
      </c>
      <c r="F8712" s="17" t="s">
        <v>33</v>
      </c>
      <c r="H8712" s="309">
        <v>34276</v>
      </c>
      <c r="I8712" s="309">
        <v>43906</v>
      </c>
      <c r="J8712" s="17" t="s">
        <v>3888</v>
      </c>
      <c r="L8712" s="17" t="s">
        <v>24418</v>
      </c>
      <c r="N8712" s="17" t="s">
        <v>126</v>
      </c>
      <c r="O8712" s="17" t="s">
        <v>15</v>
      </c>
      <c r="P8712" s="17">
        <v>45383</v>
      </c>
      <c r="AF8712" s="17">
        <v>8</v>
      </c>
      <c r="AG8712" s="17">
        <v>2</v>
      </c>
      <c r="AI8712" s="17" t="s">
        <v>20542</v>
      </c>
      <c r="AM8712" s="17" t="s">
        <v>239</v>
      </c>
      <c r="AN8712" s="17" t="s">
        <v>24146</v>
      </c>
      <c r="AO8712" s="17">
        <v>3</v>
      </c>
      <c r="AP8712" s="17">
        <v>80</v>
      </c>
      <c r="AQ8712" s="17">
        <v>5</v>
      </c>
      <c r="AR8712" s="17" t="s">
        <v>22585</v>
      </c>
      <c r="AS8712" s="17" t="s">
        <v>23503</v>
      </c>
      <c r="DF8712" s="17" t="s">
        <v>3901</v>
      </c>
      <c r="DN8712" s="17">
        <f>COUNTIF(AU8712:DM8712, "X")</f>
        <v>1</v>
      </c>
    </row>
    <row r="8713" spans="1:118" s="17" customFormat="1">
      <c r="A8713" s="17" t="s">
        <v>14234</v>
      </c>
      <c r="B8713" s="17">
        <v>55</v>
      </c>
      <c r="C8713" s="17">
        <v>189287</v>
      </c>
      <c r="D8713" s="17" t="s">
        <v>14185</v>
      </c>
      <c r="E8713" s="17" t="s">
        <v>501</v>
      </c>
      <c r="F8713" s="17" t="s">
        <v>302</v>
      </c>
      <c r="H8713" s="309">
        <v>36742</v>
      </c>
      <c r="I8713" s="309">
        <v>43908</v>
      </c>
      <c r="J8713" s="17" t="s">
        <v>3888</v>
      </c>
      <c r="L8713" s="17" t="s">
        <v>14235</v>
      </c>
      <c r="N8713" s="17" t="s">
        <v>31</v>
      </c>
      <c r="O8713" s="17" t="s">
        <v>15</v>
      </c>
      <c r="P8713" s="17">
        <v>45373</v>
      </c>
      <c r="AC8713" s="17" t="s">
        <v>9895</v>
      </c>
      <c r="AD8713" s="17" t="s">
        <v>9896</v>
      </c>
      <c r="AF8713" s="17">
        <v>15</v>
      </c>
      <c r="AG8713" s="17">
        <v>2</v>
      </c>
      <c r="AM8713" s="17" t="s">
        <v>157</v>
      </c>
      <c r="AN8713" s="17" t="s">
        <v>14151</v>
      </c>
      <c r="AO8713" s="17">
        <v>3</v>
      </c>
      <c r="AP8713" s="17">
        <v>80</v>
      </c>
      <c r="AQ8713" s="17">
        <v>5</v>
      </c>
      <c r="AR8713" s="17" t="s">
        <v>9898</v>
      </c>
      <c r="AT8713" s="17" t="s">
        <v>14152</v>
      </c>
      <c r="DN8713" s="17">
        <f>COUNTIF(AU8713:DM8713, "X")</f>
        <v>0</v>
      </c>
    </row>
    <row r="8714" spans="1:118" s="17" customFormat="1">
      <c r="A8714" s="17" t="s">
        <v>19311</v>
      </c>
      <c r="B8714" s="17">
        <v>55</v>
      </c>
      <c r="C8714" s="17">
        <v>189291</v>
      </c>
      <c r="D8714" s="17" t="s">
        <v>19312</v>
      </c>
      <c r="E8714" s="17" t="s">
        <v>19313</v>
      </c>
      <c r="F8714" s="17" t="s">
        <v>625</v>
      </c>
      <c r="H8714" s="309">
        <v>37256</v>
      </c>
      <c r="I8714" s="309">
        <v>43909</v>
      </c>
      <c r="J8714" s="17" t="s">
        <v>3888</v>
      </c>
      <c r="L8714" s="17" t="s">
        <v>19314</v>
      </c>
      <c r="N8714" s="17" t="s">
        <v>31</v>
      </c>
      <c r="O8714" s="17" t="s">
        <v>15</v>
      </c>
      <c r="P8714" s="17">
        <v>45373</v>
      </c>
      <c r="AF8714" s="17">
        <v>8</v>
      </c>
      <c r="AG8714" s="17">
        <v>2</v>
      </c>
      <c r="AH8714" s="17" t="s">
        <v>11926</v>
      </c>
      <c r="AK8714" s="17" t="s">
        <v>11927</v>
      </c>
      <c r="AM8714" s="17" t="s">
        <v>34</v>
      </c>
      <c r="AN8714" s="17" t="s">
        <v>19238</v>
      </c>
      <c r="AO8714" s="17">
        <v>3</v>
      </c>
      <c r="AP8714" s="17">
        <v>80</v>
      </c>
      <c r="AQ8714" s="17">
        <v>5</v>
      </c>
      <c r="AR8714" s="17" t="s">
        <v>19239</v>
      </c>
      <c r="DF8714" s="17" t="s">
        <v>3901</v>
      </c>
      <c r="DN8714" s="17">
        <f>COUNTIF(AU8714:DM8714, "X")</f>
        <v>1</v>
      </c>
    </row>
    <row r="8715" spans="1:118" s="17" customFormat="1">
      <c r="A8715" s="17" t="s">
        <v>25477</v>
      </c>
      <c r="B8715" s="17">
        <v>55</v>
      </c>
      <c r="C8715" s="17">
        <v>189292</v>
      </c>
      <c r="D8715" s="17" t="s">
        <v>25478</v>
      </c>
      <c r="E8715" s="17" t="s">
        <v>909</v>
      </c>
      <c r="F8715" s="17" t="s">
        <v>122</v>
      </c>
      <c r="H8715" s="309">
        <v>37023</v>
      </c>
      <c r="I8715" s="309">
        <v>43909</v>
      </c>
      <c r="J8715" s="17" t="s">
        <v>3888</v>
      </c>
      <c r="L8715" s="17" t="s">
        <v>25479</v>
      </c>
      <c r="N8715" s="17" t="s">
        <v>31</v>
      </c>
      <c r="O8715" s="17" t="s">
        <v>15</v>
      </c>
      <c r="P8715" s="17">
        <v>45373</v>
      </c>
      <c r="AC8715" s="17" t="s">
        <v>9895</v>
      </c>
      <c r="AD8715" s="17" t="s">
        <v>9896</v>
      </c>
      <c r="AF8715" s="17">
        <v>15</v>
      </c>
      <c r="AG8715" s="17">
        <v>2</v>
      </c>
      <c r="AM8715" s="17" t="s">
        <v>76</v>
      </c>
      <c r="AN8715" s="17" t="s">
        <v>25452</v>
      </c>
      <c r="AO8715" s="17">
        <v>3</v>
      </c>
      <c r="AP8715" s="17">
        <v>80</v>
      </c>
      <c r="AQ8715" s="17">
        <v>5</v>
      </c>
      <c r="AR8715" s="17" t="s">
        <v>9898</v>
      </c>
      <c r="AT8715" s="17" t="s">
        <v>9899</v>
      </c>
      <c r="DN8715" s="17">
        <f>COUNTIF(AU8715:DM8715, "X")</f>
        <v>0</v>
      </c>
    </row>
    <row r="8716" spans="1:118" s="17" customFormat="1">
      <c r="A8716" s="17" t="s">
        <v>10589</v>
      </c>
      <c r="B8716" s="17">
        <v>55</v>
      </c>
      <c r="C8716" s="17">
        <v>189301</v>
      </c>
      <c r="D8716" s="17" t="s">
        <v>10590</v>
      </c>
      <c r="E8716" s="17" t="s">
        <v>10591</v>
      </c>
      <c r="F8716" s="17" t="s">
        <v>30</v>
      </c>
      <c r="H8716" s="309">
        <v>24569</v>
      </c>
      <c r="I8716" s="309">
        <v>43911</v>
      </c>
      <c r="J8716" s="17" t="s">
        <v>3888</v>
      </c>
      <c r="L8716" s="17" t="s">
        <v>10454</v>
      </c>
      <c r="M8716" s="17" t="s">
        <v>514</v>
      </c>
      <c r="N8716" s="17" t="s">
        <v>14</v>
      </c>
      <c r="O8716" s="17" t="s">
        <v>15</v>
      </c>
      <c r="P8716" s="17">
        <v>45371</v>
      </c>
      <c r="Q8716" s="17">
        <v>2887</v>
      </c>
      <c r="AC8716" s="17" t="s">
        <v>14</v>
      </c>
      <c r="AF8716" s="17">
        <v>8</v>
      </c>
      <c r="AG8716" s="17">
        <v>2</v>
      </c>
      <c r="AI8716" s="17" t="s">
        <v>10178</v>
      </c>
      <c r="AM8716" s="17" t="s">
        <v>193</v>
      </c>
      <c r="AN8716" s="17" t="s">
        <v>10381</v>
      </c>
      <c r="AO8716" s="17">
        <v>3</v>
      </c>
      <c r="AP8716" s="17">
        <v>80</v>
      </c>
      <c r="AQ8716" s="17">
        <v>5</v>
      </c>
      <c r="AR8716" s="17" t="s">
        <v>10180</v>
      </c>
      <c r="BD8716" s="17" t="s">
        <v>3901</v>
      </c>
      <c r="BS8716" s="17" t="s">
        <v>3901</v>
      </c>
      <c r="CC8716" s="17" t="s">
        <v>3901</v>
      </c>
      <c r="CH8716" s="17" t="s">
        <v>3901</v>
      </c>
      <c r="CU8716" s="17" t="s">
        <v>3901</v>
      </c>
      <c r="DN8716" s="17">
        <f>COUNTIF(AU8716:DM8716, "X")</f>
        <v>5</v>
      </c>
    </row>
    <row r="8717" spans="1:118" s="17" customFormat="1">
      <c r="A8717" s="17" t="s">
        <v>18842</v>
      </c>
      <c r="B8717" s="17">
        <v>55</v>
      </c>
      <c r="C8717" s="17">
        <v>189312</v>
      </c>
      <c r="D8717" s="17" t="s">
        <v>439</v>
      </c>
      <c r="E8717" s="17" t="s">
        <v>6904</v>
      </c>
      <c r="F8717" s="17" t="s">
        <v>18843</v>
      </c>
      <c r="H8717" s="309">
        <v>33771</v>
      </c>
      <c r="I8717" s="309">
        <v>43914</v>
      </c>
      <c r="J8717" s="17" t="s">
        <v>3888</v>
      </c>
      <c r="L8717" s="17" t="s">
        <v>18773</v>
      </c>
      <c r="N8717" s="17" t="s">
        <v>31</v>
      </c>
      <c r="O8717" s="17" t="s">
        <v>15</v>
      </c>
      <c r="P8717" s="17">
        <v>45373</v>
      </c>
      <c r="AD8717" s="17" t="s">
        <v>9896</v>
      </c>
      <c r="AF8717" s="17">
        <v>8</v>
      </c>
      <c r="AG8717" s="17">
        <v>2</v>
      </c>
      <c r="AM8717" s="17" t="s">
        <v>136</v>
      </c>
      <c r="AN8717" s="17" t="s">
        <v>18697</v>
      </c>
      <c r="AO8717" s="17">
        <v>3</v>
      </c>
      <c r="AP8717" s="17">
        <v>80</v>
      </c>
      <c r="AQ8717" s="17">
        <v>5</v>
      </c>
      <c r="AR8717" s="17" t="s">
        <v>9898</v>
      </c>
      <c r="CU8717" s="17" t="s">
        <v>3901</v>
      </c>
      <c r="DN8717" s="17">
        <f>COUNTIF(AU8717:DM8717, "X")</f>
        <v>1</v>
      </c>
    </row>
    <row r="8718" spans="1:118" s="17" customFormat="1">
      <c r="A8718" s="17" t="s">
        <v>11076</v>
      </c>
      <c r="B8718" s="17">
        <v>55</v>
      </c>
      <c r="C8718" s="17">
        <v>189323</v>
      </c>
      <c r="D8718" s="17" t="s">
        <v>11077</v>
      </c>
      <c r="E8718" s="17" t="s">
        <v>499</v>
      </c>
      <c r="F8718" s="17" t="s">
        <v>43</v>
      </c>
      <c r="H8718" s="309">
        <v>30766</v>
      </c>
      <c r="I8718" s="309">
        <v>43914</v>
      </c>
      <c r="J8718" s="17" t="s">
        <v>3888</v>
      </c>
      <c r="L8718" s="17" t="s">
        <v>11078</v>
      </c>
      <c r="N8718" s="17" t="s">
        <v>14</v>
      </c>
      <c r="O8718" s="17" t="s">
        <v>15</v>
      </c>
      <c r="P8718" s="17">
        <v>45371</v>
      </c>
      <c r="Q8718" s="17">
        <v>1424</v>
      </c>
      <c r="AC8718" s="17" t="s">
        <v>14</v>
      </c>
      <c r="AF8718" s="17">
        <v>15</v>
      </c>
      <c r="AG8718" s="17">
        <v>2</v>
      </c>
      <c r="AI8718" s="17" t="s">
        <v>10178</v>
      </c>
      <c r="AM8718" s="17" t="s">
        <v>16</v>
      </c>
      <c r="AN8718" s="17" t="s">
        <v>10763</v>
      </c>
      <c r="AO8718" s="17">
        <v>3</v>
      </c>
      <c r="AP8718" s="17">
        <v>80</v>
      </c>
      <c r="AQ8718" s="17">
        <v>5</v>
      </c>
      <c r="AR8718" s="17" t="s">
        <v>10180</v>
      </c>
      <c r="BD8718" s="17" t="s">
        <v>3901</v>
      </c>
      <c r="BH8718" s="17" t="s">
        <v>3901</v>
      </c>
      <c r="BK8718" s="17" t="s">
        <v>3901</v>
      </c>
      <c r="BQ8718" s="17" t="s">
        <v>21</v>
      </c>
      <c r="BS8718" s="17" t="s">
        <v>3901</v>
      </c>
      <c r="DN8718" s="17">
        <f>COUNTIF(AU8718:DM8718, "X")</f>
        <v>4</v>
      </c>
    </row>
    <row r="8719" spans="1:118" s="17" customFormat="1">
      <c r="A8719" s="17" t="s">
        <v>5946</v>
      </c>
      <c r="B8719" s="17">
        <v>55</v>
      </c>
      <c r="C8719" s="17">
        <v>189335</v>
      </c>
      <c r="D8719" s="17" t="s">
        <v>968</v>
      </c>
      <c r="E8719" s="17" t="s">
        <v>4588</v>
      </c>
      <c r="F8719" s="17" t="s">
        <v>4196</v>
      </c>
      <c r="H8719" s="309">
        <v>37423</v>
      </c>
      <c r="I8719" s="309">
        <v>43916</v>
      </c>
      <c r="J8719" s="17" t="s">
        <v>3888</v>
      </c>
      <c r="L8719" s="17" t="s">
        <v>5947</v>
      </c>
      <c r="N8719" s="17" t="s">
        <v>19</v>
      </c>
      <c r="O8719" s="17" t="s">
        <v>15</v>
      </c>
      <c r="P8719" s="17">
        <v>45356</v>
      </c>
      <c r="AC8719" s="17" t="s">
        <v>3890</v>
      </c>
      <c r="AD8719" s="17" t="s">
        <v>3891</v>
      </c>
      <c r="AF8719" s="17">
        <v>15</v>
      </c>
      <c r="AG8719" s="17">
        <v>2</v>
      </c>
      <c r="AM8719" s="17" t="s">
        <v>105</v>
      </c>
      <c r="AN8719" s="17" t="s">
        <v>5515</v>
      </c>
      <c r="AO8719" s="17">
        <v>3</v>
      </c>
      <c r="AP8719" s="17">
        <v>80</v>
      </c>
      <c r="AQ8719" s="17">
        <v>5</v>
      </c>
      <c r="AT8719" s="17" t="s">
        <v>5516</v>
      </c>
      <c r="DN8719" s="17">
        <f>COUNTIF(AU8719:DM8719, "X")</f>
        <v>0</v>
      </c>
    </row>
    <row r="8720" spans="1:118" s="17" customFormat="1">
      <c r="A8720" s="17" t="s">
        <v>6350</v>
      </c>
      <c r="B8720" s="17">
        <v>55</v>
      </c>
      <c r="C8720" s="17">
        <v>189336</v>
      </c>
      <c r="D8720" s="17" t="s">
        <v>475</v>
      </c>
      <c r="E8720" s="17" t="s">
        <v>280</v>
      </c>
      <c r="F8720" s="17" t="s">
        <v>25</v>
      </c>
      <c r="H8720" s="309">
        <v>35223</v>
      </c>
      <c r="I8720" s="309">
        <v>43916</v>
      </c>
      <c r="J8720" s="17" t="s">
        <v>3888</v>
      </c>
      <c r="L8720" s="17" t="s">
        <v>6351</v>
      </c>
      <c r="N8720" s="17" t="s">
        <v>19</v>
      </c>
      <c r="O8720" s="17" t="s">
        <v>15</v>
      </c>
      <c r="P8720" s="17">
        <v>45356</v>
      </c>
      <c r="AC8720" s="17" t="s">
        <v>3890</v>
      </c>
      <c r="AD8720" s="17" t="s">
        <v>3891</v>
      </c>
      <c r="AF8720" s="17">
        <v>15</v>
      </c>
      <c r="AG8720" s="17">
        <v>2</v>
      </c>
      <c r="AM8720" s="17" t="s">
        <v>232</v>
      </c>
      <c r="AN8720" s="17" t="s">
        <v>6280</v>
      </c>
      <c r="AO8720" s="17">
        <v>3</v>
      </c>
      <c r="AP8720" s="17">
        <v>80</v>
      </c>
      <c r="AQ8720" s="17">
        <v>5</v>
      </c>
      <c r="AT8720" s="17" t="s">
        <v>5516</v>
      </c>
      <c r="DN8720" s="17">
        <f>COUNTIF(AU8720:DM8720, "X")</f>
        <v>0</v>
      </c>
    </row>
    <row r="8721" spans="1:118" s="17" customFormat="1">
      <c r="A8721" s="17" t="s">
        <v>22960</v>
      </c>
      <c r="B8721" s="17">
        <v>55</v>
      </c>
      <c r="C8721" s="17">
        <v>189364</v>
      </c>
      <c r="D8721" s="17" t="s">
        <v>22961</v>
      </c>
      <c r="E8721" s="17" t="s">
        <v>61</v>
      </c>
      <c r="F8721" s="17" t="s">
        <v>22</v>
      </c>
      <c r="G8721" s="17" t="s">
        <v>203</v>
      </c>
      <c r="H8721" s="309">
        <v>25709</v>
      </c>
      <c r="I8721" s="309">
        <v>43931</v>
      </c>
      <c r="J8721" s="17" t="s">
        <v>3888</v>
      </c>
      <c r="L8721" s="17" t="s">
        <v>22962</v>
      </c>
      <c r="M8721" s="17" t="s">
        <v>97</v>
      </c>
      <c r="N8721" s="17" t="s">
        <v>205</v>
      </c>
      <c r="O8721" s="17" t="s">
        <v>15</v>
      </c>
      <c r="P8721" s="17">
        <v>45337</v>
      </c>
      <c r="AF8721" s="17">
        <v>8</v>
      </c>
      <c r="AG8721" s="17">
        <v>2</v>
      </c>
      <c r="AI8721" s="17" t="s">
        <v>20542</v>
      </c>
      <c r="AM8721" s="17" t="s">
        <v>253</v>
      </c>
      <c r="AN8721" s="17" t="s">
        <v>22821</v>
      </c>
      <c r="AO8721" s="17">
        <v>3</v>
      </c>
      <c r="AP8721" s="17">
        <v>80</v>
      </c>
      <c r="AQ8721" s="17">
        <v>5</v>
      </c>
      <c r="AR8721" s="17" t="s">
        <v>22585</v>
      </c>
      <c r="AS8721" s="17" t="s">
        <v>22824</v>
      </c>
      <c r="DN8721" s="17">
        <f>COUNTIF(AU8721:DM8721, "X")</f>
        <v>0</v>
      </c>
    </row>
    <row r="8722" spans="1:118" s="17" customFormat="1">
      <c r="A8722" s="17" t="s">
        <v>22172</v>
      </c>
      <c r="B8722" s="17">
        <v>55</v>
      </c>
      <c r="C8722" s="17">
        <v>189365</v>
      </c>
      <c r="D8722" s="17" t="s">
        <v>22173</v>
      </c>
      <c r="E8722" s="17" t="s">
        <v>22174</v>
      </c>
      <c r="F8722" s="17" t="s">
        <v>618</v>
      </c>
      <c r="H8722" s="309">
        <v>36279</v>
      </c>
      <c r="I8722" s="309">
        <v>43931</v>
      </c>
      <c r="J8722" s="17" t="s">
        <v>3888</v>
      </c>
      <c r="L8722" s="17" t="s">
        <v>22175</v>
      </c>
      <c r="N8722" s="17" t="s">
        <v>19</v>
      </c>
      <c r="O8722" s="17" t="s">
        <v>15</v>
      </c>
      <c r="P8722" s="17">
        <v>45356</v>
      </c>
      <c r="AD8722" s="17" t="s">
        <v>3891</v>
      </c>
      <c r="AF8722" s="17">
        <v>15</v>
      </c>
      <c r="AG8722" s="17">
        <v>2</v>
      </c>
      <c r="AM8722" s="17" t="s">
        <v>246</v>
      </c>
      <c r="AN8722" s="17" t="s">
        <v>22149</v>
      </c>
      <c r="AO8722" s="17">
        <v>3</v>
      </c>
      <c r="AP8722" s="17">
        <v>80</v>
      </c>
      <c r="AQ8722" s="17">
        <v>5</v>
      </c>
      <c r="AR8722" s="17" t="s">
        <v>22150</v>
      </c>
      <c r="DN8722" s="17">
        <f>COUNTIF(AU8722:DM8722, "X")</f>
        <v>0</v>
      </c>
    </row>
    <row r="8723" spans="1:118" s="17" customFormat="1">
      <c r="A8723" s="17" t="s">
        <v>4955</v>
      </c>
      <c r="B8723" s="17">
        <v>55</v>
      </c>
      <c r="C8723" s="17">
        <v>88798</v>
      </c>
      <c r="D8723" s="17" t="s">
        <v>275</v>
      </c>
      <c r="E8723" s="17" t="s">
        <v>4956</v>
      </c>
      <c r="F8723" s="17" t="s">
        <v>267</v>
      </c>
      <c r="G8723" s="17" t="s">
        <v>203</v>
      </c>
      <c r="H8723" s="309">
        <v>24541</v>
      </c>
      <c r="I8723" s="309">
        <v>43918</v>
      </c>
      <c r="J8723" s="17" t="s">
        <v>3888</v>
      </c>
      <c r="L8723" s="17" t="s">
        <v>4771</v>
      </c>
      <c r="N8723" s="17" t="s">
        <v>19</v>
      </c>
      <c r="O8723" s="17" t="s">
        <v>15</v>
      </c>
      <c r="P8723" s="17">
        <v>45356</v>
      </c>
      <c r="Q8723" s="17">
        <v>3819</v>
      </c>
      <c r="AC8723" s="17" t="s">
        <v>3890</v>
      </c>
      <c r="AD8723" s="17" t="s">
        <v>3891</v>
      </c>
      <c r="AF8723" s="17">
        <v>15</v>
      </c>
      <c r="AG8723" s="17">
        <v>2</v>
      </c>
      <c r="AM8723" s="17" t="s">
        <v>2602</v>
      </c>
      <c r="AN8723" s="17" t="s">
        <v>4371</v>
      </c>
      <c r="AO8723" s="17">
        <v>3</v>
      </c>
      <c r="AP8723" s="17">
        <v>80</v>
      </c>
      <c r="AQ8723" s="17">
        <v>5</v>
      </c>
      <c r="AT8723" s="17" t="s">
        <v>3893</v>
      </c>
      <c r="DN8723" s="17">
        <f>COUNTIF(AU8723:DM8723, "X")</f>
        <v>0</v>
      </c>
    </row>
    <row r="8724" spans="1:118" s="17" customFormat="1">
      <c r="A8724" s="17" t="s">
        <v>25389</v>
      </c>
      <c r="B8724" s="17">
        <v>55</v>
      </c>
      <c r="C8724" s="17">
        <v>189381</v>
      </c>
      <c r="D8724" s="17" t="s">
        <v>702</v>
      </c>
      <c r="E8724" s="17" t="s">
        <v>25390</v>
      </c>
      <c r="F8724" s="17" t="s">
        <v>9309</v>
      </c>
      <c r="H8724" s="309">
        <v>23715</v>
      </c>
      <c r="I8724" s="309">
        <v>43882</v>
      </c>
      <c r="J8724" s="17" t="s">
        <v>3888</v>
      </c>
      <c r="L8724" s="17" t="s">
        <v>25168</v>
      </c>
      <c r="N8724" s="17" t="s">
        <v>31</v>
      </c>
      <c r="O8724" s="17" t="s">
        <v>15</v>
      </c>
      <c r="P8724" s="17">
        <v>45373</v>
      </c>
      <c r="AC8724" s="17" t="s">
        <v>9895</v>
      </c>
      <c r="AD8724" s="17" t="s">
        <v>9896</v>
      </c>
      <c r="AF8724" s="17">
        <v>8</v>
      </c>
      <c r="AG8724" s="17">
        <v>2</v>
      </c>
      <c r="AM8724" s="17" t="s">
        <v>67</v>
      </c>
      <c r="AN8724" s="17" t="s">
        <v>25087</v>
      </c>
      <c r="AO8724" s="17">
        <v>3</v>
      </c>
      <c r="AP8724" s="17">
        <v>80</v>
      </c>
      <c r="AQ8724" s="17">
        <v>5</v>
      </c>
      <c r="AR8724" s="17" t="s">
        <v>9898</v>
      </c>
      <c r="AT8724" s="17" t="s">
        <v>16072</v>
      </c>
      <c r="CH8724" s="17" t="s">
        <v>3901</v>
      </c>
      <c r="DN8724" s="17">
        <f>COUNTIF(AU8724:DM8724, "X")</f>
        <v>1</v>
      </c>
    </row>
    <row r="8725" spans="1:118" s="17" customFormat="1">
      <c r="A8725" s="17" t="s">
        <v>9266</v>
      </c>
      <c r="B8725" s="17">
        <v>55</v>
      </c>
      <c r="C8725" s="17">
        <v>189382</v>
      </c>
      <c r="D8725" s="17" t="s">
        <v>9267</v>
      </c>
      <c r="E8725" s="17" t="s">
        <v>9268</v>
      </c>
      <c r="F8725" s="17" t="s">
        <v>99</v>
      </c>
      <c r="G8725" s="17" t="s">
        <v>203</v>
      </c>
      <c r="H8725" s="309">
        <v>32563</v>
      </c>
      <c r="I8725" s="309">
        <v>43882</v>
      </c>
      <c r="J8725" s="17" t="s">
        <v>3888</v>
      </c>
      <c r="L8725" s="17" t="s">
        <v>9269</v>
      </c>
      <c r="N8725" s="17" t="s">
        <v>19</v>
      </c>
      <c r="O8725" s="17" t="s">
        <v>15</v>
      </c>
      <c r="P8725" s="17">
        <v>45356</v>
      </c>
      <c r="AC8725" s="17" t="s">
        <v>3890</v>
      </c>
      <c r="AD8725" s="17" t="s">
        <v>3891</v>
      </c>
      <c r="AF8725" s="17">
        <v>15</v>
      </c>
      <c r="AG8725" s="17">
        <v>2</v>
      </c>
      <c r="AM8725" s="17" t="s">
        <v>29</v>
      </c>
      <c r="AN8725" s="17" t="s">
        <v>9081</v>
      </c>
      <c r="AO8725" s="17">
        <v>3</v>
      </c>
      <c r="AP8725" s="17">
        <v>80</v>
      </c>
      <c r="AQ8725" s="17">
        <v>5</v>
      </c>
      <c r="AT8725" s="17" t="s">
        <v>9082</v>
      </c>
      <c r="DN8725" s="17">
        <f>COUNTIF(AU8725:DM8725, "X")</f>
        <v>0</v>
      </c>
    </row>
    <row r="8726" spans="1:118" s="17" customFormat="1">
      <c r="A8726" s="17" t="s">
        <v>11651</v>
      </c>
      <c r="B8726" s="17">
        <v>55</v>
      </c>
      <c r="C8726" s="17">
        <v>189383</v>
      </c>
      <c r="D8726" s="17" t="s">
        <v>11652</v>
      </c>
      <c r="E8726" s="17" t="s">
        <v>11653</v>
      </c>
      <c r="H8726" s="309">
        <v>37063</v>
      </c>
      <c r="I8726" s="309">
        <v>43882</v>
      </c>
      <c r="J8726" s="17" t="s">
        <v>3888</v>
      </c>
      <c r="L8726" s="17" t="s">
        <v>11654</v>
      </c>
      <c r="N8726" s="17" t="s">
        <v>14</v>
      </c>
      <c r="O8726" s="17" t="s">
        <v>15</v>
      </c>
      <c r="P8726" s="17">
        <v>45371</v>
      </c>
      <c r="AC8726" s="17" t="s">
        <v>14</v>
      </c>
      <c r="AF8726" s="17">
        <v>15</v>
      </c>
      <c r="AG8726" s="17">
        <v>2</v>
      </c>
      <c r="AI8726" s="17" t="s">
        <v>10178</v>
      </c>
      <c r="AM8726" s="17" t="s">
        <v>68</v>
      </c>
      <c r="AN8726" s="17" t="s">
        <v>11517</v>
      </c>
      <c r="AO8726" s="17">
        <v>3</v>
      </c>
      <c r="AP8726" s="17">
        <v>80</v>
      </c>
      <c r="AQ8726" s="17">
        <v>5</v>
      </c>
      <c r="AR8726" s="17" t="s">
        <v>10180</v>
      </c>
      <c r="DN8726" s="17">
        <f>COUNTIF(AU8726:DM8726, "X")</f>
        <v>0</v>
      </c>
    </row>
    <row r="8727" spans="1:118" s="17" customFormat="1">
      <c r="A8727" s="17" t="s">
        <v>4985</v>
      </c>
      <c r="B8727" s="17">
        <v>55</v>
      </c>
      <c r="C8727" s="17">
        <v>189384</v>
      </c>
      <c r="D8727" s="17" t="s">
        <v>250</v>
      </c>
      <c r="E8727" s="17" t="s">
        <v>4986</v>
      </c>
      <c r="F8727" s="17" t="s">
        <v>70</v>
      </c>
      <c r="H8727" s="309">
        <v>32918</v>
      </c>
      <c r="I8727" s="309">
        <v>43882</v>
      </c>
      <c r="J8727" s="17" t="s">
        <v>3888</v>
      </c>
      <c r="L8727" s="17" t="s">
        <v>4987</v>
      </c>
      <c r="N8727" s="17" t="s">
        <v>19</v>
      </c>
      <c r="O8727" s="17" t="s">
        <v>15</v>
      </c>
      <c r="P8727" s="17">
        <v>45356</v>
      </c>
      <c r="AC8727" s="17" t="s">
        <v>3890</v>
      </c>
      <c r="AD8727" s="17" t="s">
        <v>3891</v>
      </c>
      <c r="AF8727" s="17">
        <v>15</v>
      </c>
      <c r="AG8727" s="17">
        <v>2</v>
      </c>
      <c r="AM8727" s="17" t="s">
        <v>2602</v>
      </c>
      <c r="AN8727" s="17" t="s">
        <v>4371</v>
      </c>
      <c r="AO8727" s="17">
        <v>3</v>
      </c>
      <c r="AP8727" s="17">
        <v>80</v>
      </c>
      <c r="AQ8727" s="17">
        <v>5</v>
      </c>
      <c r="AT8727" s="17" t="s">
        <v>3893</v>
      </c>
      <c r="DN8727" s="17">
        <f>COUNTIF(AU8727:DM8727, "X")</f>
        <v>0</v>
      </c>
    </row>
    <row r="8728" spans="1:118" s="17" customFormat="1">
      <c r="A8728" s="17" t="s">
        <v>18887</v>
      </c>
      <c r="B8728" s="17">
        <v>55</v>
      </c>
      <c r="C8728" s="17">
        <v>189387</v>
      </c>
      <c r="D8728" s="17" t="s">
        <v>1311</v>
      </c>
      <c r="E8728" s="17" t="s">
        <v>287</v>
      </c>
      <c r="F8728" s="17" t="s">
        <v>277</v>
      </c>
      <c r="G8728" s="17" t="s">
        <v>4335</v>
      </c>
      <c r="H8728" s="309">
        <v>26144</v>
      </c>
      <c r="I8728" s="309">
        <v>43925</v>
      </c>
      <c r="J8728" s="17" t="s">
        <v>3888</v>
      </c>
      <c r="L8728" s="17" t="s">
        <v>1312</v>
      </c>
      <c r="N8728" s="17" t="s">
        <v>31</v>
      </c>
      <c r="O8728" s="17" t="s">
        <v>15</v>
      </c>
      <c r="P8728" s="17">
        <v>45373</v>
      </c>
      <c r="Q8728" s="17">
        <v>4342</v>
      </c>
      <c r="AD8728" s="17" t="s">
        <v>9896</v>
      </c>
      <c r="AF8728" s="17">
        <v>8</v>
      </c>
      <c r="AG8728" s="17">
        <v>2</v>
      </c>
      <c r="AM8728" s="17" t="s">
        <v>136</v>
      </c>
      <c r="AN8728" s="17" t="s">
        <v>18697</v>
      </c>
      <c r="AO8728" s="17">
        <v>3</v>
      </c>
      <c r="AP8728" s="17">
        <v>80</v>
      </c>
      <c r="AQ8728" s="17">
        <v>5</v>
      </c>
      <c r="AR8728" s="17" t="s">
        <v>9898</v>
      </c>
      <c r="BD8728" s="17" t="s">
        <v>3901</v>
      </c>
      <c r="BK8728" s="17" t="s">
        <v>3901</v>
      </c>
      <c r="BQ8728" s="17" t="s">
        <v>30</v>
      </c>
      <c r="BS8728" s="17" t="s">
        <v>3901</v>
      </c>
      <c r="CC8728" s="17" t="s">
        <v>3901</v>
      </c>
      <c r="CF8728" s="17" t="s">
        <v>3901</v>
      </c>
      <c r="CH8728" s="17" t="s">
        <v>3901</v>
      </c>
      <c r="CN8728" s="17" t="s">
        <v>3901</v>
      </c>
      <c r="CU8728" s="17" t="s">
        <v>3901</v>
      </c>
      <c r="DA8728" s="17" t="s">
        <v>3901</v>
      </c>
      <c r="DF8728" s="17" t="s">
        <v>3901</v>
      </c>
      <c r="DJ8728" s="17" t="s">
        <v>3901</v>
      </c>
      <c r="DN8728" s="17">
        <f>COUNTIF(AU8728:DM8728, "X")</f>
        <v>11</v>
      </c>
    </row>
    <row r="8729" spans="1:118" s="17" customFormat="1">
      <c r="A8729" s="17" t="s">
        <v>20383</v>
      </c>
      <c r="B8729" s="17">
        <v>55</v>
      </c>
      <c r="C8729" s="17">
        <v>189407</v>
      </c>
      <c r="D8729" s="17" t="s">
        <v>348</v>
      </c>
      <c r="E8729" s="17" t="s">
        <v>194</v>
      </c>
      <c r="F8729" s="17" t="s">
        <v>56</v>
      </c>
      <c r="H8729" s="309">
        <v>33754</v>
      </c>
      <c r="I8729" s="309">
        <v>43928</v>
      </c>
      <c r="J8729" s="17" t="s">
        <v>3888</v>
      </c>
      <c r="L8729" s="17" t="s">
        <v>20384</v>
      </c>
      <c r="N8729" s="17" t="s">
        <v>14</v>
      </c>
      <c r="O8729" s="17" t="s">
        <v>15</v>
      </c>
      <c r="P8729" s="17">
        <v>45371</v>
      </c>
      <c r="Q8729" s="17">
        <v>9235</v>
      </c>
      <c r="AF8729" s="17">
        <v>15</v>
      </c>
      <c r="AG8729" s="17">
        <v>2</v>
      </c>
      <c r="AI8729" s="17" t="s">
        <v>10178</v>
      </c>
      <c r="AM8729" s="17" t="s">
        <v>85</v>
      </c>
      <c r="AN8729" s="17" t="s">
        <v>20273</v>
      </c>
      <c r="AO8729" s="17">
        <v>3</v>
      </c>
      <c r="AP8729" s="17">
        <v>80</v>
      </c>
      <c r="AQ8729" s="17">
        <v>5</v>
      </c>
      <c r="AR8729" s="17" t="s">
        <v>10180</v>
      </c>
      <c r="DN8729" s="17">
        <f>COUNTIF(AU8729:DM8729, "X")</f>
        <v>0</v>
      </c>
    </row>
    <row r="8730" spans="1:118" s="17" customFormat="1">
      <c r="A8730" s="17" t="s">
        <v>13150</v>
      </c>
      <c r="B8730" s="17">
        <v>55</v>
      </c>
      <c r="C8730" s="17">
        <v>189412</v>
      </c>
      <c r="D8730" s="17" t="s">
        <v>13117</v>
      </c>
      <c r="E8730" s="17" t="s">
        <v>230</v>
      </c>
      <c r="F8730" s="17" t="s">
        <v>56</v>
      </c>
      <c r="H8730" s="309">
        <v>36260</v>
      </c>
      <c r="I8730" s="309">
        <v>43930</v>
      </c>
      <c r="J8730" s="17" t="s">
        <v>3888</v>
      </c>
      <c r="L8730" s="17" t="s">
        <v>13151</v>
      </c>
      <c r="N8730" s="17" t="s">
        <v>31</v>
      </c>
      <c r="O8730" s="17" t="s">
        <v>15</v>
      </c>
      <c r="P8730" s="17">
        <v>45373</v>
      </c>
      <c r="AC8730" s="17" t="s">
        <v>9895</v>
      </c>
      <c r="AD8730" s="17" t="s">
        <v>9896</v>
      </c>
      <c r="AF8730" s="17">
        <v>15</v>
      </c>
      <c r="AG8730" s="17">
        <v>2</v>
      </c>
      <c r="AM8730" s="17" t="s">
        <v>59</v>
      </c>
      <c r="AN8730" s="17" t="s">
        <v>12989</v>
      </c>
      <c r="AO8730" s="17">
        <v>3</v>
      </c>
      <c r="AP8730" s="17">
        <v>80</v>
      </c>
      <c r="AQ8730" s="17">
        <v>5</v>
      </c>
      <c r="AR8730" s="17" t="s">
        <v>9898</v>
      </c>
      <c r="AT8730" s="17" t="s">
        <v>12990</v>
      </c>
      <c r="DN8730" s="17">
        <f>COUNTIF(AU8730:DM8730, "X")</f>
        <v>0</v>
      </c>
    </row>
    <row r="8731" spans="1:118" s="17" customFormat="1">
      <c r="A8731" s="17" t="s">
        <v>8770</v>
      </c>
      <c r="B8731" s="17">
        <v>55</v>
      </c>
      <c r="C8731" s="17">
        <v>189415</v>
      </c>
      <c r="D8731" s="17" t="s">
        <v>8771</v>
      </c>
      <c r="E8731" s="17" t="s">
        <v>511</v>
      </c>
      <c r="F8731" s="17" t="s">
        <v>12</v>
      </c>
      <c r="H8731" s="309">
        <v>36297</v>
      </c>
      <c r="I8731" s="309">
        <v>43930</v>
      </c>
      <c r="J8731" s="17" t="s">
        <v>3888</v>
      </c>
      <c r="L8731" s="17" t="s">
        <v>8772</v>
      </c>
      <c r="N8731" s="17" t="s">
        <v>19</v>
      </c>
      <c r="O8731" s="17" t="s">
        <v>15</v>
      </c>
      <c r="P8731" s="17">
        <v>45356</v>
      </c>
      <c r="AC8731" s="17" t="s">
        <v>3890</v>
      </c>
      <c r="AD8731" s="17" t="s">
        <v>3891</v>
      </c>
      <c r="AF8731" s="17">
        <v>15</v>
      </c>
      <c r="AG8731" s="17">
        <v>2</v>
      </c>
      <c r="AM8731" s="17" t="s">
        <v>2608</v>
      </c>
      <c r="AN8731" s="17" t="s">
        <v>8704</v>
      </c>
      <c r="AO8731" s="17">
        <v>3</v>
      </c>
      <c r="AP8731" s="17">
        <v>80</v>
      </c>
      <c r="AQ8731" s="17">
        <v>5</v>
      </c>
      <c r="AT8731" s="17" t="s">
        <v>7979</v>
      </c>
      <c r="DN8731" s="17">
        <f>COUNTIF(AU8731:DM8731, "X")</f>
        <v>0</v>
      </c>
    </row>
    <row r="8732" spans="1:118" s="17" customFormat="1">
      <c r="A8732" s="17" t="s">
        <v>8158</v>
      </c>
      <c r="B8732" s="17">
        <v>55</v>
      </c>
      <c r="C8732" s="17">
        <v>189416</v>
      </c>
      <c r="D8732" s="17" t="s">
        <v>5637</v>
      </c>
      <c r="E8732" s="17" t="s">
        <v>174</v>
      </c>
      <c r="F8732" s="17" t="s">
        <v>8159</v>
      </c>
      <c r="H8732" s="309">
        <v>36232</v>
      </c>
      <c r="I8732" s="309">
        <v>43885</v>
      </c>
      <c r="J8732" s="17" t="s">
        <v>3888</v>
      </c>
      <c r="L8732" s="17" t="s">
        <v>8160</v>
      </c>
      <c r="N8732" s="17" t="s">
        <v>19</v>
      </c>
      <c r="O8732" s="17" t="s">
        <v>15</v>
      </c>
      <c r="P8732" s="17">
        <v>45356</v>
      </c>
      <c r="AC8732" s="17" t="s">
        <v>3890</v>
      </c>
      <c r="AD8732" s="17" t="s">
        <v>3891</v>
      </c>
      <c r="AF8732" s="17">
        <v>15</v>
      </c>
      <c r="AG8732" s="17">
        <v>2</v>
      </c>
      <c r="AM8732" s="17" t="s">
        <v>117</v>
      </c>
      <c r="AN8732" s="17" t="s">
        <v>7978</v>
      </c>
      <c r="AO8732" s="17">
        <v>3</v>
      </c>
      <c r="AP8732" s="17">
        <v>80</v>
      </c>
      <c r="AQ8732" s="17">
        <v>5</v>
      </c>
      <c r="AT8732" s="17" t="s">
        <v>7979</v>
      </c>
      <c r="DN8732" s="17">
        <f>COUNTIF(AU8732:DM8732, "X")</f>
        <v>0</v>
      </c>
    </row>
    <row r="8733" spans="1:118" s="17" customFormat="1">
      <c r="A8733" s="17" t="s">
        <v>17206</v>
      </c>
      <c r="B8733" s="17">
        <v>55</v>
      </c>
      <c r="C8733" s="17">
        <v>189418</v>
      </c>
      <c r="D8733" s="17" t="s">
        <v>17207</v>
      </c>
      <c r="E8733" s="17" t="s">
        <v>500</v>
      </c>
      <c r="F8733" s="17" t="s">
        <v>302</v>
      </c>
      <c r="H8733" s="309">
        <v>22986</v>
      </c>
      <c r="I8733" s="309">
        <v>43885</v>
      </c>
      <c r="J8733" s="17" t="s">
        <v>3888</v>
      </c>
      <c r="L8733" s="17" t="s">
        <v>17208</v>
      </c>
      <c r="N8733" s="17" t="s">
        <v>14</v>
      </c>
      <c r="O8733" s="17" t="s">
        <v>15</v>
      </c>
      <c r="P8733" s="17">
        <v>45371</v>
      </c>
      <c r="AC8733" s="17" t="s">
        <v>14</v>
      </c>
      <c r="AF8733" s="17">
        <v>15</v>
      </c>
      <c r="AG8733" s="17">
        <v>2</v>
      </c>
      <c r="AI8733" s="17" t="s">
        <v>10178</v>
      </c>
      <c r="AM8733" s="17" t="s">
        <v>213</v>
      </c>
      <c r="AN8733" s="17" t="s">
        <v>17092</v>
      </c>
      <c r="AO8733" s="17">
        <v>3</v>
      </c>
      <c r="AP8733" s="17">
        <v>80</v>
      </c>
      <c r="AQ8733" s="17">
        <v>5</v>
      </c>
      <c r="AR8733" s="17" t="s">
        <v>10180</v>
      </c>
      <c r="CH8733" s="17" t="s">
        <v>3901</v>
      </c>
      <c r="DN8733" s="17">
        <f>COUNTIF(AU8733:DM8733, "X")</f>
        <v>1</v>
      </c>
    </row>
    <row r="8734" spans="1:118" s="17" customFormat="1">
      <c r="A8734" s="523" t="s">
        <v>2016</v>
      </c>
      <c r="B8734" s="17">
        <v>55</v>
      </c>
      <c r="C8734" s="17">
        <v>189421</v>
      </c>
      <c r="D8734" s="17" t="s">
        <v>595</v>
      </c>
      <c r="E8734" s="17" t="s">
        <v>176</v>
      </c>
      <c r="F8734" s="17" t="s">
        <v>56</v>
      </c>
      <c r="H8734" s="309">
        <v>23020</v>
      </c>
      <c r="I8734" s="309">
        <v>43932</v>
      </c>
      <c r="J8734" s="17" t="s">
        <v>3888</v>
      </c>
      <c r="L8734" s="17" t="s">
        <v>717</v>
      </c>
      <c r="N8734" s="17" t="s">
        <v>50</v>
      </c>
      <c r="O8734" s="17" t="s">
        <v>15</v>
      </c>
      <c r="P8734" s="17">
        <v>45344</v>
      </c>
      <c r="AF8734" s="17">
        <v>15</v>
      </c>
      <c r="AG8734" s="17">
        <v>2</v>
      </c>
      <c r="AH8734" s="17" t="s">
        <v>11926</v>
      </c>
      <c r="AK8734" s="17" t="s">
        <v>17298</v>
      </c>
      <c r="AM8734" s="17" t="s">
        <v>51</v>
      </c>
      <c r="AN8734" s="17" t="s">
        <v>17933</v>
      </c>
      <c r="AO8734" s="17">
        <v>3</v>
      </c>
      <c r="AP8734" s="17">
        <v>80</v>
      </c>
      <c r="AQ8734" s="17">
        <v>5</v>
      </c>
      <c r="AR8734" s="17" t="s">
        <v>17300</v>
      </c>
      <c r="AZ8734" s="17" t="s">
        <v>3901</v>
      </c>
      <c r="BD8734" s="17" t="s">
        <v>3901</v>
      </c>
      <c r="BJ8734" s="17" t="s">
        <v>21</v>
      </c>
      <c r="BK8734" s="17" t="s">
        <v>3901</v>
      </c>
      <c r="BQ8734" s="17" t="s">
        <v>21</v>
      </c>
      <c r="BS8734" s="17" t="s">
        <v>3901</v>
      </c>
      <c r="CC8734" s="17" t="s">
        <v>3901</v>
      </c>
      <c r="CF8734" s="17" t="s">
        <v>3901</v>
      </c>
      <c r="CH8734" s="17" t="s">
        <v>3901</v>
      </c>
      <c r="CQ8734" s="17" t="s">
        <v>3901</v>
      </c>
      <c r="CR8734" s="17" t="s">
        <v>21</v>
      </c>
      <c r="CU8734" s="17" t="s">
        <v>3901</v>
      </c>
      <c r="DA8734" s="17" t="s">
        <v>3901</v>
      </c>
      <c r="DF8734" s="17" t="s">
        <v>3901</v>
      </c>
      <c r="DN8734" s="17">
        <f>COUNTIF(AU8734:DM8734, "X")</f>
        <v>11</v>
      </c>
    </row>
    <row r="8735" spans="1:118" s="17" customFormat="1">
      <c r="A8735" s="17" t="s">
        <v>9139</v>
      </c>
      <c r="B8735" s="17">
        <v>55</v>
      </c>
      <c r="C8735" s="17">
        <v>189429</v>
      </c>
      <c r="D8735" s="17" t="s">
        <v>9140</v>
      </c>
      <c r="E8735" s="17" t="s">
        <v>538</v>
      </c>
      <c r="F8735" s="17" t="s">
        <v>143</v>
      </c>
      <c r="H8735" s="309">
        <v>37180</v>
      </c>
      <c r="I8735" s="309">
        <v>43886</v>
      </c>
      <c r="J8735" s="17" t="s">
        <v>3888</v>
      </c>
      <c r="L8735" s="17" t="s">
        <v>9107</v>
      </c>
      <c r="M8735" s="17" t="s">
        <v>1225</v>
      </c>
      <c r="N8735" s="17" t="s">
        <v>19</v>
      </c>
      <c r="O8735" s="17" t="s">
        <v>15</v>
      </c>
      <c r="P8735" s="17">
        <v>45356</v>
      </c>
      <c r="AC8735" s="17" t="s">
        <v>3890</v>
      </c>
      <c r="AD8735" s="17" t="s">
        <v>3891</v>
      </c>
      <c r="AF8735" s="17">
        <v>15</v>
      </c>
      <c r="AG8735" s="17">
        <v>2</v>
      </c>
      <c r="AM8735" s="17" t="s">
        <v>29</v>
      </c>
      <c r="AN8735" s="17" t="s">
        <v>9081</v>
      </c>
      <c r="AO8735" s="17">
        <v>3</v>
      </c>
      <c r="AP8735" s="17">
        <v>80</v>
      </c>
      <c r="AQ8735" s="17">
        <v>5</v>
      </c>
      <c r="AT8735" s="17" t="s">
        <v>9082</v>
      </c>
      <c r="DN8735" s="17">
        <f>COUNTIF(AU8735:DM8735, "X")</f>
        <v>0</v>
      </c>
    </row>
    <row r="8736" spans="1:118" s="17" customFormat="1">
      <c r="A8736" s="523" t="s">
        <v>716</v>
      </c>
      <c r="B8736" s="17">
        <v>55</v>
      </c>
      <c r="C8736" s="17">
        <v>189432</v>
      </c>
      <c r="D8736" s="17" t="s">
        <v>595</v>
      </c>
      <c r="E8736" s="17" t="s">
        <v>47</v>
      </c>
      <c r="F8736" s="17" t="s">
        <v>63</v>
      </c>
      <c r="H8736" s="309">
        <v>21748</v>
      </c>
      <c r="I8736" s="309">
        <v>43932</v>
      </c>
      <c r="J8736" s="17" t="s">
        <v>3888</v>
      </c>
      <c r="L8736" s="17" t="s">
        <v>717</v>
      </c>
      <c r="N8736" s="17" t="s">
        <v>50</v>
      </c>
      <c r="O8736" s="17" t="s">
        <v>15</v>
      </c>
      <c r="P8736" s="17">
        <v>45344</v>
      </c>
      <c r="Q8736" s="17">
        <v>8600</v>
      </c>
      <c r="AF8736" s="17">
        <v>15</v>
      </c>
      <c r="AG8736" s="17">
        <v>2</v>
      </c>
      <c r="AH8736" s="17" t="s">
        <v>11926</v>
      </c>
      <c r="AK8736" s="17" t="s">
        <v>17298</v>
      </c>
      <c r="AM8736" s="17" t="s">
        <v>51</v>
      </c>
      <c r="AN8736" s="17" t="s">
        <v>17933</v>
      </c>
      <c r="AO8736" s="17">
        <v>3</v>
      </c>
      <c r="AP8736" s="17">
        <v>80</v>
      </c>
      <c r="AQ8736" s="17">
        <v>5</v>
      </c>
      <c r="AR8736" s="17" t="s">
        <v>17300</v>
      </c>
      <c r="AZ8736" s="17" t="s">
        <v>3901</v>
      </c>
      <c r="BD8736" s="17" t="s">
        <v>3901</v>
      </c>
      <c r="BJ8736" s="17" t="s">
        <v>21</v>
      </c>
      <c r="BK8736" s="17" t="s">
        <v>3901</v>
      </c>
      <c r="BS8736" s="17" t="s">
        <v>3901</v>
      </c>
      <c r="BZ8736" s="17" t="s">
        <v>21</v>
      </c>
      <c r="CC8736" s="17" t="s">
        <v>3901</v>
      </c>
      <c r="CF8736" s="17" t="s">
        <v>3901</v>
      </c>
      <c r="CG8736" s="17" t="s">
        <v>21</v>
      </c>
      <c r="CH8736" s="17" t="s">
        <v>3901</v>
      </c>
      <c r="CN8736" s="17" t="s">
        <v>3901</v>
      </c>
      <c r="CQ8736" s="17" t="s">
        <v>3901</v>
      </c>
      <c r="CU8736" s="17" t="s">
        <v>3901</v>
      </c>
      <c r="DA8736" s="17" t="s">
        <v>3901</v>
      </c>
      <c r="DF8736" s="17" t="s">
        <v>3901</v>
      </c>
      <c r="DN8736" s="17">
        <f>COUNTIF(AU8736:DM8736, "X")</f>
        <v>12</v>
      </c>
    </row>
    <row r="8737" spans="1:118" s="17" customFormat="1">
      <c r="A8737" s="17" t="s">
        <v>19162</v>
      </c>
      <c r="B8737" s="17">
        <v>55</v>
      </c>
      <c r="C8737" s="17">
        <v>189431</v>
      </c>
      <c r="D8737" s="17" t="s">
        <v>3932</v>
      </c>
      <c r="E8737" s="17" t="s">
        <v>429</v>
      </c>
      <c r="F8737" s="17" t="s">
        <v>122</v>
      </c>
      <c r="H8737" s="309">
        <v>37048</v>
      </c>
      <c r="I8737" s="309">
        <v>43886</v>
      </c>
      <c r="J8737" s="17" t="s">
        <v>3888</v>
      </c>
      <c r="L8737" s="17" t="s">
        <v>19163</v>
      </c>
      <c r="N8737" s="17" t="s">
        <v>31</v>
      </c>
      <c r="O8737" s="17" t="s">
        <v>15</v>
      </c>
      <c r="P8737" s="17">
        <v>45373</v>
      </c>
      <c r="AD8737" s="17" t="s">
        <v>9896</v>
      </c>
      <c r="AF8737" s="17">
        <v>8</v>
      </c>
      <c r="AG8737" s="17">
        <v>2</v>
      </c>
      <c r="AM8737" s="17" t="s">
        <v>337</v>
      </c>
      <c r="AN8737" s="17" t="s">
        <v>19113</v>
      </c>
      <c r="AO8737" s="17">
        <v>3</v>
      </c>
      <c r="AP8737" s="17">
        <v>80</v>
      </c>
      <c r="AQ8737" s="17">
        <v>5</v>
      </c>
      <c r="AR8737" s="17" t="s">
        <v>9898</v>
      </c>
      <c r="DN8737" s="17">
        <f>COUNTIF(AU8737:DM8737, "X")</f>
        <v>0</v>
      </c>
    </row>
    <row r="8738" spans="1:118" s="17" customFormat="1">
      <c r="A8738" s="523" t="s">
        <v>2000</v>
      </c>
      <c r="B8738" s="17">
        <v>55</v>
      </c>
      <c r="C8738" s="17">
        <v>117554</v>
      </c>
      <c r="D8738" s="17" t="s">
        <v>2001</v>
      </c>
      <c r="E8738" s="17" t="s">
        <v>77</v>
      </c>
      <c r="F8738" s="17" t="s">
        <v>120</v>
      </c>
      <c r="H8738" s="309">
        <v>24722</v>
      </c>
      <c r="I8738" s="309">
        <v>43936</v>
      </c>
      <c r="J8738" s="17" t="s">
        <v>3888</v>
      </c>
      <c r="L8738" s="17" t="s">
        <v>2002</v>
      </c>
      <c r="N8738" s="17" t="s">
        <v>126</v>
      </c>
      <c r="O8738" s="17" t="s">
        <v>15</v>
      </c>
      <c r="P8738" s="17">
        <v>45383</v>
      </c>
      <c r="AF8738" s="17">
        <v>8</v>
      </c>
      <c r="AG8738" s="17">
        <v>2</v>
      </c>
      <c r="AI8738" s="17" t="s">
        <v>20542</v>
      </c>
      <c r="AM8738" s="17" t="s">
        <v>127</v>
      </c>
      <c r="AN8738" s="17" t="s">
        <v>23839</v>
      </c>
      <c r="AO8738" s="17">
        <v>3</v>
      </c>
      <c r="AP8738" s="17">
        <v>80</v>
      </c>
      <c r="AQ8738" s="17">
        <v>5</v>
      </c>
      <c r="AR8738" s="17" t="s">
        <v>22585</v>
      </c>
      <c r="AS8738" s="17" t="s">
        <v>23503</v>
      </c>
      <c r="AZ8738" s="17" t="s">
        <v>3901</v>
      </c>
      <c r="BD8738" s="17" t="s">
        <v>3901</v>
      </c>
      <c r="BJ8738" s="17" t="s">
        <v>21</v>
      </c>
      <c r="BK8738" s="17" t="s">
        <v>3901</v>
      </c>
      <c r="BQ8738" s="17" t="s">
        <v>21</v>
      </c>
      <c r="BS8738" s="17" t="s">
        <v>3901</v>
      </c>
      <c r="BY8738" s="17" t="s">
        <v>3901</v>
      </c>
      <c r="CC8738" s="17" t="s">
        <v>3901</v>
      </c>
      <c r="CF8738" s="17" t="s">
        <v>3901</v>
      </c>
      <c r="CG8738" s="17" t="s">
        <v>21</v>
      </c>
      <c r="CH8738" s="17" t="s">
        <v>3901</v>
      </c>
      <c r="CM8738" s="17" t="s">
        <v>21</v>
      </c>
      <c r="CN8738" s="17" t="s">
        <v>3901</v>
      </c>
      <c r="CR8738" s="17" t="s">
        <v>21</v>
      </c>
      <c r="CU8738" s="17" t="s">
        <v>3901</v>
      </c>
      <c r="DA8738" s="17" t="s">
        <v>3901</v>
      </c>
      <c r="DF8738" s="17" t="s">
        <v>3901</v>
      </c>
      <c r="DN8738" s="17">
        <f>COUNTIF(AU8738:DM8738, "X")</f>
        <v>12</v>
      </c>
    </row>
    <row r="8739" spans="1:118" s="17" customFormat="1">
      <c r="A8739" s="17" t="s">
        <v>4706</v>
      </c>
      <c r="B8739" s="17">
        <v>55</v>
      </c>
      <c r="C8739" s="17">
        <v>189451</v>
      </c>
      <c r="D8739" s="17" t="s">
        <v>4707</v>
      </c>
      <c r="E8739" s="17" t="s">
        <v>4708</v>
      </c>
      <c r="F8739" s="17" t="s">
        <v>82</v>
      </c>
      <c r="H8739" s="309">
        <v>37106</v>
      </c>
      <c r="I8739" s="309">
        <v>43889</v>
      </c>
      <c r="J8739" s="17" t="s">
        <v>3888</v>
      </c>
      <c r="L8739" s="17" t="s">
        <v>4709</v>
      </c>
      <c r="N8739" s="17" t="s">
        <v>19</v>
      </c>
      <c r="O8739" s="17" t="s">
        <v>15</v>
      </c>
      <c r="P8739" s="17">
        <v>45356</v>
      </c>
      <c r="AC8739" s="17" t="s">
        <v>3890</v>
      </c>
      <c r="AD8739" s="17" t="s">
        <v>3891</v>
      </c>
      <c r="AF8739" s="17">
        <v>15</v>
      </c>
      <c r="AG8739" s="17">
        <v>2</v>
      </c>
      <c r="AM8739" s="17" t="s">
        <v>2602</v>
      </c>
      <c r="AN8739" s="17" t="s">
        <v>4371</v>
      </c>
      <c r="AO8739" s="17">
        <v>3</v>
      </c>
      <c r="AP8739" s="17">
        <v>80</v>
      </c>
      <c r="AQ8739" s="17">
        <v>5</v>
      </c>
      <c r="AT8739" s="17" t="s">
        <v>3893</v>
      </c>
      <c r="DN8739" s="17">
        <f>COUNTIF(AU8739:DM8739, "X")</f>
        <v>0</v>
      </c>
    </row>
    <row r="8740" spans="1:118" s="17" customFormat="1">
      <c r="A8740" s="17" t="s">
        <v>11012</v>
      </c>
      <c r="B8740" s="17">
        <v>55</v>
      </c>
      <c r="C8740" s="17">
        <v>91529</v>
      </c>
      <c r="D8740" s="17" t="s">
        <v>4128</v>
      </c>
      <c r="E8740" s="17" t="s">
        <v>9755</v>
      </c>
      <c r="F8740" s="17" t="s">
        <v>161</v>
      </c>
      <c r="H8740" s="309">
        <v>26831</v>
      </c>
      <c r="I8740" s="309">
        <v>43936</v>
      </c>
      <c r="J8740" s="17" t="s">
        <v>3888</v>
      </c>
      <c r="L8740" s="17" t="s">
        <v>1058</v>
      </c>
      <c r="M8740" s="17" t="s">
        <v>898</v>
      </c>
      <c r="N8740" s="17" t="s">
        <v>14</v>
      </c>
      <c r="O8740" s="17" t="s">
        <v>15</v>
      </c>
      <c r="P8740" s="17">
        <v>45371</v>
      </c>
      <c r="Q8740" s="17">
        <v>1442</v>
      </c>
      <c r="AC8740" s="17" t="s">
        <v>14</v>
      </c>
      <c r="AF8740" s="17">
        <v>15</v>
      </c>
      <c r="AG8740" s="17">
        <v>2</v>
      </c>
      <c r="AI8740" s="17" t="s">
        <v>10178</v>
      </c>
      <c r="AM8740" s="17" t="s">
        <v>16</v>
      </c>
      <c r="AN8740" s="17" t="s">
        <v>10763</v>
      </c>
      <c r="AO8740" s="17">
        <v>3</v>
      </c>
      <c r="AP8740" s="17">
        <v>80</v>
      </c>
      <c r="AQ8740" s="17">
        <v>5</v>
      </c>
      <c r="AR8740" s="17" t="s">
        <v>10180</v>
      </c>
      <c r="BS8740" s="17" t="s">
        <v>3901</v>
      </c>
      <c r="CH8740" s="17" t="s">
        <v>3901</v>
      </c>
      <c r="DN8740" s="17">
        <f>COUNTIF(AU8740:DM8740, "X")</f>
        <v>2</v>
      </c>
    </row>
    <row r="8741" spans="1:118" s="17" customFormat="1">
      <c r="A8741" s="17" t="s">
        <v>7555</v>
      </c>
      <c r="B8741" s="17">
        <v>55</v>
      </c>
      <c r="C8741" s="17">
        <v>189474</v>
      </c>
      <c r="D8741" s="17" t="s">
        <v>7556</v>
      </c>
      <c r="E8741" s="17" t="s">
        <v>134</v>
      </c>
      <c r="F8741" s="17" t="s">
        <v>578</v>
      </c>
      <c r="H8741" s="309">
        <v>36194</v>
      </c>
      <c r="I8741" s="309">
        <v>43894</v>
      </c>
      <c r="J8741" s="17" t="s">
        <v>3888</v>
      </c>
      <c r="L8741" s="17" t="s">
        <v>7557</v>
      </c>
      <c r="N8741" s="17" t="s">
        <v>19</v>
      </c>
      <c r="O8741" s="17" t="s">
        <v>15</v>
      </c>
      <c r="P8741" s="17">
        <v>45356</v>
      </c>
      <c r="AC8741" s="17" t="s">
        <v>3890</v>
      </c>
      <c r="AD8741" s="17" t="s">
        <v>3891</v>
      </c>
      <c r="AF8741" s="17">
        <v>15</v>
      </c>
      <c r="AG8741" s="17">
        <v>2</v>
      </c>
      <c r="AM8741" s="17" t="s">
        <v>2605</v>
      </c>
      <c r="AN8741" s="17" t="s">
        <v>7253</v>
      </c>
      <c r="AO8741" s="17">
        <v>3</v>
      </c>
      <c r="AP8741" s="17">
        <v>80</v>
      </c>
      <c r="AQ8741" s="17">
        <v>5</v>
      </c>
      <c r="AT8741" s="17" t="s">
        <v>6589</v>
      </c>
      <c r="DN8741" s="17">
        <f>COUNTIF(AU8741:DM8741, "X")</f>
        <v>0</v>
      </c>
    </row>
    <row r="8742" spans="1:118" s="17" customFormat="1">
      <c r="A8742" s="17" t="s">
        <v>23541</v>
      </c>
      <c r="B8742" s="17">
        <v>55</v>
      </c>
      <c r="C8742" s="17">
        <v>189476</v>
      </c>
      <c r="D8742" s="17" t="s">
        <v>23542</v>
      </c>
      <c r="E8742" s="17" t="s">
        <v>11441</v>
      </c>
      <c r="F8742" s="17" t="s">
        <v>10977</v>
      </c>
      <c r="H8742" s="309">
        <v>36222</v>
      </c>
      <c r="I8742" s="309">
        <v>43895</v>
      </c>
      <c r="J8742" s="17" t="s">
        <v>3888</v>
      </c>
      <c r="L8742" s="17" t="s">
        <v>23543</v>
      </c>
      <c r="N8742" s="17" t="s">
        <v>126</v>
      </c>
      <c r="O8742" s="17" t="s">
        <v>15</v>
      </c>
      <c r="P8742" s="17">
        <v>45383</v>
      </c>
      <c r="AF8742" s="17">
        <v>8</v>
      </c>
      <c r="AG8742" s="17">
        <v>2</v>
      </c>
      <c r="AI8742" s="17" t="s">
        <v>20542</v>
      </c>
      <c r="AM8742" s="17" t="s">
        <v>303</v>
      </c>
      <c r="AN8742" s="17" t="s">
        <v>23502</v>
      </c>
      <c r="AO8742" s="17">
        <v>3</v>
      </c>
      <c r="AP8742" s="17">
        <v>80</v>
      </c>
      <c r="AQ8742" s="17">
        <v>5</v>
      </c>
      <c r="AR8742" s="17" t="s">
        <v>22585</v>
      </c>
      <c r="AS8742" s="17" t="s">
        <v>23503</v>
      </c>
      <c r="DN8742" s="17">
        <f>COUNTIF(AU8742:DM8742, "X")</f>
        <v>0</v>
      </c>
    </row>
    <row r="8743" spans="1:118" s="17" customFormat="1">
      <c r="A8743" s="17" t="s">
        <v>6759</v>
      </c>
      <c r="B8743" s="17">
        <v>55</v>
      </c>
      <c r="C8743" s="17">
        <v>189477</v>
      </c>
      <c r="D8743" s="17" t="s">
        <v>6760</v>
      </c>
      <c r="E8743" s="17" t="s">
        <v>290</v>
      </c>
      <c r="F8743" s="17" t="s">
        <v>96</v>
      </c>
      <c r="H8743" s="309">
        <v>34765</v>
      </c>
      <c r="I8743" s="309">
        <v>43895</v>
      </c>
      <c r="J8743" s="17" t="s">
        <v>3888</v>
      </c>
      <c r="L8743" s="17" t="s">
        <v>6761</v>
      </c>
      <c r="M8743" s="17" t="s">
        <v>401</v>
      </c>
      <c r="N8743" s="17" t="s">
        <v>19</v>
      </c>
      <c r="O8743" s="17" t="s">
        <v>15</v>
      </c>
      <c r="P8743" s="17">
        <v>45356</v>
      </c>
      <c r="AC8743" s="17" t="s">
        <v>3890</v>
      </c>
      <c r="AD8743" s="17" t="s">
        <v>3891</v>
      </c>
      <c r="AF8743" s="17">
        <v>15</v>
      </c>
      <c r="AG8743" s="17">
        <v>2</v>
      </c>
      <c r="AM8743" s="17" t="s">
        <v>248</v>
      </c>
      <c r="AN8743" s="17" t="s">
        <v>6588</v>
      </c>
      <c r="AO8743" s="17">
        <v>3</v>
      </c>
      <c r="AP8743" s="17">
        <v>80</v>
      </c>
      <c r="AQ8743" s="17">
        <v>5</v>
      </c>
      <c r="AT8743" s="17" t="s">
        <v>6589</v>
      </c>
      <c r="DN8743" s="17">
        <f>COUNTIF(AU8743:DM8743, "X")</f>
        <v>0</v>
      </c>
    </row>
    <row r="8744" spans="1:118" s="17" customFormat="1">
      <c r="A8744" s="17" t="s">
        <v>1752</v>
      </c>
      <c r="B8744" s="17">
        <v>55</v>
      </c>
      <c r="C8744" s="17">
        <v>51574</v>
      </c>
      <c r="D8744" s="17" t="s">
        <v>1120</v>
      </c>
      <c r="E8744" s="17" t="s">
        <v>212</v>
      </c>
      <c r="F8744" s="17" t="s">
        <v>99</v>
      </c>
      <c r="H8744" s="309">
        <v>25696</v>
      </c>
      <c r="I8744" s="309">
        <v>43942</v>
      </c>
      <c r="J8744" s="17" t="s">
        <v>3888</v>
      </c>
      <c r="L8744" s="17" t="s">
        <v>1202</v>
      </c>
      <c r="N8744" s="17" t="s">
        <v>31</v>
      </c>
      <c r="O8744" s="17" t="s">
        <v>15</v>
      </c>
      <c r="P8744" s="17">
        <v>45373</v>
      </c>
      <c r="Q8744" s="17">
        <v>9774</v>
      </c>
      <c r="AF8744" s="17">
        <v>15</v>
      </c>
      <c r="AG8744" s="17">
        <v>2</v>
      </c>
      <c r="AH8744" s="17" t="s">
        <v>11926</v>
      </c>
      <c r="AK8744" s="17" t="s">
        <v>11927</v>
      </c>
      <c r="AM8744" s="17" t="s">
        <v>200</v>
      </c>
      <c r="AN8744" s="17" t="s">
        <v>22312</v>
      </c>
      <c r="AO8744" s="17">
        <v>3</v>
      </c>
      <c r="AP8744" s="17">
        <v>80</v>
      </c>
      <c r="AQ8744" s="17">
        <v>5</v>
      </c>
      <c r="AR8744" s="17" t="s">
        <v>11941</v>
      </c>
      <c r="BD8744" s="17" t="s">
        <v>3901</v>
      </c>
      <c r="BK8744" s="17" t="s">
        <v>3901</v>
      </c>
      <c r="CH8744" s="17" t="s">
        <v>3901</v>
      </c>
      <c r="DA8744" s="17" t="s">
        <v>3901</v>
      </c>
      <c r="DN8744" s="17">
        <f>COUNTIF(AU8744:DM8744, "X")</f>
        <v>4</v>
      </c>
    </row>
    <row r="8745" spans="1:118" s="17" customFormat="1">
      <c r="A8745" s="17" t="s">
        <v>11709</v>
      </c>
      <c r="B8745" s="17">
        <v>55</v>
      </c>
      <c r="C8745" s="17">
        <v>189485</v>
      </c>
      <c r="D8745" s="17" t="s">
        <v>11710</v>
      </c>
      <c r="E8745" s="17" t="s">
        <v>7670</v>
      </c>
      <c r="F8745" s="17" t="s">
        <v>17</v>
      </c>
      <c r="H8745" s="309">
        <v>33738</v>
      </c>
      <c r="I8745" s="309">
        <v>43941</v>
      </c>
      <c r="J8745" s="17" t="s">
        <v>3888</v>
      </c>
      <c r="L8745" s="17" t="s">
        <v>11711</v>
      </c>
      <c r="M8745" s="17" t="s">
        <v>898</v>
      </c>
      <c r="N8745" s="17" t="s">
        <v>14</v>
      </c>
      <c r="O8745" s="17" t="s">
        <v>15</v>
      </c>
      <c r="P8745" s="17">
        <v>45371</v>
      </c>
      <c r="Q8745" s="17">
        <v>1470</v>
      </c>
      <c r="AC8745" s="17" t="s">
        <v>14</v>
      </c>
      <c r="AF8745" s="17">
        <v>15</v>
      </c>
      <c r="AG8745" s="17">
        <v>2</v>
      </c>
      <c r="AI8745" s="17" t="s">
        <v>10178</v>
      </c>
      <c r="AM8745" s="17" t="s">
        <v>173</v>
      </c>
      <c r="AN8745" s="17" t="s">
        <v>11705</v>
      </c>
      <c r="AO8745" s="17">
        <v>3</v>
      </c>
      <c r="AP8745" s="17">
        <v>80</v>
      </c>
      <c r="AQ8745" s="17">
        <v>5</v>
      </c>
      <c r="AR8745" s="17" t="s">
        <v>10180</v>
      </c>
      <c r="CU8745" s="17" t="s">
        <v>3901</v>
      </c>
      <c r="DN8745" s="17">
        <f>COUNTIF(AU8745:DM8745, "X")</f>
        <v>1</v>
      </c>
    </row>
    <row r="8746" spans="1:118" s="17" customFormat="1">
      <c r="A8746" s="17" t="s">
        <v>10016</v>
      </c>
      <c r="B8746" s="17">
        <v>55</v>
      </c>
      <c r="C8746" s="17">
        <v>189496</v>
      </c>
      <c r="D8746" s="17" t="s">
        <v>10017</v>
      </c>
      <c r="E8746" s="17" t="s">
        <v>4996</v>
      </c>
      <c r="F8746" s="17" t="s">
        <v>10018</v>
      </c>
      <c r="H8746" s="309">
        <v>36696</v>
      </c>
      <c r="I8746" s="309">
        <v>43945</v>
      </c>
      <c r="J8746" s="17" t="s">
        <v>3888</v>
      </c>
      <c r="L8746" s="17" t="s">
        <v>10019</v>
      </c>
      <c r="N8746" s="17" t="s">
        <v>31</v>
      </c>
      <c r="O8746" s="17" t="s">
        <v>15</v>
      </c>
      <c r="P8746" s="17">
        <v>45373</v>
      </c>
      <c r="AC8746" s="17" t="s">
        <v>9895</v>
      </c>
      <c r="AD8746" s="17" t="s">
        <v>9896</v>
      </c>
      <c r="AF8746" s="17">
        <v>15</v>
      </c>
      <c r="AG8746" s="17">
        <v>2</v>
      </c>
      <c r="AM8746" s="17" t="s">
        <v>216</v>
      </c>
      <c r="AN8746" s="17" t="s">
        <v>9897</v>
      </c>
      <c r="AO8746" s="17">
        <v>3</v>
      </c>
      <c r="AP8746" s="17">
        <v>80</v>
      </c>
      <c r="AQ8746" s="17">
        <v>5</v>
      </c>
      <c r="AR8746" s="17" t="s">
        <v>9898</v>
      </c>
      <c r="AT8746" s="17" t="s">
        <v>9899</v>
      </c>
      <c r="DN8746" s="17">
        <f>COUNTIF(AU8746:DM8746, "X")</f>
        <v>0</v>
      </c>
    </row>
    <row r="8747" spans="1:118" s="17" customFormat="1">
      <c r="A8747" s="17" t="s">
        <v>27063</v>
      </c>
      <c r="B8747" s="17">
        <v>55</v>
      </c>
      <c r="C8747" s="17">
        <v>189507</v>
      </c>
      <c r="D8747" s="17" t="s">
        <v>27064</v>
      </c>
      <c r="E8747" s="17" t="s">
        <v>26805</v>
      </c>
      <c r="H8747" s="309">
        <v>21319</v>
      </c>
      <c r="I8747" s="309">
        <v>43957</v>
      </c>
      <c r="J8747" s="17" t="s">
        <v>3888</v>
      </c>
      <c r="L8747" s="17" t="s">
        <v>27065</v>
      </c>
      <c r="N8747" s="17" t="s">
        <v>14</v>
      </c>
      <c r="O8747" s="17" t="s">
        <v>15</v>
      </c>
      <c r="P8747" s="17">
        <v>45371</v>
      </c>
      <c r="AC8747" s="17" t="s">
        <v>17772</v>
      </c>
      <c r="AF8747" s="17">
        <v>15</v>
      </c>
      <c r="AG8747" s="17">
        <v>2</v>
      </c>
      <c r="AH8747" s="17" t="s">
        <v>11926</v>
      </c>
      <c r="AK8747" s="17" t="s">
        <v>17298</v>
      </c>
      <c r="AM8747" s="17" t="s">
        <v>2621</v>
      </c>
      <c r="AN8747" s="17" t="s">
        <v>26940</v>
      </c>
      <c r="AO8747" s="17">
        <v>3</v>
      </c>
      <c r="AP8747" s="17">
        <v>80</v>
      </c>
      <c r="AQ8747" s="17">
        <v>5</v>
      </c>
      <c r="AT8747" s="17" t="s">
        <v>25610</v>
      </c>
      <c r="CU8747" s="17" t="s">
        <v>3901</v>
      </c>
      <c r="DN8747" s="17">
        <f>COUNTIF(AU8747:DM8747, "X")</f>
        <v>1</v>
      </c>
    </row>
    <row r="8748" spans="1:118" s="17" customFormat="1">
      <c r="A8748" s="17" t="s">
        <v>23508</v>
      </c>
      <c r="B8748" s="17">
        <v>55</v>
      </c>
      <c r="C8748" s="17">
        <v>189509</v>
      </c>
      <c r="D8748" s="17" t="s">
        <v>23509</v>
      </c>
      <c r="E8748" s="17" t="s">
        <v>184</v>
      </c>
      <c r="F8748" s="17" t="s">
        <v>122</v>
      </c>
      <c r="H8748" s="309">
        <v>24795</v>
      </c>
      <c r="I8748" s="309">
        <v>43896</v>
      </c>
      <c r="J8748" s="17" t="s">
        <v>3888</v>
      </c>
      <c r="L8748" s="17" t="s">
        <v>23510</v>
      </c>
      <c r="N8748" s="17" t="s">
        <v>126</v>
      </c>
      <c r="O8748" s="17" t="s">
        <v>15</v>
      </c>
      <c r="P8748" s="17">
        <v>45383</v>
      </c>
      <c r="AF8748" s="17">
        <v>8</v>
      </c>
      <c r="AG8748" s="17">
        <v>2</v>
      </c>
      <c r="AI8748" s="17" t="s">
        <v>20542</v>
      </c>
      <c r="AM8748" s="17" t="s">
        <v>303</v>
      </c>
      <c r="AN8748" s="17" t="s">
        <v>23502</v>
      </c>
      <c r="AO8748" s="17">
        <v>3</v>
      </c>
      <c r="AP8748" s="17">
        <v>80</v>
      </c>
      <c r="AQ8748" s="17">
        <v>5</v>
      </c>
      <c r="AR8748" s="17" t="s">
        <v>22585</v>
      </c>
      <c r="AS8748" s="17" t="s">
        <v>23503</v>
      </c>
      <c r="CH8748" s="17" t="s">
        <v>3901</v>
      </c>
      <c r="DN8748" s="17">
        <f>COUNTIF(AU8748:DM8748, "X")</f>
        <v>1</v>
      </c>
    </row>
    <row r="8749" spans="1:118" s="17" customFormat="1">
      <c r="A8749" s="523" t="s">
        <v>1733</v>
      </c>
      <c r="B8749" s="17">
        <v>55</v>
      </c>
      <c r="C8749" s="17">
        <v>184209</v>
      </c>
      <c r="D8749" s="17" t="s">
        <v>1576</v>
      </c>
      <c r="E8749" s="17" t="s">
        <v>434</v>
      </c>
      <c r="F8749" s="17" t="s">
        <v>174</v>
      </c>
      <c r="H8749" s="309">
        <v>26100</v>
      </c>
      <c r="I8749" s="309">
        <v>43959</v>
      </c>
      <c r="J8749" s="17" t="s">
        <v>3888</v>
      </c>
      <c r="L8749" s="17" t="s">
        <v>1577</v>
      </c>
      <c r="N8749" s="17" t="s">
        <v>126</v>
      </c>
      <c r="O8749" s="17" t="s">
        <v>15</v>
      </c>
      <c r="P8749" s="17">
        <v>45383</v>
      </c>
      <c r="Q8749" s="17">
        <v>1627</v>
      </c>
      <c r="AF8749" s="17">
        <v>8</v>
      </c>
      <c r="AG8749" s="17">
        <v>2</v>
      </c>
      <c r="AI8749" s="17" t="s">
        <v>20542</v>
      </c>
      <c r="AM8749" s="17" t="s">
        <v>303</v>
      </c>
      <c r="AN8749" s="17" t="s">
        <v>23502</v>
      </c>
      <c r="AO8749" s="17">
        <v>3</v>
      </c>
      <c r="AP8749" s="17">
        <v>80</v>
      </c>
      <c r="AQ8749" s="17">
        <v>5</v>
      </c>
      <c r="AR8749" s="17" t="s">
        <v>22585</v>
      </c>
      <c r="AS8749" s="17" t="s">
        <v>23503</v>
      </c>
      <c r="BB8749" s="17" t="s">
        <v>3901</v>
      </c>
      <c r="BD8749" s="17" t="s">
        <v>3901</v>
      </c>
      <c r="BS8749" s="17" t="s">
        <v>3901</v>
      </c>
      <c r="CC8749" s="17" t="s">
        <v>3901</v>
      </c>
      <c r="CF8749" s="17" t="s">
        <v>3901</v>
      </c>
      <c r="CH8749" s="17" t="s">
        <v>3901</v>
      </c>
      <c r="CN8749" s="17" t="s">
        <v>3901</v>
      </c>
      <c r="CR8749" s="17" t="s">
        <v>21</v>
      </c>
      <c r="CU8749" s="17" t="s">
        <v>3901</v>
      </c>
      <c r="DA8749" s="17" t="s">
        <v>3901</v>
      </c>
      <c r="DF8749" s="17" t="s">
        <v>3901</v>
      </c>
      <c r="DN8749" s="17">
        <f>COUNTIF(AU8749:DM8749, "X")</f>
        <v>10</v>
      </c>
    </row>
    <row r="8750" spans="1:118" s="17" customFormat="1">
      <c r="A8750" s="17" t="s">
        <v>19199</v>
      </c>
      <c r="B8750" s="17">
        <v>55</v>
      </c>
      <c r="C8750" s="17">
        <v>189519</v>
      </c>
      <c r="D8750" s="17" t="s">
        <v>4270</v>
      </c>
      <c r="E8750" s="17" t="s">
        <v>103</v>
      </c>
      <c r="F8750" s="17" t="s">
        <v>18</v>
      </c>
      <c r="H8750" s="309">
        <v>36959</v>
      </c>
      <c r="I8750" s="309">
        <v>43896</v>
      </c>
      <c r="J8750" s="17" t="s">
        <v>3888</v>
      </c>
      <c r="L8750" s="17" t="s">
        <v>19140</v>
      </c>
      <c r="N8750" s="17" t="s">
        <v>31</v>
      </c>
      <c r="O8750" s="17" t="s">
        <v>15</v>
      </c>
      <c r="P8750" s="17">
        <v>45373</v>
      </c>
      <c r="AD8750" s="17" t="s">
        <v>9896</v>
      </c>
      <c r="AF8750" s="17">
        <v>8</v>
      </c>
      <c r="AG8750" s="17">
        <v>2</v>
      </c>
      <c r="AM8750" s="17" t="s">
        <v>337</v>
      </c>
      <c r="AN8750" s="17" t="s">
        <v>19113</v>
      </c>
      <c r="AO8750" s="17">
        <v>3</v>
      </c>
      <c r="AP8750" s="17">
        <v>80</v>
      </c>
      <c r="AQ8750" s="17">
        <v>5</v>
      </c>
      <c r="AR8750" s="17" t="s">
        <v>9898</v>
      </c>
      <c r="DN8750" s="17">
        <f>COUNTIF(AU8750:DM8750, "X")</f>
        <v>0</v>
      </c>
    </row>
    <row r="8751" spans="1:118" s="17" customFormat="1">
      <c r="A8751" s="17" t="s">
        <v>22483</v>
      </c>
      <c r="B8751" s="17">
        <v>55</v>
      </c>
      <c r="C8751" s="17">
        <v>189523</v>
      </c>
      <c r="D8751" s="17" t="s">
        <v>22484</v>
      </c>
      <c r="E8751" s="17" t="s">
        <v>634</v>
      </c>
      <c r="F8751" s="17" t="s">
        <v>277</v>
      </c>
      <c r="H8751" s="309">
        <v>36236</v>
      </c>
      <c r="I8751" s="309">
        <v>43897</v>
      </c>
      <c r="J8751" s="17" t="s">
        <v>3888</v>
      </c>
      <c r="L8751" s="17" t="s">
        <v>22485</v>
      </c>
      <c r="N8751" s="17" t="s">
        <v>31</v>
      </c>
      <c r="O8751" s="17" t="s">
        <v>15</v>
      </c>
      <c r="P8751" s="17">
        <v>45373</v>
      </c>
      <c r="AF8751" s="17">
        <v>15</v>
      </c>
      <c r="AG8751" s="17">
        <v>2</v>
      </c>
      <c r="AH8751" s="17" t="s">
        <v>11926</v>
      </c>
      <c r="AK8751" s="17" t="s">
        <v>11927</v>
      </c>
      <c r="AM8751" s="17" t="s">
        <v>177</v>
      </c>
      <c r="AN8751" s="17" t="s">
        <v>22466</v>
      </c>
      <c r="AO8751" s="17">
        <v>3</v>
      </c>
      <c r="AP8751" s="17">
        <v>80</v>
      </c>
      <c r="AQ8751" s="17">
        <v>5</v>
      </c>
      <c r="AR8751" s="17" t="s">
        <v>11941</v>
      </c>
      <c r="DF8751" s="17" t="s">
        <v>3901</v>
      </c>
      <c r="DN8751" s="17">
        <f>COUNTIF(AU8751:DM8751, "X")</f>
        <v>1</v>
      </c>
    </row>
    <row r="8752" spans="1:118" s="17" customFormat="1">
      <c r="A8752" s="17" t="s">
        <v>7783</v>
      </c>
      <c r="B8752" s="17">
        <v>55</v>
      </c>
      <c r="C8752" s="17">
        <v>189532</v>
      </c>
      <c r="D8752" s="17" t="s">
        <v>7784</v>
      </c>
      <c r="E8752" s="17" t="s">
        <v>7785</v>
      </c>
      <c r="F8752" s="17" t="s">
        <v>4069</v>
      </c>
      <c r="H8752" s="309">
        <v>34591</v>
      </c>
      <c r="I8752" s="309">
        <v>43900</v>
      </c>
      <c r="J8752" s="17" t="s">
        <v>3888</v>
      </c>
      <c r="L8752" s="17" t="s">
        <v>7786</v>
      </c>
      <c r="N8752" s="17" t="s">
        <v>19</v>
      </c>
      <c r="O8752" s="17" t="s">
        <v>15</v>
      </c>
      <c r="P8752" s="17">
        <v>45356</v>
      </c>
      <c r="AC8752" s="17" t="s">
        <v>3890</v>
      </c>
      <c r="AD8752" s="17" t="s">
        <v>3891</v>
      </c>
      <c r="AF8752" s="17">
        <v>15</v>
      </c>
      <c r="AG8752" s="17">
        <v>2</v>
      </c>
      <c r="AM8752" s="17" t="s">
        <v>2606</v>
      </c>
      <c r="AN8752" s="17" t="s">
        <v>7570</v>
      </c>
      <c r="AO8752" s="17">
        <v>3</v>
      </c>
      <c r="AP8752" s="17">
        <v>80</v>
      </c>
      <c r="AQ8752" s="17">
        <v>5</v>
      </c>
      <c r="AT8752" s="17" t="s">
        <v>6589</v>
      </c>
      <c r="DN8752" s="17">
        <f>COUNTIF(AU8752:DM8752, "X")</f>
        <v>0</v>
      </c>
    </row>
    <row r="8753" spans="1:118" s="17" customFormat="1">
      <c r="A8753" s="523" t="s">
        <v>2012</v>
      </c>
      <c r="B8753" s="17">
        <v>55</v>
      </c>
      <c r="C8753" s="17">
        <v>189533</v>
      </c>
      <c r="D8753" s="17" t="s">
        <v>787</v>
      </c>
      <c r="E8753" s="17" t="s">
        <v>727</v>
      </c>
      <c r="F8753" s="17" t="s">
        <v>17</v>
      </c>
      <c r="H8753" s="309">
        <v>36248</v>
      </c>
      <c r="I8753" s="309">
        <v>43900</v>
      </c>
      <c r="J8753" s="17" t="s">
        <v>3888</v>
      </c>
      <c r="L8753" s="17" t="s">
        <v>788</v>
      </c>
      <c r="N8753" s="17" t="s">
        <v>14</v>
      </c>
      <c r="O8753" s="17" t="s">
        <v>15</v>
      </c>
      <c r="P8753" s="17">
        <v>45371</v>
      </c>
      <c r="AC8753" s="17" t="s">
        <v>14</v>
      </c>
      <c r="AF8753" s="17">
        <v>15</v>
      </c>
      <c r="AG8753" s="17">
        <v>2</v>
      </c>
      <c r="AI8753" s="17" t="s">
        <v>10178</v>
      </c>
      <c r="AM8753" s="17" t="s">
        <v>151</v>
      </c>
      <c r="AN8753" s="17" t="s">
        <v>11216</v>
      </c>
      <c r="AO8753" s="17">
        <v>3</v>
      </c>
      <c r="AP8753" s="17">
        <v>80</v>
      </c>
      <c r="AQ8753" s="17">
        <v>5</v>
      </c>
      <c r="AR8753" s="17" t="s">
        <v>10180</v>
      </c>
      <c r="DN8753" s="17">
        <f>COUNTIF(AU8753:DM8753, "X")</f>
        <v>0</v>
      </c>
    </row>
    <row r="8754" spans="1:118" s="17" customFormat="1">
      <c r="A8754" s="17" t="s">
        <v>14199</v>
      </c>
      <c r="B8754" s="17">
        <v>55</v>
      </c>
      <c r="C8754" s="17">
        <v>189534</v>
      </c>
      <c r="D8754" s="17" t="s">
        <v>14200</v>
      </c>
      <c r="E8754" s="17" t="s">
        <v>4069</v>
      </c>
      <c r="F8754" s="17" t="s">
        <v>640</v>
      </c>
      <c r="H8754" s="309">
        <v>33682</v>
      </c>
      <c r="I8754" s="309">
        <v>43900</v>
      </c>
      <c r="J8754" s="17" t="s">
        <v>3888</v>
      </c>
      <c r="L8754" s="17" t="s">
        <v>504</v>
      </c>
      <c r="M8754" s="17" t="s">
        <v>14201</v>
      </c>
      <c r="N8754" s="17" t="s">
        <v>31</v>
      </c>
      <c r="O8754" s="17" t="s">
        <v>15</v>
      </c>
      <c r="P8754" s="17">
        <v>45373</v>
      </c>
      <c r="AC8754" s="17" t="s">
        <v>9895</v>
      </c>
      <c r="AD8754" s="17" t="s">
        <v>9896</v>
      </c>
      <c r="AF8754" s="17">
        <v>15</v>
      </c>
      <c r="AG8754" s="17">
        <v>2</v>
      </c>
      <c r="AM8754" s="17" t="s">
        <v>157</v>
      </c>
      <c r="AN8754" s="17" t="s">
        <v>14151</v>
      </c>
      <c r="AO8754" s="17">
        <v>3</v>
      </c>
      <c r="AP8754" s="17">
        <v>80</v>
      </c>
      <c r="AQ8754" s="17">
        <v>5</v>
      </c>
      <c r="AR8754" s="17" t="s">
        <v>9898</v>
      </c>
      <c r="AT8754" s="17" t="s">
        <v>14152</v>
      </c>
      <c r="DN8754" s="17">
        <f>COUNTIF(AU8754:DM8754, "X")</f>
        <v>0</v>
      </c>
    </row>
    <row r="8755" spans="1:118" s="17" customFormat="1">
      <c r="A8755" s="17" t="s">
        <v>24220</v>
      </c>
      <c r="B8755" s="17">
        <v>55</v>
      </c>
      <c r="C8755" s="17">
        <v>189538</v>
      </c>
      <c r="D8755" s="17" t="s">
        <v>24221</v>
      </c>
      <c r="E8755" s="17" t="s">
        <v>195</v>
      </c>
      <c r="F8755" s="17" t="s">
        <v>24222</v>
      </c>
      <c r="H8755" s="309">
        <v>33981</v>
      </c>
      <c r="I8755" s="309">
        <v>43901</v>
      </c>
      <c r="J8755" s="17" t="s">
        <v>3888</v>
      </c>
      <c r="L8755" s="17" t="s">
        <v>24223</v>
      </c>
      <c r="M8755" s="17" t="s">
        <v>401</v>
      </c>
      <c r="N8755" s="17" t="s">
        <v>126</v>
      </c>
      <c r="O8755" s="17" t="s">
        <v>15</v>
      </c>
      <c r="P8755" s="17">
        <v>45383</v>
      </c>
      <c r="AF8755" s="17">
        <v>8</v>
      </c>
      <c r="AG8755" s="17">
        <v>2</v>
      </c>
      <c r="AI8755" s="17" t="s">
        <v>20542</v>
      </c>
      <c r="AM8755" s="17" t="s">
        <v>239</v>
      </c>
      <c r="AN8755" s="17" t="s">
        <v>24146</v>
      </c>
      <c r="AO8755" s="17">
        <v>3</v>
      </c>
      <c r="AP8755" s="17">
        <v>80</v>
      </c>
      <c r="AQ8755" s="17">
        <v>5</v>
      </c>
      <c r="AR8755" s="17" t="s">
        <v>22585</v>
      </c>
      <c r="AS8755" s="17" t="s">
        <v>23503</v>
      </c>
      <c r="DN8755" s="17">
        <f>COUNTIF(AU8755:DM8755, "X")</f>
        <v>0</v>
      </c>
    </row>
    <row r="8756" spans="1:118" s="17" customFormat="1">
      <c r="A8756" s="17" t="s">
        <v>16537</v>
      </c>
      <c r="B8756" s="17">
        <v>55</v>
      </c>
      <c r="C8756" s="17">
        <v>189540</v>
      </c>
      <c r="D8756" s="17" t="s">
        <v>6545</v>
      </c>
      <c r="E8756" s="17" t="s">
        <v>5632</v>
      </c>
      <c r="F8756" s="17" t="s">
        <v>25</v>
      </c>
      <c r="H8756" s="309">
        <v>21272</v>
      </c>
      <c r="I8756" s="309">
        <v>43901</v>
      </c>
      <c r="J8756" s="17" t="s">
        <v>3888</v>
      </c>
      <c r="L8756" s="17" t="s">
        <v>16425</v>
      </c>
      <c r="M8756" s="17" t="s">
        <v>414</v>
      </c>
      <c r="N8756" s="17" t="s">
        <v>31</v>
      </c>
      <c r="O8756" s="17" t="s">
        <v>15</v>
      </c>
      <c r="P8756" s="17">
        <v>45373</v>
      </c>
      <c r="AC8756" s="17" t="s">
        <v>9895</v>
      </c>
      <c r="AD8756" s="17" t="s">
        <v>9896</v>
      </c>
      <c r="AF8756" s="17">
        <v>15</v>
      </c>
      <c r="AG8756" s="17">
        <v>2</v>
      </c>
      <c r="AM8756" s="17" t="s">
        <v>41</v>
      </c>
      <c r="AN8756" s="17" t="s">
        <v>16339</v>
      </c>
      <c r="AO8756" s="17">
        <v>3</v>
      </c>
      <c r="AP8756" s="17">
        <v>80</v>
      </c>
      <c r="AQ8756" s="17">
        <v>5</v>
      </c>
      <c r="AR8756" s="17" t="s">
        <v>9898</v>
      </c>
      <c r="AT8756" s="17" t="s">
        <v>16072</v>
      </c>
      <c r="DN8756" s="17">
        <f>COUNTIF(AU8756:DM8756, "X")</f>
        <v>0</v>
      </c>
    </row>
    <row r="8757" spans="1:118" s="17" customFormat="1">
      <c r="A8757" s="17" t="s">
        <v>24475</v>
      </c>
      <c r="B8757" s="17">
        <v>55</v>
      </c>
      <c r="C8757" s="17">
        <v>189548</v>
      </c>
      <c r="D8757" s="17" t="s">
        <v>5985</v>
      </c>
      <c r="E8757" s="17" t="s">
        <v>422</v>
      </c>
      <c r="F8757" s="17" t="s">
        <v>24476</v>
      </c>
      <c r="H8757" s="309">
        <v>37238</v>
      </c>
      <c r="I8757" s="309">
        <v>43903</v>
      </c>
      <c r="J8757" s="17" t="s">
        <v>3888</v>
      </c>
      <c r="L8757" s="17" t="s">
        <v>24477</v>
      </c>
      <c r="M8757" s="17" t="s">
        <v>363</v>
      </c>
      <c r="N8757" s="17" t="s">
        <v>126</v>
      </c>
      <c r="O8757" s="17" t="s">
        <v>15</v>
      </c>
      <c r="P8757" s="17">
        <v>45383</v>
      </c>
      <c r="AF8757" s="17">
        <v>8</v>
      </c>
      <c r="AG8757" s="17">
        <v>2</v>
      </c>
      <c r="AI8757" s="17" t="s">
        <v>20542</v>
      </c>
      <c r="AM8757" s="17" t="s">
        <v>239</v>
      </c>
      <c r="AN8757" s="17" t="s">
        <v>24146</v>
      </c>
      <c r="AO8757" s="17">
        <v>3</v>
      </c>
      <c r="AP8757" s="17">
        <v>80</v>
      </c>
      <c r="AQ8757" s="17">
        <v>5</v>
      </c>
      <c r="AR8757" s="17" t="s">
        <v>22585</v>
      </c>
      <c r="AS8757" s="17" t="s">
        <v>23503</v>
      </c>
      <c r="DF8757" s="17" t="s">
        <v>3901</v>
      </c>
      <c r="DN8757" s="17">
        <f>COUNTIF(AU8757:DM8757, "X")</f>
        <v>1</v>
      </c>
    </row>
    <row r="8758" spans="1:118" s="17" customFormat="1">
      <c r="A8758" s="17" t="s">
        <v>4326</v>
      </c>
      <c r="B8758" s="17">
        <v>55</v>
      </c>
      <c r="C8758" s="17">
        <v>189556</v>
      </c>
      <c r="D8758" s="17" t="s">
        <v>209</v>
      </c>
      <c r="E8758" s="17" t="s">
        <v>77</v>
      </c>
      <c r="F8758" s="17" t="s">
        <v>18</v>
      </c>
      <c r="H8758" s="309">
        <v>26457</v>
      </c>
      <c r="I8758" s="309">
        <v>43960</v>
      </c>
      <c r="J8758" s="17" t="s">
        <v>3888</v>
      </c>
      <c r="L8758" s="17" t="s">
        <v>3973</v>
      </c>
      <c r="N8758" s="17" t="s">
        <v>19</v>
      </c>
      <c r="O8758" s="17" t="s">
        <v>15</v>
      </c>
      <c r="P8758" s="17">
        <v>45356</v>
      </c>
      <c r="Q8758" s="17">
        <v>3933</v>
      </c>
      <c r="AC8758" s="17" t="s">
        <v>3890</v>
      </c>
      <c r="AD8758" s="17" t="s">
        <v>3891</v>
      </c>
      <c r="AF8758" s="17">
        <v>15</v>
      </c>
      <c r="AG8758" s="17">
        <v>2</v>
      </c>
      <c r="AM8758" s="17" t="s">
        <v>172</v>
      </c>
      <c r="AN8758" s="17" t="s">
        <v>3892</v>
      </c>
      <c r="AO8758" s="17">
        <v>3</v>
      </c>
      <c r="AP8758" s="17">
        <v>80</v>
      </c>
      <c r="AQ8758" s="17">
        <v>5</v>
      </c>
      <c r="AT8758" s="17" t="s">
        <v>3893</v>
      </c>
      <c r="BS8758" s="17" t="s">
        <v>3901</v>
      </c>
      <c r="CF8758" s="17" t="s">
        <v>3901</v>
      </c>
      <c r="CH8758" s="17" t="s">
        <v>3901</v>
      </c>
      <c r="CR8758" s="17" t="s">
        <v>21</v>
      </c>
      <c r="CU8758" s="17" t="s">
        <v>3901</v>
      </c>
      <c r="DN8758" s="17">
        <f>COUNTIF(AU8758:DM8758, "X")</f>
        <v>4</v>
      </c>
    </row>
    <row r="8759" spans="1:118" s="17" customFormat="1">
      <c r="A8759" s="17" t="s">
        <v>6399</v>
      </c>
      <c r="B8759" s="17">
        <v>55</v>
      </c>
      <c r="C8759" s="17">
        <v>189558</v>
      </c>
      <c r="D8759" s="17" t="s">
        <v>6400</v>
      </c>
      <c r="E8759" s="17" t="s">
        <v>378</v>
      </c>
      <c r="F8759" s="17" t="s">
        <v>174</v>
      </c>
      <c r="H8759" s="309">
        <v>32746</v>
      </c>
      <c r="I8759" s="309">
        <v>43904</v>
      </c>
      <c r="J8759" s="17" t="s">
        <v>3888</v>
      </c>
      <c r="L8759" s="17" t="s">
        <v>6401</v>
      </c>
      <c r="N8759" s="17" t="s">
        <v>19</v>
      </c>
      <c r="O8759" s="17" t="s">
        <v>15</v>
      </c>
      <c r="P8759" s="17">
        <v>45356</v>
      </c>
      <c r="AC8759" s="17" t="s">
        <v>3890</v>
      </c>
      <c r="AD8759" s="17" t="s">
        <v>3891</v>
      </c>
      <c r="AF8759" s="17">
        <v>15</v>
      </c>
      <c r="AG8759" s="17">
        <v>2</v>
      </c>
      <c r="AM8759" s="17" t="s">
        <v>232</v>
      </c>
      <c r="AN8759" s="17" t="s">
        <v>6280</v>
      </c>
      <c r="AO8759" s="17">
        <v>3</v>
      </c>
      <c r="AP8759" s="17">
        <v>80</v>
      </c>
      <c r="AQ8759" s="17">
        <v>5</v>
      </c>
      <c r="AT8759" s="17" t="s">
        <v>5516</v>
      </c>
      <c r="DN8759" s="17">
        <f>COUNTIF(AU8759:DM8759, "X")</f>
        <v>0</v>
      </c>
    </row>
    <row r="8760" spans="1:118" s="17" customFormat="1">
      <c r="A8760" s="17" t="s">
        <v>25747</v>
      </c>
      <c r="B8760" s="17">
        <v>55</v>
      </c>
      <c r="C8760" s="17">
        <v>189559</v>
      </c>
      <c r="D8760" s="17" t="s">
        <v>25654</v>
      </c>
      <c r="E8760" s="17" t="s">
        <v>8692</v>
      </c>
      <c r="F8760" s="17" t="s">
        <v>58</v>
      </c>
      <c r="H8760" s="309">
        <v>32028</v>
      </c>
      <c r="I8760" s="309">
        <v>43962</v>
      </c>
      <c r="J8760" s="17" t="s">
        <v>3888</v>
      </c>
      <c r="L8760" s="17" t="s">
        <v>25655</v>
      </c>
      <c r="N8760" s="17" t="s">
        <v>14</v>
      </c>
      <c r="O8760" s="17" t="s">
        <v>15</v>
      </c>
      <c r="P8760" s="17">
        <v>45371</v>
      </c>
      <c r="AC8760" s="17" t="s">
        <v>17772</v>
      </c>
      <c r="AF8760" s="17">
        <v>15</v>
      </c>
      <c r="AG8760" s="17">
        <v>2</v>
      </c>
      <c r="AH8760" s="17" t="s">
        <v>11926</v>
      </c>
      <c r="AK8760" s="17" t="s">
        <v>17298</v>
      </c>
      <c r="AM8760" s="17" t="s">
        <v>39</v>
      </c>
      <c r="AN8760" s="17" t="s">
        <v>25609</v>
      </c>
      <c r="AO8760" s="17">
        <v>3</v>
      </c>
      <c r="AP8760" s="17">
        <v>80</v>
      </c>
      <c r="AQ8760" s="17">
        <v>5</v>
      </c>
      <c r="AT8760" s="17" t="s">
        <v>25610</v>
      </c>
      <c r="CH8760" s="17" t="s">
        <v>3901</v>
      </c>
      <c r="CN8760" s="17" t="s">
        <v>3901</v>
      </c>
      <c r="CQ8760" s="17" t="s">
        <v>3901</v>
      </c>
      <c r="CR8760" s="17" t="s">
        <v>30</v>
      </c>
      <c r="CU8760" s="17" t="s">
        <v>3901</v>
      </c>
      <c r="CV8760" s="17" t="s">
        <v>3901</v>
      </c>
      <c r="CX8760" s="17" t="s">
        <v>3901</v>
      </c>
      <c r="DA8760" s="17" t="s">
        <v>3901</v>
      </c>
      <c r="DF8760" s="17" t="s">
        <v>3901</v>
      </c>
      <c r="DN8760" s="17">
        <f>COUNTIF(AU8760:DM8760, "X")</f>
        <v>8</v>
      </c>
    </row>
    <row r="8761" spans="1:118" s="17" customFormat="1">
      <c r="A8761" s="17" t="s">
        <v>23443</v>
      </c>
      <c r="B8761" s="17">
        <v>55</v>
      </c>
      <c r="C8761" s="17">
        <v>111547</v>
      </c>
      <c r="D8761" s="17" t="s">
        <v>4604</v>
      </c>
      <c r="E8761" s="17" t="s">
        <v>471</v>
      </c>
      <c r="F8761" s="17" t="s">
        <v>104</v>
      </c>
      <c r="H8761" s="309">
        <v>29600</v>
      </c>
      <c r="I8761" s="309">
        <v>43908</v>
      </c>
      <c r="J8761" s="17" t="s">
        <v>3888</v>
      </c>
      <c r="L8761" s="17" t="s">
        <v>23444</v>
      </c>
      <c r="N8761" s="17" t="s">
        <v>126</v>
      </c>
      <c r="O8761" s="17" t="s">
        <v>15</v>
      </c>
      <c r="P8761" s="17">
        <v>45383</v>
      </c>
      <c r="AF8761" s="17">
        <v>8</v>
      </c>
      <c r="AG8761" s="17">
        <v>2</v>
      </c>
      <c r="AI8761" s="17" t="s">
        <v>20542</v>
      </c>
      <c r="AM8761" s="17" t="s">
        <v>256</v>
      </c>
      <c r="AN8761" s="17" t="s">
        <v>23381</v>
      </c>
      <c r="AO8761" s="17">
        <v>3</v>
      </c>
      <c r="AP8761" s="17">
        <v>80</v>
      </c>
      <c r="AQ8761" s="17">
        <v>5</v>
      </c>
      <c r="AR8761" s="17" t="s">
        <v>22585</v>
      </c>
      <c r="AU8761" s="17" t="s">
        <v>30</v>
      </c>
      <c r="BD8761" s="17" t="s">
        <v>3901</v>
      </c>
      <c r="DN8761" s="17">
        <f>COUNTIF(AU8761:DM8761, "X")</f>
        <v>1</v>
      </c>
    </row>
    <row r="8762" spans="1:118" s="17" customFormat="1">
      <c r="A8762" s="17" t="s">
        <v>8763</v>
      </c>
      <c r="B8762" s="17">
        <v>55</v>
      </c>
      <c r="C8762" s="17">
        <v>189577</v>
      </c>
      <c r="D8762" s="17" t="s">
        <v>8764</v>
      </c>
      <c r="E8762" s="17" t="s">
        <v>8765</v>
      </c>
      <c r="F8762" s="17" t="s">
        <v>8766</v>
      </c>
      <c r="H8762" s="309">
        <v>35070</v>
      </c>
      <c r="I8762" s="309">
        <v>43907</v>
      </c>
      <c r="J8762" s="17" t="s">
        <v>3888</v>
      </c>
      <c r="L8762" s="17" t="s">
        <v>8767</v>
      </c>
      <c r="N8762" s="17" t="s">
        <v>19</v>
      </c>
      <c r="O8762" s="17" t="s">
        <v>15</v>
      </c>
      <c r="P8762" s="17">
        <v>45356</v>
      </c>
      <c r="AC8762" s="17" t="s">
        <v>3890</v>
      </c>
      <c r="AD8762" s="17" t="s">
        <v>3891</v>
      </c>
      <c r="AF8762" s="17">
        <v>15</v>
      </c>
      <c r="AG8762" s="17">
        <v>2</v>
      </c>
      <c r="AM8762" s="17" t="s">
        <v>2608</v>
      </c>
      <c r="AN8762" s="17" t="s">
        <v>8704</v>
      </c>
      <c r="AO8762" s="17">
        <v>3</v>
      </c>
      <c r="AP8762" s="17">
        <v>80</v>
      </c>
      <c r="AQ8762" s="17">
        <v>5</v>
      </c>
      <c r="AT8762" s="17" t="s">
        <v>7979</v>
      </c>
      <c r="DN8762" s="17">
        <f>COUNTIF(AU8762:DM8762, "X")</f>
        <v>0</v>
      </c>
    </row>
    <row r="8763" spans="1:118" s="17" customFormat="1">
      <c r="A8763" s="17" t="s">
        <v>25919</v>
      </c>
      <c r="B8763" s="17">
        <v>55</v>
      </c>
      <c r="C8763" s="17">
        <v>189578</v>
      </c>
      <c r="D8763" s="17" t="s">
        <v>25920</v>
      </c>
      <c r="E8763" s="17" t="s">
        <v>38</v>
      </c>
      <c r="F8763" s="17" t="s">
        <v>317</v>
      </c>
      <c r="H8763" s="309">
        <v>30394</v>
      </c>
      <c r="I8763" s="309">
        <v>43906</v>
      </c>
      <c r="J8763" s="17" t="s">
        <v>3888</v>
      </c>
      <c r="L8763" s="17" t="s">
        <v>25921</v>
      </c>
      <c r="N8763" s="17" t="s">
        <v>14</v>
      </c>
      <c r="O8763" s="17" t="s">
        <v>15</v>
      </c>
      <c r="P8763" s="17">
        <v>45371</v>
      </c>
      <c r="AC8763" s="17" t="s">
        <v>17772</v>
      </c>
      <c r="AF8763" s="17">
        <v>15</v>
      </c>
      <c r="AG8763" s="17">
        <v>2</v>
      </c>
      <c r="AH8763" s="17" t="s">
        <v>11926</v>
      </c>
      <c r="AK8763" s="17" t="s">
        <v>17298</v>
      </c>
      <c r="AM8763" s="17" t="s">
        <v>39</v>
      </c>
      <c r="AN8763" s="17" t="s">
        <v>25609</v>
      </c>
      <c r="AO8763" s="17">
        <v>3</v>
      </c>
      <c r="AP8763" s="17">
        <v>80</v>
      </c>
      <c r="AQ8763" s="17">
        <v>5</v>
      </c>
      <c r="AT8763" s="17" t="s">
        <v>25610</v>
      </c>
      <c r="DN8763" s="17">
        <f>COUNTIF(AU8763:DM8763, "X")</f>
        <v>0</v>
      </c>
    </row>
    <row r="8764" spans="1:118" s="17" customFormat="1">
      <c r="A8764" s="17" t="s">
        <v>25932</v>
      </c>
      <c r="B8764" s="17">
        <v>55</v>
      </c>
      <c r="C8764" s="17">
        <v>189579</v>
      </c>
      <c r="D8764" s="17" t="s">
        <v>634</v>
      </c>
      <c r="E8764" s="17" t="s">
        <v>210</v>
      </c>
      <c r="F8764" s="17" t="s">
        <v>21</v>
      </c>
      <c r="H8764" s="309">
        <v>28776</v>
      </c>
      <c r="I8764" s="309">
        <v>43966</v>
      </c>
      <c r="J8764" s="17" t="s">
        <v>3888</v>
      </c>
      <c r="L8764" s="17" t="s">
        <v>25933</v>
      </c>
      <c r="N8764" s="17" t="s">
        <v>14</v>
      </c>
      <c r="O8764" s="17" t="s">
        <v>15</v>
      </c>
      <c r="P8764" s="17">
        <v>45371</v>
      </c>
      <c r="Q8764" s="17">
        <v>2595</v>
      </c>
      <c r="AC8764" s="17" t="s">
        <v>17772</v>
      </c>
      <c r="AF8764" s="17">
        <v>15</v>
      </c>
      <c r="AG8764" s="17">
        <v>2</v>
      </c>
      <c r="AH8764" s="17" t="s">
        <v>11926</v>
      </c>
      <c r="AK8764" s="17" t="s">
        <v>17298</v>
      </c>
      <c r="AM8764" s="17" t="s">
        <v>39</v>
      </c>
      <c r="AN8764" s="17" t="s">
        <v>25609</v>
      </c>
      <c r="AO8764" s="17">
        <v>3</v>
      </c>
      <c r="AP8764" s="17">
        <v>80</v>
      </c>
      <c r="AQ8764" s="17">
        <v>5</v>
      </c>
      <c r="AT8764" s="17" t="s">
        <v>25610</v>
      </c>
      <c r="DN8764" s="17">
        <f>COUNTIF(AU8764:DM8764, "X")</f>
        <v>0</v>
      </c>
    </row>
    <row r="8765" spans="1:118" s="17" customFormat="1">
      <c r="A8765" s="17" t="s">
        <v>22650</v>
      </c>
      <c r="B8765" s="17">
        <v>55</v>
      </c>
      <c r="C8765" s="17">
        <v>189581</v>
      </c>
      <c r="D8765" s="17" t="s">
        <v>6308</v>
      </c>
      <c r="E8765" s="17" t="s">
        <v>147</v>
      </c>
      <c r="F8765" s="17" t="s">
        <v>75</v>
      </c>
      <c r="G8765" s="17" t="s">
        <v>49</v>
      </c>
      <c r="H8765" s="309">
        <v>36026</v>
      </c>
      <c r="I8765" s="309">
        <v>43906</v>
      </c>
      <c r="J8765" s="17" t="s">
        <v>3888</v>
      </c>
      <c r="L8765" s="17" t="s">
        <v>22651</v>
      </c>
      <c r="N8765" s="17" t="s">
        <v>31</v>
      </c>
      <c r="O8765" s="17" t="s">
        <v>15</v>
      </c>
      <c r="P8765" s="17">
        <v>45373</v>
      </c>
      <c r="AF8765" s="17">
        <v>8</v>
      </c>
      <c r="AG8765" s="17">
        <v>2</v>
      </c>
      <c r="AI8765" s="17" t="s">
        <v>20542</v>
      </c>
      <c r="AM8765" s="17" t="s">
        <v>133</v>
      </c>
      <c r="AN8765" s="17" t="s">
        <v>22584</v>
      </c>
      <c r="AO8765" s="17">
        <v>3</v>
      </c>
      <c r="AP8765" s="17">
        <v>80</v>
      </c>
      <c r="AQ8765" s="17">
        <v>5</v>
      </c>
      <c r="AR8765" s="17" t="s">
        <v>22585</v>
      </c>
      <c r="DN8765" s="17">
        <f>COUNTIF(AU8765:DM8765, "X")</f>
        <v>0</v>
      </c>
    </row>
    <row r="8766" spans="1:118" s="17" customFormat="1">
      <c r="A8766" s="17" t="s">
        <v>16541</v>
      </c>
      <c r="B8766" s="17">
        <v>55</v>
      </c>
      <c r="C8766" s="17">
        <v>189600</v>
      </c>
      <c r="D8766" s="17" t="s">
        <v>5661</v>
      </c>
      <c r="E8766" s="17" t="s">
        <v>205</v>
      </c>
      <c r="H8766" s="309">
        <v>32020</v>
      </c>
      <c r="I8766" s="309">
        <v>43949</v>
      </c>
      <c r="J8766" s="17" t="s">
        <v>3888</v>
      </c>
      <c r="L8766" s="17" t="s">
        <v>16378</v>
      </c>
      <c r="N8766" s="17" t="s">
        <v>31</v>
      </c>
      <c r="O8766" s="17" t="s">
        <v>15</v>
      </c>
      <c r="P8766" s="17">
        <v>45373</v>
      </c>
      <c r="AC8766" s="17" t="s">
        <v>9895</v>
      </c>
      <c r="AD8766" s="17" t="s">
        <v>9896</v>
      </c>
      <c r="AF8766" s="17">
        <v>15</v>
      </c>
      <c r="AG8766" s="17">
        <v>2</v>
      </c>
      <c r="AM8766" s="17" t="s">
        <v>41</v>
      </c>
      <c r="AN8766" s="17" t="s">
        <v>16339</v>
      </c>
      <c r="AO8766" s="17">
        <v>3</v>
      </c>
      <c r="AP8766" s="17">
        <v>80</v>
      </c>
      <c r="AQ8766" s="17">
        <v>5</v>
      </c>
      <c r="AR8766" s="17" t="s">
        <v>9898</v>
      </c>
      <c r="AT8766" s="17" t="s">
        <v>16072</v>
      </c>
      <c r="DN8766" s="17">
        <f>COUNTIF(AU8766:DM8766, "X")</f>
        <v>0</v>
      </c>
    </row>
    <row r="8767" spans="1:118" s="17" customFormat="1">
      <c r="A8767" s="17" t="s">
        <v>21749</v>
      </c>
      <c r="B8767" s="17">
        <v>55</v>
      </c>
      <c r="C8767" s="17">
        <v>173247</v>
      </c>
      <c r="D8767" s="17" t="s">
        <v>21750</v>
      </c>
      <c r="E8767" s="17" t="s">
        <v>389</v>
      </c>
      <c r="F8767" s="17" t="s">
        <v>21751</v>
      </c>
      <c r="H8767" s="309">
        <v>34813</v>
      </c>
      <c r="I8767" s="309">
        <v>43949</v>
      </c>
      <c r="J8767" s="17" t="s">
        <v>3888</v>
      </c>
      <c r="L8767" s="17" t="s">
        <v>21752</v>
      </c>
      <c r="N8767" s="17" t="s">
        <v>196</v>
      </c>
      <c r="O8767" s="17" t="s">
        <v>15</v>
      </c>
      <c r="P8767" s="17">
        <v>45359</v>
      </c>
      <c r="AF8767" s="17">
        <v>8</v>
      </c>
      <c r="AG8767" s="17">
        <v>2</v>
      </c>
      <c r="AH8767" s="17" t="s">
        <v>11926</v>
      </c>
      <c r="AK8767" s="17" t="s">
        <v>21650</v>
      </c>
      <c r="AM8767" s="17" t="s">
        <v>197</v>
      </c>
      <c r="AN8767" s="17" t="s">
        <v>21651</v>
      </c>
      <c r="AO8767" s="17">
        <v>3</v>
      </c>
      <c r="AP8767" s="17">
        <v>80</v>
      </c>
      <c r="AQ8767" s="17">
        <v>5</v>
      </c>
      <c r="AR8767" s="17" t="s">
        <v>21652</v>
      </c>
      <c r="DN8767" s="17">
        <f>COUNTIF(AU8767:DM8767, "X")</f>
        <v>0</v>
      </c>
    </row>
    <row r="8768" spans="1:118" s="17" customFormat="1">
      <c r="A8768" s="17" t="s">
        <v>18875</v>
      </c>
      <c r="B8768" s="17">
        <v>55</v>
      </c>
      <c r="C8768" s="17">
        <v>173462</v>
      </c>
      <c r="D8768" s="17" t="s">
        <v>304</v>
      </c>
      <c r="E8768" s="17" t="s">
        <v>52</v>
      </c>
      <c r="F8768" s="17" t="s">
        <v>17</v>
      </c>
      <c r="H8768" s="309">
        <v>35973</v>
      </c>
      <c r="I8768" s="309">
        <v>43949</v>
      </c>
      <c r="J8768" s="17" t="s">
        <v>3888</v>
      </c>
      <c r="L8768" s="17" t="s">
        <v>18876</v>
      </c>
      <c r="N8768" s="17" t="s">
        <v>31</v>
      </c>
      <c r="O8768" s="17" t="s">
        <v>15</v>
      </c>
      <c r="P8768" s="17">
        <v>45373</v>
      </c>
      <c r="AD8768" s="17" t="s">
        <v>9896</v>
      </c>
      <c r="AF8768" s="17">
        <v>8</v>
      </c>
      <c r="AG8768" s="17">
        <v>2</v>
      </c>
      <c r="AM8768" s="17" t="s">
        <v>136</v>
      </c>
      <c r="AN8768" s="17" t="s">
        <v>18697</v>
      </c>
      <c r="AO8768" s="17">
        <v>3</v>
      </c>
      <c r="AP8768" s="17">
        <v>80</v>
      </c>
      <c r="AQ8768" s="17">
        <v>5</v>
      </c>
      <c r="AR8768" s="17" t="s">
        <v>9898</v>
      </c>
      <c r="CR8768" s="17" t="s">
        <v>30</v>
      </c>
      <c r="CU8768" s="17" t="s">
        <v>3901</v>
      </c>
      <c r="DN8768" s="17">
        <f>COUNTIF(AU8768:DM8768, "X")</f>
        <v>1</v>
      </c>
    </row>
    <row r="8769" spans="1:118" s="17" customFormat="1">
      <c r="A8769" s="17" t="s">
        <v>10410</v>
      </c>
      <c r="B8769" s="17">
        <v>55</v>
      </c>
      <c r="C8769" s="17">
        <v>189616</v>
      </c>
      <c r="D8769" s="17" t="s">
        <v>10411</v>
      </c>
      <c r="E8769" s="17" t="s">
        <v>389</v>
      </c>
      <c r="F8769" s="17" t="s">
        <v>22</v>
      </c>
      <c r="H8769" s="309">
        <v>34772</v>
      </c>
      <c r="I8769" s="309">
        <v>43949</v>
      </c>
      <c r="J8769" s="17" t="s">
        <v>3888</v>
      </c>
      <c r="K8769" s="17" t="s">
        <v>30</v>
      </c>
      <c r="L8769" s="17" t="s">
        <v>10412</v>
      </c>
      <c r="M8769" s="17" t="s">
        <v>363</v>
      </c>
      <c r="N8769" s="17" t="s">
        <v>14</v>
      </c>
      <c r="O8769" s="17" t="s">
        <v>15</v>
      </c>
      <c r="P8769" s="17">
        <v>45371</v>
      </c>
      <c r="AC8769" s="17" t="s">
        <v>14</v>
      </c>
      <c r="AF8769" s="17">
        <v>15</v>
      </c>
      <c r="AG8769" s="17">
        <v>2</v>
      </c>
      <c r="AI8769" s="17" t="s">
        <v>10178</v>
      </c>
      <c r="AM8769" s="17" t="s">
        <v>193</v>
      </c>
      <c r="AN8769" s="17" t="s">
        <v>10381</v>
      </c>
      <c r="AO8769" s="17">
        <v>3</v>
      </c>
      <c r="AP8769" s="17">
        <v>80</v>
      </c>
      <c r="AQ8769" s="17">
        <v>5</v>
      </c>
      <c r="AR8769" s="17" t="s">
        <v>10180</v>
      </c>
      <c r="DE8769" s="17" t="s">
        <v>30</v>
      </c>
      <c r="DN8769" s="17">
        <f>COUNTIF(AU8769:DM8769, "X")</f>
        <v>0</v>
      </c>
    </row>
    <row r="8770" spans="1:118" s="17" customFormat="1">
      <c r="A8770" s="17" t="s">
        <v>26641</v>
      </c>
      <c r="B8770" s="17">
        <v>55</v>
      </c>
      <c r="C8770" s="17">
        <v>189620</v>
      </c>
      <c r="D8770" s="17" t="s">
        <v>20360</v>
      </c>
      <c r="E8770" s="17" t="s">
        <v>9216</v>
      </c>
      <c r="F8770" s="17" t="s">
        <v>26642</v>
      </c>
      <c r="H8770" s="309">
        <v>12210</v>
      </c>
      <c r="I8770" s="309">
        <v>43949</v>
      </c>
      <c r="J8770" s="17" t="s">
        <v>3888</v>
      </c>
      <c r="K8770" s="17" t="s">
        <v>21</v>
      </c>
      <c r="L8770" s="17" t="s">
        <v>26624</v>
      </c>
      <c r="M8770" s="17" t="s">
        <v>12272</v>
      </c>
      <c r="N8770" s="17" t="s">
        <v>14</v>
      </c>
      <c r="O8770" s="17" t="s">
        <v>15</v>
      </c>
      <c r="P8770" s="17">
        <v>45371</v>
      </c>
      <c r="AC8770" s="17" t="s">
        <v>17772</v>
      </c>
      <c r="AF8770" s="17">
        <v>15</v>
      </c>
      <c r="AG8770" s="17">
        <v>2</v>
      </c>
      <c r="AH8770" s="17" t="s">
        <v>11926</v>
      </c>
      <c r="AK8770" s="17" t="s">
        <v>17298</v>
      </c>
      <c r="AM8770" s="17" t="s">
        <v>2619</v>
      </c>
      <c r="AN8770" s="17" t="s">
        <v>26616</v>
      </c>
      <c r="AO8770" s="17">
        <v>3</v>
      </c>
      <c r="AP8770" s="17">
        <v>80</v>
      </c>
      <c r="AQ8770" s="17">
        <v>5</v>
      </c>
      <c r="AT8770" s="17" t="s">
        <v>26617</v>
      </c>
      <c r="CU8770" s="17" t="s">
        <v>3901</v>
      </c>
      <c r="DA8770" s="17" t="s">
        <v>3901</v>
      </c>
      <c r="DE8770" s="17" t="s">
        <v>21</v>
      </c>
      <c r="DG8770" s="17" t="s">
        <v>3901</v>
      </c>
      <c r="DK8770" s="17" t="s">
        <v>21</v>
      </c>
      <c r="DL8770" s="17" t="s">
        <v>21</v>
      </c>
      <c r="DN8770" s="17">
        <f>COUNTIF(AU8770:DM8770, "X")</f>
        <v>3</v>
      </c>
    </row>
    <row r="8771" spans="1:118" s="17" customFormat="1">
      <c r="A8771" s="17" t="s">
        <v>19107</v>
      </c>
      <c r="B8771" s="17">
        <v>55</v>
      </c>
      <c r="C8771" s="17">
        <v>189641</v>
      </c>
      <c r="D8771" s="17" t="s">
        <v>4350</v>
      </c>
      <c r="E8771" s="17" t="s">
        <v>7973</v>
      </c>
      <c r="F8771" s="17" t="s">
        <v>19108</v>
      </c>
      <c r="H8771" s="309">
        <v>37309</v>
      </c>
      <c r="I8771" s="309">
        <v>43883</v>
      </c>
      <c r="J8771" s="17" t="s">
        <v>3888</v>
      </c>
      <c r="L8771" s="17" t="s">
        <v>19039</v>
      </c>
      <c r="N8771" s="17" t="s">
        <v>31</v>
      </c>
      <c r="O8771" s="17" t="s">
        <v>15</v>
      </c>
      <c r="P8771" s="17">
        <v>45373</v>
      </c>
      <c r="AD8771" s="17" t="s">
        <v>9896</v>
      </c>
      <c r="AF8771" s="17">
        <v>8</v>
      </c>
      <c r="AG8771" s="17">
        <v>2</v>
      </c>
      <c r="AM8771" s="17" t="s">
        <v>314</v>
      </c>
      <c r="AN8771" s="17" t="s">
        <v>18984</v>
      </c>
      <c r="AO8771" s="17">
        <v>3</v>
      </c>
      <c r="AP8771" s="17">
        <v>80</v>
      </c>
      <c r="AQ8771" s="17">
        <v>5</v>
      </c>
      <c r="AR8771" s="17" t="s">
        <v>9898</v>
      </c>
      <c r="DN8771" s="17">
        <f>COUNTIF(AU8771:DM8771, "X")</f>
        <v>0</v>
      </c>
    </row>
    <row r="8772" spans="1:118" s="17" customFormat="1">
      <c r="A8772" s="17" t="s">
        <v>7201</v>
      </c>
      <c r="B8772" s="17">
        <v>55</v>
      </c>
      <c r="C8772" s="17">
        <v>189645</v>
      </c>
      <c r="D8772" s="17" t="s">
        <v>7202</v>
      </c>
      <c r="E8772" s="17" t="s">
        <v>12</v>
      </c>
      <c r="F8772" s="17" t="s">
        <v>96</v>
      </c>
      <c r="H8772" s="309">
        <v>27171</v>
      </c>
      <c r="I8772" s="309">
        <v>43885</v>
      </c>
      <c r="J8772" s="17" t="s">
        <v>3888</v>
      </c>
      <c r="L8772" s="17" t="s">
        <v>6810</v>
      </c>
      <c r="N8772" s="17" t="s">
        <v>19</v>
      </c>
      <c r="O8772" s="17" t="s">
        <v>15</v>
      </c>
      <c r="P8772" s="17">
        <v>45356</v>
      </c>
      <c r="AC8772" s="17" t="s">
        <v>3890</v>
      </c>
      <c r="AD8772" s="17" t="s">
        <v>3891</v>
      </c>
      <c r="AF8772" s="17">
        <v>15</v>
      </c>
      <c r="AG8772" s="17">
        <v>2</v>
      </c>
      <c r="AM8772" s="17" t="s">
        <v>248</v>
      </c>
      <c r="AN8772" s="17" t="s">
        <v>6588</v>
      </c>
      <c r="AO8772" s="17">
        <v>3</v>
      </c>
      <c r="AP8772" s="17">
        <v>80</v>
      </c>
      <c r="AQ8772" s="17">
        <v>5</v>
      </c>
      <c r="AT8772" s="17" t="s">
        <v>6589</v>
      </c>
      <c r="DN8772" s="17">
        <f>COUNTIF(AU8772:DM8772, "X")</f>
        <v>0</v>
      </c>
    </row>
    <row r="8773" spans="1:118" s="17" customFormat="1">
      <c r="A8773" s="17" t="s">
        <v>8941</v>
      </c>
      <c r="B8773" s="17">
        <v>55</v>
      </c>
      <c r="C8773" s="17">
        <v>189647</v>
      </c>
      <c r="D8773" s="17" t="s">
        <v>8942</v>
      </c>
      <c r="E8773" s="17" t="s">
        <v>8943</v>
      </c>
      <c r="F8773" s="17" t="s">
        <v>8944</v>
      </c>
      <c r="H8773" s="309">
        <v>29704</v>
      </c>
      <c r="I8773" s="309">
        <v>43887</v>
      </c>
      <c r="J8773" s="17" t="s">
        <v>3888</v>
      </c>
      <c r="L8773" s="17" t="s">
        <v>8945</v>
      </c>
      <c r="N8773" s="17" t="s">
        <v>19</v>
      </c>
      <c r="O8773" s="17" t="s">
        <v>15</v>
      </c>
      <c r="P8773" s="17">
        <v>45356</v>
      </c>
      <c r="AC8773" s="17" t="s">
        <v>3890</v>
      </c>
      <c r="AD8773" s="17" t="s">
        <v>3891</v>
      </c>
      <c r="AF8773" s="17">
        <v>8</v>
      </c>
      <c r="AG8773" s="17">
        <v>2</v>
      </c>
      <c r="AM8773" s="17" t="s">
        <v>2608</v>
      </c>
      <c r="AN8773" s="17" t="s">
        <v>8704</v>
      </c>
      <c r="AO8773" s="17">
        <v>3</v>
      </c>
      <c r="AP8773" s="17">
        <v>80</v>
      </c>
      <c r="AQ8773" s="17">
        <v>5</v>
      </c>
      <c r="AT8773" s="17" t="s">
        <v>7979</v>
      </c>
      <c r="DN8773" s="17">
        <f>COUNTIF(AU8773:DM8773, "X")</f>
        <v>0</v>
      </c>
    </row>
    <row r="8774" spans="1:118" s="17" customFormat="1">
      <c r="A8774" s="17" t="s">
        <v>5873</v>
      </c>
      <c r="B8774" s="17">
        <v>55</v>
      </c>
      <c r="C8774" s="17">
        <v>189648</v>
      </c>
      <c r="D8774" s="17" t="s">
        <v>5874</v>
      </c>
      <c r="E8774" s="17" t="s">
        <v>147</v>
      </c>
      <c r="F8774" s="17" t="s">
        <v>199</v>
      </c>
      <c r="H8774" s="309">
        <v>33091</v>
      </c>
      <c r="I8774" s="309">
        <v>43892</v>
      </c>
      <c r="J8774" s="17" t="s">
        <v>3888</v>
      </c>
      <c r="L8774" s="17" t="s">
        <v>5875</v>
      </c>
      <c r="N8774" s="17" t="s">
        <v>19</v>
      </c>
      <c r="O8774" s="17" t="s">
        <v>15</v>
      </c>
      <c r="P8774" s="17">
        <v>45356</v>
      </c>
      <c r="AC8774" s="17" t="s">
        <v>3890</v>
      </c>
      <c r="AD8774" s="17" t="s">
        <v>3891</v>
      </c>
      <c r="AF8774" s="17">
        <v>15</v>
      </c>
      <c r="AG8774" s="17">
        <v>2</v>
      </c>
      <c r="AM8774" s="17" t="s">
        <v>105</v>
      </c>
      <c r="AN8774" s="17" t="s">
        <v>5515</v>
      </c>
      <c r="AO8774" s="17">
        <v>3</v>
      </c>
      <c r="AP8774" s="17">
        <v>80</v>
      </c>
      <c r="AQ8774" s="17">
        <v>5</v>
      </c>
      <c r="AT8774" s="17" t="s">
        <v>5516</v>
      </c>
      <c r="DN8774" s="17">
        <f>COUNTIF(AU8774:DM8774, "X")</f>
        <v>0</v>
      </c>
    </row>
    <row r="8775" spans="1:118" s="17" customFormat="1">
      <c r="A8775" s="17" t="s">
        <v>6783</v>
      </c>
      <c r="B8775" s="17">
        <v>55</v>
      </c>
      <c r="C8775" s="17">
        <v>189649</v>
      </c>
      <c r="D8775" s="17" t="s">
        <v>6784</v>
      </c>
      <c r="E8775" s="17" t="s">
        <v>426</v>
      </c>
      <c r="F8775" s="17" t="s">
        <v>125</v>
      </c>
      <c r="H8775" s="309">
        <v>35728</v>
      </c>
      <c r="I8775" s="309">
        <v>43896</v>
      </c>
      <c r="J8775" s="17" t="s">
        <v>3888</v>
      </c>
      <c r="L8775" s="17" t="s">
        <v>6702</v>
      </c>
      <c r="M8775" s="17" t="s">
        <v>401</v>
      </c>
      <c r="N8775" s="17" t="s">
        <v>19</v>
      </c>
      <c r="O8775" s="17" t="s">
        <v>15</v>
      </c>
      <c r="P8775" s="17">
        <v>45356</v>
      </c>
      <c r="AC8775" s="17" t="s">
        <v>3890</v>
      </c>
      <c r="AD8775" s="17" t="s">
        <v>3891</v>
      </c>
      <c r="AF8775" s="17">
        <v>15</v>
      </c>
      <c r="AG8775" s="17">
        <v>2</v>
      </c>
      <c r="AM8775" s="17" t="s">
        <v>248</v>
      </c>
      <c r="AN8775" s="17" t="s">
        <v>6588</v>
      </c>
      <c r="AO8775" s="17">
        <v>3</v>
      </c>
      <c r="AP8775" s="17">
        <v>80</v>
      </c>
      <c r="AQ8775" s="17">
        <v>5</v>
      </c>
      <c r="AT8775" s="17" t="s">
        <v>6589</v>
      </c>
      <c r="DN8775" s="17">
        <f>COUNTIF(AU8775:DM8775, "X")</f>
        <v>0</v>
      </c>
    </row>
    <row r="8776" spans="1:118" s="17" customFormat="1">
      <c r="A8776" s="17" t="s">
        <v>26493</v>
      </c>
      <c r="B8776" s="17">
        <v>55</v>
      </c>
      <c r="C8776" s="17">
        <v>189650</v>
      </c>
      <c r="D8776" s="17" t="s">
        <v>26494</v>
      </c>
      <c r="E8776" s="17" t="s">
        <v>26495</v>
      </c>
      <c r="H8776" s="309">
        <v>29128</v>
      </c>
      <c r="I8776" s="309">
        <v>43914</v>
      </c>
      <c r="J8776" s="17" t="s">
        <v>3888</v>
      </c>
      <c r="L8776" s="17" t="s">
        <v>26496</v>
      </c>
      <c r="N8776" s="17" t="s">
        <v>14</v>
      </c>
      <c r="O8776" s="17" t="s">
        <v>15</v>
      </c>
      <c r="P8776" s="17">
        <v>45371</v>
      </c>
      <c r="AC8776" s="17" t="s">
        <v>17772</v>
      </c>
      <c r="AF8776" s="17">
        <v>15</v>
      </c>
      <c r="AG8776" s="17">
        <v>2</v>
      </c>
      <c r="AH8776" s="17" t="s">
        <v>11926</v>
      </c>
      <c r="AK8776" s="17" t="s">
        <v>17298</v>
      </c>
      <c r="AM8776" s="17" t="s">
        <v>78</v>
      </c>
      <c r="AN8776" s="17" t="s">
        <v>26289</v>
      </c>
      <c r="AO8776" s="17">
        <v>3</v>
      </c>
      <c r="AP8776" s="17">
        <v>80</v>
      </c>
      <c r="AQ8776" s="17">
        <v>5</v>
      </c>
      <c r="AT8776" s="17" t="s">
        <v>25610</v>
      </c>
      <c r="DN8776" s="17">
        <f>COUNTIF(AU8776:DM8776, "X")</f>
        <v>0</v>
      </c>
    </row>
    <row r="8777" spans="1:118" s="17" customFormat="1">
      <c r="A8777" s="17" t="s">
        <v>18096</v>
      </c>
      <c r="B8777" s="17">
        <v>55</v>
      </c>
      <c r="C8777" s="17">
        <v>189651</v>
      </c>
      <c r="D8777" s="17" t="s">
        <v>18097</v>
      </c>
      <c r="E8777" s="17" t="s">
        <v>7086</v>
      </c>
      <c r="F8777" s="17" t="s">
        <v>43</v>
      </c>
      <c r="H8777" s="309">
        <v>37222</v>
      </c>
      <c r="I8777" s="309">
        <v>43887</v>
      </c>
      <c r="J8777" s="17" t="s">
        <v>3888</v>
      </c>
      <c r="L8777" s="17" t="s">
        <v>18098</v>
      </c>
      <c r="N8777" s="17" t="s">
        <v>50</v>
      </c>
      <c r="O8777" s="17" t="s">
        <v>15</v>
      </c>
      <c r="P8777" s="17">
        <v>45344</v>
      </c>
      <c r="AF8777" s="17">
        <v>15</v>
      </c>
      <c r="AG8777" s="17">
        <v>2</v>
      </c>
      <c r="AH8777" s="17" t="s">
        <v>11926</v>
      </c>
      <c r="AK8777" s="17" t="s">
        <v>17298</v>
      </c>
      <c r="AM8777" s="17" t="s">
        <v>51</v>
      </c>
      <c r="AN8777" s="17" t="s">
        <v>17933</v>
      </c>
      <c r="AO8777" s="17">
        <v>3</v>
      </c>
      <c r="AP8777" s="17">
        <v>80</v>
      </c>
      <c r="AQ8777" s="17">
        <v>5</v>
      </c>
      <c r="AR8777" s="17" t="s">
        <v>17300</v>
      </c>
      <c r="DN8777" s="17">
        <f>COUNTIF(AU8777:DM8777, "X")</f>
        <v>0</v>
      </c>
    </row>
    <row r="8778" spans="1:118" s="17" customFormat="1">
      <c r="A8778" s="17" t="s">
        <v>17881</v>
      </c>
      <c r="B8778" s="17">
        <v>55</v>
      </c>
      <c r="C8778" s="17">
        <v>129841</v>
      </c>
      <c r="D8778" s="17" t="s">
        <v>4202</v>
      </c>
      <c r="E8778" s="17" t="s">
        <v>4264</v>
      </c>
      <c r="F8778" s="17" t="s">
        <v>99</v>
      </c>
      <c r="H8778" s="309">
        <v>31633</v>
      </c>
      <c r="I8778" s="309">
        <v>43934</v>
      </c>
      <c r="J8778" s="17" t="s">
        <v>3888</v>
      </c>
      <c r="L8778" s="17" t="s">
        <v>17882</v>
      </c>
      <c r="N8778" s="17" t="s">
        <v>14</v>
      </c>
      <c r="O8778" s="17" t="s">
        <v>15</v>
      </c>
      <c r="P8778" s="17">
        <v>45371</v>
      </c>
      <c r="AF8778" s="17">
        <v>15</v>
      </c>
      <c r="AG8778" s="17">
        <v>2</v>
      </c>
      <c r="AH8778" s="17" t="s">
        <v>11926</v>
      </c>
      <c r="AK8778" s="17" t="s">
        <v>17298</v>
      </c>
      <c r="AM8778" s="17" t="s">
        <v>71</v>
      </c>
      <c r="AN8778" s="17" t="s">
        <v>17760</v>
      </c>
      <c r="AO8778" s="17">
        <v>3</v>
      </c>
      <c r="AP8778" s="17">
        <v>80</v>
      </c>
      <c r="AQ8778" s="17">
        <v>5</v>
      </c>
      <c r="AR8778" s="17" t="s">
        <v>17300</v>
      </c>
      <c r="BD8778" s="17" t="s">
        <v>3901</v>
      </c>
      <c r="DN8778" s="17">
        <f>COUNTIF(AU8778:DM8778, "X")</f>
        <v>1</v>
      </c>
    </row>
    <row r="8779" spans="1:118" s="17" customFormat="1">
      <c r="A8779" s="17" t="s">
        <v>25066</v>
      </c>
      <c r="B8779" s="17">
        <v>55</v>
      </c>
      <c r="C8779" s="17">
        <v>189655</v>
      </c>
      <c r="D8779" s="17" t="s">
        <v>25067</v>
      </c>
      <c r="E8779" s="17" t="s">
        <v>9052</v>
      </c>
      <c r="F8779" s="17" t="s">
        <v>131</v>
      </c>
      <c r="H8779" s="309">
        <v>34799</v>
      </c>
      <c r="I8779" s="309">
        <v>43893</v>
      </c>
      <c r="J8779" s="17" t="s">
        <v>3888</v>
      </c>
      <c r="L8779" s="17" t="s">
        <v>25068</v>
      </c>
      <c r="N8779" s="17" t="s">
        <v>31</v>
      </c>
      <c r="O8779" s="17" t="s">
        <v>15</v>
      </c>
      <c r="P8779" s="17">
        <v>45373</v>
      </c>
      <c r="AC8779" s="17" t="s">
        <v>9895</v>
      </c>
      <c r="AD8779" s="17" t="s">
        <v>9896</v>
      </c>
      <c r="AF8779" s="17">
        <v>15</v>
      </c>
      <c r="AG8779" s="17">
        <v>2</v>
      </c>
      <c r="AM8779" s="17" t="s">
        <v>268</v>
      </c>
      <c r="AN8779" s="17" t="s">
        <v>24751</v>
      </c>
      <c r="AO8779" s="17">
        <v>3</v>
      </c>
      <c r="AP8779" s="17">
        <v>80</v>
      </c>
      <c r="AQ8779" s="17">
        <v>5</v>
      </c>
      <c r="AR8779" s="17" t="s">
        <v>9898</v>
      </c>
      <c r="AT8779" s="17" t="s">
        <v>14152</v>
      </c>
      <c r="CU8779" s="17" t="s">
        <v>3901</v>
      </c>
      <c r="DF8779" s="17" t="s">
        <v>3901</v>
      </c>
      <c r="DN8779" s="17">
        <f>COUNTIF(AU8779:DM8779, "X")</f>
        <v>2</v>
      </c>
    </row>
    <row r="8780" spans="1:118" s="17" customFormat="1">
      <c r="A8780" s="523" t="s">
        <v>1751</v>
      </c>
      <c r="B8780" s="17">
        <v>55</v>
      </c>
      <c r="C8780" s="17">
        <v>189668</v>
      </c>
      <c r="D8780" s="17" t="s">
        <v>1169</v>
      </c>
      <c r="E8780" s="17" t="s">
        <v>841</v>
      </c>
      <c r="F8780" s="17" t="s">
        <v>422</v>
      </c>
      <c r="H8780" s="309">
        <v>36977</v>
      </c>
      <c r="I8780" s="309">
        <v>43973</v>
      </c>
      <c r="J8780" s="17" t="s">
        <v>3888</v>
      </c>
      <c r="L8780" s="17" t="s">
        <v>1479</v>
      </c>
      <c r="N8780" s="17" t="s">
        <v>31</v>
      </c>
      <c r="O8780" s="17" t="s">
        <v>15</v>
      </c>
      <c r="P8780" s="17">
        <v>45373</v>
      </c>
      <c r="AD8780" s="17" t="s">
        <v>9896</v>
      </c>
      <c r="AF8780" s="17">
        <v>8</v>
      </c>
      <c r="AG8780" s="17">
        <v>2</v>
      </c>
      <c r="AM8780" s="17" t="s">
        <v>337</v>
      </c>
      <c r="AN8780" s="17" t="s">
        <v>19113</v>
      </c>
      <c r="AO8780" s="17">
        <v>3</v>
      </c>
      <c r="AP8780" s="17">
        <v>80</v>
      </c>
      <c r="AQ8780" s="17">
        <v>5</v>
      </c>
      <c r="AR8780" s="17" t="s">
        <v>9898</v>
      </c>
      <c r="DF8780" s="17" t="s">
        <v>3901</v>
      </c>
      <c r="DN8780" s="17">
        <f>COUNTIF(AU8780:DM8780, "X")</f>
        <v>1</v>
      </c>
    </row>
    <row r="8781" spans="1:118" s="17" customFormat="1">
      <c r="A8781" s="17" t="s">
        <v>24995</v>
      </c>
      <c r="B8781" s="17">
        <v>55</v>
      </c>
      <c r="C8781" s="17">
        <v>189684</v>
      </c>
      <c r="D8781" s="17" t="s">
        <v>215</v>
      </c>
      <c r="E8781" s="17" t="s">
        <v>629</v>
      </c>
      <c r="F8781" s="17" t="s">
        <v>229</v>
      </c>
      <c r="H8781" s="309">
        <v>22657</v>
      </c>
      <c r="I8781" s="309">
        <v>43970</v>
      </c>
      <c r="J8781" s="17" t="s">
        <v>3888</v>
      </c>
      <c r="L8781" s="17" t="s">
        <v>24753</v>
      </c>
      <c r="N8781" s="17" t="s">
        <v>31</v>
      </c>
      <c r="O8781" s="17" t="s">
        <v>15</v>
      </c>
      <c r="P8781" s="17">
        <v>45373</v>
      </c>
      <c r="AC8781" s="17" t="s">
        <v>9895</v>
      </c>
      <c r="AD8781" s="17" t="s">
        <v>9896</v>
      </c>
      <c r="AF8781" s="17">
        <v>15</v>
      </c>
      <c r="AG8781" s="17">
        <v>2</v>
      </c>
      <c r="AM8781" s="17" t="s">
        <v>268</v>
      </c>
      <c r="AN8781" s="17" t="s">
        <v>24751</v>
      </c>
      <c r="AO8781" s="17">
        <v>3</v>
      </c>
      <c r="AP8781" s="17">
        <v>80</v>
      </c>
      <c r="AQ8781" s="17">
        <v>5</v>
      </c>
      <c r="AR8781" s="17" t="s">
        <v>9898</v>
      </c>
      <c r="AT8781" s="17" t="s">
        <v>14152</v>
      </c>
      <c r="DN8781" s="17">
        <f>COUNTIF(AU8781:DM8781, "X")</f>
        <v>0</v>
      </c>
    </row>
    <row r="8782" spans="1:118" s="17" customFormat="1">
      <c r="A8782" s="17" t="s">
        <v>10711</v>
      </c>
      <c r="B8782" s="17">
        <v>55</v>
      </c>
      <c r="C8782" s="17">
        <v>189686</v>
      </c>
      <c r="D8782" s="17" t="s">
        <v>553</v>
      </c>
      <c r="E8782" s="17" t="s">
        <v>290</v>
      </c>
      <c r="F8782" s="17" t="s">
        <v>4434</v>
      </c>
      <c r="H8782" s="309">
        <v>32927</v>
      </c>
      <c r="I8782" s="309">
        <v>43980</v>
      </c>
      <c r="J8782" s="17" t="s">
        <v>3888</v>
      </c>
      <c r="L8782" s="17" t="s">
        <v>10712</v>
      </c>
      <c r="N8782" s="17" t="s">
        <v>14</v>
      </c>
      <c r="O8782" s="17" t="s">
        <v>15</v>
      </c>
      <c r="P8782" s="17">
        <v>45371</v>
      </c>
      <c r="AC8782" s="17" t="s">
        <v>14</v>
      </c>
      <c r="AF8782" s="17">
        <v>15</v>
      </c>
      <c r="AG8782" s="17">
        <v>2</v>
      </c>
      <c r="AI8782" s="17" t="s">
        <v>10178</v>
      </c>
      <c r="AM8782" s="17" t="s">
        <v>193</v>
      </c>
      <c r="AN8782" s="17" t="s">
        <v>10381</v>
      </c>
      <c r="AO8782" s="17">
        <v>3</v>
      </c>
      <c r="AP8782" s="17">
        <v>80</v>
      </c>
      <c r="AQ8782" s="17">
        <v>5</v>
      </c>
      <c r="AR8782" s="17" t="s">
        <v>10180</v>
      </c>
      <c r="DN8782" s="17">
        <f>COUNTIF(AU8782:DM8782, "X")</f>
        <v>0</v>
      </c>
    </row>
    <row r="8783" spans="1:118" s="17" customFormat="1">
      <c r="A8783" s="17" t="s">
        <v>20396</v>
      </c>
      <c r="B8783" s="17">
        <v>55</v>
      </c>
      <c r="C8783" s="17">
        <v>189687</v>
      </c>
      <c r="D8783" s="17" t="s">
        <v>20397</v>
      </c>
      <c r="E8783" s="17" t="s">
        <v>31</v>
      </c>
      <c r="F8783" s="17" t="s">
        <v>377</v>
      </c>
      <c r="H8783" s="309">
        <v>24958</v>
      </c>
      <c r="I8783" s="309">
        <v>43979</v>
      </c>
      <c r="J8783" s="17" t="s">
        <v>3888</v>
      </c>
      <c r="L8783" s="17" t="s">
        <v>20398</v>
      </c>
      <c r="N8783" s="17" t="s">
        <v>14</v>
      </c>
      <c r="O8783" s="17" t="s">
        <v>15</v>
      </c>
      <c r="P8783" s="17">
        <v>45371</v>
      </c>
      <c r="Q8783" s="17">
        <v>2612</v>
      </c>
      <c r="AF8783" s="17">
        <v>15</v>
      </c>
      <c r="AG8783" s="17">
        <v>2</v>
      </c>
      <c r="AI8783" s="17" t="s">
        <v>10178</v>
      </c>
      <c r="AM8783" s="17" t="s">
        <v>85</v>
      </c>
      <c r="AN8783" s="17" t="s">
        <v>20273</v>
      </c>
      <c r="AO8783" s="17">
        <v>3</v>
      </c>
      <c r="AP8783" s="17">
        <v>80</v>
      </c>
      <c r="AQ8783" s="17">
        <v>5</v>
      </c>
      <c r="AR8783" s="17" t="s">
        <v>10180</v>
      </c>
      <c r="BS8783" s="17" t="s">
        <v>3901</v>
      </c>
      <c r="CU8783" s="17" t="s">
        <v>3901</v>
      </c>
      <c r="DN8783" s="17">
        <f>COUNTIF(AU8783:DM8783, "X")</f>
        <v>2</v>
      </c>
    </row>
    <row r="8784" spans="1:118" s="17" customFormat="1">
      <c r="A8784" s="17" t="s">
        <v>15800</v>
      </c>
      <c r="B8784" s="17">
        <v>55</v>
      </c>
      <c r="C8784" s="17">
        <v>189690</v>
      </c>
      <c r="D8784" s="17" t="s">
        <v>15801</v>
      </c>
      <c r="E8784" s="17" t="s">
        <v>155</v>
      </c>
      <c r="F8784" s="17" t="s">
        <v>56</v>
      </c>
      <c r="H8784" s="309">
        <v>28575</v>
      </c>
      <c r="I8784" s="309">
        <v>43980</v>
      </c>
      <c r="J8784" s="17" t="s">
        <v>3888</v>
      </c>
      <c r="L8784" s="17" t="s">
        <v>15525</v>
      </c>
      <c r="M8784" s="17" t="s">
        <v>6407</v>
      </c>
      <c r="N8784" s="17" t="s">
        <v>31</v>
      </c>
      <c r="O8784" s="17" t="s">
        <v>15</v>
      </c>
      <c r="P8784" s="17">
        <v>45373</v>
      </c>
      <c r="AC8784" s="17" t="s">
        <v>9895</v>
      </c>
      <c r="AD8784" s="17" t="s">
        <v>9896</v>
      </c>
      <c r="AF8784" s="17">
        <v>15</v>
      </c>
      <c r="AG8784" s="17">
        <v>2</v>
      </c>
      <c r="AM8784" s="17" t="s">
        <v>121</v>
      </c>
      <c r="AN8784" s="17" t="s">
        <v>15516</v>
      </c>
      <c r="AO8784" s="17">
        <v>3</v>
      </c>
      <c r="AP8784" s="17">
        <v>80</v>
      </c>
      <c r="AQ8784" s="17">
        <v>5</v>
      </c>
      <c r="AR8784" s="17" t="s">
        <v>9898</v>
      </c>
      <c r="AT8784" s="17" t="s">
        <v>15057</v>
      </c>
      <c r="DN8784" s="17">
        <f>COUNTIF(AU8784:DM8784, "X")</f>
        <v>0</v>
      </c>
    </row>
    <row r="8785" spans="1:118" s="17" customFormat="1">
      <c r="A8785" s="17" t="s">
        <v>10029</v>
      </c>
      <c r="B8785" s="17">
        <v>55</v>
      </c>
      <c r="C8785" s="17">
        <v>189693</v>
      </c>
      <c r="D8785" s="17" t="s">
        <v>7331</v>
      </c>
      <c r="E8785" s="17" t="s">
        <v>389</v>
      </c>
      <c r="F8785" s="17" t="s">
        <v>48</v>
      </c>
      <c r="H8785" s="309">
        <v>31252</v>
      </c>
      <c r="I8785" s="309">
        <v>43980</v>
      </c>
      <c r="J8785" s="17" t="s">
        <v>3888</v>
      </c>
      <c r="L8785" s="17" t="s">
        <v>10030</v>
      </c>
      <c r="N8785" s="17" t="s">
        <v>31</v>
      </c>
      <c r="O8785" s="17" t="s">
        <v>15</v>
      </c>
      <c r="P8785" s="17">
        <v>45373</v>
      </c>
      <c r="Q8785" s="17">
        <v>2380</v>
      </c>
      <c r="AC8785" s="17" t="s">
        <v>9895</v>
      </c>
      <c r="AD8785" s="17" t="s">
        <v>9896</v>
      </c>
      <c r="AF8785" s="17">
        <v>15</v>
      </c>
      <c r="AG8785" s="17">
        <v>2</v>
      </c>
      <c r="AM8785" s="17" t="s">
        <v>216</v>
      </c>
      <c r="AN8785" s="17" t="s">
        <v>9897</v>
      </c>
      <c r="AO8785" s="17">
        <v>3</v>
      </c>
      <c r="AP8785" s="17">
        <v>80</v>
      </c>
      <c r="AQ8785" s="17">
        <v>5</v>
      </c>
      <c r="AR8785" s="17" t="s">
        <v>9898</v>
      </c>
      <c r="AT8785" s="17" t="s">
        <v>9899</v>
      </c>
      <c r="DN8785" s="17">
        <f>COUNTIF(AU8785:DM8785, "X")</f>
        <v>0</v>
      </c>
    </row>
    <row r="8786" spans="1:118" s="17" customFormat="1">
      <c r="A8786" s="17" t="s">
        <v>26995</v>
      </c>
      <c r="B8786" s="17">
        <v>55</v>
      </c>
      <c r="C8786" s="17">
        <v>189692</v>
      </c>
      <c r="D8786" s="17" t="s">
        <v>26996</v>
      </c>
      <c r="E8786" s="17" t="s">
        <v>26997</v>
      </c>
      <c r="H8786" s="309">
        <v>33393</v>
      </c>
      <c r="I8786" s="309">
        <v>43980</v>
      </c>
      <c r="J8786" s="17" t="s">
        <v>3888</v>
      </c>
      <c r="L8786" s="17" t="s">
        <v>26943</v>
      </c>
      <c r="N8786" s="17" t="s">
        <v>14</v>
      </c>
      <c r="O8786" s="17" t="s">
        <v>15</v>
      </c>
      <c r="P8786" s="17">
        <v>45371</v>
      </c>
      <c r="AC8786" s="17" t="s">
        <v>17772</v>
      </c>
      <c r="AF8786" s="17">
        <v>15</v>
      </c>
      <c r="AG8786" s="17">
        <v>2</v>
      </c>
      <c r="AH8786" s="17" t="s">
        <v>11926</v>
      </c>
      <c r="AK8786" s="17" t="s">
        <v>17298</v>
      </c>
      <c r="AM8786" s="17" t="s">
        <v>2621</v>
      </c>
      <c r="AN8786" s="17" t="s">
        <v>26940</v>
      </c>
      <c r="AO8786" s="17">
        <v>3</v>
      </c>
      <c r="AP8786" s="17">
        <v>80</v>
      </c>
      <c r="AQ8786" s="17">
        <v>5</v>
      </c>
      <c r="AT8786" s="17" t="s">
        <v>25610</v>
      </c>
      <c r="DN8786" s="17">
        <f>COUNTIF(AU8786:DM8786, "X")</f>
        <v>0</v>
      </c>
    </row>
    <row r="8787" spans="1:118" s="17" customFormat="1">
      <c r="A8787" s="17" t="s">
        <v>17067</v>
      </c>
      <c r="B8787" s="17">
        <v>55</v>
      </c>
      <c r="C8787" s="17">
        <v>189698</v>
      </c>
      <c r="D8787" s="17" t="s">
        <v>383</v>
      </c>
      <c r="E8787" s="17" t="s">
        <v>4030</v>
      </c>
      <c r="F8787" s="17" t="s">
        <v>43</v>
      </c>
      <c r="H8787" s="309">
        <v>37046</v>
      </c>
      <c r="I8787" s="309">
        <v>43983</v>
      </c>
      <c r="J8787" s="17" t="s">
        <v>3888</v>
      </c>
      <c r="L8787" s="17" t="s">
        <v>17068</v>
      </c>
      <c r="N8787" s="17" t="s">
        <v>31</v>
      </c>
      <c r="O8787" s="17" t="s">
        <v>15</v>
      </c>
      <c r="P8787" s="17">
        <v>45373</v>
      </c>
      <c r="AC8787" s="17" t="s">
        <v>9895</v>
      </c>
      <c r="AD8787" s="17" t="s">
        <v>9896</v>
      </c>
      <c r="AF8787" s="17">
        <v>15</v>
      </c>
      <c r="AG8787" s="17">
        <v>2</v>
      </c>
      <c r="AM8787" s="17" t="s">
        <v>220</v>
      </c>
      <c r="AN8787" s="17" t="s">
        <v>16782</v>
      </c>
      <c r="AO8787" s="17">
        <v>3</v>
      </c>
      <c r="AP8787" s="17">
        <v>80</v>
      </c>
      <c r="AQ8787" s="17">
        <v>5</v>
      </c>
      <c r="AR8787" s="17" t="s">
        <v>9898</v>
      </c>
      <c r="AT8787" s="17" t="s">
        <v>9899</v>
      </c>
      <c r="DN8787" s="17">
        <f>COUNTIF(AU8787:DM8787, "X")</f>
        <v>0</v>
      </c>
    </row>
    <row r="8788" spans="1:118" s="17" customFormat="1">
      <c r="A8788" s="17" t="s">
        <v>24693</v>
      </c>
      <c r="B8788" s="17">
        <v>55</v>
      </c>
      <c r="C8788" s="17">
        <v>155316</v>
      </c>
      <c r="D8788" s="17" t="s">
        <v>8472</v>
      </c>
      <c r="E8788" s="17" t="s">
        <v>206</v>
      </c>
      <c r="F8788" s="17" t="s">
        <v>16557</v>
      </c>
      <c r="H8788" s="309">
        <v>33917</v>
      </c>
      <c r="I8788" s="309">
        <v>43983</v>
      </c>
      <c r="J8788" s="17" t="s">
        <v>3888</v>
      </c>
      <c r="L8788" s="17" t="s">
        <v>24694</v>
      </c>
      <c r="N8788" s="17" t="s">
        <v>19</v>
      </c>
      <c r="O8788" s="17" t="s">
        <v>15</v>
      </c>
      <c r="P8788" s="17">
        <v>45356</v>
      </c>
      <c r="Q8788" s="17">
        <v>9321</v>
      </c>
      <c r="AD8788" s="17" t="s">
        <v>3891</v>
      </c>
      <c r="AF8788" s="17">
        <v>15</v>
      </c>
      <c r="AG8788" s="17">
        <v>2</v>
      </c>
      <c r="AM8788" s="17" t="s">
        <v>141</v>
      </c>
      <c r="AN8788" s="17" t="s">
        <v>24484</v>
      </c>
      <c r="AO8788" s="17">
        <v>3</v>
      </c>
      <c r="AP8788" s="17">
        <v>80</v>
      </c>
      <c r="AQ8788" s="17">
        <v>5</v>
      </c>
      <c r="AR8788" s="17" t="s">
        <v>24485</v>
      </c>
      <c r="CH8788" s="17" t="s">
        <v>3901</v>
      </c>
      <c r="CU8788" s="17" t="s">
        <v>3901</v>
      </c>
      <c r="DN8788" s="17">
        <f>COUNTIF(AU8788:DM8788, "X")</f>
        <v>2</v>
      </c>
    </row>
    <row r="8789" spans="1:118" s="17" customFormat="1">
      <c r="A8789" s="17" t="s">
        <v>6726</v>
      </c>
      <c r="B8789" s="17">
        <v>55</v>
      </c>
      <c r="C8789" s="17">
        <v>189706</v>
      </c>
      <c r="D8789" s="17" t="s">
        <v>6614</v>
      </c>
      <c r="E8789" s="17" t="s">
        <v>223</v>
      </c>
      <c r="F8789" s="17" t="s">
        <v>43</v>
      </c>
      <c r="H8789" s="309">
        <v>37328</v>
      </c>
      <c r="I8789" s="309">
        <v>43903</v>
      </c>
      <c r="J8789" s="17" t="s">
        <v>3888</v>
      </c>
      <c r="L8789" s="17" t="s">
        <v>1118</v>
      </c>
      <c r="M8789" s="17" t="s">
        <v>6407</v>
      </c>
      <c r="N8789" s="17" t="s">
        <v>19</v>
      </c>
      <c r="O8789" s="17" t="s">
        <v>15</v>
      </c>
      <c r="P8789" s="17">
        <v>45356</v>
      </c>
      <c r="AC8789" s="17" t="s">
        <v>3890</v>
      </c>
      <c r="AD8789" s="17" t="s">
        <v>3891</v>
      </c>
      <c r="AF8789" s="17">
        <v>8</v>
      </c>
      <c r="AG8789" s="17">
        <v>2</v>
      </c>
      <c r="AM8789" s="17" t="s">
        <v>248</v>
      </c>
      <c r="AN8789" s="17" t="s">
        <v>6588</v>
      </c>
      <c r="AO8789" s="17">
        <v>3</v>
      </c>
      <c r="AP8789" s="17">
        <v>80</v>
      </c>
      <c r="AQ8789" s="17">
        <v>5</v>
      </c>
      <c r="AT8789" s="17" t="s">
        <v>6589</v>
      </c>
      <c r="DF8789" s="17" t="s">
        <v>3901</v>
      </c>
      <c r="DN8789" s="17">
        <f>COUNTIF(AU8789:DM8789, "X")</f>
        <v>1</v>
      </c>
    </row>
    <row r="8790" spans="1:118" s="17" customFormat="1">
      <c r="A8790" s="17" t="s">
        <v>10583</v>
      </c>
      <c r="B8790" s="17">
        <v>55</v>
      </c>
      <c r="C8790" s="17">
        <v>189708</v>
      </c>
      <c r="D8790" s="17" t="s">
        <v>10584</v>
      </c>
      <c r="E8790" s="17" t="s">
        <v>237</v>
      </c>
      <c r="F8790" s="17" t="s">
        <v>65</v>
      </c>
      <c r="H8790" s="309">
        <v>33012</v>
      </c>
      <c r="I8790" s="309">
        <v>43970</v>
      </c>
      <c r="J8790" s="17" t="s">
        <v>3888</v>
      </c>
      <c r="L8790" s="17" t="s">
        <v>10585</v>
      </c>
      <c r="M8790" s="17" t="s">
        <v>97</v>
      </c>
      <c r="N8790" s="17" t="s">
        <v>14</v>
      </c>
      <c r="O8790" s="17" t="s">
        <v>15</v>
      </c>
      <c r="P8790" s="17">
        <v>45371</v>
      </c>
      <c r="AC8790" s="17" t="s">
        <v>14</v>
      </c>
      <c r="AF8790" s="17">
        <v>15</v>
      </c>
      <c r="AG8790" s="17">
        <v>2</v>
      </c>
      <c r="AI8790" s="17" t="s">
        <v>10178</v>
      </c>
      <c r="AM8790" s="17" t="s">
        <v>193</v>
      </c>
      <c r="AN8790" s="17" t="s">
        <v>10381</v>
      </c>
      <c r="AO8790" s="17">
        <v>3</v>
      </c>
      <c r="AP8790" s="17">
        <v>80</v>
      </c>
      <c r="AQ8790" s="17">
        <v>5</v>
      </c>
      <c r="AR8790" s="17" t="s">
        <v>10180</v>
      </c>
      <c r="DN8790" s="17">
        <f>COUNTIF(AU8790:DM8790, "X")</f>
        <v>0</v>
      </c>
    </row>
    <row r="8791" spans="1:118" s="17" customFormat="1">
      <c r="A8791" s="17" t="s">
        <v>3993</v>
      </c>
      <c r="B8791" s="17">
        <v>55</v>
      </c>
      <c r="C8791" s="17">
        <v>189709</v>
      </c>
      <c r="D8791" s="17" t="s">
        <v>3994</v>
      </c>
      <c r="E8791" s="17" t="s">
        <v>3962</v>
      </c>
      <c r="F8791" s="17" t="s">
        <v>65</v>
      </c>
      <c r="H8791" s="309">
        <v>34317</v>
      </c>
      <c r="I8791" s="309">
        <v>43966</v>
      </c>
      <c r="J8791" s="17" t="s">
        <v>3888</v>
      </c>
      <c r="L8791" s="17" t="s">
        <v>3995</v>
      </c>
      <c r="N8791" s="17" t="s">
        <v>3996</v>
      </c>
      <c r="O8791" s="17" t="s">
        <v>3997</v>
      </c>
      <c r="P8791" s="17">
        <v>0</v>
      </c>
      <c r="AC8791" s="17" t="s">
        <v>3890</v>
      </c>
      <c r="AD8791" s="17" t="s">
        <v>3891</v>
      </c>
      <c r="AF8791" s="17">
        <v>15</v>
      </c>
      <c r="AG8791" s="17">
        <v>2</v>
      </c>
      <c r="AM8791" s="17" t="s">
        <v>172</v>
      </c>
      <c r="AN8791" s="17" t="s">
        <v>3892</v>
      </c>
      <c r="AO8791" s="17">
        <v>3</v>
      </c>
      <c r="AP8791" s="17">
        <v>80</v>
      </c>
      <c r="AQ8791" s="17">
        <v>5</v>
      </c>
      <c r="AT8791" s="17" t="s">
        <v>3893</v>
      </c>
      <c r="DN8791" s="17">
        <f>COUNTIF(AU8791:DM8791, "X")</f>
        <v>0</v>
      </c>
    </row>
    <row r="8792" spans="1:118" s="17" customFormat="1">
      <c r="A8792" s="17" t="s">
        <v>24748</v>
      </c>
      <c r="B8792" s="17">
        <v>55</v>
      </c>
      <c r="C8792" s="17">
        <v>137010</v>
      </c>
      <c r="D8792" s="17" t="s">
        <v>6784</v>
      </c>
      <c r="E8792" s="17" t="s">
        <v>24749</v>
      </c>
      <c r="F8792" s="17" t="s">
        <v>82</v>
      </c>
      <c r="H8792" s="309">
        <v>32024</v>
      </c>
      <c r="I8792" s="309">
        <v>43972</v>
      </c>
      <c r="J8792" s="17" t="s">
        <v>3888</v>
      </c>
      <c r="L8792" s="17" t="s">
        <v>24750</v>
      </c>
      <c r="N8792" s="17" t="s">
        <v>31</v>
      </c>
      <c r="O8792" s="17" t="s">
        <v>15</v>
      </c>
      <c r="P8792" s="17">
        <v>45373</v>
      </c>
      <c r="AC8792" s="17" t="s">
        <v>9895</v>
      </c>
      <c r="AD8792" s="17" t="s">
        <v>9896</v>
      </c>
      <c r="AF8792" s="17">
        <v>15</v>
      </c>
      <c r="AG8792" s="17">
        <v>2</v>
      </c>
      <c r="AM8792" s="17" t="s">
        <v>268</v>
      </c>
      <c r="AN8792" s="17" t="s">
        <v>24751</v>
      </c>
      <c r="AO8792" s="17">
        <v>3</v>
      </c>
      <c r="AP8792" s="17">
        <v>80</v>
      </c>
      <c r="AQ8792" s="17">
        <v>5</v>
      </c>
      <c r="AR8792" s="17" t="s">
        <v>9898</v>
      </c>
      <c r="AT8792" s="17" t="s">
        <v>14152</v>
      </c>
      <c r="DN8792" s="17">
        <f>COUNTIF(AU8792:DM8792, "X")</f>
        <v>0</v>
      </c>
    </row>
    <row r="8793" spans="1:118" s="17" customFormat="1">
      <c r="A8793" s="17" t="s">
        <v>24454</v>
      </c>
      <c r="B8793" s="17">
        <v>55</v>
      </c>
      <c r="C8793" s="17">
        <v>189716</v>
      </c>
      <c r="D8793" s="17" t="s">
        <v>24455</v>
      </c>
      <c r="E8793" s="17" t="s">
        <v>6858</v>
      </c>
      <c r="F8793" s="17" t="s">
        <v>12</v>
      </c>
      <c r="H8793" s="309">
        <v>34570</v>
      </c>
      <c r="I8793" s="309">
        <v>43983</v>
      </c>
      <c r="J8793" s="17" t="s">
        <v>3888</v>
      </c>
      <c r="L8793" s="17" t="s">
        <v>24290</v>
      </c>
      <c r="M8793" s="17" t="s">
        <v>346</v>
      </c>
      <c r="N8793" s="17" t="s">
        <v>126</v>
      </c>
      <c r="O8793" s="17" t="s">
        <v>15</v>
      </c>
      <c r="P8793" s="17">
        <v>45383</v>
      </c>
      <c r="Q8793" s="17">
        <v>1123</v>
      </c>
      <c r="AF8793" s="17">
        <v>8</v>
      </c>
      <c r="AG8793" s="17">
        <v>2</v>
      </c>
      <c r="AI8793" s="17" t="s">
        <v>20542</v>
      </c>
      <c r="AM8793" s="17" t="s">
        <v>239</v>
      </c>
      <c r="AN8793" s="17" t="s">
        <v>24146</v>
      </c>
      <c r="AO8793" s="17">
        <v>3</v>
      </c>
      <c r="AP8793" s="17">
        <v>80</v>
      </c>
      <c r="AQ8793" s="17">
        <v>5</v>
      </c>
      <c r="AR8793" s="17" t="s">
        <v>22585</v>
      </c>
      <c r="AS8793" s="17" t="s">
        <v>23503</v>
      </c>
      <c r="DN8793" s="17">
        <f>COUNTIF(AU8793:DM8793, "X")</f>
        <v>0</v>
      </c>
    </row>
    <row r="8794" spans="1:118" s="17" customFormat="1">
      <c r="A8794" s="17" t="s">
        <v>13623</v>
      </c>
      <c r="B8794" s="17">
        <v>55</v>
      </c>
      <c r="C8794" s="17">
        <v>189726</v>
      </c>
      <c r="D8794" s="17" t="s">
        <v>297</v>
      </c>
      <c r="E8794" s="17" t="s">
        <v>389</v>
      </c>
      <c r="F8794" s="17" t="s">
        <v>277</v>
      </c>
      <c r="H8794" s="309">
        <v>29460</v>
      </c>
      <c r="I8794" s="309">
        <v>43985</v>
      </c>
      <c r="J8794" s="17" t="s">
        <v>3888</v>
      </c>
      <c r="L8794" s="17" t="s">
        <v>13624</v>
      </c>
      <c r="M8794" s="17" t="s">
        <v>363</v>
      </c>
      <c r="N8794" s="17" t="s">
        <v>31</v>
      </c>
      <c r="O8794" s="17" t="s">
        <v>15</v>
      </c>
      <c r="P8794" s="17">
        <v>45373</v>
      </c>
      <c r="AC8794" s="17" t="s">
        <v>9895</v>
      </c>
      <c r="AD8794" s="17" t="s">
        <v>9896</v>
      </c>
      <c r="AF8794" s="17">
        <v>15</v>
      </c>
      <c r="AG8794" s="17">
        <v>2</v>
      </c>
      <c r="AM8794" s="17" t="s">
        <v>240</v>
      </c>
      <c r="AN8794" s="17" t="s">
        <v>13567</v>
      </c>
      <c r="AO8794" s="17">
        <v>3</v>
      </c>
      <c r="AP8794" s="17">
        <v>80</v>
      </c>
      <c r="AQ8794" s="17">
        <v>5</v>
      </c>
      <c r="AR8794" s="17" t="s">
        <v>9898</v>
      </c>
      <c r="AT8794" s="17" t="s">
        <v>12990</v>
      </c>
      <c r="DN8794" s="17">
        <f>COUNTIF(AU8794:DM8794, "X")</f>
        <v>0</v>
      </c>
    </row>
    <row r="8795" spans="1:118" s="17" customFormat="1">
      <c r="A8795" s="17" t="s">
        <v>13346</v>
      </c>
      <c r="B8795" s="17">
        <v>55</v>
      </c>
      <c r="C8795" s="17">
        <v>189731</v>
      </c>
      <c r="D8795" s="17" t="s">
        <v>10279</v>
      </c>
      <c r="E8795" s="17" t="s">
        <v>13347</v>
      </c>
      <c r="F8795" s="17" t="s">
        <v>11095</v>
      </c>
      <c r="H8795" s="309">
        <v>36358</v>
      </c>
      <c r="I8795" s="309">
        <v>43985</v>
      </c>
      <c r="J8795" s="17" t="s">
        <v>3888</v>
      </c>
      <c r="L8795" s="17" t="s">
        <v>13348</v>
      </c>
      <c r="N8795" s="17" t="s">
        <v>31</v>
      </c>
      <c r="O8795" s="17" t="s">
        <v>15</v>
      </c>
      <c r="P8795" s="17">
        <v>45373</v>
      </c>
      <c r="AC8795" s="17" t="s">
        <v>9895</v>
      </c>
      <c r="AD8795" s="17" t="s">
        <v>9896</v>
      </c>
      <c r="AF8795" s="17">
        <v>15</v>
      </c>
      <c r="AG8795" s="17">
        <v>2</v>
      </c>
      <c r="AM8795" s="17" t="s">
        <v>115</v>
      </c>
      <c r="AN8795" s="17" t="s">
        <v>13186</v>
      </c>
      <c r="AO8795" s="17">
        <v>3</v>
      </c>
      <c r="AP8795" s="17">
        <v>80</v>
      </c>
      <c r="AQ8795" s="17">
        <v>5</v>
      </c>
      <c r="AR8795" s="17" t="s">
        <v>9898</v>
      </c>
      <c r="AT8795" s="17" t="s">
        <v>12990</v>
      </c>
      <c r="DN8795" s="17">
        <f>COUNTIF(AU8795:DM8795, "X")</f>
        <v>0</v>
      </c>
    </row>
    <row r="8796" spans="1:118" s="17" customFormat="1">
      <c r="A8796" s="17" t="s">
        <v>6159</v>
      </c>
      <c r="B8796" s="17">
        <v>55</v>
      </c>
      <c r="C8796" s="17">
        <v>189735</v>
      </c>
      <c r="D8796" s="17" t="s">
        <v>6160</v>
      </c>
      <c r="E8796" s="17" t="s">
        <v>471</v>
      </c>
      <c r="F8796" s="17" t="s">
        <v>367</v>
      </c>
      <c r="H8796" s="309">
        <v>33287</v>
      </c>
      <c r="I8796" s="309">
        <v>43985</v>
      </c>
      <c r="J8796" s="17" t="s">
        <v>3888</v>
      </c>
      <c r="L8796" s="17" t="s">
        <v>5986</v>
      </c>
      <c r="N8796" s="17" t="s">
        <v>19</v>
      </c>
      <c r="O8796" s="17" t="s">
        <v>15</v>
      </c>
      <c r="P8796" s="17">
        <v>45356</v>
      </c>
      <c r="Q8796" s="17">
        <v>2930</v>
      </c>
      <c r="AC8796" s="17" t="s">
        <v>3890</v>
      </c>
      <c r="AD8796" s="17" t="s">
        <v>3891</v>
      </c>
      <c r="AF8796" s="17">
        <v>15</v>
      </c>
      <c r="AG8796" s="17">
        <v>2</v>
      </c>
      <c r="AM8796" s="17" t="s">
        <v>2604</v>
      </c>
      <c r="AN8796" s="17" t="s">
        <v>5966</v>
      </c>
      <c r="AO8796" s="17">
        <v>3</v>
      </c>
      <c r="AP8796" s="17">
        <v>80</v>
      </c>
      <c r="AQ8796" s="17">
        <v>5</v>
      </c>
      <c r="AT8796" s="17" t="s">
        <v>5516</v>
      </c>
      <c r="DN8796" s="17">
        <f>COUNTIF(AU8796:DM8796, "X")</f>
        <v>0</v>
      </c>
    </row>
    <row r="8797" spans="1:118" s="17" customFormat="1">
      <c r="A8797" s="523" t="s">
        <v>1647</v>
      </c>
      <c r="B8797" s="17">
        <v>55</v>
      </c>
      <c r="C8797" s="17">
        <v>189738</v>
      </c>
      <c r="D8797" s="17" t="s">
        <v>702</v>
      </c>
      <c r="E8797" s="17" t="s">
        <v>224</v>
      </c>
      <c r="H8797" s="309">
        <v>28324</v>
      </c>
      <c r="I8797" s="309">
        <v>43985</v>
      </c>
      <c r="J8797" s="17" t="s">
        <v>3888</v>
      </c>
      <c r="L8797" s="17" t="s">
        <v>1648</v>
      </c>
      <c r="N8797" s="17" t="s">
        <v>14</v>
      </c>
      <c r="O8797" s="17" t="s">
        <v>15</v>
      </c>
      <c r="P8797" s="17">
        <v>45371</v>
      </c>
      <c r="Q8797" s="17">
        <v>1591</v>
      </c>
      <c r="AC8797" s="17" t="s">
        <v>17772</v>
      </c>
      <c r="AF8797" s="17">
        <v>15</v>
      </c>
      <c r="AG8797" s="17">
        <v>2</v>
      </c>
      <c r="AH8797" s="17" t="s">
        <v>11926</v>
      </c>
      <c r="AK8797" s="17" t="s">
        <v>17298</v>
      </c>
      <c r="AM8797" s="17" t="s">
        <v>2619</v>
      </c>
      <c r="AN8797" s="17" t="s">
        <v>26616</v>
      </c>
      <c r="AO8797" s="17">
        <v>3</v>
      </c>
      <c r="AP8797" s="17">
        <v>80</v>
      </c>
      <c r="AQ8797" s="17">
        <v>5</v>
      </c>
      <c r="AT8797" s="17" t="s">
        <v>26617</v>
      </c>
      <c r="CH8797" s="17" t="s">
        <v>3901</v>
      </c>
      <c r="CU8797" s="17" t="s">
        <v>3901</v>
      </c>
      <c r="DF8797" s="17" t="s">
        <v>3901</v>
      </c>
      <c r="DN8797" s="17">
        <f>COUNTIF(AU8797:DM8797, "X")</f>
        <v>3</v>
      </c>
    </row>
    <row r="8798" spans="1:118" s="17" customFormat="1">
      <c r="A8798" s="17" t="s">
        <v>21141</v>
      </c>
      <c r="B8798" s="17">
        <v>55</v>
      </c>
      <c r="C8798" s="17">
        <v>189739</v>
      </c>
      <c r="D8798" s="17" t="s">
        <v>11750</v>
      </c>
      <c r="E8798" s="17" t="s">
        <v>378</v>
      </c>
      <c r="F8798" s="17" t="s">
        <v>104</v>
      </c>
      <c r="H8798" s="309">
        <v>36832</v>
      </c>
      <c r="I8798" s="309">
        <v>43906</v>
      </c>
      <c r="J8798" s="17" t="s">
        <v>3888</v>
      </c>
      <c r="L8798" s="17" t="s">
        <v>21142</v>
      </c>
      <c r="N8798" s="17" t="s">
        <v>80</v>
      </c>
      <c r="O8798" s="17" t="s">
        <v>15</v>
      </c>
      <c r="P8798" s="17">
        <v>45308</v>
      </c>
      <c r="AF8798" s="17">
        <v>15</v>
      </c>
      <c r="AG8798" s="17">
        <v>2</v>
      </c>
      <c r="AI8798" s="17" t="s">
        <v>20851</v>
      </c>
      <c r="AM8798" s="17" t="s">
        <v>81</v>
      </c>
      <c r="AN8798" s="17" t="s">
        <v>21035</v>
      </c>
      <c r="AO8798" s="17">
        <v>3</v>
      </c>
      <c r="AP8798" s="17">
        <v>80</v>
      </c>
      <c r="AQ8798" s="17">
        <v>5</v>
      </c>
      <c r="AR8798" s="17" t="s">
        <v>20671</v>
      </c>
      <c r="AS8798" s="17" t="s">
        <v>21036</v>
      </c>
      <c r="DJ8798" s="17" t="s">
        <v>3901</v>
      </c>
      <c r="DN8798" s="17">
        <f>COUNTIF(AU8798:DM8798, "X")</f>
        <v>1</v>
      </c>
    </row>
    <row r="8799" spans="1:118" s="17" customFormat="1">
      <c r="A8799" s="17" t="s">
        <v>21820</v>
      </c>
      <c r="B8799" s="17">
        <v>55</v>
      </c>
      <c r="C8799" s="17">
        <v>189740</v>
      </c>
      <c r="D8799" s="17" t="s">
        <v>19654</v>
      </c>
      <c r="E8799" s="17" t="s">
        <v>5830</v>
      </c>
      <c r="F8799" s="17" t="s">
        <v>25</v>
      </c>
      <c r="H8799" s="309">
        <v>31860</v>
      </c>
      <c r="I8799" s="309">
        <v>43977</v>
      </c>
      <c r="J8799" s="17" t="s">
        <v>3888</v>
      </c>
      <c r="L8799" s="17" t="s">
        <v>21821</v>
      </c>
      <c r="N8799" s="17" t="s">
        <v>205</v>
      </c>
      <c r="O8799" s="17" t="s">
        <v>15</v>
      </c>
      <c r="P8799" s="17">
        <v>45337</v>
      </c>
      <c r="AF8799" s="17">
        <v>8</v>
      </c>
      <c r="AG8799" s="17">
        <v>2</v>
      </c>
      <c r="AH8799" s="17" t="s">
        <v>11926</v>
      </c>
      <c r="AK8799" s="17" t="s">
        <v>21650</v>
      </c>
      <c r="AM8799" s="17" t="s">
        <v>145</v>
      </c>
      <c r="AN8799" s="17" t="s">
        <v>21819</v>
      </c>
      <c r="AO8799" s="17">
        <v>3</v>
      </c>
      <c r="AP8799" s="17">
        <v>80</v>
      </c>
      <c r="AQ8799" s="17">
        <v>5</v>
      </c>
      <c r="AR8799" s="17" t="s">
        <v>21652</v>
      </c>
      <c r="DN8799" s="17">
        <f>COUNTIF(AU8799:DM8799, "X")</f>
        <v>0</v>
      </c>
    </row>
    <row r="8800" spans="1:118" s="17" customFormat="1">
      <c r="A8800" s="17" t="s">
        <v>23819</v>
      </c>
      <c r="B8800" s="17">
        <v>55</v>
      </c>
      <c r="C8800" s="17">
        <v>189742</v>
      </c>
      <c r="D8800" s="17" t="s">
        <v>475</v>
      </c>
      <c r="E8800" s="17" t="s">
        <v>613</v>
      </c>
      <c r="F8800" s="17" t="s">
        <v>771</v>
      </c>
      <c r="H8800" s="309">
        <v>33847</v>
      </c>
      <c r="I8800" s="309">
        <v>43986</v>
      </c>
      <c r="J8800" s="17" t="s">
        <v>3888</v>
      </c>
      <c r="L8800" s="17" t="s">
        <v>23820</v>
      </c>
      <c r="N8800" s="17" t="s">
        <v>126</v>
      </c>
      <c r="O8800" s="17" t="s">
        <v>15</v>
      </c>
      <c r="P8800" s="17">
        <v>45383</v>
      </c>
      <c r="Q8800" s="17">
        <v>1821</v>
      </c>
      <c r="AF8800" s="17">
        <v>8</v>
      </c>
      <c r="AG8800" s="17">
        <v>2</v>
      </c>
      <c r="AI8800" s="17" t="s">
        <v>20542</v>
      </c>
      <c r="AM8800" s="17" t="s">
        <v>303</v>
      </c>
      <c r="AN8800" s="17" t="s">
        <v>23502</v>
      </c>
      <c r="AO8800" s="17">
        <v>3</v>
      </c>
      <c r="AP8800" s="17">
        <v>80</v>
      </c>
      <c r="AQ8800" s="17">
        <v>5</v>
      </c>
      <c r="AR8800" s="17" t="s">
        <v>22585</v>
      </c>
      <c r="AS8800" s="17" t="s">
        <v>23503</v>
      </c>
      <c r="DD8800" s="17" t="s">
        <v>3901</v>
      </c>
      <c r="DN8800" s="17">
        <f>COUNTIF(AU8800:DM8800, "X")</f>
        <v>1</v>
      </c>
    </row>
    <row r="8801" spans="1:118" s="17" customFormat="1">
      <c r="A8801" s="17" t="s">
        <v>13563</v>
      </c>
      <c r="B8801" s="17">
        <v>55</v>
      </c>
      <c r="C8801" s="17">
        <v>189749</v>
      </c>
      <c r="D8801" s="17" t="s">
        <v>13421</v>
      </c>
      <c r="E8801" s="17" t="s">
        <v>13564</v>
      </c>
      <c r="F8801" s="17" t="s">
        <v>13565</v>
      </c>
      <c r="H8801" s="309">
        <v>36810</v>
      </c>
      <c r="I8801" s="309">
        <v>43987</v>
      </c>
      <c r="J8801" s="17" t="s">
        <v>3888</v>
      </c>
      <c r="L8801" s="17" t="s">
        <v>13566</v>
      </c>
      <c r="N8801" s="17" t="s">
        <v>31</v>
      </c>
      <c r="O8801" s="17" t="s">
        <v>15</v>
      </c>
      <c r="P8801" s="17">
        <v>45373</v>
      </c>
      <c r="AC8801" s="17" t="s">
        <v>9895</v>
      </c>
      <c r="AD8801" s="17" t="s">
        <v>9896</v>
      </c>
      <c r="AF8801" s="17">
        <v>8</v>
      </c>
      <c r="AG8801" s="17">
        <v>2</v>
      </c>
      <c r="AM8801" s="17" t="s">
        <v>240</v>
      </c>
      <c r="AN8801" s="17" t="s">
        <v>13567</v>
      </c>
      <c r="AO8801" s="17">
        <v>3</v>
      </c>
      <c r="AP8801" s="17">
        <v>80</v>
      </c>
      <c r="AQ8801" s="17">
        <v>5</v>
      </c>
      <c r="AR8801" s="17" t="s">
        <v>9898</v>
      </c>
      <c r="AT8801" s="17" t="s">
        <v>12990</v>
      </c>
      <c r="DF8801" s="17" t="s">
        <v>3901</v>
      </c>
      <c r="DN8801" s="17">
        <f>COUNTIF(AU8801:DM8801, "X")</f>
        <v>1</v>
      </c>
    </row>
    <row r="8802" spans="1:118" s="17" customFormat="1">
      <c r="A8802" s="17" t="s">
        <v>17843</v>
      </c>
      <c r="B8802" s="17">
        <v>55</v>
      </c>
      <c r="C8802" s="17">
        <v>189757</v>
      </c>
      <c r="D8802" s="17" t="s">
        <v>606</v>
      </c>
      <c r="E8802" s="17" t="s">
        <v>17844</v>
      </c>
      <c r="F8802" s="17" t="s">
        <v>4637</v>
      </c>
      <c r="H8802" s="309">
        <v>29734</v>
      </c>
      <c r="I8802" s="309">
        <v>43977</v>
      </c>
      <c r="J8802" s="17" t="s">
        <v>3888</v>
      </c>
      <c r="L8802" s="17" t="s">
        <v>17845</v>
      </c>
      <c r="N8802" s="17" t="s">
        <v>14</v>
      </c>
      <c r="O8802" s="17" t="s">
        <v>15</v>
      </c>
      <c r="P8802" s="17">
        <v>45371</v>
      </c>
      <c r="AF8802" s="17">
        <v>15</v>
      </c>
      <c r="AG8802" s="17">
        <v>2</v>
      </c>
      <c r="AH8802" s="17" t="s">
        <v>11926</v>
      </c>
      <c r="AK8802" s="17" t="s">
        <v>17298</v>
      </c>
      <c r="AM8802" s="17" t="s">
        <v>71</v>
      </c>
      <c r="AN8802" s="17" t="s">
        <v>17760</v>
      </c>
      <c r="AO8802" s="17">
        <v>3</v>
      </c>
      <c r="AP8802" s="17">
        <v>80</v>
      </c>
      <c r="AQ8802" s="17">
        <v>5</v>
      </c>
      <c r="AR8802" s="17" t="s">
        <v>17300</v>
      </c>
      <c r="DF8802" s="17" t="s">
        <v>3901</v>
      </c>
      <c r="DN8802" s="17">
        <f>COUNTIF(AU8802:DM8802, "X")</f>
        <v>1</v>
      </c>
    </row>
    <row r="8803" spans="1:118" s="17" customFormat="1">
      <c r="A8803" s="17" t="s">
        <v>7770</v>
      </c>
      <c r="B8803" s="17">
        <v>55</v>
      </c>
      <c r="C8803" s="17">
        <v>189769</v>
      </c>
      <c r="D8803" s="17" t="s">
        <v>7771</v>
      </c>
      <c r="E8803" s="17" t="s">
        <v>52</v>
      </c>
      <c r="F8803" s="17" t="s">
        <v>110</v>
      </c>
      <c r="H8803" s="309">
        <v>15474</v>
      </c>
      <c r="I8803" s="309">
        <v>43979</v>
      </c>
      <c r="J8803" s="17" t="s">
        <v>3888</v>
      </c>
      <c r="L8803" s="17" t="s">
        <v>7579</v>
      </c>
      <c r="M8803" s="17" t="s">
        <v>7772</v>
      </c>
      <c r="N8803" s="17" t="s">
        <v>19</v>
      </c>
      <c r="O8803" s="17" t="s">
        <v>15</v>
      </c>
      <c r="P8803" s="17">
        <v>45356</v>
      </c>
      <c r="AC8803" s="17" t="s">
        <v>3890</v>
      </c>
      <c r="AD8803" s="17" t="s">
        <v>3891</v>
      </c>
      <c r="AF8803" s="17">
        <v>15</v>
      </c>
      <c r="AG8803" s="17">
        <v>2</v>
      </c>
      <c r="AM8803" s="17" t="s">
        <v>2606</v>
      </c>
      <c r="AN8803" s="17" t="s">
        <v>7570</v>
      </c>
      <c r="AO8803" s="17">
        <v>3</v>
      </c>
      <c r="AP8803" s="17">
        <v>80</v>
      </c>
      <c r="AQ8803" s="17">
        <v>5</v>
      </c>
      <c r="AT8803" s="17" t="s">
        <v>6589</v>
      </c>
      <c r="AU8803" s="17" t="s">
        <v>21</v>
      </c>
      <c r="AV8803" s="17" t="s">
        <v>3901</v>
      </c>
      <c r="AZ8803" s="17" t="s">
        <v>3901</v>
      </c>
      <c r="BD8803" s="17" t="s">
        <v>3901</v>
      </c>
      <c r="BH8803" s="17" t="s">
        <v>3901</v>
      </c>
      <c r="BJ8803" s="17" t="s">
        <v>21</v>
      </c>
      <c r="DN8803" s="17">
        <f>COUNTIF(AU8803:DM8803, "X")</f>
        <v>4</v>
      </c>
    </row>
    <row r="8804" spans="1:118" s="17" customFormat="1">
      <c r="A8804" s="17" t="s">
        <v>26886</v>
      </c>
      <c r="B8804" s="17">
        <v>55</v>
      </c>
      <c r="C8804" s="17">
        <v>189775</v>
      </c>
      <c r="D8804" s="17" t="s">
        <v>26736</v>
      </c>
      <c r="E8804" s="17" t="s">
        <v>578</v>
      </c>
      <c r="H8804" s="309">
        <v>33140</v>
      </c>
      <c r="I8804" s="309">
        <v>43986</v>
      </c>
      <c r="J8804" s="17" t="s">
        <v>3888</v>
      </c>
      <c r="L8804" s="17" t="s">
        <v>26737</v>
      </c>
      <c r="N8804" s="17" t="s">
        <v>14</v>
      </c>
      <c r="O8804" s="17" t="s">
        <v>15</v>
      </c>
      <c r="P8804" s="17">
        <v>45371</v>
      </c>
      <c r="AC8804" s="17" t="s">
        <v>17772</v>
      </c>
      <c r="AF8804" s="17">
        <v>8</v>
      </c>
      <c r="AG8804" s="17">
        <v>2</v>
      </c>
      <c r="AH8804" s="17" t="s">
        <v>11926</v>
      </c>
      <c r="AK8804" s="17" t="s">
        <v>17298</v>
      </c>
      <c r="AM8804" s="17" t="s">
        <v>2619</v>
      </c>
      <c r="AN8804" s="17" t="s">
        <v>26616</v>
      </c>
      <c r="AO8804" s="17">
        <v>3</v>
      </c>
      <c r="AP8804" s="17">
        <v>80</v>
      </c>
      <c r="AQ8804" s="17">
        <v>5</v>
      </c>
      <c r="AT8804" s="17" t="s">
        <v>26617</v>
      </c>
      <c r="DN8804" s="17">
        <f>COUNTIF(AU8804:DM8804, "X")</f>
        <v>0</v>
      </c>
    </row>
    <row r="8805" spans="1:118" s="17" customFormat="1">
      <c r="A8805" s="17" t="s">
        <v>14242</v>
      </c>
      <c r="B8805" s="17">
        <v>55</v>
      </c>
      <c r="C8805" s="17">
        <v>189779</v>
      </c>
      <c r="D8805" s="17" t="s">
        <v>4223</v>
      </c>
      <c r="E8805" s="17" t="s">
        <v>389</v>
      </c>
      <c r="F8805" s="17" t="s">
        <v>140</v>
      </c>
      <c r="H8805" s="309">
        <v>31410</v>
      </c>
      <c r="I8805" s="309">
        <v>43987</v>
      </c>
      <c r="J8805" s="17" t="s">
        <v>3888</v>
      </c>
      <c r="L8805" s="17" t="s">
        <v>504</v>
      </c>
      <c r="M8805" s="17" t="s">
        <v>14243</v>
      </c>
      <c r="N8805" s="17" t="s">
        <v>31</v>
      </c>
      <c r="O8805" s="17" t="s">
        <v>15</v>
      </c>
      <c r="P8805" s="17">
        <v>45373</v>
      </c>
      <c r="Q8805" s="17">
        <v>3786</v>
      </c>
      <c r="AC8805" s="17" t="s">
        <v>9895</v>
      </c>
      <c r="AD8805" s="17" t="s">
        <v>9896</v>
      </c>
      <c r="AF8805" s="17">
        <v>15</v>
      </c>
      <c r="AG8805" s="17">
        <v>2</v>
      </c>
      <c r="AM8805" s="17" t="s">
        <v>157</v>
      </c>
      <c r="AN8805" s="17" t="s">
        <v>14151</v>
      </c>
      <c r="AO8805" s="17">
        <v>3</v>
      </c>
      <c r="AP8805" s="17">
        <v>80</v>
      </c>
      <c r="AQ8805" s="17">
        <v>5</v>
      </c>
      <c r="AR8805" s="17" t="s">
        <v>9898</v>
      </c>
      <c r="AT8805" s="17" t="s">
        <v>14152</v>
      </c>
      <c r="DN8805" s="17">
        <f>COUNTIF(AU8805:DM8805, "X")</f>
        <v>0</v>
      </c>
    </row>
    <row r="8806" spans="1:118" s="17" customFormat="1">
      <c r="A8806" s="17" t="s">
        <v>12028</v>
      </c>
      <c r="B8806" s="17">
        <v>55</v>
      </c>
      <c r="C8806" s="17">
        <v>189796</v>
      </c>
      <c r="D8806" s="17" t="s">
        <v>12029</v>
      </c>
      <c r="E8806" s="17" t="s">
        <v>35</v>
      </c>
      <c r="F8806" s="17" t="s">
        <v>154</v>
      </c>
      <c r="H8806" s="309">
        <v>21564</v>
      </c>
      <c r="I8806" s="309">
        <v>43990</v>
      </c>
      <c r="J8806" s="17" t="s">
        <v>3888</v>
      </c>
      <c r="L8806" s="17" t="s">
        <v>12030</v>
      </c>
      <c r="N8806" s="17" t="s">
        <v>31</v>
      </c>
      <c r="O8806" s="17" t="s">
        <v>15</v>
      </c>
      <c r="P8806" s="17">
        <v>45373</v>
      </c>
      <c r="Q8806" s="17">
        <v>6611</v>
      </c>
      <c r="AC8806" s="17" t="s">
        <v>9895</v>
      </c>
      <c r="AF8806" s="17">
        <v>8</v>
      </c>
      <c r="AG8806" s="17">
        <v>2</v>
      </c>
      <c r="AH8806" s="17" t="s">
        <v>11926</v>
      </c>
      <c r="AK8806" s="17" t="s">
        <v>11927</v>
      </c>
      <c r="AM8806" s="17" t="s">
        <v>227</v>
      </c>
      <c r="AN8806" s="17" t="s">
        <v>11928</v>
      </c>
      <c r="AO8806" s="17">
        <v>3</v>
      </c>
      <c r="AP8806" s="17">
        <v>80</v>
      </c>
      <c r="AQ8806" s="17">
        <v>5</v>
      </c>
      <c r="AR8806" s="17" t="s">
        <v>9898</v>
      </c>
      <c r="AT8806" s="17" t="s">
        <v>11929</v>
      </c>
      <c r="DN8806" s="17">
        <f>COUNTIF(AU8806:DM8806, "X")</f>
        <v>0</v>
      </c>
    </row>
    <row r="8807" spans="1:118" s="17" customFormat="1">
      <c r="A8807" s="523" t="s">
        <v>2171</v>
      </c>
      <c r="B8807" s="17">
        <v>55</v>
      </c>
      <c r="C8807" s="17">
        <v>128490</v>
      </c>
      <c r="D8807" s="17" t="s">
        <v>1311</v>
      </c>
      <c r="E8807" s="17" t="s">
        <v>453</v>
      </c>
      <c r="F8807" s="17" t="s">
        <v>48</v>
      </c>
      <c r="H8807" s="309">
        <v>27538</v>
      </c>
      <c r="I8807" s="309">
        <v>43991</v>
      </c>
      <c r="J8807" s="17" t="s">
        <v>3888</v>
      </c>
      <c r="L8807" s="17" t="s">
        <v>1312</v>
      </c>
      <c r="N8807" s="17" t="s">
        <v>31</v>
      </c>
      <c r="O8807" s="17" t="s">
        <v>15</v>
      </c>
      <c r="P8807" s="17">
        <v>45373</v>
      </c>
      <c r="AD8807" s="17" t="s">
        <v>9896</v>
      </c>
      <c r="AF8807" s="17">
        <v>8</v>
      </c>
      <c r="AG8807" s="17">
        <v>2</v>
      </c>
      <c r="AM8807" s="17" t="s">
        <v>136</v>
      </c>
      <c r="AN8807" s="17" t="s">
        <v>18697</v>
      </c>
      <c r="AO8807" s="17">
        <v>3</v>
      </c>
      <c r="AP8807" s="17">
        <v>80</v>
      </c>
      <c r="AQ8807" s="17">
        <v>5</v>
      </c>
      <c r="AR8807" s="17" t="s">
        <v>9898</v>
      </c>
      <c r="BD8807" s="17" t="s">
        <v>3901</v>
      </c>
      <c r="BK8807" s="17" t="s">
        <v>3901</v>
      </c>
      <c r="BQ8807" s="17" t="s">
        <v>30</v>
      </c>
      <c r="BS8807" s="17" t="s">
        <v>3901</v>
      </c>
      <c r="CC8807" s="17" t="s">
        <v>3901</v>
      </c>
      <c r="CF8807" s="17" t="s">
        <v>3901</v>
      </c>
      <c r="CH8807" s="17" t="s">
        <v>3901</v>
      </c>
      <c r="CN8807" s="17" t="s">
        <v>3901</v>
      </c>
      <c r="CU8807" s="17" t="s">
        <v>3901</v>
      </c>
      <c r="DA8807" s="17" t="s">
        <v>3901</v>
      </c>
      <c r="DF8807" s="17" t="s">
        <v>3901</v>
      </c>
      <c r="DJ8807" s="17" t="s">
        <v>3901</v>
      </c>
      <c r="DN8807" s="17">
        <f>COUNTIF(AU8807:DM8807, "X")</f>
        <v>11</v>
      </c>
    </row>
    <row r="8808" spans="1:118" s="17" customFormat="1">
      <c r="A8808" s="17" t="s">
        <v>18328</v>
      </c>
      <c r="B8808" s="17">
        <v>55</v>
      </c>
      <c r="C8808" s="17">
        <v>189800</v>
      </c>
      <c r="D8808" s="17" t="s">
        <v>9176</v>
      </c>
      <c r="E8808" s="17" t="s">
        <v>1009</v>
      </c>
      <c r="F8808" s="17" t="s">
        <v>12610</v>
      </c>
      <c r="H8808" s="309">
        <v>36333</v>
      </c>
      <c r="I8808" s="309">
        <v>43988</v>
      </c>
      <c r="J8808" s="17" t="s">
        <v>3888</v>
      </c>
      <c r="L8808" s="17" t="s">
        <v>18216</v>
      </c>
      <c r="N8808" s="17" t="s">
        <v>31</v>
      </c>
      <c r="O8808" s="17" t="s">
        <v>15</v>
      </c>
      <c r="P8808" s="17">
        <v>45373</v>
      </c>
      <c r="AD8808" s="17" t="s">
        <v>9896</v>
      </c>
      <c r="AF8808" s="17">
        <v>15</v>
      </c>
      <c r="AG8808" s="17">
        <v>2</v>
      </c>
      <c r="AM8808" s="17" t="s">
        <v>32</v>
      </c>
      <c r="AN8808" s="17" t="s">
        <v>18168</v>
      </c>
      <c r="AO8808" s="17">
        <v>3</v>
      </c>
      <c r="AP8808" s="17">
        <v>80</v>
      </c>
      <c r="AQ8808" s="17">
        <v>5</v>
      </c>
      <c r="AR8808" s="17" t="s">
        <v>9898</v>
      </c>
      <c r="DN8808" s="17">
        <f>COUNTIF(AU8808:DM8808, "X")</f>
        <v>0</v>
      </c>
    </row>
    <row r="8809" spans="1:118" s="17" customFormat="1">
      <c r="A8809" s="17" t="s">
        <v>13228</v>
      </c>
      <c r="B8809" s="17">
        <v>55</v>
      </c>
      <c r="C8809" s="17">
        <v>189803</v>
      </c>
      <c r="D8809" s="17" t="s">
        <v>6723</v>
      </c>
      <c r="E8809" s="17" t="s">
        <v>13229</v>
      </c>
      <c r="F8809" s="17" t="s">
        <v>4123</v>
      </c>
      <c r="G8809" s="17" t="s">
        <v>203</v>
      </c>
      <c r="H8809" s="309">
        <v>37303</v>
      </c>
      <c r="I8809" s="309">
        <v>43987</v>
      </c>
      <c r="J8809" s="17" t="s">
        <v>3888</v>
      </c>
      <c r="L8809" s="17" t="s">
        <v>13230</v>
      </c>
      <c r="N8809" s="17" t="s">
        <v>31</v>
      </c>
      <c r="O8809" s="17" t="s">
        <v>15</v>
      </c>
      <c r="P8809" s="17">
        <v>45373</v>
      </c>
      <c r="AC8809" s="17" t="s">
        <v>9895</v>
      </c>
      <c r="AD8809" s="17" t="s">
        <v>9896</v>
      </c>
      <c r="AF8809" s="17">
        <v>15</v>
      </c>
      <c r="AG8809" s="17">
        <v>2</v>
      </c>
      <c r="AM8809" s="17" t="s">
        <v>115</v>
      </c>
      <c r="AN8809" s="17" t="s">
        <v>13186</v>
      </c>
      <c r="AO8809" s="17">
        <v>3</v>
      </c>
      <c r="AP8809" s="17">
        <v>80</v>
      </c>
      <c r="AQ8809" s="17">
        <v>5</v>
      </c>
      <c r="AR8809" s="17" t="s">
        <v>9898</v>
      </c>
      <c r="AT8809" s="17" t="s">
        <v>12990</v>
      </c>
      <c r="DN8809" s="17">
        <f>COUNTIF(AU8809:DM8809, "X")</f>
        <v>0</v>
      </c>
    </row>
    <row r="8810" spans="1:118" s="17" customFormat="1">
      <c r="A8810" s="523" t="s">
        <v>1197</v>
      </c>
      <c r="B8810" s="17">
        <v>55</v>
      </c>
      <c r="C8810" s="17">
        <v>189805</v>
      </c>
      <c r="D8810" s="17" t="s">
        <v>1198</v>
      </c>
      <c r="E8810" s="17" t="s">
        <v>467</v>
      </c>
      <c r="F8810" s="17" t="s">
        <v>616</v>
      </c>
      <c r="H8810" s="309">
        <v>35315</v>
      </c>
      <c r="I8810" s="309">
        <v>43987</v>
      </c>
      <c r="J8810" s="17" t="s">
        <v>3888</v>
      </c>
      <c r="L8810" s="17" t="s">
        <v>1199</v>
      </c>
      <c r="N8810" s="17" t="s">
        <v>31</v>
      </c>
      <c r="O8810" s="17" t="s">
        <v>15</v>
      </c>
      <c r="P8810" s="17">
        <v>45373</v>
      </c>
      <c r="AC8810" s="17" t="s">
        <v>9895</v>
      </c>
      <c r="AD8810" s="17" t="s">
        <v>9896</v>
      </c>
      <c r="AF8810" s="17">
        <v>15</v>
      </c>
      <c r="AG8810" s="17">
        <v>2</v>
      </c>
      <c r="AM8810" s="17" t="s">
        <v>240</v>
      </c>
      <c r="AN8810" s="17" t="s">
        <v>13567</v>
      </c>
      <c r="AO8810" s="17">
        <v>3</v>
      </c>
      <c r="AP8810" s="17">
        <v>80</v>
      </c>
      <c r="AQ8810" s="17">
        <v>5</v>
      </c>
      <c r="AR8810" s="17" t="s">
        <v>9898</v>
      </c>
      <c r="AT8810" s="17" t="s">
        <v>12990</v>
      </c>
      <c r="DF8810" s="17" t="s">
        <v>3901</v>
      </c>
      <c r="DN8810" s="17">
        <f>COUNTIF(AU8810:DM8810, "X")</f>
        <v>1</v>
      </c>
    </row>
    <row r="8811" spans="1:118" s="17" customFormat="1">
      <c r="A8811" s="17" t="s">
        <v>6344</v>
      </c>
      <c r="B8811" s="17">
        <v>55</v>
      </c>
      <c r="C8811" s="17">
        <v>189810</v>
      </c>
      <c r="D8811" s="17" t="s">
        <v>6345</v>
      </c>
      <c r="E8811" s="17" t="s">
        <v>147</v>
      </c>
      <c r="F8811" s="17" t="s">
        <v>122</v>
      </c>
      <c r="G8811" s="17" t="s">
        <v>203</v>
      </c>
      <c r="H8811" s="309">
        <v>36243</v>
      </c>
      <c r="I8811" s="309">
        <v>43987</v>
      </c>
      <c r="J8811" s="17" t="s">
        <v>3888</v>
      </c>
      <c r="L8811" s="17" t="s">
        <v>6346</v>
      </c>
      <c r="N8811" s="17" t="s">
        <v>19</v>
      </c>
      <c r="O8811" s="17" t="s">
        <v>15</v>
      </c>
      <c r="P8811" s="17">
        <v>45356</v>
      </c>
      <c r="AC8811" s="17" t="s">
        <v>3890</v>
      </c>
      <c r="AD8811" s="17" t="s">
        <v>3891</v>
      </c>
      <c r="AF8811" s="17">
        <v>15</v>
      </c>
      <c r="AG8811" s="17">
        <v>2</v>
      </c>
      <c r="AM8811" s="17" t="s">
        <v>232</v>
      </c>
      <c r="AN8811" s="17" t="s">
        <v>6280</v>
      </c>
      <c r="AO8811" s="17">
        <v>3</v>
      </c>
      <c r="AP8811" s="17">
        <v>80</v>
      </c>
      <c r="AQ8811" s="17">
        <v>5</v>
      </c>
      <c r="AT8811" s="17" t="s">
        <v>5516</v>
      </c>
      <c r="DN8811" s="17">
        <f>COUNTIF(AU8811:DM8811, "X")</f>
        <v>0</v>
      </c>
    </row>
    <row r="8812" spans="1:118" s="17" customFormat="1">
      <c r="A8812" s="17" t="s">
        <v>12351</v>
      </c>
      <c r="B8812" s="17">
        <v>55</v>
      </c>
      <c r="C8812" s="17">
        <v>189811</v>
      </c>
      <c r="D8812" s="17" t="s">
        <v>11888</v>
      </c>
      <c r="E8812" s="17" t="s">
        <v>125</v>
      </c>
      <c r="F8812" s="17" t="s">
        <v>530</v>
      </c>
      <c r="H8812" s="309">
        <v>34973</v>
      </c>
      <c r="I8812" s="309">
        <v>43986</v>
      </c>
      <c r="J8812" s="17" t="s">
        <v>3888</v>
      </c>
      <c r="L8812" s="17" t="s">
        <v>12352</v>
      </c>
      <c r="N8812" s="17" t="s">
        <v>31</v>
      </c>
      <c r="O8812" s="17" t="s">
        <v>15</v>
      </c>
      <c r="P8812" s="17">
        <v>45373</v>
      </c>
      <c r="AC8812" s="17" t="s">
        <v>9895</v>
      </c>
      <c r="AD8812" s="17" t="s">
        <v>9896</v>
      </c>
      <c r="AF8812" s="17">
        <v>15</v>
      </c>
      <c r="AG8812" s="17">
        <v>2</v>
      </c>
      <c r="AM8812" s="17" t="s">
        <v>295</v>
      </c>
      <c r="AN8812" s="17" t="s">
        <v>12166</v>
      </c>
      <c r="AO8812" s="17">
        <v>3</v>
      </c>
      <c r="AP8812" s="17">
        <v>80</v>
      </c>
      <c r="AQ8812" s="17">
        <v>5</v>
      </c>
      <c r="AR8812" s="17" t="s">
        <v>9898</v>
      </c>
      <c r="AT8812" s="17" t="s">
        <v>11929</v>
      </c>
      <c r="DN8812" s="17">
        <f>COUNTIF(AU8812:DM8812, "X")</f>
        <v>0</v>
      </c>
    </row>
    <row r="8813" spans="1:118" s="17" customFormat="1">
      <c r="A8813" s="17" t="s">
        <v>4125</v>
      </c>
      <c r="B8813" s="17">
        <v>55</v>
      </c>
      <c r="C8813" s="17">
        <v>189815</v>
      </c>
      <c r="D8813" s="17" t="s">
        <v>4065</v>
      </c>
      <c r="E8813" s="17" t="s">
        <v>4126</v>
      </c>
      <c r="H8813" s="309">
        <v>29507</v>
      </c>
      <c r="I8813" s="309">
        <v>43986</v>
      </c>
      <c r="J8813" s="17" t="s">
        <v>3888</v>
      </c>
      <c r="L8813" s="17" t="s">
        <v>4067</v>
      </c>
      <c r="N8813" s="17" t="s">
        <v>19</v>
      </c>
      <c r="O8813" s="17" t="s">
        <v>15</v>
      </c>
      <c r="P8813" s="17">
        <v>45356</v>
      </c>
      <c r="AC8813" s="17" t="s">
        <v>3890</v>
      </c>
      <c r="AD8813" s="17" t="s">
        <v>3891</v>
      </c>
      <c r="AF8813" s="17">
        <v>15</v>
      </c>
      <c r="AG8813" s="17">
        <v>2</v>
      </c>
      <c r="AM8813" s="17" t="s">
        <v>172</v>
      </c>
      <c r="AN8813" s="17" t="s">
        <v>3892</v>
      </c>
      <c r="AO8813" s="17">
        <v>3</v>
      </c>
      <c r="AP8813" s="17">
        <v>80</v>
      </c>
      <c r="AQ8813" s="17">
        <v>5</v>
      </c>
      <c r="AT8813" s="17" t="s">
        <v>3893</v>
      </c>
      <c r="DN8813" s="17">
        <f>COUNTIF(AU8813:DM8813, "X")</f>
        <v>0</v>
      </c>
    </row>
    <row r="8814" spans="1:118" s="17" customFormat="1">
      <c r="A8814" s="17" t="s">
        <v>10053</v>
      </c>
      <c r="B8814" s="17">
        <v>55</v>
      </c>
      <c r="C8814" s="17">
        <v>189825</v>
      </c>
      <c r="D8814" s="17" t="s">
        <v>10054</v>
      </c>
      <c r="E8814" s="17" t="s">
        <v>10055</v>
      </c>
      <c r="F8814" s="17" t="s">
        <v>10056</v>
      </c>
      <c r="H8814" s="309">
        <v>36767</v>
      </c>
      <c r="I8814" s="309">
        <v>43984</v>
      </c>
      <c r="J8814" s="17" t="s">
        <v>3888</v>
      </c>
      <c r="L8814" s="17" t="s">
        <v>9937</v>
      </c>
      <c r="M8814" s="17" t="s">
        <v>387</v>
      </c>
      <c r="N8814" s="17" t="s">
        <v>31</v>
      </c>
      <c r="O8814" s="17" t="s">
        <v>15</v>
      </c>
      <c r="P8814" s="17">
        <v>45373</v>
      </c>
      <c r="AC8814" s="17" t="s">
        <v>9895</v>
      </c>
      <c r="AD8814" s="17" t="s">
        <v>9896</v>
      </c>
      <c r="AF8814" s="17">
        <v>15</v>
      </c>
      <c r="AG8814" s="17">
        <v>2</v>
      </c>
      <c r="AM8814" s="17" t="s">
        <v>216</v>
      </c>
      <c r="AN8814" s="17" t="s">
        <v>9897</v>
      </c>
      <c r="AO8814" s="17">
        <v>3</v>
      </c>
      <c r="AP8814" s="17">
        <v>80</v>
      </c>
      <c r="AQ8814" s="17">
        <v>5</v>
      </c>
      <c r="AR8814" s="17" t="s">
        <v>9898</v>
      </c>
      <c r="AT8814" s="17" t="s">
        <v>9899</v>
      </c>
      <c r="DN8814" s="17">
        <f>COUNTIF(AU8814:DM8814, "X")</f>
        <v>0</v>
      </c>
    </row>
    <row r="8815" spans="1:118" s="17" customFormat="1">
      <c r="A8815" s="17" t="s">
        <v>19820</v>
      </c>
      <c r="B8815" s="17">
        <v>55</v>
      </c>
      <c r="C8815" s="17">
        <v>126870</v>
      </c>
      <c r="D8815" s="17" t="s">
        <v>19821</v>
      </c>
      <c r="E8815" s="17" t="s">
        <v>456</v>
      </c>
      <c r="F8815" s="17" t="s">
        <v>61</v>
      </c>
      <c r="H8815" s="309">
        <v>31519</v>
      </c>
      <c r="I8815" s="309">
        <v>43991</v>
      </c>
      <c r="J8815" s="17" t="s">
        <v>3888</v>
      </c>
      <c r="L8815" s="17" t="s">
        <v>19822</v>
      </c>
      <c r="N8815" s="17" t="s">
        <v>14</v>
      </c>
      <c r="O8815" s="17" t="s">
        <v>15</v>
      </c>
      <c r="P8815" s="17">
        <v>45371</v>
      </c>
      <c r="Q8815" s="17">
        <v>2828</v>
      </c>
      <c r="AF8815" s="17">
        <v>15</v>
      </c>
      <c r="AG8815" s="17">
        <v>2</v>
      </c>
      <c r="AI8815" s="17" t="s">
        <v>10178</v>
      </c>
      <c r="AM8815" s="17" t="s">
        <v>219</v>
      </c>
      <c r="AN8815" s="17" t="s">
        <v>19675</v>
      </c>
      <c r="AO8815" s="17">
        <v>3</v>
      </c>
      <c r="AP8815" s="17">
        <v>80</v>
      </c>
      <c r="AQ8815" s="17">
        <v>5</v>
      </c>
      <c r="AR8815" s="17" t="s">
        <v>10180</v>
      </c>
      <c r="DN8815" s="17">
        <f>COUNTIF(AU8815:DM8815, "X")</f>
        <v>0</v>
      </c>
    </row>
    <row r="8816" spans="1:118" s="17" customFormat="1">
      <c r="A8816" s="17" t="s">
        <v>26761</v>
      </c>
      <c r="B8816" s="17">
        <v>55</v>
      </c>
      <c r="C8816" s="17">
        <v>189845</v>
      </c>
      <c r="D8816" s="17" t="s">
        <v>11390</v>
      </c>
      <c r="E8816" s="17" t="s">
        <v>10472</v>
      </c>
      <c r="F8816" s="17" t="s">
        <v>249</v>
      </c>
      <c r="G8816" s="17" t="s">
        <v>203</v>
      </c>
      <c r="H8816" s="309">
        <v>25809</v>
      </c>
      <c r="I8816" s="309">
        <v>43993</v>
      </c>
      <c r="J8816" s="17" t="s">
        <v>3888</v>
      </c>
      <c r="L8816" s="17" t="s">
        <v>26762</v>
      </c>
      <c r="N8816" s="17" t="s">
        <v>14</v>
      </c>
      <c r="O8816" s="17" t="s">
        <v>15</v>
      </c>
      <c r="P8816" s="17">
        <v>45371</v>
      </c>
      <c r="AC8816" s="17" t="s">
        <v>17772</v>
      </c>
      <c r="AF8816" s="17">
        <v>15</v>
      </c>
      <c r="AG8816" s="17">
        <v>2</v>
      </c>
      <c r="AH8816" s="17" t="s">
        <v>11926</v>
      </c>
      <c r="AK8816" s="17" t="s">
        <v>17298</v>
      </c>
      <c r="AM8816" s="17" t="s">
        <v>2619</v>
      </c>
      <c r="AN8816" s="17" t="s">
        <v>26616</v>
      </c>
      <c r="AO8816" s="17">
        <v>3</v>
      </c>
      <c r="AP8816" s="17">
        <v>80</v>
      </c>
      <c r="AQ8816" s="17">
        <v>5</v>
      </c>
      <c r="AT8816" s="17" t="s">
        <v>26617</v>
      </c>
      <c r="DN8816" s="17">
        <f>COUNTIF(AU8816:DM8816, "X")</f>
        <v>0</v>
      </c>
    </row>
    <row r="8817" spans="1:118" s="17" customFormat="1">
      <c r="A8817" s="17" t="s">
        <v>10580</v>
      </c>
      <c r="B8817" s="17">
        <v>55</v>
      </c>
      <c r="C8817" s="17">
        <v>189847</v>
      </c>
      <c r="D8817" s="17" t="s">
        <v>10581</v>
      </c>
      <c r="E8817" s="17" t="s">
        <v>4069</v>
      </c>
      <c r="F8817" s="17" t="s">
        <v>456</v>
      </c>
      <c r="H8817" s="309">
        <v>33378</v>
      </c>
      <c r="I8817" s="309">
        <v>43993</v>
      </c>
      <c r="J8817" s="17" t="s">
        <v>3888</v>
      </c>
      <c r="L8817" s="17" t="s">
        <v>10582</v>
      </c>
      <c r="N8817" s="17" t="s">
        <v>14</v>
      </c>
      <c r="O8817" s="17" t="s">
        <v>15</v>
      </c>
      <c r="P8817" s="17">
        <v>45371</v>
      </c>
      <c r="Q8817" s="17">
        <v>7501</v>
      </c>
      <c r="AC8817" s="17" t="s">
        <v>14</v>
      </c>
      <c r="AF8817" s="17">
        <v>15</v>
      </c>
      <c r="AG8817" s="17">
        <v>2</v>
      </c>
      <c r="AI8817" s="17" t="s">
        <v>10178</v>
      </c>
      <c r="AM8817" s="17" t="s">
        <v>193</v>
      </c>
      <c r="AN8817" s="17" t="s">
        <v>10381</v>
      </c>
      <c r="AO8817" s="17">
        <v>3</v>
      </c>
      <c r="AP8817" s="17">
        <v>80</v>
      </c>
      <c r="AQ8817" s="17">
        <v>5</v>
      </c>
      <c r="AR8817" s="17" t="s">
        <v>10180</v>
      </c>
      <c r="CH8817" s="17" t="s">
        <v>3901</v>
      </c>
      <c r="DN8817" s="17">
        <f>COUNTIF(AU8817:DM8817, "X")</f>
        <v>1</v>
      </c>
    </row>
    <row r="8818" spans="1:118" s="17" customFormat="1">
      <c r="A8818" s="17" t="s">
        <v>16897</v>
      </c>
      <c r="B8818" s="17">
        <v>55</v>
      </c>
      <c r="C8818" s="17">
        <v>189853</v>
      </c>
      <c r="D8818" s="17" t="s">
        <v>6654</v>
      </c>
      <c r="E8818" s="17" t="s">
        <v>98</v>
      </c>
      <c r="F8818" s="17" t="s">
        <v>492</v>
      </c>
      <c r="H8818" s="309">
        <v>27959</v>
      </c>
      <c r="I8818" s="309">
        <v>43994</v>
      </c>
      <c r="J8818" s="17" t="s">
        <v>3888</v>
      </c>
      <c r="L8818" s="17" t="s">
        <v>16898</v>
      </c>
      <c r="N8818" s="17" t="s">
        <v>31</v>
      </c>
      <c r="O8818" s="17" t="s">
        <v>15</v>
      </c>
      <c r="P8818" s="17">
        <v>45373</v>
      </c>
      <c r="Q8818" s="17">
        <v>7628</v>
      </c>
      <c r="AC8818" s="17" t="s">
        <v>9895</v>
      </c>
      <c r="AD8818" s="17" t="s">
        <v>9896</v>
      </c>
      <c r="AF8818" s="17">
        <v>8</v>
      </c>
      <c r="AG8818" s="17">
        <v>2</v>
      </c>
      <c r="AM8818" s="17" t="s">
        <v>220</v>
      </c>
      <c r="AN8818" s="17" t="s">
        <v>16782</v>
      </c>
      <c r="AO8818" s="17">
        <v>3</v>
      </c>
      <c r="AP8818" s="17">
        <v>80</v>
      </c>
      <c r="AQ8818" s="17">
        <v>5</v>
      </c>
      <c r="AR8818" s="17" t="s">
        <v>9898</v>
      </c>
      <c r="AT8818" s="17" t="s">
        <v>9899</v>
      </c>
      <c r="AV8818" s="17" t="s">
        <v>3901</v>
      </c>
      <c r="BD8818" s="17" t="s">
        <v>3901</v>
      </c>
      <c r="BK8818" s="17" t="s">
        <v>3901</v>
      </c>
      <c r="BQ8818" s="17" t="s">
        <v>21</v>
      </c>
      <c r="BY8818" s="17" t="s">
        <v>3901</v>
      </c>
      <c r="CC8818" s="17" t="s">
        <v>3901</v>
      </c>
      <c r="CG8818" s="17" t="s">
        <v>21</v>
      </c>
      <c r="CR8818" s="17" t="s">
        <v>21</v>
      </c>
      <c r="CU8818" s="17" t="s">
        <v>3901</v>
      </c>
      <c r="DA8818" s="17" t="s">
        <v>3901</v>
      </c>
      <c r="DF8818" s="17" t="s">
        <v>3901</v>
      </c>
      <c r="DN8818" s="17">
        <f>COUNTIF(AU8818:DM8818, "X")</f>
        <v>8</v>
      </c>
    </row>
    <row r="8819" spans="1:118" s="17" customFormat="1">
      <c r="A8819" s="17" t="s">
        <v>26843</v>
      </c>
      <c r="B8819" s="17">
        <v>55</v>
      </c>
      <c r="C8819" s="17">
        <v>189855</v>
      </c>
      <c r="D8819" s="17" t="s">
        <v>657</v>
      </c>
      <c r="E8819" s="17" t="s">
        <v>3966</v>
      </c>
      <c r="F8819" s="17" t="s">
        <v>22</v>
      </c>
      <c r="H8819" s="309">
        <v>30100</v>
      </c>
      <c r="I8819" s="309">
        <v>43994</v>
      </c>
      <c r="J8819" s="17" t="s">
        <v>3888</v>
      </c>
      <c r="L8819" s="17" t="s">
        <v>26844</v>
      </c>
      <c r="N8819" s="17" t="s">
        <v>14</v>
      </c>
      <c r="O8819" s="17" t="s">
        <v>15</v>
      </c>
      <c r="P8819" s="17">
        <v>45371</v>
      </c>
      <c r="Q8819" s="17">
        <v>2559</v>
      </c>
      <c r="AC8819" s="17" t="s">
        <v>17772</v>
      </c>
      <c r="AF8819" s="17">
        <v>15</v>
      </c>
      <c r="AG8819" s="17">
        <v>2</v>
      </c>
      <c r="AH8819" s="17" t="s">
        <v>11926</v>
      </c>
      <c r="AK8819" s="17" t="s">
        <v>17298</v>
      </c>
      <c r="AM8819" s="17" t="s">
        <v>2619</v>
      </c>
      <c r="AN8819" s="17" t="s">
        <v>26616</v>
      </c>
      <c r="AO8819" s="17">
        <v>3</v>
      </c>
      <c r="AP8819" s="17">
        <v>80</v>
      </c>
      <c r="AQ8819" s="17">
        <v>5</v>
      </c>
      <c r="AT8819" s="17" t="s">
        <v>26617</v>
      </c>
      <c r="DN8819" s="17">
        <f>COUNTIF(AU8819:DM8819, "X")</f>
        <v>0</v>
      </c>
    </row>
    <row r="8820" spans="1:118" s="17" customFormat="1">
      <c r="A8820" s="17" t="s">
        <v>9372</v>
      </c>
      <c r="B8820" s="17">
        <v>55</v>
      </c>
      <c r="C8820" s="17">
        <v>189859</v>
      </c>
      <c r="D8820" s="17" t="s">
        <v>9373</v>
      </c>
      <c r="E8820" s="17" t="s">
        <v>374</v>
      </c>
      <c r="F8820" s="17" t="s">
        <v>405</v>
      </c>
      <c r="H8820" s="309">
        <v>37218</v>
      </c>
      <c r="I8820" s="309">
        <v>43996</v>
      </c>
      <c r="J8820" s="17" t="s">
        <v>3888</v>
      </c>
      <c r="L8820" s="17" t="s">
        <v>9374</v>
      </c>
      <c r="N8820" s="17" t="s">
        <v>19</v>
      </c>
      <c r="O8820" s="17" t="s">
        <v>15</v>
      </c>
      <c r="P8820" s="17">
        <v>45356</v>
      </c>
      <c r="AC8820" s="17" t="s">
        <v>3890</v>
      </c>
      <c r="AD8820" s="17" t="s">
        <v>3891</v>
      </c>
      <c r="AF8820" s="17">
        <v>15</v>
      </c>
      <c r="AG8820" s="17">
        <v>2</v>
      </c>
      <c r="AM8820" s="17" t="s">
        <v>29</v>
      </c>
      <c r="AN8820" s="17" t="s">
        <v>9081</v>
      </c>
      <c r="AO8820" s="17">
        <v>3</v>
      </c>
      <c r="AP8820" s="17">
        <v>80</v>
      </c>
      <c r="AQ8820" s="17">
        <v>5</v>
      </c>
      <c r="AT8820" s="17" t="s">
        <v>9082</v>
      </c>
      <c r="DN8820" s="17">
        <f>COUNTIF(AU8820:DM8820, "X")</f>
        <v>0</v>
      </c>
    </row>
    <row r="8821" spans="1:118" s="17" customFormat="1">
      <c r="A8821" s="17" t="s">
        <v>26901</v>
      </c>
      <c r="B8821" s="17">
        <v>55</v>
      </c>
      <c r="C8821" s="17">
        <v>189866</v>
      </c>
      <c r="D8821" s="17" t="s">
        <v>26902</v>
      </c>
      <c r="E8821" s="17" t="s">
        <v>26903</v>
      </c>
      <c r="F8821" s="17" t="s">
        <v>99</v>
      </c>
      <c r="H8821" s="309">
        <v>32757</v>
      </c>
      <c r="I8821" s="309">
        <v>43990</v>
      </c>
      <c r="J8821" s="17" t="s">
        <v>3888</v>
      </c>
      <c r="L8821" s="17" t="s">
        <v>26628</v>
      </c>
      <c r="M8821" s="17" t="s">
        <v>16027</v>
      </c>
      <c r="N8821" s="17" t="s">
        <v>14</v>
      </c>
      <c r="O8821" s="17" t="s">
        <v>15</v>
      </c>
      <c r="P8821" s="17">
        <v>45371</v>
      </c>
      <c r="AC8821" s="17" t="s">
        <v>17772</v>
      </c>
      <c r="AF8821" s="17">
        <v>8</v>
      </c>
      <c r="AG8821" s="17">
        <v>2</v>
      </c>
      <c r="AH8821" s="17" t="s">
        <v>11926</v>
      </c>
      <c r="AK8821" s="17" t="s">
        <v>17298</v>
      </c>
      <c r="AM8821" s="17" t="s">
        <v>2619</v>
      </c>
      <c r="AN8821" s="17" t="s">
        <v>26616</v>
      </c>
      <c r="AO8821" s="17">
        <v>3</v>
      </c>
      <c r="AP8821" s="17">
        <v>80</v>
      </c>
      <c r="AQ8821" s="17">
        <v>5</v>
      </c>
      <c r="AT8821" s="17" t="s">
        <v>26617</v>
      </c>
      <c r="DF8821" s="17" t="s">
        <v>3901</v>
      </c>
      <c r="DN8821" s="17">
        <f>COUNTIF(AU8821:DM8821, "X")</f>
        <v>1</v>
      </c>
    </row>
    <row r="8822" spans="1:118" s="17" customFormat="1">
      <c r="A8822" s="17" t="s">
        <v>13003</v>
      </c>
      <c r="B8822" s="17">
        <v>55</v>
      </c>
      <c r="C8822" s="17">
        <v>189872</v>
      </c>
      <c r="D8822" s="17" t="s">
        <v>13004</v>
      </c>
      <c r="E8822" s="17" t="s">
        <v>13005</v>
      </c>
      <c r="F8822" s="17" t="s">
        <v>13006</v>
      </c>
      <c r="H8822" s="309">
        <v>35632</v>
      </c>
      <c r="I8822" s="309">
        <v>43997</v>
      </c>
      <c r="J8822" s="17" t="s">
        <v>3888</v>
      </c>
      <c r="L8822" s="17" t="s">
        <v>13007</v>
      </c>
      <c r="N8822" s="17" t="s">
        <v>31</v>
      </c>
      <c r="O8822" s="17" t="s">
        <v>15</v>
      </c>
      <c r="P8822" s="17">
        <v>45373</v>
      </c>
      <c r="Q8822" s="17">
        <v>1424</v>
      </c>
      <c r="AC8822" s="17" t="s">
        <v>9895</v>
      </c>
      <c r="AD8822" s="17" t="s">
        <v>9896</v>
      </c>
      <c r="AF8822" s="17">
        <v>15</v>
      </c>
      <c r="AG8822" s="17">
        <v>2</v>
      </c>
      <c r="AM8822" s="17" t="s">
        <v>59</v>
      </c>
      <c r="AN8822" s="17" t="s">
        <v>12989</v>
      </c>
      <c r="AO8822" s="17">
        <v>3</v>
      </c>
      <c r="AP8822" s="17">
        <v>80</v>
      </c>
      <c r="AQ8822" s="17">
        <v>5</v>
      </c>
      <c r="AR8822" s="17" t="s">
        <v>9898</v>
      </c>
      <c r="AT8822" s="17" t="s">
        <v>12990</v>
      </c>
      <c r="DN8822" s="17">
        <f>COUNTIF(AU8822:DM8822, "X")</f>
        <v>0</v>
      </c>
    </row>
    <row r="8823" spans="1:118" s="17" customFormat="1">
      <c r="A8823" s="17" t="s">
        <v>24052</v>
      </c>
      <c r="B8823" s="17">
        <v>55</v>
      </c>
      <c r="C8823" s="17">
        <v>189881</v>
      </c>
      <c r="D8823" s="17" t="s">
        <v>24053</v>
      </c>
      <c r="E8823" s="17" t="s">
        <v>429</v>
      </c>
      <c r="F8823" s="17" t="s">
        <v>18565</v>
      </c>
      <c r="H8823" s="309">
        <v>37419</v>
      </c>
      <c r="I8823" s="309">
        <v>43994</v>
      </c>
      <c r="J8823" s="17" t="s">
        <v>3888</v>
      </c>
      <c r="L8823" s="17" t="s">
        <v>24054</v>
      </c>
      <c r="N8823" s="17" t="s">
        <v>126</v>
      </c>
      <c r="O8823" s="17" t="s">
        <v>15</v>
      </c>
      <c r="P8823" s="17">
        <v>45383</v>
      </c>
      <c r="AF8823" s="17">
        <v>8</v>
      </c>
      <c r="AG8823" s="17">
        <v>2</v>
      </c>
      <c r="AI8823" s="17" t="s">
        <v>20542</v>
      </c>
      <c r="AM8823" s="17" t="s">
        <v>127</v>
      </c>
      <c r="AN8823" s="17" t="s">
        <v>23839</v>
      </c>
      <c r="AO8823" s="17">
        <v>3</v>
      </c>
      <c r="AP8823" s="17">
        <v>80</v>
      </c>
      <c r="AQ8823" s="17">
        <v>5</v>
      </c>
      <c r="AR8823" s="17" t="s">
        <v>22585</v>
      </c>
      <c r="AS8823" s="17" t="s">
        <v>23503</v>
      </c>
      <c r="DN8823" s="17">
        <f>COUNTIF(AU8823:DM8823, "X")</f>
        <v>0</v>
      </c>
    </row>
    <row r="8824" spans="1:118" s="17" customFormat="1">
      <c r="A8824" s="523" t="s">
        <v>1606</v>
      </c>
      <c r="B8824" s="17">
        <v>55</v>
      </c>
      <c r="C8824" s="17">
        <v>189887</v>
      </c>
      <c r="D8824" s="17" t="s">
        <v>1607</v>
      </c>
      <c r="E8824" s="17" t="s">
        <v>52</v>
      </c>
      <c r="H8824" s="309">
        <v>24964</v>
      </c>
      <c r="I8824" s="309">
        <v>43993</v>
      </c>
      <c r="J8824" s="17" t="s">
        <v>3888</v>
      </c>
      <c r="L8824" s="17" t="s">
        <v>1101</v>
      </c>
      <c r="M8824" s="17" t="s">
        <v>363</v>
      </c>
      <c r="N8824" s="17" t="s">
        <v>31</v>
      </c>
      <c r="O8824" s="17" t="s">
        <v>15</v>
      </c>
      <c r="P8824" s="17">
        <v>45373</v>
      </c>
      <c r="AC8824" s="17" t="s">
        <v>9895</v>
      </c>
      <c r="AD8824" s="17" t="s">
        <v>9896</v>
      </c>
      <c r="AF8824" s="17">
        <v>15</v>
      </c>
      <c r="AG8824" s="17">
        <v>2</v>
      </c>
      <c r="AM8824" s="17" t="s">
        <v>216</v>
      </c>
      <c r="AN8824" s="17" t="s">
        <v>9897</v>
      </c>
      <c r="AO8824" s="17">
        <v>3</v>
      </c>
      <c r="AP8824" s="17">
        <v>80</v>
      </c>
      <c r="AQ8824" s="17">
        <v>5</v>
      </c>
      <c r="AR8824" s="17" t="s">
        <v>9898</v>
      </c>
      <c r="AT8824" s="17" t="s">
        <v>9899</v>
      </c>
      <c r="DF8824" s="17" t="s">
        <v>3901</v>
      </c>
      <c r="DN8824" s="17">
        <f>COUNTIF(AU8824:DM8824, "X")</f>
        <v>1</v>
      </c>
    </row>
    <row r="8825" spans="1:118" s="17" customFormat="1">
      <c r="A8825" s="17" t="s">
        <v>26075</v>
      </c>
      <c r="B8825" s="17">
        <v>55</v>
      </c>
      <c r="C8825" s="17">
        <v>189888</v>
      </c>
      <c r="D8825" s="17" t="s">
        <v>215</v>
      </c>
      <c r="E8825" s="17" t="s">
        <v>147</v>
      </c>
      <c r="F8825" s="17" t="s">
        <v>35</v>
      </c>
      <c r="G8825" s="17" t="s">
        <v>203</v>
      </c>
      <c r="H8825" s="309">
        <v>36022</v>
      </c>
      <c r="I8825" s="309">
        <v>43993</v>
      </c>
      <c r="J8825" s="17" t="s">
        <v>3888</v>
      </c>
      <c r="L8825" s="17" t="s">
        <v>26076</v>
      </c>
      <c r="N8825" s="17" t="s">
        <v>19</v>
      </c>
      <c r="O8825" s="17" t="s">
        <v>15</v>
      </c>
      <c r="P8825" s="17">
        <v>45356</v>
      </c>
      <c r="AD8825" s="17" t="s">
        <v>3891</v>
      </c>
      <c r="AF8825" s="17">
        <v>15</v>
      </c>
      <c r="AG8825" s="17">
        <v>2</v>
      </c>
      <c r="AM8825" s="17" t="s">
        <v>20</v>
      </c>
      <c r="AN8825" s="17" t="s">
        <v>26023</v>
      </c>
      <c r="AO8825" s="17">
        <v>3</v>
      </c>
      <c r="AP8825" s="17">
        <v>80</v>
      </c>
      <c r="AQ8825" s="17">
        <v>5</v>
      </c>
      <c r="AR8825" s="17" t="s">
        <v>22150</v>
      </c>
      <c r="DN8825" s="17">
        <f>COUNTIF(AU8825:DM8825, "X")</f>
        <v>0</v>
      </c>
    </row>
    <row r="8826" spans="1:118" s="17" customFormat="1">
      <c r="A8826" s="17" t="s">
        <v>15685</v>
      </c>
      <c r="B8826" s="17">
        <v>55</v>
      </c>
      <c r="C8826" s="17">
        <v>189889</v>
      </c>
      <c r="D8826" s="17" t="s">
        <v>5538</v>
      </c>
      <c r="E8826" s="17" t="s">
        <v>15686</v>
      </c>
      <c r="F8826" s="17" t="s">
        <v>15687</v>
      </c>
      <c r="H8826" s="309">
        <v>36949</v>
      </c>
      <c r="I8826" s="309">
        <v>43992</v>
      </c>
      <c r="J8826" s="17" t="s">
        <v>3888</v>
      </c>
      <c r="L8826" s="17" t="s">
        <v>15525</v>
      </c>
      <c r="M8826" s="17" t="s">
        <v>14288</v>
      </c>
      <c r="N8826" s="17" t="s">
        <v>31</v>
      </c>
      <c r="O8826" s="17" t="s">
        <v>15</v>
      </c>
      <c r="P8826" s="17">
        <v>45373</v>
      </c>
      <c r="AC8826" s="17" t="s">
        <v>9895</v>
      </c>
      <c r="AD8826" s="17" t="s">
        <v>9896</v>
      </c>
      <c r="AF8826" s="17">
        <v>15</v>
      </c>
      <c r="AG8826" s="17">
        <v>2</v>
      </c>
      <c r="AM8826" s="17" t="s">
        <v>121</v>
      </c>
      <c r="AN8826" s="17" t="s">
        <v>15516</v>
      </c>
      <c r="AO8826" s="17">
        <v>3</v>
      </c>
      <c r="AP8826" s="17">
        <v>80</v>
      </c>
      <c r="AQ8826" s="17">
        <v>5</v>
      </c>
      <c r="AR8826" s="17" t="s">
        <v>9898</v>
      </c>
      <c r="AT8826" s="17" t="s">
        <v>15057</v>
      </c>
      <c r="DN8826" s="17">
        <f>COUNTIF(AU8826:DM8826, "X")</f>
        <v>0</v>
      </c>
    </row>
    <row r="8827" spans="1:118" s="17" customFormat="1">
      <c r="A8827" s="17" t="s">
        <v>14425</v>
      </c>
      <c r="B8827" s="17">
        <v>55</v>
      </c>
      <c r="C8827" s="17">
        <v>189890</v>
      </c>
      <c r="D8827" s="17" t="s">
        <v>14426</v>
      </c>
      <c r="E8827" s="17" t="s">
        <v>456</v>
      </c>
      <c r="F8827" s="17" t="s">
        <v>4417</v>
      </c>
      <c r="H8827" s="309">
        <v>30212</v>
      </c>
      <c r="I8827" s="309">
        <v>43992</v>
      </c>
      <c r="J8827" s="17" t="s">
        <v>3888</v>
      </c>
      <c r="L8827" s="17" t="s">
        <v>14427</v>
      </c>
      <c r="N8827" s="17" t="s">
        <v>31</v>
      </c>
      <c r="O8827" s="17" t="s">
        <v>15</v>
      </c>
      <c r="P8827" s="17">
        <v>45373</v>
      </c>
      <c r="AC8827" s="17" t="s">
        <v>9895</v>
      </c>
      <c r="AD8827" s="17" t="s">
        <v>9896</v>
      </c>
      <c r="AF8827" s="17">
        <v>15</v>
      </c>
      <c r="AG8827" s="17">
        <v>2</v>
      </c>
      <c r="AM8827" s="17" t="s">
        <v>108</v>
      </c>
      <c r="AN8827" s="17" t="s">
        <v>14364</v>
      </c>
      <c r="AO8827" s="17">
        <v>3</v>
      </c>
      <c r="AP8827" s="17">
        <v>80</v>
      </c>
      <c r="AQ8827" s="17">
        <v>5</v>
      </c>
      <c r="AR8827" s="17" t="s">
        <v>9898</v>
      </c>
      <c r="AT8827" s="17" t="s">
        <v>14152</v>
      </c>
      <c r="DN8827" s="17">
        <f>COUNTIF(AU8827:DM8827, "X")</f>
        <v>0</v>
      </c>
    </row>
    <row r="8828" spans="1:118" s="17" customFormat="1">
      <c r="A8828" s="17" t="s">
        <v>14718</v>
      </c>
      <c r="B8828" s="17">
        <v>55</v>
      </c>
      <c r="C8828" s="17">
        <v>189891</v>
      </c>
      <c r="D8828" s="17" t="s">
        <v>646</v>
      </c>
      <c r="E8828" s="17" t="s">
        <v>5551</v>
      </c>
      <c r="F8828" s="17" t="s">
        <v>12</v>
      </c>
      <c r="H8828" s="309">
        <v>37411</v>
      </c>
      <c r="I8828" s="309">
        <v>43991</v>
      </c>
      <c r="J8828" s="17" t="s">
        <v>3888</v>
      </c>
      <c r="L8828" s="17" t="s">
        <v>2081</v>
      </c>
      <c r="N8828" s="17" t="s">
        <v>31</v>
      </c>
      <c r="O8828" s="17" t="s">
        <v>15</v>
      </c>
      <c r="P8828" s="17">
        <v>45373</v>
      </c>
      <c r="AC8828" s="17" t="s">
        <v>9895</v>
      </c>
      <c r="AD8828" s="17" t="s">
        <v>9896</v>
      </c>
      <c r="AF8828" s="17">
        <v>15</v>
      </c>
      <c r="AG8828" s="17">
        <v>2</v>
      </c>
      <c r="AM8828" s="17" t="s">
        <v>335</v>
      </c>
      <c r="AN8828" s="17" t="s">
        <v>14693</v>
      </c>
      <c r="AO8828" s="17">
        <v>3</v>
      </c>
      <c r="AP8828" s="17">
        <v>80</v>
      </c>
      <c r="AQ8828" s="17">
        <v>5</v>
      </c>
      <c r="AR8828" s="17" t="s">
        <v>9898</v>
      </c>
      <c r="AT8828" s="17" t="s">
        <v>14152</v>
      </c>
      <c r="DN8828" s="17">
        <f>COUNTIF(AU8828:DM8828, "X")</f>
        <v>0</v>
      </c>
    </row>
    <row r="8829" spans="1:118" s="17" customFormat="1">
      <c r="A8829" s="17" t="s">
        <v>7865</v>
      </c>
      <c r="B8829" s="17">
        <v>55</v>
      </c>
      <c r="C8829" s="17">
        <v>189892</v>
      </c>
      <c r="D8829" s="17" t="s">
        <v>546</v>
      </c>
      <c r="E8829" s="17" t="s">
        <v>422</v>
      </c>
      <c r="F8829" s="17" t="s">
        <v>56</v>
      </c>
      <c r="H8829" s="309">
        <v>37363</v>
      </c>
      <c r="I8829" s="309">
        <v>43991</v>
      </c>
      <c r="J8829" s="17" t="s">
        <v>3888</v>
      </c>
      <c r="L8829" s="17" t="s">
        <v>7866</v>
      </c>
      <c r="N8829" s="17" t="s">
        <v>19</v>
      </c>
      <c r="O8829" s="17" t="s">
        <v>15</v>
      </c>
      <c r="P8829" s="17">
        <v>45356</v>
      </c>
      <c r="AC8829" s="17" t="s">
        <v>3890</v>
      </c>
      <c r="AD8829" s="17" t="s">
        <v>3891</v>
      </c>
      <c r="AF8829" s="17">
        <v>15</v>
      </c>
      <c r="AG8829" s="17">
        <v>2</v>
      </c>
      <c r="AM8829" s="17" t="s">
        <v>2606</v>
      </c>
      <c r="AN8829" s="17" t="s">
        <v>7570</v>
      </c>
      <c r="AO8829" s="17">
        <v>3</v>
      </c>
      <c r="AP8829" s="17">
        <v>80</v>
      </c>
      <c r="AQ8829" s="17">
        <v>5</v>
      </c>
      <c r="AT8829" s="17" t="s">
        <v>6589</v>
      </c>
      <c r="DN8829" s="17">
        <f>COUNTIF(AU8829:DM8829, "X")</f>
        <v>0</v>
      </c>
    </row>
    <row r="8830" spans="1:118" s="17" customFormat="1">
      <c r="A8830" s="17" t="s">
        <v>10512</v>
      </c>
      <c r="B8830" s="17">
        <v>55</v>
      </c>
      <c r="C8830" s="17">
        <v>189895</v>
      </c>
      <c r="D8830" s="17" t="s">
        <v>7763</v>
      </c>
      <c r="E8830" s="17" t="s">
        <v>267</v>
      </c>
      <c r="F8830" s="17" t="s">
        <v>4123</v>
      </c>
      <c r="G8830" s="17" t="s">
        <v>203</v>
      </c>
      <c r="H8830" s="309">
        <v>37254</v>
      </c>
      <c r="I8830" s="309">
        <v>43991</v>
      </c>
      <c r="J8830" s="17" t="s">
        <v>3888</v>
      </c>
      <c r="L8830" s="17" t="s">
        <v>10513</v>
      </c>
      <c r="N8830" s="17" t="s">
        <v>14</v>
      </c>
      <c r="O8830" s="17" t="s">
        <v>15</v>
      </c>
      <c r="P8830" s="17">
        <v>45371</v>
      </c>
      <c r="AC8830" s="17" t="s">
        <v>14</v>
      </c>
      <c r="AF8830" s="17">
        <v>15</v>
      </c>
      <c r="AG8830" s="17">
        <v>2</v>
      </c>
      <c r="AI8830" s="17" t="s">
        <v>10178</v>
      </c>
      <c r="AM8830" s="17" t="s">
        <v>193</v>
      </c>
      <c r="AN8830" s="17" t="s">
        <v>10381</v>
      </c>
      <c r="AO8830" s="17">
        <v>3</v>
      </c>
      <c r="AP8830" s="17">
        <v>80</v>
      </c>
      <c r="AQ8830" s="17">
        <v>5</v>
      </c>
      <c r="AR8830" s="17" t="s">
        <v>10180</v>
      </c>
      <c r="DN8830" s="17">
        <f>COUNTIF(AU8830:DM8830, "X")</f>
        <v>0</v>
      </c>
    </row>
    <row r="8831" spans="1:118" s="17" customFormat="1">
      <c r="A8831" s="17" t="s">
        <v>12043</v>
      </c>
      <c r="B8831" s="17">
        <v>55</v>
      </c>
      <c r="C8831" s="17">
        <v>189896</v>
      </c>
      <c r="D8831" s="17" t="s">
        <v>7122</v>
      </c>
      <c r="E8831" s="17" t="s">
        <v>12044</v>
      </c>
      <c r="F8831" s="17" t="s">
        <v>171</v>
      </c>
      <c r="H8831" s="309">
        <v>27579</v>
      </c>
      <c r="I8831" s="309">
        <v>43991</v>
      </c>
      <c r="J8831" s="17" t="s">
        <v>3888</v>
      </c>
      <c r="L8831" s="17" t="s">
        <v>11993</v>
      </c>
      <c r="N8831" s="17" t="s">
        <v>31</v>
      </c>
      <c r="O8831" s="17" t="s">
        <v>15</v>
      </c>
      <c r="P8831" s="17">
        <v>45373</v>
      </c>
      <c r="AC8831" s="17" t="s">
        <v>9895</v>
      </c>
      <c r="AF8831" s="17">
        <v>15</v>
      </c>
      <c r="AG8831" s="17">
        <v>2</v>
      </c>
      <c r="AH8831" s="17" t="s">
        <v>11926</v>
      </c>
      <c r="AK8831" s="17" t="s">
        <v>11927</v>
      </c>
      <c r="AM8831" s="17" t="s">
        <v>227</v>
      </c>
      <c r="AN8831" s="17" t="s">
        <v>11928</v>
      </c>
      <c r="AO8831" s="17">
        <v>3</v>
      </c>
      <c r="AP8831" s="17">
        <v>80</v>
      </c>
      <c r="AQ8831" s="17">
        <v>5</v>
      </c>
      <c r="AR8831" s="17" t="s">
        <v>11941</v>
      </c>
      <c r="AT8831" s="17" t="s">
        <v>11929</v>
      </c>
      <c r="DF8831" s="17" t="s">
        <v>3901</v>
      </c>
      <c r="DN8831" s="17">
        <f>COUNTIF(AU8831:DM8831, "X")</f>
        <v>1</v>
      </c>
    </row>
    <row r="8832" spans="1:118" s="17" customFormat="1">
      <c r="A8832" s="17" t="s">
        <v>11992</v>
      </c>
      <c r="B8832" s="17">
        <v>55</v>
      </c>
      <c r="C8832" s="17">
        <v>189897</v>
      </c>
      <c r="D8832" s="17" t="s">
        <v>7122</v>
      </c>
      <c r="E8832" s="17" t="s">
        <v>112</v>
      </c>
      <c r="F8832" s="17" t="s">
        <v>17</v>
      </c>
      <c r="H8832" s="309">
        <v>26442</v>
      </c>
      <c r="I8832" s="309">
        <v>43991</v>
      </c>
      <c r="J8832" s="17" t="s">
        <v>3888</v>
      </c>
      <c r="L8832" s="17" t="s">
        <v>11993</v>
      </c>
      <c r="N8832" s="17" t="s">
        <v>31</v>
      </c>
      <c r="O8832" s="17" t="s">
        <v>15</v>
      </c>
      <c r="P8832" s="17">
        <v>45373</v>
      </c>
      <c r="AC8832" s="17" t="s">
        <v>9895</v>
      </c>
      <c r="AF8832" s="17">
        <v>15</v>
      </c>
      <c r="AG8832" s="17">
        <v>2</v>
      </c>
      <c r="AH8832" s="17" t="s">
        <v>11926</v>
      </c>
      <c r="AK8832" s="17" t="s">
        <v>11927</v>
      </c>
      <c r="AM8832" s="17" t="s">
        <v>227</v>
      </c>
      <c r="AN8832" s="17" t="s">
        <v>11928</v>
      </c>
      <c r="AO8832" s="17">
        <v>3</v>
      </c>
      <c r="AP8832" s="17">
        <v>80</v>
      </c>
      <c r="AQ8832" s="17">
        <v>5</v>
      </c>
      <c r="AR8832" s="17" t="s">
        <v>11941</v>
      </c>
      <c r="AT8832" s="17" t="s">
        <v>11929</v>
      </c>
      <c r="DF8832" s="17" t="s">
        <v>3901</v>
      </c>
      <c r="DN8832" s="17">
        <f>COUNTIF(AU8832:DM8832, "X")</f>
        <v>1</v>
      </c>
    </row>
    <row r="8833" spans="1:118" s="17" customFormat="1">
      <c r="A8833" s="17" t="s">
        <v>19085</v>
      </c>
      <c r="B8833" s="17">
        <v>55</v>
      </c>
      <c r="C8833" s="17">
        <v>189909</v>
      </c>
      <c r="D8833" s="17" t="s">
        <v>19086</v>
      </c>
      <c r="E8833" s="17" t="s">
        <v>19087</v>
      </c>
      <c r="F8833" s="17" t="s">
        <v>19088</v>
      </c>
      <c r="H8833" s="309">
        <v>33331</v>
      </c>
      <c r="I8833" s="309">
        <v>43995</v>
      </c>
      <c r="J8833" s="17" t="s">
        <v>3888</v>
      </c>
      <c r="L8833" s="17" t="s">
        <v>18988</v>
      </c>
      <c r="N8833" s="17" t="s">
        <v>31</v>
      </c>
      <c r="O8833" s="17" t="s">
        <v>15</v>
      </c>
      <c r="P8833" s="17">
        <v>45373</v>
      </c>
      <c r="AD8833" s="17" t="s">
        <v>9896</v>
      </c>
      <c r="AF8833" s="17">
        <v>8</v>
      </c>
      <c r="AG8833" s="17">
        <v>2</v>
      </c>
      <c r="AM8833" s="17" t="s">
        <v>314</v>
      </c>
      <c r="AN8833" s="17" t="s">
        <v>18984</v>
      </c>
      <c r="AO8833" s="17">
        <v>3</v>
      </c>
      <c r="AP8833" s="17">
        <v>80</v>
      </c>
      <c r="AQ8833" s="17">
        <v>5</v>
      </c>
      <c r="AR8833" s="17" t="s">
        <v>9898</v>
      </c>
      <c r="DN8833" s="17">
        <f>COUNTIF(AU8833:DM8833, "X")</f>
        <v>0</v>
      </c>
    </row>
    <row r="8834" spans="1:118" s="17" customFormat="1">
      <c r="A8834" s="17" t="s">
        <v>17242</v>
      </c>
      <c r="B8834" s="17">
        <v>55</v>
      </c>
      <c r="C8834" s="17">
        <v>189912</v>
      </c>
      <c r="D8834" s="17" t="s">
        <v>3932</v>
      </c>
      <c r="E8834" s="17" t="s">
        <v>166</v>
      </c>
      <c r="F8834" s="17" t="s">
        <v>134</v>
      </c>
      <c r="H8834" s="309">
        <v>22795</v>
      </c>
      <c r="I8834" s="309">
        <v>43990</v>
      </c>
      <c r="J8834" s="17" t="s">
        <v>3888</v>
      </c>
      <c r="L8834" s="17" t="s">
        <v>17243</v>
      </c>
      <c r="N8834" s="17" t="s">
        <v>14</v>
      </c>
      <c r="O8834" s="17" t="s">
        <v>15</v>
      </c>
      <c r="P8834" s="17">
        <v>45371</v>
      </c>
      <c r="AC8834" s="17" t="s">
        <v>14</v>
      </c>
      <c r="AF8834" s="17">
        <v>15</v>
      </c>
      <c r="AG8834" s="17">
        <v>2</v>
      </c>
      <c r="AI8834" s="17" t="s">
        <v>10178</v>
      </c>
      <c r="AM8834" s="17" t="s">
        <v>213</v>
      </c>
      <c r="AN8834" s="17" t="s">
        <v>17092</v>
      </c>
      <c r="AO8834" s="17">
        <v>3</v>
      </c>
      <c r="AP8834" s="17">
        <v>80</v>
      </c>
      <c r="AQ8834" s="17">
        <v>5</v>
      </c>
      <c r="AR8834" s="17" t="s">
        <v>10180</v>
      </c>
      <c r="DN8834" s="17">
        <f>COUNTIF(AU8834:DM8834, "X")</f>
        <v>0</v>
      </c>
    </row>
    <row r="8835" spans="1:118" s="17" customFormat="1">
      <c r="A8835" s="17" t="s">
        <v>26726</v>
      </c>
      <c r="B8835" s="17">
        <v>55</v>
      </c>
      <c r="C8835" s="17">
        <v>189913</v>
      </c>
      <c r="D8835" s="17" t="s">
        <v>24840</v>
      </c>
      <c r="E8835" s="17" t="s">
        <v>5087</v>
      </c>
      <c r="F8835" s="17" t="s">
        <v>26727</v>
      </c>
      <c r="H8835" s="309">
        <v>32674</v>
      </c>
      <c r="I8835" s="309">
        <v>43979</v>
      </c>
      <c r="J8835" s="17" t="s">
        <v>3888</v>
      </c>
      <c r="L8835" s="17" t="s">
        <v>26728</v>
      </c>
      <c r="N8835" s="17" t="s">
        <v>14</v>
      </c>
      <c r="O8835" s="17" t="s">
        <v>15</v>
      </c>
      <c r="P8835" s="17">
        <v>45371</v>
      </c>
      <c r="AC8835" s="17" t="s">
        <v>17772</v>
      </c>
      <c r="AF8835" s="17">
        <v>15</v>
      </c>
      <c r="AG8835" s="17">
        <v>2</v>
      </c>
      <c r="AH8835" s="17" t="s">
        <v>11926</v>
      </c>
      <c r="AK8835" s="17" t="s">
        <v>17298</v>
      </c>
      <c r="AM8835" s="17" t="s">
        <v>2619</v>
      </c>
      <c r="AN8835" s="17" t="s">
        <v>26616</v>
      </c>
      <c r="AO8835" s="17">
        <v>3</v>
      </c>
      <c r="AP8835" s="17">
        <v>80</v>
      </c>
      <c r="AQ8835" s="17">
        <v>5</v>
      </c>
      <c r="AT8835" s="17" t="s">
        <v>26617</v>
      </c>
      <c r="DN8835" s="17">
        <f>COUNTIF(AU8835:DM8835, "X")</f>
        <v>0</v>
      </c>
    </row>
    <row r="8836" spans="1:118" s="17" customFormat="1">
      <c r="A8836" s="17" t="s">
        <v>11550</v>
      </c>
      <c r="B8836" s="17">
        <v>55</v>
      </c>
      <c r="C8836" s="17">
        <v>189914</v>
      </c>
      <c r="D8836" s="17" t="s">
        <v>11541</v>
      </c>
      <c r="E8836" s="17" t="s">
        <v>673</v>
      </c>
      <c r="F8836" s="17" t="s">
        <v>523</v>
      </c>
      <c r="H8836" s="309">
        <v>37507</v>
      </c>
      <c r="I8836" s="309">
        <v>44000</v>
      </c>
      <c r="J8836" s="17" t="s">
        <v>3888</v>
      </c>
      <c r="L8836" s="17" t="s">
        <v>11542</v>
      </c>
      <c r="N8836" s="17" t="s">
        <v>14</v>
      </c>
      <c r="O8836" s="17" t="s">
        <v>15</v>
      </c>
      <c r="P8836" s="17">
        <v>45371</v>
      </c>
      <c r="AC8836" s="17" t="s">
        <v>14</v>
      </c>
      <c r="AF8836" s="17">
        <v>8</v>
      </c>
      <c r="AG8836" s="17">
        <v>2</v>
      </c>
      <c r="AI8836" s="17" t="s">
        <v>10178</v>
      </c>
      <c r="AM8836" s="17" t="s">
        <v>68</v>
      </c>
      <c r="AN8836" s="17" t="s">
        <v>11517</v>
      </c>
      <c r="AO8836" s="17">
        <v>3</v>
      </c>
      <c r="AP8836" s="17">
        <v>80</v>
      </c>
      <c r="AQ8836" s="17">
        <v>5</v>
      </c>
      <c r="AR8836" s="17" t="s">
        <v>10180</v>
      </c>
      <c r="DF8836" s="17" t="s">
        <v>3901</v>
      </c>
      <c r="DN8836" s="17">
        <f>COUNTIF(AU8836:DM8836, "X")</f>
        <v>1</v>
      </c>
    </row>
    <row r="8837" spans="1:118" s="17" customFormat="1">
      <c r="A8837" s="17" t="s">
        <v>23579</v>
      </c>
      <c r="B8837" s="17">
        <v>55</v>
      </c>
      <c r="C8837" s="17">
        <v>189917</v>
      </c>
      <c r="D8837" s="17" t="s">
        <v>309</v>
      </c>
      <c r="E8837" s="17" t="s">
        <v>23580</v>
      </c>
      <c r="F8837" s="17" t="s">
        <v>382</v>
      </c>
      <c r="H8837" s="309">
        <v>37415</v>
      </c>
      <c r="I8837" s="309">
        <v>44001</v>
      </c>
      <c r="J8837" s="17" t="s">
        <v>3888</v>
      </c>
      <c r="L8837" s="17" t="s">
        <v>23520</v>
      </c>
      <c r="N8837" s="17" t="s">
        <v>126</v>
      </c>
      <c r="O8837" s="17" t="s">
        <v>15</v>
      </c>
      <c r="P8837" s="17">
        <v>45383</v>
      </c>
      <c r="AF8837" s="17">
        <v>8</v>
      </c>
      <c r="AG8837" s="17">
        <v>2</v>
      </c>
      <c r="AI8837" s="17" t="s">
        <v>20542</v>
      </c>
      <c r="AM8837" s="17" t="s">
        <v>303</v>
      </c>
      <c r="AN8837" s="17" t="s">
        <v>23502</v>
      </c>
      <c r="AO8837" s="17">
        <v>3</v>
      </c>
      <c r="AP8837" s="17">
        <v>80</v>
      </c>
      <c r="AQ8837" s="17">
        <v>5</v>
      </c>
      <c r="AR8837" s="17" t="s">
        <v>22585</v>
      </c>
      <c r="AS8837" s="17" t="s">
        <v>23503</v>
      </c>
      <c r="DN8837" s="17">
        <f>COUNTIF(AU8837:DM8837, "X")</f>
        <v>0</v>
      </c>
    </row>
    <row r="8838" spans="1:118" s="17" customFormat="1">
      <c r="A8838" s="17" t="s">
        <v>7347</v>
      </c>
      <c r="B8838" s="17">
        <v>55</v>
      </c>
      <c r="C8838" s="17">
        <v>189927</v>
      </c>
      <c r="D8838" s="17" t="s">
        <v>7348</v>
      </c>
      <c r="E8838" s="17" t="s">
        <v>523</v>
      </c>
      <c r="F8838" s="17" t="s">
        <v>70</v>
      </c>
      <c r="H8838" s="309">
        <v>34472</v>
      </c>
      <c r="I8838" s="309">
        <v>44004</v>
      </c>
      <c r="J8838" s="17" t="s">
        <v>3888</v>
      </c>
      <c r="L8838" s="17" t="s">
        <v>7349</v>
      </c>
      <c r="M8838" s="17" t="s">
        <v>401</v>
      </c>
      <c r="N8838" s="17" t="s">
        <v>19</v>
      </c>
      <c r="O8838" s="17" t="s">
        <v>15</v>
      </c>
      <c r="P8838" s="17">
        <v>45356</v>
      </c>
      <c r="AC8838" s="17" t="s">
        <v>3890</v>
      </c>
      <c r="AD8838" s="17" t="s">
        <v>3891</v>
      </c>
      <c r="AF8838" s="17">
        <v>8</v>
      </c>
      <c r="AG8838" s="17">
        <v>2</v>
      </c>
      <c r="AM8838" s="17" t="s">
        <v>2605</v>
      </c>
      <c r="AN8838" s="17" t="s">
        <v>7253</v>
      </c>
      <c r="AO8838" s="17">
        <v>3</v>
      </c>
      <c r="AP8838" s="17">
        <v>80</v>
      </c>
      <c r="AQ8838" s="17">
        <v>5</v>
      </c>
      <c r="AT8838" s="17" t="s">
        <v>6589</v>
      </c>
      <c r="DN8838" s="17">
        <f>COUNTIF(AU8838:DM8838, "X")</f>
        <v>0</v>
      </c>
    </row>
    <row r="8839" spans="1:118" s="17" customFormat="1">
      <c r="A8839" s="17" t="s">
        <v>21480</v>
      </c>
      <c r="B8839" s="17">
        <v>55</v>
      </c>
      <c r="C8839" s="17">
        <v>189930</v>
      </c>
      <c r="D8839" s="17" t="s">
        <v>12623</v>
      </c>
      <c r="E8839" s="17" t="s">
        <v>199</v>
      </c>
      <c r="F8839" s="17" t="s">
        <v>21481</v>
      </c>
      <c r="H8839" s="309">
        <v>36600</v>
      </c>
      <c r="I8839" s="309">
        <v>44006</v>
      </c>
      <c r="J8839" s="17" t="s">
        <v>3888</v>
      </c>
      <c r="L8839" s="17" t="s">
        <v>21459</v>
      </c>
      <c r="N8839" s="17" t="s">
        <v>26</v>
      </c>
      <c r="O8839" s="17" t="s">
        <v>15</v>
      </c>
      <c r="P8839" s="17">
        <v>45318</v>
      </c>
      <c r="Q8839" s="17">
        <v>1311</v>
      </c>
      <c r="AF8839" s="17">
        <v>15</v>
      </c>
      <c r="AG8839" s="17">
        <v>2</v>
      </c>
      <c r="AI8839" s="17" t="s">
        <v>20669</v>
      </c>
      <c r="AM8839" s="17" t="s">
        <v>2617</v>
      </c>
      <c r="AN8839" s="17" t="s">
        <v>21447</v>
      </c>
      <c r="AO8839" s="17">
        <v>3</v>
      </c>
      <c r="AP8839" s="17">
        <v>80</v>
      </c>
      <c r="AQ8839" s="17">
        <v>5</v>
      </c>
      <c r="AR8839" s="17" t="s">
        <v>20671</v>
      </c>
      <c r="AS8839" s="17" t="s">
        <v>21222</v>
      </c>
      <c r="DN8839" s="17">
        <f>COUNTIF(AU8839:DM8839, "X")</f>
        <v>0</v>
      </c>
    </row>
    <row r="8840" spans="1:118" s="17" customFormat="1">
      <c r="A8840" s="17" t="s">
        <v>24864</v>
      </c>
      <c r="B8840" s="17">
        <v>55</v>
      </c>
      <c r="C8840" s="17">
        <v>189932</v>
      </c>
      <c r="D8840" s="17" t="s">
        <v>24865</v>
      </c>
      <c r="E8840" s="17" t="s">
        <v>592</v>
      </c>
      <c r="F8840" s="17" t="s">
        <v>275</v>
      </c>
      <c r="G8840" s="17" t="s">
        <v>203</v>
      </c>
      <c r="H8840" s="309">
        <v>31159</v>
      </c>
      <c r="I8840" s="309">
        <v>43999</v>
      </c>
      <c r="J8840" s="17" t="s">
        <v>3888</v>
      </c>
      <c r="L8840" s="17" t="s">
        <v>24753</v>
      </c>
      <c r="N8840" s="17" t="s">
        <v>31</v>
      </c>
      <c r="O8840" s="17" t="s">
        <v>15</v>
      </c>
      <c r="P8840" s="17">
        <v>45373</v>
      </c>
      <c r="AC8840" s="17" t="s">
        <v>9895</v>
      </c>
      <c r="AD8840" s="17" t="s">
        <v>9896</v>
      </c>
      <c r="AF8840" s="17">
        <v>15</v>
      </c>
      <c r="AG8840" s="17">
        <v>2</v>
      </c>
      <c r="AM8840" s="17" t="s">
        <v>268</v>
      </c>
      <c r="AN8840" s="17" t="s">
        <v>24751</v>
      </c>
      <c r="AO8840" s="17">
        <v>3</v>
      </c>
      <c r="AP8840" s="17">
        <v>80</v>
      </c>
      <c r="AQ8840" s="17">
        <v>5</v>
      </c>
      <c r="AR8840" s="17" t="s">
        <v>9898</v>
      </c>
      <c r="AT8840" s="17" t="s">
        <v>14152</v>
      </c>
      <c r="BB8840" s="17" t="s">
        <v>3901</v>
      </c>
      <c r="BC8840" s="17" t="s">
        <v>30</v>
      </c>
      <c r="BD8840" s="17" t="s">
        <v>3901</v>
      </c>
      <c r="BH8840" s="17" t="s">
        <v>3901</v>
      </c>
      <c r="DN8840" s="17">
        <f>COUNTIF(AU8840:DM8840, "X")</f>
        <v>3</v>
      </c>
    </row>
    <row r="8841" spans="1:118" s="17" customFormat="1">
      <c r="A8841" s="17" t="s">
        <v>23364</v>
      </c>
      <c r="B8841" s="17">
        <v>55</v>
      </c>
      <c r="C8841" s="17">
        <v>189934</v>
      </c>
      <c r="D8841" s="17" t="s">
        <v>23212</v>
      </c>
      <c r="E8841" s="17" t="s">
        <v>9301</v>
      </c>
      <c r="F8841" s="17" t="s">
        <v>131</v>
      </c>
      <c r="H8841" s="309">
        <v>37084</v>
      </c>
      <c r="I8841" s="309">
        <v>43988</v>
      </c>
      <c r="J8841" s="17" t="s">
        <v>3888</v>
      </c>
      <c r="L8841" s="17" t="s">
        <v>23214</v>
      </c>
      <c r="N8841" s="17" t="s">
        <v>576</v>
      </c>
      <c r="O8841" s="17" t="s">
        <v>15</v>
      </c>
      <c r="P8841" s="17">
        <v>45322</v>
      </c>
      <c r="AF8841" s="17">
        <v>8</v>
      </c>
      <c r="AG8841" s="17">
        <v>2</v>
      </c>
      <c r="AI8841" s="17" t="s">
        <v>20542</v>
      </c>
      <c r="AM8841" s="17" t="s">
        <v>259</v>
      </c>
      <c r="AN8841" s="17" t="s">
        <v>23210</v>
      </c>
      <c r="AO8841" s="17">
        <v>3</v>
      </c>
      <c r="AP8841" s="17">
        <v>80</v>
      </c>
      <c r="AQ8841" s="17">
        <v>5</v>
      </c>
      <c r="AR8841" s="17" t="s">
        <v>22585</v>
      </c>
      <c r="DN8841" s="17">
        <f>COUNTIF(AU8841:DM8841, "X")</f>
        <v>0</v>
      </c>
    </row>
    <row r="8842" spans="1:118" s="17" customFormat="1">
      <c r="A8842" s="523" t="s">
        <v>2250</v>
      </c>
      <c r="B8842" s="17">
        <v>55</v>
      </c>
      <c r="C8842" s="17">
        <v>189942</v>
      </c>
      <c r="D8842" s="17" t="s">
        <v>1421</v>
      </c>
      <c r="E8842" s="17" t="s">
        <v>52</v>
      </c>
      <c r="F8842" s="17" t="s">
        <v>198</v>
      </c>
      <c r="H8842" s="309">
        <v>27202</v>
      </c>
      <c r="I8842" s="309">
        <v>44000</v>
      </c>
      <c r="J8842" s="17" t="s">
        <v>3888</v>
      </c>
      <c r="L8842" s="17" t="s">
        <v>3719</v>
      </c>
      <c r="N8842" s="17" t="s">
        <v>14</v>
      </c>
      <c r="O8842" s="17" t="s">
        <v>15</v>
      </c>
      <c r="P8842" s="17">
        <v>45371</v>
      </c>
      <c r="AC8842" s="17" t="s">
        <v>17772</v>
      </c>
      <c r="AF8842" s="17">
        <v>15</v>
      </c>
      <c r="AG8842" s="17">
        <v>2</v>
      </c>
      <c r="AH8842" s="17" t="s">
        <v>11926</v>
      </c>
      <c r="AK8842" s="17" t="s">
        <v>17298</v>
      </c>
      <c r="AM8842" s="17" t="s">
        <v>2619</v>
      </c>
      <c r="AN8842" s="17" t="s">
        <v>26616</v>
      </c>
      <c r="AO8842" s="17">
        <v>3</v>
      </c>
      <c r="AP8842" s="17">
        <v>80</v>
      </c>
      <c r="AQ8842" s="17">
        <v>5</v>
      </c>
      <c r="AT8842" s="17" t="s">
        <v>26617</v>
      </c>
      <c r="DA8842" s="17" t="s">
        <v>3901</v>
      </c>
      <c r="DF8842" s="17" t="s">
        <v>3901</v>
      </c>
      <c r="DN8842" s="17">
        <f>COUNTIF(AU8842:DM8842, "X")</f>
        <v>2</v>
      </c>
    </row>
    <row r="8843" spans="1:118" s="17" customFormat="1">
      <c r="A8843" s="17" t="s">
        <v>11357</v>
      </c>
      <c r="B8843" s="17">
        <v>55</v>
      </c>
      <c r="C8843" s="17">
        <v>189944</v>
      </c>
      <c r="D8843" s="17" t="s">
        <v>11358</v>
      </c>
      <c r="E8843" s="17" t="s">
        <v>477</v>
      </c>
      <c r="F8843" s="17" t="s">
        <v>30</v>
      </c>
      <c r="G8843" s="17" t="s">
        <v>203</v>
      </c>
      <c r="H8843" s="309">
        <v>29841</v>
      </c>
      <c r="I8843" s="309">
        <v>43993</v>
      </c>
      <c r="J8843" s="17" t="s">
        <v>3888</v>
      </c>
      <c r="L8843" s="17" t="s">
        <v>11359</v>
      </c>
      <c r="N8843" s="17" t="s">
        <v>14</v>
      </c>
      <c r="O8843" s="17" t="s">
        <v>15</v>
      </c>
      <c r="P8843" s="17">
        <v>45371</v>
      </c>
      <c r="AC8843" s="17" t="s">
        <v>14</v>
      </c>
      <c r="AF8843" s="17">
        <v>15</v>
      </c>
      <c r="AG8843" s="17">
        <v>2</v>
      </c>
      <c r="AI8843" s="17" t="s">
        <v>10178</v>
      </c>
      <c r="AM8843" s="17" t="s">
        <v>151</v>
      </c>
      <c r="AN8843" s="17" t="s">
        <v>11216</v>
      </c>
      <c r="AO8843" s="17">
        <v>3</v>
      </c>
      <c r="AP8843" s="17">
        <v>80</v>
      </c>
      <c r="AQ8843" s="17">
        <v>5</v>
      </c>
      <c r="AR8843" s="17" t="s">
        <v>10180</v>
      </c>
      <c r="DN8843" s="17">
        <f>COUNTIF(AU8843:DM8843, "X")</f>
        <v>0</v>
      </c>
    </row>
    <row r="8844" spans="1:118" s="17" customFormat="1">
      <c r="A8844" s="17" t="s">
        <v>8977</v>
      </c>
      <c r="B8844" s="17">
        <v>55</v>
      </c>
      <c r="C8844" s="17">
        <v>152047</v>
      </c>
      <c r="D8844" s="17" t="s">
        <v>1300</v>
      </c>
      <c r="E8844" s="17" t="s">
        <v>140</v>
      </c>
      <c r="F8844" s="17" t="s">
        <v>132</v>
      </c>
      <c r="H8844" s="309">
        <v>19924</v>
      </c>
      <c r="I8844" s="309">
        <v>44004</v>
      </c>
      <c r="J8844" s="17" t="s">
        <v>3888</v>
      </c>
      <c r="L8844" s="17" t="s">
        <v>8978</v>
      </c>
      <c r="N8844" s="17" t="s">
        <v>19</v>
      </c>
      <c r="O8844" s="17" t="s">
        <v>15</v>
      </c>
      <c r="P8844" s="17">
        <v>45356</v>
      </c>
      <c r="Q8844" s="17">
        <v>2030</v>
      </c>
      <c r="AC8844" s="17" t="s">
        <v>3890</v>
      </c>
      <c r="AD8844" s="17" t="s">
        <v>3891</v>
      </c>
      <c r="AF8844" s="17">
        <v>15</v>
      </c>
      <c r="AG8844" s="17">
        <v>2</v>
      </c>
      <c r="AM8844" s="17" t="s">
        <v>2608</v>
      </c>
      <c r="AN8844" s="17" t="s">
        <v>8704</v>
      </c>
      <c r="AO8844" s="17">
        <v>3</v>
      </c>
      <c r="AP8844" s="17">
        <v>80</v>
      </c>
      <c r="AQ8844" s="17">
        <v>5</v>
      </c>
      <c r="AT8844" s="17" t="s">
        <v>7979</v>
      </c>
      <c r="BZ8844" s="17" t="s">
        <v>21</v>
      </c>
      <c r="CC8844" s="17" t="s">
        <v>3901</v>
      </c>
      <c r="CF8844" s="17" t="s">
        <v>3901</v>
      </c>
      <c r="CH8844" s="17" t="s">
        <v>3901</v>
      </c>
      <c r="CL8844" s="17" t="s">
        <v>3901</v>
      </c>
      <c r="CM8844" s="17" t="s">
        <v>21</v>
      </c>
      <c r="CQ8844" s="17" t="s">
        <v>3901</v>
      </c>
      <c r="CR8844" s="17" t="s">
        <v>21</v>
      </c>
      <c r="CS8844" s="17" t="s">
        <v>3901</v>
      </c>
      <c r="CU8844" s="17" t="s">
        <v>3901</v>
      </c>
      <c r="DA8844" s="17" t="s">
        <v>3901</v>
      </c>
      <c r="DN8844" s="17">
        <f>COUNTIF(AU8844:DM8844, "X")</f>
        <v>8</v>
      </c>
    </row>
    <row r="8845" spans="1:118" s="17" customFormat="1">
      <c r="A8845" s="523" t="s">
        <v>819</v>
      </c>
      <c r="B8845" s="17">
        <v>55</v>
      </c>
      <c r="C8845" s="17">
        <v>189949</v>
      </c>
      <c r="D8845" s="17" t="s">
        <v>632</v>
      </c>
      <c r="E8845" s="17" t="s">
        <v>820</v>
      </c>
      <c r="F8845" s="17" t="s">
        <v>821</v>
      </c>
      <c r="H8845" s="309">
        <v>37265</v>
      </c>
      <c r="I8845" s="309">
        <v>44005</v>
      </c>
      <c r="J8845" s="17" t="s">
        <v>3888</v>
      </c>
      <c r="L8845" s="17" t="s">
        <v>822</v>
      </c>
      <c r="N8845" s="17" t="s">
        <v>31</v>
      </c>
      <c r="O8845" s="17" t="s">
        <v>15</v>
      </c>
      <c r="P8845" s="17">
        <v>45373</v>
      </c>
      <c r="AC8845" s="17" t="s">
        <v>9895</v>
      </c>
      <c r="AD8845" s="17" t="s">
        <v>9896</v>
      </c>
      <c r="AF8845" s="17">
        <v>15</v>
      </c>
      <c r="AG8845" s="17">
        <v>2</v>
      </c>
      <c r="AM8845" s="17" t="s">
        <v>240</v>
      </c>
      <c r="AN8845" s="17" t="s">
        <v>13567</v>
      </c>
      <c r="AO8845" s="17">
        <v>3</v>
      </c>
      <c r="AP8845" s="17">
        <v>80</v>
      </c>
      <c r="AQ8845" s="17">
        <v>5</v>
      </c>
      <c r="AR8845" s="17" t="s">
        <v>9898</v>
      </c>
      <c r="AT8845" s="17" t="s">
        <v>12990</v>
      </c>
      <c r="DF8845" s="17" t="s">
        <v>3901</v>
      </c>
      <c r="DN8845" s="17">
        <f>COUNTIF(AU8845:DM8845, "X")</f>
        <v>1</v>
      </c>
    </row>
    <row r="8846" spans="1:118" s="17" customFormat="1">
      <c r="A8846" s="17" t="s">
        <v>16268</v>
      </c>
      <c r="B8846" s="17">
        <v>55</v>
      </c>
      <c r="C8846" s="17">
        <v>189950</v>
      </c>
      <c r="D8846" s="17" t="s">
        <v>9960</v>
      </c>
      <c r="E8846" s="17" t="s">
        <v>508</v>
      </c>
      <c r="F8846" s="17" t="s">
        <v>147</v>
      </c>
      <c r="H8846" s="309">
        <v>34834</v>
      </c>
      <c r="I8846" s="309">
        <v>44005</v>
      </c>
      <c r="J8846" s="17" t="s">
        <v>3888</v>
      </c>
      <c r="L8846" s="17" t="s">
        <v>16269</v>
      </c>
      <c r="M8846" s="17" t="s">
        <v>97</v>
      </c>
      <c r="N8846" s="17" t="s">
        <v>31</v>
      </c>
      <c r="O8846" s="17" t="s">
        <v>15</v>
      </c>
      <c r="P8846" s="17">
        <v>45373</v>
      </c>
      <c r="Q8846" s="17">
        <v>5009</v>
      </c>
      <c r="AC8846" s="17" t="s">
        <v>9895</v>
      </c>
      <c r="AD8846" s="17" t="s">
        <v>9896</v>
      </c>
      <c r="AF8846" s="17">
        <v>15</v>
      </c>
      <c r="AG8846" s="17">
        <v>2</v>
      </c>
      <c r="AM8846" s="17" t="s">
        <v>37</v>
      </c>
      <c r="AN8846" s="17" t="s">
        <v>16071</v>
      </c>
      <c r="AO8846" s="17">
        <v>3</v>
      </c>
      <c r="AP8846" s="17">
        <v>80</v>
      </c>
      <c r="AQ8846" s="17">
        <v>5</v>
      </c>
      <c r="AR8846" s="17" t="s">
        <v>9898</v>
      </c>
      <c r="AT8846" s="17" t="s">
        <v>16072</v>
      </c>
      <c r="DN8846" s="17">
        <f>COUNTIF(AU8846:DM8846, "X")</f>
        <v>0</v>
      </c>
    </row>
    <row r="8847" spans="1:118" s="17" customFormat="1">
      <c r="A8847" s="17" t="s">
        <v>26571</v>
      </c>
      <c r="B8847" s="17">
        <v>55</v>
      </c>
      <c r="C8847" s="17">
        <v>189952</v>
      </c>
      <c r="D8847" s="17" t="s">
        <v>14413</v>
      </c>
      <c r="E8847" s="17" t="s">
        <v>511</v>
      </c>
      <c r="F8847" s="17" t="s">
        <v>503</v>
      </c>
      <c r="H8847" s="309">
        <v>36320</v>
      </c>
      <c r="I8847" s="309">
        <v>44001</v>
      </c>
      <c r="J8847" s="17" t="s">
        <v>3888</v>
      </c>
      <c r="L8847" s="17" t="s">
        <v>26572</v>
      </c>
      <c r="N8847" s="17" t="s">
        <v>14</v>
      </c>
      <c r="O8847" s="17" t="s">
        <v>15</v>
      </c>
      <c r="P8847" s="17">
        <v>45371</v>
      </c>
      <c r="AC8847" s="17" t="s">
        <v>17772</v>
      </c>
      <c r="AF8847" s="17">
        <v>15</v>
      </c>
      <c r="AG8847" s="17">
        <v>2</v>
      </c>
      <c r="AH8847" s="17" t="s">
        <v>11926</v>
      </c>
      <c r="AK8847" s="17" t="s">
        <v>17298</v>
      </c>
      <c r="AM8847" s="17" t="s">
        <v>78</v>
      </c>
      <c r="AN8847" s="17" t="s">
        <v>26289</v>
      </c>
      <c r="AO8847" s="17">
        <v>3</v>
      </c>
      <c r="AP8847" s="17">
        <v>80</v>
      </c>
      <c r="AQ8847" s="17">
        <v>5</v>
      </c>
      <c r="AT8847" s="17" t="s">
        <v>25610</v>
      </c>
      <c r="DN8847" s="17">
        <f>COUNTIF(AU8847:DM8847, "X")</f>
        <v>0</v>
      </c>
    </row>
    <row r="8848" spans="1:118" s="17" customFormat="1">
      <c r="A8848" s="17" t="s">
        <v>13384</v>
      </c>
      <c r="B8848" s="17">
        <v>55</v>
      </c>
      <c r="C8848" s="17">
        <v>189957</v>
      </c>
      <c r="D8848" s="17" t="s">
        <v>13385</v>
      </c>
      <c r="E8848" s="17" t="s">
        <v>66</v>
      </c>
      <c r="F8848" s="17" t="s">
        <v>104</v>
      </c>
      <c r="H8848" s="309">
        <v>35577</v>
      </c>
      <c r="I8848" s="309">
        <v>44001</v>
      </c>
      <c r="J8848" s="17" t="s">
        <v>3888</v>
      </c>
      <c r="L8848" s="17" t="s">
        <v>13386</v>
      </c>
      <c r="N8848" s="17" t="s">
        <v>31</v>
      </c>
      <c r="O8848" s="17" t="s">
        <v>15</v>
      </c>
      <c r="P8848" s="17">
        <v>45373</v>
      </c>
      <c r="AC8848" s="17" t="s">
        <v>9895</v>
      </c>
      <c r="AD8848" s="17" t="s">
        <v>9896</v>
      </c>
      <c r="AF8848" s="17">
        <v>15</v>
      </c>
      <c r="AG8848" s="17">
        <v>2</v>
      </c>
      <c r="AM8848" s="17" t="s">
        <v>115</v>
      </c>
      <c r="AN8848" s="17" t="s">
        <v>13186</v>
      </c>
      <c r="AO8848" s="17">
        <v>3</v>
      </c>
      <c r="AP8848" s="17">
        <v>80</v>
      </c>
      <c r="AQ8848" s="17">
        <v>5</v>
      </c>
      <c r="AR8848" s="17" t="s">
        <v>9898</v>
      </c>
      <c r="AT8848" s="17" t="s">
        <v>12990</v>
      </c>
      <c r="DN8848" s="17">
        <f>COUNTIF(AU8848:DM8848, "X")</f>
        <v>0</v>
      </c>
    </row>
    <row r="8849" spans="1:118" s="17" customFormat="1">
      <c r="A8849" s="523" t="s">
        <v>1774</v>
      </c>
      <c r="B8849" s="17">
        <v>55</v>
      </c>
      <c r="C8849" s="17">
        <v>128019</v>
      </c>
      <c r="D8849" s="17" t="s">
        <v>1465</v>
      </c>
      <c r="E8849" s="17" t="s">
        <v>125</v>
      </c>
      <c r="F8849" s="17" t="s">
        <v>695</v>
      </c>
      <c r="H8849" s="309">
        <v>30443</v>
      </c>
      <c r="I8849" s="309">
        <v>44006</v>
      </c>
      <c r="J8849" s="17" t="s">
        <v>3888</v>
      </c>
      <c r="L8849" s="17" t="s">
        <v>1466</v>
      </c>
      <c r="N8849" s="17" t="s">
        <v>126</v>
      </c>
      <c r="O8849" s="17" t="s">
        <v>15</v>
      </c>
      <c r="P8849" s="17">
        <v>45383</v>
      </c>
      <c r="Q8849" s="17">
        <v>1909</v>
      </c>
      <c r="AF8849" s="17">
        <v>8</v>
      </c>
      <c r="AG8849" s="17">
        <v>2</v>
      </c>
      <c r="AI8849" s="17" t="s">
        <v>20542</v>
      </c>
      <c r="AM8849" s="17" t="s">
        <v>303</v>
      </c>
      <c r="AN8849" s="17" t="s">
        <v>23502</v>
      </c>
      <c r="AO8849" s="17">
        <v>3</v>
      </c>
      <c r="AP8849" s="17">
        <v>80</v>
      </c>
      <c r="AQ8849" s="17">
        <v>5</v>
      </c>
      <c r="AR8849" s="17" t="s">
        <v>22585</v>
      </c>
      <c r="AS8849" s="17" t="s">
        <v>23503</v>
      </c>
      <c r="CH8849" s="17" t="s">
        <v>3901</v>
      </c>
      <c r="CN8849" s="17" t="s">
        <v>3901</v>
      </c>
      <c r="CU8849" s="17" t="s">
        <v>3901</v>
      </c>
      <c r="DA8849" s="17" t="s">
        <v>3901</v>
      </c>
      <c r="DD8849" s="17" t="s">
        <v>3901</v>
      </c>
      <c r="DF8849" s="17" t="s">
        <v>3901</v>
      </c>
      <c r="DN8849" s="17">
        <f>COUNTIF(AU8849:DM8849, "X")</f>
        <v>6</v>
      </c>
    </row>
    <row r="8850" spans="1:118" s="17" customFormat="1">
      <c r="A8850" s="17" t="s">
        <v>6049</v>
      </c>
      <c r="B8850" s="17">
        <v>55</v>
      </c>
      <c r="C8850" s="17">
        <v>189974</v>
      </c>
      <c r="D8850" s="17" t="s">
        <v>6050</v>
      </c>
      <c r="E8850" s="17" t="s">
        <v>6051</v>
      </c>
      <c r="F8850" s="17" t="s">
        <v>378</v>
      </c>
      <c r="H8850" s="309">
        <v>23314</v>
      </c>
      <c r="I8850" s="309">
        <v>43999</v>
      </c>
      <c r="J8850" s="17" t="s">
        <v>3888</v>
      </c>
      <c r="L8850" s="17" t="s">
        <v>6052</v>
      </c>
      <c r="N8850" s="17" t="s">
        <v>19</v>
      </c>
      <c r="O8850" s="17" t="s">
        <v>15</v>
      </c>
      <c r="P8850" s="17">
        <v>45356</v>
      </c>
      <c r="AC8850" s="17" t="s">
        <v>3890</v>
      </c>
      <c r="AD8850" s="17" t="s">
        <v>3891</v>
      </c>
      <c r="AF8850" s="17">
        <v>15</v>
      </c>
      <c r="AG8850" s="17">
        <v>2</v>
      </c>
      <c r="AM8850" s="17" t="s">
        <v>2604</v>
      </c>
      <c r="AN8850" s="17" t="s">
        <v>5966</v>
      </c>
      <c r="AO8850" s="17">
        <v>3</v>
      </c>
      <c r="AP8850" s="17">
        <v>80</v>
      </c>
      <c r="AQ8850" s="17">
        <v>5</v>
      </c>
      <c r="AT8850" s="17" t="s">
        <v>5516</v>
      </c>
      <c r="DN8850" s="17">
        <f>COUNTIF(AU8850:DM8850, "X")</f>
        <v>0</v>
      </c>
    </row>
    <row r="8851" spans="1:118" s="17" customFormat="1">
      <c r="A8851" s="17" t="s">
        <v>24048</v>
      </c>
      <c r="B8851" s="17">
        <v>55</v>
      </c>
      <c r="C8851" s="17">
        <v>189975</v>
      </c>
      <c r="D8851" s="17" t="s">
        <v>234</v>
      </c>
      <c r="E8851" s="17" t="s">
        <v>147</v>
      </c>
      <c r="F8851" s="17" t="s">
        <v>24049</v>
      </c>
      <c r="H8851" s="309">
        <v>36646</v>
      </c>
      <c r="I8851" s="309">
        <v>43999</v>
      </c>
      <c r="J8851" s="17" t="s">
        <v>3888</v>
      </c>
      <c r="L8851" s="17" t="s">
        <v>24050</v>
      </c>
      <c r="N8851" s="17" t="s">
        <v>126</v>
      </c>
      <c r="O8851" s="17" t="s">
        <v>15</v>
      </c>
      <c r="P8851" s="17">
        <v>45383</v>
      </c>
      <c r="AF8851" s="17">
        <v>8</v>
      </c>
      <c r="AG8851" s="17">
        <v>2</v>
      </c>
      <c r="AI8851" s="17" t="s">
        <v>20542</v>
      </c>
      <c r="AM8851" s="17" t="s">
        <v>127</v>
      </c>
      <c r="AN8851" s="17" t="s">
        <v>23839</v>
      </c>
      <c r="AO8851" s="17">
        <v>3</v>
      </c>
      <c r="AP8851" s="17">
        <v>80</v>
      </c>
      <c r="AQ8851" s="17">
        <v>5</v>
      </c>
      <c r="AR8851" s="17" t="s">
        <v>22585</v>
      </c>
      <c r="AS8851" s="17" t="s">
        <v>23503</v>
      </c>
      <c r="DN8851" s="17">
        <f>COUNTIF(AU8851:DM8851, "X")</f>
        <v>0</v>
      </c>
    </row>
    <row r="8852" spans="1:118" s="17" customFormat="1">
      <c r="A8852" s="17" t="s">
        <v>5019</v>
      </c>
      <c r="B8852" s="17">
        <v>55</v>
      </c>
      <c r="C8852" s="17">
        <v>189983</v>
      </c>
      <c r="D8852" s="17" t="s">
        <v>4392</v>
      </c>
      <c r="E8852" s="17" t="s">
        <v>5020</v>
      </c>
      <c r="F8852" s="17" t="s">
        <v>352</v>
      </c>
      <c r="H8852" s="309">
        <v>37411</v>
      </c>
      <c r="I8852" s="309">
        <v>43999</v>
      </c>
      <c r="J8852" s="17" t="s">
        <v>3888</v>
      </c>
      <c r="L8852" s="17" t="s">
        <v>4393</v>
      </c>
      <c r="N8852" s="17" t="s">
        <v>19</v>
      </c>
      <c r="O8852" s="17" t="s">
        <v>15</v>
      </c>
      <c r="P8852" s="17">
        <v>45356</v>
      </c>
      <c r="AC8852" s="17" t="s">
        <v>3890</v>
      </c>
      <c r="AD8852" s="17" t="s">
        <v>3891</v>
      </c>
      <c r="AF8852" s="17">
        <v>15</v>
      </c>
      <c r="AG8852" s="17">
        <v>2</v>
      </c>
      <c r="AM8852" s="17" t="s">
        <v>2602</v>
      </c>
      <c r="AN8852" s="17" t="s">
        <v>4371</v>
      </c>
      <c r="AO8852" s="17">
        <v>3</v>
      </c>
      <c r="AP8852" s="17">
        <v>80</v>
      </c>
      <c r="AQ8852" s="17">
        <v>5</v>
      </c>
      <c r="AT8852" s="17" t="s">
        <v>3893</v>
      </c>
      <c r="DN8852" s="17">
        <f>COUNTIF(AU8852:DM8852, "X")</f>
        <v>0</v>
      </c>
    </row>
    <row r="8853" spans="1:118" s="17" customFormat="1">
      <c r="A8853" s="523" t="s">
        <v>810</v>
      </c>
      <c r="B8853" s="17">
        <v>55</v>
      </c>
      <c r="C8853" s="17">
        <v>189986</v>
      </c>
      <c r="D8853" s="17" t="s">
        <v>436</v>
      </c>
      <c r="E8853" s="17" t="s">
        <v>155</v>
      </c>
      <c r="F8853" s="17" t="s">
        <v>91</v>
      </c>
      <c r="H8853" s="309">
        <v>27556</v>
      </c>
      <c r="I8853" s="309">
        <v>43999</v>
      </c>
      <c r="J8853" s="17" t="s">
        <v>3888</v>
      </c>
      <c r="L8853" s="17" t="s">
        <v>811</v>
      </c>
      <c r="N8853" s="17" t="s">
        <v>31</v>
      </c>
      <c r="O8853" s="17" t="s">
        <v>15</v>
      </c>
      <c r="P8853" s="17">
        <v>45373</v>
      </c>
      <c r="AF8853" s="17">
        <v>15</v>
      </c>
      <c r="AG8853" s="17">
        <v>2</v>
      </c>
      <c r="AH8853" s="17" t="s">
        <v>11926</v>
      </c>
      <c r="AK8853" s="17" t="s">
        <v>11927</v>
      </c>
      <c r="AM8853" s="17" t="s">
        <v>177</v>
      </c>
      <c r="AN8853" s="17" t="s">
        <v>22466</v>
      </c>
      <c r="AO8853" s="17">
        <v>3</v>
      </c>
      <c r="AP8853" s="17">
        <v>80</v>
      </c>
      <c r="AQ8853" s="17">
        <v>5</v>
      </c>
      <c r="AR8853" s="17" t="s">
        <v>11941</v>
      </c>
      <c r="DF8853" s="17" t="s">
        <v>3901</v>
      </c>
      <c r="DN8853" s="17">
        <f>COUNTIF(AU8853:DM8853, "X")</f>
        <v>1</v>
      </c>
    </row>
    <row r="8854" spans="1:118" s="17" customFormat="1">
      <c r="A8854" s="17" t="s">
        <v>10847</v>
      </c>
      <c r="B8854" s="17">
        <v>55</v>
      </c>
      <c r="C8854" s="17">
        <v>189987</v>
      </c>
      <c r="D8854" s="17" t="s">
        <v>6936</v>
      </c>
      <c r="E8854" s="17" t="s">
        <v>343</v>
      </c>
      <c r="F8854" s="17" t="s">
        <v>56</v>
      </c>
      <c r="H8854" s="309">
        <v>36336</v>
      </c>
      <c r="I8854" s="309">
        <v>43999</v>
      </c>
      <c r="J8854" s="17" t="s">
        <v>3888</v>
      </c>
      <c r="L8854" s="17" t="s">
        <v>10848</v>
      </c>
      <c r="N8854" s="17" t="s">
        <v>14</v>
      </c>
      <c r="O8854" s="17" t="s">
        <v>15</v>
      </c>
      <c r="P8854" s="17">
        <v>45371</v>
      </c>
      <c r="AC8854" s="17" t="s">
        <v>14</v>
      </c>
      <c r="AF8854" s="17">
        <v>15</v>
      </c>
      <c r="AG8854" s="17">
        <v>2</v>
      </c>
      <c r="AI8854" s="17" t="s">
        <v>10178</v>
      </c>
      <c r="AM8854" s="17" t="s">
        <v>16</v>
      </c>
      <c r="AN8854" s="17" t="s">
        <v>10763</v>
      </c>
      <c r="AO8854" s="17">
        <v>3</v>
      </c>
      <c r="AP8854" s="17">
        <v>80</v>
      </c>
      <c r="AQ8854" s="17">
        <v>5</v>
      </c>
      <c r="AR8854" s="17" t="s">
        <v>10180</v>
      </c>
      <c r="DN8854" s="17">
        <f>COUNTIF(AU8854:DM8854, "X")</f>
        <v>0</v>
      </c>
    </row>
    <row r="8855" spans="1:118" s="17" customFormat="1">
      <c r="A8855" s="17" t="s">
        <v>24057</v>
      </c>
      <c r="B8855" s="17">
        <v>55</v>
      </c>
      <c r="C8855" s="17">
        <v>189991</v>
      </c>
      <c r="D8855" s="17" t="s">
        <v>24058</v>
      </c>
      <c r="E8855" s="17" t="s">
        <v>362</v>
      </c>
      <c r="F8855" s="17" t="s">
        <v>317</v>
      </c>
      <c r="H8855" s="309">
        <v>30419</v>
      </c>
      <c r="I8855" s="309">
        <v>43998</v>
      </c>
      <c r="J8855" s="17" t="s">
        <v>3888</v>
      </c>
      <c r="L8855" s="17" t="s">
        <v>24059</v>
      </c>
      <c r="N8855" s="17" t="s">
        <v>126</v>
      </c>
      <c r="O8855" s="17" t="s">
        <v>15</v>
      </c>
      <c r="P8855" s="17">
        <v>45383</v>
      </c>
      <c r="AF8855" s="17">
        <v>8</v>
      </c>
      <c r="AG8855" s="17">
        <v>2</v>
      </c>
      <c r="AI8855" s="17" t="s">
        <v>20542</v>
      </c>
      <c r="AM8855" s="17" t="s">
        <v>127</v>
      </c>
      <c r="AN8855" s="17" t="s">
        <v>23839</v>
      </c>
      <c r="AO8855" s="17">
        <v>3</v>
      </c>
      <c r="AP8855" s="17">
        <v>80</v>
      </c>
      <c r="AQ8855" s="17">
        <v>5</v>
      </c>
      <c r="AR8855" s="17" t="s">
        <v>22585</v>
      </c>
      <c r="AS8855" s="17" t="s">
        <v>23503</v>
      </c>
      <c r="DN8855" s="17">
        <f>COUNTIF(AU8855:DM8855, "X")</f>
        <v>0</v>
      </c>
    </row>
    <row r="8856" spans="1:118" s="17" customFormat="1">
      <c r="A8856" s="17" t="s">
        <v>11392</v>
      </c>
      <c r="B8856" s="17">
        <v>55</v>
      </c>
      <c r="C8856" s="17">
        <v>189993</v>
      </c>
      <c r="D8856" s="17" t="s">
        <v>8162</v>
      </c>
      <c r="E8856" s="17" t="s">
        <v>757</v>
      </c>
      <c r="F8856" s="17" t="s">
        <v>171</v>
      </c>
      <c r="H8856" s="309">
        <v>33422</v>
      </c>
      <c r="I8856" s="309">
        <v>44009</v>
      </c>
      <c r="J8856" s="17" t="s">
        <v>3888</v>
      </c>
      <c r="L8856" s="17" t="s">
        <v>11393</v>
      </c>
      <c r="N8856" s="17" t="s">
        <v>14</v>
      </c>
      <c r="O8856" s="17" t="s">
        <v>15</v>
      </c>
      <c r="P8856" s="17">
        <v>45371</v>
      </c>
      <c r="Q8856" s="17">
        <v>1107</v>
      </c>
      <c r="AC8856" s="17" t="s">
        <v>14</v>
      </c>
      <c r="AF8856" s="17">
        <v>15</v>
      </c>
      <c r="AG8856" s="17">
        <v>2</v>
      </c>
      <c r="AI8856" s="17" t="s">
        <v>10178</v>
      </c>
      <c r="AM8856" s="17" t="s">
        <v>151</v>
      </c>
      <c r="AN8856" s="17" t="s">
        <v>11216</v>
      </c>
      <c r="AO8856" s="17">
        <v>3</v>
      </c>
      <c r="AP8856" s="17">
        <v>80</v>
      </c>
      <c r="AQ8856" s="17">
        <v>5</v>
      </c>
      <c r="AR8856" s="17" t="s">
        <v>10180</v>
      </c>
      <c r="DF8856" s="17" t="s">
        <v>3901</v>
      </c>
      <c r="DN8856" s="17">
        <f>COUNTIF(AU8856:DM8856, "X")</f>
        <v>1</v>
      </c>
    </row>
    <row r="8857" spans="1:118" s="17" customFormat="1">
      <c r="A8857" s="17" t="s">
        <v>26788</v>
      </c>
      <c r="B8857" s="17">
        <v>55</v>
      </c>
      <c r="C8857" s="17">
        <v>189996</v>
      </c>
      <c r="D8857" s="17" t="s">
        <v>6903</v>
      </c>
      <c r="E8857" s="17" t="s">
        <v>426</v>
      </c>
      <c r="F8857" s="17" t="s">
        <v>43</v>
      </c>
      <c r="H8857" s="309">
        <v>35997</v>
      </c>
      <c r="I8857" s="309">
        <v>44010</v>
      </c>
      <c r="J8857" s="17" t="s">
        <v>3888</v>
      </c>
      <c r="L8857" s="17" t="s">
        <v>26787</v>
      </c>
      <c r="M8857" s="17" t="s">
        <v>15927</v>
      </c>
      <c r="N8857" s="17" t="s">
        <v>14</v>
      </c>
      <c r="O8857" s="17" t="s">
        <v>15</v>
      </c>
      <c r="P8857" s="17">
        <v>45371</v>
      </c>
      <c r="AC8857" s="17" t="s">
        <v>17772</v>
      </c>
      <c r="AF8857" s="17">
        <v>15</v>
      </c>
      <c r="AG8857" s="17">
        <v>2</v>
      </c>
      <c r="AH8857" s="17" t="s">
        <v>11926</v>
      </c>
      <c r="AK8857" s="17" t="s">
        <v>17298</v>
      </c>
      <c r="AM8857" s="17" t="s">
        <v>2619</v>
      </c>
      <c r="AN8857" s="17" t="s">
        <v>26616</v>
      </c>
      <c r="AO8857" s="17">
        <v>3</v>
      </c>
      <c r="AP8857" s="17">
        <v>80</v>
      </c>
      <c r="AQ8857" s="17">
        <v>5</v>
      </c>
      <c r="AT8857" s="17" t="s">
        <v>26617</v>
      </c>
      <c r="DF8857" s="17" t="s">
        <v>3901</v>
      </c>
      <c r="DN8857" s="17">
        <f>COUNTIF(AU8857:DM8857, "X")</f>
        <v>1</v>
      </c>
    </row>
    <row r="8858" spans="1:118" s="17" customFormat="1">
      <c r="A8858" s="17" t="s">
        <v>19092</v>
      </c>
      <c r="B8858" s="17">
        <v>55</v>
      </c>
      <c r="C8858" s="17">
        <v>150387</v>
      </c>
      <c r="D8858" s="17" t="s">
        <v>1043</v>
      </c>
      <c r="E8858" s="17" t="s">
        <v>252</v>
      </c>
      <c r="F8858" s="17" t="s">
        <v>535</v>
      </c>
      <c r="H8858" s="309">
        <v>29813</v>
      </c>
      <c r="I8858" s="309">
        <v>44010</v>
      </c>
      <c r="J8858" s="17" t="s">
        <v>3888</v>
      </c>
      <c r="L8858" s="17" t="s">
        <v>19093</v>
      </c>
      <c r="N8858" s="17" t="s">
        <v>31</v>
      </c>
      <c r="O8858" s="17" t="s">
        <v>15</v>
      </c>
      <c r="P8858" s="17">
        <v>45373</v>
      </c>
      <c r="AD8858" s="17" t="s">
        <v>9896</v>
      </c>
      <c r="AF8858" s="17">
        <v>8</v>
      </c>
      <c r="AG8858" s="17">
        <v>2</v>
      </c>
      <c r="AM8858" s="17" t="s">
        <v>314</v>
      </c>
      <c r="AN8858" s="17" t="s">
        <v>18984</v>
      </c>
      <c r="AO8858" s="17">
        <v>3</v>
      </c>
      <c r="AP8858" s="17">
        <v>80</v>
      </c>
      <c r="AQ8858" s="17">
        <v>5</v>
      </c>
      <c r="AR8858" s="17" t="s">
        <v>9898</v>
      </c>
      <c r="AU8858" s="17" t="s">
        <v>21</v>
      </c>
      <c r="CC8858" s="17" t="s">
        <v>3901</v>
      </c>
      <c r="CH8858" s="17" t="s">
        <v>3901</v>
      </c>
      <c r="CN8858" s="17" t="s">
        <v>3901</v>
      </c>
      <c r="CR8858" s="17" t="s">
        <v>21</v>
      </c>
      <c r="CU8858" s="17" t="s">
        <v>3901</v>
      </c>
      <c r="DA8858" s="17" t="s">
        <v>3901</v>
      </c>
      <c r="DN8858" s="17">
        <f>COUNTIF(AU8858:DM8858, "X")</f>
        <v>5</v>
      </c>
    </row>
    <row r="8859" spans="1:118" s="17" customFormat="1">
      <c r="A8859" s="17" t="s">
        <v>15554</v>
      </c>
      <c r="B8859" s="17">
        <v>55</v>
      </c>
      <c r="C8859" s="17">
        <v>190005</v>
      </c>
      <c r="D8859" s="17" t="s">
        <v>284</v>
      </c>
      <c r="E8859" s="17" t="s">
        <v>15555</v>
      </c>
      <c r="F8859" s="17" t="s">
        <v>341</v>
      </c>
      <c r="H8859" s="309">
        <v>33958</v>
      </c>
      <c r="I8859" s="309">
        <v>43994</v>
      </c>
      <c r="J8859" s="17" t="s">
        <v>3888</v>
      </c>
      <c r="L8859" s="17" t="s">
        <v>15556</v>
      </c>
      <c r="N8859" s="17" t="s">
        <v>31</v>
      </c>
      <c r="O8859" s="17" t="s">
        <v>15</v>
      </c>
      <c r="P8859" s="17">
        <v>45373</v>
      </c>
      <c r="AC8859" s="17" t="s">
        <v>9895</v>
      </c>
      <c r="AD8859" s="17" t="s">
        <v>9896</v>
      </c>
      <c r="AF8859" s="17">
        <v>15</v>
      </c>
      <c r="AG8859" s="17">
        <v>2</v>
      </c>
      <c r="AM8859" s="17" t="s">
        <v>121</v>
      </c>
      <c r="AN8859" s="17" t="s">
        <v>15516</v>
      </c>
      <c r="AO8859" s="17">
        <v>3</v>
      </c>
      <c r="AP8859" s="17">
        <v>80</v>
      </c>
      <c r="AQ8859" s="17">
        <v>5</v>
      </c>
      <c r="AR8859" s="17" t="s">
        <v>9898</v>
      </c>
      <c r="AT8859" s="17" t="s">
        <v>15057</v>
      </c>
      <c r="CL8859" s="17" t="s">
        <v>3901</v>
      </c>
      <c r="DN8859" s="17">
        <f>COUNTIF(AU8859:DM8859, "X")</f>
        <v>1</v>
      </c>
    </row>
    <row r="8860" spans="1:118" s="17" customFormat="1">
      <c r="A8860" s="17" t="s">
        <v>7774</v>
      </c>
      <c r="B8860" s="17">
        <v>55</v>
      </c>
      <c r="C8860" s="17">
        <v>190007</v>
      </c>
      <c r="D8860" s="17" t="s">
        <v>234</v>
      </c>
      <c r="E8860" s="17" t="s">
        <v>333</v>
      </c>
      <c r="F8860" s="17" t="s">
        <v>671</v>
      </c>
      <c r="H8860" s="309">
        <v>33546</v>
      </c>
      <c r="I8860" s="309">
        <v>43998</v>
      </c>
      <c r="J8860" s="17" t="s">
        <v>3888</v>
      </c>
      <c r="L8860" s="17" t="s">
        <v>7775</v>
      </c>
      <c r="N8860" s="17" t="s">
        <v>19</v>
      </c>
      <c r="O8860" s="17" t="s">
        <v>15</v>
      </c>
      <c r="P8860" s="17">
        <v>45356</v>
      </c>
      <c r="AC8860" s="17" t="s">
        <v>3890</v>
      </c>
      <c r="AD8860" s="17" t="s">
        <v>3891</v>
      </c>
      <c r="AF8860" s="17">
        <v>15</v>
      </c>
      <c r="AG8860" s="17">
        <v>2</v>
      </c>
      <c r="AM8860" s="17" t="s">
        <v>2606</v>
      </c>
      <c r="AN8860" s="17" t="s">
        <v>7570</v>
      </c>
      <c r="AO8860" s="17">
        <v>3</v>
      </c>
      <c r="AP8860" s="17">
        <v>80</v>
      </c>
      <c r="AQ8860" s="17">
        <v>5</v>
      </c>
      <c r="AT8860" s="17" t="s">
        <v>6589</v>
      </c>
      <c r="CM8860" s="17" t="s">
        <v>30</v>
      </c>
      <c r="CQ8860" s="17" t="s">
        <v>3901</v>
      </c>
      <c r="DN8860" s="17">
        <f>COUNTIF(AU8860:DM8860, "X")</f>
        <v>1</v>
      </c>
    </row>
    <row r="8861" spans="1:118" s="17" customFormat="1">
      <c r="A8861" s="17" t="s">
        <v>12292</v>
      </c>
      <c r="B8861" s="17">
        <v>55</v>
      </c>
      <c r="C8861" s="17">
        <v>190019</v>
      </c>
      <c r="D8861" s="17" t="s">
        <v>12257</v>
      </c>
      <c r="E8861" s="17" t="s">
        <v>208</v>
      </c>
      <c r="F8861" s="17" t="s">
        <v>291</v>
      </c>
      <c r="H8861" s="309">
        <v>34508</v>
      </c>
      <c r="I8861" s="309">
        <v>44011</v>
      </c>
      <c r="J8861" s="17" t="s">
        <v>3888</v>
      </c>
      <c r="L8861" s="17" t="s">
        <v>12258</v>
      </c>
      <c r="N8861" s="17" t="s">
        <v>31</v>
      </c>
      <c r="O8861" s="17" t="s">
        <v>15</v>
      </c>
      <c r="P8861" s="17">
        <v>45373</v>
      </c>
      <c r="Q8861" s="17">
        <v>1618</v>
      </c>
      <c r="AC8861" s="17" t="s">
        <v>9895</v>
      </c>
      <c r="AD8861" s="17" t="s">
        <v>9896</v>
      </c>
      <c r="AF8861" s="17">
        <v>15</v>
      </c>
      <c r="AG8861" s="17">
        <v>2</v>
      </c>
      <c r="AM8861" s="17" t="s">
        <v>295</v>
      </c>
      <c r="AN8861" s="17" t="s">
        <v>12166</v>
      </c>
      <c r="AO8861" s="17">
        <v>3</v>
      </c>
      <c r="AP8861" s="17">
        <v>80</v>
      </c>
      <c r="AQ8861" s="17">
        <v>5</v>
      </c>
      <c r="AR8861" s="17" t="s">
        <v>9898</v>
      </c>
      <c r="AT8861" s="17" t="s">
        <v>11929</v>
      </c>
      <c r="DN8861" s="17">
        <f>COUNTIF(AU8861:DM8861, "X")</f>
        <v>0</v>
      </c>
    </row>
    <row r="8862" spans="1:118" s="17" customFormat="1">
      <c r="A8862" s="17" t="s">
        <v>6921</v>
      </c>
      <c r="B8862" s="17">
        <v>55</v>
      </c>
      <c r="C8862" s="17">
        <v>189970</v>
      </c>
      <c r="D8862" s="17" t="s">
        <v>6922</v>
      </c>
      <c r="E8862" s="17" t="s">
        <v>75</v>
      </c>
      <c r="F8862" s="17" t="s">
        <v>147</v>
      </c>
      <c r="H8862" s="309">
        <v>34574</v>
      </c>
      <c r="I8862" s="309">
        <v>44000</v>
      </c>
      <c r="J8862" s="17" t="s">
        <v>3888</v>
      </c>
      <c r="L8862" s="17" t="s">
        <v>6923</v>
      </c>
      <c r="N8862" s="17" t="s">
        <v>19</v>
      </c>
      <c r="O8862" s="17" t="s">
        <v>15</v>
      </c>
      <c r="P8862" s="17">
        <v>45356</v>
      </c>
      <c r="AC8862" s="17" t="s">
        <v>3890</v>
      </c>
      <c r="AD8862" s="17" t="s">
        <v>3891</v>
      </c>
      <c r="AF8862" s="17">
        <v>15</v>
      </c>
      <c r="AG8862" s="17">
        <v>2</v>
      </c>
      <c r="AM8862" s="17" t="s">
        <v>248</v>
      </c>
      <c r="AN8862" s="17" t="s">
        <v>6588</v>
      </c>
      <c r="AO8862" s="17">
        <v>3</v>
      </c>
      <c r="AP8862" s="17">
        <v>80</v>
      </c>
      <c r="AQ8862" s="17">
        <v>5</v>
      </c>
      <c r="AT8862" s="17" t="s">
        <v>6589</v>
      </c>
      <c r="DN8862" s="17">
        <f>COUNTIF(AU8862:DM8862, "X")</f>
        <v>0</v>
      </c>
    </row>
    <row r="8863" spans="1:118" s="17" customFormat="1">
      <c r="A8863" s="17" t="s">
        <v>10550</v>
      </c>
      <c r="B8863" s="17">
        <v>55</v>
      </c>
      <c r="C8863" s="17">
        <v>190026</v>
      </c>
      <c r="D8863" s="17" t="s">
        <v>10551</v>
      </c>
      <c r="E8863" s="17" t="s">
        <v>10552</v>
      </c>
      <c r="F8863" s="17" t="s">
        <v>4923</v>
      </c>
      <c r="H8863" s="309">
        <v>30130</v>
      </c>
      <c r="I8863" s="309">
        <v>44012</v>
      </c>
      <c r="J8863" s="17" t="s">
        <v>3888</v>
      </c>
      <c r="L8863" s="17" t="s">
        <v>10491</v>
      </c>
      <c r="N8863" s="17" t="s">
        <v>14</v>
      </c>
      <c r="O8863" s="17" t="s">
        <v>15</v>
      </c>
      <c r="P8863" s="17">
        <v>45371</v>
      </c>
      <c r="Q8863" s="17">
        <v>2482</v>
      </c>
      <c r="AC8863" s="17" t="s">
        <v>14</v>
      </c>
      <c r="AF8863" s="17">
        <v>15</v>
      </c>
      <c r="AG8863" s="17">
        <v>2</v>
      </c>
      <c r="AI8863" s="17" t="s">
        <v>10178</v>
      </c>
      <c r="AM8863" s="17" t="s">
        <v>193</v>
      </c>
      <c r="AN8863" s="17" t="s">
        <v>10381</v>
      </c>
      <c r="AO8863" s="17">
        <v>3</v>
      </c>
      <c r="AP8863" s="17">
        <v>80</v>
      </c>
      <c r="AQ8863" s="17">
        <v>5</v>
      </c>
      <c r="AR8863" s="17" t="s">
        <v>10180</v>
      </c>
      <c r="DN8863" s="17">
        <f>COUNTIF(AU8863:DM8863, "X")</f>
        <v>0</v>
      </c>
    </row>
    <row r="8864" spans="1:118" s="17" customFormat="1">
      <c r="A8864" s="17" t="s">
        <v>10962</v>
      </c>
      <c r="B8864" s="17">
        <v>55</v>
      </c>
      <c r="C8864" s="17">
        <v>190027</v>
      </c>
      <c r="D8864" s="17" t="s">
        <v>10963</v>
      </c>
      <c r="E8864" s="17" t="s">
        <v>75</v>
      </c>
      <c r="F8864" s="17" t="s">
        <v>58</v>
      </c>
      <c r="H8864" s="309">
        <v>29407</v>
      </c>
      <c r="I8864" s="309">
        <v>44012</v>
      </c>
      <c r="J8864" s="17" t="s">
        <v>3888</v>
      </c>
      <c r="L8864" s="17" t="s">
        <v>10964</v>
      </c>
      <c r="N8864" s="17" t="s">
        <v>14</v>
      </c>
      <c r="O8864" s="17" t="s">
        <v>15</v>
      </c>
      <c r="P8864" s="17">
        <v>45371</v>
      </c>
      <c r="Q8864" s="17">
        <v>1304</v>
      </c>
      <c r="AC8864" s="17" t="s">
        <v>14</v>
      </c>
      <c r="AF8864" s="17">
        <v>15</v>
      </c>
      <c r="AG8864" s="17">
        <v>2</v>
      </c>
      <c r="AI8864" s="17" t="s">
        <v>10178</v>
      </c>
      <c r="AM8864" s="17" t="s">
        <v>16</v>
      </c>
      <c r="AN8864" s="17" t="s">
        <v>10763</v>
      </c>
      <c r="AO8864" s="17">
        <v>3</v>
      </c>
      <c r="AP8864" s="17">
        <v>80</v>
      </c>
      <c r="AQ8864" s="17">
        <v>5</v>
      </c>
      <c r="AR8864" s="17" t="s">
        <v>10180</v>
      </c>
      <c r="CH8864" s="17" t="s">
        <v>3901</v>
      </c>
      <c r="DN8864" s="17">
        <f>COUNTIF(AU8864:DM8864, "X")</f>
        <v>1</v>
      </c>
    </row>
    <row r="8865" spans="1:118" s="17" customFormat="1">
      <c r="A8865" s="17" t="s">
        <v>26652</v>
      </c>
      <c r="B8865" s="17">
        <v>55</v>
      </c>
      <c r="C8865" s="17">
        <v>190032</v>
      </c>
      <c r="D8865" s="17" t="s">
        <v>26653</v>
      </c>
      <c r="E8865" s="17" t="s">
        <v>26654</v>
      </c>
      <c r="F8865" s="17" t="s">
        <v>5175</v>
      </c>
      <c r="H8865" s="309">
        <v>32358</v>
      </c>
      <c r="I8865" s="309">
        <v>44004</v>
      </c>
      <c r="J8865" s="17" t="s">
        <v>3888</v>
      </c>
      <c r="L8865" s="17" t="s">
        <v>645</v>
      </c>
      <c r="M8865" s="17" t="s">
        <v>653</v>
      </c>
      <c r="N8865" s="17" t="s">
        <v>14</v>
      </c>
      <c r="O8865" s="17" t="s">
        <v>15</v>
      </c>
      <c r="P8865" s="17">
        <v>45371</v>
      </c>
      <c r="AC8865" s="17" t="s">
        <v>17772</v>
      </c>
      <c r="AF8865" s="17">
        <v>15</v>
      </c>
      <c r="AG8865" s="17">
        <v>2</v>
      </c>
      <c r="AH8865" s="17" t="s">
        <v>11926</v>
      </c>
      <c r="AK8865" s="17" t="s">
        <v>17298</v>
      </c>
      <c r="AM8865" s="17" t="s">
        <v>2619</v>
      </c>
      <c r="AN8865" s="17" t="s">
        <v>26616</v>
      </c>
      <c r="AO8865" s="17">
        <v>3</v>
      </c>
      <c r="AP8865" s="17">
        <v>80</v>
      </c>
      <c r="AQ8865" s="17">
        <v>5</v>
      </c>
      <c r="AT8865" s="17" t="s">
        <v>26617</v>
      </c>
      <c r="CH8865" s="17" t="s">
        <v>3901</v>
      </c>
      <c r="DN8865" s="17">
        <f>COUNTIF(AU8865:DM8865, "X")</f>
        <v>1</v>
      </c>
    </row>
    <row r="8866" spans="1:118" s="17" customFormat="1">
      <c r="A8866" s="17" t="s">
        <v>7230</v>
      </c>
      <c r="B8866" s="17">
        <v>55</v>
      </c>
      <c r="C8866" s="17">
        <v>190049</v>
      </c>
      <c r="D8866" s="17" t="s">
        <v>215</v>
      </c>
      <c r="E8866" s="17" t="s">
        <v>7231</v>
      </c>
      <c r="F8866" s="17" t="s">
        <v>7232</v>
      </c>
      <c r="H8866" s="309">
        <v>37404</v>
      </c>
      <c r="I8866" s="309">
        <v>44005</v>
      </c>
      <c r="J8866" s="17" t="s">
        <v>3888</v>
      </c>
      <c r="L8866" s="17" t="s">
        <v>7233</v>
      </c>
      <c r="N8866" s="17" t="s">
        <v>19</v>
      </c>
      <c r="O8866" s="17" t="s">
        <v>15</v>
      </c>
      <c r="P8866" s="17">
        <v>45356</v>
      </c>
      <c r="AC8866" s="17" t="s">
        <v>3890</v>
      </c>
      <c r="AD8866" s="17" t="s">
        <v>3891</v>
      </c>
      <c r="AF8866" s="17">
        <v>15</v>
      </c>
      <c r="AG8866" s="17">
        <v>2</v>
      </c>
      <c r="AM8866" s="17" t="s">
        <v>248</v>
      </c>
      <c r="AN8866" s="17" t="s">
        <v>6588</v>
      </c>
      <c r="AO8866" s="17">
        <v>3</v>
      </c>
      <c r="AP8866" s="17">
        <v>80</v>
      </c>
      <c r="AQ8866" s="17">
        <v>5</v>
      </c>
      <c r="AT8866" s="17" t="s">
        <v>6589</v>
      </c>
      <c r="DN8866" s="17">
        <f>COUNTIF(AU8866:DM8866, "X")</f>
        <v>0</v>
      </c>
    </row>
    <row r="8867" spans="1:118" s="17" customFormat="1">
      <c r="A8867" s="17" t="s">
        <v>7894</v>
      </c>
      <c r="B8867" s="17">
        <v>55</v>
      </c>
      <c r="C8867" s="17">
        <v>190050</v>
      </c>
      <c r="D8867" s="17" t="s">
        <v>54</v>
      </c>
      <c r="E8867" s="17" t="s">
        <v>4069</v>
      </c>
      <c r="F8867" s="17" t="s">
        <v>18</v>
      </c>
      <c r="H8867" s="309">
        <v>36200</v>
      </c>
      <c r="I8867" s="309">
        <v>44005</v>
      </c>
      <c r="J8867" s="17" t="s">
        <v>3888</v>
      </c>
      <c r="L8867" s="17" t="s">
        <v>7782</v>
      </c>
      <c r="N8867" s="17" t="s">
        <v>19</v>
      </c>
      <c r="O8867" s="17" t="s">
        <v>15</v>
      </c>
      <c r="P8867" s="17">
        <v>45356</v>
      </c>
      <c r="AC8867" s="17" t="s">
        <v>3890</v>
      </c>
      <c r="AD8867" s="17" t="s">
        <v>3891</v>
      </c>
      <c r="AF8867" s="17">
        <v>15</v>
      </c>
      <c r="AG8867" s="17">
        <v>2</v>
      </c>
      <c r="AM8867" s="17" t="s">
        <v>2606</v>
      </c>
      <c r="AN8867" s="17" t="s">
        <v>7570</v>
      </c>
      <c r="AO8867" s="17">
        <v>3</v>
      </c>
      <c r="AP8867" s="17">
        <v>80</v>
      </c>
      <c r="AQ8867" s="17">
        <v>5</v>
      </c>
      <c r="AT8867" s="17" t="s">
        <v>6589</v>
      </c>
      <c r="DN8867" s="17">
        <f>COUNTIF(AU8867:DM8867, "X")</f>
        <v>0</v>
      </c>
    </row>
    <row r="8868" spans="1:118" s="17" customFormat="1">
      <c r="A8868" s="17" t="s">
        <v>11877</v>
      </c>
      <c r="B8868" s="17">
        <v>55</v>
      </c>
      <c r="C8868" s="17">
        <v>190055</v>
      </c>
      <c r="D8868" s="17" t="s">
        <v>11878</v>
      </c>
      <c r="E8868" s="17" t="s">
        <v>9728</v>
      </c>
      <c r="F8868" s="17" t="s">
        <v>11879</v>
      </c>
      <c r="H8868" s="309">
        <v>37406</v>
      </c>
      <c r="I8868" s="309">
        <v>44006</v>
      </c>
      <c r="J8868" s="17" t="s">
        <v>3888</v>
      </c>
      <c r="L8868" s="17" t="s">
        <v>11748</v>
      </c>
      <c r="N8868" s="17" t="s">
        <v>14</v>
      </c>
      <c r="O8868" s="17" t="s">
        <v>15</v>
      </c>
      <c r="P8868" s="17">
        <v>45371</v>
      </c>
      <c r="AC8868" s="17" t="s">
        <v>14</v>
      </c>
      <c r="AF8868" s="17">
        <v>15</v>
      </c>
      <c r="AG8868" s="17">
        <v>2</v>
      </c>
      <c r="AI8868" s="17" t="s">
        <v>10178</v>
      </c>
      <c r="AM8868" s="17" t="s">
        <v>173</v>
      </c>
      <c r="AN8868" s="17" t="s">
        <v>11705</v>
      </c>
      <c r="AO8868" s="17">
        <v>3</v>
      </c>
      <c r="AP8868" s="17">
        <v>80</v>
      </c>
      <c r="AQ8868" s="17">
        <v>5</v>
      </c>
      <c r="AR8868" s="17" t="s">
        <v>10180</v>
      </c>
      <c r="DN8868" s="17">
        <f>COUNTIF(AU8868:DM8868, "X")</f>
        <v>0</v>
      </c>
    </row>
    <row r="8869" spans="1:118" s="17" customFormat="1">
      <c r="A8869" s="523" t="s">
        <v>1666</v>
      </c>
      <c r="B8869" s="17">
        <v>55</v>
      </c>
      <c r="C8869" s="17">
        <v>190067</v>
      </c>
      <c r="D8869" s="17" t="s">
        <v>309</v>
      </c>
      <c r="E8869" s="17" t="s">
        <v>492</v>
      </c>
      <c r="F8869" s="17" t="s">
        <v>229</v>
      </c>
      <c r="H8869" s="309">
        <v>22420</v>
      </c>
      <c r="I8869" s="309">
        <v>44014</v>
      </c>
      <c r="J8869" s="17" t="s">
        <v>3888</v>
      </c>
      <c r="L8869" s="17" t="s">
        <v>3405</v>
      </c>
      <c r="N8869" s="17" t="s">
        <v>31</v>
      </c>
      <c r="O8869" s="17" t="s">
        <v>15</v>
      </c>
      <c r="P8869" s="17">
        <v>45373</v>
      </c>
      <c r="Q8869" s="17">
        <v>7633</v>
      </c>
      <c r="AC8869" s="17" t="s">
        <v>9895</v>
      </c>
      <c r="AD8869" s="17" t="s">
        <v>9896</v>
      </c>
      <c r="AF8869" s="17">
        <v>15</v>
      </c>
      <c r="AG8869" s="17">
        <v>2</v>
      </c>
      <c r="AM8869" s="17" t="s">
        <v>220</v>
      </c>
      <c r="AN8869" s="17" t="s">
        <v>16782</v>
      </c>
      <c r="AO8869" s="17">
        <v>3</v>
      </c>
      <c r="AP8869" s="17">
        <v>80</v>
      </c>
      <c r="AQ8869" s="17">
        <v>5</v>
      </c>
      <c r="AR8869" s="17" t="s">
        <v>9898</v>
      </c>
      <c r="AT8869" s="17" t="s">
        <v>9899</v>
      </c>
      <c r="AV8869" s="17" t="s">
        <v>3901</v>
      </c>
      <c r="AZ8869" s="17" t="s">
        <v>3901</v>
      </c>
      <c r="BA8869" s="17" t="s">
        <v>3901</v>
      </c>
      <c r="BB8869" s="17" t="s">
        <v>3901</v>
      </c>
      <c r="BD8869" s="17" t="s">
        <v>3901</v>
      </c>
      <c r="BL8869" s="17" t="s">
        <v>3901</v>
      </c>
      <c r="BQ8869" s="17" t="s">
        <v>21</v>
      </c>
      <c r="BS8869" s="17" t="s">
        <v>3901</v>
      </c>
      <c r="BU8869" s="17" t="s">
        <v>3901</v>
      </c>
      <c r="CC8869" s="17" t="s">
        <v>3901</v>
      </c>
      <c r="CH8869" s="17" t="s">
        <v>3901</v>
      </c>
      <c r="CQ8869" s="17" t="s">
        <v>3901</v>
      </c>
      <c r="CR8869" s="17" t="s">
        <v>21</v>
      </c>
      <c r="CU8869" s="17" t="s">
        <v>3901</v>
      </c>
      <c r="DF8869" s="17" t="s">
        <v>3901</v>
      </c>
      <c r="DN8869" s="17">
        <f>COUNTIF(AU8869:DM8869, "X")</f>
        <v>13</v>
      </c>
    </row>
    <row r="8870" spans="1:118" s="17" customFormat="1">
      <c r="A8870" s="17" t="s">
        <v>12940</v>
      </c>
      <c r="B8870" s="17">
        <v>55</v>
      </c>
      <c r="C8870" s="17">
        <v>190083</v>
      </c>
      <c r="D8870" s="17" t="s">
        <v>12941</v>
      </c>
      <c r="E8870" s="17" t="s">
        <v>38</v>
      </c>
      <c r="F8870" s="17" t="s">
        <v>58</v>
      </c>
      <c r="H8870" s="309">
        <v>31057</v>
      </c>
      <c r="I8870" s="309">
        <v>44014</v>
      </c>
      <c r="J8870" s="17" t="s">
        <v>3888</v>
      </c>
      <c r="L8870" s="17" t="s">
        <v>12942</v>
      </c>
      <c r="M8870" s="17" t="s">
        <v>10657</v>
      </c>
      <c r="N8870" s="17" t="s">
        <v>31</v>
      </c>
      <c r="O8870" s="17" t="s">
        <v>15</v>
      </c>
      <c r="P8870" s="17">
        <v>45373</v>
      </c>
      <c r="AC8870" s="17" t="s">
        <v>9895</v>
      </c>
      <c r="AD8870" s="17" t="s">
        <v>9896</v>
      </c>
      <c r="AF8870" s="17">
        <v>8</v>
      </c>
      <c r="AG8870" s="17">
        <v>2</v>
      </c>
      <c r="AM8870" s="17" t="s">
        <v>156</v>
      </c>
      <c r="AN8870" s="17" t="s">
        <v>12693</v>
      </c>
      <c r="AO8870" s="17">
        <v>3</v>
      </c>
      <c r="AP8870" s="17">
        <v>80</v>
      </c>
      <c r="AQ8870" s="17">
        <v>5</v>
      </c>
      <c r="AR8870" s="17" t="s">
        <v>9898</v>
      </c>
      <c r="AT8870" s="17" t="s">
        <v>11929</v>
      </c>
      <c r="BD8870" s="17" t="s">
        <v>3901</v>
      </c>
      <c r="DF8870" s="17" t="s">
        <v>3901</v>
      </c>
      <c r="DN8870" s="17">
        <f>COUNTIF(AU8870:DM8870, "X")</f>
        <v>2</v>
      </c>
    </row>
    <row r="8871" spans="1:118" s="17" customFormat="1">
      <c r="A8871" s="17" t="s">
        <v>14588</v>
      </c>
      <c r="B8871" s="17">
        <v>55</v>
      </c>
      <c r="C8871" s="17">
        <v>190092</v>
      </c>
      <c r="D8871" s="17" t="s">
        <v>697</v>
      </c>
      <c r="E8871" s="17" t="s">
        <v>3943</v>
      </c>
      <c r="F8871" s="17" t="s">
        <v>63</v>
      </c>
      <c r="G8871" s="17" t="s">
        <v>203</v>
      </c>
      <c r="H8871" s="309">
        <v>25490</v>
      </c>
      <c r="I8871" s="309">
        <v>44018</v>
      </c>
      <c r="J8871" s="17" t="s">
        <v>3888</v>
      </c>
      <c r="L8871" s="17" t="s">
        <v>14385</v>
      </c>
      <c r="N8871" s="17" t="s">
        <v>31</v>
      </c>
      <c r="O8871" s="17" t="s">
        <v>15</v>
      </c>
      <c r="P8871" s="17">
        <v>45373</v>
      </c>
      <c r="AC8871" s="17" t="s">
        <v>9895</v>
      </c>
      <c r="AD8871" s="17" t="s">
        <v>9896</v>
      </c>
      <c r="AF8871" s="17">
        <v>15</v>
      </c>
      <c r="AG8871" s="17">
        <v>2</v>
      </c>
      <c r="AM8871" s="17" t="s">
        <v>108</v>
      </c>
      <c r="AN8871" s="17" t="s">
        <v>14364</v>
      </c>
      <c r="AO8871" s="17">
        <v>3</v>
      </c>
      <c r="AP8871" s="17">
        <v>80</v>
      </c>
      <c r="AQ8871" s="17">
        <v>5</v>
      </c>
      <c r="AR8871" s="17" t="s">
        <v>9898</v>
      </c>
      <c r="AT8871" s="17" t="s">
        <v>14152</v>
      </c>
      <c r="DN8871" s="17">
        <f>COUNTIF(AU8871:DM8871, "X")</f>
        <v>0</v>
      </c>
    </row>
    <row r="8872" spans="1:118" s="17" customFormat="1">
      <c r="A8872" s="17" t="s">
        <v>27101</v>
      </c>
      <c r="B8872" s="17">
        <v>55</v>
      </c>
      <c r="C8872" s="17">
        <v>190099</v>
      </c>
      <c r="D8872" s="17" t="s">
        <v>27059</v>
      </c>
      <c r="E8872" s="17" t="s">
        <v>122</v>
      </c>
      <c r="F8872" s="17" t="s">
        <v>35</v>
      </c>
      <c r="H8872" s="309">
        <v>33864</v>
      </c>
      <c r="I8872" s="309">
        <v>44015</v>
      </c>
      <c r="J8872" s="17" t="s">
        <v>3888</v>
      </c>
      <c r="L8872" s="17" t="s">
        <v>27060</v>
      </c>
      <c r="N8872" s="17" t="s">
        <v>14</v>
      </c>
      <c r="O8872" s="17" t="s">
        <v>15</v>
      </c>
      <c r="P8872" s="17">
        <v>45371</v>
      </c>
      <c r="AC8872" s="17" t="s">
        <v>17772</v>
      </c>
      <c r="AF8872" s="17">
        <v>15</v>
      </c>
      <c r="AG8872" s="17">
        <v>2</v>
      </c>
      <c r="AH8872" s="17" t="s">
        <v>11926</v>
      </c>
      <c r="AK8872" s="17" t="s">
        <v>17298</v>
      </c>
      <c r="AM8872" s="17" t="s">
        <v>2621</v>
      </c>
      <c r="AN8872" s="17" t="s">
        <v>26940</v>
      </c>
      <c r="AO8872" s="17">
        <v>3</v>
      </c>
      <c r="AP8872" s="17">
        <v>80</v>
      </c>
      <c r="AQ8872" s="17">
        <v>5</v>
      </c>
      <c r="AT8872" s="17" t="s">
        <v>25610</v>
      </c>
      <c r="CC8872" s="17" t="s">
        <v>3901</v>
      </c>
      <c r="CF8872" s="17" t="s">
        <v>3901</v>
      </c>
      <c r="CG8872" s="17" t="s">
        <v>21</v>
      </c>
      <c r="CH8872" s="17" t="s">
        <v>3901</v>
      </c>
      <c r="CI8872" s="17" t="s">
        <v>3901</v>
      </c>
      <c r="CL8872" s="17" t="s">
        <v>3901</v>
      </c>
      <c r="CM8872" s="17" t="s">
        <v>21</v>
      </c>
      <c r="CN8872" s="17" t="s">
        <v>3901</v>
      </c>
      <c r="CQ8872" s="17" t="s">
        <v>3901</v>
      </c>
      <c r="CR8872" s="17" t="s">
        <v>21</v>
      </c>
      <c r="CU8872" s="17" t="s">
        <v>3901</v>
      </c>
      <c r="DF8872" s="17" t="s">
        <v>3901</v>
      </c>
      <c r="DN8872" s="17">
        <f>COUNTIF(AU8872:DM8872, "X")</f>
        <v>9</v>
      </c>
    </row>
    <row r="8873" spans="1:118" s="17" customFormat="1">
      <c r="A8873" s="17" t="s">
        <v>16735</v>
      </c>
      <c r="B8873" s="17">
        <v>55</v>
      </c>
      <c r="C8873" s="17">
        <v>190101</v>
      </c>
      <c r="D8873" s="17" t="s">
        <v>4099</v>
      </c>
      <c r="E8873" s="17" t="s">
        <v>17</v>
      </c>
      <c r="F8873" s="17" t="s">
        <v>5007</v>
      </c>
      <c r="H8873" s="309">
        <v>36642</v>
      </c>
      <c r="I8873" s="309">
        <v>44015</v>
      </c>
      <c r="J8873" s="17" t="s">
        <v>3888</v>
      </c>
      <c r="L8873" s="17" t="s">
        <v>16713</v>
      </c>
      <c r="N8873" s="17" t="s">
        <v>31</v>
      </c>
      <c r="O8873" s="17" t="s">
        <v>15</v>
      </c>
      <c r="P8873" s="17">
        <v>45373</v>
      </c>
      <c r="Q8873" s="17">
        <v>8929</v>
      </c>
      <c r="AC8873" s="17" t="s">
        <v>9895</v>
      </c>
      <c r="AD8873" s="17" t="s">
        <v>9896</v>
      </c>
      <c r="AF8873" s="17">
        <v>15</v>
      </c>
      <c r="AG8873" s="17">
        <v>2</v>
      </c>
      <c r="AM8873" s="17" t="s">
        <v>124</v>
      </c>
      <c r="AN8873" s="17" t="s">
        <v>16646</v>
      </c>
      <c r="AO8873" s="17">
        <v>3</v>
      </c>
      <c r="AP8873" s="17">
        <v>80</v>
      </c>
      <c r="AQ8873" s="17">
        <v>5</v>
      </c>
      <c r="AR8873" s="17" t="s">
        <v>9898</v>
      </c>
      <c r="AT8873" s="17" t="s">
        <v>9899</v>
      </c>
      <c r="DN8873" s="17">
        <f>COUNTIF(AU8873:DM8873, "X")</f>
        <v>0</v>
      </c>
    </row>
    <row r="8874" spans="1:118" s="17" customFormat="1">
      <c r="A8874" s="17" t="s">
        <v>7779</v>
      </c>
      <c r="B8874" s="17">
        <v>55</v>
      </c>
      <c r="C8874" s="17">
        <v>190103</v>
      </c>
      <c r="D8874" s="17" t="s">
        <v>7331</v>
      </c>
      <c r="E8874" s="17" t="s">
        <v>7780</v>
      </c>
      <c r="F8874" s="17" t="s">
        <v>7781</v>
      </c>
      <c r="H8874" s="309">
        <v>34754</v>
      </c>
      <c r="I8874" s="309">
        <v>44015</v>
      </c>
      <c r="J8874" s="17" t="s">
        <v>3888</v>
      </c>
      <c r="L8874" s="17" t="s">
        <v>7782</v>
      </c>
      <c r="N8874" s="17" t="s">
        <v>19</v>
      </c>
      <c r="O8874" s="17" t="s">
        <v>15</v>
      </c>
      <c r="P8874" s="17">
        <v>45356</v>
      </c>
      <c r="Q8874" s="17">
        <v>1920</v>
      </c>
      <c r="AC8874" s="17" t="s">
        <v>3890</v>
      </c>
      <c r="AD8874" s="17" t="s">
        <v>3891</v>
      </c>
      <c r="AF8874" s="17">
        <v>15</v>
      </c>
      <c r="AG8874" s="17">
        <v>2</v>
      </c>
      <c r="AM8874" s="17" t="s">
        <v>2606</v>
      </c>
      <c r="AN8874" s="17" t="s">
        <v>7570</v>
      </c>
      <c r="AO8874" s="17">
        <v>3</v>
      </c>
      <c r="AP8874" s="17">
        <v>80</v>
      </c>
      <c r="AQ8874" s="17">
        <v>5</v>
      </c>
      <c r="AT8874" s="17" t="s">
        <v>6589</v>
      </c>
      <c r="DN8874" s="17">
        <f>COUNTIF(AU8874:DM8874, "X")</f>
        <v>0</v>
      </c>
    </row>
    <row r="8875" spans="1:118" s="17" customFormat="1">
      <c r="A8875" s="17" t="s">
        <v>16285</v>
      </c>
      <c r="B8875" s="17">
        <v>55</v>
      </c>
      <c r="C8875" s="17">
        <v>190105</v>
      </c>
      <c r="D8875" s="17" t="s">
        <v>16286</v>
      </c>
      <c r="E8875" s="17" t="s">
        <v>99</v>
      </c>
      <c r="F8875" s="17" t="s">
        <v>48</v>
      </c>
      <c r="H8875" s="309">
        <v>32922</v>
      </c>
      <c r="I8875" s="309">
        <v>44015</v>
      </c>
      <c r="J8875" s="17" t="s">
        <v>3888</v>
      </c>
      <c r="L8875" s="17" t="s">
        <v>16229</v>
      </c>
      <c r="M8875" s="17" t="s">
        <v>387</v>
      </c>
      <c r="N8875" s="17" t="s">
        <v>31</v>
      </c>
      <c r="O8875" s="17" t="s">
        <v>15</v>
      </c>
      <c r="P8875" s="17">
        <v>45373</v>
      </c>
      <c r="AC8875" s="17" t="s">
        <v>9895</v>
      </c>
      <c r="AD8875" s="17" t="s">
        <v>9896</v>
      </c>
      <c r="AF8875" s="17">
        <v>15</v>
      </c>
      <c r="AG8875" s="17">
        <v>2</v>
      </c>
      <c r="AM8875" s="17" t="s">
        <v>37</v>
      </c>
      <c r="AN8875" s="17" t="s">
        <v>16071</v>
      </c>
      <c r="AO8875" s="17">
        <v>3</v>
      </c>
      <c r="AP8875" s="17">
        <v>80</v>
      </c>
      <c r="AQ8875" s="17">
        <v>5</v>
      </c>
      <c r="AR8875" s="17" t="s">
        <v>9898</v>
      </c>
      <c r="AT8875" s="17" t="s">
        <v>16072</v>
      </c>
      <c r="BS8875" s="17" t="s">
        <v>3901</v>
      </c>
      <c r="BY8875" s="17" t="s">
        <v>3901</v>
      </c>
      <c r="CH8875" s="17" t="s">
        <v>3901</v>
      </c>
      <c r="DN8875" s="17">
        <f>COUNTIF(AU8875:DM8875, "X")</f>
        <v>3</v>
      </c>
    </row>
    <row r="8876" spans="1:118" s="17" customFormat="1">
      <c r="A8876" s="17" t="s">
        <v>23986</v>
      </c>
      <c r="B8876" s="17">
        <v>55</v>
      </c>
      <c r="C8876" s="17">
        <v>190113</v>
      </c>
      <c r="D8876" s="17" t="s">
        <v>20066</v>
      </c>
      <c r="E8876" s="17" t="s">
        <v>450</v>
      </c>
      <c r="F8876" s="17" t="s">
        <v>122</v>
      </c>
      <c r="H8876" s="309">
        <v>37231</v>
      </c>
      <c r="I8876" s="309">
        <v>44008</v>
      </c>
      <c r="J8876" s="17" t="s">
        <v>3888</v>
      </c>
      <c r="L8876" s="17" t="s">
        <v>23987</v>
      </c>
      <c r="N8876" s="17" t="s">
        <v>126</v>
      </c>
      <c r="O8876" s="17" t="s">
        <v>15</v>
      </c>
      <c r="P8876" s="17">
        <v>45383</v>
      </c>
      <c r="AF8876" s="17">
        <v>8</v>
      </c>
      <c r="AG8876" s="17">
        <v>2</v>
      </c>
      <c r="AI8876" s="17" t="s">
        <v>20542</v>
      </c>
      <c r="AM8876" s="17" t="s">
        <v>127</v>
      </c>
      <c r="AN8876" s="17" t="s">
        <v>23839</v>
      </c>
      <c r="AO8876" s="17">
        <v>3</v>
      </c>
      <c r="AP8876" s="17">
        <v>80</v>
      </c>
      <c r="AQ8876" s="17">
        <v>5</v>
      </c>
      <c r="AR8876" s="17" t="s">
        <v>22585</v>
      </c>
      <c r="AS8876" s="17" t="s">
        <v>23503</v>
      </c>
      <c r="DN8876" s="17">
        <f>COUNTIF(AU8876:DM8876, "X")</f>
        <v>0</v>
      </c>
    </row>
    <row r="8877" spans="1:118" s="17" customFormat="1">
      <c r="A8877" s="17" t="s">
        <v>16227</v>
      </c>
      <c r="B8877" s="17">
        <v>55</v>
      </c>
      <c r="C8877" s="17">
        <v>190118</v>
      </c>
      <c r="D8877" s="17" t="s">
        <v>16228</v>
      </c>
      <c r="E8877" s="17" t="s">
        <v>422</v>
      </c>
      <c r="F8877" s="17" t="s">
        <v>530</v>
      </c>
      <c r="H8877" s="309">
        <v>35857</v>
      </c>
      <c r="I8877" s="309">
        <v>44015</v>
      </c>
      <c r="J8877" s="17" t="s">
        <v>3888</v>
      </c>
      <c r="L8877" s="17" t="s">
        <v>16229</v>
      </c>
      <c r="M8877" s="17" t="s">
        <v>97</v>
      </c>
      <c r="N8877" s="17" t="s">
        <v>31</v>
      </c>
      <c r="O8877" s="17" t="s">
        <v>15</v>
      </c>
      <c r="P8877" s="17">
        <v>45373</v>
      </c>
      <c r="AC8877" s="17" t="s">
        <v>9895</v>
      </c>
      <c r="AD8877" s="17" t="s">
        <v>9896</v>
      </c>
      <c r="AF8877" s="17">
        <v>15</v>
      </c>
      <c r="AG8877" s="17">
        <v>2</v>
      </c>
      <c r="AM8877" s="17" t="s">
        <v>37</v>
      </c>
      <c r="AN8877" s="17" t="s">
        <v>16071</v>
      </c>
      <c r="AO8877" s="17">
        <v>3</v>
      </c>
      <c r="AP8877" s="17">
        <v>80</v>
      </c>
      <c r="AQ8877" s="17">
        <v>5</v>
      </c>
      <c r="AR8877" s="17" t="s">
        <v>9898</v>
      </c>
      <c r="AT8877" s="17" t="s">
        <v>16072</v>
      </c>
      <c r="DN8877" s="17">
        <f>COUNTIF(AU8877:DM8877, "X")</f>
        <v>0</v>
      </c>
    </row>
    <row r="8878" spans="1:118" s="17" customFormat="1">
      <c r="A8878" s="17" t="s">
        <v>5540</v>
      </c>
      <c r="B8878" s="17">
        <v>55</v>
      </c>
      <c r="C8878" s="17">
        <v>190120</v>
      </c>
      <c r="D8878" s="17" t="s">
        <v>5541</v>
      </c>
      <c r="E8878" s="17" t="s">
        <v>4592</v>
      </c>
      <c r="F8878" s="17" t="s">
        <v>437</v>
      </c>
      <c r="H8878" s="309">
        <v>31083</v>
      </c>
      <c r="I8878" s="309">
        <v>44009</v>
      </c>
      <c r="J8878" s="17" t="s">
        <v>3888</v>
      </c>
      <c r="L8878" s="17" t="s">
        <v>5542</v>
      </c>
      <c r="N8878" s="17" t="s">
        <v>19</v>
      </c>
      <c r="O8878" s="17" t="s">
        <v>15</v>
      </c>
      <c r="P8878" s="17">
        <v>45356</v>
      </c>
      <c r="AC8878" s="17" t="s">
        <v>3890</v>
      </c>
      <c r="AD8878" s="17" t="s">
        <v>3891</v>
      </c>
      <c r="AF8878" s="17">
        <v>15</v>
      </c>
      <c r="AG8878" s="17">
        <v>2</v>
      </c>
      <c r="AM8878" s="17" t="s">
        <v>105</v>
      </c>
      <c r="AN8878" s="17" t="s">
        <v>5515</v>
      </c>
      <c r="AO8878" s="17">
        <v>3</v>
      </c>
      <c r="AP8878" s="17">
        <v>80</v>
      </c>
      <c r="AQ8878" s="17">
        <v>5</v>
      </c>
      <c r="AT8878" s="17" t="s">
        <v>5516</v>
      </c>
      <c r="DN8878" s="17">
        <f>COUNTIF(AU8878:DM8878, "X")</f>
        <v>0</v>
      </c>
    </row>
    <row r="8879" spans="1:118" s="17" customFormat="1">
      <c r="A8879" s="17" t="s">
        <v>23155</v>
      </c>
      <c r="B8879" s="17">
        <v>55</v>
      </c>
      <c r="C8879" s="17">
        <v>190125</v>
      </c>
      <c r="D8879" s="17" t="s">
        <v>5161</v>
      </c>
      <c r="E8879" s="17" t="s">
        <v>212</v>
      </c>
      <c r="F8879" s="17" t="s">
        <v>21</v>
      </c>
      <c r="H8879" s="309">
        <v>29819</v>
      </c>
      <c r="I8879" s="309">
        <v>44015</v>
      </c>
      <c r="J8879" s="17" t="s">
        <v>3888</v>
      </c>
      <c r="L8879" s="17" t="s">
        <v>23090</v>
      </c>
      <c r="N8879" s="17" t="s">
        <v>89</v>
      </c>
      <c r="O8879" s="17" t="s">
        <v>15</v>
      </c>
      <c r="P8879" s="17">
        <v>45339</v>
      </c>
      <c r="AF8879" s="17">
        <v>8</v>
      </c>
      <c r="AG8879" s="17">
        <v>2</v>
      </c>
      <c r="AI8879" s="17" t="s">
        <v>20542</v>
      </c>
      <c r="AM8879" s="17" t="s">
        <v>90</v>
      </c>
      <c r="AN8879" s="17" t="s">
        <v>23025</v>
      </c>
      <c r="AO8879" s="17">
        <v>3</v>
      </c>
      <c r="AP8879" s="17">
        <v>80</v>
      </c>
      <c r="AQ8879" s="17">
        <v>5</v>
      </c>
      <c r="AR8879" s="17" t="s">
        <v>22585</v>
      </c>
      <c r="DN8879" s="17">
        <f>COUNTIF(AU8879:DM8879, "X")</f>
        <v>0</v>
      </c>
    </row>
    <row r="8880" spans="1:118" s="17" customFormat="1">
      <c r="A8880" s="17" t="s">
        <v>7902</v>
      </c>
      <c r="B8880" s="17">
        <v>55</v>
      </c>
      <c r="C8880" s="17">
        <v>190126</v>
      </c>
      <c r="D8880" s="17" t="s">
        <v>7903</v>
      </c>
      <c r="E8880" s="17" t="s">
        <v>352</v>
      </c>
      <c r="F8880" s="17" t="s">
        <v>555</v>
      </c>
      <c r="H8880" s="309">
        <v>36340</v>
      </c>
      <c r="I8880" s="309">
        <v>44015</v>
      </c>
      <c r="J8880" s="17" t="s">
        <v>3888</v>
      </c>
      <c r="L8880" s="17" t="s">
        <v>7769</v>
      </c>
      <c r="N8880" s="17" t="s">
        <v>19</v>
      </c>
      <c r="O8880" s="17" t="s">
        <v>15</v>
      </c>
      <c r="P8880" s="17">
        <v>45356</v>
      </c>
      <c r="AC8880" s="17" t="s">
        <v>3890</v>
      </c>
      <c r="AD8880" s="17" t="s">
        <v>3891</v>
      </c>
      <c r="AF8880" s="17">
        <v>8</v>
      </c>
      <c r="AG8880" s="17">
        <v>2</v>
      </c>
      <c r="AM8880" s="17" t="s">
        <v>2606</v>
      </c>
      <c r="AN8880" s="17" t="s">
        <v>7570</v>
      </c>
      <c r="AO8880" s="17">
        <v>3</v>
      </c>
      <c r="AP8880" s="17">
        <v>80</v>
      </c>
      <c r="AQ8880" s="17">
        <v>5</v>
      </c>
      <c r="AT8880" s="17" t="s">
        <v>6589</v>
      </c>
      <c r="DF8880" s="17" t="s">
        <v>3901</v>
      </c>
      <c r="DN8880" s="17">
        <f>COUNTIF(AU8880:DM8880, "X")</f>
        <v>1</v>
      </c>
    </row>
    <row r="8881" spans="1:118" s="17" customFormat="1">
      <c r="A8881" s="17" t="s">
        <v>24567</v>
      </c>
      <c r="B8881" s="17">
        <v>55</v>
      </c>
      <c r="C8881" s="17">
        <v>190128</v>
      </c>
      <c r="D8881" s="17" t="s">
        <v>8883</v>
      </c>
      <c r="E8881" s="17" t="s">
        <v>4592</v>
      </c>
      <c r="F8881" s="17" t="s">
        <v>58</v>
      </c>
      <c r="H8881" s="309">
        <v>27464</v>
      </c>
      <c r="I8881" s="309">
        <v>44015</v>
      </c>
      <c r="J8881" s="17" t="s">
        <v>3888</v>
      </c>
      <c r="L8881" s="17" t="s">
        <v>24568</v>
      </c>
      <c r="N8881" s="17" t="s">
        <v>19</v>
      </c>
      <c r="O8881" s="17" t="s">
        <v>15</v>
      </c>
      <c r="P8881" s="17">
        <v>45356</v>
      </c>
      <c r="AD8881" s="17" t="s">
        <v>3891</v>
      </c>
      <c r="AF8881" s="17">
        <v>15</v>
      </c>
      <c r="AG8881" s="17">
        <v>2</v>
      </c>
      <c r="AM8881" s="17" t="s">
        <v>141</v>
      </c>
      <c r="AN8881" s="17" t="s">
        <v>24484</v>
      </c>
      <c r="AO8881" s="17">
        <v>3</v>
      </c>
      <c r="AP8881" s="17">
        <v>80</v>
      </c>
      <c r="AQ8881" s="17">
        <v>5</v>
      </c>
      <c r="AR8881" s="17" t="s">
        <v>24485</v>
      </c>
      <c r="DN8881" s="17">
        <f>COUNTIF(AU8881:DM8881, "X")</f>
        <v>0</v>
      </c>
    </row>
    <row r="8882" spans="1:118" s="17" customFormat="1">
      <c r="A8882" s="17" t="s">
        <v>17093</v>
      </c>
      <c r="B8882" s="17">
        <v>55</v>
      </c>
      <c r="C8882" s="17">
        <v>190135</v>
      </c>
      <c r="D8882" s="17" t="s">
        <v>17094</v>
      </c>
      <c r="E8882" s="17" t="s">
        <v>4059</v>
      </c>
      <c r="F8882" s="17" t="s">
        <v>22</v>
      </c>
      <c r="H8882" s="309">
        <v>35828</v>
      </c>
      <c r="I8882" s="309">
        <v>44015</v>
      </c>
      <c r="J8882" s="17" t="s">
        <v>3888</v>
      </c>
      <c r="L8882" s="17" t="s">
        <v>17095</v>
      </c>
      <c r="N8882" s="17" t="s">
        <v>14</v>
      </c>
      <c r="O8882" s="17" t="s">
        <v>15</v>
      </c>
      <c r="P8882" s="17">
        <v>45371</v>
      </c>
      <c r="AC8882" s="17" t="s">
        <v>14</v>
      </c>
      <c r="AF8882" s="17">
        <v>15</v>
      </c>
      <c r="AG8882" s="17">
        <v>2</v>
      </c>
      <c r="AI8882" s="17" t="s">
        <v>10178</v>
      </c>
      <c r="AM8882" s="17" t="s">
        <v>213</v>
      </c>
      <c r="AN8882" s="17" t="s">
        <v>17092</v>
      </c>
      <c r="AO8882" s="17">
        <v>3</v>
      </c>
      <c r="AP8882" s="17">
        <v>80</v>
      </c>
      <c r="AQ8882" s="17">
        <v>5</v>
      </c>
      <c r="AR8882" s="17" t="s">
        <v>10180</v>
      </c>
      <c r="CR8882" s="17" t="s">
        <v>21</v>
      </c>
      <c r="CU8882" s="17" t="s">
        <v>3901</v>
      </c>
      <c r="CX8882" s="17" t="s">
        <v>3901</v>
      </c>
      <c r="CY8882" s="17" t="s">
        <v>21</v>
      </c>
      <c r="DA8882" s="17" t="s">
        <v>3901</v>
      </c>
      <c r="DF8882" s="17" t="s">
        <v>3901</v>
      </c>
      <c r="DM8882" s="17" t="s">
        <v>3901</v>
      </c>
      <c r="DN8882" s="17">
        <f>COUNTIF(AU8882:DM8882, "X")</f>
        <v>5</v>
      </c>
    </row>
    <row r="8883" spans="1:118" s="17" customFormat="1">
      <c r="A8883" s="17" t="s">
        <v>6341</v>
      </c>
      <c r="B8883" s="17">
        <v>55</v>
      </c>
      <c r="C8883" s="17">
        <v>190142</v>
      </c>
      <c r="D8883" s="17" t="s">
        <v>6342</v>
      </c>
      <c r="E8883" s="17" t="s">
        <v>36</v>
      </c>
      <c r="F8883" s="17" t="s">
        <v>147</v>
      </c>
      <c r="H8883" s="309">
        <v>29184</v>
      </c>
      <c r="I8883" s="309">
        <v>44015</v>
      </c>
      <c r="J8883" s="17" t="s">
        <v>3888</v>
      </c>
      <c r="L8883" s="17" t="s">
        <v>6343</v>
      </c>
      <c r="N8883" s="17" t="s">
        <v>19</v>
      </c>
      <c r="O8883" s="17" t="s">
        <v>15</v>
      </c>
      <c r="P8883" s="17">
        <v>45356</v>
      </c>
      <c r="AC8883" s="17" t="s">
        <v>3890</v>
      </c>
      <c r="AD8883" s="17" t="s">
        <v>3891</v>
      </c>
      <c r="AF8883" s="17">
        <v>15</v>
      </c>
      <c r="AG8883" s="17">
        <v>2</v>
      </c>
      <c r="AM8883" s="17" t="s">
        <v>232</v>
      </c>
      <c r="AN8883" s="17" t="s">
        <v>6280</v>
      </c>
      <c r="AO8883" s="17">
        <v>3</v>
      </c>
      <c r="AP8883" s="17">
        <v>80</v>
      </c>
      <c r="AQ8883" s="17">
        <v>5</v>
      </c>
      <c r="AT8883" s="17" t="s">
        <v>5516</v>
      </c>
      <c r="DN8883" s="17">
        <f>COUNTIF(AU8883:DM8883, "X")</f>
        <v>0</v>
      </c>
    </row>
    <row r="8884" spans="1:118" s="17" customFormat="1">
      <c r="A8884" s="523" t="s">
        <v>1176</v>
      </c>
      <c r="B8884" s="17">
        <v>55</v>
      </c>
      <c r="C8884" s="17">
        <v>190155</v>
      </c>
      <c r="D8884" s="17" t="s">
        <v>816</v>
      </c>
      <c r="E8884" s="17" t="s">
        <v>1177</v>
      </c>
      <c r="F8884" s="17" t="s">
        <v>122</v>
      </c>
      <c r="H8884" s="309">
        <v>37420</v>
      </c>
      <c r="I8884" s="309">
        <v>44015</v>
      </c>
      <c r="J8884" s="17" t="s">
        <v>3888</v>
      </c>
      <c r="L8884" s="17" t="s">
        <v>818</v>
      </c>
      <c r="N8884" s="17" t="s">
        <v>89</v>
      </c>
      <c r="O8884" s="17" t="s">
        <v>15</v>
      </c>
      <c r="P8884" s="17">
        <v>45339</v>
      </c>
      <c r="AF8884" s="17">
        <v>8</v>
      </c>
      <c r="AG8884" s="17">
        <v>2</v>
      </c>
      <c r="AI8884" s="17" t="s">
        <v>20542</v>
      </c>
      <c r="AM8884" s="17" t="s">
        <v>90</v>
      </c>
      <c r="AN8884" s="17" t="s">
        <v>23025</v>
      </c>
      <c r="AO8884" s="17">
        <v>3</v>
      </c>
      <c r="AP8884" s="17">
        <v>80</v>
      </c>
      <c r="AQ8884" s="17">
        <v>5</v>
      </c>
      <c r="AR8884" s="17" t="s">
        <v>22585</v>
      </c>
      <c r="DF8884" s="17" t="s">
        <v>3901</v>
      </c>
      <c r="DN8884" s="17">
        <f>COUNTIF(AU8884:DM8884, "X")</f>
        <v>1</v>
      </c>
    </row>
    <row r="8885" spans="1:118" s="17" customFormat="1">
      <c r="A8885" s="17" t="s">
        <v>9815</v>
      </c>
      <c r="B8885" s="17">
        <v>55</v>
      </c>
      <c r="C8885" s="17">
        <v>100862</v>
      </c>
      <c r="D8885" s="17" t="s">
        <v>9816</v>
      </c>
      <c r="E8885" s="17" t="s">
        <v>147</v>
      </c>
      <c r="F8885" s="17" t="s">
        <v>93</v>
      </c>
      <c r="G8885" s="17" t="s">
        <v>100</v>
      </c>
      <c r="H8885" s="309">
        <v>20318</v>
      </c>
      <c r="I8885" s="309">
        <v>44015</v>
      </c>
      <c r="J8885" s="17" t="s">
        <v>3888</v>
      </c>
      <c r="L8885" s="17" t="s">
        <v>9817</v>
      </c>
      <c r="M8885" s="17" t="s">
        <v>97</v>
      </c>
      <c r="N8885" s="17" t="s">
        <v>19</v>
      </c>
      <c r="O8885" s="17" t="s">
        <v>15</v>
      </c>
      <c r="P8885" s="17">
        <v>45356</v>
      </c>
      <c r="Q8885" s="17">
        <v>5448</v>
      </c>
      <c r="AC8885" s="17" t="s">
        <v>3890</v>
      </c>
      <c r="AD8885" s="17" t="s">
        <v>3891</v>
      </c>
      <c r="AF8885" s="17">
        <v>15</v>
      </c>
      <c r="AG8885" s="17">
        <v>2</v>
      </c>
      <c r="AM8885" s="17" t="s">
        <v>285</v>
      </c>
      <c r="AN8885" s="17" t="s">
        <v>9737</v>
      </c>
      <c r="AO8885" s="17">
        <v>3</v>
      </c>
      <c r="AP8885" s="17">
        <v>80</v>
      </c>
      <c r="AQ8885" s="17">
        <v>5</v>
      </c>
      <c r="AT8885" s="17" t="s">
        <v>9082</v>
      </c>
      <c r="AU8885" s="17" t="s">
        <v>30</v>
      </c>
      <c r="BD8885" s="17" t="s">
        <v>3901</v>
      </c>
      <c r="DN8885" s="17">
        <f>COUNTIF(AU8885:DM8885, "X")</f>
        <v>1</v>
      </c>
    </row>
    <row r="8886" spans="1:118" s="17" customFormat="1">
      <c r="A8886" s="17" t="s">
        <v>24313</v>
      </c>
      <c r="B8886" s="17">
        <v>55</v>
      </c>
      <c r="C8886" s="17">
        <v>153730</v>
      </c>
      <c r="D8886" s="17" t="s">
        <v>4008</v>
      </c>
      <c r="E8886" s="17" t="s">
        <v>35</v>
      </c>
      <c r="H8886" s="309">
        <v>33617</v>
      </c>
      <c r="I8886" s="309">
        <v>44017</v>
      </c>
      <c r="J8886" s="17" t="s">
        <v>3888</v>
      </c>
      <c r="L8886" s="17" t="s">
        <v>24314</v>
      </c>
      <c r="N8886" s="17" t="s">
        <v>126</v>
      </c>
      <c r="O8886" s="17" t="s">
        <v>15</v>
      </c>
      <c r="P8886" s="17">
        <v>45383</v>
      </c>
      <c r="Q8886" s="17">
        <v>1167</v>
      </c>
      <c r="AF8886" s="17">
        <v>8</v>
      </c>
      <c r="AG8886" s="17">
        <v>2</v>
      </c>
      <c r="AI8886" s="17" t="s">
        <v>20542</v>
      </c>
      <c r="AM8886" s="17" t="s">
        <v>239</v>
      </c>
      <c r="AN8886" s="17" t="s">
        <v>24146</v>
      </c>
      <c r="AO8886" s="17">
        <v>3</v>
      </c>
      <c r="AP8886" s="17">
        <v>80</v>
      </c>
      <c r="AQ8886" s="17">
        <v>5</v>
      </c>
      <c r="AR8886" s="17" t="s">
        <v>22585</v>
      </c>
      <c r="AS8886" s="17" t="s">
        <v>23503</v>
      </c>
      <c r="DN8886" s="17">
        <f>COUNTIF(AU8886:DM8886, "X")</f>
        <v>0</v>
      </c>
    </row>
    <row r="8887" spans="1:118" s="17" customFormat="1">
      <c r="A8887" s="523" t="s">
        <v>2048</v>
      </c>
      <c r="B8887" s="17">
        <v>55</v>
      </c>
      <c r="C8887" s="17">
        <v>86675</v>
      </c>
      <c r="D8887" s="17" t="s">
        <v>1028</v>
      </c>
      <c r="E8887" s="17" t="s">
        <v>434</v>
      </c>
      <c r="F8887" s="17" t="s">
        <v>36</v>
      </c>
      <c r="H8887" s="309">
        <v>27950</v>
      </c>
      <c r="I8887" s="309">
        <v>44018</v>
      </c>
      <c r="J8887" s="17" t="s">
        <v>3888</v>
      </c>
      <c r="L8887" s="17" t="s">
        <v>2049</v>
      </c>
      <c r="N8887" s="17" t="s">
        <v>31</v>
      </c>
      <c r="O8887" s="17" t="s">
        <v>15</v>
      </c>
      <c r="P8887" s="17">
        <v>45373</v>
      </c>
      <c r="Q8887" s="17">
        <v>4597</v>
      </c>
      <c r="AC8887" s="17" t="s">
        <v>9895</v>
      </c>
      <c r="AF8887" s="17">
        <v>15</v>
      </c>
      <c r="AG8887" s="17">
        <v>2</v>
      </c>
      <c r="AH8887" s="17" t="s">
        <v>11926</v>
      </c>
      <c r="AK8887" s="17" t="s">
        <v>11927</v>
      </c>
      <c r="AM8887" s="17" t="s">
        <v>59</v>
      </c>
      <c r="AN8887" s="17" t="s">
        <v>12989</v>
      </c>
      <c r="AO8887" s="17">
        <v>3</v>
      </c>
      <c r="AP8887" s="17">
        <v>80</v>
      </c>
      <c r="AQ8887" s="17">
        <v>5</v>
      </c>
      <c r="AR8887" s="17" t="s">
        <v>11941</v>
      </c>
      <c r="AT8887" s="17" t="s">
        <v>12990</v>
      </c>
      <c r="AV8887" s="17" t="s">
        <v>3901</v>
      </c>
      <c r="AX8887" s="17" t="s">
        <v>3901</v>
      </c>
      <c r="BB8887" s="17" t="s">
        <v>3901</v>
      </c>
      <c r="BD8887" s="17" t="s">
        <v>3901</v>
      </c>
      <c r="BH8887" s="17" t="s">
        <v>3901</v>
      </c>
      <c r="BJ8887" s="17" t="s">
        <v>21</v>
      </c>
      <c r="BN8887" s="17" t="s">
        <v>3901</v>
      </c>
      <c r="BQ8887" s="17" t="s">
        <v>21</v>
      </c>
      <c r="BS8887" s="17" t="s">
        <v>3901</v>
      </c>
      <c r="CC8887" s="17" t="s">
        <v>3901</v>
      </c>
      <c r="CD8887" s="17" t="s">
        <v>3901</v>
      </c>
      <c r="CH8887" s="17" t="s">
        <v>3901</v>
      </c>
      <c r="CU8887" s="17" t="s">
        <v>3901</v>
      </c>
      <c r="DN8887" s="17">
        <f>COUNTIF(AU8887:DM8887, "X")</f>
        <v>11</v>
      </c>
    </row>
    <row r="8888" spans="1:118" s="17" customFormat="1">
      <c r="A8888" s="17" t="s">
        <v>11135</v>
      </c>
      <c r="B8888" s="17">
        <v>55</v>
      </c>
      <c r="C8888" s="17">
        <v>190184</v>
      </c>
      <c r="D8888" s="17" t="s">
        <v>904</v>
      </c>
      <c r="E8888" s="17" t="s">
        <v>11136</v>
      </c>
      <c r="F8888" s="17" t="s">
        <v>7661</v>
      </c>
      <c r="H8888" s="309">
        <v>34549</v>
      </c>
      <c r="I8888" s="309">
        <v>44006</v>
      </c>
      <c r="J8888" s="17" t="s">
        <v>3888</v>
      </c>
      <c r="L8888" s="17" t="s">
        <v>11137</v>
      </c>
      <c r="N8888" s="17" t="s">
        <v>14</v>
      </c>
      <c r="O8888" s="17" t="s">
        <v>15</v>
      </c>
      <c r="P8888" s="17">
        <v>45371</v>
      </c>
      <c r="AC8888" s="17" t="s">
        <v>14</v>
      </c>
      <c r="AF8888" s="17">
        <v>8</v>
      </c>
      <c r="AG8888" s="17">
        <v>2</v>
      </c>
      <c r="AI8888" s="17" t="s">
        <v>10178</v>
      </c>
      <c r="AM8888" s="17" t="s">
        <v>16</v>
      </c>
      <c r="AN8888" s="17" t="s">
        <v>10763</v>
      </c>
      <c r="AO8888" s="17">
        <v>3</v>
      </c>
      <c r="AP8888" s="17">
        <v>80</v>
      </c>
      <c r="AQ8888" s="17">
        <v>5</v>
      </c>
      <c r="AR8888" s="17" t="s">
        <v>10180</v>
      </c>
      <c r="CH8888" s="17" t="s">
        <v>3901</v>
      </c>
      <c r="DN8888" s="17">
        <f>COUNTIF(AU8888:DM8888, "X")</f>
        <v>1</v>
      </c>
    </row>
    <row r="8889" spans="1:118" s="17" customFormat="1">
      <c r="A8889" s="17" t="s">
        <v>26911</v>
      </c>
      <c r="B8889" s="17">
        <v>55</v>
      </c>
      <c r="C8889" s="17">
        <v>190189</v>
      </c>
      <c r="D8889" s="17" t="s">
        <v>26912</v>
      </c>
      <c r="E8889" s="17" t="s">
        <v>9724</v>
      </c>
      <c r="H8889" s="309">
        <v>35135</v>
      </c>
      <c r="I8889" s="309">
        <v>44006</v>
      </c>
      <c r="J8889" s="17" t="s">
        <v>3888</v>
      </c>
      <c r="L8889" s="17" t="s">
        <v>26913</v>
      </c>
      <c r="N8889" s="17" t="s">
        <v>14</v>
      </c>
      <c r="O8889" s="17" t="s">
        <v>15</v>
      </c>
      <c r="P8889" s="17">
        <v>45371</v>
      </c>
      <c r="AC8889" s="17" t="s">
        <v>17772</v>
      </c>
      <c r="AF8889" s="17">
        <v>15</v>
      </c>
      <c r="AG8889" s="17">
        <v>2</v>
      </c>
      <c r="AH8889" s="17" t="s">
        <v>11926</v>
      </c>
      <c r="AK8889" s="17" t="s">
        <v>17298</v>
      </c>
      <c r="AM8889" s="17" t="s">
        <v>2619</v>
      </c>
      <c r="AN8889" s="17" t="s">
        <v>26616</v>
      </c>
      <c r="AO8889" s="17">
        <v>3</v>
      </c>
      <c r="AP8889" s="17">
        <v>80</v>
      </c>
      <c r="AQ8889" s="17">
        <v>5</v>
      </c>
      <c r="AT8889" s="17" t="s">
        <v>26617</v>
      </c>
      <c r="CR8889" s="17" t="s">
        <v>21</v>
      </c>
      <c r="CU8889" s="17" t="s">
        <v>3901</v>
      </c>
      <c r="DA8889" s="17" t="s">
        <v>3901</v>
      </c>
      <c r="DN8889" s="17">
        <f>COUNTIF(AU8889:DM8889, "X")</f>
        <v>2</v>
      </c>
    </row>
    <row r="8890" spans="1:118" s="17" customFormat="1">
      <c r="A8890" s="17" t="s">
        <v>8014</v>
      </c>
      <c r="B8890" s="17">
        <v>55</v>
      </c>
      <c r="C8890" s="17">
        <v>190200</v>
      </c>
      <c r="D8890" s="17" t="s">
        <v>8015</v>
      </c>
      <c r="E8890" s="17" t="s">
        <v>8016</v>
      </c>
      <c r="F8890" s="17" t="s">
        <v>65</v>
      </c>
      <c r="H8890" s="309">
        <v>35978</v>
      </c>
      <c r="I8890" s="309">
        <v>43991</v>
      </c>
      <c r="J8890" s="17" t="s">
        <v>3888</v>
      </c>
      <c r="L8890" s="17" t="s">
        <v>8017</v>
      </c>
      <c r="N8890" s="17" t="s">
        <v>19</v>
      </c>
      <c r="O8890" s="17" t="s">
        <v>15</v>
      </c>
      <c r="P8890" s="17">
        <v>45356</v>
      </c>
      <c r="AC8890" s="17" t="s">
        <v>3890</v>
      </c>
      <c r="AD8890" s="17" t="s">
        <v>3891</v>
      </c>
      <c r="AF8890" s="17">
        <v>15</v>
      </c>
      <c r="AG8890" s="17">
        <v>2</v>
      </c>
      <c r="AM8890" s="17" t="s">
        <v>117</v>
      </c>
      <c r="AN8890" s="17" t="s">
        <v>7978</v>
      </c>
      <c r="AO8890" s="17">
        <v>3</v>
      </c>
      <c r="AP8890" s="17">
        <v>80</v>
      </c>
      <c r="AQ8890" s="17">
        <v>5</v>
      </c>
      <c r="AT8890" s="17" t="s">
        <v>7979</v>
      </c>
      <c r="DN8890" s="17">
        <f>COUNTIF(AU8890:DM8890, "X")</f>
        <v>0</v>
      </c>
    </row>
    <row r="8891" spans="1:118" s="17" customFormat="1">
      <c r="A8891" s="17" t="s">
        <v>25929</v>
      </c>
      <c r="B8891" s="17">
        <v>55</v>
      </c>
      <c r="C8891" s="17">
        <v>190201</v>
      </c>
      <c r="D8891" s="17" t="s">
        <v>25930</v>
      </c>
      <c r="E8891" s="17" t="s">
        <v>130</v>
      </c>
      <c r="F8891" s="17" t="s">
        <v>56</v>
      </c>
      <c r="H8891" s="309">
        <v>21053</v>
      </c>
      <c r="I8891" s="309">
        <v>44008</v>
      </c>
      <c r="J8891" s="17" t="s">
        <v>3888</v>
      </c>
      <c r="L8891" s="17" t="s">
        <v>25931</v>
      </c>
      <c r="N8891" s="17" t="s">
        <v>14</v>
      </c>
      <c r="O8891" s="17" t="s">
        <v>15</v>
      </c>
      <c r="P8891" s="17">
        <v>45371</v>
      </c>
      <c r="AC8891" s="17" t="s">
        <v>17772</v>
      </c>
      <c r="AF8891" s="17">
        <v>15</v>
      </c>
      <c r="AG8891" s="17">
        <v>2</v>
      </c>
      <c r="AH8891" s="17" t="s">
        <v>11926</v>
      </c>
      <c r="AK8891" s="17" t="s">
        <v>17298</v>
      </c>
      <c r="AM8891" s="17" t="s">
        <v>39</v>
      </c>
      <c r="AN8891" s="17" t="s">
        <v>25609</v>
      </c>
      <c r="AO8891" s="17">
        <v>3</v>
      </c>
      <c r="AP8891" s="17">
        <v>80</v>
      </c>
      <c r="AQ8891" s="17">
        <v>5</v>
      </c>
      <c r="AT8891" s="17" t="s">
        <v>25610</v>
      </c>
      <c r="AZ8891" s="17" t="s">
        <v>3901</v>
      </c>
      <c r="BD8891" s="17" t="s">
        <v>3901</v>
      </c>
      <c r="CC8891" s="17" t="s">
        <v>3901</v>
      </c>
      <c r="CH8891" s="17" t="s">
        <v>3901</v>
      </c>
      <c r="CU8891" s="17" t="s">
        <v>3901</v>
      </c>
      <c r="DN8891" s="17">
        <f>COUNTIF(AU8891:DM8891, "X")</f>
        <v>5</v>
      </c>
    </row>
    <row r="8892" spans="1:118" s="17" customFormat="1">
      <c r="A8892" s="17" t="s">
        <v>15051</v>
      </c>
      <c r="B8892" s="17">
        <v>55</v>
      </c>
      <c r="C8892" s="17">
        <v>103892</v>
      </c>
      <c r="D8892" s="17" t="s">
        <v>474</v>
      </c>
      <c r="E8892" s="17" t="s">
        <v>206</v>
      </c>
      <c r="F8892" s="17" t="s">
        <v>82</v>
      </c>
      <c r="H8892" s="309">
        <v>29299</v>
      </c>
      <c r="I8892" s="309">
        <v>44010</v>
      </c>
      <c r="J8892" s="17" t="s">
        <v>3888</v>
      </c>
      <c r="L8892" s="17" t="s">
        <v>15052</v>
      </c>
      <c r="N8892" s="17" t="s">
        <v>31</v>
      </c>
      <c r="O8892" s="17" t="s">
        <v>15</v>
      </c>
      <c r="P8892" s="17">
        <v>45373</v>
      </c>
      <c r="AC8892" s="17" t="s">
        <v>9895</v>
      </c>
      <c r="AD8892" s="17" t="s">
        <v>9896</v>
      </c>
      <c r="AF8892" s="17">
        <v>15</v>
      </c>
      <c r="AG8892" s="17">
        <v>2</v>
      </c>
      <c r="AM8892" s="17" t="s">
        <v>335</v>
      </c>
      <c r="AN8892" s="17" t="s">
        <v>14693</v>
      </c>
      <c r="AO8892" s="17">
        <v>3</v>
      </c>
      <c r="AP8892" s="17">
        <v>80</v>
      </c>
      <c r="AQ8892" s="17">
        <v>5</v>
      </c>
      <c r="AR8892" s="17" t="s">
        <v>9898</v>
      </c>
      <c r="AT8892" s="17" t="s">
        <v>14152</v>
      </c>
      <c r="DN8892" s="17">
        <f>COUNTIF(AU8892:DM8892, "X")</f>
        <v>0</v>
      </c>
    </row>
    <row r="8893" spans="1:118" s="17" customFormat="1">
      <c r="A8893" s="17" t="s">
        <v>25731</v>
      </c>
      <c r="B8893" s="17">
        <v>55</v>
      </c>
      <c r="C8893" s="17">
        <v>190203</v>
      </c>
      <c r="D8893" s="17" t="s">
        <v>25732</v>
      </c>
      <c r="E8893" s="17" t="s">
        <v>25733</v>
      </c>
      <c r="H8893" s="309">
        <v>37033</v>
      </c>
      <c r="I8893" s="309">
        <v>44004</v>
      </c>
      <c r="J8893" s="17" t="s">
        <v>3888</v>
      </c>
      <c r="L8893" s="17" t="s">
        <v>25734</v>
      </c>
      <c r="N8893" s="17" t="s">
        <v>14</v>
      </c>
      <c r="O8893" s="17" t="s">
        <v>15</v>
      </c>
      <c r="P8893" s="17">
        <v>45371</v>
      </c>
      <c r="AC8893" s="17" t="s">
        <v>17772</v>
      </c>
      <c r="AF8893" s="17">
        <v>15</v>
      </c>
      <c r="AG8893" s="17">
        <v>2</v>
      </c>
      <c r="AH8893" s="17" t="s">
        <v>11926</v>
      </c>
      <c r="AK8893" s="17" t="s">
        <v>17298</v>
      </c>
      <c r="AM8893" s="17" t="s">
        <v>39</v>
      </c>
      <c r="AN8893" s="17" t="s">
        <v>25609</v>
      </c>
      <c r="AO8893" s="17">
        <v>3</v>
      </c>
      <c r="AP8893" s="17">
        <v>80</v>
      </c>
      <c r="AQ8893" s="17">
        <v>5</v>
      </c>
      <c r="AT8893" s="17" t="s">
        <v>17773</v>
      </c>
      <c r="DN8893" s="17">
        <f>COUNTIF(AU8893:DM8893, "X")</f>
        <v>0</v>
      </c>
    </row>
    <row r="8894" spans="1:118" s="17" customFormat="1">
      <c r="A8894" s="17" t="s">
        <v>26512</v>
      </c>
      <c r="B8894" s="17">
        <v>55</v>
      </c>
      <c r="C8894" s="17">
        <v>190204</v>
      </c>
      <c r="D8894" s="17" t="s">
        <v>26470</v>
      </c>
      <c r="E8894" s="17" t="s">
        <v>26513</v>
      </c>
      <c r="F8894" s="17" t="s">
        <v>26514</v>
      </c>
      <c r="H8894" s="309">
        <v>35270</v>
      </c>
      <c r="I8894" s="309">
        <v>44001</v>
      </c>
      <c r="J8894" s="17" t="s">
        <v>3888</v>
      </c>
      <c r="L8894" s="17" t="s">
        <v>26291</v>
      </c>
      <c r="N8894" s="17" t="s">
        <v>14</v>
      </c>
      <c r="O8894" s="17" t="s">
        <v>15</v>
      </c>
      <c r="P8894" s="17">
        <v>45371</v>
      </c>
      <c r="AC8894" s="17" t="s">
        <v>17772</v>
      </c>
      <c r="AF8894" s="17">
        <v>15</v>
      </c>
      <c r="AG8894" s="17">
        <v>2</v>
      </c>
      <c r="AH8894" s="17" t="s">
        <v>11926</v>
      </c>
      <c r="AK8894" s="17" t="s">
        <v>17298</v>
      </c>
      <c r="AM8894" s="17" t="s">
        <v>78</v>
      </c>
      <c r="AN8894" s="17" t="s">
        <v>26289</v>
      </c>
      <c r="AO8894" s="17">
        <v>3</v>
      </c>
      <c r="AP8894" s="17">
        <v>80</v>
      </c>
      <c r="AQ8894" s="17">
        <v>5</v>
      </c>
      <c r="AT8894" s="17" t="s">
        <v>25610</v>
      </c>
      <c r="DN8894" s="17">
        <f>COUNTIF(AU8894:DM8894, "X")</f>
        <v>0</v>
      </c>
    </row>
    <row r="8895" spans="1:118" s="17" customFormat="1">
      <c r="A8895" s="17" t="s">
        <v>26729</v>
      </c>
      <c r="B8895" s="17">
        <v>55</v>
      </c>
      <c r="C8895" s="17">
        <v>190208</v>
      </c>
      <c r="D8895" s="17" t="s">
        <v>20092</v>
      </c>
      <c r="E8895" s="17" t="s">
        <v>26730</v>
      </c>
      <c r="F8895" s="17" t="s">
        <v>16392</v>
      </c>
      <c r="H8895" s="309">
        <v>33661</v>
      </c>
      <c r="I8895" s="309">
        <v>44008</v>
      </c>
      <c r="J8895" s="17" t="s">
        <v>3888</v>
      </c>
      <c r="L8895" s="17" t="s">
        <v>26728</v>
      </c>
      <c r="N8895" s="17" t="s">
        <v>14</v>
      </c>
      <c r="O8895" s="17" t="s">
        <v>15</v>
      </c>
      <c r="P8895" s="17">
        <v>45371</v>
      </c>
      <c r="AC8895" s="17" t="s">
        <v>17772</v>
      </c>
      <c r="AF8895" s="17">
        <v>15</v>
      </c>
      <c r="AG8895" s="17">
        <v>2</v>
      </c>
      <c r="AH8895" s="17" t="s">
        <v>11926</v>
      </c>
      <c r="AK8895" s="17" t="s">
        <v>17298</v>
      </c>
      <c r="AM8895" s="17" t="s">
        <v>2619</v>
      </c>
      <c r="AN8895" s="17" t="s">
        <v>26616</v>
      </c>
      <c r="AO8895" s="17">
        <v>3</v>
      </c>
      <c r="AP8895" s="17">
        <v>80</v>
      </c>
      <c r="AQ8895" s="17">
        <v>5</v>
      </c>
      <c r="AT8895" s="17" t="s">
        <v>26617</v>
      </c>
      <c r="DN8895" s="17">
        <f>COUNTIF(AU8895:DM8895, "X")</f>
        <v>0</v>
      </c>
    </row>
    <row r="8896" spans="1:118" s="17" customFormat="1">
      <c r="A8896" s="17" t="s">
        <v>12015</v>
      </c>
      <c r="B8896" s="17">
        <v>55</v>
      </c>
      <c r="C8896" s="17">
        <v>190220</v>
      </c>
      <c r="D8896" s="17" t="s">
        <v>10176</v>
      </c>
      <c r="E8896" s="17" t="s">
        <v>665</v>
      </c>
      <c r="F8896" s="17" t="s">
        <v>5686</v>
      </c>
      <c r="H8896" s="309">
        <v>36680</v>
      </c>
      <c r="I8896" s="309">
        <v>44013</v>
      </c>
      <c r="J8896" s="17" t="s">
        <v>3888</v>
      </c>
      <c r="L8896" s="17" t="s">
        <v>11968</v>
      </c>
      <c r="M8896" s="17" t="s">
        <v>514</v>
      </c>
      <c r="N8896" s="17" t="s">
        <v>31</v>
      </c>
      <c r="O8896" s="17" t="s">
        <v>15</v>
      </c>
      <c r="P8896" s="17">
        <v>45373</v>
      </c>
      <c r="AC8896" s="17" t="s">
        <v>9895</v>
      </c>
      <c r="AF8896" s="17">
        <v>15</v>
      </c>
      <c r="AG8896" s="17">
        <v>2</v>
      </c>
      <c r="AH8896" s="17" t="s">
        <v>11926</v>
      </c>
      <c r="AK8896" s="17" t="s">
        <v>11927</v>
      </c>
      <c r="AM8896" s="17" t="s">
        <v>227</v>
      </c>
      <c r="AN8896" s="17" t="s">
        <v>11928</v>
      </c>
      <c r="AO8896" s="17">
        <v>3</v>
      </c>
      <c r="AP8896" s="17">
        <v>80</v>
      </c>
      <c r="AQ8896" s="17">
        <v>5</v>
      </c>
      <c r="AR8896" s="17" t="s">
        <v>9898</v>
      </c>
      <c r="AT8896" s="17" t="s">
        <v>11929</v>
      </c>
      <c r="DN8896" s="17">
        <f>COUNTIF(AU8896:DM8896, "X")</f>
        <v>0</v>
      </c>
    </row>
    <row r="8897" spans="1:118" s="17" customFormat="1">
      <c r="A8897" s="17" t="s">
        <v>11307</v>
      </c>
      <c r="B8897" s="17">
        <v>55</v>
      </c>
      <c r="C8897" s="17">
        <v>190228</v>
      </c>
      <c r="D8897" s="17" t="s">
        <v>11308</v>
      </c>
      <c r="E8897" s="17" t="s">
        <v>6181</v>
      </c>
      <c r="F8897" s="17" t="s">
        <v>18</v>
      </c>
      <c r="H8897" s="309">
        <v>37384</v>
      </c>
      <c r="I8897" s="309">
        <v>44012</v>
      </c>
      <c r="J8897" s="17" t="s">
        <v>3888</v>
      </c>
      <c r="L8897" s="17" t="s">
        <v>11309</v>
      </c>
      <c r="N8897" s="17" t="s">
        <v>14</v>
      </c>
      <c r="O8897" s="17" t="s">
        <v>15</v>
      </c>
      <c r="P8897" s="17">
        <v>45371</v>
      </c>
      <c r="AC8897" s="17" t="s">
        <v>14</v>
      </c>
      <c r="AF8897" s="17">
        <v>8</v>
      </c>
      <c r="AG8897" s="17">
        <v>2</v>
      </c>
      <c r="AI8897" s="17" t="s">
        <v>10178</v>
      </c>
      <c r="AM8897" s="17" t="s">
        <v>151</v>
      </c>
      <c r="AN8897" s="17" t="s">
        <v>11216</v>
      </c>
      <c r="AO8897" s="17">
        <v>3</v>
      </c>
      <c r="AP8897" s="17">
        <v>80</v>
      </c>
      <c r="AQ8897" s="17">
        <v>5</v>
      </c>
      <c r="AR8897" s="17" t="s">
        <v>10180</v>
      </c>
      <c r="DF8897" s="17" t="s">
        <v>3901</v>
      </c>
      <c r="DN8897" s="17">
        <f>COUNTIF(AU8897:DM8897, "X")</f>
        <v>1</v>
      </c>
    </row>
    <row r="8898" spans="1:118" s="17" customFormat="1">
      <c r="A8898" s="523" t="s">
        <v>1553</v>
      </c>
      <c r="B8898" s="17">
        <v>55</v>
      </c>
      <c r="C8898" s="17">
        <v>190229</v>
      </c>
      <c r="D8898" s="17" t="s">
        <v>1554</v>
      </c>
      <c r="E8898" s="17" t="s">
        <v>1555</v>
      </c>
      <c r="F8898" s="17" t="s">
        <v>17</v>
      </c>
      <c r="H8898" s="309">
        <v>36051</v>
      </c>
      <c r="I8898" s="309">
        <v>44012</v>
      </c>
      <c r="J8898" s="17" t="s">
        <v>3888</v>
      </c>
      <c r="L8898" s="17" t="s">
        <v>1556</v>
      </c>
      <c r="N8898" s="17" t="s">
        <v>19</v>
      </c>
      <c r="O8898" s="17" t="s">
        <v>15</v>
      </c>
      <c r="P8898" s="17">
        <v>45356</v>
      </c>
      <c r="AC8898" s="17" t="s">
        <v>3890</v>
      </c>
      <c r="AD8898" s="17" t="s">
        <v>3891</v>
      </c>
      <c r="AF8898" s="17">
        <v>15</v>
      </c>
      <c r="AG8898" s="17">
        <v>2</v>
      </c>
      <c r="AM8898" s="17" t="s">
        <v>248</v>
      </c>
      <c r="AN8898" s="17" t="s">
        <v>6588</v>
      </c>
      <c r="AO8898" s="17">
        <v>3</v>
      </c>
      <c r="AP8898" s="17">
        <v>80</v>
      </c>
      <c r="AQ8898" s="17">
        <v>5</v>
      </c>
      <c r="AT8898" s="17" t="s">
        <v>6589</v>
      </c>
      <c r="DN8898" s="17">
        <f>COUNTIF(AU8898:DM8898, "X")</f>
        <v>0</v>
      </c>
    </row>
    <row r="8899" spans="1:118" s="17" customFormat="1">
      <c r="A8899" s="17" t="s">
        <v>8715</v>
      </c>
      <c r="B8899" s="17">
        <v>55</v>
      </c>
      <c r="C8899" s="17">
        <v>190230</v>
      </c>
      <c r="D8899" s="17" t="s">
        <v>8716</v>
      </c>
      <c r="E8899" s="17" t="s">
        <v>8717</v>
      </c>
      <c r="F8899" s="17" t="s">
        <v>99</v>
      </c>
      <c r="H8899" s="309">
        <v>36272</v>
      </c>
      <c r="I8899" s="309">
        <v>44012</v>
      </c>
      <c r="J8899" s="17" t="s">
        <v>3888</v>
      </c>
      <c r="L8899" s="17" t="s">
        <v>8718</v>
      </c>
      <c r="N8899" s="17" t="s">
        <v>19</v>
      </c>
      <c r="O8899" s="17" t="s">
        <v>15</v>
      </c>
      <c r="P8899" s="17">
        <v>45356</v>
      </c>
      <c r="AC8899" s="17" t="s">
        <v>3890</v>
      </c>
      <c r="AD8899" s="17" t="s">
        <v>3891</v>
      </c>
      <c r="AF8899" s="17">
        <v>15</v>
      </c>
      <c r="AG8899" s="17">
        <v>2</v>
      </c>
      <c r="AM8899" s="17" t="s">
        <v>2608</v>
      </c>
      <c r="AN8899" s="17" t="s">
        <v>8704</v>
      </c>
      <c r="AO8899" s="17">
        <v>3</v>
      </c>
      <c r="AP8899" s="17">
        <v>80</v>
      </c>
      <c r="AQ8899" s="17">
        <v>5</v>
      </c>
      <c r="AT8899" s="17" t="s">
        <v>7979</v>
      </c>
      <c r="DN8899" s="17">
        <f>COUNTIF(AU8899:DM8899, "X")</f>
        <v>0</v>
      </c>
    </row>
    <row r="8900" spans="1:118" s="17" customFormat="1">
      <c r="A8900" s="17" t="s">
        <v>5962</v>
      </c>
      <c r="B8900" s="17">
        <v>55</v>
      </c>
      <c r="C8900" s="17">
        <v>190238</v>
      </c>
      <c r="D8900" s="17" t="s">
        <v>843</v>
      </c>
      <c r="E8900" s="17" t="s">
        <v>613</v>
      </c>
      <c r="F8900" s="17" t="s">
        <v>3887</v>
      </c>
      <c r="H8900" s="309">
        <v>32805</v>
      </c>
      <c r="I8900" s="309">
        <v>44011</v>
      </c>
      <c r="J8900" s="17" t="s">
        <v>3888</v>
      </c>
      <c r="L8900" s="17" t="s">
        <v>5760</v>
      </c>
      <c r="N8900" s="17" t="s">
        <v>19</v>
      </c>
      <c r="O8900" s="17" t="s">
        <v>15</v>
      </c>
      <c r="P8900" s="17">
        <v>45356</v>
      </c>
      <c r="AC8900" s="17" t="s">
        <v>3890</v>
      </c>
      <c r="AD8900" s="17" t="s">
        <v>3891</v>
      </c>
      <c r="AF8900" s="17">
        <v>15</v>
      </c>
      <c r="AG8900" s="17">
        <v>2</v>
      </c>
      <c r="AM8900" s="17" t="s">
        <v>105</v>
      </c>
      <c r="AN8900" s="17" t="s">
        <v>5515</v>
      </c>
      <c r="AO8900" s="17">
        <v>3</v>
      </c>
      <c r="AP8900" s="17">
        <v>80</v>
      </c>
      <c r="AQ8900" s="17">
        <v>5</v>
      </c>
      <c r="AT8900" s="17" t="s">
        <v>5516</v>
      </c>
      <c r="DN8900" s="17">
        <f>COUNTIF(AU8900:DM8900, "X")</f>
        <v>0</v>
      </c>
    </row>
    <row r="8901" spans="1:118" s="17" customFormat="1">
      <c r="A8901" s="17" t="s">
        <v>15471</v>
      </c>
      <c r="B8901" s="17">
        <v>55</v>
      </c>
      <c r="C8901" s="17">
        <v>190239</v>
      </c>
      <c r="D8901" s="17" t="s">
        <v>427</v>
      </c>
      <c r="E8901" s="17" t="s">
        <v>451</v>
      </c>
      <c r="F8901" s="17" t="s">
        <v>4030</v>
      </c>
      <c r="H8901" s="309">
        <v>36292</v>
      </c>
      <c r="I8901" s="309">
        <v>44011</v>
      </c>
      <c r="J8901" s="17" t="s">
        <v>3888</v>
      </c>
      <c r="L8901" s="17" t="s">
        <v>15472</v>
      </c>
      <c r="N8901" s="17" t="s">
        <v>31</v>
      </c>
      <c r="O8901" s="17" t="s">
        <v>15</v>
      </c>
      <c r="P8901" s="17">
        <v>45373</v>
      </c>
      <c r="AC8901" s="17" t="s">
        <v>9895</v>
      </c>
      <c r="AD8901" s="17" t="s">
        <v>9896</v>
      </c>
      <c r="AF8901" s="17">
        <v>15</v>
      </c>
      <c r="AG8901" s="17">
        <v>2</v>
      </c>
      <c r="AM8901" s="17" t="s">
        <v>44</v>
      </c>
      <c r="AN8901" s="17" t="s">
        <v>15244</v>
      </c>
      <c r="AO8901" s="17">
        <v>3</v>
      </c>
      <c r="AP8901" s="17">
        <v>80</v>
      </c>
      <c r="AQ8901" s="17">
        <v>5</v>
      </c>
      <c r="AR8901" s="17" t="s">
        <v>9898</v>
      </c>
      <c r="AT8901" s="17" t="s">
        <v>15057</v>
      </c>
      <c r="DN8901" s="17">
        <f>COUNTIF(AU8901:DM8901, "X")</f>
        <v>0</v>
      </c>
    </row>
    <row r="8902" spans="1:118" s="17" customFormat="1">
      <c r="A8902" s="17" t="s">
        <v>24063</v>
      </c>
      <c r="B8902" s="17">
        <v>55</v>
      </c>
      <c r="C8902" s="17">
        <v>190241</v>
      </c>
      <c r="D8902" s="17" t="s">
        <v>284</v>
      </c>
      <c r="E8902" s="17" t="s">
        <v>96</v>
      </c>
      <c r="F8902" s="17" t="s">
        <v>65</v>
      </c>
      <c r="H8902" s="309">
        <v>25871</v>
      </c>
      <c r="I8902" s="309">
        <v>44020</v>
      </c>
      <c r="J8902" s="17" t="s">
        <v>3888</v>
      </c>
      <c r="L8902" s="17" t="s">
        <v>24038</v>
      </c>
      <c r="N8902" s="17" t="s">
        <v>126</v>
      </c>
      <c r="O8902" s="17" t="s">
        <v>15</v>
      </c>
      <c r="P8902" s="17">
        <v>45383</v>
      </c>
      <c r="AF8902" s="17">
        <v>8</v>
      </c>
      <c r="AG8902" s="17">
        <v>2</v>
      </c>
      <c r="AI8902" s="17" t="s">
        <v>20542</v>
      </c>
      <c r="AM8902" s="17" t="s">
        <v>127</v>
      </c>
      <c r="AN8902" s="17" t="s">
        <v>23839</v>
      </c>
      <c r="AO8902" s="17">
        <v>3</v>
      </c>
      <c r="AP8902" s="17">
        <v>80</v>
      </c>
      <c r="AQ8902" s="17">
        <v>5</v>
      </c>
      <c r="AR8902" s="17" t="s">
        <v>22585</v>
      </c>
      <c r="AS8902" s="17" t="s">
        <v>23503</v>
      </c>
      <c r="AV8902" s="17" t="s">
        <v>3901</v>
      </c>
      <c r="BD8902" s="17" t="s">
        <v>3901</v>
      </c>
      <c r="BS8902" s="17" t="s">
        <v>3901</v>
      </c>
      <c r="CC8902" s="17" t="s">
        <v>3901</v>
      </c>
      <c r="CG8902" s="17" t="s">
        <v>21</v>
      </c>
      <c r="CH8902" s="17" t="s">
        <v>3901</v>
      </c>
      <c r="CR8902" s="17" t="s">
        <v>21</v>
      </c>
      <c r="CU8902" s="17" t="s">
        <v>3901</v>
      </c>
      <c r="DN8902" s="17">
        <f>COUNTIF(AU8902:DM8902, "X")</f>
        <v>6</v>
      </c>
    </row>
    <row r="8903" spans="1:118" s="17" customFormat="1">
      <c r="A8903" s="17" t="s">
        <v>10799</v>
      </c>
      <c r="B8903" s="17">
        <v>55</v>
      </c>
      <c r="C8903" s="17">
        <v>190243</v>
      </c>
      <c r="D8903" s="17" t="s">
        <v>262</v>
      </c>
      <c r="E8903" s="17" t="s">
        <v>374</v>
      </c>
      <c r="F8903" s="17" t="s">
        <v>199</v>
      </c>
      <c r="H8903" s="309">
        <v>34993</v>
      </c>
      <c r="I8903" s="309">
        <v>44011</v>
      </c>
      <c r="J8903" s="17" t="s">
        <v>3888</v>
      </c>
      <c r="L8903" s="17" t="s">
        <v>1058</v>
      </c>
      <c r="M8903" s="17" t="s">
        <v>6407</v>
      </c>
      <c r="N8903" s="17" t="s">
        <v>14</v>
      </c>
      <c r="O8903" s="17" t="s">
        <v>15</v>
      </c>
      <c r="P8903" s="17">
        <v>45371</v>
      </c>
      <c r="AC8903" s="17" t="s">
        <v>14</v>
      </c>
      <c r="AF8903" s="17">
        <v>15</v>
      </c>
      <c r="AG8903" s="17">
        <v>2</v>
      </c>
      <c r="AI8903" s="17" t="s">
        <v>10178</v>
      </c>
      <c r="AM8903" s="17" t="s">
        <v>16</v>
      </c>
      <c r="AN8903" s="17" t="s">
        <v>10763</v>
      </c>
      <c r="AO8903" s="17">
        <v>3</v>
      </c>
      <c r="AP8903" s="17">
        <v>80</v>
      </c>
      <c r="AQ8903" s="17">
        <v>5</v>
      </c>
      <c r="AR8903" s="17" t="s">
        <v>10180</v>
      </c>
      <c r="DN8903" s="17">
        <f>COUNTIF(AU8903:DM8903, "X")</f>
        <v>0</v>
      </c>
    </row>
    <row r="8904" spans="1:118" s="17" customFormat="1">
      <c r="A8904" s="17" t="s">
        <v>11093</v>
      </c>
      <c r="B8904" s="17">
        <v>55</v>
      </c>
      <c r="C8904" s="17">
        <v>190244</v>
      </c>
      <c r="D8904" s="17" t="s">
        <v>262</v>
      </c>
      <c r="E8904" s="17" t="s">
        <v>11094</v>
      </c>
      <c r="F8904" s="17" t="s">
        <v>11095</v>
      </c>
      <c r="H8904" s="309">
        <v>35653</v>
      </c>
      <c r="I8904" s="309">
        <v>44011</v>
      </c>
      <c r="J8904" s="17" t="s">
        <v>3888</v>
      </c>
      <c r="L8904" s="17" t="s">
        <v>1058</v>
      </c>
      <c r="M8904" s="17" t="s">
        <v>6407</v>
      </c>
      <c r="N8904" s="17" t="s">
        <v>14</v>
      </c>
      <c r="O8904" s="17" t="s">
        <v>15</v>
      </c>
      <c r="P8904" s="17">
        <v>45371</v>
      </c>
      <c r="AC8904" s="17" t="s">
        <v>14</v>
      </c>
      <c r="AF8904" s="17">
        <v>15</v>
      </c>
      <c r="AG8904" s="17">
        <v>2</v>
      </c>
      <c r="AI8904" s="17" t="s">
        <v>10178</v>
      </c>
      <c r="AM8904" s="17" t="s">
        <v>16</v>
      </c>
      <c r="AN8904" s="17" t="s">
        <v>10763</v>
      </c>
      <c r="AO8904" s="17">
        <v>3</v>
      </c>
      <c r="AP8904" s="17">
        <v>80</v>
      </c>
      <c r="AQ8904" s="17">
        <v>5</v>
      </c>
      <c r="AR8904" s="17" t="s">
        <v>10180</v>
      </c>
      <c r="DN8904" s="17">
        <f>COUNTIF(AU8904:DM8904, "X")</f>
        <v>0</v>
      </c>
    </row>
    <row r="8905" spans="1:118" s="17" customFormat="1">
      <c r="A8905" s="523" t="s">
        <v>2035</v>
      </c>
      <c r="B8905" s="17">
        <v>55</v>
      </c>
      <c r="C8905" s="17">
        <v>190246</v>
      </c>
      <c r="D8905" s="17" t="s">
        <v>1558</v>
      </c>
      <c r="E8905" s="17" t="s">
        <v>318</v>
      </c>
      <c r="F8905" s="17" t="s">
        <v>52</v>
      </c>
      <c r="H8905" s="309">
        <v>35157</v>
      </c>
      <c r="I8905" s="309">
        <v>44015</v>
      </c>
      <c r="J8905" s="17" t="s">
        <v>3888</v>
      </c>
      <c r="L8905" s="17" t="s">
        <v>917</v>
      </c>
      <c r="M8905" s="17" t="s">
        <v>653</v>
      </c>
      <c r="N8905" s="17" t="s">
        <v>31</v>
      </c>
      <c r="O8905" s="17" t="s">
        <v>15</v>
      </c>
      <c r="P8905" s="17">
        <v>45373</v>
      </c>
      <c r="AC8905" s="17" t="s">
        <v>9895</v>
      </c>
      <c r="AD8905" s="17" t="s">
        <v>9896</v>
      </c>
      <c r="AF8905" s="17">
        <v>15</v>
      </c>
      <c r="AG8905" s="17">
        <v>2</v>
      </c>
      <c r="AM8905" s="17" t="s">
        <v>67</v>
      </c>
      <c r="AN8905" s="17" t="s">
        <v>25087</v>
      </c>
      <c r="AO8905" s="17">
        <v>3</v>
      </c>
      <c r="AP8905" s="17">
        <v>80</v>
      </c>
      <c r="AQ8905" s="17">
        <v>5</v>
      </c>
      <c r="AR8905" s="17" t="s">
        <v>9898</v>
      </c>
      <c r="AT8905" s="17" t="s">
        <v>16072</v>
      </c>
      <c r="DF8905" s="17" t="s">
        <v>3901</v>
      </c>
      <c r="DJ8905" s="17" t="s">
        <v>3901</v>
      </c>
      <c r="DN8905" s="17">
        <f>COUNTIF(AU8905:DM8905, "X")</f>
        <v>2</v>
      </c>
    </row>
    <row r="8906" spans="1:118" s="17" customFormat="1">
      <c r="A8906" s="17" t="s">
        <v>16974</v>
      </c>
      <c r="B8906" s="17">
        <v>55</v>
      </c>
      <c r="C8906" s="17">
        <v>190253</v>
      </c>
      <c r="D8906" s="17" t="s">
        <v>16975</v>
      </c>
      <c r="E8906" s="17" t="s">
        <v>16976</v>
      </c>
      <c r="F8906" s="17" t="s">
        <v>378</v>
      </c>
      <c r="H8906" s="309">
        <v>34995</v>
      </c>
      <c r="I8906" s="309">
        <v>44020</v>
      </c>
      <c r="J8906" s="17" t="s">
        <v>3888</v>
      </c>
      <c r="L8906" s="17" t="s">
        <v>16977</v>
      </c>
      <c r="N8906" s="17" t="s">
        <v>31</v>
      </c>
      <c r="O8906" s="17" t="s">
        <v>15</v>
      </c>
      <c r="P8906" s="17">
        <v>45373</v>
      </c>
      <c r="Q8906" s="17">
        <v>1092</v>
      </c>
      <c r="AC8906" s="17" t="s">
        <v>9895</v>
      </c>
      <c r="AD8906" s="17" t="s">
        <v>9896</v>
      </c>
      <c r="AF8906" s="17">
        <v>15</v>
      </c>
      <c r="AG8906" s="17">
        <v>2</v>
      </c>
      <c r="AM8906" s="17" t="s">
        <v>220</v>
      </c>
      <c r="AN8906" s="17" t="s">
        <v>16782</v>
      </c>
      <c r="AO8906" s="17">
        <v>3</v>
      </c>
      <c r="AP8906" s="17">
        <v>80</v>
      </c>
      <c r="AQ8906" s="17">
        <v>5</v>
      </c>
      <c r="AR8906" s="17" t="s">
        <v>9898</v>
      </c>
      <c r="AT8906" s="17" t="s">
        <v>9899</v>
      </c>
      <c r="CR8906" s="17" t="s">
        <v>21</v>
      </c>
      <c r="DN8906" s="17">
        <f>COUNTIF(AU8906:DM8906, "X")</f>
        <v>0</v>
      </c>
    </row>
    <row r="8907" spans="1:118" s="17" customFormat="1">
      <c r="A8907" s="17" t="s">
        <v>23981</v>
      </c>
      <c r="B8907" s="17">
        <v>55</v>
      </c>
      <c r="C8907" s="17">
        <v>190259</v>
      </c>
      <c r="D8907" s="17" t="s">
        <v>433</v>
      </c>
      <c r="E8907" s="17" t="s">
        <v>703</v>
      </c>
      <c r="F8907" s="17" t="s">
        <v>422</v>
      </c>
      <c r="H8907" s="309">
        <v>37385</v>
      </c>
      <c r="I8907" s="309">
        <v>44013</v>
      </c>
      <c r="J8907" s="17" t="s">
        <v>3888</v>
      </c>
      <c r="L8907" s="17" t="s">
        <v>23982</v>
      </c>
      <c r="N8907" s="17" t="s">
        <v>126</v>
      </c>
      <c r="O8907" s="17" t="s">
        <v>15</v>
      </c>
      <c r="P8907" s="17">
        <v>45383</v>
      </c>
      <c r="AF8907" s="17">
        <v>8</v>
      </c>
      <c r="AG8907" s="17">
        <v>2</v>
      </c>
      <c r="AI8907" s="17" t="s">
        <v>20542</v>
      </c>
      <c r="AM8907" s="17" t="s">
        <v>127</v>
      </c>
      <c r="AN8907" s="17" t="s">
        <v>23839</v>
      </c>
      <c r="AO8907" s="17">
        <v>3</v>
      </c>
      <c r="AP8907" s="17">
        <v>80</v>
      </c>
      <c r="AQ8907" s="17">
        <v>5</v>
      </c>
      <c r="AR8907" s="17" t="s">
        <v>22585</v>
      </c>
      <c r="AS8907" s="17" t="s">
        <v>23503</v>
      </c>
      <c r="DN8907" s="17">
        <f>COUNTIF(AU8907:DM8907, "X")</f>
        <v>0</v>
      </c>
    </row>
    <row r="8908" spans="1:118" s="17" customFormat="1">
      <c r="A8908" s="17" t="s">
        <v>25365</v>
      </c>
      <c r="B8908" s="17">
        <v>55</v>
      </c>
      <c r="C8908" s="17">
        <v>190275</v>
      </c>
      <c r="D8908" s="17" t="s">
        <v>4667</v>
      </c>
      <c r="E8908" s="17" t="s">
        <v>306</v>
      </c>
      <c r="F8908" s="17" t="s">
        <v>482</v>
      </c>
      <c r="H8908" s="309">
        <v>34822</v>
      </c>
      <c r="I8908" s="309">
        <v>44021</v>
      </c>
      <c r="J8908" s="17" t="s">
        <v>3888</v>
      </c>
      <c r="L8908" s="17" t="s">
        <v>25104</v>
      </c>
      <c r="M8908" s="17" t="s">
        <v>918</v>
      </c>
      <c r="N8908" s="17" t="s">
        <v>31</v>
      </c>
      <c r="O8908" s="17" t="s">
        <v>15</v>
      </c>
      <c r="P8908" s="17">
        <v>45373</v>
      </c>
      <c r="Q8908" s="17">
        <v>8332</v>
      </c>
      <c r="AC8908" s="17" t="s">
        <v>9895</v>
      </c>
      <c r="AD8908" s="17" t="s">
        <v>9896</v>
      </c>
      <c r="AF8908" s="17">
        <v>8</v>
      </c>
      <c r="AG8908" s="17">
        <v>2</v>
      </c>
      <c r="AM8908" s="17" t="s">
        <v>67</v>
      </c>
      <c r="AN8908" s="17" t="s">
        <v>25087</v>
      </c>
      <c r="AO8908" s="17">
        <v>3</v>
      </c>
      <c r="AP8908" s="17">
        <v>80</v>
      </c>
      <c r="AQ8908" s="17">
        <v>5</v>
      </c>
      <c r="AR8908" s="17" t="s">
        <v>9898</v>
      </c>
      <c r="AT8908" s="17" t="s">
        <v>16072</v>
      </c>
      <c r="CL8908" s="17" t="s">
        <v>3901</v>
      </c>
      <c r="CM8908" s="17" t="s">
        <v>30</v>
      </c>
      <c r="CN8908" s="17" t="s">
        <v>3901</v>
      </c>
      <c r="CQ8908" s="17" t="s">
        <v>3901</v>
      </c>
      <c r="CR8908" s="17" t="s">
        <v>30</v>
      </c>
      <c r="CU8908" s="17" t="s">
        <v>3901</v>
      </c>
      <c r="CX8908" s="17" t="s">
        <v>3901</v>
      </c>
      <c r="CY8908" s="17" t="s">
        <v>30</v>
      </c>
      <c r="DA8908" s="17" t="s">
        <v>3901</v>
      </c>
      <c r="DD8908" s="17" t="s">
        <v>3901</v>
      </c>
      <c r="DF8908" s="17" t="s">
        <v>3901</v>
      </c>
      <c r="DN8908" s="17">
        <f>COUNTIF(AU8908:DM8908, "X")</f>
        <v>8</v>
      </c>
    </row>
    <row r="8909" spans="1:118" s="17" customFormat="1">
      <c r="A8909" s="523" t="s">
        <v>1745</v>
      </c>
      <c r="B8909" s="17">
        <v>55</v>
      </c>
      <c r="C8909" s="17">
        <v>190281</v>
      </c>
      <c r="D8909" s="17" t="s">
        <v>493</v>
      </c>
      <c r="E8909" s="17" t="s">
        <v>589</v>
      </c>
      <c r="F8909" s="17" t="s">
        <v>278</v>
      </c>
      <c r="H8909" s="309">
        <v>37323</v>
      </c>
      <c r="I8909" s="309">
        <v>44022</v>
      </c>
      <c r="J8909" s="17" t="s">
        <v>3888</v>
      </c>
      <c r="L8909" s="17" t="s">
        <v>1334</v>
      </c>
      <c r="N8909" s="17" t="s">
        <v>80</v>
      </c>
      <c r="O8909" s="17" t="s">
        <v>15</v>
      </c>
      <c r="P8909" s="17">
        <v>45308</v>
      </c>
      <c r="AF8909" s="17">
        <v>15</v>
      </c>
      <c r="AG8909" s="17">
        <v>2</v>
      </c>
      <c r="AI8909" s="17" t="s">
        <v>20851</v>
      </c>
      <c r="AM8909" s="17" t="s">
        <v>81</v>
      </c>
      <c r="AN8909" s="17" t="s">
        <v>21035</v>
      </c>
      <c r="AO8909" s="17">
        <v>3</v>
      </c>
      <c r="AP8909" s="17">
        <v>80</v>
      </c>
      <c r="AQ8909" s="17">
        <v>5</v>
      </c>
      <c r="AR8909" s="17" t="s">
        <v>20671</v>
      </c>
      <c r="AS8909" s="17" t="s">
        <v>21036</v>
      </c>
      <c r="DF8909" s="17" t="s">
        <v>3901</v>
      </c>
      <c r="DN8909" s="17">
        <f>COUNTIF(AU8909:DM8909, "X")</f>
        <v>1</v>
      </c>
    </row>
    <row r="8910" spans="1:118" s="17" customFormat="1">
      <c r="A8910" s="17" t="s">
        <v>21329</v>
      </c>
      <c r="B8910" s="17">
        <v>55</v>
      </c>
      <c r="C8910" s="17">
        <v>190283</v>
      </c>
      <c r="D8910" s="17" t="s">
        <v>7624</v>
      </c>
      <c r="E8910" s="17" t="s">
        <v>228</v>
      </c>
      <c r="F8910" s="17" t="s">
        <v>35</v>
      </c>
      <c r="H8910" s="309">
        <v>32210</v>
      </c>
      <c r="I8910" s="309">
        <v>44022</v>
      </c>
      <c r="J8910" s="17" t="s">
        <v>3888</v>
      </c>
      <c r="L8910" s="17" t="s">
        <v>7249</v>
      </c>
      <c r="M8910" s="17" t="s">
        <v>21330</v>
      </c>
      <c r="N8910" s="17" t="s">
        <v>26</v>
      </c>
      <c r="O8910" s="17" t="s">
        <v>15</v>
      </c>
      <c r="P8910" s="17">
        <v>45318</v>
      </c>
      <c r="Q8910" s="17">
        <v>1459</v>
      </c>
      <c r="AF8910" s="17">
        <v>15</v>
      </c>
      <c r="AG8910" s="17">
        <v>2</v>
      </c>
      <c r="AI8910" s="17" t="s">
        <v>20669</v>
      </c>
      <c r="AM8910" s="17" t="s">
        <v>2616</v>
      </c>
      <c r="AN8910" s="17" t="s">
        <v>21221</v>
      </c>
      <c r="AO8910" s="17">
        <v>3</v>
      </c>
      <c r="AP8910" s="17">
        <v>80</v>
      </c>
      <c r="AQ8910" s="17">
        <v>5</v>
      </c>
      <c r="AR8910" s="17" t="s">
        <v>20671</v>
      </c>
      <c r="AS8910" s="17" t="s">
        <v>21222</v>
      </c>
      <c r="BK8910" s="17" t="s">
        <v>3901</v>
      </c>
      <c r="BQ8910" s="17" t="s">
        <v>30</v>
      </c>
      <c r="CC8910" s="17" t="s">
        <v>3901</v>
      </c>
      <c r="CF8910" s="17" t="s">
        <v>3901</v>
      </c>
      <c r="CH8910" s="17" t="s">
        <v>3901</v>
      </c>
      <c r="CN8910" s="17" t="s">
        <v>3901</v>
      </c>
      <c r="CQ8910" s="17" t="s">
        <v>3901</v>
      </c>
      <c r="CU8910" s="17" t="s">
        <v>3901</v>
      </c>
      <c r="DN8910" s="17">
        <f>COUNTIF(AU8910:DM8910, "X")</f>
        <v>7</v>
      </c>
    </row>
    <row r="8911" spans="1:118" s="17" customFormat="1">
      <c r="A8911" s="17" t="s">
        <v>23730</v>
      </c>
      <c r="B8911" s="17">
        <v>55</v>
      </c>
      <c r="C8911" s="17">
        <v>190291</v>
      </c>
      <c r="D8911" s="17" t="s">
        <v>16094</v>
      </c>
      <c r="E8911" s="17" t="s">
        <v>12</v>
      </c>
      <c r="F8911" s="17" t="s">
        <v>99</v>
      </c>
      <c r="H8911" s="309">
        <v>28684</v>
      </c>
      <c r="I8911" s="309">
        <v>44023</v>
      </c>
      <c r="J8911" s="17" t="s">
        <v>3888</v>
      </c>
      <c r="L8911" s="17" t="s">
        <v>23525</v>
      </c>
      <c r="M8911" s="17" t="s">
        <v>1279</v>
      </c>
      <c r="N8911" s="17" t="s">
        <v>126</v>
      </c>
      <c r="O8911" s="17" t="s">
        <v>15</v>
      </c>
      <c r="P8911" s="17">
        <v>45383</v>
      </c>
      <c r="Q8911" s="17">
        <v>1748</v>
      </c>
      <c r="AF8911" s="17">
        <v>8</v>
      </c>
      <c r="AG8911" s="17">
        <v>2</v>
      </c>
      <c r="AI8911" s="17" t="s">
        <v>20542</v>
      </c>
      <c r="AM8911" s="17" t="s">
        <v>303</v>
      </c>
      <c r="AN8911" s="17" t="s">
        <v>23502</v>
      </c>
      <c r="AO8911" s="17">
        <v>3</v>
      </c>
      <c r="AP8911" s="17">
        <v>80</v>
      </c>
      <c r="AQ8911" s="17">
        <v>5</v>
      </c>
      <c r="AR8911" s="17" t="s">
        <v>22585</v>
      </c>
      <c r="AS8911" s="17" t="s">
        <v>23503</v>
      </c>
      <c r="BD8911" s="17" t="s">
        <v>3901</v>
      </c>
      <c r="BQ8911" s="17" t="s">
        <v>30</v>
      </c>
      <c r="BS8911" s="17" t="s">
        <v>3901</v>
      </c>
      <c r="CC8911" s="17" t="s">
        <v>3901</v>
      </c>
      <c r="CH8911" s="17" t="s">
        <v>3901</v>
      </c>
      <c r="CU8911" s="17" t="s">
        <v>3901</v>
      </c>
      <c r="DN8911" s="17">
        <f>COUNTIF(AU8911:DM8911, "X")</f>
        <v>5</v>
      </c>
    </row>
    <row r="8912" spans="1:118" s="17" customFormat="1">
      <c r="A8912" s="17" t="s">
        <v>10465</v>
      </c>
      <c r="B8912" s="17">
        <v>55</v>
      </c>
      <c r="C8912" s="17">
        <v>190294</v>
      </c>
      <c r="D8912" s="17" t="s">
        <v>10466</v>
      </c>
      <c r="E8912" s="17" t="s">
        <v>10467</v>
      </c>
      <c r="F8912" s="17" t="s">
        <v>287</v>
      </c>
      <c r="H8912" s="309">
        <v>35184</v>
      </c>
      <c r="I8912" s="309">
        <v>44023</v>
      </c>
      <c r="J8912" s="17" t="s">
        <v>3888</v>
      </c>
      <c r="L8912" s="17" t="s">
        <v>10458</v>
      </c>
      <c r="M8912" s="17" t="s">
        <v>192</v>
      </c>
      <c r="N8912" s="17" t="s">
        <v>14</v>
      </c>
      <c r="O8912" s="17" t="s">
        <v>15</v>
      </c>
      <c r="P8912" s="17">
        <v>45371</v>
      </c>
      <c r="Q8912" s="17">
        <v>2886</v>
      </c>
      <c r="AC8912" s="17" t="s">
        <v>14</v>
      </c>
      <c r="AF8912" s="17">
        <v>8</v>
      </c>
      <c r="AG8912" s="17">
        <v>2</v>
      </c>
      <c r="AI8912" s="17" t="s">
        <v>10178</v>
      </c>
      <c r="AM8912" s="17" t="s">
        <v>193</v>
      </c>
      <c r="AN8912" s="17" t="s">
        <v>10381</v>
      </c>
      <c r="AO8912" s="17">
        <v>3</v>
      </c>
      <c r="AP8912" s="17">
        <v>80</v>
      </c>
      <c r="AQ8912" s="17">
        <v>5</v>
      </c>
      <c r="AR8912" s="17" t="s">
        <v>10180</v>
      </c>
      <c r="CU8912" s="17" t="s">
        <v>3901</v>
      </c>
      <c r="DN8912" s="17">
        <f>COUNTIF(AU8912:DM8912, "X")</f>
        <v>1</v>
      </c>
    </row>
    <row r="8913" spans="1:118" s="17" customFormat="1">
      <c r="A8913" s="17" t="s">
        <v>26025</v>
      </c>
      <c r="B8913" s="17">
        <v>55</v>
      </c>
      <c r="C8913" s="17">
        <v>190292</v>
      </c>
      <c r="D8913" s="17" t="s">
        <v>403</v>
      </c>
      <c r="E8913" s="17" t="s">
        <v>287</v>
      </c>
      <c r="F8913" s="17" t="s">
        <v>52</v>
      </c>
      <c r="H8913" s="309">
        <v>28764</v>
      </c>
      <c r="I8913" s="309">
        <v>44024</v>
      </c>
      <c r="J8913" s="17" t="s">
        <v>3888</v>
      </c>
      <c r="L8913" s="17" t="s">
        <v>26026</v>
      </c>
      <c r="N8913" s="17" t="s">
        <v>19</v>
      </c>
      <c r="O8913" s="17" t="s">
        <v>15</v>
      </c>
      <c r="P8913" s="17">
        <v>45356</v>
      </c>
      <c r="Q8913" s="17">
        <v>9519</v>
      </c>
      <c r="AD8913" s="17" t="s">
        <v>3891</v>
      </c>
      <c r="AF8913" s="17">
        <v>15</v>
      </c>
      <c r="AG8913" s="17">
        <v>2</v>
      </c>
      <c r="AM8913" s="17" t="s">
        <v>20</v>
      </c>
      <c r="AN8913" s="17" t="s">
        <v>26023</v>
      </c>
      <c r="AO8913" s="17">
        <v>3</v>
      </c>
      <c r="AP8913" s="17">
        <v>80</v>
      </c>
      <c r="AQ8913" s="17">
        <v>5</v>
      </c>
      <c r="AR8913" s="17" t="s">
        <v>22150</v>
      </c>
      <c r="CH8913" s="17" t="s">
        <v>3901</v>
      </c>
      <c r="DN8913" s="17">
        <f>COUNTIF(AU8913:DM8913, "X")</f>
        <v>1</v>
      </c>
    </row>
    <row r="8914" spans="1:118" s="17" customFormat="1">
      <c r="A8914" s="17" t="s">
        <v>4688</v>
      </c>
      <c r="B8914" s="17">
        <v>55</v>
      </c>
      <c r="C8914" s="17">
        <v>190293</v>
      </c>
      <c r="D8914" s="17" t="s">
        <v>4689</v>
      </c>
      <c r="E8914" s="17" t="s">
        <v>437</v>
      </c>
      <c r="F8914" s="17" t="s">
        <v>4690</v>
      </c>
      <c r="H8914" s="309">
        <v>31870</v>
      </c>
      <c r="I8914" s="309">
        <v>44023</v>
      </c>
      <c r="J8914" s="17" t="s">
        <v>3888</v>
      </c>
      <c r="L8914" s="17" t="s">
        <v>4691</v>
      </c>
      <c r="N8914" s="17" t="s">
        <v>19</v>
      </c>
      <c r="O8914" s="17" t="s">
        <v>15</v>
      </c>
      <c r="P8914" s="17">
        <v>45356</v>
      </c>
      <c r="Q8914" s="17">
        <v>3906</v>
      </c>
      <c r="AC8914" s="17" t="s">
        <v>3890</v>
      </c>
      <c r="AD8914" s="17" t="s">
        <v>3891</v>
      </c>
      <c r="AF8914" s="17">
        <v>15</v>
      </c>
      <c r="AG8914" s="17">
        <v>2</v>
      </c>
      <c r="AM8914" s="17" t="s">
        <v>2602</v>
      </c>
      <c r="AN8914" s="17" t="s">
        <v>4371</v>
      </c>
      <c r="AO8914" s="17">
        <v>3</v>
      </c>
      <c r="AP8914" s="17">
        <v>80</v>
      </c>
      <c r="AQ8914" s="17">
        <v>5</v>
      </c>
      <c r="AT8914" s="17" t="s">
        <v>3893</v>
      </c>
      <c r="BF8914" s="17" t="s">
        <v>3901</v>
      </c>
      <c r="BH8914" s="17" t="s">
        <v>3901</v>
      </c>
      <c r="BJ8914" s="17" t="s">
        <v>21</v>
      </c>
      <c r="BK8914" s="17" t="s">
        <v>3901</v>
      </c>
      <c r="BS8914" s="17" t="s">
        <v>3901</v>
      </c>
      <c r="CQ8914" s="17" t="s">
        <v>3901</v>
      </c>
      <c r="CU8914" s="17" t="s">
        <v>3901</v>
      </c>
      <c r="DA8914" s="17" t="s">
        <v>3901</v>
      </c>
      <c r="DN8914" s="17">
        <f>COUNTIF(AU8914:DM8914, "X")</f>
        <v>7</v>
      </c>
    </row>
    <row r="8915" spans="1:118" s="17" customFormat="1">
      <c r="A8915" s="17" t="s">
        <v>13419</v>
      </c>
      <c r="B8915" s="17">
        <v>55</v>
      </c>
      <c r="C8915" s="17">
        <v>190315</v>
      </c>
      <c r="D8915" s="17" t="s">
        <v>1062</v>
      </c>
      <c r="E8915" s="17" t="s">
        <v>424</v>
      </c>
      <c r="H8915" s="309">
        <v>35132</v>
      </c>
      <c r="I8915" s="309">
        <v>44005</v>
      </c>
      <c r="J8915" s="17" t="s">
        <v>3888</v>
      </c>
      <c r="L8915" s="17" t="s">
        <v>13192</v>
      </c>
      <c r="N8915" s="17" t="s">
        <v>31</v>
      </c>
      <c r="O8915" s="17" t="s">
        <v>15</v>
      </c>
      <c r="P8915" s="17">
        <v>45373</v>
      </c>
      <c r="AC8915" s="17" t="s">
        <v>9895</v>
      </c>
      <c r="AD8915" s="17" t="s">
        <v>9896</v>
      </c>
      <c r="AF8915" s="17">
        <v>8</v>
      </c>
      <c r="AG8915" s="17">
        <v>2</v>
      </c>
      <c r="AM8915" s="17" t="s">
        <v>115</v>
      </c>
      <c r="AN8915" s="17" t="s">
        <v>13186</v>
      </c>
      <c r="AO8915" s="17">
        <v>3</v>
      </c>
      <c r="AP8915" s="17">
        <v>80</v>
      </c>
      <c r="AQ8915" s="17">
        <v>5</v>
      </c>
      <c r="AR8915" s="17" t="s">
        <v>9898</v>
      </c>
      <c r="AT8915" s="17" t="s">
        <v>12990</v>
      </c>
      <c r="CR8915" s="17" t="s">
        <v>21</v>
      </c>
      <c r="DN8915" s="17">
        <f>COUNTIF(AU8915:DM8915, "X")</f>
        <v>0</v>
      </c>
    </row>
    <row r="8916" spans="1:118" s="17" customFormat="1">
      <c r="A8916" s="17" t="s">
        <v>8823</v>
      </c>
      <c r="B8916" s="17">
        <v>55</v>
      </c>
      <c r="C8916" s="17">
        <v>190320</v>
      </c>
      <c r="D8916" s="17" t="s">
        <v>353</v>
      </c>
      <c r="E8916" s="17" t="s">
        <v>5286</v>
      </c>
      <c r="F8916" s="17" t="s">
        <v>5782</v>
      </c>
      <c r="H8916" s="309">
        <v>37482</v>
      </c>
      <c r="I8916" s="309">
        <v>44019</v>
      </c>
      <c r="J8916" s="17" t="s">
        <v>3888</v>
      </c>
      <c r="L8916" s="17" t="s">
        <v>8824</v>
      </c>
      <c r="N8916" s="17" t="s">
        <v>19</v>
      </c>
      <c r="O8916" s="17" t="s">
        <v>15</v>
      </c>
      <c r="P8916" s="17">
        <v>45356</v>
      </c>
      <c r="AC8916" s="17" t="s">
        <v>3890</v>
      </c>
      <c r="AD8916" s="17" t="s">
        <v>3891</v>
      </c>
      <c r="AF8916" s="17">
        <v>15</v>
      </c>
      <c r="AG8916" s="17">
        <v>2</v>
      </c>
      <c r="AM8916" s="17" t="s">
        <v>2608</v>
      </c>
      <c r="AN8916" s="17" t="s">
        <v>8704</v>
      </c>
      <c r="AO8916" s="17">
        <v>3</v>
      </c>
      <c r="AP8916" s="17">
        <v>80</v>
      </c>
      <c r="AQ8916" s="17">
        <v>5</v>
      </c>
      <c r="AT8916" s="17" t="s">
        <v>7979</v>
      </c>
      <c r="DN8916" s="17">
        <f>COUNTIF(AU8916:DM8916, "X")</f>
        <v>0</v>
      </c>
    </row>
    <row r="8917" spans="1:118" s="17" customFormat="1">
      <c r="A8917" s="523" t="s">
        <v>1471</v>
      </c>
      <c r="B8917" s="17">
        <v>55</v>
      </c>
      <c r="C8917" s="17">
        <v>190323</v>
      </c>
      <c r="D8917" s="17" t="s">
        <v>378</v>
      </c>
      <c r="E8917" s="17" t="s">
        <v>460</v>
      </c>
      <c r="F8917" s="17" t="s">
        <v>65</v>
      </c>
      <c r="H8917" s="309">
        <v>25383</v>
      </c>
      <c r="I8917" s="309">
        <v>44012</v>
      </c>
      <c r="J8917" s="17" t="s">
        <v>3888</v>
      </c>
      <c r="L8917" s="17" t="s">
        <v>1437</v>
      </c>
      <c r="N8917" s="17" t="s">
        <v>14</v>
      </c>
      <c r="O8917" s="17" t="s">
        <v>15</v>
      </c>
      <c r="P8917" s="17">
        <v>45371</v>
      </c>
      <c r="AC8917" s="17" t="s">
        <v>14</v>
      </c>
      <c r="AF8917" s="17">
        <v>15</v>
      </c>
      <c r="AG8917" s="17">
        <v>2</v>
      </c>
      <c r="AI8917" s="17" t="s">
        <v>10178</v>
      </c>
      <c r="AM8917" s="17" t="s">
        <v>173</v>
      </c>
      <c r="AN8917" s="17" t="s">
        <v>11705</v>
      </c>
      <c r="AO8917" s="17">
        <v>3</v>
      </c>
      <c r="AP8917" s="17">
        <v>80</v>
      </c>
      <c r="AQ8917" s="17">
        <v>5</v>
      </c>
      <c r="AR8917" s="17" t="s">
        <v>10180</v>
      </c>
      <c r="DF8917" s="17" t="s">
        <v>3901</v>
      </c>
      <c r="DN8917" s="17">
        <f>COUNTIF(AU8917:DM8917, "X")</f>
        <v>1</v>
      </c>
    </row>
    <row r="8918" spans="1:118" s="17" customFormat="1">
      <c r="A8918" s="17" t="s">
        <v>27050</v>
      </c>
      <c r="B8918" s="17">
        <v>55</v>
      </c>
      <c r="C8918" s="17">
        <v>190326</v>
      </c>
      <c r="D8918" s="17" t="s">
        <v>27051</v>
      </c>
      <c r="E8918" s="17" t="s">
        <v>993</v>
      </c>
      <c r="F8918" s="17" t="s">
        <v>530</v>
      </c>
      <c r="H8918" s="309">
        <v>37373</v>
      </c>
      <c r="I8918" s="309">
        <v>43989</v>
      </c>
      <c r="J8918" s="17" t="s">
        <v>3888</v>
      </c>
      <c r="L8918" s="17" t="s">
        <v>27052</v>
      </c>
      <c r="N8918" s="17" t="s">
        <v>14</v>
      </c>
      <c r="O8918" s="17" t="s">
        <v>15</v>
      </c>
      <c r="P8918" s="17">
        <v>45371</v>
      </c>
      <c r="AC8918" s="17" t="s">
        <v>17772</v>
      </c>
      <c r="AF8918" s="17">
        <v>15</v>
      </c>
      <c r="AG8918" s="17">
        <v>2</v>
      </c>
      <c r="AH8918" s="17" t="s">
        <v>11926</v>
      </c>
      <c r="AK8918" s="17" t="s">
        <v>17298</v>
      </c>
      <c r="AM8918" s="17" t="s">
        <v>2621</v>
      </c>
      <c r="AN8918" s="17" t="s">
        <v>26940</v>
      </c>
      <c r="AO8918" s="17">
        <v>3</v>
      </c>
      <c r="AP8918" s="17">
        <v>80</v>
      </c>
      <c r="AQ8918" s="17">
        <v>5</v>
      </c>
      <c r="AT8918" s="17" t="s">
        <v>25610</v>
      </c>
      <c r="DF8918" s="17" t="s">
        <v>3901</v>
      </c>
      <c r="DN8918" s="17">
        <f>COUNTIF(AU8918:DM8918, "X")</f>
        <v>1</v>
      </c>
    </row>
    <row r="8919" spans="1:118" s="17" customFormat="1">
      <c r="A8919" s="17" t="s">
        <v>19978</v>
      </c>
      <c r="B8919" s="17">
        <v>55</v>
      </c>
      <c r="C8919" s="17">
        <v>190327</v>
      </c>
      <c r="D8919" s="17" t="s">
        <v>10935</v>
      </c>
      <c r="E8919" s="17" t="s">
        <v>104</v>
      </c>
      <c r="F8919" s="17" t="s">
        <v>122</v>
      </c>
      <c r="H8919" s="309">
        <v>36876</v>
      </c>
      <c r="I8919" s="309">
        <v>44020</v>
      </c>
      <c r="J8919" s="17" t="s">
        <v>3888</v>
      </c>
      <c r="L8919" s="17" t="s">
        <v>19943</v>
      </c>
      <c r="N8919" s="17" t="s">
        <v>14</v>
      </c>
      <c r="O8919" s="17" t="s">
        <v>15</v>
      </c>
      <c r="P8919" s="17">
        <v>45371</v>
      </c>
      <c r="AF8919" s="17">
        <v>15</v>
      </c>
      <c r="AG8919" s="17">
        <v>2</v>
      </c>
      <c r="AI8919" s="17" t="s">
        <v>10178</v>
      </c>
      <c r="AM8919" s="17" t="s">
        <v>148</v>
      </c>
      <c r="AN8919" s="17" t="s">
        <v>19836</v>
      </c>
      <c r="AO8919" s="17">
        <v>3</v>
      </c>
      <c r="AP8919" s="17">
        <v>80</v>
      </c>
      <c r="AQ8919" s="17">
        <v>5</v>
      </c>
      <c r="AR8919" s="17" t="s">
        <v>10180</v>
      </c>
      <c r="DN8919" s="17">
        <f>COUNTIF(AU8919:DM8919, "X")</f>
        <v>0</v>
      </c>
    </row>
    <row r="8920" spans="1:118" s="17" customFormat="1">
      <c r="A8920" s="17" t="s">
        <v>17289</v>
      </c>
      <c r="B8920" s="17">
        <v>55</v>
      </c>
      <c r="C8920" s="17">
        <v>190329</v>
      </c>
      <c r="D8920" s="17" t="s">
        <v>17125</v>
      </c>
      <c r="E8920" s="17" t="s">
        <v>4448</v>
      </c>
      <c r="F8920" s="17" t="s">
        <v>185</v>
      </c>
      <c r="H8920" s="309">
        <v>37391</v>
      </c>
      <c r="I8920" s="309">
        <v>44022</v>
      </c>
      <c r="J8920" s="17" t="s">
        <v>3888</v>
      </c>
      <c r="L8920" s="17" t="s">
        <v>17126</v>
      </c>
      <c r="N8920" s="17" t="s">
        <v>14</v>
      </c>
      <c r="O8920" s="17" t="s">
        <v>15</v>
      </c>
      <c r="P8920" s="17">
        <v>45371</v>
      </c>
      <c r="AC8920" s="17" t="s">
        <v>14</v>
      </c>
      <c r="AF8920" s="17">
        <v>15</v>
      </c>
      <c r="AG8920" s="17">
        <v>2</v>
      </c>
      <c r="AI8920" s="17" t="s">
        <v>10178</v>
      </c>
      <c r="AM8920" s="17" t="s">
        <v>213</v>
      </c>
      <c r="AN8920" s="17" t="s">
        <v>17092</v>
      </c>
      <c r="AO8920" s="17">
        <v>3</v>
      </c>
      <c r="AP8920" s="17">
        <v>80</v>
      </c>
      <c r="AQ8920" s="17">
        <v>5</v>
      </c>
      <c r="AR8920" s="17" t="s">
        <v>10180</v>
      </c>
      <c r="DN8920" s="17">
        <f>COUNTIF(AU8920:DM8920, "X")</f>
        <v>0</v>
      </c>
    </row>
    <row r="8921" spans="1:118" s="17" customFormat="1">
      <c r="A8921" s="17" t="s">
        <v>18932</v>
      </c>
      <c r="B8921" s="17">
        <v>55</v>
      </c>
      <c r="C8921" s="17">
        <v>190330</v>
      </c>
      <c r="D8921" s="17" t="s">
        <v>7601</v>
      </c>
      <c r="E8921" s="17" t="s">
        <v>451</v>
      </c>
      <c r="F8921" s="17" t="s">
        <v>258</v>
      </c>
      <c r="H8921" s="309">
        <v>37189</v>
      </c>
      <c r="I8921" s="309">
        <v>44023</v>
      </c>
      <c r="J8921" s="17" t="s">
        <v>3888</v>
      </c>
      <c r="L8921" s="17" t="s">
        <v>18933</v>
      </c>
      <c r="N8921" s="17" t="s">
        <v>31</v>
      </c>
      <c r="O8921" s="17" t="s">
        <v>15</v>
      </c>
      <c r="P8921" s="17">
        <v>45373</v>
      </c>
      <c r="AD8921" s="17" t="s">
        <v>9896</v>
      </c>
      <c r="AF8921" s="17">
        <v>8</v>
      </c>
      <c r="AG8921" s="17">
        <v>2</v>
      </c>
      <c r="AM8921" s="17" t="s">
        <v>136</v>
      </c>
      <c r="AN8921" s="17" t="s">
        <v>18697</v>
      </c>
      <c r="AO8921" s="17">
        <v>3</v>
      </c>
      <c r="AP8921" s="17">
        <v>80</v>
      </c>
      <c r="AQ8921" s="17">
        <v>5</v>
      </c>
      <c r="AR8921" s="17" t="s">
        <v>9898</v>
      </c>
      <c r="DN8921" s="17">
        <f>COUNTIF(AU8921:DM8921, "X")</f>
        <v>0</v>
      </c>
    </row>
    <row r="8922" spans="1:118" s="17" customFormat="1">
      <c r="A8922" s="17" t="s">
        <v>4998</v>
      </c>
      <c r="B8922" s="17">
        <v>55</v>
      </c>
      <c r="C8922" s="17">
        <v>190336</v>
      </c>
      <c r="D8922" s="17" t="s">
        <v>4807</v>
      </c>
      <c r="E8922" s="17" t="s">
        <v>252</v>
      </c>
      <c r="F8922" s="17" t="s">
        <v>18</v>
      </c>
      <c r="H8922" s="309">
        <v>34170</v>
      </c>
      <c r="I8922" s="309">
        <v>44026</v>
      </c>
      <c r="J8922" s="17" t="s">
        <v>3888</v>
      </c>
      <c r="L8922" s="17" t="s">
        <v>4999</v>
      </c>
      <c r="N8922" s="17" t="s">
        <v>19</v>
      </c>
      <c r="O8922" s="17" t="s">
        <v>15</v>
      </c>
      <c r="P8922" s="17">
        <v>45356</v>
      </c>
      <c r="Q8922" s="17">
        <v>3820</v>
      </c>
      <c r="AC8922" s="17" t="s">
        <v>3890</v>
      </c>
      <c r="AD8922" s="17" t="s">
        <v>3891</v>
      </c>
      <c r="AF8922" s="17">
        <v>15</v>
      </c>
      <c r="AG8922" s="17">
        <v>2</v>
      </c>
      <c r="AM8922" s="17" t="s">
        <v>2602</v>
      </c>
      <c r="AN8922" s="17" t="s">
        <v>4371</v>
      </c>
      <c r="AO8922" s="17">
        <v>3</v>
      </c>
      <c r="AP8922" s="17">
        <v>80</v>
      </c>
      <c r="AQ8922" s="17">
        <v>5</v>
      </c>
      <c r="AT8922" s="17" t="s">
        <v>3893</v>
      </c>
      <c r="DN8922" s="17">
        <f>COUNTIF(AU8922:DM8922, "X")</f>
        <v>0</v>
      </c>
    </row>
    <row r="8923" spans="1:118" s="17" customFormat="1">
      <c r="A8923" s="17" t="s">
        <v>20385</v>
      </c>
      <c r="B8923" s="17">
        <v>55</v>
      </c>
      <c r="C8923" s="17">
        <v>190343</v>
      </c>
      <c r="D8923" s="17" t="s">
        <v>10859</v>
      </c>
      <c r="E8923" s="17" t="s">
        <v>6031</v>
      </c>
      <c r="F8923" s="17" t="s">
        <v>43</v>
      </c>
      <c r="H8923" s="309">
        <v>37350</v>
      </c>
      <c r="I8923" s="309">
        <v>44012</v>
      </c>
      <c r="J8923" s="17" t="s">
        <v>3888</v>
      </c>
      <c r="L8923" s="17" t="s">
        <v>20345</v>
      </c>
      <c r="N8923" s="17" t="s">
        <v>14</v>
      </c>
      <c r="O8923" s="17" t="s">
        <v>15</v>
      </c>
      <c r="P8923" s="17">
        <v>45371</v>
      </c>
      <c r="AF8923" s="17">
        <v>15</v>
      </c>
      <c r="AG8923" s="17">
        <v>2</v>
      </c>
      <c r="AI8923" s="17" t="s">
        <v>10178</v>
      </c>
      <c r="AM8923" s="17" t="s">
        <v>85</v>
      </c>
      <c r="AN8923" s="17" t="s">
        <v>20273</v>
      </c>
      <c r="AO8923" s="17">
        <v>3</v>
      </c>
      <c r="AP8923" s="17">
        <v>80</v>
      </c>
      <c r="AQ8923" s="17">
        <v>5</v>
      </c>
      <c r="AR8923" s="17" t="s">
        <v>10180</v>
      </c>
      <c r="DN8923" s="17">
        <f>COUNTIF(AU8923:DM8923, "X")</f>
        <v>0</v>
      </c>
    </row>
    <row r="8924" spans="1:118" s="17" customFormat="1">
      <c r="A8924" s="17" t="s">
        <v>7015</v>
      </c>
      <c r="B8924" s="17">
        <v>55</v>
      </c>
      <c r="C8924" s="17">
        <v>190353</v>
      </c>
      <c r="D8924" s="17" t="s">
        <v>7016</v>
      </c>
      <c r="E8924" s="17" t="s">
        <v>429</v>
      </c>
      <c r="F8924" s="17" t="s">
        <v>7017</v>
      </c>
      <c r="H8924" s="309">
        <v>35741</v>
      </c>
      <c r="I8924" s="309">
        <v>44019</v>
      </c>
      <c r="J8924" s="17" t="s">
        <v>3888</v>
      </c>
      <c r="L8924" s="17" t="s">
        <v>6659</v>
      </c>
      <c r="N8924" s="17" t="s">
        <v>19</v>
      </c>
      <c r="O8924" s="17" t="s">
        <v>15</v>
      </c>
      <c r="P8924" s="17">
        <v>45356</v>
      </c>
      <c r="AC8924" s="17" t="s">
        <v>3890</v>
      </c>
      <c r="AD8924" s="17" t="s">
        <v>3891</v>
      </c>
      <c r="AF8924" s="17">
        <v>15</v>
      </c>
      <c r="AG8924" s="17">
        <v>2</v>
      </c>
      <c r="AM8924" s="17" t="s">
        <v>248</v>
      </c>
      <c r="AN8924" s="17" t="s">
        <v>6588</v>
      </c>
      <c r="AO8924" s="17">
        <v>3</v>
      </c>
      <c r="AP8924" s="17">
        <v>80</v>
      </c>
      <c r="AQ8924" s="17">
        <v>5</v>
      </c>
      <c r="AT8924" s="17" t="s">
        <v>6589</v>
      </c>
      <c r="DN8924" s="17">
        <f>COUNTIF(AU8924:DM8924, "X")</f>
        <v>0</v>
      </c>
    </row>
    <row r="8925" spans="1:118" s="17" customFormat="1">
      <c r="A8925" s="17" t="s">
        <v>5159</v>
      </c>
      <c r="B8925" s="17">
        <v>55</v>
      </c>
      <c r="C8925" s="17">
        <v>190366</v>
      </c>
      <c r="D8925" s="17" t="s">
        <v>5160</v>
      </c>
      <c r="E8925" s="17" t="s">
        <v>5161</v>
      </c>
      <c r="F8925" s="17" t="s">
        <v>5008</v>
      </c>
      <c r="H8925" s="309">
        <v>36612</v>
      </c>
      <c r="I8925" s="309">
        <v>44022</v>
      </c>
      <c r="J8925" s="17" t="s">
        <v>3888</v>
      </c>
      <c r="L8925" s="17" t="s">
        <v>5162</v>
      </c>
      <c r="N8925" s="17" t="s">
        <v>19</v>
      </c>
      <c r="O8925" s="17" t="s">
        <v>15</v>
      </c>
      <c r="P8925" s="17">
        <v>45356</v>
      </c>
      <c r="AC8925" s="17" t="s">
        <v>3890</v>
      </c>
      <c r="AD8925" s="17" t="s">
        <v>3891</v>
      </c>
      <c r="AF8925" s="17">
        <v>15</v>
      </c>
      <c r="AG8925" s="17">
        <v>2</v>
      </c>
      <c r="AM8925" s="17" t="s">
        <v>2603</v>
      </c>
      <c r="AN8925" s="17" t="s">
        <v>5023</v>
      </c>
      <c r="AO8925" s="17">
        <v>3</v>
      </c>
      <c r="AP8925" s="17">
        <v>80</v>
      </c>
      <c r="AQ8925" s="17">
        <v>5</v>
      </c>
      <c r="AT8925" s="17" t="s">
        <v>3893</v>
      </c>
      <c r="DN8925" s="17">
        <f>COUNTIF(AU8925:DM8925, "X")</f>
        <v>0</v>
      </c>
    </row>
    <row r="8926" spans="1:118" s="17" customFormat="1">
      <c r="A8926" s="17" t="s">
        <v>21099</v>
      </c>
      <c r="B8926" s="17">
        <v>55</v>
      </c>
      <c r="C8926" s="17">
        <v>190397</v>
      </c>
      <c r="D8926" s="17" t="s">
        <v>5344</v>
      </c>
      <c r="E8926" s="17" t="s">
        <v>21100</v>
      </c>
      <c r="F8926" s="17" t="s">
        <v>12</v>
      </c>
      <c r="H8926" s="309">
        <v>34866</v>
      </c>
      <c r="I8926" s="309">
        <v>44019</v>
      </c>
      <c r="J8926" s="17" t="s">
        <v>3888</v>
      </c>
      <c r="L8926" s="17" t="s">
        <v>21101</v>
      </c>
      <c r="N8926" s="17" t="s">
        <v>80</v>
      </c>
      <c r="O8926" s="17" t="s">
        <v>15</v>
      </c>
      <c r="P8926" s="17">
        <v>45308</v>
      </c>
      <c r="AF8926" s="17">
        <v>15</v>
      </c>
      <c r="AG8926" s="17">
        <v>2</v>
      </c>
      <c r="AI8926" s="17" t="s">
        <v>20851</v>
      </c>
      <c r="AM8926" s="17" t="s">
        <v>81</v>
      </c>
      <c r="AN8926" s="17" t="s">
        <v>21035</v>
      </c>
      <c r="AO8926" s="17">
        <v>3</v>
      </c>
      <c r="AP8926" s="17">
        <v>80</v>
      </c>
      <c r="AQ8926" s="17">
        <v>5</v>
      </c>
      <c r="AR8926" s="17" t="s">
        <v>20671</v>
      </c>
      <c r="AS8926" s="17" t="s">
        <v>21036</v>
      </c>
      <c r="DN8926" s="17">
        <f>COUNTIF(AU8926:DM8926, "X")</f>
        <v>0</v>
      </c>
    </row>
    <row r="8927" spans="1:118" s="17" customFormat="1">
      <c r="A8927" s="523" t="s">
        <v>746</v>
      </c>
      <c r="B8927" s="17">
        <v>55</v>
      </c>
      <c r="C8927" s="17">
        <v>190411</v>
      </c>
      <c r="D8927" s="17" t="s">
        <v>747</v>
      </c>
      <c r="E8927" s="17" t="s">
        <v>748</v>
      </c>
      <c r="F8927" s="17" t="s">
        <v>709</v>
      </c>
      <c r="H8927" s="309">
        <v>36851</v>
      </c>
      <c r="I8927" s="309">
        <v>44029</v>
      </c>
      <c r="J8927" s="17" t="s">
        <v>3888</v>
      </c>
      <c r="L8927" s="17" t="s">
        <v>749</v>
      </c>
      <c r="N8927" s="17" t="s">
        <v>14</v>
      </c>
      <c r="O8927" s="17" t="s">
        <v>15</v>
      </c>
      <c r="P8927" s="17">
        <v>45371</v>
      </c>
      <c r="AC8927" s="17" t="s">
        <v>14</v>
      </c>
      <c r="AF8927" s="17">
        <v>15</v>
      </c>
      <c r="AG8927" s="17">
        <v>2</v>
      </c>
      <c r="AI8927" s="17" t="s">
        <v>10178</v>
      </c>
      <c r="AM8927" s="17" t="s">
        <v>68</v>
      </c>
      <c r="AN8927" s="17" t="s">
        <v>11517</v>
      </c>
      <c r="AO8927" s="17">
        <v>3</v>
      </c>
      <c r="AP8927" s="17">
        <v>80</v>
      </c>
      <c r="AQ8927" s="17">
        <v>5</v>
      </c>
      <c r="AR8927" s="17" t="s">
        <v>10180</v>
      </c>
      <c r="DF8927" s="17" t="s">
        <v>3901</v>
      </c>
      <c r="DN8927" s="17">
        <f>COUNTIF(AU8927:DM8927, "X")</f>
        <v>1</v>
      </c>
    </row>
    <row r="8928" spans="1:118" s="17" customFormat="1">
      <c r="A8928" s="17" t="s">
        <v>25794</v>
      </c>
      <c r="B8928" s="17">
        <v>55</v>
      </c>
      <c r="C8928" s="17">
        <v>190416</v>
      </c>
      <c r="D8928" s="17" t="s">
        <v>25773</v>
      </c>
      <c r="E8928" s="17" t="s">
        <v>25795</v>
      </c>
      <c r="H8928" s="309">
        <v>37455</v>
      </c>
      <c r="I8928" s="309">
        <v>44031</v>
      </c>
      <c r="J8928" s="17" t="s">
        <v>3888</v>
      </c>
      <c r="L8928" s="17" t="s">
        <v>25796</v>
      </c>
      <c r="N8928" s="17" t="s">
        <v>14</v>
      </c>
      <c r="O8928" s="17" t="s">
        <v>15</v>
      </c>
      <c r="P8928" s="17">
        <v>45371</v>
      </c>
      <c r="AC8928" s="17" t="s">
        <v>17772</v>
      </c>
      <c r="AF8928" s="17">
        <v>15</v>
      </c>
      <c r="AG8928" s="17">
        <v>2</v>
      </c>
      <c r="AH8928" s="17" t="s">
        <v>11926</v>
      </c>
      <c r="AK8928" s="17" t="s">
        <v>17298</v>
      </c>
      <c r="AM8928" s="17" t="s">
        <v>39</v>
      </c>
      <c r="AN8928" s="17" t="s">
        <v>25609</v>
      </c>
      <c r="AO8928" s="17">
        <v>3</v>
      </c>
      <c r="AP8928" s="17">
        <v>80</v>
      </c>
      <c r="AQ8928" s="17">
        <v>5</v>
      </c>
      <c r="AT8928" s="17" t="s">
        <v>25610</v>
      </c>
      <c r="DN8928" s="17">
        <f>COUNTIF(AU8928:DM8928, "X")</f>
        <v>0</v>
      </c>
    </row>
    <row r="8929" spans="1:118" s="17" customFormat="1">
      <c r="A8929" s="17" t="s">
        <v>23889</v>
      </c>
      <c r="B8929" s="17">
        <v>55</v>
      </c>
      <c r="C8929" s="17">
        <v>190427</v>
      </c>
      <c r="D8929" s="17" t="s">
        <v>23890</v>
      </c>
      <c r="E8929" s="17" t="s">
        <v>297</v>
      </c>
      <c r="F8929" s="17" t="s">
        <v>104</v>
      </c>
      <c r="H8929" s="309">
        <v>37378</v>
      </c>
      <c r="I8929" s="309">
        <v>44031</v>
      </c>
      <c r="J8929" s="17" t="s">
        <v>3888</v>
      </c>
      <c r="L8929" s="17" t="s">
        <v>23891</v>
      </c>
      <c r="N8929" s="17" t="s">
        <v>126</v>
      </c>
      <c r="O8929" s="17" t="s">
        <v>15</v>
      </c>
      <c r="P8929" s="17">
        <v>45383</v>
      </c>
      <c r="AF8929" s="17">
        <v>8</v>
      </c>
      <c r="AG8929" s="17">
        <v>2</v>
      </c>
      <c r="AI8929" s="17" t="s">
        <v>20542</v>
      </c>
      <c r="AM8929" s="17" t="s">
        <v>127</v>
      </c>
      <c r="AN8929" s="17" t="s">
        <v>23839</v>
      </c>
      <c r="AO8929" s="17">
        <v>3</v>
      </c>
      <c r="AP8929" s="17">
        <v>80</v>
      </c>
      <c r="AQ8929" s="17">
        <v>5</v>
      </c>
      <c r="AR8929" s="17" t="s">
        <v>22585</v>
      </c>
      <c r="AS8929" s="17" t="s">
        <v>23503</v>
      </c>
      <c r="DN8929" s="17">
        <f>COUNTIF(AU8929:DM8929, "X")</f>
        <v>0</v>
      </c>
    </row>
    <row r="8930" spans="1:118" s="17" customFormat="1">
      <c r="A8930" s="17" t="s">
        <v>21149</v>
      </c>
      <c r="B8930" s="17">
        <v>55</v>
      </c>
      <c r="C8930" s="17">
        <v>115706</v>
      </c>
      <c r="D8930" s="17" t="s">
        <v>21150</v>
      </c>
      <c r="E8930" s="17" t="s">
        <v>357</v>
      </c>
      <c r="F8930" s="17" t="s">
        <v>65</v>
      </c>
      <c r="H8930" s="309">
        <v>29734</v>
      </c>
      <c r="I8930" s="309">
        <v>44032</v>
      </c>
      <c r="J8930" s="17" t="s">
        <v>3888</v>
      </c>
      <c r="L8930" s="17" t="s">
        <v>14005</v>
      </c>
      <c r="N8930" s="17" t="s">
        <v>80</v>
      </c>
      <c r="O8930" s="17" t="s">
        <v>15</v>
      </c>
      <c r="P8930" s="17">
        <v>45308</v>
      </c>
      <c r="AF8930" s="17">
        <v>15</v>
      </c>
      <c r="AG8930" s="17">
        <v>2</v>
      </c>
      <c r="AI8930" s="17" t="s">
        <v>20851</v>
      </c>
      <c r="AM8930" s="17" t="s">
        <v>81</v>
      </c>
      <c r="AN8930" s="17" t="s">
        <v>21035</v>
      </c>
      <c r="AO8930" s="17">
        <v>3</v>
      </c>
      <c r="AP8930" s="17">
        <v>80</v>
      </c>
      <c r="AQ8930" s="17">
        <v>5</v>
      </c>
      <c r="AR8930" s="17" t="s">
        <v>20671</v>
      </c>
      <c r="AS8930" s="17" t="s">
        <v>21036</v>
      </c>
      <c r="DN8930" s="17">
        <f>COUNTIF(AU8930:DM8930, "X")</f>
        <v>0</v>
      </c>
    </row>
    <row r="8931" spans="1:118" s="17" customFormat="1">
      <c r="A8931" s="17" t="s">
        <v>26686</v>
      </c>
      <c r="B8931" s="17">
        <v>55</v>
      </c>
      <c r="C8931" s="17">
        <v>190437</v>
      </c>
      <c r="D8931" s="17" t="s">
        <v>26687</v>
      </c>
      <c r="E8931" s="17" t="s">
        <v>12324</v>
      </c>
      <c r="H8931" s="309">
        <v>33269</v>
      </c>
      <c r="I8931" s="309">
        <v>44032</v>
      </c>
      <c r="J8931" s="17" t="s">
        <v>3888</v>
      </c>
      <c r="L8931" s="17" t="s">
        <v>1092</v>
      </c>
      <c r="M8931" s="17" t="s">
        <v>16027</v>
      </c>
      <c r="N8931" s="17" t="s">
        <v>14</v>
      </c>
      <c r="O8931" s="17" t="s">
        <v>15</v>
      </c>
      <c r="P8931" s="17">
        <v>45371</v>
      </c>
      <c r="Q8931" s="17">
        <v>7532</v>
      </c>
      <c r="AC8931" s="17" t="s">
        <v>17772</v>
      </c>
      <c r="AF8931" s="17">
        <v>15</v>
      </c>
      <c r="AG8931" s="17">
        <v>2</v>
      </c>
      <c r="AH8931" s="17" t="s">
        <v>11926</v>
      </c>
      <c r="AK8931" s="17" t="s">
        <v>17298</v>
      </c>
      <c r="AM8931" s="17" t="s">
        <v>2619</v>
      </c>
      <c r="AN8931" s="17" t="s">
        <v>26616</v>
      </c>
      <c r="AO8931" s="17">
        <v>3</v>
      </c>
      <c r="AP8931" s="17">
        <v>80</v>
      </c>
      <c r="AQ8931" s="17">
        <v>5</v>
      </c>
      <c r="AT8931" s="17" t="s">
        <v>26617</v>
      </c>
      <c r="DN8931" s="17">
        <f>COUNTIF(AU8931:DM8931, "X")</f>
        <v>0</v>
      </c>
    </row>
    <row r="8932" spans="1:118" s="17" customFormat="1">
      <c r="A8932" s="17" t="s">
        <v>26749</v>
      </c>
      <c r="B8932" s="17">
        <v>55</v>
      </c>
      <c r="C8932" s="17">
        <v>190443</v>
      </c>
      <c r="D8932" s="17" t="s">
        <v>3898</v>
      </c>
      <c r="E8932" s="17" t="s">
        <v>9531</v>
      </c>
      <c r="F8932" s="17" t="s">
        <v>18</v>
      </c>
      <c r="H8932" s="309">
        <v>37442</v>
      </c>
      <c r="I8932" s="309">
        <v>44021</v>
      </c>
      <c r="J8932" s="17" t="s">
        <v>3888</v>
      </c>
      <c r="L8932" s="17" t="s">
        <v>26750</v>
      </c>
      <c r="N8932" s="17" t="s">
        <v>14</v>
      </c>
      <c r="O8932" s="17" t="s">
        <v>15</v>
      </c>
      <c r="P8932" s="17">
        <v>45371</v>
      </c>
      <c r="AC8932" s="17" t="s">
        <v>17772</v>
      </c>
      <c r="AF8932" s="17">
        <v>15</v>
      </c>
      <c r="AG8932" s="17">
        <v>2</v>
      </c>
      <c r="AH8932" s="17" t="s">
        <v>11926</v>
      </c>
      <c r="AK8932" s="17" t="s">
        <v>17298</v>
      </c>
      <c r="AM8932" s="17" t="s">
        <v>2619</v>
      </c>
      <c r="AN8932" s="17" t="s">
        <v>26616</v>
      </c>
      <c r="AO8932" s="17">
        <v>3</v>
      </c>
      <c r="AP8932" s="17">
        <v>80</v>
      </c>
      <c r="AQ8932" s="17">
        <v>5</v>
      </c>
      <c r="AT8932" s="17" t="s">
        <v>26617</v>
      </c>
      <c r="DN8932" s="17">
        <f>COUNTIF(AU8932:DM8932, "X")</f>
        <v>0</v>
      </c>
    </row>
    <row r="8933" spans="1:118" s="17" customFormat="1">
      <c r="A8933" s="17" t="s">
        <v>17156</v>
      </c>
      <c r="B8933" s="17">
        <v>55</v>
      </c>
      <c r="C8933" s="17">
        <v>190445</v>
      </c>
      <c r="D8933" s="17" t="s">
        <v>17157</v>
      </c>
      <c r="E8933" s="17" t="s">
        <v>17158</v>
      </c>
      <c r="F8933" s="17" t="s">
        <v>17159</v>
      </c>
      <c r="H8933" s="309">
        <v>37086</v>
      </c>
      <c r="I8933" s="309">
        <v>44021</v>
      </c>
      <c r="J8933" s="17" t="s">
        <v>3888</v>
      </c>
      <c r="L8933" s="17" t="s">
        <v>17160</v>
      </c>
      <c r="N8933" s="17" t="s">
        <v>14</v>
      </c>
      <c r="O8933" s="17" t="s">
        <v>15</v>
      </c>
      <c r="P8933" s="17">
        <v>45371</v>
      </c>
      <c r="AC8933" s="17" t="s">
        <v>14</v>
      </c>
      <c r="AF8933" s="17">
        <v>15</v>
      </c>
      <c r="AG8933" s="17">
        <v>2</v>
      </c>
      <c r="AI8933" s="17" t="s">
        <v>10178</v>
      </c>
      <c r="AM8933" s="17" t="s">
        <v>213</v>
      </c>
      <c r="AN8933" s="17" t="s">
        <v>17092</v>
      </c>
      <c r="AO8933" s="17">
        <v>3</v>
      </c>
      <c r="AP8933" s="17">
        <v>80</v>
      </c>
      <c r="AQ8933" s="17">
        <v>5</v>
      </c>
      <c r="AR8933" s="17" t="s">
        <v>10180</v>
      </c>
      <c r="DN8933" s="17">
        <f>COUNTIF(AU8933:DM8933, "X")</f>
        <v>0</v>
      </c>
    </row>
    <row r="8934" spans="1:118" s="17" customFormat="1">
      <c r="A8934" s="17" t="s">
        <v>20099</v>
      </c>
      <c r="B8934" s="17">
        <v>55</v>
      </c>
      <c r="C8934" s="17">
        <v>190447</v>
      </c>
      <c r="D8934" s="17" t="s">
        <v>1460</v>
      </c>
      <c r="E8934" s="17" t="s">
        <v>4069</v>
      </c>
      <c r="F8934" s="17" t="s">
        <v>317</v>
      </c>
      <c r="H8934" s="309">
        <v>34128</v>
      </c>
      <c r="I8934" s="309">
        <v>44020</v>
      </c>
      <c r="J8934" s="17" t="s">
        <v>3888</v>
      </c>
      <c r="L8934" s="17" t="s">
        <v>20046</v>
      </c>
      <c r="N8934" s="17" t="s">
        <v>14</v>
      </c>
      <c r="O8934" s="17" t="s">
        <v>15</v>
      </c>
      <c r="P8934" s="17">
        <v>45371</v>
      </c>
      <c r="AF8934" s="17">
        <v>8</v>
      </c>
      <c r="AG8934" s="17">
        <v>2</v>
      </c>
      <c r="AI8934" s="17" t="s">
        <v>10178</v>
      </c>
      <c r="AM8934" s="17" t="s">
        <v>180</v>
      </c>
      <c r="AN8934" s="17" t="s">
        <v>20012</v>
      </c>
      <c r="AO8934" s="17">
        <v>3</v>
      </c>
      <c r="AP8934" s="17">
        <v>80</v>
      </c>
      <c r="AQ8934" s="17">
        <v>5</v>
      </c>
      <c r="AR8934" s="17" t="s">
        <v>10180</v>
      </c>
      <c r="DF8934" s="17" t="s">
        <v>3901</v>
      </c>
      <c r="DN8934" s="17">
        <f>COUNTIF(AU8934:DM8934, "X")</f>
        <v>1</v>
      </c>
    </row>
    <row r="8935" spans="1:118" s="17" customFormat="1">
      <c r="A8935" s="17" t="s">
        <v>17450</v>
      </c>
      <c r="B8935" s="17">
        <v>55</v>
      </c>
      <c r="C8935" s="17">
        <v>190449</v>
      </c>
      <c r="D8935" s="17" t="s">
        <v>490</v>
      </c>
      <c r="E8935" s="17" t="s">
        <v>14845</v>
      </c>
      <c r="F8935" s="17" t="s">
        <v>302</v>
      </c>
      <c r="H8935" s="309">
        <v>35780</v>
      </c>
      <c r="I8935" s="309">
        <v>44021</v>
      </c>
      <c r="J8935" s="17" t="s">
        <v>3888</v>
      </c>
      <c r="L8935" s="17" t="s">
        <v>17317</v>
      </c>
      <c r="M8935" s="17" t="s">
        <v>17451</v>
      </c>
      <c r="N8935" s="17" t="s">
        <v>14</v>
      </c>
      <c r="O8935" s="17" t="s">
        <v>15</v>
      </c>
      <c r="P8935" s="17">
        <v>45371</v>
      </c>
      <c r="AF8935" s="17">
        <v>15</v>
      </c>
      <c r="AG8935" s="17">
        <v>2</v>
      </c>
      <c r="AH8935" s="17" t="s">
        <v>11926</v>
      </c>
      <c r="AK8935" s="17" t="s">
        <v>17298</v>
      </c>
      <c r="AM8935" s="17" t="s">
        <v>88</v>
      </c>
      <c r="AN8935" s="17" t="s">
        <v>17299</v>
      </c>
      <c r="AO8935" s="17">
        <v>3</v>
      </c>
      <c r="AP8935" s="17">
        <v>80</v>
      </c>
      <c r="AQ8935" s="17">
        <v>5</v>
      </c>
      <c r="AR8935" s="17" t="s">
        <v>17300</v>
      </c>
      <c r="CX8935" s="17" t="s">
        <v>3901</v>
      </c>
      <c r="CY8935" s="17" t="s">
        <v>3901</v>
      </c>
      <c r="DA8935" s="17" t="s">
        <v>3901</v>
      </c>
      <c r="DN8935" s="17">
        <f>COUNTIF(AU8935:DM8935, "X")</f>
        <v>3</v>
      </c>
    </row>
    <row r="8936" spans="1:118" s="17" customFormat="1">
      <c r="A8936" s="17" t="s">
        <v>27104</v>
      </c>
      <c r="B8936" s="17">
        <v>55</v>
      </c>
      <c r="C8936" s="17">
        <v>190467</v>
      </c>
      <c r="D8936" s="17" t="s">
        <v>27105</v>
      </c>
      <c r="E8936" s="17" t="s">
        <v>491</v>
      </c>
      <c r="F8936" s="17" t="s">
        <v>27106</v>
      </c>
      <c r="H8936" s="309">
        <v>34787</v>
      </c>
      <c r="I8936" s="309">
        <v>44018</v>
      </c>
      <c r="J8936" s="17" t="s">
        <v>3888</v>
      </c>
      <c r="L8936" s="17" t="s">
        <v>27107</v>
      </c>
      <c r="N8936" s="17" t="s">
        <v>14</v>
      </c>
      <c r="O8936" s="17" t="s">
        <v>15</v>
      </c>
      <c r="P8936" s="17">
        <v>45371</v>
      </c>
      <c r="AC8936" s="17" t="s">
        <v>17772</v>
      </c>
      <c r="AF8936" s="17">
        <v>15</v>
      </c>
      <c r="AG8936" s="17">
        <v>2</v>
      </c>
      <c r="AH8936" s="17" t="s">
        <v>11926</v>
      </c>
      <c r="AK8936" s="17" t="s">
        <v>17298</v>
      </c>
      <c r="AM8936" s="17" t="s">
        <v>2621</v>
      </c>
      <c r="AN8936" s="17" t="s">
        <v>26940</v>
      </c>
      <c r="AO8936" s="17">
        <v>3</v>
      </c>
      <c r="AP8936" s="17">
        <v>80</v>
      </c>
      <c r="AQ8936" s="17">
        <v>5</v>
      </c>
      <c r="AT8936" s="17" t="s">
        <v>25610</v>
      </c>
      <c r="BD8936" s="17" t="s">
        <v>3901</v>
      </c>
      <c r="BK8936" s="17" t="s">
        <v>3901</v>
      </c>
      <c r="BL8936" s="17" t="s">
        <v>3901</v>
      </c>
      <c r="BN8936" s="17" t="s">
        <v>3901</v>
      </c>
      <c r="BS8936" s="17" t="s">
        <v>3901</v>
      </c>
      <c r="BY8936" s="17" t="s">
        <v>3901</v>
      </c>
      <c r="BZ8936" s="17" t="s">
        <v>21</v>
      </c>
      <c r="CC8936" s="17" t="s">
        <v>3901</v>
      </c>
      <c r="CH8936" s="17" t="s">
        <v>3901</v>
      </c>
      <c r="CL8936" s="17" t="s">
        <v>3901</v>
      </c>
      <c r="CN8936" s="17" t="s">
        <v>3901</v>
      </c>
      <c r="CU8936" s="17" t="s">
        <v>3901</v>
      </c>
      <c r="DA8936" s="17" t="s">
        <v>3901</v>
      </c>
      <c r="DF8936" s="17" t="s">
        <v>3901</v>
      </c>
      <c r="DN8936" s="17">
        <f>COUNTIF(AU8936:DM8936, "X")</f>
        <v>13</v>
      </c>
    </row>
    <row r="8937" spans="1:118" s="17" customFormat="1">
      <c r="A8937" s="17" t="s">
        <v>7307</v>
      </c>
      <c r="B8937" s="17">
        <v>55</v>
      </c>
      <c r="C8937" s="17">
        <v>190473</v>
      </c>
      <c r="D8937" s="17" t="s">
        <v>7308</v>
      </c>
      <c r="E8937" s="17" t="s">
        <v>61</v>
      </c>
      <c r="F8937" s="17" t="s">
        <v>7309</v>
      </c>
      <c r="H8937" s="309">
        <v>31643</v>
      </c>
      <c r="I8937" s="309">
        <v>44033</v>
      </c>
      <c r="J8937" s="17" t="s">
        <v>3888</v>
      </c>
      <c r="L8937" s="17" t="s">
        <v>7310</v>
      </c>
      <c r="N8937" s="17" t="s">
        <v>19</v>
      </c>
      <c r="O8937" s="17" t="s">
        <v>15</v>
      </c>
      <c r="P8937" s="17">
        <v>45356</v>
      </c>
      <c r="Q8937" s="17">
        <v>2124</v>
      </c>
      <c r="AC8937" s="17" t="s">
        <v>3890</v>
      </c>
      <c r="AD8937" s="17" t="s">
        <v>3891</v>
      </c>
      <c r="AF8937" s="17">
        <v>8</v>
      </c>
      <c r="AG8937" s="17">
        <v>2</v>
      </c>
      <c r="AM8937" s="17" t="s">
        <v>2605</v>
      </c>
      <c r="AN8937" s="17" t="s">
        <v>7253</v>
      </c>
      <c r="AO8937" s="17">
        <v>3</v>
      </c>
      <c r="AP8937" s="17">
        <v>80</v>
      </c>
      <c r="AQ8937" s="17">
        <v>5</v>
      </c>
      <c r="AT8937" s="17" t="s">
        <v>6589</v>
      </c>
      <c r="DN8937" s="17">
        <f>COUNTIF(AU8937:DM8937, "X")</f>
        <v>0</v>
      </c>
    </row>
    <row r="8938" spans="1:118" s="17" customFormat="1">
      <c r="A8938" s="17" t="s">
        <v>10247</v>
      </c>
      <c r="B8938" s="17">
        <v>55</v>
      </c>
      <c r="C8938" s="17">
        <v>190479</v>
      </c>
      <c r="D8938" s="17" t="s">
        <v>10248</v>
      </c>
      <c r="E8938" s="17" t="s">
        <v>389</v>
      </c>
      <c r="F8938" s="17" t="s">
        <v>58</v>
      </c>
      <c r="H8938" s="309">
        <v>32310</v>
      </c>
      <c r="I8938" s="309">
        <v>43909</v>
      </c>
      <c r="J8938" s="17" t="s">
        <v>3888</v>
      </c>
      <c r="L8938" s="17" t="s">
        <v>10249</v>
      </c>
      <c r="N8938" s="17" t="s">
        <v>14</v>
      </c>
      <c r="O8938" s="17" t="s">
        <v>15</v>
      </c>
      <c r="P8938" s="17">
        <v>45371</v>
      </c>
      <c r="AC8938" s="17" t="s">
        <v>14</v>
      </c>
      <c r="AF8938" s="17">
        <v>15</v>
      </c>
      <c r="AG8938" s="17">
        <v>2</v>
      </c>
      <c r="AI8938" s="17" t="s">
        <v>10178</v>
      </c>
      <c r="AM8938" s="17" t="s">
        <v>74</v>
      </c>
      <c r="AN8938" s="17" t="s">
        <v>10179</v>
      </c>
      <c r="AO8938" s="17">
        <v>3</v>
      </c>
      <c r="AP8938" s="17">
        <v>80</v>
      </c>
      <c r="AQ8938" s="17">
        <v>5</v>
      </c>
      <c r="AR8938" s="17" t="s">
        <v>10180</v>
      </c>
      <c r="BS8938" s="17" t="s">
        <v>3901</v>
      </c>
      <c r="DN8938" s="17">
        <f>COUNTIF(AU8938:DM8938, "X")</f>
        <v>1</v>
      </c>
    </row>
    <row r="8939" spans="1:118" s="17" customFormat="1">
      <c r="A8939" s="17" t="s">
        <v>21448</v>
      </c>
      <c r="B8939" s="17">
        <v>55</v>
      </c>
      <c r="C8939" s="17">
        <v>190480</v>
      </c>
      <c r="D8939" s="17" t="s">
        <v>21449</v>
      </c>
      <c r="E8939" s="17" t="s">
        <v>107</v>
      </c>
      <c r="H8939" s="309">
        <v>32547</v>
      </c>
      <c r="I8939" s="309">
        <v>43872</v>
      </c>
      <c r="J8939" s="17" t="s">
        <v>3888</v>
      </c>
      <c r="L8939" s="17" t="s">
        <v>21450</v>
      </c>
      <c r="N8939" s="17" t="s">
        <v>26</v>
      </c>
      <c r="O8939" s="17" t="s">
        <v>15</v>
      </c>
      <c r="P8939" s="17">
        <v>45318</v>
      </c>
      <c r="AF8939" s="17">
        <v>15</v>
      </c>
      <c r="AG8939" s="17">
        <v>2</v>
      </c>
      <c r="AI8939" s="17" t="s">
        <v>20669</v>
      </c>
      <c r="AM8939" s="17" t="s">
        <v>2617</v>
      </c>
      <c r="AN8939" s="17" t="s">
        <v>21447</v>
      </c>
      <c r="AO8939" s="17">
        <v>3</v>
      </c>
      <c r="AP8939" s="17">
        <v>80</v>
      </c>
      <c r="AQ8939" s="17">
        <v>5</v>
      </c>
      <c r="AR8939" s="17" t="s">
        <v>20671</v>
      </c>
      <c r="AS8939" s="17" t="s">
        <v>21222</v>
      </c>
      <c r="DF8939" s="17" t="s">
        <v>3901</v>
      </c>
      <c r="DN8939" s="17">
        <f>COUNTIF(AU8939:DM8939, "X")</f>
        <v>1</v>
      </c>
    </row>
    <row r="8940" spans="1:118" s="17" customFormat="1">
      <c r="A8940" s="17" t="s">
        <v>5663</v>
      </c>
      <c r="B8940" s="17">
        <v>55</v>
      </c>
      <c r="C8940" s="17">
        <v>190494</v>
      </c>
      <c r="D8940" s="17" t="s">
        <v>5664</v>
      </c>
      <c r="E8940" s="17" t="s">
        <v>153</v>
      </c>
      <c r="F8940" s="17" t="s">
        <v>5665</v>
      </c>
      <c r="H8940" s="309">
        <v>37158</v>
      </c>
      <c r="I8940" s="309">
        <v>44027</v>
      </c>
      <c r="J8940" s="17" t="s">
        <v>3888</v>
      </c>
      <c r="L8940" s="17" t="s">
        <v>5666</v>
      </c>
      <c r="N8940" s="17" t="s">
        <v>19</v>
      </c>
      <c r="O8940" s="17" t="s">
        <v>15</v>
      </c>
      <c r="P8940" s="17">
        <v>45356</v>
      </c>
      <c r="AC8940" s="17" t="s">
        <v>3890</v>
      </c>
      <c r="AD8940" s="17" t="s">
        <v>3891</v>
      </c>
      <c r="AF8940" s="17">
        <v>15</v>
      </c>
      <c r="AG8940" s="17">
        <v>2</v>
      </c>
      <c r="AM8940" s="17" t="s">
        <v>105</v>
      </c>
      <c r="AN8940" s="17" t="s">
        <v>5515</v>
      </c>
      <c r="AO8940" s="17">
        <v>3</v>
      </c>
      <c r="AP8940" s="17">
        <v>80</v>
      </c>
      <c r="AQ8940" s="17">
        <v>5</v>
      </c>
      <c r="AT8940" s="17" t="s">
        <v>5516</v>
      </c>
      <c r="DN8940" s="17">
        <f>COUNTIF(AU8940:DM8940, "X")</f>
        <v>0</v>
      </c>
    </row>
    <row r="8941" spans="1:118" s="17" customFormat="1">
      <c r="A8941" s="17" t="s">
        <v>11314</v>
      </c>
      <c r="B8941" s="17">
        <v>55</v>
      </c>
      <c r="C8941" s="17">
        <v>190495</v>
      </c>
      <c r="D8941" s="17" t="s">
        <v>4364</v>
      </c>
      <c r="E8941" s="17" t="s">
        <v>315</v>
      </c>
      <c r="F8941" s="17" t="s">
        <v>70</v>
      </c>
      <c r="H8941" s="309">
        <v>27594</v>
      </c>
      <c r="I8941" s="309">
        <v>44027</v>
      </c>
      <c r="J8941" s="17" t="s">
        <v>3888</v>
      </c>
      <c r="L8941" s="17" t="s">
        <v>11315</v>
      </c>
      <c r="N8941" s="17" t="s">
        <v>14</v>
      </c>
      <c r="O8941" s="17" t="s">
        <v>15</v>
      </c>
      <c r="P8941" s="17">
        <v>45371</v>
      </c>
      <c r="AC8941" s="17" t="s">
        <v>14</v>
      </c>
      <c r="AF8941" s="17">
        <v>15</v>
      </c>
      <c r="AG8941" s="17">
        <v>2</v>
      </c>
      <c r="AI8941" s="17" t="s">
        <v>10178</v>
      </c>
      <c r="AM8941" s="17" t="s">
        <v>151</v>
      </c>
      <c r="AN8941" s="17" t="s">
        <v>11216</v>
      </c>
      <c r="AO8941" s="17">
        <v>3</v>
      </c>
      <c r="AP8941" s="17">
        <v>80</v>
      </c>
      <c r="AQ8941" s="17">
        <v>5</v>
      </c>
      <c r="AR8941" s="17" t="s">
        <v>10180</v>
      </c>
      <c r="DN8941" s="17">
        <f>COUNTIF(AU8941:DM8941, "X")</f>
        <v>0</v>
      </c>
    </row>
    <row r="8942" spans="1:118" s="17" customFormat="1">
      <c r="A8942" s="17" t="s">
        <v>17075</v>
      </c>
      <c r="B8942" s="17">
        <v>55</v>
      </c>
      <c r="C8942" s="17">
        <v>190496</v>
      </c>
      <c r="D8942" s="17" t="s">
        <v>17076</v>
      </c>
      <c r="E8942" s="17" t="s">
        <v>4698</v>
      </c>
      <c r="H8942" s="309">
        <v>26346</v>
      </c>
      <c r="I8942" s="309">
        <v>44027</v>
      </c>
      <c r="J8942" s="17" t="s">
        <v>3888</v>
      </c>
      <c r="L8942" s="17" t="s">
        <v>16907</v>
      </c>
      <c r="N8942" s="17" t="s">
        <v>31</v>
      </c>
      <c r="O8942" s="17" t="s">
        <v>15</v>
      </c>
      <c r="P8942" s="17">
        <v>45373</v>
      </c>
      <c r="AC8942" s="17" t="s">
        <v>9895</v>
      </c>
      <c r="AD8942" s="17" t="s">
        <v>9896</v>
      </c>
      <c r="AF8942" s="17">
        <v>15</v>
      </c>
      <c r="AG8942" s="17">
        <v>2</v>
      </c>
      <c r="AM8942" s="17" t="s">
        <v>220</v>
      </c>
      <c r="AN8942" s="17" t="s">
        <v>16782</v>
      </c>
      <c r="AO8942" s="17">
        <v>3</v>
      </c>
      <c r="AP8942" s="17">
        <v>80</v>
      </c>
      <c r="AQ8942" s="17">
        <v>5</v>
      </c>
      <c r="AR8942" s="17" t="s">
        <v>9898</v>
      </c>
      <c r="AT8942" s="17" t="s">
        <v>9899</v>
      </c>
      <c r="DN8942" s="17">
        <f>COUNTIF(AU8942:DM8942, "X")</f>
        <v>0</v>
      </c>
    </row>
    <row r="8943" spans="1:118" s="17" customFormat="1">
      <c r="A8943" s="17" t="s">
        <v>24242</v>
      </c>
      <c r="B8943" s="17">
        <v>55</v>
      </c>
      <c r="C8943" s="17">
        <v>190497</v>
      </c>
      <c r="D8943" s="17" t="s">
        <v>14206</v>
      </c>
      <c r="E8943" s="17" t="s">
        <v>4571</v>
      </c>
      <c r="F8943" s="17" t="s">
        <v>15667</v>
      </c>
      <c r="H8943" s="309">
        <v>36249</v>
      </c>
      <c r="I8943" s="309">
        <v>44027</v>
      </c>
      <c r="J8943" s="17" t="s">
        <v>3888</v>
      </c>
      <c r="L8943" s="17" t="s">
        <v>24217</v>
      </c>
      <c r="N8943" s="17" t="s">
        <v>126</v>
      </c>
      <c r="O8943" s="17" t="s">
        <v>15</v>
      </c>
      <c r="P8943" s="17">
        <v>45383</v>
      </c>
      <c r="AF8943" s="17">
        <v>8</v>
      </c>
      <c r="AG8943" s="17">
        <v>2</v>
      </c>
      <c r="AI8943" s="17" t="s">
        <v>20542</v>
      </c>
      <c r="AM8943" s="17" t="s">
        <v>239</v>
      </c>
      <c r="AN8943" s="17" t="s">
        <v>24146</v>
      </c>
      <c r="AO8943" s="17">
        <v>3</v>
      </c>
      <c r="AP8943" s="17">
        <v>80</v>
      </c>
      <c r="AQ8943" s="17">
        <v>5</v>
      </c>
      <c r="AR8943" s="17" t="s">
        <v>22585</v>
      </c>
      <c r="AS8943" s="17" t="s">
        <v>23503</v>
      </c>
      <c r="DN8943" s="17">
        <f>COUNTIF(AU8943:DM8943, "X")</f>
        <v>0</v>
      </c>
    </row>
    <row r="8944" spans="1:118" s="17" customFormat="1">
      <c r="A8944" s="17" t="s">
        <v>16197</v>
      </c>
      <c r="B8944" s="17">
        <v>55</v>
      </c>
      <c r="C8944" s="17">
        <v>190501</v>
      </c>
      <c r="D8944" s="17" t="s">
        <v>297</v>
      </c>
      <c r="E8944" s="17" t="s">
        <v>122</v>
      </c>
      <c r="F8944" s="17" t="s">
        <v>174</v>
      </c>
      <c r="H8944" s="309">
        <v>36348</v>
      </c>
      <c r="I8944" s="309">
        <v>44029</v>
      </c>
      <c r="J8944" s="17" t="s">
        <v>3888</v>
      </c>
      <c r="L8944" s="17" t="s">
        <v>700</v>
      </c>
      <c r="M8944" s="17" t="s">
        <v>16198</v>
      </c>
      <c r="N8944" s="17" t="s">
        <v>31</v>
      </c>
      <c r="O8944" s="17" t="s">
        <v>15</v>
      </c>
      <c r="P8944" s="17">
        <v>45373</v>
      </c>
      <c r="AC8944" s="17" t="s">
        <v>9895</v>
      </c>
      <c r="AD8944" s="17" t="s">
        <v>9896</v>
      </c>
      <c r="AF8944" s="17">
        <v>15</v>
      </c>
      <c r="AG8944" s="17">
        <v>2</v>
      </c>
      <c r="AM8944" s="17" t="s">
        <v>37</v>
      </c>
      <c r="AN8944" s="17" t="s">
        <v>16071</v>
      </c>
      <c r="AO8944" s="17">
        <v>3</v>
      </c>
      <c r="AP8944" s="17">
        <v>80</v>
      </c>
      <c r="AQ8944" s="17">
        <v>5</v>
      </c>
      <c r="AR8944" s="17" t="s">
        <v>9898</v>
      </c>
      <c r="AT8944" s="17" t="s">
        <v>16072</v>
      </c>
      <c r="DN8944" s="17">
        <f>COUNTIF(AU8944:DM8944, "X")</f>
        <v>0</v>
      </c>
    </row>
    <row r="8945" spans="1:118" s="17" customFormat="1">
      <c r="A8945" s="17" t="s">
        <v>19096</v>
      </c>
      <c r="B8945" s="17">
        <v>55</v>
      </c>
      <c r="C8945" s="17">
        <v>190503</v>
      </c>
      <c r="D8945" s="17" t="s">
        <v>19097</v>
      </c>
      <c r="E8945" s="17" t="s">
        <v>6718</v>
      </c>
      <c r="F8945" s="17" t="s">
        <v>120</v>
      </c>
      <c r="H8945" s="309">
        <v>28186</v>
      </c>
      <c r="I8945" s="309">
        <v>44029</v>
      </c>
      <c r="J8945" s="17" t="s">
        <v>3888</v>
      </c>
      <c r="L8945" s="17" t="s">
        <v>19098</v>
      </c>
      <c r="N8945" s="17" t="s">
        <v>31</v>
      </c>
      <c r="O8945" s="17" t="s">
        <v>15</v>
      </c>
      <c r="P8945" s="17">
        <v>45373</v>
      </c>
      <c r="AD8945" s="17" t="s">
        <v>9896</v>
      </c>
      <c r="AF8945" s="17">
        <v>8</v>
      </c>
      <c r="AG8945" s="17">
        <v>2</v>
      </c>
      <c r="AM8945" s="17" t="s">
        <v>314</v>
      </c>
      <c r="AN8945" s="17" t="s">
        <v>18984</v>
      </c>
      <c r="AO8945" s="17">
        <v>3</v>
      </c>
      <c r="AP8945" s="17">
        <v>80</v>
      </c>
      <c r="AQ8945" s="17">
        <v>5</v>
      </c>
      <c r="AR8945" s="17" t="s">
        <v>9898</v>
      </c>
      <c r="DN8945" s="17">
        <f>COUNTIF(AU8945:DM8945, "X")</f>
        <v>0</v>
      </c>
    </row>
    <row r="8946" spans="1:118" s="17" customFormat="1">
      <c r="A8946" s="17" t="s">
        <v>14155</v>
      </c>
      <c r="B8946" s="17">
        <v>55</v>
      </c>
      <c r="C8946" s="17">
        <v>146615</v>
      </c>
      <c r="D8946" s="17" t="s">
        <v>1107</v>
      </c>
      <c r="E8946" s="17" t="s">
        <v>299</v>
      </c>
      <c r="F8946" s="17" t="s">
        <v>315</v>
      </c>
      <c r="H8946" s="309">
        <v>32682</v>
      </c>
      <c r="I8946" s="309">
        <v>44024</v>
      </c>
      <c r="J8946" s="17" t="s">
        <v>3888</v>
      </c>
      <c r="L8946" s="17" t="s">
        <v>504</v>
      </c>
      <c r="M8946" s="17" t="s">
        <v>6457</v>
      </c>
      <c r="N8946" s="17" t="s">
        <v>31</v>
      </c>
      <c r="O8946" s="17" t="s">
        <v>15</v>
      </c>
      <c r="P8946" s="17">
        <v>45373</v>
      </c>
      <c r="AC8946" s="17" t="s">
        <v>9895</v>
      </c>
      <c r="AD8946" s="17" t="s">
        <v>9896</v>
      </c>
      <c r="AF8946" s="17">
        <v>15</v>
      </c>
      <c r="AG8946" s="17">
        <v>2</v>
      </c>
      <c r="AM8946" s="17" t="s">
        <v>157</v>
      </c>
      <c r="AN8946" s="17" t="s">
        <v>14151</v>
      </c>
      <c r="AO8946" s="17">
        <v>3</v>
      </c>
      <c r="AP8946" s="17">
        <v>80</v>
      </c>
      <c r="AQ8946" s="17">
        <v>5</v>
      </c>
      <c r="AR8946" s="17" t="s">
        <v>9898</v>
      </c>
      <c r="AT8946" s="17" t="s">
        <v>14152</v>
      </c>
      <c r="BS8946" s="17" t="s">
        <v>3901</v>
      </c>
      <c r="CN8946" s="17" t="s">
        <v>3901</v>
      </c>
      <c r="CU8946" s="17" t="s">
        <v>3901</v>
      </c>
      <c r="DA8946" s="17" t="s">
        <v>3901</v>
      </c>
      <c r="DN8946" s="17">
        <f>COUNTIF(AU8946:DM8946, "X")</f>
        <v>4</v>
      </c>
    </row>
    <row r="8947" spans="1:118" s="17" customFormat="1">
      <c r="A8947" s="17" t="s">
        <v>23804</v>
      </c>
      <c r="B8947" s="17">
        <v>55</v>
      </c>
      <c r="C8947" s="17">
        <v>190520</v>
      </c>
      <c r="D8947" s="17" t="s">
        <v>5915</v>
      </c>
      <c r="E8947" s="17" t="s">
        <v>304</v>
      </c>
      <c r="F8947" s="17" t="s">
        <v>99</v>
      </c>
      <c r="H8947" s="309">
        <v>35440</v>
      </c>
      <c r="I8947" s="309">
        <v>44034</v>
      </c>
      <c r="J8947" s="17" t="s">
        <v>3888</v>
      </c>
      <c r="L8947" s="17" t="s">
        <v>23805</v>
      </c>
      <c r="N8947" s="17" t="s">
        <v>126</v>
      </c>
      <c r="O8947" s="17" t="s">
        <v>15</v>
      </c>
      <c r="P8947" s="17">
        <v>45383</v>
      </c>
      <c r="AF8947" s="17">
        <v>8</v>
      </c>
      <c r="AG8947" s="17">
        <v>2</v>
      </c>
      <c r="AI8947" s="17" t="s">
        <v>20542</v>
      </c>
      <c r="AM8947" s="17" t="s">
        <v>303</v>
      </c>
      <c r="AN8947" s="17" t="s">
        <v>23502</v>
      </c>
      <c r="AO8947" s="17">
        <v>3</v>
      </c>
      <c r="AP8947" s="17">
        <v>80</v>
      </c>
      <c r="AQ8947" s="17">
        <v>5</v>
      </c>
      <c r="AR8947" s="17" t="s">
        <v>22585</v>
      </c>
      <c r="AS8947" s="17" t="s">
        <v>23503</v>
      </c>
      <c r="DN8947" s="17">
        <f>COUNTIF(AU8947:DM8947, "X")</f>
        <v>0</v>
      </c>
    </row>
    <row r="8948" spans="1:118" s="17" customFormat="1">
      <c r="A8948" s="17" t="s">
        <v>20219</v>
      </c>
      <c r="B8948" s="17">
        <v>55</v>
      </c>
      <c r="C8948" s="17">
        <v>15081</v>
      </c>
      <c r="D8948" s="17" t="s">
        <v>436</v>
      </c>
      <c r="E8948" s="17" t="s">
        <v>325</v>
      </c>
      <c r="F8948" s="17" t="s">
        <v>397</v>
      </c>
      <c r="H8948" s="309">
        <v>17867</v>
      </c>
      <c r="I8948" s="309">
        <v>44009</v>
      </c>
      <c r="J8948" s="17" t="s">
        <v>3888</v>
      </c>
      <c r="L8948" s="17" t="s">
        <v>20220</v>
      </c>
      <c r="N8948" s="17" t="s">
        <v>31</v>
      </c>
      <c r="O8948" s="17" t="s">
        <v>15</v>
      </c>
      <c r="P8948" s="17">
        <v>45373</v>
      </c>
      <c r="AD8948" s="17" t="s">
        <v>9896</v>
      </c>
      <c r="AF8948" s="17">
        <v>15</v>
      </c>
      <c r="AG8948" s="17">
        <v>2</v>
      </c>
      <c r="AM8948" s="17" t="s">
        <v>180</v>
      </c>
      <c r="AN8948" s="17" t="s">
        <v>20012</v>
      </c>
      <c r="AO8948" s="17">
        <v>3</v>
      </c>
      <c r="AP8948" s="17">
        <v>80</v>
      </c>
      <c r="AQ8948" s="17">
        <v>5</v>
      </c>
      <c r="AR8948" s="17" t="s">
        <v>10180</v>
      </c>
      <c r="AU8948" s="17" t="s">
        <v>21</v>
      </c>
      <c r="AV8948" s="17" t="s">
        <v>3901</v>
      </c>
      <c r="AZ8948" s="17" t="s">
        <v>3901</v>
      </c>
      <c r="BD8948" s="17" t="s">
        <v>3901</v>
      </c>
      <c r="BH8948" s="17" t="s">
        <v>3901</v>
      </c>
      <c r="BK8948" s="17" t="s">
        <v>3901</v>
      </c>
      <c r="CH8948" s="17" t="s">
        <v>3901</v>
      </c>
      <c r="CN8948" s="17" t="s">
        <v>3901</v>
      </c>
      <c r="CU8948" s="17" t="s">
        <v>3901</v>
      </c>
      <c r="DA8948" s="17" t="s">
        <v>3901</v>
      </c>
      <c r="DN8948" s="17">
        <f>COUNTIF(AU8948:DM8948, "X")</f>
        <v>9</v>
      </c>
    </row>
    <row r="8949" spans="1:118" s="17" customFormat="1">
      <c r="A8949" s="17" t="s">
        <v>11195</v>
      </c>
      <c r="B8949" s="17">
        <v>55</v>
      </c>
      <c r="C8949" s="17">
        <v>190537</v>
      </c>
      <c r="D8949" s="17" t="s">
        <v>11196</v>
      </c>
      <c r="E8949" s="17" t="s">
        <v>6193</v>
      </c>
      <c r="F8949" s="17" t="s">
        <v>48</v>
      </c>
      <c r="H8949" s="309">
        <v>32726</v>
      </c>
      <c r="I8949" s="309">
        <v>44036</v>
      </c>
      <c r="J8949" s="17" t="s">
        <v>3888</v>
      </c>
      <c r="L8949" s="17" t="s">
        <v>11069</v>
      </c>
      <c r="N8949" s="17" t="s">
        <v>14</v>
      </c>
      <c r="O8949" s="17" t="s">
        <v>15</v>
      </c>
      <c r="P8949" s="17">
        <v>45371</v>
      </c>
      <c r="AC8949" s="17" t="s">
        <v>14</v>
      </c>
      <c r="AF8949" s="17">
        <v>15</v>
      </c>
      <c r="AG8949" s="17">
        <v>2</v>
      </c>
      <c r="AI8949" s="17" t="s">
        <v>10178</v>
      </c>
      <c r="AM8949" s="17" t="s">
        <v>16</v>
      </c>
      <c r="AN8949" s="17" t="s">
        <v>10763</v>
      </c>
      <c r="AO8949" s="17">
        <v>3</v>
      </c>
      <c r="AP8949" s="17">
        <v>80</v>
      </c>
      <c r="AQ8949" s="17">
        <v>5</v>
      </c>
      <c r="AR8949" s="17" t="s">
        <v>10180</v>
      </c>
      <c r="BS8949" s="17" t="s">
        <v>3901</v>
      </c>
      <c r="DF8949" s="17" t="s">
        <v>3901</v>
      </c>
      <c r="DN8949" s="17">
        <f>COUNTIF(AU8949:DM8949, "X")</f>
        <v>2</v>
      </c>
    </row>
    <row r="8950" spans="1:118" s="17" customFormat="1">
      <c r="A8950" s="17" t="s">
        <v>21576</v>
      </c>
      <c r="B8950" s="17">
        <v>55</v>
      </c>
      <c r="C8950" s="17">
        <v>167654</v>
      </c>
      <c r="D8950" s="17" t="s">
        <v>21577</v>
      </c>
      <c r="E8950" s="17" t="s">
        <v>21578</v>
      </c>
      <c r="F8950" s="17" t="s">
        <v>21579</v>
      </c>
      <c r="H8950" s="309">
        <v>34461</v>
      </c>
      <c r="I8950" s="309">
        <v>44019</v>
      </c>
      <c r="J8950" s="17" t="s">
        <v>3888</v>
      </c>
      <c r="L8950" s="17" t="s">
        <v>21580</v>
      </c>
      <c r="N8950" s="17" t="s">
        <v>26</v>
      </c>
      <c r="O8950" s="17" t="s">
        <v>15</v>
      </c>
      <c r="P8950" s="17">
        <v>45318</v>
      </c>
      <c r="AF8950" s="17">
        <v>15</v>
      </c>
      <c r="AG8950" s="17">
        <v>2</v>
      </c>
      <c r="AI8950" s="17" t="s">
        <v>20669</v>
      </c>
      <c r="AM8950" s="17" t="s">
        <v>2617</v>
      </c>
      <c r="AN8950" s="17" t="s">
        <v>21447</v>
      </c>
      <c r="AO8950" s="17">
        <v>3</v>
      </c>
      <c r="AP8950" s="17">
        <v>80</v>
      </c>
      <c r="AQ8950" s="17">
        <v>5</v>
      </c>
      <c r="AR8950" s="17" t="s">
        <v>20671</v>
      </c>
      <c r="AS8950" s="17" t="s">
        <v>21222</v>
      </c>
      <c r="CQ8950" s="17" t="s">
        <v>3901</v>
      </c>
      <c r="CU8950" s="17" t="s">
        <v>3901</v>
      </c>
      <c r="DN8950" s="17">
        <f>COUNTIF(AU8950:DM8950, "X")</f>
        <v>2</v>
      </c>
    </row>
    <row r="8951" spans="1:118" s="17" customFormat="1">
      <c r="A8951" s="17" t="s">
        <v>8923</v>
      </c>
      <c r="B8951" s="17">
        <v>55</v>
      </c>
      <c r="C8951" s="17">
        <v>190553</v>
      </c>
      <c r="D8951" s="17" t="s">
        <v>7590</v>
      </c>
      <c r="E8951" s="17" t="s">
        <v>388</v>
      </c>
      <c r="F8951" s="17" t="s">
        <v>122</v>
      </c>
      <c r="H8951" s="309">
        <v>30607</v>
      </c>
      <c r="I8951" s="309">
        <v>44037</v>
      </c>
      <c r="J8951" s="17" t="s">
        <v>3888</v>
      </c>
      <c r="L8951" s="17" t="s">
        <v>8924</v>
      </c>
      <c r="N8951" s="17" t="s">
        <v>19</v>
      </c>
      <c r="O8951" s="17" t="s">
        <v>15</v>
      </c>
      <c r="P8951" s="17">
        <v>45356</v>
      </c>
      <c r="AC8951" s="17" t="s">
        <v>3890</v>
      </c>
      <c r="AD8951" s="17" t="s">
        <v>3891</v>
      </c>
      <c r="AF8951" s="17">
        <v>15</v>
      </c>
      <c r="AG8951" s="17">
        <v>2</v>
      </c>
      <c r="AM8951" s="17" t="s">
        <v>2608</v>
      </c>
      <c r="AN8951" s="17" t="s">
        <v>8704</v>
      </c>
      <c r="AO8951" s="17">
        <v>3</v>
      </c>
      <c r="AP8951" s="17">
        <v>80</v>
      </c>
      <c r="AQ8951" s="17">
        <v>5</v>
      </c>
      <c r="AT8951" s="17" t="s">
        <v>7979</v>
      </c>
      <c r="DN8951" s="17">
        <f>COUNTIF(AU8951:DM8951, "X")</f>
        <v>0</v>
      </c>
    </row>
    <row r="8952" spans="1:118" s="17" customFormat="1">
      <c r="A8952" s="17" t="s">
        <v>19604</v>
      </c>
      <c r="B8952" s="17">
        <v>55</v>
      </c>
      <c r="C8952" s="17">
        <v>190560</v>
      </c>
      <c r="D8952" s="17" t="s">
        <v>3920</v>
      </c>
      <c r="E8952" s="17" t="s">
        <v>347</v>
      </c>
      <c r="F8952" s="17" t="s">
        <v>131</v>
      </c>
      <c r="H8952" s="309">
        <v>35521</v>
      </c>
      <c r="I8952" s="309">
        <v>44039</v>
      </c>
      <c r="J8952" s="17" t="s">
        <v>3888</v>
      </c>
      <c r="L8952" s="17" t="s">
        <v>19575</v>
      </c>
      <c r="N8952" s="17" t="s">
        <v>163</v>
      </c>
      <c r="O8952" s="17" t="s">
        <v>15</v>
      </c>
      <c r="P8952" s="17">
        <v>45312</v>
      </c>
      <c r="AF8952" s="17">
        <v>8</v>
      </c>
      <c r="AG8952" s="17">
        <v>2</v>
      </c>
      <c r="AH8952" s="17" t="s">
        <v>11926</v>
      </c>
      <c r="AK8952" s="17" t="s">
        <v>11927</v>
      </c>
      <c r="AM8952" s="17" t="s">
        <v>2615</v>
      </c>
      <c r="AN8952" s="17" t="s">
        <v>19445</v>
      </c>
      <c r="AO8952" s="17">
        <v>3</v>
      </c>
      <c r="AP8952" s="17">
        <v>80</v>
      </c>
      <c r="AQ8952" s="17">
        <v>5</v>
      </c>
      <c r="AR8952" s="17" t="s">
        <v>19446</v>
      </c>
      <c r="CU8952" s="17" t="s">
        <v>3901</v>
      </c>
      <c r="DB8952" s="17" t="s">
        <v>3901</v>
      </c>
      <c r="DF8952" s="17" t="s">
        <v>3901</v>
      </c>
      <c r="DN8952" s="17">
        <f>COUNTIF(AU8952:DM8952, "X")</f>
        <v>3</v>
      </c>
    </row>
    <row r="8953" spans="1:118" s="17" customFormat="1">
      <c r="A8953" s="17" t="s">
        <v>10253</v>
      </c>
      <c r="B8953" s="17">
        <v>55</v>
      </c>
      <c r="C8953" s="17">
        <v>190562</v>
      </c>
      <c r="D8953" s="17" t="s">
        <v>10225</v>
      </c>
      <c r="E8953" s="17" t="s">
        <v>10254</v>
      </c>
      <c r="F8953" s="17" t="s">
        <v>10255</v>
      </c>
      <c r="H8953" s="309">
        <v>37150</v>
      </c>
      <c r="I8953" s="309">
        <v>44039</v>
      </c>
      <c r="J8953" s="17" t="s">
        <v>3888</v>
      </c>
      <c r="L8953" s="17" t="s">
        <v>10227</v>
      </c>
      <c r="N8953" s="17" t="s">
        <v>14</v>
      </c>
      <c r="O8953" s="17" t="s">
        <v>15</v>
      </c>
      <c r="P8953" s="17">
        <v>45371</v>
      </c>
      <c r="AC8953" s="17" t="s">
        <v>14</v>
      </c>
      <c r="AF8953" s="17">
        <v>15</v>
      </c>
      <c r="AG8953" s="17">
        <v>2</v>
      </c>
      <c r="AI8953" s="17" t="s">
        <v>10178</v>
      </c>
      <c r="AM8953" s="17" t="s">
        <v>74</v>
      </c>
      <c r="AN8953" s="17" t="s">
        <v>10179</v>
      </c>
      <c r="AO8953" s="17">
        <v>3</v>
      </c>
      <c r="AP8953" s="17">
        <v>80</v>
      </c>
      <c r="AQ8953" s="17">
        <v>5</v>
      </c>
      <c r="AR8953" s="17" t="s">
        <v>10180</v>
      </c>
      <c r="DF8953" s="17" t="s">
        <v>3901</v>
      </c>
      <c r="DN8953" s="17">
        <f>COUNTIF(AU8953:DM8953, "X")</f>
        <v>1</v>
      </c>
    </row>
    <row r="8954" spans="1:118" s="17" customFormat="1">
      <c r="A8954" s="17" t="s">
        <v>4108</v>
      </c>
      <c r="B8954" s="17">
        <v>55</v>
      </c>
      <c r="C8954" s="17">
        <v>190569</v>
      </c>
      <c r="D8954" s="17" t="s">
        <v>4109</v>
      </c>
      <c r="E8954" s="17" t="s">
        <v>3913</v>
      </c>
      <c r="F8954" s="17" t="s">
        <v>30</v>
      </c>
      <c r="H8954" s="309">
        <v>23585</v>
      </c>
      <c r="I8954" s="309">
        <v>44039</v>
      </c>
      <c r="J8954" s="17" t="s">
        <v>3888</v>
      </c>
      <c r="L8954" s="17" t="s">
        <v>4110</v>
      </c>
      <c r="N8954" s="17" t="s">
        <v>19</v>
      </c>
      <c r="O8954" s="17" t="s">
        <v>15</v>
      </c>
      <c r="P8954" s="17">
        <v>45356</v>
      </c>
      <c r="Q8954" s="17">
        <v>4048</v>
      </c>
      <c r="AC8954" s="17" t="s">
        <v>3890</v>
      </c>
      <c r="AD8954" s="17" t="s">
        <v>3891</v>
      </c>
      <c r="AF8954" s="17">
        <v>15</v>
      </c>
      <c r="AG8954" s="17">
        <v>2</v>
      </c>
      <c r="AM8954" s="17" t="s">
        <v>172</v>
      </c>
      <c r="AN8954" s="17" t="s">
        <v>3892</v>
      </c>
      <c r="AO8954" s="17">
        <v>3</v>
      </c>
      <c r="AP8954" s="17">
        <v>80</v>
      </c>
      <c r="AQ8954" s="17">
        <v>5</v>
      </c>
      <c r="AT8954" s="17" t="s">
        <v>3893</v>
      </c>
      <c r="DN8954" s="17">
        <f>COUNTIF(AU8954:DM8954, "X")</f>
        <v>0</v>
      </c>
    </row>
    <row r="8955" spans="1:118" s="17" customFormat="1">
      <c r="A8955" s="17" t="s">
        <v>12293</v>
      </c>
      <c r="B8955" s="17">
        <v>55</v>
      </c>
      <c r="C8955" s="17">
        <v>190592</v>
      </c>
      <c r="D8955" s="17" t="s">
        <v>12294</v>
      </c>
      <c r="E8955" s="17" t="s">
        <v>12295</v>
      </c>
      <c r="F8955" s="17" t="s">
        <v>131</v>
      </c>
      <c r="H8955" s="309">
        <v>36291</v>
      </c>
      <c r="I8955" s="309">
        <v>44033</v>
      </c>
      <c r="J8955" s="17" t="s">
        <v>3888</v>
      </c>
      <c r="L8955" s="17" t="s">
        <v>12296</v>
      </c>
      <c r="M8955" s="17" t="s">
        <v>401</v>
      </c>
      <c r="N8955" s="17" t="s">
        <v>31</v>
      </c>
      <c r="O8955" s="17" t="s">
        <v>15</v>
      </c>
      <c r="P8955" s="17">
        <v>45373</v>
      </c>
      <c r="AC8955" s="17" t="s">
        <v>9895</v>
      </c>
      <c r="AD8955" s="17" t="s">
        <v>9896</v>
      </c>
      <c r="AF8955" s="17">
        <v>15</v>
      </c>
      <c r="AG8955" s="17">
        <v>2</v>
      </c>
      <c r="AM8955" s="17" t="s">
        <v>295</v>
      </c>
      <c r="AN8955" s="17" t="s">
        <v>12166</v>
      </c>
      <c r="AO8955" s="17">
        <v>3</v>
      </c>
      <c r="AP8955" s="17">
        <v>80</v>
      </c>
      <c r="AQ8955" s="17">
        <v>5</v>
      </c>
      <c r="AR8955" s="17" t="s">
        <v>9898</v>
      </c>
      <c r="AT8955" s="17" t="s">
        <v>11929</v>
      </c>
      <c r="DN8955" s="17">
        <f>COUNTIF(AU8955:DM8955, "X")</f>
        <v>0</v>
      </c>
    </row>
    <row r="8956" spans="1:118" s="17" customFormat="1">
      <c r="A8956" s="17" t="s">
        <v>23786</v>
      </c>
      <c r="B8956" s="17">
        <v>55</v>
      </c>
      <c r="C8956" s="17">
        <v>88922</v>
      </c>
      <c r="D8956" s="17" t="s">
        <v>9735</v>
      </c>
      <c r="E8956" s="17" t="s">
        <v>35</v>
      </c>
      <c r="F8956" s="17" t="s">
        <v>283</v>
      </c>
      <c r="H8956" s="309">
        <v>23437</v>
      </c>
      <c r="I8956" s="309">
        <v>44015</v>
      </c>
      <c r="J8956" s="17" t="s">
        <v>3888</v>
      </c>
      <c r="L8956" s="17" t="s">
        <v>23787</v>
      </c>
      <c r="M8956" s="17" t="s">
        <v>97</v>
      </c>
      <c r="N8956" s="17" t="s">
        <v>126</v>
      </c>
      <c r="O8956" s="17" t="s">
        <v>15</v>
      </c>
      <c r="P8956" s="17">
        <v>45383</v>
      </c>
      <c r="AF8956" s="17">
        <v>8</v>
      </c>
      <c r="AG8956" s="17">
        <v>2</v>
      </c>
      <c r="AI8956" s="17" t="s">
        <v>20542</v>
      </c>
      <c r="AM8956" s="17" t="s">
        <v>303</v>
      </c>
      <c r="AN8956" s="17" t="s">
        <v>23502</v>
      </c>
      <c r="AO8956" s="17">
        <v>3</v>
      </c>
      <c r="AP8956" s="17">
        <v>80</v>
      </c>
      <c r="AQ8956" s="17">
        <v>5</v>
      </c>
      <c r="AR8956" s="17" t="s">
        <v>22585</v>
      </c>
      <c r="AS8956" s="17" t="s">
        <v>23503</v>
      </c>
      <c r="DN8956" s="17">
        <f>COUNTIF(AU8956:DM8956, "X")</f>
        <v>0</v>
      </c>
    </row>
    <row r="8957" spans="1:118" s="17" customFormat="1">
      <c r="A8957" s="523" t="s">
        <v>2104</v>
      </c>
      <c r="B8957" s="17">
        <v>55</v>
      </c>
      <c r="C8957" s="17">
        <v>190607</v>
      </c>
      <c r="D8957" s="17" t="s">
        <v>697</v>
      </c>
      <c r="E8957" s="17" t="s">
        <v>993</v>
      </c>
      <c r="F8957" s="17" t="s">
        <v>154</v>
      </c>
      <c r="H8957" s="309">
        <v>36287</v>
      </c>
      <c r="I8957" s="309">
        <v>44041</v>
      </c>
      <c r="J8957" s="17" t="s">
        <v>3888</v>
      </c>
      <c r="L8957" s="17" t="s">
        <v>1547</v>
      </c>
      <c r="N8957" s="17" t="s">
        <v>89</v>
      </c>
      <c r="O8957" s="17" t="s">
        <v>15</v>
      </c>
      <c r="P8957" s="17">
        <v>45339</v>
      </c>
      <c r="Q8957" s="17">
        <v>8702</v>
      </c>
      <c r="AF8957" s="17">
        <v>8</v>
      </c>
      <c r="AG8957" s="17">
        <v>2</v>
      </c>
      <c r="AI8957" s="17" t="s">
        <v>20542</v>
      </c>
      <c r="AM8957" s="17" t="s">
        <v>90</v>
      </c>
      <c r="AN8957" s="17" t="s">
        <v>23025</v>
      </c>
      <c r="AO8957" s="17">
        <v>3</v>
      </c>
      <c r="AP8957" s="17">
        <v>80</v>
      </c>
      <c r="AQ8957" s="17">
        <v>5</v>
      </c>
      <c r="AR8957" s="17" t="s">
        <v>22585</v>
      </c>
      <c r="DF8957" s="17" t="s">
        <v>3901</v>
      </c>
      <c r="DN8957" s="17">
        <f>COUNTIF(AU8957:DM8957, "X")</f>
        <v>1</v>
      </c>
    </row>
    <row r="8958" spans="1:118" s="17" customFormat="1">
      <c r="A8958" s="17" t="s">
        <v>9221</v>
      </c>
      <c r="B8958" s="17">
        <v>55</v>
      </c>
      <c r="C8958" s="17">
        <v>190625</v>
      </c>
      <c r="D8958" s="17" t="s">
        <v>9222</v>
      </c>
      <c r="E8958" s="17" t="s">
        <v>318</v>
      </c>
      <c r="F8958" s="17" t="s">
        <v>9223</v>
      </c>
      <c r="H8958" s="309">
        <v>36340</v>
      </c>
      <c r="I8958" s="309">
        <v>44035</v>
      </c>
      <c r="J8958" s="17" t="s">
        <v>3888</v>
      </c>
      <c r="L8958" s="17" t="s">
        <v>398</v>
      </c>
      <c r="M8958" s="17" t="s">
        <v>9224</v>
      </c>
      <c r="N8958" s="17" t="s">
        <v>19</v>
      </c>
      <c r="O8958" s="17" t="s">
        <v>15</v>
      </c>
      <c r="P8958" s="17">
        <v>45356</v>
      </c>
      <c r="Q8958" s="17">
        <v>2562</v>
      </c>
      <c r="AC8958" s="17" t="s">
        <v>3890</v>
      </c>
      <c r="AD8958" s="17" t="s">
        <v>3891</v>
      </c>
      <c r="AF8958" s="17">
        <v>15</v>
      </c>
      <c r="AG8958" s="17">
        <v>2</v>
      </c>
      <c r="AM8958" s="17" t="s">
        <v>29</v>
      </c>
      <c r="AN8958" s="17" t="s">
        <v>9081</v>
      </c>
      <c r="AO8958" s="17">
        <v>3</v>
      </c>
      <c r="AP8958" s="17">
        <v>80</v>
      </c>
      <c r="AQ8958" s="17">
        <v>5</v>
      </c>
      <c r="AT8958" s="17" t="s">
        <v>9082</v>
      </c>
      <c r="DN8958" s="17">
        <f>COUNTIF(AU8958:DM8958, "X")</f>
        <v>0</v>
      </c>
    </row>
    <row r="8959" spans="1:118" s="17" customFormat="1">
      <c r="A8959" s="17" t="s">
        <v>23694</v>
      </c>
      <c r="B8959" s="17">
        <v>55</v>
      </c>
      <c r="C8959" s="17">
        <v>190637</v>
      </c>
      <c r="D8959" s="17" t="s">
        <v>21083</v>
      </c>
      <c r="E8959" s="17" t="s">
        <v>23695</v>
      </c>
      <c r="F8959" s="17" t="s">
        <v>23696</v>
      </c>
      <c r="H8959" s="309">
        <v>37094</v>
      </c>
      <c r="I8959" s="309">
        <v>44036</v>
      </c>
      <c r="J8959" s="17" t="s">
        <v>3888</v>
      </c>
      <c r="L8959" s="17" t="s">
        <v>564</v>
      </c>
      <c r="N8959" s="17" t="s">
        <v>126</v>
      </c>
      <c r="O8959" s="17" t="s">
        <v>15</v>
      </c>
      <c r="P8959" s="17">
        <v>45383</v>
      </c>
      <c r="AF8959" s="17">
        <v>8</v>
      </c>
      <c r="AG8959" s="17">
        <v>2</v>
      </c>
      <c r="AI8959" s="17" t="s">
        <v>20542</v>
      </c>
      <c r="AM8959" s="17" t="s">
        <v>303</v>
      </c>
      <c r="AN8959" s="17" t="s">
        <v>23502</v>
      </c>
      <c r="AO8959" s="17">
        <v>3</v>
      </c>
      <c r="AP8959" s="17">
        <v>80</v>
      </c>
      <c r="AQ8959" s="17">
        <v>5</v>
      </c>
      <c r="AR8959" s="17" t="s">
        <v>22585</v>
      </c>
      <c r="AS8959" s="17" t="s">
        <v>23503</v>
      </c>
      <c r="DN8959" s="17">
        <f>COUNTIF(AU8959:DM8959, "X")</f>
        <v>0</v>
      </c>
    </row>
    <row r="8960" spans="1:118" s="17" customFormat="1">
      <c r="A8960" s="17" t="s">
        <v>21727</v>
      </c>
      <c r="B8960" s="17">
        <v>55</v>
      </c>
      <c r="C8960" s="17">
        <v>190641</v>
      </c>
      <c r="D8960" s="17" t="s">
        <v>21728</v>
      </c>
      <c r="E8960" s="17" t="s">
        <v>21729</v>
      </c>
      <c r="F8960" s="17" t="s">
        <v>164</v>
      </c>
      <c r="H8960" s="309">
        <v>34150</v>
      </c>
      <c r="I8960" s="309">
        <v>44035</v>
      </c>
      <c r="J8960" s="17" t="s">
        <v>3888</v>
      </c>
      <c r="L8960" s="17" t="s">
        <v>21730</v>
      </c>
      <c r="N8960" s="17" t="s">
        <v>26</v>
      </c>
      <c r="O8960" s="17" t="s">
        <v>15</v>
      </c>
      <c r="P8960" s="17">
        <v>45318</v>
      </c>
      <c r="AF8960" s="17">
        <v>8</v>
      </c>
      <c r="AG8960" s="17">
        <v>2</v>
      </c>
      <c r="AH8960" s="17" t="s">
        <v>11926</v>
      </c>
      <c r="AK8960" s="17" t="s">
        <v>21650</v>
      </c>
      <c r="AM8960" s="17" t="s">
        <v>197</v>
      </c>
      <c r="AN8960" s="17" t="s">
        <v>21651</v>
      </c>
      <c r="AO8960" s="17">
        <v>3</v>
      </c>
      <c r="AP8960" s="17">
        <v>80</v>
      </c>
      <c r="AQ8960" s="17">
        <v>5</v>
      </c>
      <c r="AR8960" s="17" t="s">
        <v>21652</v>
      </c>
      <c r="DN8960" s="17">
        <f>COUNTIF(AU8960:DM8960, "X")</f>
        <v>0</v>
      </c>
    </row>
    <row r="8961" spans="1:118" s="17" customFormat="1">
      <c r="A8961" s="17" t="s">
        <v>9530</v>
      </c>
      <c r="B8961" s="17">
        <v>55</v>
      </c>
      <c r="C8961" s="17">
        <v>190644</v>
      </c>
      <c r="D8961" s="17" t="s">
        <v>6657</v>
      </c>
      <c r="E8961" s="17" t="s">
        <v>9531</v>
      </c>
      <c r="F8961" s="17" t="s">
        <v>9532</v>
      </c>
      <c r="H8961" s="309">
        <v>36822</v>
      </c>
      <c r="I8961" s="309">
        <v>44035</v>
      </c>
      <c r="J8961" s="17" t="s">
        <v>3888</v>
      </c>
      <c r="L8961" s="17" t="s">
        <v>9533</v>
      </c>
      <c r="N8961" s="17" t="s">
        <v>19</v>
      </c>
      <c r="O8961" s="17" t="s">
        <v>15</v>
      </c>
      <c r="P8961" s="17">
        <v>45356</v>
      </c>
      <c r="AC8961" s="17" t="s">
        <v>3890</v>
      </c>
      <c r="AD8961" s="17" t="s">
        <v>3891</v>
      </c>
      <c r="AF8961" s="17">
        <v>15</v>
      </c>
      <c r="AG8961" s="17">
        <v>2</v>
      </c>
      <c r="AM8961" s="17" t="s">
        <v>311</v>
      </c>
      <c r="AN8961" s="17" t="s">
        <v>9449</v>
      </c>
      <c r="AO8961" s="17">
        <v>3</v>
      </c>
      <c r="AP8961" s="17">
        <v>80</v>
      </c>
      <c r="AQ8961" s="17">
        <v>5</v>
      </c>
      <c r="AT8961" s="17" t="s">
        <v>9082</v>
      </c>
      <c r="DN8961" s="17">
        <f>COUNTIF(AU8961:DM8961, "X")</f>
        <v>0</v>
      </c>
    </row>
    <row r="8962" spans="1:118" s="17" customFormat="1">
      <c r="A8962" s="17" t="s">
        <v>13190</v>
      </c>
      <c r="B8962" s="17">
        <v>55</v>
      </c>
      <c r="C8962" s="17">
        <v>190651</v>
      </c>
      <c r="D8962" s="17" t="s">
        <v>13191</v>
      </c>
      <c r="E8962" s="17" t="s">
        <v>5008</v>
      </c>
      <c r="F8962" s="17" t="s">
        <v>249</v>
      </c>
      <c r="H8962" s="309">
        <v>34901</v>
      </c>
      <c r="I8962" s="309">
        <v>44033</v>
      </c>
      <c r="J8962" s="17" t="s">
        <v>3888</v>
      </c>
      <c r="L8962" s="17" t="s">
        <v>13192</v>
      </c>
      <c r="N8962" s="17" t="s">
        <v>31</v>
      </c>
      <c r="O8962" s="17" t="s">
        <v>15</v>
      </c>
      <c r="P8962" s="17">
        <v>45373</v>
      </c>
      <c r="AC8962" s="17" t="s">
        <v>9895</v>
      </c>
      <c r="AD8962" s="17" t="s">
        <v>9896</v>
      </c>
      <c r="AF8962" s="17">
        <v>15</v>
      </c>
      <c r="AG8962" s="17">
        <v>2</v>
      </c>
      <c r="AM8962" s="17" t="s">
        <v>115</v>
      </c>
      <c r="AN8962" s="17" t="s">
        <v>13186</v>
      </c>
      <c r="AO8962" s="17">
        <v>3</v>
      </c>
      <c r="AP8962" s="17">
        <v>80</v>
      </c>
      <c r="AQ8962" s="17">
        <v>5</v>
      </c>
      <c r="AR8962" s="17" t="s">
        <v>9898</v>
      </c>
      <c r="AT8962" s="17" t="s">
        <v>12990</v>
      </c>
      <c r="DN8962" s="17">
        <f>COUNTIF(AU8962:DM8962, "X")</f>
        <v>0</v>
      </c>
    </row>
    <row r="8963" spans="1:118" s="17" customFormat="1">
      <c r="A8963" s="17" t="s">
        <v>6033</v>
      </c>
      <c r="B8963" s="17">
        <v>55</v>
      </c>
      <c r="C8963" s="17">
        <v>190652</v>
      </c>
      <c r="D8963" s="17" t="s">
        <v>102</v>
      </c>
      <c r="E8963" s="17" t="s">
        <v>369</v>
      </c>
      <c r="F8963" s="17" t="s">
        <v>65</v>
      </c>
      <c r="H8963" s="309">
        <v>23486</v>
      </c>
      <c r="I8963" s="309">
        <v>44033</v>
      </c>
      <c r="J8963" s="17" t="s">
        <v>3888</v>
      </c>
      <c r="L8963" s="17" t="s">
        <v>6034</v>
      </c>
      <c r="N8963" s="17" t="s">
        <v>19</v>
      </c>
      <c r="O8963" s="17" t="s">
        <v>15</v>
      </c>
      <c r="P8963" s="17">
        <v>45356</v>
      </c>
      <c r="AC8963" s="17" t="s">
        <v>3890</v>
      </c>
      <c r="AD8963" s="17" t="s">
        <v>3891</v>
      </c>
      <c r="AF8963" s="17">
        <v>15</v>
      </c>
      <c r="AG8963" s="17">
        <v>2</v>
      </c>
      <c r="AM8963" s="17" t="s">
        <v>2604</v>
      </c>
      <c r="AN8963" s="17" t="s">
        <v>5966</v>
      </c>
      <c r="AO8963" s="17">
        <v>3</v>
      </c>
      <c r="AP8963" s="17">
        <v>80</v>
      </c>
      <c r="AQ8963" s="17">
        <v>5</v>
      </c>
      <c r="AT8963" s="17" t="s">
        <v>5516</v>
      </c>
      <c r="DN8963" s="17">
        <f>COUNTIF(AU8963:DM8963, "X")</f>
        <v>0</v>
      </c>
    </row>
    <row r="8964" spans="1:118" s="17" customFormat="1">
      <c r="A8964" s="17" t="s">
        <v>6884</v>
      </c>
      <c r="B8964" s="17">
        <v>55</v>
      </c>
      <c r="C8964" s="17">
        <v>190657</v>
      </c>
      <c r="D8964" s="17" t="s">
        <v>619</v>
      </c>
      <c r="E8964" s="17" t="s">
        <v>296</v>
      </c>
      <c r="F8964" s="17" t="s">
        <v>131</v>
      </c>
      <c r="H8964" s="309">
        <v>26486</v>
      </c>
      <c r="I8964" s="309">
        <v>44043</v>
      </c>
      <c r="J8964" s="17" t="s">
        <v>3888</v>
      </c>
      <c r="L8964" s="17" t="s">
        <v>6885</v>
      </c>
      <c r="N8964" s="17" t="s">
        <v>19</v>
      </c>
      <c r="O8964" s="17" t="s">
        <v>15</v>
      </c>
      <c r="P8964" s="17">
        <v>45356</v>
      </c>
      <c r="Q8964" s="17">
        <v>8246</v>
      </c>
      <c r="AC8964" s="17" t="s">
        <v>3890</v>
      </c>
      <c r="AD8964" s="17" t="s">
        <v>3891</v>
      </c>
      <c r="AF8964" s="17">
        <v>15</v>
      </c>
      <c r="AG8964" s="17">
        <v>2</v>
      </c>
      <c r="AM8964" s="17" t="s">
        <v>248</v>
      </c>
      <c r="AN8964" s="17" t="s">
        <v>6588</v>
      </c>
      <c r="AO8964" s="17">
        <v>3</v>
      </c>
      <c r="AP8964" s="17">
        <v>80</v>
      </c>
      <c r="AQ8964" s="17">
        <v>5</v>
      </c>
      <c r="AT8964" s="17" t="s">
        <v>6589</v>
      </c>
      <c r="BD8964" s="17" t="s">
        <v>3901</v>
      </c>
      <c r="BK8964" s="17" t="s">
        <v>3901</v>
      </c>
      <c r="BN8964" s="17" t="s">
        <v>3901</v>
      </c>
      <c r="BQ8964" s="17" t="s">
        <v>21</v>
      </c>
      <c r="BS8964" s="17" t="s">
        <v>3901</v>
      </c>
      <c r="BY8964" s="17" t="s">
        <v>3901</v>
      </c>
      <c r="CG8964" s="17" t="s">
        <v>21</v>
      </c>
      <c r="CU8964" s="17" t="s">
        <v>3901</v>
      </c>
      <c r="DN8964" s="17">
        <f>COUNTIF(AU8964:DM8964, "X")</f>
        <v>6</v>
      </c>
    </row>
    <row r="8965" spans="1:118" s="17" customFormat="1">
      <c r="A8965" s="17" t="s">
        <v>13056</v>
      </c>
      <c r="B8965" s="17">
        <v>55</v>
      </c>
      <c r="C8965" s="17">
        <v>190660</v>
      </c>
      <c r="D8965" s="17" t="s">
        <v>439</v>
      </c>
      <c r="E8965" s="17" t="s">
        <v>315</v>
      </c>
      <c r="F8965" s="17" t="s">
        <v>70</v>
      </c>
      <c r="H8965" s="309">
        <v>28341</v>
      </c>
      <c r="I8965" s="309">
        <v>44043</v>
      </c>
      <c r="J8965" s="17" t="s">
        <v>3888</v>
      </c>
      <c r="L8965" s="17" t="s">
        <v>13057</v>
      </c>
      <c r="N8965" s="17" t="s">
        <v>31</v>
      </c>
      <c r="O8965" s="17" t="s">
        <v>15</v>
      </c>
      <c r="P8965" s="17">
        <v>45373</v>
      </c>
      <c r="Q8965" s="17">
        <v>7621</v>
      </c>
      <c r="AC8965" s="17" t="s">
        <v>9895</v>
      </c>
      <c r="AF8965" s="17">
        <v>15</v>
      </c>
      <c r="AG8965" s="17">
        <v>2</v>
      </c>
      <c r="AH8965" s="17" t="s">
        <v>11926</v>
      </c>
      <c r="AK8965" s="17" t="s">
        <v>11927</v>
      </c>
      <c r="AM8965" s="17" t="s">
        <v>59</v>
      </c>
      <c r="AN8965" s="17" t="s">
        <v>12989</v>
      </c>
      <c r="AO8965" s="17">
        <v>3</v>
      </c>
      <c r="AP8965" s="17">
        <v>80</v>
      </c>
      <c r="AQ8965" s="17">
        <v>5</v>
      </c>
      <c r="AR8965" s="17" t="s">
        <v>11941</v>
      </c>
      <c r="AT8965" s="17" t="s">
        <v>12990</v>
      </c>
      <c r="BH8965" s="17" t="s">
        <v>3901</v>
      </c>
      <c r="BJ8965" s="17" t="s">
        <v>21</v>
      </c>
      <c r="BS8965" s="17" t="s">
        <v>3901</v>
      </c>
      <c r="BU8965" s="17" t="s">
        <v>3901</v>
      </c>
      <c r="BY8965" s="17" t="s">
        <v>3901</v>
      </c>
      <c r="BZ8965" s="17" t="s">
        <v>21</v>
      </c>
      <c r="CC8965" s="17" t="s">
        <v>3901</v>
      </c>
      <c r="CD8965" s="17" t="s">
        <v>3901</v>
      </c>
      <c r="DN8965" s="17">
        <f>COUNTIF(AU8965:DM8965, "X")</f>
        <v>6</v>
      </c>
    </row>
    <row r="8966" spans="1:118" s="17" customFormat="1">
      <c r="A8966" s="17" t="s">
        <v>26798</v>
      </c>
      <c r="B8966" s="17">
        <v>55</v>
      </c>
      <c r="C8966" s="17">
        <v>190664</v>
      </c>
      <c r="D8966" s="17" t="s">
        <v>26799</v>
      </c>
      <c r="E8966" s="17" t="s">
        <v>842</v>
      </c>
      <c r="F8966" s="17" t="s">
        <v>164</v>
      </c>
      <c r="H8966" s="309">
        <v>31716</v>
      </c>
      <c r="I8966" s="309">
        <v>44033</v>
      </c>
      <c r="J8966" s="17" t="s">
        <v>3888</v>
      </c>
      <c r="L8966" s="17" t="s">
        <v>26800</v>
      </c>
      <c r="N8966" s="17" t="s">
        <v>14</v>
      </c>
      <c r="O8966" s="17" t="s">
        <v>15</v>
      </c>
      <c r="P8966" s="17">
        <v>45371</v>
      </c>
      <c r="AC8966" s="17" t="s">
        <v>17772</v>
      </c>
      <c r="AF8966" s="17">
        <v>15</v>
      </c>
      <c r="AG8966" s="17">
        <v>2</v>
      </c>
      <c r="AH8966" s="17" t="s">
        <v>11926</v>
      </c>
      <c r="AK8966" s="17" t="s">
        <v>17298</v>
      </c>
      <c r="AM8966" s="17" t="s">
        <v>2619</v>
      </c>
      <c r="AN8966" s="17" t="s">
        <v>26616</v>
      </c>
      <c r="AO8966" s="17">
        <v>3</v>
      </c>
      <c r="AP8966" s="17">
        <v>80</v>
      </c>
      <c r="AQ8966" s="17">
        <v>5</v>
      </c>
      <c r="AT8966" s="17" t="s">
        <v>26617</v>
      </c>
      <c r="DF8966" s="17" t="s">
        <v>3901</v>
      </c>
      <c r="DN8966" s="17">
        <f>COUNTIF(AU8966:DM8966, "X")</f>
        <v>1</v>
      </c>
    </row>
    <row r="8967" spans="1:118" s="17" customFormat="1">
      <c r="A8967" s="17" t="s">
        <v>26918</v>
      </c>
      <c r="B8967" s="17">
        <v>55</v>
      </c>
      <c r="C8967" s="17">
        <v>190665</v>
      </c>
      <c r="D8967" s="17" t="s">
        <v>26799</v>
      </c>
      <c r="E8967" s="17" t="s">
        <v>125</v>
      </c>
      <c r="F8967" s="17" t="s">
        <v>26919</v>
      </c>
      <c r="H8967" s="309">
        <v>32511</v>
      </c>
      <c r="I8967" s="309">
        <v>44033</v>
      </c>
      <c r="J8967" s="17" t="s">
        <v>3888</v>
      </c>
      <c r="L8967" s="17" t="s">
        <v>26800</v>
      </c>
      <c r="N8967" s="17" t="s">
        <v>14</v>
      </c>
      <c r="O8967" s="17" t="s">
        <v>15</v>
      </c>
      <c r="P8967" s="17">
        <v>45371</v>
      </c>
      <c r="AC8967" s="17" t="s">
        <v>17772</v>
      </c>
      <c r="AF8967" s="17">
        <v>15</v>
      </c>
      <c r="AG8967" s="17">
        <v>2</v>
      </c>
      <c r="AH8967" s="17" t="s">
        <v>11926</v>
      </c>
      <c r="AK8967" s="17" t="s">
        <v>17298</v>
      </c>
      <c r="AM8967" s="17" t="s">
        <v>2619</v>
      </c>
      <c r="AN8967" s="17" t="s">
        <v>26616</v>
      </c>
      <c r="AO8967" s="17">
        <v>3</v>
      </c>
      <c r="AP8967" s="17">
        <v>80</v>
      </c>
      <c r="AQ8967" s="17">
        <v>5</v>
      </c>
      <c r="AT8967" s="17" t="s">
        <v>26617</v>
      </c>
      <c r="DF8967" s="17" t="s">
        <v>3901</v>
      </c>
      <c r="DN8967" s="17">
        <f>COUNTIF(AU8967:DM8967, "X")</f>
        <v>1</v>
      </c>
    </row>
    <row r="8968" spans="1:118" s="17" customFormat="1">
      <c r="A8968" s="17" t="s">
        <v>6981</v>
      </c>
      <c r="B8968" s="17">
        <v>55</v>
      </c>
      <c r="C8968" s="17">
        <v>190668</v>
      </c>
      <c r="D8968" s="17" t="s">
        <v>6982</v>
      </c>
      <c r="E8968" s="17" t="s">
        <v>6983</v>
      </c>
      <c r="F8968" s="17" t="s">
        <v>6984</v>
      </c>
      <c r="H8968" s="309">
        <v>37051</v>
      </c>
      <c r="I8968" s="309">
        <v>44032</v>
      </c>
      <c r="J8968" s="17" t="s">
        <v>3888</v>
      </c>
      <c r="L8968" s="17" t="s">
        <v>6714</v>
      </c>
      <c r="M8968" s="17" t="s">
        <v>346</v>
      </c>
      <c r="N8968" s="17" t="s">
        <v>19</v>
      </c>
      <c r="O8968" s="17" t="s">
        <v>15</v>
      </c>
      <c r="P8968" s="17">
        <v>45356</v>
      </c>
      <c r="AC8968" s="17" t="s">
        <v>3890</v>
      </c>
      <c r="AD8968" s="17" t="s">
        <v>3891</v>
      </c>
      <c r="AF8968" s="17">
        <v>15</v>
      </c>
      <c r="AG8968" s="17">
        <v>2</v>
      </c>
      <c r="AM8968" s="17" t="s">
        <v>248</v>
      </c>
      <c r="AN8968" s="17" t="s">
        <v>6588</v>
      </c>
      <c r="AO8968" s="17">
        <v>3</v>
      </c>
      <c r="AP8968" s="17">
        <v>80</v>
      </c>
      <c r="AQ8968" s="17">
        <v>5</v>
      </c>
      <c r="AT8968" s="17" t="s">
        <v>6589</v>
      </c>
      <c r="DN8968" s="17">
        <f>COUNTIF(AU8968:DM8968, "X")</f>
        <v>0</v>
      </c>
    </row>
    <row r="8969" spans="1:118" s="17" customFormat="1">
      <c r="A8969" s="17" t="s">
        <v>22839</v>
      </c>
      <c r="B8969" s="17">
        <v>55</v>
      </c>
      <c r="C8969" s="17">
        <v>190671</v>
      </c>
      <c r="D8969" s="17" t="s">
        <v>10329</v>
      </c>
      <c r="E8969" s="17" t="s">
        <v>848</v>
      </c>
      <c r="F8969" s="17" t="s">
        <v>22840</v>
      </c>
      <c r="H8969" s="309">
        <v>35716</v>
      </c>
      <c r="I8969" s="309">
        <v>44044</v>
      </c>
      <c r="J8969" s="17" t="s">
        <v>3888</v>
      </c>
      <c r="L8969" s="17" t="s">
        <v>22841</v>
      </c>
      <c r="N8969" s="17" t="s">
        <v>205</v>
      </c>
      <c r="O8969" s="17" t="s">
        <v>15</v>
      </c>
      <c r="P8969" s="17">
        <v>45337</v>
      </c>
      <c r="AF8969" s="17">
        <v>8</v>
      </c>
      <c r="AG8969" s="17">
        <v>2</v>
      </c>
      <c r="AI8969" s="17" t="s">
        <v>20542</v>
      </c>
      <c r="AM8969" s="17" t="s">
        <v>253</v>
      </c>
      <c r="AN8969" s="17" t="s">
        <v>22821</v>
      </c>
      <c r="AO8969" s="17">
        <v>3</v>
      </c>
      <c r="AP8969" s="17">
        <v>80</v>
      </c>
      <c r="AQ8969" s="17">
        <v>5</v>
      </c>
      <c r="AR8969" s="17" t="s">
        <v>22585</v>
      </c>
      <c r="AS8969" s="17" t="s">
        <v>22824</v>
      </c>
      <c r="DN8969" s="17">
        <f>COUNTIF(AU8969:DM8969, "X")</f>
        <v>0</v>
      </c>
    </row>
    <row r="8970" spans="1:118" s="17" customFormat="1">
      <c r="A8970" s="17" t="s">
        <v>24502</v>
      </c>
      <c r="B8970" s="17">
        <v>55</v>
      </c>
      <c r="C8970" s="17">
        <v>190679</v>
      </c>
      <c r="D8970" s="17" t="s">
        <v>24503</v>
      </c>
      <c r="E8970" s="17" t="s">
        <v>24504</v>
      </c>
      <c r="H8970" s="309">
        <v>30932</v>
      </c>
      <c r="I8970" s="309">
        <v>44046</v>
      </c>
      <c r="J8970" s="17" t="s">
        <v>3888</v>
      </c>
      <c r="L8970" s="17" t="s">
        <v>24505</v>
      </c>
      <c r="N8970" s="17" t="s">
        <v>19</v>
      </c>
      <c r="O8970" s="17" t="s">
        <v>15</v>
      </c>
      <c r="P8970" s="17">
        <v>45356</v>
      </c>
      <c r="Q8970" s="17">
        <v>9761</v>
      </c>
      <c r="AD8970" s="17" t="s">
        <v>3891</v>
      </c>
      <c r="AF8970" s="17">
        <v>8</v>
      </c>
      <c r="AG8970" s="17">
        <v>2</v>
      </c>
      <c r="AM8970" s="17" t="s">
        <v>141</v>
      </c>
      <c r="AN8970" s="17" t="s">
        <v>24484</v>
      </c>
      <c r="AO8970" s="17">
        <v>3</v>
      </c>
      <c r="AP8970" s="17">
        <v>80</v>
      </c>
      <c r="AQ8970" s="17">
        <v>5</v>
      </c>
      <c r="AR8970" s="17" t="s">
        <v>24485</v>
      </c>
      <c r="DN8970" s="17">
        <f>COUNTIF(AU8970:DM8970, "X")</f>
        <v>0</v>
      </c>
    </row>
    <row r="8971" spans="1:118" s="17" customFormat="1">
      <c r="A8971" s="17" t="s">
        <v>12929</v>
      </c>
      <c r="B8971" s="17">
        <v>55</v>
      </c>
      <c r="C8971" s="17">
        <v>190698</v>
      </c>
      <c r="D8971" s="17" t="s">
        <v>12930</v>
      </c>
      <c r="E8971" s="17" t="s">
        <v>548</v>
      </c>
      <c r="F8971" s="17" t="s">
        <v>12931</v>
      </c>
      <c r="G8971" s="17" t="s">
        <v>618</v>
      </c>
      <c r="H8971" s="309">
        <v>32401</v>
      </c>
      <c r="I8971" s="309">
        <v>44048</v>
      </c>
      <c r="J8971" s="17" t="s">
        <v>3888</v>
      </c>
      <c r="L8971" s="17" t="s">
        <v>12713</v>
      </c>
      <c r="M8971" s="17" t="s">
        <v>12932</v>
      </c>
      <c r="N8971" s="17" t="s">
        <v>31</v>
      </c>
      <c r="O8971" s="17" t="s">
        <v>15</v>
      </c>
      <c r="P8971" s="17">
        <v>45373</v>
      </c>
      <c r="AC8971" s="17" t="s">
        <v>9895</v>
      </c>
      <c r="AD8971" s="17" t="s">
        <v>9896</v>
      </c>
      <c r="AF8971" s="17">
        <v>15</v>
      </c>
      <c r="AG8971" s="17">
        <v>2</v>
      </c>
      <c r="AM8971" s="17" t="s">
        <v>156</v>
      </c>
      <c r="AN8971" s="17" t="s">
        <v>12693</v>
      </c>
      <c r="AO8971" s="17">
        <v>3</v>
      </c>
      <c r="AP8971" s="17">
        <v>80</v>
      </c>
      <c r="AQ8971" s="17">
        <v>5</v>
      </c>
      <c r="AR8971" s="17" t="s">
        <v>9898</v>
      </c>
      <c r="AT8971" s="17" t="s">
        <v>11929</v>
      </c>
      <c r="BK8971" s="17" t="s">
        <v>3901</v>
      </c>
      <c r="BL8971" s="17" t="s">
        <v>3901</v>
      </c>
      <c r="CH8971" s="17" t="s">
        <v>3901</v>
      </c>
      <c r="CN8971" s="17" t="s">
        <v>3901</v>
      </c>
      <c r="CR8971" s="17" t="s">
        <v>30</v>
      </c>
      <c r="CU8971" s="17" t="s">
        <v>3901</v>
      </c>
      <c r="DA8971" s="17" t="s">
        <v>3901</v>
      </c>
      <c r="DF8971" s="17" t="s">
        <v>3901</v>
      </c>
      <c r="DN8971" s="17">
        <f>COUNTIF(AU8971:DM8971, "X")</f>
        <v>7</v>
      </c>
    </row>
    <row r="8972" spans="1:118" s="17" customFormat="1">
      <c r="A8972" s="17" t="s">
        <v>16614</v>
      </c>
      <c r="B8972" s="17">
        <v>55</v>
      </c>
      <c r="C8972" s="17">
        <v>190706</v>
      </c>
      <c r="D8972" s="17" t="s">
        <v>11121</v>
      </c>
      <c r="E8972" s="17" t="s">
        <v>9252</v>
      </c>
      <c r="F8972" s="17" t="s">
        <v>16615</v>
      </c>
      <c r="H8972" s="309">
        <v>36804</v>
      </c>
      <c r="I8972" s="309">
        <v>44042</v>
      </c>
      <c r="J8972" s="17" t="s">
        <v>3888</v>
      </c>
      <c r="L8972" s="17" t="s">
        <v>16616</v>
      </c>
      <c r="N8972" s="17" t="s">
        <v>31</v>
      </c>
      <c r="O8972" s="17" t="s">
        <v>15</v>
      </c>
      <c r="P8972" s="17">
        <v>45373</v>
      </c>
      <c r="AC8972" s="17" t="s">
        <v>9895</v>
      </c>
      <c r="AD8972" s="17" t="s">
        <v>9896</v>
      </c>
      <c r="AF8972" s="17">
        <v>15</v>
      </c>
      <c r="AG8972" s="17">
        <v>2</v>
      </c>
      <c r="AM8972" s="17" t="s">
        <v>41</v>
      </c>
      <c r="AN8972" s="17" t="s">
        <v>16339</v>
      </c>
      <c r="AO8972" s="17">
        <v>3</v>
      </c>
      <c r="AP8972" s="17">
        <v>80</v>
      </c>
      <c r="AQ8972" s="17">
        <v>5</v>
      </c>
      <c r="AR8972" s="17" t="s">
        <v>9898</v>
      </c>
      <c r="AT8972" s="17" t="s">
        <v>16072</v>
      </c>
      <c r="DN8972" s="17">
        <f>COUNTIF(AU8972:DM8972, "X")</f>
        <v>0</v>
      </c>
    </row>
    <row r="8973" spans="1:118" s="17" customFormat="1">
      <c r="A8973" s="17" t="s">
        <v>26371</v>
      </c>
      <c r="B8973" s="17">
        <v>55</v>
      </c>
      <c r="C8973" s="17">
        <v>190726</v>
      </c>
      <c r="D8973" s="17" t="s">
        <v>26372</v>
      </c>
      <c r="E8973" s="17" t="s">
        <v>26373</v>
      </c>
      <c r="F8973" s="17" t="s">
        <v>26374</v>
      </c>
      <c r="H8973" s="309">
        <v>30892</v>
      </c>
      <c r="I8973" s="309">
        <v>44040</v>
      </c>
      <c r="J8973" s="17" t="s">
        <v>3888</v>
      </c>
      <c r="L8973" s="17" t="s">
        <v>26375</v>
      </c>
      <c r="N8973" s="17" t="s">
        <v>14</v>
      </c>
      <c r="O8973" s="17" t="s">
        <v>15</v>
      </c>
      <c r="P8973" s="17">
        <v>45371</v>
      </c>
      <c r="AC8973" s="17" t="s">
        <v>17772</v>
      </c>
      <c r="AF8973" s="17">
        <v>15</v>
      </c>
      <c r="AG8973" s="17">
        <v>2</v>
      </c>
      <c r="AH8973" s="17" t="s">
        <v>11926</v>
      </c>
      <c r="AK8973" s="17" t="s">
        <v>17298</v>
      </c>
      <c r="AM8973" s="17" t="s">
        <v>78</v>
      </c>
      <c r="AN8973" s="17" t="s">
        <v>26289</v>
      </c>
      <c r="AO8973" s="17">
        <v>3</v>
      </c>
      <c r="AP8973" s="17">
        <v>80</v>
      </c>
      <c r="AQ8973" s="17">
        <v>5</v>
      </c>
      <c r="AT8973" s="17" t="s">
        <v>25610</v>
      </c>
      <c r="DN8973" s="17">
        <f>COUNTIF(AU8973:DM8973, "X")</f>
        <v>0</v>
      </c>
    </row>
    <row r="8974" spans="1:118" s="17" customFormat="1">
      <c r="A8974" s="523" t="s">
        <v>1326</v>
      </c>
      <c r="B8974" s="17">
        <v>55</v>
      </c>
      <c r="C8974" s="17">
        <v>190727</v>
      </c>
      <c r="D8974" s="17" t="s">
        <v>413</v>
      </c>
      <c r="E8974" s="17" t="s">
        <v>324</v>
      </c>
      <c r="F8974" s="17" t="s">
        <v>771</v>
      </c>
      <c r="H8974" s="309">
        <v>36954</v>
      </c>
      <c r="I8974" s="309">
        <v>44039</v>
      </c>
      <c r="J8974" s="17" t="s">
        <v>3888</v>
      </c>
      <c r="L8974" s="17" t="s">
        <v>1327</v>
      </c>
      <c r="N8974" s="17" t="s">
        <v>14</v>
      </c>
      <c r="O8974" s="17" t="s">
        <v>15</v>
      </c>
      <c r="P8974" s="17">
        <v>45371</v>
      </c>
      <c r="AF8974" s="17">
        <v>15</v>
      </c>
      <c r="AG8974" s="17">
        <v>2</v>
      </c>
      <c r="AI8974" s="17" t="s">
        <v>10178</v>
      </c>
      <c r="AM8974" s="17" t="s">
        <v>148</v>
      </c>
      <c r="AN8974" s="17" t="s">
        <v>19836</v>
      </c>
      <c r="AO8974" s="17">
        <v>3</v>
      </c>
      <c r="AP8974" s="17">
        <v>80</v>
      </c>
      <c r="AQ8974" s="17">
        <v>5</v>
      </c>
      <c r="AR8974" s="17" t="s">
        <v>10180</v>
      </c>
      <c r="DN8974" s="17">
        <f>COUNTIF(AU8974:DM8974, "X")</f>
        <v>0</v>
      </c>
    </row>
    <row r="8975" spans="1:118" s="17" customFormat="1">
      <c r="A8975" s="17" t="s">
        <v>17327</v>
      </c>
      <c r="B8975" s="17">
        <v>55</v>
      </c>
      <c r="C8975" s="17">
        <v>190728</v>
      </c>
      <c r="D8975" s="17" t="s">
        <v>17328</v>
      </c>
      <c r="E8975" s="17" t="s">
        <v>9822</v>
      </c>
      <c r="F8975" s="17" t="s">
        <v>12</v>
      </c>
      <c r="H8975" s="309">
        <v>37343</v>
      </c>
      <c r="I8975" s="309">
        <v>44033</v>
      </c>
      <c r="J8975" s="17" t="s">
        <v>3888</v>
      </c>
      <c r="L8975" s="17" t="s">
        <v>17329</v>
      </c>
      <c r="N8975" s="17" t="s">
        <v>14</v>
      </c>
      <c r="O8975" s="17" t="s">
        <v>15</v>
      </c>
      <c r="P8975" s="17">
        <v>45371</v>
      </c>
      <c r="AF8975" s="17">
        <v>15</v>
      </c>
      <c r="AG8975" s="17">
        <v>2</v>
      </c>
      <c r="AH8975" s="17" t="s">
        <v>11926</v>
      </c>
      <c r="AK8975" s="17" t="s">
        <v>17298</v>
      </c>
      <c r="AM8975" s="17" t="s">
        <v>88</v>
      </c>
      <c r="AN8975" s="17" t="s">
        <v>17299</v>
      </c>
      <c r="AO8975" s="17">
        <v>3</v>
      </c>
      <c r="AP8975" s="17">
        <v>80</v>
      </c>
      <c r="AQ8975" s="17">
        <v>5</v>
      </c>
      <c r="AR8975" s="17" t="s">
        <v>17300</v>
      </c>
      <c r="DN8975" s="17">
        <f>COUNTIF(AU8975:DM8975, "X")</f>
        <v>0</v>
      </c>
    </row>
    <row r="8976" spans="1:118" s="17" customFormat="1">
      <c r="A8976" s="17" t="s">
        <v>8728</v>
      </c>
      <c r="B8976" s="17">
        <v>55</v>
      </c>
      <c r="C8976" s="17">
        <v>190731</v>
      </c>
      <c r="D8976" s="17" t="s">
        <v>8729</v>
      </c>
      <c r="E8976" s="17" t="s">
        <v>174</v>
      </c>
      <c r="F8976" s="17" t="s">
        <v>122</v>
      </c>
      <c r="H8976" s="309">
        <v>36661</v>
      </c>
      <c r="I8976" s="309">
        <v>44032</v>
      </c>
      <c r="J8976" s="17" t="s">
        <v>3888</v>
      </c>
      <c r="L8976" s="17" t="s">
        <v>8730</v>
      </c>
      <c r="N8976" s="17" t="s">
        <v>19</v>
      </c>
      <c r="O8976" s="17" t="s">
        <v>15</v>
      </c>
      <c r="P8976" s="17">
        <v>45356</v>
      </c>
      <c r="AC8976" s="17" t="s">
        <v>3890</v>
      </c>
      <c r="AD8976" s="17" t="s">
        <v>3891</v>
      </c>
      <c r="AF8976" s="17">
        <v>8</v>
      </c>
      <c r="AG8976" s="17">
        <v>2</v>
      </c>
      <c r="AM8976" s="17" t="s">
        <v>2608</v>
      </c>
      <c r="AN8976" s="17" t="s">
        <v>8704</v>
      </c>
      <c r="AO8976" s="17">
        <v>3</v>
      </c>
      <c r="AP8976" s="17">
        <v>80</v>
      </c>
      <c r="AQ8976" s="17">
        <v>5</v>
      </c>
      <c r="AT8976" s="17" t="s">
        <v>7979</v>
      </c>
      <c r="DF8976" s="17" t="s">
        <v>3901</v>
      </c>
      <c r="DN8976" s="17">
        <f>COUNTIF(AU8976:DM8976, "X")</f>
        <v>1</v>
      </c>
    </row>
    <row r="8977" spans="1:119" s="17" customFormat="1">
      <c r="A8977" s="17" t="s">
        <v>26898</v>
      </c>
      <c r="B8977" s="17">
        <v>55</v>
      </c>
      <c r="C8977" s="17">
        <v>190732</v>
      </c>
      <c r="D8977" s="17" t="s">
        <v>11420</v>
      </c>
      <c r="E8977" s="17" t="s">
        <v>418</v>
      </c>
      <c r="F8977" s="17" t="s">
        <v>135</v>
      </c>
      <c r="H8977" s="309">
        <v>18279</v>
      </c>
      <c r="I8977" s="309">
        <v>44040</v>
      </c>
      <c r="J8977" s="17" t="s">
        <v>3888</v>
      </c>
      <c r="L8977" s="17" t="s">
        <v>26899</v>
      </c>
      <c r="N8977" s="17" t="s">
        <v>14</v>
      </c>
      <c r="O8977" s="17" t="s">
        <v>15</v>
      </c>
      <c r="P8977" s="17">
        <v>45371</v>
      </c>
      <c r="AC8977" s="17" t="s">
        <v>17772</v>
      </c>
      <c r="AF8977" s="17">
        <v>15</v>
      </c>
      <c r="AG8977" s="17">
        <v>2</v>
      </c>
      <c r="AH8977" s="17" t="s">
        <v>11926</v>
      </c>
      <c r="AK8977" s="17" t="s">
        <v>17298</v>
      </c>
      <c r="AM8977" s="17" t="s">
        <v>2619</v>
      </c>
      <c r="AN8977" s="17" t="s">
        <v>26616</v>
      </c>
      <c r="AO8977" s="17">
        <v>3</v>
      </c>
      <c r="AP8977" s="17">
        <v>80</v>
      </c>
      <c r="AQ8977" s="17">
        <v>5</v>
      </c>
      <c r="AT8977" s="17" t="s">
        <v>26617</v>
      </c>
      <c r="DF8977" s="17" t="s">
        <v>3901</v>
      </c>
      <c r="DN8977" s="17">
        <f>COUNTIF(AU8977:DM8977, "X")</f>
        <v>1</v>
      </c>
    </row>
    <row r="8978" spans="1:119" s="17" customFormat="1">
      <c r="A8978" s="17" t="s">
        <v>14138</v>
      </c>
      <c r="B8978" s="17">
        <v>55</v>
      </c>
      <c r="C8978" s="17">
        <v>190734</v>
      </c>
      <c r="D8978" s="17" t="s">
        <v>14139</v>
      </c>
      <c r="E8978" s="17" t="s">
        <v>396</v>
      </c>
      <c r="F8978" s="17" t="s">
        <v>4387</v>
      </c>
      <c r="H8978" s="309">
        <v>31217</v>
      </c>
      <c r="I8978" s="309">
        <v>44049</v>
      </c>
      <c r="J8978" s="17" t="s">
        <v>3888</v>
      </c>
      <c r="L8978" s="17" t="s">
        <v>14140</v>
      </c>
      <c r="M8978" s="17" t="s">
        <v>14141</v>
      </c>
      <c r="N8978" s="17" t="s">
        <v>31</v>
      </c>
      <c r="O8978" s="17" t="s">
        <v>15</v>
      </c>
      <c r="P8978" s="17">
        <v>45373</v>
      </c>
      <c r="Q8978" s="17">
        <v>5203</v>
      </c>
      <c r="AC8978" s="17" t="s">
        <v>9895</v>
      </c>
      <c r="AD8978" s="17" t="s">
        <v>9896</v>
      </c>
      <c r="AF8978" s="17">
        <v>15</v>
      </c>
      <c r="AG8978" s="17">
        <v>2</v>
      </c>
      <c r="AM8978" s="17" t="s">
        <v>240</v>
      </c>
      <c r="AN8978" s="17" t="s">
        <v>13567</v>
      </c>
      <c r="AO8978" s="17">
        <v>3</v>
      </c>
      <c r="AP8978" s="17">
        <v>80</v>
      </c>
      <c r="AQ8978" s="17">
        <v>5</v>
      </c>
      <c r="AR8978" s="17" t="s">
        <v>9898</v>
      </c>
      <c r="AT8978" s="17" t="s">
        <v>12990</v>
      </c>
      <c r="BB8978" s="17" t="s">
        <v>3901</v>
      </c>
      <c r="CU8978" s="17" t="s">
        <v>3901</v>
      </c>
      <c r="DN8978" s="17">
        <f>COUNTIF(AU8978:DM8978, "X")</f>
        <v>2</v>
      </c>
    </row>
    <row r="8979" spans="1:119" s="17" customFormat="1">
      <c r="A8979" s="17" t="s">
        <v>14132</v>
      </c>
      <c r="B8979" s="17">
        <v>55</v>
      </c>
      <c r="C8979" s="17">
        <v>153261</v>
      </c>
      <c r="D8979" s="17" t="s">
        <v>532</v>
      </c>
      <c r="E8979" s="17" t="s">
        <v>103</v>
      </c>
      <c r="F8979" s="17" t="s">
        <v>99</v>
      </c>
      <c r="H8979" s="309">
        <v>33539</v>
      </c>
      <c r="I8979" s="309">
        <v>44049</v>
      </c>
      <c r="J8979" s="17" t="s">
        <v>3888</v>
      </c>
      <c r="L8979" s="17" t="s">
        <v>13583</v>
      </c>
      <c r="N8979" s="17" t="s">
        <v>31</v>
      </c>
      <c r="O8979" s="17" t="s">
        <v>15</v>
      </c>
      <c r="P8979" s="17">
        <v>45373</v>
      </c>
      <c r="Q8979" s="17">
        <v>2814</v>
      </c>
      <c r="AC8979" s="17" t="s">
        <v>9895</v>
      </c>
      <c r="AD8979" s="17" t="s">
        <v>9896</v>
      </c>
      <c r="AF8979" s="17">
        <v>15</v>
      </c>
      <c r="AG8979" s="17">
        <v>2</v>
      </c>
      <c r="AM8979" s="17" t="s">
        <v>240</v>
      </c>
      <c r="AN8979" s="17" t="s">
        <v>13567</v>
      </c>
      <c r="AO8979" s="17">
        <v>3</v>
      </c>
      <c r="AP8979" s="17">
        <v>80</v>
      </c>
      <c r="AQ8979" s="17">
        <v>5</v>
      </c>
      <c r="AR8979" s="17" t="s">
        <v>9898</v>
      </c>
      <c r="AT8979" s="17" t="s">
        <v>12990</v>
      </c>
      <c r="DN8979" s="17">
        <f>COUNTIF(AU8979:DM8979, "X")</f>
        <v>0</v>
      </c>
    </row>
    <row r="8980" spans="1:119" s="17" customFormat="1">
      <c r="A8980" s="17" t="s">
        <v>10753</v>
      </c>
      <c r="B8980" s="17">
        <v>55</v>
      </c>
      <c r="C8980" s="17">
        <v>190735</v>
      </c>
      <c r="D8980" s="17" t="s">
        <v>9696</v>
      </c>
      <c r="E8980" s="17" t="s">
        <v>6021</v>
      </c>
      <c r="F8980" s="17" t="s">
        <v>120</v>
      </c>
      <c r="H8980" s="309">
        <v>34939</v>
      </c>
      <c r="I8980" s="309">
        <v>44049</v>
      </c>
      <c r="J8980" s="17" t="s">
        <v>3888</v>
      </c>
      <c r="L8980" s="17" t="s">
        <v>10575</v>
      </c>
      <c r="N8980" s="17" t="s">
        <v>14</v>
      </c>
      <c r="O8980" s="17" t="s">
        <v>15</v>
      </c>
      <c r="P8980" s="17">
        <v>45371</v>
      </c>
      <c r="Q8980" s="17">
        <v>1536</v>
      </c>
      <c r="AC8980" s="17" t="s">
        <v>14</v>
      </c>
      <c r="AF8980" s="17">
        <v>15</v>
      </c>
      <c r="AG8980" s="17">
        <v>2</v>
      </c>
      <c r="AI8980" s="17" t="s">
        <v>10178</v>
      </c>
      <c r="AM8980" s="17" t="s">
        <v>193</v>
      </c>
      <c r="AN8980" s="17" t="s">
        <v>10381</v>
      </c>
      <c r="AO8980" s="17">
        <v>3</v>
      </c>
      <c r="AP8980" s="17">
        <v>80</v>
      </c>
      <c r="AQ8980" s="17">
        <v>5</v>
      </c>
      <c r="AR8980" s="17" t="s">
        <v>10180</v>
      </c>
      <c r="CU8980" s="17" t="s">
        <v>3901</v>
      </c>
      <c r="DN8980" s="17">
        <f>COUNTIF(AU8980:DM8980, "X")</f>
        <v>1</v>
      </c>
    </row>
    <row r="8981" spans="1:119" s="17" customFormat="1">
      <c r="A8981" s="17" t="s">
        <v>6957</v>
      </c>
      <c r="B8981" s="17">
        <v>55</v>
      </c>
      <c r="C8981" s="17">
        <v>189038</v>
      </c>
      <c r="D8981" s="17" t="s">
        <v>6958</v>
      </c>
      <c r="E8981" s="17" t="s">
        <v>6959</v>
      </c>
      <c r="F8981" s="17" t="s">
        <v>6960</v>
      </c>
      <c r="H8981" s="309">
        <v>27395</v>
      </c>
      <c r="I8981" s="309">
        <v>44050</v>
      </c>
      <c r="J8981" s="17" t="s">
        <v>3888</v>
      </c>
      <c r="L8981" s="17" t="s">
        <v>6961</v>
      </c>
      <c r="N8981" s="17" t="s">
        <v>19</v>
      </c>
      <c r="O8981" s="17" t="s">
        <v>15</v>
      </c>
      <c r="P8981" s="17">
        <v>45356</v>
      </c>
      <c r="AC8981" s="17" t="s">
        <v>3890</v>
      </c>
      <c r="AD8981" s="17" t="s">
        <v>3891</v>
      </c>
      <c r="AF8981" s="17">
        <v>8</v>
      </c>
      <c r="AG8981" s="17">
        <v>2</v>
      </c>
      <c r="AM8981" s="17" t="s">
        <v>248</v>
      </c>
      <c r="AN8981" s="17" t="s">
        <v>6588</v>
      </c>
      <c r="AO8981" s="17">
        <v>3</v>
      </c>
      <c r="AP8981" s="17">
        <v>80</v>
      </c>
      <c r="AQ8981" s="17">
        <v>5</v>
      </c>
      <c r="AT8981" s="17" t="s">
        <v>6589</v>
      </c>
      <c r="DF8981" s="17" t="s">
        <v>3901</v>
      </c>
      <c r="DN8981" s="17">
        <f>COUNTIF(AU8981:DM8981, "X")</f>
        <v>1</v>
      </c>
    </row>
    <row r="8982" spans="1:119" s="17" customFormat="1">
      <c r="A8982" s="17" t="s">
        <v>17169</v>
      </c>
      <c r="B8982" s="17">
        <v>55</v>
      </c>
      <c r="C8982" s="17">
        <v>190744</v>
      </c>
      <c r="D8982" s="17" t="s">
        <v>9</v>
      </c>
      <c r="E8982" s="17" t="s">
        <v>134</v>
      </c>
      <c r="F8982" s="17" t="s">
        <v>147</v>
      </c>
      <c r="H8982" s="309">
        <v>32335</v>
      </c>
      <c r="I8982" s="309">
        <v>44050</v>
      </c>
      <c r="J8982" s="17" t="s">
        <v>3888</v>
      </c>
      <c r="L8982" s="17" t="s">
        <v>17091</v>
      </c>
      <c r="M8982" s="17" t="s">
        <v>401</v>
      </c>
      <c r="N8982" s="17" t="s">
        <v>14</v>
      </c>
      <c r="O8982" s="17" t="s">
        <v>15</v>
      </c>
      <c r="P8982" s="17">
        <v>45371</v>
      </c>
      <c r="Q8982" s="17">
        <v>1949</v>
      </c>
      <c r="AC8982" s="17" t="s">
        <v>14</v>
      </c>
      <c r="AF8982" s="17">
        <v>15</v>
      </c>
      <c r="AG8982" s="17">
        <v>2</v>
      </c>
      <c r="AI8982" s="17" t="s">
        <v>10178</v>
      </c>
      <c r="AM8982" s="17" t="s">
        <v>213</v>
      </c>
      <c r="AN8982" s="17" t="s">
        <v>17092</v>
      </c>
      <c r="AO8982" s="17">
        <v>3</v>
      </c>
      <c r="AP8982" s="17">
        <v>80</v>
      </c>
      <c r="AQ8982" s="17">
        <v>5</v>
      </c>
      <c r="AR8982" s="17" t="s">
        <v>10180</v>
      </c>
      <c r="DN8982" s="17">
        <f>COUNTIF(AU8982:DM8982, "X")</f>
        <v>0</v>
      </c>
    </row>
    <row r="8983" spans="1:119" s="17" customFormat="1">
      <c r="A8983" s="17" t="s">
        <v>18980</v>
      </c>
      <c r="B8983" s="17">
        <v>55</v>
      </c>
      <c r="C8983" s="17">
        <v>173430</v>
      </c>
      <c r="D8983" s="17" t="s">
        <v>4628</v>
      </c>
      <c r="E8983" s="17" t="s">
        <v>12170</v>
      </c>
      <c r="F8983" s="17" t="s">
        <v>22</v>
      </c>
      <c r="H8983" s="309">
        <v>35884</v>
      </c>
      <c r="I8983" s="309">
        <v>44051</v>
      </c>
      <c r="J8983" s="17" t="s">
        <v>3888</v>
      </c>
      <c r="L8983" s="17" t="s">
        <v>18884</v>
      </c>
      <c r="N8983" s="17" t="s">
        <v>31</v>
      </c>
      <c r="O8983" s="17" t="s">
        <v>15</v>
      </c>
      <c r="P8983" s="17">
        <v>45373</v>
      </c>
      <c r="AD8983" s="17" t="s">
        <v>9896</v>
      </c>
      <c r="AF8983" s="17">
        <v>8</v>
      </c>
      <c r="AG8983" s="17">
        <v>2</v>
      </c>
      <c r="AM8983" s="17" t="s">
        <v>136</v>
      </c>
      <c r="AN8983" s="17" t="s">
        <v>18697</v>
      </c>
      <c r="AO8983" s="17">
        <v>3</v>
      </c>
      <c r="AP8983" s="17">
        <v>80</v>
      </c>
      <c r="AQ8983" s="17">
        <v>5</v>
      </c>
      <c r="AR8983" s="17" t="s">
        <v>9898</v>
      </c>
      <c r="CR8983" s="17" t="s">
        <v>30</v>
      </c>
      <c r="CU8983" s="17" t="s">
        <v>3901</v>
      </c>
      <c r="CX8983" s="17" t="s">
        <v>3901</v>
      </c>
      <c r="CY8983" s="17" t="s">
        <v>30</v>
      </c>
      <c r="DA8983" s="17" t="s">
        <v>3901</v>
      </c>
      <c r="DE8983" s="17" t="s">
        <v>30</v>
      </c>
      <c r="DF8983" s="17" t="s">
        <v>3901</v>
      </c>
      <c r="DN8983" s="17">
        <f>COUNTIF(AU8983:DM8983, "X")</f>
        <v>4</v>
      </c>
      <c r="DO8983" s="17">
        <f>COUNTIF(DM2812:DM8983, "X")</f>
        <v>21</v>
      </c>
    </row>
    <row r="8984" spans="1:119" s="17" customFormat="1">
      <c r="A8984" s="17" t="s">
        <v>24399</v>
      </c>
      <c r="B8984" s="17">
        <v>55</v>
      </c>
      <c r="C8984" s="17">
        <v>149812</v>
      </c>
      <c r="D8984" s="17" t="s">
        <v>11204</v>
      </c>
      <c r="E8984" s="17" t="s">
        <v>58</v>
      </c>
      <c r="F8984" s="17" t="s">
        <v>33</v>
      </c>
      <c r="G8984" s="17" t="s">
        <v>203</v>
      </c>
      <c r="H8984" s="309">
        <v>22569</v>
      </c>
      <c r="I8984" s="309">
        <v>44052</v>
      </c>
      <c r="J8984" s="17" t="s">
        <v>3888</v>
      </c>
      <c r="L8984" s="17" t="s">
        <v>24400</v>
      </c>
      <c r="N8984" s="17" t="s">
        <v>126</v>
      </c>
      <c r="O8984" s="17" t="s">
        <v>15</v>
      </c>
      <c r="P8984" s="17">
        <v>45383</v>
      </c>
      <c r="AF8984" s="17">
        <v>8</v>
      </c>
      <c r="AG8984" s="17">
        <v>2</v>
      </c>
      <c r="AI8984" s="17" t="s">
        <v>20542</v>
      </c>
      <c r="AM8984" s="17" t="s">
        <v>239</v>
      </c>
      <c r="AN8984" s="17" t="s">
        <v>24146</v>
      </c>
      <c r="AO8984" s="17">
        <v>3</v>
      </c>
      <c r="AP8984" s="17">
        <v>80</v>
      </c>
      <c r="AQ8984" s="17">
        <v>5</v>
      </c>
      <c r="AR8984" s="17" t="s">
        <v>22585</v>
      </c>
      <c r="AS8984" s="17" t="s">
        <v>23503</v>
      </c>
      <c r="BY8984" s="17" t="s">
        <v>3901</v>
      </c>
      <c r="CF8984" s="17" t="s">
        <v>3901</v>
      </c>
      <c r="DN8984" s="17">
        <f>COUNTIF(AU8984:DM8984, "X")</f>
        <v>2</v>
      </c>
    </row>
    <row r="8985" spans="1:119" s="17" customFormat="1">
      <c r="A8985" s="523" t="s">
        <v>937</v>
      </c>
      <c r="B8985" s="17">
        <v>55</v>
      </c>
      <c r="C8985" s="17">
        <v>126527</v>
      </c>
      <c r="D8985" s="17" t="s">
        <v>288</v>
      </c>
      <c r="E8985" s="17" t="s">
        <v>104</v>
      </c>
      <c r="F8985" s="17" t="s">
        <v>132</v>
      </c>
      <c r="H8985" s="309">
        <v>24860</v>
      </c>
      <c r="I8985" s="309">
        <v>44052</v>
      </c>
      <c r="J8985" s="17" t="s">
        <v>3888</v>
      </c>
      <c r="L8985" s="17" t="s">
        <v>938</v>
      </c>
      <c r="N8985" s="17" t="s">
        <v>126</v>
      </c>
      <c r="O8985" s="17" t="s">
        <v>15</v>
      </c>
      <c r="P8985" s="17">
        <v>45383</v>
      </c>
      <c r="AF8985" s="17">
        <v>8</v>
      </c>
      <c r="AG8985" s="17">
        <v>2</v>
      </c>
      <c r="AI8985" s="17" t="s">
        <v>20542</v>
      </c>
      <c r="AM8985" s="17" t="s">
        <v>133</v>
      </c>
      <c r="AN8985" s="17" t="s">
        <v>22584</v>
      </c>
      <c r="AO8985" s="17">
        <v>3</v>
      </c>
      <c r="AP8985" s="17">
        <v>80</v>
      </c>
      <c r="AQ8985" s="17">
        <v>5</v>
      </c>
      <c r="AR8985" s="17" t="s">
        <v>22585</v>
      </c>
      <c r="BD8985" s="17" t="s">
        <v>3901</v>
      </c>
      <c r="BS8985" s="17" t="s">
        <v>3901</v>
      </c>
      <c r="CH8985" s="17" t="s">
        <v>3901</v>
      </c>
      <c r="CU8985" s="17" t="s">
        <v>3901</v>
      </c>
      <c r="DF8985" s="17" t="s">
        <v>3901</v>
      </c>
      <c r="DN8985" s="17">
        <f>COUNTIF(AU8985:DM8985, "X")</f>
        <v>5</v>
      </c>
    </row>
    <row r="8986" spans="1:119" s="17" customFormat="1">
      <c r="A8986" s="17" t="s">
        <v>25038</v>
      </c>
      <c r="B8986" s="17">
        <v>55</v>
      </c>
      <c r="C8986" s="17">
        <v>190755</v>
      </c>
      <c r="D8986" s="17" t="s">
        <v>467</v>
      </c>
      <c r="E8986" s="17" t="s">
        <v>919</v>
      </c>
      <c r="F8986" s="17" t="s">
        <v>65</v>
      </c>
      <c r="H8986" s="309">
        <v>21999</v>
      </c>
      <c r="I8986" s="309">
        <v>44051</v>
      </c>
      <c r="J8986" s="17" t="s">
        <v>3888</v>
      </c>
      <c r="L8986" s="17" t="s">
        <v>25039</v>
      </c>
      <c r="N8986" s="17" t="s">
        <v>31</v>
      </c>
      <c r="O8986" s="17" t="s">
        <v>15</v>
      </c>
      <c r="P8986" s="17">
        <v>45373</v>
      </c>
      <c r="AC8986" s="17" t="s">
        <v>9895</v>
      </c>
      <c r="AD8986" s="17" t="s">
        <v>9896</v>
      </c>
      <c r="AF8986" s="17">
        <v>8</v>
      </c>
      <c r="AG8986" s="17">
        <v>2</v>
      </c>
      <c r="AM8986" s="17" t="s">
        <v>268</v>
      </c>
      <c r="AN8986" s="17" t="s">
        <v>24751</v>
      </c>
      <c r="AO8986" s="17">
        <v>3</v>
      </c>
      <c r="AP8986" s="17">
        <v>80</v>
      </c>
      <c r="AQ8986" s="17">
        <v>5</v>
      </c>
      <c r="AR8986" s="17" t="s">
        <v>9898</v>
      </c>
      <c r="AT8986" s="17" t="s">
        <v>14152</v>
      </c>
      <c r="DN8986" s="17">
        <f>COUNTIF(AU8986:DM8986, "X")</f>
        <v>0</v>
      </c>
    </row>
    <row r="8987" spans="1:119" s="17" customFormat="1">
      <c r="A8987" s="17" t="s">
        <v>25721</v>
      </c>
      <c r="B8987" s="17">
        <v>55</v>
      </c>
      <c r="C8987" s="17">
        <v>190757</v>
      </c>
      <c r="D8987" s="17" t="s">
        <v>25722</v>
      </c>
      <c r="E8987" s="17" t="s">
        <v>25723</v>
      </c>
      <c r="F8987" s="17" t="s">
        <v>22</v>
      </c>
      <c r="H8987" s="309">
        <v>34537</v>
      </c>
      <c r="I8987" s="309">
        <v>44053</v>
      </c>
      <c r="J8987" s="17" t="s">
        <v>3888</v>
      </c>
      <c r="L8987" s="17" t="s">
        <v>25724</v>
      </c>
      <c r="N8987" s="17" t="s">
        <v>14</v>
      </c>
      <c r="O8987" s="17" t="s">
        <v>15</v>
      </c>
      <c r="P8987" s="17">
        <v>45371</v>
      </c>
      <c r="AC8987" s="17" t="s">
        <v>17772</v>
      </c>
      <c r="AF8987" s="17">
        <v>15</v>
      </c>
      <c r="AG8987" s="17">
        <v>2</v>
      </c>
      <c r="AH8987" s="17" t="s">
        <v>11926</v>
      </c>
      <c r="AK8987" s="17" t="s">
        <v>17298</v>
      </c>
      <c r="AM8987" s="17" t="s">
        <v>39</v>
      </c>
      <c r="AN8987" s="17" t="s">
        <v>25609</v>
      </c>
      <c r="AO8987" s="17">
        <v>3</v>
      </c>
      <c r="AP8987" s="17">
        <v>80</v>
      </c>
      <c r="AQ8987" s="17">
        <v>5</v>
      </c>
      <c r="AT8987" s="17" t="s">
        <v>25610</v>
      </c>
      <c r="DN8987" s="17">
        <f>COUNTIF(AU8987:DM8987, "X")</f>
        <v>0</v>
      </c>
    </row>
    <row r="8988" spans="1:119" s="17" customFormat="1">
      <c r="A8988" s="17" t="s">
        <v>17716</v>
      </c>
      <c r="B8988" s="17">
        <v>55</v>
      </c>
      <c r="C8988" s="17">
        <v>190758</v>
      </c>
      <c r="D8988" s="17" t="s">
        <v>656</v>
      </c>
      <c r="E8988" s="17" t="s">
        <v>15535</v>
      </c>
      <c r="F8988" s="17" t="s">
        <v>17717</v>
      </c>
      <c r="H8988" s="309">
        <v>36497</v>
      </c>
      <c r="I8988" s="309">
        <v>44052</v>
      </c>
      <c r="J8988" s="17" t="s">
        <v>3888</v>
      </c>
      <c r="L8988" s="17" t="s">
        <v>17662</v>
      </c>
      <c r="N8988" s="17" t="s">
        <v>14</v>
      </c>
      <c r="O8988" s="17" t="s">
        <v>15</v>
      </c>
      <c r="P8988" s="17">
        <v>45371</v>
      </c>
      <c r="AF8988" s="17">
        <v>8</v>
      </c>
      <c r="AG8988" s="17">
        <v>2</v>
      </c>
      <c r="AH8988" s="17" t="s">
        <v>11926</v>
      </c>
      <c r="AK8988" s="17" t="s">
        <v>17298</v>
      </c>
      <c r="AM8988" s="17" t="s">
        <v>46</v>
      </c>
      <c r="AN8988" s="17" t="s">
        <v>17553</v>
      </c>
      <c r="AO8988" s="17">
        <v>3</v>
      </c>
      <c r="AP8988" s="17">
        <v>80</v>
      </c>
      <c r="AQ8988" s="17">
        <v>5</v>
      </c>
      <c r="AR8988" s="17" t="s">
        <v>17300</v>
      </c>
      <c r="CY8988" s="17" t="s">
        <v>21</v>
      </c>
      <c r="DF8988" s="17" t="s">
        <v>3901</v>
      </c>
      <c r="DN8988" s="17">
        <f>COUNTIF(AU8988:DM8988, "X")</f>
        <v>1</v>
      </c>
    </row>
    <row r="8989" spans="1:119" s="17" customFormat="1">
      <c r="A8989" s="17" t="s">
        <v>26469</v>
      </c>
      <c r="B8989" s="17">
        <v>55</v>
      </c>
      <c r="C8989" s="17">
        <v>190765</v>
      </c>
      <c r="D8989" s="17" t="s">
        <v>26470</v>
      </c>
      <c r="E8989" s="17" t="s">
        <v>26471</v>
      </c>
      <c r="F8989" s="17" t="s">
        <v>26472</v>
      </c>
      <c r="H8989" s="309">
        <v>25989</v>
      </c>
      <c r="I8989" s="309">
        <v>44043</v>
      </c>
      <c r="J8989" s="17" t="s">
        <v>3888</v>
      </c>
      <c r="L8989" s="17" t="s">
        <v>26291</v>
      </c>
      <c r="N8989" s="17" t="s">
        <v>14</v>
      </c>
      <c r="O8989" s="17" t="s">
        <v>15</v>
      </c>
      <c r="P8989" s="17">
        <v>45371</v>
      </c>
      <c r="AC8989" s="17" t="s">
        <v>17772</v>
      </c>
      <c r="AF8989" s="17">
        <v>15</v>
      </c>
      <c r="AG8989" s="17">
        <v>2</v>
      </c>
      <c r="AH8989" s="17" t="s">
        <v>11926</v>
      </c>
      <c r="AK8989" s="17" t="s">
        <v>17298</v>
      </c>
      <c r="AM8989" s="17" t="s">
        <v>78</v>
      </c>
      <c r="AN8989" s="17" t="s">
        <v>26289</v>
      </c>
      <c r="AO8989" s="17">
        <v>3</v>
      </c>
      <c r="AP8989" s="17">
        <v>80</v>
      </c>
      <c r="AQ8989" s="17">
        <v>5</v>
      </c>
      <c r="AT8989" s="17" t="s">
        <v>25610</v>
      </c>
      <c r="DN8989" s="17">
        <f>COUNTIF(AU8989:DM8989, "X")</f>
        <v>0</v>
      </c>
    </row>
    <row r="8990" spans="1:119" s="17" customFormat="1">
      <c r="A8990" s="17" t="s">
        <v>26602</v>
      </c>
      <c r="B8990" s="17">
        <v>55</v>
      </c>
      <c r="C8990" s="17">
        <v>190766</v>
      </c>
      <c r="D8990" s="17" t="s">
        <v>26470</v>
      </c>
      <c r="E8990" s="17" t="s">
        <v>26603</v>
      </c>
      <c r="F8990" s="17" t="s">
        <v>26604</v>
      </c>
      <c r="H8990" s="309">
        <v>24598</v>
      </c>
      <c r="I8990" s="309">
        <v>44043</v>
      </c>
      <c r="J8990" s="17" t="s">
        <v>3888</v>
      </c>
      <c r="L8990" s="17" t="s">
        <v>26291</v>
      </c>
      <c r="N8990" s="17" t="s">
        <v>14</v>
      </c>
      <c r="O8990" s="17" t="s">
        <v>15</v>
      </c>
      <c r="P8990" s="17">
        <v>45371</v>
      </c>
      <c r="AC8990" s="17" t="s">
        <v>17772</v>
      </c>
      <c r="AF8990" s="17">
        <v>15</v>
      </c>
      <c r="AG8990" s="17">
        <v>2</v>
      </c>
      <c r="AH8990" s="17" t="s">
        <v>11926</v>
      </c>
      <c r="AK8990" s="17" t="s">
        <v>17298</v>
      </c>
      <c r="AM8990" s="17" t="s">
        <v>78</v>
      </c>
      <c r="AN8990" s="17" t="s">
        <v>26289</v>
      </c>
      <c r="AO8990" s="17">
        <v>3</v>
      </c>
      <c r="AP8990" s="17">
        <v>80</v>
      </c>
      <c r="AQ8990" s="17">
        <v>5</v>
      </c>
      <c r="AT8990" s="17" t="s">
        <v>25610</v>
      </c>
      <c r="DN8990" s="17">
        <f>COUNTIF(AU8990:DM8990, "X")</f>
        <v>0</v>
      </c>
    </row>
    <row r="8991" spans="1:119" s="17" customFormat="1">
      <c r="A8991" s="17" t="s">
        <v>22204</v>
      </c>
      <c r="B8991" s="17">
        <v>55</v>
      </c>
      <c r="C8991" s="17">
        <v>190767</v>
      </c>
      <c r="D8991" s="17" t="s">
        <v>4026</v>
      </c>
      <c r="E8991" s="17" t="s">
        <v>22205</v>
      </c>
      <c r="F8991" s="17" t="s">
        <v>22206</v>
      </c>
      <c r="H8991" s="309">
        <v>36367</v>
      </c>
      <c r="I8991" s="309">
        <v>44041</v>
      </c>
      <c r="J8991" s="17" t="s">
        <v>3888</v>
      </c>
      <c r="L8991" s="17" t="s">
        <v>22207</v>
      </c>
      <c r="N8991" s="17" t="s">
        <v>19</v>
      </c>
      <c r="O8991" s="17" t="s">
        <v>15</v>
      </c>
      <c r="P8991" s="17">
        <v>45356</v>
      </c>
      <c r="AD8991" s="17" t="s">
        <v>3891</v>
      </c>
      <c r="AF8991" s="17">
        <v>8</v>
      </c>
      <c r="AG8991" s="17">
        <v>2</v>
      </c>
      <c r="AM8991" s="17" t="s">
        <v>246</v>
      </c>
      <c r="AN8991" s="17" t="s">
        <v>22149</v>
      </c>
      <c r="AO8991" s="17">
        <v>3</v>
      </c>
      <c r="AP8991" s="17">
        <v>80</v>
      </c>
      <c r="AQ8991" s="17">
        <v>5</v>
      </c>
      <c r="AR8991" s="17" t="s">
        <v>22150</v>
      </c>
      <c r="DF8991" s="17" t="s">
        <v>3901</v>
      </c>
      <c r="DN8991" s="17">
        <f>COUNTIF(AU8991:DM8991, "X")</f>
        <v>1</v>
      </c>
    </row>
    <row r="8992" spans="1:119" s="17" customFormat="1">
      <c r="A8992" s="17" t="s">
        <v>11487</v>
      </c>
      <c r="B8992" s="17">
        <v>55</v>
      </c>
      <c r="C8992" s="17">
        <v>190768</v>
      </c>
      <c r="D8992" s="17" t="s">
        <v>11488</v>
      </c>
      <c r="E8992" s="17" t="s">
        <v>379</v>
      </c>
      <c r="F8992" s="17" t="s">
        <v>43</v>
      </c>
      <c r="H8992" s="309">
        <v>37095</v>
      </c>
      <c r="I8992" s="309">
        <v>44048</v>
      </c>
      <c r="J8992" s="17" t="s">
        <v>3888</v>
      </c>
      <c r="L8992" s="17" t="s">
        <v>11489</v>
      </c>
      <c r="N8992" s="17" t="s">
        <v>14</v>
      </c>
      <c r="O8992" s="17" t="s">
        <v>15</v>
      </c>
      <c r="P8992" s="17">
        <v>45371</v>
      </c>
      <c r="AC8992" s="17" t="s">
        <v>14</v>
      </c>
      <c r="AF8992" s="17">
        <v>15</v>
      </c>
      <c r="AG8992" s="17">
        <v>2</v>
      </c>
      <c r="AI8992" s="17" t="s">
        <v>10178</v>
      </c>
      <c r="AM8992" s="17" t="s">
        <v>151</v>
      </c>
      <c r="AN8992" s="17" t="s">
        <v>11216</v>
      </c>
      <c r="AO8992" s="17">
        <v>3</v>
      </c>
      <c r="AP8992" s="17">
        <v>80</v>
      </c>
      <c r="AQ8992" s="17">
        <v>5</v>
      </c>
      <c r="AR8992" s="17" t="s">
        <v>10180</v>
      </c>
      <c r="DF8992" s="17" t="s">
        <v>3901</v>
      </c>
      <c r="DN8992" s="17">
        <f>COUNTIF(AU8992:DM8992, "X")</f>
        <v>1</v>
      </c>
    </row>
    <row r="8993" spans="1:118" s="17" customFormat="1">
      <c r="A8993" s="17" t="s">
        <v>19335</v>
      </c>
      <c r="B8993" s="17">
        <v>55</v>
      </c>
      <c r="C8993" s="17">
        <v>190772</v>
      </c>
      <c r="D8993" s="17" t="s">
        <v>9039</v>
      </c>
      <c r="E8993" s="17" t="s">
        <v>550</v>
      </c>
      <c r="F8993" s="17" t="s">
        <v>98</v>
      </c>
      <c r="H8993" s="309">
        <v>36265</v>
      </c>
      <c r="I8993" s="309">
        <v>44044</v>
      </c>
      <c r="J8993" s="17" t="s">
        <v>3888</v>
      </c>
      <c r="L8993" s="17" t="s">
        <v>19336</v>
      </c>
      <c r="N8993" s="17" t="s">
        <v>163</v>
      </c>
      <c r="O8993" s="17" t="s">
        <v>15</v>
      </c>
      <c r="P8993" s="17">
        <v>45312</v>
      </c>
      <c r="AF8993" s="17">
        <v>15</v>
      </c>
      <c r="AG8993" s="17">
        <v>2</v>
      </c>
      <c r="AH8993" s="17" t="s">
        <v>11926</v>
      </c>
      <c r="AK8993" s="17" t="s">
        <v>11927</v>
      </c>
      <c r="AM8993" s="17" t="s">
        <v>34</v>
      </c>
      <c r="AN8993" s="17" t="s">
        <v>19238</v>
      </c>
      <c r="AO8993" s="17">
        <v>3</v>
      </c>
      <c r="AP8993" s="17">
        <v>80</v>
      </c>
      <c r="AQ8993" s="17">
        <v>5</v>
      </c>
      <c r="AR8993" s="17" t="s">
        <v>19239</v>
      </c>
      <c r="DN8993" s="17">
        <f>COUNTIF(AU8993:DM8993, "X")</f>
        <v>0</v>
      </c>
    </row>
    <row r="8994" spans="1:118" s="17" customFormat="1">
      <c r="A8994" s="17" t="s">
        <v>13953</v>
      </c>
      <c r="B8994" s="17">
        <v>55</v>
      </c>
      <c r="C8994" s="17">
        <v>190778</v>
      </c>
      <c r="D8994" s="17" t="s">
        <v>13954</v>
      </c>
      <c r="E8994" s="17" t="s">
        <v>318</v>
      </c>
      <c r="F8994" s="17" t="s">
        <v>17</v>
      </c>
      <c r="H8994" s="309">
        <v>37432</v>
      </c>
      <c r="I8994" s="309">
        <v>44040</v>
      </c>
      <c r="J8994" s="17" t="s">
        <v>3888</v>
      </c>
      <c r="L8994" s="17" t="s">
        <v>13710</v>
      </c>
      <c r="N8994" s="17" t="s">
        <v>31</v>
      </c>
      <c r="O8994" s="17" t="s">
        <v>15</v>
      </c>
      <c r="P8994" s="17">
        <v>45373</v>
      </c>
      <c r="AC8994" s="17" t="s">
        <v>9895</v>
      </c>
      <c r="AD8994" s="17" t="s">
        <v>9896</v>
      </c>
      <c r="AF8994" s="17">
        <v>15</v>
      </c>
      <c r="AG8994" s="17">
        <v>2</v>
      </c>
      <c r="AM8994" s="17" t="s">
        <v>240</v>
      </c>
      <c r="AN8994" s="17" t="s">
        <v>13567</v>
      </c>
      <c r="AO8994" s="17">
        <v>3</v>
      </c>
      <c r="AP8994" s="17">
        <v>80</v>
      </c>
      <c r="AQ8994" s="17">
        <v>5</v>
      </c>
      <c r="AR8994" s="17" t="s">
        <v>9898</v>
      </c>
      <c r="AT8994" s="17" t="s">
        <v>12990</v>
      </c>
      <c r="DN8994" s="17">
        <f>COUNTIF(AU8994:DM8994, "X")</f>
        <v>0</v>
      </c>
    </row>
    <row r="8995" spans="1:118" s="17" customFormat="1">
      <c r="A8995" s="17" t="s">
        <v>14840</v>
      </c>
      <c r="B8995" s="17">
        <v>55</v>
      </c>
      <c r="C8995" s="17">
        <v>190782</v>
      </c>
      <c r="D8995" s="17" t="s">
        <v>14841</v>
      </c>
      <c r="E8995" s="17" t="s">
        <v>17</v>
      </c>
      <c r="F8995" s="17" t="s">
        <v>14842</v>
      </c>
      <c r="H8995" s="309">
        <v>35939</v>
      </c>
      <c r="I8995" s="309">
        <v>44041</v>
      </c>
      <c r="J8995" s="17" t="s">
        <v>3888</v>
      </c>
      <c r="L8995" s="17" t="s">
        <v>14843</v>
      </c>
      <c r="N8995" s="17" t="s">
        <v>31</v>
      </c>
      <c r="O8995" s="17" t="s">
        <v>15</v>
      </c>
      <c r="P8995" s="17">
        <v>45373</v>
      </c>
      <c r="AC8995" s="17" t="s">
        <v>9895</v>
      </c>
      <c r="AD8995" s="17" t="s">
        <v>9896</v>
      </c>
      <c r="AF8995" s="17">
        <v>15</v>
      </c>
      <c r="AG8995" s="17">
        <v>2</v>
      </c>
      <c r="AM8995" s="17" t="s">
        <v>335</v>
      </c>
      <c r="AN8995" s="17" t="s">
        <v>14693</v>
      </c>
      <c r="AO8995" s="17">
        <v>3</v>
      </c>
      <c r="AP8995" s="17">
        <v>80</v>
      </c>
      <c r="AQ8995" s="17">
        <v>5</v>
      </c>
      <c r="AR8995" s="17" t="s">
        <v>9898</v>
      </c>
      <c r="AT8995" s="17" t="s">
        <v>14152</v>
      </c>
      <c r="DN8995" s="17">
        <f>COUNTIF(AU8995:DM8995, "X")</f>
        <v>0</v>
      </c>
    </row>
    <row r="8996" spans="1:118" s="17" customFormat="1">
      <c r="A8996" s="17" t="s">
        <v>13846</v>
      </c>
      <c r="B8996" s="17">
        <v>55</v>
      </c>
      <c r="C8996" s="17">
        <v>190787</v>
      </c>
      <c r="D8996" s="17" t="s">
        <v>13847</v>
      </c>
      <c r="E8996" s="17" t="s">
        <v>10510</v>
      </c>
      <c r="F8996" s="17" t="s">
        <v>13848</v>
      </c>
      <c r="H8996" s="309">
        <v>37351</v>
      </c>
      <c r="I8996" s="309">
        <v>44043</v>
      </c>
      <c r="J8996" s="17" t="s">
        <v>3888</v>
      </c>
      <c r="L8996" s="17" t="s">
        <v>13849</v>
      </c>
      <c r="N8996" s="17" t="s">
        <v>31</v>
      </c>
      <c r="O8996" s="17" t="s">
        <v>15</v>
      </c>
      <c r="P8996" s="17">
        <v>45373</v>
      </c>
      <c r="AC8996" s="17" t="s">
        <v>9895</v>
      </c>
      <c r="AD8996" s="17" t="s">
        <v>9896</v>
      </c>
      <c r="AF8996" s="17">
        <v>15</v>
      </c>
      <c r="AG8996" s="17">
        <v>2</v>
      </c>
      <c r="AM8996" s="17" t="s">
        <v>240</v>
      </c>
      <c r="AN8996" s="17" t="s">
        <v>13567</v>
      </c>
      <c r="AO8996" s="17">
        <v>3</v>
      </c>
      <c r="AP8996" s="17">
        <v>80</v>
      </c>
      <c r="AQ8996" s="17">
        <v>5</v>
      </c>
      <c r="AR8996" s="17" t="s">
        <v>9898</v>
      </c>
      <c r="AT8996" s="17" t="s">
        <v>12990</v>
      </c>
      <c r="DN8996" s="17">
        <f>COUNTIF(AU8996:DM8996, "X")</f>
        <v>0</v>
      </c>
    </row>
    <row r="8997" spans="1:118" s="17" customFormat="1">
      <c r="A8997" s="17" t="s">
        <v>21321</v>
      </c>
      <c r="B8997" s="17">
        <v>55</v>
      </c>
      <c r="C8997" s="17">
        <v>190789</v>
      </c>
      <c r="D8997" s="17" t="s">
        <v>21322</v>
      </c>
      <c r="E8997" s="17" t="s">
        <v>4155</v>
      </c>
      <c r="F8997" s="17" t="s">
        <v>58</v>
      </c>
      <c r="H8997" s="309">
        <v>31945</v>
      </c>
      <c r="I8997" s="309">
        <v>44043</v>
      </c>
      <c r="J8997" s="17" t="s">
        <v>3888</v>
      </c>
      <c r="L8997" s="17" t="s">
        <v>21323</v>
      </c>
      <c r="N8997" s="17" t="s">
        <v>26</v>
      </c>
      <c r="O8997" s="17" t="s">
        <v>15</v>
      </c>
      <c r="P8997" s="17">
        <v>45318</v>
      </c>
      <c r="AF8997" s="17">
        <v>15</v>
      </c>
      <c r="AG8997" s="17">
        <v>2</v>
      </c>
      <c r="AI8997" s="17" t="s">
        <v>20669</v>
      </c>
      <c r="AM8997" s="17" t="s">
        <v>2616</v>
      </c>
      <c r="AN8997" s="17" t="s">
        <v>21221</v>
      </c>
      <c r="AO8997" s="17">
        <v>3</v>
      </c>
      <c r="AP8997" s="17">
        <v>80</v>
      </c>
      <c r="AQ8997" s="17">
        <v>5</v>
      </c>
      <c r="AR8997" s="17" t="s">
        <v>20671</v>
      </c>
      <c r="AS8997" s="17" t="s">
        <v>21222</v>
      </c>
      <c r="DN8997" s="17">
        <f>COUNTIF(AU8997:DM8997, "X")</f>
        <v>0</v>
      </c>
    </row>
    <row r="8998" spans="1:118" s="17" customFormat="1">
      <c r="A8998" s="17" t="s">
        <v>13780</v>
      </c>
      <c r="B8998" s="17">
        <v>55</v>
      </c>
      <c r="C8998" s="17">
        <v>190816</v>
      </c>
      <c r="D8998" s="17" t="s">
        <v>13781</v>
      </c>
      <c r="E8998" s="17" t="s">
        <v>278</v>
      </c>
      <c r="F8998" s="17" t="s">
        <v>13782</v>
      </c>
      <c r="H8998" s="309">
        <v>27312</v>
      </c>
      <c r="I8998" s="309">
        <v>44054</v>
      </c>
      <c r="J8998" s="17" t="s">
        <v>3888</v>
      </c>
      <c r="L8998" s="17" t="s">
        <v>13783</v>
      </c>
      <c r="N8998" s="17" t="s">
        <v>31</v>
      </c>
      <c r="O8998" s="17" t="s">
        <v>15</v>
      </c>
      <c r="P8998" s="17">
        <v>45373</v>
      </c>
      <c r="AC8998" s="17" t="s">
        <v>9895</v>
      </c>
      <c r="AD8998" s="17" t="s">
        <v>9896</v>
      </c>
      <c r="AF8998" s="17">
        <v>8</v>
      </c>
      <c r="AG8998" s="17">
        <v>2</v>
      </c>
      <c r="AM8998" s="17" t="s">
        <v>240</v>
      </c>
      <c r="AN8998" s="17" t="s">
        <v>13567</v>
      </c>
      <c r="AO8998" s="17">
        <v>3</v>
      </c>
      <c r="AP8998" s="17">
        <v>80</v>
      </c>
      <c r="AQ8998" s="17">
        <v>5</v>
      </c>
      <c r="AR8998" s="17" t="s">
        <v>9898</v>
      </c>
      <c r="AT8998" s="17" t="s">
        <v>12990</v>
      </c>
      <c r="DF8998" s="17" t="s">
        <v>3901</v>
      </c>
      <c r="DN8998" s="17">
        <f>COUNTIF(AU8998:DM8998, "X")</f>
        <v>1</v>
      </c>
    </row>
    <row r="8999" spans="1:118" s="17" customFormat="1">
      <c r="A8999" s="17" t="s">
        <v>9562</v>
      </c>
      <c r="B8999" s="17">
        <v>55</v>
      </c>
      <c r="C8999" s="17">
        <v>158344</v>
      </c>
      <c r="D8999" s="17" t="s">
        <v>9182</v>
      </c>
      <c r="E8999" s="17" t="s">
        <v>287</v>
      </c>
      <c r="F8999" s="17" t="s">
        <v>75</v>
      </c>
      <c r="H8999" s="309">
        <v>34083</v>
      </c>
      <c r="I8999" s="309">
        <v>44054</v>
      </c>
      <c r="J8999" s="17" t="s">
        <v>3888</v>
      </c>
      <c r="L8999" s="17" t="s">
        <v>9563</v>
      </c>
      <c r="N8999" s="17" t="s">
        <v>19</v>
      </c>
      <c r="O8999" s="17" t="s">
        <v>15</v>
      </c>
      <c r="P8999" s="17">
        <v>45356</v>
      </c>
      <c r="AC8999" s="17" t="s">
        <v>3890</v>
      </c>
      <c r="AD8999" s="17" t="s">
        <v>3891</v>
      </c>
      <c r="AF8999" s="17">
        <v>15</v>
      </c>
      <c r="AG8999" s="17">
        <v>2</v>
      </c>
      <c r="AM8999" s="17" t="s">
        <v>311</v>
      </c>
      <c r="AN8999" s="17" t="s">
        <v>9449</v>
      </c>
      <c r="AO8999" s="17">
        <v>3</v>
      </c>
      <c r="AP8999" s="17">
        <v>80</v>
      </c>
      <c r="AQ8999" s="17">
        <v>5</v>
      </c>
      <c r="AT8999" s="17" t="s">
        <v>9082</v>
      </c>
      <c r="CM8999" s="17" t="s">
        <v>3901</v>
      </c>
      <c r="CU8999" s="17" t="s">
        <v>3901</v>
      </c>
      <c r="DA8999" s="17" t="s">
        <v>3901</v>
      </c>
      <c r="DN8999" s="17">
        <f>COUNTIF(AU8999:DM8999, "X")</f>
        <v>3</v>
      </c>
    </row>
    <row r="9000" spans="1:118" s="17" customFormat="1">
      <c r="A9000" s="17" t="s">
        <v>22241</v>
      </c>
      <c r="B9000" s="17">
        <v>55</v>
      </c>
      <c r="C9000" s="17">
        <v>190817</v>
      </c>
      <c r="D9000" s="17" t="s">
        <v>5153</v>
      </c>
      <c r="E9000" s="17" t="s">
        <v>556</v>
      </c>
      <c r="F9000" s="17" t="s">
        <v>65</v>
      </c>
      <c r="H9000" s="309">
        <v>24960</v>
      </c>
      <c r="I9000" s="309">
        <v>44054</v>
      </c>
      <c r="J9000" s="17" t="s">
        <v>3888</v>
      </c>
      <c r="L9000" s="17" t="s">
        <v>22195</v>
      </c>
      <c r="N9000" s="17" t="s">
        <v>19</v>
      </c>
      <c r="O9000" s="17" t="s">
        <v>15</v>
      </c>
      <c r="P9000" s="17">
        <v>45356</v>
      </c>
      <c r="Q9000" s="17">
        <v>9549</v>
      </c>
      <c r="AD9000" s="17" t="s">
        <v>3891</v>
      </c>
      <c r="AF9000" s="17">
        <v>8</v>
      </c>
      <c r="AG9000" s="17">
        <v>2</v>
      </c>
      <c r="AM9000" s="17" t="s">
        <v>246</v>
      </c>
      <c r="AN9000" s="17" t="s">
        <v>22149</v>
      </c>
      <c r="AO9000" s="17">
        <v>3</v>
      </c>
      <c r="AP9000" s="17">
        <v>80</v>
      </c>
      <c r="AQ9000" s="17">
        <v>5</v>
      </c>
      <c r="AR9000" s="17" t="s">
        <v>22150</v>
      </c>
      <c r="DF9000" s="17" t="s">
        <v>3901</v>
      </c>
      <c r="DN9000" s="17">
        <f>COUNTIF(AU9000:DM9000, "X")</f>
        <v>1</v>
      </c>
    </row>
    <row r="9001" spans="1:118" s="17" customFormat="1">
      <c r="A9001" s="17" t="s">
        <v>3984</v>
      </c>
      <c r="B9001" s="17">
        <v>55</v>
      </c>
      <c r="C9001" s="17">
        <v>142558</v>
      </c>
      <c r="D9001" s="17" t="s">
        <v>266</v>
      </c>
      <c r="E9001" s="17" t="s">
        <v>194</v>
      </c>
      <c r="F9001" s="17" t="s">
        <v>30</v>
      </c>
      <c r="H9001" s="309">
        <v>32756</v>
      </c>
      <c r="I9001" s="309">
        <v>44054</v>
      </c>
      <c r="J9001" s="17" t="s">
        <v>3888</v>
      </c>
      <c r="L9001" s="17" t="s">
        <v>3985</v>
      </c>
      <c r="N9001" s="17" t="s">
        <v>19</v>
      </c>
      <c r="O9001" s="17" t="s">
        <v>15</v>
      </c>
      <c r="P9001" s="17">
        <v>45356</v>
      </c>
      <c r="Q9001" s="17">
        <v>4010</v>
      </c>
      <c r="AC9001" s="17" t="s">
        <v>3890</v>
      </c>
      <c r="AD9001" s="17" t="s">
        <v>3891</v>
      </c>
      <c r="AF9001" s="17">
        <v>15</v>
      </c>
      <c r="AG9001" s="17">
        <v>2</v>
      </c>
      <c r="AM9001" s="17" t="s">
        <v>172</v>
      </c>
      <c r="AN9001" s="17" t="s">
        <v>3892</v>
      </c>
      <c r="AO9001" s="17">
        <v>3</v>
      </c>
      <c r="AP9001" s="17">
        <v>80</v>
      </c>
      <c r="AQ9001" s="17">
        <v>5</v>
      </c>
      <c r="AT9001" s="17" t="s">
        <v>3893</v>
      </c>
      <c r="CQ9001" s="17" t="s">
        <v>3901</v>
      </c>
      <c r="DN9001" s="17">
        <f>COUNTIF(AU9001:DM9001, "X")</f>
        <v>1</v>
      </c>
    </row>
    <row r="9002" spans="1:118" s="17" customFormat="1">
      <c r="A9002" s="17" t="s">
        <v>17943</v>
      </c>
      <c r="B9002" s="17">
        <v>55</v>
      </c>
      <c r="C9002" s="17">
        <v>190822</v>
      </c>
      <c r="D9002" s="17" t="s">
        <v>13630</v>
      </c>
      <c r="E9002" s="17" t="s">
        <v>17944</v>
      </c>
      <c r="F9002" s="17" t="s">
        <v>25</v>
      </c>
      <c r="H9002" s="309">
        <v>17187</v>
      </c>
      <c r="I9002" s="309">
        <v>44055</v>
      </c>
      <c r="J9002" s="17" t="s">
        <v>3888</v>
      </c>
      <c r="L9002" s="17" t="s">
        <v>17945</v>
      </c>
      <c r="N9002" s="17" t="s">
        <v>14</v>
      </c>
      <c r="O9002" s="17" t="s">
        <v>15</v>
      </c>
      <c r="P9002" s="17">
        <v>45371</v>
      </c>
      <c r="AF9002" s="17">
        <v>15</v>
      </c>
      <c r="AG9002" s="17">
        <v>2</v>
      </c>
      <c r="AH9002" s="17" t="s">
        <v>11926</v>
      </c>
      <c r="AK9002" s="17" t="s">
        <v>17298</v>
      </c>
      <c r="AM9002" s="17" t="s">
        <v>51</v>
      </c>
      <c r="AN9002" s="17" t="s">
        <v>17933</v>
      </c>
      <c r="AO9002" s="17">
        <v>3</v>
      </c>
      <c r="AP9002" s="17">
        <v>80</v>
      </c>
      <c r="AQ9002" s="17">
        <v>5</v>
      </c>
      <c r="AR9002" s="17" t="s">
        <v>17300</v>
      </c>
      <c r="DF9002" s="17" t="s">
        <v>3901</v>
      </c>
      <c r="DN9002" s="17">
        <f>COUNTIF(AU9002:DM9002, "X")</f>
        <v>1</v>
      </c>
    </row>
    <row r="9003" spans="1:118" s="17" customFormat="1">
      <c r="A9003" s="17" t="s">
        <v>16225</v>
      </c>
      <c r="B9003" s="17">
        <v>55</v>
      </c>
      <c r="C9003" s="17">
        <v>190863</v>
      </c>
      <c r="D9003" s="17" t="s">
        <v>3932</v>
      </c>
      <c r="E9003" s="17" t="s">
        <v>13339</v>
      </c>
      <c r="F9003" s="17" t="s">
        <v>65</v>
      </c>
      <c r="H9003" s="309">
        <v>34887</v>
      </c>
      <c r="I9003" s="309">
        <v>44057</v>
      </c>
      <c r="J9003" s="17" t="s">
        <v>3888</v>
      </c>
      <c r="L9003" s="17" t="s">
        <v>16226</v>
      </c>
      <c r="N9003" s="17" t="s">
        <v>31</v>
      </c>
      <c r="O9003" s="17" t="s">
        <v>15</v>
      </c>
      <c r="P9003" s="17">
        <v>45373</v>
      </c>
      <c r="Q9003" s="17">
        <v>2410</v>
      </c>
      <c r="AC9003" s="17" t="s">
        <v>9895</v>
      </c>
      <c r="AD9003" s="17" t="s">
        <v>9896</v>
      </c>
      <c r="AF9003" s="17">
        <v>15</v>
      </c>
      <c r="AG9003" s="17">
        <v>2</v>
      </c>
      <c r="AM9003" s="17" t="s">
        <v>37</v>
      </c>
      <c r="AN9003" s="17" t="s">
        <v>16071</v>
      </c>
      <c r="AO9003" s="17">
        <v>3</v>
      </c>
      <c r="AP9003" s="17">
        <v>80</v>
      </c>
      <c r="AQ9003" s="17">
        <v>5</v>
      </c>
      <c r="AR9003" s="17" t="s">
        <v>9898</v>
      </c>
      <c r="AT9003" s="17" t="s">
        <v>16072</v>
      </c>
      <c r="DN9003" s="17">
        <f>COUNTIF(AU9003:DM9003, "X")</f>
        <v>0</v>
      </c>
    </row>
    <row r="9004" spans="1:118" s="17" customFormat="1">
      <c r="A9004" s="17" t="s">
        <v>7027</v>
      </c>
      <c r="B9004" s="17">
        <v>55</v>
      </c>
      <c r="C9004" s="17">
        <v>156080</v>
      </c>
      <c r="D9004" s="17" t="s">
        <v>7028</v>
      </c>
      <c r="E9004" s="17" t="s">
        <v>373</v>
      </c>
      <c r="F9004" s="17" t="s">
        <v>58</v>
      </c>
      <c r="H9004" s="309">
        <v>28908</v>
      </c>
      <c r="I9004" s="309">
        <v>44058</v>
      </c>
      <c r="J9004" s="17" t="s">
        <v>3888</v>
      </c>
      <c r="L9004" s="17" t="s">
        <v>6773</v>
      </c>
      <c r="N9004" s="17" t="s">
        <v>19</v>
      </c>
      <c r="O9004" s="17" t="s">
        <v>15</v>
      </c>
      <c r="P9004" s="17">
        <v>45356</v>
      </c>
      <c r="Q9004" s="17">
        <v>4160</v>
      </c>
      <c r="AC9004" s="17" t="s">
        <v>3890</v>
      </c>
      <c r="AD9004" s="17" t="s">
        <v>3891</v>
      </c>
      <c r="AF9004" s="17">
        <v>15</v>
      </c>
      <c r="AG9004" s="17">
        <v>2</v>
      </c>
      <c r="AM9004" s="17" t="s">
        <v>248</v>
      </c>
      <c r="AN9004" s="17" t="s">
        <v>6588</v>
      </c>
      <c r="AO9004" s="17">
        <v>3</v>
      </c>
      <c r="AP9004" s="17">
        <v>80</v>
      </c>
      <c r="AQ9004" s="17">
        <v>5</v>
      </c>
      <c r="AT9004" s="17" t="s">
        <v>6589</v>
      </c>
      <c r="BD9004" s="17" t="s">
        <v>3901</v>
      </c>
      <c r="BH9004" s="17" t="s">
        <v>3901</v>
      </c>
      <c r="BQ9004" s="17" t="s">
        <v>30</v>
      </c>
      <c r="BS9004" s="17" t="s">
        <v>3901</v>
      </c>
      <c r="CC9004" s="17" t="s">
        <v>3901</v>
      </c>
      <c r="DN9004" s="17">
        <f>COUNTIF(AU9004:DM9004, "X")</f>
        <v>4</v>
      </c>
    </row>
    <row r="9005" spans="1:118" s="17" customFormat="1">
      <c r="A9005" s="17" t="s">
        <v>11809</v>
      </c>
      <c r="B9005" s="17">
        <v>55</v>
      </c>
      <c r="C9005" s="17">
        <v>190870</v>
      </c>
      <c r="D9005" s="17" t="s">
        <v>11810</v>
      </c>
      <c r="E9005" s="17" t="s">
        <v>323</v>
      </c>
      <c r="F9005" s="17" t="s">
        <v>229</v>
      </c>
      <c r="H9005" s="309">
        <v>37001</v>
      </c>
      <c r="I9005" s="309">
        <v>44058</v>
      </c>
      <c r="J9005" s="17" t="s">
        <v>3888</v>
      </c>
      <c r="L9005" s="17" t="s">
        <v>11811</v>
      </c>
      <c r="N9005" s="17" t="s">
        <v>14</v>
      </c>
      <c r="O9005" s="17" t="s">
        <v>15</v>
      </c>
      <c r="P9005" s="17">
        <v>45371</v>
      </c>
      <c r="Q9005" s="17">
        <v>3706</v>
      </c>
      <c r="AC9005" s="17" t="s">
        <v>14</v>
      </c>
      <c r="AF9005" s="17">
        <v>15</v>
      </c>
      <c r="AG9005" s="17">
        <v>2</v>
      </c>
      <c r="AI9005" s="17" t="s">
        <v>10178</v>
      </c>
      <c r="AM9005" s="17" t="s">
        <v>173</v>
      </c>
      <c r="AN9005" s="17" t="s">
        <v>11705</v>
      </c>
      <c r="AO9005" s="17">
        <v>3</v>
      </c>
      <c r="AP9005" s="17">
        <v>80</v>
      </c>
      <c r="AQ9005" s="17">
        <v>5</v>
      </c>
      <c r="AR9005" s="17" t="s">
        <v>10180</v>
      </c>
      <c r="DN9005" s="17">
        <f>COUNTIF(AU9005:DM9005, "X")</f>
        <v>0</v>
      </c>
    </row>
    <row r="9006" spans="1:118" s="17" customFormat="1">
      <c r="A9006" s="523" t="s">
        <v>1830</v>
      </c>
      <c r="B9006" s="17">
        <v>55</v>
      </c>
      <c r="C9006" s="17">
        <v>190874</v>
      </c>
      <c r="D9006" s="17" t="s">
        <v>102</v>
      </c>
      <c r="E9006" s="17" t="s">
        <v>249</v>
      </c>
      <c r="F9006" s="17" t="s">
        <v>1831</v>
      </c>
      <c r="H9006" s="309">
        <v>33892</v>
      </c>
      <c r="I9006" s="309">
        <v>44058</v>
      </c>
      <c r="J9006" s="17" t="s">
        <v>3888</v>
      </c>
      <c r="L9006" s="17" t="s">
        <v>495</v>
      </c>
      <c r="M9006" s="17" t="s">
        <v>886</v>
      </c>
      <c r="N9006" s="17" t="s">
        <v>31</v>
      </c>
      <c r="O9006" s="17" t="s">
        <v>15</v>
      </c>
      <c r="P9006" s="17">
        <v>45373</v>
      </c>
      <c r="Q9006" s="17">
        <v>8344</v>
      </c>
      <c r="AC9006" s="17" t="s">
        <v>9895</v>
      </c>
      <c r="AD9006" s="17" t="s">
        <v>9896</v>
      </c>
      <c r="AF9006" s="17">
        <v>15</v>
      </c>
      <c r="AG9006" s="17">
        <v>2</v>
      </c>
      <c r="AM9006" s="17" t="s">
        <v>67</v>
      </c>
      <c r="AN9006" s="17" t="s">
        <v>25087</v>
      </c>
      <c r="AO9006" s="17">
        <v>3</v>
      </c>
      <c r="AP9006" s="17">
        <v>80</v>
      </c>
      <c r="AQ9006" s="17">
        <v>5</v>
      </c>
      <c r="AR9006" s="17" t="s">
        <v>9898</v>
      </c>
      <c r="AT9006" s="17" t="s">
        <v>16072</v>
      </c>
      <c r="DD9006" s="17" t="s">
        <v>3901</v>
      </c>
      <c r="DF9006" s="17" t="s">
        <v>3901</v>
      </c>
      <c r="DN9006" s="17">
        <f>COUNTIF(AU9006:DM9006, "X")</f>
        <v>2</v>
      </c>
    </row>
    <row r="9007" spans="1:118" s="17" customFormat="1">
      <c r="A9007" s="17" t="s">
        <v>24857</v>
      </c>
      <c r="B9007" s="17">
        <v>55</v>
      </c>
      <c r="C9007" s="17">
        <v>190884</v>
      </c>
      <c r="D9007" s="17" t="s">
        <v>24858</v>
      </c>
      <c r="E9007" s="17" t="s">
        <v>79</v>
      </c>
      <c r="F9007" s="17" t="s">
        <v>135</v>
      </c>
      <c r="H9007" s="309">
        <v>26505</v>
      </c>
      <c r="I9007" s="309">
        <v>44060</v>
      </c>
      <c r="J9007" s="17" t="s">
        <v>3888</v>
      </c>
      <c r="L9007" s="17" t="s">
        <v>24859</v>
      </c>
      <c r="N9007" s="17" t="s">
        <v>31</v>
      </c>
      <c r="O9007" s="17" t="s">
        <v>15</v>
      </c>
      <c r="P9007" s="17">
        <v>45373</v>
      </c>
      <c r="AC9007" s="17" t="s">
        <v>9895</v>
      </c>
      <c r="AD9007" s="17" t="s">
        <v>9896</v>
      </c>
      <c r="AF9007" s="17">
        <v>8</v>
      </c>
      <c r="AG9007" s="17">
        <v>2</v>
      </c>
      <c r="AM9007" s="17" t="s">
        <v>268</v>
      </c>
      <c r="AN9007" s="17" t="s">
        <v>24751</v>
      </c>
      <c r="AO9007" s="17">
        <v>3</v>
      </c>
      <c r="AP9007" s="17">
        <v>80</v>
      </c>
      <c r="AQ9007" s="17">
        <v>5</v>
      </c>
      <c r="AR9007" s="17" t="s">
        <v>9898</v>
      </c>
      <c r="AT9007" s="17" t="s">
        <v>14152</v>
      </c>
      <c r="DN9007" s="17">
        <f>COUNTIF(AU9007:DM9007, "X")</f>
        <v>0</v>
      </c>
    </row>
    <row r="9008" spans="1:118" s="17" customFormat="1">
      <c r="A9008" s="17" t="s">
        <v>25957</v>
      </c>
      <c r="B9008" s="17">
        <v>55</v>
      </c>
      <c r="C9008" s="17">
        <v>190886</v>
      </c>
      <c r="D9008" s="17" t="s">
        <v>10</v>
      </c>
      <c r="E9008" s="17" t="s">
        <v>230</v>
      </c>
      <c r="F9008" s="17" t="s">
        <v>43</v>
      </c>
      <c r="H9008" s="309">
        <v>36949</v>
      </c>
      <c r="I9008" s="309">
        <v>44060</v>
      </c>
      <c r="J9008" s="17" t="s">
        <v>3888</v>
      </c>
      <c r="L9008" s="17" t="s">
        <v>25958</v>
      </c>
      <c r="N9008" s="17" t="s">
        <v>14</v>
      </c>
      <c r="O9008" s="17" t="s">
        <v>15</v>
      </c>
      <c r="P9008" s="17">
        <v>45371</v>
      </c>
      <c r="AC9008" s="17" t="s">
        <v>17772</v>
      </c>
      <c r="AF9008" s="17">
        <v>15</v>
      </c>
      <c r="AG9008" s="17">
        <v>2</v>
      </c>
      <c r="AH9008" s="17" t="s">
        <v>11926</v>
      </c>
      <c r="AK9008" s="17" t="s">
        <v>17298</v>
      </c>
      <c r="AM9008" s="17" t="s">
        <v>39</v>
      </c>
      <c r="AN9008" s="17" t="s">
        <v>25609</v>
      </c>
      <c r="AO9008" s="17">
        <v>3</v>
      </c>
      <c r="AP9008" s="17">
        <v>80</v>
      </c>
      <c r="AQ9008" s="17">
        <v>5</v>
      </c>
      <c r="AT9008" s="17" t="s">
        <v>25610</v>
      </c>
      <c r="DF9008" s="17" t="s">
        <v>3901</v>
      </c>
      <c r="DN9008" s="17">
        <f>COUNTIF(AU9008:DM9008, "X")</f>
        <v>1</v>
      </c>
    </row>
    <row r="9009" spans="1:118" s="17" customFormat="1">
      <c r="A9009" s="17" t="s">
        <v>20819</v>
      </c>
      <c r="B9009" s="17">
        <v>55</v>
      </c>
      <c r="C9009" s="17">
        <v>190888</v>
      </c>
      <c r="D9009" s="17" t="s">
        <v>4656</v>
      </c>
      <c r="E9009" s="17" t="s">
        <v>30</v>
      </c>
      <c r="F9009" s="17" t="s">
        <v>377</v>
      </c>
      <c r="H9009" s="309">
        <v>23979</v>
      </c>
      <c r="I9009" s="309">
        <v>44061</v>
      </c>
      <c r="J9009" s="17" t="s">
        <v>3888</v>
      </c>
      <c r="L9009" s="17" t="s">
        <v>20738</v>
      </c>
      <c r="N9009" s="17" t="s">
        <v>26</v>
      </c>
      <c r="O9009" s="17" t="s">
        <v>15</v>
      </c>
      <c r="P9009" s="17">
        <v>45318</v>
      </c>
      <c r="AF9009" s="17">
        <v>15</v>
      </c>
      <c r="AG9009" s="17">
        <v>2</v>
      </c>
      <c r="AI9009" s="17" t="s">
        <v>20669</v>
      </c>
      <c r="AM9009" s="17" t="s">
        <v>53</v>
      </c>
      <c r="AN9009" s="17" t="s">
        <v>20670</v>
      </c>
      <c r="AO9009" s="17">
        <v>3</v>
      </c>
      <c r="AP9009" s="17">
        <v>80</v>
      </c>
      <c r="AQ9009" s="17">
        <v>5</v>
      </c>
      <c r="AR9009" s="17" t="s">
        <v>20671</v>
      </c>
      <c r="DN9009" s="17">
        <f>COUNTIF(AU9009:DM9009, "X")</f>
        <v>0</v>
      </c>
    </row>
    <row r="9010" spans="1:118" s="17" customFormat="1">
      <c r="A9010" s="17" t="s">
        <v>19643</v>
      </c>
      <c r="B9010" s="17">
        <v>55</v>
      </c>
      <c r="C9010" s="17">
        <v>190893</v>
      </c>
      <c r="D9010" s="17" t="s">
        <v>19644</v>
      </c>
      <c r="E9010" s="17" t="s">
        <v>19645</v>
      </c>
      <c r="F9010" s="17" t="s">
        <v>70</v>
      </c>
      <c r="H9010" s="309">
        <v>31870</v>
      </c>
      <c r="I9010" s="309">
        <v>44061</v>
      </c>
      <c r="J9010" s="17" t="s">
        <v>3888</v>
      </c>
      <c r="L9010" s="17" t="s">
        <v>19646</v>
      </c>
      <c r="N9010" s="17" t="s">
        <v>163</v>
      </c>
      <c r="O9010" s="17" t="s">
        <v>15</v>
      </c>
      <c r="P9010" s="17">
        <v>45312</v>
      </c>
      <c r="Q9010" s="17">
        <v>8004</v>
      </c>
      <c r="AF9010" s="17">
        <v>15</v>
      </c>
      <c r="AG9010" s="17">
        <v>2</v>
      </c>
      <c r="AH9010" s="17" t="s">
        <v>11926</v>
      </c>
      <c r="AK9010" s="17" t="s">
        <v>11927</v>
      </c>
      <c r="AM9010" s="17" t="s">
        <v>2615</v>
      </c>
      <c r="AN9010" s="17" t="s">
        <v>19445</v>
      </c>
      <c r="AO9010" s="17">
        <v>3</v>
      </c>
      <c r="AP9010" s="17">
        <v>80</v>
      </c>
      <c r="AQ9010" s="17">
        <v>5</v>
      </c>
      <c r="AR9010" s="17" t="s">
        <v>19446</v>
      </c>
      <c r="AS9010" s="17" t="s">
        <v>19447</v>
      </c>
      <c r="BS9010" s="17" t="s">
        <v>3901</v>
      </c>
      <c r="CH9010" s="17" t="s">
        <v>3901</v>
      </c>
      <c r="DN9010" s="17">
        <f>COUNTIF(AU9010:DM9010, "X")</f>
        <v>2</v>
      </c>
    </row>
    <row r="9011" spans="1:118" s="17" customFormat="1">
      <c r="A9011" s="17" t="s">
        <v>21613</v>
      </c>
      <c r="B9011" s="17">
        <v>55</v>
      </c>
      <c r="C9011" s="17">
        <v>190897</v>
      </c>
      <c r="D9011" s="17" t="s">
        <v>5197</v>
      </c>
      <c r="E9011" s="17" t="s">
        <v>176</v>
      </c>
      <c r="F9011" s="17" t="s">
        <v>65</v>
      </c>
      <c r="H9011" s="309">
        <v>26242</v>
      </c>
      <c r="I9011" s="309">
        <v>44061</v>
      </c>
      <c r="J9011" s="17" t="s">
        <v>3888</v>
      </c>
      <c r="L9011" s="17" t="s">
        <v>21462</v>
      </c>
      <c r="N9011" s="17" t="s">
        <v>26</v>
      </c>
      <c r="O9011" s="17" t="s">
        <v>15</v>
      </c>
      <c r="P9011" s="17">
        <v>45318</v>
      </c>
      <c r="AF9011" s="17">
        <v>8</v>
      </c>
      <c r="AG9011" s="17">
        <v>2</v>
      </c>
      <c r="AI9011" s="17" t="s">
        <v>20669</v>
      </c>
      <c r="AM9011" s="17" t="s">
        <v>2617</v>
      </c>
      <c r="AN9011" s="17" t="s">
        <v>21447</v>
      </c>
      <c r="AO9011" s="17">
        <v>3</v>
      </c>
      <c r="AP9011" s="17">
        <v>80</v>
      </c>
      <c r="AQ9011" s="17">
        <v>5</v>
      </c>
      <c r="AR9011" s="17" t="s">
        <v>20671</v>
      </c>
      <c r="AS9011" s="17" t="s">
        <v>21222</v>
      </c>
      <c r="BB9011" s="17" t="s">
        <v>3901</v>
      </c>
      <c r="BJ9011" s="17" t="s">
        <v>3901</v>
      </c>
      <c r="BK9011" s="17" t="s">
        <v>3901</v>
      </c>
      <c r="DF9011" s="17" t="s">
        <v>3901</v>
      </c>
      <c r="DN9011" s="17">
        <f>COUNTIF(AU9011:DM9011, "X")</f>
        <v>4</v>
      </c>
    </row>
    <row r="9012" spans="1:118" s="17" customFormat="1">
      <c r="A9012" s="17" t="s">
        <v>4519</v>
      </c>
      <c r="B9012" s="17">
        <v>55</v>
      </c>
      <c r="C9012" s="17">
        <v>190896</v>
      </c>
      <c r="D9012" s="17" t="s">
        <v>4520</v>
      </c>
      <c r="E9012" s="17" t="s">
        <v>4334</v>
      </c>
      <c r="F9012" s="17" t="s">
        <v>18</v>
      </c>
      <c r="H9012" s="309">
        <v>27822</v>
      </c>
      <c r="I9012" s="309">
        <v>44061</v>
      </c>
      <c r="J9012" s="17" t="s">
        <v>3888</v>
      </c>
      <c r="L9012" s="17" t="s">
        <v>4521</v>
      </c>
      <c r="N9012" s="17" t="s">
        <v>19</v>
      </c>
      <c r="O9012" s="17" t="s">
        <v>15</v>
      </c>
      <c r="P9012" s="17">
        <v>45356</v>
      </c>
      <c r="AC9012" s="17" t="s">
        <v>3890</v>
      </c>
      <c r="AD9012" s="17" t="s">
        <v>3891</v>
      </c>
      <c r="AF9012" s="17">
        <v>15</v>
      </c>
      <c r="AG9012" s="17">
        <v>2</v>
      </c>
      <c r="AM9012" s="17" t="s">
        <v>2602</v>
      </c>
      <c r="AN9012" s="17" t="s">
        <v>4371</v>
      </c>
      <c r="AO9012" s="17">
        <v>3</v>
      </c>
      <c r="AP9012" s="17">
        <v>80</v>
      </c>
      <c r="AQ9012" s="17">
        <v>5</v>
      </c>
      <c r="AT9012" s="17" t="s">
        <v>3893</v>
      </c>
      <c r="DN9012" s="17">
        <f>COUNTIF(AU9012:DM9012, "X")</f>
        <v>0</v>
      </c>
    </row>
    <row r="9013" spans="1:118" s="17" customFormat="1">
      <c r="A9013" s="17" t="s">
        <v>23821</v>
      </c>
      <c r="B9013" s="17">
        <v>55</v>
      </c>
      <c r="C9013" s="17">
        <v>190912</v>
      </c>
      <c r="D9013" s="17" t="s">
        <v>23822</v>
      </c>
      <c r="E9013" s="17" t="s">
        <v>463</v>
      </c>
      <c r="F9013" s="17" t="s">
        <v>36</v>
      </c>
      <c r="H9013" s="309">
        <v>26165</v>
      </c>
      <c r="I9013" s="309">
        <v>44061</v>
      </c>
      <c r="J9013" s="17" t="s">
        <v>3888</v>
      </c>
      <c r="L9013" s="17" t="s">
        <v>23823</v>
      </c>
      <c r="N9013" s="17" t="s">
        <v>126</v>
      </c>
      <c r="O9013" s="17" t="s">
        <v>15</v>
      </c>
      <c r="P9013" s="17">
        <v>45383</v>
      </c>
      <c r="AF9013" s="17">
        <v>8</v>
      </c>
      <c r="AG9013" s="17">
        <v>2</v>
      </c>
      <c r="AI9013" s="17" t="s">
        <v>20542</v>
      </c>
      <c r="AM9013" s="17" t="s">
        <v>303</v>
      </c>
      <c r="AN9013" s="17" t="s">
        <v>23502</v>
      </c>
      <c r="AO9013" s="17">
        <v>3</v>
      </c>
      <c r="AP9013" s="17">
        <v>80</v>
      </c>
      <c r="AQ9013" s="17">
        <v>5</v>
      </c>
      <c r="AR9013" s="17" t="s">
        <v>22585</v>
      </c>
      <c r="AS9013" s="17" t="s">
        <v>23503</v>
      </c>
      <c r="AY9013" s="17" t="s">
        <v>30</v>
      </c>
      <c r="AZ9013" s="17" t="s">
        <v>3901</v>
      </c>
      <c r="BC9013" s="17" t="s">
        <v>30</v>
      </c>
      <c r="BD9013" s="17" t="s">
        <v>3901</v>
      </c>
      <c r="BF9013" s="17" t="s">
        <v>3901</v>
      </c>
      <c r="BK9013" s="17" t="s">
        <v>3901</v>
      </c>
      <c r="BN9013" s="17" t="s">
        <v>3901</v>
      </c>
      <c r="BQ9013" s="17" t="s">
        <v>30</v>
      </c>
      <c r="DN9013" s="17">
        <f>COUNTIF(AU9013:DM9013, "X")</f>
        <v>5</v>
      </c>
    </row>
    <row r="9014" spans="1:118" s="17" customFormat="1">
      <c r="A9014" s="17" t="s">
        <v>9153</v>
      </c>
      <c r="B9014" s="17">
        <v>55</v>
      </c>
      <c r="C9014" s="17">
        <v>190917</v>
      </c>
      <c r="D9014" s="17" t="s">
        <v>490</v>
      </c>
      <c r="E9014" s="17" t="s">
        <v>206</v>
      </c>
      <c r="F9014" s="17" t="s">
        <v>624</v>
      </c>
      <c r="H9014" s="309">
        <v>28750</v>
      </c>
      <c r="I9014" s="309">
        <v>44062</v>
      </c>
      <c r="J9014" s="17" t="s">
        <v>3888</v>
      </c>
      <c r="L9014" s="17" t="s">
        <v>9154</v>
      </c>
      <c r="N9014" s="17" t="s">
        <v>19</v>
      </c>
      <c r="O9014" s="17" t="s">
        <v>15</v>
      </c>
      <c r="P9014" s="17">
        <v>45356</v>
      </c>
      <c r="AC9014" s="17" t="s">
        <v>3890</v>
      </c>
      <c r="AD9014" s="17" t="s">
        <v>3891</v>
      </c>
      <c r="AF9014" s="17">
        <v>15</v>
      </c>
      <c r="AG9014" s="17">
        <v>2</v>
      </c>
      <c r="AM9014" s="17" t="s">
        <v>29</v>
      </c>
      <c r="AN9014" s="17" t="s">
        <v>9081</v>
      </c>
      <c r="AO9014" s="17">
        <v>3</v>
      </c>
      <c r="AP9014" s="17">
        <v>80</v>
      </c>
      <c r="AQ9014" s="17">
        <v>5</v>
      </c>
      <c r="AT9014" s="17" t="s">
        <v>9082</v>
      </c>
      <c r="DN9014" s="17">
        <f>COUNTIF(AU9014:DM9014, "X")</f>
        <v>0</v>
      </c>
    </row>
    <row r="9015" spans="1:118" s="17" customFormat="1">
      <c r="A9015" s="17" t="s">
        <v>26733</v>
      </c>
      <c r="B9015" s="17">
        <v>55</v>
      </c>
      <c r="C9015" s="17">
        <v>190919</v>
      </c>
      <c r="D9015" s="17" t="s">
        <v>26734</v>
      </c>
      <c r="E9015" s="17" t="s">
        <v>140</v>
      </c>
      <c r="F9015" s="17" t="s">
        <v>21</v>
      </c>
      <c r="H9015" s="309">
        <v>17106</v>
      </c>
      <c r="I9015" s="309">
        <v>44061</v>
      </c>
      <c r="J9015" s="17" t="s">
        <v>3888</v>
      </c>
      <c r="L9015" s="17" t="s">
        <v>26721</v>
      </c>
      <c r="N9015" s="17" t="s">
        <v>14</v>
      </c>
      <c r="O9015" s="17" t="s">
        <v>15</v>
      </c>
      <c r="P9015" s="17">
        <v>45371</v>
      </c>
      <c r="AC9015" s="17" t="s">
        <v>17772</v>
      </c>
      <c r="AF9015" s="17">
        <v>8</v>
      </c>
      <c r="AG9015" s="17">
        <v>2</v>
      </c>
      <c r="AH9015" s="17" t="s">
        <v>11926</v>
      </c>
      <c r="AK9015" s="17" t="s">
        <v>17298</v>
      </c>
      <c r="AM9015" s="17" t="s">
        <v>2619</v>
      </c>
      <c r="AN9015" s="17" t="s">
        <v>26616</v>
      </c>
      <c r="AO9015" s="17">
        <v>3</v>
      </c>
      <c r="AP9015" s="17">
        <v>80</v>
      </c>
      <c r="AQ9015" s="17">
        <v>5</v>
      </c>
      <c r="AT9015" s="17" t="s">
        <v>26617</v>
      </c>
      <c r="AU9015" s="17" t="s">
        <v>21</v>
      </c>
      <c r="AV9015" s="17" t="s">
        <v>3901</v>
      </c>
      <c r="AX9015" s="17" t="s">
        <v>3901</v>
      </c>
      <c r="AY9015" s="17" t="s">
        <v>21</v>
      </c>
      <c r="AZ9015" s="17" t="s">
        <v>3901</v>
      </c>
      <c r="BB9015" s="17" t="s">
        <v>3901</v>
      </c>
      <c r="BC9015" s="17" t="s">
        <v>21</v>
      </c>
      <c r="BD9015" s="17" t="s">
        <v>3901</v>
      </c>
      <c r="BH9015" s="17" t="s">
        <v>3901</v>
      </c>
      <c r="BJ9015" s="17" t="s">
        <v>21</v>
      </c>
      <c r="BK9015" s="17" t="s">
        <v>3901</v>
      </c>
      <c r="BN9015" s="17" t="s">
        <v>3901</v>
      </c>
      <c r="BQ9015" s="17" t="s">
        <v>21</v>
      </c>
      <c r="BS9015" s="17" t="s">
        <v>3901</v>
      </c>
      <c r="BY9015" s="17" t="s">
        <v>3901</v>
      </c>
      <c r="CC9015" s="17" t="s">
        <v>3901</v>
      </c>
      <c r="CD9015" s="17" t="s">
        <v>3901</v>
      </c>
      <c r="CF9015" s="17" t="s">
        <v>3901</v>
      </c>
      <c r="CG9015" s="17" t="s">
        <v>21</v>
      </c>
      <c r="CH9015" s="17" t="s">
        <v>3901</v>
      </c>
      <c r="CL9015" s="17" t="s">
        <v>3901</v>
      </c>
      <c r="CM9015" s="17" t="s">
        <v>21</v>
      </c>
      <c r="CN9015" s="17" t="s">
        <v>3901</v>
      </c>
      <c r="CQ9015" s="17" t="s">
        <v>3901</v>
      </c>
      <c r="CR9015" s="17" t="s">
        <v>21</v>
      </c>
      <c r="CU9015" s="17" t="s">
        <v>3901</v>
      </c>
      <c r="CV9015" s="17" t="s">
        <v>3901</v>
      </c>
      <c r="CX9015" s="17" t="s">
        <v>3901</v>
      </c>
      <c r="DA9015" s="17" t="s">
        <v>3901</v>
      </c>
      <c r="DF9015" s="17" t="s">
        <v>3901</v>
      </c>
      <c r="DN9015" s="17">
        <f>COUNTIF(AU9015:DM9015, "X")</f>
        <v>22</v>
      </c>
    </row>
    <row r="9016" spans="1:118" s="17" customFormat="1">
      <c r="A9016" s="17" t="s">
        <v>11667</v>
      </c>
      <c r="B9016" s="17">
        <v>55</v>
      </c>
      <c r="C9016" s="17">
        <v>190928</v>
      </c>
      <c r="D9016" s="17" t="s">
        <v>11668</v>
      </c>
      <c r="E9016" s="17" t="s">
        <v>11669</v>
      </c>
      <c r="H9016" s="309">
        <v>34571</v>
      </c>
      <c r="I9016" s="309">
        <v>44046</v>
      </c>
      <c r="J9016" s="17" t="s">
        <v>3888</v>
      </c>
      <c r="L9016" s="17" t="s">
        <v>11670</v>
      </c>
      <c r="N9016" s="17" t="s">
        <v>14</v>
      </c>
      <c r="O9016" s="17" t="s">
        <v>15</v>
      </c>
      <c r="P9016" s="17">
        <v>45371</v>
      </c>
      <c r="AC9016" s="17" t="s">
        <v>14</v>
      </c>
      <c r="AF9016" s="17">
        <v>15</v>
      </c>
      <c r="AG9016" s="17">
        <v>2</v>
      </c>
      <c r="AI9016" s="17" t="s">
        <v>10178</v>
      </c>
      <c r="AM9016" s="17" t="s">
        <v>68</v>
      </c>
      <c r="AN9016" s="17" t="s">
        <v>11517</v>
      </c>
      <c r="AO9016" s="17">
        <v>3</v>
      </c>
      <c r="AP9016" s="17">
        <v>80</v>
      </c>
      <c r="AQ9016" s="17">
        <v>5</v>
      </c>
      <c r="AR9016" s="17" t="s">
        <v>10180</v>
      </c>
      <c r="DN9016" s="17">
        <f>COUNTIF(AU9016:DM9016, "X")</f>
        <v>0</v>
      </c>
    </row>
    <row r="9017" spans="1:118" s="17" customFormat="1">
      <c r="A9017" s="523" t="s">
        <v>2105</v>
      </c>
      <c r="B9017" s="17">
        <v>55</v>
      </c>
      <c r="C9017" s="17">
        <v>190934</v>
      </c>
      <c r="D9017" s="17" t="s">
        <v>417</v>
      </c>
      <c r="E9017" s="17" t="s">
        <v>592</v>
      </c>
      <c r="F9017" s="17" t="s">
        <v>140</v>
      </c>
      <c r="H9017" s="309">
        <v>25050</v>
      </c>
      <c r="I9017" s="309">
        <v>44039</v>
      </c>
      <c r="J9017" s="17" t="s">
        <v>3888</v>
      </c>
      <c r="L9017" s="17" t="s">
        <v>1213</v>
      </c>
      <c r="N9017" s="17" t="s">
        <v>89</v>
      </c>
      <c r="O9017" s="17" t="s">
        <v>15</v>
      </c>
      <c r="P9017" s="17">
        <v>45339</v>
      </c>
      <c r="AF9017" s="17">
        <v>8</v>
      </c>
      <c r="AG9017" s="17">
        <v>2</v>
      </c>
      <c r="AI9017" s="17" t="s">
        <v>20542</v>
      </c>
      <c r="AM9017" s="17" t="s">
        <v>253</v>
      </c>
      <c r="AN9017" s="17" t="s">
        <v>22821</v>
      </c>
      <c r="AO9017" s="17">
        <v>3</v>
      </c>
      <c r="AP9017" s="17">
        <v>80</v>
      </c>
      <c r="AQ9017" s="17">
        <v>5</v>
      </c>
      <c r="AR9017" s="17" t="s">
        <v>22585</v>
      </c>
      <c r="DF9017" s="17" t="s">
        <v>3901</v>
      </c>
      <c r="DN9017" s="17">
        <f>COUNTIF(AU9017:DM9017, "X")</f>
        <v>1</v>
      </c>
    </row>
    <row r="9018" spans="1:118" s="17" customFormat="1">
      <c r="A9018" s="17" t="s">
        <v>27033</v>
      </c>
      <c r="B9018" s="17">
        <v>55</v>
      </c>
      <c r="C9018" s="17">
        <v>190936</v>
      </c>
      <c r="D9018" s="17" t="s">
        <v>27034</v>
      </c>
      <c r="E9018" s="17" t="s">
        <v>11989</v>
      </c>
      <c r="F9018" s="17" t="s">
        <v>12</v>
      </c>
      <c r="H9018" s="309">
        <v>34815</v>
      </c>
      <c r="I9018" s="309">
        <v>44052</v>
      </c>
      <c r="J9018" s="17" t="s">
        <v>3888</v>
      </c>
      <c r="L9018" s="17" t="s">
        <v>27035</v>
      </c>
      <c r="N9018" s="17" t="s">
        <v>14</v>
      </c>
      <c r="O9018" s="17" t="s">
        <v>15</v>
      </c>
      <c r="P9018" s="17">
        <v>45371</v>
      </c>
      <c r="AC9018" s="17" t="s">
        <v>17772</v>
      </c>
      <c r="AF9018" s="17">
        <v>15</v>
      </c>
      <c r="AG9018" s="17">
        <v>2</v>
      </c>
      <c r="AH9018" s="17" t="s">
        <v>11926</v>
      </c>
      <c r="AK9018" s="17" t="s">
        <v>17298</v>
      </c>
      <c r="AM9018" s="17" t="s">
        <v>2621</v>
      </c>
      <c r="AN9018" s="17" t="s">
        <v>26940</v>
      </c>
      <c r="AO9018" s="17">
        <v>3</v>
      </c>
      <c r="AP9018" s="17">
        <v>80</v>
      </c>
      <c r="AQ9018" s="17">
        <v>5</v>
      </c>
      <c r="AT9018" s="17" t="s">
        <v>25610</v>
      </c>
      <c r="DF9018" s="17" t="s">
        <v>3901</v>
      </c>
      <c r="DN9018" s="17">
        <f>COUNTIF(AU9018:DM9018, "X")</f>
        <v>1</v>
      </c>
    </row>
    <row r="9019" spans="1:118" s="17" customFormat="1">
      <c r="A9019" s="17" t="s">
        <v>6116</v>
      </c>
      <c r="B9019" s="17">
        <v>55</v>
      </c>
      <c r="C9019" s="17">
        <v>190940</v>
      </c>
      <c r="D9019" s="17" t="s">
        <v>6117</v>
      </c>
      <c r="E9019" s="17" t="s">
        <v>6118</v>
      </c>
      <c r="F9019" s="17" t="s">
        <v>302</v>
      </c>
      <c r="H9019" s="309">
        <v>37187</v>
      </c>
      <c r="I9019" s="309">
        <v>44046</v>
      </c>
      <c r="J9019" s="17" t="s">
        <v>3888</v>
      </c>
      <c r="L9019" s="17" t="s">
        <v>6119</v>
      </c>
      <c r="N9019" s="17" t="s">
        <v>19</v>
      </c>
      <c r="O9019" s="17" t="s">
        <v>15</v>
      </c>
      <c r="P9019" s="17">
        <v>45356</v>
      </c>
      <c r="AC9019" s="17" t="s">
        <v>3890</v>
      </c>
      <c r="AD9019" s="17" t="s">
        <v>3891</v>
      </c>
      <c r="AF9019" s="17">
        <v>15</v>
      </c>
      <c r="AG9019" s="17">
        <v>2</v>
      </c>
      <c r="AM9019" s="17" t="s">
        <v>2604</v>
      </c>
      <c r="AN9019" s="17" t="s">
        <v>5966</v>
      </c>
      <c r="AO9019" s="17">
        <v>3</v>
      </c>
      <c r="AP9019" s="17">
        <v>80</v>
      </c>
      <c r="AQ9019" s="17">
        <v>5</v>
      </c>
      <c r="AT9019" s="17" t="s">
        <v>5516</v>
      </c>
      <c r="DN9019" s="17">
        <f>COUNTIF(AU9019:DM9019, "X")</f>
        <v>0</v>
      </c>
    </row>
    <row r="9020" spans="1:118" s="17" customFormat="1">
      <c r="A9020" s="523" t="s">
        <v>963</v>
      </c>
      <c r="B9020" s="17">
        <v>55</v>
      </c>
      <c r="C9020" s="17">
        <v>190949</v>
      </c>
      <c r="D9020" s="17" t="s">
        <v>964</v>
      </c>
      <c r="E9020" s="17" t="s">
        <v>965</v>
      </c>
      <c r="F9020" s="17" t="s">
        <v>651</v>
      </c>
      <c r="H9020" s="309">
        <v>37009</v>
      </c>
      <c r="I9020" s="309">
        <v>44049</v>
      </c>
      <c r="J9020" s="17" t="s">
        <v>3888</v>
      </c>
      <c r="L9020" s="17" t="s">
        <v>966</v>
      </c>
      <c r="M9020" s="17" t="s">
        <v>192</v>
      </c>
      <c r="N9020" s="17" t="s">
        <v>31</v>
      </c>
      <c r="O9020" s="17" t="s">
        <v>15</v>
      </c>
      <c r="P9020" s="17">
        <v>45373</v>
      </c>
      <c r="AC9020" s="17" t="s">
        <v>9895</v>
      </c>
      <c r="AD9020" s="17" t="s">
        <v>9896</v>
      </c>
      <c r="AF9020" s="17">
        <v>15</v>
      </c>
      <c r="AG9020" s="17">
        <v>2</v>
      </c>
      <c r="AM9020" s="17" t="s">
        <v>121</v>
      </c>
      <c r="AN9020" s="17" t="s">
        <v>15516</v>
      </c>
      <c r="AO9020" s="17">
        <v>3</v>
      </c>
      <c r="AP9020" s="17">
        <v>80</v>
      </c>
      <c r="AQ9020" s="17">
        <v>5</v>
      </c>
      <c r="AR9020" s="17" t="s">
        <v>9898</v>
      </c>
      <c r="AT9020" s="17" t="s">
        <v>15057</v>
      </c>
      <c r="DN9020" s="17">
        <f>COUNTIF(AU9020:DM9020, "X")</f>
        <v>0</v>
      </c>
    </row>
    <row r="9021" spans="1:118" s="17" customFormat="1">
      <c r="A9021" s="17" t="s">
        <v>8067</v>
      </c>
      <c r="B9021" s="17">
        <v>55</v>
      </c>
      <c r="C9021" s="17">
        <v>190954</v>
      </c>
      <c r="D9021" s="17" t="s">
        <v>8068</v>
      </c>
      <c r="E9021" s="17" t="s">
        <v>424</v>
      </c>
      <c r="F9021" s="17" t="s">
        <v>18</v>
      </c>
      <c r="H9021" s="309">
        <v>34418</v>
      </c>
      <c r="I9021" s="309">
        <v>44049</v>
      </c>
      <c r="J9021" s="17" t="s">
        <v>3888</v>
      </c>
      <c r="L9021" s="17" t="s">
        <v>8069</v>
      </c>
      <c r="N9021" s="17" t="s">
        <v>19</v>
      </c>
      <c r="O9021" s="17" t="s">
        <v>15</v>
      </c>
      <c r="P9021" s="17">
        <v>45356</v>
      </c>
      <c r="AC9021" s="17" t="s">
        <v>3890</v>
      </c>
      <c r="AD9021" s="17" t="s">
        <v>3891</v>
      </c>
      <c r="AF9021" s="17">
        <v>15</v>
      </c>
      <c r="AG9021" s="17">
        <v>2</v>
      </c>
      <c r="AM9021" s="17" t="s">
        <v>117</v>
      </c>
      <c r="AN9021" s="17" t="s">
        <v>7978</v>
      </c>
      <c r="AO9021" s="17">
        <v>3</v>
      </c>
      <c r="AP9021" s="17">
        <v>80</v>
      </c>
      <c r="AQ9021" s="17">
        <v>5</v>
      </c>
      <c r="AT9021" s="17" t="s">
        <v>7979</v>
      </c>
      <c r="DN9021" s="17">
        <f>COUNTIF(AU9021:DM9021, "X")</f>
        <v>0</v>
      </c>
    </row>
    <row r="9022" spans="1:118" s="17" customFormat="1">
      <c r="A9022" s="17" t="s">
        <v>5619</v>
      </c>
      <c r="B9022" s="17">
        <v>55</v>
      </c>
      <c r="C9022" s="17">
        <v>190961</v>
      </c>
      <c r="D9022" s="17" t="s">
        <v>5620</v>
      </c>
      <c r="E9022" s="17" t="s">
        <v>150</v>
      </c>
      <c r="F9022" s="17" t="s">
        <v>463</v>
      </c>
      <c r="H9022" s="309">
        <v>31641</v>
      </c>
      <c r="I9022" s="309">
        <v>44048</v>
      </c>
      <c r="J9022" s="17" t="s">
        <v>3888</v>
      </c>
      <c r="L9022" s="17" t="s">
        <v>5621</v>
      </c>
      <c r="N9022" s="17" t="s">
        <v>19</v>
      </c>
      <c r="O9022" s="17" t="s">
        <v>15</v>
      </c>
      <c r="P9022" s="17">
        <v>45356</v>
      </c>
      <c r="AC9022" s="17" t="s">
        <v>3890</v>
      </c>
      <c r="AD9022" s="17" t="s">
        <v>3891</v>
      </c>
      <c r="AF9022" s="17">
        <v>15</v>
      </c>
      <c r="AG9022" s="17">
        <v>2</v>
      </c>
      <c r="AM9022" s="17" t="s">
        <v>105</v>
      </c>
      <c r="AN9022" s="17" t="s">
        <v>5515</v>
      </c>
      <c r="AO9022" s="17">
        <v>3</v>
      </c>
      <c r="AP9022" s="17">
        <v>80</v>
      </c>
      <c r="AQ9022" s="17">
        <v>5</v>
      </c>
      <c r="AT9022" s="17" t="s">
        <v>5516</v>
      </c>
      <c r="DN9022" s="17">
        <f>COUNTIF(AU9022:DM9022, "X")</f>
        <v>0</v>
      </c>
    </row>
    <row r="9023" spans="1:118" s="17" customFormat="1">
      <c r="A9023" s="17" t="s">
        <v>15922</v>
      </c>
      <c r="B9023" s="17">
        <v>55</v>
      </c>
      <c r="C9023" s="17">
        <v>190974</v>
      </c>
      <c r="D9023" s="17" t="s">
        <v>15923</v>
      </c>
      <c r="E9023" s="17" t="s">
        <v>1470</v>
      </c>
      <c r="F9023" s="17" t="s">
        <v>5175</v>
      </c>
      <c r="H9023" s="309">
        <v>36631</v>
      </c>
      <c r="I9023" s="309">
        <v>44050</v>
      </c>
      <c r="J9023" s="17" t="s">
        <v>3888</v>
      </c>
      <c r="L9023" s="17" t="s">
        <v>2077</v>
      </c>
      <c r="M9023" s="17" t="s">
        <v>97</v>
      </c>
      <c r="N9023" s="17" t="s">
        <v>31</v>
      </c>
      <c r="O9023" s="17" t="s">
        <v>15</v>
      </c>
      <c r="P9023" s="17">
        <v>45373</v>
      </c>
      <c r="AC9023" s="17" t="s">
        <v>9895</v>
      </c>
      <c r="AD9023" s="17" t="s">
        <v>9896</v>
      </c>
      <c r="AF9023" s="17">
        <v>8</v>
      </c>
      <c r="AG9023" s="17">
        <v>2</v>
      </c>
      <c r="AM9023" s="17" t="s">
        <v>121</v>
      </c>
      <c r="AN9023" s="17" t="s">
        <v>15516</v>
      </c>
      <c r="AO9023" s="17">
        <v>3</v>
      </c>
      <c r="AP9023" s="17">
        <v>80</v>
      </c>
      <c r="AQ9023" s="17">
        <v>5</v>
      </c>
      <c r="AR9023" s="17" t="s">
        <v>9898</v>
      </c>
      <c r="AT9023" s="17" t="s">
        <v>15057</v>
      </c>
      <c r="DN9023" s="17">
        <f>COUNTIF(AU9023:DM9023, "X")</f>
        <v>0</v>
      </c>
    </row>
    <row r="9024" spans="1:118" s="17" customFormat="1">
      <c r="A9024" s="17" t="s">
        <v>20075</v>
      </c>
      <c r="B9024" s="17">
        <v>55</v>
      </c>
      <c r="C9024" s="17">
        <v>190983</v>
      </c>
      <c r="D9024" s="17" t="s">
        <v>476</v>
      </c>
      <c r="E9024" s="17" t="s">
        <v>358</v>
      </c>
      <c r="F9024" s="17" t="s">
        <v>499</v>
      </c>
      <c r="H9024" s="309">
        <v>32191</v>
      </c>
      <c r="I9024" s="309">
        <v>44054</v>
      </c>
      <c r="J9024" s="17" t="s">
        <v>3888</v>
      </c>
      <c r="L9024" s="17" t="s">
        <v>20076</v>
      </c>
      <c r="N9024" s="17" t="s">
        <v>31</v>
      </c>
      <c r="O9024" s="17" t="s">
        <v>15</v>
      </c>
      <c r="P9024" s="17">
        <v>45373</v>
      </c>
      <c r="AD9024" s="17" t="s">
        <v>9896</v>
      </c>
      <c r="AF9024" s="17">
        <v>8</v>
      </c>
      <c r="AG9024" s="17">
        <v>2</v>
      </c>
      <c r="AM9024" s="17" t="s">
        <v>180</v>
      </c>
      <c r="AN9024" s="17" t="s">
        <v>20012</v>
      </c>
      <c r="AO9024" s="17">
        <v>3</v>
      </c>
      <c r="AP9024" s="17">
        <v>80</v>
      </c>
      <c r="AQ9024" s="17">
        <v>5</v>
      </c>
      <c r="AR9024" s="17" t="s">
        <v>10180</v>
      </c>
      <c r="DF9024" s="17" t="s">
        <v>3901</v>
      </c>
      <c r="DN9024" s="17">
        <f>COUNTIF(AU9024:DM9024, "X")</f>
        <v>1</v>
      </c>
    </row>
    <row r="9025" spans="1:118" s="17" customFormat="1">
      <c r="A9025" s="17" t="s">
        <v>18657</v>
      </c>
      <c r="B9025" s="17">
        <v>55</v>
      </c>
      <c r="C9025" s="17">
        <v>190984</v>
      </c>
      <c r="D9025" s="17" t="s">
        <v>18658</v>
      </c>
      <c r="E9025" s="17" t="s">
        <v>357</v>
      </c>
      <c r="F9025" s="17" t="s">
        <v>56</v>
      </c>
      <c r="H9025" s="309">
        <v>24355</v>
      </c>
      <c r="I9025" s="309">
        <v>44044</v>
      </c>
      <c r="J9025" s="17" t="s">
        <v>3888</v>
      </c>
      <c r="L9025" s="17" t="s">
        <v>18659</v>
      </c>
      <c r="N9025" s="17" t="s">
        <v>31</v>
      </c>
      <c r="O9025" s="17" t="s">
        <v>15</v>
      </c>
      <c r="P9025" s="17">
        <v>45373</v>
      </c>
      <c r="AD9025" s="17" t="s">
        <v>9896</v>
      </c>
      <c r="AF9025" s="17">
        <v>8</v>
      </c>
      <c r="AG9025" s="17">
        <v>2</v>
      </c>
      <c r="AM9025" s="17" t="s">
        <v>87</v>
      </c>
      <c r="AN9025" s="17" t="s">
        <v>18599</v>
      </c>
      <c r="AO9025" s="17">
        <v>3</v>
      </c>
      <c r="AP9025" s="17">
        <v>80</v>
      </c>
      <c r="AQ9025" s="17">
        <v>5</v>
      </c>
      <c r="AR9025" s="17" t="s">
        <v>9898</v>
      </c>
      <c r="DF9025" s="17" t="s">
        <v>3901</v>
      </c>
      <c r="DN9025" s="17">
        <f>COUNTIF(AU9025:DM9025, "X")</f>
        <v>1</v>
      </c>
    </row>
    <row r="9026" spans="1:118" s="17" customFormat="1">
      <c r="A9026" s="17" t="s">
        <v>11154</v>
      </c>
      <c r="B9026" s="17">
        <v>55</v>
      </c>
      <c r="C9026" s="17">
        <v>190986</v>
      </c>
      <c r="D9026" s="17" t="s">
        <v>439</v>
      </c>
      <c r="E9026" s="17" t="s">
        <v>166</v>
      </c>
      <c r="F9026" s="17" t="s">
        <v>70</v>
      </c>
      <c r="H9026" s="309">
        <v>26007</v>
      </c>
      <c r="I9026" s="309">
        <v>44058</v>
      </c>
      <c r="J9026" s="17" t="s">
        <v>3888</v>
      </c>
      <c r="L9026" s="17" t="s">
        <v>11155</v>
      </c>
      <c r="N9026" s="17" t="s">
        <v>14</v>
      </c>
      <c r="O9026" s="17" t="s">
        <v>15</v>
      </c>
      <c r="P9026" s="17">
        <v>45371</v>
      </c>
      <c r="AC9026" s="17" t="s">
        <v>14</v>
      </c>
      <c r="AF9026" s="17">
        <v>15</v>
      </c>
      <c r="AG9026" s="17">
        <v>2</v>
      </c>
      <c r="AI9026" s="17" t="s">
        <v>10178</v>
      </c>
      <c r="AM9026" s="17" t="s">
        <v>16</v>
      </c>
      <c r="AN9026" s="17" t="s">
        <v>10763</v>
      </c>
      <c r="AO9026" s="17">
        <v>3</v>
      </c>
      <c r="AP9026" s="17">
        <v>80</v>
      </c>
      <c r="AQ9026" s="17">
        <v>5</v>
      </c>
      <c r="AR9026" s="17" t="s">
        <v>10180</v>
      </c>
      <c r="DN9026" s="17">
        <f>COUNTIF(AU9026:DM9026, "X")</f>
        <v>0</v>
      </c>
    </row>
    <row r="9027" spans="1:118" s="17" customFormat="1">
      <c r="A9027" s="17" t="s">
        <v>16104</v>
      </c>
      <c r="B9027" s="17">
        <v>55</v>
      </c>
      <c r="C9027" s="17">
        <v>190990</v>
      </c>
      <c r="D9027" s="17" t="s">
        <v>6076</v>
      </c>
      <c r="E9027" s="17" t="s">
        <v>16105</v>
      </c>
      <c r="F9027" s="17" t="s">
        <v>16106</v>
      </c>
      <c r="H9027" s="309">
        <v>37432</v>
      </c>
      <c r="I9027" s="309">
        <v>44058</v>
      </c>
      <c r="J9027" s="17" t="s">
        <v>3888</v>
      </c>
      <c r="L9027" s="17" t="s">
        <v>16107</v>
      </c>
      <c r="N9027" s="17" t="s">
        <v>31</v>
      </c>
      <c r="O9027" s="17" t="s">
        <v>15</v>
      </c>
      <c r="P9027" s="17">
        <v>45373</v>
      </c>
      <c r="AC9027" s="17" t="s">
        <v>9895</v>
      </c>
      <c r="AD9027" s="17" t="s">
        <v>9896</v>
      </c>
      <c r="AF9027" s="17">
        <v>15</v>
      </c>
      <c r="AG9027" s="17">
        <v>2</v>
      </c>
      <c r="AM9027" s="17" t="s">
        <v>37</v>
      </c>
      <c r="AN9027" s="17" t="s">
        <v>16071</v>
      </c>
      <c r="AO9027" s="17">
        <v>3</v>
      </c>
      <c r="AP9027" s="17">
        <v>80</v>
      </c>
      <c r="AQ9027" s="17">
        <v>5</v>
      </c>
      <c r="AR9027" s="17" t="s">
        <v>9898</v>
      </c>
      <c r="AT9027" s="17" t="s">
        <v>16072</v>
      </c>
      <c r="DN9027" s="17">
        <f>COUNTIF(AU9027:DM9027, "X")</f>
        <v>0</v>
      </c>
    </row>
    <row r="9028" spans="1:118" s="17" customFormat="1">
      <c r="A9028" s="17" t="s">
        <v>9315</v>
      </c>
      <c r="B9028" s="17">
        <v>55</v>
      </c>
      <c r="C9028" s="17">
        <v>190993</v>
      </c>
      <c r="D9028" s="17" t="s">
        <v>483</v>
      </c>
      <c r="E9028" s="17" t="s">
        <v>4502</v>
      </c>
      <c r="F9028" s="17" t="s">
        <v>333</v>
      </c>
      <c r="H9028" s="309">
        <v>36299</v>
      </c>
      <c r="I9028" s="309">
        <v>44057</v>
      </c>
      <c r="J9028" s="17" t="s">
        <v>3888</v>
      </c>
      <c r="L9028" s="17" t="s">
        <v>9316</v>
      </c>
      <c r="N9028" s="17" t="s">
        <v>19</v>
      </c>
      <c r="O9028" s="17" t="s">
        <v>15</v>
      </c>
      <c r="P9028" s="17">
        <v>45356</v>
      </c>
      <c r="AC9028" s="17" t="s">
        <v>3890</v>
      </c>
      <c r="AD9028" s="17" t="s">
        <v>3891</v>
      </c>
      <c r="AF9028" s="17">
        <v>15</v>
      </c>
      <c r="AG9028" s="17">
        <v>2</v>
      </c>
      <c r="AM9028" s="17" t="s">
        <v>29</v>
      </c>
      <c r="AN9028" s="17" t="s">
        <v>9081</v>
      </c>
      <c r="AO9028" s="17">
        <v>3</v>
      </c>
      <c r="AP9028" s="17">
        <v>80</v>
      </c>
      <c r="AQ9028" s="17">
        <v>5</v>
      </c>
      <c r="AT9028" s="17" t="s">
        <v>9082</v>
      </c>
      <c r="DN9028" s="17">
        <f>COUNTIF(AU9028:DM9028, "X")</f>
        <v>0</v>
      </c>
    </row>
    <row r="9029" spans="1:118" s="17" customFormat="1">
      <c r="A9029" s="17" t="s">
        <v>21581</v>
      </c>
      <c r="B9029" s="17">
        <v>55</v>
      </c>
      <c r="C9029" s="17">
        <v>190994</v>
      </c>
      <c r="D9029" s="17" t="s">
        <v>10437</v>
      </c>
      <c r="E9029" s="17" t="s">
        <v>17</v>
      </c>
      <c r="F9029" s="17" t="s">
        <v>21582</v>
      </c>
      <c r="H9029" s="309">
        <v>21428</v>
      </c>
      <c r="I9029" s="309">
        <v>44057</v>
      </c>
      <c r="J9029" s="17" t="s">
        <v>3888</v>
      </c>
      <c r="L9029" s="17" t="s">
        <v>21583</v>
      </c>
      <c r="N9029" s="17" t="s">
        <v>26</v>
      </c>
      <c r="O9029" s="17" t="s">
        <v>15</v>
      </c>
      <c r="P9029" s="17">
        <v>45318</v>
      </c>
      <c r="AF9029" s="17">
        <v>15</v>
      </c>
      <c r="AG9029" s="17">
        <v>2</v>
      </c>
      <c r="AI9029" s="17" t="s">
        <v>20669</v>
      </c>
      <c r="AM9029" s="17" t="s">
        <v>2617</v>
      </c>
      <c r="AN9029" s="17" t="s">
        <v>21447</v>
      </c>
      <c r="AO9029" s="17">
        <v>3</v>
      </c>
      <c r="AP9029" s="17">
        <v>80</v>
      </c>
      <c r="AQ9029" s="17">
        <v>5</v>
      </c>
      <c r="AR9029" s="17" t="s">
        <v>20671</v>
      </c>
      <c r="AS9029" s="17" t="s">
        <v>21222</v>
      </c>
      <c r="DN9029" s="17">
        <f>COUNTIF(AU9029:DM9029, "X")</f>
        <v>0</v>
      </c>
    </row>
    <row r="9030" spans="1:118" s="17" customFormat="1">
      <c r="A9030" s="17" t="s">
        <v>12115</v>
      </c>
      <c r="B9030" s="17">
        <v>55</v>
      </c>
      <c r="C9030" s="17">
        <v>190996</v>
      </c>
      <c r="D9030" s="17" t="s">
        <v>7122</v>
      </c>
      <c r="E9030" s="17" t="s">
        <v>12116</v>
      </c>
      <c r="F9030" s="17" t="s">
        <v>465</v>
      </c>
      <c r="H9030" s="309">
        <v>37448</v>
      </c>
      <c r="I9030" s="309">
        <v>44057</v>
      </c>
      <c r="J9030" s="17" t="s">
        <v>3888</v>
      </c>
      <c r="L9030" s="17" t="s">
        <v>11993</v>
      </c>
      <c r="N9030" s="17" t="s">
        <v>31</v>
      </c>
      <c r="O9030" s="17" t="s">
        <v>15</v>
      </c>
      <c r="P9030" s="17">
        <v>45373</v>
      </c>
      <c r="AC9030" s="17" t="s">
        <v>9895</v>
      </c>
      <c r="AF9030" s="17">
        <v>15</v>
      </c>
      <c r="AG9030" s="17">
        <v>2</v>
      </c>
      <c r="AH9030" s="17" t="s">
        <v>11926</v>
      </c>
      <c r="AK9030" s="17" t="s">
        <v>11927</v>
      </c>
      <c r="AM9030" s="17" t="s">
        <v>227</v>
      </c>
      <c r="AN9030" s="17" t="s">
        <v>11928</v>
      </c>
      <c r="AO9030" s="17">
        <v>3</v>
      </c>
      <c r="AP9030" s="17">
        <v>80</v>
      </c>
      <c r="AQ9030" s="17">
        <v>5</v>
      </c>
      <c r="AR9030" s="17" t="s">
        <v>11941</v>
      </c>
      <c r="AT9030" s="17" t="s">
        <v>11929</v>
      </c>
      <c r="DF9030" s="17" t="s">
        <v>3901</v>
      </c>
      <c r="DN9030" s="17">
        <f>COUNTIF(AU9030:DM9030, "X")</f>
        <v>1</v>
      </c>
    </row>
    <row r="9031" spans="1:118" s="17" customFormat="1">
      <c r="A9031" s="17" t="s">
        <v>23800</v>
      </c>
      <c r="B9031" s="17">
        <v>55</v>
      </c>
      <c r="C9031" s="17">
        <v>190997</v>
      </c>
      <c r="D9031" s="17" t="s">
        <v>7815</v>
      </c>
      <c r="E9031" s="17" t="s">
        <v>38</v>
      </c>
      <c r="F9031" s="17" t="s">
        <v>140</v>
      </c>
      <c r="H9031" s="309">
        <v>32293</v>
      </c>
      <c r="I9031" s="309">
        <v>44057</v>
      </c>
      <c r="J9031" s="17" t="s">
        <v>3888</v>
      </c>
      <c r="L9031" s="17" t="s">
        <v>23514</v>
      </c>
      <c r="N9031" s="17" t="s">
        <v>126</v>
      </c>
      <c r="O9031" s="17" t="s">
        <v>15</v>
      </c>
      <c r="P9031" s="17">
        <v>45383</v>
      </c>
      <c r="AF9031" s="17">
        <v>8</v>
      </c>
      <c r="AG9031" s="17">
        <v>2</v>
      </c>
      <c r="AI9031" s="17" t="s">
        <v>20542</v>
      </c>
      <c r="AM9031" s="17" t="s">
        <v>303</v>
      </c>
      <c r="AN9031" s="17" t="s">
        <v>23502</v>
      </c>
      <c r="AO9031" s="17">
        <v>3</v>
      </c>
      <c r="AP9031" s="17">
        <v>80</v>
      </c>
      <c r="AQ9031" s="17">
        <v>5</v>
      </c>
      <c r="AR9031" s="17" t="s">
        <v>22585</v>
      </c>
      <c r="AS9031" s="17" t="s">
        <v>23503</v>
      </c>
      <c r="DN9031" s="17">
        <f>COUNTIF(AU9031:DM9031, "X")</f>
        <v>0</v>
      </c>
    </row>
    <row r="9032" spans="1:118" s="17" customFormat="1">
      <c r="A9032" s="523" t="s">
        <v>2025</v>
      </c>
      <c r="B9032" s="17">
        <v>55</v>
      </c>
      <c r="C9032" s="17">
        <v>191001</v>
      </c>
      <c r="D9032" s="17" t="s">
        <v>1558</v>
      </c>
      <c r="E9032" s="17" t="s">
        <v>2026</v>
      </c>
      <c r="F9032" s="17" t="s">
        <v>2027</v>
      </c>
      <c r="H9032" s="309">
        <v>34963</v>
      </c>
      <c r="I9032" s="309">
        <v>44056</v>
      </c>
      <c r="J9032" s="17" t="s">
        <v>3888</v>
      </c>
      <c r="L9032" s="17" t="s">
        <v>917</v>
      </c>
      <c r="M9032" s="17" t="s">
        <v>653</v>
      </c>
      <c r="N9032" s="17" t="s">
        <v>31</v>
      </c>
      <c r="O9032" s="17" t="s">
        <v>15</v>
      </c>
      <c r="P9032" s="17">
        <v>45373</v>
      </c>
      <c r="AC9032" s="17" t="s">
        <v>9895</v>
      </c>
      <c r="AD9032" s="17" t="s">
        <v>9896</v>
      </c>
      <c r="AF9032" s="17">
        <v>15</v>
      </c>
      <c r="AG9032" s="17">
        <v>2</v>
      </c>
      <c r="AM9032" s="17" t="s">
        <v>67</v>
      </c>
      <c r="AN9032" s="17" t="s">
        <v>25087</v>
      </c>
      <c r="AO9032" s="17">
        <v>3</v>
      </c>
      <c r="AP9032" s="17">
        <v>80</v>
      </c>
      <c r="AQ9032" s="17">
        <v>5</v>
      </c>
      <c r="AR9032" s="17" t="s">
        <v>9898</v>
      </c>
      <c r="AT9032" s="17" t="s">
        <v>16072</v>
      </c>
      <c r="DF9032" s="17" t="s">
        <v>3901</v>
      </c>
      <c r="DN9032" s="17">
        <f>COUNTIF(AU9032:DM9032, "X")</f>
        <v>1</v>
      </c>
    </row>
    <row r="9033" spans="1:118" s="17" customFormat="1">
      <c r="A9033" s="17" t="s">
        <v>17079</v>
      </c>
      <c r="B9033" s="17">
        <v>55</v>
      </c>
      <c r="C9033" s="17">
        <v>191050</v>
      </c>
      <c r="D9033" s="17" t="s">
        <v>13569</v>
      </c>
      <c r="E9033" s="17" t="s">
        <v>531</v>
      </c>
      <c r="F9033" s="17" t="s">
        <v>36</v>
      </c>
      <c r="G9033" s="17" t="s">
        <v>12386</v>
      </c>
      <c r="H9033" s="309">
        <v>35579</v>
      </c>
      <c r="I9033" s="309">
        <v>44063</v>
      </c>
      <c r="J9033" s="17" t="s">
        <v>3888</v>
      </c>
      <c r="L9033" s="17" t="s">
        <v>16991</v>
      </c>
      <c r="N9033" s="17" t="s">
        <v>31</v>
      </c>
      <c r="O9033" s="17" t="s">
        <v>15</v>
      </c>
      <c r="P9033" s="17">
        <v>45373</v>
      </c>
      <c r="Q9033" s="17">
        <v>1089</v>
      </c>
      <c r="AC9033" s="17" t="s">
        <v>9895</v>
      </c>
      <c r="AD9033" s="17" t="s">
        <v>9896</v>
      </c>
      <c r="AF9033" s="17">
        <v>15</v>
      </c>
      <c r="AG9033" s="17">
        <v>2</v>
      </c>
      <c r="AM9033" s="17" t="s">
        <v>220</v>
      </c>
      <c r="AN9033" s="17" t="s">
        <v>16782</v>
      </c>
      <c r="AO9033" s="17">
        <v>3</v>
      </c>
      <c r="AP9033" s="17">
        <v>80</v>
      </c>
      <c r="AQ9033" s="17">
        <v>5</v>
      </c>
      <c r="AR9033" s="17" t="s">
        <v>9898</v>
      </c>
      <c r="AT9033" s="17" t="s">
        <v>9899</v>
      </c>
      <c r="DN9033" s="17">
        <f>COUNTIF(AU9033:DM9033, "X")</f>
        <v>0</v>
      </c>
    </row>
    <row r="9034" spans="1:118" s="17" customFormat="1">
      <c r="A9034" s="523" t="s">
        <v>2306</v>
      </c>
      <c r="B9034" s="17">
        <v>55</v>
      </c>
      <c r="C9034" s="17">
        <v>191041</v>
      </c>
      <c r="D9034" s="17" t="s">
        <v>1107</v>
      </c>
      <c r="E9034" s="17" t="s">
        <v>2307</v>
      </c>
      <c r="F9034" s="17" t="s">
        <v>465</v>
      </c>
      <c r="H9034" s="309">
        <v>36488</v>
      </c>
      <c r="I9034" s="309">
        <v>44063</v>
      </c>
      <c r="J9034" s="17" t="s">
        <v>3888</v>
      </c>
      <c r="L9034" s="17" t="s">
        <v>1108</v>
      </c>
      <c r="N9034" s="17" t="s">
        <v>14</v>
      </c>
      <c r="O9034" s="17" t="s">
        <v>15</v>
      </c>
      <c r="P9034" s="17">
        <v>45371</v>
      </c>
      <c r="AC9034" s="17" t="s">
        <v>14</v>
      </c>
      <c r="AF9034" s="17">
        <v>15</v>
      </c>
      <c r="AG9034" s="17">
        <v>2</v>
      </c>
      <c r="AI9034" s="17" t="s">
        <v>10178</v>
      </c>
      <c r="AM9034" s="17" t="s">
        <v>173</v>
      </c>
      <c r="AN9034" s="17" t="s">
        <v>11705</v>
      </c>
      <c r="AO9034" s="17">
        <v>3</v>
      </c>
      <c r="AP9034" s="17">
        <v>80</v>
      </c>
      <c r="AQ9034" s="17">
        <v>5</v>
      </c>
      <c r="AR9034" s="17" t="s">
        <v>10180</v>
      </c>
      <c r="DF9034" s="17" t="s">
        <v>3901</v>
      </c>
      <c r="DN9034" s="17">
        <f>COUNTIF(AU9034:DM9034, "X")</f>
        <v>1</v>
      </c>
    </row>
    <row r="9035" spans="1:118" s="17" customFormat="1">
      <c r="A9035" s="17" t="s">
        <v>26448</v>
      </c>
      <c r="B9035" s="17">
        <v>55</v>
      </c>
      <c r="C9035" s="17">
        <v>191029</v>
      </c>
      <c r="D9035" s="17" t="s">
        <v>650</v>
      </c>
      <c r="E9035" s="17" t="s">
        <v>224</v>
      </c>
      <c r="F9035" s="17" t="s">
        <v>35</v>
      </c>
      <c r="H9035" s="309">
        <v>32383</v>
      </c>
      <c r="I9035" s="309">
        <v>44062</v>
      </c>
      <c r="J9035" s="17" t="s">
        <v>3888</v>
      </c>
      <c r="L9035" s="17" t="s">
        <v>26449</v>
      </c>
      <c r="N9035" s="17" t="s">
        <v>14</v>
      </c>
      <c r="O9035" s="17" t="s">
        <v>15</v>
      </c>
      <c r="P9035" s="17">
        <v>45371</v>
      </c>
      <c r="Q9035" s="17">
        <v>2590</v>
      </c>
      <c r="AC9035" s="17" t="s">
        <v>17772</v>
      </c>
      <c r="AF9035" s="17">
        <v>15</v>
      </c>
      <c r="AG9035" s="17">
        <v>2</v>
      </c>
      <c r="AH9035" s="17" t="s">
        <v>11926</v>
      </c>
      <c r="AK9035" s="17" t="s">
        <v>17298</v>
      </c>
      <c r="AM9035" s="17" t="s">
        <v>78</v>
      </c>
      <c r="AN9035" s="17" t="s">
        <v>26289</v>
      </c>
      <c r="AO9035" s="17">
        <v>3</v>
      </c>
      <c r="AP9035" s="17">
        <v>80</v>
      </c>
      <c r="AQ9035" s="17">
        <v>5</v>
      </c>
      <c r="AT9035" s="17" t="s">
        <v>25610</v>
      </c>
      <c r="DN9035" s="17">
        <f>COUNTIF(AU9035:DM9035, "X")</f>
        <v>0</v>
      </c>
    </row>
    <row r="9036" spans="1:118" s="17" customFormat="1">
      <c r="A9036" s="17" t="s">
        <v>7114</v>
      </c>
      <c r="B9036" s="17">
        <v>55</v>
      </c>
      <c r="C9036" s="17">
        <v>128719</v>
      </c>
      <c r="D9036" s="17" t="s">
        <v>7115</v>
      </c>
      <c r="E9036" s="17" t="s">
        <v>61</v>
      </c>
      <c r="F9036" s="17" t="s">
        <v>22</v>
      </c>
      <c r="H9036" s="309">
        <v>31568</v>
      </c>
      <c r="I9036" s="309">
        <v>44063</v>
      </c>
      <c r="J9036" s="17" t="s">
        <v>3888</v>
      </c>
      <c r="L9036" s="17" t="s">
        <v>7116</v>
      </c>
      <c r="M9036" s="17" t="s">
        <v>192</v>
      </c>
      <c r="N9036" s="17" t="s">
        <v>19</v>
      </c>
      <c r="O9036" s="17" t="s">
        <v>15</v>
      </c>
      <c r="P9036" s="17">
        <v>45356</v>
      </c>
      <c r="Q9036" s="17">
        <v>8299</v>
      </c>
      <c r="AC9036" s="17" t="s">
        <v>3890</v>
      </c>
      <c r="AD9036" s="17" t="s">
        <v>3891</v>
      </c>
      <c r="AF9036" s="17">
        <v>15</v>
      </c>
      <c r="AG9036" s="17">
        <v>2</v>
      </c>
      <c r="AM9036" s="17" t="s">
        <v>248</v>
      </c>
      <c r="AN9036" s="17" t="s">
        <v>6588</v>
      </c>
      <c r="AO9036" s="17">
        <v>3</v>
      </c>
      <c r="AP9036" s="17">
        <v>80</v>
      </c>
      <c r="AQ9036" s="17">
        <v>5</v>
      </c>
      <c r="AT9036" s="17" t="s">
        <v>6589</v>
      </c>
      <c r="BS9036" s="17" t="s">
        <v>3901</v>
      </c>
      <c r="CH9036" s="17" t="s">
        <v>3901</v>
      </c>
      <c r="CU9036" s="17" t="s">
        <v>3901</v>
      </c>
      <c r="DF9036" s="17" t="s">
        <v>3901</v>
      </c>
      <c r="DN9036" s="17">
        <f>COUNTIF(AU9036:DM9036, "X")</f>
        <v>4</v>
      </c>
    </row>
    <row r="9037" spans="1:118" s="17" customFormat="1">
      <c r="A9037" s="17" t="s">
        <v>15154</v>
      </c>
      <c r="B9037" s="17">
        <v>55</v>
      </c>
      <c r="C9037" s="17">
        <v>191043</v>
      </c>
      <c r="D9037" s="17" t="s">
        <v>166</v>
      </c>
      <c r="E9037" s="17" t="s">
        <v>9632</v>
      </c>
      <c r="F9037" s="17" t="s">
        <v>15155</v>
      </c>
      <c r="H9037" s="309">
        <v>32985</v>
      </c>
      <c r="I9037" s="309">
        <v>44063</v>
      </c>
      <c r="J9037" s="17" t="s">
        <v>3888</v>
      </c>
      <c r="L9037" s="17" t="s">
        <v>15109</v>
      </c>
      <c r="N9037" s="17" t="s">
        <v>31</v>
      </c>
      <c r="O9037" s="17" t="s">
        <v>15</v>
      </c>
      <c r="P9037" s="17">
        <v>45373</v>
      </c>
      <c r="AC9037" s="17" t="s">
        <v>9895</v>
      </c>
      <c r="AD9037" s="17" t="s">
        <v>9896</v>
      </c>
      <c r="AF9037" s="17">
        <v>15</v>
      </c>
      <c r="AG9037" s="17">
        <v>2</v>
      </c>
      <c r="AM9037" s="17" t="s">
        <v>62</v>
      </c>
      <c r="AN9037" s="17" t="s">
        <v>15056</v>
      </c>
      <c r="AO9037" s="17">
        <v>3</v>
      </c>
      <c r="AP9037" s="17">
        <v>80</v>
      </c>
      <c r="AQ9037" s="17">
        <v>5</v>
      </c>
      <c r="AR9037" s="17" t="s">
        <v>9898</v>
      </c>
      <c r="AT9037" s="17" t="s">
        <v>15057</v>
      </c>
      <c r="DF9037" s="17" t="s">
        <v>3901</v>
      </c>
      <c r="DN9037" s="17">
        <f>COUNTIF(AU9037:DM9037, "X")</f>
        <v>1</v>
      </c>
    </row>
    <row r="9038" spans="1:118" s="17" customFormat="1">
      <c r="A9038" s="17" t="s">
        <v>13511</v>
      </c>
      <c r="B9038" s="17">
        <v>55</v>
      </c>
      <c r="C9038" s="17">
        <v>191052</v>
      </c>
      <c r="D9038" s="17" t="s">
        <v>13512</v>
      </c>
      <c r="E9038" s="17" t="s">
        <v>523</v>
      </c>
      <c r="F9038" s="17" t="s">
        <v>40</v>
      </c>
      <c r="H9038" s="309">
        <v>33435</v>
      </c>
      <c r="I9038" s="309">
        <v>44064</v>
      </c>
      <c r="J9038" s="17" t="s">
        <v>3888</v>
      </c>
      <c r="L9038" s="17" t="s">
        <v>13513</v>
      </c>
      <c r="N9038" s="17" t="s">
        <v>31</v>
      </c>
      <c r="O9038" s="17" t="s">
        <v>15</v>
      </c>
      <c r="P9038" s="17">
        <v>45373</v>
      </c>
      <c r="AC9038" s="17" t="s">
        <v>9895</v>
      </c>
      <c r="AD9038" s="17" t="s">
        <v>9896</v>
      </c>
      <c r="AF9038" s="17">
        <v>15</v>
      </c>
      <c r="AG9038" s="17">
        <v>2</v>
      </c>
      <c r="AM9038" s="17" t="s">
        <v>115</v>
      </c>
      <c r="AN9038" s="17" t="s">
        <v>13186</v>
      </c>
      <c r="AO9038" s="17">
        <v>3</v>
      </c>
      <c r="AP9038" s="17">
        <v>80</v>
      </c>
      <c r="AQ9038" s="17">
        <v>5</v>
      </c>
      <c r="AR9038" s="17" t="s">
        <v>9898</v>
      </c>
      <c r="AT9038" s="17" t="s">
        <v>12990</v>
      </c>
      <c r="DN9038" s="17">
        <f>COUNTIF(AU9038:DM9038, "X")</f>
        <v>0</v>
      </c>
    </row>
    <row r="9039" spans="1:118" s="17" customFormat="1">
      <c r="A9039" s="523" t="s">
        <v>2257</v>
      </c>
      <c r="B9039" s="17">
        <v>55</v>
      </c>
      <c r="C9039" s="17">
        <v>191027</v>
      </c>
      <c r="D9039" s="17" t="s">
        <v>233</v>
      </c>
      <c r="E9039" s="17" t="s">
        <v>501</v>
      </c>
      <c r="F9039" s="17" t="s">
        <v>56</v>
      </c>
      <c r="H9039" s="309">
        <v>35997</v>
      </c>
      <c r="I9039" s="309">
        <v>44062</v>
      </c>
      <c r="J9039" s="17" t="s">
        <v>3888</v>
      </c>
      <c r="L9039" s="17" t="s">
        <v>1513</v>
      </c>
      <c r="N9039" s="17" t="s">
        <v>26</v>
      </c>
      <c r="O9039" s="17" t="s">
        <v>15</v>
      </c>
      <c r="P9039" s="17">
        <v>45318</v>
      </c>
      <c r="AF9039" s="17">
        <v>15</v>
      </c>
      <c r="AG9039" s="17">
        <v>2</v>
      </c>
      <c r="AI9039" s="17" t="s">
        <v>20669</v>
      </c>
      <c r="AM9039" s="17" t="s">
        <v>27</v>
      </c>
      <c r="AN9039" s="17" t="s">
        <v>20847</v>
      </c>
      <c r="AO9039" s="17">
        <v>3</v>
      </c>
      <c r="AP9039" s="17">
        <v>80</v>
      </c>
      <c r="AQ9039" s="17">
        <v>5</v>
      </c>
      <c r="AR9039" s="17" t="s">
        <v>20671</v>
      </c>
      <c r="DF9039" s="17" t="s">
        <v>3901</v>
      </c>
      <c r="DN9039" s="17">
        <f>COUNTIF(AU9039:DM9039, "X")</f>
        <v>1</v>
      </c>
    </row>
    <row r="9040" spans="1:118" s="17" customFormat="1">
      <c r="A9040" s="17" t="s">
        <v>26949</v>
      </c>
      <c r="B9040" s="17">
        <v>55</v>
      </c>
      <c r="C9040" s="17">
        <v>191073</v>
      </c>
      <c r="D9040" s="17" t="s">
        <v>26950</v>
      </c>
      <c r="E9040" s="17" t="s">
        <v>26951</v>
      </c>
      <c r="F9040" s="17" t="s">
        <v>26952</v>
      </c>
      <c r="H9040" s="309">
        <v>32340</v>
      </c>
      <c r="I9040" s="309">
        <v>44068</v>
      </c>
      <c r="J9040" s="17" t="s">
        <v>3888</v>
      </c>
      <c r="L9040" s="17" t="s">
        <v>26953</v>
      </c>
      <c r="N9040" s="17" t="s">
        <v>14</v>
      </c>
      <c r="O9040" s="17" t="s">
        <v>15</v>
      </c>
      <c r="P9040" s="17">
        <v>45371</v>
      </c>
      <c r="AC9040" s="17" t="s">
        <v>17772</v>
      </c>
      <c r="AF9040" s="17">
        <v>15</v>
      </c>
      <c r="AG9040" s="17">
        <v>2</v>
      </c>
      <c r="AH9040" s="17" t="s">
        <v>11926</v>
      </c>
      <c r="AK9040" s="17" t="s">
        <v>17298</v>
      </c>
      <c r="AM9040" s="17" t="s">
        <v>2621</v>
      </c>
      <c r="AN9040" s="17" t="s">
        <v>26940</v>
      </c>
      <c r="AO9040" s="17">
        <v>3</v>
      </c>
      <c r="AP9040" s="17">
        <v>80</v>
      </c>
      <c r="AQ9040" s="17">
        <v>5</v>
      </c>
      <c r="AT9040" s="17" t="s">
        <v>25610</v>
      </c>
      <c r="DN9040" s="17">
        <f>COUNTIF(AU9040:DM9040, "X")</f>
        <v>0</v>
      </c>
    </row>
    <row r="9041" spans="1:118" s="17" customFormat="1">
      <c r="A9041" s="17" t="s">
        <v>5310</v>
      </c>
      <c r="B9041" s="17">
        <v>55</v>
      </c>
      <c r="C9041" s="17">
        <v>191080</v>
      </c>
      <c r="D9041" s="17" t="s">
        <v>5311</v>
      </c>
      <c r="E9041" s="17" t="s">
        <v>75</v>
      </c>
      <c r="F9041" s="17" t="s">
        <v>30</v>
      </c>
      <c r="H9041" s="309">
        <v>27926</v>
      </c>
      <c r="I9041" s="309">
        <v>44068</v>
      </c>
      <c r="J9041" s="17" t="s">
        <v>3888</v>
      </c>
      <c r="L9041" s="17" t="s">
        <v>5312</v>
      </c>
      <c r="N9041" s="17" t="s">
        <v>19</v>
      </c>
      <c r="O9041" s="17" t="s">
        <v>15</v>
      </c>
      <c r="P9041" s="17">
        <v>45356</v>
      </c>
      <c r="AC9041" s="17" t="s">
        <v>3890</v>
      </c>
      <c r="AD9041" s="17" t="s">
        <v>3891</v>
      </c>
      <c r="AF9041" s="17">
        <v>15</v>
      </c>
      <c r="AG9041" s="17">
        <v>2</v>
      </c>
      <c r="AM9041" s="17" t="s">
        <v>2603</v>
      </c>
      <c r="AN9041" s="17" t="s">
        <v>5023</v>
      </c>
      <c r="AO9041" s="17">
        <v>3</v>
      </c>
      <c r="AP9041" s="17">
        <v>80</v>
      </c>
      <c r="AQ9041" s="17">
        <v>5</v>
      </c>
      <c r="AT9041" s="17" t="s">
        <v>3893</v>
      </c>
      <c r="DN9041" s="17">
        <f>COUNTIF(AU9041:DM9041, "X")</f>
        <v>0</v>
      </c>
    </row>
    <row r="9042" spans="1:118" s="17" customFormat="1">
      <c r="A9042" s="17" t="s">
        <v>20862</v>
      </c>
      <c r="B9042" s="17">
        <v>55</v>
      </c>
      <c r="C9042" s="17">
        <v>191063</v>
      </c>
      <c r="D9042" s="17" t="s">
        <v>487</v>
      </c>
      <c r="E9042" s="17" t="s">
        <v>620</v>
      </c>
      <c r="F9042" s="17" t="s">
        <v>4417</v>
      </c>
      <c r="H9042" s="309">
        <v>24954</v>
      </c>
      <c r="I9042" s="309">
        <v>44067</v>
      </c>
      <c r="J9042" s="17" t="s">
        <v>3888</v>
      </c>
      <c r="L9042" s="17" t="s">
        <v>20863</v>
      </c>
      <c r="N9042" s="17" t="s">
        <v>26</v>
      </c>
      <c r="O9042" s="17" t="s">
        <v>15</v>
      </c>
      <c r="P9042" s="17">
        <v>45318</v>
      </c>
      <c r="AF9042" s="17">
        <v>15</v>
      </c>
      <c r="AG9042" s="17">
        <v>2</v>
      </c>
      <c r="AI9042" s="17" t="s">
        <v>20669</v>
      </c>
      <c r="AM9042" s="17" t="s">
        <v>27</v>
      </c>
      <c r="AN9042" s="17" t="s">
        <v>20847</v>
      </c>
      <c r="AO9042" s="17">
        <v>3</v>
      </c>
      <c r="AP9042" s="17">
        <v>80</v>
      </c>
      <c r="AQ9042" s="17">
        <v>5</v>
      </c>
      <c r="AR9042" s="17" t="s">
        <v>20671</v>
      </c>
      <c r="DN9042" s="17">
        <f>COUNTIF(AU9042:DM9042, "X")</f>
        <v>0</v>
      </c>
    </row>
    <row r="9043" spans="1:118" s="17" customFormat="1">
      <c r="A9043" s="17" t="s">
        <v>11300</v>
      </c>
      <c r="B9043" s="17">
        <v>55</v>
      </c>
      <c r="C9043" s="17">
        <v>191090</v>
      </c>
      <c r="D9043" s="17" t="s">
        <v>11301</v>
      </c>
      <c r="E9043" s="17" t="s">
        <v>352</v>
      </c>
      <c r="F9043" s="17" t="s">
        <v>12</v>
      </c>
      <c r="H9043" s="309">
        <v>36901</v>
      </c>
      <c r="I9043" s="309">
        <v>44068</v>
      </c>
      <c r="J9043" s="17" t="s">
        <v>3888</v>
      </c>
      <c r="L9043" s="17" t="s">
        <v>11255</v>
      </c>
      <c r="N9043" s="17" t="s">
        <v>14</v>
      </c>
      <c r="O9043" s="17" t="s">
        <v>15</v>
      </c>
      <c r="P9043" s="17">
        <v>45371</v>
      </c>
      <c r="AC9043" s="17" t="s">
        <v>14</v>
      </c>
      <c r="AF9043" s="17">
        <v>8</v>
      </c>
      <c r="AG9043" s="17">
        <v>2</v>
      </c>
      <c r="AI9043" s="17" t="s">
        <v>10178</v>
      </c>
      <c r="AM9043" s="17" t="s">
        <v>151</v>
      </c>
      <c r="AN9043" s="17" t="s">
        <v>11216</v>
      </c>
      <c r="AO9043" s="17">
        <v>3</v>
      </c>
      <c r="AP9043" s="17">
        <v>80</v>
      </c>
      <c r="AQ9043" s="17">
        <v>5</v>
      </c>
      <c r="AR9043" s="17" t="s">
        <v>10180</v>
      </c>
      <c r="DN9043" s="17">
        <f>COUNTIF(AU9043:DM9043, "X")</f>
        <v>0</v>
      </c>
    </row>
    <row r="9044" spans="1:118" s="17" customFormat="1">
      <c r="A9044" s="17" t="s">
        <v>16367</v>
      </c>
      <c r="B9044" s="17">
        <v>55</v>
      </c>
      <c r="C9044" s="17">
        <v>191092</v>
      </c>
      <c r="D9044" s="17" t="s">
        <v>209</v>
      </c>
      <c r="E9044" s="17" t="s">
        <v>323</v>
      </c>
      <c r="F9044" s="17" t="s">
        <v>310</v>
      </c>
      <c r="H9044" s="309">
        <v>37472</v>
      </c>
      <c r="I9044" s="309">
        <v>44068</v>
      </c>
      <c r="J9044" s="17" t="s">
        <v>3888</v>
      </c>
      <c r="L9044" s="17" t="s">
        <v>16368</v>
      </c>
      <c r="M9044" s="17" t="s">
        <v>414</v>
      </c>
      <c r="N9044" s="17" t="s">
        <v>31</v>
      </c>
      <c r="O9044" s="17" t="s">
        <v>15</v>
      </c>
      <c r="P9044" s="17">
        <v>45373</v>
      </c>
      <c r="AC9044" s="17" t="s">
        <v>9895</v>
      </c>
      <c r="AD9044" s="17" t="s">
        <v>9896</v>
      </c>
      <c r="AF9044" s="17">
        <v>15</v>
      </c>
      <c r="AG9044" s="17">
        <v>2</v>
      </c>
      <c r="AM9044" s="17" t="s">
        <v>41</v>
      </c>
      <c r="AN9044" s="17" t="s">
        <v>16339</v>
      </c>
      <c r="AO9044" s="17">
        <v>3</v>
      </c>
      <c r="AP9044" s="17">
        <v>80</v>
      </c>
      <c r="AQ9044" s="17">
        <v>5</v>
      </c>
      <c r="AR9044" s="17" t="s">
        <v>9898</v>
      </c>
      <c r="AT9044" s="17" t="s">
        <v>16072</v>
      </c>
      <c r="DN9044" s="17">
        <f>COUNTIF(AU9044:DM9044, "X")</f>
        <v>0</v>
      </c>
    </row>
    <row r="9045" spans="1:118" s="17" customFormat="1">
      <c r="A9045" s="17" t="s">
        <v>4832</v>
      </c>
      <c r="B9045" s="17">
        <v>55</v>
      </c>
      <c r="C9045" s="17">
        <v>166099</v>
      </c>
      <c r="D9045" s="17" t="s">
        <v>4565</v>
      </c>
      <c r="E9045" s="17" t="s">
        <v>284</v>
      </c>
      <c r="F9045" s="17" t="s">
        <v>33</v>
      </c>
      <c r="G9045" s="17" t="s">
        <v>49</v>
      </c>
      <c r="H9045" s="309">
        <v>29637</v>
      </c>
      <c r="I9045" s="309">
        <v>41631</v>
      </c>
      <c r="J9045" s="17" t="s">
        <v>3888</v>
      </c>
      <c r="L9045" s="17" t="s">
        <v>4461</v>
      </c>
      <c r="M9045" s="17" t="s">
        <v>192</v>
      </c>
      <c r="N9045" s="17" t="s">
        <v>19</v>
      </c>
      <c r="O9045" s="17" t="s">
        <v>15</v>
      </c>
      <c r="P9045" s="17">
        <v>45356</v>
      </c>
      <c r="Q9045" s="17">
        <v>3500</v>
      </c>
      <c r="AC9045" s="17" t="s">
        <v>3890</v>
      </c>
      <c r="AD9045" s="17" t="s">
        <v>3891</v>
      </c>
      <c r="AF9045" s="17">
        <v>15</v>
      </c>
      <c r="AG9045" s="17">
        <v>2</v>
      </c>
      <c r="AM9045" s="17" t="s">
        <v>2602</v>
      </c>
      <c r="AN9045" s="17" t="s">
        <v>4371</v>
      </c>
      <c r="AO9045" s="17">
        <v>3</v>
      </c>
      <c r="AP9045" s="17">
        <v>80</v>
      </c>
      <c r="AQ9045" s="17">
        <v>5</v>
      </c>
      <c r="AT9045" s="17" t="s">
        <v>3893</v>
      </c>
      <c r="BD9045" s="17" t="s">
        <v>3901</v>
      </c>
      <c r="DN9045" s="17">
        <f>COUNTIF(AU9045:DM9045, "X")</f>
        <v>1</v>
      </c>
    </row>
    <row r="9046" spans="1:118" s="17" customFormat="1">
      <c r="A9046" s="17" t="s">
        <v>22685</v>
      </c>
      <c r="B9046" s="17">
        <v>55</v>
      </c>
      <c r="C9046" s="17">
        <v>191113</v>
      </c>
      <c r="D9046" s="17" t="s">
        <v>5944</v>
      </c>
      <c r="E9046" s="17" t="s">
        <v>18</v>
      </c>
      <c r="F9046" s="17" t="s">
        <v>229</v>
      </c>
      <c r="H9046" s="309">
        <v>18127</v>
      </c>
      <c r="I9046" s="309">
        <v>44069</v>
      </c>
      <c r="J9046" s="17" t="s">
        <v>3888</v>
      </c>
      <c r="L9046" s="17" t="s">
        <v>22686</v>
      </c>
      <c r="N9046" s="17" t="s">
        <v>126</v>
      </c>
      <c r="O9046" s="17" t="s">
        <v>15</v>
      </c>
      <c r="P9046" s="17">
        <v>45383</v>
      </c>
      <c r="AF9046" s="17">
        <v>8</v>
      </c>
      <c r="AG9046" s="17">
        <v>2</v>
      </c>
      <c r="AI9046" s="17" t="s">
        <v>20542</v>
      </c>
      <c r="AM9046" s="17" t="s">
        <v>133</v>
      </c>
      <c r="AN9046" s="17" t="s">
        <v>22584</v>
      </c>
      <c r="AO9046" s="17">
        <v>3</v>
      </c>
      <c r="AP9046" s="17">
        <v>80</v>
      </c>
      <c r="AQ9046" s="17">
        <v>5</v>
      </c>
      <c r="AR9046" s="17" t="s">
        <v>22585</v>
      </c>
      <c r="DN9046" s="17">
        <f>COUNTIF(AU9046:DM9046, "X")</f>
        <v>0</v>
      </c>
    </row>
    <row r="9047" spans="1:118" s="17" customFormat="1">
      <c r="A9047" s="17" t="s">
        <v>17677</v>
      </c>
      <c r="B9047" s="17">
        <v>55</v>
      </c>
      <c r="C9047" s="17">
        <v>191144</v>
      </c>
      <c r="D9047" s="17" t="s">
        <v>17678</v>
      </c>
      <c r="E9047" s="17" t="s">
        <v>125</v>
      </c>
      <c r="F9047" s="17" t="s">
        <v>70</v>
      </c>
      <c r="H9047" s="309">
        <v>23657</v>
      </c>
      <c r="I9047" s="309">
        <v>44064</v>
      </c>
      <c r="J9047" s="17" t="s">
        <v>3888</v>
      </c>
      <c r="L9047" s="17" t="s">
        <v>17679</v>
      </c>
      <c r="N9047" s="17" t="s">
        <v>50</v>
      </c>
      <c r="O9047" s="17" t="s">
        <v>15</v>
      </c>
      <c r="P9047" s="17">
        <v>45344</v>
      </c>
      <c r="AF9047" s="17">
        <v>15</v>
      </c>
      <c r="AG9047" s="17">
        <v>2</v>
      </c>
      <c r="AH9047" s="17" t="s">
        <v>17551</v>
      </c>
      <c r="AK9047" s="17" t="s">
        <v>17552</v>
      </c>
      <c r="AM9047" s="17" t="s">
        <v>46</v>
      </c>
      <c r="AN9047" s="17" t="s">
        <v>17553</v>
      </c>
      <c r="AO9047" s="17">
        <v>3</v>
      </c>
      <c r="AP9047" s="17">
        <v>80</v>
      </c>
      <c r="AQ9047" s="17">
        <v>5</v>
      </c>
      <c r="AR9047" s="17" t="s">
        <v>17300</v>
      </c>
      <c r="DF9047" s="17" t="s">
        <v>3901</v>
      </c>
      <c r="DN9047" s="17">
        <f>COUNTIF(AU9047:DM9047, "X")</f>
        <v>1</v>
      </c>
    </row>
    <row r="9048" spans="1:118" s="17" customFormat="1">
      <c r="A9048" s="17" t="s">
        <v>8365</v>
      </c>
      <c r="B9048" s="17">
        <v>55</v>
      </c>
      <c r="C9048" s="17">
        <v>191148</v>
      </c>
      <c r="D9048" s="17" t="s">
        <v>8366</v>
      </c>
      <c r="E9048" s="17" t="s">
        <v>3962</v>
      </c>
      <c r="F9048" s="17" t="s">
        <v>99</v>
      </c>
      <c r="H9048" s="309">
        <v>35346</v>
      </c>
      <c r="I9048" s="309">
        <v>44064</v>
      </c>
      <c r="J9048" s="17" t="s">
        <v>3888</v>
      </c>
      <c r="L9048" s="17" t="s">
        <v>8367</v>
      </c>
      <c r="N9048" s="17" t="s">
        <v>19</v>
      </c>
      <c r="O9048" s="17" t="s">
        <v>15</v>
      </c>
      <c r="P9048" s="17">
        <v>45356</v>
      </c>
      <c r="AC9048" s="17" t="s">
        <v>3890</v>
      </c>
      <c r="AD9048" s="17" t="s">
        <v>3891</v>
      </c>
      <c r="AF9048" s="17">
        <v>15</v>
      </c>
      <c r="AG9048" s="17">
        <v>2</v>
      </c>
      <c r="AM9048" s="17" t="s">
        <v>2607</v>
      </c>
      <c r="AN9048" s="17" t="s">
        <v>8305</v>
      </c>
      <c r="AO9048" s="17">
        <v>3</v>
      </c>
      <c r="AP9048" s="17">
        <v>80</v>
      </c>
      <c r="AQ9048" s="17">
        <v>5</v>
      </c>
      <c r="AT9048" s="17" t="s">
        <v>7979</v>
      </c>
      <c r="CQ9048" s="17" t="s">
        <v>3901</v>
      </c>
      <c r="DN9048" s="17">
        <f>COUNTIF(AU9048:DM9048, "X")</f>
        <v>1</v>
      </c>
    </row>
    <row r="9049" spans="1:118" s="17" customFormat="1">
      <c r="A9049" s="17" t="s">
        <v>18719</v>
      </c>
      <c r="B9049" s="17">
        <v>55</v>
      </c>
      <c r="C9049" s="17">
        <v>191153</v>
      </c>
      <c r="D9049" s="17" t="s">
        <v>18720</v>
      </c>
      <c r="E9049" s="17" t="s">
        <v>374</v>
      </c>
      <c r="F9049" s="17" t="s">
        <v>18</v>
      </c>
      <c r="H9049" s="309">
        <v>36916</v>
      </c>
      <c r="I9049" s="309">
        <v>44064</v>
      </c>
      <c r="J9049" s="17" t="s">
        <v>3888</v>
      </c>
      <c r="L9049" s="17" t="s">
        <v>18721</v>
      </c>
      <c r="N9049" s="17" t="s">
        <v>31</v>
      </c>
      <c r="O9049" s="17" t="s">
        <v>15</v>
      </c>
      <c r="P9049" s="17">
        <v>45373</v>
      </c>
      <c r="AD9049" s="17" t="s">
        <v>9896</v>
      </c>
      <c r="AF9049" s="17">
        <v>8</v>
      </c>
      <c r="AG9049" s="17">
        <v>2</v>
      </c>
      <c r="AM9049" s="17" t="s">
        <v>136</v>
      </c>
      <c r="AN9049" s="17" t="s">
        <v>18697</v>
      </c>
      <c r="AO9049" s="17">
        <v>3</v>
      </c>
      <c r="AP9049" s="17">
        <v>80</v>
      </c>
      <c r="AQ9049" s="17">
        <v>5</v>
      </c>
      <c r="AR9049" s="17" t="s">
        <v>9898</v>
      </c>
      <c r="DN9049" s="17">
        <f>COUNTIF(AU9049:DM9049, "X")</f>
        <v>0</v>
      </c>
    </row>
    <row r="9050" spans="1:118" s="17" customFormat="1">
      <c r="A9050" s="17" t="s">
        <v>21657</v>
      </c>
      <c r="B9050" s="17">
        <v>55</v>
      </c>
      <c r="C9050" s="17">
        <v>191162</v>
      </c>
      <c r="D9050" s="17" t="s">
        <v>4613</v>
      </c>
      <c r="E9050" s="17" t="s">
        <v>4324</v>
      </c>
      <c r="F9050" s="17" t="s">
        <v>299</v>
      </c>
      <c r="H9050" s="309">
        <v>27702</v>
      </c>
      <c r="I9050" s="309">
        <v>44064</v>
      </c>
      <c r="J9050" s="17" t="s">
        <v>3888</v>
      </c>
      <c r="L9050" s="17" t="s">
        <v>21658</v>
      </c>
      <c r="N9050" s="17" t="s">
        <v>26</v>
      </c>
      <c r="O9050" s="17" t="s">
        <v>15</v>
      </c>
      <c r="P9050" s="17">
        <v>45318</v>
      </c>
      <c r="AF9050" s="17">
        <v>8</v>
      </c>
      <c r="AG9050" s="17">
        <v>2</v>
      </c>
      <c r="AH9050" s="17" t="s">
        <v>11926</v>
      </c>
      <c r="AK9050" s="17" t="s">
        <v>21650</v>
      </c>
      <c r="AM9050" s="17" t="s">
        <v>197</v>
      </c>
      <c r="AN9050" s="17" t="s">
        <v>21651</v>
      </c>
      <c r="AO9050" s="17">
        <v>3</v>
      </c>
      <c r="AP9050" s="17">
        <v>80</v>
      </c>
      <c r="AQ9050" s="17">
        <v>5</v>
      </c>
      <c r="AR9050" s="17" t="s">
        <v>21652</v>
      </c>
      <c r="AV9050" s="17" t="s">
        <v>3901</v>
      </c>
      <c r="BD9050" s="17" t="s">
        <v>3901</v>
      </c>
      <c r="DN9050" s="17">
        <f>COUNTIF(AU9050:DM9050, "X")</f>
        <v>2</v>
      </c>
    </row>
    <row r="9051" spans="1:118" s="17" customFormat="1">
      <c r="A9051" s="17" t="s">
        <v>23925</v>
      </c>
      <c r="B9051" s="17">
        <v>55</v>
      </c>
      <c r="C9051" s="17">
        <v>191171</v>
      </c>
      <c r="D9051" s="17" t="s">
        <v>23926</v>
      </c>
      <c r="E9051" s="17" t="s">
        <v>385</v>
      </c>
      <c r="F9051" s="17" t="s">
        <v>291</v>
      </c>
      <c r="H9051" s="309">
        <v>37201</v>
      </c>
      <c r="I9051" s="309">
        <v>44064</v>
      </c>
      <c r="J9051" s="17" t="s">
        <v>3888</v>
      </c>
      <c r="L9051" s="17" t="s">
        <v>23927</v>
      </c>
      <c r="N9051" s="17" t="s">
        <v>126</v>
      </c>
      <c r="O9051" s="17" t="s">
        <v>15</v>
      </c>
      <c r="P9051" s="17">
        <v>45383</v>
      </c>
      <c r="AF9051" s="17">
        <v>8</v>
      </c>
      <c r="AG9051" s="17">
        <v>2</v>
      </c>
      <c r="AI9051" s="17" t="s">
        <v>20542</v>
      </c>
      <c r="AM9051" s="17" t="s">
        <v>127</v>
      </c>
      <c r="AN9051" s="17" t="s">
        <v>23839</v>
      </c>
      <c r="AO9051" s="17">
        <v>3</v>
      </c>
      <c r="AP9051" s="17">
        <v>80</v>
      </c>
      <c r="AQ9051" s="17">
        <v>5</v>
      </c>
      <c r="AR9051" s="17" t="s">
        <v>22585</v>
      </c>
      <c r="AS9051" s="17" t="s">
        <v>23503</v>
      </c>
      <c r="DN9051" s="17">
        <f>COUNTIF(AU9051:DM9051, "X")</f>
        <v>0</v>
      </c>
    </row>
    <row r="9052" spans="1:118" s="17" customFormat="1">
      <c r="A9052" s="17" t="s">
        <v>6801</v>
      </c>
      <c r="B9052" s="17">
        <v>55</v>
      </c>
      <c r="C9052" s="17">
        <v>191172</v>
      </c>
      <c r="D9052" s="17" t="s">
        <v>6459</v>
      </c>
      <c r="E9052" s="17" t="s">
        <v>152</v>
      </c>
      <c r="F9052" s="17" t="s">
        <v>140</v>
      </c>
      <c r="H9052" s="309">
        <v>32736</v>
      </c>
      <c r="I9052" s="309">
        <v>44064</v>
      </c>
      <c r="J9052" s="17" t="s">
        <v>3888</v>
      </c>
      <c r="L9052" s="17" t="s">
        <v>6802</v>
      </c>
      <c r="N9052" s="17" t="s">
        <v>19</v>
      </c>
      <c r="O9052" s="17" t="s">
        <v>15</v>
      </c>
      <c r="P9052" s="17">
        <v>45356</v>
      </c>
      <c r="AC9052" s="17" t="s">
        <v>3890</v>
      </c>
      <c r="AD9052" s="17" t="s">
        <v>3891</v>
      </c>
      <c r="AF9052" s="17">
        <v>8</v>
      </c>
      <c r="AG9052" s="17">
        <v>2</v>
      </c>
      <c r="AM9052" s="17" t="s">
        <v>248</v>
      </c>
      <c r="AN9052" s="17" t="s">
        <v>6588</v>
      </c>
      <c r="AO9052" s="17">
        <v>3</v>
      </c>
      <c r="AP9052" s="17">
        <v>80</v>
      </c>
      <c r="AQ9052" s="17">
        <v>5</v>
      </c>
      <c r="AT9052" s="17" t="s">
        <v>6589</v>
      </c>
      <c r="CU9052" s="17" t="s">
        <v>3901</v>
      </c>
      <c r="DF9052" s="17" t="s">
        <v>3901</v>
      </c>
      <c r="DN9052" s="17">
        <f>COUNTIF(AU9052:DM9052, "X")</f>
        <v>2</v>
      </c>
    </row>
    <row r="9053" spans="1:118" s="17" customFormat="1">
      <c r="A9053" s="17" t="s">
        <v>11759</v>
      </c>
      <c r="B9053" s="17">
        <v>55</v>
      </c>
      <c r="C9053" s="17">
        <v>191186</v>
      </c>
      <c r="D9053" s="17" t="s">
        <v>11760</v>
      </c>
      <c r="E9053" s="17" t="s">
        <v>52</v>
      </c>
      <c r="F9053" s="17" t="s">
        <v>9</v>
      </c>
      <c r="G9053" s="17" t="s">
        <v>203</v>
      </c>
      <c r="H9053" s="309">
        <v>24014</v>
      </c>
      <c r="I9053" s="309">
        <v>44065</v>
      </c>
      <c r="J9053" s="17" t="s">
        <v>3888</v>
      </c>
      <c r="L9053" s="17" t="s">
        <v>11711</v>
      </c>
      <c r="M9053" s="17" t="s">
        <v>7244</v>
      </c>
      <c r="N9053" s="17" t="s">
        <v>14</v>
      </c>
      <c r="O9053" s="17" t="s">
        <v>15</v>
      </c>
      <c r="P9053" s="17">
        <v>45371</v>
      </c>
      <c r="AC9053" s="17" t="s">
        <v>14</v>
      </c>
      <c r="AF9053" s="17">
        <v>15</v>
      </c>
      <c r="AG9053" s="17">
        <v>2</v>
      </c>
      <c r="AI9053" s="17" t="s">
        <v>10178</v>
      </c>
      <c r="AM9053" s="17" t="s">
        <v>173</v>
      </c>
      <c r="AN9053" s="17" t="s">
        <v>11705</v>
      </c>
      <c r="AO9053" s="17">
        <v>3</v>
      </c>
      <c r="AP9053" s="17">
        <v>80</v>
      </c>
      <c r="AQ9053" s="17">
        <v>5</v>
      </c>
      <c r="AR9053" s="17" t="s">
        <v>10180</v>
      </c>
      <c r="BS9053" s="17" t="s">
        <v>3901</v>
      </c>
      <c r="CU9053" s="17" t="s">
        <v>3901</v>
      </c>
      <c r="DN9053" s="17">
        <f>COUNTIF(AU9053:DM9053, "X")</f>
        <v>2</v>
      </c>
    </row>
    <row r="9054" spans="1:118" s="17" customFormat="1">
      <c r="A9054" s="17" t="s">
        <v>22934</v>
      </c>
      <c r="B9054" s="17">
        <v>55</v>
      </c>
      <c r="C9054" s="17">
        <v>191194</v>
      </c>
      <c r="D9054" s="17" t="s">
        <v>6117</v>
      </c>
      <c r="E9054" s="17" t="s">
        <v>4378</v>
      </c>
      <c r="F9054" s="17" t="s">
        <v>21</v>
      </c>
      <c r="H9054" s="309">
        <v>36193</v>
      </c>
      <c r="I9054" s="309">
        <v>44065</v>
      </c>
      <c r="J9054" s="17" t="s">
        <v>3888</v>
      </c>
      <c r="L9054" s="17" t="s">
        <v>22935</v>
      </c>
      <c r="N9054" s="17" t="s">
        <v>205</v>
      </c>
      <c r="O9054" s="17" t="s">
        <v>15</v>
      </c>
      <c r="P9054" s="17">
        <v>45337</v>
      </c>
      <c r="AF9054" s="17">
        <v>8</v>
      </c>
      <c r="AG9054" s="17">
        <v>2</v>
      </c>
      <c r="AI9054" s="17" t="s">
        <v>20542</v>
      </c>
      <c r="AM9054" s="17" t="s">
        <v>253</v>
      </c>
      <c r="AN9054" s="17" t="s">
        <v>22821</v>
      </c>
      <c r="AO9054" s="17">
        <v>3</v>
      </c>
      <c r="AP9054" s="17">
        <v>80</v>
      </c>
      <c r="AQ9054" s="17">
        <v>5</v>
      </c>
      <c r="AR9054" s="17" t="s">
        <v>22585</v>
      </c>
      <c r="AS9054" s="17" t="s">
        <v>22824</v>
      </c>
      <c r="DN9054" s="17">
        <f>COUNTIF(AU9054:DM9054, "X")</f>
        <v>0</v>
      </c>
    </row>
    <row r="9055" spans="1:118" s="17" customFormat="1">
      <c r="A9055" s="17" t="s">
        <v>22528</v>
      </c>
      <c r="B9055" s="17">
        <v>55</v>
      </c>
      <c r="C9055" s="17">
        <v>191197</v>
      </c>
      <c r="D9055" s="17" t="s">
        <v>7923</v>
      </c>
      <c r="E9055" s="17" t="s">
        <v>104</v>
      </c>
      <c r="F9055" s="17" t="s">
        <v>6861</v>
      </c>
      <c r="H9055" s="309">
        <v>37161</v>
      </c>
      <c r="I9055" s="309">
        <v>44065</v>
      </c>
      <c r="J9055" s="17" t="s">
        <v>3888</v>
      </c>
      <c r="L9055" s="17" t="s">
        <v>22529</v>
      </c>
      <c r="N9055" s="17" t="s">
        <v>31</v>
      </c>
      <c r="O9055" s="17" t="s">
        <v>15</v>
      </c>
      <c r="P9055" s="17">
        <v>45373</v>
      </c>
      <c r="AF9055" s="17">
        <v>15</v>
      </c>
      <c r="AG9055" s="17">
        <v>2</v>
      </c>
      <c r="AH9055" s="17" t="s">
        <v>11926</v>
      </c>
      <c r="AK9055" s="17" t="s">
        <v>11927</v>
      </c>
      <c r="AM9055" s="17" t="s">
        <v>177</v>
      </c>
      <c r="AN9055" s="17" t="s">
        <v>22466</v>
      </c>
      <c r="AO9055" s="17">
        <v>3</v>
      </c>
      <c r="AP9055" s="17">
        <v>80</v>
      </c>
      <c r="AQ9055" s="17">
        <v>5</v>
      </c>
      <c r="AR9055" s="17" t="s">
        <v>11941</v>
      </c>
      <c r="DN9055" s="17">
        <f>COUNTIF(AU9055:DM9055, "X")</f>
        <v>0</v>
      </c>
    </row>
    <row r="9056" spans="1:118" s="17" customFormat="1">
      <c r="A9056" s="17" t="s">
        <v>6740</v>
      </c>
      <c r="B9056" s="17">
        <v>55</v>
      </c>
      <c r="C9056" s="17">
        <v>138078</v>
      </c>
      <c r="D9056" s="17" t="s">
        <v>6741</v>
      </c>
      <c r="E9056" s="17" t="s">
        <v>499</v>
      </c>
      <c r="F9056" s="17" t="s">
        <v>22</v>
      </c>
      <c r="H9056" s="309">
        <v>31634</v>
      </c>
      <c r="I9056" s="309">
        <v>44065</v>
      </c>
      <c r="J9056" s="17" t="s">
        <v>3888</v>
      </c>
      <c r="L9056" s="17" t="s">
        <v>6742</v>
      </c>
      <c r="N9056" s="17" t="s">
        <v>19</v>
      </c>
      <c r="O9056" s="17" t="s">
        <v>15</v>
      </c>
      <c r="P9056" s="17">
        <v>45356</v>
      </c>
      <c r="AC9056" s="17" t="s">
        <v>3890</v>
      </c>
      <c r="AD9056" s="17" t="s">
        <v>3891</v>
      </c>
      <c r="AF9056" s="17">
        <v>8</v>
      </c>
      <c r="AG9056" s="17">
        <v>2</v>
      </c>
      <c r="AM9056" s="17" t="s">
        <v>248</v>
      </c>
      <c r="AN9056" s="17" t="s">
        <v>6588</v>
      </c>
      <c r="AO9056" s="17">
        <v>3</v>
      </c>
      <c r="AP9056" s="17">
        <v>80</v>
      </c>
      <c r="AQ9056" s="17">
        <v>5</v>
      </c>
      <c r="AT9056" s="17" t="s">
        <v>6589</v>
      </c>
      <c r="CU9056" s="17" t="s">
        <v>3901</v>
      </c>
      <c r="DA9056" s="17" t="s">
        <v>3901</v>
      </c>
      <c r="DF9056" s="17" t="s">
        <v>3901</v>
      </c>
      <c r="DN9056" s="17">
        <f>COUNTIF(AU9056:DM9056, "X")</f>
        <v>3</v>
      </c>
    </row>
    <row r="9057" spans="1:118" s="17" customFormat="1">
      <c r="A9057" s="17" t="s">
        <v>6911</v>
      </c>
      <c r="B9057" s="17">
        <v>55</v>
      </c>
      <c r="C9057" s="17">
        <v>128506</v>
      </c>
      <c r="D9057" s="17" t="s">
        <v>6741</v>
      </c>
      <c r="E9057" s="17" t="s">
        <v>174</v>
      </c>
      <c r="F9057" s="17" t="s">
        <v>30</v>
      </c>
      <c r="G9057" s="17" t="s">
        <v>100</v>
      </c>
      <c r="H9057" s="309">
        <v>28987</v>
      </c>
      <c r="I9057" s="309">
        <v>44065</v>
      </c>
      <c r="J9057" s="17" t="s">
        <v>3888</v>
      </c>
      <c r="L9057" s="17" t="s">
        <v>6742</v>
      </c>
      <c r="N9057" s="17" t="s">
        <v>19</v>
      </c>
      <c r="O9057" s="17" t="s">
        <v>15</v>
      </c>
      <c r="P9057" s="17">
        <v>45356</v>
      </c>
      <c r="AC9057" s="17" t="s">
        <v>3890</v>
      </c>
      <c r="AD9057" s="17" t="s">
        <v>3891</v>
      </c>
      <c r="AF9057" s="17">
        <v>8</v>
      </c>
      <c r="AG9057" s="17">
        <v>2</v>
      </c>
      <c r="AM9057" s="17" t="s">
        <v>248</v>
      </c>
      <c r="AN9057" s="17" t="s">
        <v>6588</v>
      </c>
      <c r="AO9057" s="17">
        <v>3</v>
      </c>
      <c r="AP9057" s="17">
        <v>80</v>
      </c>
      <c r="AQ9057" s="17">
        <v>5</v>
      </c>
      <c r="AT9057" s="17" t="s">
        <v>6589</v>
      </c>
      <c r="BD9057" s="17" t="s">
        <v>3901</v>
      </c>
      <c r="BS9057" s="17" t="s">
        <v>3901</v>
      </c>
      <c r="CH9057" s="17" t="s">
        <v>3901</v>
      </c>
      <c r="CQ9057" s="17" t="s">
        <v>3901</v>
      </c>
      <c r="CU9057" s="17" t="s">
        <v>3901</v>
      </c>
      <c r="DA9057" s="17" t="s">
        <v>3901</v>
      </c>
      <c r="DF9057" s="17" t="s">
        <v>3901</v>
      </c>
      <c r="DN9057" s="17">
        <f>COUNTIF(AU9057:DM9057, "X")</f>
        <v>7</v>
      </c>
    </row>
    <row r="9058" spans="1:118" s="17" customFormat="1">
      <c r="A9058" s="17" t="s">
        <v>23132</v>
      </c>
      <c r="B9058" s="17">
        <v>55</v>
      </c>
      <c r="C9058" s="17">
        <v>191216</v>
      </c>
      <c r="D9058" s="17" t="s">
        <v>8492</v>
      </c>
      <c r="E9058" s="17" t="s">
        <v>354</v>
      </c>
      <c r="F9058" s="17" t="s">
        <v>104</v>
      </c>
      <c r="H9058" s="309">
        <v>37316</v>
      </c>
      <c r="I9058" s="309">
        <v>44065</v>
      </c>
      <c r="J9058" s="17" t="s">
        <v>3888</v>
      </c>
      <c r="L9058" s="17" t="s">
        <v>23133</v>
      </c>
      <c r="N9058" s="17" t="s">
        <v>89</v>
      </c>
      <c r="O9058" s="17" t="s">
        <v>15</v>
      </c>
      <c r="P9058" s="17">
        <v>45339</v>
      </c>
      <c r="AF9058" s="17">
        <v>8</v>
      </c>
      <c r="AG9058" s="17">
        <v>2</v>
      </c>
      <c r="AI9058" s="17" t="s">
        <v>20542</v>
      </c>
      <c r="AM9058" s="17" t="s">
        <v>90</v>
      </c>
      <c r="AN9058" s="17" t="s">
        <v>23025</v>
      </c>
      <c r="AO9058" s="17">
        <v>3</v>
      </c>
      <c r="AP9058" s="17">
        <v>80</v>
      </c>
      <c r="AQ9058" s="17">
        <v>5</v>
      </c>
      <c r="AR9058" s="17" t="s">
        <v>22585</v>
      </c>
      <c r="AS9058" s="17" t="s">
        <v>23026</v>
      </c>
      <c r="DN9058" s="17">
        <f>COUNTIF(AU9058:DM9058, "X")</f>
        <v>0</v>
      </c>
    </row>
    <row r="9059" spans="1:118" s="17" customFormat="1">
      <c r="A9059" s="17" t="s">
        <v>10775</v>
      </c>
      <c r="B9059" s="17">
        <v>55</v>
      </c>
      <c r="C9059" s="17">
        <v>191222</v>
      </c>
      <c r="D9059" s="17" t="s">
        <v>4456</v>
      </c>
      <c r="E9059" s="17" t="s">
        <v>10776</v>
      </c>
      <c r="F9059" s="17" t="s">
        <v>22</v>
      </c>
      <c r="H9059" s="309">
        <v>27766</v>
      </c>
      <c r="I9059" s="309">
        <v>44065</v>
      </c>
      <c r="J9059" s="17" t="s">
        <v>3888</v>
      </c>
      <c r="L9059" s="17" t="s">
        <v>10777</v>
      </c>
      <c r="N9059" s="17" t="s">
        <v>14</v>
      </c>
      <c r="O9059" s="17" t="s">
        <v>15</v>
      </c>
      <c r="P9059" s="17">
        <v>45371</v>
      </c>
      <c r="AC9059" s="17" t="s">
        <v>14</v>
      </c>
      <c r="AF9059" s="17">
        <v>15</v>
      </c>
      <c r="AG9059" s="17">
        <v>2</v>
      </c>
      <c r="AI9059" s="17" t="s">
        <v>10178</v>
      </c>
      <c r="AM9059" s="17" t="s">
        <v>16</v>
      </c>
      <c r="AN9059" s="17" t="s">
        <v>10763</v>
      </c>
      <c r="AO9059" s="17">
        <v>3</v>
      </c>
      <c r="AP9059" s="17">
        <v>80</v>
      </c>
      <c r="AQ9059" s="17">
        <v>5</v>
      </c>
      <c r="AR9059" s="17" t="s">
        <v>10180</v>
      </c>
      <c r="DN9059" s="17">
        <f>COUNTIF(AU9059:DM9059, "X")</f>
        <v>0</v>
      </c>
    </row>
    <row r="9060" spans="1:118" s="17" customFormat="1">
      <c r="A9060" s="17" t="s">
        <v>21177</v>
      </c>
      <c r="B9060" s="17">
        <v>55</v>
      </c>
      <c r="C9060" s="17">
        <v>191225</v>
      </c>
      <c r="D9060" s="17" t="s">
        <v>21178</v>
      </c>
      <c r="E9060" s="17" t="s">
        <v>315</v>
      </c>
      <c r="F9060" s="17" t="s">
        <v>21179</v>
      </c>
      <c r="H9060" s="309">
        <v>34145</v>
      </c>
      <c r="I9060" s="309">
        <v>44065</v>
      </c>
      <c r="J9060" s="17" t="s">
        <v>3888</v>
      </c>
      <c r="L9060" s="17" t="s">
        <v>21093</v>
      </c>
      <c r="N9060" s="17" t="s">
        <v>80</v>
      </c>
      <c r="O9060" s="17" t="s">
        <v>15</v>
      </c>
      <c r="P9060" s="17">
        <v>45308</v>
      </c>
      <c r="AF9060" s="17">
        <v>15</v>
      </c>
      <c r="AG9060" s="17">
        <v>2</v>
      </c>
      <c r="AI9060" s="17" t="s">
        <v>20851</v>
      </c>
      <c r="AM9060" s="17" t="s">
        <v>81</v>
      </c>
      <c r="AN9060" s="17" t="s">
        <v>21035</v>
      </c>
      <c r="AO9060" s="17">
        <v>3</v>
      </c>
      <c r="AP9060" s="17">
        <v>80</v>
      </c>
      <c r="AQ9060" s="17">
        <v>5</v>
      </c>
      <c r="AR9060" s="17" t="s">
        <v>20671</v>
      </c>
      <c r="AS9060" s="17" t="s">
        <v>21036</v>
      </c>
      <c r="DN9060" s="17">
        <f>COUNTIF(AU9060:DM9060, "X")</f>
        <v>0</v>
      </c>
    </row>
    <row r="9061" spans="1:118" s="17" customFormat="1">
      <c r="A9061" s="17" t="s">
        <v>7281</v>
      </c>
      <c r="B9061" s="17">
        <v>55</v>
      </c>
      <c r="C9061" s="17">
        <v>191228</v>
      </c>
      <c r="D9061" s="17" t="s">
        <v>7282</v>
      </c>
      <c r="E9061" s="17" t="s">
        <v>724</v>
      </c>
      <c r="F9061" s="17" t="s">
        <v>110</v>
      </c>
      <c r="H9061" s="309">
        <v>32910</v>
      </c>
      <c r="I9061" s="309">
        <v>44066</v>
      </c>
      <c r="J9061" s="17" t="s">
        <v>3888</v>
      </c>
      <c r="L9061" s="17" t="s">
        <v>7283</v>
      </c>
      <c r="N9061" s="17" t="s">
        <v>19</v>
      </c>
      <c r="O9061" s="17" t="s">
        <v>15</v>
      </c>
      <c r="P9061" s="17">
        <v>45356</v>
      </c>
      <c r="AC9061" s="17" t="s">
        <v>3890</v>
      </c>
      <c r="AD9061" s="17" t="s">
        <v>3891</v>
      </c>
      <c r="AF9061" s="17">
        <v>15</v>
      </c>
      <c r="AG9061" s="17">
        <v>2</v>
      </c>
      <c r="AM9061" s="17" t="s">
        <v>2605</v>
      </c>
      <c r="AN9061" s="17" t="s">
        <v>7253</v>
      </c>
      <c r="AO9061" s="17">
        <v>3</v>
      </c>
      <c r="AP9061" s="17">
        <v>80</v>
      </c>
      <c r="AQ9061" s="17">
        <v>5</v>
      </c>
      <c r="AT9061" s="17" t="s">
        <v>6589</v>
      </c>
      <c r="BS9061" s="17" t="s">
        <v>3901</v>
      </c>
      <c r="DF9061" s="17" t="s">
        <v>3901</v>
      </c>
      <c r="DN9061" s="17">
        <f>COUNTIF(AU9061:DM9061, "X")</f>
        <v>2</v>
      </c>
    </row>
    <row r="9062" spans="1:118" s="17" customFormat="1">
      <c r="A9062" s="17" t="s">
        <v>11000</v>
      </c>
      <c r="B9062" s="17">
        <v>55</v>
      </c>
      <c r="C9062" s="17">
        <v>191232</v>
      </c>
      <c r="D9062" s="17" t="s">
        <v>11001</v>
      </c>
      <c r="E9062" s="17" t="s">
        <v>315</v>
      </c>
      <c r="F9062" s="17" t="s">
        <v>28</v>
      </c>
      <c r="H9062" s="309">
        <v>35665</v>
      </c>
      <c r="I9062" s="309">
        <v>44065</v>
      </c>
      <c r="J9062" s="17" t="s">
        <v>3888</v>
      </c>
      <c r="L9062" s="17" t="s">
        <v>11002</v>
      </c>
      <c r="N9062" s="17" t="s">
        <v>14</v>
      </c>
      <c r="O9062" s="17" t="s">
        <v>15</v>
      </c>
      <c r="P9062" s="17">
        <v>45371</v>
      </c>
      <c r="Q9062" s="17">
        <v>1345</v>
      </c>
      <c r="AC9062" s="17" t="s">
        <v>14</v>
      </c>
      <c r="AF9062" s="17">
        <v>8</v>
      </c>
      <c r="AG9062" s="17">
        <v>2</v>
      </c>
      <c r="AI9062" s="17" t="s">
        <v>10178</v>
      </c>
      <c r="AM9062" s="17" t="s">
        <v>16</v>
      </c>
      <c r="AN9062" s="17" t="s">
        <v>10763</v>
      </c>
      <c r="AO9062" s="17">
        <v>3</v>
      </c>
      <c r="AP9062" s="17">
        <v>80</v>
      </c>
      <c r="AQ9062" s="17">
        <v>5</v>
      </c>
      <c r="AR9062" s="17" t="s">
        <v>10180</v>
      </c>
      <c r="DN9062" s="17">
        <f>COUNTIF(AU9062:DM9062, "X")</f>
        <v>0</v>
      </c>
    </row>
    <row r="9063" spans="1:118" s="17" customFormat="1">
      <c r="A9063" s="523" t="s">
        <v>1111</v>
      </c>
      <c r="B9063" s="17">
        <v>55</v>
      </c>
      <c r="C9063" s="17">
        <v>191231</v>
      </c>
      <c r="D9063" s="17" t="s">
        <v>1112</v>
      </c>
      <c r="E9063" s="17" t="s">
        <v>1113</v>
      </c>
      <c r="F9063" s="17" t="s">
        <v>125</v>
      </c>
      <c r="H9063" s="309">
        <v>32361</v>
      </c>
      <c r="I9063" s="309">
        <v>44066</v>
      </c>
      <c r="J9063" s="17" t="s">
        <v>3888</v>
      </c>
      <c r="L9063" s="17" t="s">
        <v>1114</v>
      </c>
      <c r="N9063" s="17" t="s">
        <v>126</v>
      </c>
      <c r="O9063" s="17" t="s">
        <v>15</v>
      </c>
      <c r="P9063" s="17">
        <v>45383</v>
      </c>
      <c r="AF9063" s="17">
        <v>8</v>
      </c>
      <c r="AG9063" s="17">
        <v>2</v>
      </c>
      <c r="AI9063" s="17" t="s">
        <v>20542</v>
      </c>
      <c r="AM9063" s="17" t="s">
        <v>303</v>
      </c>
      <c r="AN9063" s="17" t="s">
        <v>23502</v>
      </c>
      <c r="AO9063" s="17">
        <v>3</v>
      </c>
      <c r="AP9063" s="17">
        <v>80</v>
      </c>
      <c r="AQ9063" s="17">
        <v>5</v>
      </c>
      <c r="AR9063" s="17" t="s">
        <v>22585</v>
      </c>
      <c r="AS9063" s="17" t="s">
        <v>23503</v>
      </c>
      <c r="DF9063" s="17" t="s">
        <v>3901</v>
      </c>
      <c r="DN9063" s="17">
        <f>COUNTIF(AU9063:DM9063, "X")</f>
        <v>1</v>
      </c>
    </row>
    <row r="9064" spans="1:118" s="17" customFormat="1">
      <c r="A9064" s="17" t="s">
        <v>4181</v>
      </c>
      <c r="B9064" s="17">
        <v>55</v>
      </c>
      <c r="C9064" s="17">
        <v>191236</v>
      </c>
      <c r="D9064" s="17" t="s">
        <v>4182</v>
      </c>
      <c r="E9064" s="17" t="s">
        <v>4183</v>
      </c>
      <c r="F9064" s="17" t="s">
        <v>65</v>
      </c>
      <c r="H9064" s="309">
        <v>29884</v>
      </c>
      <c r="I9064" s="309">
        <v>44066</v>
      </c>
      <c r="J9064" s="17" t="s">
        <v>3888</v>
      </c>
      <c r="L9064" s="17" t="s">
        <v>4046</v>
      </c>
      <c r="N9064" s="17" t="s">
        <v>19</v>
      </c>
      <c r="O9064" s="17" t="s">
        <v>15</v>
      </c>
      <c r="P9064" s="17">
        <v>45356</v>
      </c>
      <c r="AC9064" s="17" t="s">
        <v>3890</v>
      </c>
      <c r="AD9064" s="17" t="s">
        <v>3891</v>
      </c>
      <c r="AF9064" s="17">
        <v>15</v>
      </c>
      <c r="AG9064" s="17">
        <v>2</v>
      </c>
      <c r="AM9064" s="17" t="s">
        <v>172</v>
      </c>
      <c r="AN9064" s="17" t="s">
        <v>3892</v>
      </c>
      <c r="AO9064" s="17">
        <v>3</v>
      </c>
      <c r="AP9064" s="17">
        <v>80</v>
      </c>
      <c r="AQ9064" s="17">
        <v>5</v>
      </c>
      <c r="AT9064" s="17" t="s">
        <v>3893</v>
      </c>
      <c r="CH9064" s="17" t="s">
        <v>3901</v>
      </c>
      <c r="CU9064" s="17" t="s">
        <v>3901</v>
      </c>
      <c r="DN9064" s="17">
        <f>COUNTIF(AU9064:DM9064, "X")</f>
        <v>2</v>
      </c>
    </row>
    <row r="9065" spans="1:118" s="17" customFormat="1">
      <c r="A9065" s="17" t="s">
        <v>23862</v>
      </c>
      <c r="B9065" s="17">
        <v>55</v>
      </c>
      <c r="C9065" s="17">
        <v>191241</v>
      </c>
      <c r="D9065" s="17" t="s">
        <v>18982</v>
      </c>
      <c r="E9065" s="17" t="s">
        <v>6021</v>
      </c>
      <c r="F9065" s="17" t="s">
        <v>21</v>
      </c>
      <c r="G9065" s="17" t="s">
        <v>49</v>
      </c>
      <c r="H9065" s="309">
        <v>36054</v>
      </c>
      <c r="I9065" s="309">
        <v>44066</v>
      </c>
      <c r="J9065" s="17" t="s">
        <v>3888</v>
      </c>
      <c r="L9065" s="17" t="s">
        <v>23863</v>
      </c>
      <c r="N9065" s="17" t="s">
        <v>126</v>
      </c>
      <c r="O9065" s="17" t="s">
        <v>15</v>
      </c>
      <c r="P9065" s="17">
        <v>45383</v>
      </c>
      <c r="AF9065" s="17">
        <v>8</v>
      </c>
      <c r="AG9065" s="17">
        <v>2</v>
      </c>
      <c r="AI9065" s="17" t="s">
        <v>20542</v>
      </c>
      <c r="AM9065" s="17" t="s">
        <v>127</v>
      </c>
      <c r="AN9065" s="17" t="s">
        <v>23839</v>
      </c>
      <c r="AO9065" s="17">
        <v>3</v>
      </c>
      <c r="AP9065" s="17">
        <v>80</v>
      </c>
      <c r="AQ9065" s="17">
        <v>5</v>
      </c>
      <c r="AR9065" s="17" t="s">
        <v>22585</v>
      </c>
      <c r="AS9065" s="17" t="s">
        <v>23503</v>
      </c>
      <c r="CU9065" s="17" t="s">
        <v>3901</v>
      </c>
      <c r="DN9065" s="17">
        <f>COUNTIF(AU9065:DM9065, "X")</f>
        <v>1</v>
      </c>
    </row>
    <row r="9066" spans="1:118" s="17" customFormat="1">
      <c r="A9066" s="17" t="s">
        <v>13338</v>
      </c>
      <c r="B9066" s="17">
        <v>55</v>
      </c>
      <c r="C9066" s="17">
        <v>191246</v>
      </c>
      <c r="D9066" s="17" t="s">
        <v>13339</v>
      </c>
      <c r="E9066" s="17" t="s">
        <v>400</v>
      </c>
      <c r="F9066" s="17" t="s">
        <v>96</v>
      </c>
      <c r="H9066" s="309">
        <v>37414</v>
      </c>
      <c r="I9066" s="309">
        <v>44066</v>
      </c>
      <c r="J9066" s="17" t="s">
        <v>3888</v>
      </c>
      <c r="L9066" s="17" t="s">
        <v>13340</v>
      </c>
      <c r="N9066" s="17" t="s">
        <v>31</v>
      </c>
      <c r="O9066" s="17" t="s">
        <v>15</v>
      </c>
      <c r="P9066" s="17">
        <v>45373</v>
      </c>
      <c r="AC9066" s="17" t="s">
        <v>9895</v>
      </c>
      <c r="AD9066" s="17" t="s">
        <v>9896</v>
      </c>
      <c r="AF9066" s="17">
        <v>15</v>
      </c>
      <c r="AG9066" s="17">
        <v>2</v>
      </c>
      <c r="AM9066" s="17" t="s">
        <v>115</v>
      </c>
      <c r="AN9066" s="17" t="s">
        <v>13186</v>
      </c>
      <c r="AO9066" s="17">
        <v>3</v>
      </c>
      <c r="AP9066" s="17">
        <v>80</v>
      </c>
      <c r="AQ9066" s="17">
        <v>5</v>
      </c>
      <c r="AR9066" s="17" t="s">
        <v>9898</v>
      </c>
      <c r="AT9066" s="17" t="s">
        <v>12990</v>
      </c>
      <c r="DN9066" s="17">
        <f>COUNTIF(AU9066:DM9066, "X")</f>
        <v>0</v>
      </c>
    </row>
    <row r="9067" spans="1:118" s="17" customFormat="1">
      <c r="A9067" s="17" t="s">
        <v>8798</v>
      </c>
      <c r="B9067" s="17">
        <v>55</v>
      </c>
      <c r="C9067" s="17">
        <v>191251</v>
      </c>
      <c r="D9067" s="17" t="s">
        <v>8799</v>
      </c>
      <c r="E9067" s="17" t="s">
        <v>8800</v>
      </c>
      <c r="F9067" s="17" t="s">
        <v>43</v>
      </c>
      <c r="H9067" s="309">
        <v>32330</v>
      </c>
      <c r="I9067" s="309">
        <v>44066</v>
      </c>
      <c r="J9067" s="17" t="s">
        <v>3888</v>
      </c>
      <c r="L9067" s="17" t="s">
        <v>8801</v>
      </c>
      <c r="N9067" s="17" t="s">
        <v>19</v>
      </c>
      <c r="O9067" s="17" t="s">
        <v>15</v>
      </c>
      <c r="P9067" s="17">
        <v>45356</v>
      </c>
      <c r="AC9067" s="17" t="s">
        <v>3890</v>
      </c>
      <c r="AD9067" s="17" t="s">
        <v>3891</v>
      </c>
      <c r="AF9067" s="17">
        <v>15</v>
      </c>
      <c r="AG9067" s="17">
        <v>2</v>
      </c>
      <c r="AM9067" s="17" t="s">
        <v>2608</v>
      </c>
      <c r="AN9067" s="17" t="s">
        <v>8704</v>
      </c>
      <c r="AO9067" s="17">
        <v>3</v>
      </c>
      <c r="AP9067" s="17">
        <v>80</v>
      </c>
      <c r="AQ9067" s="17">
        <v>5</v>
      </c>
      <c r="AT9067" s="17" t="s">
        <v>7979</v>
      </c>
      <c r="DN9067" s="17">
        <f>COUNTIF(AU9067:DM9067, "X")</f>
        <v>0</v>
      </c>
    </row>
    <row r="9068" spans="1:118" s="17" customFormat="1">
      <c r="A9068" s="17" t="s">
        <v>16710</v>
      </c>
      <c r="B9068" s="17">
        <v>55</v>
      </c>
      <c r="C9068" s="17">
        <v>191255</v>
      </c>
      <c r="D9068" s="17" t="s">
        <v>298</v>
      </c>
      <c r="E9068" s="17" t="s">
        <v>374</v>
      </c>
      <c r="F9068" s="17" t="s">
        <v>122</v>
      </c>
      <c r="H9068" s="309">
        <v>36717</v>
      </c>
      <c r="I9068" s="309">
        <v>44066</v>
      </c>
      <c r="J9068" s="17" t="s">
        <v>3888</v>
      </c>
      <c r="L9068" s="17" t="s">
        <v>16711</v>
      </c>
      <c r="N9068" s="17" t="s">
        <v>31</v>
      </c>
      <c r="O9068" s="17" t="s">
        <v>15</v>
      </c>
      <c r="P9068" s="17">
        <v>45373</v>
      </c>
      <c r="AC9068" s="17" t="s">
        <v>9895</v>
      </c>
      <c r="AD9068" s="17" t="s">
        <v>9896</v>
      </c>
      <c r="AF9068" s="17">
        <v>15</v>
      </c>
      <c r="AG9068" s="17">
        <v>2</v>
      </c>
      <c r="AM9068" s="17" t="s">
        <v>124</v>
      </c>
      <c r="AN9068" s="17" t="s">
        <v>16646</v>
      </c>
      <c r="AO9068" s="17">
        <v>3</v>
      </c>
      <c r="AP9068" s="17">
        <v>80</v>
      </c>
      <c r="AQ9068" s="17">
        <v>5</v>
      </c>
      <c r="AR9068" s="17" t="s">
        <v>9898</v>
      </c>
      <c r="AT9068" s="17" t="s">
        <v>9899</v>
      </c>
      <c r="DN9068" s="17">
        <f>COUNTIF(AU9068:DM9068, "X")</f>
        <v>0</v>
      </c>
    </row>
    <row r="9069" spans="1:118" s="17" customFormat="1">
      <c r="A9069" s="17" t="s">
        <v>18059</v>
      </c>
      <c r="B9069" s="17">
        <v>55</v>
      </c>
      <c r="C9069" s="17">
        <v>191264</v>
      </c>
      <c r="D9069" s="17" t="s">
        <v>18060</v>
      </c>
      <c r="E9069" s="17" t="s">
        <v>122</v>
      </c>
      <c r="F9069" s="17" t="s">
        <v>63</v>
      </c>
      <c r="H9069" s="309">
        <v>25620</v>
      </c>
      <c r="I9069" s="309">
        <v>44067</v>
      </c>
      <c r="J9069" s="17" t="s">
        <v>3888</v>
      </c>
      <c r="L9069" s="17" t="s">
        <v>18061</v>
      </c>
      <c r="N9069" s="17" t="s">
        <v>50</v>
      </c>
      <c r="O9069" s="17" t="s">
        <v>15</v>
      </c>
      <c r="P9069" s="17">
        <v>45344</v>
      </c>
      <c r="AF9069" s="17">
        <v>15</v>
      </c>
      <c r="AG9069" s="17">
        <v>2</v>
      </c>
      <c r="AH9069" s="17" t="s">
        <v>11926</v>
      </c>
      <c r="AK9069" s="17" t="s">
        <v>17298</v>
      </c>
      <c r="AM9069" s="17" t="s">
        <v>51</v>
      </c>
      <c r="AN9069" s="17" t="s">
        <v>17933</v>
      </c>
      <c r="AO9069" s="17">
        <v>3</v>
      </c>
      <c r="AP9069" s="17">
        <v>80</v>
      </c>
      <c r="AQ9069" s="17">
        <v>5</v>
      </c>
      <c r="AR9069" s="17" t="s">
        <v>17300</v>
      </c>
      <c r="DN9069" s="17">
        <f>COUNTIF(AU9069:DM9069, "X")</f>
        <v>0</v>
      </c>
    </row>
    <row r="9070" spans="1:118" s="17" customFormat="1">
      <c r="A9070" s="17" t="s">
        <v>14558</v>
      </c>
      <c r="B9070" s="17">
        <v>55</v>
      </c>
      <c r="C9070" s="17">
        <v>191279</v>
      </c>
      <c r="D9070" s="17" t="s">
        <v>5291</v>
      </c>
      <c r="E9070" s="17" t="s">
        <v>333</v>
      </c>
      <c r="F9070" s="17" t="s">
        <v>210</v>
      </c>
      <c r="H9070" s="309">
        <v>30123</v>
      </c>
      <c r="I9070" s="309">
        <v>44067</v>
      </c>
      <c r="J9070" s="17" t="s">
        <v>3888</v>
      </c>
      <c r="L9070" s="17" t="s">
        <v>14440</v>
      </c>
      <c r="N9070" s="17" t="s">
        <v>31</v>
      </c>
      <c r="O9070" s="17" t="s">
        <v>15</v>
      </c>
      <c r="P9070" s="17">
        <v>45373</v>
      </c>
      <c r="AC9070" s="17" t="s">
        <v>9895</v>
      </c>
      <c r="AD9070" s="17" t="s">
        <v>9896</v>
      </c>
      <c r="AF9070" s="17">
        <v>8</v>
      </c>
      <c r="AG9070" s="17">
        <v>2</v>
      </c>
      <c r="AM9070" s="17" t="s">
        <v>108</v>
      </c>
      <c r="AN9070" s="17" t="s">
        <v>14364</v>
      </c>
      <c r="AO9070" s="17">
        <v>3</v>
      </c>
      <c r="AP9070" s="17">
        <v>80</v>
      </c>
      <c r="AQ9070" s="17">
        <v>5</v>
      </c>
      <c r="AR9070" s="17" t="s">
        <v>9898</v>
      </c>
      <c r="AT9070" s="17" t="s">
        <v>14152</v>
      </c>
      <c r="DF9070" s="17" t="s">
        <v>3901</v>
      </c>
      <c r="DN9070" s="17">
        <f>COUNTIF(AU9070:DM9070, "X")</f>
        <v>1</v>
      </c>
    </row>
    <row r="9071" spans="1:118" s="17" customFormat="1">
      <c r="A9071" s="17" t="s">
        <v>21460</v>
      </c>
      <c r="B9071" s="17">
        <v>55</v>
      </c>
      <c r="C9071" s="17">
        <v>191280</v>
      </c>
      <c r="D9071" s="17" t="s">
        <v>5197</v>
      </c>
      <c r="E9071" s="17" t="s">
        <v>21461</v>
      </c>
      <c r="F9071" s="17" t="s">
        <v>48</v>
      </c>
      <c r="H9071" s="309">
        <v>36638</v>
      </c>
      <c r="I9071" s="309">
        <v>44064</v>
      </c>
      <c r="J9071" s="17" t="s">
        <v>3888</v>
      </c>
      <c r="L9071" s="17" t="s">
        <v>21462</v>
      </c>
      <c r="N9071" s="17" t="s">
        <v>26</v>
      </c>
      <c r="O9071" s="17" t="s">
        <v>15</v>
      </c>
      <c r="P9071" s="17">
        <v>45318</v>
      </c>
      <c r="AF9071" s="17">
        <v>8</v>
      </c>
      <c r="AG9071" s="17">
        <v>2</v>
      </c>
      <c r="AI9071" s="17" t="s">
        <v>20669</v>
      </c>
      <c r="AM9071" s="17" t="s">
        <v>2617</v>
      </c>
      <c r="AN9071" s="17" t="s">
        <v>21447</v>
      </c>
      <c r="AO9071" s="17">
        <v>3</v>
      </c>
      <c r="AP9071" s="17">
        <v>80</v>
      </c>
      <c r="AQ9071" s="17">
        <v>5</v>
      </c>
      <c r="AR9071" s="17" t="s">
        <v>20671</v>
      </c>
      <c r="AS9071" s="17" t="s">
        <v>21222</v>
      </c>
      <c r="DF9071" s="17" t="s">
        <v>3901</v>
      </c>
      <c r="DN9071" s="17">
        <f>COUNTIF(AU9071:DM9071, "X")</f>
        <v>1</v>
      </c>
    </row>
    <row r="9072" spans="1:118" s="17" customFormat="1">
      <c r="A9072" s="17" t="s">
        <v>17182</v>
      </c>
      <c r="B9072" s="17">
        <v>55</v>
      </c>
      <c r="C9072" s="17">
        <v>191282</v>
      </c>
      <c r="D9072" s="17" t="s">
        <v>13862</v>
      </c>
      <c r="E9072" s="17" t="s">
        <v>249</v>
      </c>
      <c r="F9072" s="17" t="s">
        <v>30</v>
      </c>
      <c r="H9072" s="309">
        <v>30390</v>
      </c>
      <c r="I9072" s="309">
        <v>44064</v>
      </c>
      <c r="J9072" s="17" t="s">
        <v>3888</v>
      </c>
      <c r="L9072" s="17" t="s">
        <v>17183</v>
      </c>
      <c r="N9072" s="17" t="s">
        <v>14</v>
      </c>
      <c r="O9072" s="17" t="s">
        <v>15</v>
      </c>
      <c r="P9072" s="17">
        <v>45371</v>
      </c>
      <c r="AC9072" s="17" t="s">
        <v>14</v>
      </c>
      <c r="AF9072" s="17">
        <v>15</v>
      </c>
      <c r="AG9072" s="17">
        <v>2</v>
      </c>
      <c r="AI9072" s="17" t="s">
        <v>10178</v>
      </c>
      <c r="AM9072" s="17" t="s">
        <v>213</v>
      </c>
      <c r="AN9072" s="17" t="s">
        <v>17092</v>
      </c>
      <c r="AO9072" s="17">
        <v>3</v>
      </c>
      <c r="AP9072" s="17">
        <v>80</v>
      </c>
      <c r="AQ9072" s="17">
        <v>5</v>
      </c>
      <c r="AR9072" s="17" t="s">
        <v>10180</v>
      </c>
      <c r="DN9072" s="17">
        <f>COUNTIF(AU9072:DM9072, "X")</f>
        <v>0</v>
      </c>
    </row>
    <row r="9073" spans="1:118" s="17" customFormat="1">
      <c r="A9073" s="17" t="s">
        <v>20120</v>
      </c>
      <c r="B9073" s="17">
        <v>55</v>
      </c>
      <c r="C9073" s="17">
        <v>191294</v>
      </c>
      <c r="D9073" s="17" t="s">
        <v>20121</v>
      </c>
      <c r="E9073" s="17" t="s">
        <v>299</v>
      </c>
      <c r="F9073" s="17" t="s">
        <v>149</v>
      </c>
      <c r="H9073" s="309">
        <v>36175</v>
      </c>
      <c r="I9073" s="309">
        <v>44068</v>
      </c>
      <c r="J9073" s="17" t="s">
        <v>3888</v>
      </c>
      <c r="L9073" s="17" t="s">
        <v>20122</v>
      </c>
      <c r="N9073" s="17" t="s">
        <v>31</v>
      </c>
      <c r="O9073" s="17" t="s">
        <v>15</v>
      </c>
      <c r="P9073" s="17">
        <v>45373</v>
      </c>
      <c r="AD9073" s="17" t="s">
        <v>9896</v>
      </c>
      <c r="AF9073" s="17">
        <v>15</v>
      </c>
      <c r="AG9073" s="17">
        <v>2</v>
      </c>
      <c r="AM9073" s="17" t="s">
        <v>180</v>
      </c>
      <c r="AN9073" s="17" t="s">
        <v>20012</v>
      </c>
      <c r="AO9073" s="17">
        <v>3</v>
      </c>
      <c r="AP9073" s="17">
        <v>80</v>
      </c>
      <c r="AQ9073" s="17">
        <v>5</v>
      </c>
      <c r="AR9073" s="17" t="s">
        <v>10180</v>
      </c>
      <c r="DN9073" s="17">
        <f>COUNTIF(AU9073:DM9073, "X")</f>
        <v>0</v>
      </c>
    </row>
    <row r="9074" spans="1:118" s="17" customFormat="1">
      <c r="A9074" s="17" t="s">
        <v>19141</v>
      </c>
      <c r="B9074" s="17">
        <v>55</v>
      </c>
      <c r="C9074" s="17">
        <v>191295</v>
      </c>
      <c r="D9074" s="17" t="s">
        <v>6095</v>
      </c>
      <c r="E9074" s="17" t="s">
        <v>194</v>
      </c>
      <c r="F9074" s="17" t="s">
        <v>99</v>
      </c>
      <c r="H9074" s="309">
        <v>36396</v>
      </c>
      <c r="I9074" s="309">
        <v>44067</v>
      </c>
      <c r="J9074" s="17" t="s">
        <v>3888</v>
      </c>
      <c r="L9074" s="17" t="s">
        <v>19142</v>
      </c>
      <c r="N9074" s="17" t="s">
        <v>31</v>
      </c>
      <c r="O9074" s="17" t="s">
        <v>15</v>
      </c>
      <c r="P9074" s="17">
        <v>45373</v>
      </c>
      <c r="Q9074" s="17">
        <v>7517</v>
      </c>
      <c r="AD9074" s="17" t="s">
        <v>9896</v>
      </c>
      <c r="AF9074" s="17">
        <v>8</v>
      </c>
      <c r="AG9074" s="17">
        <v>2</v>
      </c>
      <c r="AM9074" s="17" t="s">
        <v>337</v>
      </c>
      <c r="AN9074" s="17" t="s">
        <v>19113</v>
      </c>
      <c r="AO9074" s="17">
        <v>3</v>
      </c>
      <c r="AP9074" s="17">
        <v>80</v>
      </c>
      <c r="AQ9074" s="17">
        <v>5</v>
      </c>
      <c r="AR9074" s="17" t="s">
        <v>9898</v>
      </c>
      <c r="DA9074" s="17" t="s">
        <v>3901</v>
      </c>
      <c r="DN9074" s="17">
        <f>COUNTIF(AU9074:DM9074, "X")</f>
        <v>1</v>
      </c>
    </row>
    <row r="9075" spans="1:118" s="17" customFormat="1">
      <c r="A9075" s="17" t="s">
        <v>26237</v>
      </c>
      <c r="B9075" s="17">
        <v>55</v>
      </c>
      <c r="C9075" s="17">
        <v>191302</v>
      </c>
      <c r="D9075" s="17" t="s">
        <v>4809</v>
      </c>
      <c r="E9075" s="17" t="s">
        <v>5742</v>
      </c>
      <c r="F9075" s="17" t="s">
        <v>5809</v>
      </c>
      <c r="H9075" s="309">
        <v>36232</v>
      </c>
      <c r="I9075" s="309">
        <v>44057</v>
      </c>
      <c r="J9075" s="17" t="s">
        <v>3888</v>
      </c>
      <c r="L9075" s="17" t="s">
        <v>26195</v>
      </c>
      <c r="N9075" s="17" t="s">
        <v>14</v>
      </c>
      <c r="O9075" s="17" t="s">
        <v>15</v>
      </c>
      <c r="P9075" s="17">
        <v>45371</v>
      </c>
      <c r="AC9075" s="17" t="s">
        <v>14</v>
      </c>
      <c r="AF9075" s="17">
        <v>15</v>
      </c>
      <c r="AG9075" s="17">
        <v>2</v>
      </c>
      <c r="AI9075" s="17" t="s">
        <v>10178</v>
      </c>
      <c r="AM9075" s="17" t="s">
        <v>101</v>
      </c>
      <c r="AN9075" s="17" t="s">
        <v>26168</v>
      </c>
      <c r="AO9075" s="17">
        <v>3</v>
      </c>
      <c r="AP9075" s="17">
        <v>80</v>
      </c>
      <c r="AQ9075" s="17">
        <v>5</v>
      </c>
      <c r="AR9075" s="17" t="s">
        <v>10180</v>
      </c>
      <c r="DN9075" s="17">
        <f>COUNTIF(AU9075:DM9075, "X")</f>
        <v>0</v>
      </c>
    </row>
    <row r="9076" spans="1:118" s="17" customFormat="1">
      <c r="A9076" s="17" t="s">
        <v>16891</v>
      </c>
      <c r="B9076" s="17">
        <v>55</v>
      </c>
      <c r="C9076" s="17">
        <v>191303</v>
      </c>
      <c r="D9076" s="17" t="s">
        <v>16892</v>
      </c>
      <c r="E9076" s="17" t="s">
        <v>155</v>
      </c>
      <c r="F9076" s="17" t="s">
        <v>397</v>
      </c>
      <c r="H9076" s="309">
        <v>31570</v>
      </c>
      <c r="I9076" s="309">
        <v>44060</v>
      </c>
      <c r="J9076" s="17" t="s">
        <v>3888</v>
      </c>
      <c r="L9076" s="17" t="s">
        <v>16893</v>
      </c>
      <c r="N9076" s="17" t="s">
        <v>31</v>
      </c>
      <c r="O9076" s="17" t="s">
        <v>15</v>
      </c>
      <c r="P9076" s="17">
        <v>45373</v>
      </c>
      <c r="AC9076" s="17" t="s">
        <v>9895</v>
      </c>
      <c r="AD9076" s="17" t="s">
        <v>9896</v>
      </c>
      <c r="AF9076" s="17">
        <v>8</v>
      </c>
      <c r="AG9076" s="17">
        <v>2</v>
      </c>
      <c r="AM9076" s="17" t="s">
        <v>220</v>
      </c>
      <c r="AN9076" s="17" t="s">
        <v>16782</v>
      </c>
      <c r="AO9076" s="17">
        <v>3</v>
      </c>
      <c r="AP9076" s="17">
        <v>80</v>
      </c>
      <c r="AQ9076" s="17">
        <v>5</v>
      </c>
      <c r="AR9076" s="17" t="s">
        <v>9898</v>
      </c>
      <c r="AT9076" s="17" t="s">
        <v>9899</v>
      </c>
      <c r="DN9076" s="17">
        <f>COUNTIF(AU9076:DM9076, "X")</f>
        <v>0</v>
      </c>
    </row>
    <row r="9077" spans="1:118" s="17" customFormat="1">
      <c r="A9077" s="523" t="s">
        <v>2091</v>
      </c>
      <c r="B9077" s="17">
        <v>55</v>
      </c>
      <c r="C9077" s="17">
        <v>177098</v>
      </c>
      <c r="D9077" s="17" t="s">
        <v>603</v>
      </c>
      <c r="E9077" s="17" t="s">
        <v>354</v>
      </c>
      <c r="F9077" s="17" t="s">
        <v>65</v>
      </c>
      <c r="H9077" s="309">
        <v>27935</v>
      </c>
      <c r="I9077" s="309">
        <v>44067</v>
      </c>
      <c r="J9077" s="17" t="s">
        <v>3888</v>
      </c>
      <c r="L9077" s="17" t="s">
        <v>2092</v>
      </c>
      <c r="N9077" s="17" t="s">
        <v>31</v>
      </c>
      <c r="O9077" s="17" t="s">
        <v>15</v>
      </c>
      <c r="P9077" s="17">
        <v>45373</v>
      </c>
      <c r="Q9077" s="17">
        <v>1911</v>
      </c>
      <c r="AC9077" s="17" t="s">
        <v>9895</v>
      </c>
      <c r="AD9077" s="17" t="s">
        <v>9896</v>
      </c>
      <c r="AF9077" s="17">
        <v>15</v>
      </c>
      <c r="AG9077" s="17">
        <v>2</v>
      </c>
      <c r="AM9077" s="17" t="s">
        <v>222</v>
      </c>
      <c r="AN9077" s="17" t="s">
        <v>12432</v>
      </c>
      <c r="AO9077" s="17">
        <v>3</v>
      </c>
      <c r="AP9077" s="17">
        <v>80</v>
      </c>
      <c r="AQ9077" s="17">
        <v>5</v>
      </c>
      <c r="AR9077" s="17" t="s">
        <v>9898</v>
      </c>
      <c r="AT9077" s="17" t="s">
        <v>11929</v>
      </c>
      <c r="CU9077" s="17" t="s">
        <v>3901</v>
      </c>
      <c r="DN9077" s="17">
        <f>COUNTIF(AU9077:DM9077, "X")</f>
        <v>1</v>
      </c>
    </row>
    <row r="9078" spans="1:118" s="17" customFormat="1">
      <c r="A9078" s="17" t="s">
        <v>24734</v>
      </c>
      <c r="B9078" s="17">
        <v>55</v>
      </c>
      <c r="C9078" s="17">
        <v>191323</v>
      </c>
      <c r="D9078" s="17" t="s">
        <v>24717</v>
      </c>
      <c r="E9078" s="17" t="s">
        <v>420</v>
      </c>
      <c r="F9078" s="17" t="s">
        <v>22108</v>
      </c>
      <c r="H9078" s="309">
        <v>21010</v>
      </c>
      <c r="I9078" s="309">
        <v>44069</v>
      </c>
      <c r="J9078" s="17" t="s">
        <v>3888</v>
      </c>
      <c r="L9078" s="17" t="s">
        <v>24718</v>
      </c>
      <c r="N9078" s="17" t="s">
        <v>19</v>
      </c>
      <c r="O9078" s="17" t="s">
        <v>15</v>
      </c>
      <c r="P9078" s="17">
        <v>45356</v>
      </c>
      <c r="AD9078" s="17" t="s">
        <v>3891</v>
      </c>
      <c r="AF9078" s="17">
        <v>15</v>
      </c>
      <c r="AG9078" s="17">
        <v>2</v>
      </c>
      <c r="AM9078" s="17" t="s">
        <v>141</v>
      </c>
      <c r="AN9078" s="17" t="s">
        <v>24484</v>
      </c>
      <c r="AO9078" s="17">
        <v>3</v>
      </c>
      <c r="AP9078" s="17">
        <v>80</v>
      </c>
      <c r="AQ9078" s="17">
        <v>5</v>
      </c>
      <c r="AR9078" s="17" t="s">
        <v>24485</v>
      </c>
      <c r="DN9078" s="17">
        <f>COUNTIF(AU9078:DM9078, "X")</f>
        <v>0</v>
      </c>
    </row>
    <row r="9079" spans="1:118" s="17" customFormat="1">
      <c r="A9079" s="17" t="s">
        <v>24716</v>
      </c>
      <c r="B9079" s="17">
        <v>55</v>
      </c>
      <c r="C9079" s="17">
        <v>191326</v>
      </c>
      <c r="D9079" s="17" t="s">
        <v>24717</v>
      </c>
      <c r="E9079" s="17" t="s">
        <v>354</v>
      </c>
      <c r="F9079" s="17" t="s">
        <v>35</v>
      </c>
      <c r="H9079" s="309">
        <v>18707</v>
      </c>
      <c r="I9079" s="309">
        <v>44069</v>
      </c>
      <c r="J9079" s="17" t="s">
        <v>3888</v>
      </c>
      <c r="L9079" s="17" t="s">
        <v>24718</v>
      </c>
      <c r="N9079" s="17" t="s">
        <v>19</v>
      </c>
      <c r="O9079" s="17" t="s">
        <v>15</v>
      </c>
      <c r="P9079" s="17">
        <v>45356</v>
      </c>
      <c r="AD9079" s="17" t="s">
        <v>3891</v>
      </c>
      <c r="AF9079" s="17">
        <v>15</v>
      </c>
      <c r="AG9079" s="17">
        <v>2</v>
      </c>
      <c r="AM9079" s="17" t="s">
        <v>141</v>
      </c>
      <c r="AN9079" s="17" t="s">
        <v>24484</v>
      </c>
      <c r="AO9079" s="17">
        <v>3</v>
      </c>
      <c r="AP9079" s="17">
        <v>80</v>
      </c>
      <c r="AQ9079" s="17">
        <v>5</v>
      </c>
      <c r="AR9079" s="17" t="s">
        <v>24485</v>
      </c>
      <c r="DN9079" s="17">
        <f>COUNTIF(AU9079:DM9079, "X")</f>
        <v>0</v>
      </c>
    </row>
    <row r="9080" spans="1:118" s="17" customFormat="1">
      <c r="A9080" s="17" t="s">
        <v>11997</v>
      </c>
      <c r="B9080" s="17">
        <v>55</v>
      </c>
      <c r="C9080" s="17">
        <v>191329</v>
      </c>
      <c r="D9080" s="17" t="s">
        <v>597</v>
      </c>
      <c r="E9080" s="17" t="s">
        <v>535</v>
      </c>
      <c r="F9080" s="17" t="s">
        <v>65</v>
      </c>
      <c r="G9080" s="17" t="s">
        <v>203</v>
      </c>
      <c r="H9080" s="309">
        <v>33702</v>
      </c>
      <c r="I9080" s="309">
        <v>44069</v>
      </c>
      <c r="J9080" s="17" t="s">
        <v>3888</v>
      </c>
      <c r="L9080" s="17" t="s">
        <v>498</v>
      </c>
      <c r="M9080" s="17" t="s">
        <v>192</v>
      </c>
      <c r="N9080" s="17" t="s">
        <v>31</v>
      </c>
      <c r="O9080" s="17" t="s">
        <v>15</v>
      </c>
      <c r="P9080" s="17">
        <v>45373</v>
      </c>
      <c r="AC9080" s="17" t="s">
        <v>9895</v>
      </c>
      <c r="AD9080" s="17" t="s">
        <v>9896</v>
      </c>
      <c r="AF9080" s="17">
        <v>15</v>
      </c>
      <c r="AG9080" s="17">
        <v>2</v>
      </c>
      <c r="AM9080" s="17" t="s">
        <v>227</v>
      </c>
      <c r="AN9080" s="17" t="s">
        <v>11928</v>
      </c>
      <c r="AO9080" s="17">
        <v>3</v>
      </c>
      <c r="AP9080" s="17">
        <v>80</v>
      </c>
      <c r="AQ9080" s="17">
        <v>5</v>
      </c>
      <c r="AR9080" s="17" t="s">
        <v>9898</v>
      </c>
      <c r="AT9080" s="17" t="s">
        <v>11929</v>
      </c>
      <c r="DN9080" s="17">
        <f>COUNTIF(AU9080:DM9080, "X")</f>
        <v>0</v>
      </c>
    </row>
    <row r="9081" spans="1:118" s="17" customFormat="1">
      <c r="A9081" s="17" t="s">
        <v>15466</v>
      </c>
      <c r="B9081" s="17">
        <v>55</v>
      </c>
      <c r="C9081" s="17">
        <v>191336</v>
      </c>
      <c r="D9081" s="17" t="s">
        <v>15467</v>
      </c>
      <c r="E9081" s="17" t="s">
        <v>993</v>
      </c>
      <c r="F9081" s="17" t="s">
        <v>291</v>
      </c>
      <c r="H9081" s="309">
        <v>37202</v>
      </c>
      <c r="I9081" s="309">
        <v>44069</v>
      </c>
      <c r="J9081" s="17" t="s">
        <v>3888</v>
      </c>
      <c r="L9081" s="17" t="s">
        <v>15468</v>
      </c>
      <c r="N9081" s="17" t="s">
        <v>31</v>
      </c>
      <c r="O9081" s="17" t="s">
        <v>15</v>
      </c>
      <c r="P9081" s="17">
        <v>45373</v>
      </c>
      <c r="AC9081" s="17" t="s">
        <v>9895</v>
      </c>
      <c r="AD9081" s="17" t="s">
        <v>9896</v>
      </c>
      <c r="AF9081" s="17">
        <v>15</v>
      </c>
      <c r="AG9081" s="17">
        <v>2</v>
      </c>
      <c r="AM9081" s="17" t="s">
        <v>44</v>
      </c>
      <c r="AN9081" s="17" t="s">
        <v>15244</v>
      </c>
      <c r="AO9081" s="17">
        <v>3</v>
      </c>
      <c r="AP9081" s="17">
        <v>80</v>
      </c>
      <c r="AQ9081" s="17">
        <v>5</v>
      </c>
      <c r="AR9081" s="17" t="s">
        <v>9898</v>
      </c>
      <c r="AT9081" s="17" t="s">
        <v>15057</v>
      </c>
      <c r="DN9081" s="17">
        <f>COUNTIF(AU9081:DM9081, "X")</f>
        <v>0</v>
      </c>
    </row>
    <row r="9082" spans="1:118" s="17" customFormat="1">
      <c r="A9082" s="17" t="s">
        <v>25488</v>
      </c>
      <c r="B9082" s="17">
        <v>55</v>
      </c>
      <c r="C9082" s="17">
        <v>191343</v>
      </c>
      <c r="D9082" s="17" t="s">
        <v>11652</v>
      </c>
      <c r="E9082" s="17" t="s">
        <v>25489</v>
      </c>
      <c r="H9082" s="309">
        <v>33468</v>
      </c>
      <c r="I9082" s="309">
        <v>44069</v>
      </c>
      <c r="J9082" s="17" t="s">
        <v>3888</v>
      </c>
      <c r="L9082" s="17" t="s">
        <v>25490</v>
      </c>
      <c r="N9082" s="17" t="s">
        <v>31</v>
      </c>
      <c r="O9082" s="17" t="s">
        <v>15</v>
      </c>
      <c r="P9082" s="17">
        <v>45373</v>
      </c>
      <c r="Q9082" s="17">
        <v>8761</v>
      </c>
      <c r="AC9082" s="17" t="s">
        <v>9895</v>
      </c>
      <c r="AD9082" s="17" t="s">
        <v>9896</v>
      </c>
      <c r="AF9082" s="17">
        <v>15</v>
      </c>
      <c r="AG9082" s="17">
        <v>2</v>
      </c>
      <c r="AM9082" s="17" t="s">
        <v>76</v>
      </c>
      <c r="AN9082" s="17" t="s">
        <v>25452</v>
      </c>
      <c r="AO9082" s="17">
        <v>3</v>
      </c>
      <c r="AP9082" s="17">
        <v>80</v>
      </c>
      <c r="AQ9082" s="17">
        <v>5</v>
      </c>
      <c r="AR9082" s="17" t="s">
        <v>9898</v>
      </c>
      <c r="AT9082" s="17" t="s">
        <v>9899</v>
      </c>
      <c r="CU9082" s="17" t="s">
        <v>3901</v>
      </c>
      <c r="DN9082" s="17">
        <f>COUNTIF(AU9082:DM9082, "X")</f>
        <v>1</v>
      </c>
    </row>
    <row r="9083" spans="1:118" s="17" customFormat="1">
      <c r="A9083" s="17" t="s">
        <v>25574</v>
      </c>
      <c r="B9083" s="17">
        <v>55</v>
      </c>
      <c r="C9083" s="17">
        <v>191344</v>
      </c>
      <c r="D9083" s="17" t="s">
        <v>11656</v>
      </c>
      <c r="E9083" s="17" t="s">
        <v>25575</v>
      </c>
      <c r="H9083" s="309">
        <v>33660</v>
      </c>
      <c r="I9083" s="309">
        <v>44069</v>
      </c>
      <c r="J9083" s="17" t="s">
        <v>3888</v>
      </c>
      <c r="L9083" s="17" t="s">
        <v>25490</v>
      </c>
      <c r="N9083" s="17" t="s">
        <v>31</v>
      </c>
      <c r="O9083" s="17" t="s">
        <v>15</v>
      </c>
      <c r="P9083" s="17">
        <v>45373</v>
      </c>
      <c r="Q9083" s="17">
        <v>8761</v>
      </c>
      <c r="AC9083" s="17" t="s">
        <v>9895</v>
      </c>
      <c r="AD9083" s="17" t="s">
        <v>9896</v>
      </c>
      <c r="AF9083" s="17">
        <v>15</v>
      </c>
      <c r="AG9083" s="17">
        <v>2</v>
      </c>
      <c r="AM9083" s="17" t="s">
        <v>76</v>
      </c>
      <c r="AN9083" s="17" t="s">
        <v>25452</v>
      </c>
      <c r="AO9083" s="17">
        <v>3</v>
      </c>
      <c r="AP9083" s="17">
        <v>80</v>
      </c>
      <c r="AQ9083" s="17">
        <v>5</v>
      </c>
      <c r="AR9083" s="17" t="s">
        <v>9898</v>
      </c>
      <c r="AT9083" s="17" t="s">
        <v>9899</v>
      </c>
      <c r="CU9083" s="17" t="s">
        <v>3901</v>
      </c>
      <c r="DN9083" s="17">
        <f>COUNTIF(AU9083:DM9083, "X")</f>
        <v>1</v>
      </c>
    </row>
    <row r="9084" spans="1:118" s="17" customFormat="1">
      <c r="A9084" s="17" t="s">
        <v>26841</v>
      </c>
      <c r="B9084" s="17">
        <v>55</v>
      </c>
      <c r="C9084" s="17">
        <v>191358</v>
      </c>
      <c r="D9084" s="17" t="s">
        <v>26842</v>
      </c>
      <c r="E9084" s="17" t="s">
        <v>434</v>
      </c>
      <c r="F9084" s="17" t="s">
        <v>122</v>
      </c>
      <c r="H9084" s="309">
        <v>28374</v>
      </c>
      <c r="I9084" s="309">
        <v>44070</v>
      </c>
      <c r="J9084" s="17" t="s">
        <v>3888</v>
      </c>
      <c r="L9084" s="17" t="s">
        <v>1016</v>
      </c>
      <c r="M9084" s="17" t="s">
        <v>808</v>
      </c>
      <c r="N9084" s="17" t="s">
        <v>14</v>
      </c>
      <c r="O9084" s="17" t="s">
        <v>15</v>
      </c>
      <c r="P9084" s="17">
        <v>45371</v>
      </c>
      <c r="AC9084" s="17" t="s">
        <v>17772</v>
      </c>
      <c r="AF9084" s="17">
        <v>15</v>
      </c>
      <c r="AG9084" s="17">
        <v>2</v>
      </c>
      <c r="AH9084" s="17" t="s">
        <v>11926</v>
      </c>
      <c r="AK9084" s="17" t="s">
        <v>17298</v>
      </c>
      <c r="AM9084" s="17" t="s">
        <v>2619</v>
      </c>
      <c r="AN9084" s="17" t="s">
        <v>26616</v>
      </c>
      <c r="AO9084" s="17">
        <v>3</v>
      </c>
      <c r="AP9084" s="17">
        <v>80</v>
      </c>
      <c r="AQ9084" s="17">
        <v>5</v>
      </c>
      <c r="AT9084" s="17" t="s">
        <v>26617</v>
      </c>
      <c r="DN9084" s="17">
        <f>COUNTIF(AU9084:DM9084, "X")</f>
        <v>0</v>
      </c>
    </row>
    <row r="9085" spans="1:118" s="17" customFormat="1">
      <c r="A9085" s="17" t="s">
        <v>18125</v>
      </c>
      <c r="B9085" s="17">
        <v>55</v>
      </c>
      <c r="C9085" s="17">
        <v>154833</v>
      </c>
      <c r="D9085" s="17" t="s">
        <v>18126</v>
      </c>
      <c r="E9085" s="17" t="s">
        <v>160</v>
      </c>
      <c r="F9085" s="17" t="s">
        <v>5369</v>
      </c>
      <c r="H9085" s="309">
        <v>33499</v>
      </c>
      <c r="I9085" s="309">
        <v>44070</v>
      </c>
      <c r="J9085" s="17" t="s">
        <v>3888</v>
      </c>
      <c r="L9085" s="17" t="s">
        <v>18127</v>
      </c>
      <c r="N9085" s="17" t="s">
        <v>50</v>
      </c>
      <c r="O9085" s="17" t="s">
        <v>15</v>
      </c>
      <c r="P9085" s="17">
        <v>45344</v>
      </c>
      <c r="Q9085" s="17">
        <v>9418</v>
      </c>
      <c r="AF9085" s="17">
        <v>15</v>
      </c>
      <c r="AG9085" s="17">
        <v>2</v>
      </c>
      <c r="AH9085" s="17" t="s">
        <v>11926</v>
      </c>
      <c r="AK9085" s="17" t="s">
        <v>17298</v>
      </c>
      <c r="AM9085" s="17" t="s">
        <v>51</v>
      </c>
      <c r="AN9085" s="17" t="s">
        <v>17933</v>
      </c>
      <c r="AO9085" s="17">
        <v>3</v>
      </c>
      <c r="AP9085" s="17">
        <v>80</v>
      </c>
      <c r="AQ9085" s="17">
        <v>5</v>
      </c>
      <c r="AR9085" s="17" t="s">
        <v>17300</v>
      </c>
      <c r="CC9085" s="17" t="s">
        <v>3901</v>
      </c>
      <c r="CH9085" s="17" t="s">
        <v>3901</v>
      </c>
      <c r="CQ9085" s="17" t="s">
        <v>3901</v>
      </c>
      <c r="CR9085" s="17" t="s">
        <v>30</v>
      </c>
      <c r="CU9085" s="17" t="s">
        <v>3901</v>
      </c>
      <c r="DN9085" s="17">
        <f>COUNTIF(AU9085:DM9085, "X")</f>
        <v>4</v>
      </c>
    </row>
    <row r="9086" spans="1:118" s="17" customFormat="1">
      <c r="A9086" s="17" t="s">
        <v>13170</v>
      </c>
      <c r="B9086" s="17">
        <v>55</v>
      </c>
      <c r="C9086" s="17">
        <v>191373</v>
      </c>
      <c r="D9086" s="17" t="s">
        <v>13171</v>
      </c>
      <c r="E9086" s="17" t="s">
        <v>640</v>
      </c>
      <c r="F9086" s="17" t="s">
        <v>210</v>
      </c>
      <c r="H9086" s="309">
        <v>36400</v>
      </c>
      <c r="I9086" s="309">
        <v>44071</v>
      </c>
      <c r="J9086" s="17" t="s">
        <v>3888</v>
      </c>
      <c r="L9086" s="17" t="s">
        <v>13172</v>
      </c>
      <c r="N9086" s="17" t="s">
        <v>31</v>
      </c>
      <c r="O9086" s="17" t="s">
        <v>15</v>
      </c>
      <c r="P9086" s="17">
        <v>45373</v>
      </c>
      <c r="Q9086" s="17">
        <v>6720</v>
      </c>
      <c r="AC9086" s="17" t="s">
        <v>9895</v>
      </c>
      <c r="AF9086" s="17">
        <v>15</v>
      </c>
      <c r="AG9086" s="17">
        <v>2</v>
      </c>
      <c r="AH9086" s="17" t="s">
        <v>11926</v>
      </c>
      <c r="AK9086" s="17" t="s">
        <v>11927</v>
      </c>
      <c r="AM9086" s="17" t="s">
        <v>59</v>
      </c>
      <c r="AN9086" s="17" t="s">
        <v>12989</v>
      </c>
      <c r="AO9086" s="17">
        <v>3</v>
      </c>
      <c r="AP9086" s="17">
        <v>80</v>
      </c>
      <c r="AQ9086" s="17">
        <v>5</v>
      </c>
      <c r="AR9086" s="17" t="s">
        <v>9898</v>
      </c>
      <c r="AT9086" s="17" t="s">
        <v>12990</v>
      </c>
      <c r="DN9086" s="17">
        <f>COUNTIF(AU9086:DM9086, "X")</f>
        <v>0</v>
      </c>
    </row>
    <row r="9087" spans="1:118" s="17" customFormat="1">
      <c r="A9087" s="17" t="s">
        <v>14211</v>
      </c>
      <c r="B9087" s="17">
        <v>55</v>
      </c>
      <c r="C9087" s="17">
        <v>191375</v>
      </c>
      <c r="D9087" s="17" t="s">
        <v>9675</v>
      </c>
      <c r="E9087" s="17" t="s">
        <v>11</v>
      </c>
      <c r="F9087" s="17" t="s">
        <v>291</v>
      </c>
      <c r="H9087" s="309">
        <v>33486</v>
      </c>
      <c r="I9087" s="309">
        <v>44071</v>
      </c>
      <c r="J9087" s="17" t="s">
        <v>3888</v>
      </c>
      <c r="L9087" s="17" t="s">
        <v>14212</v>
      </c>
      <c r="N9087" s="17" t="s">
        <v>31</v>
      </c>
      <c r="O9087" s="17" t="s">
        <v>15</v>
      </c>
      <c r="P9087" s="17">
        <v>45373</v>
      </c>
      <c r="Q9087" s="17">
        <v>3761</v>
      </c>
      <c r="AC9087" s="17" t="s">
        <v>9895</v>
      </c>
      <c r="AD9087" s="17" t="s">
        <v>9896</v>
      </c>
      <c r="AF9087" s="17">
        <v>15</v>
      </c>
      <c r="AG9087" s="17">
        <v>2</v>
      </c>
      <c r="AM9087" s="17" t="s">
        <v>157</v>
      </c>
      <c r="AN9087" s="17" t="s">
        <v>14151</v>
      </c>
      <c r="AO9087" s="17">
        <v>3</v>
      </c>
      <c r="AP9087" s="17">
        <v>80</v>
      </c>
      <c r="AQ9087" s="17">
        <v>5</v>
      </c>
      <c r="AR9087" s="17" t="s">
        <v>9898</v>
      </c>
      <c r="AT9087" s="17" t="s">
        <v>14152</v>
      </c>
      <c r="DN9087" s="17">
        <f>COUNTIF(AU9087:DM9087, "X")</f>
        <v>0</v>
      </c>
    </row>
    <row r="9088" spans="1:118" s="17" customFormat="1">
      <c r="A9088" s="523" t="s">
        <v>1634</v>
      </c>
      <c r="B9088" s="17">
        <v>55</v>
      </c>
      <c r="C9088" s="17">
        <v>191376</v>
      </c>
      <c r="D9088" s="17" t="s">
        <v>1635</v>
      </c>
      <c r="E9088" s="17" t="s">
        <v>1636</v>
      </c>
      <c r="F9088" s="17" t="s">
        <v>43</v>
      </c>
      <c r="H9088" s="309">
        <v>34927</v>
      </c>
      <c r="I9088" s="309">
        <v>44071</v>
      </c>
      <c r="J9088" s="17" t="s">
        <v>3888</v>
      </c>
      <c r="L9088" s="17" t="s">
        <v>1637</v>
      </c>
      <c r="N9088" s="17" t="s">
        <v>31</v>
      </c>
      <c r="O9088" s="17" t="s">
        <v>15</v>
      </c>
      <c r="P9088" s="17">
        <v>45373</v>
      </c>
      <c r="Q9088" s="17">
        <v>9367</v>
      </c>
      <c r="AD9088" s="17" t="s">
        <v>9896</v>
      </c>
      <c r="AF9088" s="17">
        <v>15</v>
      </c>
      <c r="AG9088" s="17">
        <v>2</v>
      </c>
      <c r="AM9088" s="17" t="s">
        <v>180</v>
      </c>
      <c r="AN9088" s="17" t="s">
        <v>20012</v>
      </c>
      <c r="AO9088" s="17">
        <v>3</v>
      </c>
      <c r="AP9088" s="17">
        <v>80</v>
      </c>
      <c r="AQ9088" s="17">
        <v>5</v>
      </c>
      <c r="AR9088" s="17" t="s">
        <v>10180</v>
      </c>
      <c r="DA9088" s="17" t="s">
        <v>3901</v>
      </c>
      <c r="DF9088" s="17" t="s">
        <v>3901</v>
      </c>
      <c r="DN9088" s="17">
        <f>COUNTIF(AU9088:DM9088, "X")</f>
        <v>2</v>
      </c>
    </row>
    <row r="9089" spans="1:118" s="17" customFormat="1">
      <c r="A9089" s="17" t="s">
        <v>11231</v>
      </c>
      <c r="B9089" s="17">
        <v>55</v>
      </c>
      <c r="C9089" s="17">
        <v>191380</v>
      </c>
      <c r="D9089" s="17" t="s">
        <v>11232</v>
      </c>
      <c r="E9089" s="17" t="s">
        <v>456</v>
      </c>
      <c r="F9089" s="17" t="s">
        <v>164</v>
      </c>
      <c r="H9089" s="309">
        <v>36664</v>
      </c>
      <c r="I9089" s="309">
        <v>44072</v>
      </c>
      <c r="J9089" s="17" t="s">
        <v>3888</v>
      </c>
      <c r="L9089" s="17" t="s">
        <v>11233</v>
      </c>
      <c r="N9089" s="17" t="s">
        <v>14</v>
      </c>
      <c r="O9089" s="17" t="s">
        <v>15</v>
      </c>
      <c r="P9089" s="17">
        <v>45371</v>
      </c>
      <c r="AC9089" s="17" t="s">
        <v>14</v>
      </c>
      <c r="AF9089" s="17">
        <v>15</v>
      </c>
      <c r="AG9089" s="17">
        <v>2</v>
      </c>
      <c r="AI9089" s="17" t="s">
        <v>10178</v>
      </c>
      <c r="AM9089" s="17" t="s">
        <v>151</v>
      </c>
      <c r="AN9089" s="17" t="s">
        <v>11216</v>
      </c>
      <c r="AO9089" s="17">
        <v>3</v>
      </c>
      <c r="AP9089" s="17">
        <v>80</v>
      </c>
      <c r="AQ9089" s="17">
        <v>5</v>
      </c>
      <c r="AR9089" s="17" t="s">
        <v>10180</v>
      </c>
      <c r="DN9089" s="17">
        <f>COUNTIF(AU9089:DM9089, "X")</f>
        <v>0</v>
      </c>
    </row>
    <row r="9090" spans="1:118" s="17" customFormat="1">
      <c r="A9090" s="17" t="s">
        <v>21110</v>
      </c>
      <c r="B9090" s="17">
        <v>55</v>
      </c>
      <c r="C9090" s="17">
        <v>191385</v>
      </c>
      <c r="D9090" s="17" t="s">
        <v>336</v>
      </c>
      <c r="E9090" s="17" t="s">
        <v>5008</v>
      </c>
      <c r="F9090" s="17" t="s">
        <v>4959</v>
      </c>
      <c r="H9090" s="309">
        <v>36762</v>
      </c>
      <c r="I9090" s="309">
        <v>44072</v>
      </c>
      <c r="J9090" s="17" t="s">
        <v>3888</v>
      </c>
      <c r="L9090" s="17" t="s">
        <v>21111</v>
      </c>
      <c r="N9090" s="17" t="s">
        <v>80</v>
      </c>
      <c r="O9090" s="17" t="s">
        <v>15</v>
      </c>
      <c r="P9090" s="17">
        <v>45308</v>
      </c>
      <c r="Q9090" s="17">
        <v>1112</v>
      </c>
      <c r="AF9090" s="17">
        <v>8</v>
      </c>
      <c r="AG9090" s="17">
        <v>2</v>
      </c>
      <c r="AI9090" s="17" t="s">
        <v>20851</v>
      </c>
      <c r="AM9090" s="17" t="s">
        <v>81</v>
      </c>
      <c r="AN9090" s="17" t="s">
        <v>21035</v>
      </c>
      <c r="AO9090" s="17">
        <v>3</v>
      </c>
      <c r="AP9090" s="17">
        <v>80</v>
      </c>
      <c r="AQ9090" s="17">
        <v>5</v>
      </c>
      <c r="AR9090" s="17" t="s">
        <v>20671</v>
      </c>
      <c r="AS9090" s="17" t="s">
        <v>21036</v>
      </c>
      <c r="DN9090" s="17">
        <f>COUNTIF(AU9090:DM9090, "X")</f>
        <v>0</v>
      </c>
    </row>
    <row r="9091" spans="1:118" s="17" customFormat="1">
      <c r="A9091" s="17" t="s">
        <v>5012</v>
      </c>
      <c r="B9091" s="17">
        <v>55</v>
      </c>
      <c r="C9091" s="17">
        <v>191389</v>
      </c>
      <c r="D9091" s="17" t="s">
        <v>814</v>
      </c>
      <c r="E9091" s="17" t="s">
        <v>224</v>
      </c>
      <c r="F9091" s="17" t="s">
        <v>5013</v>
      </c>
      <c r="H9091" s="309">
        <v>28569</v>
      </c>
      <c r="I9091" s="309">
        <v>44073</v>
      </c>
      <c r="J9091" s="17" t="s">
        <v>3888</v>
      </c>
      <c r="L9091" s="17" t="s">
        <v>4746</v>
      </c>
      <c r="N9091" s="17" t="s">
        <v>19</v>
      </c>
      <c r="O9091" s="17" t="s">
        <v>15</v>
      </c>
      <c r="P9091" s="17">
        <v>45356</v>
      </c>
      <c r="AC9091" s="17" t="s">
        <v>3890</v>
      </c>
      <c r="AD9091" s="17" t="s">
        <v>3891</v>
      </c>
      <c r="AF9091" s="17">
        <v>15</v>
      </c>
      <c r="AG9091" s="17">
        <v>2</v>
      </c>
      <c r="AM9091" s="17" t="s">
        <v>2602</v>
      </c>
      <c r="AN9091" s="17" t="s">
        <v>4371</v>
      </c>
      <c r="AO9091" s="17">
        <v>3</v>
      </c>
      <c r="AP9091" s="17">
        <v>80</v>
      </c>
      <c r="AQ9091" s="17">
        <v>5</v>
      </c>
      <c r="AT9091" s="17" t="s">
        <v>3893</v>
      </c>
      <c r="DN9091" s="17">
        <f>COUNTIF(AU9091:DM9091, "X")</f>
        <v>0</v>
      </c>
    </row>
    <row r="9092" spans="1:118" s="17" customFormat="1">
      <c r="A9092" s="17" t="s">
        <v>4783</v>
      </c>
      <c r="B9092" s="17">
        <v>55</v>
      </c>
      <c r="C9092" s="17">
        <v>191408</v>
      </c>
      <c r="D9092" s="17" t="s">
        <v>4784</v>
      </c>
      <c r="E9092" s="17" t="s">
        <v>4785</v>
      </c>
      <c r="F9092" s="17" t="s">
        <v>4786</v>
      </c>
      <c r="H9092" s="309">
        <v>35003</v>
      </c>
      <c r="I9092" s="309">
        <v>44074</v>
      </c>
      <c r="J9092" s="17" t="s">
        <v>3888</v>
      </c>
      <c r="L9092" s="17" t="s">
        <v>4787</v>
      </c>
      <c r="N9092" s="17" t="s">
        <v>19</v>
      </c>
      <c r="O9092" s="17" t="s">
        <v>15</v>
      </c>
      <c r="P9092" s="17">
        <v>45356</v>
      </c>
      <c r="AC9092" s="17" t="s">
        <v>3890</v>
      </c>
      <c r="AD9092" s="17" t="s">
        <v>3891</v>
      </c>
      <c r="AF9092" s="17">
        <v>15</v>
      </c>
      <c r="AG9092" s="17">
        <v>2</v>
      </c>
      <c r="AM9092" s="17" t="s">
        <v>2602</v>
      </c>
      <c r="AN9092" s="17" t="s">
        <v>4371</v>
      </c>
      <c r="AO9092" s="17">
        <v>3</v>
      </c>
      <c r="AP9092" s="17">
        <v>80</v>
      </c>
      <c r="AQ9092" s="17">
        <v>5</v>
      </c>
      <c r="AT9092" s="17" t="s">
        <v>3893</v>
      </c>
      <c r="DN9092" s="17">
        <f>COUNTIF(AU9092:DM9092, "X")</f>
        <v>0</v>
      </c>
    </row>
    <row r="9093" spans="1:118" s="17" customFormat="1">
      <c r="A9093" s="17" t="s">
        <v>6200</v>
      </c>
      <c r="B9093" s="17">
        <v>55</v>
      </c>
      <c r="C9093" s="17">
        <v>191406</v>
      </c>
      <c r="D9093" s="17" t="s">
        <v>908</v>
      </c>
      <c r="E9093" s="17" t="s">
        <v>4732</v>
      </c>
      <c r="F9093" s="17" t="s">
        <v>99</v>
      </c>
      <c r="H9093" s="309">
        <v>37361</v>
      </c>
      <c r="I9093" s="309">
        <v>44071</v>
      </c>
      <c r="J9093" s="17" t="s">
        <v>3888</v>
      </c>
      <c r="L9093" s="17" t="s">
        <v>5970</v>
      </c>
      <c r="M9093" s="17" t="s">
        <v>6201</v>
      </c>
      <c r="N9093" s="17" t="s">
        <v>19</v>
      </c>
      <c r="O9093" s="17" t="s">
        <v>15</v>
      </c>
      <c r="P9093" s="17">
        <v>45356</v>
      </c>
      <c r="AC9093" s="17" t="s">
        <v>3890</v>
      </c>
      <c r="AD9093" s="17" t="s">
        <v>3891</v>
      </c>
      <c r="AF9093" s="17">
        <v>15</v>
      </c>
      <c r="AG9093" s="17">
        <v>2</v>
      </c>
      <c r="AM9093" s="17" t="s">
        <v>2604</v>
      </c>
      <c r="AN9093" s="17" t="s">
        <v>5966</v>
      </c>
      <c r="AO9093" s="17">
        <v>3</v>
      </c>
      <c r="AP9093" s="17">
        <v>80</v>
      </c>
      <c r="AQ9093" s="17">
        <v>5</v>
      </c>
      <c r="AT9093" s="17" t="s">
        <v>5516</v>
      </c>
      <c r="DN9093" s="17">
        <f>COUNTIF(AU9093:DM9093, "X")</f>
        <v>0</v>
      </c>
    </row>
    <row r="9094" spans="1:118" s="17" customFormat="1">
      <c r="A9094" s="17" t="s">
        <v>26881</v>
      </c>
      <c r="B9094" s="17">
        <v>55</v>
      </c>
      <c r="C9094" s="17">
        <v>191419</v>
      </c>
      <c r="D9094" s="17" t="s">
        <v>26882</v>
      </c>
      <c r="E9094" s="17" t="s">
        <v>104</v>
      </c>
      <c r="F9094" s="17" t="s">
        <v>36</v>
      </c>
      <c r="H9094" s="309">
        <v>24536</v>
      </c>
      <c r="I9094" s="309">
        <v>44074</v>
      </c>
      <c r="J9094" s="17" t="s">
        <v>3888</v>
      </c>
      <c r="L9094" s="17" t="s">
        <v>645</v>
      </c>
      <c r="M9094" s="17" t="s">
        <v>808</v>
      </c>
      <c r="N9094" s="17" t="s">
        <v>14</v>
      </c>
      <c r="O9094" s="17" t="s">
        <v>15</v>
      </c>
      <c r="P9094" s="17">
        <v>45371</v>
      </c>
      <c r="Q9094" s="17">
        <v>7528</v>
      </c>
      <c r="AC9094" s="17" t="s">
        <v>17772</v>
      </c>
      <c r="AF9094" s="17">
        <v>15</v>
      </c>
      <c r="AG9094" s="17">
        <v>2</v>
      </c>
      <c r="AH9094" s="17" t="s">
        <v>11926</v>
      </c>
      <c r="AK9094" s="17" t="s">
        <v>17298</v>
      </c>
      <c r="AM9094" s="17" t="s">
        <v>2619</v>
      </c>
      <c r="AN9094" s="17" t="s">
        <v>26616</v>
      </c>
      <c r="AO9094" s="17">
        <v>3</v>
      </c>
      <c r="AP9094" s="17">
        <v>80</v>
      </c>
      <c r="AQ9094" s="17">
        <v>5</v>
      </c>
      <c r="AT9094" s="17" t="s">
        <v>26617</v>
      </c>
      <c r="CU9094" s="17" t="s">
        <v>3901</v>
      </c>
      <c r="DA9094" s="17" t="s">
        <v>3901</v>
      </c>
      <c r="DF9094" s="17" t="s">
        <v>3901</v>
      </c>
      <c r="DN9094" s="17">
        <f>COUNTIF(AU9094:DM9094, "X")</f>
        <v>3</v>
      </c>
    </row>
    <row r="9095" spans="1:118" s="17" customFormat="1">
      <c r="A9095" s="17" t="s">
        <v>14778</v>
      </c>
      <c r="B9095" s="17">
        <v>55</v>
      </c>
      <c r="C9095" s="17">
        <v>191420</v>
      </c>
      <c r="D9095" s="17" t="s">
        <v>14779</v>
      </c>
      <c r="E9095" s="17" t="s">
        <v>155</v>
      </c>
      <c r="F9095" s="17" t="s">
        <v>5182</v>
      </c>
      <c r="H9095" s="309">
        <v>33726</v>
      </c>
      <c r="I9095" s="309">
        <v>44074</v>
      </c>
      <c r="J9095" s="17" t="s">
        <v>3888</v>
      </c>
      <c r="L9095" s="17" t="s">
        <v>14780</v>
      </c>
      <c r="N9095" s="17" t="s">
        <v>31</v>
      </c>
      <c r="O9095" s="17" t="s">
        <v>15</v>
      </c>
      <c r="P9095" s="17">
        <v>45373</v>
      </c>
      <c r="Q9095" s="17">
        <v>3159</v>
      </c>
      <c r="AC9095" s="17" t="s">
        <v>9895</v>
      </c>
      <c r="AD9095" s="17" t="s">
        <v>9896</v>
      </c>
      <c r="AF9095" s="17">
        <v>15</v>
      </c>
      <c r="AG9095" s="17">
        <v>2</v>
      </c>
      <c r="AM9095" s="17" t="s">
        <v>335</v>
      </c>
      <c r="AN9095" s="17" t="s">
        <v>14693</v>
      </c>
      <c r="AO9095" s="17">
        <v>3</v>
      </c>
      <c r="AP9095" s="17">
        <v>80</v>
      </c>
      <c r="AQ9095" s="17">
        <v>5</v>
      </c>
      <c r="AR9095" s="17" t="s">
        <v>9898</v>
      </c>
      <c r="AT9095" s="17" t="s">
        <v>14152</v>
      </c>
      <c r="CU9095" s="17" t="s">
        <v>3901</v>
      </c>
      <c r="DF9095" s="17" t="s">
        <v>3901</v>
      </c>
      <c r="DN9095" s="17">
        <f>COUNTIF(AU9095:DM9095, "X")</f>
        <v>2</v>
      </c>
    </row>
    <row r="9096" spans="1:118" s="17" customFormat="1">
      <c r="A9096" s="17" t="s">
        <v>24133</v>
      </c>
      <c r="B9096" s="17">
        <v>55</v>
      </c>
      <c r="C9096" s="17">
        <v>191423</v>
      </c>
      <c r="D9096" s="17" t="s">
        <v>19907</v>
      </c>
      <c r="E9096" s="17" t="s">
        <v>92</v>
      </c>
      <c r="F9096" s="17" t="s">
        <v>58</v>
      </c>
      <c r="H9096" s="309">
        <v>33733</v>
      </c>
      <c r="I9096" s="309">
        <v>44074</v>
      </c>
      <c r="J9096" s="17" t="s">
        <v>3888</v>
      </c>
      <c r="L9096" s="17" t="s">
        <v>23857</v>
      </c>
      <c r="M9096" s="17" t="s">
        <v>414</v>
      </c>
      <c r="N9096" s="17" t="s">
        <v>126</v>
      </c>
      <c r="O9096" s="17" t="s">
        <v>15</v>
      </c>
      <c r="P9096" s="17">
        <v>45383</v>
      </c>
      <c r="Q9096" s="17">
        <v>1526</v>
      </c>
      <c r="AF9096" s="17">
        <v>8</v>
      </c>
      <c r="AG9096" s="17">
        <v>2</v>
      </c>
      <c r="AI9096" s="17" t="s">
        <v>20542</v>
      </c>
      <c r="AM9096" s="17" t="s">
        <v>127</v>
      </c>
      <c r="AN9096" s="17" t="s">
        <v>23839</v>
      </c>
      <c r="AO9096" s="17">
        <v>3</v>
      </c>
      <c r="AP9096" s="17">
        <v>80</v>
      </c>
      <c r="AQ9096" s="17">
        <v>5</v>
      </c>
      <c r="AR9096" s="17" t="s">
        <v>22585</v>
      </c>
      <c r="AS9096" s="17" t="s">
        <v>23503</v>
      </c>
      <c r="DN9096" s="17">
        <f>COUNTIF(AU9096:DM9096, "X")</f>
        <v>0</v>
      </c>
    </row>
    <row r="9097" spans="1:118" s="17" customFormat="1">
      <c r="A9097" s="17" t="s">
        <v>8048</v>
      </c>
      <c r="B9097" s="17">
        <v>55</v>
      </c>
      <c r="C9097" s="17">
        <v>191443</v>
      </c>
      <c r="D9097" s="17" t="s">
        <v>5459</v>
      </c>
      <c r="E9097" s="17" t="s">
        <v>333</v>
      </c>
      <c r="F9097" s="17" t="s">
        <v>70</v>
      </c>
      <c r="H9097" s="309">
        <v>28638</v>
      </c>
      <c r="I9097" s="309">
        <v>44068</v>
      </c>
      <c r="J9097" s="17" t="s">
        <v>3888</v>
      </c>
      <c r="L9097" s="17" t="s">
        <v>8049</v>
      </c>
      <c r="N9097" s="17" t="s">
        <v>19</v>
      </c>
      <c r="O9097" s="17" t="s">
        <v>15</v>
      </c>
      <c r="P9097" s="17">
        <v>45356</v>
      </c>
      <c r="AC9097" s="17" t="s">
        <v>3890</v>
      </c>
      <c r="AD9097" s="17" t="s">
        <v>3891</v>
      </c>
      <c r="AF9097" s="17">
        <v>15</v>
      </c>
      <c r="AG9097" s="17">
        <v>2</v>
      </c>
      <c r="AM9097" s="17" t="s">
        <v>117</v>
      </c>
      <c r="AN9097" s="17" t="s">
        <v>7978</v>
      </c>
      <c r="AO9097" s="17">
        <v>3</v>
      </c>
      <c r="AP9097" s="17">
        <v>80</v>
      </c>
      <c r="AQ9097" s="17">
        <v>5</v>
      </c>
      <c r="AT9097" s="17" t="s">
        <v>7979</v>
      </c>
      <c r="DN9097" s="17">
        <f>COUNTIF(AU9097:DM9097, "X")</f>
        <v>0</v>
      </c>
    </row>
    <row r="9098" spans="1:118" s="17" customFormat="1">
      <c r="A9098" s="17" t="s">
        <v>24027</v>
      </c>
      <c r="B9098" s="17">
        <v>55</v>
      </c>
      <c r="C9098" s="17">
        <v>191444</v>
      </c>
      <c r="D9098" s="17" t="s">
        <v>5915</v>
      </c>
      <c r="E9098" s="17" t="s">
        <v>7101</v>
      </c>
      <c r="F9098" s="17" t="s">
        <v>24028</v>
      </c>
      <c r="H9098" s="309">
        <v>34214</v>
      </c>
      <c r="I9098" s="309">
        <v>44068</v>
      </c>
      <c r="J9098" s="17" t="s">
        <v>3888</v>
      </c>
      <c r="L9098" s="17" t="s">
        <v>24029</v>
      </c>
      <c r="N9098" s="17" t="s">
        <v>126</v>
      </c>
      <c r="O9098" s="17" t="s">
        <v>15</v>
      </c>
      <c r="P9098" s="17">
        <v>45383</v>
      </c>
      <c r="AF9098" s="17">
        <v>8</v>
      </c>
      <c r="AG9098" s="17">
        <v>2</v>
      </c>
      <c r="AI9098" s="17" t="s">
        <v>20542</v>
      </c>
      <c r="AM9098" s="17" t="s">
        <v>127</v>
      </c>
      <c r="AN9098" s="17" t="s">
        <v>23839</v>
      </c>
      <c r="AO9098" s="17">
        <v>3</v>
      </c>
      <c r="AP9098" s="17">
        <v>80</v>
      </c>
      <c r="AQ9098" s="17">
        <v>5</v>
      </c>
      <c r="AR9098" s="17" t="s">
        <v>22585</v>
      </c>
      <c r="AS9098" s="17" t="s">
        <v>23503</v>
      </c>
      <c r="DN9098" s="17">
        <f>COUNTIF(AU9098:DM9098, "X")</f>
        <v>0</v>
      </c>
    </row>
    <row r="9099" spans="1:118" s="17" customFormat="1">
      <c r="A9099" s="17" t="s">
        <v>6298</v>
      </c>
      <c r="B9099" s="17">
        <v>55</v>
      </c>
      <c r="C9099" s="17">
        <v>191446</v>
      </c>
      <c r="D9099" s="17" t="s">
        <v>54</v>
      </c>
      <c r="E9099" s="17" t="s">
        <v>6299</v>
      </c>
      <c r="F9099" s="17" t="s">
        <v>6300</v>
      </c>
      <c r="H9099" s="309">
        <v>36390</v>
      </c>
      <c r="I9099" s="309">
        <v>44068</v>
      </c>
      <c r="J9099" s="17" t="s">
        <v>3888</v>
      </c>
      <c r="L9099" s="17" t="s">
        <v>364</v>
      </c>
      <c r="M9099" s="17" t="s">
        <v>6301</v>
      </c>
      <c r="N9099" s="17" t="s">
        <v>19</v>
      </c>
      <c r="O9099" s="17" t="s">
        <v>15</v>
      </c>
      <c r="P9099" s="17">
        <v>45356</v>
      </c>
      <c r="Q9099" s="17">
        <v>3069</v>
      </c>
      <c r="AC9099" s="17" t="s">
        <v>3890</v>
      </c>
      <c r="AD9099" s="17" t="s">
        <v>3891</v>
      </c>
      <c r="AF9099" s="17">
        <v>15</v>
      </c>
      <c r="AG9099" s="17">
        <v>2</v>
      </c>
      <c r="AM9099" s="17" t="s">
        <v>232</v>
      </c>
      <c r="AN9099" s="17" t="s">
        <v>6280</v>
      </c>
      <c r="AO9099" s="17">
        <v>3</v>
      </c>
      <c r="AP9099" s="17">
        <v>80</v>
      </c>
      <c r="AQ9099" s="17">
        <v>5</v>
      </c>
      <c r="AT9099" s="17" t="s">
        <v>5516</v>
      </c>
      <c r="DF9099" s="17" t="s">
        <v>3901</v>
      </c>
      <c r="DN9099" s="17">
        <f>COUNTIF(AU9099:DM9099, "X")</f>
        <v>1</v>
      </c>
    </row>
    <row r="9100" spans="1:118" s="17" customFormat="1">
      <c r="A9100" s="17" t="s">
        <v>14078</v>
      </c>
      <c r="B9100" s="17">
        <v>55</v>
      </c>
      <c r="C9100" s="17">
        <v>135923</v>
      </c>
      <c r="D9100" s="17" t="s">
        <v>593</v>
      </c>
      <c r="E9100" s="17" t="s">
        <v>499</v>
      </c>
      <c r="F9100" s="17" t="s">
        <v>4073</v>
      </c>
      <c r="H9100" s="309">
        <v>30086</v>
      </c>
      <c r="I9100" s="309">
        <v>44069</v>
      </c>
      <c r="J9100" s="17" t="s">
        <v>3888</v>
      </c>
      <c r="L9100" s="17" t="s">
        <v>13624</v>
      </c>
      <c r="M9100" s="17" t="s">
        <v>363</v>
      </c>
      <c r="N9100" s="17" t="s">
        <v>31</v>
      </c>
      <c r="O9100" s="17" t="s">
        <v>15</v>
      </c>
      <c r="P9100" s="17">
        <v>45373</v>
      </c>
      <c r="AC9100" s="17" t="s">
        <v>9895</v>
      </c>
      <c r="AD9100" s="17" t="s">
        <v>9896</v>
      </c>
      <c r="AF9100" s="17">
        <v>15</v>
      </c>
      <c r="AG9100" s="17">
        <v>2</v>
      </c>
      <c r="AM9100" s="17" t="s">
        <v>240</v>
      </c>
      <c r="AN9100" s="17" t="s">
        <v>13567</v>
      </c>
      <c r="AO9100" s="17">
        <v>3</v>
      </c>
      <c r="AP9100" s="17">
        <v>80</v>
      </c>
      <c r="AQ9100" s="17">
        <v>5</v>
      </c>
      <c r="AR9100" s="17" t="s">
        <v>9898</v>
      </c>
      <c r="AT9100" s="17" t="s">
        <v>12990</v>
      </c>
      <c r="BD9100" s="17" t="s">
        <v>3901</v>
      </c>
      <c r="BQ9100" s="17" t="s">
        <v>30</v>
      </c>
      <c r="BS9100" s="17" t="s">
        <v>3901</v>
      </c>
      <c r="DN9100" s="17">
        <f>COUNTIF(AU9100:DM9100, "X")</f>
        <v>2</v>
      </c>
    </row>
    <row r="9101" spans="1:118" s="17" customFormat="1">
      <c r="A9101" s="17" t="s">
        <v>15505</v>
      </c>
      <c r="B9101" s="17">
        <v>55</v>
      </c>
      <c r="C9101" s="17">
        <v>191449</v>
      </c>
      <c r="D9101" s="17" t="s">
        <v>102</v>
      </c>
      <c r="E9101" s="17" t="s">
        <v>18</v>
      </c>
      <c r="F9101" s="17" t="s">
        <v>36</v>
      </c>
      <c r="G9101" s="17" t="s">
        <v>203</v>
      </c>
      <c r="H9101" s="309">
        <v>36958</v>
      </c>
      <c r="I9101" s="309">
        <v>44069</v>
      </c>
      <c r="J9101" s="17" t="s">
        <v>3888</v>
      </c>
      <c r="L9101" s="17" t="s">
        <v>15506</v>
      </c>
      <c r="N9101" s="17" t="s">
        <v>31</v>
      </c>
      <c r="O9101" s="17" t="s">
        <v>15</v>
      </c>
      <c r="P9101" s="17">
        <v>45373</v>
      </c>
      <c r="AC9101" s="17" t="s">
        <v>9895</v>
      </c>
      <c r="AD9101" s="17" t="s">
        <v>9896</v>
      </c>
      <c r="AF9101" s="17">
        <v>15</v>
      </c>
      <c r="AG9101" s="17">
        <v>2</v>
      </c>
      <c r="AM9101" s="17" t="s">
        <v>44</v>
      </c>
      <c r="AN9101" s="17" t="s">
        <v>15244</v>
      </c>
      <c r="AO9101" s="17">
        <v>3</v>
      </c>
      <c r="AP9101" s="17">
        <v>80</v>
      </c>
      <c r="AQ9101" s="17">
        <v>5</v>
      </c>
      <c r="AR9101" s="17" t="s">
        <v>9898</v>
      </c>
      <c r="AT9101" s="17" t="s">
        <v>15057</v>
      </c>
      <c r="DN9101" s="17">
        <f>COUNTIF(AU9101:DM9101, "X")</f>
        <v>0</v>
      </c>
    </row>
    <row r="9102" spans="1:118" s="17" customFormat="1">
      <c r="A9102" s="17" t="s">
        <v>6179</v>
      </c>
      <c r="B9102" s="17">
        <v>55</v>
      </c>
      <c r="C9102" s="17">
        <v>191451</v>
      </c>
      <c r="D9102" s="17" t="s">
        <v>6180</v>
      </c>
      <c r="E9102" s="17" t="s">
        <v>6181</v>
      </c>
      <c r="F9102" s="17" t="s">
        <v>184</v>
      </c>
      <c r="H9102" s="309">
        <v>37493</v>
      </c>
      <c r="I9102" s="309">
        <v>44070</v>
      </c>
      <c r="J9102" s="17" t="s">
        <v>3888</v>
      </c>
      <c r="L9102" s="17" t="s">
        <v>6182</v>
      </c>
      <c r="N9102" s="17" t="s">
        <v>19</v>
      </c>
      <c r="O9102" s="17" t="s">
        <v>15</v>
      </c>
      <c r="P9102" s="17">
        <v>45356</v>
      </c>
      <c r="AC9102" s="17" t="s">
        <v>3890</v>
      </c>
      <c r="AD9102" s="17" t="s">
        <v>3891</v>
      </c>
      <c r="AF9102" s="17">
        <v>15</v>
      </c>
      <c r="AG9102" s="17">
        <v>2</v>
      </c>
      <c r="AM9102" s="17" t="s">
        <v>2604</v>
      </c>
      <c r="AN9102" s="17" t="s">
        <v>5966</v>
      </c>
      <c r="AO9102" s="17">
        <v>3</v>
      </c>
      <c r="AP9102" s="17">
        <v>80</v>
      </c>
      <c r="AQ9102" s="17">
        <v>5</v>
      </c>
      <c r="AT9102" s="17" t="s">
        <v>5516</v>
      </c>
      <c r="DN9102" s="17">
        <f>COUNTIF(AU9102:DM9102, "X")</f>
        <v>0</v>
      </c>
    </row>
    <row r="9103" spans="1:118" s="17" customFormat="1">
      <c r="A9103" s="17" t="s">
        <v>25828</v>
      </c>
      <c r="B9103" s="17">
        <v>55</v>
      </c>
      <c r="C9103" s="17">
        <v>191454</v>
      </c>
      <c r="D9103" s="17" t="s">
        <v>72</v>
      </c>
      <c r="E9103" s="17" t="s">
        <v>315</v>
      </c>
      <c r="F9103" s="17" t="s">
        <v>28</v>
      </c>
      <c r="H9103" s="309">
        <v>34092</v>
      </c>
      <c r="I9103" s="309">
        <v>44070</v>
      </c>
      <c r="J9103" s="17" t="s">
        <v>3888</v>
      </c>
      <c r="L9103" s="17" t="s">
        <v>25829</v>
      </c>
      <c r="N9103" s="17" t="s">
        <v>14</v>
      </c>
      <c r="O9103" s="17" t="s">
        <v>15</v>
      </c>
      <c r="P9103" s="17">
        <v>45371</v>
      </c>
      <c r="AC9103" s="17" t="s">
        <v>17772</v>
      </c>
      <c r="AF9103" s="17">
        <v>15</v>
      </c>
      <c r="AG9103" s="17">
        <v>2</v>
      </c>
      <c r="AH9103" s="17" t="s">
        <v>11926</v>
      </c>
      <c r="AK9103" s="17" t="s">
        <v>17298</v>
      </c>
      <c r="AM9103" s="17" t="s">
        <v>39</v>
      </c>
      <c r="AN9103" s="17" t="s">
        <v>25609</v>
      </c>
      <c r="AO9103" s="17">
        <v>3</v>
      </c>
      <c r="AP9103" s="17">
        <v>80</v>
      </c>
      <c r="AQ9103" s="17">
        <v>5</v>
      </c>
      <c r="AT9103" s="17" t="s">
        <v>25610</v>
      </c>
      <c r="DN9103" s="17">
        <f>COUNTIF(AU9103:DM9103, "X")</f>
        <v>0</v>
      </c>
    </row>
    <row r="9104" spans="1:118" s="17" customFormat="1">
      <c r="A9104" s="17" t="s">
        <v>16088</v>
      </c>
      <c r="B9104" s="17">
        <v>55</v>
      </c>
      <c r="C9104" s="17">
        <v>191455</v>
      </c>
      <c r="D9104" s="17" t="s">
        <v>16089</v>
      </c>
      <c r="E9104" s="17" t="s">
        <v>6665</v>
      </c>
      <c r="F9104" s="17" t="s">
        <v>58</v>
      </c>
      <c r="H9104" s="309">
        <v>31936</v>
      </c>
      <c r="I9104" s="309">
        <v>44070</v>
      </c>
      <c r="J9104" s="17" t="s">
        <v>3888</v>
      </c>
      <c r="L9104" s="17" t="s">
        <v>16090</v>
      </c>
      <c r="N9104" s="17" t="s">
        <v>31</v>
      </c>
      <c r="O9104" s="17" t="s">
        <v>15</v>
      </c>
      <c r="P9104" s="17">
        <v>45373</v>
      </c>
      <c r="AC9104" s="17" t="s">
        <v>9895</v>
      </c>
      <c r="AD9104" s="17" t="s">
        <v>9896</v>
      </c>
      <c r="AF9104" s="17">
        <v>15</v>
      </c>
      <c r="AG9104" s="17">
        <v>2</v>
      </c>
      <c r="AM9104" s="17" t="s">
        <v>37</v>
      </c>
      <c r="AN9104" s="17" t="s">
        <v>16071</v>
      </c>
      <c r="AO9104" s="17">
        <v>3</v>
      </c>
      <c r="AP9104" s="17">
        <v>80</v>
      </c>
      <c r="AQ9104" s="17">
        <v>5</v>
      </c>
      <c r="AR9104" s="17" t="s">
        <v>9898</v>
      </c>
      <c r="AT9104" s="17" t="s">
        <v>16072</v>
      </c>
      <c r="DN9104" s="17">
        <f>COUNTIF(AU9104:DM9104, "X")</f>
        <v>0</v>
      </c>
    </row>
    <row r="9105" spans="1:118" s="17" customFormat="1">
      <c r="A9105" s="17" t="s">
        <v>11915</v>
      </c>
      <c r="B9105" s="17">
        <v>55</v>
      </c>
      <c r="C9105" s="17">
        <v>125669</v>
      </c>
      <c r="D9105" s="17" t="s">
        <v>6748</v>
      </c>
      <c r="E9105" s="17" t="s">
        <v>1039</v>
      </c>
      <c r="F9105" s="17" t="s">
        <v>11867</v>
      </c>
      <c r="H9105" s="309">
        <v>30503</v>
      </c>
      <c r="I9105" s="309">
        <v>44072</v>
      </c>
      <c r="J9105" s="17" t="s">
        <v>3888</v>
      </c>
      <c r="L9105" s="17" t="s">
        <v>11868</v>
      </c>
      <c r="N9105" s="17" t="s">
        <v>14</v>
      </c>
      <c r="O9105" s="17" t="s">
        <v>15</v>
      </c>
      <c r="P9105" s="17">
        <v>45371</v>
      </c>
      <c r="AC9105" s="17" t="s">
        <v>14</v>
      </c>
      <c r="AF9105" s="17">
        <v>15</v>
      </c>
      <c r="AG9105" s="17">
        <v>2</v>
      </c>
      <c r="AI9105" s="17" t="s">
        <v>10178</v>
      </c>
      <c r="AM9105" s="17" t="s">
        <v>173</v>
      </c>
      <c r="AN9105" s="17" t="s">
        <v>11705</v>
      </c>
      <c r="AO9105" s="17">
        <v>3</v>
      </c>
      <c r="AP9105" s="17">
        <v>80</v>
      </c>
      <c r="AQ9105" s="17">
        <v>5</v>
      </c>
      <c r="AR9105" s="17" t="s">
        <v>10180</v>
      </c>
      <c r="BS9105" s="17" t="s">
        <v>3901</v>
      </c>
      <c r="BY9105" s="17" t="s">
        <v>3901</v>
      </c>
      <c r="DN9105" s="17">
        <f>COUNTIF(AU9105:DM9105, "X")</f>
        <v>2</v>
      </c>
    </row>
    <row r="9106" spans="1:118" s="17" customFormat="1">
      <c r="A9106" s="17" t="s">
        <v>8550</v>
      </c>
      <c r="B9106" s="17">
        <v>55</v>
      </c>
      <c r="C9106" s="17">
        <v>191568</v>
      </c>
      <c r="D9106" s="17" t="s">
        <v>986</v>
      </c>
      <c r="E9106" s="17" t="s">
        <v>8551</v>
      </c>
      <c r="F9106" s="17" t="s">
        <v>43</v>
      </c>
      <c r="H9106" s="309">
        <v>32065</v>
      </c>
      <c r="I9106" s="309">
        <v>44079</v>
      </c>
      <c r="J9106" s="17" t="s">
        <v>3888</v>
      </c>
      <c r="L9106" s="17" t="s">
        <v>8552</v>
      </c>
      <c r="N9106" s="17" t="s">
        <v>19</v>
      </c>
      <c r="O9106" s="17" t="s">
        <v>15</v>
      </c>
      <c r="P9106" s="17">
        <v>45356</v>
      </c>
      <c r="AC9106" s="17" t="s">
        <v>3890</v>
      </c>
      <c r="AD9106" s="17" t="s">
        <v>3891</v>
      </c>
      <c r="AF9106" s="17">
        <v>8</v>
      </c>
      <c r="AG9106" s="17">
        <v>2</v>
      </c>
      <c r="AM9106" s="17" t="s">
        <v>2607</v>
      </c>
      <c r="AN9106" s="17" t="s">
        <v>8305</v>
      </c>
      <c r="AO9106" s="17">
        <v>3</v>
      </c>
      <c r="AP9106" s="17">
        <v>80</v>
      </c>
      <c r="AQ9106" s="17">
        <v>5</v>
      </c>
      <c r="AT9106" s="17" t="s">
        <v>7979</v>
      </c>
      <c r="DN9106" s="17">
        <f>COUNTIF(AU9106:DM9106, "X")</f>
        <v>0</v>
      </c>
    </row>
    <row r="9107" spans="1:118" s="17" customFormat="1">
      <c r="A9107" s="17" t="s">
        <v>10635</v>
      </c>
      <c r="B9107" s="17">
        <v>55</v>
      </c>
      <c r="C9107" s="17">
        <v>191572</v>
      </c>
      <c r="D9107" s="17" t="s">
        <v>10636</v>
      </c>
      <c r="E9107" s="17" t="s">
        <v>36</v>
      </c>
      <c r="F9107" s="17" t="s">
        <v>35</v>
      </c>
      <c r="H9107" s="309">
        <v>17048</v>
      </c>
      <c r="I9107" s="309">
        <v>44078</v>
      </c>
      <c r="J9107" s="17" t="s">
        <v>3888</v>
      </c>
      <c r="L9107" s="17" t="s">
        <v>10637</v>
      </c>
      <c r="N9107" s="17" t="s">
        <v>14</v>
      </c>
      <c r="O9107" s="17" t="s">
        <v>15</v>
      </c>
      <c r="P9107" s="17">
        <v>45371</v>
      </c>
      <c r="Q9107" s="17">
        <v>2491</v>
      </c>
      <c r="AC9107" s="17" t="s">
        <v>14</v>
      </c>
      <c r="AF9107" s="17">
        <v>15</v>
      </c>
      <c r="AG9107" s="17">
        <v>2</v>
      </c>
      <c r="AI9107" s="17" t="s">
        <v>10178</v>
      </c>
      <c r="AM9107" s="17" t="s">
        <v>193</v>
      </c>
      <c r="AN9107" s="17" t="s">
        <v>10381</v>
      </c>
      <c r="AO9107" s="17">
        <v>3</v>
      </c>
      <c r="AP9107" s="17">
        <v>80</v>
      </c>
      <c r="AQ9107" s="17">
        <v>5</v>
      </c>
      <c r="AR9107" s="17" t="s">
        <v>10180</v>
      </c>
      <c r="AV9107" s="17" t="s">
        <v>3901</v>
      </c>
      <c r="AX9107" s="17" t="s">
        <v>3901</v>
      </c>
      <c r="AZ9107" s="17" t="s">
        <v>3901</v>
      </c>
      <c r="BB9107" s="17" t="s">
        <v>3901</v>
      </c>
      <c r="BC9107" s="17" t="s">
        <v>21</v>
      </c>
      <c r="BD9107" s="17" t="s">
        <v>3901</v>
      </c>
      <c r="BH9107" s="17" t="s">
        <v>3901</v>
      </c>
      <c r="BK9107" s="17" t="s">
        <v>3901</v>
      </c>
      <c r="BN9107" s="17" t="s">
        <v>3901</v>
      </c>
      <c r="BS9107" s="17" t="s">
        <v>3901</v>
      </c>
      <c r="BY9107" s="17" t="s">
        <v>3901</v>
      </c>
      <c r="BZ9107" s="17" t="s">
        <v>21</v>
      </c>
      <c r="CC9107" s="17" t="s">
        <v>3901</v>
      </c>
      <c r="CF9107" s="17" t="s">
        <v>3901</v>
      </c>
      <c r="CG9107" s="17" t="s">
        <v>21</v>
      </c>
      <c r="CH9107" s="17" t="s">
        <v>3901</v>
      </c>
      <c r="CL9107" s="17" t="s">
        <v>3901</v>
      </c>
      <c r="CM9107" s="17" t="s">
        <v>21</v>
      </c>
      <c r="CN9107" s="17" t="s">
        <v>3901</v>
      </c>
      <c r="CQ9107" s="17" t="s">
        <v>3901</v>
      </c>
      <c r="CR9107" s="17" t="s">
        <v>21</v>
      </c>
      <c r="CU9107" s="17" t="s">
        <v>3901</v>
      </c>
      <c r="DA9107" s="17" t="s">
        <v>3901</v>
      </c>
      <c r="DD9107" s="17" t="s">
        <v>3901</v>
      </c>
      <c r="DN9107" s="17">
        <f>COUNTIF(AU9107:DM9107, "X")</f>
        <v>19</v>
      </c>
    </row>
    <row r="9108" spans="1:118" s="17" customFormat="1">
      <c r="A9108" s="17" t="s">
        <v>17340</v>
      </c>
      <c r="B9108" s="17">
        <v>55</v>
      </c>
      <c r="C9108" s="17">
        <v>176852</v>
      </c>
      <c r="D9108" s="17" t="s">
        <v>17341</v>
      </c>
      <c r="E9108" s="17" t="s">
        <v>181</v>
      </c>
      <c r="F9108" s="17" t="s">
        <v>93</v>
      </c>
      <c r="H9108" s="309">
        <v>33839</v>
      </c>
      <c r="I9108" s="309">
        <v>44078</v>
      </c>
      <c r="J9108" s="17" t="s">
        <v>3888</v>
      </c>
      <c r="L9108" s="17" t="s">
        <v>17342</v>
      </c>
      <c r="N9108" s="17" t="s">
        <v>14</v>
      </c>
      <c r="O9108" s="17" t="s">
        <v>15</v>
      </c>
      <c r="P9108" s="17">
        <v>45371</v>
      </c>
      <c r="Q9108" s="17">
        <v>9317</v>
      </c>
      <c r="AF9108" s="17">
        <v>15</v>
      </c>
      <c r="AG9108" s="17">
        <v>2</v>
      </c>
      <c r="AH9108" s="17" t="s">
        <v>11926</v>
      </c>
      <c r="AK9108" s="17" t="s">
        <v>17298</v>
      </c>
      <c r="AM9108" s="17" t="s">
        <v>88</v>
      </c>
      <c r="AN9108" s="17" t="s">
        <v>17299</v>
      </c>
      <c r="AO9108" s="17">
        <v>3</v>
      </c>
      <c r="AP9108" s="17">
        <v>80</v>
      </c>
      <c r="AQ9108" s="17">
        <v>5</v>
      </c>
      <c r="AR9108" s="17" t="s">
        <v>17300</v>
      </c>
      <c r="CH9108" s="17" t="s">
        <v>3901</v>
      </c>
      <c r="DN9108" s="17">
        <f>COUNTIF(AU9108:DM9108, "X")</f>
        <v>1</v>
      </c>
    </row>
    <row r="9109" spans="1:118" s="17" customFormat="1">
      <c r="A9109" s="17" t="s">
        <v>11427</v>
      </c>
      <c r="B9109" s="17">
        <v>55</v>
      </c>
      <c r="C9109" s="17">
        <v>144509</v>
      </c>
      <c r="D9109" s="17" t="s">
        <v>11428</v>
      </c>
      <c r="E9109" s="17" t="s">
        <v>343</v>
      </c>
      <c r="F9109" s="17" t="s">
        <v>56</v>
      </c>
      <c r="H9109" s="309">
        <v>32890</v>
      </c>
      <c r="I9109" s="309">
        <v>44078</v>
      </c>
      <c r="J9109" s="17" t="s">
        <v>3888</v>
      </c>
      <c r="L9109" s="17" t="s">
        <v>11429</v>
      </c>
      <c r="N9109" s="17" t="s">
        <v>14</v>
      </c>
      <c r="O9109" s="17" t="s">
        <v>15</v>
      </c>
      <c r="P9109" s="17">
        <v>45371</v>
      </c>
      <c r="Q9109" s="17">
        <v>1224</v>
      </c>
      <c r="AC9109" s="17" t="s">
        <v>14</v>
      </c>
      <c r="AF9109" s="17">
        <v>15</v>
      </c>
      <c r="AG9109" s="17">
        <v>2</v>
      </c>
      <c r="AI9109" s="17" t="s">
        <v>10178</v>
      </c>
      <c r="AM9109" s="17" t="s">
        <v>151</v>
      </c>
      <c r="AN9109" s="17" t="s">
        <v>11216</v>
      </c>
      <c r="AO9109" s="17">
        <v>3</v>
      </c>
      <c r="AP9109" s="17">
        <v>80</v>
      </c>
      <c r="AQ9109" s="17">
        <v>5</v>
      </c>
      <c r="AR9109" s="17" t="s">
        <v>10180</v>
      </c>
      <c r="CH9109" s="17" t="s">
        <v>3901</v>
      </c>
      <c r="CU9109" s="17" t="s">
        <v>3901</v>
      </c>
      <c r="DN9109" s="17">
        <f>COUNTIF(AU9109:DM9109, "X")</f>
        <v>2</v>
      </c>
    </row>
    <row r="9110" spans="1:118" s="17" customFormat="1">
      <c r="A9110" s="17" t="s">
        <v>21169</v>
      </c>
      <c r="B9110" s="17">
        <v>55</v>
      </c>
      <c r="C9110" s="17">
        <v>191579</v>
      </c>
      <c r="D9110" s="17" t="s">
        <v>21170</v>
      </c>
      <c r="E9110" s="17" t="s">
        <v>456</v>
      </c>
      <c r="F9110" s="17" t="s">
        <v>147</v>
      </c>
      <c r="H9110" s="309">
        <v>36512</v>
      </c>
      <c r="I9110" s="309">
        <v>44079</v>
      </c>
      <c r="J9110" s="17" t="s">
        <v>3888</v>
      </c>
      <c r="L9110" s="17" t="s">
        <v>21171</v>
      </c>
      <c r="N9110" s="17" t="s">
        <v>80</v>
      </c>
      <c r="O9110" s="17" t="s">
        <v>15</v>
      </c>
      <c r="P9110" s="17">
        <v>45308</v>
      </c>
      <c r="AF9110" s="17">
        <v>15</v>
      </c>
      <c r="AG9110" s="17">
        <v>2</v>
      </c>
      <c r="AI9110" s="17" t="s">
        <v>20851</v>
      </c>
      <c r="AM9110" s="17" t="s">
        <v>81</v>
      </c>
      <c r="AN9110" s="17" t="s">
        <v>21035</v>
      </c>
      <c r="AO9110" s="17">
        <v>3</v>
      </c>
      <c r="AP9110" s="17">
        <v>80</v>
      </c>
      <c r="AQ9110" s="17">
        <v>5</v>
      </c>
      <c r="AR9110" s="17" t="s">
        <v>20671</v>
      </c>
      <c r="AS9110" s="17" t="s">
        <v>21036</v>
      </c>
      <c r="DN9110" s="17">
        <f>COUNTIF(AU9110:DM9110, "X")</f>
        <v>0</v>
      </c>
    </row>
    <row r="9111" spans="1:118" s="17" customFormat="1">
      <c r="A9111" s="17" t="s">
        <v>8555</v>
      </c>
      <c r="B9111" s="17">
        <v>55</v>
      </c>
      <c r="C9111" s="17">
        <v>191589</v>
      </c>
      <c r="D9111" s="17" t="s">
        <v>8556</v>
      </c>
      <c r="E9111" s="17" t="s">
        <v>424</v>
      </c>
      <c r="H9111" s="309">
        <v>34933</v>
      </c>
      <c r="I9111" s="309">
        <v>44079</v>
      </c>
      <c r="J9111" s="17" t="s">
        <v>3888</v>
      </c>
      <c r="L9111" s="17" t="s">
        <v>8557</v>
      </c>
      <c r="N9111" s="17" t="s">
        <v>19</v>
      </c>
      <c r="O9111" s="17" t="s">
        <v>15</v>
      </c>
      <c r="P9111" s="17">
        <v>45356</v>
      </c>
      <c r="Q9111" s="17">
        <v>1714</v>
      </c>
      <c r="AC9111" s="17" t="s">
        <v>3890</v>
      </c>
      <c r="AD9111" s="17" t="s">
        <v>3891</v>
      </c>
      <c r="AF9111" s="17">
        <v>15</v>
      </c>
      <c r="AG9111" s="17">
        <v>2</v>
      </c>
      <c r="AM9111" s="17" t="s">
        <v>2607</v>
      </c>
      <c r="AN9111" s="17" t="s">
        <v>8305</v>
      </c>
      <c r="AO9111" s="17">
        <v>3</v>
      </c>
      <c r="AP9111" s="17">
        <v>80</v>
      </c>
      <c r="AQ9111" s="17">
        <v>5</v>
      </c>
      <c r="AT9111" s="17" t="s">
        <v>7979</v>
      </c>
      <c r="CU9111" s="17" t="s">
        <v>3901</v>
      </c>
      <c r="DN9111" s="17">
        <f>COUNTIF(AU9111:DM9111, "X")</f>
        <v>1</v>
      </c>
    </row>
    <row r="9112" spans="1:118" s="17" customFormat="1">
      <c r="A9112" s="17" t="s">
        <v>19143</v>
      </c>
      <c r="B9112" s="17">
        <v>55</v>
      </c>
      <c r="C9112" s="17">
        <v>191594</v>
      </c>
      <c r="D9112" s="17" t="s">
        <v>11672</v>
      </c>
      <c r="E9112" s="17" t="s">
        <v>842</v>
      </c>
      <c r="F9112" s="17" t="s">
        <v>99</v>
      </c>
      <c r="H9112" s="309">
        <v>33170</v>
      </c>
      <c r="I9112" s="309">
        <v>44079</v>
      </c>
      <c r="J9112" s="17" t="s">
        <v>3888</v>
      </c>
      <c r="L9112" s="17" t="s">
        <v>19144</v>
      </c>
      <c r="N9112" s="17" t="s">
        <v>31</v>
      </c>
      <c r="O9112" s="17" t="s">
        <v>15</v>
      </c>
      <c r="P9112" s="17">
        <v>45373</v>
      </c>
      <c r="Q9112" s="17">
        <v>9528</v>
      </c>
      <c r="AD9112" s="17" t="s">
        <v>9896</v>
      </c>
      <c r="AF9112" s="17">
        <v>8</v>
      </c>
      <c r="AG9112" s="17">
        <v>2</v>
      </c>
      <c r="AM9112" s="17" t="s">
        <v>337</v>
      </c>
      <c r="AN9112" s="17" t="s">
        <v>19113</v>
      </c>
      <c r="AO9112" s="17">
        <v>3</v>
      </c>
      <c r="AP9112" s="17">
        <v>80</v>
      </c>
      <c r="AQ9112" s="17">
        <v>5</v>
      </c>
      <c r="AR9112" s="17" t="s">
        <v>9898</v>
      </c>
      <c r="BS9112" s="17" t="s">
        <v>3901</v>
      </c>
      <c r="DN9112" s="17">
        <f>COUNTIF(AU9112:DM9112, "X")</f>
        <v>1</v>
      </c>
    </row>
    <row r="9113" spans="1:118" s="17" customFormat="1">
      <c r="A9113" s="17" t="s">
        <v>20285</v>
      </c>
      <c r="B9113" s="17">
        <v>55</v>
      </c>
      <c r="C9113" s="17">
        <v>191593</v>
      </c>
      <c r="D9113" s="17" t="s">
        <v>20286</v>
      </c>
      <c r="E9113" s="17" t="s">
        <v>205</v>
      </c>
      <c r="F9113" s="17" t="s">
        <v>20287</v>
      </c>
      <c r="H9113" s="309">
        <v>31428</v>
      </c>
      <c r="I9113" s="309">
        <v>44079</v>
      </c>
      <c r="J9113" s="17" t="s">
        <v>3888</v>
      </c>
      <c r="L9113" s="17" t="s">
        <v>20288</v>
      </c>
      <c r="N9113" s="17" t="s">
        <v>14</v>
      </c>
      <c r="O9113" s="17" t="s">
        <v>15</v>
      </c>
      <c r="P9113" s="17">
        <v>45371</v>
      </c>
      <c r="Q9113" s="17">
        <v>2457</v>
      </c>
      <c r="AF9113" s="17">
        <v>15</v>
      </c>
      <c r="AG9113" s="17">
        <v>2</v>
      </c>
      <c r="AI9113" s="17" t="s">
        <v>10178</v>
      </c>
      <c r="AM9113" s="17" t="s">
        <v>85</v>
      </c>
      <c r="AN9113" s="17" t="s">
        <v>20273</v>
      </c>
      <c r="AO9113" s="17">
        <v>3</v>
      </c>
      <c r="AP9113" s="17">
        <v>80</v>
      </c>
      <c r="AQ9113" s="17">
        <v>5</v>
      </c>
      <c r="AR9113" s="17" t="s">
        <v>10180</v>
      </c>
      <c r="BC9113" s="17" t="s">
        <v>21</v>
      </c>
      <c r="BD9113" s="17" t="s">
        <v>3901</v>
      </c>
      <c r="BQ9113" s="17" t="s">
        <v>30</v>
      </c>
      <c r="BS9113" s="17" t="s">
        <v>3901</v>
      </c>
      <c r="CF9113" s="17" t="s">
        <v>3901</v>
      </c>
      <c r="CH9113" s="17" t="s">
        <v>3901</v>
      </c>
      <c r="CQ9113" s="17" t="s">
        <v>3901</v>
      </c>
      <c r="CX9113" s="17" t="s">
        <v>3901</v>
      </c>
      <c r="DA9113" s="17" t="s">
        <v>3901</v>
      </c>
      <c r="DN9113" s="17">
        <f>COUNTIF(AU9113:DM9113, "X")</f>
        <v>7</v>
      </c>
    </row>
    <row r="9114" spans="1:118" s="17" customFormat="1">
      <c r="A9114" s="17" t="s">
        <v>18205</v>
      </c>
      <c r="B9114" s="17">
        <v>55</v>
      </c>
      <c r="C9114" s="17">
        <v>191596</v>
      </c>
      <c r="D9114" s="17" t="s">
        <v>683</v>
      </c>
      <c r="E9114" s="17" t="s">
        <v>5782</v>
      </c>
      <c r="F9114" s="17" t="s">
        <v>18206</v>
      </c>
      <c r="H9114" s="309">
        <v>37519</v>
      </c>
      <c r="I9114" s="309">
        <v>44080</v>
      </c>
      <c r="J9114" s="17" t="s">
        <v>3888</v>
      </c>
      <c r="L9114" s="17" t="s">
        <v>18207</v>
      </c>
      <c r="N9114" s="17" t="s">
        <v>31</v>
      </c>
      <c r="O9114" s="17" t="s">
        <v>15</v>
      </c>
      <c r="P9114" s="17">
        <v>45373</v>
      </c>
      <c r="AD9114" s="17" t="s">
        <v>9896</v>
      </c>
      <c r="AF9114" s="17">
        <v>15</v>
      </c>
      <c r="AG9114" s="17">
        <v>2</v>
      </c>
      <c r="AM9114" s="17" t="s">
        <v>32</v>
      </c>
      <c r="AN9114" s="17" t="s">
        <v>18168</v>
      </c>
      <c r="AO9114" s="17">
        <v>3</v>
      </c>
      <c r="AP9114" s="17">
        <v>80</v>
      </c>
      <c r="AQ9114" s="17">
        <v>5</v>
      </c>
      <c r="AR9114" s="17" t="s">
        <v>9898</v>
      </c>
      <c r="DN9114" s="17">
        <f>COUNTIF(AU9114:DM9114, "X")</f>
        <v>0</v>
      </c>
    </row>
    <row r="9115" spans="1:118" s="17" customFormat="1">
      <c r="A9115" s="17" t="s">
        <v>23706</v>
      </c>
      <c r="B9115" s="17">
        <v>55</v>
      </c>
      <c r="C9115" s="17">
        <v>191603</v>
      </c>
      <c r="D9115" s="17" t="s">
        <v>23707</v>
      </c>
      <c r="E9115" s="17" t="s">
        <v>11028</v>
      </c>
      <c r="F9115" s="17" t="s">
        <v>43</v>
      </c>
      <c r="H9115" s="309">
        <v>37419</v>
      </c>
      <c r="I9115" s="309">
        <v>44080</v>
      </c>
      <c r="J9115" s="17" t="s">
        <v>3888</v>
      </c>
      <c r="L9115" s="17" t="s">
        <v>23708</v>
      </c>
      <c r="N9115" s="17" t="s">
        <v>126</v>
      </c>
      <c r="O9115" s="17" t="s">
        <v>15</v>
      </c>
      <c r="P9115" s="17">
        <v>45383</v>
      </c>
      <c r="AF9115" s="17">
        <v>8</v>
      </c>
      <c r="AG9115" s="17">
        <v>2</v>
      </c>
      <c r="AI9115" s="17" t="s">
        <v>20542</v>
      </c>
      <c r="AM9115" s="17" t="s">
        <v>303</v>
      </c>
      <c r="AN9115" s="17" t="s">
        <v>23502</v>
      </c>
      <c r="AO9115" s="17">
        <v>3</v>
      </c>
      <c r="AP9115" s="17">
        <v>80</v>
      </c>
      <c r="AQ9115" s="17">
        <v>5</v>
      </c>
      <c r="AR9115" s="17" t="s">
        <v>22585</v>
      </c>
      <c r="AS9115" s="17" t="s">
        <v>23503</v>
      </c>
      <c r="DN9115" s="17">
        <f>COUNTIF(AU9115:DM9115, "X")</f>
        <v>0</v>
      </c>
    </row>
    <row r="9116" spans="1:118" s="17" customFormat="1">
      <c r="A9116" s="17" t="s">
        <v>26904</v>
      </c>
      <c r="B9116" s="17">
        <v>55</v>
      </c>
      <c r="C9116" s="17">
        <v>191609</v>
      </c>
      <c r="D9116" s="17" t="s">
        <v>3887</v>
      </c>
      <c r="E9116" s="17" t="s">
        <v>378</v>
      </c>
      <c r="F9116" s="17" t="s">
        <v>99</v>
      </c>
      <c r="H9116" s="309">
        <v>28390</v>
      </c>
      <c r="I9116" s="309">
        <v>44080</v>
      </c>
      <c r="J9116" s="17" t="s">
        <v>3888</v>
      </c>
      <c r="L9116" s="17" t="s">
        <v>1092</v>
      </c>
      <c r="M9116" s="17" t="s">
        <v>9190</v>
      </c>
      <c r="N9116" s="17" t="s">
        <v>14</v>
      </c>
      <c r="O9116" s="17" t="s">
        <v>15</v>
      </c>
      <c r="P9116" s="17">
        <v>45371</v>
      </c>
      <c r="Q9116" s="17">
        <v>7532</v>
      </c>
      <c r="AC9116" s="17" t="s">
        <v>17772</v>
      </c>
      <c r="AF9116" s="17">
        <v>15</v>
      </c>
      <c r="AG9116" s="17">
        <v>2</v>
      </c>
      <c r="AH9116" s="17" t="s">
        <v>11926</v>
      </c>
      <c r="AK9116" s="17" t="s">
        <v>17298</v>
      </c>
      <c r="AM9116" s="17" t="s">
        <v>2619</v>
      </c>
      <c r="AN9116" s="17" t="s">
        <v>26616</v>
      </c>
      <c r="AO9116" s="17">
        <v>3</v>
      </c>
      <c r="AP9116" s="17">
        <v>80</v>
      </c>
      <c r="AQ9116" s="17">
        <v>5</v>
      </c>
      <c r="AT9116" s="17" t="s">
        <v>26617</v>
      </c>
      <c r="DN9116" s="17">
        <f>COUNTIF(AU9116:DM9116, "X")</f>
        <v>0</v>
      </c>
    </row>
    <row r="9117" spans="1:118" s="17" customFormat="1">
      <c r="A9117" s="17" t="s">
        <v>11812</v>
      </c>
      <c r="B9117" s="17">
        <v>55</v>
      </c>
      <c r="C9117" s="17">
        <v>191616</v>
      </c>
      <c r="D9117" s="17" t="s">
        <v>4577</v>
      </c>
      <c r="E9117" s="17" t="s">
        <v>75</v>
      </c>
      <c r="F9117" s="17" t="s">
        <v>140</v>
      </c>
      <c r="H9117" s="309">
        <v>37252</v>
      </c>
      <c r="I9117" s="309">
        <v>44081</v>
      </c>
      <c r="J9117" s="17" t="s">
        <v>3888</v>
      </c>
      <c r="L9117" s="17" t="s">
        <v>11813</v>
      </c>
      <c r="N9117" s="17" t="s">
        <v>14</v>
      </c>
      <c r="O9117" s="17" t="s">
        <v>15</v>
      </c>
      <c r="P9117" s="17">
        <v>45371</v>
      </c>
      <c r="AC9117" s="17" t="s">
        <v>14</v>
      </c>
      <c r="AF9117" s="17">
        <v>15</v>
      </c>
      <c r="AG9117" s="17">
        <v>2</v>
      </c>
      <c r="AI9117" s="17" t="s">
        <v>10178</v>
      </c>
      <c r="AM9117" s="17" t="s">
        <v>173</v>
      </c>
      <c r="AN9117" s="17" t="s">
        <v>11705</v>
      </c>
      <c r="AO9117" s="17">
        <v>3</v>
      </c>
      <c r="AP9117" s="17">
        <v>80</v>
      </c>
      <c r="AQ9117" s="17">
        <v>5</v>
      </c>
      <c r="AR9117" s="17" t="s">
        <v>10180</v>
      </c>
      <c r="DN9117" s="17">
        <f>COUNTIF(AU9117:DM9117, "X")</f>
        <v>0</v>
      </c>
    </row>
    <row r="9118" spans="1:118" s="17" customFormat="1">
      <c r="A9118" s="17" t="s">
        <v>12139</v>
      </c>
      <c r="B9118" s="17">
        <v>55</v>
      </c>
      <c r="C9118" s="17">
        <v>191624</v>
      </c>
      <c r="D9118" s="17" t="s">
        <v>12140</v>
      </c>
      <c r="E9118" s="17" t="s">
        <v>118</v>
      </c>
      <c r="F9118" s="17" t="s">
        <v>12</v>
      </c>
      <c r="H9118" s="309">
        <v>36291</v>
      </c>
      <c r="I9118" s="309">
        <v>44081</v>
      </c>
      <c r="J9118" s="17" t="s">
        <v>3888</v>
      </c>
      <c r="L9118" s="17" t="s">
        <v>12141</v>
      </c>
      <c r="N9118" s="17" t="s">
        <v>31</v>
      </c>
      <c r="O9118" s="17" t="s">
        <v>15</v>
      </c>
      <c r="P9118" s="17">
        <v>45373</v>
      </c>
      <c r="AC9118" s="17" t="s">
        <v>9895</v>
      </c>
      <c r="AF9118" s="17">
        <v>15</v>
      </c>
      <c r="AG9118" s="17">
        <v>2</v>
      </c>
      <c r="AH9118" s="17" t="s">
        <v>11926</v>
      </c>
      <c r="AK9118" s="17" t="s">
        <v>11927</v>
      </c>
      <c r="AM9118" s="17" t="s">
        <v>227</v>
      </c>
      <c r="AN9118" s="17" t="s">
        <v>11928</v>
      </c>
      <c r="AO9118" s="17">
        <v>3</v>
      </c>
      <c r="AP9118" s="17">
        <v>80</v>
      </c>
      <c r="AQ9118" s="17">
        <v>5</v>
      </c>
      <c r="AR9118" s="17" t="s">
        <v>11941</v>
      </c>
      <c r="AT9118" s="17" t="s">
        <v>11929</v>
      </c>
      <c r="DN9118" s="17">
        <f>COUNTIF(AU9118:DM9118, "X")</f>
        <v>0</v>
      </c>
    </row>
    <row r="9119" spans="1:118" s="17" customFormat="1">
      <c r="A9119" s="17" t="s">
        <v>15670</v>
      </c>
      <c r="B9119" s="17">
        <v>55</v>
      </c>
      <c r="C9119" s="17">
        <v>191623</v>
      </c>
      <c r="D9119" s="17" t="s">
        <v>657</v>
      </c>
      <c r="E9119" s="17" t="s">
        <v>344</v>
      </c>
      <c r="F9119" s="17" t="s">
        <v>33</v>
      </c>
      <c r="H9119" s="309">
        <v>17871</v>
      </c>
      <c r="I9119" s="309">
        <v>44081</v>
      </c>
      <c r="J9119" s="17" t="s">
        <v>3888</v>
      </c>
      <c r="L9119" s="17" t="s">
        <v>15671</v>
      </c>
      <c r="N9119" s="17" t="s">
        <v>31</v>
      </c>
      <c r="O9119" s="17" t="s">
        <v>15</v>
      </c>
      <c r="P9119" s="17">
        <v>45373</v>
      </c>
      <c r="AC9119" s="17" t="s">
        <v>9895</v>
      </c>
      <c r="AD9119" s="17" t="s">
        <v>9896</v>
      </c>
      <c r="AF9119" s="17">
        <v>15</v>
      </c>
      <c r="AG9119" s="17">
        <v>2</v>
      </c>
      <c r="AM9119" s="17" t="s">
        <v>121</v>
      </c>
      <c r="AN9119" s="17" t="s">
        <v>15516</v>
      </c>
      <c r="AO9119" s="17">
        <v>3</v>
      </c>
      <c r="AP9119" s="17">
        <v>80</v>
      </c>
      <c r="AQ9119" s="17">
        <v>5</v>
      </c>
      <c r="AR9119" s="17" t="s">
        <v>9898</v>
      </c>
      <c r="AT9119" s="17" t="s">
        <v>15057</v>
      </c>
      <c r="AV9119" s="17" t="s">
        <v>3901</v>
      </c>
      <c r="AZ9119" s="17" t="s">
        <v>3901</v>
      </c>
      <c r="BD9119" s="17" t="s">
        <v>3901</v>
      </c>
      <c r="BH9119" s="17" t="s">
        <v>3901</v>
      </c>
      <c r="BK9119" s="17" t="s">
        <v>3901</v>
      </c>
      <c r="BN9119" s="17" t="s">
        <v>3901</v>
      </c>
      <c r="BS9119" s="17" t="s">
        <v>3901</v>
      </c>
      <c r="CC9119" s="17" t="s">
        <v>3901</v>
      </c>
      <c r="CH9119" s="17" t="s">
        <v>3901</v>
      </c>
      <c r="CU9119" s="17" t="s">
        <v>3901</v>
      </c>
      <c r="DN9119" s="17">
        <f>COUNTIF(AU9119:DM9119, "X")</f>
        <v>10</v>
      </c>
    </row>
    <row r="9120" spans="1:118" s="17" customFormat="1">
      <c r="A9120" s="17" t="s">
        <v>25898</v>
      </c>
      <c r="B9120" s="17">
        <v>55</v>
      </c>
      <c r="C9120" s="17">
        <v>191640</v>
      </c>
      <c r="D9120" s="17" t="s">
        <v>5617</v>
      </c>
      <c r="E9120" s="17" t="s">
        <v>632</v>
      </c>
      <c r="F9120" s="17" t="s">
        <v>56</v>
      </c>
      <c r="H9120" s="309">
        <v>28266</v>
      </c>
      <c r="I9120" s="309">
        <v>44082</v>
      </c>
      <c r="J9120" s="17" t="s">
        <v>3888</v>
      </c>
      <c r="L9120" s="17" t="s">
        <v>25899</v>
      </c>
      <c r="N9120" s="17" t="s">
        <v>14</v>
      </c>
      <c r="O9120" s="17" t="s">
        <v>15</v>
      </c>
      <c r="P9120" s="17">
        <v>45371</v>
      </c>
      <c r="AC9120" s="17" t="s">
        <v>17772</v>
      </c>
      <c r="AF9120" s="17">
        <v>15</v>
      </c>
      <c r="AG9120" s="17">
        <v>2</v>
      </c>
      <c r="AH9120" s="17" t="s">
        <v>11926</v>
      </c>
      <c r="AK9120" s="17" t="s">
        <v>17298</v>
      </c>
      <c r="AM9120" s="17" t="s">
        <v>39</v>
      </c>
      <c r="AN9120" s="17" t="s">
        <v>25609</v>
      </c>
      <c r="AO9120" s="17">
        <v>3</v>
      </c>
      <c r="AP9120" s="17">
        <v>80</v>
      </c>
      <c r="AQ9120" s="17">
        <v>5</v>
      </c>
      <c r="AT9120" s="17" t="s">
        <v>17773</v>
      </c>
      <c r="DN9120" s="17">
        <f>COUNTIF(AU9120:DM9120, "X")</f>
        <v>0</v>
      </c>
    </row>
    <row r="9121" spans="1:118" s="17" customFormat="1">
      <c r="A9121" s="523" t="s">
        <v>1678</v>
      </c>
      <c r="B9121" s="17">
        <v>55</v>
      </c>
      <c r="C9121" s="17">
        <v>191652</v>
      </c>
      <c r="D9121" s="17" t="s">
        <v>440</v>
      </c>
      <c r="E9121" s="17" t="s">
        <v>153</v>
      </c>
      <c r="F9121" s="17" t="s">
        <v>1679</v>
      </c>
      <c r="H9121" s="309">
        <v>37483</v>
      </c>
      <c r="I9121" s="309">
        <v>44072</v>
      </c>
      <c r="J9121" s="17" t="s">
        <v>3888</v>
      </c>
      <c r="L9121" s="17" t="s">
        <v>1545</v>
      </c>
      <c r="N9121" s="17" t="s">
        <v>19</v>
      </c>
      <c r="O9121" s="17" t="s">
        <v>15</v>
      </c>
      <c r="P9121" s="17">
        <v>45356</v>
      </c>
      <c r="AC9121" s="17" t="s">
        <v>3890</v>
      </c>
      <c r="AD9121" s="17" t="s">
        <v>3891</v>
      </c>
      <c r="AF9121" s="17">
        <v>15</v>
      </c>
      <c r="AG9121" s="17">
        <v>2</v>
      </c>
      <c r="AM9121" s="17" t="s">
        <v>2608</v>
      </c>
      <c r="AN9121" s="17" t="s">
        <v>8704</v>
      </c>
      <c r="AO9121" s="17">
        <v>3</v>
      </c>
      <c r="AP9121" s="17">
        <v>80</v>
      </c>
      <c r="AQ9121" s="17">
        <v>5</v>
      </c>
      <c r="AT9121" s="17" t="s">
        <v>7979</v>
      </c>
      <c r="DN9121" s="17">
        <f>COUNTIF(AU9121:DM9121, "X")</f>
        <v>0</v>
      </c>
    </row>
    <row r="9122" spans="1:118" s="17" customFormat="1">
      <c r="A9122" s="17" t="s">
        <v>25366</v>
      </c>
      <c r="B9122" s="17">
        <v>55</v>
      </c>
      <c r="C9122" s="17">
        <v>117535</v>
      </c>
      <c r="D9122" s="17" t="s">
        <v>14398</v>
      </c>
      <c r="E9122" s="17" t="s">
        <v>1010</v>
      </c>
      <c r="F9122" s="17" t="s">
        <v>5511</v>
      </c>
      <c r="H9122" s="309">
        <v>30459</v>
      </c>
      <c r="I9122" s="309">
        <v>44079</v>
      </c>
      <c r="J9122" s="17" t="s">
        <v>3888</v>
      </c>
      <c r="L9122" s="17" t="s">
        <v>25144</v>
      </c>
      <c r="N9122" s="17" t="s">
        <v>31</v>
      </c>
      <c r="O9122" s="17" t="s">
        <v>15</v>
      </c>
      <c r="P9122" s="17">
        <v>45373</v>
      </c>
      <c r="AC9122" s="17" t="s">
        <v>9895</v>
      </c>
      <c r="AD9122" s="17" t="s">
        <v>9896</v>
      </c>
      <c r="AF9122" s="17">
        <v>8</v>
      </c>
      <c r="AG9122" s="17">
        <v>2</v>
      </c>
      <c r="AM9122" s="17" t="s">
        <v>67</v>
      </c>
      <c r="AN9122" s="17" t="s">
        <v>25087</v>
      </c>
      <c r="AO9122" s="17">
        <v>3</v>
      </c>
      <c r="AP9122" s="17">
        <v>80</v>
      </c>
      <c r="AQ9122" s="17">
        <v>5</v>
      </c>
      <c r="AR9122" s="17" t="s">
        <v>9898</v>
      </c>
      <c r="AT9122" s="17" t="s">
        <v>16072</v>
      </c>
      <c r="BD9122" s="17" t="s">
        <v>3901</v>
      </c>
      <c r="CH9122" s="17" t="s">
        <v>3901</v>
      </c>
      <c r="CU9122" s="17" t="s">
        <v>3901</v>
      </c>
      <c r="DN9122" s="17">
        <f>COUNTIF(AU9122:DM9122, "X")</f>
        <v>3</v>
      </c>
    </row>
    <row r="9123" spans="1:118" s="17" customFormat="1">
      <c r="A9123" s="17" t="s">
        <v>5507</v>
      </c>
      <c r="B9123" s="17">
        <v>55</v>
      </c>
      <c r="C9123" s="17">
        <v>191687</v>
      </c>
      <c r="D9123" s="17" t="s">
        <v>5508</v>
      </c>
      <c r="E9123" s="17" t="s">
        <v>373</v>
      </c>
      <c r="F9123" s="17" t="s">
        <v>70</v>
      </c>
      <c r="H9123" s="309">
        <v>31226</v>
      </c>
      <c r="I9123" s="309">
        <v>44083</v>
      </c>
      <c r="J9123" s="17" t="s">
        <v>3888</v>
      </c>
      <c r="L9123" s="17" t="s">
        <v>5509</v>
      </c>
      <c r="N9123" s="17" t="s">
        <v>19</v>
      </c>
      <c r="O9123" s="17" t="s">
        <v>15</v>
      </c>
      <c r="P9123" s="17">
        <v>45356</v>
      </c>
      <c r="AC9123" s="17" t="s">
        <v>3890</v>
      </c>
      <c r="AD9123" s="17" t="s">
        <v>3891</v>
      </c>
      <c r="AF9123" s="17">
        <v>15</v>
      </c>
      <c r="AG9123" s="17">
        <v>2</v>
      </c>
      <c r="AM9123" s="17" t="s">
        <v>2603</v>
      </c>
      <c r="AN9123" s="17" t="s">
        <v>5023</v>
      </c>
      <c r="AO9123" s="17">
        <v>3</v>
      </c>
      <c r="AP9123" s="17">
        <v>80</v>
      </c>
      <c r="AQ9123" s="17">
        <v>5</v>
      </c>
      <c r="AT9123" s="17" t="s">
        <v>3893</v>
      </c>
      <c r="DN9123" s="17">
        <f>COUNTIF(AU9123:DM9123, "X")</f>
        <v>0</v>
      </c>
    </row>
    <row r="9124" spans="1:118" s="17" customFormat="1">
      <c r="A9124" s="17" t="s">
        <v>13714</v>
      </c>
      <c r="B9124" s="17">
        <v>55</v>
      </c>
      <c r="C9124" s="17">
        <v>191690</v>
      </c>
      <c r="D9124" s="17" t="s">
        <v>13715</v>
      </c>
      <c r="E9124" s="17" t="s">
        <v>13716</v>
      </c>
      <c r="F9124" s="17" t="s">
        <v>13717</v>
      </c>
      <c r="H9124" s="309">
        <v>30392</v>
      </c>
      <c r="I9124" s="309">
        <v>44084</v>
      </c>
      <c r="J9124" s="17" t="s">
        <v>3888</v>
      </c>
      <c r="L9124" s="17" t="s">
        <v>13718</v>
      </c>
      <c r="N9124" s="17" t="s">
        <v>31</v>
      </c>
      <c r="O9124" s="17" t="s">
        <v>15</v>
      </c>
      <c r="P9124" s="17">
        <v>45373</v>
      </c>
      <c r="AC9124" s="17" t="s">
        <v>9895</v>
      </c>
      <c r="AD9124" s="17" t="s">
        <v>9896</v>
      </c>
      <c r="AF9124" s="17">
        <v>15</v>
      </c>
      <c r="AG9124" s="17">
        <v>2</v>
      </c>
      <c r="AM9124" s="17" t="s">
        <v>240</v>
      </c>
      <c r="AN9124" s="17" t="s">
        <v>13567</v>
      </c>
      <c r="AO9124" s="17">
        <v>3</v>
      </c>
      <c r="AP9124" s="17">
        <v>80</v>
      </c>
      <c r="AQ9124" s="17">
        <v>5</v>
      </c>
      <c r="AR9124" s="17" t="s">
        <v>9898</v>
      </c>
      <c r="AT9124" s="17" t="s">
        <v>12990</v>
      </c>
      <c r="DN9124" s="17">
        <f>COUNTIF(AU9124:DM9124, "X")</f>
        <v>0</v>
      </c>
    </row>
    <row r="9125" spans="1:118" s="17" customFormat="1">
      <c r="A9125" s="523" t="s">
        <v>2204</v>
      </c>
      <c r="B9125" s="17">
        <v>55</v>
      </c>
      <c r="C9125" s="17">
        <v>191693</v>
      </c>
      <c r="D9125" s="17" t="s">
        <v>187</v>
      </c>
      <c r="E9125" s="17" t="s">
        <v>2138</v>
      </c>
      <c r="F9125" s="17" t="s">
        <v>2205</v>
      </c>
      <c r="H9125" s="309">
        <v>30559</v>
      </c>
      <c r="I9125" s="309">
        <v>44083</v>
      </c>
      <c r="J9125" s="17" t="s">
        <v>3888</v>
      </c>
      <c r="L9125" s="17" t="s">
        <v>190</v>
      </c>
      <c r="N9125" s="17" t="s">
        <v>14</v>
      </c>
      <c r="O9125" s="17" t="s">
        <v>15</v>
      </c>
      <c r="P9125" s="17">
        <v>45371</v>
      </c>
      <c r="Q9125" s="17">
        <v>2539</v>
      </c>
      <c r="AC9125" s="17" t="s">
        <v>17772</v>
      </c>
      <c r="AF9125" s="17">
        <v>15</v>
      </c>
      <c r="AG9125" s="17">
        <v>2</v>
      </c>
      <c r="AH9125" s="17" t="s">
        <v>11926</v>
      </c>
      <c r="AK9125" s="17" t="s">
        <v>17298</v>
      </c>
      <c r="AM9125" s="17" t="s">
        <v>78</v>
      </c>
      <c r="AN9125" s="17" t="s">
        <v>26289</v>
      </c>
      <c r="AO9125" s="17">
        <v>3</v>
      </c>
      <c r="AP9125" s="17">
        <v>80</v>
      </c>
      <c r="AQ9125" s="17">
        <v>5</v>
      </c>
      <c r="AT9125" s="17" t="s">
        <v>25610</v>
      </c>
      <c r="BS9125" s="17" t="s">
        <v>3901</v>
      </c>
      <c r="DF9125" s="17" t="s">
        <v>3901</v>
      </c>
      <c r="DN9125" s="17">
        <f>COUNTIF(AU9125:DM9125, "X")</f>
        <v>2</v>
      </c>
    </row>
    <row r="9126" spans="1:118" s="17" customFormat="1">
      <c r="A9126" s="17" t="s">
        <v>13356</v>
      </c>
      <c r="B9126" s="17">
        <v>55</v>
      </c>
      <c r="C9126" s="17">
        <v>191700</v>
      </c>
      <c r="D9126" s="17" t="s">
        <v>13357</v>
      </c>
      <c r="E9126" s="17" t="s">
        <v>17</v>
      </c>
      <c r="F9126" s="17" t="s">
        <v>428</v>
      </c>
      <c r="H9126" s="309">
        <v>24926</v>
      </c>
      <c r="I9126" s="309">
        <v>44074</v>
      </c>
      <c r="J9126" s="17" t="s">
        <v>3888</v>
      </c>
      <c r="L9126" s="17" t="s">
        <v>13358</v>
      </c>
      <c r="N9126" s="17" t="s">
        <v>31</v>
      </c>
      <c r="O9126" s="17" t="s">
        <v>15</v>
      </c>
      <c r="P9126" s="17">
        <v>45373</v>
      </c>
      <c r="AC9126" s="17" t="s">
        <v>9895</v>
      </c>
      <c r="AD9126" s="17" t="s">
        <v>9896</v>
      </c>
      <c r="AF9126" s="17">
        <v>15</v>
      </c>
      <c r="AG9126" s="17">
        <v>2</v>
      </c>
      <c r="AM9126" s="17" t="s">
        <v>115</v>
      </c>
      <c r="AN9126" s="17" t="s">
        <v>13186</v>
      </c>
      <c r="AO9126" s="17">
        <v>3</v>
      </c>
      <c r="AP9126" s="17">
        <v>80</v>
      </c>
      <c r="AQ9126" s="17">
        <v>5</v>
      </c>
      <c r="AR9126" s="17" t="s">
        <v>9898</v>
      </c>
      <c r="AT9126" s="17" t="s">
        <v>12990</v>
      </c>
      <c r="DN9126" s="17">
        <f>COUNTIF(AU9126:DM9126, "X")</f>
        <v>0</v>
      </c>
    </row>
    <row r="9127" spans="1:118" s="17" customFormat="1">
      <c r="A9127" s="17" t="s">
        <v>12477</v>
      </c>
      <c r="B9127" s="17">
        <v>55</v>
      </c>
      <c r="C9127" s="17">
        <v>191701</v>
      </c>
      <c r="D9127" s="17" t="s">
        <v>198</v>
      </c>
      <c r="E9127" s="17" t="s">
        <v>18</v>
      </c>
      <c r="F9127" s="17" t="s">
        <v>174</v>
      </c>
      <c r="H9127" s="309">
        <v>24790</v>
      </c>
      <c r="I9127" s="309">
        <v>44074</v>
      </c>
      <c r="J9127" s="17" t="s">
        <v>3888</v>
      </c>
      <c r="L9127" s="17" t="s">
        <v>12478</v>
      </c>
      <c r="N9127" s="17" t="s">
        <v>31</v>
      </c>
      <c r="O9127" s="17" t="s">
        <v>15</v>
      </c>
      <c r="P9127" s="17">
        <v>45373</v>
      </c>
      <c r="AC9127" s="17" t="s">
        <v>9895</v>
      </c>
      <c r="AD9127" s="17" t="s">
        <v>9896</v>
      </c>
      <c r="AF9127" s="17">
        <v>15</v>
      </c>
      <c r="AG9127" s="17">
        <v>2</v>
      </c>
      <c r="AM9127" s="17" t="s">
        <v>222</v>
      </c>
      <c r="AN9127" s="17" t="s">
        <v>12432</v>
      </c>
      <c r="AO9127" s="17">
        <v>3</v>
      </c>
      <c r="AP9127" s="17">
        <v>80</v>
      </c>
      <c r="AQ9127" s="17">
        <v>5</v>
      </c>
      <c r="AR9127" s="17" t="s">
        <v>9898</v>
      </c>
      <c r="AT9127" s="17" t="s">
        <v>11929</v>
      </c>
      <c r="DN9127" s="17">
        <f>COUNTIF(AU9127:DM9127, "X")</f>
        <v>0</v>
      </c>
    </row>
    <row r="9128" spans="1:118" s="17" customFormat="1">
      <c r="A9128" s="523" t="s">
        <v>1476</v>
      </c>
      <c r="B9128" s="17">
        <v>55</v>
      </c>
      <c r="C9128" s="17">
        <v>191702</v>
      </c>
      <c r="D9128" s="17" t="s">
        <v>359</v>
      </c>
      <c r="E9128" s="17" t="s">
        <v>467</v>
      </c>
      <c r="F9128" s="17" t="s">
        <v>56</v>
      </c>
      <c r="H9128" s="309">
        <v>35935</v>
      </c>
      <c r="I9128" s="309">
        <v>44074</v>
      </c>
      <c r="J9128" s="17" t="s">
        <v>3888</v>
      </c>
      <c r="L9128" s="17" t="s">
        <v>1477</v>
      </c>
      <c r="N9128" s="17" t="s">
        <v>205</v>
      </c>
      <c r="O9128" s="17" t="s">
        <v>15</v>
      </c>
      <c r="P9128" s="17">
        <v>45337</v>
      </c>
      <c r="AF9128" s="17">
        <v>8</v>
      </c>
      <c r="AG9128" s="17">
        <v>2</v>
      </c>
      <c r="AI9128" s="17" t="s">
        <v>20542</v>
      </c>
      <c r="AM9128" s="17" t="s">
        <v>253</v>
      </c>
      <c r="AN9128" s="17" t="s">
        <v>22821</v>
      </c>
      <c r="AO9128" s="17">
        <v>3</v>
      </c>
      <c r="AP9128" s="17">
        <v>80</v>
      </c>
      <c r="AQ9128" s="17">
        <v>5</v>
      </c>
      <c r="AR9128" s="17" t="s">
        <v>22585</v>
      </c>
      <c r="AS9128" s="17" t="s">
        <v>22824</v>
      </c>
      <c r="DF9128" s="17" t="s">
        <v>3901</v>
      </c>
      <c r="DN9128" s="17">
        <f>COUNTIF(AU9128:DM9128, "X")</f>
        <v>1</v>
      </c>
    </row>
    <row r="9129" spans="1:118" s="17" customFormat="1">
      <c r="A9129" s="17" t="s">
        <v>12232</v>
      </c>
      <c r="B9129" s="17">
        <v>55</v>
      </c>
      <c r="C9129" s="17">
        <v>191703</v>
      </c>
      <c r="D9129" s="17" t="s">
        <v>9943</v>
      </c>
      <c r="E9129" s="17" t="s">
        <v>4585</v>
      </c>
      <c r="F9129" s="17" t="s">
        <v>65</v>
      </c>
      <c r="G9129" s="17" t="s">
        <v>100</v>
      </c>
      <c r="H9129" s="309">
        <v>30486</v>
      </c>
      <c r="I9129" s="309">
        <v>44074</v>
      </c>
      <c r="J9129" s="17" t="s">
        <v>3888</v>
      </c>
      <c r="L9129" s="17" t="s">
        <v>12233</v>
      </c>
      <c r="N9129" s="17" t="s">
        <v>31</v>
      </c>
      <c r="O9129" s="17" t="s">
        <v>15</v>
      </c>
      <c r="P9129" s="17">
        <v>45373</v>
      </c>
      <c r="AC9129" s="17" t="s">
        <v>9895</v>
      </c>
      <c r="AD9129" s="17" t="s">
        <v>9896</v>
      </c>
      <c r="AF9129" s="17">
        <v>15</v>
      </c>
      <c r="AG9129" s="17">
        <v>2</v>
      </c>
      <c r="AM9129" s="17" t="s">
        <v>295</v>
      </c>
      <c r="AN9129" s="17" t="s">
        <v>12166</v>
      </c>
      <c r="AO9129" s="17">
        <v>3</v>
      </c>
      <c r="AP9129" s="17">
        <v>80</v>
      </c>
      <c r="AQ9129" s="17">
        <v>5</v>
      </c>
      <c r="AR9129" s="17" t="s">
        <v>9898</v>
      </c>
      <c r="AT9129" s="17" t="s">
        <v>11929</v>
      </c>
      <c r="DN9129" s="17">
        <f>COUNTIF(AU9129:DM9129, "X")</f>
        <v>0</v>
      </c>
    </row>
    <row r="9130" spans="1:118" s="17" customFormat="1">
      <c r="A9130" s="17" t="s">
        <v>16985</v>
      </c>
      <c r="B9130" s="17">
        <v>55</v>
      </c>
      <c r="C9130" s="17">
        <v>191707</v>
      </c>
      <c r="D9130" s="17" t="s">
        <v>6117</v>
      </c>
      <c r="E9130" s="17" t="s">
        <v>4334</v>
      </c>
      <c r="F9130" s="17" t="s">
        <v>99</v>
      </c>
      <c r="H9130" s="309">
        <v>36040</v>
      </c>
      <c r="I9130" s="309">
        <v>44075</v>
      </c>
      <c r="J9130" s="17" t="s">
        <v>3888</v>
      </c>
      <c r="L9130" s="17" t="s">
        <v>16876</v>
      </c>
      <c r="N9130" s="17" t="s">
        <v>31</v>
      </c>
      <c r="O9130" s="17" t="s">
        <v>15</v>
      </c>
      <c r="P9130" s="17">
        <v>45373</v>
      </c>
      <c r="AC9130" s="17" t="s">
        <v>9895</v>
      </c>
      <c r="AD9130" s="17" t="s">
        <v>9896</v>
      </c>
      <c r="AF9130" s="17">
        <v>15</v>
      </c>
      <c r="AG9130" s="17">
        <v>2</v>
      </c>
      <c r="AM9130" s="17" t="s">
        <v>220</v>
      </c>
      <c r="AN9130" s="17" t="s">
        <v>16782</v>
      </c>
      <c r="AO9130" s="17">
        <v>3</v>
      </c>
      <c r="AP9130" s="17">
        <v>80</v>
      </c>
      <c r="AQ9130" s="17">
        <v>5</v>
      </c>
      <c r="AR9130" s="17" t="s">
        <v>9898</v>
      </c>
      <c r="AT9130" s="17" t="s">
        <v>9899</v>
      </c>
      <c r="DN9130" s="17">
        <f>COUNTIF(AU9130:DM9130, "X")</f>
        <v>0</v>
      </c>
    </row>
    <row r="9131" spans="1:118" s="17" customFormat="1">
      <c r="A9131" s="17" t="s">
        <v>22645</v>
      </c>
      <c r="B9131" s="17">
        <v>55</v>
      </c>
      <c r="C9131" s="17">
        <v>191712</v>
      </c>
      <c r="D9131" s="17" t="s">
        <v>106</v>
      </c>
      <c r="E9131" s="17" t="s">
        <v>5383</v>
      </c>
      <c r="F9131" s="17" t="s">
        <v>93</v>
      </c>
      <c r="H9131" s="309">
        <v>31474</v>
      </c>
      <c r="I9131" s="309">
        <v>44077</v>
      </c>
      <c r="J9131" s="17" t="s">
        <v>3888</v>
      </c>
      <c r="L9131" s="17" t="s">
        <v>22646</v>
      </c>
      <c r="N9131" s="17" t="s">
        <v>126</v>
      </c>
      <c r="O9131" s="17" t="s">
        <v>15</v>
      </c>
      <c r="P9131" s="17">
        <v>45383</v>
      </c>
      <c r="AF9131" s="17">
        <v>8</v>
      </c>
      <c r="AG9131" s="17">
        <v>2</v>
      </c>
      <c r="AI9131" s="17" t="s">
        <v>20542</v>
      </c>
      <c r="AM9131" s="17" t="s">
        <v>133</v>
      </c>
      <c r="AN9131" s="17" t="s">
        <v>22584</v>
      </c>
      <c r="AO9131" s="17">
        <v>3</v>
      </c>
      <c r="AP9131" s="17">
        <v>80</v>
      </c>
      <c r="AQ9131" s="17">
        <v>5</v>
      </c>
      <c r="AR9131" s="17" t="s">
        <v>22585</v>
      </c>
      <c r="DN9131" s="17">
        <f>COUNTIF(AU9131:DM9131, "X")</f>
        <v>0</v>
      </c>
    </row>
    <row r="9132" spans="1:118" s="17" customFormat="1">
      <c r="A9132" s="17" t="s">
        <v>12668</v>
      </c>
      <c r="B9132" s="17">
        <v>55</v>
      </c>
      <c r="C9132" s="17">
        <v>191714</v>
      </c>
      <c r="D9132" s="17" t="s">
        <v>7601</v>
      </c>
      <c r="E9132" s="17" t="s">
        <v>12669</v>
      </c>
      <c r="F9132" s="17" t="s">
        <v>131</v>
      </c>
      <c r="H9132" s="309">
        <v>34873</v>
      </c>
      <c r="I9132" s="309">
        <v>44077</v>
      </c>
      <c r="J9132" s="17" t="s">
        <v>3888</v>
      </c>
      <c r="L9132" s="17" t="s">
        <v>12670</v>
      </c>
      <c r="N9132" s="17" t="s">
        <v>31</v>
      </c>
      <c r="O9132" s="17" t="s">
        <v>15</v>
      </c>
      <c r="P9132" s="17">
        <v>45373</v>
      </c>
      <c r="AC9132" s="17" t="s">
        <v>9895</v>
      </c>
      <c r="AD9132" s="17" t="s">
        <v>9896</v>
      </c>
      <c r="AF9132" s="17">
        <v>15</v>
      </c>
      <c r="AG9132" s="17">
        <v>2</v>
      </c>
      <c r="AM9132" s="17" t="s">
        <v>222</v>
      </c>
      <c r="AN9132" s="17" t="s">
        <v>12432</v>
      </c>
      <c r="AO9132" s="17">
        <v>3</v>
      </c>
      <c r="AP9132" s="17">
        <v>80</v>
      </c>
      <c r="AQ9132" s="17">
        <v>5</v>
      </c>
      <c r="AR9132" s="17" t="s">
        <v>9898</v>
      </c>
      <c r="AT9132" s="17" t="s">
        <v>11929</v>
      </c>
      <c r="DN9132" s="17">
        <f>COUNTIF(AU9132:DM9132, "X")</f>
        <v>0</v>
      </c>
    </row>
    <row r="9133" spans="1:118" s="17" customFormat="1">
      <c r="A9133" s="17" t="s">
        <v>11210</v>
      </c>
      <c r="B9133" s="17">
        <v>55</v>
      </c>
      <c r="C9133" s="17">
        <v>165156</v>
      </c>
      <c r="D9133" s="17" t="s">
        <v>11211</v>
      </c>
      <c r="E9133" s="17" t="s">
        <v>155</v>
      </c>
      <c r="F9133" s="17" t="s">
        <v>317</v>
      </c>
      <c r="H9133" s="309">
        <v>31070</v>
      </c>
      <c r="I9133" s="309">
        <v>44084</v>
      </c>
      <c r="J9133" s="17" t="s">
        <v>3888</v>
      </c>
      <c r="L9133" s="17" t="s">
        <v>10916</v>
      </c>
      <c r="N9133" s="17" t="s">
        <v>14</v>
      </c>
      <c r="O9133" s="17" t="s">
        <v>15</v>
      </c>
      <c r="P9133" s="17">
        <v>45371</v>
      </c>
      <c r="AC9133" s="17" t="s">
        <v>14</v>
      </c>
      <c r="AF9133" s="17">
        <v>15</v>
      </c>
      <c r="AG9133" s="17">
        <v>2</v>
      </c>
      <c r="AI9133" s="17" t="s">
        <v>10178</v>
      </c>
      <c r="AM9133" s="17" t="s">
        <v>16</v>
      </c>
      <c r="AN9133" s="17" t="s">
        <v>10763</v>
      </c>
      <c r="AO9133" s="17">
        <v>3</v>
      </c>
      <c r="AP9133" s="17">
        <v>80</v>
      </c>
      <c r="AQ9133" s="17">
        <v>5</v>
      </c>
      <c r="AR9133" s="17" t="s">
        <v>10180</v>
      </c>
      <c r="BB9133" s="17" t="s">
        <v>3901</v>
      </c>
      <c r="BD9133" s="17" t="s">
        <v>3901</v>
      </c>
      <c r="BS9133" s="17" t="s">
        <v>3901</v>
      </c>
      <c r="CH9133" s="17" t="s">
        <v>3901</v>
      </c>
      <c r="CQ9133" s="17" t="s">
        <v>3901</v>
      </c>
      <c r="CU9133" s="17" t="s">
        <v>3901</v>
      </c>
      <c r="DA9133" s="17" t="s">
        <v>3901</v>
      </c>
      <c r="DF9133" s="17" t="s">
        <v>3901</v>
      </c>
      <c r="DN9133" s="17">
        <f>COUNTIF(AU9133:DM9133, "X")</f>
        <v>8</v>
      </c>
    </row>
    <row r="9134" spans="1:118" s="17" customFormat="1">
      <c r="A9134" s="523" t="s">
        <v>642</v>
      </c>
      <c r="B9134" s="17">
        <v>55</v>
      </c>
      <c r="C9134" s="17">
        <v>191747</v>
      </c>
      <c r="D9134" s="17" t="s">
        <v>643</v>
      </c>
      <c r="E9134" s="17" t="s">
        <v>165</v>
      </c>
      <c r="F9134" s="17" t="s">
        <v>291</v>
      </c>
      <c r="H9134" s="309">
        <v>35470</v>
      </c>
      <c r="I9134" s="309">
        <v>44084</v>
      </c>
      <c r="J9134" s="17" t="s">
        <v>3888</v>
      </c>
      <c r="L9134" s="17" t="s">
        <v>644</v>
      </c>
      <c r="N9134" s="17" t="s">
        <v>14</v>
      </c>
      <c r="O9134" s="17" t="s">
        <v>15</v>
      </c>
      <c r="P9134" s="17">
        <v>45371</v>
      </c>
      <c r="AC9134" s="17" t="s">
        <v>14</v>
      </c>
      <c r="AF9134" s="17">
        <v>15</v>
      </c>
      <c r="AG9134" s="17">
        <v>2</v>
      </c>
      <c r="AI9134" s="17" t="s">
        <v>10178</v>
      </c>
      <c r="AM9134" s="17" t="s">
        <v>151</v>
      </c>
      <c r="AN9134" s="17" t="s">
        <v>11216</v>
      </c>
      <c r="AO9134" s="17">
        <v>3</v>
      </c>
      <c r="AP9134" s="17">
        <v>80</v>
      </c>
      <c r="AQ9134" s="17">
        <v>5</v>
      </c>
      <c r="AR9134" s="17" t="s">
        <v>10180</v>
      </c>
      <c r="DF9134" s="17" t="s">
        <v>3901</v>
      </c>
      <c r="DN9134" s="17">
        <f>COUNTIF(AU9134:DM9134, "X")</f>
        <v>1</v>
      </c>
    </row>
    <row r="9135" spans="1:118" s="17" customFormat="1">
      <c r="A9135" s="17" t="s">
        <v>22969</v>
      </c>
      <c r="B9135" s="17">
        <v>55</v>
      </c>
      <c r="C9135" s="17">
        <v>191755</v>
      </c>
      <c r="D9135" s="17" t="s">
        <v>22970</v>
      </c>
      <c r="E9135" s="17" t="s">
        <v>299</v>
      </c>
      <c r="F9135" s="17" t="s">
        <v>48</v>
      </c>
      <c r="H9135" s="309">
        <v>20161</v>
      </c>
      <c r="I9135" s="309">
        <v>44084</v>
      </c>
      <c r="J9135" s="17" t="s">
        <v>3888</v>
      </c>
      <c r="L9135" s="17" t="s">
        <v>22971</v>
      </c>
      <c r="N9135" s="17" t="s">
        <v>205</v>
      </c>
      <c r="O9135" s="17" t="s">
        <v>15</v>
      </c>
      <c r="P9135" s="17">
        <v>45337</v>
      </c>
      <c r="Q9135" s="17">
        <v>8778</v>
      </c>
      <c r="AF9135" s="17">
        <v>8</v>
      </c>
      <c r="AG9135" s="17">
        <v>2</v>
      </c>
      <c r="AI9135" s="17" t="s">
        <v>20542</v>
      </c>
      <c r="AM9135" s="17" t="s">
        <v>253</v>
      </c>
      <c r="AN9135" s="17" t="s">
        <v>22821</v>
      </c>
      <c r="AO9135" s="17">
        <v>3</v>
      </c>
      <c r="AP9135" s="17">
        <v>80</v>
      </c>
      <c r="AQ9135" s="17">
        <v>5</v>
      </c>
      <c r="AR9135" s="17" t="s">
        <v>22585</v>
      </c>
      <c r="AS9135" s="17" t="s">
        <v>22824</v>
      </c>
      <c r="BD9135" s="17" t="s">
        <v>3901</v>
      </c>
      <c r="BQ9135" s="17" t="s">
        <v>30</v>
      </c>
      <c r="BS9135" s="17" t="s">
        <v>3901</v>
      </c>
      <c r="CC9135" s="17" t="s">
        <v>3901</v>
      </c>
      <c r="CD9135" s="17" t="s">
        <v>3901</v>
      </c>
      <c r="CF9135" s="17" t="s">
        <v>3901</v>
      </c>
      <c r="CH9135" s="17" t="s">
        <v>3901</v>
      </c>
      <c r="CQ9135" s="17" t="s">
        <v>3901</v>
      </c>
      <c r="CR9135" s="17" t="s">
        <v>21</v>
      </c>
      <c r="CU9135" s="17" t="s">
        <v>3901</v>
      </c>
      <c r="CX9135" s="17" t="s">
        <v>3901</v>
      </c>
      <c r="CY9135" s="17" t="s">
        <v>21</v>
      </c>
      <c r="DA9135" s="17" t="s">
        <v>3901</v>
      </c>
      <c r="DF9135" s="17" t="s">
        <v>3901</v>
      </c>
      <c r="DN9135" s="17">
        <f>COUNTIF(AU9135:DM9135, "X")</f>
        <v>11</v>
      </c>
    </row>
    <row r="9136" spans="1:118" s="17" customFormat="1">
      <c r="A9136" s="17" t="s">
        <v>26452</v>
      </c>
      <c r="B9136" s="17">
        <v>55</v>
      </c>
      <c r="C9136" s="17">
        <v>191779</v>
      </c>
      <c r="D9136" s="17" t="s">
        <v>6117</v>
      </c>
      <c r="E9136" s="17" t="s">
        <v>4129</v>
      </c>
      <c r="F9136" s="17" t="s">
        <v>26453</v>
      </c>
      <c r="H9136" s="309">
        <v>30553</v>
      </c>
      <c r="I9136" s="309">
        <v>44071</v>
      </c>
      <c r="J9136" s="17" t="s">
        <v>3888</v>
      </c>
      <c r="L9136" s="17" t="s">
        <v>26454</v>
      </c>
      <c r="N9136" s="17" t="s">
        <v>14</v>
      </c>
      <c r="O9136" s="17" t="s">
        <v>15</v>
      </c>
      <c r="P9136" s="17">
        <v>45371</v>
      </c>
      <c r="AC9136" s="17" t="s">
        <v>17772</v>
      </c>
      <c r="AF9136" s="17">
        <v>15</v>
      </c>
      <c r="AG9136" s="17">
        <v>2</v>
      </c>
      <c r="AH9136" s="17" t="s">
        <v>11926</v>
      </c>
      <c r="AK9136" s="17" t="s">
        <v>17298</v>
      </c>
      <c r="AM9136" s="17" t="s">
        <v>78</v>
      </c>
      <c r="AN9136" s="17" t="s">
        <v>26289</v>
      </c>
      <c r="AO9136" s="17">
        <v>3</v>
      </c>
      <c r="AP9136" s="17">
        <v>80</v>
      </c>
      <c r="AQ9136" s="17">
        <v>5</v>
      </c>
      <c r="AT9136" s="17" t="s">
        <v>25610</v>
      </c>
      <c r="BD9136" s="17" t="s">
        <v>3901</v>
      </c>
      <c r="BS9136" s="17" t="s">
        <v>3901</v>
      </c>
      <c r="DN9136" s="17">
        <f>COUNTIF(AU9136:DM9136, "X")</f>
        <v>2</v>
      </c>
    </row>
    <row r="9137" spans="1:118" s="17" customFormat="1">
      <c r="A9137" s="17" t="s">
        <v>23662</v>
      </c>
      <c r="B9137" s="17">
        <v>55</v>
      </c>
      <c r="C9137" s="17">
        <v>191789</v>
      </c>
      <c r="D9137" s="17" t="s">
        <v>23663</v>
      </c>
      <c r="E9137" s="17" t="s">
        <v>160</v>
      </c>
      <c r="F9137" s="17" t="s">
        <v>400</v>
      </c>
      <c r="H9137" s="309">
        <v>31586</v>
      </c>
      <c r="I9137" s="309">
        <v>44072</v>
      </c>
      <c r="J9137" s="17" t="s">
        <v>3888</v>
      </c>
      <c r="L9137" s="17" t="s">
        <v>23664</v>
      </c>
      <c r="M9137" s="17" t="s">
        <v>401</v>
      </c>
      <c r="N9137" s="17" t="s">
        <v>126</v>
      </c>
      <c r="O9137" s="17" t="s">
        <v>15</v>
      </c>
      <c r="P9137" s="17">
        <v>45383</v>
      </c>
      <c r="AF9137" s="17">
        <v>8</v>
      </c>
      <c r="AG9137" s="17">
        <v>2</v>
      </c>
      <c r="AI9137" s="17" t="s">
        <v>20542</v>
      </c>
      <c r="AM9137" s="17" t="s">
        <v>303</v>
      </c>
      <c r="AN9137" s="17" t="s">
        <v>23502</v>
      </c>
      <c r="AO9137" s="17">
        <v>3</v>
      </c>
      <c r="AP9137" s="17">
        <v>80</v>
      </c>
      <c r="AQ9137" s="17">
        <v>5</v>
      </c>
      <c r="AR9137" s="17" t="s">
        <v>22585</v>
      </c>
      <c r="AS9137" s="17" t="s">
        <v>23503</v>
      </c>
      <c r="DF9137" s="17" t="s">
        <v>3901</v>
      </c>
      <c r="DN9137" s="17">
        <f>COUNTIF(AU9137:DM9137, "X")</f>
        <v>1</v>
      </c>
    </row>
    <row r="9138" spans="1:118" s="17" customFormat="1">
      <c r="A9138" s="17" t="s">
        <v>12128</v>
      </c>
      <c r="B9138" s="17">
        <v>55</v>
      </c>
      <c r="C9138" s="17">
        <v>160854</v>
      </c>
      <c r="D9138" s="17" t="s">
        <v>12129</v>
      </c>
      <c r="E9138" s="17" t="s">
        <v>8113</v>
      </c>
      <c r="F9138" s="17" t="s">
        <v>12130</v>
      </c>
      <c r="H9138" s="309">
        <v>34639</v>
      </c>
      <c r="I9138" s="309">
        <v>44085</v>
      </c>
      <c r="J9138" s="17" t="s">
        <v>3888</v>
      </c>
      <c r="L9138" s="17" t="s">
        <v>11938</v>
      </c>
      <c r="M9138" s="17" t="s">
        <v>192</v>
      </c>
      <c r="N9138" s="17" t="s">
        <v>31</v>
      </c>
      <c r="O9138" s="17" t="s">
        <v>15</v>
      </c>
      <c r="P9138" s="17">
        <v>45373</v>
      </c>
      <c r="AC9138" s="17" t="s">
        <v>9895</v>
      </c>
      <c r="AD9138" s="17" t="s">
        <v>9896</v>
      </c>
      <c r="AF9138" s="17">
        <v>15</v>
      </c>
      <c r="AG9138" s="17">
        <v>2</v>
      </c>
      <c r="AM9138" s="17" t="s">
        <v>227</v>
      </c>
      <c r="AN9138" s="17" t="s">
        <v>11928</v>
      </c>
      <c r="AO9138" s="17">
        <v>3</v>
      </c>
      <c r="AP9138" s="17">
        <v>80</v>
      </c>
      <c r="AQ9138" s="17">
        <v>5</v>
      </c>
      <c r="AR9138" s="17" t="s">
        <v>9898</v>
      </c>
      <c r="AT9138" s="17" t="s">
        <v>11929</v>
      </c>
      <c r="DN9138" s="17">
        <f>COUNTIF(AU9138:DM9138, "X")</f>
        <v>0</v>
      </c>
    </row>
    <row r="9139" spans="1:118" s="17" customFormat="1">
      <c r="A9139" s="17" t="s">
        <v>13279</v>
      </c>
      <c r="B9139" s="17">
        <v>55</v>
      </c>
      <c r="C9139" s="17">
        <v>191802</v>
      </c>
      <c r="D9139" s="17" t="s">
        <v>10</v>
      </c>
      <c r="E9139" s="17" t="s">
        <v>373</v>
      </c>
      <c r="F9139" s="17" t="s">
        <v>131</v>
      </c>
      <c r="H9139" s="309">
        <v>27627</v>
      </c>
      <c r="I9139" s="309">
        <v>44085</v>
      </c>
      <c r="J9139" s="17" t="s">
        <v>3888</v>
      </c>
      <c r="L9139" s="17" t="s">
        <v>13280</v>
      </c>
      <c r="N9139" s="17" t="s">
        <v>31</v>
      </c>
      <c r="O9139" s="17" t="s">
        <v>15</v>
      </c>
      <c r="P9139" s="17">
        <v>45373</v>
      </c>
      <c r="AC9139" s="17" t="s">
        <v>9895</v>
      </c>
      <c r="AD9139" s="17" t="s">
        <v>9896</v>
      </c>
      <c r="AF9139" s="17">
        <v>15</v>
      </c>
      <c r="AG9139" s="17">
        <v>2</v>
      </c>
      <c r="AM9139" s="17" t="s">
        <v>115</v>
      </c>
      <c r="AN9139" s="17" t="s">
        <v>13186</v>
      </c>
      <c r="AO9139" s="17">
        <v>3</v>
      </c>
      <c r="AP9139" s="17">
        <v>80</v>
      </c>
      <c r="AQ9139" s="17">
        <v>5</v>
      </c>
      <c r="AR9139" s="17" t="s">
        <v>9898</v>
      </c>
      <c r="AT9139" s="17" t="s">
        <v>12990</v>
      </c>
      <c r="DN9139" s="17">
        <f>COUNTIF(AU9139:DM9139, "X")</f>
        <v>0</v>
      </c>
    </row>
    <row r="9140" spans="1:118" s="17" customFormat="1">
      <c r="A9140" s="17" t="s">
        <v>21217</v>
      </c>
      <c r="B9140" s="17">
        <v>55</v>
      </c>
      <c r="C9140" s="17">
        <v>125952</v>
      </c>
      <c r="D9140" s="17" t="s">
        <v>21218</v>
      </c>
      <c r="E9140" s="17" t="s">
        <v>77</v>
      </c>
      <c r="F9140" s="17" t="s">
        <v>4417</v>
      </c>
      <c r="H9140" s="309">
        <v>30025</v>
      </c>
      <c r="I9140" s="309">
        <v>44085</v>
      </c>
      <c r="J9140" s="17" t="s">
        <v>3888</v>
      </c>
      <c r="L9140" s="17" t="s">
        <v>21090</v>
      </c>
      <c r="N9140" s="17" t="s">
        <v>80</v>
      </c>
      <c r="O9140" s="17" t="s">
        <v>15</v>
      </c>
      <c r="P9140" s="17">
        <v>45308</v>
      </c>
      <c r="AF9140" s="17">
        <v>15</v>
      </c>
      <c r="AG9140" s="17">
        <v>2</v>
      </c>
      <c r="AI9140" s="17" t="s">
        <v>20851</v>
      </c>
      <c r="AM9140" s="17" t="s">
        <v>81</v>
      </c>
      <c r="AN9140" s="17" t="s">
        <v>21035</v>
      </c>
      <c r="AO9140" s="17">
        <v>3</v>
      </c>
      <c r="AP9140" s="17">
        <v>80</v>
      </c>
      <c r="AQ9140" s="17">
        <v>5</v>
      </c>
      <c r="AR9140" s="17" t="s">
        <v>20671</v>
      </c>
      <c r="AS9140" s="17" t="s">
        <v>21036</v>
      </c>
      <c r="BD9140" s="17" t="s">
        <v>3901</v>
      </c>
      <c r="DN9140" s="17">
        <f>COUNTIF(AU9140:DM9140, "X")</f>
        <v>1</v>
      </c>
    </row>
    <row r="9141" spans="1:118" s="17" customFormat="1">
      <c r="A9141" s="17" t="s">
        <v>21189</v>
      </c>
      <c r="B9141" s="17">
        <v>55</v>
      </c>
      <c r="C9141" s="17">
        <v>165204</v>
      </c>
      <c r="D9141" s="17" t="s">
        <v>5116</v>
      </c>
      <c r="E9141" s="17" t="s">
        <v>194</v>
      </c>
      <c r="F9141" s="17" t="s">
        <v>40</v>
      </c>
      <c r="H9141" s="309">
        <v>33164</v>
      </c>
      <c r="I9141" s="309">
        <v>44085</v>
      </c>
      <c r="J9141" s="17" t="s">
        <v>3888</v>
      </c>
      <c r="L9141" s="17" t="s">
        <v>21067</v>
      </c>
      <c r="N9141" s="17" t="s">
        <v>80</v>
      </c>
      <c r="O9141" s="17" t="s">
        <v>15</v>
      </c>
      <c r="P9141" s="17">
        <v>45308</v>
      </c>
      <c r="Q9141" s="17">
        <v>1326</v>
      </c>
      <c r="AF9141" s="17">
        <v>15</v>
      </c>
      <c r="AG9141" s="17">
        <v>2</v>
      </c>
      <c r="AI9141" s="17" t="s">
        <v>20851</v>
      </c>
      <c r="AM9141" s="17" t="s">
        <v>81</v>
      </c>
      <c r="AN9141" s="17" t="s">
        <v>21035</v>
      </c>
      <c r="AO9141" s="17">
        <v>3</v>
      </c>
      <c r="AP9141" s="17">
        <v>80</v>
      </c>
      <c r="AQ9141" s="17">
        <v>5</v>
      </c>
      <c r="AR9141" s="17" t="s">
        <v>20671</v>
      </c>
      <c r="AS9141" s="17" t="s">
        <v>21036</v>
      </c>
      <c r="BS9141" s="17" t="s">
        <v>3901</v>
      </c>
      <c r="CH9141" s="17" t="s">
        <v>3901</v>
      </c>
      <c r="CQ9141" s="17" t="s">
        <v>3901</v>
      </c>
      <c r="DN9141" s="17">
        <f>COUNTIF(AU9141:DM9141, "X")</f>
        <v>3</v>
      </c>
    </row>
    <row r="9142" spans="1:118" s="17" customFormat="1">
      <c r="A9142" s="17" t="s">
        <v>26715</v>
      </c>
      <c r="B9142" s="17">
        <v>55</v>
      </c>
      <c r="C9142" s="17">
        <v>191810</v>
      </c>
      <c r="D9142" s="17" t="s">
        <v>26716</v>
      </c>
      <c r="E9142" s="17" t="s">
        <v>158</v>
      </c>
      <c r="F9142" s="17" t="s">
        <v>147</v>
      </c>
      <c r="H9142" s="309">
        <v>29699</v>
      </c>
      <c r="I9142" s="309">
        <v>44085</v>
      </c>
      <c r="J9142" s="17" t="s">
        <v>3888</v>
      </c>
      <c r="L9142" s="17" t="s">
        <v>26717</v>
      </c>
      <c r="N9142" s="17" t="s">
        <v>14</v>
      </c>
      <c r="O9142" s="17" t="s">
        <v>15</v>
      </c>
      <c r="P9142" s="17">
        <v>45371</v>
      </c>
      <c r="Q9142" s="17">
        <v>7554</v>
      </c>
      <c r="AC9142" s="17" t="s">
        <v>17772</v>
      </c>
      <c r="AF9142" s="17">
        <v>8</v>
      </c>
      <c r="AG9142" s="17">
        <v>2</v>
      </c>
      <c r="AH9142" s="17" t="s">
        <v>11926</v>
      </c>
      <c r="AK9142" s="17" t="s">
        <v>17298</v>
      </c>
      <c r="AM9142" s="17" t="s">
        <v>2619</v>
      </c>
      <c r="AN9142" s="17" t="s">
        <v>26616</v>
      </c>
      <c r="AO9142" s="17">
        <v>3</v>
      </c>
      <c r="AP9142" s="17">
        <v>80</v>
      </c>
      <c r="AQ9142" s="17">
        <v>5</v>
      </c>
      <c r="AT9142" s="17" t="s">
        <v>26617</v>
      </c>
      <c r="BS9142" s="17" t="s">
        <v>3901</v>
      </c>
      <c r="CQ9142" s="17" t="s">
        <v>3901</v>
      </c>
      <c r="CR9142" s="17" t="s">
        <v>30</v>
      </c>
      <c r="CU9142" s="17" t="s">
        <v>3901</v>
      </c>
      <c r="DA9142" s="17" t="s">
        <v>3901</v>
      </c>
      <c r="DF9142" s="17" t="s">
        <v>3901</v>
      </c>
      <c r="DN9142" s="17">
        <f>COUNTIF(AU9142:DM9142, "X")</f>
        <v>5</v>
      </c>
    </row>
    <row r="9143" spans="1:118" s="17" customFormat="1">
      <c r="A9143" s="17" t="s">
        <v>14524</v>
      </c>
      <c r="B9143" s="17">
        <v>55</v>
      </c>
      <c r="C9143" s="17">
        <v>191811</v>
      </c>
      <c r="D9143" s="17" t="s">
        <v>14525</v>
      </c>
      <c r="E9143" s="17" t="s">
        <v>5175</v>
      </c>
      <c r="F9143" s="17" t="s">
        <v>22</v>
      </c>
      <c r="H9143" s="309">
        <v>28053</v>
      </c>
      <c r="I9143" s="309">
        <v>44085</v>
      </c>
      <c r="J9143" s="17" t="s">
        <v>3888</v>
      </c>
      <c r="L9143" s="17" t="s">
        <v>14526</v>
      </c>
      <c r="N9143" s="17" t="s">
        <v>31</v>
      </c>
      <c r="O9143" s="17" t="s">
        <v>15</v>
      </c>
      <c r="P9143" s="17">
        <v>45373</v>
      </c>
      <c r="Q9143" s="17">
        <v>4125</v>
      </c>
      <c r="AC9143" s="17" t="s">
        <v>9895</v>
      </c>
      <c r="AD9143" s="17" t="s">
        <v>9896</v>
      </c>
      <c r="AF9143" s="17">
        <v>15</v>
      </c>
      <c r="AG9143" s="17">
        <v>2</v>
      </c>
      <c r="AM9143" s="17" t="s">
        <v>108</v>
      </c>
      <c r="AN9143" s="17" t="s">
        <v>14364</v>
      </c>
      <c r="AO9143" s="17">
        <v>3</v>
      </c>
      <c r="AP9143" s="17">
        <v>80</v>
      </c>
      <c r="AQ9143" s="17">
        <v>5</v>
      </c>
      <c r="AR9143" s="17" t="s">
        <v>9898</v>
      </c>
      <c r="AT9143" s="17" t="s">
        <v>14152</v>
      </c>
      <c r="BB9143" s="17" t="s">
        <v>3901</v>
      </c>
      <c r="BC9143" s="17" t="s">
        <v>30</v>
      </c>
      <c r="BD9143" s="17" t="s">
        <v>3901</v>
      </c>
      <c r="BH9143" s="17" t="s">
        <v>3901</v>
      </c>
      <c r="BJ9143" s="17" t="s">
        <v>30</v>
      </c>
      <c r="BK9143" s="17" t="s">
        <v>3901</v>
      </c>
      <c r="BL9143" s="17" t="s">
        <v>30</v>
      </c>
      <c r="BS9143" s="17" t="s">
        <v>3901</v>
      </c>
      <c r="BU9143" s="17" t="s">
        <v>3901</v>
      </c>
      <c r="BY9143" s="17" t="s">
        <v>3901</v>
      </c>
      <c r="BZ9143" s="17" t="s">
        <v>30</v>
      </c>
      <c r="CC9143" s="17" t="s">
        <v>3901</v>
      </c>
      <c r="CD9143" s="17" t="s">
        <v>3901</v>
      </c>
      <c r="CF9143" s="17" t="s">
        <v>3901</v>
      </c>
      <c r="CH9143" s="17" t="s">
        <v>3901</v>
      </c>
      <c r="CL9143" s="17" t="s">
        <v>3901</v>
      </c>
      <c r="CU9143" s="17" t="s">
        <v>3901</v>
      </c>
      <c r="DN9143" s="17">
        <f>COUNTIF(AU9143:DM9143, "X")</f>
        <v>13</v>
      </c>
    </row>
    <row r="9144" spans="1:118" s="17" customFormat="1">
      <c r="A9144" s="17" t="s">
        <v>16280</v>
      </c>
      <c r="B9144" s="17">
        <v>55</v>
      </c>
      <c r="C9144" s="17">
        <v>191820</v>
      </c>
      <c r="D9144" s="17" t="s">
        <v>16281</v>
      </c>
      <c r="E9144" s="17" t="s">
        <v>10596</v>
      </c>
      <c r="F9144" s="17" t="s">
        <v>131</v>
      </c>
      <c r="H9144" s="309">
        <v>36951</v>
      </c>
      <c r="I9144" s="309">
        <v>44086</v>
      </c>
      <c r="J9144" s="17" t="s">
        <v>3888</v>
      </c>
      <c r="L9144" s="17" t="s">
        <v>16282</v>
      </c>
      <c r="N9144" s="17" t="s">
        <v>31</v>
      </c>
      <c r="O9144" s="17" t="s">
        <v>15</v>
      </c>
      <c r="P9144" s="17">
        <v>45373</v>
      </c>
      <c r="AC9144" s="17" t="s">
        <v>9895</v>
      </c>
      <c r="AD9144" s="17" t="s">
        <v>9896</v>
      </c>
      <c r="AF9144" s="17">
        <v>15</v>
      </c>
      <c r="AG9144" s="17">
        <v>2</v>
      </c>
      <c r="AM9144" s="17" t="s">
        <v>37</v>
      </c>
      <c r="AN9144" s="17" t="s">
        <v>16071</v>
      </c>
      <c r="AO9144" s="17">
        <v>3</v>
      </c>
      <c r="AP9144" s="17">
        <v>80</v>
      </c>
      <c r="AQ9144" s="17">
        <v>5</v>
      </c>
      <c r="AR9144" s="17" t="s">
        <v>9898</v>
      </c>
      <c r="AT9144" s="17" t="s">
        <v>16072</v>
      </c>
      <c r="DN9144" s="17">
        <f>COUNTIF(AU9144:DM9144, "X")</f>
        <v>0</v>
      </c>
    </row>
    <row r="9145" spans="1:118" s="17" customFormat="1">
      <c r="A9145" s="523" t="s">
        <v>1595</v>
      </c>
      <c r="B9145" s="17">
        <v>55</v>
      </c>
      <c r="C9145" s="17">
        <v>191831</v>
      </c>
      <c r="D9145" s="17" t="s">
        <v>54</v>
      </c>
      <c r="E9145" s="17" t="s">
        <v>467</v>
      </c>
      <c r="F9145" s="17" t="s">
        <v>131</v>
      </c>
      <c r="H9145" s="309">
        <v>34478</v>
      </c>
      <c r="I9145" s="309">
        <v>44087</v>
      </c>
      <c r="J9145" s="17" t="s">
        <v>3888</v>
      </c>
      <c r="L9145" s="17" t="s">
        <v>1596</v>
      </c>
      <c r="N9145" s="17" t="s">
        <v>31</v>
      </c>
      <c r="O9145" s="17" t="s">
        <v>15</v>
      </c>
      <c r="P9145" s="17">
        <v>45373</v>
      </c>
      <c r="AF9145" s="17">
        <v>15</v>
      </c>
      <c r="AG9145" s="17">
        <v>2</v>
      </c>
      <c r="AH9145" s="17" t="s">
        <v>11926</v>
      </c>
      <c r="AK9145" s="17" t="s">
        <v>11927</v>
      </c>
      <c r="AM9145" s="17" t="s">
        <v>177</v>
      </c>
      <c r="AN9145" s="17" t="s">
        <v>22466</v>
      </c>
      <c r="AO9145" s="17">
        <v>3</v>
      </c>
      <c r="AP9145" s="17">
        <v>80</v>
      </c>
      <c r="AQ9145" s="17">
        <v>5</v>
      </c>
      <c r="AR9145" s="17" t="s">
        <v>11941</v>
      </c>
      <c r="DF9145" s="17" t="s">
        <v>3901</v>
      </c>
      <c r="DN9145" s="17">
        <f>COUNTIF(AU9145:DM9145, "X")</f>
        <v>1</v>
      </c>
    </row>
    <row r="9146" spans="1:118" s="17" customFormat="1">
      <c r="A9146" s="17" t="s">
        <v>6663</v>
      </c>
      <c r="B9146" s="17">
        <v>55</v>
      </c>
      <c r="C9146" s="17">
        <v>191838</v>
      </c>
      <c r="D9146" s="17" t="s">
        <v>6664</v>
      </c>
      <c r="E9146" s="17" t="s">
        <v>6665</v>
      </c>
      <c r="F9146" s="17" t="s">
        <v>65</v>
      </c>
      <c r="H9146" s="309">
        <v>31350</v>
      </c>
      <c r="I9146" s="309">
        <v>44087</v>
      </c>
      <c r="J9146" s="17" t="s">
        <v>3888</v>
      </c>
      <c r="L9146" s="17" t="s">
        <v>6593</v>
      </c>
      <c r="M9146" s="17" t="s">
        <v>898</v>
      </c>
      <c r="N9146" s="17" t="s">
        <v>19</v>
      </c>
      <c r="O9146" s="17" t="s">
        <v>15</v>
      </c>
      <c r="P9146" s="17">
        <v>45356</v>
      </c>
      <c r="Q9146" s="17">
        <v>8251</v>
      </c>
      <c r="AC9146" s="17" t="s">
        <v>3890</v>
      </c>
      <c r="AD9146" s="17" t="s">
        <v>3891</v>
      </c>
      <c r="AF9146" s="17">
        <v>15</v>
      </c>
      <c r="AG9146" s="17">
        <v>2</v>
      </c>
      <c r="AM9146" s="17" t="s">
        <v>248</v>
      </c>
      <c r="AN9146" s="17" t="s">
        <v>6588</v>
      </c>
      <c r="AO9146" s="17">
        <v>3</v>
      </c>
      <c r="AP9146" s="17">
        <v>80</v>
      </c>
      <c r="AQ9146" s="17">
        <v>5</v>
      </c>
      <c r="AT9146" s="17" t="s">
        <v>6589</v>
      </c>
      <c r="DF9146" s="17" t="s">
        <v>3901</v>
      </c>
      <c r="DN9146" s="17">
        <f>COUNTIF(AU9146:DM9146, "X")</f>
        <v>1</v>
      </c>
    </row>
    <row r="9147" spans="1:118" s="17" customFormat="1">
      <c r="A9147" s="17" t="s">
        <v>18130</v>
      </c>
      <c r="B9147" s="17">
        <v>55</v>
      </c>
      <c r="C9147" s="17">
        <v>191861</v>
      </c>
      <c r="D9147" s="17" t="s">
        <v>353</v>
      </c>
      <c r="E9147" s="17" t="s">
        <v>467</v>
      </c>
      <c r="F9147" s="17" t="s">
        <v>378</v>
      </c>
      <c r="H9147" s="309">
        <v>37253</v>
      </c>
      <c r="I9147" s="309">
        <v>44088</v>
      </c>
      <c r="J9147" s="17" t="s">
        <v>3888</v>
      </c>
      <c r="L9147" s="17" t="s">
        <v>18131</v>
      </c>
      <c r="N9147" s="17" t="s">
        <v>50</v>
      </c>
      <c r="O9147" s="17" t="s">
        <v>15</v>
      </c>
      <c r="P9147" s="17">
        <v>45344</v>
      </c>
      <c r="AF9147" s="17">
        <v>15</v>
      </c>
      <c r="AG9147" s="17">
        <v>2</v>
      </c>
      <c r="AH9147" s="17" t="s">
        <v>11926</v>
      </c>
      <c r="AK9147" s="17" t="s">
        <v>17298</v>
      </c>
      <c r="AM9147" s="17" t="s">
        <v>51</v>
      </c>
      <c r="AN9147" s="17" t="s">
        <v>17933</v>
      </c>
      <c r="AO9147" s="17">
        <v>3</v>
      </c>
      <c r="AP9147" s="17">
        <v>80</v>
      </c>
      <c r="AQ9147" s="17">
        <v>5</v>
      </c>
      <c r="AR9147" s="17" t="s">
        <v>17300</v>
      </c>
      <c r="DN9147" s="17">
        <f>COUNTIF(AU9147:DM9147, "X")</f>
        <v>0</v>
      </c>
    </row>
    <row r="9148" spans="1:118" s="17" customFormat="1">
      <c r="A9148" s="523" t="s">
        <v>1928</v>
      </c>
      <c r="B9148" s="17">
        <v>55</v>
      </c>
      <c r="C9148" s="17">
        <v>191867</v>
      </c>
      <c r="D9148" s="17" t="s">
        <v>553</v>
      </c>
      <c r="E9148" s="17" t="s">
        <v>96</v>
      </c>
      <c r="F9148" s="17" t="s">
        <v>30</v>
      </c>
      <c r="H9148" s="309">
        <v>31223</v>
      </c>
      <c r="I9148" s="309">
        <v>44089</v>
      </c>
      <c r="J9148" s="17" t="s">
        <v>3888</v>
      </c>
      <c r="L9148" s="17" t="s">
        <v>13662</v>
      </c>
      <c r="N9148" s="17" t="s">
        <v>31</v>
      </c>
      <c r="O9148" s="17" t="s">
        <v>15</v>
      </c>
      <c r="P9148" s="17">
        <v>45373</v>
      </c>
      <c r="Q9148" s="17">
        <v>2949</v>
      </c>
      <c r="AC9148" s="17" t="s">
        <v>9895</v>
      </c>
      <c r="AD9148" s="17" t="s">
        <v>9896</v>
      </c>
      <c r="AF9148" s="17">
        <v>15</v>
      </c>
      <c r="AG9148" s="17">
        <v>2</v>
      </c>
      <c r="AM9148" s="17" t="s">
        <v>240</v>
      </c>
      <c r="AN9148" s="17" t="s">
        <v>13567</v>
      </c>
      <c r="AO9148" s="17">
        <v>3</v>
      </c>
      <c r="AP9148" s="17">
        <v>80</v>
      </c>
      <c r="AQ9148" s="17">
        <v>5</v>
      </c>
      <c r="AR9148" s="17" t="s">
        <v>9898</v>
      </c>
      <c r="AT9148" s="17" t="s">
        <v>12990</v>
      </c>
      <c r="CH9148" s="17" t="s">
        <v>3901</v>
      </c>
      <c r="DF9148" s="17" t="s">
        <v>3901</v>
      </c>
      <c r="DN9148" s="17">
        <f>COUNTIF(AU9148:DM9148, "X")</f>
        <v>2</v>
      </c>
    </row>
    <row r="9149" spans="1:118" s="17" customFormat="1">
      <c r="A9149" s="17" t="s">
        <v>17434</v>
      </c>
      <c r="B9149" s="17">
        <v>55</v>
      </c>
      <c r="C9149" s="17">
        <v>191890</v>
      </c>
      <c r="D9149" s="17" t="s">
        <v>17302</v>
      </c>
      <c r="E9149" s="17" t="s">
        <v>671</v>
      </c>
      <c r="F9149" s="17" t="s">
        <v>21</v>
      </c>
      <c r="H9149" s="309">
        <v>33880</v>
      </c>
      <c r="I9149" s="309">
        <v>44077</v>
      </c>
      <c r="J9149" s="17" t="s">
        <v>3888</v>
      </c>
      <c r="L9149" s="17" t="s">
        <v>17303</v>
      </c>
      <c r="N9149" s="17" t="s">
        <v>14</v>
      </c>
      <c r="O9149" s="17" t="s">
        <v>15</v>
      </c>
      <c r="P9149" s="17">
        <v>45371</v>
      </c>
      <c r="AF9149" s="17">
        <v>15</v>
      </c>
      <c r="AG9149" s="17">
        <v>2</v>
      </c>
      <c r="AH9149" s="17" t="s">
        <v>11926</v>
      </c>
      <c r="AK9149" s="17" t="s">
        <v>17298</v>
      </c>
      <c r="AM9149" s="17" t="s">
        <v>88</v>
      </c>
      <c r="AN9149" s="17" t="s">
        <v>17299</v>
      </c>
      <c r="AO9149" s="17">
        <v>3</v>
      </c>
      <c r="AP9149" s="17">
        <v>80</v>
      </c>
      <c r="AQ9149" s="17">
        <v>5</v>
      </c>
      <c r="AR9149" s="17" t="s">
        <v>17300</v>
      </c>
      <c r="DN9149" s="17">
        <f>COUNTIF(AU9149:DM9149, "X")</f>
        <v>0</v>
      </c>
    </row>
    <row r="9150" spans="1:118" s="17" customFormat="1">
      <c r="A9150" s="17" t="s">
        <v>17301</v>
      </c>
      <c r="B9150" s="17">
        <v>55</v>
      </c>
      <c r="C9150" s="17">
        <v>191896</v>
      </c>
      <c r="D9150" s="17" t="s">
        <v>17302</v>
      </c>
      <c r="E9150" s="17" t="s">
        <v>5755</v>
      </c>
      <c r="F9150" s="17" t="s">
        <v>30</v>
      </c>
      <c r="H9150" s="309">
        <v>34645</v>
      </c>
      <c r="I9150" s="309">
        <v>44083</v>
      </c>
      <c r="J9150" s="17" t="s">
        <v>3888</v>
      </c>
      <c r="L9150" s="17" t="s">
        <v>17303</v>
      </c>
      <c r="N9150" s="17" t="s">
        <v>14</v>
      </c>
      <c r="O9150" s="17" t="s">
        <v>15</v>
      </c>
      <c r="P9150" s="17">
        <v>45371</v>
      </c>
      <c r="AF9150" s="17">
        <v>15</v>
      </c>
      <c r="AG9150" s="17">
        <v>2</v>
      </c>
      <c r="AH9150" s="17" t="s">
        <v>11926</v>
      </c>
      <c r="AK9150" s="17" t="s">
        <v>17298</v>
      </c>
      <c r="AM9150" s="17" t="s">
        <v>88</v>
      </c>
      <c r="AN9150" s="17" t="s">
        <v>17299</v>
      </c>
      <c r="AO9150" s="17">
        <v>3</v>
      </c>
      <c r="AP9150" s="17">
        <v>80</v>
      </c>
      <c r="AQ9150" s="17">
        <v>5</v>
      </c>
      <c r="AR9150" s="17" t="s">
        <v>17300</v>
      </c>
      <c r="DN9150" s="17">
        <f>COUNTIF(AU9150:DM9150, "X")</f>
        <v>0</v>
      </c>
    </row>
    <row r="9151" spans="1:118" s="17" customFormat="1">
      <c r="A9151" s="17" t="s">
        <v>22429</v>
      </c>
      <c r="B9151" s="17">
        <v>55</v>
      </c>
      <c r="C9151" s="17">
        <v>191899</v>
      </c>
      <c r="D9151" s="17" t="s">
        <v>5181</v>
      </c>
      <c r="E9151" s="17" t="s">
        <v>508</v>
      </c>
      <c r="F9151" s="17" t="s">
        <v>135</v>
      </c>
      <c r="H9151" s="309">
        <v>34070</v>
      </c>
      <c r="I9151" s="309">
        <v>44089</v>
      </c>
      <c r="J9151" s="17" t="s">
        <v>3888</v>
      </c>
      <c r="L9151" s="17" t="s">
        <v>22430</v>
      </c>
      <c r="N9151" s="17" t="s">
        <v>19</v>
      </c>
      <c r="O9151" s="17" t="s">
        <v>15</v>
      </c>
      <c r="P9151" s="17">
        <v>45356</v>
      </c>
      <c r="AF9151" s="17">
        <v>8</v>
      </c>
      <c r="AG9151" s="17">
        <v>2</v>
      </c>
      <c r="AH9151" s="17" t="s">
        <v>11926</v>
      </c>
      <c r="AK9151" s="17" t="s">
        <v>11927</v>
      </c>
      <c r="AM9151" s="17" t="s">
        <v>200</v>
      </c>
      <c r="AN9151" s="17" t="s">
        <v>22312</v>
      </c>
      <c r="AO9151" s="17">
        <v>3</v>
      </c>
      <c r="AP9151" s="17">
        <v>80</v>
      </c>
      <c r="AQ9151" s="17">
        <v>5</v>
      </c>
      <c r="AR9151" s="17" t="s">
        <v>11941</v>
      </c>
      <c r="CR9151" s="17" t="s">
        <v>30</v>
      </c>
      <c r="CU9151" s="17" t="s">
        <v>3901</v>
      </c>
      <c r="CY9151" s="17" t="s">
        <v>30</v>
      </c>
      <c r="DA9151" s="17" t="s">
        <v>3901</v>
      </c>
      <c r="DN9151" s="17">
        <f>COUNTIF(AU9151:DM9151, "X")</f>
        <v>2</v>
      </c>
    </row>
    <row r="9152" spans="1:118" s="17" customFormat="1">
      <c r="A9152" s="17" t="s">
        <v>10615</v>
      </c>
      <c r="B9152" s="17">
        <v>55</v>
      </c>
      <c r="C9152" s="17">
        <v>191905</v>
      </c>
      <c r="D9152" s="17" t="s">
        <v>10616</v>
      </c>
      <c r="E9152" s="17" t="s">
        <v>5291</v>
      </c>
      <c r="F9152" s="17" t="s">
        <v>10617</v>
      </c>
      <c r="H9152" s="309">
        <v>36434</v>
      </c>
      <c r="I9152" s="309">
        <v>44089</v>
      </c>
      <c r="J9152" s="17" t="s">
        <v>3888</v>
      </c>
      <c r="L9152" s="17" t="s">
        <v>10618</v>
      </c>
      <c r="N9152" s="17" t="s">
        <v>14</v>
      </c>
      <c r="O9152" s="17" t="s">
        <v>15</v>
      </c>
      <c r="P9152" s="17">
        <v>45371</v>
      </c>
      <c r="Q9152" s="17">
        <v>2488</v>
      </c>
      <c r="AC9152" s="17" t="s">
        <v>14</v>
      </c>
      <c r="AF9152" s="17">
        <v>15</v>
      </c>
      <c r="AG9152" s="17">
        <v>2</v>
      </c>
      <c r="AI9152" s="17" t="s">
        <v>10178</v>
      </c>
      <c r="AM9152" s="17" t="s">
        <v>193</v>
      </c>
      <c r="AN9152" s="17" t="s">
        <v>10381</v>
      </c>
      <c r="AO9152" s="17">
        <v>3</v>
      </c>
      <c r="AP9152" s="17">
        <v>80</v>
      </c>
      <c r="AQ9152" s="17">
        <v>5</v>
      </c>
      <c r="AR9152" s="17" t="s">
        <v>10180</v>
      </c>
      <c r="DN9152" s="17">
        <f>COUNTIF(AU9152:DM9152, "X")</f>
        <v>0</v>
      </c>
    </row>
    <row r="9153" spans="1:118" s="17" customFormat="1">
      <c r="A9153" s="17" t="s">
        <v>20948</v>
      </c>
      <c r="B9153" s="17">
        <v>55</v>
      </c>
      <c r="C9153" s="17">
        <v>191909</v>
      </c>
      <c r="D9153" s="17" t="s">
        <v>3935</v>
      </c>
      <c r="E9153" s="17" t="s">
        <v>307</v>
      </c>
      <c r="F9153" s="17" t="s">
        <v>12</v>
      </c>
      <c r="H9153" s="309">
        <v>34816</v>
      </c>
      <c r="I9153" s="309">
        <v>44089</v>
      </c>
      <c r="J9153" s="17" t="s">
        <v>3888</v>
      </c>
      <c r="L9153" s="17" t="s">
        <v>20949</v>
      </c>
      <c r="N9153" s="17" t="s">
        <v>26</v>
      </c>
      <c r="O9153" s="17" t="s">
        <v>15</v>
      </c>
      <c r="P9153" s="17">
        <v>45318</v>
      </c>
      <c r="Q9153" s="17">
        <v>8857</v>
      </c>
      <c r="AF9153" s="17">
        <v>15</v>
      </c>
      <c r="AG9153" s="17">
        <v>2</v>
      </c>
      <c r="AI9153" s="17" t="s">
        <v>20669</v>
      </c>
      <c r="AM9153" s="17" t="s">
        <v>27</v>
      </c>
      <c r="AN9153" s="17" t="s">
        <v>20847</v>
      </c>
      <c r="AO9153" s="17">
        <v>3</v>
      </c>
      <c r="AP9153" s="17">
        <v>80</v>
      </c>
      <c r="AQ9153" s="17">
        <v>5</v>
      </c>
      <c r="AR9153" s="17" t="s">
        <v>20671</v>
      </c>
      <c r="DN9153" s="17">
        <f>COUNTIF(AU9153:DM9153, "X")</f>
        <v>0</v>
      </c>
    </row>
    <row r="9154" spans="1:118" s="17" customFormat="1">
      <c r="A9154" s="17" t="s">
        <v>25262</v>
      </c>
      <c r="B9154" s="17">
        <v>55</v>
      </c>
      <c r="C9154" s="17">
        <v>191942</v>
      </c>
      <c r="D9154" s="17" t="s">
        <v>25263</v>
      </c>
      <c r="E9154" s="17" t="s">
        <v>166</v>
      </c>
      <c r="F9154" s="17" t="s">
        <v>58</v>
      </c>
      <c r="H9154" s="309">
        <v>33507</v>
      </c>
      <c r="I9154" s="309">
        <v>44090</v>
      </c>
      <c r="J9154" s="17" t="s">
        <v>3888</v>
      </c>
      <c r="L9154" s="17" t="s">
        <v>123</v>
      </c>
      <c r="M9154" s="17" t="s">
        <v>14361</v>
      </c>
      <c r="N9154" s="17" t="s">
        <v>31</v>
      </c>
      <c r="O9154" s="17" t="s">
        <v>15</v>
      </c>
      <c r="P9154" s="17">
        <v>45373</v>
      </c>
      <c r="Q9154" s="17">
        <v>8340</v>
      </c>
      <c r="AC9154" s="17" t="s">
        <v>9895</v>
      </c>
      <c r="AD9154" s="17" t="s">
        <v>9896</v>
      </c>
      <c r="AF9154" s="17">
        <v>15</v>
      </c>
      <c r="AG9154" s="17">
        <v>2</v>
      </c>
      <c r="AM9154" s="17" t="s">
        <v>67</v>
      </c>
      <c r="AN9154" s="17" t="s">
        <v>25087</v>
      </c>
      <c r="AO9154" s="17">
        <v>3</v>
      </c>
      <c r="AP9154" s="17">
        <v>80</v>
      </c>
      <c r="AQ9154" s="17">
        <v>5</v>
      </c>
      <c r="AR9154" s="17" t="s">
        <v>9898</v>
      </c>
      <c r="AT9154" s="17" t="s">
        <v>16072</v>
      </c>
      <c r="CC9154" s="17" t="s">
        <v>3901</v>
      </c>
      <c r="CG9154" s="17" t="s">
        <v>30</v>
      </c>
      <c r="CH9154" s="17" t="s">
        <v>3901</v>
      </c>
      <c r="CN9154" s="17" t="s">
        <v>3901</v>
      </c>
      <c r="CQ9154" s="17" t="s">
        <v>3901</v>
      </c>
      <c r="CX9154" s="17" t="s">
        <v>3901</v>
      </c>
      <c r="DA9154" s="17" t="s">
        <v>3901</v>
      </c>
      <c r="DN9154" s="17">
        <f>COUNTIF(AU9154:DM9154, "X")</f>
        <v>6</v>
      </c>
    </row>
    <row r="9155" spans="1:118" s="17" customFormat="1">
      <c r="A9155" s="17" t="s">
        <v>5325</v>
      </c>
      <c r="B9155" s="17">
        <v>55</v>
      </c>
      <c r="C9155" s="17">
        <v>191947</v>
      </c>
      <c r="D9155" s="17" t="s">
        <v>399</v>
      </c>
      <c r="E9155" s="17" t="s">
        <v>379</v>
      </c>
      <c r="F9155" s="17" t="s">
        <v>135</v>
      </c>
      <c r="H9155" s="309">
        <v>29047</v>
      </c>
      <c r="I9155" s="309">
        <v>44091</v>
      </c>
      <c r="J9155" s="17" t="s">
        <v>3888</v>
      </c>
      <c r="L9155" s="17" t="s">
        <v>5056</v>
      </c>
      <c r="N9155" s="17" t="s">
        <v>19</v>
      </c>
      <c r="O9155" s="17" t="s">
        <v>15</v>
      </c>
      <c r="P9155" s="17">
        <v>45356</v>
      </c>
      <c r="AC9155" s="17" t="s">
        <v>3890</v>
      </c>
      <c r="AD9155" s="17" t="s">
        <v>3891</v>
      </c>
      <c r="AF9155" s="17">
        <v>15</v>
      </c>
      <c r="AG9155" s="17">
        <v>2</v>
      </c>
      <c r="AM9155" s="17" t="s">
        <v>2603</v>
      </c>
      <c r="AN9155" s="17" t="s">
        <v>5023</v>
      </c>
      <c r="AO9155" s="17">
        <v>3</v>
      </c>
      <c r="AP9155" s="17">
        <v>80</v>
      </c>
      <c r="AQ9155" s="17">
        <v>5</v>
      </c>
      <c r="AT9155" s="17" t="s">
        <v>3893</v>
      </c>
      <c r="DN9155" s="17">
        <f>COUNTIF(AU9155:DM9155, "X")</f>
        <v>0</v>
      </c>
    </row>
    <row r="9156" spans="1:118" s="17" customFormat="1">
      <c r="A9156" s="17" t="s">
        <v>26909</v>
      </c>
      <c r="B9156" s="17">
        <v>55</v>
      </c>
      <c r="C9156" s="17">
        <v>191956</v>
      </c>
      <c r="D9156" s="17" t="s">
        <v>215</v>
      </c>
      <c r="E9156" s="17" t="s">
        <v>344</v>
      </c>
      <c r="F9156" s="17" t="s">
        <v>30</v>
      </c>
      <c r="G9156" s="17" t="s">
        <v>4335</v>
      </c>
      <c r="H9156" s="309">
        <v>15726</v>
      </c>
      <c r="I9156" s="309">
        <v>44081</v>
      </c>
      <c r="J9156" s="17" t="s">
        <v>3888</v>
      </c>
      <c r="L9156" s="17" t="s">
        <v>26910</v>
      </c>
      <c r="N9156" s="17" t="s">
        <v>14</v>
      </c>
      <c r="O9156" s="17" t="s">
        <v>15</v>
      </c>
      <c r="P9156" s="17">
        <v>45371</v>
      </c>
      <c r="AC9156" s="17" t="s">
        <v>17772</v>
      </c>
      <c r="AF9156" s="17">
        <v>15</v>
      </c>
      <c r="AG9156" s="17">
        <v>2</v>
      </c>
      <c r="AH9156" s="17" t="s">
        <v>11926</v>
      </c>
      <c r="AK9156" s="17" t="s">
        <v>17298</v>
      </c>
      <c r="AM9156" s="17" t="s">
        <v>2619</v>
      </c>
      <c r="AN9156" s="17" t="s">
        <v>26616</v>
      </c>
      <c r="AO9156" s="17">
        <v>3</v>
      </c>
      <c r="AP9156" s="17">
        <v>80</v>
      </c>
      <c r="AQ9156" s="17">
        <v>5</v>
      </c>
      <c r="AT9156" s="17" t="s">
        <v>26617</v>
      </c>
      <c r="AV9156" s="17" t="s">
        <v>3901</v>
      </c>
      <c r="AZ9156" s="17" t="s">
        <v>3901</v>
      </c>
      <c r="BC9156" s="17" t="s">
        <v>30</v>
      </c>
      <c r="BD9156" s="17" t="s">
        <v>3901</v>
      </c>
      <c r="BH9156" s="17" t="s">
        <v>3901</v>
      </c>
      <c r="BK9156" s="17" t="s">
        <v>3901</v>
      </c>
      <c r="BN9156" s="17" t="s">
        <v>3901</v>
      </c>
      <c r="BQ9156" s="17" t="s">
        <v>30</v>
      </c>
      <c r="BS9156" s="17" t="s">
        <v>3901</v>
      </c>
      <c r="BY9156" s="17" t="s">
        <v>3901</v>
      </c>
      <c r="BZ9156" s="17" t="s">
        <v>30</v>
      </c>
      <c r="CC9156" s="17" t="s">
        <v>3901</v>
      </c>
      <c r="CD9156" s="17" t="s">
        <v>3901</v>
      </c>
      <c r="CF9156" s="17" t="s">
        <v>3901</v>
      </c>
      <c r="CH9156" s="17" t="s">
        <v>3901</v>
      </c>
      <c r="CN9156" s="17" t="s">
        <v>3901</v>
      </c>
      <c r="CQ9156" s="17" t="s">
        <v>3901</v>
      </c>
      <c r="CR9156" s="17" t="s">
        <v>30</v>
      </c>
      <c r="CU9156" s="17" t="s">
        <v>3901</v>
      </c>
      <c r="DA9156" s="17" t="s">
        <v>3901</v>
      </c>
      <c r="DN9156" s="17">
        <f>COUNTIF(AU9156:DM9156, "X")</f>
        <v>16</v>
      </c>
    </row>
    <row r="9157" spans="1:118" s="17" customFormat="1">
      <c r="A9157" s="523" t="s">
        <v>1526</v>
      </c>
      <c r="B9157" s="17">
        <v>55</v>
      </c>
      <c r="C9157" s="17">
        <v>191972</v>
      </c>
      <c r="D9157" s="17" t="s">
        <v>215</v>
      </c>
      <c r="E9157" s="17" t="s">
        <v>541</v>
      </c>
      <c r="F9157" s="17" t="s">
        <v>1527</v>
      </c>
      <c r="H9157" s="309">
        <v>37326</v>
      </c>
      <c r="I9157" s="309">
        <v>44091</v>
      </c>
      <c r="J9157" s="17" t="s">
        <v>3888</v>
      </c>
      <c r="L9157" s="17" t="s">
        <v>875</v>
      </c>
      <c r="N9157" s="17" t="s">
        <v>31</v>
      </c>
      <c r="O9157" s="17" t="s">
        <v>15</v>
      </c>
      <c r="P9157" s="17">
        <v>45373</v>
      </c>
      <c r="AC9157" s="17" t="s">
        <v>9895</v>
      </c>
      <c r="AD9157" s="17" t="s">
        <v>9896</v>
      </c>
      <c r="AF9157" s="17">
        <v>15</v>
      </c>
      <c r="AG9157" s="17">
        <v>2</v>
      </c>
      <c r="AM9157" s="17" t="s">
        <v>295</v>
      </c>
      <c r="AN9157" s="17" t="s">
        <v>12166</v>
      </c>
      <c r="AO9157" s="17">
        <v>3</v>
      </c>
      <c r="AP9157" s="17">
        <v>80</v>
      </c>
      <c r="AQ9157" s="17">
        <v>5</v>
      </c>
      <c r="AR9157" s="17" t="s">
        <v>9898</v>
      </c>
      <c r="AT9157" s="17" t="s">
        <v>11929</v>
      </c>
      <c r="DF9157" s="17" t="s">
        <v>3901</v>
      </c>
      <c r="DN9157" s="17">
        <f>COUNTIF(AU9157:DM9157, "X")</f>
        <v>1</v>
      </c>
    </row>
    <row r="9158" spans="1:118" s="17" customFormat="1">
      <c r="A9158" s="17" t="s">
        <v>12210</v>
      </c>
      <c r="B9158" s="17">
        <v>55</v>
      </c>
      <c r="C9158" s="17">
        <v>191979</v>
      </c>
      <c r="D9158" s="17" t="s">
        <v>12211</v>
      </c>
      <c r="E9158" s="17" t="s">
        <v>12</v>
      </c>
      <c r="F9158" s="17" t="s">
        <v>82</v>
      </c>
      <c r="H9158" s="309">
        <v>28688</v>
      </c>
      <c r="I9158" s="309">
        <v>44091</v>
      </c>
      <c r="J9158" s="17" t="s">
        <v>3888</v>
      </c>
      <c r="L9158" s="17" t="s">
        <v>12212</v>
      </c>
      <c r="N9158" s="17" t="s">
        <v>31</v>
      </c>
      <c r="O9158" s="17" t="s">
        <v>15</v>
      </c>
      <c r="P9158" s="17">
        <v>45373</v>
      </c>
      <c r="AC9158" s="17" t="s">
        <v>9895</v>
      </c>
      <c r="AD9158" s="17" t="s">
        <v>9896</v>
      </c>
      <c r="AF9158" s="17">
        <v>15</v>
      </c>
      <c r="AG9158" s="17">
        <v>2</v>
      </c>
      <c r="AM9158" s="17" t="s">
        <v>295</v>
      </c>
      <c r="AN9158" s="17" t="s">
        <v>12166</v>
      </c>
      <c r="AO9158" s="17">
        <v>3</v>
      </c>
      <c r="AP9158" s="17">
        <v>80</v>
      </c>
      <c r="AQ9158" s="17">
        <v>5</v>
      </c>
      <c r="AR9158" s="17" t="s">
        <v>9898</v>
      </c>
      <c r="AT9158" s="17" t="s">
        <v>11929</v>
      </c>
      <c r="DN9158" s="17">
        <f>COUNTIF(AU9158:DM9158, "X")</f>
        <v>0</v>
      </c>
    </row>
    <row r="9159" spans="1:118" s="17" customFormat="1">
      <c r="A9159" s="17" t="s">
        <v>9009</v>
      </c>
      <c r="B9159" s="17">
        <v>55</v>
      </c>
      <c r="C9159" s="17">
        <v>191984</v>
      </c>
      <c r="D9159" s="17" t="s">
        <v>9010</v>
      </c>
      <c r="E9159" s="17" t="s">
        <v>237</v>
      </c>
      <c r="F9159" s="17" t="s">
        <v>65</v>
      </c>
      <c r="H9159" s="309">
        <v>25362</v>
      </c>
      <c r="I9159" s="309">
        <v>44091</v>
      </c>
      <c r="J9159" s="17" t="s">
        <v>3888</v>
      </c>
      <c r="L9159" s="17" t="s">
        <v>9011</v>
      </c>
      <c r="N9159" s="17" t="s">
        <v>19</v>
      </c>
      <c r="O9159" s="17" t="s">
        <v>15</v>
      </c>
      <c r="P9159" s="17">
        <v>45356</v>
      </c>
      <c r="AC9159" s="17" t="s">
        <v>3890</v>
      </c>
      <c r="AD9159" s="17" t="s">
        <v>3891</v>
      </c>
      <c r="AF9159" s="17">
        <v>8</v>
      </c>
      <c r="AG9159" s="17">
        <v>2</v>
      </c>
      <c r="AM9159" s="17" t="s">
        <v>2608</v>
      </c>
      <c r="AN9159" s="17" t="s">
        <v>8704</v>
      </c>
      <c r="AO9159" s="17">
        <v>3</v>
      </c>
      <c r="AP9159" s="17">
        <v>80</v>
      </c>
      <c r="AQ9159" s="17">
        <v>5</v>
      </c>
      <c r="AT9159" s="17" t="s">
        <v>7979</v>
      </c>
      <c r="DF9159" s="17" t="s">
        <v>3901</v>
      </c>
      <c r="DN9159" s="17">
        <f>COUNTIF(AU9159:DM9159, "X")</f>
        <v>1</v>
      </c>
    </row>
    <row r="9160" spans="1:118" s="17" customFormat="1">
      <c r="A9160" s="17" t="s">
        <v>18313</v>
      </c>
      <c r="B9160" s="17">
        <v>55</v>
      </c>
      <c r="C9160" s="17">
        <v>170557</v>
      </c>
      <c r="D9160" s="17" t="s">
        <v>18314</v>
      </c>
      <c r="E9160" s="17" t="s">
        <v>389</v>
      </c>
      <c r="F9160" s="17" t="s">
        <v>99</v>
      </c>
      <c r="H9160" s="309">
        <v>32958</v>
      </c>
      <c r="I9160" s="309">
        <v>44091</v>
      </c>
      <c r="J9160" s="17" t="s">
        <v>3888</v>
      </c>
      <c r="L9160" s="17" t="s">
        <v>18315</v>
      </c>
      <c r="N9160" s="17" t="s">
        <v>31</v>
      </c>
      <c r="O9160" s="17" t="s">
        <v>15</v>
      </c>
      <c r="P9160" s="17">
        <v>45373</v>
      </c>
      <c r="AD9160" s="17" t="s">
        <v>9896</v>
      </c>
      <c r="AF9160" s="17">
        <v>15</v>
      </c>
      <c r="AG9160" s="17">
        <v>2</v>
      </c>
      <c r="AM9160" s="17" t="s">
        <v>32</v>
      </c>
      <c r="AN9160" s="17" t="s">
        <v>18168</v>
      </c>
      <c r="AO9160" s="17">
        <v>3</v>
      </c>
      <c r="AP9160" s="17">
        <v>80</v>
      </c>
      <c r="AQ9160" s="17">
        <v>5</v>
      </c>
      <c r="AR9160" s="17" t="s">
        <v>9898</v>
      </c>
      <c r="CU9160" s="17" t="s">
        <v>3901</v>
      </c>
      <c r="DN9160" s="17">
        <f>COUNTIF(AU9160:DM9160, "X")</f>
        <v>1</v>
      </c>
    </row>
    <row r="9161" spans="1:118" s="17" customFormat="1">
      <c r="A9161" s="17" t="s">
        <v>18564</v>
      </c>
      <c r="B9161" s="17">
        <v>55</v>
      </c>
      <c r="C9161" s="17">
        <v>192002</v>
      </c>
      <c r="D9161" s="17" t="s">
        <v>18565</v>
      </c>
      <c r="E9161" s="17" t="s">
        <v>249</v>
      </c>
      <c r="F9161" s="17" t="s">
        <v>58</v>
      </c>
      <c r="H9161" s="309">
        <v>31717</v>
      </c>
      <c r="I9161" s="309">
        <v>44092</v>
      </c>
      <c r="J9161" s="17" t="s">
        <v>3888</v>
      </c>
      <c r="L9161" s="17" t="s">
        <v>18566</v>
      </c>
      <c r="N9161" s="17" t="s">
        <v>182</v>
      </c>
      <c r="O9161" s="17" t="s">
        <v>15</v>
      </c>
      <c r="P9161" s="17">
        <v>45326</v>
      </c>
      <c r="AF9161" s="17">
        <v>15</v>
      </c>
      <c r="AG9161" s="17">
        <v>2</v>
      </c>
      <c r="AH9161" s="17" t="s">
        <v>11926</v>
      </c>
      <c r="AK9161" s="17" t="s">
        <v>11927</v>
      </c>
      <c r="AM9161" s="17" t="s">
        <v>2614</v>
      </c>
      <c r="AN9161" s="17" t="s">
        <v>18350</v>
      </c>
      <c r="AO9161" s="17">
        <v>3</v>
      </c>
      <c r="AP9161" s="17">
        <v>80</v>
      </c>
      <c r="AQ9161" s="17">
        <v>5</v>
      </c>
      <c r="AR9161" s="17" t="s">
        <v>18351</v>
      </c>
      <c r="BD9161" s="17" t="s">
        <v>3901</v>
      </c>
      <c r="BQ9161" s="17" t="s">
        <v>30</v>
      </c>
      <c r="BS9161" s="17" t="s">
        <v>3901</v>
      </c>
      <c r="DN9161" s="17">
        <f>COUNTIF(AU9161:DM9161, "X")</f>
        <v>2</v>
      </c>
    </row>
    <row r="9162" spans="1:118" s="17" customFormat="1">
      <c r="A9162" s="523" t="s">
        <v>1426</v>
      </c>
      <c r="B9162" s="17">
        <v>55</v>
      </c>
      <c r="C9162" s="17">
        <v>192011</v>
      </c>
      <c r="D9162" s="17" t="s">
        <v>939</v>
      </c>
      <c r="E9162" s="17" t="s">
        <v>125</v>
      </c>
      <c r="F9162" s="17" t="s">
        <v>70</v>
      </c>
      <c r="H9162" s="309">
        <v>25065</v>
      </c>
      <c r="I9162" s="309">
        <v>44078</v>
      </c>
      <c r="J9162" s="17" t="s">
        <v>3888</v>
      </c>
      <c r="L9162" s="17" t="s">
        <v>1030</v>
      </c>
      <c r="M9162" s="17" t="s">
        <v>97</v>
      </c>
      <c r="N9162" s="17" t="s">
        <v>31</v>
      </c>
      <c r="O9162" s="17" t="s">
        <v>15</v>
      </c>
      <c r="P9162" s="17">
        <v>45373</v>
      </c>
      <c r="Q9162" s="17">
        <v>5647</v>
      </c>
      <c r="AC9162" s="17" t="s">
        <v>9895</v>
      </c>
      <c r="AD9162" s="17" t="s">
        <v>9896</v>
      </c>
      <c r="AF9162" s="17">
        <v>15</v>
      </c>
      <c r="AG9162" s="17">
        <v>2</v>
      </c>
      <c r="AM9162" s="17" t="s">
        <v>41</v>
      </c>
      <c r="AN9162" s="17" t="s">
        <v>16339</v>
      </c>
      <c r="AO9162" s="17">
        <v>3</v>
      </c>
      <c r="AP9162" s="17">
        <v>80</v>
      </c>
      <c r="AQ9162" s="17">
        <v>5</v>
      </c>
      <c r="AR9162" s="17" t="s">
        <v>9898</v>
      </c>
      <c r="AT9162" s="17" t="s">
        <v>16072</v>
      </c>
      <c r="DF9162" s="17" t="s">
        <v>3901</v>
      </c>
      <c r="DN9162" s="17">
        <f>COUNTIF(AU9162:DM9162, "X")</f>
        <v>1</v>
      </c>
    </row>
    <row r="9163" spans="1:118" s="17" customFormat="1">
      <c r="A9163" s="17" t="s">
        <v>10351</v>
      </c>
      <c r="B9163" s="17">
        <v>55</v>
      </c>
      <c r="C9163" s="17">
        <v>192030</v>
      </c>
      <c r="D9163" s="17" t="s">
        <v>10352</v>
      </c>
      <c r="E9163" s="17" t="s">
        <v>52</v>
      </c>
      <c r="F9163" s="17" t="s">
        <v>354</v>
      </c>
      <c r="H9163" s="309">
        <v>20186</v>
      </c>
      <c r="I9163" s="309">
        <v>44082</v>
      </c>
      <c r="J9163" s="17" t="s">
        <v>3888</v>
      </c>
      <c r="L9163" s="17" t="s">
        <v>10353</v>
      </c>
      <c r="N9163" s="17" t="s">
        <v>14</v>
      </c>
      <c r="O9163" s="17" t="s">
        <v>15</v>
      </c>
      <c r="P9163" s="17">
        <v>45371</v>
      </c>
      <c r="AC9163" s="17" t="s">
        <v>14</v>
      </c>
      <c r="AF9163" s="17">
        <v>15</v>
      </c>
      <c r="AG9163" s="17">
        <v>2</v>
      </c>
      <c r="AI9163" s="17" t="s">
        <v>10178</v>
      </c>
      <c r="AM9163" s="17" t="s">
        <v>74</v>
      </c>
      <c r="AN9163" s="17" t="s">
        <v>10179</v>
      </c>
      <c r="AO9163" s="17">
        <v>3</v>
      </c>
      <c r="AP9163" s="17">
        <v>80</v>
      </c>
      <c r="AQ9163" s="17">
        <v>5</v>
      </c>
      <c r="AR9163" s="17" t="s">
        <v>10180</v>
      </c>
      <c r="DN9163" s="17">
        <f>COUNTIF(AU9163:DM9163, "X")</f>
        <v>0</v>
      </c>
    </row>
    <row r="9164" spans="1:118" s="17" customFormat="1">
      <c r="A9164" s="523" t="s">
        <v>1825</v>
      </c>
      <c r="B9164" s="17">
        <v>55</v>
      </c>
      <c r="C9164" s="17">
        <v>192034</v>
      </c>
      <c r="D9164" s="17" t="s">
        <v>1826</v>
      </c>
      <c r="E9164" s="17" t="s">
        <v>194</v>
      </c>
      <c r="F9164" s="17" t="s">
        <v>1827</v>
      </c>
      <c r="H9164" s="309">
        <v>34948</v>
      </c>
      <c r="I9164" s="309">
        <v>44083</v>
      </c>
      <c r="J9164" s="17" t="s">
        <v>3888</v>
      </c>
      <c r="L9164" s="17" t="s">
        <v>1058</v>
      </c>
      <c r="M9164" s="17" t="s">
        <v>346</v>
      </c>
      <c r="N9164" s="17" t="s">
        <v>14</v>
      </c>
      <c r="O9164" s="17" t="s">
        <v>15</v>
      </c>
      <c r="P9164" s="17">
        <v>45371</v>
      </c>
      <c r="AC9164" s="17" t="s">
        <v>14</v>
      </c>
      <c r="AF9164" s="17">
        <v>15</v>
      </c>
      <c r="AG9164" s="17">
        <v>2</v>
      </c>
      <c r="AI9164" s="17" t="s">
        <v>10178</v>
      </c>
      <c r="AM9164" s="17" t="s">
        <v>16</v>
      </c>
      <c r="AN9164" s="17" t="s">
        <v>10763</v>
      </c>
      <c r="AO9164" s="17">
        <v>3</v>
      </c>
      <c r="AP9164" s="17">
        <v>80</v>
      </c>
      <c r="AQ9164" s="17">
        <v>5</v>
      </c>
      <c r="AR9164" s="17" t="s">
        <v>10180</v>
      </c>
      <c r="DF9164" s="17" t="s">
        <v>3901</v>
      </c>
      <c r="DN9164" s="17">
        <f>COUNTIF(AU9164:DM9164, "X")</f>
        <v>1</v>
      </c>
    </row>
    <row r="9165" spans="1:118" s="17" customFormat="1">
      <c r="A9165" s="17" t="s">
        <v>25504</v>
      </c>
      <c r="B9165" s="17">
        <v>55</v>
      </c>
      <c r="C9165" s="17">
        <v>192039</v>
      </c>
      <c r="D9165" s="17" t="s">
        <v>12473</v>
      </c>
      <c r="E9165" s="17" t="s">
        <v>25505</v>
      </c>
      <c r="H9165" s="309">
        <v>32234</v>
      </c>
      <c r="I9165" s="309">
        <v>44084</v>
      </c>
      <c r="J9165" s="17" t="s">
        <v>3888</v>
      </c>
      <c r="L9165" s="17" t="s">
        <v>25506</v>
      </c>
      <c r="N9165" s="17" t="s">
        <v>31</v>
      </c>
      <c r="O9165" s="17" t="s">
        <v>15</v>
      </c>
      <c r="P9165" s="17">
        <v>45373</v>
      </c>
      <c r="AC9165" s="17" t="s">
        <v>9895</v>
      </c>
      <c r="AD9165" s="17" t="s">
        <v>9896</v>
      </c>
      <c r="AF9165" s="17">
        <v>15</v>
      </c>
      <c r="AG9165" s="17">
        <v>2</v>
      </c>
      <c r="AM9165" s="17" t="s">
        <v>76</v>
      </c>
      <c r="AN9165" s="17" t="s">
        <v>25452</v>
      </c>
      <c r="AO9165" s="17">
        <v>3</v>
      </c>
      <c r="AP9165" s="17">
        <v>80</v>
      </c>
      <c r="AQ9165" s="17">
        <v>5</v>
      </c>
      <c r="AR9165" s="17" t="s">
        <v>9898</v>
      </c>
      <c r="AT9165" s="17" t="s">
        <v>9899</v>
      </c>
      <c r="DN9165" s="17">
        <f>COUNTIF(AU9165:DM9165, "X")</f>
        <v>0</v>
      </c>
    </row>
    <row r="9166" spans="1:118" s="17" customFormat="1">
      <c r="A9166" s="17" t="s">
        <v>19056</v>
      </c>
      <c r="B9166" s="17">
        <v>55</v>
      </c>
      <c r="C9166" s="17">
        <v>192044</v>
      </c>
      <c r="D9166" s="17" t="s">
        <v>19057</v>
      </c>
      <c r="E9166" s="17" t="s">
        <v>166</v>
      </c>
      <c r="F9166" s="17" t="s">
        <v>249</v>
      </c>
      <c r="G9166" s="17" t="s">
        <v>203</v>
      </c>
      <c r="H9166" s="309">
        <v>32685</v>
      </c>
      <c r="I9166" s="309">
        <v>44084</v>
      </c>
      <c r="J9166" s="17" t="s">
        <v>3888</v>
      </c>
      <c r="L9166" s="17" t="s">
        <v>19018</v>
      </c>
      <c r="N9166" s="17" t="s">
        <v>31</v>
      </c>
      <c r="O9166" s="17" t="s">
        <v>15</v>
      </c>
      <c r="P9166" s="17">
        <v>45373</v>
      </c>
      <c r="AD9166" s="17" t="s">
        <v>9896</v>
      </c>
      <c r="AF9166" s="17">
        <v>8</v>
      </c>
      <c r="AG9166" s="17">
        <v>2</v>
      </c>
      <c r="AM9166" s="17" t="s">
        <v>314</v>
      </c>
      <c r="AN9166" s="17" t="s">
        <v>18984</v>
      </c>
      <c r="AO9166" s="17">
        <v>3</v>
      </c>
      <c r="AP9166" s="17">
        <v>80</v>
      </c>
      <c r="AQ9166" s="17">
        <v>5</v>
      </c>
      <c r="AR9166" s="17" t="s">
        <v>9898</v>
      </c>
      <c r="DN9166" s="17">
        <f>COUNTIF(AU9166:DM9166, "X")</f>
        <v>0</v>
      </c>
    </row>
    <row r="9167" spans="1:118" s="17" customFormat="1">
      <c r="A9167" s="17" t="s">
        <v>13432</v>
      </c>
      <c r="B9167" s="17">
        <v>55</v>
      </c>
      <c r="C9167" s="17">
        <v>192049</v>
      </c>
      <c r="D9167" s="17" t="s">
        <v>5584</v>
      </c>
      <c r="E9167" s="17" t="s">
        <v>7973</v>
      </c>
      <c r="F9167" s="17" t="s">
        <v>147</v>
      </c>
      <c r="H9167" s="309">
        <v>37496</v>
      </c>
      <c r="I9167" s="309">
        <v>44086</v>
      </c>
      <c r="J9167" s="17" t="s">
        <v>3888</v>
      </c>
      <c r="L9167" s="17" t="s">
        <v>13433</v>
      </c>
      <c r="N9167" s="17" t="s">
        <v>31</v>
      </c>
      <c r="O9167" s="17" t="s">
        <v>15</v>
      </c>
      <c r="P9167" s="17">
        <v>45373</v>
      </c>
      <c r="AC9167" s="17" t="s">
        <v>9895</v>
      </c>
      <c r="AD9167" s="17" t="s">
        <v>9896</v>
      </c>
      <c r="AF9167" s="17">
        <v>15</v>
      </c>
      <c r="AG9167" s="17">
        <v>2</v>
      </c>
      <c r="AM9167" s="17" t="s">
        <v>115</v>
      </c>
      <c r="AN9167" s="17" t="s">
        <v>13186</v>
      </c>
      <c r="AO9167" s="17">
        <v>3</v>
      </c>
      <c r="AP9167" s="17">
        <v>80</v>
      </c>
      <c r="AQ9167" s="17">
        <v>5</v>
      </c>
      <c r="AR9167" s="17" t="s">
        <v>9898</v>
      </c>
      <c r="AT9167" s="17" t="s">
        <v>12990</v>
      </c>
      <c r="DN9167" s="17">
        <f>COUNTIF(AU9167:DM9167, "X")</f>
        <v>0</v>
      </c>
    </row>
    <row r="9168" spans="1:118" s="17" customFormat="1">
      <c r="A9168" s="17" t="s">
        <v>22929</v>
      </c>
      <c r="B9168" s="17">
        <v>55</v>
      </c>
      <c r="C9168" s="17">
        <v>192062</v>
      </c>
      <c r="D9168" s="17" t="s">
        <v>329</v>
      </c>
      <c r="E9168" s="17" t="s">
        <v>378</v>
      </c>
      <c r="F9168" s="17" t="s">
        <v>48</v>
      </c>
      <c r="H9168" s="309">
        <v>13755</v>
      </c>
      <c r="I9168" s="309">
        <v>44092</v>
      </c>
      <c r="J9168" s="17" t="s">
        <v>3888</v>
      </c>
      <c r="L9168" s="17" t="s">
        <v>4241</v>
      </c>
      <c r="N9168" s="17" t="s">
        <v>205</v>
      </c>
      <c r="O9168" s="17" t="s">
        <v>15</v>
      </c>
      <c r="P9168" s="17">
        <v>45337</v>
      </c>
      <c r="T9168" s="17" t="s">
        <v>22930</v>
      </c>
      <c r="V9168" s="17" t="s">
        <v>205</v>
      </c>
      <c r="W9168" s="17" t="s">
        <v>15</v>
      </c>
      <c r="X9168" s="17">
        <v>45337</v>
      </c>
      <c r="AF9168" s="17">
        <v>8</v>
      </c>
      <c r="AG9168" s="17">
        <v>2</v>
      </c>
      <c r="AI9168" s="17" t="s">
        <v>20542</v>
      </c>
      <c r="AM9168" s="17" t="s">
        <v>253</v>
      </c>
      <c r="AN9168" s="17" t="s">
        <v>22821</v>
      </c>
      <c r="AO9168" s="17">
        <v>3</v>
      </c>
      <c r="AP9168" s="17">
        <v>80</v>
      </c>
      <c r="AQ9168" s="17">
        <v>5</v>
      </c>
      <c r="AR9168" s="17" t="s">
        <v>22585</v>
      </c>
      <c r="AS9168" s="17" t="s">
        <v>22824</v>
      </c>
      <c r="DF9168" s="17" t="s">
        <v>3901</v>
      </c>
      <c r="DN9168" s="17">
        <f>COUNTIF(AU9168:DM9168, "X")</f>
        <v>1</v>
      </c>
    </row>
    <row r="9169" spans="1:118" s="17" customFormat="1">
      <c r="A9169" s="17" t="s">
        <v>26196</v>
      </c>
      <c r="B9169" s="17">
        <v>55</v>
      </c>
      <c r="C9169" s="17">
        <v>192068</v>
      </c>
      <c r="D9169" s="17" t="s">
        <v>104</v>
      </c>
      <c r="E9169" s="17" t="s">
        <v>16700</v>
      </c>
      <c r="F9169" s="17" t="s">
        <v>494</v>
      </c>
      <c r="H9169" s="309">
        <v>37047</v>
      </c>
      <c r="I9169" s="309">
        <v>44090</v>
      </c>
      <c r="J9169" s="17" t="s">
        <v>3888</v>
      </c>
      <c r="L9169" s="17" t="s">
        <v>26197</v>
      </c>
      <c r="N9169" s="17" t="s">
        <v>14</v>
      </c>
      <c r="O9169" s="17" t="s">
        <v>15</v>
      </c>
      <c r="P9169" s="17">
        <v>45371</v>
      </c>
      <c r="AC9169" s="17" t="s">
        <v>14</v>
      </c>
      <c r="AF9169" s="17">
        <v>15</v>
      </c>
      <c r="AG9169" s="17">
        <v>2</v>
      </c>
      <c r="AI9169" s="17" t="s">
        <v>10178</v>
      </c>
      <c r="AM9169" s="17" t="s">
        <v>101</v>
      </c>
      <c r="AN9169" s="17" t="s">
        <v>26168</v>
      </c>
      <c r="AO9169" s="17">
        <v>3</v>
      </c>
      <c r="AP9169" s="17">
        <v>80</v>
      </c>
      <c r="AQ9169" s="17">
        <v>5</v>
      </c>
      <c r="AR9169" s="17" t="s">
        <v>10180</v>
      </c>
      <c r="DN9169" s="17">
        <f>COUNTIF(AU9169:DM9169, "X")</f>
        <v>0</v>
      </c>
    </row>
    <row r="9170" spans="1:118" s="17" customFormat="1">
      <c r="A9170" s="17" t="s">
        <v>26629</v>
      </c>
      <c r="B9170" s="17">
        <v>55</v>
      </c>
      <c r="C9170" s="17">
        <v>192069</v>
      </c>
      <c r="D9170" s="17" t="s">
        <v>215</v>
      </c>
      <c r="E9170" s="17" t="s">
        <v>6472</v>
      </c>
      <c r="F9170" s="17" t="s">
        <v>22</v>
      </c>
      <c r="H9170" s="309">
        <v>10946</v>
      </c>
      <c r="I9170" s="309">
        <v>44082</v>
      </c>
      <c r="J9170" s="17" t="s">
        <v>3888</v>
      </c>
      <c r="L9170" s="17" t="s">
        <v>26624</v>
      </c>
      <c r="M9170" s="17" t="s">
        <v>7620</v>
      </c>
      <c r="N9170" s="17" t="s">
        <v>14</v>
      </c>
      <c r="O9170" s="17" t="s">
        <v>15</v>
      </c>
      <c r="P9170" s="17">
        <v>45371</v>
      </c>
      <c r="AC9170" s="17" t="s">
        <v>17772</v>
      </c>
      <c r="AF9170" s="17">
        <v>15</v>
      </c>
      <c r="AG9170" s="17">
        <v>2</v>
      </c>
      <c r="AH9170" s="17" t="s">
        <v>11926</v>
      </c>
      <c r="AK9170" s="17" t="s">
        <v>17298</v>
      </c>
      <c r="AM9170" s="17" t="s">
        <v>2619</v>
      </c>
      <c r="AN9170" s="17" t="s">
        <v>26616</v>
      </c>
      <c r="AO9170" s="17">
        <v>3</v>
      </c>
      <c r="AP9170" s="17">
        <v>80</v>
      </c>
      <c r="AQ9170" s="17">
        <v>5</v>
      </c>
      <c r="AT9170" s="17" t="s">
        <v>26617</v>
      </c>
      <c r="AV9170" s="17" t="s">
        <v>3901</v>
      </c>
      <c r="BD9170" s="17" t="s">
        <v>3901</v>
      </c>
      <c r="BS9170" s="17" t="s">
        <v>3901</v>
      </c>
      <c r="CH9170" s="17" t="s">
        <v>3901</v>
      </c>
      <c r="CU9170" s="17" t="s">
        <v>3901</v>
      </c>
      <c r="DN9170" s="17">
        <f>COUNTIF(AU9170:DM9170, "X")</f>
        <v>5</v>
      </c>
    </row>
    <row r="9171" spans="1:118" s="17" customFormat="1">
      <c r="A9171" s="17" t="s">
        <v>13429</v>
      </c>
      <c r="B9171" s="17">
        <v>55</v>
      </c>
      <c r="C9171" s="17">
        <v>192081</v>
      </c>
      <c r="D9171" s="17" t="s">
        <v>8826</v>
      </c>
      <c r="E9171" s="17" t="s">
        <v>31</v>
      </c>
      <c r="F9171" s="17" t="s">
        <v>13430</v>
      </c>
      <c r="H9171" s="309">
        <v>35507</v>
      </c>
      <c r="I9171" s="309">
        <v>44092</v>
      </c>
      <c r="J9171" s="17" t="s">
        <v>3888</v>
      </c>
      <c r="L9171" s="17" t="s">
        <v>13431</v>
      </c>
      <c r="N9171" s="17" t="s">
        <v>31</v>
      </c>
      <c r="O9171" s="17" t="s">
        <v>15</v>
      </c>
      <c r="P9171" s="17">
        <v>45373</v>
      </c>
      <c r="AC9171" s="17" t="s">
        <v>9895</v>
      </c>
      <c r="AD9171" s="17" t="s">
        <v>9896</v>
      </c>
      <c r="AF9171" s="17">
        <v>15</v>
      </c>
      <c r="AG9171" s="17">
        <v>2</v>
      </c>
      <c r="AM9171" s="17" t="s">
        <v>115</v>
      </c>
      <c r="AN9171" s="17" t="s">
        <v>13186</v>
      </c>
      <c r="AO9171" s="17">
        <v>3</v>
      </c>
      <c r="AP9171" s="17">
        <v>80</v>
      </c>
      <c r="AQ9171" s="17">
        <v>5</v>
      </c>
      <c r="AR9171" s="17" t="s">
        <v>9898</v>
      </c>
      <c r="AT9171" s="17" t="s">
        <v>12990</v>
      </c>
      <c r="DN9171" s="17">
        <f>COUNTIF(AU9171:DM9171, "X")</f>
        <v>0</v>
      </c>
    </row>
    <row r="9172" spans="1:118" s="17" customFormat="1">
      <c r="A9172" s="17" t="s">
        <v>20789</v>
      </c>
      <c r="B9172" s="17">
        <v>55</v>
      </c>
      <c r="C9172" s="17">
        <v>191542</v>
      </c>
      <c r="D9172" s="17" t="s">
        <v>4147</v>
      </c>
      <c r="E9172" s="17" t="s">
        <v>347</v>
      </c>
      <c r="F9172" s="17" t="s">
        <v>12</v>
      </c>
      <c r="H9172" s="309">
        <v>35565</v>
      </c>
      <c r="I9172" s="309">
        <v>44077</v>
      </c>
      <c r="J9172" s="17" t="s">
        <v>3888</v>
      </c>
      <c r="L9172" s="17" t="s">
        <v>20790</v>
      </c>
      <c r="N9172" s="17" t="s">
        <v>19</v>
      </c>
      <c r="O9172" s="17" t="s">
        <v>15</v>
      </c>
      <c r="P9172" s="17">
        <v>45356</v>
      </c>
      <c r="AF9172" s="17">
        <v>15</v>
      </c>
      <c r="AG9172" s="17">
        <v>2</v>
      </c>
      <c r="AI9172" s="17" t="s">
        <v>20669</v>
      </c>
      <c r="AM9172" s="17" t="s">
        <v>53</v>
      </c>
      <c r="AN9172" s="17" t="s">
        <v>20670</v>
      </c>
      <c r="AO9172" s="17">
        <v>3</v>
      </c>
      <c r="AP9172" s="17">
        <v>80</v>
      </c>
      <c r="AQ9172" s="17">
        <v>5</v>
      </c>
      <c r="AR9172" s="17" t="s">
        <v>20671</v>
      </c>
      <c r="DN9172" s="17">
        <f>COUNTIF(AU9172:DM9172, "X")</f>
        <v>0</v>
      </c>
    </row>
    <row r="9173" spans="1:118" s="17" customFormat="1">
      <c r="A9173" s="17" t="s">
        <v>8137</v>
      </c>
      <c r="B9173" s="17">
        <v>55</v>
      </c>
      <c r="C9173" s="17">
        <v>191505</v>
      </c>
      <c r="D9173" s="17" t="s">
        <v>565</v>
      </c>
      <c r="E9173" s="17" t="s">
        <v>199</v>
      </c>
      <c r="F9173" s="17" t="s">
        <v>21</v>
      </c>
      <c r="H9173" s="309">
        <v>33603</v>
      </c>
      <c r="I9173" s="309">
        <v>44076</v>
      </c>
      <c r="J9173" s="17" t="s">
        <v>3888</v>
      </c>
      <c r="L9173" s="17" t="s">
        <v>8138</v>
      </c>
      <c r="N9173" s="17" t="s">
        <v>19</v>
      </c>
      <c r="O9173" s="17" t="s">
        <v>15</v>
      </c>
      <c r="P9173" s="17">
        <v>45356</v>
      </c>
      <c r="AC9173" s="17" t="s">
        <v>3890</v>
      </c>
      <c r="AD9173" s="17" t="s">
        <v>3891</v>
      </c>
      <c r="AF9173" s="17">
        <v>15</v>
      </c>
      <c r="AG9173" s="17">
        <v>2</v>
      </c>
      <c r="AM9173" s="17" t="s">
        <v>117</v>
      </c>
      <c r="AN9173" s="17" t="s">
        <v>7978</v>
      </c>
      <c r="AO9173" s="17">
        <v>3</v>
      </c>
      <c r="AP9173" s="17">
        <v>80</v>
      </c>
      <c r="AQ9173" s="17">
        <v>5</v>
      </c>
      <c r="AT9173" s="17" t="s">
        <v>7979</v>
      </c>
      <c r="DN9173" s="17">
        <f>COUNTIF(AU9173:DM9173, "X")</f>
        <v>0</v>
      </c>
    </row>
    <row r="9174" spans="1:118" s="17" customFormat="1">
      <c r="A9174" s="523" t="s">
        <v>1229</v>
      </c>
      <c r="B9174" s="17">
        <v>55</v>
      </c>
      <c r="C9174" s="17">
        <v>143057</v>
      </c>
      <c r="D9174" s="17" t="s">
        <v>540</v>
      </c>
      <c r="E9174" s="17" t="s">
        <v>42</v>
      </c>
      <c r="F9174" s="17" t="s">
        <v>65</v>
      </c>
      <c r="H9174" s="309">
        <v>28101</v>
      </c>
      <c r="I9174" s="309">
        <v>44075</v>
      </c>
      <c r="J9174" s="17" t="s">
        <v>3888</v>
      </c>
      <c r="L9174" s="17" t="s">
        <v>542</v>
      </c>
      <c r="N9174" s="17" t="s">
        <v>31</v>
      </c>
      <c r="O9174" s="17" t="s">
        <v>15</v>
      </c>
      <c r="P9174" s="17">
        <v>45373</v>
      </c>
      <c r="AC9174" s="17" t="s">
        <v>9895</v>
      </c>
      <c r="AD9174" s="17" t="s">
        <v>9896</v>
      </c>
      <c r="AF9174" s="17">
        <v>15</v>
      </c>
      <c r="AG9174" s="17">
        <v>2</v>
      </c>
      <c r="AM9174" s="17" t="s">
        <v>157</v>
      </c>
      <c r="AN9174" s="17" t="s">
        <v>14151</v>
      </c>
      <c r="AO9174" s="17">
        <v>3</v>
      </c>
      <c r="AP9174" s="17">
        <v>80</v>
      </c>
      <c r="AQ9174" s="17">
        <v>5</v>
      </c>
      <c r="AR9174" s="17" t="s">
        <v>9898</v>
      </c>
      <c r="AT9174" s="17" t="s">
        <v>14152</v>
      </c>
      <c r="BS9174" s="17" t="s">
        <v>3901</v>
      </c>
      <c r="CH9174" s="17" t="s">
        <v>3901</v>
      </c>
      <c r="CR9174" s="17" t="s">
        <v>21</v>
      </c>
      <c r="CU9174" s="17" t="s">
        <v>3901</v>
      </c>
      <c r="DA9174" s="17" t="s">
        <v>3901</v>
      </c>
      <c r="DF9174" s="17" t="s">
        <v>3901</v>
      </c>
      <c r="DN9174" s="17">
        <f>COUNTIF(AU9174:DM9174, "X")</f>
        <v>5</v>
      </c>
    </row>
    <row r="9175" spans="1:118" s="17" customFormat="1">
      <c r="A9175" s="17" t="s">
        <v>15090</v>
      </c>
      <c r="B9175" s="17">
        <v>55</v>
      </c>
      <c r="C9175" s="17">
        <v>191479</v>
      </c>
      <c r="D9175" s="17" t="s">
        <v>5922</v>
      </c>
      <c r="E9175" s="17" t="s">
        <v>11519</v>
      </c>
      <c r="F9175" s="17" t="s">
        <v>43</v>
      </c>
      <c r="H9175" s="309">
        <v>32574</v>
      </c>
      <c r="I9175" s="309">
        <v>44075</v>
      </c>
      <c r="J9175" s="17" t="s">
        <v>3888</v>
      </c>
      <c r="L9175" s="17" t="s">
        <v>15091</v>
      </c>
      <c r="N9175" s="17" t="s">
        <v>31</v>
      </c>
      <c r="O9175" s="17" t="s">
        <v>15</v>
      </c>
      <c r="P9175" s="17">
        <v>45373</v>
      </c>
      <c r="AC9175" s="17" t="s">
        <v>9895</v>
      </c>
      <c r="AD9175" s="17" t="s">
        <v>9896</v>
      </c>
      <c r="AF9175" s="17">
        <v>15</v>
      </c>
      <c r="AG9175" s="17">
        <v>2</v>
      </c>
      <c r="AM9175" s="17" t="s">
        <v>62</v>
      </c>
      <c r="AN9175" s="17" t="s">
        <v>15056</v>
      </c>
      <c r="AO9175" s="17">
        <v>3</v>
      </c>
      <c r="AP9175" s="17">
        <v>80</v>
      </c>
      <c r="AQ9175" s="17">
        <v>5</v>
      </c>
      <c r="AR9175" s="17" t="s">
        <v>9898</v>
      </c>
      <c r="AT9175" s="17" t="s">
        <v>15057</v>
      </c>
      <c r="BS9175" s="17" t="s">
        <v>3901</v>
      </c>
      <c r="BY9175" s="17" t="s">
        <v>3901</v>
      </c>
      <c r="DF9175" s="17" t="s">
        <v>3901</v>
      </c>
      <c r="DN9175" s="17">
        <f>COUNTIF(AU9175:DM9175, "X")</f>
        <v>3</v>
      </c>
    </row>
    <row r="9176" spans="1:118" s="17" customFormat="1">
      <c r="A9176" s="17" t="s">
        <v>16035</v>
      </c>
      <c r="B9176" s="17">
        <v>55</v>
      </c>
      <c r="C9176" s="17">
        <v>191473</v>
      </c>
      <c r="D9176" s="17" t="s">
        <v>13655</v>
      </c>
      <c r="E9176" s="17" t="s">
        <v>16036</v>
      </c>
      <c r="F9176" s="17" t="s">
        <v>12</v>
      </c>
      <c r="H9176" s="309">
        <v>31632</v>
      </c>
      <c r="I9176" s="309">
        <v>44075</v>
      </c>
      <c r="J9176" s="17" t="s">
        <v>3888</v>
      </c>
      <c r="L9176" s="17" t="s">
        <v>16037</v>
      </c>
      <c r="N9176" s="17" t="s">
        <v>31</v>
      </c>
      <c r="O9176" s="17" t="s">
        <v>15</v>
      </c>
      <c r="P9176" s="17">
        <v>45373</v>
      </c>
      <c r="AC9176" s="17" t="s">
        <v>9895</v>
      </c>
      <c r="AD9176" s="17" t="s">
        <v>9896</v>
      </c>
      <c r="AF9176" s="17">
        <v>15</v>
      </c>
      <c r="AG9176" s="17">
        <v>2</v>
      </c>
      <c r="AM9176" s="17" t="s">
        <v>121</v>
      </c>
      <c r="AN9176" s="17" t="s">
        <v>15516</v>
      </c>
      <c r="AO9176" s="17">
        <v>3</v>
      </c>
      <c r="AP9176" s="17">
        <v>80</v>
      </c>
      <c r="AQ9176" s="17">
        <v>5</v>
      </c>
      <c r="AR9176" s="17" t="s">
        <v>9898</v>
      </c>
      <c r="AT9176" s="17" t="s">
        <v>15057</v>
      </c>
      <c r="DF9176" s="17" t="s">
        <v>3901</v>
      </c>
      <c r="DN9176" s="17">
        <f>COUNTIF(AU9176:DM9176, "X")</f>
        <v>1</v>
      </c>
    </row>
    <row r="9177" spans="1:118" s="17" customFormat="1">
      <c r="A9177" s="17" t="s">
        <v>8663</v>
      </c>
      <c r="B9177" s="17">
        <v>55</v>
      </c>
      <c r="C9177" s="17">
        <v>191498</v>
      </c>
      <c r="D9177" s="17" t="s">
        <v>8664</v>
      </c>
      <c r="E9177" s="17" t="s">
        <v>287</v>
      </c>
      <c r="F9177" s="17" t="s">
        <v>184</v>
      </c>
      <c r="H9177" s="309">
        <v>32855</v>
      </c>
      <c r="I9177" s="309">
        <v>44076</v>
      </c>
      <c r="J9177" s="17" t="s">
        <v>3888</v>
      </c>
      <c r="L9177" s="17" t="s">
        <v>8665</v>
      </c>
      <c r="N9177" s="17" t="s">
        <v>19</v>
      </c>
      <c r="O9177" s="17" t="s">
        <v>15</v>
      </c>
      <c r="P9177" s="17">
        <v>45356</v>
      </c>
      <c r="AC9177" s="17" t="s">
        <v>3890</v>
      </c>
      <c r="AD9177" s="17" t="s">
        <v>3891</v>
      </c>
      <c r="AF9177" s="17">
        <v>15</v>
      </c>
      <c r="AG9177" s="17">
        <v>2</v>
      </c>
      <c r="AM9177" s="17" t="s">
        <v>2607</v>
      </c>
      <c r="AN9177" s="17" t="s">
        <v>8305</v>
      </c>
      <c r="AO9177" s="17">
        <v>3</v>
      </c>
      <c r="AP9177" s="17">
        <v>80</v>
      </c>
      <c r="AQ9177" s="17">
        <v>5</v>
      </c>
      <c r="AT9177" s="17" t="s">
        <v>7979</v>
      </c>
      <c r="DN9177" s="17">
        <f>COUNTIF(AU9177:DM9177, "X")</f>
        <v>0</v>
      </c>
    </row>
    <row r="9178" spans="1:118" s="17" customFormat="1">
      <c r="A9178" s="17" t="s">
        <v>7421</v>
      </c>
      <c r="B9178" s="17">
        <v>55</v>
      </c>
      <c r="C9178" s="17">
        <v>153732</v>
      </c>
      <c r="D9178" s="17" t="s">
        <v>7422</v>
      </c>
      <c r="E9178" s="17" t="s">
        <v>7423</v>
      </c>
      <c r="F9178" s="17" t="s">
        <v>21</v>
      </c>
      <c r="H9178" s="309">
        <v>33126</v>
      </c>
      <c r="I9178" s="309">
        <v>44076</v>
      </c>
      <c r="J9178" s="17" t="s">
        <v>3888</v>
      </c>
      <c r="L9178" s="17" t="s">
        <v>7424</v>
      </c>
      <c r="N9178" s="17" t="s">
        <v>19</v>
      </c>
      <c r="O9178" s="17" t="s">
        <v>15</v>
      </c>
      <c r="P9178" s="17">
        <v>45356</v>
      </c>
      <c r="AC9178" s="17" t="s">
        <v>3890</v>
      </c>
      <c r="AD9178" s="17" t="s">
        <v>3891</v>
      </c>
      <c r="AF9178" s="17">
        <v>15</v>
      </c>
      <c r="AG9178" s="17">
        <v>2</v>
      </c>
      <c r="AM9178" s="17" t="s">
        <v>2605</v>
      </c>
      <c r="AN9178" s="17" t="s">
        <v>7253</v>
      </c>
      <c r="AO9178" s="17">
        <v>3</v>
      </c>
      <c r="AP9178" s="17">
        <v>80</v>
      </c>
      <c r="AQ9178" s="17">
        <v>5</v>
      </c>
      <c r="AT9178" s="17" t="s">
        <v>6589</v>
      </c>
      <c r="DN9178" s="17">
        <f>COUNTIF(AU9178:DM9178, "X")</f>
        <v>0</v>
      </c>
    </row>
    <row r="9179" spans="1:118" s="17" customFormat="1">
      <c r="A9179" s="17" t="s">
        <v>12885</v>
      </c>
      <c r="B9179" s="17">
        <v>55</v>
      </c>
      <c r="C9179" s="17">
        <v>143376</v>
      </c>
      <c r="D9179" s="17" t="s">
        <v>284</v>
      </c>
      <c r="E9179" s="17" t="s">
        <v>668</v>
      </c>
      <c r="F9179" s="17" t="s">
        <v>91</v>
      </c>
      <c r="H9179" s="309">
        <v>31653</v>
      </c>
      <c r="I9179" s="309">
        <v>44078</v>
      </c>
      <c r="J9179" s="17" t="s">
        <v>3888</v>
      </c>
      <c r="L9179" s="17" t="s">
        <v>12773</v>
      </c>
      <c r="M9179" s="17" t="s">
        <v>192</v>
      </c>
      <c r="N9179" s="17" t="s">
        <v>31</v>
      </c>
      <c r="O9179" s="17" t="s">
        <v>15</v>
      </c>
      <c r="P9179" s="17">
        <v>45373</v>
      </c>
      <c r="AC9179" s="17" t="s">
        <v>9895</v>
      </c>
      <c r="AD9179" s="17" t="s">
        <v>9896</v>
      </c>
      <c r="AF9179" s="17">
        <v>15</v>
      </c>
      <c r="AG9179" s="17">
        <v>2</v>
      </c>
      <c r="AM9179" s="17" t="s">
        <v>156</v>
      </c>
      <c r="AN9179" s="17" t="s">
        <v>12693</v>
      </c>
      <c r="AO9179" s="17">
        <v>3</v>
      </c>
      <c r="AP9179" s="17">
        <v>80</v>
      </c>
      <c r="AQ9179" s="17">
        <v>5</v>
      </c>
      <c r="AR9179" s="17" t="s">
        <v>9898</v>
      </c>
      <c r="AT9179" s="17" t="s">
        <v>11929</v>
      </c>
      <c r="BQ9179" s="17" t="s">
        <v>30</v>
      </c>
      <c r="BS9179" s="17" t="s">
        <v>3901</v>
      </c>
      <c r="DN9179" s="17">
        <f>COUNTIF(AU9179:DM9179, "X")</f>
        <v>1</v>
      </c>
    </row>
    <row r="9180" spans="1:118" s="17" customFormat="1">
      <c r="A9180" s="17" t="s">
        <v>24544</v>
      </c>
      <c r="B9180" s="17">
        <v>55</v>
      </c>
      <c r="C9180" s="17">
        <v>191485</v>
      </c>
      <c r="D9180" s="17" t="s">
        <v>24545</v>
      </c>
      <c r="E9180" s="17" t="s">
        <v>374</v>
      </c>
      <c r="F9180" s="17" t="s">
        <v>110</v>
      </c>
      <c r="H9180" s="309">
        <v>34112</v>
      </c>
      <c r="I9180" s="309">
        <v>44076</v>
      </c>
      <c r="J9180" s="17" t="s">
        <v>3888</v>
      </c>
      <c r="L9180" s="17" t="s">
        <v>24546</v>
      </c>
      <c r="N9180" s="17" t="s">
        <v>19</v>
      </c>
      <c r="O9180" s="17" t="s">
        <v>15</v>
      </c>
      <c r="P9180" s="17">
        <v>45356</v>
      </c>
      <c r="AD9180" s="17" t="s">
        <v>3891</v>
      </c>
      <c r="AF9180" s="17">
        <v>15</v>
      </c>
      <c r="AG9180" s="17">
        <v>2</v>
      </c>
      <c r="AM9180" s="17" t="s">
        <v>141</v>
      </c>
      <c r="AN9180" s="17" t="s">
        <v>24484</v>
      </c>
      <c r="AO9180" s="17">
        <v>3</v>
      </c>
      <c r="AP9180" s="17">
        <v>80</v>
      </c>
      <c r="AQ9180" s="17">
        <v>5</v>
      </c>
      <c r="AR9180" s="17" t="s">
        <v>24485</v>
      </c>
      <c r="DN9180" s="17">
        <f>COUNTIF(AU9180:DM9180, "X")</f>
        <v>0</v>
      </c>
    </row>
    <row r="9181" spans="1:118" s="17" customFormat="1">
      <c r="A9181" s="17" t="s">
        <v>15805</v>
      </c>
      <c r="B9181" s="17">
        <v>55</v>
      </c>
      <c r="C9181" s="17">
        <v>191464</v>
      </c>
      <c r="D9181" s="17" t="s">
        <v>463</v>
      </c>
      <c r="E9181" s="17" t="s">
        <v>411</v>
      </c>
      <c r="F9181" s="17" t="s">
        <v>58</v>
      </c>
      <c r="H9181" s="309">
        <v>35829</v>
      </c>
      <c r="I9181" s="309">
        <v>44075</v>
      </c>
      <c r="J9181" s="17" t="s">
        <v>3888</v>
      </c>
      <c r="L9181" s="17" t="s">
        <v>15806</v>
      </c>
      <c r="N9181" s="17" t="s">
        <v>31</v>
      </c>
      <c r="O9181" s="17" t="s">
        <v>15</v>
      </c>
      <c r="P9181" s="17">
        <v>45373</v>
      </c>
      <c r="AC9181" s="17" t="s">
        <v>9895</v>
      </c>
      <c r="AD9181" s="17" t="s">
        <v>9896</v>
      </c>
      <c r="AF9181" s="17">
        <v>15</v>
      </c>
      <c r="AG9181" s="17">
        <v>2</v>
      </c>
      <c r="AM9181" s="17" t="s">
        <v>121</v>
      </c>
      <c r="AN9181" s="17" t="s">
        <v>15516</v>
      </c>
      <c r="AO9181" s="17">
        <v>3</v>
      </c>
      <c r="AP9181" s="17">
        <v>80</v>
      </c>
      <c r="AQ9181" s="17">
        <v>5</v>
      </c>
      <c r="AR9181" s="17" t="s">
        <v>9898</v>
      </c>
      <c r="AT9181" s="17" t="s">
        <v>15057</v>
      </c>
      <c r="CU9181" s="17" t="s">
        <v>3901</v>
      </c>
      <c r="DN9181" s="17">
        <f>COUNTIF(AU9181:DM9181, "X")</f>
        <v>1</v>
      </c>
    </row>
    <row r="9182" spans="1:118" s="17" customFormat="1">
      <c r="A9182" s="17" t="s">
        <v>9927</v>
      </c>
      <c r="B9182" s="17">
        <v>55</v>
      </c>
      <c r="C9182" s="17">
        <v>191494</v>
      </c>
      <c r="D9182" s="17" t="s">
        <v>9928</v>
      </c>
      <c r="E9182" s="17" t="s">
        <v>9929</v>
      </c>
      <c r="F9182" s="17" t="s">
        <v>70</v>
      </c>
      <c r="H9182" s="309">
        <v>30682</v>
      </c>
      <c r="I9182" s="309">
        <v>44071</v>
      </c>
      <c r="J9182" s="17" t="s">
        <v>3888</v>
      </c>
      <c r="L9182" s="17" t="s">
        <v>9894</v>
      </c>
      <c r="M9182" s="17" t="s">
        <v>9930</v>
      </c>
      <c r="N9182" s="17" t="s">
        <v>31</v>
      </c>
      <c r="O9182" s="17" t="s">
        <v>15</v>
      </c>
      <c r="P9182" s="17">
        <v>45373</v>
      </c>
      <c r="AC9182" s="17" t="s">
        <v>9895</v>
      </c>
      <c r="AD9182" s="17" t="s">
        <v>9896</v>
      </c>
      <c r="AF9182" s="17">
        <v>15</v>
      </c>
      <c r="AG9182" s="17">
        <v>2</v>
      </c>
      <c r="AM9182" s="17" t="s">
        <v>216</v>
      </c>
      <c r="AN9182" s="17" t="s">
        <v>9897</v>
      </c>
      <c r="AO9182" s="17">
        <v>3</v>
      </c>
      <c r="AP9182" s="17">
        <v>80</v>
      </c>
      <c r="AQ9182" s="17">
        <v>5</v>
      </c>
      <c r="AR9182" s="17" t="s">
        <v>9898</v>
      </c>
      <c r="AT9182" s="17" t="s">
        <v>9899</v>
      </c>
      <c r="DF9182" s="17" t="s">
        <v>3901</v>
      </c>
      <c r="DN9182" s="17">
        <f>COUNTIF(AU9182:DM9182, "X")</f>
        <v>1</v>
      </c>
    </row>
    <row r="9183" spans="1:118" s="17" customFormat="1">
      <c r="A9183" s="17" t="s">
        <v>16528</v>
      </c>
      <c r="B9183" s="17">
        <v>55</v>
      </c>
      <c r="C9183" s="17">
        <v>191511</v>
      </c>
      <c r="D9183" s="17" t="s">
        <v>16529</v>
      </c>
      <c r="E9183" s="17" t="s">
        <v>134</v>
      </c>
      <c r="F9183" s="17" t="s">
        <v>310</v>
      </c>
      <c r="H9183" s="309">
        <v>32071</v>
      </c>
      <c r="I9183" s="309">
        <v>44076</v>
      </c>
      <c r="J9183" s="17" t="s">
        <v>3888</v>
      </c>
      <c r="L9183" s="17" t="s">
        <v>16530</v>
      </c>
      <c r="N9183" s="17" t="s">
        <v>31</v>
      </c>
      <c r="O9183" s="17" t="s">
        <v>15</v>
      </c>
      <c r="P9183" s="17">
        <v>45373</v>
      </c>
      <c r="AC9183" s="17" t="s">
        <v>9895</v>
      </c>
      <c r="AD9183" s="17" t="s">
        <v>9896</v>
      </c>
      <c r="AF9183" s="17">
        <v>15</v>
      </c>
      <c r="AG9183" s="17">
        <v>2</v>
      </c>
      <c r="AM9183" s="17" t="s">
        <v>41</v>
      </c>
      <c r="AN9183" s="17" t="s">
        <v>16339</v>
      </c>
      <c r="AO9183" s="17">
        <v>3</v>
      </c>
      <c r="AP9183" s="17">
        <v>80</v>
      </c>
      <c r="AQ9183" s="17">
        <v>5</v>
      </c>
      <c r="AR9183" s="17" t="s">
        <v>9898</v>
      </c>
      <c r="AT9183" s="17" t="s">
        <v>16072</v>
      </c>
      <c r="CH9183" s="17" t="s">
        <v>3901</v>
      </c>
      <c r="DF9183" s="17" t="s">
        <v>3901</v>
      </c>
      <c r="DN9183" s="17">
        <f>COUNTIF(AU9183:DM9183, "X")</f>
        <v>2</v>
      </c>
    </row>
    <row r="9184" spans="1:118" s="17" customFormat="1">
      <c r="A9184" s="17" t="s">
        <v>24438</v>
      </c>
      <c r="B9184" s="17">
        <v>55</v>
      </c>
      <c r="C9184" s="17">
        <v>191536</v>
      </c>
      <c r="D9184" s="17" t="s">
        <v>6786</v>
      </c>
      <c r="E9184" s="17" t="s">
        <v>4578</v>
      </c>
      <c r="F9184" s="17" t="s">
        <v>24439</v>
      </c>
      <c r="H9184" s="309">
        <v>17747</v>
      </c>
      <c r="I9184" s="309">
        <v>44069</v>
      </c>
      <c r="J9184" s="17" t="s">
        <v>3888</v>
      </c>
      <c r="L9184" s="17" t="s">
        <v>24440</v>
      </c>
      <c r="N9184" s="17" t="s">
        <v>126</v>
      </c>
      <c r="O9184" s="17" t="s">
        <v>15</v>
      </c>
      <c r="P9184" s="17">
        <v>45383</v>
      </c>
      <c r="AF9184" s="17">
        <v>8</v>
      </c>
      <c r="AG9184" s="17">
        <v>2</v>
      </c>
      <c r="AI9184" s="17" t="s">
        <v>20542</v>
      </c>
      <c r="AM9184" s="17" t="s">
        <v>239</v>
      </c>
      <c r="AN9184" s="17" t="s">
        <v>24146</v>
      </c>
      <c r="AO9184" s="17">
        <v>3</v>
      </c>
      <c r="AP9184" s="17">
        <v>80</v>
      </c>
      <c r="AQ9184" s="17">
        <v>5</v>
      </c>
      <c r="AR9184" s="17" t="s">
        <v>22585</v>
      </c>
      <c r="AS9184" s="17" t="s">
        <v>23503</v>
      </c>
      <c r="DF9184" s="17" t="s">
        <v>3901</v>
      </c>
      <c r="DN9184" s="17">
        <f>COUNTIF(AU9184:DM9184, "X")</f>
        <v>1</v>
      </c>
    </row>
    <row r="9185" spans="1:118" s="17" customFormat="1">
      <c r="A9185" s="523" t="s">
        <v>1730</v>
      </c>
      <c r="B9185" s="17">
        <v>55</v>
      </c>
      <c r="C9185" s="17">
        <v>192087</v>
      </c>
      <c r="D9185" s="17" t="s">
        <v>1303</v>
      </c>
      <c r="E9185" s="17" t="s">
        <v>668</v>
      </c>
      <c r="F9185" s="17" t="s">
        <v>65</v>
      </c>
      <c r="H9185" s="309">
        <v>13027</v>
      </c>
      <c r="I9185" s="309">
        <v>44092</v>
      </c>
      <c r="J9185" s="17" t="s">
        <v>3888</v>
      </c>
      <c r="L9185" s="17" t="s">
        <v>1655</v>
      </c>
      <c r="N9185" s="17" t="s">
        <v>19</v>
      </c>
      <c r="O9185" s="17" t="s">
        <v>15</v>
      </c>
      <c r="P9185" s="17">
        <v>45356</v>
      </c>
      <c r="Q9185" s="17">
        <v>4507</v>
      </c>
      <c r="AC9185" s="17" t="s">
        <v>3890</v>
      </c>
      <c r="AD9185" s="17" t="s">
        <v>3891</v>
      </c>
      <c r="AF9185" s="17">
        <v>15</v>
      </c>
      <c r="AG9185" s="17">
        <v>2</v>
      </c>
      <c r="AM9185" s="17" t="s">
        <v>311</v>
      </c>
      <c r="AN9185" s="17" t="s">
        <v>9449</v>
      </c>
      <c r="AO9185" s="17">
        <v>3</v>
      </c>
      <c r="AP9185" s="17">
        <v>80</v>
      </c>
      <c r="AQ9185" s="17">
        <v>5</v>
      </c>
      <c r="AT9185" s="17" t="s">
        <v>9082</v>
      </c>
      <c r="BE9185" s="17" t="s">
        <v>3901</v>
      </c>
      <c r="BH9185" s="17" t="s">
        <v>3901</v>
      </c>
      <c r="BK9185" s="17" t="s">
        <v>3901</v>
      </c>
      <c r="BN9185" s="17" t="s">
        <v>3901</v>
      </c>
      <c r="BQ9185" s="17" t="s">
        <v>30</v>
      </c>
      <c r="BS9185" s="17" t="s">
        <v>3901</v>
      </c>
      <c r="BY9185" s="17" t="s">
        <v>3901</v>
      </c>
      <c r="BZ9185" s="17" t="s">
        <v>30</v>
      </c>
      <c r="CC9185" s="17" t="s">
        <v>3901</v>
      </c>
      <c r="CF9185" s="17" t="s">
        <v>3901</v>
      </c>
      <c r="CH9185" s="17" t="s">
        <v>3901</v>
      </c>
      <c r="CM9185" s="17" t="s">
        <v>30</v>
      </c>
      <c r="CQ9185" s="17" t="s">
        <v>3901</v>
      </c>
      <c r="CR9185" s="17" t="s">
        <v>21</v>
      </c>
      <c r="CU9185" s="17" t="s">
        <v>3901</v>
      </c>
      <c r="DN9185" s="17">
        <f>COUNTIF(AU9185:DM9185, "X")</f>
        <v>11</v>
      </c>
    </row>
    <row r="9186" spans="1:118" s="17" customFormat="1">
      <c r="A9186" s="17" t="s">
        <v>20647</v>
      </c>
      <c r="B9186" s="17">
        <v>55</v>
      </c>
      <c r="C9186" s="17">
        <v>192090</v>
      </c>
      <c r="D9186" s="17" t="s">
        <v>20648</v>
      </c>
      <c r="E9186" s="17" t="s">
        <v>602</v>
      </c>
      <c r="F9186" s="17" t="s">
        <v>99</v>
      </c>
      <c r="H9186" s="309">
        <v>35487</v>
      </c>
      <c r="I9186" s="309">
        <v>44093</v>
      </c>
      <c r="J9186" s="17" t="s">
        <v>3888</v>
      </c>
      <c r="L9186" s="17" t="s">
        <v>20649</v>
      </c>
      <c r="N9186" s="17" t="s">
        <v>14</v>
      </c>
      <c r="O9186" s="17" t="s">
        <v>15</v>
      </c>
      <c r="P9186" s="17">
        <v>45371</v>
      </c>
      <c r="AF9186" s="17">
        <v>15</v>
      </c>
      <c r="AG9186" s="17">
        <v>2</v>
      </c>
      <c r="AI9186" s="17" t="s">
        <v>10178</v>
      </c>
      <c r="AM9186" s="17" t="s">
        <v>94</v>
      </c>
      <c r="AN9186" s="17" t="s">
        <v>20471</v>
      </c>
      <c r="AO9186" s="17">
        <v>3</v>
      </c>
      <c r="AP9186" s="17">
        <v>80</v>
      </c>
      <c r="AQ9186" s="17">
        <v>5</v>
      </c>
      <c r="AR9186" s="17" t="s">
        <v>10180</v>
      </c>
      <c r="DN9186" s="17">
        <f>COUNTIF(AU9186:DM9186, "X")</f>
        <v>0</v>
      </c>
    </row>
    <row r="9187" spans="1:118" s="17" customFormat="1">
      <c r="A9187" s="17" t="s">
        <v>26618</v>
      </c>
      <c r="B9187" s="17">
        <v>55</v>
      </c>
      <c r="C9187" s="17">
        <v>192093</v>
      </c>
      <c r="D9187" s="17" t="s">
        <v>26619</v>
      </c>
      <c r="E9187" s="17" t="s">
        <v>333</v>
      </c>
      <c r="F9187" s="17" t="s">
        <v>371</v>
      </c>
      <c r="H9187" s="309">
        <v>32049</v>
      </c>
      <c r="I9187" s="309">
        <v>44085</v>
      </c>
      <c r="J9187" s="17" t="s">
        <v>3888</v>
      </c>
      <c r="L9187" s="17" t="s">
        <v>26620</v>
      </c>
      <c r="N9187" s="17" t="s">
        <v>14</v>
      </c>
      <c r="O9187" s="17" t="s">
        <v>15</v>
      </c>
      <c r="P9187" s="17">
        <v>45371</v>
      </c>
      <c r="AC9187" s="17" t="s">
        <v>17772</v>
      </c>
      <c r="AF9187" s="17">
        <v>15</v>
      </c>
      <c r="AG9187" s="17">
        <v>2</v>
      </c>
      <c r="AH9187" s="17" t="s">
        <v>11926</v>
      </c>
      <c r="AK9187" s="17" t="s">
        <v>17298</v>
      </c>
      <c r="AM9187" s="17" t="s">
        <v>2619</v>
      </c>
      <c r="AN9187" s="17" t="s">
        <v>26616</v>
      </c>
      <c r="AO9187" s="17">
        <v>3</v>
      </c>
      <c r="AP9187" s="17">
        <v>80</v>
      </c>
      <c r="AQ9187" s="17">
        <v>5</v>
      </c>
      <c r="AT9187" s="17" t="s">
        <v>26617</v>
      </c>
      <c r="DF9187" s="17" t="s">
        <v>3901</v>
      </c>
      <c r="DM9187" s="17" t="s">
        <v>3901</v>
      </c>
      <c r="DN9187" s="17">
        <f>COUNTIF(AU9187:DM9187, "X")</f>
        <v>2</v>
      </c>
    </row>
    <row r="9188" spans="1:118" s="17" customFormat="1">
      <c r="A9188" s="17" t="s">
        <v>10706</v>
      </c>
      <c r="B9188" s="17">
        <v>55</v>
      </c>
      <c r="C9188" s="17">
        <v>128653</v>
      </c>
      <c r="D9188" s="17" t="s">
        <v>10643</v>
      </c>
      <c r="E9188" s="17" t="s">
        <v>277</v>
      </c>
      <c r="F9188" s="17" t="s">
        <v>99</v>
      </c>
      <c r="H9188" s="309">
        <v>29975</v>
      </c>
      <c r="I9188" s="309">
        <v>44096</v>
      </c>
      <c r="J9188" s="17" t="s">
        <v>3888</v>
      </c>
      <c r="L9188" s="17" t="s">
        <v>10440</v>
      </c>
      <c r="M9188" s="17" t="s">
        <v>401</v>
      </c>
      <c r="N9188" s="17" t="s">
        <v>14</v>
      </c>
      <c r="O9188" s="17" t="s">
        <v>15</v>
      </c>
      <c r="P9188" s="17">
        <v>45371</v>
      </c>
      <c r="Q9188" s="17">
        <v>1561</v>
      </c>
      <c r="AC9188" s="17" t="s">
        <v>14</v>
      </c>
      <c r="AF9188" s="17">
        <v>15</v>
      </c>
      <c r="AG9188" s="17">
        <v>2</v>
      </c>
      <c r="AI9188" s="17" t="s">
        <v>10178</v>
      </c>
      <c r="AM9188" s="17" t="s">
        <v>193</v>
      </c>
      <c r="AN9188" s="17" t="s">
        <v>10381</v>
      </c>
      <c r="AO9188" s="17">
        <v>3</v>
      </c>
      <c r="AP9188" s="17">
        <v>80</v>
      </c>
      <c r="AQ9188" s="17">
        <v>5</v>
      </c>
      <c r="AR9188" s="17" t="s">
        <v>10180</v>
      </c>
      <c r="BD9188" s="17" t="s">
        <v>3901</v>
      </c>
      <c r="CQ9188" s="17" t="s">
        <v>3901</v>
      </c>
      <c r="CR9188" s="17" t="s">
        <v>21</v>
      </c>
      <c r="CU9188" s="17" t="s">
        <v>3901</v>
      </c>
      <c r="DF9188" s="17" t="s">
        <v>3901</v>
      </c>
      <c r="DN9188" s="17">
        <f>COUNTIF(AU9188:DM9188, "X")</f>
        <v>4</v>
      </c>
    </row>
    <row r="9189" spans="1:118" s="17" customFormat="1">
      <c r="A9189" s="17" t="s">
        <v>10642</v>
      </c>
      <c r="B9189" s="17">
        <v>55</v>
      </c>
      <c r="C9189" s="17">
        <v>162797</v>
      </c>
      <c r="D9189" s="17" t="s">
        <v>10643</v>
      </c>
      <c r="E9189" s="17" t="s">
        <v>5315</v>
      </c>
      <c r="F9189" s="17" t="s">
        <v>56</v>
      </c>
      <c r="H9189" s="309">
        <v>31181</v>
      </c>
      <c r="I9189" s="309">
        <v>44096</v>
      </c>
      <c r="J9189" s="17" t="s">
        <v>3888</v>
      </c>
      <c r="K9189" s="17" t="s">
        <v>21</v>
      </c>
      <c r="L9189" s="17" t="s">
        <v>10440</v>
      </c>
      <c r="M9189" s="17" t="s">
        <v>401</v>
      </c>
      <c r="N9189" s="17" t="s">
        <v>14</v>
      </c>
      <c r="O9189" s="17" t="s">
        <v>15</v>
      </c>
      <c r="P9189" s="17">
        <v>45371</v>
      </c>
      <c r="Q9189" s="17">
        <v>1561</v>
      </c>
      <c r="AC9189" s="17" t="s">
        <v>14</v>
      </c>
      <c r="AF9189" s="17">
        <v>15</v>
      </c>
      <c r="AG9189" s="17">
        <v>2</v>
      </c>
      <c r="AI9189" s="17" t="s">
        <v>10178</v>
      </c>
      <c r="AM9189" s="17" t="s">
        <v>193</v>
      </c>
      <c r="AN9189" s="17" t="s">
        <v>10381</v>
      </c>
      <c r="AO9189" s="17">
        <v>3</v>
      </c>
      <c r="AP9189" s="17">
        <v>80</v>
      </c>
      <c r="AQ9189" s="17">
        <v>5</v>
      </c>
      <c r="AR9189" s="17" t="s">
        <v>10180</v>
      </c>
      <c r="BB9189" s="17" t="s">
        <v>3901</v>
      </c>
      <c r="BD9189" s="17" t="s">
        <v>3901</v>
      </c>
      <c r="BK9189" s="17" t="s">
        <v>3901</v>
      </c>
      <c r="BS9189" s="17" t="s">
        <v>3901</v>
      </c>
      <c r="CQ9189" s="17" t="s">
        <v>3901</v>
      </c>
      <c r="CR9189" s="17" t="s">
        <v>21</v>
      </c>
      <c r="CU9189" s="17" t="s">
        <v>3901</v>
      </c>
      <c r="CX9189" s="17" t="s">
        <v>3901</v>
      </c>
      <c r="DD9189" s="17" t="s">
        <v>3901</v>
      </c>
      <c r="DF9189" s="17" t="s">
        <v>3901</v>
      </c>
      <c r="DJ9189" s="17" t="s">
        <v>3901</v>
      </c>
      <c r="DK9189" s="17" t="s">
        <v>21</v>
      </c>
      <c r="DN9189" s="17">
        <f>COUNTIF(AU9189:DM9189, "X")</f>
        <v>10</v>
      </c>
    </row>
    <row r="9190" spans="1:118" s="17" customFormat="1">
      <c r="A9190" s="17" t="s">
        <v>10586</v>
      </c>
      <c r="B9190" s="17">
        <v>55</v>
      </c>
      <c r="C9190" s="17">
        <v>192108</v>
      </c>
      <c r="D9190" s="17" t="s">
        <v>4779</v>
      </c>
      <c r="E9190" s="17" t="s">
        <v>237</v>
      </c>
      <c r="F9190" s="17" t="s">
        <v>43</v>
      </c>
      <c r="H9190" s="309">
        <v>31264</v>
      </c>
      <c r="I9190" s="309">
        <v>44093</v>
      </c>
      <c r="J9190" s="17" t="s">
        <v>3888</v>
      </c>
      <c r="L9190" s="17" t="s">
        <v>10424</v>
      </c>
      <c r="N9190" s="17" t="s">
        <v>14</v>
      </c>
      <c r="O9190" s="17" t="s">
        <v>15</v>
      </c>
      <c r="P9190" s="17">
        <v>45371</v>
      </c>
      <c r="T9190" s="17" t="s">
        <v>10587</v>
      </c>
      <c r="V9190" s="17" t="s">
        <v>14</v>
      </c>
      <c r="W9190" s="17" t="s">
        <v>15</v>
      </c>
      <c r="X9190" s="17">
        <v>45371</v>
      </c>
      <c r="AC9190" s="17" t="s">
        <v>14</v>
      </c>
      <c r="AF9190" s="17">
        <v>15</v>
      </c>
      <c r="AG9190" s="17">
        <v>2</v>
      </c>
      <c r="AI9190" s="17" t="s">
        <v>10178</v>
      </c>
      <c r="AM9190" s="17" t="s">
        <v>193</v>
      </c>
      <c r="AN9190" s="17" t="s">
        <v>10381</v>
      </c>
      <c r="AO9190" s="17">
        <v>3</v>
      </c>
      <c r="AP9190" s="17">
        <v>80</v>
      </c>
      <c r="AQ9190" s="17">
        <v>5</v>
      </c>
      <c r="AR9190" s="17" t="s">
        <v>10180</v>
      </c>
      <c r="DN9190" s="17">
        <f>COUNTIF(AU9190:DM9190, "X")</f>
        <v>0</v>
      </c>
    </row>
    <row r="9191" spans="1:118" s="17" customFormat="1">
      <c r="A9191" s="17" t="s">
        <v>23715</v>
      </c>
      <c r="B9191" s="17">
        <v>55</v>
      </c>
      <c r="C9191" s="17">
        <v>192112</v>
      </c>
      <c r="D9191" s="17" t="s">
        <v>23716</v>
      </c>
      <c r="E9191" s="17" t="s">
        <v>8588</v>
      </c>
      <c r="F9191" s="17" t="s">
        <v>8293</v>
      </c>
      <c r="H9191" s="309">
        <v>34024</v>
      </c>
      <c r="I9191" s="309">
        <v>44093</v>
      </c>
      <c r="J9191" s="17" t="s">
        <v>3888</v>
      </c>
      <c r="L9191" s="17" t="s">
        <v>23717</v>
      </c>
      <c r="N9191" s="17" t="s">
        <v>126</v>
      </c>
      <c r="O9191" s="17" t="s">
        <v>15</v>
      </c>
      <c r="P9191" s="17">
        <v>45383</v>
      </c>
      <c r="AF9191" s="17">
        <v>8</v>
      </c>
      <c r="AG9191" s="17">
        <v>2</v>
      </c>
      <c r="AI9191" s="17" t="s">
        <v>20542</v>
      </c>
      <c r="AM9191" s="17" t="s">
        <v>303</v>
      </c>
      <c r="AN9191" s="17" t="s">
        <v>23502</v>
      </c>
      <c r="AO9191" s="17">
        <v>3</v>
      </c>
      <c r="AP9191" s="17">
        <v>80</v>
      </c>
      <c r="AQ9191" s="17">
        <v>5</v>
      </c>
      <c r="AR9191" s="17" t="s">
        <v>22585</v>
      </c>
      <c r="AS9191" s="17" t="s">
        <v>23503</v>
      </c>
      <c r="DN9191" s="17">
        <f>COUNTIF(AU9191:DM9191, "X")</f>
        <v>0</v>
      </c>
    </row>
    <row r="9192" spans="1:118" s="17" customFormat="1">
      <c r="A9192" s="17" t="s">
        <v>9058</v>
      </c>
      <c r="B9192" s="17">
        <v>55</v>
      </c>
      <c r="C9192" s="17">
        <v>192118</v>
      </c>
      <c r="D9192" s="17" t="s">
        <v>8914</v>
      </c>
      <c r="E9192" s="17" t="s">
        <v>4069</v>
      </c>
      <c r="F9192" s="17" t="s">
        <v>249</v>
      </c>
      <c r="H9192" s="309">
        <v>36350</v>
      </c>
      <c r="I9192" s="309">
        <v>44093</v>
      </c>
      <c r="J9192" s="17" t="s">
        <v>3888</v>
      </c>
      <c r="L9192" s="17" t="s">
        <v>8915</v>
      </c>
      <c r="N9192" s="17" t="s">
        <v>19</v>
      </c>
      <c r="O9192" s="17" t="s">
        <v>15</v>
      </c>
      <c r="P9192" s="17">
        <v>45356</v>
      </c>
      <c r="AC9192" s="17" t="s">
        <v>3890</v>
      </c>
      <c r="AD9192" s="17" t="s">
        <v>3891</v>
      </c>
      <c r="AF9192" s="17">
        <v>15</v>
      </c>
      <c r="AG9192" s="17">
        <v>2</v>
      </c>
      <c r="AM9192" s="17" t="s">
        <v>2608</v>
      </c>
      <c r="AN9192" s="17" t="s">
        <v>8704</v>
      </c>
      <c r="AO9192" s="17">
        <v>3</v>
      </c>
      <c r="AP9192" s="17">
        <v>80</v>
      </c>
      <c r="AQ9192" s="17">
        <v>5</v>
      </c>
      <c r="AT9192" s="17" t="s">
        <v>7979</v>
      </c>
      <c r="DN9192" s="17">
        <f>COUNTIF(AU9192:DM9192, "X")</f>
        <v>0</v>
      </c>
    </row>
    <row r="9193" spans="1:118" s="17" customFormat="1">
      <c r="A9193" s="17" t="s">
        <v>17291</v>
      </c>
      <c r="B9193" s="17">
        <v>55</v>
      </c>
      <c r="C9193" s="17">
        <v>180721</v>
      </c>
      <c r="D9193" s="17" t="s">
        <v>17292</v>
      </c>
      <c r="E9193" s="17" t="s">
        <v>389</v>
      </c>
      <c r="F9193" s="17" t="s">
        <v>48</v>
      </c>
      <c r="H9193" s="309">
        <v>32681</v>
      </c>
      <c r="I9193" s="309">
        <v>44094</v>
      </c>
      <c r="J9193" s="17" t="s">
        <v>3888</v>
      </c>
      <c r="L9193" s="17" t="s">
        <v>17293</v>
      </c>
      <c r="N9193" s="17" t="s">
        <v>14</v>
      </c>
      <c r="O9193" s="17" t="s">
        <v>15</v>
      </c>
      <c r="P9193" s="17">
        <v>45371</v>
      </c>
      <c r="AC9193" s="17" t="s">
        <v>14</v>
      </c>
      <c r="AF9193" s="17">
        <v>15</v>
      </c>
      <c r="AG9193" s="17">
        <v>2</v>
      </c>
      <c r="AI9193" s="17" t="s">
        <v>10178</v>
      </c>
      <c r="AM9193" s="17" t="s">
        <v>213</v>
      </c>
      <c r="AN9193" s="17" t="s">
        <v>17092</v>
      </c>
      <c r="AO9193" s="17">
        <v>3</v>
      </c>
      <c r="AP9193" s="17">
        <v>80</v>
      </c>
      <c r="AQ9193" s="17">
        <v>5</v>
      </c>
      <c r="AR9193" s="17" t="s">
        <v>10180</v>
      </c>
      <c r="CQ9193" s="17" t="s">
        <v>3901</v>
      </c>
      <c r="CR9193" s="17" t="s">
        <v>30</v>
      </c>
      <c r="DF9193" s="17" t="s">
        <v>3901</v>
      </c>
      <c r="DN9193" s="17">
        <f>COUNTIF(AU9193:DM9193, "X")</f>
        <v>2</v>
      </c>
    </row>
    <row r="9194" spans="1:118" s="17" customFormat="1">
      <c r="A9194" s="17" t="s">
        <v>17891</v>
      </c>
      <c r="B9194" s="17">
        <v>55</v>
      </c>
      <c r="C9194" s="17">
        <v>192142</v>
      </c>
      <c r="D9194" s="17" t="s">
        <v>17892</v>
      </c>
      <c r="E9194" s="17" t="s">
        <v>307</v>
      </c>
      <c r="F9194" s="17" t="s">
        <v>291</v>
      </c>
      <c r="H9194" s="309">
        <v>34965</v>
      </c>
      <c r="I9194" s="309">
        <v>44094</v>
      </c>
      <c r="J9194" s="17" t="s">
        <v>3888</v>
      </c>
      <c r="L9194" s="17" t="s">
        <v>17771</v>
      </c>
      <c r="M9194" s="17" t="s">
        <v>779</v>
      </c>
      <c r="N9194" s="17" t="s">
        <v>14</v>
      </c>
      <c r="O9194" s="17" t="s">
        <v>15</v>
      </c>
      <c r="P9194" s="17">
        <v>45371</v>
      </c>
      <c r="AC9194" s="17" t="s">
        <v>17772</v>
      </c>
      <c r="AF9194" s="17">
        <v>15</v>
      </c>
      <c r="AG9194" s="17">
        <v>2</v>
      </c>
      <c r="AH9194" s="17" t="s">
        <v>11926</v>
      </c>
      <c r="AK9194" s="17" t="s">
        <v>17298</v>
      </c>
      <c r="AM9194" s="17" t="s">
        <v>71</v>
      </c>
      <c r="AN9194" s="17" t="s">
        <v>17760</v>
      </c>
      <c r="AO9194" s="17">
        <v>3</v>
      </c>
      <c r="AP9194" s="17">
        <v>80</v>
      </c>
      <c r="AQ9194" s="17">
        <v>5</v>
      </c>
      <c r="AT9194" s="17" t="s">
        <v>17773</v>
      </c>
      <c r="DN9194" s="17">
        <f>COUNTIF(AU9194:DM9194, "X")</f>
        <v>0</v>
      </c>
    </row>
    <row r="9195" spans="1:118" s="17" customFormat="1">
      <c r="A9195" s="17" t="s">
        <v>10059</v>
      </c>
      <c r="B9195" s="17">
        <v>55</v>
      </c>
      <c r="C9195" s="17">
        <v>192149</v>
      </c>
      <c r="D9195" s="17" t="s">
        <v>10060</v>
      </c>
      <c r="E9195" s="17" t="s">
        <v>318</v>
      </c>
      <c r="F9195" s="17" t="s">
        <v>467</v>
      </c>
      <c r="H9195" s="309">
        <v>33820</v>
      </c>
      <c r="I9195" s="309">
        <v>44094</v>
      </c>
      <c r="J9195" s="17" t="s">
        <v>3888</v>
      </c>
      <c r="L9195" s="17" t="s">
        <v>10061</v>
      </c>
      <c r="M9195" s="17" t="s">
        <v>10062</v>
      </c>
      <c r="N9195" s="17" t="s">
        <v>31</v>
      </c>
      <c r="O9195" s="17" t="s">
        <v>15</v>
      </c>
      <c r="P9195" s="17">
        <v>45373</v>
      </c>
      <c r="AC9195" s="17" t="s">
        <v>9895</v>
      </c>
      <c r="AD9195" s="17" t="s">
        <v>9896</v>
      </c>
      <c r="AF9195" s="17">
        <v>15</v>
      </c>
      <c r="AG9195" s="17">
        <v>2</v>
      </c>
      <c r="AM9195" s="17" t="s">
        <v>216</v>
      </c>
      <c r="AN9195" s="17" t="s">
        <v>9897</v>
      </c>
      <c r="AO9195" s="17">
        <v>3</v>
      </c>
      <c r="AP9195" s="17">
        <v>80</v>
      </c>
      <c r="AQ9195" s="17">
        <v>5</v>
      </c>
      <c r="AR9195" s="17" t="s">
        <v>9898</v>
      </c>
      <c r="AT9195" s="17" t="s">
        <v>9899</v>
      </c>
      <c r="DN9195" s="17">
        <f>COUNTIF(AU9195:DM9195, "X")</f>
        <v>0</v>
      </c>
    </row>
    <row r="9196" spans="1:118" s="17" customFormat="1">
      <c r="A9196" s="17" t="s">
        <v>21124</v>
      </c>
      <c r="B9196" s="17">
        <v>55</v>
      </c>
      <c r="C9196" s="17">
        <v>192157</v>
      </c>
      <c r="D9196" s="17" t="s">
        <v>13691</v>
      </c>
      <c r="E9196" s="17" t="s">
        <v>6289</v>
      </c>
      <c r="F9196" s="17" t="s">
        <v>131</v>
      </c>
      <c r="H9196" s="309">
        <v>30468</v>
      </c>
      <c r="I9196" s="309">
        <v>44094</v>
      </c>
      <c r="J9196" s="17" t="s">
        <v>3888</v>
      </c>
      <c r="L9196" s="17" t="s">
        <v>21125</v>
      </c>
      <c r="N9196" s="17" t="s">
        <v>80</v>
      </c>
      <c r="O9196" s="17" t="s">
        <v>15</v>
      </c>
      <c r="P9196" s="17">
        <v>45308</v>
      </c>
      <c r="AF9196" s="17">
        <v>15</v>
      </c>
      <c r="AG9196" s="17">
        <v>2</v>
      </c>
      <c r="AI9196" s="17" t="s">
        <v>20851</v>
      </c>
      <c r="AM9196" s="17" t="s">
        <v>81</v>
      </c>
      <c r="AN9196" s="17" t="s">
        <v>21035</v>
      </c>
      <c r="AO9196" s="17">
        <v>3</v>
      </c>
      <c r="AP9196" s="17">
        <v>80</v>
      </c>
      <c r="AQ9196" s="17">
        <v>5</v>
      </c>
      <c r="AR9196" s="17" t="s">
        <v>20671</v>
      </c>
      <c r="AS9196" s="17" t="s">
        <v>21036</v>
      </c>
      <c r="DN9196" s="17">
        <f>COUNTIF(AU9196:DM9196, "X")</f>
        <v>0</v>
      </c>
    </row>
    <row r="9197" spans="1:118" s="17" customFormat="1">
      <c r="A9197" s="17" t="s">
        <v>13028</v>
      </c>
      <c r="B9197" s="17">
        <v>55</v>
      </c>
      <c r="C9197" s="17">
        <v>192160</v>
      </c>
      <c r="D9197" s="17" t="s">
        <v>13029</v>
      </c>
      <c r="E9197" s="17" t="s">
        <v>199</v>
      </c>
      <c r="F9197" s="17" t="s">
        <v>58</v>
      </c>
      <c r="H9197" s="309">
        <v>33898</v>
      </c>
      <c r="I9197" s="309">
        <v>44094</v>
      </c>
      <c r="J9197" s="17" t="s">
        <v>3888</v>
      </c>
      <c r="L9197" s="17" t="s">
        <v>13030</v>
      </c>
      <c r="N9197" s="17" t="s">
        <v>31</v>
      </c>
      <c r="O9197" s="17" t="s">
        <v>15</v>
      </c>
      <c r="P9197" s="17">
        <v>45373</v>
      </c>
      <c r="Q9197" s="17">
        <v>1188</v>
      </c>
      <c r="AC9197" s="17" t="s">
        <v>9895</v>
      </c>
      <c r="AF9197" s="17">
        <v>15</v>
      </c>
      <c r="AG9197" s="17">
        <v>2</v>
      </c>
      <c r="AH9197" s="17" t="s">
        <v>11926</v>
      </c>
      <c r="AK9197" s="17" t="s">
        <v>11927</v>
      </c>
      <c r="AM9197" s="17" t="s">
        <v>59</v>
      </c>
      <c r="AN9197" s="17" t="s">
        <v>12989</v>
      </c>
      <c r="AO9197" s="17">
        <v>3</v>
      </c>
      <c r="AP9197" s="17">
        <v>80</v>
      </c>
      <c r="AQ9197" s="17">
        <v>5</v>
      </c>
      <c r="AR9197" s="17" t="s">
        <v>9898</v>
      </c>
      <c r="AT9197" s="17" t="s">
        <v>12990</v>
      </c>
      <c r="DN9197" s="17">
        <f>COUNTIF(AU9197:DM9197, "X")</f>
        <v>0</v>
      </c>
    </row>
    <row r="9198" spans="1:118" s="17" customFormat="1">
      <c r="A9198" s="17" t="s">
        <v>20548</v>
      </c>
      <c r="B9198" s="17">
        <v>55</v>
      </c>
      <c r="C9198" s="17">
        <v>192162</v>
      </c>
      <c r="D9198" s="17" t="s">
        <v>20549</v>
      </c>
      <c r="E9198" s="17" t="s">
        <v>5008</v>
      </c>
      <c r="F9198" s="17" t="s">
        <v>20550</v>
      </c>
      <c r="H9198" s="309">
        <v>37275</v>
      </c>
      <c r="I9198" s="309">
        <v>44095</v>
      </c>
      <c r="J9198" s="17" t="s">
        <v>3888</v>
      </c>
      <c r="L9198" s="17" t="s">
        <v>20551</v>
      </c>
      <c r="N9198" s="17" t="s">
        <v>14</v>
      </c>
      <c r="O9198" s="17" t="s">
        <v>15</v>
      </c>
      <c r="P9198" s="17">
        <v>45371</v>
      </c>
      <c r="AF9198" s="17">
        <v>15</v>
      </c>
      <c r="AG9198" s="17">
        <v>2</v>
      </c>
      <c r="AI9198" s="17" t="s">
        <v>10178</v>
      </c>
      <c r="AM9198" s="17" t="s">
        <v>94</v>
      </c>
      <c r="AN9198" s="17" t="s">
        <v>20471</v>
      </c>
      <c r="AO9198" s="17">
        <v>3</v>
      </c>
      <c r="AP9198" s="17">
        <v>80</v>
      </c>
      <c r="AQ9198" s="17">
        <v>5</v>
      </c>
      <c r="AR9198" s="17" t="s">
        <v>10180</v>
      </c>
      <c r="DN9198" s="17">
        <f>COUNTIF(AU9198:DM9198, "X")</f>
        <v>0</v>
      </c>
    </row>
    <row r="9199" spans="1:118" s="17" customFormat="1">
      <c r="A9199" s="17" t="s">
        <v>23072</v>
      </c>
      <c r="B9199" s="17">
        <v>55</v>
      </c>
      <c r="C9199" s="17">
        <v>192180</v>
      </c>
      <c r="D9199" s="17" t="s">
        <v>23073</v>
      </c>
      <c r="E9199" s="17" t="s">
        <v>444</v>
      </c>
      <c r="F9199" s="17" t="s">
        <v>16995</v>
      </c>
      <c r="H9199" s="309">
        <v>36608</v>
      </c>
      <c r="I9199" s="309">
        <v>44095</v>
      </c>
      <c r="J9199" s="17" t="s">
        <v>3888</v>
      </c>
      <c r="L9199" s="17" t="s">
        <v>23074</v>
      </c>
      <c r="N9199" s="17" t="s">
        <v>89</v>
      </c>
      <c r="O9199" s="17" t="s">
        <v>15</v>
      </c>
      <c r="P9199" s="17">
        <v>45339</v>
      </c>
      <c r="AF9199" s="17">
        <v>8</v>
      </c>
      <c r="AG9199" s="17">
        <v>2</v>
      </c>
      <c r="AI9199" s="17" t="s">
        <v>20542</v>
      </c>
      <c r="AM9199" s="17" t="s">
        <v>90</v>
      </c>
      <c r="AN9199" s="17" t="s">
        <v>23025</v>
      </c>
      <c r="AO9199" s="17">
        <v>3</v>
      </c>
      <c r="AP9199" s="17">
        <v>80</v>
      </c>
      <c r="AQ9199" s="17">
        <v>5</v>
      </c>
      <c r="AR9199" s="17" t="s">
        <v>22585</v>
      </c>
      <c r="DN9199" s="17">
        <f>COUNTIF(AU9199:DM9199, "X")</f>
        <v>0</v>
      </c>
    </row>
    <row r="9200" spans="1:118" s="17" customFormat="1">
      <c r="A9200" s="17" t="s">
        <v>17958</v>
      </c>
      <c r="B9200" s="17">
        <v>55</v>
      </c>
      <c r="C9200" s="17">
        <v>192181</v>
      </c>
      <c r="D9200" s="17" t="s">
        <v>17959</v>
      </c>
      <c r="E9200" s="17" t="s">
        <v>333</v>
      </c>
      <c r="F9200" s="17" t="s">
        <v>21</v>
      </c>
      <c r="H9200" s="309">
        <v>32465</v>
      </c>
      <c r="I9200" s="309">
        <v>44095</v>
      </c>
      <c r="J9200" s="17" t="s">
        <v>3888</v>
      </c>
      <c r="L9200" s="17" t="s">
        <v>17960</v>
      </c>
      <c r="N9200" s="17" t="s">
        <v>50</v>
      </c>
      <c r="O9200" s="17" t="s">
        <v>15</v>
      </c>
      <c r="P9200" s="17">
        <v>45344</v>
      </c>
      <c r="AF9200" s="17">
        <v>15</v>
      </c>
      <c r="AG9200" s="17">
        <v>2</v>
      </c>
      <c r="AH9200" s="17" t="s">
        <v>11926</v>
      </c>
      <c r="AK9200" s="17" t="s">
        <v>17298</v>
      </c>
      <c r="AM9200" s="17" t="s">
        <v>51</v>
      </c>
      <c r="AN9200" s="17" t="s">
        <v>17933</v>
      </c>
      <c r="AO9200" s="17">
        <v>3</v>
      </c>
      <c r="AP9200" s="17">
        <v>80</v>
      </c>
      <c r="AQ9200" s="17">
        <v>5</v>
      </c>
      <c r="AR9200" s="17" t="s">
        <v>17300</v>
      </c>
      <c r="BZ9200" s="17" t="s">
        <v>21</v>
      </c>
      <c r="CC9200" s="17" t="s">
        <v>3901</v>
      </c>
      <c r="CH9200" s="17" t="s">
        <v>3901</v>
      </c>
      <c r="CL9200" s="17" t="s">
        <v>3901</v>
      </c>
      <c r="CR9200" s="17" t="s">
        <v>154</v>
      </c>
      <c r="DN9200" s="17">
        <f>COUNTIF(AU9200:DM9200, "X")</f>
        <v>3</v>
      </c>
    </row>
    <row r="9201" spans="1:118" s="17" customFormat="1">
      <c r="A9201" s="17" t="s">
        <v>12052</v>
      </c>
      <c r="B9201" s="17">
        <v>55</v>
      </c>
      <c r="C9201" s="17">
        <v>192183</v>
      </c>
      <c r="D9201" s="17" t="s">
        <v>12053</v>
      </c>
      <c r="E9201" s="17" t="s">
        <v>17</v>
      </c>
      <c r="F9201" s="17" t="s">
        <v>158</v>
      </c>
      <c r="H9201" s="309">
        <v>35719</v>
      </c>
      <c r="I9201" s="309">
        <v>44095</v>
      </c>
      <c r="J9201" s="17" t="s">
        <v>3888</v>
      </c>
      <c r="L9201" s="17" t="s">
        <v>12054</v>
      </c>
      <c r="N9201" s="17" t="s">
        <v>31</v>
      </c>
      <c r="O9201" s="17" t="s">
        <v>15</v>
      </c>
      <c r="P9201" s="17">
        <v>45373</v>
      </c>
      <c r="AC9201" s="17" t="s">
        <v>9895</v>
      </c>
      <c r="AF9201" s="17">
        <v>8</v>
      </c>
      <c r="AG9201" s="17">
        <v>2</v>
      </c>
      <c r="AH9201" s="17" t="s">
        <v>11926</v>
      </c>
      <c r="AK9201" s="17" t="s">
        <v>11927</v>
      </c>
      <c r="AM9201" s="17" t="s">
        <v>227</v>
      </c>
      <c r="AN9201" s="17" t="s">
        <v>11928</v>
      </c>
      <c r="AO9201" s="17">
        <v>3</v>
      </c>
      <c r="AP9201" s="17">
        <v>80</v>
      </c>
      <c r="AQ9201" s="17">
        <v>5</v>
      </c>
      <c r="AR9201" s="17" t="s">
        <v>9898</v>
      </c>
      <c r="AT9201" s="17" t="s">
        <v>11929</v>
      </c>
      <c r="CR9201" s="17" t="s">
        <v>30</v>
      </c>
      <c r="CS9201" s="17" t="s">
        <v>3901</v>
      </c>
      <c r="DF9201" s="17" t="s">
        <v>3901</v>
      </c>
      <c r="DN9201" s="17">
        <f>COUNTIF(AU9201:DM9201, "X")</f>
        <v>2</v>
      </c>
    </row>
    <row r="9202" spans="1:118" s="17" customFormat="1">
      <c r="A9202" s="17" t="s">
        <v>16993</v>
      </c>
      <c r="B9202" s="17">
        <v>55</v>
      </c>
      <c r="C9202" s="17">
        <v>192185</v>
      </c>
      <c r="D9202" s="17" t="s">
        <v>16994</v>
      </c>
      <c r="E9202" s="17" t="s">
        <v>16995</v>
      </c>
      <c r="F9202" s="17" t="s">
        <v>91</v>
      </c>
      <c r="H9202" s="309">
        <v>27315</v>
      </c>
      <c r="I9202" s="309">
        <v>44095</v>
      </c>
      <c r="J9202" s="17" t="s">
        <v>3888</v>
      </c>
      <c r="L9202" s="17" t="s">
        <v>16996</v>
      </c>
      <c r="N9202" s="17" t="s">
        <v>31</v>
      </c>
      <c r="O9202" s="17" t="s">
        <v>15</v>
      </c>
      <c r="P9202" s="17">
        <v>45373</v>
      </c>
      <c r="AC9202" s="17" t="s">
        <v>9895</v>
      </c>
      <c r="AD9202" s="17" t="s">
        <v>9896</v>
      </c>
      <c r="AF9202" s="17">
        <v>15</v>
      </c>
      <c r="AG9202" s="17">
        <v>2</v>
      </c>
      <c r="AM9202" s="17" t="s">
        <v>220</v>
      </c>
      <c r="AN9202" s="17" t="s">
        <v>16782</v>
      </c>
      <c r="AO9202" s="17">
        <v>3</v>
      </c>
      <c r="AP9202" s="17">
        <v>80</v>
      </c>
      <c r="AQ9202" s="17">
        <v>5</v>
      </c>
      <c r="AR9202" s="17" t="s">
        <v>9898</v>
      </c>
      <c r="AT9202" s="17" t="s">
        <v>9899</v>
      </c>
      <c r="CF9202" s="17" t="s">
        <v>3901</v>
      </c>
      <c r="CG9202" s="17" t="s">
        <v>30</v>
      </c>
      <c r="CH9202" s="17" t="s">
        <v>3901</v>
      </c>
      <c r="CL9202" s="17" t="s">
        <v>3901</v>
      </c>
      <c r="CN9202" s="17" t="s">
        <v>3901</v>
      </c>
      <c r="CQ9202" s="17" t="s">
        <v>3901</v>
      </c>
      <c r="CR9202" s="17" t="s">
        <v>30</v>
      </c>
      <c r="CU9202" s="17" t="s">
        <v>3901</v>
      </c>
      <c r="DN9202" s="17">
        <f>COUNTIF(AU9202:DM9202, "X")</f>
        <v>6</v>
      </c>
    </row>
    <row r="9203" spans="1:118" s="17" customFormat="1">
      <c r="A9203" s="17" t="s">
        <v>26253</v>
      </c>
      <c r="B9203" s="17">
        <v>55</v>
      </c>
      <c r="C9203" s="17">
        <v>192199</v>
      </c>
      <c r="D9203" s="17" t="s">
        <v>597</v>
      </c>
      <c r="E9203" s="17" t="s">
        <v>147</v>
      </c>
      <c r="F9203" s="17" t="s">
        <v>48</v>
      </c>
      <c r="G9203" s="17" t="s">
        <v>203</v>
      </c>
      <c r="H9203" s="309">
        <v>27050</v>
      </c>
      <c r="I9203" s="309">
        <v>44096</v>
      </c>
      <c r="J9203" s="17" t="s">
        <v>3888</v>
      </c>
      <c r="L9203" s="17" t="s">
        <v>26254</v>
      </c>
      <c r="N9203" s="17" t="s">
        <v>14</v>
      </c>
      <c r="O9203" s="17" t="s">
        <v>15</v>
      </c>
      <c r="P9203" s="17">
        <v>45371</v>
      </c>
      <c r="AC9203" s="17" t="s">
        <v>14</v>
      </c>
      <c r="AF9203" s="17">
        <v>15</v>
      </c>
      <c r="AG9203" s="17">
        <v>2</v>
      </c>
      <c r="AI9203" s="17" t="s">
        <v>10178</v>
      </c>
      <c r="AM9203" s="17" t="s">
        <v>101</v>
      </c>
      <c r="AN9203" s="17" t="s">
        <v>26168</v>
      </c>
      <c r="AO9203" s="17">
        <v>3</v>
      </c>
      <c r="AP9203" s="17">
        <v>80</v>
      </c>
      <c r="AQ9203" s="17">
        <v>5</v>
      </c>
      <c r="AR9203" s="17" t="s">
        <v>10180</v>
      </c>
      <c r="DN9203" s="17">
        <f>COUNTIF(AU9203:DM9203, "X")</f>
        <v>0</v>
      </c>
    </row>
    <row r="9204" spans="1:118" s="17" customFormat="1">
      <c r="A9204" s="17" t="s">
        <v>19078</v>
      </c>
      <c r="B9204" s="17">
        <v>55</v>
      </c>
      <c r="C9204" s="17">
        <v>192219</v>
      </c>
      <c r="D9204" s="17" t="s">
        <v>19079</v>
      </c>
      <c r="E9204" s="17" t="s">
        <v>287</v>
      </c>
      <c r="F9204" s="17" t="s">
        <v>3983</v>
      </c>
      <c r="H9204" s="309">
        <v>28064</v>
      </c>
      <c r="I9204" s="309">
        <v>44096</v>
      </c>
      <c r="J9204" s="17" t="s">
        <v>3888</v>
      </c>
      <c r="L9204" s="17" t="s">
        <v>19030</v>
      </c>
      <c r="N9204" s="17" t="s">
        <v>31</v>
      </c>
      <c r="O9204" s="17" t="s">
        <v>15</v>
      </c>
      <c r="P9204" s="17">
        <v>45373</v>
      </c>
      <c r="AD9204" s="17" t="s">
        <v>9896</v>
      </c>
      <c r="AF9204" s="17">
        <v>8</v>
      </c>
      <c r="AG9204" s="17">
        <v>2</v>
      </c>
      <c r="AM9204" s="17" t="s">
        <v>314</v>
      </c>
      <c r="AN9204" s="17" t="s">
        <v>18984</v>
      </c>
      <c r="AO9204" s="17">
        <v>3</v>
      </c>
      <c r="AP9204" s="17">
        <v>80</v>
      </c>
      <c r="AQ9204" s="17">
        <v>5</v>
      </c>
      <c r="AR9204" s="17" t="s">
        <v>9898</v>
      </c>
      <c r="AV9204" s="17" t="s">
        <v>3901</v>
      </c>
      <c r="BD9204" s="17" t="s">
        <v>3901</v>
      </c>
      <c r="DF9204" s="17" t="s">
        <v>3901</v>
      </c>
      <c r="DN9204" s="17">
        <f>COUNTIF(AU9204:DM9204, "X")</f>
        <v>3</v>
      </c>
    </row>
    <row r="9205" spans="1:118" s="17" customFormat="1">
      <c r="A9205" s="17" t="s">
        <v>8301</v>
      </c>
      <c r="B9205" s="17">
        <v>55</v>
      </c>
      <c r="C9205" s="17">
        <v>192222</v>
      </c>
      <c r="D9205" s="17" t="s">
        <v>7068</v>
      </c>
      <c r="E9205" s="17" t="s">
        <v>164</v>
      </c>
      <c r="H9205" s="309">
        <v>23501</v>
      </c>
      <c r="I9205" s="309">
        <v>44093</v>
      </c>
      <c r="J9205" s="17" t="s">
        <v>3888</v>
      </c>
      <c r="L9205" s="17" t="s">
        <v>8091</v>
      </c>
      <c r="N9205" s="17" t="s">
        <v>19</v>
      </c>
      <c r="O9205" s="17" t="s">
        <v>15</v>
      </c>
      <c r="P9205" s="17">
        <v>45356</v>
      </c>
      <c r="AC9205" s="17" t="s">
        <v>3890</v>
      </c>
      <c r="AD9205" s="17" t="s">
        <v>3891</v>
      </c>
      <c r="AF9205" s="17">
        <v>15</v>
      </c>
      <c r="AG9205" s="17">
        <v>2</v>
      </c>
      <c r="AM9205" s="17" t="s">
        <v>117</v>
      </c>
      <c r="AN9205" s="17" t="s">
        <v>7978</v>
      </c>
      <c r="AO9205" s="17">
        <v>3</v>
      </c>
      <c r="AP9205" s="17">
        <v>80</v>
      </c>
      <c r="AQ9205" s="17">
        <v>5</v>
      </c>
      <c r="AT9205" s="17" t="s">
        <v>7979</v>
      </c>
      <c r="DN9205" s="17">
        <f>COUNTIF(AU9205:DM9205, "X")</f>
        <v>0</v>
      </c>
    </row>
    <row r="9206" spans="1:118" s="17" customFormat="1">
      <c r="A9206" s="17" t="s">
        <v>26874</v>
      </c>
      <c r="B9206" s="17">
        <v>55</v>
      </c>
      <c r="C9206" s="17">
        <v>192225</v>
      </c>
      <c r="D9206" s="17" t="s">
        <v>26875</v>
      </c>
      <c r="E9206" s="17" t="s">
        <v>26876</v>
      </c>
      <c r="H9206" s="309">
        <v>25314</v>
      </c>
      <c r="I9206" s="309">
        <v>44084</v>
      </c>
      <c r="J9206" s="17" t="s">
        <v>3888</v>
      </c>
      <c r="L9206" s="17" t="s">
        <v>26711</v>
      </c>
      <c r="N9206" s="17" t="s">
        <v>14</v>
      </c>
      <c r="O9206" s="17" t="s">
        <v>15</v>
      </c>
      <c r="P9206" s="17">
        <v>45371</v>
      </c>
      <c r="AC9206" s="17" t="s">
        <v>17772</v>
      </c>
      <c r="AF9206" s="17">
        <v>15</v>
      </c>
      <c r="AG9206" s="17">
        <v>2</v>
      </c>
      <c r="AH9206" s="17" t="s">
        <v>11926</v>
      </c>
      <c r="AK9206" s="17" t="s">
        <v>17298</v>
      </c>
      <c r="AM9206" s="17" t="s">
        <v>2619</v>
      </c>
      <c r="AN9206" s="17" t="s">
        <v>26616</v>
      </c>
      <c r="AO9206" s="17">
        <v>3</v>
      </c>
      <c r="AP9206" s="17">
        <v>80</v>
      </c>
      <c r="AQ9206" s="17">
        <v>5</v>
      </c>
      <c r="AT9206" s="17" t="s">
        <v>26617</v>
      </c>
      <c r="DN9206" s="17">
        <f>COUNTIF(AU9206:DM9206, "X")</f>
        <v>0</v>
      </c>
    </row>
    <row r="9207" spans="1:118" s="17" customFormat="1">
      <c r="A9207" s="17" t="s">
        <v>17321</v>
      </c>
      <c r="B9207" s="17">
        <v>55</v>
      </c>
      <c r="C9207" s="17">
        <v>192229</v>
      </c>
      <c r="D9207" s="17" t="s">
        <v>15060</v>
      </c>
      <c r="E9207" s="17" t="s">
        <v>267</v>
      </c>
      <c r="F9207" s="17" t="s">
        <v>99</v>
      </c>
      <c r="H9207" s="309">
        <v>24366</v>
      </c>
      <c r="I9207" s="309">
        <v>44090</v>
      </c>
      <c r="J9207" s="17" t="s">
        <v>3888</v>
      </c>
      <c r="L9207" s="17" t="s">
        <v>17322</v>
      </c>
      <c r="N9207" s="17" t="s">
        <v>14</v>
      </c>
      <c r="O9207" s="17" t="s">
        <v>15</v>
      </c>
      <c r="P9207" s="17">
        <v>45371</v>
      </c>
      <c r="AF9207" s="17">
        <v>15</v>
      </c>
      <c r="AG9207" s="17">
        <v>2</v>
      </c>
      <c r="AH9207" s="17" t="s">
        <v>11926</v>
      </c>
      <c r="AK9207" s="17" t="s">
        <v>17298</v>
      </c>
      <c r="AM9207" s="17" t="s">
        <v>88</v>
      </c>
      <c r="AN9207" s="17" t="s">
        <v>17299</v>
      </c>
      <c r="AO9207" s="17">
        <v>3</v>
      </c>
      <c r="AP9207" s="17">
        <v>80</v>
      </c>
      <c r="AQ9207" s="17">
        <v>5</v>
      </c>
      <c r="AR9207" s="17" t="s">
        <v>17300</v>
      </c>
      <c r="DN9207" s="17">
        <f>COUNTIF(AU9207:DM9207, "X")</f>
        <v>0</v>
      </c>
    </row>
    <row r="9208" spans="1:118" s="17" customFormat="1">
      <c r="A9208" s="523" t="s">
        <v>1538</v>
      </c>
      <c r="B9208" s="17">
        <v>55</v>
      </c>
      <c r="C9208" s="17">
        <v>192233</v>
      </c>
      <c r="D9208" s="17" t="s">
        <v>106</v>
      </c>
      <c r="E9208" s="17" t="s">
        <v>1106</v>
      </c>
      <c r="F9208" s="17" t="s">
        <v>386</v>
      </c>
      <c r="H9208" s="309">
        <v>35641</v>
      </c>
      <c r="I9208" s="309">
        <v>44097</v>
      </c>
      <c r="J9208" s="17" t="s">
        <v>3888</v>
      </c>
      <c r="L9208" s="17" t="s">
        <v>1252</v>
      </c>
      <c r="N9208" s="17" t="s">
        <v>31</v>
      </c>
      <c r="O9208" s="17" t="s">
        <v>15</v>
      </c>
      <c r="P9208" s="17">
        <v>45373</v>
      </c>
      <c r="AC9208" s="17" t="s">
        <v>9895</v>
      </c>
      <c r="AF9208" s="17">
        <v>15</v>
      </c>
      <c r="AG9208" s="17">
        <v>2</v>
      </c>
      <c r="AH9208" s="17" t="s">
        <v>11926</v>
      </c>
      <c r="AK9208" s="17" t="s">
        <v>11927</v>
      </c>
      <c r="AM9208" s="17" t="s">
        <v>227</v>
      </c>
      <c r="AN9208" s="17" t="s">
        <v>11928</v>
      </c>
      <c r="AO9208" s="17">
        <v>3</v>
      </c>
      <c r="AP9208" s="17">
        <v>80</v>
      </c>
      <c r="AQ9208" s="17">
        <v>5</v>
      </c>
      <c r="AR9208" s="17" t="s">
        <v>9898</v>
      </c>
      <c r="AT9208" s="17" t="s">
        <v>11929</v>
      </c>
      <c r="DF9208" s="17" t="s">
        <v>3901</v>
      </c>
      <c r="DN9208" s="17">
        <f>COUNTIF(AU9208:DM9208, "X")</f>
        <v>1</v>
      </c>
    </row>
    <row r="9209" spans="1:118" s="17" customFormat="1">
      <c r="A9209" s="523" t="s">
        <v>1250</v>
      </c>
      <c r="B9209" s="17">
        <v>55</v>
      </c>
      <c r="C9209" s="17">
        <v>192234</v>
      </c>
      <c r="D9209" s="17" t="s">
        <v>234</v>
      </c>
      <c r="E9209" s="17" t="s">
        <v>491</v>
      </c>
      <c r="F9209" s="17" t="s">
        <v>1251</v>
      </c>
      <c r="H9209" s="309">
        <v>35627</v>
      </c>
      <c r="I9209" s="309">
        <v>44097</v>
      </c>
      <c r="J9209" s="17" t="s">
        <v>3888</v>
      </c>
      <c r="L9209" s="17" t="s">
        <v>1252</v>
      </c>
      <c r="N9209" s="17" t="s">
        <v>31</v>
      </c>
      <c r="O9209" s="17" t="s">
        <v>15</v>
      </c>
      <c r="P9209" s="17">
        <v>45373</v>
      </c>
      <c r="AC9209" s="17" t="s">
        <v>9895</v>
      </c>
      <c r="AF9209" s="17">
        <v>15</v>
      </c>
      <c r="AG9209" s="17">
        <v>2</v>
      </c>
      <c r="AH9209" s="17" t="s">
        <v>11926</v>
      </c>
      <c r="AK9209" s="17" t="s">
        <v>11927</v>
      </c>
      <c r="AM9209" s="17" t="s">
        <v>227</v>
      </c>
      <c r="AN9209" s="17" t="s">
        <v>11928</v>
      </c>
      <c r="AO9209" s="17">
        <v>3</v>
      </c>
      <c r="AP9209" s="17">
        <v>80</v>
      </c>
      <c r="AQ9209" s="17">
        <v>5</v>
      </c>
      <c r="AR9209" s="17" t="s">
        <v>9898</v>
      </c>
      <c r="AT9209" s="17" t="s">
        <v>11929</v>
      </c>
      <c r="DF9209" s="17" t="s">
        <v>3901</v>
      </c>
      <c r="DN9209" s="17">
        <f>COUNTIF(AU9209:DM9209, "X")</f>
        <v>1</v>
      </c>
    </row>
    <row r="9210" spans="1:118" s="17" customFormat="1">
      <c r="A9210" s="523" t="s">
        <v>1855</v>
      </c>
      <c r="B9210" s="17">
        <v>55</v>
      </c>
      <c r="C9210" s="17">
        <v>192236</v>
      </c>
      <c r="D9210" s="17" t="s">
        <v>1807</v>
      </c>
      <c r="E9210" s="17" t="s">
        <v>130</v>
      </c>
      <c r="F9210" s="17" t="s">
        <v>426</v>
      </c>
      <c r="H9210" s="309">
        <v>32307</v>
      </c>
      <c r="I9210" s="309">
        <v>44097</v>
      </c>
      <c r="J9210" s="17" t="s">
        <v>3888</v>
      </c>
      <c r="K9210" s="17" t="s">
        <v>21</v>
      </c>
      <c r="L9210" s="17" t="s">
        <v>1808</v>
      </c>
      <c r="N9210" s="17" t="s">
        <v>31</v>
      </c>
      <c r="O9210" s="17" t="s">
        <v>15</v>
      </c>
      <c r="P9210" s="17">
        <v>45373</v>
      </c>
      <c r="AC9210" s="17" t="s">
        <v>9895</v>
      </c>
      <c r="AD9210" s="17" t="s">
        <v>9896</v>
      </c>
      <c r="AF9210" s="17">
        <v>15</v>
      </c>
      <c r="AG9210" s="17">
        <v>2</v>
      </c>
      <c r="AM9210" s="17" t="s">
        <v>108</v>
      </c>
      <c r="AN9210" s="17" t="s">
        <v>14364</v>
      </c>
      <c r="AO9210" s="17">
        <v>3</v>
      </c>
      <c r="AP9210" s="17">
        <v>80</v>
      </c>
      <c r="AQ9210" s="17">
        <v>5</v>
      </c>
      <c r="AR9210" s="17" t="s">
        <v>9898</v>
      </c>
      <c r="AT9210" s="17" t="s">
        <v>14152</v>
      </c>
      <c r="DF9210" s="17" t="s">
        <v>3901</v>
      </c>
      <c r="DG9210" s="17" t="s">
        <v>21</v>
      </c>
      <c r="DN9210" s="17">
        <f>COUNTIF(AU9210:DM9210, "X")</f>
        <v>1</v>
      </c>
    </row>
    <row r="9211" spans="1:118" s="17" customFormat="1">
      <c r="A9211" s="17" t="s">
        <v>13166</v>
      </c>
      <c r="B9211" s="17">
        <v>55</v>
      </c>
      <c r="C9211" s="17">
        <v>192243</v>
      </c>
      <c r="D9211" s="17" t="s">
        <v>13140</v>
      </c>
      <c r="E9211" s="17" t="s">
        <v>134</v>
      </c>
      <c r="F9211" s="17" t="s">
        <v>521</v>
      </c>
      <c r="H9211" s="309">
        <v>33155</v>
      </c>
      <c r="I9211" s="309">
        <v>44096</v>
      </c>
      <c r="J9211" s="17" t="s">
        <v>3888</v>
      </c>
      <c r="L9211" s="17" t="s">
        <v>13141</v>
      </c>
      <c r="N9211" s="17" t="s">
        <v>31</v>
      </c>
      <c r="O9211" s="17" t="s">
        <v>15</v>
      </c>
      <c r="P9211" s="17">
        <v>45373</v>
      </c>
      <c r="AC9211" s="17" t="s">
        <v>9895</v>
      </c>
      <c r="AF9211" s="17">
        <v>15</v>
      </c>
      <c r="AG9211" s="17">
        <v>2</v>
      </c>
      <c r="AH9211" s="17" t="s">
        <v>11926</v>
      </c>
      <c r="AK9211" s="17" t="s">
        <v>11927</v>
      </c>
      <c r="AM9211" s="17" t="s">
        <v>59</v>
      </c>
      <c r="AN9211" s="17" t="s">
        <v>12989</v>
      </c>
      <c r="AO9211" s="17">
        <v>3</v>
      </c>
      <c r="AP9211" s="17">
        <v>80</v>
      </c>
      <c r="AQ9211" s="17">
        <v>5</v>
      </c>
      <c r="AR9211" s="17" t="s">
        <v>11941</v>
      </c>
      <c r="AT9211" s="17" t="s">
        <v>12990</v>
      </c>
      <c r="DA9211" s="17" t="s">
        <v>3901</v>
      </c>
      <c r="DF9211" s="17" t="s">
        <v>3901</v>
      </c>
      <c r="DN9211" s="17">
        <f>COUNTIF(AU9211:DM9211, "X")</f>
        <v>2</v>
      </c>
    </row>
    <row r="9212" spans="1:118" s="17" customFormat="1">
      <c r="A9212" s="17" t="s">
        <v>11939</v>
      </c>
      <c r="B9212" s="17">
        <v>55</v>
      </c>
      <c r="C9212" s="17">
        <v>192248</v>
      </c>
      <c r="D9212" s="17" t="s">
        <v>215</v>
      </c>
      <c r="E9212" s="17" t="s">
        <v>199</v>
      </c>
      <c r="F9212" s="17" t="s">
        <v>198</v>
      </c>
      <c r="H9212" s="309">
        <v>35529</v>
      </c>
      <c r="I9212" s="309">
        <v>44084</v>
      </c>
      <c r="J9212" s="17" t="s">
        <v>3888</v>
      </c>
      <c r="L9212" s="17" t="s">
        <v>11940</v>
      </c>
      <c r="N9212" s="17" t="s">
        <v>31</v>
      </c>
      <c r="O9212" s="17" t="s">
        <v>15</v>
      </c>
      <c r="P9212" s="17">
        <v>45373</v>
      </c>
      <c r="AC9212" s="17" t="s">
        <v>9895</v>
      </c>
      <c r="AF9212" s="17">
        <v>15</v>
      </c>
      <c r="AG9212" s="17">
        <v>2</v>
      </c>
      <c r="AH9212" s="17" t="s">
        <v>11926</v>
      </c>
      <c r="AK9212" s="17" t="s">
        <v>11927</v>
      </c>
      <c r="AM9212" s="17" t="s">
        <v>227</v>
      </c>
      <c r="AN9212" s="17" t="s">
        <v>11928</v>
      </c>
      <c r="AO9212" s="17">
        <v>3</v>
      </c>
      <c r="AP9212" s="17">
        <v>80</v>
      </c>
      <c r="AQ9212" s="17">
        <v>5</v>
      </c>
      <c r="AR9212" s="17" t="s">
        <v>11941</v>
      </c>
      <c r="AT9212" s="17" t="s">
        <v>11929</v>
      </c>
      <c r="CU9212" s="17" t="s">
        <v>3901</v>
      </c>
      <c r="DN9212" s="17">
        <f>COUNTIF(AU9212:DM9212, "X")</f>
        <v>1</v>
      </c>
    </row>
    <row r="9213" spans="1:118" s="17" customFormat="1">
      <c r="A9213" s="17" t="s">
        <v>13139</v>
      </c>
      <c r="B9213" s="17">
        <v>55</v>
      </c>
      <c r="C9213" s="17">
        <v>192251</v>
      </c>
      <c r="D9213" s="17" t="s">
        <v>13140</v>
      </c>
      <c r="E9213" s="17" t="s">
        <v>839</v>
      </c>
      <c r="F9213" s="17" t="s">
        <v>21</v>
      </c>
      <c r="H9213" s="309">
        <v>34319</v>
      </c>
      <c r="I9213" s="309">
        <v>44095</v>
      </c>
      <c r="J9213" s="17" t="s">
        <v>3888</v>
      </c>
      <c r="L9213" s="17" t="s">
        <v>13141</v>
      </c>
      <c r="N9213" s="17" t="s">
        <v>31</v>
      </c>
      <c r="O9213" s="17" t="s">
        <v>15</v>
      </c>
      <c r="P9213" s="17">
        <v>45373</v>
      </c>
      <c r="AC9213" s="17" t="s">
        <v>9895</v>
      </c>
      <c r="AF9213" s="17">
        <v>15</v>
      </c>
      <c r="AG9213" s="17">
        <v>2</v>
      </c>
      <c r="AH9213" s="17" t="s">
        <v>11926</v>
      </c>
      <c r="AK9213" s="17" t="s">
        <v>11927</v>
      </c>
      <c r="AM9213" s="17" t="s">
        <v>59</v>
      </c>
      <c r="AN9213" s="17" t="s">
        <v>12989</v>
      </c>
      <c r="AO9213" s="17">
        <v>3</v>
      </c>
      <c r="AP9213" s="17">
        <v>80</v>
      </c>
      <c r="AQ9213" s="17">
        <v>5</v>
      </c>
      <c r="AR9213" s="17" t="s">
        <v>11941</v>
      </c>
      <c r="AT9213" s="17" t="s">
        <v>12990</v>
      </c>
      <c r="DF9213" s="17" t="s">
        <v>3901</v>
      </c>
      <c r="DN9213" s="17">
        <f>COUNTIF(AU9213:DM9213, "X")</f>
        <v>1</v>
      </c>
    </row>
    <row r="9214" spans="1:118" s="17" customFormat="1">
      <c r="A9214" s="17" t="s">
        <v>18347</v>
      </c>
      <c r="B9214" s="17">
        <v>55</v>
      </c>
      <c r="C9214" s="17">
        <v>123139</v>
      </c>
      <c r="D9214" s="17" t="s">
        <v>18348</v>
      </c>
      <c r="E9214" s="17" t="s">
        <v>254</v>
      </c>
      <c r="F9214" s="17" t="s">
        <v>371</v>
      </c>
      <c r="H9214" s="309">
        <v>30581</v>
      </c>
      <c r="I9214" s="309">
        <v>44088</v>
      </c>
      <c r="J9214" s="17" t="s">
        <v>3888</v>
      </c>
      <c r="L9214" s="17" t="s">
        <v>18349</v>
      </c>
      <c r="N9214" s="17" t="s">
        <v>182</v>
      </c>
      <c r="O9214" s="17" t="s">
        <v>15</v>
      </c>
      <c r="P9214" s="17">
        <v>45326</v>
      </c>
      <c r="AF9214" s="17">
        <v>15</v>
      </c>
      <c r="AG9214" s="17">
        <v>2</v>
      </c>
      <c r="AH9214" s="17" t="s">
        <v>11926</v>
      </c>
      <c r="AK9214" s="17" t="s">
        <v>11927</v>
      </c>
      <c r="AM9214" s="17" t="s">
        <v>2614</v>
      </c>
      <c r="AN9214" s="17" t="s">
        <v>18350</v>
      </c>
      <c r="AO9214" s="17">
        <v>3</v>
      </c>
      <c r="AP9214" s="17">
        <v>80</v>
      </c>
      <c r="AQ9214" s="17">
        <v>5</v>
      </c>
      <c r="AR9214" s="17" t="s">
        <v>18351</v>
      </c>
      <c r="DN9214" s="17">
        <f>COUNTIF(AU9214:DM9214, "X")</f>
        <v>0</v>
      </c>
    </row>
    <row r="9215" spans="1:118" s="17" customFormat="1">
      <c r="A9215" s="17" t="s">
        <v>25837</v>
      </c>
      <c r="B9215" s="17">
        <v>55</v>
      </c>
      <c r="C9215" s="17">
        <v>192258</v>
      </c>
      <c r="D9215" s="17" t="s">
        <v>25838</v>
      </c>
      <c r="E9215" s="17" t="s">
        <v>144</v>
      </c>
      <c r="F9215" s="17" t="s">
        <v>65</v>
      </c>
      <c r="H9215" s="309">
        <v>20937</v>
      </c>
      <c r="I9215" s="309">
        <v>44088</v>
      </c>
      <c r="J9215" s="17" t="s">
        <v>3888</v>
      </c>
      <c r="L9215" s="17" t="s">
        <v>25839</v>
      </c>
      <c r="N9215" s="17" t="s">
        <v>14</v>
      </c>
      <c r="O9215" s="17" t="s">
        <v>15</v>
      </c>
      <c r="P9215" s="17">
        <v>45371</v>
      </c>
      <c r="AC9215" s="17" t="s">
        <v>17772</v>
      </c>
      <c r="AF9215" s="17">
        <v>15</v>
      </c>
      <c r="AG9215" s="17">
        <v>2</v>
      </c>
      <c r="AH9215" s="17" t="s">
        <v>11926</v>
      </c>
      <c r="AK9215" s="17" t="s">
        <v>17298</v>
      </c>
      <c r="AM9215" s="17" t="s">
        <v>39</v>
      </c>
      <c r="AN9215" s="17" t="s">
        <v>25609</v>
      </c>
      <c r="AO9215" s="17">
        <v>3</v>
      </c>
      <c r="AP9215" s="17">
        <v>80</v>
      </c>
      <c r="AQ9215" s="17">
        <v>5</v>
      </c>
      <c r="AT9215" s="17" t="s">
        <v>25610</v>
      </c>
      <c r="DN9215" s="17">
        <f>COUNTIF(AU9215:DM9215, "X")</f>
        <v>0</v>
      </c>
    </row>
    <row r="9216" spans="1:118" s="17" customFormat="1">
      <c r="A9216" s="17" t="s">
        <v>15053</v>
      </c>
      <c r="B9216" s="17">
        <v>55</v>
      </c>
      <c r="C9216" s="17">
        <v>192261</v>
      </c>
      <c r="D9216" s="17" t="s">
        <v>3916</v>
      </c>
      <c r="E9216" s="17" t="s">
        <v>15054</v>
      </c>
      <c r="F9216" s="17" t="s">
        <v>70</v>
      </c>
      <c r="H9216" s="309">
        <v>36616</v>
      </c>
      <c r="I9216" s="309">
        <v>44065</v>
      </c>
      <c r="J9216" s="17" t="s">
        <v>3888</v>
      </c>
      <c r="L9216" s="17" t="s">
        <v>15055</v>
      </c>
      <c r="N9216" s="17" t="s">
        <v>31</v>
      </c>
      <c r="O9216" s="17" t="s">
        <v>15</v>
      </c>
      <c r="P9216" s="17">
        <v>45373</v>
      </c>
      <c r="AC9216" s="17" t="s">
        <v>9895</v>
      </c>
      <c r="AD9216" s="17" t="s">
        <v>9896</v>
      </c>
      <c r="AF9216" s="17">
        <v>15</v>
      </c>
      <c r="AG9216" s="17">
        <v>2</v>
      </c>
      <c r="AM9216" s="17" t="s">
        <v>62</v>
      </c>
      <c r="AN9216" s="17" t="s">
        <v>15056</v>
      </c>
      <c r="AO9216" s="17">
        <v>3</v>
      </c>
      <c r="AP9216" s="17">
        <v>80</v>
      </c>
      <c r="AQ9216" s="17">
        <v>5</v>
      </c>
      <c r="AR9216" s="17" t="s">
        <v>9898</v>
      </c>
      <c r="AT9216" s="17" t="s">
        <v>15057</v>
      </c>
      <c r="DN9216" s="17">
        <f>COUNTIF(AU9216:DM9216, "X")</f>
        <v>0</v>
      </c>
    </row>
    <row r="9217" spans="1:118" s="17" customFormat="1">
      <c r="A9217" s="523" t="s">
        <v>1649</v>
      </c>
      <c r="B9217" s="17">
        <v>55</v>
      </c>
      <c r="C9217" s="17">
        <v>192268</v>
      </c>
      <c r="D9217" s="17" t="s">
        <v>1435</v>
      </c>
      <c r="E9217" s="17" t="s">
        <v>345</v>
      </c>
      <c r="F9217" s="17" t="s">
        <v>1650</v>
      </c>
      <c r="H9217" s="309">
        <v>31979</v>
      </c>
      <c r="I9217" s="309">
        <v>44092</v>
      </c>
      <c r="J9217" s="17" t="s">
        <v>3888</v>
      </c>
      <c r="L9217" s="17" t="s">
        <v>1651</v>
      </c>
      <c r="N9217" s="17" t="s">
        <v>14</v>
      </c>
      <c r="O9217" s="17" t="s">
        <v>15</v>
      </c>
      <c r="P9217" s="17">
        <v>45371</v>
      </c>
      <c r="AC9217" s="17" t="s">
        <v>17772</v>
      </c>
      <c r="AF9217" s="17">
        <v>15</v>
      </c>
      <c r="AG9217" s="17">
        <v>2</v>
      </c>
      <c r="AH9217" s="17" t="s">
        <v>11926</v>
      </c>
      <c r="AK9217" s="17" t="s">
        <v>17298</v>
      </c>
      <c r="AM9217" s="17" t="s">
        <v>2621</v>
      </c>
      <c r="AN9217" s="17" t="s">
        <v>26940</v>
      </c>
      <c r="AO9217" s="17">
        <v>3</v>
      </c>
      <c r="AP9217" s="17">
        <v>80</v>
      </c>
      <c r="AQ9217" s="17">
        <v>5</v>
      </c>
      <c r="AT9217" s="17" t="s">
        <v>25610</v>
      </c>
      <c r="DN9217" s="17">
        <f>COUNTIF(AU9217:DM9217, "X")</f>
        <v>0</v>
      </c>
    </row>
    <row r="9218" spans="1:118" s="17" customFormat="1">
      <c r="A9218" s="17" t="s">
        <v>26846</v>
      </c>
      <c r="B9218" s="17">
        <v>55</v>
      </c>
      <c r="C9218" s="17">
        <v>192270</v>
      </c>
      <c r="D9218" s="17" t="s">
        <v>11652</v>
      </c>
      <c r="E9218" s="17" t="s">
        <v>26847</v>
      </c>
      <c r="H9218" s="309">
        <v>32426</v>
      </c>
      <c r="I9218" s="309">
        <v>44090</v>
      </c>
      <c r="J9218" s="17" t="s">
        <v>3888</v>
      </c>
      <c r="L9218" s="17" t="s">
        <v>26848</v>
      </c>
      <c r="N9218" s="17" t="s">
        <v>14</v>
      </c>
      <c r="O9218" s="17" t="s">
        <v>15</v>
      </c>
      <c r="P9218" s="17">
        <v>45371</v>
      </c>
      <c r="AC9218" s="17" t="s">
        <v>17772</v>
      </c>
      <c r="AF9218" s="17">
        <v>15</v>
      </c>
      <c r="AG9218" s="17">
        <v>2</v>
      </c>
      <c r="AH9218" s="17" t="s">
        <v>11926</v>
      </c>
      <c r="AK9218" s="17" t="s">
        <v>17298</v>
      </c>
      <c r="AM9218" s="17" t="s">
        <v>2619</v>
      </c>
      <c r="AN9218" s="17" t="s">
        <v>26616</v>
      </c>
      <c r="AO9218" s="17">
        <v>3</v>
      </c>
      <c r="AP9218" s="17">
        <v>80</v>
      </c>
      <c r="AQ9218" s="17">
        <v>5</v>
      </c>
      <c r="AT9218" s="17" t="s">
        <v>26617</v>
      </c>
      <c r="DN9218" s="17">
        <f>COUNTIF(AU9218:DM9218, "X")</f>
        <v>0</v>
      </c>
    </row>
    <row r="9219" spans="1:118" s="17" customFormat="1">
      <c r="A9219" s="17" t="s">
        <v>25002</v>
      </c>
      <c r="B9219" s="17">
        <v>55</v>
      </c>
      <c r="C9219" s="17">
        <v>192271</v>
      </c>
      <c r="D9219" s="17" t="s">
        <v>25003</v>
      </c>
      <c r="E9219" s="17" t="s">
        <v>344</v>
      </c>
      <c r="F9219" s="17" t="s">
        <v>174</v>
      </c>
      <c r="G9219" s="17" t="s">
        <v>203</v>
      </c>
      <c r="H9219" s="309">
        <v>36485</v>
      </c>
      <c r="I9219" s="309">
        <v>44091</v>
      </c>
      <c r="J9219" s="17" t="s">
        <v>3888</v>
      </c>
      <c r="L9219" s="17" t="s">
        <v>25004</v>
      </c>
      <c r="N9219" s="17" t="s">
        <v>31</v>
      </c>
      <c r="O9219" s="17" t="s">
        <v>15</v>
      </c>
      <c r="P9219" s="17">
        <v>45373</v>
      </c>
      <c r="AC9219" s="17" t="s">
        <v>9895</v>
      </c>
      <c r="AD9219" s="17" t="s">
        <v>9896</v>
      </c>
      <c r="AF9219" s="17">
        <v>15</v>
      </c>
      <c r="AG9219" s="17">
        <v>2</v>
      </c>
      <c r="AM9219" s="17" t="s">
        <v>268</v>
      </c>
      <c r="AN9219" s="17" t="s">
        <v>24751</v>
      </c>
      <c r="AO9219" s="17">
        <v>3</v>
      </c>
      <c r="AP9219" s="17">
        <v>80</v>
      </c>
      <c r="AQ9219" s="17">
        <v>5</v>
      </c>
      <c r="AR9219" s="17" t="s">
        <v>9898</v>
      </c>
      <c r="AT9219" s="17" t="s">
        <v>14152</v>
      </c>
      <c r="DN9219" s="17">
        <f>COUNTIF(AU9219:DM9219, "X")</f>
        <v>0</v>
      </c>
    </row>
    <row r="9220" spans="1:118" s="17" customFormat="1">
      <c r="A9220" s="17" t="s">
        <v>9662</v>
      </c>
      <c r="B9220" s="17">
        <v>55</v>
      </c>
      <c r="C9220" s="17">
        <v>192272</v>
      </c>
      <c r="D9220" s="17" t="s">
        <v>436</v>
      </c>
      <c r="E9220" s="17" t="s">
        <v>9663</v>
      </c>
      <c r="F9220" s="17" t="s">
        <v>333</v>
      </c>
      <c r="H9220" s="309">
        <v>36754</v>
      </c>
      <c r="I9220" s="309">
        <v>44091</v>
      </c>
      <c r="J9220" s="17" t="s">
        <v>3888</v>
      </c>
      <c r="L9220" s="17" t="s">
        <v>9664</v>
      </c>
      <c r="N9220" s="17" t="s">
        <v>19</v>
      </c>
      <c r="O9220" s="17" t="s">
        <v>15</v>
      </c>
      <c r="P9220" s="17">
        <v>45356</v>
      </c>
      <c r="AC9220" s="17" t="s">
        <v>3890</v>
      </c>
      <c r="AD9220" s="17" t="s">
        <v>3891</v>
      </c>
      <c r="AF9220" s="17">
        <v>15</v>
      </c>
      <c r="AG9220" s="17">
        <v>2</v>
      </c>
      <c r="AM9220" s="17" t="s">
        <v>218</v>
      </c>
      <c r="AN9220" s="17" t="s">
        <v>9598</v>
      </c>
      <c r="AO9220" s="17">
        <v>3</v>
      </c>
      <c r="AP9220" s="17">
        <v>80</v>
      </c>
      <c r="AQ9220" s="17">
        <v>5</v>
      </c>
      <c r="AT9220" s="17" t="s">
        <v>9082</v>
      </c>
      <c r="DN9220" s="17">
        <f>COUNTIF(AU9220:DM9220, "X")</f>
        <v>0</v>
      </c>
    </row>
    <row r="9221" spans="1:118" s="17" customFormat="1">
      <c r="A9221" s="17" t="s">
        <v>17641</v>
      </c>
      <c r="B9221" s="17">
        <v>55</v>
      </c>
      <c r="C9221" s="17">
        <v>192273</v>
      </c>
      <c r="D9221" s="17" t="s">
        <v>4708</v>
      </c>
      <c r="E9221" s="17" t="s">
        <v>17642</v>
      </c>
      <c r="F9221" s="17" t="s">
        <v>17643</v>
      </c>
      <c r="H9221" s="309">
        <v>20695</v>
      </c>
      <c r="I9221" s="309">
        <v>44091</v>
      </c>
      <c r="J9221" s="17" t="s">
        <v>3888</v>
      </c>
      <c r="L9221" s="17" t="s">
        <v>17644</v>
      </c>
      <c r="N9221" s="17" t="s">
        <v>14</v>
      </c>
      <c r="O9221" s="17" t="s">
        <v>15</v>
      </c>
      <c r="P9221" s="17">
        <v>45371</v>
      </c>
      <c r="AF9221" s="17">
        <v>15</v>
      </c>
      <c r="AG9221" s="17">
        <v>2</v>
      </c>
      <c r="AH9221" s="17" t="s">
        <v>11926</v>
      </c>
      <c r="AK9221" s="17" t="s">
        <v>17298</v>
      </c>
      <c r="AM9221" s="17" t="s">
        <v>46</v>
      </c>
      <c r="AN9221" s="17" t="s">
        <v>17553</v>
      </c>
      <c r="AO9221" s="17">
        <v>3</v>
      </c>
      <c r="AP9221" s="17">
        <v>80</v>
      </c>
      <c r="AQ9221" s="17">
        <v>5</v>
      </c>
      <c r="AR9221" s="17" t="s">
        <v>17300</v>
      </c>
      <c r="DN9221" s="17">
        <f>COUNTIF(AU9221:DM9221, "X")</f>
        <v>0</v>
      </c>
    </row>
    <row r="9222" spans="1:118" s="17" customFormat="1">
      <c r="A9222" s="17" t="s">
        <v>25762</v>
      </c>
      <c r="B9222" s="17">
        <v>55</v>
      </c>
      <c r="C9222" s="17">
        <v>192275</v>
      </c>
      <c r="D9222" s="17" t="s">
        <v>25763</v>
      </c>
      <c r="E9222" s="17" t="s">
        <v>312</v>
      </c>
      <c r="F9222" s="17" t="s">
        <v>601</v>
      </c>
      <c r="H9222" s="309">
        <v>33064</v>
      </c>
      <c r="I9222" s="309">
        <v>44095</v>
      </c>
      <c r="J9222" s="17" t="s">
        <v>3888</v>
      </c>
      <c r="L9222" s="17" t="s">
        <v>25764</v>
      </c>
      <c r="N9222" s="17" t="s">
        <v>14</v>
      </c>
      <c r="O9222" s="17" t="s">
        <v>15</v>
      </c>
      <c r="P9222" s="17">
        <v>45371</v>
      </c>
      <c r="AC9222" s="17" t="s">
        <v>17772</v>
      </c>
      <c r="AF9222" s="17">
        <v>8</v>
      </c>
      <c r="AG9222" s="17">
        <v>2</v>
      </c>
      <c r="AH9222" s="17" t="s">
        <v>11926</v>
      </c>
      <c r="AK9222" s="17" t="s">
        <v>17298</v>
      </c>
      <c r="AM9222" s="17" t="s">
        <v>39</v>
      </c>
      <c r="AN9222" s="17" t="s">
        <v>25609</v>
      </c>
      <c r="AO9222" s="17">
        <v>3</v>
      </c>
      <c r="AP9222" s="17">
        <v>80</v>
      </c>
      <c r="AQ9222" s="17">
        <v>5</v>
      </c>
      <c r="AT9222" s="17" t="s">
        <v>17773</v>
      </c>
      <c r="DF9222" s="17" t="s">
        <v>3901</v>
      </c>
      <c r="DN9222" s="17">
        <f>COUNTIF(AU9222:DM9222, "X")</f>
        <v>1</v>
      </c>
    </row>
    <row r="9223" spans="1:118" s="17" customFormat="1">
      <c r="A9223" s="17" t="s">
        <v>26824</v>
      </c>
      <c r="B9223" s="17">
        <v>55</v>
      </c>
      <c r="C9223" s="17">
        <v>192277</v>
      </c>
      <c r="D9223" s="17" t="s">
        <v>7815</v>
      </c>
      <c r="E9223" s="17" t="s">
        <v>91</v>
      </c>
      <c r="F9223" s="17" t="s">
        <v>22</v>
      </c>
      <c r="H9223" s="309">
        <v>17828</v>
      </c>
      <c r="I9223" s="309">
        <v>44089</v>
      </c>
      <c r="J9223" s="17" t="s">
        <v>3888</v>
      </c>
      <c r="L9223" s="17" t="s">
        <v>26624</v>
      </c>
      <c r="M9223" s="17" t="s">
        <v>7832</v>
      </c>
      <c r="N9223" s="17" t="s">
        <v>14</v>
      </c>
      <c r="O9223" s="17" t="s">
        <v>15</v>
      </c>
      <c r="P9223" s="17">
        <v>45371</v>
      </c>
      <c r="AC9223" s="17" t="s">
        <v>17772</v>
      </c>
      <c r="AF9223" s="17">
        <v>15</v>
      </c>
      <c r="AG9223" s="17">
        <v>2</v>
      </c>
      <c r="AH9223" s="17" t="s">
        <v>11926</v>
      </c>
      <c r="AK9223" s="17" t="s">
        <v>17298</v>
      </c>
      <c r="AM9223" s="17" t="s">
        <v>2619</v>
      </c>
      <c r="AN9223" s="17" t="s">
        <v>26616</v>
      </c>
      <c r="AO9223" s="17">
        <v>3</v>
      </c>
      <c r="AP9223" s="17">
        <v>80</v>
      </c>
      <c r="AQ9223" s="17">
        <v>5</v>
      </c>
      <c r="AT9223" s="17" t="s">
        <v>26617</v>
      </c>
      <c r="AV9223" s="17" t="s">
        <v>3901</v>
      </c>
      <c r="AZ9223" s="17" t="s">
        <v>3901</v>
      </c>
      <c r="BD9223" s="17" t="s">
        <v>3901</v>
      </c>
      <c r="BH9223" s="17" t="s">
        <v>3901</v>
      </c>
      <c r="BK9223" s="17" t="s">
        <v>3901</v>
      </c>
      <c r="BQ9223" s="17" t="s">
        <v>30</v>
      </c>
      <c r="BS9223" s="17" t="s">
        <v>3901</v>
      </c>
      <c r="BY9223" s="17" t="s">
        <v>3901</v>
      </c>
      <c r="CC9223" s="17" t="s">
        <v>3901</v>
      </c>
      <c r="CF9223" s="17" t="s">
        <v>3901</v>
      </c>
      <c r="CH9223" s="17" t="s">
        <v>3901</v>
      </c>
      <c r="DN9223" s="17">
        <f>COUNTIF(AU9223:DM9223, "X")</f>
        <v>10</v>
      </c>
    </row>
    <row r="9224" spans="1:118" s="17" customFormat="1">
      <c r="A9224" s="523" t="s">
        <v>1915</v>
      </c>
      <c r="B9224" s="17">
        <v>55</v>
      </c>
      <c r="C9224" s="17">
        <v>192278</v>
      </c>
      <c r="D9224" s="17" t="s">
        <v>1079</v>
      </c>
      <c r="E9224" s="17" t="s">
        <v>1916</v>
      </c>
      <c r="F9224" s="17" t="s">
        <v>352</v>
      </c>
      <c r="H9224" s="309">
        <v>34382</v>
      </c>
      <c r="I9224" s="309">
        <v>44095</v>
      </c>
      <c r="J9224" s="17" t="s">
        <v>3888</v>
      </c>
      <c r="L9224" s="17" t="s">
        <v>1917</v>
      </c>
      <c r="N9224" s="17" t="s">
        <v>14</v>
      </c>
      <c r="O9224" s="17" t="s">
        <v>15</v>
      </c>
      <c r="P9224" s="17">
        <v>45371</v>
      </c>
      <c r="AC9224" s="17" t="s">
        <v>17772</v>
      </c>
      <c r="AF9224" s="17">
        <v>15</v>
      </c>
      <c r="AG9224" s="17">
        <v>2</v>
      </c>
      <c r="AH9224" s="17" t="s">
        <v>11926</v>
      </c>
      <c r="AK9224" s="17" t="s">
        <v>17298</v>
      </c>
      <c r="AM9224" s="17" t="s">
        <v>2619</v>
      </c>
      <c r="AN9224" s="17" t="s">
        <v>26616</v>
      </c>
      <c r="AO9224" s="17">
        <v>3</v>
      </c>
      <c r="AP9224" s="17">
        <v>80</v>
      </c>
      <c r="AQ9224" s="17">
        <v>5</v>
      </c>
      <c r="AT9224" s="17" t="s">
        <v>26617</v>
      </c>
      <c r="DF9224" s="17" t="s">
        <v>3901</v>
      </c>
      <c r="DN9224" s="17">
        <f>COUNTIF(AU9224:DM9224, "X")</f>
        <v>1</v>
      </c>
    </row>
    <row r="9225" spans="1:118" s="17" customFormat="1">
      <c r="A9225" s="17" t="s">
        <v>12138</v>
      </c>
      <c r="B9225" s="17">
        <v>55</v>
      </c>
      <c r="C9225" s="17">
        <v>192298</v>
      </c>
      <c r="D9225" s="17" t="s">
        <v>12017</v>
      </c>
      <c r="E9225" s="17" t="s">
        <v>6330</v>
      </c>
      <c r="F9225" s="17" t="s">
        <v>58</v>
      </c>
      <c r="H9225" s="309">
        <v>21800</v>
      </c>
      <c r="I9225" s="309">
        <v>44102</v>
      </c>
      <c r="J9225" s="17" t="s">
        <v>3888</v>
      </c>
      <c r="L9225" s="17" t="s">
        <v>12018</v>
      </c>
      <c r="N9225" s="17" t="s">
        <v>31</v>
      </c>
      <c r="O9225" s="17" t="s">
        <v>15</v>
      </c>
      <c r="P9225" s="17">
        <v>45373</v>
      </c>
      <c r="AC9225" s="17" t="s">
        <v>9895</v>
      </c>
      <c r="AF9225" s="17">
        <v>15</v>
      </c>
      <c r="AG9225" s="17">
        <v>2</v>
      </c>
      <c r="AH9225" s="17" t="s">
        <v>11926</v>
      </c>
      <c r="AK9225" s="17" t="s">
        <v>11927</v>
      </c>
      <c r="AM9225" s="17" t="s">
        <v>227</v>
      </c>
      <c r="AN9225" s="17" t="s">
        <v>11928</v>
      </c>
      <c r="AO9225" s="17">
        <v>3</v>
      </c>
      <c r="AP9225" s="17">
        <v>80</v>
      </c>
      <c r="AQ9225" s="17">
        <v>5</v>
      </c>
      <c r="AR9225" s="17" t="s">
        <v>11941</v>
      </c>
      <c r="AT9225" s="17" t="s">
        <v>11929</v>
      </c>
      <c r="DF9225" s="17" t="s">
        <v>3901</v>
      </c>
      <c r="DN9225" s="17">
        <f>COUNTIF(AU9225:DM9225, "X")</f>
        <v>1</v>
      </c>
    </row>
    <row r="9226" spans="1:118" s="17" customFormat="1">
      <c r="A9226" s="17" t="s">
        <v>25855</v>
      </c>
      <c r="B9226" s="17">
        <v>55</v>
      </c>
      <c r="C9226" s="17">
        <v>192300</v>
      </c>
      <c r="D9226" s="17" t="s">
        <v>25856</v>
      </c>
      <c r="E9226" s="17" t="s">
        <v>377</v>
      </c>
      <c r="F9226" s="17" t="s">
        <v>147</v>
      </c>
      <c r="H9226" s="309">
        <v>35062</v>
      </c>
      <c r="I9226" s="309">
        <v>44096</v>
      </c>
      <c r="J9226" s="17" t="s">
        <v>3888</v>
      </c>
      <c r="L9226" s="17" t="s">
        <v>25857</v>
      </c>
      <c r="N9226" s="17" t="s">
        <v>14</v>
      </c>
      <c r="O9226" s="17" t="s">
        <v>15</v>
      </c>
      <c r="P9226" s="17">
        <v>45371</v>
      </c>
      <c r="AC9226" s="17" t="s">
        <v>17772</v>
      </c>
      <c r="AF9226" s="17">
        <v>15</v>
      </c>
      <c r="AG9226" s="17">
        <v>2</v>
      </c>
      <c r="AH9226" s="17" t="s">
        <v>11926</v>
      </c>
      <c r="AK9226" s="17" t="s">
        <v>17298</v>
      </c>
      <c r="AM9226" s="17" t="s">
        <v>39</v>
      </c>
      <c r="AN9226" s="17" t="s">
        <v>25609</v>
      </c>
      <c r="AO9226" s="17">
        <v>3</v>
      </c>
      <c r="AP9226" s="17">
        <v>80</v>
      </c>
      <c r="AQ9226" s="17">
        <v>5</v>
      </c>
      <c r="AT9226" s="17" t="s">
        <v>25610</v>
      </c>
      <c r="CR9226" s="17" t="s">
        <v>21</v>
      </c>
      <c r="CU9226" s="17" t="s">
        <v>3901</v>
      </c>
      <c r="DB9226" s="17" t="s">
        <v>3901</v>
      </c>
      <c r="DN9226" s="17">
        <f>COUNTIF(AU9226:DM9226, "X")</f>
        <v>2</v>
      </c>
    </row>
    <row r="9227" spans="1:118" s="17" customFormat="1">
      <c r="A9227" s="17" t="s">
        <v>7854</v>
      </c>
      <c r="B9227" s="17">
        <v>55</v>
      </c>
      <c r="C9227" s="17">
        <v>192301</v>
      </c>
      <c r="D9227" s="17" t="s">
        <v>95</v>
      </c>
      <c r="E9227" s="17" t="s">
        <v>174</v>
      </c>
      <c r="F9227" s="17" t="s">
        <v>63</v>
      </c>
      <c r="H9227" s="309">
        <v>18464</v>
      </c>
      <c r="I9227" s="309">
        <v>44096</v>
      </c>
      <c r="J9227" s="17" t="s">
        <v>3888</v>
      </c>
      <c r="L9227" s="17" t="s">
        <v>7579</v>
      </c>
      <c r="M9227" s="17" t="s">
        <v>7855</v>
      </c>
      <c r="N9227" s="17" t="s">
        <v>19</v>
      </c>
      <c r="O9227" s="17" t="s">
        <v>15</v>
      </c>
      <c r="P9227" s="17">
        <v>45356</v>
      </c>
      <c r="AC9227" s="17" t="s">
        <v>3890</v>
      </c>
      <c r="AD9227" s="17" t="s">
        <v>3891</v>
      </c>
      <c r="AF9227" s="17">
        <v>15</v>
      </c>
      <c r="AG9227" s="17">
        <v>2</v>
      </c>
      <c r="AM9227" s="17" t="s">
        <v>2606</v>
      </c>
      <c r="AN9227" s="17" t="s">
        <v>7570</v>
      </c>
      <c r="AO9227" s="17">
        <v>3</v>
      </c>
      <c r="AP9227" s="17">
        <v>80</v>
      </c>
      <c r="AQ9227" s="17">
        <v>5</v>
      </c>
      <c r="AT9227" s="17" t="s">
        <v>6589</v>
      </c>
      <c r="BS9227" s="17" t="s">
        <v>3901</v>
      </c>
      <c r="CH9227" s="17" t="s">
        <v>3901</v>
      </c>
      <c r="DN9227" s="17">
        <f>COUNTIF(AU9227:DM9227, "X")</f>
        <v>2</v>
      </c>
    </row>
    <row r="9228" spans="1:118" s="17" customFormat="1">
      <c r="A9228" s="17" t="s">
        <v>7295</v>
      </c>
      <c r="B9228" s="17">
        <v>55</v>
      </c>
      <c r="C9228" s="17">
        <v>192303</v>
      </c>
      <c r="D9228" s="17" t="s">
        <v>9</v>
      </c>
      <c r="E9228" s="17" t="s">
        <v>4334</v>
      </c>
      <c r="F9228" s="17" t="s">
        <v>17</v>
      </c>
      <c r="H9228" s="309">
        <v>34905</v>
      </c>
      <c r="I9228" s="309">
        <v>44096</v>
      </c>
      <c r="J9228" s="17" t="s">
        <v>3888</v>
      </c>
      <c r="L9228" s="17" t="s">
        <v>7296</v>
      </c>
      <c r="N9228" s="17" t="s">
        <v>19</v>
      </c>
      <c r="O9228" s="17" t="s">
        <v>15</v>
      </c>
      <c r="P9228" s="17">
        <v>45356</v>
      </c>
      <c r="AC9228" s="17" t="s">
        <v>3890</v>
      </c>
      <c r="AD9228" s="17" t="s">
        <v>3891</v>
      </c>
      <c r="AF9228" s="17">
        <v>15</v>
      </c>
      <c r="AG9228" s="17">
        <v>2</v>
      </c>
      <c r="AM9228" s="17" t="s">
        <v>2605</v>
      </c>
      <c r="AN9228" s="17" t="s">
        <v>7253</v>
      </c>
      <c r="AO9228" s="17">
        <v>3</v>
      </c>
      <c r="AP9228" s="17">
        <v>80</v>
      </c>
      <c r="AQ9228" s="17">
        <v>5</v>
      </c>
      <c r="AT9228" s="17" t="s">
        <v>6589</v>
      </c>
      <c r="DN9228" s="17">
        <f>COUNTIF(AU9228:DM9228, "X")</f>
        <v>0</v>
      </c>
    </row>
    <row r="9229" spans="1:118" s="17" customFormat="1">
      <c r="A9229" s="17" t="s">
        <v>16765</v>
      </c>
      <c r="B9229" s="17">
        <v>55</v>
      </c>
      <c r="C9229" s="17">
        <v>192305</v>
      </c>
      <c r="D9229" s="17" t="s">
        <v>16766</v>
      </c>
      <c r="E9229" s="17" t="s">
        <v>941</v>
      </c>
      <c r="F9229" s="17" t="s">
        <v>465</v>
      </c>
      <c r="H9229" s="309">
        <v>36881</v>
      </c>
      <c r="I9229" s="309">
        <v>44096</v>
      </c>
      <c r="J9229" s="17" t="s">
        <v>3888</v>
      </c>
      <c r="L9229" s="17" t="s">
        <v>16767</v>
      </c>
      <c r="N9229" s="17" t="s">
        <v>31</v>
      </c>
      <c r="O9229" s="17" t="s">
        <v>15</v>
      </c>
      <c r="P9229" s="17">
        <v>45373</v>
      </c>
      <c r="AC9229" s="17" t="s">
        <v>9895</v>
      </c>
      <c r="AD9229" s="17" t="s">
        <v>9896</v>
      </c>
      <c r="AF9229" s="17">
        <v>15</v>
      </c>
      <c r="AG9229" s="17">
        <v>2</v>
      </c>
      <c r="AM9229" s="17" t="s">
        <v>124</v>
      </c>
      <c r="AN9229" s="17" t="s">
        <v>16646</v>
      </c>
      <c r="AO9229" s="17">
        <v>3</v>
      </c>
      <c r="AP9229" s="17">
        <v>80</v>
      </c>
      <c r="AQ9229" s="17">
        <v>5</v>
      </c>
      <c r="AR9229" s="17" t="s">
        <v>9898</v>
      </c>
      <c r="AT9229" s="17" t="s">
        <v>9899</v>
      </c>
      <c r="DN9229" s="17">
        <f>COUNTIF(AU9229:DM9229, "X")</f>
        <v>0</v>
      </c>
    </row>
    <row r="9230" spans="1:118" s="17" customFormat="1">
      <c r="A9230" s="17" t="s">
        <v>23499</v>
      </c>
      <c r="B9230" s="17">
        <v>55</v>
      </c>
      <c r="C9230" s="17">
        <v>192306</v>
      </c>
      <c r="D9230" s="17" t="s">
        <v>23500</v>
      </c>
      <c r="E9230" s="17" t="s">
        <v>43</v>
      </c>
      <c r="F9230" s="17" t="s">
        <v>118</v>
      </c>
      <c r="H9230" s="309">
        <v>32933</v>
      </c>
      <c r="I9230" s="309">
        <v>44102</v>
      </c>
      <c r="J9230" s="17" t="s">
        <v>3888</v>
      </c>
      <c r="L9230" s="17" t="s">
        <v>23501</v>
      </c>
      <c r="N9230" s="17" t="s">
        <v>126</v>
      </c>
      <c r="O9230" s="17" t="s">
        <v>15</v>
      </c>
      <c r="P9230" s="17">
        <v>45383</v>
      </c>
      <c r="AF9230" s="17">
        <v>8</v>
      </c>
      <c r="AG9230" s="17">
        <v>2</v>
      </c>
      <c r="AI9230" s="17" t="s">
        <v>20542</v>
      </c>
      <c r="AM9230" s="17" t="s">
        <v>303</v>
      </c>
      <c r="AN9230" s="17" t="s">
        <v>23502</v>
      </c>
      <c r="AO9230" s="17">
        <v>3</v>
      </c>
      <c r="AP9230" s="17">
        <v>80</v>
      </c>
      <c r="AQ9230" s="17">
        <v>5</v>
      </c>
      <c r="AR9230" s="17" t="s">
        <v>22585</v>
      </c>
      <c r="AS9230" s="17" t="s">
        <v>23503</v>
      </c>
      <c r="DN9230" s="17">
        <f>COUNTIF(AU9230:DM9230, "X")</f>
        <v>0</v>
      </c>
    </row>
    <row r="9231" spans="1:118" s="17" customFormat="1">
      <c r="A9231" s="17" t="s">
        <v>13839</v>
      </c>
      <c r="B9231" s="17">
        <v>55</v>
      </c>
      <c r="C9231" s="17">
        <v>192307</v>
      </c>
      <c r="D9231" s="17" t="s">
        <v>4132</v>
      </c>
      <c r="E9231" s="17" t="s">
        <v>7604</v>
      </c>
      <c r="F9231" s="17" t="s">
        <v>299</v>
      </c>
      <c r="H9231" s="309">
        <v>20309</v>
      </c>
      <c r="I9231" s="309">
        <v>44102</v>
      </c>
      <c r="J9231" s="17" t="s">
        <v>3888</v>
      </c>
      <c r="L9231" s="17" t="s">
        <v>13840</v>
      </c>
      <c r="N9231" s="17" t="s">
        <v>31</v>
      </c>
      <c r="O9231" s="17" t="s">
        <v>15</v>
      </c>
      <c r="P9231" s="17">
        <v>45373</v>
      </c>
      <c r="AC9231" s="17" t="s">
        <v>9895</v>
      </c>
      <c r="AD9231" s="17" t="s">
        <v>9896</v>
      </c>
      <c r="AF9231" s="17">
        <v>15</v>
      </c>
      <c r="AG9231" s="17">
        <v>2</v>
      </c>
      <c r="AM9231" s="17" t="s">
        <v>240</v>
      </c>
      <c r="AN9231" s="17" t="s">
        <v>13567</v>
      </c>
      <c r="AO9231" s="17">
        <v>3</v>
      </c>
      <c r="AP9231" s="17">
        <v>80</v>
      </c>
      <c r="AQ9231" s="17">
        <v>5</v>
      </c>
      <c r="AR9231" s="17" t="s">
        <v>9898</v>
      </c>
      <c r="AT9231" s="17" t="s">
        <v>12990</v>
      </c>
      <c r="DN9231" s="17">
        <f>COUNTIF(AU9231:DM9231, "X")</f>
        <v>0</v>
      </c>
    </row>
    <row r="9232" spans="1:118" s="17" customFormat="1">
      <c r="A9232" s="17" t="s">
        <v>18171</v>
      </c>
      <c r="B9232" s="17">
        <v>55</v>
      </c>
      <c r="C9232" s="17">
        <v>192315</v>
      </c>
      <c r="D9232" s="17" t="s">
        <v>309</v>
      </c>
      <c r="E9232" s="17" t="s">
        <v>143</v>
      </c>
      <c r="F9232" s="17" t="s">
        <v>30</v>
      </c>
      <c r="H9232" s="309">
        <v>32643</v>
      </c>
      <c r="I9232" s="309">
        <v>44096</v>
      </c>
      <c r="J9232" s="17" t="s">
        <v>3888</v>
      </c>
      <c r="L9232" s="17" t="s">
        <v>18172</v>
      </c>
      <c r="N9232" s="17" t="s">
        <v>31</v>
      </c>
      <c r="O9232" s="17" t="s">
        <v>15</v>
      </c>
      <c r="P9232" s="17">
        <v>45373</v>
      </c>
      <c r="AD9232" s="17" t="s">
        <v>9896</v>
      </c>
      <c r="AF9232" s="17">
        <v>15</v>
      </c>
      <c r="AG9232" s="17">
        <v>2</v>
      </c>
      <c r="AM9232" s="17" t="s">
        <v>32</v>
      </c>
      <c r="AN9232" s="17" t="s">
        <v>18168</v>
      </c>
      <c r="AO9232" s="17">
        <v>3</v>
      </c>
      <c r="AP9232" s="17">
        <v>80</v>
      </c>
      <c r="AQ9232" s="17">
        <v>5</v>
      </c>
      <c r="AR9232" s="17" t="s">
        <v>9898</v>
      </c>
      <c r="DN9232" s="17">
        <f>COUNTIF(AU9232:DM9232, "X")</f>
        <v>0</v>
      </c>
    </row>
    <row r="9233" spans="1:118" s="17" customFormat="1">
      <c r="A9233" s="17" t="s">
        <v>26877</v>
      </c>
      <c r="B9233" s="17">
        <v>55</v>
      </c>
      <c r="C9233" s="17">
        <v>192333</v>
      </c>
      <c r="D9233" s="17" t="s">
        <v>11965</v>
      </c>
      <c r="E9233" s="17" t="s">
        <v>347</v>
      </c>
      <c r="F9233" s="17" t="s">
        <v>96</v>
      </c>
      <c r="H9233" s="309">
        <v>36201</v>
      </c>
      <c r="I9233" s="309">
        <v>44096</v>
      </c>
      <c r="J9233" s="17" t="s">
        <v>3888</v>
      </c>
      <c r="L9233" s="17" t="s">
        <v>26878</v>
      </c>
      <c r="N9233" s="17" t="s">
        <v>14</v>
      </c>
      <c r="O9233" s="17" t="s">
        <v>15</v>
      </c>
      <c r="P9233" s="17">
        <v>45371</v>
      </c>
      <c r="AC9233" s="17" t="s">
        <v>17772</v>
      </c>
      <c r="AF9233" s="17">
        <v>15</v>
      </c>
      <c r="AG9233" s="17">
        <v>2</v>
      </c>
      <c r="AH9233" s="17" t="s">
        <v>11926</v>
      </c>
      <c r="AK9233" s="17" t="s">
        <v>17298</v>
      </c>
      <c r="AM9233" s="17" t="s">
        <v>2619</v>
      </c>
      <c r="AN9233" s="17" t="s">
        <v>26616</v>
      </c>
      <c r="AO9233" s="17">
        <v>3</v>
      </c>
      <c r="AP9233" s="17">
        <v>80</v>
      </c>
      <c r="AQ9233" s="17">
        <v>5</v>
      </c>
      <c r="AT9233" s="17" t="s">
        <v>26617</v>
      </c>
      <c r="DF9233" s="17" t="s">
        <v>3901</v>
      </c>
      <c r="DN9233" s="17">
        <f>COUNTIF(AU9233:DM9233, "X")</f>
        <v>1</v>
      </c>
    </row>
    <row r="9234" spans="1:118" s="17" customFormat="1">
      <c r="A9234" s="17" t="s">
        <v>15867</v>
      </c>
      <c r="B9234" s="17">
        <v>55</v>
      </c>
      <c r="C9234" s="17">
        <v>192339</v>
      </c>
      <c r="D9234" s="17" t="s">
        <v>15868</v>
      </c>
      <c r="E9234" s="17" t="s">
        <v>432</v>
      </c>
      <c r="F9234" s="17" t="s">
        <v>344</v>
      </c>
      <c r="H9234" s="309">
        <v>21431</v>
      </c>
      <c r="I9234" s="309">
        <v>44095</v>
      </c>
      <c r="J9234" s="17" t="s">
        <v>3888</v>
      </c>
      <c r="L9234" s="17" t="s">
        <v>15639</v>
      </c>
      <c r="M9234" s="17" t="s">
        <v>387</v>
      </c>
      <c r="N9234" s="17" t="s">
        <v>31</v>
      </c>
      <c r="O9234" s="17" t="s">
        <v>15</v>
      </c>
      <c r="P9234" s="17">
        <v>45373</v>
      </c>
      <c r="AC9234" s="17" t="s">
        <v>9895</v>
      </c>
      <c r="AD9234" s="17" t="s">
        <v>9896</v>
      </c>
      <c r="AF9234" s="17">
        <v>15</v>
      </c>
      <c r="AG9234" s="17">
        <v>2</v>
      </c>
      <c r="AM9234" s="17" t="s">
        <v>121</v>
      </c>
      <c r="AN9234" s="17" t="s">
        <v>15516</v>
      </c>
      <c r="AO9234" s="17">
        <v>3</v>
      </c>
      <c r="AP9234" s="17">
        <v>80</v>
      </c>
      <c r="AQ9234" s="17">
        <v>5</v>
      </c>
      <c r="AR9234" s="17" t="s">
        <v>9898</v>
      </c>
      <c r="AT9234" s="17" t="s">
        <v>15057</v>
      </c>
      <c r="DN9234" s="17">
        <f>COUNTIF(AU9234:DM9234, "X")</f>
        <v>0</v>
      </c>
    </row>
    <row r="9235" spans="1:118" s="17" customFormat="1">
      <c r="A9235" s="17" t="s">
        <v>5377</v>
      </c>
      <c r="B9235" s="17">
        <v>55</v>
      </c>
      <c r="C9235" s="17">
        <v>192340</v>
      </c>
      <c r="D9235" s="17" t="s">
        <v>5378</v>
      </c>
      <c r="E9235" s="17" t="s">
        <v>5379</v>
      </c>
      <c r="F9235" s="17" t="s">
        <v>58</v>
      </c>
      <c r="G9235" s="17" t="s">
        <v>203</v>
      </c>
      <c r="H9235" s="309">
        <v>26600</v>
      </c>
      <c r="I9235" s="309">
        <v>44095</v>
      </c>
      <c r="J9235" s="17" t="s">
        <v>3888</v>
      </c>
      <c r="L9235" s="17" t="s">
        <v>5380</v>
      </c>
      <c r="N9235" s="17" t="s">
        <v>19</v>
      </c>
      <c r="O9235" s="17" t="s">
        <v>15</v>
      </c>
      <c r="P9235" s="17">
        <v>45356</v>
      </c>
      <c r="AC9235" s="17" t="s">
        <v>3890</v>
      </c>
      <c r="AD9235" s="17" t="s">
        <v>3891</v>
      </c>
      <c r="AF9235" s="17">
        <v>15</v>
      </c>
      <c r="AG9235" s="17">
        <v>2</v>
      </c>
      <c r="AM9235" s="17" t="s">
        <v>2603</v>
      </c>
      <c r="AN9235" s="17" t="s">
        <v>5023</v>
      </c>
      <c r="AO9235" s="17">
        <v>3</v>
      </c>
      <c r="AP9235" s="17">
        <v>80</v>
      </c>
      <c r="AQ9235" s="17">
        <v>5</v>
      </c>
      <c r="AT9235" s="17" t="s">
        <v>3893</v>
      </c>
      <c r="DN9235" s="17">
        <f>COUNTIF(AU9235:DM9235, "X")</f>
        <v>0</v>
      </c>
    </row>
    <row r="9236" spans="1:118" s="17" customFormat="1">
      <c r="A9236" s="17" t="s">
        <v>17366</v>
      </c>
      <c r="B9236" s="17">
        <v>55</v>
      </c>
      <c r="C9236" s="17">
        <v>192343</v>
      </c>
      <c r="D9236" s="17" t="s">
        <v>209</v>
      </c>
      <c r="E9236" s="17" t="s">
        <v>224</v>
      </c>
      <c r="F9236" s="17" t="s">
        <v>73</v>
      </c>
      <c r="H9236" s="309">
        <v>32239</v>
      </c>
      <c r="I9236" s="309">
        <v>44096</v>
      </c>
      <c r="J9236" s="17" t="s">
        <v>3888</v>
      </c>
      <c r="L9236" s="17" t="s">
        <v>17367</v>
      </c>
      <c r="N9236" s="17" t="s">
        <v>14</v>
      </c>
      <c r="O9236" s="17" t="s">
        <v>15</v>
      </c>
      <c r="P9236" s="17">
        <v>45371</v>
      </c>
      <c r="AF9236" s="17">
        <v>15</v>
      </c>
      <c r="AG9236" s="17">
        <v>2</v>
      </c>
      <c r="AH9236" s="17" t="s">
        <v>11926</v>
      </c>
      <c r="AK9236" s="17" t="s">
        <v>17298</v>
      </c>
      <c r="AM9236" s="17" t="s">
        <v>88</v>
      </c>
      <c r="AN9236" s="17" t="s">
        <v>17299</v>
      </c>
      <c r="AO9236" s="17">
        <v>3</v>
      </c>
      <c r="AP9236" s="17">
        <v>80</v>
      </c>
      <c r="AQ9236" s="17">
        <v>5</v>
      </c>
      <c r="AR9236" s="17" t="s">
        <v>17300</v>
      </c>
      <c r="DN9236" s="17">
        <f>COUNTIF(AU9236:DM9236, "X")</f>
        <v>0</v>
      </c>
    </row>
    <row r="9237" spans="1:118" s="17" customFormat="1">
      <c r="A9237" s="523" t="s">
        <v>1559</v>
      </c>
      <c r="B9237" s="17">
        <v>55</v>
      </c>
      <c r="C9237" s="17">
        <v>192346</v>
      </c>
      <c r="D9237" s="17" t="s">
        <v>1300</v>
      </c>
      <c r="E9237" s="17" t="s">
        <v>265</v>
      </c>
      <c r="F9237" s="17" t="s">
        <v>43</v>
      </c>
      <c r="H9237" s="309">
        <v>37425</v>
      </c>
      <c r="I9237" s="309">
        <v>44096</v>
      </c>
      <c r="J9237" s="17" t="s">
        <v>3888</v>
      </c>
      <c r="L9237" s="17" t="s">
        <v>1560</v>
      </c>
      <c r="N9237" s="17" t="s">
        <v>31</v>
      </c>
      <c r="O9237" s="17" t="s">
        <v>15</v>
      </c>
      <c r="P9237" s="17">
        <v>45373</v>
      </c>
      <c r="AC9237" s="17" t="s">
        <v>9895</v>
      </c>
      <c r="AD9237" s="17" t="s">
        <v>9896</v>
      </c>
      <c r="AF9237" s="17">
        <v>15</v>
      </c>
      <c r="AG9237" s="17">
        <v>2</v>
      </c>
      <c r="AM9237" s="17" t="s">
        <v>41</v>
      </c>
      <c r="AN9237" s="17" t="s">
        <v>16339</v>
      </c>
      <c r="AO9237" s="17">
        <v>3</v>
      </c>
      <c r="AP9237" s="17">
        <v>80</v>
      </c>
      <c r="AQ9237" s="17">
        <v>5</v>
      </c>
      <c r="AR9237" s="17" t="s">
        <v>9898</v>
      </c>
      <c r="AT9237" s="17" t="s">
        <v>16072</v>
      </c>
      <c r="DF9237" s="17" t="s">
        <v>3901</v>
      </c>
      <c r="DN9237" s="17">
        <f>COUNTIF(AU9237:DM9237, "X")</f>
        <v>1</v>
      </c>
    </row>
    <row r="9238" spans="1:118" s="17" customFormat="1">
      <c r="A9238" s="17" t="s">
        <v>25045</v>
      </c>
      <c r="B9238" s="17">
        <v>55</v>
      </c>
      <c r="C9238" s="17">
        <v>110873</v>
      </c>
      <c r="D9238" s="17" t="s">
        <v>6903</v>
      </c>
      <c r="E9238" s="17" t="s">
        <v>116</v>
      </c>
      <c r="F9238" s="17" t="s">
        <v>58</v>
      </c>
      <c r="H9238" s="309">
        <v>26989</v>
      </c>
      <c r="I9238" s="309">
        <v>44096</v>
      </c>
      <c r="J9238" s="17" t="s">
        <v>3888</v>
      </c>
      <c r="L9238" s="17" t="s">
        <v>25046</v>
      </c>
      <c r="N9238" s="17" t="s">
        <v>31</v>
      </c>
      <c r="O9238" s="17" t="s">
        <v>15</v>
      </c>
      <c r="P9238" s="17">
        <v>45373</v>
      </c>
      <c r="AC9238" s="17" t="s">
        <v>9895</v>
      </c>
      <c r="AD9238" s="17" t="s">
        <v>9896</v>
      </c>
      <c r="AF9238" s="17">
        <v>15</v>
      </c>
      <c r="AG9238" s="17">
        <v>2</v>
      </c>
      <c r="AM9238" s="17" t="s">
        <v>268</v>
      </c>
      <c r="AN9238" s="17" t="s">
        <v>24751</v>
      </c>
      <c r="AO9238" s="17">
        <v>3</v>
      </c>
      <c r="AP9238" s="17">
        <v>80</v>
      </c>
      <c r="AQ9238" s="17">
        <v>5</v>
      </c>
      <c r="AR9238" s="17" t="s">
        <v>9898</v>
      </c>
      <c r="AT9238" s="17" t="s">
        <v>14152</v>
      </c>
      <c r="AV9238" s="17" t="s">
        <v>3901</v>
      </c>
      <c r="BD9238" s="17" t="s">
        <v>3901</v>
      </c>
      <c r="CH9238" s="17" t="s">
        <v>3901</v>
      </c>
      <c r="CU9238" s="17" t="s">
        <v>3901</v>
      </c>
      <c r="DA9238" s="17" t="s">
        <v>3901</v>
      </c>
      <c r="DF9238" s="17" t="s">
        <v>3901</v>
      </c>
      <c r="DN9238" s="17">
        <f>COUNTIF(AU9238:DM9238, "X")</f>
        <v>6</v>
      </c>
    </row>
    <row r="9239" spans="1:118" s="17" customFormat="1">
      <c r="A9239" s="17" t="s">
        <v>21026</v>
      </c>
      <c r="B9239" s="17">
        <v>55</v>
      </c>
      <c r="C9239" s="17">
        <v>192354</v>
      </c>
      <c r="D9239" s="17" t="s">
        <v>4604</v>
      </c>
      <c r="E9239" s="17" t="s">
        <v>443</v>
      </c>
      <c r="F9239" s="17" t="s">
        <v>21027</v>
      </c>
      <c r="H9239" s="309">
        <v>29579</v>
      </c>
      <c r="I9239" s="309">
        <v>44097</v>
      </c>
      <c r="J9239" s="17" t="s">
        <v>3888</v>
      </c>
      <c r="L9239" s="17" t="s">
        <v>21028</v>
      </c>
      <c r="N9239" s="17" t="s">
        <v>26</v>
      </c>
      <c r="O9239" s="17" t="s">
        <v>15</v>
      </c>
      <c r="P9239" s="17">
        <v>45318</v>
      </c>
      <c r="AF9239" s="17">
        <v>8</v>
      </c>
      <c r="AG9239" s="17">
        <v>2</v>
      </c>
      <c r="AI9239" s="17" t="s">
        <v>20669</v>
      </c>
      <c r="AM9239" s="17" t="s">
        <v>27</v>
      </c>
      <c r="AN9239" s="17" t="s">
        <v>20847</v>
      </c>
      <c r="AO9239" s="17">
        <v>3</v>
      </c>
      <c r="AP9239" s="17">
        <v>80</v>
      </c>
      <c r="AQ9239" s="17">
        <v>5</v>
      </c>
      <c r="AR9239" s="17" t="s">
        <v>20671</v>
      </c>
      <c r="DF9239" s="17" t="s">
        <v>3901</v>
      </c>
      <c r="DN9239" s="17">
        <f>COUNTIF(AU9239:DM9239, "X")</f>
        <v>1</v>
      </c>
    </row>
    <row r="9240" spans="1:118" s="17" customFormat="1">
      <c r="A9240" s="17" t="s">
        <v>8050</v>
      </c>
      <c r="B9240" s="17">
        <v>55</v>
      </c>
      <c r="C9240" s="17">
        <v>192361</v>
      </c>
      <c r="D9240" s="17" t="s">
        <v>6374</v>
      </c>
      <c r="E9240" s="17" t="s">
        <v>8051</v>
      </c>
      <c r="F9240" s="17" t="s">
        <v>422</v>
      </c>
      <c r="H9240" s="309">
        <v>37348</v>
      </c>
      <c r="I9240" s="309">
        <v>44098</v>
      </c>
      <c r="J9240" s="17" t="s">
        <v>3888</v>
      </c>
      <c r="L9240" s="17" t="s">
        <v>8052</v>
      </c>
      <c r="M9240" s="17" t="s">
        <v>192</v>
      </c>
      <c r="N9240" s="17" t="s">
        <v>19</v>
      </c>
      <c r="O9240" s="17" t="s">
        <v>15</v>
      </c>
      <c r="P9240" s="17">
        <v>45356</v>
      </c>
      <c r="AC9240" s="17" t="s">
        <v>3890</v>
      </c>
      <c r="AD9240" s="17" t="s">
        <v>3891</v>
      </c>
      <c r="AF9240" s="17">
        <v>15</v>
      </c>
      <c r="AG9240" s="17">
        <v>2</v>
      </c>
      <c r="AM9240" s="17" t="s">
        <v>117</v>
      </c>
      <c r="AN9240" s="17" t="s">
        <v>7978</v>
      </c>
      <c r="AO9240" s="17">
        <v>3</v>
      </c>
      <c r="AP9240" s="17">
        <v>80</v>
      </c>
      <c r="AQ9240" s="17">
        <v>5</v>
      </c>
      <c r="AT9240" s="17" t="s">
        <v>7979</v>
      </c>
      <c r="DN9240" s="17">
        <f>COUNTIF(AU9240:DM9240, "X")</f>
        <v>0</v>
      </c>
    </row>
    <row r="9241" spans="1:118" s="17" customFormat="1">
      <c r="A9241" s="17" t="s">
        <v>19441</v>
      </c>
      <c r="B9241" s="17">
        <v>55</v>
      </c>
      <c r="C9241" s="17">
        <v>192372</v>
      </c>
      <c r="D9241" s="17" t="s">
        <v>19442</v>
      </c>
      <c r="E9241" s="17" t="s">
        <v>306</v>
      </c>
      <c r="F9241" s="17" t="s">
        <v>48</v>
      </c>
      <c r="H9241" s="309">
        <v>25841</v>
      </c>
      <c r="I9241" s="309">
        <v>44099</v>
      </c>
      <c r="J9241" s="17" t="s">
        <v>3888</v>
      </c>
      <c r="L9241" s="17" t="s">
        <v>19443</v>
      </c>
      <c r="N9241" s="17" t="s">
        <v>163</v>
      </c>
      <c r="O9241" s="17" t="s">
        <v>15</v>
      </c>
      <c r="P9241" s="17">
        <v>45312</v>
      </c>
      <c r="Q9241" s="17">
        <v>8721</v>
      </c>
      <c r="T9241" s="17" t="s">
        <v>19444</v>
      </c>
      <c r="V9241" s="17" t="s">
        <v>163</v>
      </c>
      <c r="W9241" s="17" t="s">
        <v>15</v>
      </c>
      <c r="X9241" s="17">
        <v>45312</v>
      </c>
      <c r="Y9241" s="17">
        <v>8721</v>
      </c>
      <c r="AF9241" s="17">
        <v>15</v>
      </c>
      <c r="AG9241" s="17">
        <v>2</v>
      </c>
      <c r="AH9241" s="17" t="s">
        <v>11926</v>
      </c>
      <c r="AK9241" s="17" t="s">
        <v>11927</v>
      </c>
      <c r="AM9241" s="17" t="s">
        <v>2615</v>
      </c>
      <c r="AN9241" s="17" t="s">
        <v>19445</v>
      </c>
      <c r="AO9241" s="17">
        <v>3</v>
      </c>
      <c r="AP9241" s="17">
        <v>80</v>
      </c>
      <c r="AQ9241" s="17">
        <v>5</v>
      </c>
      <c r="AR9241" s="17" t="s">
        <v>19446</v>
      </c>
      <c r="AS9241" s="17" t="s">
        <v>19447</v>
      </c>
      <c r="AV9241" s="17" t="s">
        <v>3901</v>
      </c>
      <c r="BD9241" s="17" t="s">
        <v>3901</v>
      </c>
      <c r="BN9241" s="17" t="s">
        <v>3901</v>
      </c>
      <c r="BQ9241" s="17" t="s">
        <v>21</v>
      </c>
      <c r="BS9241" s="17" t="s">
        <v>3901</v>
      </c>
      <c r="CH9241" s="17" t="s">
        <v>3901</v>
      </c>
      <c r="CU9241" s="17" t="s">
        <v>3901</v>
      </c>
      <c r="DF9241" s="17" t="s">
        <v>3901</v>
      </c>
      <c r="DM9241" s="17" t="s">
        <v>3901</v>
      </c>
      <c r="DN9241" s="17">
        <f>COUNTIF(AU9241:DM9241, "X")</f>
        <v>8</v>
      </c>
    </row>
    <row r="9242" spans="1:118" s="17" customFormat="1">
      <c r="A9242" s="17" t="s">
        <v>24491</v>
      </c>
      <c r="B9242" s="17">
        <v>55</v>
      </c>
      <c r="C9242" s="17">
        <v>192393</v>
      </c>
      <c r="D9242" s="17" t="s">
        <v>182</v>
      </c>
      <c r="E9242" s="17" t="s">
        <v>104</v>
      </c>
      <c r="F9242" s="17" t="s">
        <v>185</v>
      </c>
      <c r="H9242" s="309">
        <v>36969</v>
      </c>
      <c r="I9242" s="309">
        <v>44096</v>
      </c>
      <c r="J9242" s="17" t="s">
        <v>3888</v>
      </c>
      <c r="L9242" s="17" t="s">
        <v>24492</v>
      </c>
      <c r="N9242" s="17" t="s">
        <v>19</v>
      </c>
      <c r="O9242" s="17" t="s">
        <v>15</v>
      </c>
      <c r="P9242" s="17">
        <v>45356</v>
      </c>
      <c r="AD9242" s="17" t="s">
        <v>3891</v>
      </c>
      <c r="AF9242" s="17">
        <v>15</v>
      </c>
      <c r="AG9242" s="17">
        <v>2</v>
      </c>
      <c r="AM9242" s="17" t="s">
        <v>141</v>
      </c>
      <c r="AN9242" s="17" t="s">
        <v>24484</v>
      </c>
      <c r="AO9242" s="17">
        <v>3</v>
      </c>
      <c r="AP9242" s="17">
        <v>80</v>
      </c>
      <c r="AQ9242" s="17">
        <v>5</v>
      </c>
      <c r="AR9242" s="17" t="s">
        <v>24485</v>
      </c>
      <c r="DN9242" s="17">
        <f>COUNTIF(AU9242:DM9242, "X")</f>
        <v>0</v>
      </c>
    </row>
    <row r="9243" spans="1:118" s="17" customFormat="1">
      <c r="A9243" s="17" t="s">
        <v>12016</v>
      </c>
      <c r="B9243" s="17">
        <v>55</v>
      </c>
      <c r="C9243" s="17">
        <v>192397</v>
      </c>
      <c r="D9243" s="17" t="s">
        <v>12017</v>
      </c>
      <c r="E9243" s="17" t="s">
        <v>18</v>
      </c>
      <c r="F9243" s="17" t="s">
        <v>93</v>
      </c>
      <c r="H9243" s="309">
        <v>21913</v>
      </c>
      <c r="I9243" s="309">
        <v>44100</v>
      </c>
      <c r="J9243" s="17" t="s">
        <v>3888</v>
      </c>
      <c r="L9243" s="17" t="s">
        <v>12018</v>
      </c>
      <c r="N9243" s="17" t="s">
        <v>31</v>
      </c>
      <c r="O9243" s="17" t="s">
        <v>15</v>
      </c>
      <c r="P9243" s="17">
        <v>45373</v>
      </c>
      <c r="AC9243" s="17" t="s">
        <v>9895</v>
      </c>
      <c r="AF9243" s="17">
        <v>15</v>
      </c>
      <c r="AG9243" s="17">
        <v>2</v>
      </c>
      <c r="AH9243" s="17" t="s">
        <v>11926</v>
      </c>
      <c r="AK9243" s="17" t="s">
        <v>11927</v>
      </c>
      <c r="AM9243" s="17" t="s">
        <v>227</v>
      </c>
      <c r="AN9243" s="17" t="s">
        <v>11928</v>
      </c>
      <c r="AO9243" s="17">
        <v>3</v>
      </c>
      <c r="AP9243" s="17">
        <v>80</v>
      </c>
      <c r="AQ9243" s="17">
        <v>5</v>
      </c>
      <c r="AR9243" s="17" t="s">
        <v>11941</v>
      </c>
      <c r="AT9243" s="17" t="s">
        <v>11929</v>
      </c>
      <c r="DF9243" s="17" t="s">
        <v>3901</v>
      </c>
      <c r="DN9243" s="17">
        <f>COUNTIF(AU9243:DM9243, "X")</f>
        <v>1</v>
      </c>
    </row>
    <row r="9244" spans="1:118" s="17" customFormat="1">
      <c r="A9244" s="17" t="s">
        <v>9827</v>
      </c>
      <c r="B9244" s="17">
        <v>55</v>
      </c>
      <c r="C9244" s="17">
        <v>192409</v>
      </c>
      <c r="D9244" s="17" t="s">
        <v>178</v>
      </c>
      <c r="E9244" s="17" t="s">
        <v>7364</v>
      </c>
      <c r="F9244" s="17" t="s">
        <v>341</v>
      </c>
      <c r="H9244" s="309">
        <v>17005</v>
      </c>
      <c r="I9244" s="309">
        <v>44088</v>
      </c>
      <c r="J9244" s="17" t="s">
        <v>3888</v>
      </c>
      <c r="L9244" s="17" t="s">
        <v>9828</v>
      </c>
      <c r="N9244" s="17" t="s">
        <v>19</v>
      </c>
      <c r="O9244" s="17" t="s">
        <v>15</v>
      </c>
      <c r="P9244" s="17">
        <v>45356</v>
      </c>
      <c r="AC9244" s="17" t="s">
        <v>3890</v>
      </c>
      <c r="AD9244" s="17" t="s">
        <v>3891</v>
      </c>
      <c r="AF9244" s="17">
        <v>15</v>
      </c>
      <c r="AG9244" s="17">
        <v>2</v>
      </c>
      <c r="AM9244" s="17" t="s">
        <v>285</v>
      </c>
      <c r="AN9244" s="17" t="s">
        <v>9737</v>
      </c>
      <c r="AO9244" s="17">
        <v>3</v>
      </c>
      <c r="AP9244" s="17">
        <v>80</v>
      </c>
      <c r="AQ9244" s="17">
        <v>5</v>
      </c>
      <c r="AT9244" s="17" t="s">
        <v>9082</v>
      </c>
      <c r="DN9244" s="17">
        <f>COUNTIF(AU9244:DM9244, "X")</f>
        <v>0</v>
      </c>
    </row>
    <row r="9245" spans="1:118" s="17" customFormat="1">
      <c r="A9245" s="17" t="s">
        <v>6468</v>
      </c>
      <c r="B9245" s="17">
        <v>55</v>
      </c>
      <c r="C9245" s="17">
        <v>192420</v>
      </c>
      <c r="D9245" s="17" t="s">
        <v>6469</v>
      </c>
      <c r="E9245" s="17" t="s">
        <v>176</v>
      </c>
      <c r="F9245" s="17" t="s">
        <v>43</v>
      </c>
      <c r="H9245" s="309">
        <v>27281</v>
      </c>
      <c r="I9245" s="309">
        <v>44096</v>
      </c>
      <c r="J9245" s="17" t="s">
        <v>3888</v>
      </c>
      <c r="L9245" s="17" t="s">
        <v>6470</v>
      </c>
      <c r="N9245" s="17" t="s">
        <v>19</v>
      </c>
      <c r="O9245" s="17" t="s">
        <v>15</v>
      </c>
      <c r="P9245" s="17">
        <v>45356</v>
      </c>
      <c r="AC9245" s="17" t="s">
        <v>3890</v>
      </c>
      <c r="AD9245" s="17" t="s">
        <v>3891</v>
      </c>
      <c r="AF9245" s="17">
        <v>15</v>
      </c>
      <c r="AG9245" s="17">
        <v>2</v>
      </c>
      <c r="AM9245" s="17" t="s">
        <v>232</v>
      </c>
      <c r="AN9245" s="17" t="s">
        <v>6280</v>
      </c>
      <c r="AO9245" s="17">
        <v>3</v>
      </c>
      <c r="AP9245" s="17">
        <v>80</v>
      </c>
      <c r="AQ9245" s="17">
        <v>5</v>
      </c>
      <c r="AT9245" s="17" t="s">
        <v>5516</v>
      </c>
      <c r="DN9245" s="17">
        <f>COUNTIF(AU9245:DM9245, "X")</f>
        <v>0</v>
      </c>
    </row>
    <row r="9246" spans="1:118" s="17" customFormat="1">
      <c r="A9246" s="17" t="s">
        <v>10281</v>
      </c>
      <c r="B9246" s="17">
        <v>55</v>
      </c>
      <c r="C9246" s="17">
        <v>192434</v>
      </c>
      <c r="D9246" s="17" t="s">
        <v>10282</v>
      </c>
      <c r="E9246" s="17" t="s">
        <v>602</v>
      </c>
      <c r="F9246" s="17" t="s">
        <v>10283</v>
      </c>
      <c r="H9246" s="309">
        <v>37323</v>
      </c>
      <c r="I9246" s="309">
        <v>44096</v>
      </c>
      <c r="J9246" s="17" t="s">
        <v>3888</v>
      </c>
      <c r="L9246" s="17" t="s">
        <v>10284</v>
      </c>
      <c r="N9246" s="17" t="s">
        <v>14</v>
      </c>
      <c r="O9246" s="17" t="s">
        <v>15</v>
      </c>
      <c r="P9246" s="17">
        <v>45371</v>
      </c>
      <c r="AC9246" s="17" t="s">
        <v>14</v>
      </c>
      <c r="AF9246" s="17">
        <v>15</v>
      </c>
      <c r="AG9246" s="17">
        <v>2</v>
      </c>
      <c r="AI9246" s="17" t="s">
        <v>10178</v>
      </c>
      <c r="AM9246" s="17" t="s">
        <v>74</v>
      </c>
      <c r="AN9246" s="17" t="s">
        <v>10179</v>
      </c>
      <c r="AO9246" s="17">
        <v>3</v>
      </c>
      <c r="AP9246" s="17">
        <v>80</v>
      </c>
      <c r="AQ9246" s="17">
        <v>5</v>
      </c>
      <c r="AR9246" s="17" t="s">
        <v>10180</v>
      </c>
      <c r="DN9246" s="17">
        <f>COUNTIF(AU9246:DM9246, "X")</f>
        <v>0</v>
      </c>
    </row>
    <row r="9247" spans="1:118" s="17" customFormat="1">
      <c r="A9247" s="17" t="s">
        <v>19448</v>
      </c>
      <c r="B9247" s="17">
        <v>55</v>
      </c>
      <c r="C9247" s="17">
        <v>192442</v>
      </c>
      <c r="D9247" s="17" t="s">
        <v>728</v>
      </c>
      <c r="E9247" s="17" t="s">
        <v>5742</v>
      </c>
      <c r="F9247" s="17" t="s">
        <v>530</v>
      </c>
      <c r="H9247" s="309">
        <v>37548</v>
      </c>
      <c r="I9247" s="309">
        <v>44096</v>
      </c>
      <c r="J9247" s="17" t="s">
        <v>3888</v>
      </c>
      <c r="L9247" s="17" t="s">
        <v>19449</v>
      </c>
      <c r="N9247" s="17" t="s">
        <v>182</v>
      </c>
      <c r="O9247" s="17" t="s">
        <v>15</v>
      </c>
      <c r="P9247" s="17">
        <v>45326</v>
      </c>
      <c r="Q9247" s="17">
        <v>9742</v>
      </c>
      <c r="AF9247" s="17">
        <v>15</v>
      </c>
      <c r="AG9247" s="17">
        <v>2</v>
      </c>
      <c r="AH9247" s="17" t="s">
        <v>11926</v>
      </c>
      <c r="AK9247" s="17" t="s">
        <v>11927</v>
      </c>
      <c r="AM9247" s="17" t="s">
        <v>2615</v>
      </c>
      <c r="AN9247" s="17" t="s">
        <v>19445</v>
      </c>
      <c r="AO9247" s="17">
        <v>3</v>
      </c>
      <c r="AP9247" s="17">
        <v>80</v>
      </c>
      <c r="AQ9247" s="17">
        <v>5</v>
      </c>
      <c r="AR9247" s="17" t="s">
        <v>19446</v>
      </c>
      <c r="DF9247" s="17" t="s">
        <v>3901</v>
      </c>
      <c r="DM9247" s="17" t="s">
        <v>3901</v>
      </c>
      <c r="DN9247" s="17">
        <f>COUNTIF(AU9247:DM9247, "X")</f>
        <v>2</v>
      </c>
    </row>
    <row r="9248" spans="1:118" s="17" customFormat="1">
      <c r="A9248" s="17" t="s">
        <v>10236</v>
      </c>
      <c r="B9248" s="17">
        <v>55</v>
      </c>
      <c r="C9248" s="17">
        <v>192452</v>
      </c>
      <c r="D9248" s="17" t="s">
        <v>8796</v>
      </c>
      <c r="E9248" s="17" t="s">
        <v>757</v>
      </c>
      <c r="F9248" s="17" t="s">
        <v>69</v>
      </c>
      <c r="H9248" s="309">
        <v>36997</v>
      </c>
      <c r="I9248" s="309">
        <v>44097</v>
      </c>
      <c r="J9248" s="17" t="s">
        <v>3888</v>
      </c>
      <c r="L9248" s="17" t="s">
        <v>10237</v>
      </c>
      <c r="N9248" s="17" t="s">
        <v>14</v>
      </c>
      <c r="O9248" s="17" t="s">
        <v>15</v>
      </c>
      <c r="P9248" s="17">
        <v>45371</v>
      </c>
      <c r="AC9248" s="17" t="s">
        <v>14</v>
      </c>
      <c r="AF9248" s="17">
        <v>15</v>
      </c>
      <c r="AG9248" s="17">
        <v>2</v>
      </c>
      <c r="AI9248" s="17" t="s">
        <v>10178</v>
      </c>
      <c r="AM9248" s="17" t="s">
        <v>74</v>
      </c>
      <c r="AN9248" s="17" t="s">
        <v>10179</v>
      </c>
      <c r="AO9248" s="17">
        <v>3</v>
      </c>
      <c r="AP9248" s="17">
        <v>80</v>
      </c>
      <c r="AQ9248" s="17">
        <v>5</v>
      </c>
      <c r="AR9248" s="17" t="s">
        <v>10180</v>
      </c>
      <c r="DN9248" s="17">
        <f>COUNTIF(AU9248:DM9248, "X")</f>
        <v>0</v>
      </c>
    </row>
    <row r="9249" spans="1:118" s="17" customFormat="1">
      <c r="A9249" s="17" t="s">
        <v>24366</v>
      </c>
      <c r="B9249" s="17">
        <v>55</v>
      </c>
      <c r="C9249" s="17">
        <v>192449</v>
      </c>
      <c r="D9249" s="17" t="s">
        <v>24367</v>
      </c>
      <c r="E9249" s="17" t="s">
        <v>212</v>
      </c>
      <c r="F9249" s="17" t="s">
        <v>122</v>
      </c>
      <c r="H9249" s="309">
        <v>31624</v>
      </c>
      <c r="I9249" s="309">
        <v>44096</v>
      </c>
      <c r="J9249" s="17" t="s">
        <v>3888</v>
      </c>
      <c r="L9249" s="17" t="s">
        <v>24249</v>
      </c>
      <c r="M9249" s="17" t="s">
        <v>478</v>
      </c>
      <c r="N9249" s="17" t="s">
        <v>126</v>
      </c>
      <c r="O9249" s="17" t="s">
        <v>15</v>
      </c>
      <c r="P9249" s="17">
        <v>45383</v>
      </c>
      <c r="AF9249" s="17">
        <v>8</v>
      </c>
      <c r="AG9249" s="17">
        <v>2</v>
      </c>
      <c r="AI9249" s="17" t="s">
        <v>20542</v>
      </c>
      <c r="AM9249" s="17" t="s">
        <v>239</v>
      </c>
      <c r="AN9249" s="17" t="s">
        <v>24146</v>
      </c>
      <c r="AO9249" s="17">
        <v>3</v>
      </c>
      <c r="AP9249" s="17">
        <v>80</v>
      </c>
      <c r="AQ9249" s="17">
        <v>5</v>
      </c>
      <c r="AR9249" s="17" t="s">
        <v>22585</v>
      </c>
      <c r="AS9249" s="17" t="s">
        <v>23503</v>
      </c>
      <c r="BD9249" s="17" t="s">
        <v>3901</v>
      </c>
      <c r="DN9249" s="17">
        <f>COUNTIF(AU9249:DM9249, "X")</f>
        <v>1</v>
      </c>
    </row>
    <row r="9250" spans="1:118" s="17" customFormat="1">
      <c r="A9250" s="17" t="s">
        <v>18078</v>
      </c>
      <c r="B9250" s="17">
        <v>55</v>
      </c>
      <c r="C9250" s="17">
        <v>192464</v>
      </c>
      <c r="D9250" s="17" t="s">
        <v>399</v>
      </c>
      <c r="E9250" s="17" t="s">
        <v>426</v>
      </c>
      <c r="F9250" s="17" t="s">
        <v>56</v>
      </c>
      <c r="H9250" s="309">
        <v>35667</v>
      </c>
      <c r="I9250" s="309">
        <v>44097</v>
      </c>
      <c r="J9250" s="17" t="s">
        <v>3888</v>
      </c>
      <c r="L9250" s="17" t="s">
        <v>18079</v>
      </c>
      <c r="N9250" s="17" t="s">
        <v>14</v>
      </c>
      <c r="O9250" s="17" t="s">
        <v>15</v>
      </c>
      <c r="P9250" s="17">
        <v>45371</v>
      </c>
      <c r="AF9250" s="17">
        <v>15</v>
      </c>
      <c r="AG9250" s="17">
        <v>2</v>
      </c>
      <c r="AH9250" s="17" t="s">
        <v>11926</v>
      </c>
      <c r="AK9250" s="17" t="s">
        <v>17298</v>
      </c>
      <c r="AM9250" s="17" t="s">
        <v>51</v>
      </c>
      <c r="AN9250" s="17" t="s">
        <v>17933</v>
      </c>
      <c r="AO9250" s="17">
        <v>3</v>
      </c>
      <c r="AP9250" s="17">
        <v>80</v>
      </c>
      <c r="AQ9250" s="17">
        <v>5</v>
      </c>
      <c r="AR9250" s="17" t="s">
        <v>17300</v>
      </c>
      <c r="DN9250" s="17">
        <f>COUNTIF(AU9250:DM9250, "X")</f>
        <v>0</v>
      </c>
    </row>
    <row r="9251" spans="1:118" s="17" customFormat="1">
      <c r="A9251" s="17" t="s">
        <v>6382</v>
      </c>
      <c r="B9251" s="17">
        <v>55</v>
      </c>
      <c r="C9251" s="17">
        <v>180635</v>
      </c>
      <c r="D9251" s="17" t="s">
        <v>6383</v>
      </c>
      <c r="E9251" s="17" t="s">
        <v>511</v>
      </c>
      <c r="F9251" s="17" t="s">
        <v>317</v>
      </c>
      <c r="H9251" s="309">
        <v>34422</v>
      </c>
      <c r="I9251" s="309">
        <v>44097</v>
      </c>
      <c r="J9251" s="17" t="s">
        <v>3888</v>
      </c>
      <c r="L9251" s="17" t="s">
        <v>6384</v>
      </c>
      <c r="N9251" s="17" t="s">
        <v>19</v>
      </c>
      <c r="O9251" s="17" t="s">
        <v>15</v>
      </c>
      <c r="P9251" s="17">
        <v>45356</v>
      </c>
      <c r="AC9251" s="17" t="s">
        <v>3890</v>
      </c>
      <c r="AD9251" s="17" t="s">
        <v>3891</v>
      </c>
      <c r="AF9251" s="17">
        <v>15</v>
      </c>
      <c r="AG9251" s="17">
        <v>2</v>
      </c>
      <c r="AM9251" s="17" t="s">
        <v>232</v>
      </c>
      <c r="AN9251" s="17" t="s">
        <v>6280</v>
      </c>
      <c r="AO9251" s="17">
        <v>3</v>
      </c>
      <c r="AP9251" s="17">
        <v>80</v>
      </c>
      <c r="AQ9251" s="17">
        <v>5</v>
      </c>
      <c r="AT9251" s="17" t="s">
        <v>5516</v>
      </c>
      <c r="DN9251" s="17">
        <f>COUNTIF(AU9251:DM9251, "X")</f>
        <v>0</v>
      </c>
    </row>
    <row r="9252" spans="1:118" s="17" customFormat="1">
      <c r="A9252" s="17" t="s">
        <v>19094</v>
      </c>
      <c r="B9252" s="17">
        <v>55</v>
      </c>
      <c r="C9252" s="17">
        <v>192496</v>
      </c>
      <c r="D9252" s="17" t="s">
        <v>562</v>
      </c>
      <c r="E9252" s="17" t="s">
        <v>14768</v>
      </c>
      <c r="F9252" s="17" t="s">
        <v>69</v>
      </c>
      <c r="H9252" s="309">
        <v>36479</v>
      </c>
      <c r="I9252" s="309">
        <v>44097</v>
      </c>
      <c r="J9252" s="17" t="s">
        <v>3888</v>
      </c>
      <c r="L9252" s="17" t="s">
        <v>19095</v>
      </c>
      <c r="N9252" s="17" t="s">
        <v>31</v>
      </c>
      <c r="O9252" s="17" t="s">
        <v>15</v>
      </c>
      <c r="P9252" s="17">
        <v>45373</v>
      </c>
      <c r="AD9252" s="17" t="s">
        <v>9896</v>
      </c>
      <c r="AF9252" s="17">
        <v>15</v>
      </c>
      <c r="AG9252" s="17">
        <v>2</v>
      </c>
      <c r="AM9252" s="17" t="s">
        <v>314</v>
      </c>
      <c r="AN9252" s="17" t="s">
        <v>18984</v>
      </c>
      <c r="AO9252" s="17">
        <v>3</v>
      </c>
      <c r="AP9252" s="17">
        <v>80</v>
      </c>
      <c r="AQ9252" s="17">
        <v>5</v>
      </c>
      <c r="AR9252" s="17" t="s">
        <v>9898</v>
      </c>
      <c r="DN9252" s="17">
        <f>COUNTIF(AU9252:DM9252, "X")</f>
        <v>0</v>
      </c>
    </row>
    <row r="9253" spans="1:118" s="17" customFormat="1">
      <c r="A9253" s="17" t="s">
        <v>4837</v>
      </c>
      <c r="B9253" s="17">
        <v>55</v>
      </c>
      <c r="C9253" s="17">
        <v>192500</v>
      </c>
      <c r="D9253" s="17" t="s">
        <v>4838</v>
      </c>
      <c r="E9253" s="17" t="s">
        <v>4839</v>
      </c>
      <c r="F9253" s="17" t="s">
        <v>82</v>
      </c>
      <c r="H9253" s="309">
        <v>23763</v>
      </c>
      <c r="I9253" s="309">
        <v>44097</v>
      </c>
      <c r="J9253" s="17" t="s">
        <v>3888</v>
      </c>
      <c r="L9253" s="17" t="s">
        <v>4840</v>
      </c>
      <c r="N9253" s="17" t="s">
        <v>19</v>
      </c>
      <c r="O9253" s="17" t="s">
        <v>15</v>
      </c>
      <c r="P9253" s="17">
        <v>45356</v>
      </c>
      <c r="AC9253" s="17" t="s">
        <v>3890</v>
      </c>
      <c r="AD9253" s="17" t="s">
        <v>3891</v>
      </c>
      <c r="AF9253" s="17">
        <v>8</v>
      </c>
      <c r="AG9253" s="17">
        <v>2</v>
      </c>
      <c r="AM9253" s="17" t="s">
        <v>2602</v>
      </c>
      <c r="AN9253" s="17" t="s">
        <v>4371</v>
      </c>
      <c r="AO9253" s="17">
        <v>3</v>
      </c>
      <c r="AP9253" s="17">
        <v>80</v>
      </c>
      <c r="AQ9253" s="17">
        <v>5</v>
      </c>
      <c r="AT9253" s="17" t="s">
        <v>3893</v>
      </c>
      <c r="DN9253" s="17">
        <f>COUNTIF(AU9253:DM9253, "X")</f>
        <v>0</v>
      </c>
    </row>
    <row r="9254" spans="1:118" s="17" customFormat="1">
      <c r="A9254" s="17" t="s">
        <v>21257</v>
      </c>
      <c r="B9254" s="17">
        <v>55</v>
      </c>
      <c r="C9254" s="17">
        <v>192506</v>
      </c>
      <c r="D9254" s="17" t="s">
        <v>21258</v>
      </c>
      <c r="E9254" s="17" t="s">
        <v>280</v>
      </c>
      <c r="F9254" s="17" t="s">
        <v>21259</v>
      </c>
      <c r="H9254" s="309">
        <v>36758</v>
      </c>
      <c r="I9254" s="309">
        <v>44098</v>
      </c>
      <c r="J9254" s="17" t="s">
        <v>3888</v>
      </c>
      <c r="L9254" s="17" t="s">
        <v>21260</v>
      </c>
      <c r="N9254" s="17" t="s">
        <v>26</v>
      </c>
      <c r="O9254" s="17" t="s">
        <v>15</v>
      </c>
      <c r="P9254" s="17">
        <v>45318</v>
      </c>
      <c r="AF9254" s="17">
        <v>15</v>
      </c>
      <c r="AG9254" s="17">
        <v>2</v>
      </c>
      <c r="AI9254" s="17" t="s">
        <v>20669</v>
      </c>
      <c r="AM9254" s="17" t="s">
        <v>2616</v>
      </c>
      <c r="AN9254" s="17" t="s">
        <v>21221</v>
      </c>
      <c r="AO9254" s="17">
        <v>3</v>
      </c>
      <c r="AP9254" s="17">
        <v>80</v>
      </c>
      <c r="AQ9254" s="17">
        <v>5</v>
      </c>
      <c r="AR9254" s="17" t="s">
        <v>20671</v>
      </c>
      <c r="AS9254" s="17" t="s">
        <v>21222</v>
      </c>
      <c r="DN9254" s="17">
        <f>COUNTIF(AU9254:DM9254, "X")</f>
        <v>0</v>
      </c>
    </row>
    <row r="9255" spans="1:118" s="17" customFormat="1">
      <c r="A9255" s="17" t="s">
        <v>12712</v>
      </c>
      <c r="B9255" s="17">
        <v>55</v>
      </c>
      <c r="C9255" s="17">
        <v>129810</v>
      </c>
      <c r="D9255" s="17" t="s">
        <v>508</v>
      </c>
      <c r="E9255" s="17" t="s">
        <v>4069</v>
      </c>
      <c r="F9255" s="17" t="s">
        <v>4973</v>
      </c>
      <c r="H9255" s="309">
        <v>30742</v>
      </c>
      <c r="I9255" s="309">
        <v>44101</v>
      </c>
      <c r="J9255" s="17" t="s">
        <v>3888</v>
      </c>
      <c r="L9255" s="17" t="s">
        <v>12713</v>
      </c>
      <c r="M9255" s="17" t="s">
        <v>12714</v>
      </c>
      <c r="N9255" s="17" t="s">
        <v>31</v>
      </c>
      <c r="O9255" s="17" t="s">
        <v>15</v>
      </c>
      <c r="P9255" s="17">
        <v>45373</v>
      </c>
      <c r="AC9255" s="17" t="s">
        <v>9895</v>
      </c>
      <c r="AD9255" s="17" t="s">
        <v>9896</v>
      </c>
      <c r="AF9255" s="17">
        <v>15</v>
      </c>
      <c r="AG9255" s="17">
        <v>2</v>
      </c>
      <c r="AM9255" s="17" t="s">
        <v>156</v>
      </c>
      <c r="AN9255" s="17" t="s">
        <v>12693</v>
      </c>
      <c r="AO9255" s="17">
        <v>3</v>
      </c>
      <c r="AP9255" s="17">
        <v>80</v>
      </c>
      <c r="AQ9255" s="17">
        <v>5</v>
      </c>
      <c r="AR9255" s="17" t="s">
        <v>9898</v>
      </c>
      <c r="AT9255" s="17" t="s">
        <v>11929</v>
      </c>
      <c r="DN9255" s="17">
        <f>COUNTIF(AU9255:DM9255, "X")</f>
        <v>0</v>
      </c>
    </row>
    <row r="9256" spans="1:118" s="17" customFormat="1">
      <c r="A9256" s="17" t="s">
        <v>20724</v>
      </c>
      <c r="B9256" s="17">
        <v>55</v>
      </c>
      <c r="C9256" s="17">
        <v>192531</v>
      </c>
      <c r="D9256" s="17" t="s">
        <v>20667</v>
      </c>
      <c r="E9256" s="17" t="s">
        <v>199</v>
      </c>
      <c r="F9256" s="17" t="s">
        <v>104</v>
      </c>
      <c r="H9256" s="309">
        <v>37400</v>
      </c>
      <c r="I9256" s="309">
        <v>44105</v>
      </c>
      <c r="J9256" s="17" t="s">
        <v>3888</v>
      </c>
      <c r="L9256" s="17" t="s">
        <v>20668</v>
      </c>
      <c r="N9256" s="17" t="s">
        <v>26</v>
      </c>
      <c r="O9256" s="17" t="s">
        <v>15</v>
      </c>
      <c r="P9256" s="17">
        <v>45318</v>
      </c>
      <c r="AF9256" s="17">
        <v>15</v>
      </c>
      <c r="AG9256" s="17">
        <v>2</v>
      </c>
      <c r="AI9256" s="17" t="s">
        <v>20669</v>
      </c>
      <c r="AM9256" s="17" t="s">
        <v>53</v>
      </c>
      <c r="AN9256" s="17" t="s">
        <v>20670</v>
      </c>
      <c r="AO9256" s="17">
        <v>3</v>
      </c>
      <c r="AP9256" s="17">
        <v>80</v>
      </c>
      <c r="AQ9256" s="17">
        <v>5</v>
      </c>
      <c r="AR9256" s="17" t="s">
        <v>20671</v>
      </c>
      <c r="DN9256" s="17">
        <f>COUNTIF(AU9256:DM9256, "X")</f>
        <v>0</v>
      </c>
    </row>
    <row r="9257" spans="1:118" s="17" customFormat="1">
      <c r="A9257" s="17" t="s">
        <v>16190</v>
      </c>
      <c r="B9257" s="17">
        <v>55</v>
      </c>
      <c r="C9257" s="17">
        <v>192546</v>
      </c>
      <c r="D9257" s="17" t="s">
        <v>16191</v>
      </c>
      <c r="E9257" s="17" t="s">
        <v>38</v>
      </c>
      <c r="F9257" s="17" t="s">
        <v>65</v>
      </c>
      <c r="H9257" s="309">
        <v>30756</v>
      </c>
      <c r="I9257" s="309">
        <v>44100</v>
      </c>
      <c r="J9257" s="17" t="s">
        <v>3888</v>
      </c>
      <c r="L9257" s="17" t="s">
        <v>16192</v>
      </c>
      <c r="N9257" s="17" t="s">
        <v>31</v>
      </c>
      <c r="O9257" s="17" t="s">
        <v>15</v>
      </c>
      <c r="P9257" s="17">
        <v>45373</v>
      </c>
      <c r="AC9257" s="17" t="s">
        <v>9895</v>
      </c>
      <c r="AD9257" s="17" t="s">
        <v>9896</v>
      </c>
      <c r="AF9257" s="17">
        <v>15</v>
      </c>
      <c r="AG9257" s="17">
        <v>2</v>
      </c>
      <c r="AM9257" s="17" t="s">
        <v>37</v>
      </c>
      <c r="AN9257" s="17" t="s">
        <v>16071</v>
      </c>
      <c r="AO9257" s="17">
        <v>3</v>
      </c>
      <c r="AP9257" s="17">
        <v>80</v>
      </c>
      <c r="AQ9257" s="17">
        <v>5</v>
      </c>
      <c r="AR9257" s="17" t="s">
        <v>9898</v>
      </c>
      <c r="AT9257" s="17" t="s">
        <v>16072</v>
      </c>
      <c r="BS9257" s="17" t="s">
        <v>3901</v>
      </c>
      <c r="DA9257" s="17" t="s">
        <v>3901</v>
      </c>
      <c r="DN9257" s="17">
        <f>COUNTIF(AU9257:DM9257, "X")</f>
        <v>2</v>
      </c>
    </row>
    <row r="9258" spans="1:118" s="17" customFormat="1">
      <c r="A9258" s="17" t="s">
        <v>23237</v>
      </c>
      <c r="B9258" s="17">
        <v>55</v>
      </c>
      <c r="C9258" s="17">
        <v>192548</v>
      </c>
      <c r="D9258" s="17" t="s">
        <v>23238</v>
      </c>
      <c r="E9258" s="17" t="s">
        <v>150</v>
      </c>
      <c r="F9258" s="17" t="s">
        <v>61</v>
      </c>
      <c r="H9258" s="309">
        <v>36907</v>
      </c>
      <c r="I9258" s="309">
        <v>44103</v>
      </c>
      <c r="J9258" s="17" t="s">
        <v>3888</v>
      </c>
      <c r="L9258" s="17" t="s">
        <v>23239</v>
      </c>
      <c r="N9258" s="17" t="s">
        <v>205</v>
      </c>
      <c r="O9258" s="17" t="s">
        <v>15</v>
      </c>
      <c r="P9258" s="17">
        <v>45337</v>
      </c>
      <c r="AF9258" s="17">
        <v>8</v>
      </c>
      <c r="AG9258" s="17">
        <v>2</v>
      </c>
      <c r="AI9258" s="17" t="s">
        <v>20542</v>
      </c>
      <c r="AM9258" s="17" t="s">
        <v>259</v>
      </c>
      <c r="AN9258" s="17" t="s">
        <v>23210</v>
      </c>
      <c r="AO9258" s="17">
        <v>3</v>
      </c>
      <c r="AP9258" s="17">
        <v>80</v>
      </c>
      <c r="AQ9258" s="17">
        <v>5</v>
      </c>
      <c r="AR9258" s="17" t="s">
        <v>22585</v>
      </c>
      <c r="DN9258" s="17">
        <f>COUNTIF(AU9258:DM9258, "X")</f>
        <v>0</v>
      </c>
    </row>
    <row r="9259" spans="1:118" s="17" customFormat="1">
      <c r="A9259" s="17" t="s">
        <v>24940</v>
      </c>
      <c r="B9259" s="17">
        <v>55</v>
      </c>
      <c r="C9259" s="17">
        <v>192557</v>
      </c>
      <c r="D9259" s="17" t="s">
        <v>24941</v>
      </c>
      <c r="E9259" s="17" t="s">
        <v>24942</v>
      </c>
      <c r="F9259" s="17" t="s">
        <v>198</v>
      </c>
      <c r="H9259" s="309">
        <v>34980</v>
      </c>
      <c r="I9259" s="309">
        <v>44100</v>
      </c>
      <c r="J9259" s="17" t="s">
        <v>3888</v>
      </c>
      <c r="L9259" s="17" t="s">
        <v>24943</v>
      </c>
      <c r="N9259" s="17" t="s">
        <v>31</v>
      </c>
      <c r="O9259" s="17" t="s">
        <v>15</v>
      </c>
      <c r="P9259" s="17">
        <v>45373</v>
      </c>
      <c r="AC9259" s="17" t="s">
        <v>9895</v>
      </c>
      <c r="AD9259" s="17" t="s">
        <v>9896</v>
      </c>
      <c r="AF9259" s="17">
        <v>15</v>
      </c>
      <c r="AG9259" s="17">
        <v>2</v>
      </c>
      <c r="AM9259" s="17" t="s">
        <v>268</v>
      </c>
      <c r="AN9259" s="17" t="s">
        <v>24751</v>
      </c>
      <c r="AO9259" s="17">
        <v>3</v>
      </c>
      <c r="AP9259" s="17">
        <v>80</v>
      </c>
      <c r="AQ9259" s="17">
        <v>5</v>
      </c>
      <c r="AR9259" s="17" t="s">
        <v>9898</v>
      </c>
      <c r="AT9259" s="17" t="s">
        <v>14152</v>
      </c>
      <c r="DF9259" s="17" t="s">
        <v>3901</v>
      </c>
      <c r="DN9259" s="17">
        <f>COUNTIF(AU9259:DM9259, "X")</f>
        <v>1</v>
      </c>
    </row>
    <row r="9260" spans="1:118" s="17" customFormat="1">
      <c r="A9260" s="17" t="s">
        <v>26780</v>
      </c>
      <c r="B9260" s="17">
        <v>55</v>
      </c>
      <c r="C9260" s="17">
        <v>192564</v>
      </c>
      <c r="D9260" s="17" t="s">
        <v>26781</v>
      </c>
      <c r="E9260" s="17" t="s">
        <v>9679</v>
      </c>
      <c r="F9260" s="17" t="s">
        <v>482</v>
      </c>
      <c r="H9260" s="309">
        <v>29442</v>
      </c>
      <c r="I9260" s="309">
        <v>44102</v>
      </c>
      <c r="J9260" s="17" t="s">
        <v>3888</v>
      </c>
      <c r="L9260" s="17" t="s">
        <v>26659</v>
      </c>
      <c r="M9260" s="17" t="s">
        <v>805</v>
      </c>
      <c r="N9260" s="17" t="s">
        <v>14</v>
      </c>
      <c r="O9260" s="17" t="s">
        <v>15</v>
      </c>
      <c r="P9260" s="17">
        <v>45371</v>
      </c>
      <c r="Q9260" s="17">
        <v>7544</v>
      </c>
      <c r="AC9260" s="17" t="s">
        <v>17772</v>
      </c>
      <c r="AF9260" s="17">
        <v>15</v>
      </c>
      <c r="AG9260" s="17">
        <v>2</v>
      </c>
      <c r="AH9260" s="17" t="s">
        <v>11926</v>
      </c>
      <c r="AK9260" s="17" t="s">
        <v>17298</v>
      </c>
      <c r="AM9260" s="17" t="s">
        <v>2619</v>
      </c>
      <c r="AN9260" s="17" t="s">
        <v>26616</v>
      </c>
      <c r="AO9260" s="17">
        <v>3</v>
      </c>
      <c r="AP9260" s="17">
        <v>80</v>
      </c>
      <c r="AQ9260" s="17">
        <v>5</v>
      </c>
      <c r="AT9260" s="17" t="s">
        <v>26617</v>
      </c>
      <c r="BD9260" s="17" t="s">
        <v>3901</v>
      </c>
      <c r="BS9260" s="17" t="s">
        <v>3901</v>
      </c>
      <c r="CH9260" s="17" t="s">
        <v>3901</v>
      </c>
      <c r="DN9260" s="17">
        <f>COUNTIF(AU9260:DM9260, "X")</f>
        <v>3</v>
      </c>
    </row>
    <row r="9261" spans="1:118" s="17" customFormat="1">
      <c r="A9261" s="17" t="s">
        <v>16169</v>
      </c>
      <c r="B9261" s="17">
        <v>55</v>
      </c>
      <c r="C9261" s="17">
        <v>192569</v>
      </c>
      <c r="D9261" s="17" t="s">
        <v>7331</v>
      </c>
      <c r="E9261" s="17" t="s">
        <v>374</v>
      </c>
      <c r="F9261" s="17" t="s">
        <v>333</v>
      </c>
      <c r="H9261" s="309">
        <v>37537</v>
      </c>
      <c r="I9261" s="309">
        <v>44098</v>
      </c>
      <c r="J9261" s="17" t="s">
        <v>3888</v>
      </c>
      <c r="L9261" s="17" t="s">
        <v>16170</v>
      </c>
      <c r="N9261" s="17" t="s">
        <v>31</v>
      </c>
      <c r="O9261" s="17" t="s">
        <v>15</v>
      </c>
      <c r="P9261" s="17">
        <v>45373</v>
      </c>
      <c r="AC9261" s="17" t="s">
        <v>9895</v>
      </c>
      <c r="AD9261" s="17" t="s">
        <v>9896</v>
      </c>
      <c r="AF9261" s="17">
        <v>15</v>
      </c>
      <c r="AG9261" s="17">
        <v>2</v>
      </c>
      <c r="AM9261" s="17" t="s">
        <v>37</v>
      </c>
      <c r="AN9261" s="17" t="s">
        <v>16071</v>
      </c>
      <c r="AO9261" s="17">
        <v>3</v>
      </c>
      <c r="AP9261" s="17">
        <v>80</v>
      </c>
      <c r="AQ9261" s="17">
        <v>5</v>
      </c>
      <c r="AR9261" s="17" t="s">
        <v>9898</v>
      </c>
      <c r="AT9261" s="17" t="s">
        <v>16072</v>
      </c>
      <c r="DN9261" s="17">
        <f>COUNTIF(AU9261:DM9261, "X")</f>
        <v>0</v>
      </c>
    </row>
    <row r="9262" spans="1:118" s="17" customFormat="1">
      <c r="A9262" s="17" t="s">
        <v>5478</v>
      </c>
      <c r="B9262" s="17">
        <v>55</v>
      </c>
      <c r="C9262" s="17">
        <v>192571</v>
      </c>
      <c r="D9262" s="17" t="s">
        <v>825</v>
      </c>
      <c r="E9262" s="17" t="s">
        <v>5479</v>
      </c>
      <c r="F9262" s="17" t="s">
        <v>43</v>
      </c>
      <c r="H9262" s="309">
        <v>36691</v>
      </c>
      <c r="I9262" s="309">
        <v>44098</v>
      </c>
      <c r="J9262" s="17" t="s">
        <v>3888</v>
      </c>
      <c r="L9262" s="17" t="s">
        <v>5480</v>
      </c>
      <c r="N9262" s="17" t="s">
        <v>19</v>
      </c>
      <c r="O9262" s="17" t="s">
        <v>15</v>
      </c>
      <c r="P9262" s="17">
        <v>45356</v>
      </c>
      <c r="AC9262" s="17" t="s">
        <v>3890</v>
      </c>
      <c r="AD9262" s="17" t="s">
        <v>3891</v>
      </c>
      <c r="AF9262" s="17">
        <v>15</v>
      </c>
      <c r="AG9262" s="17">
        <v>2</v>
      </c>
      <c r="AM9262" s="17" t="s">
        <v>2603</v>
      </c>
      <c r="AN9262" s="17" t="s">
        <v>5023</v>
      </c>
      <c r="AO9262" s="17">
        <v>3</v>
      </c>
      <c r="AP9262" s="17">
        <v>80</v>
      </c>
      <c r="AQ9262" s="17">
        <v>5</v>
      </c>
      <c r="AT9262" s="17" t="s">
        <v>3893</v>
      </c>
      <c r="DN9262" s="17">
        <f>COUNTIF(AU9262:DM9262, "X")</f>
        <v>0</v>
      </c>
    </row>
    <row r="9263" spans="1:118" s="17" customFormat="1">
      <c r="A9263" s="17" t="s">
        <v>18487</v>
      </c>
      <c r="B9263" s="17">
        <v>55</v>
      </c>
      <c r="C9263" s="17">
        <v>192594</v>
      </c>
      <c r="D9263" s="17" t="s">
        <v>18488</v>
      </c>
      <c r="E9263" s="17" t="s">
        <v>848</v>
      </c>
      <c r="F9263" s="17" t="s">
        <v>99</v>
      </c>
      <c r="H9263" s="309">
        <v>36299</v>
      </c>
      <c r="I9263" s="309">
        <v>44103</v>
      </c>
      <c r="J9263" s="17" t="s">
        <v>3888</v>
      </c>
      <c r="L9263" s="17" t="s">
        <v>18489</v>
      </c>
      <c r="N9263" s="17" t="s">
        <v>182</v>
      </c>
      <c r="O9263" s="17" t="s">
        <v>15</v>
      </c>
      <c r="P9263" s="17">
        <v>45326</v>
      </c>
      <c r="AF9263" s="17">
        <v>15</v>
      </c>
      <c r="AG9263" s="17">
        <v>2</v>
      </c>
      <c r="AH9263" s="17" t="s">
        <v>11926</v>
      </c>
      <c r="AK9263" s="17" t="s">
        <v>11927</v>
      </c>
      <c r="AM9263" s="17" t="s">
        <v>2614</v>
      </c>
      <c r="AN9263" s="17" t="s">
        <v>18350</v>
      </c>
      <c r="AO9263" s="17">
        <v>3</v>
      </c>
      <c r="AP9263" s="17">
        <v>80</v>
      </c>
      <c r="AQ9263" s="17">
        <v>5</v>
      </c>
      <c r="AR9263" s="17" t="s">
        <v>18351</v>
      </c>
      <c r="AS9263" s="17" t="s">
        <v>18358</v>
      </c>
      <c r="DN9263" s="17">
        <f>COUNTIF(AU9263:DM9263, "X")</f>
        <v>0</v>
      </c>
    </row>
    <row r="9264" spans="1:118" s="17" customFormat="1">
      <c r="A9264" s="17" t="s">
        <v>9157</v>
      </c>
      <c r="B9264" s="17">
        <v>55</v>
      </c>
      <c r="C9264" s="17">
        <v>192596</v>
      </c>
      <c r="D9264" s="17" t="s">
        <v>9158</v>
      </c>
      <c r="E9264" s="17" t="s">
        <v>362</v>
      </c>
      <c r="F9264" s="17" t="s">
        <v>22</v>
      </c>
      <c r="H9264" s="309">
        <v>31996</v>
      </c>
      <c r="I9264" s="309">
        <v>44103</v>
      </c>
      <c r="J9264" s="17" t="s">
        <v>3888</v>
      </c>
      <c r="L9264" s="17" t="s">
        <v>9159</v>
      </c>
      <c r="N9264" s="17" t="s">
        <v>19</v>
      </c>
      <c r="O9264" s="17" t="s">
        <v>15</v>
      </c>
      <c r="P9264" s="17">
        <v>45356</v>
      </c>
      <c r="AC9264" s="17" t="s">
        <v>3890</v>
      </c>
      <c r="AD9264" s="17" t="s">
        <v>3891</v>
      </c>
      <c r="AF9264" s="17">
        <v>15</v>
      </c>
      <c r="AG9264" s="17">
        <v>2</v>
      </c>
      <c r="AM9264" s="17" t="s">
        <v>29</v>
      </c>
      <c r="AN9264" s="17" t="s">
        <v>9081</v>
      </c>
      <c r="AO9264" s="17">
        <v>3</v>
      </c>
      <c r="AP9264" s="17">
        <v>80</v>
      </c>
      <c r="AQ9264" s="17">
        <v>5</v>
      </c>
      <c r="AT9264" s="17" t="s">
        <v>9082</v>
      </c>
      <c r="DN9264" s="17">
        <f>COUNTIF(AU9264:DM9264, "X")</f>
        <v>0</v>
      </c>
    </row>
    <row r="9265" spans="1:118" s="17" customFormat="1">
      <c r="A9265" s="17" t="s">
        <v>5863</v>
      </c>
      <c r="B9265" s="17">
        <v>55</v>
      </c>
      <c r="C9265" s="17">
        <v>192604</v>
      </c>
      <c r="D9265" s="17" t="s">
        <v>697</v>
      </c>
      <c r="E9265" s="17" t="s">
        <v>350</v>
      </c>
      <c r="F9265" s="17" t="s">
        <v>22</v>
      </c>
      <c r="H9265" s="309">
        <v>30163</v>
      </c>
      <c r="I9265" s="309">
        <v>44099</v>
      </c>
      <c r="J9265" s="17" t="s">
        <v>3888</v>
      </c>
      <c r="L9265" s="17" t="s">
        <v>5864</v>
      </c>
      <c r="N9265" s="17" t="s">
        <v>19</v>
      </c>
      <c r="O9265" s="17" t="s">
        <v>15</v>
      </c>
      <c r="P9265" s="17">
        <v>45356</v>
      </c>
      <c r="AC9265" s="17" t="s">
        <v>3890</v>
      </c>
      <c r="AD9265" s="17" t="s">
        <v>3891</v>
      </c>
      <c r="AF9265" s="17">
        <v>8</v>
      </c>
      <c r="AG9265" s="17">
        <v>2</v>
      </c>
      <c r="AM9265" s="17" t="s">
        <v>105</v>
      </c>
      <c r="AN9265" s="17" t="s">
        <v>5515</v>
      </c>
      <c r="AO9265" s="17">
        <v>3</v>
      </c>
      <c r="AP9265" s="17">
        <v>80</v>
      </c>
      <c r="AQ9265" s="17">
        <v>5</v>
      </c>
      <c r="AT9265" s="17" t="s">
        <v>5516</v>
      </c>
      <c r="DN9265" s="17">
        <f>COUNTIF(AU9265:DM9265, "X")</f>
        <v>0</v>
      </c>
    </row>
    <row r="9266" spans="1:118" s="17" customFormat="1">
      <c r="A9266" s="17" t="s">
        <v>23201</v>
      </c>
      <c r="B9266" s="17">
        <v>55</v>
      </c>
      <c r="C9266" s="17">
        <v>192611</v>
      </c>
      <c r="D9266" s="17" t="s">
        <v>577</v>
      </c>
      <c r="E9266" s="17" t="s">
        <v>14927</v>
      </c>
      <c r="F9266" s="17" t="s">
        <v>150</v>
      </c>
      <c r="H9266" s="309">
        <v>32268</v>
      </c>
      <c r="I9266" s="309">
        <v>44103</v>
      </c>
      <c r="J9266" s="17" t="s">
        <v>3888</v>
      </c>
      <c r="L9266" s="17" t="s">
        <v>23138</v>
      </c>
      <c r="M9266" s="17" t="s">
        <v>23202</v>
      </c>
      <c r="N9266" s="17" t="s">
        <v>89</v>
      </c>
      <c r="O9266" s="17" t="s">
        <v>15</v>
      </c>
      <c r="P9266" s="17">
        <v>45339</v>
      </c>
      <c r="AF9266" s="17">
        <v>8</v>
      </c>
      <c r="AG9266" s="17">
        <v>2</v>
      </c>
      <c r="AI9266" s="17" t="s">
        <v>20542</v>
      </c>
      <c r="AM9266" s="17" t="s">
        <v>90</v>
      </c>
      <c r="AN9266" s="17" t="s">
        <v>23025</v>
      </c>
      <c r="AO9266" s="17">
        <v>3</v>
      </c>
      <c r="AP9266" s="17">
        <v>80</v>
      </c>
      <c r="AQ9266" s="17">
        <v>5</v>
      </c>
      <c r="AR9266" s="17" t="s">
        <v>22585</v>
      </c>
      <c r="DN9266" s="17">
        <f>COUNTIF(AU9266:DM9266, "X")</f>
        <v>0</v>
      </c>
    </row>
    <row r="9267" spans="1:118" s="17" customFormat="1">
      <c r="A9267" s="523" t="s">
        <v>1993</v>
      </c>
      <c r="B9267" s="17">
        <v>55</v>
      </c>
      <c r="C9267" s="17">
        <v>192624</v>
      </c>
      <c r="D9267" s="17" t="s">
        <v>1994</v>
      </c>
      <c r="E9267" s="17" t="s">
        <v>304</v>
      </c>
      <c r="F9267" s="17" t="s">
        <v>251</v>
      </c>
      <c r="H9267" s="309">
        <v>36495</v>
      </c>
      <c r="I9267" s="309">
        <v>44104</v>
      </c>
      <c r="J9267" s="17" t="s">
        <v>3888</v>
      </c>
      <c r="L9267" s="17" t="s">
        <v>1995</v>
      </c>
      <c r="N9267" s="17" t="s">
        <v>31</v>
      </c>
      <c r="O9267" s="17" t="s">
        <v>15</v>
      </c>
      <c r="P9267" s="17">
        <v>45373</v>
      </c>
      <c r="AC9267" s="17" t="s">
        <v>9895</v>
      </c>
      <c r="AF9267" s="17">
        <v>15</v>
      </c>
      <c r="AG9267" s="17">
        <v>2</v>
      </c>
      <c r="AH9267" s="17" t="s">
        <v>11926</v>
      </c>
      <c r="AK9267" s="17" t="s">
        <v>11927</v>
      </c>
      <c r="AM9267" s="17" t="s">
        <v>59</v>
      </c>
      <c r="AN9267" s="17" t="s">
        <v>12989</v>
      </c>
      <c r="AO9267" s="17">
        <v>3</v>
      </c>
      <c r="AP9267" s="17">
        <v>80</v>
      </c>
      <c r="AQ9267" s="17">
        <v>5</v>
      </c>
      <c r="AR9267" s="17" t="s">
        <v>9898</v>
      </c>
      <c r="AT9267" s="17" t="s">
        <v>12990</v>
      </c>
      <c r="DN9267" s="17">
        <f>COUNTIF(AU9267:DM9267, "X")</f>
        <v>0</v>
      </c>
    </row>
    <row r="9268" spans="1:118" s="17" customFormat="1">
      <c r="A9268" s="17" t="s">
        <v>19635</v>
      </c>
      <c r="B9268" s="17">
        <v>55</v>
      </c>
      <c r="C9268" s="17">
        <v>192626</v>
      </c>
      <c r="D9268" s="17" t="s">
        <v>13939</v>
      </c>
      <c r="E9268" s="17" t="s">
        <v>66</v>
      </c>
      <c r="F9268" s="17" t="s">
        <v>468</v>
      </c>
      <c r="H9268" s="309">
        <v>37251</v>
      </c>
      <c r="I9268" s="309">
        <v>44103</v>
      </c>
      <c r="J9268" s="17" t="s">
        <v>3888</v>
      </c>
      <c r="L9268" s="17" t="s">
        <v>19636</v>
      </c>
      <c r="N9268" s="17" t="s">
        <v>163</v>
      </c>
      <c r="O9268" s="17" t="s">
        <v>15</v>
      </c>
      <c r="P9268" s="17">
        <v>45312</v>
      </c>
      <c r="AF9268" s="17">
        <v>15</v>
      </c>
      <c r="AG9268" s="17">
        <v>2</v>
      </c>
      <c r="AH9268" s="17" t="s">
        <v>11926</v>
      </c>
      <c r="AK9268" s="17" t="s">
        <v>11927</v>
      </c>
      <c r="AM9268" s="17" t="s">
        <v>2615</v>
      </c>
      <c r="AN9268" s="17" t="s">
        <v>19445</v>
      </c>
      <c r="AO9268" s="17">
        <v>3</v>
      </c>
      <c r="AP9268" s="17">
        <v>80</v>
      </c>
      <c r="AQ9268" s="17">
        <v>5</v>
      </c>
      <c r="AR9268" s="17" t="s">
        <v>19446</v>
      </c>
      <c r="DN9268" s="17">
        <f>COUNTIF(AU9268:DM9268, "X")</f>
        <v>0</v>
      </c>
    </row>
    <row r="9269" spans="1:118" s="17" customFormat="1">
      <c r="A9269" s="17" t="s">
        <v>12523</v>
      </c>
      <c r="B9269" s="17">
        <v>55</v>
      </c>
      <c r="C9269" s="17">
        <v>192635</v>
      </c>
      <c r="D9269" s="17" t="s">
        <v>12524</v>
      </c>
      <c r="E9269" s="17" t="s">
        <v>4702</v>
      </c>
      <c r="H9269" s="309">
        <v>32926</v>
      </c>
      <c r="I9269" s="309">
        <v>44103</v>
      </c>
      <c r="J9269" s="17" t="s">
        <v>3888</v>
      </c>
      <c r="L9269" s="17" t="s">
        <v>12525</v>
      </c>
      <c r="N9269" s="17" t="s">
        <v>31</v>
      </c>
      <c r="O9269" s="17" t="s">
        <v>15</v>
      </c>
      <c r="P9269" s="17">
        <v>45373</v>
      </c>
      <c r="AC9269" s="17" t="s">
        <v>9895</v>
      </c>
      <c r="AD9269" s="17" t="s">
        <v>9896</v>
      </c>
      <c r="AF9269" s="17">
        <v>15</v>
      </c>
      <c r="AG9269" s="17">
        <v>2</v>
      </c>
      <c r="AM9269" s="17" t="s">
        <v>222</v>
      </c>
      <c r="AN9269" s="17" t="s">
        <v>12432</v>
      </c>
      <c r="AO9269" s="17">
        <v>3</v>
      </c>
      <c r="AP9269" s="17">
        <v>80</v>
      </c>
      <c r="AQ9269" s="17">
        <v>5</v>
      </c>
      <c r="AR9269" s="17" t="s">
        <v>9898</v>
      </c>
      <c r="AT9269" s="17" t="s">
        <v>11929</v>
      </c>
      <c r="DN9269" s="17">
        <f>COUNTIF(AU9269:DM9269, "X")</f>
        <v>0</v>
      </c>
    </row>
    <row r="9270" spans="1:118" s="17" customFormat="1">
      <c r="A9270" s="17" t="s">
        <v>24253</v>
      </c>
      <c r="B9270" s="17">
        <v>55</v>
      </c>
      <c r="C9270" s="17">
        <v>192641</v>
      </c>
      <c r="D9270" s="17" t="s">
        <v>6572</v>
      </c>
      <c r="E9270" s="17" t="s">
        <v>12669</v>
      </c>
      <c r="F9270" s="17" t="s">
        <v>441</v>
      </c>
      <c r="H9270" s="309">
        <v>37509</v>
      </c>
      <c r="I9270" s="309">
        <v>44101</v>
      </c>
      <c r="J9270" s="17" t="s">
        <v>3888</v>
      </c>
      <c r="L9270" s="17" t="s">
        <v>24254</v>
      </c>
      <c r="N9270" s="17" t="s">
        <v>126</v>
      </c>
      <c r="O9270" s="17" t="s">
        <v>15</v>
      </c>
      <c r="P9270" s="17">
        <v>45383</v>
      </c>
      <c r="AF9270" s="17">
        <v>8</v>
      </c>
      <c r="AG9270" s="17">
        <v>2</v>
      </c>
      <c r="AI9270" s="17" t="s">
        <v>20542</v>
      </c>
      <c r="AM9270" s="17" t="s">
        <v>239</v>
      </c>
      <c r="AN9270" s="17" t="s">
        <v>24146</v>
      </c>
      <c r="AO9270" s="17">
        <v>3</v>
      </c>
      <c r="AP9270" s="17">
        <v>80</v>
      </c>
      <c r="AQ9270" s="17">
        <v>5</v>
      </c>
      <c r="AR9270" s="17" t="s">
        <v>22585</v>
      </c>
      <c r="AS9270" s="17" t="s">
        <v>23503</v>
      </c>
      <c r="DN9270" s="17">
        <f>COUNTIF(AU9270:DM9270, "X")</f>
        <v>0</v>
      </c>
    </row>
    <row r="9271" spans="1:118" s="17" customFormat="1">
      <c r="A9271" s="17" t="s">
        <v>26528</v>
      </c>
      <c r="B9271" s="17">
        <v>55</v>
      </c>
      <c r="C9271" s="17">
        <v>192645</v>
      </c>
      <c r="D9271" s="17" t="s">
        <v>17892</v>
      </c>
      <c r="E9271" s="17" t="s">
        <v>420</v>
      </c>
      <c r="F9271" s="17" t="s">
        <v>10068</v>
      </c>
      <c r="H9271" s="309">
        <v>37320</v>
      </c>
      <c r="I9271" s="309">
        <v>44104</v>
      </c>
      <c r="J9271" s="17" t="s">
        <v>3888</v>
      </c>
      <c r="L9271" s="17" t="s">
        <v>26529</v>
      </c>
      <c r="N9271" s="17" t="s">
        <v>14</v>
      </c>
      <c r="O9271" s="17" t="s">
        <v>15</v>
      </c>
      <c r="P9271" s="17">
        <v>45371</v>
      </c>
      <c r="AC9271" s="17" t="s">
        <v>17772</v>
      </c>
      <c r="AF9271" s="17">
        <v>15</v>
      </c>
      <c r="AG9271" s="17">
        <v>2</v>
      </c>
      <c r="AH9271" s="17" t="s">
        <v>11926</v>
      </c>
      <c r="AK9271" s="17" t="s">
        <v>17298</v>
      </c>
      <c r="AM9271" s="17" t="s">
        <v>78</v>
      </c>
      <c r="AN9271" s="17" t="s">
        <v>26289</v>
      </c>
      <c r="AO9271" s="17">
        <v>3</v>
      </c>
      <c r="AP9271" s="17">
        <v>80</v>
      </c>
      <c r="AQ9271" s="17">
        <v>5</v>
      </c>
      <c r="AT9271" s="17" t="s">
        <v>25610</v>
      </c>
      <c r="DN9271" s="17">
        <f>COUNTIF(AU9271:DM9271, "X")</f>
        <v>0</v>
      </c>
    </row>
    <row r="9272" spans="1:118" s="17" customFormat="1">
      <c r="A9272" s="17" t="s">
        <v>8413</v>
      </c>
      <c r="B9272" s="17">
        <v>55</v>
      </c>
      <c r="C9272" s="17">
        <v>120802</v>
      </c>
      <c r="D9272" s="17" t="s">
        <v>6784</v>
      </c>
      <c r="E9272" s="17" t="s">
        <v>5755</v>
      </c>
      <c r="H9272" s="309">
        <v>26242</v>
      </c>
      <c r="I9272" s="309">
        <v>37459</v>
      </c>
      <c r="J9272" s="17" t="s">
        <v>3888</v>
      </c>
      <c r="L9272" s="17" t="s">
        <v>8414</v>
      </c>
      <c r="N9272" s="17" t="s">
        <v>19</v>
      </c>
      <c r="O9272" s="17" t="s">
        <v>15</v>
      </c>
      <c r="P9272" s="17">
        <v>45356</v>
      </c>
      <c r="AC9272" s="17" t="s">
        <v>3890</v>
      </c>
      <c r="AD9272" s="17" t="s">
        <v>3891</v>
      </c>
      <c r="AF9272" s="17">
        <v>8</v>
      </c>
      <c r="AG9272" s="17">
        <v>2</v>
      </c>
      <c r="AM9272" s="17" t="s">
        <v>2607</v>
      </c>
      <c r="AN9272" s="17" t="s">
        <v>8305</v>
      </c>
      <c r="AO9272" s="17">
        <v>3</v>
      </c>
      <c r="AP9272" s="17">
        <v>80</v>
      </c>
      <c r="AQ9272" s="17">
        <v>5</v>
      </c>
      <c r="AT9272" s="17" t="s">
        <v>7979</v>
      </c>
      <c r="BD9272" s="17" t="s">
        <v>3901</v>
      </c>
      <c r="BS9272" s="17" t="s">
        <v>3901</v>
      </c>
      <c r="DN9272" s="17">
        <f>COUNTIF(AU9272:DM9272, "X")</f>
        <v>2</v>
      </c>
    </row>
    <row r="9273" spans="1:118" s="17" customFormat="1">
      <c r="A9273" s="17" t="s">
        <v>25160</v>
      </c>
      <c r="B9273" s="17">
        <v>55</v>
      </c>
      <c r="C9273" s="17">
        <v>192669</v>
      </c>
      <c r="D9273" s="17" t="s">
        <v>17157</v>
      </c>
      <c r="E9273" s="17" t="s">
        <v>567</v>
      </c>
      <c r="F9273" s="17" t="s">
        <v>8597</v>
      </c>
      <c r="H9273" s="309">
        <v>36592</v>
      </c>
      <c r="I9273" s="309">
        <v>44103</v>
      </c>
      <c r="J9273" s="17" t="s">
        <v>3888</v>
      </c>
      <c r="L9273" s="17" t="s">
        <v>25161</v>
      </c>
      <c r="N9273" s="17" t="s">
        <v>31</v>
      </c>
      <c r="O9273" s="17" t="s">
        <v>15</v>
      </c>
      <c r="P9273" s="17">
        <v>45373</v>
      </c>
      <c r="AC9273" s="17" t="s">
        <v>9895</v>
      </c>
      <c r="AD9273" s="17" t="s">
        <v>9896</v>
      </c>
      <c r="AF9273" s="17">
        <v>15</v>
      </c>
      <c r="AG9273" s="17">
        <v>2</v>
      </c>
      <c r="AM9273" s="17" t="s">
        <v>67</v>
      </c>
      <c r="AN9273" s="17" t="s">
        <v>25087</v>
      </c>
      <c r="AO9273" s="17">
        <v>3</v>
      </c>
      <c r="AP9273" s="17">
        <v>80</v>
      </c>
      <c r="AQ9273" s="17">
        <v>5</v>
      </c>
      <c r="AR9273" s="17" t="s">
        <v>9898</v>
      </c>
      <c r="AT9273" s="17" t="s">
        <v>16072</v>
      </c>
      <c r="DN9273" s="17">
        <f>COUNTIF(AU9273:DM9273, "X")</f>
        <v>0</v>
      </c>
    </row>
    <row r="9274" spans="1:118" s="17" customFormat="1">
      <c r="A9274" s="17" t="s">
        <v>6913</v>
      </c>
      <c r="B9274" s="17">
        <v>55</v>
      </c>
      <c r="C9274" s="17">
        <v>192676</v>
      </c>
      <c r="D9274" s="17" t="s">
        <v>99</v>
      </c>
      <c r="E9274" s="17" t="s">
        <v>4839</v>
      </c>
      <c r="F9274" s="17" t="s">
        <v>5809</v>
      </c>
      <c r="H9274" s="309">
        <v>36379</v>
      </c>
      <c r="I9274" s="309">
        <v>44102</v>
      </c>
      <c r="J9274" s="17" t="s">
        <v>3888</v>
      </c>
      <c r="L9274" s="17" t="s">
        <v>6802</v>
      </c>
      <c r="N9274" s="17" t="s">
        <v>19</v>
      </c>
      <c r="O9274" s="17" t="s">
        <v>15</v>
      </c>
      <c r="P9274" s="17">
        <v>45356</v>
      </c>
      <c r="AC9274" s="17" t="s">
        <v>3890</v>
      </c>
      <c r="AD9274" s="17" t="s">
        <v>3891</v>
      </c>
      <c r="AF9274" s="17">
        <v>8</v>
      </c>
      <c r="AG9274" s="17">
        <v>2</v>
      </c>
      <c r="AM9274" s="17" t="s">
        <v>248</v>
      </c>
      <c r="AN9274" s="17" t="s">
        <v>6588</v>
      </c>
      <c r="AO9274" s="17">
        <v>3</v>
      </c>
      <c r="AP9274" s="17">
        <v>80</v>
      </c>
      <c r="AQ9274" s="17">
        <v>5</v>
      </c>
      <c r="AT9274" s="17" t="s">
        <v>6589</v>
      </c>
      <c r="DN9274" s="17">
        <f>COUNTIF(AU9274:DM9274, "X")</f>
        <v>0</v>
      </c>
    </row>
    <row r="9275" spans="1:118" s="17" customFormat="1">
      <c r="A9275" s="17" t="s">
        <v>18148</v>
      </c>
      <c r="B9275" s="17">
        <v>55</v>
      </c>
      <c r="C9275" s="17">
        <v>192707</v>
      </c>
      <c r="D9275" s="17" t="s">
        <v>18149</v>
      </c>
      <c r="E9275" s="17" t="s">
        <v>451</v>
      </c>
      <c r="F9275" s="17" t="s">
        <v>11</v>
      </c>
      <c r="H9275" s="309">
        <v>36454</v>
      </c>
      <c r="I9275" s="309">
        <v>44102</v>
      </c>
      <c r="J9275" s="17" t="s">
        <v>3888</v>
      </c>
      <c r="L9275" s="17" t="s">
        <v>18150</v>
      </c>
      <c r="N9275" s="17" t="s">
        <v>50</v>
      </c>
      <c r="O9275" s="17" t="s">
        <v>15</v>
      </c>
      <c r="P9275" s="17">
        <v>45344</v>
      </c>
      <c r="AF9275" s="17">
        <v>15</v>
      </c>
      <c r="AG9275" s="17">
        <v>2</v>
      </c>
      <c r="AH9275" s="17" t="s">
        <v>11926</v>
      </c>
      <c r="AK9275" s="17" t="s">
        <v>17298</v>
      </c>
      <c r="AM9275" s="17" t="s">
        <v>51</v>
      </c>
      <c r="AN9275" s="17" t="s">
        <v>17933</v>
      </c>
      <c r="AO9275" s="17">
        <v>3</v>
      </c>
      <c r="AP9275" s="17">
        <v>80</v>
      </c>
      <c r="AQ9275" s="17">
        <v>5</v>
      </c>
      <c r="AR9275" s="17" t="s">
        <v>17300</v>
      </c>
      <c r="DN9275" s="17">
        <f>COUNTIF(AU9275:DM9275, "X")</f>
        <v>0</v>
      </c>
    </row>
    <row r="9276" spans="1:118" s="17" customFormat="1">
      <c r="A9276" s="523" t="s">
        <v>1269</v>
      </c>
      <c r="B9276" s="17">
        <v>55</v>
      </c>
      <c r="C9276" s="17">
        <v>192718</v>
      </c>
      <c r="D9276" s="17" t="s">
        <v>517</v>
      </c>
      <c r="E9276" s="17" t="s">
        <v>1270</v>
      </c>
      <c r="F9276" s="17" t="s">
        <v>1271</v>
      </c>
      <c r="H9276" s="309">
        <v>36338</v>
      </c>
      <c r="I9276" s="309">
        <v>44103</v>
      </c>
      <c r="J9276" s="17" t="s">
        <v>3888</v>
      </c>
      <c r="L9276" s="17" t="s">
        <v>320</v>
      </c>
      <c r="M9276" s="17" t="s">
        <v>779</v>
      </c>
      <c r="N9276" s="17" t="s">
        <v>31</v>
      </c>
      <c r="O9276" s="17" t="s">
        <v>15</v>
      </c>
      <c r="P9276" s="17">
        <v>45373</v>
      </c>
      <c r="AC9276" s="17" t="s">
        <v>9895</v>
      </c>
      <c r="AD9276" s="17" t="s">
        <v>9896</v>
      </c>
      <c r="AF9276" s="17">
        <v>15</v>
      </c>
      <c r="AG9276" s="17">
        <v>2</v>
      </c>
      <c r="AM9276" s="17" t="s">
        <v>37</v>
      </c>
      <c r="AN9276" s="17" t="s">
        <v>16071</v>
      </c>
      <c r="AO9276" s="17">
        <v>3</v>
      </c>
      <c r="AP9276" s="17">
        <v>80</v>
      </c>
      <c r="AQ9276" s="17">
        <v>5</v>
      </c>
      <c r="AR9276" s="17" t="s">
        <v>9898</v>
      </c>
      <c r="AT9276" s="17" t="s">
        <v>16072</v>
      </c>
      <c r="DF9276" s="17" t="s">
        <v>3901</v>
      </c>
      <c r="DN9276" s="17">
        <f>COUNTIF(AU9276:DM9276, "X")</f>
        <v>1</v>
      </c>
    </row>
    <row r="9277" spans="1:118" s="17" customFormat="1">
      <c r="A9277" s="17" t="s">
        <v>26292</v>
      </c>
      <c r="B9277" s="17">
        <v>55</v>
      </c>
      <c r="C9277" s="17">
        <v>192743</v>
      </c>
      <c r="D9277" s="17" t="s">
        <v>26293</v>
      </c>
      <c r="E9277" s="17" t="s">
        <v>26294</v>
      </c>
      <c r="F9277" s="17" t="s">
        <v>4335</v>
      </c>
      <c r="H9277" s="309">
        <v>21284</v>
      </c>
      <c r="I9277" s="309">
        <v>44099</v>
      </c>
      <c r="J9277" s="17" t="s">
        <v>3888</v>
      </c>
      <c r="L9277" s="17" t="s">
        <v>26295</v>
      </c>
      <c r="N9277" s="17" t="s">
        <v>14</v>
      </c>
      <c r="O9277" s="17" t="s">
        <v>15</v>
      </c>
      <c r="P9277" s="17">
        <v>45371</v>
      </c>
      <c r="AC9277" s="17" t="s">
        <v>17772</v>
      </c>
      <c r="AF9277" s="17">
        <v>15</v>
      </c>
      <c r="AG9277" s="17">
        <v>2</v>
      </c>
      <c r="AH9277" s="17" t="s">
        <v>11926</v>
      </c>
      <c r="AK9277" s="17" t="s">
        <v>17298</v>
      </c>
      <c r="AM9277" s="17" t="s">
        <v>78</v>
      </c>
      <c r="AN9277" s="17" t="s">
        <v>26289</v>
      </c>
      <c r="AO9277" s="17">
        <v>3</v>
      </c>
      <c r="AP9277" s="17">
        <v>80</v>
      </c>
      <c r="AQ9277" s="17">
        <v>5</v>
      </c>
      <c r="AT9277" s="17" t="s">
        <v>25610</v>
      </c>
      <c r="CI9277" s="17" t="s">
        <v>3901</v>
      </c>
      <c r="CL9277" s="17" t="s">
        <v>3901</v>
      </c>
      <c r="DN9277" s="17">
        <f>COUNTIF(AU9277:DM9277, "X")</f>
        <v>2</v>
      </c>
    </row>
    <row r="9278" spans="1:118" s="17" customFormat="1">
      <c r="A9278" s="17" t="s">
        <v>10335</v>
      </c>
      <c r="B9278" s="17">
        <v>55</v>
      </c>
      <c r="C9278" s="17">
        <v>144503</v>
      </c>
      <c r="D9278" s="17" t="s">
        <v>7737</v>
      </c>
      <c r="E9278" s="17" t="s">
        <v>10336</v>
      </c>
      <c r="F9278" s="17" t="s">
        <v>302</v>
      </c>
      <c r="H9278" s="309">
        <v>32896</v>
      </c>
      <c r="I9278" s="309">
        <v>44098</v>
      </c>
      <c r="J9278" s="17" t="s">
        <v>3888</v>
      </c>
      <c r="L9278" s="17" t="s">
        <v>10337</v>
      </c>
      <c r="N9278" s="17" t="s">
        <v>14</v>
      </c>
      <c r="O9278" s="17" t="s">
        <v>15</v>
      </c>
      <c r="P9278" s="17">
        <v>45371</v>
      </c>
      <c r="AC9278" s="17" t="s">
        <v>14</v>
      </c>
      <c r="AF9278" s="17">
        <v>15</v>
      </c>
      <c r="AG9278" s="17">
        <v>2</v>
      </c>
      <c r="AI9278" s="17" t="s">
        <v>10178</v>
      </c>
      <c r="AM9278" s="17" t="s">
        <v>74</v>
      </c>
      <c r="AN9278" s="17" t="s">
        <v>10179</v>
      </c>
      <c r="AO9278" s="17">
        <v>3</v>
      </c>
      <c r="AP9278" s="17">
        <v>80</v>
      </c>
      <c r="AQ9278" s="17">
        <v>5</v>
      </c>
      <c r="AR9278" s="17" t="s">
        <v>10180</v>
      </c>
      <c r="BQ9278" s="17" t="s">
        <v>30</v>
      </c>
      <c r="BS9278" s="17" t="s">
        <v>3901</v>
      </c>
      <c r="CH9278" s="17" t="s">
        <v>3901</v>
      </c>
      <c r="DN9278" s="17">
        <f>COUNTIF(AU9278:DM9278, "X")</f>
        <v>2</v>
      </c>
    </row>
    <row r="9279" spans="1:118" s="17" customFormat="1">
      <c r="A9279" s="17" t="s">
        <v>23618</v>
      </c>
      <c r="B9279" s="17">
        <v>55</v>
      </c>
      <c r="C9279" s="17">
        <v>192752</v>
      </c>
      <c r="D9279" s="17" t="s">
        <v>16094</v>
      </c>
      <c r="E9279" s="17" t="s">
        <v>199</v>
      </c>
      <c r="F9279" s="17" t="s">
        <v>23619</v>
      </c>
      <c r="H9279" s="309">
        <v>36886</v>
      </c>
      <c r="I9279" s="309">
        <v>44103</v>
      </c>
      <c r="J9279" s="17" t="s">
        <v>3888</v>
      </c>
      <c r="L9279" s="17" t="s">
        <v>23525</v>
      </c>
      <c r="M9279" s="17" t="s">
        <v>1279</v>
      </c>
      <c r="N9279" s="17" t="s">
        <v>126</v>
      </c>
      <c r="O9279" s="17" t="s">
        <v>15</v>
      </c>
      <c r="P9279" s="17">
        <v>45383</v>
      </c>
      <c r="AF9279" s="17">
        <v>8</v>
      </c>
      <c r="AG9279" s="17">
        <v>2</v>
      </c>
      <c r="AI9279" s="17" t="s">
        <v>20542</v>
      </c>
      <c r="AM9279" s="17" t="s">
        <v>303</v>
      </c>
      <c r="AN9279" s="17" t="s">
        <v>23502</v>
      </c>
      <c r="AO9279" s="17">
        <v>3</v>
      </c>
      <c r="AP9279" s="17">
        <v>80</v>
      </c>
      <c r="AQ9279" s="17">
        <v>5</v>
      </c>
      <c r="AR9279" s="17" t="s">
        <v>22585</v>
      </c>
      <c r="AS9279" s="17" t="s">
        <v>23503</v>
      </c>
      <c r="DN9279" s="17">
        <f>COUNTIF(AU9279:DM9279, "X")</f>
        <v>0</v>
      </c>
    </row>
    <row r="9280" spans="1:118" s="17" customFormat="1">
      <c r="A9280" s="17" t="s">
        <v>25711</v>
      </c>
      <c r="B9280" s="17">
        <v>55</v>
      </c>
      <c r="C9280" s="17">
        <v>192754</v>
      </c>
      <c r="D9280" s="17" t="s">
        <v>678</v>
      </c>
      <c r="E9280" s="17" t="s">
        <v>443</v>
      </c>
      <c r="F9280" s="17" t="s">
        <v>99</v>
      </c>
      <c r="H9280" s="309">
        <v>36018</v>
      </c>
      <c r="I9280" s="309">
        <v>44103</v>
      </c>
      <c r="J9280" s="17" t="s">
        <v>3888</v>
      </c>
      <c r="L9280" s="17" t="s">
        <v>1570</v>
      </c>
      <c r="N9280" s="17" t="s">
        <v>14</v>
      </c>
      <c r="O9280" s="17" t="s">
        <v>15</v>
      </c>
      <c r="P9280" s="17">
        <v>45371</v>
      </c>
      <c r="AC9280" s="17" t="s">
        <v>17772</v>
      </c>
      <c r="AF9280" s="17">
        <v>15</v>
      </c>
      <c r="AG9280" s="17">
        <v>2</v>
      </c>
      <c r="AH9280" s="17" t="s">
        <v>11926</v>
      </c>
      <c r="AK9280" s="17" t="s">
        <v>17298</v>
      </c>
      <c r="AM9280" s="17" t="s">
        <v>39</v>
      </c>
      <c r="AN9280" s="17" t="s">
        <v>25609</v>
      </c>
      <c r="AO9280" s="17">
        <v>3</v>
      </c>
      <c r="AP9280" s="17">
        <v>80</v>
      </c>
      <c r="AQ9280" s="17">
        <v>5</v>
      </c>
      <c r="AT9280" s="17" t="s">
        <v>17773</v>
      </c>
      <c r="DF9280" s="17" t="s">
        <v>3901</v>
      </c>
      <c r="DN9280" s="17">
        <f>COUNTIF(AU9280:DM9280, "X")</f>
        <v>1</v>
      </c>
    </row>
    <row r="9281" spans="1:118" s="17" customFormat="1">
      <c r="A9281" s="17" t="s">
        <v>19206</v>
      </c>
      <c r="B9281" s="17">
        <v>55</v>
      </c>
      <c r="C9281" s="17">
        <v>192760</v>
      </c>
      <c r="D9281" s="17" t="s">
        <v>19120</v>
      </c>
      <c r="E9281" s="17" t="s">
        <v>61</v>
      </c>
      <c r="F9281" s="17" t="s">
        <v>36</v>
      </c>
      <c r="H9281" s="309">
        <v>37061</v>
      </c>
      <c r="I9281" s="309">
        <v>44102</v>
      </c>
      <c r="J9281" s="17" t="s">
        <v>3888</v>
      </c>
      <c r="L9281" s="17" t="s">
        <v>19121</v>
      </c>
      <c r="N9281" s="17" t="s">
        <v>31</v>
      </c>
      <c r="O9281" s="17" t="s">
        <v>15</v>
      </c>
      <c r="P9281" s="17">
        <v>45373</v>
      </c>
      <c r="AD9281" s="17" t="s">
        <v>9896</v>
      </c>
      <c r="AF9281" s="17">
        <v>8</v>
      </c>
      <c r="AG9281" s="17">
        <v>2</v>
      </c>
      <c r="AM9281" s="17" t="s">
        <v>337</v>
      </c>
      <c r="AN9281" s="17" t="s">
        <v>19113</v>
      </c>
      <c r="AO9281" s="17">
        <v>3</v>
      </c>
      <c r="AP9281" s="17">
        <v>80</v>
      </c>
      <c r="AQ9281" s="17">
        <v>5</v>
      </c>
      <c r="AR9281" s="17" t="s">
        <v>9898</v>
      </c>
      <c r="DN9281" s="17">
        <f>COUNTIF(AU9281:DM9281, "X")</f>
        <v>0</v>
      </c>
    </row>
    <row r="9282" spans="1:118" s="17" customFormat="1">
      <c r="A9282" s="17" t="s">
        <v>15197</v>
      </c>
      <c r="B9282" s="17">
        <v>55</v>
      </c>
      <c r="C9282" s="17">
        <v>192761</v>
      </c>
      <c r="D9282" s="17" t="s">
        <v>15198</v>
      </c>
      <c r="E9282" s="17" t="s">
        <v>479</v>
      </c>
      <c r="F9282" s="17" t="s">
        <v>147</v>
      </c>
      <c r="H9282" s="309">
        <v>35136</v>
      </c>
      <c r="I9282" s="309">
        <v>44102</v>
      </c>
      <c r="J9282" s="17" t="s">
        <v>3888</v>
      </c>
      <c r="L9282" s="17" t="s">
        <v>15199</v>
      </c>
      <c r="N9282" s="17" t="s">
        <v>31</v>
      </c>
      <c r="O9282" s="17" t="s">
        <v>15</v>
      </c>
      <c r="P9282" s="17">
        <v>45373</v>
      </c>
      <c r="AC9282" s="17" t="s">
        <v>9895</v>
      </c>
      <c r="AD9282" s="17" t="s">
        <v>9896</v>
      </c>
      <c r="AF9282" s="17">
        <v>15</v>
      </c>
      <c r="AG9282" s="17">
        <v>2</v>
      </c>
      <c r="AM9282" s="17" t="s">
        <v>62</v>
      </c>
      <c r="AN9282" s="17" t="s">
        <v>15056</v>
      </c>
      <c r="AO9282" s="17">
        <v>3</v>
      </c>
      <c r="AP9282" s="17">
        <v>80</v>
      </c>
      <c r="AQ9282" s="17">
        <v>5</v>
      </c>
      <c r="AR9282" s="17" t="s">
        <v>9898</v>
      </c>
      <c r="AT9282" s="17" t="s">
        <v>15057</v>
      </c>
      <c r="DN9282" s="17">
        <f>COUNTIF(AU9282:DM9282, "X")</f>
        <v>0</v>
      </c>
    </row>
    <row r="9283" spans="1:118" s="17" customFormat="1">
      <c r="A9283" s="17" t="s">
        <v>11752</v>
      </c>
      <c r="B9283" s="17">
        <v>55</v>
      </c>
      <c r="C9283" s="17">
        <v>192778</v>
      </c>
      <c r="D9283" s="17" t="s">
        <v>829</v>
      </c>
      <c r="E9283" s="17" t="s">
        <v>456</v>
      </c>
      <c r="F9283" s="17" t="s">
        <v>140</v>
      </c>
      <c r="H9283" s="309">
        <v>30809</v>
      </c>
      <c r="I9283" s="309">
        <v>44105</v>
      </c>
      <c r="J9283" s="17" t="s">
        <v>3888</v>
      </c>
      <c r="L9283" s="17" t="s">
        <v>11753</v>
      </c>
      <c r="N9283" s="17" t="s">
        <v>14</v>
      </c>
      <c r="O9283" s="17" t="s">
        <v>15</v>
      </c>
      <c r="P9283" s="17">
        <v>45371</v>
      </c>
      <c r="AC9283" s="17" t="s">
        <v>14</v>
      </c>
      <c r="AF9283" s="17">
        <v>8</v>
      </c>
      <c r="AG9283" s="17">
        <v>2</v>
      </c>
      <c r="AI9283" s="17" t="s">
        <v>10178</v>
      </c>
      <c r="AM9283" s="17" t="s">
        <v>173</v>
      </c>
      <c r="AN9283" s="17" t="s">
        <v>11705</v>
      </c>
      <c r="AO9283" s="17">
        <v>3</v>
      </c>
      <c r="AP9283" s="17">
        <v>80</v>
      </c>
      <c r="AQ9283" s="17">
        <v>5</v>
      </c>
      <c r="AR9283" s="17" t="s">
        <v>10180</v>
      </c>
      <c r="DF9283" s="17" t="s">
        <v>3901</v>
      </c>
      <c r="DN9283" s="17">
        <f>COUNTIF(AU9283:DM9283, "X")</f>
        <v>1</v>
      </c>
    </row>
    <row r="9284" spans="1:118" s="17" customFormat="1">
      <c r="A9284" s="17" t="s">
        <v>5565</v>
      </c>
      <c r="B9284" s="17">
        <v>55</v>
      </c>
      <c r="C9284" s="17">
        <v>192780</v>
      </c>
      <c r="D9284" s="17" t="s">
        <v>470</v>
      </c>
      <c r="E9284" s="17" t="s">
        <v>344</v>
      </c>
      <c r="F9284" s="17" t="s">
        <v>36</v>
      </c>
      <c r="H9284" s="309">
        <v>29670</v>
      </c>
      <c r="I9284" s="309">
        <v>44105</v>
      </c>
      <c r="J9284" s="17" t="s">
        <v>3888</v>
      </c>
      <c r="L9284" s="17" t="s">
        <v>5566</v>
      </c>
      <c r="N9284" s="17" t="s">
        <v>19</v>
      </c>
      <c r="O9284" s="17" t="s">
        <v>15</v>
      </c>
      <c r="P9284" s="17">
        <v>45356</v>
      </c>
      <c r="AC9284" s="17" t="s">
        <v>3890</v>
      </c>
      <c r="AD9284" s="17" t="s">
        <v>3891</v>
      </c>
      <c r="AF9284" s="17">
        <v>8</v>
      </c>
      <c r="AG9284" s="17">
        <v>2</v>
      </c>
      <c r="AM9284" s="17" t="s">
        <v>105</v>
      </c>
      <c r="AN9284" s="17" t="s">
        <v>5515</v>
      </c>
      <c r="AO9284" s="17">
        <v>3</v>
      </c>
      <c r="AP9284" s="17">
        <v>80</v>
      </c>
      <c r="AQ9284" s="17">
        <v>5</v>
      </c>
      <c r="AT9284" s="17" t="s">
        <v>5516</v>
      </c>
      <c r="DN9284" s="17">
        <f>COUNTIF(AU9284:DM9284, "X")</f>
        <v>0</v>
      </c>
    </row>
    <row r="9285" spans="1:118" s="17" customFormat="1">
      <c r="A9285" s="17" t="s">
        <v>26971</v>
      </c>
      <c r="B9285" s="17">
        <v>55</v>
      </c>
      <c r="C9285" s="17">
        <v>192787</v>
      </c>
      <c r="D9285" s="17" t="s">
        <v>26972</v>
      </c>
      <c r="E9285" s="17" t="s">
        <v>26973</v>
      </c>
      <c r="F9285" s="17" t="s">
        <v>11656</v>
      </c>
      <c r="H9285" s="309">
        <v>35982</v>
      </c>
      <c r="I9285" s="309">
        <v>44105</v>
      </c>
      <c r="J9285" s="17" t="s">
        <v>3888</v>
      </c>
      <c r="L9285" s="17" t="s">
        <v>26974</v>
      </c>
      <c r="N9285" s="17" t="s">
        <v>14</v>
      </c>
      <c r="O9285" s="17" t="s">
        <v>15</v>
      </c>
      <c r="P9285" s="17">
        <v>45371</v>
      </c>
      <c r="AC9285" s="17" t="s">
        <v>17772</v>
      </c>
      <c r="AF9285" s="17">
        <v>15</v>
      </c>
      <c r="AG9285" s="17">
        <v>2</v>
      </c>
      <c r="AH9285" s="17" t="s">
        <v>11926</v>
      </c>
      <c r="AK9285" s="17" t="s">
        <v>17298</v>
      </c>
      <c r="AM9285" s="17" t="s">
        <v>2621</v>
      </c>
      <c r="AN9285" s="17" t="s">
        <v>26940</v>
      </c>
      <c r="AO9285" s="17">
        <v>3</v>
      </c>
      <c r="AP9285" s="17">
        <v>80</v>
      </c>
      <c r="AQ9285" s="17">
        <v>5</v>
      </c>
      <c r="AT9285" s="17" t="s">
        <v>25610</v>
      </c>
      <c r="DN9285" s="17">
        <f>COUNTIF(AU9285:DM9285, "X")</f>
        <v>0</v>
      </c>
    </row>
    <row r="9286" spans="1:118" s="17" customFormat="1">
      <c r="A9286" s="17" t="s">
        <v>16333</v>
      </c>
      <c r="B9286" s="17">
        <v>55</v>
      </c>
      <c r="C9286" s="17">
        <v>192791</v>
      </c>
      <c r="D9286" s="17" t="s">
        <v>348</v>
      </c>
      <c r="E9286" s="17" t="s">
        <v>16334</v>
      </c>
      <c r="F9286" s="17" t="s">
        <v>17</v>
      </c>
      <c r="H9286" s="309">
        <v>29585</v>
      </c>
      <c r="I9286" s="309">
        <v>44088</v>
      </c>
      <c r="J9286" s="17" t="s">
        <v>3888</v>
      </c>
      <c r="L9286" s="17" t="s">
        <v>579</v>
      </c>
      <c r="M9286" s="17" t="s">
        <v>414</v>
      </c>
      <c r="N9286" s="17" t="s">
        <v>31</v>
      </c>
      <c r="O9286" s="17" t="s">
        <v>15</v>
      </c>
      <c r="P9286" s="17">
        <v>45373</v>
      </c>
      <c r="T9286" s="17" t="s">
        <v>16335</v>
      </c>
      <c r="V9286" s="17" t="s">
        <v>19</v>
      </c>
      <c r="W9286" s="17" t="s">
        <v>15</v>
      </c>
      <c r="X9286" s="17">
        <v>45356</v>
      </c>
      <c r="AC9286" s="17" t="s">
        <v>9895</v>
      </c>
      <c r="AD9286" s="17" t="s">
        <v>9896</v>
      </c>
      <c r="AF9286" s="17">
        <v>15</v>
      </c>
      <c r="AG9286" s="17">
        <v>2</v>
      </c>
      <c r="AM9286" s="17" t="s">
        <v>37</v>
      </c>
      <c r="AN9286" s="17" t="s">
        <v>16071</v>
      </c>
      <c r="AO9286" s="17">
        <v>3</v>
      </c>
      <c r="AP9286" s="17">
        <v>80</v>
      </c>
      <c r="AQ9286" s="17">
        <v>5</v>
      </c>
      <c r="AR9286" s="17" t="s">
        <v>9898</v>
      </c>
      <c r="AT9286" s="17" t="s">
        <v>16072</v>
      </c>
      <c r="DN9286" s="17">
        <f>COUNTIF(AU9286:DM9286, "X")</f>
        <v>0</v>
      </c>
    </row>
    <row r="9287" spans="1:118" s="17" customFormat="1">
      <c r="A9287" s="17" t="s">
        <v>15507</v>
      </c>
      <c r="B9287" s="17">
        <v>55</v>
      </c>
      <c r="C9287" s="17">
        <v>192792</v>
      </c>
      <c r="D9287" s="17" t="s">
        <v>640</v>
      </c>
      <c r="E9287" s="17" t="s">
        <v>15508</v>
      </c>
      <c r="F9287" s="17" t="s">
        <v>15509</v>
      </c>
      <c r="H9287" s="309">
        <v>34356</v>
      </c>
      <c r="I9287" s="309">
        <v>44088</v>
      </c>
      <c r="J9287" s="17" t="s">
        <v>3888</v>
      </c>
      <c r="L9287" s="17" t="s">
        <v>15286</v>
      </c>
      <c r="N9287" s="17" t="s">
        <v>31</v>
      </c>
      <c r="O9287" s="17" t="s">
        <v>15</v>
      </c>
      <c r="P9287" s="17">
        <v>45373</v>
      </c>
      <c r="AC9287" s="17" t="s">
        <v>9895</v>
      </c>
      <c r="AD9287" s="17" t="s">
        <v>9896</v>
      </c>
      <c r="AF9287" s="17">
        <v>15</v>
      </c>
      <c r="AG9287" s="17">
        <v>2</v>
      </c>
      <c r="AM9287" s="17" t="s">
        <v>44</v>
      </c>
      <c r="AN9287" s="17" t="s">
        <v>15244</v>
      </c>
      <c r="AO9287" s="17">
        <v>3</v>
      </c>
      <c r="AP9287" s="17">
        <v>80</v>
      </c>
      <c r="AQ9287" s="17">
        <v>5</v>
      </c>
      <c r="AR9287" s="17" t="s">
        <v>9898</v>
      </c>
      <c r="AT9287" s="17" t="s">
        <v>15057</v>
      </c>
      <c r="CH9287" s="17" t="s">
        <v>3901</v>
      </c>
      <c r="DN9287" s="17">
        <f>COUNTIF(AU9287:DM9287, "X")</f>
        <v>1</v>
      </c>
    </row>
    <row r="9288" spans="1:118" s="17" customFormat="1">
      <c r="A9288" s="17" t="s">
        <v>15285</v>
      </c>
      <c r="B9288" s="17">
        <v>55</v>
      </c>
      <c r="C9288" s="17">
        <v>192793</v>
      </c>
      <c r="D9288" s="17" t="s">
        <v>640</v>
      </c>
      <c r="E9288" s="17" t="s">
        <v>194</v>
      </c>
      <c r="F9288" s="17" t="s">
        <v>118</v>
      </c>
      <c r="H9288" s="309">
        <v>35996</v>
      </c>
      <c r="I9288" s="309">
        <v>44088</v>
      </c>
      <c r="J9288" s="17" t="s">
        <v>3888</v>
      </c>
      <c r="L9288" s="17" t="s">
        <v>15286</v>
      </c>
      <c r="N9288" s="17" t="s">
        <v>31</v>
      </c>
      <c r="O9288" s="17" t="s">
        <v>15</v>
      </c>
      <c r="P9288" s="17">
        <v>45373</v>
      </c>
      <c r="AC9288" s="17" t="s">
        <v>9895</v>
      </c>
      <c r="AD9288" s="17" t="s">
        <v>9896</v>
      </c>
      <c r="AF9288" s="17">
        <v>15</v>
      </c>
      <c r="AG9288" s="17">
        <v>2</v>
      </c>
      <c r="AM9288" s="17" t="s">
        <v>44</v>
      </c>
      <c r="AN9288" s="17" t="s">
        <v>15244</v>
      </c>
      <c r="AO9288" s="17">
        <v>3</v>
      </c>
      <c r="AP9288" s="17">
        <v>80</v>
      </c>
      <c r="AQ9288" s="17">
        <v>5</v>
      </c>
      <c r="AR9288" s="17" t="s">
        <v>9898</v>
      </c>
      <c r="AT9288" s="17" t="s">
        <v>15057</v>
      </c>
      <c r="DN9288" s="17">
        <f>COUNTIF(AU9288:DM9288, "X")</f>
        <v>0</v>
      </c>
    </row>
    <row r="9289" spans="1:118" s="17" customFormat="1">
      <c r="A9289" s="17" t="s">
        <v>7103</v>
      </c>
      <c r="B9289" s="17">
        <v>55</v>
      </c>
      <c r="C9289" s="17">
        <v>192795</v>
      </c>
      <c r="D9289" s="17" t="s">
        <v>940</v>
      </c>
      <c r="E9289" s="17" t="s">
        <v>538</v>
      </c>
      <c r="F9289" s="17" t="s">
        <v>209</v>
      </c>
      <c r="H9289" s="309">
        <v>35610</v>
      </c>
      <c r="I9289" s="309">
        <v>44088</v>
      </c>
      <c r="J9289" s="17" t="s">
        <v>3888</v>
      </c>
      <c r="L9289" s="17" t="s">
        <v>7104</v>
      </c>
      <c r="N9289" s="17" t="s">
        <v>19</v>
      </c>
      <c r="O9289" s="17" t="s">
        <v>15</v>
      </c>
      <c r="P9289" s="17">
        <v>45356</v>
      </c>
      <c r="AC9289" s="17" t="s">
        <v>3890</v>
      </c>
      <c r="AD9289" s="17" t="s">
        <v>3891</v>
      </c>
      <c r="AF9289" s="17">
        <v>8</v>
      </c>
      <c r="AG9289" s="17">
        <v>2</v>
      </c>
      <c r="AM9289" s="17" t="s">
        <v>248</v>
      </c>
      <c r="AN9289" s="17" t="s">
        <v>6588</v>
      </c>
      <c r="AO9289" s="17">
        <v>3</v>
      </c>
      <c r="AP9289" s="17">
        <v>80</v>
      </c>
      <c r="AQ9289" s="17">
        <v>5</v>
      </c>
      <c r="AT9289" s="17" t="s">
        <v>6589</v>
      </c>
      <c r="DN9289" s="17">
        <f>COUNTIF(AU9289:DM9289, "X")</f>
        <v>0</v>
      </c>
    </row>
    <row r="9290" spans="1:118" s="17" customFormat="1">
      <c r="A9290" s="17" t="s">
        <v>20432</v>
      </c>
      <c r="B9290" s="17">
        <v>55</v>
      </c>
      <c r="C9290" s="17">
        <v>192811</v>
      </c>
      <c r="D9290" s="17" t="s">
        <v>8310</v>
      </c>
      <c r="E9290" s="17" t="s">
        <v>6592</v>
      </c>
      <c r="F9290" s="17" t="s">
        <v>555</v>
      </c>
      <c r="H9290" s="309">
        <v>36419</v>
      </c>
      <c r="I9290" s="309">
        <v>44089</v>
      </c>
      <c r="J9290" s="17" t="s">
        <v>3888</v>
      </c>
      <c r="L9290" s="17" t="s">
        <v>20353</v>
      </c>
      <c r="N9290" s="17" t="s">
        <v>14</v>
      </c>
      <c r="O9290" s="17" t="s">
        <v>15</v>
      </c>
      <c r="P9290" s="17">
        <v>45371</v>
      </c>
      <c r="AF9290" s="17">
        <v>15</v>
      </c>
      <c r="AG9290" s="17">
        <v>2</v>
      </c>
      <c r="AI9290" s="17" t="s">
        <v>10178</v>
      </c>
      <c r="AM9290" s="17" t="s">
        <v>85</v>
      </c>
      <c r="AN9290" s="17" t="s">
        <v>20273</v>
      </c>
      <c r="AO9290" s="17">
        <v>3</v>
      </c>
      <c r="AP9290" s="17">
        <v>80</v>
      </c>
      <c r="AQ9290" s="17">
        <v>5</v>
      </c>
      <c r="AR9290" s="17" t="s">
        <v>10180</v>
      </c>
      <c r="DN9290" s="17">
        <f>COUNTIF(AU9290:DM9290, "X")</f>
        <v>0</v>
      </c>
    </row>
    <row r="9291" spans="1:118" s="17" customFormat="1">
      <c r="A9291" s="523" t="s">
        <v>2154</v>
      </c>
      <c r="B9291" s="17">
        <v>55</v>
      </c>
      <c r="C9291" s="17">
        <v>192826</v>
      </c>
      <c r="D9291" s="17" t="s">
        <v>1420</v>
      </c>
      <c r="E9291" s="17" t="s">
        <v>166</v>
      </c>
      <c r="F9291" s="17" t="s">
        <v>324</v>
      </c>
      <c r="H9291" s="309">
        <v>22218</v>
      </c>
      <c r="I9291" s="309">
        <v>44090</v>
      </c>
      <c r="J9291" s="17" t="s">
        <v>3888</v>
      </c>
      <c r="L9291" s="17" t="s">
        <v>1530</v>
      </c>
      <c r="N9291" s="17" t="s">
        <v>31</v>
      </c>
      <c r="O9291" s="17" t="s">
        <v>15</v>
      </c>
      <c r="P9291" s="17">
        <v>45373</v>
      </c>
      <c r="AF9291" s="17">
        <v>15</v>
      </c>
      <c r="AG9291" s="17">
        <v>2</v>
      </c>
      <c r="AH9291" s="17" t="s">
        <v>11926</v>
      </c>
      <c r="AK9291" s="17" t="s">
        <v>11927</v>
      </c>
      <c r="AM9291" s="17" t="s">
        <v>177</v>
      </c>
      <c r="AN9291" s="17" t="s">
        <v>22466</v>
      </c>
      <c r="AO9291" s="17">
        <v>3</v>
      </c>
      <c r="AP9291" s="17">
        <v>80</v>
      </c>
      <c r="AQ9291" s="17">
        <v>5</v>
      </c>
      <c r="AR9291" s="17" t="s">
        <v>11941</v>
      </c>
      <c r="DF9291" s="17" t="s">
        <v>3901</v>
      </c>
      <c r="DJ9291" s="17" t="s">
        <v>3901</v>
      </c>
      <c r="DN9291" s="17">
        <f>COUNTIF(AU9291:DM9291, "X")</f>
        <v>2</v>
      </c>
    </row>
    <row r="9292" spans="1:118" s="17" customFormat="1">
      <c r="A9292" s="17" t="s">
        <v>4225</v>
      </c>
      <c r="B9292" s="17">
        <v>55</v>
      </c>
      <c r="C9292" s="17">
        <v>192831</v>
      </c>
      <c r="D9292" s="17" t="s">
        <v>4226</v>
      </c>
      <c r="E9292" s="17" t="s">
        <v>354</v>
      </c>
      <c r="F9292" s="17" t="s">
        <v>30</v>
      </c>
      <c r="H9292" s="309">
        <v>24734</v>
      </c>
      <c r="I9292" s="309">
        <v>44091</v>
      </c>
      <c r="J9292" s="17" t="s">
        <v>3888</v>
      </c>
      <c r="L9292" s="17" t="s">
        <v>4227</v>
      </c>
      <c r="N9292" s="17" t="s">
        <v>19</v>
      </c>
      <c r="O9292" s="17" t="s">
        <v>15</v>
      </c>
      <c r="P9292" s="17">
        <v>45356</v>
      </c>
      <c r="AC9292" s="17" t="s">
        <v>3890</v>
      </c>
      <c r="AD9292" s="17" t="s">
        <v>3891</v>
      </c>
      <c r="AF9292" s="17">
        <v>15</v>
      </c>
      <c r="AG9292" s="17">
        <v>2</v>
      </c>
      <c r="AM9292" s="17" t="s">
        <v>172</v>
      </c>
      <c r="AN9292" s="17" t="s">
        <v>3892</v>
      </c>
      <c r="AO9292" s="17">
        <v>3</v>
      </c>
      <c r="AP9292" s="17">
        <v>80</v>
      </c>
      <c r="AQ9292" s="17">
        <v>5</v>
      </c>
      <c r="AT9292" s="17" t="s">
        <v>3893</v>
      </c>
      <c r="DN9292" s="17">
        <f>COUNTIF(AU9292:DM9292, "X")</f>
        <v>0</v>
      </c>
    </row>
    <row r="9293" spans="1:118" s="17" customFormat="1">
      <c r="A9293" s="17" t="s">
        <v>26657</v>
      </c>
      <c r="B9293" s="17">
        <v>55</v>
      </c>
      <c r="C9293" s="17">
        <v>192842</v>
      </c>
      <c r="D9293" s="17" t="s">
        <v>26658</v>
      </c>
      <c r="E9293" s="17" t="s">
        <v>17</v>
      </c>
      <c r="F9293" s="17" t="s">
        <v>531</v>
      </c>
      <c r="H9293" s="309">
        <v>34199</v>
      </c>
      <c r="I9293" s="309">
        <v>44102</v>
      </c>
      <c r="J9293" s="17" t="s">
        <v>3888</v>
      </c>
      <c r="L9293" s="17" t="s">
        <v>26659</v>
      </c>
      <c r="N9293" s="17" t="s">
        <v>14</v>
      </c>
      <c r="O9293" s="17" t="s">
        <v>15</v>
      </c>
      <c r="P9293" s="17">
        <v>45371</v>
      </c>
      <c r="AC9293" s="17" t="s">
        <v>17772</v>
      </c>
      <c r="AF9293" s="17">
        <v>8</v>
      </c>
      <c r="AG9293" s="17">
        <v>2</v>
      </c>
      <c r="AH9293" s="17" t="s">
        <v>11926</v>
      </c>
      <c r="AK9293" s="17" t="s">
        <v>17298</v>
      </c>
      <c r="AM9293" s="17" t="s">
        <v>2619</v>
      </c>
      <c r="AN9293" s="17" t="s">
        <v>26616</v>
      </c>
      <c r="AO9293" s="17">
        <v>3</v>
      </c>
      <c r="AP9293" s="17">
        <v>80</v>
      </c>
      <c r="AQ9293" s="17">
        <v>5</v>
      </c>
      <c r="AT9293" s="17" t="s">
        <v>26617</v>
      </c>
      <c r="CH9293" s="17" t="s">
        <v>3901</v>
      </c>
      <c r="DF9293" s="17" t="s">
        <v>3901</v>
      </c>
      <c r="DN9293" s="17">
        <f>COUNTIF(AU9293:DM9293, "X")</f>
        <v>2</v>
      </c>
    </row>
    <row r="9294" spans="1:118" s="17" customFormat="1">
      <c r="A9294" s="17" t="s">
        <v>22217</v>
      </c>
      <c r="B9294" s="17">
        <v>55</v>
      </c>
      <c r="C9294" s="17">
        <v>91026</v>
      </c>
      <c r="D9294" s="17" t="s">
        <v>6076</v>
      </c>
      <c r="E9294" s="17" t="s">
        <v>412</v>
      </c>
      <c r="F9294" s="17" t="s">
        <v>48</v>
      </c>
      <c r="H9294" s="309">
        <v>24703</v>
      </c>
      <c r="I9294" s="309">
        <v>44104</v>
      </c>
      <c r="J9294" s="17" t="s">
        <v>3888</v>
      </c>
      <c r="L9294" s="17" t="s">
        <v>22218</v>
      </c>
      <c r="N9294" s="17" t="s">
        <v>19</v>
      </c>
      <c r="O9294" s="17" t="s">
        <v>15</v>
      </c>
      <c r="P9294" s="17">
        <v>45356</v>
      </c>
      <c r="AD9294" s="17" t="s">
        <v>3891</v>
      </c>
      <c r="AF9294" s="17">
        <v>15</v>
      </c>
      <c r="AG9294" s="17">
        <v>2</v>
      </c>
      <c r="AM9294" s="17" t="s">
        <v>246</v>
      </c>
      <c r="AN9294" s="17" t="s">
        <v>22149</v>
      </c>
      <c r="AO9294" s="17">
        <v>3</v>
      </c>
      <c r="AP9294" s="17">
        <v>80</v>
      </c>
      <c r="AQ9294" s="17">
        <v>5</v>
      </c>
      <c r="AR9294" s="17" t="s">
        <v>22150</v>
      </c>
      <c r="DN9294" s="17">
        <f>COUNTIF(AU9294:DM9294, "X")</f>
        <v>0</v>
      </c>
    </row>
    <row r="9295" spans="1:118" s="17" customFormat="1">
      <c r="A9295" s="17" t="s">
        <v>12652</v>
      </c>
      <c r="B9295" s="17">
        <v>55</v>
      </c>
      <c r="C9295" s="17">
        <v>192870</v>
      </c>
      <c r="D9295" s="17" t="s">
        <v>12653</v>
      </c>
      <c r="E9295" s="17" t="s">
        <v>12654</v>
      </c>
      <c r="F9295" s="17" t="s">
        <v>43</v>
      </c>
      <c r="H9295" s="309">
        <v>36753</v>
      </c>
      <c r="I9295" s="309">
        <v>44105</v>
      </c>
      <c r="J9295" s="17" t="s">
        <v>3888</v>
      </c>
      <c r="L9295" s="17" t="s">
        <v>12655</v>
      </c>
      <c r="N9295" s="17" t="s">
        <v>31</v>
      </c>
      <c r="O9295" s="17" t="s">
        <v>15</v>
      </c>
      <c r="P9295" s="17">
        <v>45373</v>
      </c>
      <c r="AC9295" s="17" t="s">
        <v>9895</v>
      </c>
      <c r="AD9295" s="17" t="s">
        <v>9896</v>
      </c>
      <c r="AF9295" s="17">
        <v>15</v>
      </c>
      <c r="AG9295" s="17">
        <v>2</v>
      </c>
      <c r="AM9295" s="17" t="s">
        <v>222</v>
      </c>
      <c r="AN9295" s="17" t="s">
        <v>12432</v>
      </c>
      <c r="AO9295" s="17">
        <v>3</v>
      </c>
      <c r="AP9295" s="17">
        <v>80</v>
      </c>
      <c r="AQ9295" s="17">
        <v>5</v>
      </c>
      <c r="AR9295" s="17" t="s">
        <v>9898</v>
      </c>
      <c r="AT9295" s="17" t="s">
        <v>11929</v>
      </c>
      <c r="DF9295" s="17" t="s">
        <v>3901</v>
      </c>
      <c r="DN9295" s="17">
        <f>COUNTIF(AU9295:DM9295, "X")</f>
        <v>1</v>
      </c>
    </row>
    <row r="9296" spans="1:118" s="17" customFormat="1">
      <c r="A9296" s="17" t="s">
        <v>13961</v>
      </c>
      <c r="B9296" s="17">
        <v>55</v>
      </c>
      <c r="C9296" s="17">
        <v>192883</v>
      </c>
      <c r="D9296" s="17" t="s">
        <v>13962</v>
      </c>
      <c r="E9296" s="17" t="s">
        <v>69</v>
      </c>
      <c r="F9296" s="17" t="s">
        <v>70</v>
      </c>
      <c r="H9296" s="309">
        <v>22947</v>
      </c>
      <c r="I9296" s="309">
        <v>44094</v>
      </c>
      <c r="J9296" s="17" t="s">
        <v>3888</v>
      </c>
      <c r="L9296" s="17" t="s">
        <v>13963</v>
      </c>
      <c r="N9296" s="17" t="s">
        <v>31</v>
      </c>
      <c r="O9296" s="17" t="s">
        <v>15</v>
      </c>
      <c r="P9296" s="17">
        <v>45373</v>
      </c>
      <c r="AC9296" s="17" t="s">
        <v>9895</v>
      </c>
      <c r="AD9296" s="17" t="s">
        <v>9896</v>
      </c>
      <c r="AF9296" s="17">
        <v>15</v>
      </c>
      <c r="AG9296" s="17">
        <v>2</v>
      </c>
      <c r="AM9296" s="17" t="s">
        <v>240</v>
      </c>
      <c r="AN9296" s="17" t="s">
        <v>13567</v>
      </c>
      <c r="AO9296" s="17">
        <v>3</v>
      </c>
      <c r="AP9296" s="17">
        <v>80</v>
      </c>
      <c r="AQ9296" s="17">
        <v>5</v>
      </c>
      <c r="AR9296" s="17" t="s">
        <v>9898</v>
      </c>
      <c r="AT9296" s="17" t="s">
        <v>12990</v>
      </c>
      <c r="DN9296" s="17">
        <f>COUNTIF(AU9296:DM9296, "X")</f>
        <v>0</v>
      </c>
    </row>
    <row r="9297" spans="1:118" s="17" customFormat="1">
      <c r="A9297" s="17" t="s">
        <v>26353</v>
      </c>
      <c r="B9297" s="17">
        <v>55</v>
      </c>
      <c r="C9297" s="17">
        <v>192894</v>
      </c>
      <c r="D9297" s="17" t="s">
        <v>26354</v>
      </c>
      <c r="E9297" s="17" t="s">
        <v>26355</v>
      </c>
      <c r="F9297" s="17" t="s">
        <v>26356</v>
      </c>
      <c r="H9297" s="309">
        <v>29251</v>
      </c>
      <c r="I9297" s="309">
        <v>44106</v>
      </c>
      <c r="J9297" s="17" t="s">
        <v>3888</v>
      </c>
      <c r="L9297" s="17" t="s">
        <v>26357</v>
      </c>
      <c r="N9297" s="17" t="s">
        <v>14</v>
      </c>
      <c r="O9297" s="17" t="s">
        <v>15</v>
      </c>
      <c r="P9297" s="17">
        <v>45371</v>
      </c>
      <c r="AC9297" s="17" t="s">
        <v>17772</v>
      </c>
      <c r="AF9297" s="17">
        <v>15</v>
      </c>
      <c r="AG9297" s="17">
        <v>2</v>
      </c>
      <c r="AH9297" s="17" t="s">
        <v>11926</v>
      </c>
      <c r="AK9297" s="17" t="s">
        <v>17298</v>
      </c>
      <c r="AM9297" s="17" t="s">
        <v>78</v>
      </c>
      <c r="AN9297" s="17" t="s">
        <v>26289</v>
      </c>
      <c r="AO9297" s="17">
        <v>3</v>
      </c>
      <c r="AP9297" s="17">
        <v>80</v>
      </c>
      <c r="AQ9297" s="17">
        <v>5</v>
      </c>
      <c r="AT9297" s="17" t="s">
        <v>25610</v>
      </c>
      <c r="DN9297" s="17">
        <f>COUNTIF(AU9297:DM9297, "X")</f>
        <v>0</v>
      </c>
    </row>
    <row r="9298" spans="1:118" s="17" customFormat="1">
      <c r="A9298" s="17" t="s">
        <v>12228</v>
      </c>
      <c r="B9298" s="17">
        <v>55</v>
      </c>
      <c r="C9298" s="17">
        <v>192902</v>
      </c>
      <c r="D9298" s="17" t="s">
        <v>5568</v>
      </c>
      <c r="E9298" s="17" t="s">
        <v>12229</v>
      </c>
      <c r="F9298" s="17" t="s">
        <v>12230</v>
      </c>
      <c r="H9298" s="309">
        <v>36963</v>
      </c>
      <c r="I9298" s="309">
        <v>44108</v>
      </c>
      <c r="J9298" s="17" t="s">
        <v>3888</v>
      </c>
      <c r="L9298" s="17" t="s">
        <v>12231</v>
      </c>
      <c r="N9298" s="17" t="s">
        <v>31</v>
      </c>
      <c r="O9298" s="17" t="s">
        <v>15</v>
      </c>
      <c r="P9298" s="17">
        <v>45373</v>
      </c>
      <c r="AC9298" s="17" t="s">
        <v>9895</v>
      </c>
      <c r="AD9298" s="17" t="s">
        <v>9896</v>
      </c>
      <c r="AF9298" s="17">
        <v>15</v>
      </c>
      <c r="AG9298" s="17">
        <v>2</v>
      </c>
      <c r="AM9298" s="17" t="s">
        <v>295</v>
      </c>
      <c r="AN9298" s="17" t="s">
        <v>12166</v>
      </c>
      <c r="AO9298" s="17">
        <v>3</v>
      </c>
      <c r="AP9298" s="17">
        <v>80</v>
      </c>
      <c r="AQ9298" s="17">
        <v>5</v>
      </c>
      <c r="AR9298" s="17" t="s">
        <v>9898</v>
      </c>
      <c r="AT9298" s="17" t="s">
        <v>11929</v>
      </c>
      <c r="DN9298" s="17">
        <f>COUNTIF(AU9298:DM9298, "X")</f>
        <v>0</v>
      </c>
    </row>
    <row r="9299" spans="1:118" s="17" customFormat="1">
      <c r="A9299" s="17" t="s">
        <v>16887</v>
      </c>
      <c r="B9299" s="17">
        <v>55</v>
      </c>
      <c r="C9299" s="17">
        <v>192904</v>
      </c>
      <c r="D9299" s="17" t="s">
        <v>4274</v>
      </c>
      <c r="E9299" s="17" t="s">
        <v>134</v>
      </c>
      <c r="F9299" s="17" t="s">
        <v>4732</v>
      </c>
      <c r="H9299" s="309">
        <v>37200</v>
      </c>
      <c r="I9299" s="309">
        <v>44109</v>
      </c>
      <c r="J9299" s="17" t="s">
        <v>3888</v>
      </c>
      <c r="L9299" s="17" t="s">
        <v>16888</v>
      </c>
      <c r="N9299" s="17" t="s">
        <v>31</v>
      </c>
      <c r="O9299" s="17" t="s">
        <v>15</v>
      </c>
      <c r="P9299" s="17">
        <v>45373</v>
      </c>
      <c r="AC9299" s="17" t="s">
        <v>9895</v>
      </c>
      <c r="AD9299" s="17" t="s">
        <v>9896</v>
      </c>
      <c r="AF9299" s="17">
        <v>8</v>
      </c>
      <c r="AG9299" s="17">
        <v>2</v>
      </c>
      <c r="AM9299" s="17" t="s">
        <v>220</v>
      </c>
      <c r="AN9299" s="17" t="s">
        <v>16782</v>
      </c>
      <c r="AO9299" s="17">
        <v>3</v>
      </c>
      <c r="AP9299" s="17">
        <v>80</v>
      </c>
      <c r="AQ9299" s="17">
        <v>5</v>
      </c>
      <c r="AR9299" s="17" t="s">
        <v>9898</v>
      </c>
      <c r="AT9299" s="17" t="s">
        <v>9899</v>
      </c>
      <c r="DN9299" s="17">
        <f>COUNTIF(AU9299:DM9299, "X")</f>
        <v>0</v>
      </c>
    </row>
    <row r="9300" spans="1:118" s="17" customFormat="1">
      <c r="A9300" s="17" t="s">
        <v>7951</v>
      </c>
      <c r="B9300" s="17">
        <v>55</v>
      </c>
      <c r="C9300" s="17">
        <v>192910</v>
      </c>
      <c r="D9300" s="17" t="s">
        <v>7952</v>
      </c>
      <c r="E9300" s="17" t="s">
        <v>138</v>
      </c>
      <c r="F9300" s="17" t="s">
        <v>540</v>
      </c>
      <c r="H9300" s="309">
        <v>36757</v>
      </c>
      <c r="I9300" s="309">
        <v>44106</v>
      </c>
      <c r="J9300" s="17" t="s">
        <v>3888</v>
      </c>
      <c r="L9300" s="17" t="s">
        <v>7953</v>
      </c>
      <c r="N9300" s="17" t="s">
        <v>19</v>
      </c>
      <c r="O9300" s="17" t="s">
        <v>15</v>
      </c>
      <c r="P9300" s="17">
        <v>45356</v>
      </c>
      <c r="AC9300" s="17" t="s">
        <v>3890</v>
      </c>
      <c r="AD9300" s="17" t="s">
        <v>3891</v>
      </c>
      <c r="AF9300" s="17">
        <v>15</v>
      </c>
      <c r="AG9300" s="17">
        <v>2</v>
      </c>
      <c r="AM9300" s="17" t="s">
        <v>2606</v>
      </c>
      <c r="AN9300" s="17" t="s">
        <v>7570</v>
      </c>
      <c r="AO9300" s="17">
        <v>3</v>
      </c>
      <c r="AP9300" s="17">
        <v>80</v>
      </c>
      <c r="AQ9300" s="17">
        <v>5</v>
      </c>
      <c r="AT9300" s="17" t="s">
        <v>6589</v>
      </c>
      <c r="DF9300" s="17" t="s">
        <v>3901</v>
      </c>
      <c r="DN9300" s="17">
        <f>COUNTIF(AU9300:DM9300, "X")</f>
        <v>1</v>
      </c>
    </row>
    <row r="9301" spans="1:118" s="17" customFormat="1">
      <c r="A9301" s="17" t="s">
        <v>18605</v>
      </c>
      <c r="B9301" s="17">
        <v>55</v>
      </c>
      <c r="C9301" s="17">
        <v>192915</v>
      </c>
      <c r="D9301" s="17" t="s">
        <v>18606</v>
      </c>
      <c r="E9301" s="17" t="s">
        <v>389</v>
      </c>
      <c r="F9301" s="17" t="s">
        <v>104</v>
      </c>
      <c r="H9301" s="309">
        <v>34884</v>
      </c>
      <c r="I9301" s="309">
        <v>44107</v>
      </c>
      <c r="J9301" s="17" t="s">
        <v>3888</v>
      </c>
      <c r="L9301" s="17" t="s">
        <v>18607</v>
      </c>
      <c r="N9301" s="17" t="s">
        <v>31</v>
      </c>
      <c r="O9301" s="17" t="s">
        <v>15</v>
      </c>
      <c r="P9301" s="17">
        <v>45373</v>
      </c>
      <c r="AD9301" s="17" t="s">
        <v>9896</v>
      </c>
      <c r="AF9301" s="17">
        <v>8</v>
      </c>
      <c r="AG9301" s="17">
        <v>2</v>
      </c>
      <c r="AM9301" s="17" t="s">
        <v>87</v>
      </c>
      <c r="AN9301" s="17" t="s">
        <v>18599</v>
      </c>
      <c r="AO9301" s="17">
        <v>3</v>
      </c>
      <c r="AP9301" s="17">
        <v>80</v>
      </c>
      <c r="AQ9301" s="17">
        <v>5</v>
      </c>
      <c r="AR9301" s="17" t="s">
        <v>9898</v>
      </c>
      <c r="DN9301" s="17">
        <f>COUNTIF(AU9301:DM9301, "X")</f>
        <v>0</v>
      </c>
    </row>
    <row r="9302" spans="1:118" s="17" customFormat="1">
      <c r="A9302" s="17" t="s">
        <v>9032</v>
      </c>
      <c r="B9302" s="17">
        <v>55</v>
      </c>
      <c r="C9302" s="17">
        <v>192917</v>
      </c>
      <c r="D9302" s="17" t="s">
        <v>844</v>
      </c>
      <c r="E9302" s="17" t="s">
        <v>9033</v>
      </c>
      <c r="F9302" s="17" t="s">
        <v>43</v>
      </c>
      <c r="H9302" s="309">
        <v>37523</v>
      </c>
      <c r="I9302" s="309">
        <v>44106</v>
      </c>
      <c r="J9302" s="17" t="s">
        <v>3888</v>
      </c>
      <c r="L9302" s="17" t="s">
        <v>9034</v>
      </c>
      <c r="N9302" s="17" t="s">
        <v>19</v>
      </c>
      <c r="O9302" s="17" t="s">
        <v>15</v>
      </c>
      <c r="P9302" s="17">
        <v>45356</v>
      </c>
      <c r="T9302" s="17" t="s">
        <v>9035</v>
      </c>
      <c r="V9302" s="17" t="s">
        <v>19</v>
      </c>
      <c r="W9302" s="17" t="s">
        <v>15</v>
      </c>
      <c r="X9302" s="17">
        <v>45356</v>
      </c>
      <c r="AC9302" s="17" t="s">
        <v>3890</v>
      </c>
      <c r="AD9302" s="17" t="s">
        <v>3891</v>
      </c>
      <c r="AF9302" s="17">
        <v>15</v>
      </c>
      <c r="AG9302" s="17">
        <v>2</v>
      </c>
      <c r="AM9302" s="17" t="s">
        <v>2608</v>
      </c>
      <c r="AN9302" s="17" t="s">
        <v>8704</v>
      </c>
      <c r="AO9302" s="17">
        <v>3</v>
      </c>
      <c r="AP9302" s="17">
        <v>80</v>
      </c>
      <c r="AQ9302" s="17">
        <v>5</v>
      </c>
      <c r="AT9302" s="17" t="s">
        <v>7979</v>
      </c>
      <c r="DN9302" s="17">
        <f>COUNTIF(AU9302:DM9302, "X")</f>
        <v>0</v>
      </c>
    </row>
    <row r="9303" spans="1:118" s="17" customFormat="1">
      <c r="A9303" s="17" t="s">
        <v>20291</v>
      </c>
      <c r="B9303" s="17">
        <v>55</v>
      </c>
      <c r="C9303" s="17">
        <v>130421</v>
      </c>
      <c r="D9303" s="17" t="s">
        <v>565</v>
      </c>
      <c r="E9303" s="17" t="s">
        <v>8692</v>
      </c>
      <c r="F9303" s="17" t="s">
        <v>171</v>
      </c>
      <c r="H9303" s="309">
        <v>30909</v>
      </c>
      <c r="I9303" s="309">
        <v>44107</v>
      </c>
      <c r="J9303" s="17" t="s">
        <v>3888</v>
      </c>
      <c r="L9303" s="17" t="s">
        <v>20292</v>
      </c>
      <c r="N9303" s="17" t="s">
        <v>14</v>
      </c>
      <c r="O9303" s="17" t="s">
        <v>15</v>
      </c>
      <c r="P9303" s="17">
        <v>45371</v>
      </c>
      <c r="AF9303" s="17">
        <v>15</v>
      </c>
      <c r="AG9303" s="17">
        <v>2</v>
      </c>
      <c r="AI9303" s="17" t="s">
        <v>10178</v>
      </c>
      <c r="AM9303" s="17" t="s">
        <v>85</v>
      </c>
      <c r="AN9303" s="17" t="s">
        <v>20273</v>
      </c>
      <c r="AO9303" s="17">
        <v>3</v>
      </c>
      <c r="AP9303" s="17">
        <v>80</v>
      </c>
      <c r="AQ9303" s="17">
        <v>5</v>
      </c>
      <c r="AR9303" s="17" t="s">
        <v>10180</v>
      </c>
      <c r="BD9303" s="17" t="s">
        <v>3901</v>
      </c>
      <c r="BK9303" s="17" t="s">
        <v>3901</v>
      </c>
      <c r="CH9303" s="17" t="s">
        <v>3901</v>
      </c>
      <c r="CL9303" s="17" t="s">
        <v>3901</v>
      </c>
      <c r="CN9303" s="17" t="s">
        <v>3901</v>
      </c>
      <c r="CQ9303" s="17" t="s">
        <v>3901</v>
      </c>
      <c r="CR9303" s="17" t="s">
        <v>30</v>
      </c>
      <c r="CU9303" s="17" t="s">
        <v>3901</v>
      </c>
      <c r="CX9303" s="17" t="s">
        <v>3901</v>
      </c>
      <c r="DA9303" s="17" t="s">
        <v>3901</v>
      </c>
      <c r="DD9303" s="17" t="s">
        <v>3901</v>
      </c>
      <c r="DN9303" s="17">
        <f>COUNTIF(AU9303:DM9303, "X")</f>
        <v>10</v>
      </c>
    </row>
    <row r="9304" spans="1:118" s="17" customFormat="1">
      <c r="A9304" s="17" t="s">
        <v>16277</v>
      </c>
      <c r="B9304" s="17">
        <v>55</v>
      </c>
      <c r="C9304" s="17">
        <v>104638</v>
      </c>
      <c r="D9304" s="17" t="s">
        <v>16278</v>
      </c>
      <c r="E9304" s="17" t="s">
        <v>42</v>
      </c>
      <c r="F9304" s="17" t="s">
        <v>628</v>
      </c>
      <c r="H9304" s="309">
        <v>26099</v>
      </c>
      <c r="I9304" s="309">
        <v>44108</v>
      </c>
      <c r="J9304" s="17" t="s">
        <v>3888</v>
      </c>
      <c r="L9304" s="17" t="s">
        <v>16279</v>
      </c>
      <c r="N9304" s="17" t="s">
        <v>31</v>
      </c>
      <c r="O9304" s="17" t="s">
        <v>15</v>
      </c>
      <c r="P9304" s="17">
        <v>45373</v>
      </c>
      <c r="Q9304" s="17">
        <v>1253</v>
      </c>
      <c r="AC9304" s="17" t="s">
        <v>9895</v>
      </c>
      <c r="AD9304" s="17" t="s">
        <v>9896</v>
      </c>
      <c r="AF9304" s="17">
        <v>15</v>
      </c>
      <c r="AG9304" s="17">
        <v>2</v>
      </c>
      <c r="AM9304" s="17" t="s">
        <v>37</v>
      </c>
      <c r="AN9304" s="17" t="s">
        <v>16071</v>
      </c>
      <c r="AO9304" s="17">
        <v>3</v>
      </c>
      <c r="AP9304" s="17">
        <v>80</v>
      </c>
      <c r="AQ9304" s="17">
        <v>5</v>
      </c>
      <c r="AR9304" s="17" t="s">
        <v>9898</v>
      </c>
      <c r="AT9304" s="17" t="s">
        <v>16072</v>
      </c>
      <c r="AV9304" s="17" t="s">
        <v>3901</v>
      </c>
      <c r="AX9304" s="17" t="s">
        <v>3901</v>
      </c>
      <c r="BH9304" s="17" t="s">
        <v>3901</v>
      </c>
      <c r="BJ9304" s="17" t="s">
        <v>30</v>
      </c>
      <c r="BS9304" s="17" t="s">
        <v>3901</v>
      </c>
      <c r="BZ9304" s="17" t="s">
        <v>30</v>
      </c>
      <c r="CC9304" s="17" t="s">
        <v>3901</v>
      </c>
      <c r="CF9304" s="17" t="s">
        <v>3901</v>
      </c>
      <c r="CH9304" s="17" t="s">
        <v>3901</v>
      </c>
      <c r="CL9304" s="17" t="s">
        <v>3901</v>
      </c>
      <c r="CN9304" s="17" t="s">
        <v>3901</v>
      </c>
      <c r="CQ9304" s="17" t="s">
        <v>3901</v>
      </c>
      <c r="CR9304" s="17" t="s">
        <v>21</v>
      </c>
      <c r="DF9304" s="17" t="s">
        <v>3901</v>
      </c>
      <c r="DN9304" s="17">
        <f>COUNTIF(AU9304:DM9304, "X")</f>
        <v>11</v>
      </c>
    </row>
    <row r="9305" spans="1:118" s="17" customFormat="1">
      <c r="A9305" s="17" t="s">
        <v>23713</v>
      </c>
      <c r="B9305" s="17">
        <v>55</v>
      </c>
      <c r="C9305" s="17">
        <v>192927</v>
      </c>
      <c r="D9305" s="17" t="s">
        <v>353</v>
      </c>
      <c r="E9305" s="17" t="s">
        <v>8331</v>
      </c>
      <c r="F9305" s="17" t="s">
        <v>56</v>
      </c>
      <c r="H9305" s="309">
        <v>26540</v>
      </c>
      <c r="I9305" s="309">
        <v>44107</v>
      </c>
      <c r="J9305" s="17" t="s">
        <v>3888</v>
      </c>
      <c r="L9305" s="17" t="s">
        <v>23714</v>
      </c>
      <c r="N9305" s="17" t="s">
        <v>126</v>
      </c>
      <c r="O9305" s="17" t="s">
        <v>15</v>
      </c>
      <c r="P9305" s="17">
        <v>45383</v>
      </c>
      <c r="AF9305" s="17">
        <v>8</v>
      </c>
      <c r="AG9305" s="17">
        <v>2</v>
      </c>
      <c r="AI9305" s="17" t="s">
        <v>20542</v>
      </c>
      <c r="AM9305" s="17" t="s">
        <v>303</v>
      </c>
      <c r="AN9305" s="17" t="s">
        <v>23502</v>
      </c>
      <c r="AO9305" s="17">
        <v>3</v>
      </c>
      <c r="AP9305" s="17">
        <v>80</v>
      </c>
      <c r="AQ9305" s="17">
        <v>5</v>
      </c>
      <c r="AR9305" s="17" t="s">
        <v>22585</v>
      </c>
      <c r="AS9305" s="17" t="s">
        <v>23503</v>
      </c>
      <c r="DN9305" s="17">
        <f>COUNTIF(AU9305:DM9305, "X")</f>
        <v>0</v>
      </c>
    </row>
    <row r="9306" spans="1:118" s="17" customFormat="1">
      <c r="A9306" s="17" t="s">
        <v>11181</v>
      </c>
      <c r="B9306" s="17">
        <v>55</v>
      </c>
      <c r="C9306" s="17">
        <v>192926</v>
      </c>
      <c r="D9306" s="17" t="s">
        <v>353</v>
      </c>
      <c r="E9306" s="17" t="s">
        <v>11182</v>
      </c>
      <c r="F9306" s="17" t="s">
        <v>4030</v>
      </c>
      <c r="H9306" s="309">
        <v>36999</v>
      </c>
      <c r="I9306" s="309">
        <v>44107</v>
      </c>
      <c r="J9306" s="17" t="s">
        <v>3888</v>
      </c>
      <c r="L9306" s="17" t="s">
        <v>11183</v>
      </c>
      <c r="N9306" s="17" t="s">
        <v>14</v>
      </c>
      <c r="O9306" s="17" t="s">
        <v>15</v>
      </c>
      <c r="P9306" s="17">
        <v>45371</v>
      </c>
      <c r="AC9306" s="17" t="s">
        <v>14</v>
      </c>
      <c r="AF9306" s="17">
        <v>15</v>
      </c>
      <c r="AG9306" s="17">
        <v>2</v>
      </c>
      <c r="AI9306" s="17" t="s">
        <v>10178</v>
      </c>
      <c r="AM9306" s="17" t="s">
        <v>16</v>
      </c>
      <c r="AN9306" s="17" t="s">
        <v>10763</v>
      </c>
      <c r="AO9306" s="17">
        <v>3</v>
      </c>
      <c r="AP9306" s="17">
        <v>80</v>
      </c>
      <c r="AQ9306" s="17">
        <v>5</v>
      </c>
      <c r="AR9306" s="17" t="s">
        <v>10180</v>
      </c>
      <c r="DN9306" s="17">
        <f>COUNTIF(AU9306:DM9306, "X")</f>
        <v>0</v>
      </c>
    </row>
    <row r="9307" spans="1:118" s="17" customFormat="1">
      <c r="A9307" s="17" t="s">
        <v>26534</v>
      </c>
      <c r="B9307" s="17">
        <v>55</v>
      </c>
      <c r="C9307" s="17">
        <v>192929</v>
      </c>
      <c r="D9307" s="17" t="s">
        <v>26535</v>
      </c>
      <c r="E9307" s="17" t="s">
        <v>26536</v>
      </c>
      <c r="F9307" s="17" t="s">
        <v>22</v>
      </c>
      <c r="H9307" s="309">
        <v>27508</v>
      </c>
      <c r="I9307" s="309">
        <v>43899</v>
      </c>
      <c r="J9307" s="17" t="s">
        <v>3888</v>
      </c>
      <c r="L9307" s="17" t="s">
        <v>26537</v>
      </c>
      <c r="N9307" s="17" t="s">
        <v>14</v>
      </c>
      <c r="O9307" s="17" t="s">
        <v>15</v>
      </c>
      <c r="P9307" s="17">
        <v>45371</v>
      </c>
      <c r="AC9307" s="17" t="s">
        <v>17772</v>
      </c>
      <c r="AF9307" s="17">
        <v>15</v>
      </c>
      <c r="AG9307" s="17">
        <v>2</v>
      </c>
      <c r="AH9307" s="17" t="s">
        <v>11926</v>
      </c>
      <c r="AK9307" s="17" t="s">
        <v>17298</v>
      </c>
      <c r="AM9307" s="17" t="s">
        <v>78</v>
      </c>
      <c r="AN9307" s="17" t="s">
        <v>26289</v>
      </c>
      <c r="AO9307" s="17">
        <v>3</v>
      </c>
      <c r="AP9307" s="17">
        <v>80</v>
      </c>
      <c r="AQ9307" s="17">
        <v>5</v>
      </c>
      <c r="AT9307" s="17" t="s">
        <v>25610</v>
      </c>
      <c r="DN9307" s="17">
        <f>COUNTIF(AU9307:DM9307, "X")</f>
        <v>0</v>
      </c>
    </row>
    <row r="9308" spans="1:118" s="17" customFormat="1">
      <c r="A9308" s="17" t="s">
        <v>18064</v>
      </c>
      <c r="B9308" s="17">
        <v>55</v>
      </c>
      <c r="C9308" s="17">
        <v>125987</v>
      </c>
      <c r="D9308" s="17" t="s">
        <v>6379</v>
      </c>
      <c r="E9308" s="17" t="s">
        <v>35</v>
      </c>
      <c r="F9308" s="17" t="s">
        <v>66</v>
      </c>
      <c r="H9308" s="309">
        <v>30591</v>
      </c>
      <c r="I9308" s="309">
        <v>44105</v>
      </c>
      <c r="J9308" s="17" t="s">
        <v>3888</v>
      </c>
      <c r="L9308" s="17" t="s">
        <v>17967</v>
      </c>
      <c r="N9308" s="17" t="s">
        <v>14</v>
      </c>
      <c r="O9308" s="17" t="s">
        <v>15</v>
      </c>
      <c r="P9308" s="17">
        <v>45371</v>
      </c>
      <c r="Q9308" s="17">
        <v>8748</v>
      </c>
      <c r="AF9308" s="17">
        <v>15</v>
      </c>
      <c r="AG9308" s="17">
        <v>2</v>
      </c>
      <c r="AH9308" s="17" t="s">
        <v>11926</v>
      </c>
      <c r="AK9308" s="17" t="s">
        <v>17298</v>
      </c>
      <c r="AM9308" s="17" t="s">
        <v>51</v>
      </c>
      <c r="AN9308" s="17" t="s">
        <v>17933</v>
      </c>
      <c r="AO9308" s="17">
        <v>3</v>
      </c>
      <c r="AP9308" s="17">
        <v>80</v>
      </c>
      <c r="AQ9308" s="17">
        <v>5</v>
      </c>
      <c r="AR9308" s="17" t="s">
        <v>17300</v>
      </c>
      <c r="BD9308" s="17" t="s">
        <v>3901</v>
      </c>
      <c r="BK9308" s="17" t="s">
        <v>3901</v>
      </c>
      <c r="BN9308" s="17" t="s">
        <v>3901</v>
      </c>
      <c r="BS9308" s="17" t="s">
        <v>3901</v>
      </c>
      <c r="DN9308" s="17">
        <f>COUNTIF(AU9308:DM9308, "X")</f>
        <v>4</v>
      </c>
    </row>
    <row r="9309" spans="1:118" s="17" customFormat="1">
      <c r="A9309" s="17" t="s">
        <v>20513</v>
      </c>
      <c r="B9309" s="17">
        <v>55</v>
      </c>
      <c r="C9309" s="17">
        <v>192939</v>
      </c>
      <c r="D9309" s="17" t="s">
        <v>12571</v>
      </c>
      <c r="E9309" s="17" t="s">
        <v>52</v>
      </c>
      <c r="F9309" s="17" t="s">
        <v>22</v>
      </c>
      <c r="H9309" s="309">
        <v>23742</v>
      </c>
      <c r="I9309" s="309">
        <v>44105</v>
      </c>
      <c r="J9309" s="17" t="s">
        <v>3888</v>
      </c>
      <c r="L9309" s="17" t="s">
        <v>20514</v>
      </c>
      <c r="N9309" s="17" t="s">
        <v>14</v>
      </c>
      <c r="O9309" s="17" t="s">
        <v>15</v>
      </c>
      <c r="P9309" s="17">
        <v>45371</v>
      </c>
      <c r="AF9309" s="17">
        <v>15</v>
      </c>
      <c r="AG9309" s="17">
        <v>2</v>
      </c>
      <c r="AI9309" s="17" t="s">
        <v>10178</v>
      </c>
      <c r="AM9309" s="17" t="s">
        <v>94</v>
      </c>
      <c r="AN9309" s="17" t="s">
        <v>20471</v>
      </c>
      <c r="AO9309" s="17">
        <v>3</v>
      </c>
      <c r="AP9309" s="17">
        <v>80</v>
      </c>
      <c r="AQ9309" s="17">
        <v>5</v>
      </c>
      <c r="AR9309" s="17" t="s">
        <v>10180</v>
      </c>
      <c r="DN9309" s="17">
        <f>COUNTIF(AU9309:DM9309, "X")</f>
        <v>0</v>
      </c>
    </row>
    <row r="9310" spans="1:118" s="17" customFormat="1">
      <c r="A9310" s="17" t="s">
        <v>10903</v>
      </c>
      <c r="B9310" s="17">
        <v>55</v>
      </c>
      <c r="C9310" s="17">
        <v>192944</v>
      </c>
      <c r="D9310" s="17" t="s">
        <v>10904</v>
      </c>
      <c r="E9310" s="17" t="s">
        <v>83</v>
      </c>
      <c r="F9310" s="17" t="s">
        <v>8409</v>
      </c>
      <c r="H9310" s="309">
        <v>18394</v>
      </c>
      <c r="I9310" s="309">
        <v>44106</v>
      </c>
      <c r="J9310" s="17" t="s">
        <v>3888</v>
      </c>
      <c r="L9310" s="17" t="s">
        <v>10905</v>
      </c>
      <c r="N9310" s="17" t="s">
        <v>14</v>
      </c>
      <c r="O9310" s="17" t="s">
        <v>15</v>
      </c>
      <c r="P9310" s="17">
        <v>45371</v>
      </c>
      <c r="AC9310" s="17" t="s">
        <v>14</v>
      </c>
      <c r="AF9310" s="17">
        <v>15</v>
      </c>
      <c r="AG9310" s="17">
        <v>2</v>
      </c>
      <c r="AI9310" s="17" t="s">
        <v>10178</v>
      </c>
      <c r="AM9310" s="17" t="s">
        <v>16</v>
      </c>
      <c r="AN9310" s="17" t="s">
        <v>10763</v>
      </c>
      <c r="AO9310" s="17">
        <v>3</v>
      </c>
      <c r="AP9310" s="17">
        <v>80</v>
      </c>
      <c r="AQ9310" s="17">
        <v>5</v>
      </c>
      <c r="AR9310" s="17" t="s">
        <v>10180</v>
      </c>
      <c r="BB9310" s="17" t="s">
        <v>3901</v>
      </c>
      <c r="BD9310" s="17" t="s">
        <v>3901</v>
      </c>
      <c r="BH9310" s="17" t="s">
        <v>3901</v>
      </c>
      <c r="BQ9310" s="17" t="s">
        <v>30</v>
      </c>
      <c r="BS9310" s="17" t="s">
        <v>3901</v>
      </c>
      <c r="BU9310" s="17" t="s">
        <v>3901</v>
      </c>
      <c r="BY9310" s="17" t="s">
        <v>3901</v>
      </c>
      <c r="DN9310" s="17">
        <f>COUNTIF(AU9310:DM9310, "X")</f>
        <v>6</v>
      </c>
    </row>
    <row r="9311" spans="1:118" s="17" customFormat="1">
      <c r="A9311" s="17" t="s">
        <v>5776</v>
      </c>
      <c r="B9311" s="17">
        <v>55</v>
      </c>
      <c r="C9311" s="17">
        <v>192945</v>
      </c>
      <c r="D9311" s="17" t="s">
        <v>5777</v>
      </c>
      <c r="E9311" s="17" t="s">
        <v>396</v>
      </c>
      <c r="F9311" s="17" t="s">
        <v>463</v>
      </c>
      <c r="H9311" s="309">
        <v>33533</v>
      </c>
      <c r="I9311" s="309">
        <v>44108</v>
      </c>
      <c r="J9311" s="17" t="s">
        <v>3888</v>
      </c>
      <c r="L9311" s="17" t="s">
        <v>5778</v>
      </c>
      <c r="N9311" s="17" t="s">
        <v>19</v>
      </c>
      <c r="O9311" s="17" t="s">
        <v>15</v>
      </c>
      <c r="P9311" s="17">
        <v>45356</v>
      </c>
      <c r="AC9311" s="17" t="s">
        <v>3890</v>
      </c>
      <c r="AD9311" s="17" t="s">
        <v>3891</v>
      </c>
      <c r="AF9311" s="17">
        <v>15</v>
      </c>
      <c r="AG9311" s="17">
        <v>2</v>
      </c>
      <c r="AM9311" s="17" t="s">
        <v>105</v>
      </c>
      <c r="AN9311" s="17" t="s">
        <v>5515</v>
      </c>
      <c r="AO9311" s="17">
        <v>3</v>
      </c>
      <c r="AP9311" s="17">
        <v>80</v>
      </c>
      <c r="AQ9311" s="17">
        <v>5</v>
      </c>
      <c r="AT9311" s="17" t="s">
        <v>5516</v>
      </c>
      <c r="DN9311" s="17">
        <f>COUNTIF(AU9311:DM9311, "X")</f>
        <v>0</v>
      </c>
    </row>
    <row r="9312" spans="1:118" s="17" customFormat="1">
      <c r="A9312" s="523" t="s">
        <v>2013</v>
      </c>
      <c r="B9312" s="17">
        <v>55</v>
      </c>
      <c r="C9312" s="17">
        <v>192947</v>
      </c>
      <c r="D9312" s="17" t="s">
        <v>292</v>
      </c>
      <c r="E9312" s="17" t="s">
        <v>780</v>
      </c>
      <c r="F9312" s="17" t="s">
        <v>56</v>
      </c>
      <c r="H9312" s="309">
        <v>35761</v>
      </c>
      <c r="I9312" s="309">
        <v>44105</v>
      </c>
      <c r="J9312" s="17" t="s">
        <v>3888</v>
      </c>
      <c r="L9312" s="17" t="s">
        <v>293</v>
      </c>
      <c r="N9312" s="17" t="s">
        <v>26</v>
      </c>
      <c r="O9312" s="17" t="s">
        <v>15</v>
      </c>
      <c r="P9312" s="17">
        <v>45318</v>
      </c>
      <c r="AF9312" s="17">
        <v>15</v>
      </c>
      <c r="AG9312" s="17">
        <v>2</v>
      </c>
      <c r="AI9312" s="17" t="s">
        <v>20669</v>
      </c>
      <c r="AM9312" s="17" t="s">
        <v>2616</v>
      </c>
      <c r="AN9312" s="17" t="s">
        <v>21221</v>
      </c>
      <c r="AO9312" s="17">
        <v>3</v>
      </c>
      <c r="AP9312" s="17">
        <v>80</v>
      </c>
      <c r="AQ9312" s="17">
        <v>5</v>
      </c>
      <c r="AR9312" s="17" t="s">
        <v>20671</v>
      </c>
      <c r="AS9312" s="17" t="s">
        <v>21222</v>
      </c>
      <c r="DF9312" s="17" t="s">
        <v>3901</v>
      </c>
      <c r="DN9312" s="17">
        <f>COUNTIF(AU9312:DM9312, "X")</f>
        <v>1</v>
      </c>
    </row>
    <row r="9313" spans="1:118" s="17" customFormat="1">
      <c r="A9313" s="17" t="s">
        <v>10734</v>
      </c>
      <c r="B9313" s="17">
        <v>55</v>
      </c>
      <c r="C9313" s="17">
        <v>192955</v>
      </c>
      <c r="D9313" s="17" t="s">
        <v>10735</v>
      </c>
      <c r="E9313" s="17" t="s">
        <v>230</v>
      </c>
      <c r="F9313" s="17" t="s">
        <v>5207</v>
      </c>
      <c r="H9313" s="309">
        <v>36853</v>
      </c>
      <c r="I9313" s="309">
        <v>44106</v>
      </c>
      <c r="J9313" s="17" t="s">
        <v>3888</v>
      </c>
      <c r="L9313" s="17" t="s">
        <v>10736</v>
      </c>
      <c r="N9313" s="17" t="s">
        <v>14</v>
      </c>
      <c r="O9313" s="17" t="s">
        <v>15</v>
      </c>
      <c r="P9313" s="17">
        <v>45371</v>
      </c>
      <c r="AC9313" s="17" t="s">
        <v>14</v>
      </c>
      <c r="AF9313" s="17">
        <v>15</v>
      </c>
      <c r="AG9313" s="17">
        <v>2</v>
      </c>
      <c r="AI9313" s="17" t="s">
        <v>10178</v>
      </c>
      <c r="AM9313" s="17" t="s">
        <v>193</v>
      </c>
      <c r="AN9313" s="17" t="s">
        <v>10381</v>
      </c>
      <c r="AO9313" s="17">
        <v>3</v>
      </c>
      <c r="AP9313" s="17">
        <v>80</v>
      </c>
      <c r="AQ9313" s="17">
        <v>5</v>
      </c>
      <c r="AR9313" s="17" t="s">
        <v>10180</v>
      </c>
      <c r="DN9313" s="17">
        <f>COUNTIF(AU9313:DM9313, "X")</f>
        <v>0</v>
      </c>
    </row>
    <row r="9314" spans="1:118" s="17" customFormat="1">
      <c r="A9314" s="17" t="s">
        <v>17622</v>
      </c>
      <c r="B9314" s="17">
        <v>55</v>
      </c>
      <c r="C9314" s="17">
        <v>192957</v>
      </c>
      <c r="D9314" s="17" t="s">
        <v>4175</v>
      </c>
      <c r="E9314" s="17" t="s">
        <v>841</v>
      </c>
      <c r="F9314" s="17" t="s">
        <v>316</v>
      </c>
      <c r="H9314" s="309">
        <v>36972</v>
      </c>
      <c r="I9314" s="309">
        <v>44106</v>
      </c>
      <c r="J9314" s="17" t="s">
        <v>3888</v>
      </c>
      <c r="L9314" s="17" t="s">
        <v>17623</v>
      </c>
      <c r="N9314" s="17" t="s">
        <v>50</v>
      </c>
      <c r="O9314" s="17" t="s">
        <v>15</v>
      </c>
      <c r="P9314" s="17">
        <v>45344</v>
      </c>
      <c r="AF9314" s="17">
        <v>15</v>
      </c>
      <c r="AG9314" s="17">
        <v>2</v>
      </c>
      <c r="AH9314" s="17" t="s">
        <v>11926</v>
      </c>
      <c r="AK9314" s="17" t="s">
        <v>17298</v>
      </c>
      <c r="AM9314" s="17" t="s">
        <v>46</v>
      </c>
      <c r="AN9314" s="17" t="s">
        <v>17553</v>
      </c>
      <c r="AO9314" s="17">
        <v>3</v>
      </c>
      <c r="AP9314" s="17">
        <v>80</v>
      </c>
      <c r="AQ9314" s="17">
        <v>5</v>
      </c>
      <c r="AR9314" s="17" t="s">
        <v>17300</v>
      </c>
      <c r="DN9314" s="17">
        <f>COUNTIF(AU9314:DM9314, "X")</f>
        <v>0</v>
      </c>
    </row>
    <row r="9315" spans="1:118" s="17" customFormat="1">
      <c r="A9315" s="17" t="s">
        <v>21863</v>
      </c>
      <c r="B9315" s="17">
        <v>55</v>
      </c>
      <c r="C9315" s="17">
        <v>132725</v>
      </c>
      <c r="D9315" s="17" t="s">
        <v>14927</v>
      </c>
      <c r="E9315" s="17" t="s">
        <v>5013</v>
      </c>
      <c r="F9315" s="17" t="s">
        <v>132</v>
      </c>
      <c r="H9315" s="309">
        <v>31717</v>
      </c>
      <c r="I9315" s="309">
        <v>44106</v>
      </c>
      <c r="J9315" s="17" t="s">
        <v>3888</v>
      </c>
      <c r="L9315" s="17" t="s">
        <v>21864</v>
      </c>
      <c r="N9315" s="17" t="s">
        <v>89</v>
      </c>
      <c r="O9315" s="17" t="s">
        <v>15</v>
      </c>
      <c r="P9315" s="17">
        <v>45339</v>
      </c>
      <c r="Q9315" s="17">
        <v>9748</v>
      </c>
      <c r="AF9315" s="17">
        <v>8</v>
      </c>
      <c r="AG9315" s="17">
        <v>2</v>
      </c>
      <c r="AH9315" s="17" t="s">
        <v>11926</v>
      </c>
      <c r="AK9315" s="17" t="s">
        <v>21650</v>
      </c>
      <c r="AM9315" s="17" t="s">
        <v>145</v>
      </c>
      <c r="AN9315" s="17" t="s">
        <v>21819</v>
      </c>
      <c r="AO9315" s="17">
        <v>3</v>
      </c>
      <c r="AP9315" s="17">
        <v>80</v>
      </c>
      <c r="AQ9315" s="17">
        <v>5</v>
      </c>
      <c r="AR9315" s="17" t="s">
        <v>21652</v>
      </c>
      <c r="BD9315" s="17" t="s">
        <v>3901</v>
      </c>
      <c r="CU9315" s="17" t="s">
        <v>3901</v>
      </c>
      <c r="DN9315" s="17">
        <f>COUNTIF(AU9315:DM9315, "X")</f>
        <v>2</v>
      </c>
    </row>
    <row r="9316" spans="1:118" s="17" customFormat="1">
      <c r="A9316" s="17" t="s">
        <v>9832</v>
      </c>
      <c r="B9316" s="17">
        <v>55</v>
      </c>
      <c r="C9316" s="17">
        <v>192967</v>
      </c>
      <c r="D9316" s="17" t="s">
        <v>9833</v>
      </c>
      <c r="E9316" s="17" t="s">
        <v>4592</v>
      </c>
      <c r="F9316" s="17" t="s">
        <v>65</v>
      </c>
      <c r="H9316" s="309">
        <v>26446</v>
      </c>
      <c r="I9316" s="309">
        <v>44108</v>
      </c>
      <c r="J9316" s="17" t="s">
        <v>3888</v>
      </c>
      <c r="L9316" s="17" t="s">
        <v>9834</v>
      </c>
      <c r="N9316" s="17" t="s">
        <v>19</v>
      </c>
      <c r="O9316" s="17" t="s">
        <v>15</v>
      </c>
      <c r="P9316" s="17">
        <v>45356</v>
      </c>
      <c r="AC9316" s="17" t="s">
        <v>3890</v>
      </c>
      <c r="AD9316" s="17" t="s">
        <v>3891</v>
      </c>
      <c r="AF9316" s="17">
        <v>15</v>
      </c>
      <c r="AG9316" s="17">
        <v>2</v>
      </c>
      <c r="AM9316" s="17" t="s">
        <v>285</v>
      </c>
      <c r="AN9316" s="17" t="s">
        <v>9737</v>
      </c>
      <c r="AO9316" s="17">
        <v>3</v>
      </c>
      <c r="AP9316" s="17">
        <v>80</v>
      </c>
      <c r="AQ9316" s="17">
        <v>5</v>
      </c>
      <c r="AT9316" s="17" t="s">
        <v>9082</v>
      </c>
      <c r="DN9316" s="17">
        <f>COUNTIF(AU9316:DM9316, "X")</f>
        <v>0</v>
      </c>
    </row>
    <row r="9317" spans="1:118" s="17" customFormat="1">
      <c r="A9317" s="17" t="s">
        <v>12557</v>
      </c>
      <c r="B9317" s="17">
        <v>55</v>
      </c>
      <c r="C9317" s="17">
        <v>192970</v>
      </c>
      <c r="D9317" s="17" t="s">
        <v>12558</v>
      </c>
      <c r="E9317" s="17" t="s">
        <v>176</v>
      </c>
      <c r="F9317" s="17" t="s">
        <v>43</v>
      </c>
      <c r="H9317" s="309">
        <v>30407</v>
      </c>
      <c r="I9317" s="309">
        <v>44108</v>
      </c>
      <c r="J9317" s="17" t="s">
        <v>3888</v>
      </c>
      <c r="L9317" s="17" t="s">
        <v>12559</v>
      </c>
      <c r="N9317" s="17" t="s">
        <v>31</v>
      </c>
      <c r="O9317" s="17" t="s">
        <v>15</v>
      </c>
      <c r="P9317" s="17">
        <v>45373</v>
      </c>
      <c r="AC9317" s="17" t="s">
        <v>9895</v>
      </c>
      <c r="AD9317" s="17" t="s">
        <v>9896</v>
      </c>
      <c r="AF9317" s="17">
        <v>8</v>
      </c>
      <c r="AG9317" s="17">
        <v>2</v>
      </c>
      <c r="AM9317" s="17" t="s">
        <v>222</v>
      </c>
      <c r="AN9317" s="17" t="s">
        <v>12432</v>
      </c>
      <c r="AO9317" s="17">
        <v>3</v>
      </c>
      <c r="AP9317" s="17">
        <v>80</v>
      </c>
      <c r="AQ9317" s="17">
        <v>5</v>
      </c>
      <c r="AR9317" s="17" t="s">
        <v>9898</v>
      </c>
      <c r="AT9317" s="17" t="s">
        <v>11929</v>
      </c>
      <c r="CH9317" s="17" t="s">
        <v>3901</v>
      </c>
      <c r="CQ9317" s="17" t="s">
        <v>3901</v>
      </c>
      <c r="CU9317" s="17" t="s">
        <v>3901</v>
      </c>
      <c r="DA9317" s="17" t="s">
        <v>3901</v>
      </c>
      <c r="DN9317" s="17">
        <f>COUNTIF(AU9317:DM9317, "X")</f>
        <v>4</v>
      </c>
    </row>
    <row r="9318" spans="1:118" s="17" customFormat="1">
      <c r="A9318" s="17" t="s">
        <v>16466</v>
      </c>
      <c r="B9318" s="17">
        <v>55</v>
      </c>
      <c r="C9318" s="17">
        <v>192984</v>
      </c>
      <c r="D9318" s="17" t="s">
        <v>16467</v>
      </c>
      <c r="E9318" s="17" t="s">
        <v>463</v>
      </c>
      <c r="F9318" s="17" t="s">
        <v>147</v>
      </c>
      <c r="H9318" s="309">
        <v>36714</v>
      </c>
      <c r="I9318" s="309">
        <v>44105</v>
      </c>
      <c r="J9318" s="17" t="s">
        <v>3888</v>
      </c>
      <c r="L9318" s="17" t="s">
        <v>16468</v>
      </c>
      <c r="M9318" s="17" t="s">
        <v>6407</v>
      </c>
      <c r="N9318" s="17" t="s">
        <v>31</v>
      </c>
      <c r="O9318" s="17" t="s">
        <v>15</v>
      </c>
      <c r="P9318" s="17">
        <v>45373</v>
      </c>
      <c r="AC9318" s="17" t="s">
        <v>9895</v>
      </c>
      <c r="AD9318" s="17" t="s">
        <v>9896</v>
      </c>
      <c r="AF9318" s="17">
        <v>15</v>
      </c>
      <c r="AG9318" s="17">
        <v>2</v>
      </c>
      <c r="AM9318" s="17" t="s">
        <v>41</v>
      </c>
      <c r="AN9318" s="17" t="s">
        <v>16339</v>
      </c>
      <c r="AO9318" s="17">
        <v>3</v>
      </c>
      <c r="AP9318" s="17">
        <v>80</v>
      </c>
      <c r="AQ9318" s="17">
        <v>5</v>
      </c>
      <c r="AR9318" s="17" t="s">
        <v>9898</v>
      </c>
      <c r="AT9318" s="17" t="s">
        <v>16072</v>
      </c>
      <c r="DF9318" s="17" t="s">
        <v>3901</v>
      </c>
      <c r="DN9318" s="17">
        <f>COUNTIF(AU9318:DM9318, "X")</f>
        <v>1</v>
      </c>
    </row>
    <row r="9319" spans="1:118" s="17" customFormat="1">
      <c r="A9319" s="17" t="s">
        <v>19006</v>
      </c>
      <c r="B9319" s="17">
        <v>55</v>
      </c>
      <c r="C9319" s="17">
        <v>193001</v>
      </c>
      <c r="D9319" s="17" t="s">
        <v>19007</v>
      </c>
      <c r="E9319" s="17" t="s">
        <v>5344</v>
      </c>
      <c r="F9319" s="17" t="s">
        <v>506</v>
      </c>
      <c r="H9319" s="309">
        <v>36876</v>
      </c>
      <c r="I9319" s="309">
        <v>44107</v>
      </c>
      <c r="J9319" s="17" t="s">
        <v>3888</v>
      </c>
      <c r="L9319" s="17" t="s">
        <v>19008</v>
      </c>
      <c r="N9319" s="17" t="s">
        <v>31</v>
      </c>
      <c r="O9319" s="17" t="s">
        <v>15</v>
      </c>
      <c r="P9319" s="17">
        <v>45373</v>
      </c>
      <c r="AD9319" s="17" t="s">
        <v>9896</v>
      </c>
      <c r="AF9319" s="17">
        <v>8</v>
      </c>
      <c r="AG9319" s="17">
        <v>2</v>
      </c>
      <c r="AM9319" s="17" t="s">
        <v>314</v>
      </c>
      <c r="AN9319" s="17" t="s">
        <v>18984</v>
      </c>
      <c r="AO9319" s="17">
        <v>3</v>
      </c>
      <c r="AP9319" s="17">
        <v>80</v>
      </c>
      <c r="AQ9319" s="17">
        <v>5</v>
      </c>
      <c r="AR9319" s="17" t="s">
        <v>9898</v>
      </c>
      <c r="DN9319" s="17">
        <f>COUNTIF(AU9319:DM9319, "X")</f>
        <v>0</v>
      </c>
    </row>
    <row r="9320" spans="1:118" s="17" customFormat="1">
      <c r="A9320" s="17" t="s">
        <v>10885</v>
      </c>
      <c r="B9320" s="17">
        <v>55</v>
      </c>
      <c r="C9320" s="17">
        <v>193016</v>
      </c>
      <c r="D9320" s="17" t="s">
        <v>10886</v>
      </c>
      <c r="E9320" s="17" t="s">
        <v>4135</v>
      </c>
      <c r="F9320" s="17" t="s">
        <v>143</v>
      </c>
      <c r="H9320" s="309">
        <v>35769</v>
      </c>
      <c r="I9320" s="309">
        <v>44105</v>
      </c>
      <c r="J9320" s="17" t="s">
        <v>3888</v>
      </c>
      <c r="L9320" s="17" t="s">
        <v>10887</v>
      </c>
      <c r="N9320" s="17" t="s">
        <v>14</v>
      </c>
      <c r="O9320" s="17" t="s">
        <v>15</v>
      </c>
      <c r="P9320" s="17">
        <v>45371</v>
      </c>
      <c r="AC9320" s="17" t="s">
        <v>14</v>
      </c>
      <c r="AF9320" s="17">
        <v>15</v>
      </c>
      <c r="AG9320" s="17">
        <v>2</v>
      </c>
      <c r="AI9320" s="17" t="s">
        <v>10178</v>
      </c>
      <c r="AM9320" s="17" t="s">
        <v>16</v>
      </c>
      <c r="AN9320" s="17" t="s">
        <v>10763</v>
      </c>
      <c r="AO9320" s="17">
        <v>3</v>
      </c>
      <c r="AP9320" s="17">
        <v>80</v>
      </c>
      <c r="AQ9320" s="17">
        <v>5</v>
      </c>
      <c r="AR9320" s="17" t="s">
        <v>10180</v>
      </c>
      <c r="DF9320" s="17" t="s">
        <v>3901</v>
      </c>
      <c r="DN9320" s="17">
        <f>COUNTIF(AU9320:DM9320, "X")</f>
        <v>1</v>
      </c>
    </row>
    <row r="9321" spans="1:118" s="17" customFormat="1">
      <c r="A9321" s="17" t="s">
        <v>16431</v>
      </c>
      <c r="B9321" s="17">
        <v>55</v>
      </c>
      <c r="C9321" s="17">
        <v>193014</v>
      </c>
      <c r="D9321" s="17" t="s">
        <v>5922</v>
      </c>
      <c r="E9321" s="17" t="s">
        <v>310</v>
      </c>
      <c r="F9321" s="17" t="s">
        <v>22</v>
      </c>
      <c r="H9321" s="309">
        <v>35841</v>
      </c>
      <c r="I9321" s="309">
        <v>44108</v>
      </c>
      <c r="J9321" s="17" t="s">
        <v>3888</v>
      </c>
      <c r="L9321" s="17" t="s">
        <v>16432</v>
      </c>
      <c r="N9321" s="17" t="s">
        <v>31</v>
      </c>
      <c r="O9321" s="17" t="s">
        <v>15</v>
      </c>
      <c r="P9321" s="17">
        <v>45373</v>
      </c>
      <c r="AC9321" s="17" t="s">
        <v>9895</v>
      </c>
      <c r="AD9321" s="17" t="s">
        <v>9896</v>
      </c>
      <c r="AF9321" s="17">
        <v>15</v>
      </c>
      <c r="AG9321" s="17">
        <v>2</v>
      </c>
      <c r="AM9321" s="17" t="s">
        <v>41</v>
      </c>
      <c r="AN9321" s="17" t="s">
        <v>16339</v>
      </c>
      <c r="AO9321" s="17">
        <v>3</v>
      </c>
      <c r="AP9321" s="17">
        <v>80</v>
      </c>
      <c r="AQ9321" s="17">
        <v>5</v>
      </c>
      <c r="AR9321" s="17" t="s">
        <v>9898</v>
      </c>
      <c r="AT9321" s="17" t="s">
        <v>16072</v>
      </c>
      <c r="DN9321" s="17">
        <f>COUNTIF(AU9321:DM9321, "X")</f>
        <v>0</v>
      </c>
    </row>
    <row r="9322" spans="1:118" s="17" customFormat="1">
      <c r="A9322" s="17" t="s">
        <v>23342</v>
      </c>
      <c r="B9322" s="17">
        <v>55</v>
      </c>
      <c r="C9322" s="17">
        <v>193015</v>
      </c>
      <c r="D9322" s="17" t="s">
        <v>12524</v>
      </c>
      <c r="E9322" s="17" t="s">
        <v>15851</v>
      </c>
      <c r="F9322" s="17" t="s">
        <v>18</v>
      </c>
      <c r="H9322" s="309">
        <v>33844</v>
      </c>
      <c r="I9322" s="309">
        <v>44107</v>
      </c>
      <c r="J9322" s="17" t="s">
        <v>3888</v>
      </c>
      <c r="L9322" s="17" t="s">
        <v>23343</v>
      </c>
      <c r="N9322" s="17" t="s">
        <v>23217</v>
      </c>
      <c r="O9322" s="17" t="s">
        <v>15</v>
      </c>
      <c r="P9322" s="17">
        <v>45361</v>
      </c>
      <c r="AF9322" s="17">
        <v>8</v>
      </c>
      <c r="AG9322" s="17">
        <v>2</v>
      </c>
      <c r="AI9322" s="17" t="s">
        <v>20542</v>
      </c>
      <c r="AM9322" s="17" t="s">
        <v>259</v>
      </c>
      <c r="AN9322" s="17" t="s">
        <v>23210</v>
      </c>
      <c r="AO9322" s="17">
        <v>3</v>
      </c>
      <c r="AP9322" s="17">
        <v>80</v>
      </c>
      <c r="AQ9322" s="17">
        <v>5</v>
      </c>
      <c r="AR9322" s="17" t="s">
        <v>22585</v>
      </c>
      <c r="AS9322" s="17" t="s">
        <v>23219</v>
      </c>
      <c r="DN9322" s="17">
        <f>COUNTIF(AU9322:DM9322, "X")</f>
        <v>0</v>
      </c>
    </row>
    <row r="9323" spans="1:118" s="17" customFormat="1">
      <c r="A9323" s="17" t="s">
        <v>12402</v>
      </c>
      <c r="B9323" s="17">
        <v>55</v>
      </c>
      <c r="C9323" s="17">
        <v>193024</v>
      </c>
      <c r="D9323" s="17" t="s">
        <v>998</v>
      </c>
      <c r="E9323" s="17" t="s">
        <v>52</v>
      </c>
      <c r="F9323" s="17" t="s">
        <v>5144</v>
      </c>
      <c r="G9323" s="17" t="s">
        <v>100</v>
      </c>
      <c r="H9323" s="309">
        <v>37210</v>
      </c>
      <c r="I9323" s="309">
        <v>44106</v>
      </c>
      <c r="J9323" s="17" t="s">
        <v>3888</v>
      </c>
      <c r="L9323" s="17" t="s">
        <v>12281</v>
      </c>
      <c r="M9323" s="17" t="s">
        <v>4579</v>
      </c>
      <c r="N9323" s="17" t="s">
        <v>31</v>
      </c>
      <c r="O9323" s="17" t="s">
        <v>15</v>
      </c>
      <c r="P9323" s="17">
        <v>45373</v>
      </c>
      <c r="AC9323" s="17" t="s">
        <v>9895</v>
      </c>
      <c r="AD9323" s="17" t="s">
        <v>9896</v>
      </c>
      <c r="AF9323" s="17">
        <v>15</v>
      </c>
      <c r="AG9323" s="17">
        <v>2</v>
      </c>
      <c r="AM9323" s="17" t="s">
        <v>295</v>
      </c>
      <c r="AN9323" s="17" t="s">
        <v>12166</v>
      </c>
      <c r="AO9323" s="17">
        <v>3</v>
      </c>
      <c r="AP9323" s="17">
        <v>80</v>
      </c>
      <c r="AQ9323" s="17">
        <v>5</v>
      </c>
      <c r="AR9323" s="17" t="s">
        <v>9898</v>
      </c>
      <c r="AT9323" s="17" t="s">
        <v>11929</v>
      </c>
      <c r="DN9323" s="17">
        <f>COUNTIF(AU9323:DM9323, "X")</f>
        <v>0</v>
      </c>
    </row>
    <row r="9324" spans="1:118" s="17" customFormat="1">
      <c r="A9324" s="17" t="s">
        <v>13619</v>
      </c>
      <c r="B9324" s="17">
        <v>55</v>
      </c>
      <c r="C9324" s="17">
        <v>193026</v>
      </c>
      <c r="D9324" s="17" t="s">
        <v>13620</v>
      </c>
      <c r="E9324" s="17" t="s">
        <v>13621</v>
      </c>
      <c r="F9324" s="17" t="s">
        <v>21</v>
      </c>
      <c r="H9324" s="309">
        <v>35686</v>
      </c>
      <c r="I9324" s="309">
        <v>44078</v>
      </c>
      <c r="J9324" s="17" t="s">
        <v>3888</v>
      </c>
      <c r="L9324" s="17" t="s">
        <v>13622</v>
      </c>
      <c r="N9324" s="17" t="s">
        <v>31</v>
      </c>
      <c r="O9324" s="17" t="s">
        <v>15</v>
      </c>
      <c r="P9324" s="17">
        <v>45373</v>
      </c>
      <c r="AC9324" s="17" t="s">
        <v>9895</v>
      </c>
      <c r="AD9324" s="17" t="s">
        <v>9896</v>
      </c>
      <c r="AF9324" s="17">
        <v>15</v>
      </c>
      <c r="AG9324" s="17">
        <v>2</v>
      </c>
      <c r="AM9324" s="17" t="s">
        <v>240</v>
      </c>
      <c r="AN9324" s="17" t="s">
        <v>13567</v>
      </c>
      <c r="AO9324" s="17">
        <v>3</v>
      </c>
      <c r="AP9324" s="17">
        <v>80</v>
      </c>
      <c r="AQ9324" s="17">
        <v>5</v>
      </c>
      <c r="AR9324" s="17" t="s">
        <v>9898</v>
      </c>
      <c r="AT9324" s="17" t="s">
        <v>12990</v>
      </c>
      <c r="DN9324" s="17">
        <f>COUNTIF(AU9324:DM9324, "X")</f>
        <v>0</v>
      </c>
    </row>
    <row r="9325" spans="1:118" s="17" customFormat="1">
      <c r="A9325" s="17" t="s">
        <v>9299</v>
      </c>
      <c r="B9325" s="17">
        <v>55</v>
      </c>
      <c r="C9325" s="17">
        <v>193038</v>
      </c>
      <c r="D9325" s="17" t="s">
        <v>7122</v>
      </c>
      <c r="E9325" s="17" t="s">
        <v>501</v>
      </c>
      <c r="F9325" s="17" t="s">
        <v>397</v>
      </c>
      <c r="H9325" s="309">
        <v>35763</v>
      </c>
      <c r="I9325" s="309">
        <v>44106</v>
      </c>
      <c r="J9325" s="17" t="s">
        <v>3888</v>
      </c>
      <c r="L9325" s="17" t="s">
        <v>9107</v>
      </c>
      <c r="M9325" s="17" t="s">
        <v>6432</v>
      </c>
      <c r="N9325" s="17" t="s">
        <v>19</v>
      </c>
      <c r="O9325" s="17" t="s">
        <v>15</v>
      </c>
      <c r="P9325" s="17">
        <v>45356</v>
      </c>
      <c r="AC9325" s="17" t="s">
        <v>3890</v>
      </c>
      <c r="AD9325" s="17" t="s">
        <v>3891</v>
      </c>
      <c r="AF9325" s="17">
        <v>15</v>
      </c>
      <c r="AG9325" s="17">
        <v>2</v>
      </c>
      <c r="AM9325" s="17" t="s">
        <v>29</v>
      </c>
      <c r="AN9325" s="17" t="s">
        <v>9081</v>
      </c>
      <c r="AO9325" s="17">
        <v>3</v>
      </c>
      <c r="AP9325" s="17">
        <v>80</v>
      </c>
      <c r="AQ9325" s="17">
        <v>5</v>
      </c>
      <c r="AT9325" s="17" t="s">
        <v>9082</v>
      </c>
      <c r="DN9325" s="17">
        <f>COUNTIF(AU9325:DM9325, "X")</f>
        <v>0</v>
      </c>
    </row>
    <row r="9326" spans="1:118" s="17" customFormat="1">
      <c r="A9326" s="17" t="s">
        <v>7090</v>
      </c>
      <c r="B9326" s="17">
        <v>55</v>
      </c>
      <c r="C9326" s="17">
        <v>193067</v>
      </c>
      <c r="D9326" s="17" t="s">
        <v>7091</v>
      </c>
      <c r="E9326" s="17" t="s">
        <v>280</v>
      </c>
      <c r="F9326" s="17" t="s">
        <v>22</v>
      </c>
      <c r="H9326" s="309">
        <v>34925</v>
      </c>
      <c r="I9326" s="309">
        <v>44105</v>
      </c>
      <c r="J9326" s="17" t="s">
        <v>3888</v>
      </c>
      <c r="L9326" s="17" t="s">
        <v>7092</v>
      </c>
      <c r="N9326" s="17" t="s">
        <v>19</v>
      </c>
      <c r="O9326" s="17" t="s">
        <v>15</v>
      </c>
      <c r="P9326" s="17">
        <v>45356</v>
      </c>
      <c r="AC9326" s="17" t="s">
        <v>3890</v>
      </c>
      <c r="AD9326" s="17" t="s">
        <v>3891</v>
      </c>
      <c r="AF9326" s="17">
        <v>8</v>
      </c>
      <c r="AG9326" s="17">
        <v>2</v>
      </c>
      <c r="AM9326" s="17" t="s">
        <v>248</v>
      </c>
      <c r="AN9326" s="17" t="s">
        <v>6588</v>
      </c>
      <c r="AO9326" s="17">
        <v>3</v>
      </c>
      <c r="AP9326" s="17">
        <v>80</v>
      </c>
      <c r="AQ9326" s="17">
        <v>5</v>
      </c>
      <c r="AT9326" s="17" t="s">
        <v>6589</v>
      </c>
      <c r="CR9326" s="17" t="s">
        <v>30</v>
      </c>
      <c r="DN9326" s="17">
        <f>COUNTIF(AU9326:DM9326, "X")</f>
        <v>0</v>
      </c>
    </row>
    <row r="9327" spans="1:118" s="17" customFormat="1">
      <c r="A9327" s="17" t="s">
        <v>25695</v>
      </c>
      <c r="B9327" s="17">
        <v>55</v>
      </c>
      <c r="C9327" s="17">
        <v>193072</v>
      </c>
      <c r="D9327" s="17" t="s">
        <v>25696</v>
      </c>
      <c r="E9327" s="17" t="s">
        <v>122</v>
      </c>
      <c r="F9327" s="17" t="s">
        <v>4334</v>
      </c>
      <c r="H9327" s="309">
        <v>27805</v>
      </c>
      <c r="I9327" s="309">
        <v>44109</v>
      </c>
      <c r="J9327" s="17" t="s">
        <v>3888</v>
      </c>
      <c r="L9327" s="17" t="s">
        <v>25697</v>
      </c>
      <c r="N9327" s="17" t="s">
        <v>14</v>
      </c>
      <c r="O9327" s="17" t="s">
        <v>15</v>
      </c>
      <c r="P9327" s="17">
        <v>45371</v>
      </c>
      <c r="AC9327" s="17" t="s">
        <v>17772</v>
      </c>
      <c r="AF9327" s="17">
        <v>8</v>
      </c>
      <c r="AG9327" s="17">
        <v>2</v>
      </c>
      <c r="AH9327" s="17" t="s">
        <v>11926</v>
      </c>
      <c r="AK9327" s="17" t="s">
        <v>17298</v>
      </c>
      <c r="AM9327" s="17" t="s">
        <v>39</v>
      </c>
      <c r="AN9327" s="17" t="s">
        <v>25609</v>
      </c>
      <c r="AO9327" s="17">
        <v>3</v>
      </c>
      <c r="AP9327" s="17">
        <v>80</v>
      </c>
      <c r="AQ9327" s="17">
        <v>5</v>
      </c>
      <c r="AT9327" s="17" t="s">
        <v>17773</v>
      </c>
      <c r="AV9327" s="17" t="s">
        <v>3901</v>
      </c>
      <c r="BD9327" s="17" t="s">
        <v>3901</v>
      </c>
      <c r="BK9327" s="17" t="s">
        <v>3901</v>
      </c>
      <c r="BS9327" s="17" t="s">
        <v>3901</v>
      </c>
      <c r="CH9327" s="17" t="s">
        <v>3901</v>
      </c>
      <c r="CU9327" s="17" t="s">
        <v>3901</v>
      </c>
      <c r="DF9327" s="17" t="s">
        <v>3901</v>
      </c>
      <c r="DN9327" s="17">
        <f>COUNTIF(AU9327:DM9327, "X")</f>
        <v>7</v>
      </c>
    </row>
    <row r="9328" spans="1:118" s="17" customFormat="1">
      <c r="A9328" s="17" t="s">
        <v>16617</v>
      </c>
      <c r="B9328" s="17">
        <v>55</v>
      </c>
      <c r="C9328" s="17">
        <v>193083</v>
      </c>
      <c r="D9328" s="17" t="s">
        <v>11635</v>
      </c>
      <c r="E9328" s="17" t="s">
        <v>6858</v>
      </c>
      <c r="F9328" s="17" t="s">
        <v>82</v>
      </c>
      <c r="H9328" s="309">
        <v>28292</v>
      </c>
      <c r="I9328" s="309">
        <v>44106</v>
      </c>
      <c r="J9328" s="17" t="s">
        <v>3888</v>
      </c>
      <c r="L9328" s="17" t="s">
        <v>408</v>
      </c>
      <c r="M9328" s="17" t="s">
        <v>9445</v>
      </c>
      <c r="N9328" s="17" t="s">
        <v>31</v>
      </c>
      <c r="O9328" s="17" t="s">
        <v>15</v>
      </c>
      <c r="P9328" s="17">
        <v>45373</v>
      </c>
      <c r="Q9328" s="17">
        <v>5620</v>
      </c>
      <c r="AC9328" s="17" t="s">
        <v>9895</v>
      </c>
      <c r="AD9328" s="17" t="s">
        <v>9896</v>
      </c>
      <c r="AF9328" s="17">
        <v>8</v>
      </c>
      <c r="AG9328" s="17">
        <v>2</v>
      </c>
      <c r="AM9328" s="17" t="s">
        <v>41</v>
      </c>
      <c r="AN9328" s="17" t="s">
        <v>16339</v>
      </c>
      <c r="AO9328" s="17">
        <v>3</v>
      </c>
      <c r="AP9328" s="17">
        <v>80</v>
      </c>
      <c r="AQ9328" s="17">
        <v>5</v>
      </c>
      <c r="AR9328" s="17" t="s">
        <v>9898</v>
      </c>
      <c r="AT9328" s="17" t="s">
        <v>16072</v>
      </c>
      <c r="DN9328" s="17">
        <f>COUNTIF(AU9328:DM9328, "X")</f>
        <v>0</v>
      </c>
    </row>
    <row r="9329" spans="1:118" s="17" customFormat="1">
      <c r="A9329" s="17" t="s">
        <v>12155</v>
      </c>
      <c r="B9329" s="17">
        <v>55</v>
      </c>
      <c r="C9329" s="17">
        <v>193086</v>
      </c>
      <c r="D9329" s="17" t="s">
        <v>12156</v>
      </c>
      <c r="E9329" s="17" t="s">
        <v>12157</v>
      </c>
      <c r="F9329" s="17" t="s">
        <v>317</v>
      </c>
      <c r="H9329" s="309">
        <v>35173</v>
      </c>
      <c r="I9329" s="309">
        <v>44106</v>
      </c>
      <c r="J9329" s="17" t="s">
        <v>3888</v>
      </c>
      <c r="L9329" s="17" t="s">
        <v>797</v>
      </c>
      <c r="M9329" s="17" t="s">
        <v>192</v>
      </c>
      <c r="N9329" s="17" t="s">
        <v>31</v>
      </c>
      <c r="O9329" s="17" t="s">
        <v>15</v>
      </c>
      <c r="P9329" s="17">
        <v>45373</v>
      </c>
      <c r="AC9329" s="17" t="s">
        <v>9895</v>
      </c>
      <c r="AF9329" s="17">
        <v>8</v>
      </c>
      <c r="AG9329" s="17">
        <v>2</v>
      </c>
      <c r="AH9329" s="17" t="s">
        <v>11926</v>
      </c>
      <c r="AK9329" s="17" t="s">
        <v>11927</v>
      </c>
      <c r="AM9329" s="17" t="s">
        <v>227</v>
      </c>
      <c r="AN9329" s="17" t="s">
        <v>11928</v>
      </c>
      <c r="AO9329" s="17">
        <v>3</v>
      </c>
      <c r="AP9329" s="17">
        <v>80</v>
      </c>
      <c r="AQ9329" s="17">
        <v>5</v>
      </c>
      <c r="AR9329" s="17" t="s">
        <v>9898</v>
      </c>
      <c r="AT9329" s="17" t="s">
        <v>11929</v>
      </c>
      <c r="CQ9329" s="17" t="s">
        <v>3901</v>
      </c>
      <c r="CR9329" s="17" t="s">
        <v>30</v>
      </c>
      <c r="CU9329" s="17" t="s">
        <v>3901</v>
      </c>
      <c r="CY9329" s="17" t="s">
        <v>30</v>
      </c>
      <c r="DA9329" s="17" t="s">
        <v>3901</v>
      </c>
      <c r="DE9329" s="17" t="s">
        <v>30</v>
      </c>
      <c r="DF9329" s="17" t="s">
        <v>3901</v>
      </c>
      <c r="DN9329" s="17">
        <f>COUNTIF(AU9329:DM9329, "X")</f>
        <v>4</v>
      </c>
    </row>
    <row r="9330" spans="1:118" s="17" customFormat="1">
      <c r="A9330" s="17" t="s">
        <v>4505</v>
      </c>
      <c r="B9330" s="17">
        <v>55</v>
      </c>
      <c r="C9330" s="17">
        <v>193096</v>
      </c>
      <c r="D9330" s="17" t="s">
        <v>4364</v>
      </c>
      <c r="E9330" s="17" t="s">
        <v>55</v>
      </c>
      <c r="F9330" s="17" t="s">
        <v>65</v>
      </c>
      <c r="H9330" s="309">
        <v>23730</v>
      </c>
      <c r="I9330" s="309">
        <v>44107</v>
      </c>
      <c r="J9330" s="17" t="s">
        <v>3888</v>
      </c>
      <c r="L9330" s="17" t="s">
        <v>4506</v>
      </c>
      <c r="N9330" s="17" t="s">
        <v>19</v>
      </c>
      <c r="O9330" s="17" t="s">
        <v>15</v>
      </c>
      <c r="P9330" s="17">
        <v>45356</v>
      </c>
      <c r="AC9330" s="17" t="s">
        <v>3890</v>
      </c>
      <c r="AD9330" s="17" t="s">
        <v>3891</v>
      </c>
      <c r="AF9330" s="17">
        <v>15</v>
      </c>
      <c r="AG9330" s="17">
        <v>2</v>
      </c>
      <c r="AM9330" s="17" t="s">
        <v>2602</v>
      </c>
      <c r="AN9330" s="17" t="s">
        <v>4371</v>
      </c>
      <c r="AO9330" s="17">
        <v>3</v>
      </c>
      <c r="AP9330" s="17">
        <v>80</v>
      </c>
      <c r="AQ9330" s="17">
        <v>5</v>
      </c>
      <c r="AT9330" s="17" t="s">
        <v>3893</v>
      </c>
      <c r="DN9330" s="17">
        <f>COUNTIF(AU9330:DM9330, "X")</f>
        <v>0</v>
      </c>
    </row>
    <row r="9331" spans="1:118" s="17" customFormat="1">
      <c r="A9331" s="17" t="s">
        <v>7177</v>
      </c>
      <c r="B9331" s="17">
        <v>55</v>
      </c>
      <c r="C9331" s="17">
        <v>193101</v>
      </c>
      <c r="D9331" s="17" t="s">
        <v>6757</v>
      </c>
      <c r="E9331" s="17" t="s">
        <v>7178</v>
      </c>
      <c r="F9331" s="17" t="s">
        <v>18</v>
      </c>
      <c r="H9331" s="309">
        <v>35293</v>
      </c>
      <c r="I9331" s="309">
        <v>44107</v>
      </c>
      <c r="J9331" s="17" t="s">
        <v>3888</v>
      </c>
      <c r="L9331" s="17" t="s">
        <v>6758</v>
      </c>
      <c r="N9331" s="17" t="s">
        <v>19</v>
      </c>
      <c r="O9331" s="17" t="s">
        <v>15</v>
      </c>
      <c r="P9331" s="17">
        <v>45356</v>
      </c>
      <c r="AC9331" s="17" t="s">
        <v>3890</v>
      </c>
      <c r="AD9331" s="17" t="s">
        <v>3891</v>
      </c>
      <c r="AF9331" s="17">
        <v>8</v>
      </c>
      <c r="AG9331" s="17">
        <v>2</v>
      </c>
      <c r="AM9331" s="17" t="s">
        <v>248</v>
      </c>
      <c r="AN9331" s="17" t="s">
        <v>6588</v>
      </c>
      <c r="AO9331" s="17">
        <v>3</v>
      </c>
      <c r="AP9331" s="17">
        <v>80</v>
      </c>
      <c r="AQ9331" s="17">
        <v>5</v>
      </c>
      <c r="AT9331" s="17" t="s">
        <v>6589</v>
      </c>
      <c r="CN9331" s="17" t="s">
        <v>3901</v>
      </c>
      <c r="CQ9331" s="17" t="s">
        <v>3901</v>
      </c>
      <c r="DF9331" s="17" t="s">
        <v>3901</v>
      </c>
      <c r="DN9331" s="17">
        <f>COUNTIF(AU9331:DM9331, "X")</f>
        <v>3</v>
      </c>
    </row>
    <row r="9332" spans="1:118" s="17" customFormat="1">
      <c r="A9332" s="17" t="s">
        <v>13608</v>
      </c>
      <c r="B9332" s="17">
        <v>55</v>
      </c>
      <c r="C9332" s="17">
        <v>193117</v>
      </c>
      <c r="D9332" s="17" t="s">
        <v>13609</v>
      </c>
      <c r="E9332" s="17" t="s">
        <v>589</v>
      </c>
      <c r="F9332" s="17" t="s">
        <v>17</v>
      </c>
      <c r="H9332" s="309">
        <v>35510</v>
      </c>
      <c r="I9332" s="309">
        <v>44108</v>
      </c>
      <c r="J9332" s="17" t="s">
        <v>3888</v>
      </c>
      <c r="L9332" s="17" t="s">
        <v>13610</v>
      </c>
      <c r="N9332" s="17" t="s">
        <v>31</v>
      </c>
      <c r="O9332" s="17" t="s">
        <v>15</v>
      </c>
      <c r="P9332" s="17">
        <v>45373</v>
      </c>
      <c r="AC9332" s="17" t="s">
        <v>9895</v>
      </c>
      <c r="AD9332" s="17" t="s">
        <v>9896</v>
      </c>
      <c r="AF9332" s="17">
        <v>8</v>
      </c>
      <c r="AG9332" s="17">
        <v>2</v>
      </c>
      <c r="AM9332" s="17" t="s">
        <v>240</v>
      </c>
      <c r="AN9332" s="17" t="s">
        <v>13567</v>
      </c>
      <c r="AO9332" s="17">
        <v>3</v>
      </c>
      <c r="AP9332" s="17">
        <v>80</v>
      </c>
      <c r="AQ9332" s="17">
        <v>5</v>
      </c>
      <c r="AR9332" s="17" t="s">
        <v>9898</v>
      </c>
      <c r="AT9332" s="17" t="s">
        <v>12990</v>
      </c>
      <c r="DF9332" s="17" t="s">
        <v>3901</v>
      </c>
      <c r="DN9332" s="17">
        <f>COUNTIF(AU9332:DM9332, "X")</f>
        <v>1</v>
      </c>
    </row>
    <row r="9333" spans="1:118" s="17" customFormat="1">
      <c r="A9333" s="17" t="s">
        <v>22106</v>
      </c>
      <c r="B9333" s="17">
        <v>55</v>
      </c>
      <c r="C9333" s="17">
        <v>193148</v>
      </c>
      <c r="D9333" s="17" t="s">
        <v>5620</v>
      </c>
      <c r="E9333" s="17" t="s">
        <v>22107</v>
      </c>
      <c r="F9333" s="17" t="s">
        <v>22108</v>
      </c>
      <c r="H9333" s="309">
        <v>37399</v>
      </c>
      <c r="I9333" s="309">
        <v>44109</v>
      </c>
      <c r="J9333" s="17" t="s">
        <v>3888</v>
      </c>
      <c r="L9333" s="17" t="s">
        <v>21990</v>
      </c>
      <c r="N9333" s="17" t="s">
        <v>196</v>
      </c>
      <c r="O9333" s="17" t="s">
        <v>15</v>
      </c>
      <c r="P9333" s="17">
        <v>45359</v>
      </c>
      <c r="AF9333" s="17">
        <v>8</v>
      </c>
      <c r="AG9333" s="17">
        <v>2</v>
      </c>
      <c r="AH9333" s="17" t="s">
        <v>11926</v>
      </c>
      <c r="AK9333" s="17" t="s">
        <v>21650</v>
      </c>
      <c r="AM9333" s="17" t="s">
        <v>255</v>
      </c>
      <c r="AN9333" s="17" t="s">
        <v>21914</v>
      </c>
      <c r="AO9333" s="17">
        <v>3</v>
      </c>
      <c r="AP9333" s="17">
        <v>80</v>
      </c>
      <c r="AQ9333" s="17">
        <v>5</v>
      </c>
      <c r="AR9333" s="17" t="s">
        <v>21652</v>
      </c>
      <c r="AS9333" s="17" t="s">
        <v>21915</v>
      </c>
      <c r="DN9333" s="17">
        <f>COUNTIF(AU9333:DM9333, "X")</f>
        <v>0</v>
      </c>
    </row>
    <row r="9334" spans="1:118" s="17" customFormat="1">
      <c r="A9334" s="17" t="s">
        <v>17193</v>
      </c>
      <c r="B9334" s="17">
        <v>55</v>
      </c>
      <c r="C9334" s="17">
        <v>193171</v>
      </c>
      <c r="D9334" s="17" t="s">
        <v>16811</v>
      </c>
      <c r="E9334" s="17" t="s">
        <v>324</v>
      </c>
      <c r="F9334" s="17" t="s">
        <v>18</v>
      </c>
      <c r="G9334" s="17" t="s">
        <v>49</v>
      </c>
      <c r="H9334" s="309">
        <v>37092</v>
      </c>
      <c r="I9334" s="309">
        <v>44109</v>
      </c>
      <c r="J9334" s="17" t="s">
        <v>3888</v>
      </c>
      <c r="L9334" s="17" t="s">
        <v>17194</v>
      </c>
      <c r="N9334" s="17" t="s">
        <v>14</v>
      </c>
      <c r="O9334" s="17" t="s">
        <v>15</v>
      </c>
      <c r="P9334" s="17">
        <v>45371</v>
      </c>
      <c r="AC9334" s="17" t="s">
        <v>14</v>
      </c>
      <c r="AF9334" s="17">
        <v>15</v>
      </c>
      <c r="AG9334" s="17">
        <v>2</v>
      </c>
      <c r="AI9334" s="17" t="s">
        <v>10178</v>
      </c>
      <c r="AM9334" s="17" t="s">
        <v>213</v>
      </c>
      <c r="AN9334" s="17" t="s">
        <v>17092</v>
      </c>
      <c r="AO9334" s="17">
        <v>3</v>
      </c>
      <c r="AP9334" s="17">
        <v>80</v>
      </c>
      <c r="AQ9334" s="17">
        <v>5</v>
      </c>
      <c r="AR9334" s="17" t="s">
        <v>10180</v>
      </c>
      <c r="DN9334" s="17">
        <f>COUNTIF(AU9334:DM9334, "X")</f>
        <v>0</v>
      </c>
    </row>
    <row r="9335" spans="1:118" s="17" customFormat="1">
      <c r="A9335" s="17" t="s">
        <v>11880</v>
      </c>
      <c r="B9335" s="17">
        <v>55</v>
      </c>
      <c r="C9335" s="17">
        <v>191646</v>
      </c>
      <c r="D9335" s="17" t="s">
        <v>11881</v>
      </c>
      <c r="E9335" s="17" t="s">
        <v>160</v>
      </c>
      <c r="F9335" s="17" t="s">
        <v>588</v>
      </c>
      <c r="H9335" s="309">
        <v>33485</v>
      </c>
      <c r="I9335" s="309">
        <v>44109</v>
      </c>
      <c r="J9335" s="17" t="s">
        <v>3888</v>
      </c>
      <c r="L9335" s="17" t="s">
        <v>11882</v>
      </c>
      <c r="N9335" s="17" t="s">
        <v>14</v>
      </c>
      <c r="O9335" s="17" t="s">
        <v>15</v>
      </c>
      <c r="P9335" s="17">
        <v>45371</v>
      </c>
      <c r="AC9335" s="17" t="s">
        <v>14</v>
      </c>
      <c r="AF9335" s="17">
        <v>15</v>
      </c>
      <c r="AG9335" s="17">
        <v>2</v>
      </c>
      <c r="AI9335" s="17" t="s">
        <v>10178</v>
      </c>
      <c r="AM9335" s="17" t="s">
        <v>173</v>
      </c>
      <c r="AN9335" s="17" t="s">
        <v>11705</v>
      </c>
      <c r="AO9335" s="17">
        <v>3</v>
      </c>
      <c r="AP9335" s="17">
        <v>80</v>
      </c>
      <c r="AQ9335" s="17">
        <v>5</v>
      </c>
      <c r="AR9335" s="17" t="s">
        <v>10180</v>
      </c>
      <c r="DF9335" s="17" t="s">
        <v>3901</v>
      </c>
      <c r="DN9335" s="17">
        <f>COUNTIF(AU9335:DM9335, "X")</f>
        <v>1</v>
      </c>
    </row>
    <row r="9336" spans="1:118" s="17" customFormat="1">
      <c r="A9336" s="17" t="s">
        <v>10484</v>
      </c>
      <c r="B9336" s="17">
        <v>55</v>
      </c>
      <c r="C9336" s="17">
        <v>193182</v>
      </c>
      <c r="D9336" s="17" t="s">
        <v>234</v>
      </c>
      <c r="E9336" s="17" t="s">
        <v>4069</v>
      </c>
      <c r="F9336" s="17" t="s">
        <v>317</v>
      </c>
      <c r="H9336" s="309">
        <v>32741</v>
      </c>
      <c r="I9336" s="309">
        <v>44109</v>
      </c>
      <c r="J9336" s="17" t="s">
        <v>3888</v>
      </c>
      <c r="L9336" s="17" t="s">
        <v>10485</v>
      </c>
      <c r="M9336" s="17" t="s">
        <v>458</v>
      </c>
      <c r="N9336" s="17" t="s">
        <v>14</v>
      </c>
      <c r="O9336" s="17" t="s">
        <v>15</v>
      </c>
      <c r="P9336" s="17">
        <v>45371</v>
      </c>
      <c r="Q9336" s="17">
        <v>1549</v>
      </c>
      <c r="AC9336" s="17" t="s">
        <v>14</v>
      </c>
      <c r="AF9336" s="17">
        <v>15</v>
      </c>
      <c r="AG9336" s="17">
        <v>2</v>
      </c>
      <c r="AI9336" s="17" t="s">
        <v>10178</v>
      </c>
      <c r="AM9336" s="17" t="s">
        <v>193</v>
      </c>
      <c r="AN9336" s="17" t="s">
        <v>10381</v>
      </c>
      <c r="AO9336" s="17">
        <v>3</v>
      </c>
      <c r="AP9336" s="17">
        <v>80</v>
      </c>
      <c r="AQ9336" s="17">
        <v>5</v>
      </c>
      <c r="AR9336" s="17" t="s">
        <v>10180</v>
      </c>
      <c r="DF9336" s="17" t="s">
        <v>3901</v>
      </c>
      <c r="DN9336" s="17">
        <f>COUNTIF(AU9336:DM9336, "X")</f>
        <v>1</v>
      </c>
    </row>
    <row r="9337" spans="1:118" s="17" customFormat="1">
      <c r="A9337" s="17" t="s">
        <v>17218</v>
      </c>
      <c r="B9337" s="17">
        <v>55</v>
      </c>
      <c r="C9337" s="17">
        <v>67230</v>
      </c>
      <c r="D9337" s="17" t="s">
        <v>5007</v>
      </c>
      <c r="E9337" s="17" t="s">
        <v>164</v>
      </c>
      <c r="F9337" s="17" t="s">
        <v>317</v>
      </c>
      <c r="H9337" s="309">
        <v>25846</v>
      </c>
      <c r="I9337" s="309">
        <v>44109</v>
      </c>
      <c r="J9337" s="17" t="s">
        <v>3888</v>
      </c>
      <c r="L9337" s="17" t="s">
        <v>17219</v>
      </c>
      <c r="N9337" s="17" t="s">
        <v>14</v>
      </c>
      <c r="O9337" s="17" t="s">
        <v>15</v>
      </c>
      <c r="P9337" s="17">
        <v>45371</v>
      </c>
      <c r="AC9337" s="17" t="s">
        <v>14</v>
      </c>
      <c r="AF9337" s="17">
        <v>15</v>
      </c>
      <c r="AG9337" s="17">
        <v>2</v>
      </c>
      <c r="AI9337" s="17" t="s">
        <v>10178</v>
      </c>
      <c r="AM9337" s="17" t="s">
        <v>213</v>
      </c>
      <c r="AN9337" s="17" t="s">
        <v>17092</v>
      </c>
      <c r="AO9337" s="17">
        <v>3</v>
      </c>
      <c r="AP9337" s="17">
        <v>80</v>
      </c>
      <c r="AQ9337" s="17">
        <v>5</v>
      </c>
      <c r="AR9337" s="17" t="s">
        <v>10180</v>
      </c>
      <c r="BB9337" s="17" t="s">
        <v>3901</v>
      </c>
      <c r="BC9337" s="17" t="s">
        <v>30</v>
      </c>
      <c r="BD9337" s="17" t="s">
        <v>3901</v>
      </c>
      <c r="BK9337" s="17" t="s">
        <v>3901</v>
      </c>
      <c r="BL9337" s="17" t="s">
        <v>3901</v>
      </c>
      <c r="CU9337" s="17" t="s">
        <v>3901</v>
      </c>
      <c r="DN9337" s="17">
        <f>COUNTIF(AU9337:DM9337, "X")</f>
        <v>5</v>
      </c>
    </row>
    <row r="9338" spans="1:118" s="17" customFormat="1">
      <c r="A9338" s="17" t="s">
        <v>25858</v>
      </c>
      <c r="B9338" s="17">
        <v>55</v>
      </c>
      <c r="C9338" s="17">
        <v>193184</v>
      </c>
      <c r="D9338" s="17" t="s">
        <v>25859</v>
      </c>
      <c r="E9338" s="17" t="s">
        <v>703</v>
      </c>
      <c r="F9338" s="17" t="s">
        <v>12</v>
      </c>
      <c r="H9338" s="309">
        <v>37410</v>
      </c>
      <c r="I9338" s="309">
        <v>44109</v>
      </c>
      <c r="J9338" s="17" t="s">
        <v>3888</v>
      </c>
      <c r="L9338" s="17" t="s">
        <v>25860</v>
      </c>
      <c r="N9338" s="17" t="s">
        <v>14</v>
      </c>
      <c r="O9338" s="17" t="s">
        <v>15</v>
      </c>
      <c r="P9338" s="17">
        <v>45371</v>
      </c>
      <c r="AC9338" s="17" t="s">
        <v>17772</v>
      </c>
      <c r="AF9338" s="17">
        <v>15</v>
      </c>
      <c r="AG9338" s="17">
        <v>2</v>
      </c>
      <c r="AH9338" s="17" t="s">
        <v>11926</v>
      </c>
      <c r="AK9338" s="17" t="s">
        <v>17298</v>
      </c>
      <c r="AM9338" s="17" t="s">
        <v>39</v>
      </c>
      <c r="AN9338" s="17" t="s">
        <v>25609</v>
      </c>
      <c r="AO9338" s="17">
        <v>3</v>
      </c>
      <c r="AP9338" s="17">
        <v>80</v>
      </c>
      <c r="AQ9338" s="17">
        <v>5</v>
      </c>
      <c r="AT9338" s="17" t="s">
        <v>25610</v>
      </c>
      <c r="DN9338" s="17">
        <f>COUNTIF(AU9338:DM9338, "X")</f>
        <v>0</v>
      </c>
    </row>
    <row r="9339" spans="1:118" s="17" customFormat="1">
      <c r="A9339" s="17" t="s">
        <v>25397</v>
      </c>
      <c r="B9339" s="17">
        <v>55</v>
      </c>
      <c r="C9339" s="17">
        <v>193189</v>
      </c>
      <c r="D9339" s="17" t="s">
        <v>104</v>
      </c>
      <c r="E9339" s="17" t="s">
        <v>258</v>
      </c>
      <c r="F9339" s="17" t="s">
        <v>131</v>
      </c>
      <c r="H9339" s="309">
        <v>36397</v>
      </c>
      <c r="I9339" s="309">
        <v>44109</v>
      </c>
      <c r="J9339" s="17" t="s">
        <v>3888</v>
      </c>
      <c r="L9339" s="17" t="s">
        <v>25398</v>
      </c>
      <c r="N9339" s="17" t="s">
        <v>31</v>
      </c>
      <c r="O9339" s="17" t="s">
        <v>15</v>
      </c>
      <c r="P9339" s="17">
        <v>45373</v>
      </c>
      <c r="AC9339" s="17" t="s">
        <v>9895</v>
      </c>
      <c r="AD9339" s="17" t="s">
        <v>9896</v>
      </c>
      <c r="AF9339" s="17">
        <v>15</v>
      </c>
      <c r="AG9339" s="17">
        <v>2</v>
      </c>
      <c r="AM9339" s="17" t="s">
        <v>67</v>
      </c>
      <c r="AN9339" s="17" t="s">
        <v>25087</v>
      </c>
      <c r="AO9339" s="17">
        <v>3</v>
      </c>
      <c r="AP9339" s="17">
        <v>80</v>
      </c>
      <c r="AQ9339" s="17">
        <v>5</v>
      </c>
      <c r="AR9339" s="17" t="s">
        <v>9898</v>
      </c>
      <c r="AT9339" s="17" t="s">
        <v>16072</v>
      </c>
      <c r="DN9339" s="17">
        <f>COUNTIF(AU9339:DM9339, "X")</f>
        <v>0</v>
      </c>
    </row>
    <row r="9340" spans="1:118" s="17" customFormat="1">
      <c r="A9340" s="17" t="s">
        <v>25995</v>
      </c>
      <c r="B9340" s="17">
        <v>55</v>
      </c>
      <c r="C9340" s="17">
        <v>193201</v>
      </c>
      <c r="D9340" s="17" t="s">
        <v>25996</v>
      </c>
      <c r="E9340" s="17" t="s">
        <v>4849</v>
      </c>
      <c r="F9340" s="17" t="s">
        <v>93</v>
      </c>
      <c r="H9340" s="309">
        <v>35800</v>
      </c>
      <c r="I9340" s="309">
        <v>44109</v>
      </c>
      <c r="J9340" s="17" t="s">
        <v>3888</v>
      </c>
      <c r="L9340" s="17" t="s">
        <v>25997</v>
      </c>
      <c r="N9340" s="17" t="s">
        <v>14</v>
      </c>
      <c r="O9340" s="17" t="s">
        <v>15</v>
      </c>
      <c r="P9340" s="17">
        <v>45371</v>
      </c>
      <c r="AC9340" s="17" t="s">
        <v>17772</v>
      </c>
      <c r="AF9340" s="17">
        <v>15</v>
      </c>
      <c r="AG9340" s="17">
        <v>2</v>
      </c>
      <c r="AH9340" s="17" t="s">
        <v>11926</v>
      </c>
      <c r="AK9340" s="17" t="s">
        <v>17298</v>
      </c>
      <c r="AM9340" s="17" t="s">
        <v>39</v>
      </c>
      <c r="AN9340" s="17" t="s">
        <v>25609</v>
      </c>
      <c r="AO9340" s="17">
        <v>3</v>
      </c>
      <c r="AP9340" s="17">
        <v>80</v>
      </c>
      <c r="AQ9340" s="17">
        <v>5</v>
      </c>
      <c r="AT9340" s="17" t="s">
        <v>25610</v>
      </c>
      <c r="DN9340" s="17">
        <f>COUNTIF(AU9340:DM9340, "X")</f>
        <v>0</v>
      </c>
    </row>
    <row r="9341" spans="1:118" s="17" customFormat="1">
      <c r="A9341" s="17" t="s">
        <v>21226</v>
      </c>
      <c r="B9341" s="17">
        <v>55</v>
      </c>
      <c r="C9341" s="17">
        <v>193204</v>
      </c>
      <c r="D9341" s="17" t="s">
        <v>3898</v>
      </c>
      <c r="E9341" s="17" t="s">
        <v>21227</v>
      </c>
      <c r="F9341" s="17" t="s">
        <v>374</v>
      </c>
      <c r="H9341" s="309">
        <v>36852</v>
      </c>
      <c r="I9341" s="309">
        <v>44109</v>
      </c>
      <c r="J9341" s="17" t="s">
        <v>3888</v>
      </c>
      <c r="L9341" s="17" t="s">
        <v>21228</v>
      </c>
      <c r="N9341" s="17" t="s">
        <v>26</v>
      </c>
      <c r="O9341" s="17" t="s">
        <v>15</v>
      </c>
      <c r="P9341" s="17">
        <v>45318</v>
      </c>
      <c r="AF9341" s="17">
        <v>15</v>
      </c>
      <c r="AG9341" s="17">
        <v>2</v>
      </c>
      <c r="AI9341" s="17" t="s">
        <v>20669</v>
      </c>
      <c r="AM9341" s="17" t="s">
        <v>2616</v>
      </c>
      <c r="AN9341" s="17" t="s">
        <v>21221</v>
      </c>
      <c r="AO9341" s="17">
        <v>3</v>
      </c>
      <c r="AP9341" s="17">
        <v>80</v>
      </c>
      <c r="AQ9341" s="17">
        <v>5</v>
      </c>
      <c r="AR9341" s="17" t="s">
        <v>20671</v>
      </c>
      <c r="AS9341" s="17" t="s">
        <v>21222</v>
      </c>
      <c r="DN9341" s="17">
        <f>COUNTIF(AU9341:DM9341, "X")</f>
        <v>0</v>
      </c>
    </row>
    <row r="9342" spans="1:118" s="17" customFormat="1">
      <c r="A9342" s="17" t="s">
        <v>9493</v>
      </c>
      <c r="B9342" s="17">
        <v>55</v>
      </c>
      <c r="C9342" s="17">
        <v>193209</v>
      </c>
      <c r="D9342" s="17" t="s">
        <v>9451</v>
      </c>
      <c r="E9342" s="17" t="s">
        <v>9494</v>
      </c>
      <c r="F9342" s="17" t="s">
        <v>147</v>
      </c>
      <c r="H9342" s="309">
        <v>35541</v>
      </c>
      <c r="I9342" s="309">
        <v>44109</v>
      </c>
      <c r="J9342" s="17" t="s">
        <v>3888</v>
      </c>
      <c r="L9342" s="17" t="s">
        <v>9452</v>
      </c>
      <c r="N9342" s="17" t="s">
        <v>19</v>
      </c>
      <c r="O9342" s="17" t="s">
        <v>15</v>
      </c>
      <c r="P9342" s="17">
        <v>45356</v>
      </c>
      <c r="AC9342" s="17" t="s">
        <v>3890</v>
      </c>
      <c r="AD9342" s="17" t="s">
        <v>3891</v>
      </c>
      <c r="AF9342" s="17">
        <v>15</v>
      </c>
      <c r="AG9342" s="17">
        <v>2</v>
      </c>
      <c r="AM9342" s="17" t="s">
        <v>311</v>
      </c>
      <c r="AN9342" s="17" t="s">
        <v>9449</v>
      </c>
      <c r="AO9342" s="17">
        <v>3</v>
      </c>
      <c r="AP9342" s="17">
        <v>80</v>
      </c>
      <c r="AQ9342" s="17">
        <v>5</v>
      </c>
      <c r="AT9342" s="17" t="s">
        <v>9082</v>
      </c>
      <c r="DN9342" s="17">
        <f>COUNTIF(AU9342:DM9342, "X")</f>
        <v>0</v>
      </c>
    </row>
    <row r="9343" spans="1:118" s="17" customFormat="1">
      <c r="A9343" s="523" t="s">
        <v>2168</v>
      </c>
      <c r="B9343" s="17">
        <v>55</v>
      </c>
      <c r="C9343" s="17">
        <v>193210</v>
      </c>
      <c r="D9343" s="17" t="s">
        <v>10</v>
      </c>
      <c r="E9343" s="17" t="s">
        <v>670</v>
      </c>
      <c r="F9343" s="17" t="s">
        <v>178</v>
      </c>
      <c r="H9343" s="309">
        <v>24763</v>
      </c>
      <c r="I9343" s="309">
        <v>44097</v>
      </c>
      <c r="J9343" s="17" t="s">
        <v>3888</v>
      </c>
      <c r="L9343" s="17" t="s">
        <v>2169</v>
      </c>
      <c r="N9343" s="17" t="s">
        <v>14</v>
      </c>
      <c r="O9343" s="17" t="s">
        <v>15</v>
      </c>
      <c r="P9343" s="17">
        <v>45371</v>
      </c>
      <c r="AF9343" s="17">
        <v>15</v>
      </c>
      <c r="AG9343" s="17">
        <v>2</v>
      </c>
      <c r="AI9343" s="17" t="s">
        <v>10178</v>
      </c>
      <c r="AM9343" s="17" t="s">
        <v>180</v>
      </c>
      <c r="AN9343" s="17" t="s">
        <v>20012</v>
      </c>
      <c r="AO9343" s="17">
        <v>3</v>
      </c>
      <c r="AP9343" s="17">
        <v>80</v>
      </c>
      <c r="AQ9343" s="17">
        <v>5</v>
      </c>
      <c r="AR9343" s="17" t="s">
        <v>10180</v>
      </c>
      <c r="DF9343" s="17" t="s">
        <v>3901</v>
      </c>
      <c r="DN9343" s="17">
        <f>COUNTIF(AU9343:DM9343, "X")</f>
        <v>1</v>
      </c>
    </row>
    <row r="9344" spans="1:118" s="17" customFormat="1">
      <c r="A9344" s="17" t="s">
        <v>12206</v>
      </c>
      <c r="B9344" s="17">
        <v>55</v>
      </c>
      <c r="C9344" s="17">
        <v>193216</v>
      </c>
      <c r="D9344" s="17" t="s">
        <v>8310</v>
      </c>
      <c r="E9344" s="17" t="s">
        <v>4059</v>
      </c>
      <c r="F9344" s="17" t="s">
        <v>237</v>
      </c>
      <c r="H9344" s="309">
        <v>37348</v>
      </c>
      <c r="I9344" s="309">
        <v>44109</v>
      </c>
      <c r="J9344" s="17" t="s">
        <v>3888</v>
      </c>
      <c r="L9344" s="17" t="s">
        <v>12207</v>
      </c>
      <c r="N9344" s="17" t="s">
        <v>31</v>
      </c>
      <c r="O9344" s="17" t="s">
        <v>15</v>
      </c>
      <c r="P9344" s="17">
        <v>45373</v>
      </c>
      <c r="AC9344" s="17" t="s">
        <v>9895</v>
      </c>
      <c r="AD9344" s="17" t="s">
        <v>9896</v>
      </c>
      <c r="AF9344" s="17">
        <v>15</v>
      </c>
      <c r="AG9344" s="17">
        <v>2</v>
      </c>
      <c r="AM9344" s="17" t="s">
        <v>295</v>
      </c>
      <c r="AN9344" s="17" t="s">
        <v>12166</v>
      </c>
      <c r="AO9344" s="17">
        <v>3</v>
      </c>
      <c r="AP9344" s="17">
        <v>80</v>
      </c>
      <c r="AQ9344" s="17">
        <v>5</v>
      </c>
      <c r="AR9344" s="17" t="s">
        <v>9898</v>
      </c>
      <c r="AT9344" s="17" t="s">
        <v>11929</v>
      </c>
      <c r="DN9344" s="17">
        <f>COUNTIF(AU9344:DM9344, "X")</f>
        <v>0</v>
      </c>
    </row>
    <row r="9345" spans="1:118" s="17" customFormat="1">
      <c r="A9345" s="17" t="s">
        <v>6613</v>
      </c>
      <c r="B9345" s="17">
        <v>55</v>
      </c>
      <c r="C9345" s="17">
        <v>193217</v>
      </c>
      <c r="D9345" s="17" t="s">
        <v>6614</v>
      </c>
      <c r="E9345" s="17" t="s">
        <v>6615</v>
      </c>
      <c r="F9345" s="17" t="s">
        <v>6616</v>
      </c>
      <c r="H9345" s="309">
        <v>25743</v>
      </c>
      <c r="I9345" s="309">
        <v>44109</v>
      </c>
      <c r="J9345" s="17" t="s">
        <v>3888</v>
      </c>
      <c r="L9345" s="17" t="s">
        <v>1118</v>
      </c>
      <c r="M9345" s="17" t="s">
        <v>6407</v>
      </c>
      <c r="N9345" s="17" t="s">
        <v>19</v>
      </c>
      <c r="O9345" s="17" t="s">
        <v>15</v>
      </c>
      <c r="P9345" s="17">
        <v>45356</v>
      </c>
      <c r="AC9345" s="17" t="s">
        <v>3890</v>
      </c>
      <c r="AD9345" s="17" t="s">
        <v>3891</v>
      </c>
      <c r="AF9345" s="17">
        <v>8</v>
      </c>
      <c r="AG9345" s="17">
        <v>2</v>
      </c>
      <c r="AM9345" s="17" t="s">
        <v>248</v>
      </c>
      <c r="AN9345" s="17" t="s">
        <v>6588</v>
      </c>
      <c r="AO9345" s="17">
        <v>3</v>
      </c>
      <c r="AP9345" s="17">
        <v>80</v>
      </c>
      <c r="AQ9345" s="17">
        <v>5</v>
      </c>
      <c r="AT9345" s="17" t="s">
        <v>6589</v>
      </c>
      <c r="CU9345" s="17" t="s">
        <v>3901</v>
      </c>
      <c r="CY9345" s="17" t="s">
        <v>21</v>
      </c>
      <c r="DA9345" s="17" t="s">
        <v>3901</v>
      </c>
      <c r="DF9345" s="17" t="s">
        <v>3901</v>
      </c>
      <c r="DN9345" s="17">
        <f>COUNTIF(AU9345:DM9345, "X")</f>
        <v>3</v>
      </c>
    </row>
    <row r="9346" spans="1:118" s="17" customFormat="1">
      <c r="A9346" s="17" t="s">
        <v>7495</v>
      </c>
      <c r="B9346" s="17">
        <v>55</v>
      </c>
      <c r="C9346" s="17">
        <v>193221</v>
      </c>
      <c r="D9346" s="17" t="s">
        <v>5715</v>
      </c>
      <c r="E9346" s="17" t="s">
        <v>538</v>
      </c>
      <c r="F9346" s="17" t="s">
        <v>537</v>
      </c>
      <c r="H9346" s="309">
        <v>37330</v>
      </c>
      <c r="I9346" s="309">
        <v>44109</v>
      </c>
      <c r="J9346" s="17" t="s">
        <v>3888</v>
      </c>
      <c r="L9346" s="17" t="s">
        <v>7496</v>
      </c>
      <c r="N9346" s="17" t="s">
        <v>19</v>
      </c>
      <c r="O9346" s="17" t="s">
        <v>15</v>
      </c>
      <c r="P9346" s="17">
        <v>45356</v>
      </c>
      <c r="Q9346" s="17">
        <v>2146</v>
      </c>
      <c r="AC9346" s="17" t="s">
        <v>3890</v>
      </c>
      <c r="AD9346" s="17" t="s">
        <v>3891</v>
      </c>
      <c r="AF9346" s="17">
        <v>15</v>
      </c>
      <c r="AG9346" s="17">
        <v>2</v>
      </c>
      <c r="AM9346" s="17" t="s">
        <v>2605</v>
      </c>
      <c r="AN9346" s="17" t="s">
        <v>7253</v>
      </c>
      <c r="AO9346" s="17">
        <v>3</v>
      </c>
      <c r="AP9346" s="17">
        <v>80</v>
      </c>
      <c r="AQ9346" s="17">
        <v>5</v>
      </c>
      <c r="AT9346" s="17" t="s">
        <v>6589</v>
      </c>
      <c r="DF9346" s="17" t="s">
        <v>3901</v>
      </c>
      <c r="DN9346" s="17">
        <f>COUNTIF(AU9346:DM9346, "X")</f>
        <v>1</v>
      </c>
    </row>
    <row r="9347" spans="1:118" s="17" customFormat="1">
      <c r="A9347" s="17" t="s">
        <v>21849</v>
      </c>
      <c r="B9347" s="17">
        <v>55</v>
      </c>
      <c r="C9347" s="17">
        <v>193240</v>
      </c>
      <c r="D9347" s="17" t="s">
        <v>21850</v>
      </c>
      <c r="E9347" s="17" t="s">
        <v>388</v>
      </c>
      <c r="F9347" s="17" t="s">
        <v>333</v>
      </c>
      <c r="H9347" s="309">
        <v>37085</v>
      </c>
      <c r="I9347" s="309">
        <v>44109</v>
      </c>
      <c r="J9347" s="17" t="s">
        <v>3888</v>
      </c>
      <c r="L9347" s="17" t="s">
        <v>21851</v>
      </c>
      <c r="N9347" s="17" t="s">
        <v>205</v>
      </c>
      <c r="O9347" s="17" t="s">
        <v>15</v>
      </c>
      <c r="P9347" s="17">
        <v>45337</v>
      </c>
      <c r="AF9347" s="17">
        <v>8</v>
      </c>
      <c r="AG9347" s="17">
        <v>2</v>
      </c>
      <c r="AH9347" s="17" t="s">
        <v>11926</v>
      </c>
      <c r="AK9347" s="17" t="s">
        <v>21650</v>
      </c>
      <c r="AM9347" s="17" t="s">
        <v>145</v>
      </c>
      <c r="AN9347" s="17" t="s">
        <v>21819</v>
      </c>
      <c r="AO9347" s="17">
        <v>3</v>
      </c>
      <c r="AP9347" s="17">
        <v>80</v>
      </c>
      <c r="AQ9347" s="17">
        <v>5</v>
      </c>
      <c r="AR9347" s="17" t="s">
        <v>21652</v>
      </c>
      <c r="DN9347" s="17">
        <f>COUNTIF(AU9347:DM9347, "X")</f>
        <v>0</v>
      </c>
    </row>
    <row r="9348" spans="1:118" s="17" customFormat="1">
      <c r="A9348" s="17" t="s">
        <v>7052</v>
      </c>
      <c r="B9348" s="17">
        <v>55</v>
      </c>
      <c r="C9348" s="17">
        <v>193249</v>
      </c>
      <c r="D9348" s="17" t="s">
        <v>436</v>
      </c>
      <c r="E9348" s="17" t="s">
        <v>396</v>
      </c>
      <c r="F9348" s="17" t="s">
        <v>70</v>
      </c>
      <c r="G9348" s="17" t="s">
        <v>100</v>
      </c>
      <c r="H9348" s="309">
        <v>33373</v>
      </c>
      <c r="I9348" s="309">
        <v>44109</v>
      </c>
      <c r="J9348" s="17" t="s">
        <v>3888</v>
      </c>
      <c r="L9348" s="17" t="s">
        <v>6845</v>
      </c>
      <c r="N9348" s="17" t="s">
        <v>19</v>
      </c>
      <c r="O9348" s="17" t="s">
        <v>15</v>
      </c>
      <c r="P9348" s="17">
        <v>45356</v>
      </c>
      <c r="AC9348" s="17" t="s">
        <v>3890</v>
      </c>
      <c r="AD9348" s="17" t="s">
        <v>3891</v>
      </c>
      <c r="AF9348" s="17">
        <v>15</v>
      </c>
      <c r="AG9348" s="17">
        <v>2</v>
      </c>
      <c r="AM9348" s="17" t="s">
        <v>248</v>
      </c>
      <c r="AN9348" s="17" t="s">
        <v>6588</v>
      </c>
      <c r="AO9348" s="17">
        <v>3</v>
      </c>
      <c r="AP9348" s="17">
        <v>80</v>
      </c>
      <c r="AQ9348" s="17">
        <v>5</v>
      </c>
      <c r="AT9348" s="17" t="s">
        <v>6589</v>
      </c>
      <c r="DN9348" s="17">
        <f>COUNTIF(AU9348:DM9348, "X")</f>
        <v>0</v>
      </c>
    </row>
    <row r="9349" spans="1:118" s="17" customFormat="1">
      <c r="A9349" s="17" t="s">
        <v>26284</v>
      </c>
      <c r="B9349" s="17">
        <v>55</v>
      </c>
      <c r="C9349" s="17">
        <v>193251</v>
      </c>
      <c r="D9349" s="17" t="s">
        <v>13920</v>
      </c>
      <c r="E9349" s="17" t="s">
        <v>26285</v>
      </c>
      <c r="F9349" s="17" t="s">
        <v>104</v>
      </c>
      <c r="H9349" s="309">
        <v>35985</v>
      </c>
      <c r="I9349" s="309">
        <v>44109</v>
      </c>
      <c r="J9349" s="17" t="s">
        <v>3888</v>
      </c>
      <c r="L9349" s="17" t="s">
        <v>26170</v>
      </c>
      <c r="N9349" s="17" t="s">
        <v>14</v>
      </c>
      <c r="O9349" s="17" t="s">
        <v>15</v>
      </c>
      <c r="P9349" s="17">
        <v>45371</v>
      </c>
      <c r="AC9349" s="17" t="s">
        <v>14</v>
      </c>
      <c r="AF9349" s="17">
        <v>15</v>
      </c>
      <c r="AG9349" s="17">
        <v>2</v>
      </c>
      <c r="AI9349" s="17" t="s">
        <v>10178</v>
      </c>
      <c r="AM9349" s="17" t="s">
        <v>101</v>
      </c>
      <c r="AN9349" s="17" t="s">
        <v>26168</v>
      </c>
      <c r="AO9349" s="17">
        <v>3</v>
      </c>
      <c r="AP9349" s="17">
        <v>80</v>
      </c>
      <c r="AQ9349" s="17">
        <v>5</v>
      </c>
      <c r="AR9349" s="17" t="s">
        <v>10180</v>
      </c>
      <c r="DN9349" s="17">
        <f>COUNTIF(AU9349:DM9349, "X")</f>
        <v>0</v>
      </c>
    </row>
    <row r="9350" spans="1:118" s="17" customFormat="1">
      <c r="A9350" s="17" t="s">
        <v>22002</v>
      </c>
      <c r="B9350" s="17">
        <v>55</v>
      </c>
      <c r="C9350" s="17">
        <v>193269</v>
      </c>
      <c r="D9350" s="17" t="s">
        <v>4179</v>
      </c>
      <c r="E9350" s="17" t="s">
        <v>22003</v>
      </c>
      <c r="F9350" s="17" t="s">
        <v>397</v>
      </c>
      <c r="H9350" s="309">
        <v>34311</v>
      </c>
      <c r="I9350" s="309">
        <v>44103</v>
      </c>
      <c r="J9350" s="17" t="s">
        <v>3888</v>
      </c>
      <c r="L9350" s="17" t="s">
        <v>21952</v>
      </c>
      <c r="N9350" s="17" t="s">
        <v>196</v>
      </c>
      <c r="O9350" s="17" t="s">
        <v>15</v>
      </c>
      <c r="P9350" s="17">
        <v>45359</v>
      </c>
      <c r="T9350" s="17" t="s">
        <v>21953</v>
      </c>
      <c r="V9350" s="17" t="s">
        <v>196</v>
      </c>
      <c r="W9350" s="17" t="s">
        <v>15</v>
      </c>
      <c r="X9350" s="17">
        <v>45359</v>
      </c>
      <c r="AF9350" s="17">
        <v>8</v>
      </c>
      <c r="AG9350" s="17">
        <v>2</v>
      </c>
      <c r="AH9350" s="17" t="s">
        <v>11926</v>
      </c>
      <c r="AK9350" s="17" t="s">
        <v>21650</v>
      </c>
      <c r="AM9350" s="17" t="s">
        <v>255</v>
      </c>
      <c r="AN9350" s="17" t="s">
        <v>21914</v>
      </c>
      <c r="AO9350" s="17">
        <v>3</v>
      </c>
      <c r="AP9350" s="17">
        <v>80</v>
      </c>
      <c r="AQ9350" s="17">
        <v>5</v>
      </c>
      <c r="AR9350" s="17" t="s">
        <v>21652</v>
      </c>
      <c r="AS9350" s="17" t="s">
        <v>21915</v>
      </c>
      <c r="DN9350" s="17">
        <f>COUNTIF(AU9350:DM9350, "X")</f>
        <v>0</v>
      </c>
    </row>
    <row r="9351" spans="1:118" s="17" customFormat="1">
      <c r="A9351" s="17" t="s">
        <v>21950</v>
      </c>
      <c r="B9351" s="17">
        <v>55</v>
      </c>
      <c r="C9351" s="17">
        <v>193270</v>
      </c>
      <c r="D9351" s="17" t="s">
        <v>21951</v>
      </c>
      <c r="E9351" s="17" t="s">
        <v>75</v>
      </c>
      <c r="F9351" s="17" t="s">
        <v>58</v>
      </c>
      <c r="H9351" s="309">
        <v>33686</v>
      </c>
      <c r="I9351" s="309">
        <v>44103</v>
      </c>
      <c r="J9351" s="17" t="s">
        <v>3888</v>
      </c>
      <c r="L9351" s="17" t="s">
        <v>21952</v>
      </c>
      <c r="N9351" s="17" t="s">
        <v>196</v>
      </c>
      <c r="O9351" s="17" t="s">
        <v>15</v>
      </c>
      <c r="P9351" s="17">
        <v>45359</v>
      </c>
      <c r="T9351" s="17" t="s">
        <v>21953</v>
      </c>
      <c r="V9351" s="17" t="s">
        <v>196</v>
      </c>
      <c r="W9351" s="17" t="s">
        <v>15</v>
      </c>
      <c r="X9351" s="17">
        <v>45359</v>
      </c>
      <c r="AF9351" s="17">
        <v>8</v>
      </c>
      <c r="AG9351" s="17">
        <v>2</v>
      </c>
      <c r="AH9351" s="17" t="s">
        <v>11926</v>
      </c>
      <c r="AK9351" s="17" t="s">
        <v>21650</v>
      </c>
      <c r="AM9351" s="17" t="s">
        <v>255</v>
      </c>
      <c r="AN9351" s="17" t="s">
        <v>21914</v>
      </c>
      <c r="AO9351" s="17">
        <v>3</v>
      </c>
      <c r="AP9351" s="17">
        <v>80</v>
      </c>
      <c r="AQ9351" s="17">
        <v>5</v>
      </c>
      <c r="AR9351" s="17" t="s">
        <v>21652</v>
      </c>
      <c r="AS9351" s="17" t="s">
        <v>21915</v>
      </c>
      <c r="CX9351" s="17" t="s">
        <v>3901</v>
      </c>
      <c r="DN9351" s="17">
        <f>COUNTIF(AU9351:DM9351, "X")</f>
        <v>1</v>
      </c>
    </row>
    <row r="9352" spans="1:118" s="17" customFormat="1">
      <c r="A9352" s="523" t="s">
        <v>2118</v>
      </c>
      <c r="B9352" s="17">
        <v>55</v>
      </c>
      <c r="C9352" s="17">
        <v>193273</v>
      </c>
      <c r="D9352" s="17" t="s">
        <v>913</v>
      </c>
      <c r="E9352" s="17" t="s">
        <v>333</v>
      </c>
      <c r="F9352" s="17" t="s">
        <v>17</v>
      </c>
      <c r="H9352" s="309">
        <v>27812</v>
      </c>
      <c r="I9352" s="309">
        <v>44109</v>
      </c>
      <c r="J9352" s="17" t="s">
        <v>3888</v>
      </c>
      <c r="K9352" s="17" t="s">
        <v>30</v>
      </c>
      <c r="L9352" s="17" t="s">
        <v>2119</v>
      </c>
      <c r="N9352" s="17" t="s">
        <v>31</v>
      </c>
      <c r="O9352" s="17" t="s">
        <v>15</v>
      </c>
      <c r="P9352" s="17">
        <v>45373</v>
      </c>
      <c r="AC9352" s="17" t="s">
        <v>9895</v>
      </c>
      <c r="AD9352" s="17" t="s">
        <v>9896</v>
      </c>
      <c r="AF9352" s="17">
        <v>15</v>
      </c>
      <c r="AG9352" s="17">
        <v>2</v>
      </c>
      <c r="AM9352" s="17" t="s">
        <v>268</v>
      </c>
      <c r="AN9352" s="17" t="s">
        <v>24751</v>
      </c>
      <c r="AO9352" s="17">
        <v>3</v>
      </c>
      <c r="AP9352" s="17">
        <v>80</v>
      </c>
      <c r="AQ9352" s="17">
        <v>5</v>
      </c>
      <c r="AR9352" s="17" t="s">
        <v>9898</v>
      </c>
      <c r="AT9352" s="17" t="s">
        <v>14152</v>
      </c>
      <c r="DF9352" s="17" t="s">
        <v>3901</v>
      </c>
      <c r="DK9352" s="17" t="s">
        <v>30</v>
      </c>
      <c r="DN9352" s="17">
        <f>COUNTIF(AU9352:DM9352, "X")</f>
        <v>1</v>
      </c>
    </row>
    <row r="9353" spans="1:118" s="17" customFormat="1">
      <c r="A9353" s="523" t="s">
        <v>1370</v>
      </c>
      <c r="B9353" s="17">
        <v>55</v>
      </c>
      <c r="C9353" s="17">
        <v>174273</v>
      </c>
      <c r="D9353" s="17" t="s">
        <v>286</v>
      </c>
      <c r="E9353" s="17" t="s">
        <v>1371</v>
      </c>
      <c r="F9353" s="17" t="s">
        <v>110</v>
      </c>
      <c r="H9353" s="309">
        <v>35794</v>
      </c>
      <c r="I9353" s="309">
        <v>44106</v>
      </c>
      <c r="J9353" s="17" t="s">
        <v>3888</v>
      </c>
      <c r="L9353" s="17" t="s">
        <v>1172</v>
      </c>
      <c r="N9353" s="17" t="s">
        <v>31</v>
      </c>
      <c r="O9353" s="17" t="s">
        <v>15</v>
      </c>
      <c r="P9353" s="17">
        <v>45373</v>
      </c>
      <c r="AC9353" s="17" t="s">
        <v>9895</v>
      </c>
      <c r="AD9353" s="17" t="s">
        <v>9896</v>
      </c>
      <c r="AF9353" s="17">
        <v>15</v>
      </c>
      <c r="AG9353" s="17">
        <v>2</v>
      </c>
      <c r="AM9353" s="17" t="s">
        <v>76</v>
      </c>
      <c r="AN9353" s="17" t="s">
        <v>25452</v>
      </c>
      <c r="AO9353" s="17">
        <v>3</v>
      </c>
      <c r="AP9353" s="17">
        <v>80</v>
      </c>
      <c r="AQ9353" s="17">
        <v>5</v>
      </c>
      <c r="AR9353" s="17" t="s">
        <v>9898</v>
      </c>
      <c r="AT9353" s="17" t="s">
        <v>9899</v>
      </c>
      <c r="CR9353" s="17" t="s">
        <v>30</v>
      </c>
      <c r="DF9353" s="17" t="s">
        <v>3901</v>
      </c>
      <c r="DN9353" s="17">
        <f>COUNTIF(AU9353:DM9353, "X")</f>
        <v>1</v>
      </c>
    </row>
    <row r="9354" spans="1:118" s="17" customFormat="1">
      <c r="A9354" s="523" t="s">
        <v>1822</v>
      </c>
      <c r="B9354" s="17">
        <v>55</v>
      </c>
      <c r="C9354" s="17">
        <v>193289</v>
      </c>
      <c r="D9354" s="17" t="s">
        <v>286</v>
      </c>
      <c r="E9354" s="17" t="s">
        <v>1823</v>
      </c>
      <c r="F9354" s="17" t="s">
        <v>1171</v>
      </c>
      <c r="H9354" s="309">
        <v>25875</v>
      </c>
      <c r="I9354" s="309">
        <v>44106</v>
      </c>
      <c r="J9354" s="17" t="s">
        <v>3888</v>
      </c>
      <c r="L9354" s="17" t="s">
        <v>1172</v>
      </c>
      <c r="N9354" s="17" t="s">
        <v>31</v>
      </c>
      <c r="O9354" s="17" t="s">
        <v>15</v>
      </c>
      <c r="P9354" s="17">
        <v>45373</v>
      </c>
      <c r="AC9354" s="17" t="s">
        <v>9895</v>
      </c>
      <c r="AD9354" s="17" t="s">
        <v>9896</v>
      </c>
      <c r="AF9354" s="17">
        <v>15</v>
      </c>
      <c r="AG9354" s="17">
        <v>2</v>
      </c>
      <c r="AM9354" s="17" t="s">
        <v>76</v>
      </c>
      <c r="AN9354" s="17" t="s">
        <v>25452</v>
      </c>
      <c r="AO9354" s="17">
        <v>3</v>
      </c>
      <c r="AP9354" s="17">
        <v>80</v>
      </c>
      <c r="AQ9354" s="17">
        <v>5</v>
      </c>
      <c r="AR9354" s="17" t="s">
        <v>9898</v>
      </c>
      <c r="AT9354" s="17" t="s">
        <v>9899</v>
      </c>
      <c r="DF9354" s="17" t="s">
        <v>3901</v>
      </c>
      <c r="DN9354" s="17">
        <f>COUNTIF(AU9354:DM9354, "X")</f>
        <v>1</v>
      </c>
    </row>
    <row r="9355" spans="1:118" s="17" customFormat="1">
      <c r="A9355" s="523" t="s">
        <v>1500</v>
      </c>
      <c r="B9355" s="17">
        <v>55</v>
      </c>
      <c r="C9355" s="17">
        <v>193298</v>
      </c>
      <c r="D9355" s="17" t="s">
        <v>1048</v>
      </c>
      <c r="E9355" s="17" t="s">
        <v>125</v>
      </c>
      <c r="F9355" s="17" t="s">
        <v>350</v>
      </c>
      <c r="H9355" s="309">
        <v>28188</v>
      </c>
      <c r="I9355" s="309">
        <v>44109</v>
      </c>
      <c r="J9355" s="17" t="s">
        <v>3888</v>
      </c>
      <c r="L9355" s="17" t="s">
        <v>1050</v>
      </c>
      <c r="N9355" s="17" t="s">
        <v>14</v>
      </c>
      <c r="O9355" s="17" t="s">
        <v>15</v>
      </c>
      <c r="P9355" s="17">
        <v>45371</v>
      </c>
      <c r="AC9355" s="17" t="s">
        <v>17772</v>
      </c>
      <c r="AF9355" s="17">
        <v>15</v>
      </c>
      <c r="AG9355" s="17">
        <v>2</v>
      </c>
      <c r="AH9355" s="17" t="s">
        <v>11926</v>
      </c>
      <c r="AK9355" s="17" t="s">
        <v>17298</v>
      </c>
      <c r="AM9355" s="17" t="s">
        <v>2619</v>
      </c>
      <c r="AN9355" s="17" t="s">
        <v>26616</v>
      </c>
      <c r="AO9355" s="17">
        <v>3</v>
      </c>
      <c r="AP9355" s="17">
        <v>80</v>
      </c>
      <c r="AQ9355" s="17">
        <v>5</v>
      </c>
      <c r="AT9355" s="17" t="s">
        <v>26617</v>
      </c>
      <c r="CU9355" s="17" t="s">
        <v>3901</v>
      </c>
      <c r="DA9355" s="17" t="s">
        <v>3901</v>
      </c>
      <c r="DF9355" s="17" t="s">
        <v>3901</v>
      </c>
      <c r="DN9355" s="17">
        <f>COUNTIF(AU9355:DM9355, "X")</f>
        <v>3</v>
      </c>
    </row>
    <row r="9356" spans="1:118" s="17" customFormat="1">
      <c r="A9356" s="523" t="s">
        <v>1047</v>
      </c>
      <c r="B9356" s="17">
        <v>55</v>
      </c>
      <c r="C9356" s="17">
        <v>193299</v>
      </c>
      <c r="D9356" s="17" t="s">
        <v>1048</v>
      </c>
      <c r="E9356" s="17" t="s">
        <v>1049</v>
      </c>
      <c r="F9356" s="17" t="s">
        <v>506</v>
      </c>
      <c r="H9356" s="309">
        <v>26051</v>
      </c>
      <c r="I9356" s="309">
        <v>44109</v>
      </c>
      <c r="J9356" s="17" t="s">
        <v>3888</v>
      </c>
      <c r="L9356" s="17" t="s">
        <v>1050</v>
      </c>
      <c r="N9356" s="17" t="s">
        <v>14</v>
      </c>
      <c r="O9356" s="17" t="s">
        <v>15</v>
      </c>
      <c r="P9356" s="17">
        <v>45371</v>
      </c>
      <c r="AC9356" s="17" t="s">
        <v>17772</v>
      </c>
      <c r="AF9356" s="17">
        <v>15</v>
      </c>
      <c r="AG9356" s="17">
        <v>2</v>
      </c>
      <c r="AH9356" s="17" t="s">
        <v>11926</v>
      </c>
      <c r="AK9356" s="17" t="s">
        <v>17298</v>
      </c>
      <c r="AM9356" s="17" t="s">
        <v>2619</v>
      </c>
      <c r="AN9356" s="17" t="s">
        <v>26616</v>
      </c>
      <c r="AO9356" s="17">
        <v>3</v>
      </c>
      <c r="AP9356" s="17">
        <v>80</v>
      </c>
      <c r="AQ9356" s="17">
        <v>5</v>
      </c>
      <c r="AT9356" s="17" t="s">
        <v>26617</v>
      </c>
      <c r="CU9356" s="17" t="s">
        <v>3901</v>
      </c>
      <c r="DA9356" s="17" t="s">
        <v>3901</v>
      </c>
      <c r="DF9356" s="17" t="s">
        <v>3901</v>
      </c>
      <c r="DN9356" s="17">
        <f>COUNTIF(AU9356:DM9356, "X")</f>
        <v>3</v>
      </c>
    </row>
    <row r="9357" spans="1:118" s="17" customFormat="1">
      <c r="A9357" s="17" t="s">
        <v>21297</v>
      </c>
      <c r="B9357" s="17">
        <v>55</v>
      </c>
      <c r="C9357" s="17">
        <v>193303</v>
      </c>
      <c r="D9357" s="17" t="s">
        <v>7077</v>
      </c>
      <c r="E9357" s="17" t="s">
        <v>21298</v>
      </c>
      <c r="F9357" s="17" t="s">
        <v>120</v>
      </c>
      <c r="H9357" s="309">
        <v>36849</v>
      </c>
      <c r="I9357" s="309">
        <v>44109</v>
      </c>
      <c r="J9357" s="17" t="s">
        <v>3888</v>
      </c>
      <c r="L9357" s="17" t="s">
        <v>21299</v>
      </c>
      <c r="N9357" s="17" t="s">
        <v>26</v>
      </c>
      <c r="O9357" s="17" t="s">
        <v>15</v>
      </c>
      <c r="P9357" s="17">
        <v>45318</v>
      </c>
      <c r="AF9357" s="17">
        <v>15</v>
      </c>
      <c r="AG9357" s="17">
        <v>2</v>
      </c>
      <c r="AI9357" s="17" t="s">
        <v>20669</v>
      </c>
      <c r="AM9357" s="17" t="s">
        <v>2616</v>
      </c>
      <c r="AN9357" s="17" t="s">
        <v>21221</v>
      </c>
      <c r="AO9357" s="17">
        <v>3</v>
      </c>
      <c r="AP9357" s="17">
        <v>80</v>
      </c>
      <c r="AQ9357" s="17">
        <v>5</v>
      </c>
      <c r="AR9357" s="17" t="s">
        <v>20671</v>
      </c>
      <c r="AS9357" s="17" t="s">
        <v>21222</v>
      </c>
      <c r="DN9357" s="17">
        <f>COUNTIF(AU9357:DM9357, "X")</f>
        <v>0</v>
      </c>
    </row>
    <row r="9358" spans="1:118" s="17" customFormat="1">
      <c r="A9358" s="17" t="s">
        <v>16656</v>
      </c>
      <c r="B9358" s="17">
        <v>55</v>
      </c>
      <c r="C9358" s="17">
        <v>193311</v>
      </c>
      <c r="D9358" s="17" t="s">
        <v>16657</v>
      </c>
      <c r="E9358" s="17" t="s">
        <v>75</v>
      </c>
      <c r="F9358" s="17" t="s">
        <v>122</v>
      </c>
      <c r="H9358" s="309">
        <v>36927</v>
      </c>
      <c r="I9358" s="309">
        <v>44109</v>
      </c>
      <c r="J9358" s="17" t="s">
        <v>3888</v>
      </c>
      <c r="L9358" s="17" t="s">
        <v>16658</v>
      </c>
      <c r="N9358" s="17" t="s">
        <v>31</v>
      </c>
      <c r="O9358" s="17" t="s">
        <v>15</v>
      </c>
      <c r="P9358" s="17">
        <v>45373</v>
      </c>
      <c r="AC9358" s="17" t="s">
        <v>9895</v>
      </c>
      <c r="AD9358" s="17" t="s">
        <v>9896</v>
      </c>
      <c r="AF9358" s="17">
        <v>15</v>
      </c>
      <c r="AG9358" s="17">
        <v>2</v>
      </c>
      <c r="AM9358" s="17" t="s">
        <v>124</v>
      </c>
      <c r="AN9358" s="17" t="s">
        <v>16646</v>
      </c>
      <c r="AO9358" s="17">
        <v>3</v>
      </c>
      <c r="AP9358" s="17">
        <v>80</v>
      </c>
      <c r="AQ9358" s="17">
        <v>5</v>
      </c>
      <c r="AR9358" s="17" t="s">
        <v>9898</v>
      </c>
      <c r="AT9358" s="17" t="s">
        <v>9899</v>
      </c>
      <c r="DN9358" s="17">
        <f>COUNTIF(AU9358:DM9358, "X")</f>
        <v>0</v>
      </c>
    </row>
    <row r="9359" spans="1:118" s="17" customFormat="1">
      <c r="A9359" s="17" t="s">
        <v>21865</v>
      </c>
      <c r="B9359" s="17">
        <v>55</v>
      </c>
      <c r="C9359" s="17">
        <v>193314</v>
      </c>
      <c r="D9359" s="17" t="s">
        <v>5640</v>
      </c>
      <c r="E9359" s="17" t="s">
        <v>323</v>
      </c>
      <c r="F9359" s="17" t="s">
        <v>324</v>
      </c>
      <c r="H9359" s="309">
        <v>35411</v>
      </c>
      <c r="I9359" s="309">
        <v>44109</v>
      </c>
      <c r="J9359" s="17" t="s">
        <v>3888</v>
      </c>
      <c r="L9359" s="17" t="s">
        <v>21866</v>
      </c>
      <c r="N9359" s="17" t="s">
        <v>89</v>
      </c>
      <c r="O9359" s="17" t="s">
        <v>15</v>
      </c>
      <c r="P9359" s="17">
        <v>45339</v>
      </c>
      <c r="AF9359" s="17">
        <v>8</v>
      </c>
      <c r="AG9359" s="17">
        <v>2</v>
      </c>
      <c r="AH9359" s="17" t="s">
        <v>11926</v>
      </c>
      <c r="AK9359" s="17" t="s">
        <v>21650</v>
      </c>
      <c r="AM9359" s="17" t="s">
        <v>145</v>
      </c>
      <c r="AN9359" s="17" t="s">
        <v>21819</v>
      </c>
      <c r="AO9359" s="17">
        <v>3</v>
      </c>
      <c r="AP9359" s="17">
        <v>80</v>
      </c>
      <c r="AQ9359" s="17">
        <v>5</v>
      </c>
      <c r="AR9359" s="17" t="s">
        <v>21652</v>
      </c>
      <c r="DF9359" s="17" t="s">
        <v>3901</v>
      </c>
      <c r="DN9359" s="17">
        <f>COUNTIF(AU9359:DM9359, "X")</f>
        <v>1</v>
      </c>
    </row>
    <row r="9360" spans="1:118" s="17" customFormat="1">
      <c r="A9360" s="17" t="s">
        <v>20980</v>
      </c>
      <c r="B9360" s="17">
        <v>55</v>
      </c>
      <c r="C9360" s="17">
        <v>193333</v>
      </c>
      <c r="D9360" s="17" t="s">
        <v>233</v>
      </c>
      <c r="E9360" s="17" t="s">
        <v>463</v>
      </c>
      <c r="F9360" s="17" t="s">
        <v>147</v>
      </c>
      <c r="H9360" s="309">
        <v>36543</v>
      </c>
      <c r="I9360" s="309">
        <v>44109</v>
      </c>
      <c r="J9360" s="17" t="s">
        <v>3888</v>
      </c>
      <c r="L9360" s="17" t="s">
        <v>1513</v>
      </c>
      <c r="N9360" s="17" t="s">
        <v>26</v>
      </c>
      <c r="O9360" s="17" t="s">
        <v>15</v>
      </c>
      <c r="P9360" s="17">
        <v>45318</v>
      </c>
      <c r="AF9360" s="17">
        <v>15</v>
      </c>
      <c r="AG9360" s="17">
        <v>2</v>
      </c>
      <c r="AI9360" s="17" t="s">
        <v>20669</v>
      </c>
      <c r="AM9360" s="17" t="s">
        <v>27</v>
      </c>
      <c r="AN9360" s="17" t="s">
        <v>20847</v>
      </c>
      <c r="AO9360" s="17">
        <v>3</v>
      </c>
      <c r="AP9360" s="17">
        <v>80</v>
      </c>
      <c r="AQ9360" s="17">
        <v>5</v>
      </c>
      <c r="AR9360" s="17" t="s">
        <v>20671</v>
      </c>
      <c r="DN9360" s="17">
        <f>COUNTIF(AU9360:DM9360, "X")</f>
        <v>0</v>
      </c>
    </row>
    <row r="9361" spans="1:118" s="17" customFormat="1">
      <c r="A9361" s="17" t="s">
        <v>13058</v>
      </c>
      <c r="B9361" s="17">
        <v>55</v>
      </c>
      <c r="C9361" s="17">
        <v>193335</v>
      </c>
      <c r="D9361" s="17" t="s">
        <v>13059</v>
      </c>
      <c r="E9361" s="17" t="s">
        <v>842</v>
      </c>
      <c r="F9361" s="17" t="s">
        <v>250</v>
      </c>
      <c r="H9361" s="309">
        <v>36635</v>
      </c>
      <c r="I9361" s="309">
        <v>44109</v>
      </c>
      <c r="J9361" s="17" t="s">
        <v>3888</v>
      </c>
      <c r="L9361" s="17" t="s">
        <v>13060</v>
      </c>
      <c r="N9361" s="17" t="s">
        <v>31</v>
      </c>
      <c r="O9361" s="17" t="s">
        <v>15</v>
      </c>
      <c r="P9361" s="17">
        <v>45373</v>
      </c>
      <c r="AC9361" s="17" t="s">
        <v>9895</v>
      </c>
      <c r="AF9361" s="17">
        <v>15</v>
      </c>
      <c r="AG9361" s="17">
        <v>2</v>
      </c>
      <c r="AH9361" s="17" t="s">
        <v>11926</v>
      </c>
      <c r="AK9361" s="17" t="s">
        <v>11927</v>
      </c>
      <c r="AM9361" s="17" t="s">
        <v>59</v>
      </c>
      <c r="AN9361" s="17" t="s">
        <v>12989</v>
      </c>
      <c r="AO9361" s="17">
        <v>3</v>
      </c>
      <c r="AP9361" s="17">
        <v>80</v>
      </c>
      <c r="AQ9361" s="17">
        <v>5</v>
      </c>
      <c r="AR9361" s="17" t="s">
        <v>9898</v>
      </c>
      <c r="AT9361" s="17" t="s">
        <v>12990</v>
      </c>
      <c r="DN9361" s="17">
        <f>COUNTIF(AU9361:DM9361, "X")</f>
        <v>0</v>
      </c>
    </row>
    <row r="9362" spans="1:118" s="17" customFormat="1">
      <c r="A9362" s="17" t="s">
        <v>26090</v>
      </c>
      <c r="B9362" s="17">
        <v>55</v>
      </c>
      <c r="C9362" s="17">
        <v>193337</v>
      </c>
      <c r="D9362" s="17" t="s">
        <v>12999</v>
      </c>
      <c r="E9362" s="17" t="s">
        <v>665</v>
      </c>
      <c r="F9362" s="17" t="s">
        <v>96</v>
      </c>
      <c r="H9362" s="309">
        <v>35831</v>
      </c>
      <c r="I9362" s="309">
        <v>44109</v>
      </c>
      <c r="J9362" s="17" t="s">
        <v>3888</v>
      </c>
      <c r="L9362" s="17" t="s">
        <v>26091</v>
      </c>
      <c r="N9362" s="17" t="s">
        <v>19</v>
      </c>
      <c r="O9362" s="17" t="s">
        <v>15</v>
      </c>
      <c r="P9362" s="17">
        <v>45356</v>
      </c>
      <c r="AD9362" s="17" t="s">
        <v>3891</v>
      </c>
      <c r="AF9362" s="17">
        <v>8</v>
      </c>
      <c r="AG9362" s="17">
        <v>2</v>
      </c>
      <c r="AM9362" s="17" t="s">
        <v>20</v>
      </c>
      <c r="AN9362" s="17" t="s">
        <v>26023</v>
      </c>
      <c r="AO9362" s="17">
        <v>3</v>
      </c>
      <c r="AP9362" s="17">
        <v>80</v>
      </c>
      <c r="AQ9362" s="17">
        <v>5</v>
      </c>
      <c r="AR9362" s="17" t="s">
        <v>22150</v>
      </c>
      <c r="DF9362" s="17" t="s">
        <v>3901</v>
      </c>
      <c r="DN9362" s="17">
        <f>COUNTIF(AU9362:DM9362, "X")</f>
        <v>1</v>
      </c>
    </row>
    <row r="9363" spans="1:118" s="17" customFormat="1">
      <c r="A9363" s="17" t="s">
        <v>8118</v>
      </c>
      <c r="B9363" s="17">
        <v>55</v>
      </c>
      <c r="C9363" s="17">
        <v>193349</v>
      </c>
      <c r="D9363" s="17" t="s">
        <v>6903</v>
      </c>
      <c r="E9363" s="17" t="s">
        <v>8119</v>
      </c>
      <c r="F9363" s="17" t="s">
        <v>48</v>
      </c>
      <c r="H9363" s="309">
        <v>31541</v>
      </c>
      <c r="I9363" s="309">
        <v>44109</v>
      </c>
      <c r="J9363" s="17" t="s">
        <v>3888</v>
      </c>
      <c r="L9363" s="17" t="s">
        <v>8120</v>
      </c>
      <c r="N9363" s="17" t="s">
        <v>19</v>
      </c>
      <c r="O9363" s="17" t="s">
        <v>15</v>
      </c>
      <c r="P9363" s="17">
        <v>45356</v>
      </c>
      <c r="AC9363" s="17" t="s">
        <v>3890</v>
      </c>
      <c r="AD9363" s="17" t="s">
        <v>3891</v>
      </c>
      <c r="AF9363" s="17">
        <v>15</v>
      </c>
      <c r="AG9363" s="17">
        <v>2</v>
      </c>
      <c r="AM9363" s="17" t="s">
        <v>117</v>
      </c>
      <c r="AN9363" s="17" t="s">
        <v>7978</v>
      </c>
      <c r="AO9363" s="17">
        <v>3</v>
      </c>
      <c r="AP9363" s="17">
        <v>80</v>
      </c>
      <c r="AQ9363" s="17">
        <v>5</v>
      </c>
      <c r="AT9363" s="17" t="s">
        <v>7979</v>
      </c>
      <c r="DN9363" s="17">
        <f>COUNTIF(AU9363:DM9363, "X")</f>
        <v>0</v>
      </c>
    </row>
    <row r="9364" spans="1:118" s="17" customFormat="1">
      <c r="A9364" s="17" t="s">
        <v>5535</v>
      </c>
      <c r="B9364" s="17">
        <v>55</v>
      </c>
      <c r="C9364" s="17">
        <v>193386</v>
      </c>
      <c r="D9364" s="17" t="s">
        <v>25</v>
      </c>
      <c r="E9364" s="17" t="s">
        <v>4129</v>
      </c>
      <c r="F9364" s="17" t="s">
        <v>373</v>
      </c>
      <c r="H9364" s="309">
        <v>31189</v>
      </c>
      <c r="I9364" s="309">
        <v>44109</v>
      </c>
      <c r="J9364" s="17" t="s">
        <v>3888</v>
      </c>
      <c r="L9364" s="17" t="s">
        <v>5536</v>
      </c>
      <c r="N9364" s="17" t="s">
        <v>19</v>
      </c>
      <c r="O9364" s="17" t="s">
        <v>15</v>
      </c>
      <c r="P9364" s="17">
        <v>45356</v>
      </c>
      <c r="AC9364" s="17" t="s">
        <v>3890</v>
      </c>
      <c r="AD9364" s="17" t="s">
        <v>3891</v>
      </c>
      <c r="AF9364" s="17">
        <v>15</v>
      </c>
      <c r="AG9364" s="17">
        <v>2</v>
      </c>
      <c r="AM9364" s="17" t="s">
        <v>105</v>
      </c>
      <c r="AN9364" s="17" t="s">
        <v>5515</v>
      </c>
      <c r="AO9364" s="17">
        <v>3</v>
      </c>
      <c r="AP9364" s="17">
        <v>80</v>
      </c>
      <c r="AQ9364" s="17">
        <v>5</v>
      </c>
      <c r="AT9364" s="17" t="s">
        <v>5516</v>
      </c>
      <c r="DN9364" s="17">
        <f>COUNTIF(AU9364:DM9364, "X")</f>
        <v>0</v>
      </c>
    </row>
    <row r="9365" spans="1:118" s="17" customFormat="1">
      <c r="A9365" s="17" t="s">
        <v>23413</v>
      </c>
      <c r="B9365" s="17">
        <v>55</v>
      </c>
      <c r="C9365" s="17">
        <v>193389</v>
      </c>
      <c r="D9365" s="17" t="s">
        <v>18007</v>
      </c>
      <c r="E9365" s="17" t="s">
        <v>23414</v>
      </c>
      <c r="F9365" s="17" t="s">
        <v>43</v>
      </c>
      <c r="H9365" s="309">
        <v>35527</v>
      </c>
      <c r="I9365" s="309">
        <v>44109</v>
      </c>
      <c r="J9365" s="17" t="s">
        <v>3888</v>
      </c>
      <c r="L9365" s="17" t="s">
        <v>23415</v>
      </c>
      <c r="N9365" s="17" t="s">
        <v>126</v>
      </c>
      <c r="O9365" s="17" t="s">
        <v>15</v>
      </c>
      <c r="P9365" s="17">
        <v>45383</v>
      </c>
      <c r="AF9365" s="17">
        <v>8</v>
      </c>
      <c r="AG9365" s="17">
        <v>2</v>
      </c>
      <c r="AI9365" s="17" t="s">
        <v>20542</v>
      </c>
      <c r="AM9365" s="17" t="s">
        <v>256</v>
      </c>
      <c r="AN9365" s="17" t="s">
        <v>23381</v>
      </c>
      <c r="AO9365" s="17">
        <v>3</v>
      </c>
      <c r="AP9365" s="17">
        <v>80</v>
      </c>
      <c r="AQ9365" s="17">
        <v>5</v>
      </c>
      <c r="AR9365" s="17" t="s">
        <v>22585</v>
      </c>
      <c r="DN9365" s="17">
        <f>COUNTIF(AU9365:DM9365, "X")</f>
        <v>0</v>
      </c>
    </row>
    <row r="9366" spans="1:118" s="17" customFormat="1">
      <c r="A9366" s="17" t="s">
        <v>13449</v>
      </c>
      <c r="B9366" s="17">
        <v>55</v>
      </c>
      <c r="C9366" s="17">
        <v>193393</v>
      </c>
      <c r="D9366" s="17" t="s">
        <v>10279</v>
      </c>
      <c r="E9366" s="17" t="s">
        <v>138</v>
      </c>
      <c r="F9366" s="17" t="s">
        <v>13450</v>
      </c>
      <c r="H9366" s="309">
        <v>37103</v>
      </c>
      <c r="I9366" s="309">
        <v>44109</v>
      </c>
      <c r="J9366" s="17" t="s">
        <v>3888</v>
      </c>
      <c r="L9366" s="17" t="s">
        <v>13348</v>
      </c>
      <c r="N9366" s="17" t="s">
        <v>31</v>
      </c>
      <c r="O9366" s="17" t="s">
        <v>15</v>
      </c>
      <c r="P9366" s="17">
        <v>45373</v>
      </c>
      <c r="AC9366" s="17" t="s">
        <v>9895</v>
      </c>
      <c r="AD9366" s="17" t="s">
        <v>9896</v>
      </c>
      <c r="AF9366" s="17">
        <v>15</v>
      </c>
      <c r="AG9366" s="17">
        <v>2</v>
      </c>
      <c r="AM9366" s="17" t="s">
        <v>115</v>
      </c>
      <c r="AN9366" s="17" t="s">
        <v>13186</v>
      </c>
      <c r="AO9366" s="17">
        <v>3</v>
      </c>
      <c r="AP9366" s="17">
        <v>80</v>
      </c>
      <c r="AQ9366" s="17">
        <v>5</v>
      </c>
      <c r="AR9366" s="17" t="s">
        <v>9898</v>
      </c>
      <c r="AT9366" s="17" t="s">
        <v>12990</v>
      </c>
      <c r="DN9366" s="17">
        <f>COUNTIF(AU9366:DM9366, "X")</f>
        <v>0</v>
      </c>
    </row>
    <row r="9367" spans="1:118" s="17" customFormat="1">
      <c r="A9367" s="17" t="s">
        <v>11165</v>
      </c>
      <c r="B9367" s="17">
        <v>55</v>
      </c>
      <c r="C9367" s="17">
        <v>193402</v>
      </c>
      <c r="D9367" s="17" t="s">
        <v>234</v>
      </c>
      <c r="E9367" s="17" t="s">
        <v>318</v>
      </c>
      <c r="F9367" s="17" t="s">
        <v>11166</v>
      </c>
      <c r="H9367" s="309">
        <v>36637</v>
      </c>
      <c r="I9367" s="309">
        <v>44109</v>
      </c>
      <c r="J9367" s="17" t="s">
        <v>3888</v>
      </c>
      <c r="L9367" s="17" t="s">
        <v>11167</v>
      </c>
      <c r="N9367" s="17" t="s">
        <v>14</v>
      </c>
      <c r="O9367" s="17" t="s">
        <v>15</v>
      </c>
      <c r="P9367" s="17">
        <v>45371</v>
      </c>
      <c r="AC9367" s="17" t="s">
        <v>14</v>
      </c>
      <c r="AF9367" s="17">
        <v>15</v>
      </c>
      <c r="AG9367" s="17">
        <v>2</v>
      </c>
      <c r="AI9367" s="17" t="s">
        <v>10178</v>
      </c>
      <c r="AM9367" s="17" t="s">
        <v>16</v>
      </c>
      <c r="AN9367" s="17" t="s">
        <v>10763</v>
      </c>
      <c r="AO9367" s="17">
        <v>3</v>
      </c>
      <c r="AP9367" s="17">
        <v>80</v>
      </c>
      <c r="AQ9367" s="17">
        <v>5</v>
      </c>
      <c r="AR9367" s="17" t="s">
        <v>10180</v>
      </c>
      <c r="DN9367" s="17">
        <f>COUNTIF(AU9367:DM9367, "X")</f>
        <v>0</v>
      </c>
    </row>
    <row r="9368" spans="1:118" s="17" customFormat="1">
      <c r="A9368" s="17" t="s">
        <v>22642</v>
      </c>
      <c r="B9368" s="17">
        <v>55</v>
      </c>
      <c r="C9368" s="17">
        <v>193413</v>
      </c>
      <c r="D9368" s="17" t="s">
        <v>267</v>
      </c>
      <c r="E9368" s="17" t="s">
        <v>839</v>
      </c>
      <c r="F9368" s="17" t="s">
        <v>22643</v>
      </c>
      <c r="H9368" s="309">
        <v>37370</v>
      </c>
      <c r="I9368" s="309">
        <v>44109</v>
      </c>
      <c r="J9368" s="17" t="s">
        <v>3888</v>
      </c>
      <c r="L9368" s="17" t="s">
        <v>22644</v>
      </c>
      <c r="N9368" s="17" t="s">
        <v>126</v>
      </c>
      <c r="O9368" s="17" t="s">
        <v>15</v>
      </c>
      <c r="P9368" s="17">
        <v>45383</v>
      </c>
      <c r="AF9368" s="17">
        <v>8</v>
      </c>
      <c r="AG9368" s="17">
        <v>2</v>
      </c>
      <c r="AI9368" s="17" t="s">
        <v>20542</v>
      </c>
      <c r="AM9368" s="17" t="s">
        <v>133</v>
      </c>
      <c r="AN9368" s="17" t="s">
        <v>22584</v>
      </c>
      <c r="AO9368" s="17">
        <v>3</v>
      </c>
      <c r="AP9368" s="17">
        <v>80</v>
      </c>
      <c r="AQ9368" s="17">
        <v>5</v>
      </c>
      <c r="AR9368" s="17" t="s">
        <v>22585</v>
      </c>
      <c r="DN9368" s="17">
        <f>COUNTIF(AU9368:DM9368, "X")</f>
        <v>0</v>
      </c>
    </row>
    <row r="9369" spans="1:118" s="17" customFormat="1">
      <c r="A9369" s="17" t="s">
        <v>18373</v>
      </c>
      <c r="B9369" s="17">
        <v>55</v>
      </c>
      <c r="C9369" s="17">
        <v>193416</v>
      </c>
      <c r="D9369" s="17" t="s">
        <v>518</v>
      </c>
      <c r="E9369" s="17" t="s">
        <v>16455</v>
      </c>
      <c r="F9369" s="17" t="s">
        <v>588</v>
      </c>
      <c r="H9369" s="309">
        <v>37244</v>
      </c>
      <c r="I9369" s="309">
        <v>44109</v>
      </c>
      <c r="J9369" s="17" t="s">
        <v>3888</v>
      </c>
      <c r="L9369" s="17" t="s">
        <v>18374</v>
      </c>
      <c r="N9369" s="17" t="s">
        <v>19</v>
      </c>
      <c r="O9369" s="17" t="s">
        <v>15</v>
      </c>
      <c r="P9369" s="17">
        <v>45356</v>
      </c>
      <c r="AF9369" s="17">
        <v>15</v>
      </c>
      <c r="AG9369" s="17">
        <v>2</v>
      </c>
      <c r="AH9369" s="17" t="s">
        <v>11926</v>
      </c>
      <c r="AK9369" s="17" t="s">
        <v>11927</v>
      </c>
      <c r="AM9369" s="17" t="s">
        <v>2614</v>
      </c>
      <c r="AN9369" s="17" t="s">
        <v>18350</v>
      </c>
      <c r="AO9369" s="17">
        <v>3</v>
      </c>
      <c r="AP9369" s="17">
        <v>80</v>
      </c>
      <c r="AQ9369" s="17">
        <v>5</v>
      </c>
      <c r="AR9369" s="17" t="s">
        <v>18351</v>
      </c>
      <c r="DN9369" s="17">
        <f>COUNTIF(AU9369:DM9369, "X")</f>
        <v>0</v>
      </c>
    </row>
    <row r="9370" spans="1:118" s="17" customFormat="1">
      <c r="A9370" s="17" t="s">
        <v>6842</v>
      </c>
      <c r="B9370" s="17">
        <v>55</v>
      </c>
      <c r="C9370" s="17">
        <v>193420</v>
      </c>
      <c r="D9370" s="17" t="s">
        <v>6843</v>
      </c>
      <c r="E9370" s="17" t="s">
        <v>6844</v>
      </c>
      <c r="F9370" s="17" t="s">
        <v>30</v>
      </c>
      <c r="H9370" s="309">
        <v>34710</v>
      </c>
      <c r="I9370" s="309">
        <v>44109</v>
      </c>
      <c r="J9370" s="17" t="s">
        <v>3888</v>
      </c>
      <c r="L9370" s="17" t="s">
        <v>6845</v>
      </c>
      <c r="N9370" s="17" t="s">
        <v>19</v>
      </c>
      <c r="O9370" s="17" t="s">
        <v>15</v>
      </c>
      <c r="P9370" s="17">
        <v>45356</v>
      </c>
      <c r="AC9370" s="17" t="s">
        <v>3890</v>
      </c>
      <c r="AD9370" s="17" t="s">
        <v>3891</v>
      </c>
      <c r="AF9370" s="17">
        <v>15</v>
      </c>
      <c r="AG9370" s="17">
        <v>2</v>
      </c>
      <c r="AM9370" s="17" t="s">
        <v>248</v>
      </c>
      <c r="AN9370" s="17" t="s">
        <v>6588</v>
      </c>
      <c r="AO9370" s="17">
        <v>3</v>
      </c>
      <c r="AP9370" s="17">
        <v>80</v>
      </c>
      <c r="AQ9370" s="17">
        <v>5</v>
      </c>
      <c r="AT9370" s="17" t="s">
        <v>6589</v>
      </c>
      <c r="DN9370" s="17">
        <f>COUNTIF(AU9370:DM9370, "X")</f>
        <v>0</v>
      </c>
    </row>
    <row r="9371" spans="1:118" s="17" customFormat="1">
      <c r="A9371" s="17" t="s">
        <v>21475</v>
      </c>
      <c r="B9371" s="17">
        <v>55</v>
      </c>
      <c r="C9371" s="17">
        <v>193438</v>
      </c>
      <c r="D9371" s="17" t="s">
        <v>6843</v>
      </c>
      <c r="E9371" s="17" t="s">
        <v>167</v>
      </c>
      <c r="F9371" s="17" t="s">
        <v>135</v>
      </c>
      <c r="H9371" s="309">
        <v>16175</v>
      </c>
      <c r="I9371" s="309">
        <v>44109</v>
      </c>
      <c r="J9371" s="17" t="s">
        <v>3888</v>
      </c>
      <c r="L9371" s="17" t="s">
        <v>21476</v>
      </c>
      <c r="N9371" s="17" t="s">
        <v>26</v>
      </c>
      <c r="O9371" s="17" t="s">
        <v>15</v>
      </c>
      <c r="P9371" s="17">
        <v>45318</v>
      </c>
      <c r="AF9371" s="17">
        <v>15</v>
      </c>
      <c r="AG9371" s="17">
        <v>2</v>
      </c>
      <c r="AI9371" s="17" t="s">
        <v>20669</v>
      </c>
      <c r="AM9371" s="17" t="s">
        <v>2617</v>
      </c>
      <c r="AN9371" s="17" t="s">
        <v>21447</v>
      </c>
      <c r="AO9371" s="17">
        <v>3</v>
      </c>
      <c r="AP9371" s="17">
        <v>80</v>
      </c>
      <c r="AQ9371" s="17">
        <v>5</v>
      </c>
      <c r="AR9371" s="17" t="s">
        <v>20671</v>
      </c>
      <c r="AS9371" s="17" t="s">
        <v>21222</v>
      </c>
      <c r="BQ9371" s="17" t="s">
        <v>30</v>
      </c>
      <c r="BS9371" s="17" t="s">
        <v>3901</v>
      </c>
      <c r="BY9371" s="17" t="s">
        <v>3901</v>
      </c>
      <c r="BZ9371" s="17" t="s">
        <v>30</v>
      </c>
      <c r="CC9371" s="17" t="s">
        <v>3901</v>
      </c>
      <c r="CD9371" s="17" t="s">
        <v>3901</v>
      </c>
      <c r="CF9371" s="17" t="s">
        <v>3901</v>
      </c>
      <c r="CG9371" s="17" t="s">
        <v>30</v>
      </c>
      <c r="CH9371" s="17" t="s">
        <v>3901</v>
      </c>
      <c r="CM9371" s="17" t="s">
        <v>30</v>
      </c>
      <c r="CN9371" s="17" t="s">
        <v>3901</v>
      </c>
      <c r="CQ9371" s="17" t="s">
        <v>3901</v>
      </c>
      <c r="CS9371" s="17" t="s">
        <v>3901</v>
      </c>
      <c r="CU9371" s="17" t="s">
        <v>3901</v>
      </c>
      <c r="CX9371" s="17" t="s">
        <v>3901</v>
      </c>
      <c r="DA9371" s="17" t="s">
        <v>3901</v>
      </c>
      <c r="DB9371" s="17" t="s">
        <v>21</v>
      </c>
      <c r="DD9371" s="17" t="s">
        <v>3901</v>
      </c>
      <c r="DE9371" s="17" t="s">
        <v>30</v>
      </c>
      <c r="DF9371" s="17" t="s">
        <v>3901</v>
      </c>
      <c r="DN9371" s="17">
        <f>COUNTIF(AU9371:DM9371, "X")</f>
        <v>14</v>
      </c>
    </row>
    <row r="9372" spans="1:118" s="17" customFormat="1">
      <c r="A9372" s="17" t="s">
        <v>24729</v>
      </c>
      <c r="B9372" s="17">
        <v>55</v>
      </c>
      <c r="C9372" s="17">
        <v>193443</v>
      </c>
      <c r="D9372" s="17" t="s">
        <v>484</v>
      </c>
      <c r="E9372" s="17" t="s">
        <v>24730</v>
      </c>
      <c r="F9372" s="17" t="s">
        <v>58</v>
      </c>
      <c r="H9372" s="309">
        <v>36788</v>
      </c>
      <c r="I9372" s="309">
        <v>44109</v>
      </c>
      <c r="J9372" s="17" t="s">
        <v>3888</v>
      </c>
      <c r="L9372" s="17" t="s">
        <v>24731</v>
      </c>
      <c r="N9372" s="17" t="s">
        <v>19</v>
      </c>
      <c r="O9372" s="17" t="s">
        <v>15</v>
      </c>
      <c r="P9372" s="17">
        <v>45356</v>
      </c>
      <c r="AD9372" s="17" t="s">
        <v>3891</v>
      </c>
      <c r="AF9372" s="17">
        <v>15</v>
      </c>
      <c r="AG9372" s="17">
        <v>2</v>
      </c>
      <c r="AM9372" s="17" t="s">
        <v>141</v>
      </c>
      <c r="AN9372" s="17" t="s">
        <v>24484</v>
      </c>
      <c r="AO9372" s="17">
        <v>3</v>
      </c>
      <c r="AP9372" s="17">
        <v>80</v>
      </c>
      <c r="AQ9372" s="17">
        <v>5</v>
      </c>
      <c r="AR9372" s="17" t="s">
        <v>24485</v>
      </c>
      <c r="DN9372" s="17">
        <f>COUNTIF(AU9372:DM9372, "X")</f>
        <v>0</v>
      </c>
    </row>
    <row r="9373" spans="1:118" s="17" customFormat="1">
      <c r="A9373" s="17" t="s">
        <v>20511</v>
      </c>
      <c r="B9373" s="17">
        <v>55</v>
      </c>
      <c r="C9373" s="17">
        <v>193452</v>
      </c>
      <c r="D9373" s="17" t="s">
        <v>231</v>
      </c>
      <c r="E9373" s="17" t="s">
        <v>212</v>
      </c>
      <c r="H9373" s="309">
        <v>27648</v>
      </c>
      <c r="I9373" s="309">
        <v>44096</v>
      </c>
      <c r="J9373" s="17" t="s">
        <v>3888</v>
      </c>
      <c r="L9373" s="17" t="s">
        <v>20512</v>
      </c>
      <c r="N9373" s="17" t="s">
        <v>14</v>
      </c>
      <c r="O9373" s="17" t="s">
        <v>15</v>
      </c>
      <c r="P9373" s="17">
        <v>45371</v>
      </c>
      <c r="AF9373" s="17">
        <v>15</v>
      </c>
      <c r="AG9373" s="17">
        <v>2</v>
      </c>
      <c r="AI9373" s="17" t="s">
        <v>10178</v>
      </c>
      <c r="AM9373" s="17" t="s">
        <v>94</v>
      </c>
      <c r="AN9373" s="17" t="s">
        <v>20471</v>
      </c>
      <c r="AO9373" s="17">
        <v>3</v>
      </c>
      <c r="AP9373" s="17">
        <v>80</v>
      </c>
      <c r="AQ9373" s="17">
        <v>5</v>
      </c>
      <c r="AR9373" s="17" t="s">
        <v>10180</v>
      </c>
      <c r="DN9373" s="17">
        <f>COUNTIF(AU9373:DM9373, "X")</f>
        <v>0</v>
      </c>
    </row>
    <row r="9374" spans="1:118" s="17" customFormat="1">
      <c r="A9374" s="17" t="s">
        <v>15489</v>
      </c>
      <c r="B9374" s="17">
        <v>55</v>
      </c>
      <c r="C9374" s="17">
        <v>193458</v>
      </c>
      <c r="D9374" s="17" t="s">
        <v>3898</v>
      </c>
      <c r="E9374" s="17" t="s">
        <v>12</v>
      </c>
      <c r="F9374" s="17" t="s">
        <v>131</v>
      </c>
      <c r="H9374" s="309">
        <v>33533</v>
      </c>
      <c r="I9374" s="309">
        <v>44105</v>
      </c>
      <c r="J9374" s="17" t="s">
        <v>3888</v>
      </c>
      <c r="L9374" s="17" t="s">
        <v>15490</v>
      </c>
      <c r="N9374" s="17" t="s">
        <v>31</v>
      </c>
      <c r="O9374" s="17" t="s">
        <v>15</v>
      </c>
      <c r="P9374" s="17">
        <v>45373</v>
      </c>
      <c r="AC9374" s="17" t="s">
        <v>9895</v>
      </c>
      <c r="AD9374" s="17" t="s">
        <v>9896</v>
      </c>
      <c r="AF9374" s="17">
        <v>15</v>
      </c>
      <c r="AG9374" s="17">
        <v>2</v>
      </c>
      <c r="AM9374" s="17" t="s">
        <v>44</v>
      </c>
      <c r="AN9374" s="17" t="s">
        <v>15244</v>
      </c>
      <c r="AO9374" s="17">
        <v>3</v>
      </c>
      <c r="AP9374" s="17">
        <v>80</v>
      </c>
      <c r="AQ9374" s="17">
        <v>5</v>
      </c>
      <c r="AR9374" s="17" t="s">
        <v>9898</v>
      </c>
      <c r="AT9374" s="17" t="s">
        <v>15057</v>
      </c>
      <c r="DN9374" s="17">
        <f>COUNTIF(AU9374:DM9374, "X")</f>
        <v>0</v>
      </c>
    </row>
    <row r="9375" spans="1:118" s="17" customFormat="1">
      <c r="A9375" s="17" t="s">
        <v>9988</v>
      </c>
      <c r="B9375" s="17">
        <v>55</v>
      </c>
      <c r="C9375" s="17">
        <v>193459</v>
      </c>
      <c r="D9375" s="17" t="s">
        <v>7091</v>
      </c>
      <c r="E9375" s="17" t="s">
        <v>9989</v>
      </c>
      <c r="F9375" s="17" t="s">
        <v>482</v>
      </c>
      <c r="H9375" s="309">
        <v>33211</v>
      </c>
      <c r="I9375" s="309">
        <v>44105</v>
      </c>
      <c r="J9375" s="17" t="s">
        <v>3888</v>
      </c>
      <c r="L9375" s="17" t="s">
        <v>9990</v>
      </c>
      <c r="N9375" s="17" t="s">
        <v>31</v>
      </c>
      <c r="O9375" s="17" t="s">
        <v>15</v>
      </c>
      <c r="P9375" s="17">
        <v>45373</v>
      </c>
      <c r="AC9375" s="17" t="s">
        <v>9895</v>
      </c>
      <c r="AD9375" s="17" t="s">
        <v>9896</v>
      </c>
      <c r="AF9375" s="17">
        <v>15</v>
      </c>
      <c r="AG9375" s="17">
        <v>2</v>
      </c>
      <c r="AM9375" s="17" t="s">
        <v>216</v>
      </c>
      <c r="AN9375" s="17" t="s">
        <v>9897</v>
      </c>
      <c r="AO9375" s="17">
        <v>3</v>
      </c>
      <c r="AP9375" s="17">
        <v>80</v>
      </c>
      <c r="AQ9375" s="17">
        <v>5</v>
      </c>
      <c r="AR9375" s="17" t="s">
        <v>9898</v>
      </c>
      <c r="AT9375" s="17" t="s">
        <v>9899</v>
      </c>
      <c r="DN9375" s="17">
        <f>COUNTIF(AU9375:DM9375, "X")</f>
        <v>0</v>
      </c>
    </row>
    <row r="9376" spans="1:118" s="17" customFormat="1">
      <c r="A9376" s="17" t="s">
        <v>14039</v>
      </c>
      <c r="B9376" s="17">
        <v>55</v>
      </c>
      <c r="C9376" s="17">
        <v>193462</v>
      </c>
      <c r="D9376" s="17" t="s">
        <v>14040</v>
      </c>
      <c r="E9376" s="17" t="s">
        <v>278</v>
      </c>
      <c r="F9376" s="17" t="s">
        <v>99</v>
      </c>
      <c r="H9376" s="309">
        <v>33489</v>
      </c>
      <c r="I9376" s="309">
        <v>44104</v>
      </c>
      <c r="J9376" s="17" t="s">
        <v>3888</v>
      </c>
      <c r="L9376" s="17" t="s">
        <v>14041</v>
      </c>
      <c r="N9376" s="17" t="s">
        <v>31</v>
      </c>
      <c r="O9376" s="17" t="s">
        <v>15</v>
      </c>
      <c r="P9376" s="17">
        <v>45373</v>
      </c>
      <c r="AC9376" s="17" t="s">
        <v>9895</v>
      </c>
      <c r="AD9376" s="17" t="s">
        <v>9896</v>
      </c>
      <c r="AF9376" s="17">
        <v>15</v>
      </c>
      <c r="AG9376" s="17">
        <v>2</v>
      </c>
      <c r="AM9376" s="17" t="s">
        <v>240</v>
      </c>
      <c r="AN9376" s="17" t="s">
        <v>13567</v>
      </c>
      <c r="AO9376" s="17">
        <v>3</v>
      </c>
      <c r="AP9376" s="17">
        <v>80</v>
      </c>
      <c r="AQ9376" s="17">
        <v>5</v>
      </c>
      <c r="AR9376" s="17" t="s">
        <v>9898</v>
      </c>
      <c r="AT9376" s="17" t="s">
        <v>12990</v>
      </c>
      <c r="DN9376" s="17">
        <f>COUNTIF(AU9376:DM9376, "X")</f>
        <v>0</v>
      </c>
    </row>
    <row r="9377" spans="1:118" s="17" customFormat="1">
      <c r="A9377" s="17" t="s">
        <v>16762</v>
      </c>
      <c r="B9377" s="17">
        <v>55</v>
      </c>
      <c r="C9377" s="17">
        <v>193466</v>
      </c>
      <c r="D9377" s="17" t="s">
        <v>16763</v>
      </c>
      <c r="E9377" s="17" t="s">
        <v>4129</v>
      </c>
      <c r="F9377" s="17" t="s">
        <v>4319</v>
      </c>
      <c r="H9377" s="309">
        <v>31874</v>
      </c>
      <c r="I9377" s="309">
        <v>44109</v>
      </c>
      <c r="J9377" s="17" t="s">
        <v>3888</v>
      </c>
      <c r="L9377" s="17" t="s">
        <v>16764</v>
      </c>
      <c r="N9377" s="17" t="s">
        <v>31</v>
      </c>
      <c r="O9377" s="17" t="s">
        <v>15</v>
      </c>
      <c r="P9377" s="17">
        <v>45373</v>
      </c>
      <c r="AC9377" s="17" t="s">
        <v>9895</v>
      </c>
      <c r="AD9377" s="17" t="s">
        <v>9896</v>
      </c>
      <c r="AF9377" s="17">
        <v>15</v>
      </c>
      <c r="AG9377" s="17">
        <v>2</v>
      </c>
      <c r="AM9377" s="17" t="s">
        <v>124</v>
      </c>
      <c r="AN9377" s="17" t="s">
        <v>16646</v>
      </c>
      <c r="AO9377" s="17">
        <v>3</v>
      </c>
      <c r="AP9377" s="17">
        <v>80</v>
      </c>
      <c r="AQ9377" s="17">
        <v>5</v>
      </c>
      <c r="AR9377" s="17" t="s">
        <v>9898</v>
      </c>
      <c r="AT9377" s="17" t="s">
        <v>9899</v>
      </c>
      <c r="CH9377" s="17" t="s">
        <v>3901</v>
      </c>
      <c r="DF9377" s="17" t="s">
        <v>3901</v>
      </c>
      <c r="DN9377" s="17">
        <f>COUNTIF(AU9377:DM9377, "X")</f>
        <v>2</v>
      </c>
    </row>
    <row r="9378" spans="1:118" s="17" customFormat="1">
      <c r="A9378" s="17" t="s">
        <v>26461</v>
      </c>
      <c r="B9378" s="17">
        <v>55</v>
      </c>
      <c r="C9378" s="17">
        <v>193485</v>
      </c>
      <c r="D9378" s="17" t="s">
        <v>26462</v>
      </c>
      <c r="E9378" s="17" t="s">
        <v>73</v>
      </c>
      <c r="F9378" s="17" t="s">
        <v>58</v>
      </c>
      <c r="H9378" s="309">
        <v>23119</v>
      </c>
      <c r="I9378" s="309">
        <v>44109</v>
      </c>
      <c r="J9378" s="17" t="s">
        <v>3888</v>
      </c>
      <c r="L9378" s="17" t="s">
        <v>26463</v>
      </c>
      <c r="N9378" s="17" t="s">
        <v>14</v>
      </c>
      <c r="O9378" s="17" t="s">
        <v>15</v>
      </c>
      <c r="P9378" s="17">
        <v>45371</v>
      </c>
      <c r="AC9378" s="17" t="s">
        <v>17772</v>
      </c>
      <c r="AF9378" s="17">
        <v>15</v>
      </c>
      <c r="AG9378" s="17">
        <v>2</v>
      </c>
      <c r="AH9378" s="17" t="s">
        <v>11926</v>
      </c>
      <c r="AK9378" s="17" t="s">
        <v>17298</v>
      </c>
      <c r="AM9378" s="17" t="s">
        <v>78</v>
      </c>
      <c r="AN9378" s="17" t="s">
        <v>26289</v>
      </c>
      <c r="AO9378" s="17">
        <v>3</v>
      </c>
      <c r="AP9378" s="17">
        <v>80</v>
      </c>
      <c r="AQ9378" s="17">
        <v>5</v>
      </c>
      <c r="AT9378" s="17" t="s">
        <v>25610</v>
      </c>
      <c r="DN9378" s="17">
        <f>COUNTIF(AU9378:DM9378, "X")</f>
        <v>0</v>
      </c>
    </row>
    <row r="9379" spans="1:118" s="17" customFormat="1">
      <c r="A9379" s="17" t="s">
        <v>7128</v>
      </c>
      <c r="B9379" s="17">
        <v>55</v>
      </c>
      <c r="C9379" s="17">
        <v>193490</v>
      </c>
      <c r="D9379" s="17" t="s">
        <v>7129</v>
      </c>
      <c r="E9379" s="17" t="s">
        <v>367</v>
      </c>
      <c r="F9379" s="17" t="s">
        <v>5344</v>
      </c>
      <c r="H9379" s="309">
        <v>36211</v>
      </c>
      <c r="I9379" s="309">
        <v>44099</v>
      </c>
      <c r="J9379" s="17" t="s">
        <v>3888</v>
      </c>
      <c r="L9379" s="17" t="s">
        <v>7130</v>
      </c>
      <c r="N9379" s="17" t="s">
        <v>19</v>
      </c>
      <c r="O9379" s="17" t="s">
        <v>15</v>
      </c>
      <c r="P9379" s="17">
        <v>45356</v>
      </c>
      <c r="AC9379" s="17" t="s">
        <v>3890</v>
      </c>
      <c r="AD9379" s="17" t="s">
        <v>3891</v>
      </c>
      <c r="AF9379" s="17">
        <v>15</v>
      </c>
      <c r="AG9379" s="17">
        <v>2</v>
      </c>
      <c r="AM9379" s="17" t="s">
        <v>248</v>
      </c>
      <c r="AN9379" s="17" t="s">
        <v>6588</v>
      </c>
      <c r="AO9379" s="17">
        <v>3</v>
      </c>
      <c r="AP9379" s="17">
        <v>80</v>
      </c>
      <c r="AQ9379" s="17">
        <v>5</v>
      </c>
      <c r="AT9379" s="17" t="s">
        <v>6589</v>
      </c>
      <c r="DN9379" s="17">
        <f>COUNTIF(AU9379:DM9379, "X")</f>
        <v>0</v>
      </c>
    </row>
    <row r="9380" spans="1:118" s="17" customFormat="1">
      <c r="A9380" s="17" t="s">
        <v>9593</v>
      </c>
      <c r="B9380" s="17">
        <v>55</v>
      </c>
      <c r="C9380" s="17">
        <v>193499</v>
      </c>
      <c r="D9380" s="17" t="s">
        <v>201</v>
      </c>
      <c r="E9380" s="17" t="s">
        <v>304</v>
      </c>
      <c r="F9380" s="17" t="s">
        <v>7388</v>
      </c>
      <c r="H9380" s="309">
        <v>33322</v>
      </c>
      <c r="I9380" s="309">
        <v>44109</v>
      </c>
      <c r="J9380" s="17" t="s">
        <v>3888</v>
      </c>
      <c r="L9380" s="17" t="s">
        <v>9594</v>
      </c>
      <c r="N9380" s="17" t="s">
        <v>19</v>
      </c>
      <c r="O9380" s="17" t="s">
        <v>15</v>
      </c>
      <c r="P9380" s="17">
        <v>45356</v>
      </c>
      <c r="AC9380" s="17" t="s">
        <v>3890</v>
      </c>
      <c r="AD9380" s="17" t="s">
        <v>3891</v>
      </c>
      <c r="AF9380" s="17">
        <v>15</v>
      </c>
      <c r="AG9380" s="17">
        <v>2</v>
      </c>
      <c r="AM9380" s="17" t="s">
        <v>311</v>
      </c>
      <c r="AN9380" s="17" t="s">
        <v>9449</v>
      </c>
      <c r="AO9380" s="17">
        <v>3</v>
      </c>
      <c r="AP9380" s="17">
        <v>80</v>
      </c>
      <c r="AQ9380" s="17">
        <v>5</v>
      </c>
      <c r="AT9380" s="17" t="s">
        <v>9082</v>
      </c>
      <c r="CU9380" s="17" t="s">
        <v>3901</v>
      </c>
      <c r="DN9380" s="17">
        <f>COUNTIF(AU9380:DM9380, "X")</f>
        <v>1</v>
      </c>
    </row>
    <row r="9381" spans="1:118" s="17" customFormat="1">
      <c r="A9381" s="17" t="s">
        <v>7687</v>
      </c>
      <c r="B9381" s="17">
        <v>55</v>
      </c>
      <c r="C9381" s="17">
        <v>193500</v>
      </c>
      <c r="D9381" s="17" t="s">
        <v>7688</v>
      </c>
      <c r="E9381" s="17" t="s">
        <v>639</v>
      </c>
      <c r="F9381" s="17" t="s">
        <v>21</v>
      </c>
      <c r="H9381" s="309">
        <v>36692</v>
      </c>
      <c r="I9381" s="309">
        <v>44109</v>
      </c>
      <c r="J9381" s="17" t="s">
        <v>3888</v>
      </c>
      <c r="L9381" s="17" t="s">
        <v>7689</v>
      </c>
      <c r="N9381" s="17" t="s">
        <v>19</v>
      </c>
      <c r="O9381" s="17" t="s">
        <v>15</v>
      </c>
      <c r="P9381" s="17">
        <v>45356</v>
      </c>
      <c r="AC9381" s="17" t="s">
        <v>3890</v>
      </c>
      <c r="AD9381" s="17" t="s">
        <v>3891</v>
      </c>
      <c r="AF9381" s="17">
        <v>15</v>
      </c>
      <c r="AG9381" s="17">
        <v>2</v>
      </c>
      <c r="AM9381" s="17" t="s">
        <v>2606</v>
      </c>
      <c r="AN9381" s="17" t="s">
        <v>7570</v>
      </c>
      <c r="AO9381" s="17">
        <v>3</v>
      </c>
      <c r="AP9381" s="17">
        <v>80</v>
      </c>
      <c r="AQ9381" s="17">
        <v>5</v>
      </c>
      <c r="AT9381" s="17" t="s">
        <v>6589</v>
      </c>
      <c r="DN9381" s="17">
        <f>COUNTIF(AU9381:DM9381, "X")</f>
        <v>0</v>
      </c>
    </row>
    <row r="9382" spans="1:118" s="17" customFormat="1">
      <c r="A9382" s="17" t="s">
        <v>20495</v>
      </c>
      <c r="B9382" s="17">
        <v>55</v>
      </c>
      <c r="C9382" s="17">
        <v>193503</v>
      </c>
      <c r="D9382" s="17" t="s">
        <v>20496</v>
      </c>
      <c r="E9382" s="17" t="s">
        <v>4571</v>
      </c>
      <c r="F9382" s="17" t="s">
        <v>164</v>
      </c>
      <c r="H9382" s="309">
        <v>36401</v>
      </c>
      <c r="I9382" s="309">
        <v>44109</v>
      </c>
      <c r="J9382" s="17" t="s">
        <v>3888</v>
      </c>
      <c r="L9382" s="17" t="s">
        <v>20497</v>
      </c>
      <c r="N9382" s="17" t="s">
        <v>14</v>
      </c>
      <c r="O9382" s="17" t="s">
        <v>15</v>
      </c>
      <c r="P9382" s="17">
        <v>45371</v>
      </c>
      <c r="AF9382" s="17">
        <v>15</v>
      </c>
      <c r="AG9382" s="17">
        <v>2</v>
      </c>
      <c r="AI9382" s="17" t="s">
        <v>10178</v>
      </c>
      <c r="AM9382" s="17" t="s">
        <v>94</v>
      </c>
      <c r="AN9382" s="17" t="s">
        <v>20471</v>
      </c>
      <c r="AO9382" s="17">
        <v>3</v>
      </c>
      <c r="AP9382" s="17">
        <v>80</v>
      </c>
      <c r="AQ9382" s="17">
        <v>5</v>
      </c>
      <c r="AR9382" s="17" t="s">
        <v>10180</v>
      </c>
      <c r="DN9382" s="17">
        <f>COUNTIF(AU9382:DM9382, "X")</f>
        <v>0</v>
      </c>
    </row>
    <row r="9383" spans="1:118" s="17" customFormat="1">
      <c r="A9383" s="17" t="s">
        <v>23017</v>
      </c>
      <c r="B9383" s="17">
        <v>55</v>
      </c>
      <c r="C9383" s="17">
        <v>193507</v>
      </c>
      <c r="D9383" s="17" t="s">
        <v>487</v>
      </c>
      <c r="E9383" s="17" t="s">
        <v>199</v>
      </c>
      <c r="F9383" s="17" t="s">
        <v>93</v>
      </c>
      <c r="H9383" s="309">
        <v>37512</v>
      </c>
      <c r="I9383" s="309">
        <v>44109</v>
      </c>
      <c r="J9383" s="17" t="s">
        <v>3888</v>
      </c>
      <c r="L9383" s="17" t="s">
        <v>23018</v>
      </c>
      <c r="N9383" s="17" t="s">
        <v>205</v>
      </c>
      <c r="O9383" s="17" t="s">
        <v>15</v>
      </c>
      <c r="P9383" s="17">
        <v>45337</v>
      </c>
      <c r="T9383" s="17" t="s">
        <v>23019</v>
      </c>
      <c r="V9383" s="17" t="s">
        <v>205</v>
      </c>
      <c r="W9383" s="17" t="s">
        <v>15</v>
      </c>
      <c r="X9383" s="17">
        <v>45337</v>
      </c>
      <c r="AF9383" s="17">
        <v>8</v>
      </c>
      <c r="AG9383" s="17">
        <v>2</v>
      </c>
      <c r="AI9383" s="17" t="s">
        <v>20542</v>
      </c>
      <c r="AM9383" s="17" t="s">
        <v>253</v>
      </c>
      <c r="AN9383" s="17" t="s">
        <v>22821</v>
      </c>
      <c r="AO9383" s="17">
        <v>3</v>
      </c>
      <c r="AP9383" s="17">
        <v>80</v>
      </c>
      <c r="AQ9383" s="17">
        <v>5</v>
      </c>
      <c r="AR9383" s="17" t="s">
        <v>22585</v>
      </c>
      <c r="AS9383" s="17" t="s">
        <v>22824</v>
      </c>
      <c r="DN9383" s="17">
        <f>COUNTIF(AU9383:DM9383, "X")</f>
        <v>0</v>
      </c>
    </row>
    <row r="9384" spans="1:118" s="17" customFormat="1">
      <c r="A9384" s="17" t="s">
        <v>6154</v>
      </c>
      <c r="B9384" s="17">
        <v>55</v>
      </c>
      <c r="C9384" s="17">
        <v>193534</v>
      </c>
      <c r="D9384" s="17" t="s">
        <v>5737</v>
      </c>
      <c r="E9384" s="17" t="s">
        <v>3943</v>
      </c>
      <c r="F9384" s="17" t="s">
        <v>110</v>
      </c>
      <c r="G9384" s="17" t="s">
        <v>203</v>
      </c>
      <c r="H9384" s="309">
        <v>22821</v>
      </c>
      <c r="I9384" s="309">
        <v>44106</v>
      </c>
      <c r="J9384" s="17" t="s">
        <v>3888</v>
      </c>
      <c r="L9384" s="17" t="s">
        <v>6155</v>
      </c>
      <c r="N9384" s="17" t="s">
        <v>19</v>
      </c>
      <c r="O9384" s="17" t="s">
        <v>15</v>
      </c>
      <c r="P9384" s="17">
        <v>45356</v>
      </c>
      <c r="AC9384" s="17" t="s">
        <v>3890</v>
      </c>
      <c r="AD9384" s="17" t="s">
        <v>3891</v>
      </c>
      <c r="AF9384" s="17">
        <v>15</v>
      </c>
      <c r="AG9384" s="17">
        <v>2</v>
      </c>
      <c r="AM9384" s="17" t="s">
        <v>2604</v>
      </c>
      <c r="AN9384" s="17" t="s">
        <v>5966</v>
      </c>
      <c r="AO9384" s="17">
        <v>3</v>
      </c>
      <c r="AP9384" s="17">
        <v>80</v>
      </c>
      <c r="AQ9384" s="17">
        <v>5</v>
      </c>
      <c r="AT9384" s="17" t="s">
        <v>5516</v>
      </c>
      <c r="DN9384" s="17">
        <f>COUNTIF(AU9384:DM9384, "X")</f>
        <v>0</v>
      </c>
    </row>
    <row r="9385" spans="1:118" s="17" customFormat="1">
      <c r="A9385" s="17" t="s">
        <v>26907</v>
      </c>
      <c r="B9385" s="17">
        <v>55</v>
      </c>
      <c r="C9385" s="17">
        <v>193536</v>
      </c>
      <c r="D9385" s="17" t="s">
        <v>5848</v>
      </c>
      <c r="E9385" s="17" t="s">
        <v>36</v>
      </c>
      <c r="F9385" s="17" t="s">
        <v>341</v>
      </c>
      <c r="H9385" s="309">
        <v>16523</v>
      </c>
      <c r="I9385" s="309">
        <v>44099</v>
      </c>
      <c r="J9385" s="17" t="s">
        <v>3888</v>
      </c>
      <c r="L9385" s="17" t="s">
        <v>26624</v>
      </c>
      <c r="N9385" s="17" t="s">
        <v>14</v>
      </c>
      <c r="O9385" s="17" t="s">
        <v>15</v>
      </c>
      <c r="P9385" s="17">
        <v>45371</v>
      </c>
      <c r="T9385" s="17" t="s">
        <v>26908</v>
      </c>
      <c r="V9385" s="17" t="s">
        <v>17568</v>
      </c>
      <c r="W9385" s="17" t="s">
        <v>15</v>
      </c>
      <c r="X9385" s="17">
        <v>45424</v>
      </c>
      <c r="AC9385" s="17" t="s">
        <v>17772</v>
      </c>
      <c r="AF9385" s="17">
        <v>15</v>
      </c>
      <c r="AG9385" s="17">
        <v>2</v>
      </c>
      <c r="AH9385" s="17" t="s">
        <v>11926</v>
      </c>
      <c r="AK9385" s="17" t="s">
        <v>17298</v>
      </c>
      <c r="AM9385" s="17" t="s">
        <v>2619</v>
      </c>
      <c r="AN9385" s="17" t="s">
        <v>26616</v>
      </c>
      <c r="AO9385" s="17">
        <v>3</v>
      </c>
      <c r="AP9385" s="17">
        <v>80</v>
      </c>
      <c r="AQ9385" s="17">
        <v>5</v>
      </c>
      <c r="AT9385" s="17" t="s">
        <v>26617</v>
      </c>
      <c r="AU9385" s="17" t="s">
        <v>30</v>
      </c>
      <c r="AV9385" s="17" t="s">
        <v>3901</v>
      </c>
      <c r="AZ9385" s="17" t="s">
        <v>3901</v>
      </c>
      <c r="BB9385" s="17" t="s">
        <v>3901</v>
      </c>
      <c r="BC9385" s="17" t="s">
        <v>30</v>
      </c>
      <c r="BD9385" s="17" t="s">
        <v>3901</v>
      </c>
      <c r="BF9385" s="17" t="s">
        <v>3901</v>
      </c>
      <c r="BH9385" s="17" t="s">
        <v>3901</v>
      </c>
      <c r="BJ9385" s="17" t="s">
        <v>30</v>
      </c>
      <c r="BK9385" s="17" t="s">
        <v>3901</v>
      </c>
      <c r="BN9385" s="17" t="s">
        <v>3901</v>
      </c>
      <c r="BQ9385" s="17" t="s">
        <v>30</v>
      </c>
      <c r="BS9385" s="17" t="s">
        <v>3901</v>
      </c>
      <c r="BU9385" s="17" t="s">
        <v>3901</v>
      </c>
      <c r="BY9385" s="17" t="s">
        <v>3901</v>
      </c>
      <c r="CC9385" s="17" t="s">
        <v>3901</v>
      </c>
      <c r="CF9385" s="17" t="s">
        <v>3901</v>
      </c>
      <c r="CH9385" s="17" t="s">
        <v>3901</v>
      </c>
      <c r="CN9385" s="17" t="s">
        <v>3901</v>
      </c>
      <c r="CQ9385" s="17" t="s">
        <v>3901</v>
      </c>
      <c r="CU9385" s="17" t="s">
        <v>3901</v>
      </c>
      <c r="CX9385" s="17" t="s">
        <v>3901</v>
      </c>
      <c r="DA9385" s="17" t="s">
        <v>3901</v>
      </c>
      <c r="DN9385" s="17">
        <f>COUNTIF(AU9385:DM9385, "X")</f>
        <v>19</v>
      </c>
    </row>
    <row r="9386" spans="1:118" s="17" customFormat="1">
      <c r="A9386" s="17" t="s">
        <v>15393</v>
      </c>
      <c r="B9386" s="17">
        <v>55</v>
      </c>
      <c r="C9386" s="17">
        <v>193538</v>
      </c>
      <c r="D9386" s="17" t="s">
        <v>376</v>
      </c>
      <c r="E9386" s="17" t="s">
        <v>279</v>
      </c>
      <c r="F9386" s="17" t="s">
        <v>21</v>
      </c>
      <c r="H9386" s="309">
        <v>17099</v>
      </c>
      <c r="I9386" s="309">
        <v>44107</v>
      </c>
      <c r="J9386" s="17" t="s">
        <v>3888</v>
      </c>
      <c r="L9386" s="17" t="s">
        <v>15394</v>
      </c>
      <c r="N9386" s="17" t="s">
        <v>31</v>
      </c>
      <c r="O9386" s="17" t="s">
        <v>15</v>
      </c>
      <c r="P9386" s="17">
        <v>45373</v>
      </c>
      <c r="AC9386" s="17" t="s">
        <v>9895</v>
      </c>
      <c r="AD9386" s="17" t="s">
        <v>9896</v>
      </c>
      <c r="AF9386" s="17">
        <v>15</v>
      </c>
      <c r="AG9386" s="17">
        <v>2</v>
      </c>
      <c r="AM9386" s="17" t="s">
        <v>44</v>
      </c>
      <c r="AN9386" s="17" t="s">
        <v>15244</v>
      </c>
      <c r="AO9386" s="17">
        <v>3</v>
      </c>
      <c r="AP9386" s="17">
        <v>80</v>
      </c>
      <c r="AQ9386" s="17">
        <v>5</v>
      </c>
      <c r="AR9386" s="17" t="s">
        <v>9898</v>
      </c>
      <c r="AT9386" s="17" t="s">
        <v>15057</v>
      </c>
      <c r="BD9386" s="17" t="s">
        <v>3901</v>
      </c>
      <c r="BH9386" s="17" t="s">
        <v>3901</v>
      </c>
      <c r="BK9386" s="17" t="s">
        <v>3901</v>
      </c>
      <c r="BL9386" s="17" t="s">
        <v>3901</v>
      </c>
      <c r="BS9386" s="17" t="s">
        <v>3901</v>
      </c>
      <c r="DN9386" s="17">
        <f>COUNTIF(AU9386:DM9386, "X")</f>
        <v>5</v>
      </c>
    </row>
    <row r="9387" spans="1:118" s="17" customFormat="1">
      <c r="A9387" s="17" t="s">
        <v>6895</v>
      </c>
      <c r="B9387" s="17">
        <v>55</v>
      </c>
      <c r="C9387" s="17">
        <v>193542</v>
      </c>
      <c r="D9387" s="17" t="s">
        <v>6896</v>
      </c>
      <c r="E9387" s="17" t="s">
        <v>92</v>
      </c>
      <c r="F9387" s="17" t="s">
        <v>371</v>
      </c>
      <c r="H9387" s="309">
        <v>33329</v>
      </c>
      <c r="I9387" s="309">
        <v>44102</v>
      </c>
      <c r="J9387" s="17" t="s">
        <v>3888</v>
      </c>
      <c r="L9387" s="17" t="s">
        <v>6897</v>
      </c>
      <c r="N9387" s="17" t="s">
        <v>19</v>
      </c>
      <c r="O9387" s="17" t="s">
        <v>15</v>
      </c>
      <c r="P9387" s="17">
        <v>45356</v>
      </c>
      <c r="AC9387" s="17" t="s">
        <v>3890</v>
      </c>
      <c r="AD9387" s="17" t="s">
        <v>3891</v>
      </c>
      <c r="AF9387" s="17">
        <v>15</v>
      </c>
      <c r="AG9387" s="17">
        <v>2</v>
      </c>
      <c r="AM9387" s="17" t="s">
        <v>248</v>
      </c>
      <c r="AN9387" s="17" t="s">
        <v>6588</v>
      </c>
      <c r="AO9387" s="17">
        <v>3</v>
      </c>
      <c r="AP9387" s="17">
        <v>80</v>
      </c>
      <c r="AQ9387" s="17">
        <v>5</v>
      </c>
      <c r="AT9387" s="17" t="s">
        <v>6589</v>
      </c>
      <c r="DN9387" s="17">
        <f>COUNTIF(AU9387:DM9387, "X")</f>
        <v>0</v>
      </c>
    </row>
    <row r="9388" spans="1:118" s="17" customFormat="1">
      <c r="A9388" s="17" t="s">
        <v>27078</v>
      </c>
      <c r="B9388" s="17">
        <v>55</v>
      </c>
      <c r="C9388" s="17">
        <v>193545</v>
      </c>
      <c r="D9388" s="17" t="s">
        <v>27079</v>
      </c>
      <c r="E9388" s="17" t="s">
        <v>26466</v>
      </c>
      <c r="F9388" s="17" t="s">
        <v>33</v>
      </c>
      <c r="H9388" s="309">
        <v>35578</v>
      </c>
      <c r="I9388" s="309">
        <v>44106</v>
      </c>
      <c r="J9388" s="17" t="s">
        <v>3888</v>
      </c>
      <c r="L9388" s="17" t="s">
        <v>27080</v>
      </c>
      <c r="N9388" s="17" t="s">
        <v>14</v>
      </c>
      <c r="O9388" s="17" t="s">
        <v>15</v>
      </c>
      <c r="P9388" s="17">
        <v>45371</v>
      </c>
      <c r="AC9388" s="17" t="s">
        <v>17772</v>
      </c>
      <c r="AF9388" s="17">
        <v>15</v>
      </c>
      <c r="AG9388" s="17">
        <v>2</v>
      </c>
      <c r="AH9388" s="17" t="s">
        <v>11926</v>
      </c>
      <c r="AK9388" s="17" t="s">
        <v>17298</v>
      </c>
      <c r="AM9388" s="17" t="s">
        <v>2621</v>
      </c>
      <c r="AN9388" s="17" t="s">
        <v>26940</v>
      </c>
      <c r="AO9388" s="17">
        <v>3</v>
      </c>
      <c r="AP9388" s="17">
        <v>80</v>
      </c>
      <c r="AQ9388" s="17">
        <v>5</v>
      </c>
      <c r="AT9388" s="17" t="s">
        <v>25610</v>
      </c>
      <c r="CU9388" s="17" t="s">
        <v>3901</v>
      </c>
      <c r="DA9388" s="17" t="s">
        <v>3901</v>
      </c>
      <c r="DN9388" s="17">
        <f>COUNTIF(AU9388:DM9388, "X")</f>
        <v>2</v>
      </c>
    </row>
    <row r="9389" spans="1:118" s="17" customFormat="1">
      <c r="A9389" s="17" t="s">
        <v>13042</v>
      </c>
      <c r="B9389" s="17">
        <v>55</v>
      </c>
      <c r="C9389" s="17">
        <v>193554</v>
      </c>
      <c r="D9389" s="17" t="s">
        <v>3920</v>
      </c>
      <c r="E9389" s="17" t="s">
        <v>13043</v>
      </c>
      <c r="F9389" s="17" t="s">
        <v>43</v>
      </c>
      <c r="H9389" s="309">
        <v>37540</v>
      </c>
      <c r="I9389" s="309">
        <v>44109</v>
      </c>
      <c r="J9389" s="17" t="s">
        <v>3888</v>
      </c>
      <c r="L9389" s="17" t="s">
        <v>13044</v>
      </c>
      <c r="N9389" s="17" t="s">
        <v>31</v>
      </c>
      <c r="O9389" s="17" t="s">
        <v>15</v>
      </c>
      <c r="P9389" s="17">
        <v>45373</v>
      </c>
      <c r="AC9389" s="17" t="s">
        <v>9895</v>
      </c>
      <c r="AD9389" s="17" t="s">
        <v>9896</v>
      </c>
      <c r="AF9389" s="17">
        <v>15</v>
      </c>
      <c r="AG9389" s="17">
        <v>2</v>
      </c>
      <c r="AM9389" s="17" t="s">
        <v>59</v>
      </c>
      <c r="AN9389" s="17" t="s">
        <v>12989</v>
      </c>
      <c r="AO9389" s="17">
        <v>3</v>
      </c>
      <c r="AP9389" s="17">
        <v>80</v>
      </c>
      <c r="AQ9389" s="17">
        <v>5</v>
      </c>
      <c r="AR9389" s="17" t="s">
        <v>9898</v>
      </c>
      <c r="AT9389" s="17" t="s">
        <v>12990</v>
      </c>
      <c r="DN9389" s="17">
        <f>COUNTIF(AU9389:DM9389, "X")</f>
        <v>0</v>
      </c>
    </row>
    <row r="9390" spans="1:118" s="17" customFormat="1">
      <c r="A9390" s="17" t="s">
        <v>26705</v>
      </c>
      <c r="B9390" s="17">
        <v>55</v>
      </c>
      <c r="C9390" s="17">
        <v>193555</v>
      </c>
      <c r="D9390" s="17" t="s">
        <v>15376</v>
      </c>
      <c r="E9390" s="17" t="s">
        <v>318</v>
      </c>
      <c r="F9390" s="17" t="s">
        <v>496</v>
      </c>
      <c r="H9390" s="309">
        <v>33182</v>
      </c>
      <c r="I9390" s="309">
        <v>44109</v>
      </c>
      <c r="J9390" s="17" t="s">
        <v>3888</v>
      </c>
      <c r="L9390" s="17" t="s">
        <v>26685</v>
      </c>
      <c r="M9390" s="17" t="s">
        <v>16027</v>
      </c>
      <c r="N9390" s="17" t="s">
        <v>14</v>
      </c>
      <c r="O9390" s="17" t="s">
        <v>15</v>
      </c>
      <c r="P9390" s="17">
        <v>45371</v>
      </c>
      <c r="AC9390" s="17" t="s">
        <v>17772</v>
      </c>
      <c r="AF9390" s="17">
        <v>8</v>
      </c>
      <c r="AG9390" s="17">
        <v>2</v>
      </c>
      <c r="AH9390" s="17" t="s">
        <v>11926</v>
      </c>
      <c r="AK9390" s="17" t="s">
        <v>17298</v>
      </c>
      <c r="AM9390" s="17" t="s">
        <v>2619</v>
      </c>
      <c r="AN9390" s="17" t="s">
        <v>26616</v>
      </c>
      <c r="AO9390" s="17">
        <v>3</v>
      </c>
      <c r="AP9390" s="17">
        <v>80</v>
      </c>
      <c r="AQ9390" s="17">
        <v>5</v>
      </c>
      <c r="AT9390" s="17" t="s">
        <v>26617</v>
      </c>
      <c r="DF9390" s="17" t="s">
        <v>3901</v>
      </c>
      <c r="DN9390" s="17">
        <f>COUNTIF(AU9390:DM9390, "X")</f>
        <v>1</v>
      </c>
    </row>
    <row r="9391" spans="1:118" s="17" customFormat="1">
      <c r="A9391" s="17" t="s">
        <v>26917</v>
      </c>
      <c r="B9391" s="17">
        <v>55</v>
      </c>
      <c r="C9391" s="17">
        <v>193556</v>
      </c>
      <c r="D9391" s="17" t="s">
        <v>15376</v>
      </c>
      <c r="E9391" s="17" t="s">
        <v>11</v>
      </c>
      <c r="F9391" s="17" t="s">
        <v>12</v>
      </c>
      <c r="H9391" s="309">
        <v>34013</v>
      </c>
      <c r="I9391" s="309">
        <v>44109</v>
      </c>
      <c r="J9391" s="17" t="s">
        <v>3888</v>
      </c>
      <c r="L9391" s="17" t="s">
        <v>26685</v>
      </c>
      <c r="M9391" s="17" t="s">
        <v>16027</v>
      </c>
      <c r="N9391" s="17" t="s">
        <v>14</v>
      </c>
      <c r="O9391" s="17" t="s">
        <v>15</v>
      </c>
      <c r="P9391" s="17">
        <v>45371</v>
      </c>
      <c r="AC9391" s="17" t="s">
        <v>17772</v>
      </c>
      <c r="AF9391" s="17">
        <v>8</v>
      </c>
      <c r="AG9391" s="17">
        <v>2</v>
      </c>
      <c r="AH9391" s="17" t="s">
        <v>11926</v>
      </c>
      <c r="AK9391" s="17" t="s">
        <v>17298</v>
      </c>
      <c r="AM9391" s="17" t="s">
        <v>2619</v>
      </c>
      <c r="AN9391" s="17" t="s">
        <v>26616</v>
      </c>
      <c r="AO9391" s="17">
        <v>3</v>
      </c>
      <c r="AP9391" s="17">
        <v>80</v>
      </c>
      <c r="AQ9391" s="17">
        <v>5</v>
      </c>
      <c r="AT9391" s="17" t="s">
        <v>26617</v>
      </c>
      <c r="DF9391" s="17" t="s">
        <v>3901</v>
      </c>
      <c r="DN9391" s="17">
        <f>COUNTIF(AU9391:DM9391, "X")</f>
        <v>1</v>
      </c>
    </row>
    <row r="9392" spans="1:118" s="17" customFormat="1">
      <c r="A9392" s="17" t="s">
        <v>17729</v>
      </c>
      <c r="B9392" s="17">
        <v>55</v>
      </c>
      <c r="C9392" s="17">
        <v>193557</v>
      </c>
      <c r="D9392" s="17" t="s">
        <v>8054</v>
      </c>
      <c r="E9392" s="17" t="s">
        <v>389</v>
      </c>
      <c r="F9392" s="17" t="s">
        <v>17730</v>
      </c>
      <c r="H9392" s="309">
        <v>36439</v>
      </c>
      <c r="I9392" s="309">
        <v>44109</v>
      </c>
      <c r="J9392" s="17" t="s">
        <v>3888</v>
      </c>
      <c r="L9392" s="17" t="s">
        <v>17731</v>
      </c>
      <c r="N9392" s="17" t="s">
        <v>50</v>
      </c>
      <c r="O9392" s="17" t="s">
        <v>15</v>
      </c>
      <c r="P9392" s="17">
        <v>45344</v>
      </c>
      <c r="AF9392" s="17">
        <v>15</v>
      </c>
      <c r="AG9392" s="17">
        <v>2</v>
      </c>
      <c r="AH9392" s="17" t="s">
        <v>11926</v>
      </c>
      <c r="AK9392" s="17" t="s">
        <v>17298</v>
      </c>
      <c r="AM9392" s="17" t="s">
        <v>46</v>
      </c>
      <c r="AN9392" s="17" t="s">
        <v>17553</v>
      </c>
      <c r="AO9392" s="17">
        <v>3</v>
      </c>
      <c r="AP9392" s="17">
        <v>80</v>
      </c>
      <c r="AQ9392" s="17">
        <v>5</v>
      </c>
      <c r="AR9392" s="17" t="s">
        <v>17300</v>
      </c>
      <c r="DF9392" s="17" t="s">
        <v>3901</v>
      </c>
      <c r="DN9392" s="17">
        <f>COUNTIF(AU9392:DM9392, "X")</f>
        <v>1</v>
      </c>
    </row>
    <row r="9393" spans="1:118" s="17" customFormat="1">
      <c r="A9393" s="523" t="s">
        <v>2095</v>
      </c>
      <c r="B9393" s="17">
        <v>55</v>
      </c>
      <c r="C9393" s="17">
        <v>193561</v>
      </c>
      <c r="D9393" s="17" t="s">
        <v>26</v>
      </c>
      <c r="E9393" s="17" t="s">
        <v>176</v>
      </c>
      <c r="F9393" s="17" t="s">
        <v>96</v>
      </c>
      <c r="H9393" s="309">
        <v>24842</v>
      </c>
      <c r="I9393" s="309">
        <v>44109</v>
      </c>
      <c r="J9393" s="17" t="s">
        <v>3888</v>
      </c>
      <c r="L9393" s="17" t="s">
        <v>2096</v>
      </c>
      <c r="N9393" s="17" t="s">
        <v>14</v>
      </c>
      <c r="O9393" s="17" t="s">
        <v>15</v>
      </c>
      <c r="P9393" s="17">
        <v>45371</v>
      </c>
      <c r="AC9393" s="17" t="s">
        <v>17772</v>
      </c>
      <c r="AF9393" s="17">
        <v>15</v>
      </c>
      <c r="AG9393" s="17">
        <v>2</v>
      </c>
      <c r="AH9393" s="17" t="s">
        <v>11926</v>
      </c>
      <c r="AK9393" s="17" t="s">
        <v>17298</v>
      </c>
      <c r="AM9393" s="17" t="s">
        <v>2619</v>
      </c>
      <c r="AN9393" s="17" t="s">
        <v>26616</v>
      </c>
      <c r="AO9393" s="17">
        <v>3</v>
      </c>
      <c r="AP9393" s="17">
        <v>80</v>
      </c>
      <c r="AQ9393" s="17">
        <v>5</v>
      </c>
      <c r="AT9393" s="17" t="s">
        <v>26617</v>
      </c>
      <c r="DF9393" s="17" t="s">
        <v>3901</v>
      </c>
      <c r="DN9393" s="17">
        <f>COUNTIF(AU9393:DM9393, "X")</f>
        <v>1</v>
      </c>
    </row>
    <row r="9394" spans="1:118" s="17" customFormat="1">
      <c r="A9394" s="17" t="s">
        <v>11059</v>
      </c>
      <c r="B9394" s="17">
        <v>55</v>
      </c>
      <c r="C9394" s="17">
        <v>193563</v>
      </c>
      <c r="D9394" s="17" t="s">
        <v>11060</v>
      </c>
      <c r="E9394" s="17" t="s">
        <v>7982</v>
      </c>
      <c r="F9394" s="17" t="s">
        <v>11061</v>
      </c>
      <c r="H9394" s="309">
        <v>33459</v>
      </c>
      <c r="I9394" s="309">
        <v>44104</v>
      </c>
      <c r="J9394" s="17" t="s">
        <v>3888</v>
      </c>
      <c r="L9394" s="17" t="s">
        <v>11062</v>
      </c>
      <c r="N9394" s="17" t="s">
        <v>14</v>
      </c>
      <c r="O9394" s="17" t="s">
        <v>15</v>
      </c>
      <c r="P9394" s="17">
        <v>45371</v>
      </c>
      <c r="AC9394" s="17" t="s">
        <v>14</v>
      </c>
      <c r="AF9394" s="17">
        <v>15</v>
      </c>
      <c r="AG9394" s="17">
        <v>2</v>
      </c>
      <c r="AI9394" s="17" t="s">
        <v>10178</v>
      </c>
      <c r="AM9394" s="17" t="s">
        <v>16</v>
      </c>
      <c r="AN9394" s="17" t="s">
        <v>10763</v>
      </c>
      <c r="AO9394" s="17">
        <v>3</v>
      </c>
      <c r="AP9394" s="17">
        <v>80</v>
      </c>
      <c r="AQ9394" s="17">
        <v>5</v>
      </c>
      <c r="AR9394" s="17" t="s">
        <v>10180</v>
      </c>
      <c r="DN9394" s="17">
        <f>COUNTIF(AU9394:DM9394, "X")</f>
        <v>0</v>
      </c>
    </row>
    <row r="9395" spans="1:118" s="17" customFormat="1">
      <c r="A9395" s="17" t="s">
        <v>25143</v>
      </c>
      <c r="B9395" s="17">
        <v>55</v>
      </c>
      <c r="C9395" s="17">
        <v>193571</v>
      </c>
      <c r="D9395" s="17" t="s">
        <v>14398</v>
      </c>
      <c r="E9395" s="17" t="s">
        <v>1709</v>
      </c>
      <c r="F9395" s="17" t="s">
        <v>125</v>
      </c>
      <c r="H9395" s="309">
        <v>32565</v>
      </c>
      <c r="I9395" s="309">
        <v>44079</v>
      </c>
      <c r="J9395" s="17" t="s">
        <v>3888</v>
      </c>
      <c r="L9395" s="17" t="s">
        <v>25144</v>
      </c>
      <c r="N9395" s="17" t="s">
        <v>31</v>
      </c>
      <c r="O9395" s="17" t="s">
        <v>15</v>
      </c>
      <c r="P9395" s="17">
        <v>45373</v>
      </c>
      <c r="AC9395" s="17" t="s">
        <v>9895</v>
      </c>
      <c r="AD9395" s="17" t="s">
        <v>9896</v>
      </c>
      <c r="AF9395" s="17">
        <v>8</v>
      </c>
      <c r="AG9395" s="17">
        <v>2</v>
      </c>
      <c r="AM9395" s="17" t="s">
        <v>67</v>
      </c>
      <c r="AN9395" s="17" t="s">
        <v>25087</v>
      </c>
      <c r="AO9395" s="17">
        <v>3</v>
      </c>
      <c r="AP9395" s="17">
        <v>80</v>
      </c>
      <c r="AQ9395" s="17">
        <v>5</v>
      </c>
      <c r="AR9395" s="17" t="s">
        <v>9898</v>
      </c>
      <c r="AT9395" s="17" t="s">
        <v>16072</v>
      </c>
      <c r="CU9395" s="17" t="s">
        <v>3901</v>
      </c>
      <c r="DN9395" s="17">
        <f>COUNTIF(AU9395:DM9395, "X")</f>
        <v>1</v>
      </c>
    </row>
    <row r="9396" spans="1:118" s="17" customFormat="1">
      <c r="A9396" s="17" t="s">
        <v>4851</v>
      </c>
      <c r="B9396" s="17">
        <v>55</v>
      </c>
      <c r="C9396" s="17">
        <v>89074</v>
      </c>
      <c r="D9396" s="17" t="s">
        <v>284</v>
      </c>
      <c r="E9396" s="17" t="s">
        <v>312</v>
      </c>
      <c r="F9396" s="17" t="s">
        <v>129</v>
      </c>
      <c r="H9396" s="309">
        <v>27117</v>
      </c>
      <c r="I9396" s="309">
        <v>44093</v>
      </c>
      <c r="J9396" s="17" t="s">
        <v>3888</v>
      </c>
      <c r="L9396" s="17" t="s">
        <v>4852</v>
      </c>
      <c r="N9396" s="17" t="s">
        <v>19</v>
      </c>
      <c r="O9396" s="17" t="s">
        <v>15</v>
      </c>
      <c r="P9396" s="17">
        <v>45356</v>
      </c>
      <c r="AC9396" s="17" t="s">
        <v>3890</v>
      </c>
      <c r="AD9396" s="17" t="s">
        <v>3891</v>
      </c>
      <c r="AF9396" s="17">
        <v>15</v>
      </c>
      <c r="AG9396" s="17">
        <v>2</v>
      </c>
      <c r="AM9396" s="17" t="s">
        <v>2602</v>
      </c>
      <c r="AN9396" s="17" t="s">
        <v>4371</v>
      </c>
      <c r="AO9396" s="17">
        <v>3</v>
      </c>
      <c r="AP9396" s="17">
        <v>80</v>
      </c>
      <c r="AQ9396" s="17">
        <v>5</v>
      </c>
      <c r="AT9396" s="17" t="s">
        <v>3893</v>
      </c>
      <c r="BD9396" s="17" t="s">
        <v>3901</v>
      </c>
      <c r="BK9396" s="17" t="s">
        <v>3901</v>
      </c>
      <c r="DN9396" s="17">
        <f>COUNTIF(AU9396:DM9396, "X")</f>
        <v>2</v>
      </c>
    </row>
    <row r="9397" spans="1:118" s="17" customFormat="1">
      <c r="A9397" s="17" t="s">
        <v>20091</v>
      </c>
      <c r="B9397" s="17">
        <v>55</v>
      </c>
      <c r="C9397" s="17">
        <v>193573</v>
      </c>
      <c r="D9397" s="17" t="s">
        <v>20092</v>
      </c>
      <c r="E9397" s="17" t="s">
        <v>22</v>
      </c>
      <c r="F9397" s="17" t="s">
        <v>332</v>
      </c>
      <c r="H9397" s="309">
        <v>24507</v>
      </c>
      <c r="I9397" s="309">
        <v>44131</v>
      </c>
      <c r="J9397" s="17" t="s">
        <v>3888</v>
      </c>
      <c r="L9397" s="17" t="s">
        <v>20093</v>
      </c>
      <c r="N9397" s="17" t="s">
        <v>31</v>
      </c>
      <c r="O9397" s="17" t="s">
        <v>15</v>
      </c>
      <c r="P9397" s="17">
        <v>45373</v>
      </c>
      <c r="AD9397" s="17" t="s">
        <v>9896</v>
      </c>
      <c r="AF9397" s="17">
        <v>15</v>
      </c>
      <c r="AG9397" s="17">
        <v>2</v>
      </c>
      <c r="AM9397" s="17" t="s">
        <v>180</v>
      </c>
      <c r="AN9397" s="17" t="s">
        <v>20012</v>
      </c>
      <c r="AO9397" s="17">
        <v>3</v>
      </c>
      <c r="AP9397" s="17">
        <v>80</v>
      </c>
      <c r="AQ9397" s="17">
        <v>5</v>
      </c>
      <c r="AR9397" s="17" t="s">
        <v>10180</v>
      </c>
      <c r="DN9397" s="17">
        <f>COUNTIF(AU9397:DM9397, "X")</f>
        <v>0</v>
      </c>
    </row>
    <row r="9398" spans="1:118" s="17" customFormat="1">
      <c r="A9398" s="17" t="s">
        <v>27093</v>
      </c>
      <c r="B9398" s="17">
        <v>55</v>
      </c>
      <c r="C9398" s="17">
        <v>193578</v>
      </c>
      <c r="D9398" s="17" t="s">
        <v>27094</v>
      </c>
      <c r="E9398" s="17" t="s">
        <v>8971</v>
      </c>
      <c r="F9398" s="17" t="s">
        <v>134</v>
      </c>
      <c r="H9398" s="309">
        <v>33684</v>
      </c>
      <c r="I9398" s="309">
        <v>44138</v>
      </c>
      <c r="J9398" s="17" t="s">
        <v>3888</v>
      </c>
      <c r="L9398" s="17" t="s">
        <v>27095</v>
      </c>
      <c r="N9398" s="17" t="s">
        <v>14</v>
      </c>
      <c r="O9398" s="17" t="s">
        <v>15</v>
      </c>
      <c r="P9398" s="17">
        <v>45371</v>
      </c>
      <c r="AC9398" s="17" t="s">
        <v>17772</v>
      </c>
      <c r="AF9398" s="17">
        <v>15</v>
      </c>
      <c r="AG9398" s="17">
        <v>2</v>
      </c>
      <c r="AH9398" s="17" t="s">
        <v>11926</v>
      </c>
      <c r="AK9398" s="17" t="s">
        <v>17298</v>
      </c>
      <c r="AM9398" s="17" t="s">
        <v>2621</v>
      </c>
      <c r="AN9398" s="17" t="s">
        <v>26940</v>
      </c>
      <c r="AO9398" s="17">
        <v>3</v>
      </c>
      <c r="AP9398" s="17">
        <v>80</v>
      </c>
      <c r="AQ9398" s="17">
        <v>5</v>
      </c>
      <c r="AT9398" s="17" t="s">
        <v>25610</v>
      </c>
      <c r="CF9398" s="17" t="s">
        <v>3901</v>
      </c>
      <c r="CG9398" s="17" t="s">
        <v>21</v>
      </c>
      <c r="CH9398" s="17" t="s">
        <v>3901</v>
      </c>
      <c r="CQ9398" s="17" t="s">
        <v>3901</v>
      </c>
      <c r="CR9398" s="17" t="s">
        <v>21</v>
      </c>
      <c r="CU9398" s="17" t="s">
        <v>3901</v>
      </c>
      <c r="DF9398" s="17" t="s">
        <v>3901</v>
      </c>
      <c r="DN9398" s="17">
        <f>COUNTIF(AU9398:DM9398, "X")</f>
        <v>5</v>
      </c>
    </row>
    <row r="9399" spans="1:118" s="17" customFormat="1">
      <c r="A9399" s="17" t="s">
        <v>20902</v>
      </c>
      <c r="B9399" s="17">
        <v>55</v>
      </c>
      <c r="C9399" s="17">
        <v>193584</v>
      </c>
      <c r="D9399" s="17" t="s">
        <v>3916</v>
      </c>
      <c r="E9399" s="17" t="s">
        <v>125</v>
      </c>
      <c r="F9399" s="17" t="s">
        <v>43</v>
      </c>
      <c r="H9399" s="309">
        <v>30573</v>
      </c>
      <c r="I9399" s="309">
        <v>44138</v>
      </c>
      <c r="J9399" s="17" t="s">
        <v>3888</v>
      </c>
      <c r="L9399" s="17" t="s">
        <v>20903</v>
      </c>
      <c r="N9399" s="17" t="s">
        <v>80</v>
      </c>
      <c r="O9399" s="17" t="s">
        <v>15</v>
      </c>
      <c r="P9399" s="17">
        <v>45308</v>
      </c>
      <c r="AF9399" s="17">
        <v>15</v>
      </c>
      <c r="AG9399" s="17">
        <v>2</v>
      </c>
      <c r="AI9399" s="17" t="s">
        <v>20851</v>
      </c>
      <c r="AM9399" s="17" t="s">
        <v>27</v>
      </c>
      <c r="AN9399" s="17" t="s">
        <v>20847</v>
      </c>
      <c r="AO9399" s="17">
        <v>3</v>
      </c>
      <c r="AP9399" s="17">
        <v>80</v>
      </c>
      <c r="AQ9399" s="17">
        <v>5</v>
      </c>
      <c r="AR9399" s="17" t="s">
        <v>20671</v>
      </c>
      <c r="CU9399" s="17" t="s">
        <v>3901</v>
      </c>
      <c r="DF9399" s="17" t="s">
        <v>3901</v>
      </c>
      <c r="DN9399" s="17">
        <f>COUNTIF(AU9399:DM9399, "X")</f>
        <v>2</v>
      </c>
    </row>
    <row r="9400" spans="1:118" s="17" customFormat="1">
      <c r="A9400" s="17" t="s">
        <v>12425</v>
      </c>
      <c r="B9400" s="17">
        <v>55</v>
      </c>
      <c r="C9400" s="17">
        <v>193583</v>
      </c>
      <c r="D9400" s="17" t="s">
        <v>4847</v>
      </c>
      <c r="E9400" s="17" t="s">
        <v>143</v>
      </c>
      <c r="F9400" s="17" t="s">
        <v>22</v>
      </c>
      <c r="H9400" s="309">
        <v>35247</v>
      </c>
      <c r="I9400" s="309">
        <v>44138</v>
      </c>
      <c r="J9400" s="17" t="s">
        <v>3888</v>
      </c>
      <c r="L9400" s="17" t="s">
        <v>12226</v>
      </c>
      <c r="M9400" s="17" t="s">
        <v>12426</v>
      </c>
      <c r="N9400" s="17" t="s">
        <v>31</v>
      </c>
      <c r="O9400" s="17" t="s">
        <v>15</v>
      </c>
      <c r="P9400" s="17">
        <v>45373</v>
      </c>
      <c r="Q9400" s="17">
        <v>6617</v>
      </c>
      <c r="AC9400" s="17" t="s">
        <v>9895</v>
      </c>
      <c r="AD9400" s="17" t="s">
        <v>9896</v>
      </c>
      <c r="AF9400" s="17">
        <v>8</v>
      </c>
      <c r="AG9400" s="17">
        <v>2</v>
      </c>
      <c r="AM9400" s="17" t="s">
        <v>295</v>
      </c>
      <c r="AN9400" s="17" t="s">
        <v>12166</v>
      </c>
      <c r="AO9400" s="17">
        <v>3</v>
      </c>
      <c r="AP9400" s="17">
        <v>80</v>
      </c>
      <c r="AQ9400" s="17">
        <v>5</v>
      </c>
      <c r="AR9400" s="17" t="s">
        <v>9898</v>
      </c>
      <c r="AT9400" s="17" t="s">
        <v>11929</v>
      </c>
      <c r="CR9400" s="17" t="s">
        <v>30</v>
      </c>
      <c r="CU9400" s="17" t="s">
        <v>3901</v>
      </c>
      <c r="DF9400" s="17" t="s">
        <v>3901</v>
      </c>
      <c r="DN9400" s="17">
        <f>COUNTIF(AU9400:DM9400, "X")</f>
        <v>2</v>
      </c>
    </row>
    <row r="9401" spans="1:118" s="17" customFormat="1">
      <c r="A9401" s="17" t="s">
        <v>15113</v>
      </c>
      <c r="B9401" s="17">
        <v>55</v>
      </c>
      <c r="C9401" s="17">
        <v>193619</v>
      </c>
      <c r="D9401" s="17" t="s">
        <v>15114</v>
      </c>
      <c r="E9401" s="17" t="s">
        <v>5454</v>
      </c>
      <c r="F9401" s="17" t="s">
        <v>154</v>
      </c>
      <c r="H9401" s="309">
        <v>23438</v>
      </c>
      <c r="I9401" s="309">
        <v>44138</v>
      </c>
      <c r="J9401" s="17" t="s">
        <v>3888</v>
      </c>
      <c r="L9401" s="17" t="s">
        <v>15115</v>
      </c>
      <c r="N9401" s="17" t="s">
        <v>31</v>
      </c>
      <c r="O9401" s="17" t="s">
        <v>15</v>
      </c>
      <c r="P9401" s="17">
        <v>45373</v>
      </c>
      <c r="AC9401" s="17" t="s">
        <v>9895</v>
      </c>
      <c r="AD9401" s="17" t="s">
        <v>9896</v>
      </c>
      <c r="AF9401" s="17">
        <v>8</v>
      </c>
      <c r="AG9401" s="17">
        <v>2</v>
      </c>
      <c r="AM9401" s="17" t="s">
        <v>62</v>
      </c>
      <c r="AN9401" s="17" t="s">
        <v>15056</v>
      </c>
      <c r="AO9401" s="17">
        <v>3</v>
      </c>
      <c r="AP9401" s="17">
        <v>80</v>
      </c>
      <c r="AQ9401" s="17">
        <v>5</v>
      </c>
      <c r="AR9401" s="17" t="s">
        <v>9898</v>
      </c>
      <c r="AT9401" s="17" t="s">
        <v>15057</v>
      </c>
      <c r="BD9401" s="17" t="s">
        <v>3901</v>
      </c>
      <c r="BH9401" s="17" t="s">
        <v>3901</v>
      </c>
      <c r="BK9401" s="17" t="s">
        <v>3901</v>
      </c>
      <c r="BN9401" s="17" t="s">
        <v>3901</v>
      </c>
      <c r="BQ9401" s="17" t="s">
        <v>21</v>
      </c>
      <c r="BS9401" s="17" t="s">
        <v>3901</v>
      </c>
      <c r="BY9401" s="17" t="s">
        <v>3901</v>
      </c>
      <c r="BZ9401" s="17" t="s">
        <v>21</v>
      </c>
      <c r="CC9401" s="17" t="s">
        <v>3901</v>
      </c>
      <c r="CF9401" s="17" t="s">
        <v>3901</v>
      </c>
      <c r="CG9401" s="17" t="s">
        <v>21</v>
      </c>
      <c r="CH9401" s="17" t="s">
        <v>3901</v>
      </c>
      <c r="CM9401" s="17" t="s">
        <v>21</v>
      </c>
      <c r="CN9401" s="17" t="s">
        <v>3901</v>
      </c>
      <c r="CR9401" s="17" t="s">
        <v>21</v>
      </c>
      <c r="CU9401" s="17" t="s">
        <v>3901</v>
      </c>
      <c r="CX9401" s="17" t="s">
        <v>3901</v>
      </c>
      <c r="DA9401" s="17" t="s">
        <v>3901</v>
      </c>
      <c r="DF9401" s="17" t="s">
        <v>3901</v>
      </c>
      <c r="DN9401" s="17">
        <f>COUNTIF(AU9401:DM9401, "X")</f>
        <v>14</v>
      </c>
    </row>
    <row r="9402" spans="1:118" s="17" customFormat="1">
      <c r="A9402" s="17" t="s">
        <v>12040</v>
      </c>
      <c r="B9402" s="17">
        <v>55</v>
      </c>
      <c r="C9402" s="17">
        <v>193620</v>
      </c>
      <c r="D9402" s="17" t="s">
        <v>12041</v>
      </c>
      <c r="E9402" s="17" t="s">
        <v>444</v>
      </c>
      <c r="F9402" s="17" t="s">
        <v>12</v>
      </c>
      <c r="H9402" s="309">
        <v>37134</v>
      </c>
      <c r="I9402" s="309">
        <v>44138</v>
      </c>
      <c r="J9402" s="17" t="s">
        <v>3888</v>
      </c>
      <c r="L9402" s="17" t="s">
        <v>12042</v>
      </c>
      <c r="M9402" s="17" t="s">
        <v>192</v>
      </c>
      <c r="N9402" s="17" t="s">
        <v>31</v>
      </c>
      <c r="O9402" s="17" t="s">
        <v>15</v>
      </c>
      <c r="P9402" s="17">
        <v>45373</v>
      </c>
      <c r="AC9402" s="17" t="s">
        <v>9895</v>
      </c>
      <c r="AF9402" s="17">
        <v>15</v>
      </c>
      <c r="AG9402" s="17">
        <v>2</v>
      </c>
      <c r="AH9402" s="17" t="s">
        <v>11926</v>
      </c>
      <c r="AK9402" s="17" t="s">
        <v>11927</v>
      </c>
      <c r="AM9402" s="17" t="s">
        <v>227</v>
      </c>
      <c r="AN9402" s="17" t="s">
        <v>11928</v>
      </c>
      <c r="AO9402" s="17">
        <v>3</v>
      </c>
      <c r="AP9402" s="17">
        <v>80</v>
      </c>
      <c r="AQ9402" s="17">
        <v>5</v>
      </c>
      <c r="AR9402" s="17" t="s">
        <v>9898</v>
      </c>
      <c r="AT9402" s="17" t="s">
        <v>11929</v>
      </c>
      <c r="DF9402" s="17" t="s">
        <v>3901</v>
      </c>
      <c r="DN9402" s="17">
        <f>COUNTIF(AU9402:DM9402, "X")</f>
        <v>1</v>
      </c>
    </row>
    <row r="9403" spans="1:118" s="17" customFormat="1">
      <c r="A9403" s="17" t="s">
        <v>24074</v>
      </c>
      <c r="B9403" s="17">
        <v>55</v>
      </c>
      <c r="C9403" s="17">
        <v>184602</v>
      </c>
      <c r="D9403" s="17" t="s">
        <v>18047</v>
      </c>
      <c r="E9403" s="17" t="s">
        <v>176</v>
      </c>
      <c r="F9403" s="17" t="s">
        <v>25</v>
      </c>
      <c r="H9403" s="309">
        <v>22402</v>
      </c>
      <c r="I9403" s="309">
        <v>44138</v>
      </c>
      <c r="J9403" s="17" t="s">
        <v>3888</v>
      </c>
      <c r="L9403" s="17" t="s">
        <v>24075</v>
      </c>
      <c r="N9403" s="17" t="s">
        <v>126</v>
      </c>
      <c r="O9403" s="17" t="s">
        <v>15</v>
      </c>
      <c r="P9403" s="17">
        <v>45383</v>
      </c>
      <c r="AF9403" s="17">
        <v>8</v>
      </c>
      <c r="AG9403" s="17">
        <v>2</v>
      </c>
      <c r="AI9403" s="17" t="s">
        <v>20542</v>
      </c>
      <c r="AM9403" s="17" t="s">
        <v>127</v>
      </c>
      <c r="AN9403" s="17" t="s">
        <v>23839</v>
      </c>
      <c r="AO9403" s="17">
        <v>3</v>
      </c>
      <c r="AP9403" s="17">
        <v>80</v>
      </c>
      <c r="AQ9403" s="17">
        <v>5</v>
      </c>
      <c r="AR9403" s="17" t="s">
        <v>22585</v>
      </c>
      <c r="AS9403" s="17" t="s">
        <v>23503</v>
      </c>
      <c r="DF9403" s="17" t="s">
        <v>3901</v>
      </c>
      <c r="DN9403" s="17">
        <f>COUNTIF(AU9403:DM9403, "X")</f>
        <v>1</v>
      </c>
    </row>
    <row r="9404" spans="1:118" s="17" customFormat="1">
      <c r="A9404" s="17" t="s">
        <v>23546</v>
      </c>
      <c r="B9404" s="17">
        <v>55</v>
      </c>
      <c r="C9404" s="17">
        <v>193634</v>
      </c>
      <c r="D9404" s="17" t="s">
        <v>12348</v>
      </c>
      <c r="E9404" s="17" t="s">
        <v>508</v>
      </c>
      <c r="F9404" s="17" t="s">
        <v>99</v>
      </c>
      <c r="H9404" s="309">
        <v>33900</v>
      </c>
      <c r="I9404" s="309">
        <v>44138</v>
      </c>
      <c r="J9404" s="17" t="s">
        <v>3888</v>
      </c>
      <c r="L9404" s="17" t="s">
        <v>23547</v>
      </c>
      <c r="M9404" s="17" t="s">
        <v>4579</v>
      </c>
      <c r="N9404" s="17" t="s">
        <v>126</v>
      </c>
      <c r="O9404" s="17" t="s">
        <v>15</v>
      </c>
      <c r="P9404" s="17">
        <v>45383</v>
      </c>
      <c r="AF9404" s="17">
        <v>8</v>
      </c>
      <c r="AG9404" s="17">
        <v>2</v>
      </c>
      <c r="AI9404" s="17" t="s">
        <v>20542</v>
      </c>
      <c r="AM9404" s="17" t="s">
        <v>303</v>
      </c>
      <c r="AN9404" s="17" t="s">
        <v>23502</v>
      </c>
      <c r="AO9404" s="17">
        <v>3</v>
      </c>
      <c r="AP9404" s="17">
        <v>80</v>
      </c>
      <c r="AQ9404" s="17">
        <v>5</v>
      </c>
      <c r="AR9404" s="17" t="s">
        <v>22585</v>
      </c>
      <c r="AS9404" s="17" t="s">
        <v>23503</v>
      </c>
      <c r="DF9404" s="17" t="s">
        <v>3901</v>
      </c>
      <c r="DN9404" s="17">
        <f>COUNTIF(AU9404:DM9404, "X")</f>
        <v>1</v>
      </c>
    </row>
    <row r="9405" spans="1:118" s="17" customFormat="1">
      <c r="A9405" s="17" t="s">
        <v>20301</v>
      </c>
      <c r="B9405" s="17">
        <v>55</v>
      </c>
      <c r="C9405" s="17">
        <v>193651</v>
      </c>
      <c r="D9405" s="17" t="s">
        <v>104</v>
      </c>
      <c r="E9405" s="17" t="s">
        <v>10431</v>
      </c>
      <c r="F9405" s="17" t="s">
        <v>174</v>
      </c>
      <c r="H9405" s="309">
        <v>34233</v>
      </c>
      <c r="I9405" s="309">
        <v>44138</v>
      </c>
      <c r="J9405" s="17" t="s">
        <v>3888</v>
      </c>
      <c r="L9405" s="17" t="s">
        <v>20302</v>
      </c>
      <c r="N9405" s="17" t="s">
        <v>14</v>
      </c>
      <c r="O9405" s="17" t="s">
        <v>15</v>
      </c>
      <c r="P9405" s="17">
        <v>45371</v>
      </c>
      <c r="AF9405" s="17">
        <v>15</v>
      </c>
      <c r="AG9405" s="17">
        <v>2</v>
      </c>
      <c r="AI9405" s="17" t="s">
        <v>10178</v>
      </c>
      <c r="AM9405" s="17" t="s">
        <v>85</v>
      </c>
      <c r="AN9405" s="17" t="s">
        <v>20273</v>
      </c>
      <c r="AO9405" s="17">
        <v>3</v>
      </c>
      <c r="AP9405" s="17">
        <v>80</v>
      </c>
      <c r="AQ9405" s="17">
        <v>5</v>
      </c>
      <c r="AR9405" s="17" t="s">
        <v>10180</v>
      </c>
      <c r="CH9405" s="17" t="s">
        <v>3901</v>
      </c>
      <c r="CN9405" s="17" t="s">
        <v>3901</v>
      </c>
      <c r="CQ9405" s="17" t="s">
        <v>3901</v>
      </c>
      <c r="DA9405" s="17" t="s">
        <v>3901</v>
      </c>
      <c r="DF9405" s="17" t="s">
        <v>3901</v>
      </c>
      <c r="DN9405" s="17">
        <f>COUNTIF(AU9405:DM9405, "X")</f>
        <v>5</v>
      </c>
    </row>
    <row r="9406" spans="1:118" s="17" customFormat="1">
      <c r="A9406" s="523" t="s">
        <v>891</v>
      </c>
      <c r="B9406" s="17">
        <v>55</v>
      </c>
      <c r="C9406" s="17">
        <v>193674</v>
      </c>
      <c r="D9406" s="17" t="s">
        <v>766</v>
      </c>
      <c r="E9406" s="17" t="s">
        <v>371</v>
      </c>
      <c r="F9406" s="17" t="s">
        <v>892</v>
      </c>
      <c r="H9406" s="309">
        <v>24329</v>
      </c>
      <c r="I9406" s="309">
        <v>44138</v>
      </c>
      <c r="J9406" s="17" t="s">
        <v>3888</v>
      </c>
      <c r="L9406" s="17" t="s">
        <v>893</v>
      </c>
      <c r="N9406" s="17" t="s">
        <v>182</v>
      </c>
      <c r="O9406" s="17" t="s">
        <v>15</v>
      </c>
      <c r="P9406" s="17">
        <v>45326</v>
      </c>
      <c r="AF9406" s="17">
        <v>15</v>
      </c>
      <c r="AG9406" s="17">
        <v>2</v>
      </c>
      <c r="AH9406" s="17" t="s">
        <v>11926</v>
      </c>
      <c r="AK9406" s="17" t="s">
        <v>11927</v>
      </c>
      <c r="AM9406" s="17" t="s">
        <v>2614</v>
      </c>
      <c r="AN9406" s="17" t="s">
        <v>18350</v>
      </c>
      <c r="AO9406" s="17">
        <v>3</v>
      </c>
      <c r="AP9406" s="17">
        <v>80</v>
      </c>
      <c r="AQ9406" s="17">
        <v>5</v>
      </c>
      <c r="AR9406" s="17" t="s">
        <v>18351</v>
      </c>
      <c r="AS9406" s="17" t="s">
        <v>18358</v>
      </c>
      <c r="BS9406" s="17" t="s">
        <v>3901</v>
      </c>
      <c r="BU9406" s="17" t="s">
        <v>3901</v>
      </c>
      <c r="BY9406" s="17" t="s">
        <v>3901</v>
      </c>
      <c r="CC9406" s="17" t="s">
        <v>3901</v>
      </c>
      <c r="CF9406" s="17" t="s">
        <v>3901</v>
      </c>
      <c r="CH9406" s="17" t="s">
        <v>3901</v>
      </c>
      <c r="CI9406" s="17" t="s">
        <v>3901</v>
      </c>
      <c r="CL9406" s="17" t="s">
        <v>3901</v>
      </c>
      <c r="CU9406" s="17" t="s">
        <v>3901</v>
      </c>
      <c r="DA9406" s="17" t="s">
        <v>3901</v>
      </c>
      <c r="DF9406" s="17" t="s">
        <v>3901</v>
      </c>
      <c r="DN9406" s="17">
        <f>COUNTIF(AU9406:DM9406, "X")</f>
        <v>11</v>
      </c>
    </row>
    <row r="9407" spans="1:118" s="17" customFormat="1">
      <c r="A9407" s="17" t="s">
        <v>7447</v>
      </c>
      <c r="B9407" s="17">
        <v>55</v>
      </c>
      <c r="C9407" s="17">
        <v>193672</v>
      </c>
      <c r="D9407" s="17" t="s">
        <v>4279</v>
      </c>
      <c r="E9407" s="17" t="s">
        <v>280</v>
      </c>
      <c r="F9407" s="17" t="s">
        <v>22</v>
      </c>
      <c r="H9407" s="309">
        <v>33168</v>
      </c>
      <c r="I9407" s="309">
        <v>44138</v>
      </c>
      <c r="J9407" s="17" t="s">
        <v>3888</v>
      </c>
      <c r="L9407" s="17" t="s">
        <v>7448</v>
      </c>
      <c r="N9407" s="17" t="s">
        <v>19</v>
      </c>
      <c r="O9407" s="17" t="s">
        <v>15</v>
      </c>
      <c r="P9407" s="17">
        <v>45356</v>
      </c>
      <c r="Q9407" s="17">
        <v>2011</v>
      </c>
      <c r="AC9407" s="17" t="s">
        <v>3890</v>
      </c>
      <c r="AD9407" s="17" t="s">
        <v>3891</v>
      </c>
      <c r="AF9407" s="17">
        <v>8</v>
      </c>
      <c r="AG9407" s="17">
        <v>2</v>
      </c>
      <c r="AM9407" s="17" t="s">
        <v>2605</v>
      </c>
      <c r="AN9407" s="17" t="s">
        <v>7253</v>
      </c>
      <c r="AO9407" s="17">
        <v>3</v>
      </c>
      <c r="AP9407" s="17">
        <v>80</v>
      </c>
      <c r="AQ9407" s="17">
        <v>5</v>
      </c>
      <c r="AT9407" s="17" t="s">
        <v>6589</v>
      </c>
      <c r="CU9407" s="17" t="s">
        <v>3901</v>
      </c>
      <c r="DF9407" s="17" t="s">
        <v>3901</v>
      </c>
      <c r="DN9407" s="17">
        <f>COUNTIF(AU9407:DM9407, "X")</f>
        <v>2</v>
      </c>
    </row>
    <row r="9408" spans="1:118" s="17" customFormat="1">
      <c r="A9408" s="17" t="s">
        <v>18496</v>
      </c>
      <c r="B9408" s="17">
        <v>55</v>
      </c>
      <c r="C9408" s="17">
        <v>193675</v>
      </c>
      <c r="D9408" s="17" t="s">
        <v>766</v>
      </c>
      <c r="E9408" s="17" t="s">
        <v>165</v>
      </c>
      <c r="F9408" s="17" t="s">
        <v>84</v>
      </c>
      <c r="H9408" s="309">
        <v>24880</v>
      </c>
      <c r="I9408" s="309">
        <v>44138</v>
      </c>
      <c r="J9408" s="17" t="s">
        <v>3888</v>
      </c>
      <c r="L9408" s="17" t="s">
        <v>893</v>
      </c>
      <c r="N9408" s="17" t="s">
        <v>182</v>
      </c>
      <c r="O9408" s="17" t="s">
        <v>15</v>
      </c>
      <c r="P9408" s="17">
        <v>45326</v>
      </c>
      <c r="AF9408" s="17">
        <v>15</v>
      </c>
      <c r="AG9408" s="17">
        <v>2</v>
      </c>
      <c r="AH9408" s="17" t="s">
        <v>11926</v>
      </c>
      <c r="AK9408" s="17" t="s">
        <v>11927</v>
      </c>
      <c r="AM9408" s="17" t="s">
        <v>2614</v>
      </c>
      <c r="AN9408" s="17" t="s">
        <v>18350</v>
      </c>
      <c r="AO9408" s="17">
        <v>3</v>
      </c>
      <c r="AP9408" s="17">
        <v>80</v>
      </c>
      <c r="AQ9408" s="17">
        <v>5</v>
      </c>
      <c r="AR9408" s="17" t="s">
        <v>18351</v>
      </c>
      <c r="AS9408" s="17" t="s">
        <v>18358</v>
      </c>
      <c r="BS9408" s="17" t="s">
        <v>3901</v>
      </c>
      <c r="BU9408" s="17" t="s">
        <v>3901</v>
      </c>
      <c r="BY9408" s="17" t="s">
        <v>3901</v>
      </c>
      <c r="CC9408" s="17" t="s">
        <v>3901</v>
      </c>
      <c r="CF9408" s="17" t="s">
        <v>3901</v>
      </c>
      <c r="CH9408" s="17" t="s">
        <v>3901</v>
      </c>
      <c r="CU9408" s="17" t="s">
        <v>3901</v>
      </c>
      <c r="DA9408" s="17" t="s">
        <v>3901</v>
      </c>
      <c r="DF9408" s="17" t="s">
        <v>3901</v>
      </c>
      <c r="DN9408" s="17">
        <f>COUNTIF(AU9408:DM9408, "X")</f>
        <v>9</v>
      </c>
    </row>
    <row r="9409" spans="1:118" s="17" customFormat="1">
      <c r="A9409" s="17" t="s">
        <v>16075</v>
      </c>
      <c r="B9409" s="17">
        <v>55</v>
      </c>
      <c r="C9409" s="17">
        <v>193683</v>
      </c>
      <c r="D9409" s="17" t="s">
        <v>4742</v>
      </c>
      <c r="E9409" s="17" t="s">
        <v>310</v>
      </c>
      <c r="F9409" s="17" t="s">
        <v>147</v>
      </c>
      <c r="H9409" s="309">
        <v>35708</v>
      </c>
      <c r="I9409" s="309">
        <v>44138</v>
      </c>
      <c r="J9409" s="17" t="s">
        <v>3888</v>
      </c>
      <c r="L9409" s="17" t="s">
        <v>16076</v>
      </c>
      <c r="N9409" s="17" t="s">
        <v>31</v>
      </c>
      <c r="O9409" s="17" t="s">
        <v>15</v>
      </c>
      <c r="P9409" s="17">
        <v>45373</v>
      </c>
      <c r="AC9409" s="17" t="s">
        <v>9895</v>
      </c>
      <c r="AD9409" s="17" t="s">
        <v>9896</v>
      </c>
      <c r="AF9409" s="17">
        <v>15</v>
      </c>
      <c r="AG9409" s="17">
        <v>2</v>
      </c>
      <c r="AM9409" s="17" t="s">
        <v>37</v>
      </c>
      <c r="AN9409" s="17" t="s">
        <v>16071</v>
      </c>
      <c r="AO9409" s="17">
        <v>3</v>
      </c>
      <c r="AP9409" s="17">
        <v>80</v>
      </c>
      <c r="AQ9409" s="17">
        <v>5</v>
      </c>
      <c r="AR9409" s="17" t="s">
        <v>9898</v>
      </c>
      <c r="AT9409" s="17" t="s">
        <v>16072</v>
      </c>
      <c r="CQ9409" s="17" t="s">
        <v>3901</v>
      </c>
      <c r="CU9409" s="17" t="s">
        <v>3901</v>
      </c>
      <c r="DA9409" s="17" t="s">
        <v>3901</v>
      </c>
      <c r="DF9409" s="17" t="s">
        <v>3901</v>
      </c>
      <c r="DN9409" s="17">
        <f>COUNTIF(AU9409:DM9409, "X")</f>
        <v>4</v>
      </c>
    </row>
    <row r="9410" spans="1:118" s="17" customFormat="1">
      <c r="A9410" s="17" t="s">
        <v>24224</v>
      </c>
      <c r="B9410" s="17">
        <v>55</v>
      </c>
      <c r="C9410" s="17">
        <v>193686</v>
      </c>
      <c r="D9410" s="17" t="s">
        <v>15035</v>
      </c>
      <c r="E9410" s="17" t="s">
        <v>467</v>
      </c>
      <c r="F9410" s="17" t="s">
        <v>82</v>
      </c>
      <c r="H9410" s="309">
        <v>34901</v>
      </c>
      <c r="I9410" s="309">
        <v>44138</v>
      </c>
      <c r="J9410" s="17" t="s">
        <v>3888</v>
      </c>
      <c r="L9410" s="17" t="s">
        <v>24225</v>
      </c>
      <c r="N9410" s="17" t="s">
        <v>126</v>
      </c>
      <c r="O9410" s="17" t="s">
        <v>15</v>
      </c>
      <c r="P9410" s="17">
        <v>45383</v>
      </c>
      <c r="Q9410" s="17">
        <v>1381</v>
      </c>
      <c r="AF9410" s="17">
        <v>8</v>
      </c>
      <c r="AG9410" s="17">
        <v>2</v>
      </c>
      <c r="AI9410" s="17" t="s">
        <v>20542</v>
      </c>
      <c r="AM9410" s="17" t="s">
        <v>239</v>
      </c>
      <c r="AN9410" s="17" t="s">
        <v>24146</v>
      </c>
      <c r="AO9410" s="17">
        <v>3</v>
      </c>
      <c r="AP9410" s="17">
        <v>80</v>
      </c>
      <c r="AQ9410" s="17">
        <v>5</v>
      </c>
      <c r="AR9410" s="17" t="s">
        <v>22585</v>
      </c>
      <c r="AS9410" s="17" t="s">
        <v>23503</v>
      </c>
      <c r="CR9410" s="17" t="s">
        <v>30</v>
      </c>
      <c r="CU9410" s="17" t="s">
        <v>3901</v>
      </c>
      <c r="DF9410" s="17" t="s">
        <v>3901</v>
      </c>
      <c r="DN9410" s="17">
        <f>COUNTIF(AU9410:DM9410, "X")</f>
        <v>2</v>
      </c>
    </row>
    <row r="9411" spans="1:118" s="17" customFormat="1">
      <c r="A9411" s="17" t="s">
        <v>26344</v>
      </c>
      <c r="B9411" s="17">
        <v>55</v>
      </c>
      <c r="C9411" s="17">
        <v>193690</v>
      </c>
      <c r="D9411" s="17" t="s">
        <v>26345</v>
      </c>
      <c r="E9411" s="17" t="s">
        <v>75</v>
      </c>
      <c r="F9411" s="17" t="s">
        <v>36</v>
      </c>
      <c r="H9411" s="309">
        <v>32635</v>
      </c>
      <c r="I9411" s="309">
        <v>44138</v>
      </c>
      <c r="J9411" s="17" t="s">
        <v>3888</v>
      </c>
      <c r="L9411" s="17" t="s">
        <v>26346</v>
      </c>
      <c r="N9411" s="17" t="s">
        <v>14</v>
      </c>
      <c r="O9411" s="17" t="s">
        <v>15</v>
      </c>
      <c r="P9411" s="17">
        <v>45371</v>
      </c>
      <c r="AC9411" s="17" t="s">
        <v>17772</v>
      </c>
      <c r="AF9411" s="17">
        <v>8</v>
      </c>
      <c r="AG9411" s="17">
        <v>2</v>
      </c>
      <c r="AH9411" s="17" t="s">
        <v>11926</v>
      </c>
      <c r="AK9411" s="17" t="s">
        <v>17298</v>
      </c>
      <c r="AM9411" s="17" t="s">
        <v>78</v>
      </c>
      <c r="AN9411" s="17" t="s">
        <v>26289</v>
      </c>
      <c r="AO9411" s="17">
        <v>3</v>
      </c>
      <c r="AP9411" s="17">
        <v>80</v>
      </c>
      <c r="AQ9411" s="17">
        <v>5</v>
      </c>
      <c r="AT9411" s="17" t="s">
        <v>25610</v>
      </c>
      <c r="CU9411" s="17" t="s">
        <v>3901</v>
      </c>
      <c r="DF9411" s="17" t="s">
        <v>3901</v>
      </c>
      <c r="DN9411" s="17">
        <f>COUNTIF(AU9411:DM9411, "X")</f>
        <v>2</v>
      </c>
    </row>
    <row r="9412" spans="1:118" s="17" customFormat="1">
      <c r="A9412" s="523" t="s">
        <v>1861</v>
      </c>
      <c r="B9412" s="17">
        <v>55</v>
      </c>
      <c r="C9412" s="17">
        <v>193707</v>
      </c>
      <c r="D9412" s="17" t="s">
        <v>666</v>
      </c>
      <c r="E9412" s="17" t="s">
        <v>119</v>
      </c>
      <c r="F9412" s="17" t="s">
        <v>17</v>
      </c>
      <c r="H9412" s="309">
        <v>32657</v>
      </c>
      <c r="I9412" s="309">
        <v>44138</v>
      </c>
      <c r="J9412" s="17" t="s">
        <v>3888</v>
      </c>
      <c r="L9412" s="17" t="s">
        <v>1862</v>
      </c>
      <c r="N9412" s="17" t="s">
        <v>576</v>
      </c>
      <c r="O9412" s="17" t="s">
        <v>15</v>
      </c>
      <c r="P9412" s="17">
        <v>45322</v>
      </c>
      <c r="AF9412" s="17">
        <v>8</v>
      </c>
      <c r="AG9412" s="17">
        <v>2</v>
      </c>
      <c r="AI9412" s="17" t="s">
        <v>20542</v>
      </c>
      <c r="AM9412" s="17" t="s">
        <v>256</v>
      </c>
      <c r="AN9412" s="17" t="s">
        <v>23381</v>
      </c>
      <c r="AO9412" s="17">
        <v>3</v>
      </c>
      <c r="AP9412" s="17">
        <v>80</v>
      </c>
      <c r="AQ9412" s="17">
        <v>5</v>
      </c>
      <c r="AR9412" s="17" t="s">
        <v>22585</v>
      </c>
      <c r="CU9412" s="17" t="s">
        <v>3901</v>
      </c>
      <c r="DF9412" s="17" t="s">
        <v>3901</v>
      </c>
      <c r="DN9412" s="17">
        <f>COUNTIF(AU9412:DM9412, "X")</f>
        <v>2</v>
      </c>
    </row>
    <row r="9413" spans="1:118" s="17" customFormat="1">
      <c r="A9413" s="523" t="s">
        <v>1345</v>
      </c>
      <c r="B9413" s="17">
        <v>55</v>
      </c>
      <c r="C9413" s="17">
        <v>165119</v>
      </c>
      <c r="D9413" s="17" t="s">
        <v>760</v>
      </c>
      <c r="E9413" s="17" t="s">
        <v>467</v>
      </c>
      <c r="F9413" s="17" t="s">
        <v>12</v>
      </c>
      <c r="H9413" s="309">
        <v>34647</v>
      </c>
      <c r="I9413" s="309">
        <v>44138</v>
      </c>
      <c r="J9413" s="17" t="s">
        <v>3888</v>
      </c>
      <c r="L9413" s="17" t="s">
        <v>1346</v>
      </c>
      <c r="N9413" s="17" t="s">
        <v>19</v>
      </c>
      <c r="O9413" s="17" t="s">
        <v>15</v>
      </c>
      <c r="P9413" s="17">
        <v>45356</v>
      </c>
      <c r="AC9413" s="17" t="s">
        <v>3890</v>
      </c>
      <c r="AD9413" s="17" t="s">
        <v>3891</v>
      </c>
      <c r="AF9413" s="17">
        <v>15</v>
      </c>
      <c r="AG9413" s="17">
        <v>2</v>
      </c>
      <c r="AM9413" s="17" t="s">
        <v>248</v>
      </c>
      <c r="AN9413" s="17" t="s">
        <v>6588</v>
      </c>
      <c r="AO9413" s="17">
        <v>3</v>
      </c>
      <c r="AP9413" s="17">
        <v>80</v>
      </c>
      <c r="AQ9413" s="17">
        <v>5</v>
      </c>
      <c r="AT9413" s="17" t="s">
        <v>6589</v>
      </c>
      <c r="CQ9413" s="17" t="s">
        <v>3901</v>
      </c>
      <c r="DF9413" s="17" t="s">
        <v>3901</v>
      </c>
      <c r="DN9413" s="17">
        <f>COUNTIF(AU9413:DM9413, "X")</f>
        <v>2</v>
      </c>
    </row>
    <row r="9414" spans="1:118" s="17" customFormat="1">
      <c r="A9414" s="17" t="s">
        <v>10101</v>
      </c>
      <c r="B9414" s="17">
        <v>55</v>
      </c>
      <c r="C9414" s="17">
        <v>192856</v>
      </c>
      <c r="D9414" s="17" t="s">
        <v>10102</v>
      </c>
      <c r="E9414" s="17" t="s">
        <v>10103</v>
      </c>
      <c r="F9414" s="17" t="s">
        <v>22</v>
      </c>
      <c r="H9414" s="309">
        <v>31778</v>
      </c>
      <c r="I9414" s="309">
        <v>44138</v>
      </c>
      <c r="J9414" s="17" t="s">
        <v>3888</v>
      </c>
      <c r="L9414" s="17" t="s">
        <v>9894</v>
      </c>
      <c r="M9414" s="17" t="s">
        <v>10104</v>
      </c>
      <c r="N9414" s="17" t="s">
        <v>31</v>
      </c>
      <c r="O9414" s="17" t="s">
        <v>15</v>
      </c>
      <c r="P9414" s="17">
        <v>45373</v>
      </c>
      <c r="AC9414" s="17" t="s">
        <v>9895</v>
      </c>
      <c r="AD9414" s="17" t="s">
        <v>9896</v>
      </c>
      <c r="AF9414" s="17">
        <v>8</v>
      </c>
      <c r="AG9414" s="17">
        <v>2</v>
      </c>
      <c r="AM9414" s="17" t="s">
        <v>216</v>
      </c>
      <c r="AN9414" s="17" t="s">
        <v>9897</v>
      </c>
      <c r="AO9414" s="17">
        <v>3</v>
      </c>
      <c r="AP9414" s="17">
        <v>80</v>
      </c>
      <c r="AQ9414" s="17">
        <v>5</v>
      </c>
      <c r="AR9414" s="17" t="s">
        <v>9898</v>
      </c>
      <c r="AT9414" s="17" t="s">
        <v>9899</v>
      </c>
      <c r="DF9414" s="17" t="s">
        <v>3901</v>
      </c>
      <c r="DN9414" s="17">
        <f>COUNTIF(AU9414:DM9414, "X")</f>
        <v>1</v>
      </c>
    </row>
    <row r="9415" spans="1:118" s="17" customFormat="1">
      <c r="A9415" s="17" t="s">
        <v>10035</v>
      </c>
      <c r="B9415" s="17">
        <v>55</v>
      </c>
      <c r="C9415" s="17">
        <v>193721</v>
      </c>
      <c r="D9415" s="17" t="s">
        <v>10036</v>
      </c>
      <c r="E9415" s="17" t="s">
        <v>10037</v>
      </c>
      <c r="H9415" s="309">
        <v>30683</v>
      </c>
      <c r="I9415" s="309">
        <v>44138</v>
      </c>
      <c r="J9415" s="17" t="s">
        <v>3888</v>
      </c>
      <c r="L9415" s="17" t="s">
        <v>9894</v>
      </c>
      <c r="M9415" s="17" t="s">
        <v>10038</v>
      </c>
      <c r="N9415" s="17" t="s">
        <v>31</v>
      </c>
      <c r="O9415" s="17" t="s">
        <v>15</v>
      </c>
      <c r="P9415" s="17">
        <v>45373</v>
      </c>
      <c r="AC9415" s="17" t="s">
        <v>9895</v>
      </c>
      <c r="AD9415" s="17" t="s">
        <v>9896</v>
      </c>
      <c r="AF9415" s="17">
        <v>8</v>
      </c>
      <c r="AG9415" s="17">
        <v>2</v>
      </c>
      <c r="AM9415" s="17" t="s">
        <v>216</v>
      </c>
      <c r="AN9415" s="17" t="s">
        <v>9897</v>
      </c>
      <c r="AO9415" s="17">
        <v>3</v>
      </c>
      <c r="AP9415" s="17">
        <v>80</v>
      </c>
      <c r="AQ9415" s="17">
        <v>5</v>
      </c>
      <c r="AR9415" s="17" t="s">
        <v>9898</v>
      </c>
      <c r="AT9415" s="17" t="s">
        <v>9899</v>
      </c>
      <c r="DF9415" s="17" t="s">
        <v>3901</v>
      </c>
      <c r="DN9415" s="17">
        <f>COUNTIF(AU9415:DM9415, "X")</f>
        <v>1</v>
      </c>
    </row>
    <row r="9416" spans="1:118" s="17" customFormat="1">
      <c r="A9416" s="17" t="s">
        <v>5850</v>
      </c>
      <c r="B9416" s="17">
        <v>55</v>
      </c>
      <c r="C9416" s="17">
        <v>193740</v>
      </c>
      <c r="D9416" s="17" t="s">
        <v>236</v>
      </c>
      <c r="E9416" s="17" t="s">
        <v>3943</v>
      </c>
      <c r="F9416" s="17" t="s">
        <v>73</v>
      </c>
      <c r="H9416" s="309">
        <v>16042</v>
      </c>
      <c r="I9416" s="309">
        <v>44138</v>
      </c>
      <c r="J9416" s="17" t="s">
        <v>3888</v>
      </c>
      <c r="L9416" s="17" t="s">
        <v>5851</v>
      </c>
      <c r="N9416" s="17" t="s">
        <v>19</v>
      </c>
      <c r="O9416" s="17" t="s">
        <v>15</v>
      </c>
      <c r="P9416" s="17">
        <v>45356</v>
      </c>
      <c r="AC9416" s="17" t="s">
        <v>3890</v>
      </c>
      <c r="AD9416" s="17" t="s">
        <v>3891</v>
      </c>
      <c r="AF9416" s="17">
        <v>8</v>
      </c>
      <c r="AG9416" s="17">
        <v>2</v>
      </c>
      <c r="AM9416" s="17" t="s">
        <v>105</v>
      </c>
      <c r="AN9416" s="17" t="s">
        <v>5515</v>
      </c>
      <c r="AO9416" s="17">
        <v>3</v>
      </c>
      <c r="AP9416" s="17">
        <v>80</v>
      </c>
      <c r="AQ9416" s="17">
        <v>5</v>
      </c>
      <c r="AT9416" s="17" t="s">
        <v>5516</v>
      </c>
      <c r="DN9416" s="17">
        <f>COUNTIF(AU9416:DM9416, "X")</f>
        <v>0</v>
      </c>
    </row>
    <row r="9417" spans="1:118" s="17" customFormat="1">
      <c r="A9417" s="17" t="s">
        <v>17140</v>
      </c>
      <c r="B9417" s="17">
        <v>55</v>
      </c>
      <c r="C9417" s="17">
        <v>193760</v>
      </c>
      <c r="D9417" s="17" t="s">
        <v>17141</v>
      </c>
      <c r="E9417" s="17" t="s">
        <v>17142</v>
      </c>
      <c r="F9417" s="17" t="s">
        <v>17143</v>
      </c>
      <c r="H9417" s="309">
        <v>37530</v>
      </c>
      <c r="I9417" s="309">
        <v>44138</v>
      </c>
      <c r="J9417" s="17" t="s">
        <v>3888</v>
      </c>
      <c r="L9417" s="17" t="s">
        <v>17144</v>
      </c>
      <c r="N9417" s="17" t="s">
        <v>14</v>
      </c>
      <c r="O9417" s="17" t="s">
        <v>15</v>
      </c>
      <c r="P9417" s="17">
        <v>45371</v>
      </c>
      <c r="AC9417" s="17" t="s">
        <v>14</v>
      </c>
      <c r="AF9417" s="17">
        <v>8</v>
      </c>
      <c r="AG9417" s="17">
        <v>2</v>
      </c>
      <c r="AI9417" s="17" t="s">
        <v>10178</v>
      </c>
      <c r="AM9417" s="17" t="s">
        <v>213</v>
      </c>
      <c r="AN9417" s="17" t="s">
        <v>17092</v>
      </c>
      <c r="AO9417" s="17">
        <v>3</v>
      </c>
      <c r="AP9417" s="17">
        <v>80</v>
      </c>
      <c r="AQ9417" s="17">
        <v>5</v>
      </c>
      <c r="AR9417" s="17" t="s">
        <v>10180</v>
      </c>
      <c r="DN9417" s="17">
        <f>COUNTIF(AU9417:DM9417, "X")</f>
        <v>0</v>
      </c>
    </row>
    <row r="9418" spans="1:118" s="17" customFormat="1">
      <c r="A9418" s="17" t="s">
        <v>17435</v>
      </c>
      <c r="B9418" s="17">
        <v>55</v>
      </c>
      <c r="C9418" s="17">
        <v>193769</v>
      </c>
      <c r="D9418" s="17" t="s">
        <v>236</v>
      </c>
      <c r="E9418" s="17" t="s">
        <v>104</v>
      </c>
      <c r="F9418" s="17" t="s">
        <v>120</v>
      </c>
      <c r="H9418" s="309">
        <v>37471</v>
      </c>
      <c r="I9418" s="309">
        <v>44138</v>
      </c>
      <c r="J9418" s="17" t="s">
        <v>3888</v>
      </c>
      <c r="L9418" s="17" t="s">
        <v>17436</v>
      </c>
      <c r="N9418" s="17" t="s">
        <v>14</v>
      </c>
      <c r="O9418" s="17" t="s">
        <v>15</v>
      </c>
      <c r="P9418" s="17">
        <v>45371</v>
      </c>
      <c r="AF9418" s="17">
        <v>8</v>
      </c>
      <c r="AG9418" s="17">
        <v>2</v>
      </c>
      <c r="AH9418" s="17" t="s">
        <v>11926</v>
      </c>
      <c r="AK9418" s="17" t="s">
        <v>17298</v>
      </c>
      <c r="AM9418" s="17" t="s">
        <v>88</v>
      </c>
      <c r="AN9418" s="17" t="s">
        <v>17299</v>
      </c>
      <c r="AO9418" s="17">
        <v>3</v>
      </c>
      <c r="AP9418" s="17">
        <v>80</v>
      </c>
      <c r="AQ9418" s="17">
        <v>5</v>
      </c>
      <c r="AR9418" s="17" t="s">
        <v>17300</v>
      </c>
      <c r="DN9418" s="17">
        <f>COUNTIF(AU9418:DM9418, "X")</f>
        <v>0</v>
      </c>
    </row>
    <row r="9419" spans="1:118" s="17" customFormat="1">
      <c r="A9419" s="523" t="s">
        <v>2202</v>
      </c>
      <c r="B9419" s="17">
        <v>55</v>
      </c>
      <c r="C9419" s="17">
        <v>190202</v>
      </c>
      <c r="D9419" s="17" t="s">
        <v>2203</v>
      </c>
      <c r="E9419" s="17" t="s">
        <v>586</v>
      </c>
      <c r="F9419" s="17" t="s">
        <v>447</v>
      </c>
      <c r="H9419" s="309">
        <v>32830</v>
      </c>
      <c r="I9419" s="309">
        <v>44138</v>
      </c>
      <c r="J9419" s="17" t="s">
        <v>3888</v>
      </c>
      <c r="L9419" s="17" t="s">
        <v>1129</v>
      </c>
      <c r="M9419" s="17" t="s">
        <v>808</v>
      </c>
      <c r="N9419" s="17" t="s">
        <v>14</v>
      </c>
      <c r="O9419" s="17" t="s">
        <v>15</v>
      </c>
      <c r="P9419" s="17">
        <v>45371</v>
      </c>
      <c r="AC9419" s="17" t="s">
        <v>17772</v>
      </c>
      <c r="AF9419" s="17">
        <v>15</v>
      </c>
      <c r="AG9419" s="17">
        <v>2</v>
      </c>
      <c r="AH9419" s="17" t="s">
        <v>11926</v>
      </c>
      <c r="AK9419" s="17" t="s">
        <v>17298</v>
      </c>
      <c r="AM9419" s="17" t="s">
        <v>2619</v>
      </c>
      <c r="AN9419" s="17" t="s">
        <v>26616</v>
      </c>
      <c r="AO9419" s="17">
        <v>3</v>
      </c>
      <c r="AP9419" s="17">
        <v>80</v>
      </c>
      <c r="AQ9419" s="17">
        <v>5</v>
      </c>
      <c r="AT9419" s="17" t="s">
        <v>26617</v>
      </c>
      <c r="DN9419" s="17">
        <f>COUNTIF(AU9419:DM9419, "X")</f>
        <v>0</v>
      </c>
    </row>
    <row r="9420" spans="1:118" s="17" customFormat="1">
      <c r="A9420" s="17" t="s">
        <v>26941</v>
      </c>
      <c r="B9420" s="17">
        <v>55</v>
      </c>
      <c r="C9420" s="17">
        <v>193788</v>
      </c>
      <c r="D9420" s="17" t="s">
        <v>26942</v>
      </c>
      <c r="E9420" s="17" t="s">
        <v>38</v>
      </c>
      <c r="F9420" s="17" t="s">
        <v>104</v>
      </c>
      <c r="H9420" s="309">
        <v>33516</v>
      </c>
      <c r="I9420" s="309">
        <v>44138</v>
      </c>
      <c r="J9420" s="17" t="s">
        <v>3888</v>
      </c>
      <c r="L9420" s="17" t="s">
        <v>26943</v>
      </c>
      <c r="N9420" s="17" t="s">
        <v>14</v>
      </c>
      <c r="O9420" s="17" t="s">
        <v>15</v>
      </c>
      <c r="P9420" s="17">
        <v>45371</v>
      </c>
      <c r="AC9420" s="17" t="s">
        <v>17772</v>
      </c>
      <c r="AF9420" s="17">
        <v>15</v>
      </c>
      <c r="AG9420" s="17">
        <v>2</v>
      </c>
      <c r="AH9420" s="17" t="s">
        <v>11926</v>
      </c>
      <c r="AK9420" s="17" t="s">
        <v>17298</v>
      </c>
      <c r="AM9420" s="17" t="s">
        <v>2621</v>
      </c>
      <c r="AN9420" s="17" t="s">
        <v>26940</v>
      </c>
      <c r="AO9420" s="17">
        <v>3</v>
      </c>
      <c r="AP9420" s="17">
        <v>80</v>
      </c>
      <c r="AQ9420" s="17">
        <v>5</v>
      </c>
      <c r="AT9420" s="17" t="s">
        <v>25610</v>
      </c>
      <c r="DN9420" s="17">
        <f>COUNTIF(AU9420:DM9420, "X")</f>
        <v>0</v>
      </c>
    </row>
    <row r="9421" spans="1:118" s="17" customFormat="1">
      <c r="A9421" s="17" t="s">
        <v>6267</v>
      </c>
      <c r="B9421" s="17">
        <v>55</v>
      </c>
      <c r="C9421" s="17">
        <v>193799</v>
      </c>
      <c r="D9421" s="17" t="s">
        <v>6268</v>
      </c>
      <c r="E9421" s="17" t="s">
        <v>6269</v>
      </c>
      <c r="F9421" s="17" t="s">
        <v>4334</v>
      </c>
      <c r="H9421" s="309">
        <v>35984</v>
      </c>
      <c r="I9421" s="309">
        <v>44138</v>
      </c>
      <c r="J9421" s="17" t="s">
        <v>3888</v>
      </c>
      <c r="L9421" s="17" t="s">
        <v>6270</v>
      </c>
      <c r="N9421" s="17" t="s">
        <v>19</v>
      </c>
      <c r="O9421" s="17" t="s">
        <v>15</v>
      </c>
      <c r="P9421" s="17">
        <v>45356</v>
      </c>
      <c r="AC9421" s="17" t="s">
        <v>3890</v>
      </c>
      <c r="AD9421" s="17" t="s">
        <v>3891</v>
      </c>
      <c r="AF9421" s="17">
        <v>8</v>
      </c>
      <c r="AG9421" s="17">
        <v>2</v>
      </c>
      <c r="AM9421" s="17" t="s">
        <v>2604</v>
      </c>
      <c r="AN9421" s="17" t="s">
        <v>5966</v>
      </c>
      <c r="AO9421" s="17">
        <v>3</v>
      </c>
      <c r="AP9421" s="17">
        <v>80</v>
      </c>
      <c r="AQ9421" s="17">
        <v>5</v>
      </c>
      <c r="AT9421" s="17" t="s">
        <v>5516</v>
      </c>
      <c r="DN9421" s="17">
        <f>COUNTIF(AU9421:DM9421, "X")</f>
        <v>0</v>
      </c>
    </row>
    <row r="9422" spans="1:118" s="17" customFormat="1">
      <c r="A9422" s="17" t="s">
        <v>11591</v>
      </c>
      <c r="B9422" s="17">
        <v>55</v>
      </c>
      <c r="C9422" s="17">
        <v>193803</v>
      </c>
      <c r="D9422" s="17" t="s">
        <v>11592</v>
      </c>
      <c r="E9422" s="17" t="s">
        <v>249</v>
      </c>
      <c r="F9422" s="17" t="s">
        <v>671</v>
      </c>
      <c r="H9422" s="309">
        <v>37300</v>
      </c>
      <c r="I9422" s="309">
        <v>44138</v>
      </c>
      <c r="J9422" s="17" t="s">
        <v>3888</v>
      </c>
      <c r="L9422" s="17" t="s">
        <v>11593</v>
      </c>
      <c r="N9422" s="17" t="s">
        <v>14</v>
      </c>
      <c r="O9422" s="17" t="s">
        <v>15</v>
      </c>
      <c r="P9422" s="17">
        <v>45371</v>
      </c>
      <c r="AC9422" s="17" t="s">
        <v>14</v>
      </c>
      <c r="AF9422" s="17">
        <v>8</v>
      </c>
      <c r="AG9422" s="17">
        <v>2</v>
      </c>
      <c r="AI9422" s="17" t="s">
        <v>10178</v>
      </c>
      <c r="AM9422" s="17" t="s">
        <v>68</v>
      </c>
      <c r="AN9422" s="17" t="s">
        <v>11517</v>
      </c>
      <c r="AO9422" s="17">
        <v>3</v>
      </c>
      <c r="AP9422" s="17">
        <v>80</v>
      </c>
      <c r="AQ9422" s="17">
        <v>5</v>
      </c>
      <c r="AR9422" s="17" t="s">
        <v>10180</v>
      </c>
      <c r="DN9422" s="17">
        <f>COUNTIF(AU9422:DM9422, "X")</f>
        <v>0</v>
      </c>
    </row>
    <row r="9423" spans="1:118" s="17" customFormat="1">
      <c r="A9423" s="17" t="s">
        <v>24380</v>
      </c>
      <c r="B9423" s="17">
        <v>55</v>
      </c>
      <c r="C9423" s="17">
        <v>193874</v>
      </c>
      <c r="D9423" s="17" t="s">
        <v>17157</v>
      </c>
      <c r="E9423" s="17" t="s">
        <v>848</v>
      </c>
      <c r="F9423" s="17" t="s">
        <v>287</v>
      </c>
      <c r="H9423" s="309">
        <v>37415</v>
      </c>
      <c r="I9423" s="309">
        <v>44125</v>
      </c>
      <c r="J9423" s="17" t="s">
        <v>3888</v>
      </c>
      <c r="L9423" s="17" t="s">
        <v>24334</v>
      </c>
      <c r="N9423" s="17" t="s">
        <v>126</v>
      </c>
      <c r="O9423" s="17" t="s">
        <v>15</v>
      </c>
      <c r="P9423" s="17">
        <v>45383</v>
      </c>
      <c r="AF9423" s="17">
        <v>8</v>
      </c>
      <c r="AG9423" s="17">
        <v>2</v>
      </c>
      <c r="AI9423" s="17" t="s">
        <v>20542</v>
      </c>
      <c r="AM9423" s="17" t="s">
        <v>239</v>
      </c>
      <c r="AN9423" s="17" t="s">
        <v>24146</v>
      </c>
      <c r="AO9423" s="17">
        <v>3</v>
      </c>
      <c r="AP9423" s="17">
        <v>80</v>
      </c>
      <c r="AQ9423" s="17">
        <v>5</v>
      </c>
      <c r="AR9423" s="17" t="s">
        <v>22585</v>
      </c>
      <c r="AS9423" s="17" t="s">
        <v>23503</v>
      </c>
      <c r="DN9423" s="17">
        <f>COUNTIF(AU9423:DM9423, "X")</f>
        <v>0</v>
      </c>
    </row>
    <row r="9424" spans="1:118" s="17" customFormat="1">
      <c r="A9424" s="17" t="s">
        <v>16359</v>
      </c>
      <c r="B9424" s="17">
        <v>55</v>
      </c>
      <c r="C9424" s="17">
        <v>193875</v>
      </c>
      <c r="D9424" s="17" t="s">
        <v>16360</v>
      </c>
      <c r="E9424" s="17" t="s">
        <v>4378</v>
      </c>
      <c r="F9424" s="17" t="s">
        <v>7863</v>
      </c>
      <c r="H9424" s="309">
        <v>35466</v>
      </c>
      <c r="I9424" s="309">
        <v>44124</v>
      </c>
      <c r="J9424" s="17" t="s">
        <v>3888</v>
      </c>
      <c r="L9424" s="17" t="s">
        <v>16361</v>
      </c>
      <c r="N9424" s="17" t="s">
        <v>31</v>
      </c>
      <c r="O9424" s="17" t="s">
        <v>15</v>
      </c>
      <c r="P9424" s="17">
        <v>45373</v>
      </c>
      <c r="AC9424" s="17" t="s">
        <v>9895</v>
      </c>
      <c r="AD9424" s="17" t="s">
        <v>9896</v>
      </c>
      <c r="AF9424" s="17">
        <v>15</v>
      </c>
      <c r="AG9424" s="17">
        <v>2</v>
      </c>
      <c r="AM9424" s="17" t="s">
        <v>41</v>
      </c>
      <c r="AN9424" s="17" t="s">
        <v>16339</v>
      </c>
      <c r="AO9424" s="17">
        <v>3</v>
      </c>
      <c r="AP9424" s="17">
        <v>80</v>
      </c>
      <c r="AQ9424" s="17">
        <v>5</v>
      </c>
      <c r="AR9424" s="17" t="s">
        <v>9898</v>
      </c>
      <c r="AT9424" s="17" t="s">
        <v>16072</v>
      </c>
      <c r="DN9424" s="17">
        <f>COUNTIF(AU9424:DM9424, "X")</f>
        <v>0</v>
      </c>
    </row>
    <row r="9425" spans="1:118" s="17" customFormat="1">
      <c r="A9425" s="17" t="s">
        <v>23709</v>
      </c>
      <c r="B9425" s="17">
        <v>55</v>
      </c>
      <c r="C9425" s="17">
        <v>193876</v>
      </c>
      <c r="D9425" s="17" t="s">
        <v>5568</v>
      </c>
      <c r="E9425" s="17" t="s">
        <v>143</v>
      </c>
      <c r="F9425" s="17" t="s">
        <v>70</v>
      </c>
      <c r="H9425" s="309">
        <v>32071</v>
      </c>
      <c r="I9425" s="309">
        <v>44124</v>
      </c>
      <c r="J9425" s="17" t="s">
        <v>3888</v>
      </c>
      <c r="L9425" s="17" t="s">
        <v>23710</v>
      </c>
      <c r="N9425" s="17" t="s">
        <v>126</v>
      </c>
      <c r="O9425" s="17" t="s">
        <v>15</v>
      </c>
      <c r="P9425" s="17">
        <v>45383</v>
      </c>
      <c r="Q9425" s="17">
        <v>1816</v>
      </c>
      <c r="AF9425" s="17">
        <v>8</v>
      </c>
      <c r="AG9425" s="17">
        <v>2</v>
      </c>
      <c r="AI9425" s="17" t="s">
        <v>20542</v>
      </c>
      <c r="AM9425" s="17" t="s">
        <v>303</v>
      </c>
      <c r="AN9425" s="17" t="s">
        <v>23502</v>
      </c>
      <c r="AO9425" s="17">
        <v>3</v>
      </c>
      <c r="AP9425" s="17">
        <v>80</v>
      </c>
      <c r="AQ9425" s="17">
        <v>5</v>
      </c>
      <c r="AR9425" s="17" t="s">
        <v>22585</v>
      </c>
      <c r="AS9425" s="17" t="s">
        <v>23503</v>
      </c>
      <c r="DN9425" s="17">
        <f>COUNTIF(AU9425:DM9425, "X")</f>
        <v>0</v>
      </c>
    </row>
    <row r="9426" spans="1:118" s="17" customFormat="1">
      <c r="A9426" s="17" t="s">
        <v>20072</v>
      </c>
      <c r="B9426" s="17">
        <v>55</v>
      </c>
      <c r="C9426" s="17">
        <v>193877</v>
      </c>
      <c r="D9426" s="17" t="s">
        <v>20073</v>
      </c>
      <c r="E9426" s="17" t="s">
        <v>9699</v>
      </c>
      <c r="F9426" s="17" t="s">
        <v>147</v>
      </c>
      <c r="H9426" s="309">
        <v>36613</v>
      </c>
      <c r="I9426" s="309">
        <v>44124</v>
      </c>
      <c r="J9426" s="17" t="s">
        <v>3888</v>
      </c>
      <c r="L9426" s="17" t="s">
        <v>20074</v>
      </c>
      <c r="N9426" s="17" t="s">
        <v>14</v>
      </c>
      <c r="O9426" s="17" t="s">
        <v>15</v>
      </c>
      <c r="P9426" s="17">
        <v>45371</v>
      </c>
      <c r="AF9426" s="17">
        <v>15</v>
      </c>
      <c r="AG9426" s="17">
        <v>2</v>
      </c>
      <c r="AI9426" s="17" t="s">
        <v>10178</v>
      </c>
      <c r="AM9426" s="17" t="s">
        <v>180</v>
      </c>
      <c r="AN9426" s="17" t="s">
        <v>20012</v>
      </c>
      <c r="AO9426" s="17">
        <v>3</v>
      </c>
      <c r="AP9426" s="17">
        <v>80</v>
      </c>
      <c r="AQ9426" s="17">
        <v>5</v>
      </c>
      <c r="AR9426" s="17" t="s">
        <v>10180</v>
      </c>
      <c r="DN9426" s="17">
        <f>COUNTIF(AU9426:DM9426, "X")</f>
        <v>0</v>
      </c>
    </row>
    <row r="9427" spans="1:118" s="17" customFormat="1">
      <c r="A9427" s="17" t="s">
        <v>24822</v>
      </c>
      <c r="B9427" s="17">
        <v>55</v>
      </c>
      <c r="C9427" s="17">
        <v>193878</v>
      </c>
      <c r="D9427" s="17" t="s">
        <v>283</v>
      </c>
      <c r="E9427" s="17" t="s">
        <v>147</v>
      </c>
      <c r="F9427" s="17" t="s">
        <v>479</v>
      </c>
      <c r="H9427" s="309">
        <v>36865</v>
      </c>
      <c r="I9427" s="309">
        <v>44128</v>
      </c>
      <c r="J9427" s="17" t="s">
        <v>3888</v>
      </c>
      <c r="L9427" s="17" t="s">
        <v>24823</v>
      </c>
      <c r="N9427" s="17" t="s">
        <v>31</v>
      </c>
      <c r="O9427" s="17" t="s">
        <v>15</v>
      </c>
      <c r="P9427" s="17">
        <v>45373</v>
      </c>
      <c r="AC9427" s="17" t="s">
        <v>9895</v>
      </c>
      <c r="AD9427" s="17" t="s">
        <v>9896</v>
      </c>
      <c r="AF9427" s="17">
        <v>15</v>
      </c>
      <c r="AG9427" s="17">
        <v>2</v>
      </c>
      <c r="AM9427" s="17" t="s">
        <v>268</v>
      </c>
      <c r="AN9427" s="17" t="s">
        <v>24751</v>
      </c>
      <c r="AO9427" s="17">
        <v>3</v>
      </c>
      <c r="AP9427" s="17">
        <v>80</v>
      </c>
      <c r="AQ9427" s="17">
        <v>5</v>
      </c>
      <c r="AR9427" s="17" t="s">
        <v>9898</v>
      </c>
      <c r="AT9427" s="17" t="s">
        <v>14152</v>
      </c>
      <c r="DN9427" s="17">
        <f>COUNTIF(AU9427:DM9427, "X")</f>
        <v>0</v>
      </c>
    </row>
    <row r="9428" spans="1:118" s="17" customFormat="1">
      <c r="A9428" s="523" t="s">
        <v>1975</v>
      </c>
      <c r="B9428" s="17">
        <v>55</v>
      </c>
      <c r="C9428" s="17">
        <v>193891</v>
      </c>
      <c r="D9428" s="17" t="s">
        <v>1228</v>
      </c>
      <c r="E9428" s="17" t="s">
        <v>1976</v>
      </c>
      <c r="F9428" s="17" t="s">
        <v>43</v>
      </c>
      <c r="H9428" s="309">
        <v>36813</v>
      </c>
      <c r="I9428" s="309">
        <v>44145</v>
      </c>
      <c r="J9428" s="17" t="s">
        <v>3888</v>
      </c>
      <c r="L9428" s="17" t="s">
        <v>1652</v>
      </c>
      <c r="N9428" s="17" t="s">
        <v>31</v>
      </c>
      <c r="O9428" s="17" t="s">
        <v>15</v>
      </c>
      <c r="P9428" s="17">
        <v>45373</v>
      </c>
      <c r="AC9428" s="17" t="s">
        <v>9895</v>
      </c>
      <c r="AD9428" s="17" t="s">
        <v>9896</v>
      </c>
      <c r="AF9428" s="17">
        <v>15</v>
      </c>
      <c r="AG9428" s="17">
        <v>2</v>
      </c>
      <c r="AM9428" s="17" t="s">
        <v>240</v>
      </c>
      <c r="AN9428" s="17" t="s">
        <v>13567</v>
      </c>
      <c r="AO9428" s="17">
        <v>3</v>
      </c>
      <c r="AP9428" s="17">
        <v>80</v>
      </c>
      <c r="AQ9428" s="17">
        <v>5</v>
      </c>
      <c r="AR9428" s="17" t="s">
        <v>9898</v>
      </c>
      <c r="AT9428" s="17" t="s">
        <v>12990</v>
      </c>
      <c r="DN9428" s="17">
        <f>COUNTIF(AU9428:DM9428, "X")</f>
        <v>0</v>
      </c>
    </row>
    <row r="9429" spans="1:118" s="17" customFormat="1">
      <c r="A9429" s="523" t="s">
        <v>2233</v>
      </c>
      <c r="B9429" s="17">
        <v>55</v>
      </c>
      <c r="C9429" s="17">
        <v>193892</v>
      </c>
      <c r="D9429" s="17" t="s">
        <v>2234</v>
      </c>
      <c r="E9429" s="17" t="s">
        <v>140</v>
      </c>
      <c r="F9429" s="17" t="s">
        <v>17</v>
      </c>
      <c r="H9429" s="309">
        <v>31597</v>
      </c>
      <c r="I9429" s="309">
        <v>44147</v>
      </c>
      <c r="J9429" s="17" t="s">
        <v>3888</v>
      </c>
      <c r="L9429" s="17" t="s">
        <v>1597</v>
      </c>
      <c r="N9429" s="17" t="s">
        <v>31</v>
      </c>
      <c r="O9429" s="17" t="s">
        <v>15</v>
      </c>
      <c r="P9429" s="17">
        <v>45373</v>
      </c>
      <c r="AC9429" s="17" t="s">
        <v>9895</v>
      </c>
      <c r="AD9429" s="17" t="s">
        <v>9896</v>
      </c>
      <c r="AF9429" s="17">
        <v>15</v>
      </c>
      <c r="AG9429" s="17">
        <v>2</v>
      </c>
      <c r="AM9429" s="17" t="s">
        <v>216</v>
      </c>
      <c r="AN9429" s="17" t="s">
        <v>9897</v>
      </c>
      <c r="AO9429" s="17">
        <v>3</v>
      </c>
      <c r="AP9429" s="17">
        <v>80</v>
      </c>
      <c r="AQ9429" s="17">
        <v>5</v>
      </c>
      <c r="AR9429" s="17" t="s">
        <v>9898</v>
      </c>
      <c r="AT9429" s="17" t="s">
        <v>9899</v>
      </c>
      <c r="DN9429" s="17">
        <f>COUNTIF(AU9429:DM9429, "X")</f>
        <v>0</v>
      </c>
    </row>
    <row r="9430" spans="1:118" s="17" customFormat="1">
      <c r="A9430" s="523" t="s">
        <v>2018</v>
      </c>
      <c r="B9430" s="17">
        <v>55</v>
      </c>
      <c r="C9430" s="17">
        <v>192244</v>
      </c>
      <c r="D9430" s="17" t="s">
        <v>1569</v>
      </c>
      <c r="E9430" s="17" t="s">
        <v>128</v>
      </c>
      <c r="F9430" s="17" t="s">
        <v>84</v>
      </c>
      <c r="H9430" s="309">
        <v>22299</v>
      </c>
      <c r="I9430" s="309">
        <v>44141</v>
      </c>
      <c r="J9430" s="17" t="s">
        <v>3888</v>
      </c>
      <c r="L9430" s="17" t="s">
        <v>1938</v>
      </c>
      <c r="N9430" s="17" t="s">
        <v>14</v>
      </c>
      <c r="O9430" s="17" t="s">
        <v>15</v>
      </c>
      <c r="P9430" s="17">
        <v>45371</v>
      </c>
      <c r="AC9430" s="17" t="s">
        <v>14</v>
      </c>
      <c r="AF9430" s="17">
        <v>15</v>
      </c>
      <c r="AG9430" s="17">
        <v>2</v>
      </c>
      <c r="AI9430" s="17" t="s">
        <v>10178</v>
      </c>
      <c r="AM9430" s="17" t="s">
        <v>213</v>
      </c>
      <c r="AN9430" s="17" t="s">
        <v>17092</v>
      </c>
      <c r="AO9430" s="17">
        <v>3</v>
      </c>
      <c r="AP9430" s="17">
        <v>80</v>
      </c>
      <c r="AQ9430" s="17">
        <v>5</v>
      </c>
      <c r="AR9430" s="17" t="s">
        <v>10180</v>
      </c>
      <c r="DN9430" s="17">
        <f>COUNTIF(AU9430:DM9430, "X")</f>
        <v>0</v>
      </c>
    </row>
    <row r="9431" spans="1:118" s="17" customFormat="1">
      <c r="A9431" s="523" t="s">
        <v>2024</v>
      </c>
      <c r="B9431" s="17">
        <v>55</v>
      </c>
      <c r="C9431" s="17">
        <v>193909</v>
      </c>
      <c r="D9431" s="17" t="s">
        <v>619</v>
      </c>
      <c r="E9431" s="17" t="s">
        <v>52</v>
      </c>
      <c r="F9431" s="17" t="s">
        <v>61</v>
      </c>
      <c r="H9431" s="309">
        <v>37559</v>
      </c>
      <c r="I9431" s="309">
        <v>44137</v>
      </c>
      <c r="J9431" s="17" t="s">
        <v>3888</v>
      </c>
      <c r="L9431" s="17" t="s">
        <v>1491</v>
      </c>
      <c r="N9431" s="17" t="s">
        <v>19</v>
      </c>
      <c r="O9431" s="17" t="s">
        <v>15</v>
      </c>
      <c r="P9431" s="17">
        <v>45356</v>
      </c>
      <c r="AC9431" s="17" t="s">
        <v>3890</v>
      </c>
      <c r="AD9431" s="17" t="s">
        <v>3891</v>
      </c>
      <c r="AF9431" s="17">
        <v>15</v>
      </c>
      <c r="AG9431" s="17">
        <v>2</v>
      </c>
      <c r="AM9431" s="17" t="s">
        <v>2603</v>
      </c>
      <c r="AN9431" s="17" t="s">
        <v>5023</v>
      </c>
      <c r="AO9431" s="17">
        <v>3</v>
      </c>
      <c r="AP9431" s="17">
        <v>80</v>
      </c>
      <c r="AQ9431" s="17">
        <v>5</v>
      </c>
      <c r="AT9431" s="17" t="s">
        <v>3893</v>
      </c>
      <c r="DN9431" s="17">
        <f>COUNTIF(AU9431:DM9431, "X")</f>
        <v>0</v>
      </c>
    </row>
    <row r="9432" spans="1:118" s="17" customFormat="1">
      <c r="A9432" s="17" t="s">
        <v>22756</v>
      </c>
      <c r="B9432" s="17">
        <v>55</v>
      </c>
      <c r="C9432" s="17">
        <v>193910</v>
      </c>
      <c r="D9432" s="17" t="s">
        <v>567</v>
      </c>
      <c r="E9432" s="17" t="s">
        <v>258</v>
      </c>
      <c r="F9432" s="17" t="s">
        <v>628</v>
      </c>
      <c r="H9432" s="309">
        <v>33819</v>
      </c>
      <c r="I9432" s="309">
        <v>44137</v>
      </c>
      <c r="J9432" s="17" t="s">
        <v>3888</v>
      </c>
      <c r="L9432" s="17" t="s">
        <v>22757</v>
      </c>
      <c r="N9432" s="17" t="s">
        <v>31</v>
      </c>
      <c r="O9432" s="17" t="s">
        <v>15</v>
      </c>
      <c r="P9432" s="17">
        <v>45373</v>
      </c>
      <c r="AF9432" s="17">
        <v>8</v>
      </c>
      <c r="AG9432" s="17">
        <v>2</v>
      </c>
      <c r="AI9432" s="17" t="s">
        <v>20542</v>
      </c>
      <c r="AM9432" s="17" t="s">
        <v>133</v>
      </c>
      <c r="AN9432" s="17" t="s">
        <v>22584</v>
      </c>
      <c r="AO9432" s="17">
        <v>3</v>
      </c>
      <c r="AP9432" s="17">
        <v>80</v>
      </c>
      <c r="AQ9432" s="17">
        <v>5</v>
      </c>
      <c r="AR9432" s="17" t="s">
        <v>22585</v>
      </c>
      <c r="DN9432" s="17">
        <f>COUNTIF(AU9432:DM9432, "X")</f>
        <v>0</v>
      </c>
    </row>
    <row r="9433" spans="1:118" s="17" customFormat="1">
      <c r="A9433" s="17" t="s">
        <v>7592</v>
      </c>
      <c r="B9433" s="17">
        <v>55</v>
      </c>
      <c r="C9433" s="17">
        <v>193913</v>
      </c>
      <c r="D9433" s="17" t="s">
        <v>4274</v>
      </c>
      <c r="E9433" s="17" t="s">
        <v>367</v>
      </c>
      <c r="F9433" s="17" t="s">
        <v>164</v>
      </c>
      <c r="G9433" s="17" t="s">
        <v>100</v>
      </c>
      <c r="H9433" s="309">
        <v>35011</v>
      </c>
      <c r="I9433" s="309">
        <v>44131</v>
      </c>
      <c r="J9433" s="17" t="s">
        <v>3888</v>
      </c>
      <c r="L9433" s="17" t="s">
        <v>7593</v>
      </c>
      <c r="N9433" s="17" t="s">
        <v>19</v>
      </c>
      <c r="O9433" s="17" t="s">
        <v>15</v>
      </c>
      <c r="P9433" s="17">
        <v>45356</v>
      </c>
      <c r="AC9433" s="17" t="s">
        <v>3890</v>
      </c>
      <c r="AD9433" s="17" t="s">
        <v>3891</v>
      </c>
      <c r="AF9433" s="17">
        <v>15</v>
      </c>
      <c r="AG9433" s="17">
        <v>2</v>
      </c>
      <c r="AM9433" s="17" t="s">
        <v>2606</v>
      </c>
      <c r="AN9433" s="17" t="s">
        <v>7570</v>
      </c>
      <c r="AO9433" s="17">
        <v>3</v>
      </c>
      <c r="AP9433" s="17">
        <v>80</v>
      </c>
      <c r="AQ9433" s="17">
        <v>5</v>
      </c>
      <c r="AT9433" s="17" t="s">
        <v>6589</v>
      </c>
      <c r="DN9433" s="17">
        <f>COUNTIF(AU9433:DM9433, "X")</f>
        <v>0</v>
      </c>
    </row>
    <row r="9434" spans="1:118" s="17" customFormat="1">
      <c r="A9434" s="17" t="s">
        <v>8694</v>
      </c>
      <c r="B9434" s="17">
        <v>55</v>
      </c>
      <c r="C9434" s="17">
        <v>193914</v>
      </c>
      <c r="D9434" s="17" t="s">
        <v>152</v>
      </c>
      <c r="E9434" s="17" t="s">
        <v>463</v>
      </c>
      <c r="F9434" s="17" t="s">
        <v>61</v>
      </c>
      <c r="H9434" s="309">
        <v>36682</v>
      </c>
      <c r="I9434" s="309">
        <v>44131</v>
      </c>
      <c r="J9434" s="17" t="s">
        <v>3888</v>
      </c>
      <c r="L9434" s="17" t="s">
        <v>8695</v>
      </c>
      <c r="N9434" s="17" t="s">
        <v>19</v>
      </c>
      <c r="O9434" s="17" t="s">
        <v>15</v>
      </c>
      <c r="P9434" s="17">
        <v>45356</v>
      </c>
      <c r="AC9434" s="17" t="s">
        <v>3890</v>
      </c>
      <c r="AD9434" s="17" t="s">
        <v>3891</v>
      </c>
      <c r="AF9434" s="17">
        <v>15</v>
      </c>
      <c r="AG9434" s="17">
        <v>2</v>
      </c>
      <c r="AM9434" s="17" t="s">
        <v>2607</v>
      </c>
      <c r="AN9434" s="17" t="s">
        <v>8305</v>
      </c>
      <c r="AO9434" s="17">
        <v>3</v>
      </c>
      <c r="AP9434" s="17">
        <v>80</v>
      </c>
      <c r="AQ9434" s="17">
        <v>5</v>
      </c>
      <c r="AT9434" s="17" t="s">
        <v>7979</v>
      </c>
      <c r="DN9434" s="17">
        <f>COUNTIF(AU9434:DM9434, "X")</f>
        <v>0</v>
      </c>
    </row>
    <row r="9435" spans="1:118" s="17" customFormat="1">
      <c r="A9435" s="523" t="s">
        <v>1313</v>
      </c>
      <c r="B9435" s="17">
        <v>55</v>
      </c>
      <c r="C9435" s="17">
        <v>193918</v>
      </c>
      <c r="D9435" s="17" t="s">
        <v>419</v>
      </c>
      <c r="E9435" s="17" t="s">
        <v>1314</v>
      </c>
      <c r="F9435" s="17" t="s">
        <v>82</v>
      </c>
      <c r="H9435" s="309">
        <v>34312</v>
      </c>
      <c r="I9435" s="309">
        <v>44110</v>
      </c>
      <c r="J9435" s="17" t="s">
        <v>3888</v>
      </c>
      <c r="L9435" s="17" t="s">
        <v>1315</v>
      </c>
      <c r="N9435" s="17" t="s">
        <v>19</v>
      </c>
      <c r="O9435" s="17" t="s">
        <v>15</v>
      </c>
      <c r="P9435" s="17">
        <v>45356</v>
      </c>
      <c r="AC9435" s="17" t="s">
        <v>3890</v>
      </c>
      <c r="AD9435" s="17" t="s">
        <v>3891</v>
      </c>
      <c r="AF9435" s="17">
        <v>15</v>
      </c>
      <c r="AG9435" s="17">
        <v>2</v>
      </c>
      <c r="AM9435" s="17" t="s">
        <v>2604</v>
      </c>
      <c r="AN9435" s="17" t="s">
        <v>5966</v>
      </c>
      <c r="AO9435" s="17">
        <v>3</v>
      </c>
      <c r="AP9435" s="17">
        <v>80</v>
      </c>
      <c r="AQ9435" s="17">
        <v>5</v>
      </c>
      <c r="AT9435" s="17" t="s">
        <v>5516</v>
      </c>
      <c r="DN9435" s="17">
        <f>COUNTIF(AU9435:DM9435, "X")</f>
        <v>0</v>
      </c>
    </row>
    <row r="9436" spans="1:118" s="17" customFormat="1">
      <c r="A9436" s="17" t="s">
        <v>15438</v>
      </c>
      <c r="B9436" s="17">
        <v>55</v>
      </c>
      <c r="C9436" s="17">
        <v>193920</v>
      </c>
      <c r="D9436" s="17" t="s">
        <v>15439</v>
      </c>
      <c r="E9436" s="17" t="s">
        <v>15440</v>
      </c>
      <c r="H9436" s="309">
        <v>32889</v>
      </c>
      <c r="I9436" s="309">
        <v>44110</v>
      </c>
      <c r="J9436" s="17" t="s">
        <v>3888</v>
      </c>
      <c r="L9436" s="17" t="s">
        <v>15441</v>
      </c>
      <c r="N9436" s="17" t="s">
        <v>31</v>
      </c>
      <c r="O9436" s="17" t="s">
        <v>15</v>
      </c>
      <c r="P9436" s="17">
        <v>45373</v>
      </c>
      <c r="AC9436" s="17" t="s">
        <v>9895</v>
      </c>
      <c r="AD9436" s="17" t="s">
        <v>9896</v>
      </c>
      <c r="AF9436" s="17">
        <v>15</v>
      </c>
      <c r="AG9436" s="17">
        <v>2</v>
      </c>
      <c r="AM9436" s="17" t="s">
        <v>44</v>
      </c>
      <c r="AN9436" s="17" t="s">
        <v>15244</v>
      </c>
      <c r="AO9436" s="17">
        <v>3</v>
      </c>
      <c r="AP9436" s="17">
        <v>80</v>
      </c>
      <c r="AQ9436" s="17">
        <v>5</v>
      </c>
      <c r="AR9436" s="17" t="s">
        <v>9898</v>
      </c>
      <c r="AT9436" s="17" t="s">
        <v>15057</v>
      </c>
      <c r="DN9436" s="17">
        <f>COUNTIF(AU9436:DM9436, "X")</f>
        <v>0</v>
      </c>
    </row>
    <row r="9437" spans="1:118" s="17" customFormat="1">
      <c r="A9437" s="17" t="s">
        <v>15082</v>
      </c>
      <c r="B9437" s="17">
        <v>55</v>
      </c>
      <c r="C9437" s="17">
        <v>193921</v>
      </c>
      <c r="D9437" s="17" t="s">
        <v>15083</v>
      </c>
      <c r="E9437" s="17" t="s">
        <v>10431</v>
      </c>
      <c r="F9437" s="17" t="s">
        <v>120</v>
      </c>
      <c r="H9437" s="309">
        <v>37041</v>
      </c>
      <c r="I9437" s="309">
        <v>44110</v>
      </c>
      <c r="J9437" s="17" t="s">
        <v>3888</v>
      </c>
      <c r="L9437" s="17" t="s">
        <v>15084</v>
      </c>
      <c r="N9437" s="17" t="s">
        <v>31</v>
      </c>
      <c r="O9437" s="17" t="s">
        <v>15</v>
      </c>
      <c r="P9437" s="17">
        <v>45373</v>
      </c>
      <c r="AC9437" s="17" t="s">
        <v>9895</v>
      </c>
      <c r="AD9437" s="17" t="s">
        <v>9896</v>
      </c>
      <c r="AF9437" s="17">
        <v>15</v>
      </c>
      <c r="AG9437" s="17">
        <v>2</v>
      </c>
      <c r="AM9437" s="17" t="s">
        <v>62</v>
      </c>
      <c r="AN9437" s="17" t="s">
        <v>15056</v>
      </c>
      <c r="AO9437" s="17">
        <v>3</v>
      </c>
      <c r="AP9437" s="17">
        <v>80</v>
      </c>
      <c r="AQ9437" s="17">
        <v>5</v>
      </c>
      <c r="AR9437" s="17" t="s">
        <v>9898</v>
      </c>
      <c r="AT9437" s="17" t="s">
        <v>15057</v>
      </c>
      <c r="DN9437" s="17">
        <f>COUNTIF(AU9437:DM9437, "X")</f>
        <v>0</v>
      </c>
    </row>
    <row r="9438" spans="1:118" s="17" customFormat="1">
      <c r="A9438" s="17" t="s">
        <v>9912</v>
      </c>
      <c r="B9438" s="17">
        <v>55</v>
      </c>
      <c r="C9438" s="17">
        <v>193922</v>
      </c>
      <c r="D9438" s="17" t="s">
        <v>9913</v>
      </c>
      <c r="E9438" s="17" t="s">
        <v>116</v>
      </c>
      <c r="F9438" s="17" t="s">
        <v>9914</v>
      </c>
      <c r="G9438" s="17" t="s">
        <v>203</v>
      </c>
      <c r="H9438" s="309">
        <v>37205</v>
      </c>
      <c r="I9438" s="309">
        <v>44110</v>
      </c>
      <c r="J9438" s="17" t="s">
        <v>3888</v>
      </c>
      <c r="L9438" s="17" t="s">
        <v>9915</v>
      </c>
      <c r="N9438" s="17" t="s">
        <v>31</v>
      </c>
      <c r="O9438" s="17" t="s">
        <v>15</v>
      </c>
      <c r="P9438" s="17">
        <v>45373</v>
      </c>
      <c r="AC9438" s="17" t="s">
        <v>9895</v>
      </c>
      <c r="AD9438" s="17" t="s">
        <v>9896</v>
      </c>
      <c r="AF9438" s="17">
        <v>15</v>
      </c>
      <c r="AG9438" s="17">
        <v>2</v>
      </c>
      <c r="AM9438" s="17" t="s">
        <v>216</v>
      </c>
      <c r="AN9438" s="17" t="s">
        <v>9897</v>
      </c>
      <c r="AO9438" s="17">
        <v>3</v>
      </c>
      <c r="AP9438" s="17">
        <v>80</v>
      </c>
      <c r="AQ9438" s="17">
        <v>5</v>
      </c>
      <c r="AR9438" s="17" t="s">
        <v>9898</v>
      </c>
      <c r="AT9438" s="17" t="s">
        <v>9899</v>
      </c>
      <c r="DN9438" s="17">
        <f>COUNTIF(AU9438:DM9438, "X")</f>
        <v>0</v>
      </c>
    </row>
    <row r="9439" spans="1:118" s="17" customFormat="1">
      <c r="A9439" s="17" t="s">
        <v>21140</v>
      </c>
      <c r="B9439" s="17">
        <v>55</v>
      </c>
      <c r="C9439" s="17">
        <v>193928</v>
      </c>
      <c r="D9439" s="17" t="s">
        <v>18488</v>
      </c>
      <c r="E9439" s="17" t="s">
        <v>17</v>
      </c>
      <c r="F9439" s="17" t="s">
        <v>18</v>
      </c>
      <c r="H9439" s="309">
        <v>25052</v>
      </c>
      <c r="I9439" s="309">
        <v>44111</v>
      </c>
      <c r="J9439" s="17" t="s">
        <v>3888</v>
      </c>
      <c r="L9439" s="17" t="s">
        <v>21111</v>
      </c>
      <c r="N9439" s="17" t="s">
        <v>80</v>
      </c>
      <c r="O9439" s="17" t="s">
        <v>15</v>
      </c>
      <c r="P9439" s="17">
        <v>45308</v>
      </c>
      <c r="AF9439" s="17">
        <v>15</v>
      </c>
      <c r="AG9439" s="17">
        <v>2</v>
      </c>
      <c r="AI9439" s="17" t="s">
        <v>20851</v>
      </c>
      <c r="AM9439" s="17" t="s">
        <v>81</v>
      </c>
      <c r="AN9439" s="17" t="s">
        <v>21035</v>
      </c>
      <c r="AO9439" s="17">
        <v>3</v>
      </c>
      <c r="AP9439" s="17">
        <v>80</v>
      </c>
      <c r="AQ9439" s="17">
        <v>5</v>
      </c>
      <c r="AR9439" s="17" t="s">
        <v>20671</v>
      </c>
      <c r="AS9439" s="17" t="s">
        <v>21036</v>
      </c>
      <c r="CU9439" s="17" t="s">
        <v>3901</v>
      </c>
      <c r="DF9439" s="17" t="s">
        <v>3901</v>
      </c>
      <c r="DN9439" s="17">
        <f>COUNTIF(AU9439:DM9439, "X")</f>
        <v>2</v>
      </c>
    </row>
    <row r="9440" spans="1:118" s="17" customFormat="1">
      <c r="A9440" s="17" t="s">
        <v>20722</v>
      </c>
      <c r="B9440" s="17">
        <v>55</v>
      </c>
      <c r="C9440" s="17">
        <v>193930</v>
      </c>
      <c r="D9440" s="17" t="s">
        <v>8199</v>
      </c>
      <c r="E9440" s="17" t="s">
        <v>834</v>
      </c>
      <c r="F9440" s="17" t="s">
        <v>91</v>
      </c>
      <c r="H9440" s="309">
        <v>37154</v>
      </c>
      <c r="I9440" s="309">
        <v>44111</v>
      </c>
      <c r="J9440" s="17" t="s">
        <v>3888</v>
      </c>
      <c r="L9440" s="17" t="s">
        <v>20723</v>
      </c>
      <c r="N9440" s="17" t="s">
        <v>26</v>
      </c>
      <c r="O9440" s="17" t="s">
        <v>15</v>
      </c>
      <c r="P9440" s="17">
        <v>45318</v>
      </c>
      <c r="Q9440" s="17">
        <v>9671</v>
      </c>
      <c r="AF9440" s="17">
        <v>15</v>
      </c>
      <c r="AG9440" s="17">
        <v>2</v>
      </c>
      <c r="AI9440" s="17" t="s">
        <v>20669</v>
      </c>
      <c r="AM9440" s="17" t="s">
        <v>53</v>
      </c>
      <c r="AN9440" s="17" t="s">
        <v>20670</v>
      </c>
      <c r="AO9440" s="17">
        <v>3</v>
      </c>
      <c r="AP9440" s="17">
        <v>80</v>
      </c>
      <c r="AQ9440" s="17">
        <v>5</v>
      </c>
      <c r="AR9440" s="17" t="s">
        <v>20671</v>
      </c>
      <c r="DN9440" s="17">
        <f>COUNTIF(AU9440:DM9440, "X")</f>
        <v>0</v>
      </c>
    </row>
    <row r="9441" spans="1:118" s="17" customFormat="1">
      <c r="A9441" s="17" t="s">
        <v>20815</v>
      </c>
      <c r="B9441" s="17">
        <v>55</v>
      </c>
      <c r="C9441" s="17">
        <v>193931</v>
      </c>
      <c r="D9441" s="17" t="s">
        <v>3949</v>
      </c>
      <c r="E9441" s="17" t="s">
        <v>52</v>
      </c>
      <c r="F9441" s="17" t="s">
        <v>20816</v>
      </c>
      <c r="G9441" s="17" t="s">
        <v>4335</v>
      </c>
      <c r="H9441" s="309">
        <v>32759</v>
      </c>
      <c r="I9441" s="309">
        <v>44111</v>
      </c>
      <c r="J9441" s="17" t="s">
        <v>3888</v>
      </c>
      <c r="L9441" s="17" t="s">
        <v>20817</v>
      </c>
      <c r="N9441" s="17" t="s">
        <v>26</v>
      </c>
      <c r="O9441" s="17" t="s">
        <v>15</v>
      </c>
      <c r="P9441" s="17">
        <v>45318</v>
      </c>
      <c r="Q9441" s="17">
        <v>9680</v>
      </c>
      <c r="AF9441" s="17">
        <v>15</v>
      </c>
      <c r="AG9441" s="17">
        <v>2</v>
      </c>
      <c r="AI9441" s="17" t="s">
        <v>20669</v>
      </c>
      <c r="AM9441" s="17" t="s">
        <v>53</v>
      </c>
      <c r="AN9441" s="17" t="s">
        <v>20670</v>
      </c>
      <c r="AO9441" s="17">
        <v>3</v>
      </c>
      <c r="AP9441" s="17">
        <v>80</v>
      </c>
      <c r="AQ9441" s="17">
        <v>5</v>
      </c>
      <c r="AR9441" s="17" t="s">
        <v>20671</v>
      </c>
      <c r="BS9441" s="17" t="s">
        <v>3901</v>
      </c>
      <c r="CU9441" s="17" t="s">
        <v>3901</v>
      </c>
      <c r="DN9441" s="17">
        <f>COUNTIF(AU9441:DM9441, "X")</f>
        <v>2</v>
      </c>
    </row>
    <row r="9442" spans="1:118" s="17" customFormat="1">
      <c r="A9442" s="17" t="s">
        <v>10597</v>
      </c>
      <c r="B9442" s="17">
        <v>55</v>
      </c>
      <c r="C9442" s="17">
        <v>193933</v>
      </c>
      <c r="D9442" s="17" t="s">
        <v>7422</v>
      </c>
      <c r="E9442" s="17" t="s">
        <v>310</v>
      </c>
      <c r="F9442" s="17" t="s">
        <v>61</v>
      </c>
      <c r="H9442" s="309">
        <v>35286</v>
      </c>
      <c r="I9442" s="309">
        <v>44112</v>
      </c>
      <c r="J9442" s="17" t="s">
        <v>3888</v>
      </c>
      <c r="L9442" s="17" t="s">
        <v>10598</v>
      </c>
      <c r="N9442" s="17" t="s">
        <v>14</v>
      </c>
      <c r="O9442" s="17" t="s">
        <v>15</v>
      </c>
      <c r="P9442" s="17">
        <v>45371</v>
      </c>
      <c r="AC9442" s="17" t="s">
        <v>14</v>
      </c>
      <c r="AF9442" s="17">
        <v>15</v>
      </c>
      <c r="AG9442" s="17">
        <v>2</v>
      </c>
      <c r="AI9442" s="17" t="s">
        <v>10178</v>
      </c>
      <c r="AM9442" s="17" t="s">
        <v>193</v>
      </c>
      <c r="AN9442" s="17" t="s">
        <v>10381</v>
      </c>
      <c r="AO9442" s="17">
        <v>3</v>
      </c>
      <c r="AP9442" s="17">
        <v>80</v>
      </c>
      <c r="AQ9442" s="17">
        <v>5</v>
      </c>
      <c r="AR9442" s="17" t="s">
        <v>10180</v>
      </c>
      <c r="CU9442" s="17" t="s">
        <v>3901</v>
      </c>
      <c r="DN9442" s="17">
        <f>COUNTIF(AU9442:DM9442, "X")</f>
        <v>1</v>
      </c>
    </row>
    <row r="9443" spans="1:118" s="17" customFormat="1">
      <c r="A9443" s="17" t="s">
        <v>18758</v>
      </c>
      <c r="B9443" s="17">
        <v>55</v>
      </c>
      <c r="C9443" s="17">
        <v>193934</v>
      </c>
      <c r="D9443" s="17" t="s">
        <v>6661</v>
      </c>
      <c r="E9443" s="17" t="s">
        <v>12610</v>
      </c>
      <c r="F9443" s="17" t="s">
        <v>12</v>
      </c>
      <c r="H9443" s="309">
        <v>37117</v>
      </c>
      <c r="I9443" s="309">
        <v>44112</v>
      </c>
      <c r="J9443" s="17" t="s">
        <v>3888</v>
      </c>
      <c r="L9443" s="17" t="s">
        <v>18759</v>
      </c>
      <c r="N9443" s="17" t="s">
        <v>31</v>
      </c>
      <c r="O9443" s="17" t="s">
        <v>15</v>
      </c>
      <c r="P9443" s="17">
        <v>45373</v>
      </c>
      <c r="AD9443" s="17" t="s">
        <v>9896</v>
      </c>
      <c r="AF9443" s="17">
        <v>8</v>
      </c>
      <c r="AG9443" s="17">
        <v>2</v>
      </c>
      <c r="AM9443" s="17" t="s">
        <v>136</v>
      </c>
      <c r="AN9443" s="17" t="s">
        <v>18697</v>
      </c>
      <c r="AO9443" s="17">
        <v>3</v>
      </c>
      <c r="AP9443" s="17">
        <v>80</v>
      </c>
      <c r="AQ9443" s="17">
        <v>5</v>
      </c>
      <c r="AR9443" s="17" t="s">
        <v>9898</v>
      </c>
      <c r="DN9443" s="17">
        <f>COUNTIF(AU9443:DM9443, "X")</f>
        <v>0</v>
      </c>
    </row>
    <row r="9444" spans="1:118" s="17" customFormat="1">
      <c r="A9444" s="17" t="s">
        <v>18919</v>
      </c>
      <c r="B9444" s="17">
        <v>55</v>
      </c>
      <c r="C9444" s="17">
        <v>193936</v>
      </c>
      <c r="D9444" s="17" t="s">
        <v>18920</v>
      </c>
      <c r="E9444" s="17" t="s">
        <v>287</v>
      </c>
      <c r="F9444" s="17" t="s">
        <v>75</v>
      </c>
      <c r="H9444" s="309">
        <v>30560</v>
      </c>
      <c r="I9444" s="309">
        <v>44112</v>
      </c>
      <c r="J9444" s="17" t="s">
        <v>3888</v>
      </c>
      <c r="L9444" s="17" t="s">
        <v>18921</v>
      </c>
      <c r="N9444" s="17" t="s">
        <v>31</v>
      </c>
      <c r="O9444" s="17" t="s">
        <v>15</v>
      </c>
      <c r="P9444" s="17">
        <v>45373</v>
      </c>
      <c r="Q9444" s="17">
        <v>9362</v>
      </c>
      <c r="AD9444" s="17" t="s">
        <v>9896</v>
      </c>
      <c r="AF9444" s="17">
        <v>8</v>
      </c>
      <c r="AG9444" s="17">
        <v>2</v>
      </c>
      <c r="AM9444" s="17" t="s">
        <v>136</v>
      </c>
      <c r="AN9444" s="17" t="s">
        <v>18697</v>
      </c>
      <c r="AO9444" s="17">
        <v>3</v>
      </c>
      <c r="AP9444" s="17">
        <v>80</v>
      </c>
      <c r="AQ9444" s="17">
        <v>5</v>
      </c>
      <c r="AR9444" s="17" t="s">
        <v>9898</v>
      </c>
      <c r="CH9444" s="17" t="s">
        <v>3901</v>
      </c>
      <c r="CN9444" s="17" t="s">
        <v>3901</v>
      </c>
      <c r="CR9444" s="17" t="s">
        <v>21</v>
      </c>
      <c r="CU9444" s="17" t="s">
        <v>3901</v>
      </c>
      <c r="DF9444" s="17" t="s">
        <v>3901</v>
      </c>
      <c r="DN9444" s="17">
        <f>COUNTIF(AU9444:DM9444, "X")</f>
        <v>4</v>
      </c>
    </row>
    <row r="9445" spans="1:118" s="17" customFormat="1">
      <c r="A9445" s="17" t="s">
        <v>4570</v>
      </c>
      <c r="B9445" s="17">
        <v>55</v>
      </c>
      <c r="C9445" s="17">
        <v>162178</v>
      </c>
      <c r="D9445" s="17" t="s">
        <v>4571</v>
      </c>
      <c r="E9445" s="17" t="s">
        <v>535</v>
      </c>
      <c r="F9445" s="17" t="s">
        <v>70</v>
      </c>
      <c r="H9445" s="309">
        <v>21724</v>
      </c>
      <c r="I9445" s="309">
        <v>44113</v>
      </c>
      <c r="J9445" s="17" t="s">
        <v>3888</v>
      </c>
      <c r="L9445" s="17" t="s">
        <v>4572</v>
      </c>
      <c r="N9445" s="17" t="s">
        <v>19</v>
      </c>
      <c r="O9445" s="17" t="s">
        <v>15</v>
      </c>
      <c r="P9445" s="17">
        <v>45356</v>
      </c>
      <c r="AC9445" s="17" t="s">
        <v>3890</v>
      </c>
      <c r="AD9445" s="17" t="s">
        <v>3891</v>
      </c>
      <c r="AF9445" s="17">
        <v>15</v>
      </c>
      <c r="AG9445" s="17">
        <v>2</v>
      </c>
      <c r="AM9445" s="17" t="s">
        <v>2602</v>
      </c>
      <c r="AN9445" s="17" t="s">
        <v>4371</v>
      </c>
      <c r="AO9445" s="17">
        <v>3</v>
      </c>
      <c r="AP9445" s="17">
        <v>80</v>
      </c>
      <c r="AQ9445" s="17">
        <v>5</v>
      </c>
      <c r="AT9445" s="17" t="s">
        <v>3893</v>
      </c>
      <c r="CH9445" s="17" t="s">
        <v>3901</v>
      </c>
      <c r="CU9445" s="17" t="s">
        <v>3901</v>
      </c>
      <c r="DN9445" s="17">
        <f>COUNTIF(AU9445:DM9445, "X")</f>
        <v>2</v>
      </c>
    </row>
    <row r="9446" spans="1:118" s="17" customFormat="1">
      <c r="A9446" s="17" t="s">
        <v>16017</v>
      </c>
      <c r="B9446" s="17">
        <v>55</v>
      </c>
      <c r="C9446" s="17">
        <v>168607</v>
      </c>
      <c r="D9446" s="17" t="s">
        <v>4018</v>
      </c>
      <c r="E9446" s="17" t="s">
        <v>16018</v>
      </c>
      <c r="F9446" s="17" t="s">
        <v>30</v>
      </c>
      <c r="H9446" s="309">
        <v>35250</v>
      </c>
      <c r="I9446" s="309">
        <v>44113</v>
      </c>
      <c r="J9446" s="17" t="s">
        <v>3888</v>
      </c>
      <c r="L9446" s="17" t="s">
        <v>15679</v>
      </c>
      <c r="M9446" s="17" t="s">
        <v>97</v>
      </c>
      <c r="N9446" s="17" t="s">
        <v>31</v>
      </c>
      <c r="O9446" s="17" t="s">
        <v>15</v>
      </c>
      <c r="P9446" s="17">
        <v>45373</v>
      </c>
      <c r="Q9446" s="17">
        <v>4732</v>
      </c>
      <c r="AC9446" s="17" t="s">
        <v>9895</v>
      </c>
      <c r="AD9446" s="17" t="s">
        <v>9896</v>
      </c>
      <c r="AF9446" s="17">
        <v>15</v>
      </c>
      <c r="AG9446" s="17">
        <v>2</v>
      </c>
      <c r="AM9446" s="17" t="s">
        <v>121</v>
      </c>
      <c r="AN9446" s="17" t="s">
        <v>15516</v>
      </c>
      <c r="AO9446" s="17">
        <v>3</v>
      </c>
      <c r="AP9446" s="17">
        <v>80</v>
      </c>
      <c r="AQ9446" s="17">
        <v>5</v>
      </c>
      <c r="AR9446" s="17" t="s">
        <v>9898</v>
      </c>
      <c r="AT9446" s="17" t="s">
        <v>15057</v>
      </c>
      <c r="CU9446" s="17" t="s">
        <v>3901</v>
      </c>
      <c r="DN9446" s="17">
        <f>COUNTIF(AU9446:DM9446, "X")</f>
        <v>1</v>
      </c>
    </row>
    <row r="9447" spans="1:118" s="17" customFormat="1">
      <c r="A9447" s="17" t="s">
        <v>23620</v>
      </c>
      <c r="B9447" s="17">
        <v>55</v>
      </c>
      <c r="C9447" s="17">
        <v>193939</v>
      </c>
      <c r="D9447" s="17" t="s">
        <v>95</v>
      </c>
      <c r="E9447" s="17" t="s">
        <v>396</v>
      </c>
      <c r="F9447" s="17" t="s">
        <v>164</v>
      </c>
      <c r="H9447" s="309">
        <v>37518</v>
      </c>
      <c r="I9447" s="309">
        <v>44134</v>
      </c>
      <c r="J9447" s="17" t="s">
        <v>3888</v>
      </c>
      <c r="L9447" s="17" t="s">
        <v>23520</v>
      </c>
      <c r="N9447" s="17" t="s">
        <v>126</v>
      </c>
      <c r="O9447" s="17" t="s">
        <v>15</v>
      </c>
      <c r="P9447" s="17">
        <v>45383</v>
      </c>
      <c r="AF9447" s="17">
        <v>8</v>
      </c>
      <c r="AG9447" s="17">
        <v>2</v>
      </c>
      <c r="AI9447" s="17" t="s">
        <v>20542</v>
      </c>
      <c r="AM9447" s="17" t="s">
        <v>303</v>
      </c>
      <c r="AN9447" s="17" t="s">
        <v>23502</v>
      </c>
      <c r="AO9447" s="17">
        <v>3</v>
      </c>
      <c r="AP9447" s="17">
        <v>80</v>
      </c>
      <c r="AQ9447" s="17">
        <v>5</v>
      </c>
      <c r="AR9447" s="17" t="s">
        <v>22585</v>
      </c>
      <c r="AS9447" s="17" t="s">
        <v>23503</v>
      </c>
      <c r="DN9447" s="17">
        <f>COUNTIF(AU9447:DM9447, "X")</f>
        <v>0</v>
      </c>
    </row>
    <row r="9448" spans="1:118" s="17" customFormat="1">
      <c r="A9448" s="17" t="s">
        <v>16210</v>
      </c>
      <c r="B9448" s="17">
        <v>55</v>
      </c>
      <c r="C9448" s="17">
        <v>193940</v>
      </c>
      <c r="D9448" s="17" t="s">
        <v>16211</v>
      </c>
      <c r="E9448" s="17" t="s">
        <v>83</v>
      </c>
      <c r="F9448" s="17" t="s">
        <v>161</v>
      </c>
      <c r="H9448" s="309">
        <v>18074</v>
      </c>
      <c r="I9448" s="309">
        <v>44114</v>
      </c>
      <c r="J9448" s="17" t="s">
        <v>3888</v>
      </c>
      <c r="L9448" s="17" t="s">
        <v>16212</v>
      </c>
      <c r="N9448" s="17" t="s">
        <v>31</v>
      </c>
      <c r="O9448" s="17" t="s">
        <v>15</v>
      </c>
      <c r="P9448" s="17">
        <v>45373</v>
      </c>
      <c r="AC9448" s="17" t="s">
        <v>9895</v>
      </c>
      <c r="AD9448" s="17" t="s">
        <v>9896</v>
      </c>
      <c r="AF9448" s="17">
        <v>15</v>
      </c>
      <c r="AG9448" s="17">
        <v>2</v>
      </c>
      <c r="AM9448" s="17" t="s">
        <v>37</v>
      </c>
      <c r="AN9448" s="17" t="s">
        <v>16071</v>
      </c>
      <c r="AO9448" s="17">
        <v>3</v>
      </c>
      <c r="AP9448" s="17">
        <v>80</v>
      </c>
      <c r="AQ9448" s="17">
        <v>5</v>
      </c>
      <c r="AR9448" s="17" t="s">
        <v>9898</v>
      </c>
      <c r="AT9448" s="17" t="s">
        <v>16072</v>
      </c>
      <c r="DN9448" s="17">
        <f>COUNTIF(AU9448:DM9448, "X")</f>
        <v>0</v>
      </c>
    </row>
    <row r="9449" spans="1:118" s="17" customFormat="1">
      <c r="A9449" s="17" t="s">
        <v>6954</v>
      </c>
      <c r="B9449" s="17">
        <v>55</v>
      </c>
      <c r="C9449" s="17">
        <v>193942</v>
      </c>
      <c r="D9449" s="17" t="s">
        <v>6955</v>
      </c>
      <c r="E9449" s="17" t="s">
        <v>434</v>
      </c>
      <c r="F9449" s="17" t="s">
        <v>22</v>
      </c>
      <c r="H9449" s="309">
        <v>31031</v>
      </c>
      <c r="I9449" s="309">
        <v>44114</v>
      </c>
      <c r="J9449" s="17" t="s">
        <v>3888</v>
      </c>
      <c r="L9449" s="17" t="s">
        <v>6956</v>
      </c>
      <c r="N9449" s="17" t="s">
        <v>19</v>
      </c>
      <c r="O9449" s="17" t="s">
        <v>15</v>
      </c>
      <c r="P9449" s="17">
        <v>45356</v>
      </c>
      <c r="AC9449" s="17" t="s">
        <v>3890</v>
      </c>
      <c r="AD9449" s="17" t="s">
        <v>3891</v>
      </c>
      <c r="AF9449" s="17">
        <v>15</v>
      </c>
      <c r="AG9449" s="17">
        <v>2</v>
      </c>
      <c r="AM9449" s="17" t="s">
        <v>248</v>
      </c>
      <c r="AN9449" s="17" t="s">
        <v>6588</v>
      </c>
      <c r="AO9449" s="17">
        <v>3</v>
      </c>
      <c r="AP9449" s="17">
        <v>80</v>
      </c>
      <c r="AQ9449" s="17">
        <v>5</v>
      </c>
      <c r="AT9449" s="17" t="s">
        <v>6589</v>
      </c>
      <c r="BA9449" s="17" t="s">
        <v>3901</v>
      </c>
      <c r="DN9449" s="17">
        <f>COUNTIF(AU9449:DM9449, "X")</f>
        <v>1</v>
      </c>
    </row>
    <row r="9450" spans="1:118" s="17" customFormat="1">
      <c r="A9450" s="17" t="s">
        <v>21004</v>
      </c>
      <c r="B9450" s="17">
        <v>55</v>
      </c>
      <c r="C9450" s="17">
        <v>193943</v>
      </c>
      <c r="D9450" s="17" t="s">
        <v>20900</v>
      </c>
      <c r="E9450" s="17" t="s">
        <v>467</v>
      </c>
      <c r="F9450" s="17" t="s">
        <v>99</v>
      </c>
      <c r="H9450" s="309">
        <v>33675</v>
      </c>
      <c r="I9450" s="309">
        <v>44115</v>
      </c>
      <c r="J9450" s="17" t="s">
        <v>3888</v>
      </c>
      <c r="L9450" s="17" t="s">
        <v>21005</v>
      </c>
      <c r="N9450" s="17" t="s">
        <v>26</v>
      </c>
      <c r="O9450" s="17" t="s">
        <v>15</v>
      </c>
      <c r="P9450" s="17">
        <v>45318</v>
      </c>
      <c r="AF9450" s="17">
        <v>15</v>
      </c>
      <c r="AG9450" s="17">
        <v>2</v>
      </c>
      <c r="AI9450" s="17" t="s">
        <v>20669</v>
      </c>
      <c r="AM9450" s="17" t="s">
        <v>27</v>
      </c>
      <c r="AN9450" s="17" t="s">
        <v>20847</v>
      </c>
      <c r="AO9450" s="17">
        <v>3</v>
      </c>
      <c r="AP9450" s="17">
        <v>80</v>
      </c>
      <c r="AQ9450" s="17">
        <v>5</v>
      </c>
      <c r="AR9450" s="17" t="s">
        <v>20671</v>
      </c>
      <c r="DN9450" s="17">
        <f>COUNTIF(AU9450:DM9450, "X")</f>
        <v>0</v>
      </c>
    </row>
    <row r="9451" spans="1:118" s="17" customFormat="1">
      <c r="A9451" s="17" t="s">
        <v>8567</v>
      </c>
      <c r="B9451" s="17">
        <v>55</v>
      </c>
      <c r="C9451" s="17">
        <v>193944</v>
      </c>
      <c r="D9451" s="17" t="s">
        <v>8568</v>
      </c>
      <c r="E9451" s="17" t="s">
        <v>500</v>
      </c>
      <c r="F9451" s="17" t="s">
        <v>110</v>
      </c>
      <c r="H9451" s="309">
        <v>22587</v>
      </c>
      <c r="I9451" s="309">
        <v>44116</v>
      </c>
      <c r="J9451" s="17" t="s">
        <v>3888</v>
      </c>
      <c r="L9451" s="17" t="s">
        <v>8385</v>
      </c>
      <c r="N9451" s="17" t="s">
        <v>19</v>
      </c>
      <c r="O9451" s="17" t="s">
        <v>15</v>
      </c>
      <c r="P9451" s="17">
        <v>45356</v>
      </c>
      <c r="AC9451" s="17" t="s">
        <v>3890</v>
      </c>
      <c r="AD9451" s="17" t="s">
        <v>3891</v>
      </c>
      <c r="AF9451" s="17">
        <v>15</v>
      </c>
      <c r="AG9451" s="17">
        <v>2</v>
      </c>
      <c r="AM9451" s="17" t="s">
        <v>2607</v>
      </c>
      <c r="AN9451" s="17" t="s">
        <v>8305</v>
      </c>
      <c r="AO9451" s="17">
        <v>3</v>
      </c>
      <c r="AP9451" s="17">
        <v>80</v>
      </c>
      <c r="AQ9451" s="17">
        <v>5</v>
      </c>
      <c r="AT9451" s="17" t="s">
        <v>7979</v>
      </c>
      <c r="DN9451" s="17">
        <f>COUNTIF(AU9451:DM9451, "X")</f>
        <v>0</v>
      </c>
    </row>
    <row r="9452" spans="1:118" s="17" customFormat="1">
      <c r="A9452" s="17" t="s">
        <v>23116</v>
      </c>
      <c r="B9452" s="17">
        <v>55</v>
      </c>
      <c r="C9452" s="17">
        <v>76774</v>
      </c>
      <c r="D9452" s="17" t="s">
        <v>15547</v>
      </c>
      <c r="E9452" s="17" t="s">
        <v>130</v>
      </c>
      <c r="F9452" s="17" t="s">
        <v>65</v>
      </c>
      <c r="H9452" s="309">
        <v>19603</v>
      </c>
      <c r="I9452" s="309">
        <v>44116</v>
      </c>
      <c r="J9452" s="17" t="s">
        <v>3888</v>
      </c>
      <c r="L9452" s="17" t="s">
        <v>23036</v>
      </c>
      <c r="M9452" s="17" t="s">
        <v>192</v>
      </c>
      <c r="N9452" s="17" t="s">
        <v>89</v>
      </c>
      <c r="O9452" s="17" t="s">
        <v>15</v>
      </c>
      <c r="P9452" s="17">
        <v>45339</v>
      </c>
      <c r="AF9452" s="17">
        <v>8</v>
      </c>
      <c r="AG9452" s="17">
        <v>2</v>
      </c>
      <c r="AI9452" s="17" t="s">
        <v>20542</v>
      </c>
      <c r="AM9452" s="17" t="s">
        <v>90</v>
      </c>
      <c r="AN9452" s="17" t="s">
        <v>23025</v>
      </c>
      <c r="AO9452" s="17">
        <v>3</v>
      </c>
      <c r="AP9452" s="17">
        <v>80</v>
      </c>
      <c r="AQ9452" s="17">
        <v>5</v>
      </c>
      <c r="AR9452" s="17" t="s">
        <v>22585</v>
      </c>
      <c r="BS9452" s="17" t="s">
        <v>3901</v>
      </c>
      <c r="CC9452" s="17" t="s">
        <v>3901</v>
      </c>
      <c r="CF9452" s="17" t="s">
        <v>3901</v>
      </c>
      <c r="CH9452" s="17" t="s">
        <v>3901</v>
      </c>
      <c r="CN9452" s="17" t="s">
        <v>3901</v>
      </c>
      <c r="CQ9452" s="17" t="s">
        <v>3901</v>
      </c>
      <c r="CU9452" s="17" t="s">
        <v>3901</v>
      </c>
      <c r="DN9452" s="17">
        <f>COUNTIF(AU9452:DM9452, "X")</f>
        <v>7</v>
      </c>
    </row>
    <row r="9453" spans="1:118" s="17" customFormat="1">
      <c r="A9453" s="17" t="s">
        <v>7372</v>
      </c>
      <c r="B9453" s="17">
        <v>55</v>
      </c>
      <c r="C9453" s="17">
        <v>193946</v>
      </c>
      <c r="D9453" s="17" t="s">
        <v>309</v>
      </c>
      <c r="E9453" s="17" t="s">
        <v>3966</v>
      </c>
      <c r="F9453" s="17" t="s">
        <v>43</v>
      </c>
      <c r="H9453" s="309">
        <v>36668</v>
      </c>
      <c r="I9453" s="309">
        <v>44116</v>
      </c>
      <c r="J9453" s="17" t="s">
        <v>3888</v>
      </c>
      <c r="L9453" s="17" t="s">
        <v>7373</v>
      </c>
      <c r="N9453" s="17" t="s">
        <v>19</v>
      </c>
      <c r="O9453" s="17" t="s">
        <v>15</v>
      </c>
      <c r="P9453" s="17">
        <v>45356</v>
      </c>
      <c r="AC9453" s="17" t="s">
        <v>3890</v>
      </c>
      <c r="AD9453" s="17" t="s">
        <v>3891</v>
      </c>
      <c r="AF9453" s="17">
        <v>15</v>
      </c>
      <c r="AG9453" s="17">
        <v>2</v>
      </c>
      <c r="AM9453" s="17" t="s">
        <v>2605</v>
      </c>
      <c r="AN9453" s="17" t="s">
        <v>7253</v>
      </c>
      <c r="AO9453" s="17">
        <v>3</v>
      </c>
      <c r="AP9453" s="17">
        <v>80</v>
      </c>
      <c r="AQ9453" s="17">
        <v>5</v>
      </c>
      <c r="AT9453" s="17" t="s">
        <v>6589</v>
      </c>
      <c r="DN9453" s="17">
        <f>COUNTIF(AU9453:DM9453, "X")</f>
        <v>0</v>
      </c>
    </row>
    <row r="9454" spans="1:118" s="17" customFormat="1">
      <c r="A9454" s="17" t="s">
        <v>21013</v>
      </c>
      <c r="B9454" s="17">
        <v>55</v>
      </c>
      <c r="C9454" s="17">
        <v>74447</v>
      </c>
      <c r="D9454" s="17" t="s">
        <v>480</v>
      </c>
      <c r="E9454" s="17" t="s">
        <v>378</v>
      </c>
      <c r="F9454" s="17" t="s">
        <v>75</v>
      </c>
      <c r="H9454" s="309">
        <v>26931</v>
      </c>
      <c r="I9454" s="309">
        <v>44117</v>
      </c>
      <c r="J9454" s="17" t="s">
        <v>3888</v>
      </c>
      <c r="L9454" s="17" t="s">
        <v>21014</v>
      </c>
      <c r="N9454" s="17" t="s">
        <v>26</v>
      </c>
      <c r="O9454" s="17" t="s">
        <v>15</v>
      </c>
      <c r="P9454" s="17">
        <v>45318</v>
      </c>
      <c r="AF9454" s="17">
        <v>15</v>
      </c>
      <c r="AG9454" s="17">
        <v>2</v>
      </c>
      <c r="AI9454" s="17" t="s">
        <v>20669</v>
      </c>
      <c r="AM9454" s="17" t="s">
        <v>27</v>
      </c>
      <c r="AN9454" s="17" t="s">
        <v>20847</v>
      </c>
      <c r="AO9454" s="17">
        <v>3</v>
      </c>
      <c r="AP9454" s="17">
        <v>80</v>
      </c>
      <c r="AQ9454" s="17">
        <v>5</v>
      </c>
      <c r="AR9454" s="17" t="s">
        <v>20671</v>
      </c>
      <c r="CH9454" s="17" t="s">
        <v>3901</v>
      </c>
      <c r="DN9454" s="17">
        <f>COUNTIF(AU9454:DM9454, "X")</f>
        <v>1</v>
      </c>
    </row>
    <row r="9455" spans="1:118" s="17" customFormat="1">
      <c r="A9455" s="17" t="s">
        <v>17532</v>
      </c>
      <c r="B9455" s="17">
        <v>55</v>
      </c>
      <c r="C9455" s="17">
        <v>103886</v>
      </c>
      <c r="D9455" s="17" t="s">
        <v>17533</v>
      </c>
      <c r="E9455" s="17" t="s">
        <v>463</v>
      </c>
      <c r="F9455" s="17" t="s">
        <v>30</v>
      </c>
      <c r="H9455" s="309">
        <v>28412</v>
      </c>
      <c r="I9455" s="309">
        <v>44117</v>
      </c>
      <c r="J9455" s="17" t="s">
        <v>3888</v>
      </c>
      <c r="L9455" s="17" t="s">
        <v>17534</v>
      </c>
      <c r="N9455" s="17" t="s">
        <v>14</v>
      </c>
      <c r="O9455" s="17" t="s">
        <v>15</v>
      </c>
      <c r="P9455" s="17">
        <v>45371</v>
      </c>
      <c r="Q9455" s="17">
        <v>9716</v>
      </c>
      <c r="AF9455" s="17">
        <v>15</v>
      </c>
      <c r="AG9455" s="17">
        <v>2</v>
      </c>
      <c r="AH9455" s="17" t="s">
        <v>11926</v>
      </c>
      <c r="AK9455" s="17" t="s">
        <v>17298</v>
      </c>
      <c r="AM9455" s="17" t="s">
        <v>88</v>
      </c>
      <c r="AN9455" s="17" t="s">
        <v>17299</v>
      </c>
      <c r="AO9455" s="17">
        <v>3</v>
      </c>
      <c r="AP9455" s="17">
        <v>80</v>
      </c>
      <c r="AQ9455" s="17">
        <v>5</v>
      </c>
      <c r="AR9455" s="17" t="s">
        <v>17300</v>
      </c>
      <c r="AV9455" s="17" t="s">
        <v>3901</v>
      </c>
      <c r="BD9455" s="17" t="s">
        <v>3901</v>
      </c>
      <c r="BK9455" s="17" t="s">
        <v>3901</v>
      </c>
      <c r="BQ9455" s="17" t="s">
        <v>21</v>
      </c>
      <c r="BS9455" s="17" t="s">
        <v>3901</v>
      </c>
      <c r="CH9455" s="17" t="s">
        <v>3901</v>
      </c>
      <c r="CQ9455" s="17" t="s">
        <v>3901</v>
      </c>
      <c r="CR9455" s="17" t="s">
        <v>21</v>
      </c>
      <c r="CU9455" s="17" t="s">
        <v>3901</v>
      </c>
      <c r="DN9455" s="17">
        <f>COUNTIF(AU9455:DM9455, "X")</f>
        <v>7</v>
      </c>
    </row>
    <row r="9456" spans="1:118" s="17" customFormat="1">
      <c r="A9456" s="17" t="s">
        <v>9250</v>
      </c>
      <c r="B9456" s="17">
        <v>55</v>
      </c>
      <c r="C9456" s="17">
        <v>193948</v>
      </c>
      <c r="D9456" s="17" t="s">
        <v>9251</v>
      </c>
      <c r="E9456" s="17" t="s">
        <v>9252</v>
      </c>
      <c r="F9456" s="17" t="s">
        <v>9253</v>
      </c>
      <c r="H9456" s="309">
        <v>36444</v>
      </c>
      <c r="I9456" s="309">
        <v>44118</v>
      </c>
      <c r="J9456" s="17" t="s">
        <v>3888</v>
      </c>
      <c r="L9456" s="17" t="s">
        <v>9254</v>
      </c>
      <c r="N9456" s="17" t="s">
        <v>19</v>
      </c>
      <c r="O9456" s="17" t="s">
        <v>15</v>
      </c>
      <c r="P9456" s="17">
        <v>45356</v>
      </c>
      <c r="AC9456" s="17" t="s">
        <v>3890</v>
      </c>
      <c r="AD9456" s="17" t="s">
        <v>3891</v>
      </c>
      <c r="AF9456" s="17">
        <v>15</v>
      </c>
      <c r="AG9456" s="17">
        <v>2</v>
      </c>
      <c r="AM9456" s="17" t="s">
        <v>29</v>
      </c>
      <c r="AN9456" s="17" t="s">
        <v>9081</v>
      </c>
      <c r="AO9456" s="17">
        <v>3</v>
      </c>
      <c r="AP9456" s="17">
        <v>80</v>
      </c>
      <c r="AQ9456" s="17">
        <v>5</v>
      </c>
      <c r="AT9456" s="17" t="s">
        <v>9082</v>
      </c>
      <c r="DN9456" s="17">
        <f>COUNTIF(AU9456:DM9456, "X")</f>
        <v>0</v>
      </c>
    </row>
    <row r="9457" spans="1:118" s="17" customFormat="1">
      <c r="A9457" s="17" t="s">
        <v>22416</v>
      </c>
      <c r="B9457" s="17">
        <v>55</v>
      </c>
      <c r="C9457" s="17">
        <v>193951</v>
      </c>
      <c r="D9457" s="17" t="s">
        <v>490</v>
      </c>
      <c r="E9457" s="17" t="s">
        <v>212</v>
      </c>
      <c r="F9457" s="17" t="s">
        <v>21</v>
      </c>
      <c r="H9457" s="309">
        <v>29231</v>
      </c>
      <c r="I9457" s="309">
        <v>44119</v>
      </c>
      <c r="J9457" s="17" t="s">
        <v>3888</v>
      </c>
      <c r="L9457" s="17" t="s">
        <v>22417</v>
      </c>
      <c r="N9457" s="17" t="s">
        <v>19</v>
      </c>
      <c r="O9457" s="17" t="s">
        <v>15</v>
      </c>
      <c r="P9457" s="17">
        <v>45356</v>
      </c>
      <c r="AF9457" s="17">
        <v>15</v>
      </c>
      <c r="AG9457" s="17">
        <v>2</v>
      </c>
      <c r="AH9457" s="17" t="s">
        <v>11926</v>
      </c>
      <c r="AK9457" s="17" t="s">
        <v>11927</v>
      </c>
      <c r="AM9457" s="17" t="s">
        <v>200</v>
      </c>
      <c r="AN9457" s="17" t="s">
        <v>22312</v>
      </c>
      <c r="AO9457" s="17">
        <v>3</v>
      </c>
      <c r="AP9457" s="17">
        <v>80</v>
      </c>
      <c r="AQ9457" s="17">
        <v>5</v>
      </c>
      <c r="AR9457" s="17" t="s">
        <v>11941</v>
      </c>
      <c r="DN9457" s="17">
        <f>COUNTIF(AU9457:DM9457, "X")</f>
        <v>0</v>
      </c>
    </row>
    <row r="9458" spans="1:118" s="17" customFormat="1">
      <c r="A9458" s="17" t="s">
        <v>17252</v>
      </c>
      <c r="B9458" s="17">
        <v>55</v>
      </c>
      <c r="C9458" s="17">
        <v>115414</v>
      </c>
      <c r="D9458" s="17" t="s">
        <v>17253</v>
      </c>
      <c r="E9458" s="17" t="s">
        <v>75</v>
      </c>
      <c r="F9458" s="17" t="s">
        <v>132</v>
      </c>
      <c r="H9458" s="309">
        <v>28282</v>
      </c>
      <c r="I9458" s="309">
        <v>44119</v>
      </c>
      <c r="J9458" s="17" t="s">
        <v>3888</v>
      </c>
      <c r="L9458" s="17" t="s">
        <v>17254</v>
      </c>
      <c r="N9458" s="17" t="s">
        <v>14</v>
      </c>
      <c r="O9458" s="17" t="s">
        <v>15</v>
      </c>
      <c r="P9458" s="17">
        <v>45371</v>
      </c>
      <c r="Q9458" s="17">
        <v>1734</v>
      </c>
      <c r="AC9458" s="17" t="s">
        <v>14</v>
      </c>
      <c r="AF9458" s="17">
        <v>15</v>
      </c>
      <c r="AG9458" s="17">
        <v>2</v>
      </c>
      <c r="AI9458" s="17" t="s">
        <v>10178</v>
      </c>
      <c r="AM9458" s="17" t="s">
        <v>213</v>
      </c>
      <c r="AN9458" s="17" t="s">
        <v>17092</v>
      </c>
      <c r="AO9458" s="17">
        <v>3</v>
      </c>
      <c r="AP9458" s="17">
        <v>80</v>
      </c>
      <c r="AQ9458" s="17">
        <v>5</v>
      </c>
      <c r="AR9458" s="17" t="s">
        <v>10180</v>
      </c>
      <c r="DF9458" s="17" t="s">
        <v>3901</v>
      </c>
      <c r="DN9458" s="17">
        <f>COUNTIF(AU9458:DM9458, "X")</f>
        <v>1</v>
      </c>
    </row>
    <row r="9459" spans="1:118" s="17" customFormat="1">
      <c r="A9459" s="17" t="s">
        <v>5783</v>
      </c>
      <c r="B9459" s="17">
        <v>55</v>
      </c>
      <c r="C9459" s="17">
        <v>147557</v>
      </c>
      <c r="D9459" s="17" t="s">
        <v>5784</v>
      </c>
      <c r="E9459" s="17" t="s">
        <v>5785</v>
      </c>
      <c r="F9459" s="17" t="s">
        <v>171</v>
      </c>
      <c r="H9459" s="309">
        <v>26179</v>
      </c>
      <c r="I9459" s="309">
        <v>44119</v>
      </c>
      <c r="J9459" s="17" t="s">
        <v>3888</v>
      </c>
      <c r="L9459" s="17" t="s">
        <v>5786</v>
      </c>
      <c r="N9459" s="17" t="s">
        <v>19</v>
      </c>
      <c r="O9459" s="17" t="s">
        <v>15</v>
      </c>
      <c r="P9459" s="17">
        <v>45356</v>
      </c>
      <c r="Q9459" s="17">
        <v>3312</v>
      </c>
      <c r="AC9459" s="17" t="s">
        <v>3890</v>
      </c>
      <c r="AD9459" s="17" t="s">
        <v>3891</v>
      </c>
      <c r="AF9459" s="17">
        <v>15</v>
      </c>
      <c r="AG9459" s="17">
        <v>2</v>
      </c>
      <c r="AM9459" s="17" t="s">
        <v>105</v>
      </c>
      <c r="AN9459" s="17" t="s">
        <v>5515</v>
      </c>
      <c r="AO9459" s="17">
        <v>3</v>
      </c>
      <c r="AP9459" s="17">
        <v>80</v>
      </c>
      <c r="AQ9459" s="17">
        <v>5</v>
      </c>
      <c r="AT9459" s="17" t="s">
        <v>5516</v>
      </c>
      <c r="BS9459" s="17" t="s">
        <v>3901</v>
      </c>
      <c r="CH9459" s="17" t="s">
        <v>3901</v>
      </c>
      <c r="CQ9459" s="17" t="s">
        <v>3901</v>
      </c>
      <c r="CR9459" s="17" t="s">
        <v>21</v>
      </c>
      <c r="CU9459" s="17" t="s">
        <v>3901</v>
      </c>
      <c r="DA9459" s="17" t="s">
        <v>3901</v>
      </c>
      <c r="DN9459" s="17">
        <f>COUNTIF(AU9459:DM9459, "X")</f>
        <v>5</v>
      </c>
    </row>
    <row r="9460" spans="1:118" s="17" customFormat="1">
      <c r="A9460" s="17" t="s">
        <v>25583</v>
      </c>
      <c r="B9460" s="17">
        <v>55</v>
      </c>
      <c r="C9460" s="17">
        <v>193956</v>
      </c>
      <c r="D9460" s="17" t="s">
        <v>329</v>
      </c>
      <c r="E9460" s="17" t="s">
        <v>112</v>
      </c>
      <c r="F9460" s="17" t="s">
        <v>164</v>
      </c>
      <c r="H9460" s="309">
        <v>23307</v>
      </c>
      <c r="I9460" s="309">
        <v>44120</v>
      </c>
      <c r="J9460" s="17" t="s">
        <v>3888</v>
      </c>
      <c r="L9460" s="17" t="s">
        <v>25584</v>
      </c>
      <c r="N9460" s="17" t="s">
        <v>31</v>
      </c>
      <c r="O9460" s="17" t="s">
        <v>15</v>
      </c>
      <c r="P9460" s="17">
        <v>45373</v>
      </c>
      <c r="AC9460" s="17" t="s">
        <v>9895</v>
      </c>
      <c r="AD9460" s="17" t="s">
        <v>9896</v>
      </c>
      <c r="AF9460" s="17">
        <v>15</v>
      </c>
      <c r="AG9460" s="17">
        <v>2</v>
      </c>
      <c r="AM9460" s="17" t="s">
        <v>76</v>
      </c>
      <c r="AN9460" s="17" t="s">
        <v>25452</v>
      </c>
      <c r="AO9460" s="17">
        <v>3</v>
      </c>
      <c r="AP9460" s="17">
        <v>80</v>
      </c>
      <c r="AQ9460" s="17">
        <v>5</v>
      </c>
      <c r="AR9460" s="17" t="s">
        <v>9898</v>
      </c>
      <c r="AT9460" s="17" t="s">
        <v>9899</v>
      </c>
      <c r="AY9460" s="17" t="s">
        <v>21</v>
      </c>
      <c r="AZ9460" s="17" t="s">
        <v>3901</v>
      </c>
      <c r="DN9460" s="17">
        <f>COUNTIF(AU9460:DM9460, "X")</f>
        <v>1</v>
      </c>
    </row>
    <row r="9461" spans="1:118" s="17" customFormat="1">
      <c r="A9461" s="17" t="s">
        <v>13536</v>
      </c>
      <c r="B9461" s="17">
        <v>55</v>
      </c>
      <c r="C9461" s="17">
        <v>193957</v>
      </c>
      <c r="D9461" s="17" t="s">
        <v>591</v>
      </c>
      <c r="E9461" s="17" t="s">
        <v>165</v>
      </c>
      <c r="F9461" s="17" t="s">
        <v>25</v>
      </c>
      <c r="H9461" s="309">
        <v>24888</v>
      </c>
      <c r="I9461" s="309">
        <v>44120</v>
      </c>
      <c r="J9461" s="17" t="s">
        <v>3888</v>
      </c>
      <c r="L9461" s="17" t="s">
        <v>13197</v>
      </c>
      <c r="M9461" s="17" t="s">
        <v>13537</v>
      </c>
      <c r="N9461" s="17" t="s">
        <v>31</v>
      </c>
      <c r="O9461" s="17" t="s">
        <v>15</v>
      </c>
      <c r="P9461" s="17">
        <v>45373</v>
      </c>
      <c r="AC9461" s="17" t="s">
        <v>9895</v>
      </c>
      <c r="AD9461" s="17" t="s">
        <v>9896</v>
      </c>
      <c r="AF9461" s="17">
        <v>15</v>
      </c>
      <c r="AG9461" s="17">
        <v>2</v>
      </c>
      <c r="AM9461" s="17" t="s">
        <v>115</v>
      </c>
      <c r="AN9461" s="17" t="s">
        <v>13186</v>
      </c>
      <c r="AO9461" s="17">
        <v>3</v>
      </c>
      <c r="AP9461" s="17">
        <v>80</v>
      </c>
      <c r="AQ9461" s="17">
        <v>5</v>
      </c>
      <c r="AR9461" s="17" t="s">
        <v>9898</v>
      </c>
      <c r="AT9461" s="17" t="s">
        <v>12990</v>
      </c>
      <c r="DN9461" s="17">
        <f>COUNTIF(AU9461:DM9461, "X")</f>
        <v>0</v>
      </c>
    </row>
    <row r="9462" spans="1:118" s="17" customFormat="1">
      <c r="A9462" s="17" t="s">
        <v>11304</v>
      </c>
      <c r="B9462" s="17">
        <v>55</v>
      </c>
      <c r="C9462" s="17">
        <v>166881</v>
      </c>
      <c r="D9462" s="17" t="s">
        <v>11305</v>
      </c>
      <c r="E9462" s="17" t="s">
        <v>4448</v>
      </c>
      <c r="F9462" s="17" t="s">
        <v>104</v>
      </c>
      <c r="H9462" s="309">
        <v>35029</v>
      </c>
      <c r="I9462" s="309">
        <v>44120</v>
      </c>
      <c r="J9462" s="17" t="s">
        <v>3888</v>
      </c>
      <c r="L9462" s="17" t="s">
        <v>11306</v>
      </c>
      <c r="N9462" s="17" t="s">
        <v>14</v>
      </c>
      <c r="O9462" s="17" t="s">
        <v>15</v>
      </c>
      <c r="P9462" s="17">
        <v>45371</v>
      </c>
      <c r="Q9462" s="17">
        <v>1206</v>
      </c>
      <c r="AC9462" s="17" t="s">
        <v>14</v>
      </c>
      <c r="AF9462" s="17">
        <v>15</v>
      </c>
      <c r="AG9462" s="17">
        <v>2</v>
      </c>
      <c r="AI9462" s="17" t="s">
        <v>10178</v>
      </c>
      <c r="AM9462" s="17" t="s">
        <v>151</v>
      </c>
      <c r="AN9462" s="17" t="s">
        <v>11216</v>
      </c>
      <c r="AO9462" s="17">
        <v>3</v>
      </c>
      <c r="AP9462" s="17">
        <v>80</v>
      </c>
      <c r="AQ9462" s="17">
        <v>5</v>
      </c>
      <c r="AR9462" s="17" t="s">
        <v>10180</v>
      </c>
      <c r="DN9462" s="17">
        <f>COUNTIF(AU9462:DM9462, "X")</f>
        <v>0</v>
      </c>
    </row>
    <row r="9463" spans="1:118" s="17" customFormat="1">
      <c r="A9463" s="17" t="s">
        <v>4172</v>
      </c>
      <c r="B9463" s="17">
        <v>55</v>
      </c>
      <c r="C9463" s="17">
        <v>193959</v>
      </c>
      <c r="D9463" s="17" t="s">
        <v>4173</v>
      </c>
      <c r="E9463" s="17" t="s">
        <v>425</v>
      </c>
      <c r="F9463" s="17" t="s">
        <v>58</v>
      </c>
      <c r="H9463" s="309">
        <v>31983</v>
      </c>
      <c r="I9463" s="309">
        <v>44120</v>
      </c>
      <c r="J9463" s="17" t="s">
        <v>3888</v>
      </c>
      <c r="L9463" s="17" t="s">
        <v>4158</v>
      </c>
      <c r="N9463" s="17" t="s">
        <v>19</v>
      </c>
      <c r="O9463" s="17" t="s">
        <v>15</v>
      </c>
      <c r="P9463" s="17">
        <v>45356</v>
      </c>
      <c r="AC9463" s="17" t="s">
        <v>3890</v>
      </c>
      <c r="AD9463" s="17" t="s">
        <v>3891</v>
      </c>
      <c r="AF9463" s="17">
        <v>15</v>
      </c>
      <c r="AG9463" s="17">
        <v>2</v>
      </c>
      <c r="AM9463" s="17" t="s">
        <v>172</v>
      </c>
      <c r="AN9463" s="17" t="s">
        <v>3892</v>
      </c>
      <c r="AO9463" s="17">
        <v>3</v>
      </c>
      <c r="AP9463" s="17">
        <v>80</v>
      </c>
      <c r="AQ9463" s="17">
        <v>5</v>
      </c>
      <c r="AT9463" s="17" t="s">
        <v>3893</v>
      </c>
      <c r="DN9463" s="17">
        <f>COUNTIF(AU9463:DM9463, "X")</f>
        <v>0</v>
      </c>
    </row>
    <row r="9464" spans="1:118" s="17" customFormat="1">
      <c r="A9464" s="17" t="s">
        <v>10118</v>
      </c>
      <c r="B9464" s="17">
        <v>55</v>
      </c>
      <c r="C9464" s="17">
        <v>193961</v>
      </c>
      <c r="D9464" s="17" t="s">
        <v>411</v>
      </c>
      <c r="E9464" s="17" t="s">
        <v>491</v>
      </c>
      <c r="F9464" s="17" t="s">
        <v>10119</v>
      </c>
      <c r="H9464" s="309">
        <v>32960</v>
      </c>
      <c r="I9464" s="309">
        <v>44120</v>
      </c>
      <c r="J9464" s="17" t="s">
        <v>3888</v>
      </c>
      <c r="L9464" s="17" t="s">
        <v>9968</v>
      </c>
      <c r="M9464" s="17" t="s">
        <v>192</v>
      </c>
      <c r="N9464" s="17" t="s">
        <v>31</v>
      </c>
      <c r="O9464" s="17" t="s">
        <v>15</v>
      </c>
      <c r="P9464" s="17">
        <v>45373</v>
      </c>
      <c r="Q9464" s="17">
        <v>2889</v>
      </c>
      <c r="AC9464" s="17" t="s">
        <v>9895</v>
      </c>
      <c r="AD9464" s="17" t="s">
        <v>9896</v>
      </c>
      <c r="AF9464" s="17">
        <v>15</v>
      </c>
      <c r="AG9464" s="17">
        <v>2</v>
      </c>
      <c r="AM9464" s="17" t="s">
        <v>216</v>
      </c>
      <c r="AN9464" s="17" t="s">
        <v>9897</v>
      </c>
      <c r="AO9464" s="17">
        <v>3</v>
      </c>
      <c r="AP9464" s="17">
        <v>80</v>
      </c>
      <c r="AQ9464" s="17">
        <v>5</v>
      </c>
      <c r="AR9464" s="17" t="s">
        <v>9898</v>
      </c>
      <c r="AT9464" s="17" t="s">
        <v>9899</v>
      </c>
      <c r="BS9464" s="17" t="s">
        <v>3901</v>
      </c>
      <c r="CF9464" s="17" t="s">
        <v>3901</v>
      </c>
      <c r="CH9464" s="17" t="s">
        <v>3901</v>
      </c>
      <c r="CR9464" s="17" t="s">
        <v>30</v>
      </c>
      <c r="CU9464" s="17" t="s">
        <v>3901</v>
      </c>
      <c r="DA9464" s="17" t="s">
        <v>3901</v>
      </c>
      <c r="DF9464" s="17" t="s">
        <v>3901</v>
      </c>
      <c r="DN9464" s="17">
        <f>COUNTIF(AU9464:DM9464, "X")</f>
        <v>6</v>
      </c>
    </row>
    <row r="9465" spans="1:118" s="17" customFormat="1">
      <c r="A9465" s="17" t="s">
        <v>14306</v>
      </c>
      <c r="B9465" s="17">
        <v>55</v>
      </c>
      <c r="C9465" s="17">
        <v>193962</v>
      </c>
      <c r="D9465" s="17" t="s">
        <v>14307</v>
      </c>
      <c r="E9465" s="17" t="s">
        <v>422</v>
      </c>
      <c r="F9465" s="17" t="s">
        <v>467</v>
      </c>
      <c r="H9465" s="309">
        <v>36464</v>
      </c>
      <c r="I9465" s="309">
        <v>44134</v>
      </c>
      <c r="J9465" s="17" t="s">
        <v>3888</v>
      </c>
      <c r="L9465" s="17" t="s">
        <v>14308</v>
      </c>
      <c r="N9465" s="17" t="s">
        <v>31</v>
      </c>
      <c r="O9465" s="17" t="s">
        <v>15</v>
      </c>
      <c r="P9465" s="17">
        <v>45373</v>
      </c>
      <c r="AC9465" s="17" t="s">
        <v>9895</v>
      </c>
      <c r="AD9465" s="17" t="s">
        <v>9896</v>
      </c>
      <c r="AF9465" s="17">
        <v>15</v>
      </c>
      <c r="AG9465" s="17">
        <v>2</v>
      </c>
      <c r="AM9465" s="17" t="s">
        <v>157</v>
      </c>
      <c r="AN9465" s="17" t="s">
        <v>14151</v>
      </c>
      <c r="AO9465" s="17">
        <v>3</v>
      </c>
      <c r="AP9465" s="17">
        <v>80</v>
      </c>
      <c r="AQ9465" s="17">
        <v>5</v>
      </c>
      <c r="AR9465" s="17" t="s">
        <v>9898</v>
      </c>
      <c r="AT9465" s="17" t="s">
        <v>14152</v>
      </c>
      <c r="DN9465" s="17">
        <f>COUNTIF(AU9465:DM9465, "X")</f>
        <v>0</v>
      </c>
    </row>
    <row r="9466" spans="1:118" s="17" customFormat="1">
      <c r="A9466" s="17" t="s">
        <v>16697</v>
      </c>
      <c r="B9466" s="17">
        <v>55</v>
      </c>
      <c r="C9466" s="17">
        <v>193964</v>
      </c>
      <c r="D9466" s="17" t="s">
        <v>16698</v>
      </c>
      <c r="E9466" s="17" t="s">
        <v>16699</v>
      </c>
      <c r="F9466" s="17" t="s">
        <v>16700</v>
      </c>
      <c r="H9466" s="309">
        <v>30628</v>
      </c>
      <c r="I9466" s="309">
        <v>44135</v>
      </c>
      <c r="J9466" s="17" t="s">
        <v>3888</v>
      </c>
      <c r="L9466" s="17" t="s">
        <v>16701</v>
      </c>
      <c r="N9466" s="17" t="s">
        <v>31</v>
      </c>
      <c r="O9466" s="17" t="s">
        <v>15</v>
      </c>
      <c r="P9466" s="17">
        <v>45373</v>
      </c>
      <c r="AC9466" s="17" t="s">
        <v>9895</v>
      </c>
      <c r="AD9466" s="17" t="s">
        <v>9896</v>
      </c>
      <c r="AF9466" s="17">
        <v>15</v>
      </c>
      <c r="AG9466" s="17">
        <v>2</v>
      </c>
      <c r="AM9466" s="17" t="s">
        <v>124</v>
      </c>
      <c r="AN9466" s="17" t="s">
        <v>16646</v>
      </c>
      <c r="AO9466" s="17">
        <v>3</v>
      </c>
      <c r="AP9466" s="17">
        <v>80</v>
      </c>
      <c r="AQ9466" s="17">
        <v>5</v>
      </c>
      <c r="AR9466" s="17" t="s">
        <v>9898</v>
      </c>
      <c r="AT9466" s="17" t="s">
        <v>9899</v>
      </c>
      <c r="DN9466" s="17">
        <f>COUNTIF(AU9466:DM9466, "X")</f>
        <v>0</v>
      </c>
    </row>
    <row r="9467" spans="1:118" s="17" customFormat="1">
      <c r="A9467" s="17" t="s">
        <v>19262</v>
      </c>
      <c r="B9467" s="17">
        <v>55</v>
      </c>
      <c r="C9467" s="17">
        <v>193966</v>
      </c>
      <c r="D9467" s="17" t="s">
        <v>19263</v>
      </c>
      <c r="E9467" s="17" t="s">
        <v>66</v>
      </c>
      <c r="F9467" s="17" t="s">
        <v>99</v>
      </c>
      <c r="H9467" s="309">
        <v>35007</v>
      </c>
      <c r="I9467" s="309">
        <v>44135</v>
      </c>
      <c r="J9467" s="17" t="s">
        <v>3888</v>
      </c>
      <c r="L9467" s="17" t="s">
        <v>19264</v>
      </c>
      <c r="N9467" s="17" t="s">
        <v>31</v>
      </c>
      <c r="O9467" s="17" t="s">
        <v>15</v>
      </c>
      <c r="P9467" s="17">
        <v>45373</v>
      </c>
      <c r="AF9467" s="17">
        <v>15</v>
      </c>
      <c r="AG9467" s="17">
        <v>2</v>
      </c>
      <c r="AH9467" s="17" t="s">
        <v>11926</v>
      </c>
      <c r="AK9467" s="17" t="s">
        <v>11927</v>
      </c>
      <c r="AM9467" s="17" t="s">
        <v>34</v>
      </c>
      <c r="AN9467" s="17" t="s">
        <v>19238</v>
      </c>
      <c r="AO9467" s="17">
        <v>3</v>
      </c>
      <c r="AP9467" s="17">
        <v>80</v>
      </c>
      <c r="AQ9467" s="17">
        <v>5</v>
      </c>
      <c r="AR9467" s="17" t="s">
        <v>19239</v>
      </c>
      <c r="DN9467" s="17">
        <f>COUNTIF(AU9467:DM9467, "X")</f>
        <v>0</v>
      </c>
    </row>
    <row r="9468" spans="1:118" s="17" customFormat="1">
      <c r="A9468" s="17" t="s">
        <v>20193</v>
      </c>
      <c r="B9468" s="17">
        <v>55</v>
      </c>
      <c r="C9468" s="17">
        <v>193974</v>
      </c>
      <c r="D9468" s="17" t="s">
        <v>20194</v>
      </c>
      <c r="E9468" s="17" t="s">
        <v>589</v>
      </c>
      <c r="F9468" s="17" t="s">
        <v>724</v>
      </c>
      <c r="H9468" s="309">
        <v>36445</v>
      </c>
      <c r="I9468" s="309">
        <v>44114</v>
      </c>
      <c r="J9468" s="17" t="s">
        <v>3888</v>
      </c>
      <c r="L9468" s="17" t="s">
        <v>20195</v>
      </c>
      <c r="N9468" s="17" t="s">
        <v>31</v>
      </c>
      <c r="O9468" s="17" t="s">
        <v>15</v>
      </c>
      <c r="P9468" s="17">
        <v>45373</v>
      </c>
      <c r="AD9468" s="17" t="s">
        <v>9896</v>
      </c>
      <c r="AF9468" s="17">
        <v>15</v>
      </c>
      <c r="AG9468" s="17">
        <v>2</v>
      </c>
      <c r="AM9468" s="17" t="s">
        <v>180</v>
      </c>
      <c r="AN9468" s="17" t="s">
        <v>20012</v>
      </c>
      <c r="AO9468" s="17">
        <v>3</v>
      </c>
      <c r="AP9468" s="17">
        <v>80</v>
      </c>
      <c r="AQ9468" s="17">
        <v>5</v>
      </c>
      <c r="AR9468" s="17" t="s">
        <v>10180</v>
      </c>
      <c r="DN9468" s="17">
        <f>COUNTIF(AU9468:DM9468, "X")</f>
        <v>0</v>
      </c>
    </row>
    <row r="9469" spans="1:118" s="17" customFormat="1">
      <c r="A9469" s="523" t="s">
        <v>1456</v>
      </c>
      <c r="B9469" s="17">
        <v>55</v>
      </c>
      <c r="C9469" s="17">
        <v>193973</v>
      </c>
      <c r="D9469" s="17" t="s">
        <v>3167</v>
      </c>
      <c r="E9469" s="17" t="s">
        <v>315</v>
      </c>
      <c r="F9469" s="17" t="s">
        <v>316</v>
      </c>
      <c r="H9469" s="309">
        <v>25319</v>
      </c>
      <c r="I9469" s="309">
        <v>44113</v>
      </c>
      <c r="J9469" s="17" t="s">
        <v>3888</v>
      </c>
      <c r="L9469" s="17" t="s">
        <v>768</v>
      </c>
      <c r="M9469" s="17" t="s">
        <v>401</v>
      </c>
      <c r="N9469" s="17" t="s">
        <v>31</v>
      </c>
      <c r="O9469" s="17" t="s">
        <v>15</v>
      </c>
      <c r="P9469" s="17">
        <v>45373</v>
      </c>
      <c r="AC9469" s="17" t="s">
        <v>9895</v>
      </c>
      <c r="AD9469" s="17" t="s">
        <v>9896</v>
      </c>
      <c r="AF9469" s="17">
        <v>15</v>
      </c>
      <c r="AG9469" s="17">
        <v>2</v>
      </c>
      <c r="AM9469" s="17" t="s">
        <v>37</v>
      </c>
      <c r="AN9469" s="17" t="s">
        <v>16071</v>
      </c>
      <c r="AO9469" s="17">
        <v>3</v>
      </c>
      <c r="AP9469" s="17">
        <v>80</v>
      </c>
      <c r="AQ9469" s="17">
        <v>5</v>
      </c>
      <c r="AR9469" s="17" t="s">
        <v>9898</v>
      </c>
      <c r="AT9469" s="17" t="s">
        <v>16072</v>
      </c>
      <c r="DN9469" s="17">
        <f>COUNTIF(AU9469:DM9469, "X")</f>
        <v>0</v>
      </c>
    </row>
    <row r="9470" spans="1:118" s="17" customFormat="1">
      <c r="A9470" s="17" t="s">
        <v>25281</v>
      </c>
      <c r="B9470" s="17">
        <v>55</v>
      </c>
      <c r="C9470" s="17">
        <v>193969</v>
      </c>
      <c r="D9470" s="17" t="s">
        <v>25282</v>
      </c>
      <c r="E9470" s="17" t="s">
        <v>205</v>
      </c>
      <c r="F9470" s="17" t="s">
        <v>25283</v>
      </c>
      <c r="H9470" s="309">
        <v>29186</v>
      </c>
      <c r="I9470" s="309">
        <v>44118</v>
      </c>
      <c r="J9470" s="17" t="s">
        <v>3888</v>
      </c>
      <c r="L9470" s="17" t="s">
        <v>25284</v>
      </c>
      <c r="N9470" s="17" t="s">
        <v>31</v>
      </c>
      <c r="O9470" s="17" t="s">
        <v>15</v>
      </c>
      <c r="P9470" s="17">
        <v>45373</v>
      </c>
      <c r="AC9470" s="17" t="s">
        <v>9895</v>
      </c>
      <c r="AD9470" s="17" t="s">
        <v>9896</v>
      </c>
      <c r="AF9470" s="17">
        <v>15</v>
      </c>
      <c r="AG9470" s="17">
        <v>2</v>
      </c>
      <c r="AM9470" s="17" t="s">
        <v>67</v>
      </c>
      <c r="AN9470" s="17" t="s">
        <v>25087</v>
      </c>
      <c r="AO9470" s="17">
        <v>3</v>
      </c>
      <c r="AP9470" s="17">
        <v>80</v>
      </c>
      <c r="AQ9470" s="17">
        <v>5</v>
      </c>
      <c r="AR9470" s="17" t="s">
        <v>9898</v>
      </c>
      <c r="AT9470" s="17" t="s">
        <v>16072</v>
      </c>
      <c r="DN9470" s="17">
        <f>COUNTIF(AU9470:DM9470, "X")</f>
        <v>0</v>
      </c>
    </row>
    <row r="9471" spans="1:118" s="17" customFormat="1">
      <c r="A9471" s="17" t="s">
        <v>24607</v>
      </c>
      <c r="B9471" s="17">
        <v>55</v>
      </c>
      <c r="C9471" s="17">
        <v>193975</v>
      </c>
      <c r="D9471" s="17" t="s">
        <v>10692</v>
      </c>
      <c r="E9471" s="17" t="s">
        <v>18</v>
      </c>
      <c r="F9471" s="17" t="s">
        <v>36</v>
      </c>
      <c r="H9471" s="309">
        <v>37130</v>
      </c>
      <c r="I9471" s="309">
        <v>44114</v>
      </c>
      <c r="J9471" s="17" t="s">
        <v>3888</v>
      </c>
      <c r="L9471" s="17" t="s">
        <v>24532</v>
      </c>
      <c r="N9471" s="17" t="s">
        <v>19</v>
      </c>
      <c r="O9471" s="17" t="s">
        <v>15</v>
      </c>
      <c r="P9471" s="17">
        <v>45356</v>
      </c>
      <c r="AD9471" s="17" t="s">
        <v>3891</v>
      </c>
      <c r="AF9471" s="17">
        <v>15</v>
      </c>
      <c r="AG9471" s="17">
        <v>2</v>
      </c>
      <c r="AM9471" s="17" t="s">
        <v>141</v>
      </c>
      <c r="AN9471" s="17" t="s">
        <v>24484</v>
      </c>
      <c r="AO9471" s="17">
        <v>3</v>
      </c>
      <c r="AP9471" s="17">
        <v>80</v>
      </c>
      <c r="AQ9471" s="17">
        <v>5</v>
      </c>
      <c r="AR9471" s="17" t="s">
        <v>24485</v>
      </c>
      <c r="DN9471" s="17">
        <f>COUNTIF(AU9471:DM9471, "X")</f>
        <v>0</v>
      </c>
    </row>
    <row r="9472" spans="1:118" s="17" customFormat="1">
      <c r="A9472" s="17" t="s">
        <v>24000</v>
      </c>
      <c r="B9472" s="17">
        <v>55</v>
      </c>
      <c r="C9472" s="17">
        <v>193977</v>
      </c>
      <c r="D9472" s="17" t="s">
        <v>24001</v>
      </c>
      <c r="E9472" s="17" t="s">
        <v>10467</v>
      </c>
      <c r="F9472" s="17" t="s">
        <v>185</v>
      </c>
      <c r="H9472" s="309">
        <v>37418</v>
      </c>
      <c r="I9472" s="309">
        <v>44113</v>
      </c>
      <c r="J9472" s="17" t="s">
        <v>3888</v>
      </c>
      <c r="L9472" s="17" t="s">
        <v>24002</v>
      </c>
      <c r="N9472" s="17" t="s">
        <v>126</v>
      </c>
      <c r="O9472" s="17" t="s">
        <v>15</v>
      </c>
      <c r="P9472" s="17">
        <v>45383</v>
      </c>
      <c r="AF9472" s="17">
        <v>8</v>
      </c>
      <c r="AG9472" s="17">
        <v>2</v>
      </c>
      <c r="AI9472" s="17" t="s">
        <v>20542</v>
      </c>
      <c r="AM9472" s="17" t="s">
        <v>127</v>
      </c>
      <c r="AN9472" s="17" t="s">
        <v>23839</v>
      </c>
      <c r="AO9472" s="17">
        <v>3</v>
      </c>
      <c r="AP9472" s="17">
        <v>80</v>
      </c>
      <c r="AQ9472" s="17">
        <v>5</v>
      </c>
      <c r="AR9472" s="17" t="s">
        <v>22585</v>
      </c>
      <c r="AS9472" s="17" t="s">
        <v>23503</v>
      </c>
      <c r="DN9472" s="17">
        <f>COUNTIF(AU9472:DM9472, "X")</f>
        <v>0</v>
      </c>
    </row>
    <row r="9473" spans="1:118" s="17" customFormat="1">
      <c r="A9473" s="17" t="s">
        <v>10155</v>
      </c>
      <c r="B9473" s="17">
        <v>55</v>
      </c>
      <c r="C9473" s="17">
        <v>193978</v>
      </c>
      <c r="D9473" s="17" t="s">
        <v>10156</v>
      </c>
      <c r="E9473" s="17" t="s">
        <v>461</v>
      </c>
      <c r="F9473" s="17" t="s">
        <v>12</v>
      </c>
      <c r="H9473" s="309">
        <v>33639</v>
      </c>
      <c r="I9473" s="309">
        <v>44113</v>
      </c>
      <c r="J9473" s="17" t="s">
        <v>3888</v>
      </c>
      <c r="L9473" s="17" t="s">
        <v>10157</v>
      </c>
      <c r="M9473" s="17" t="s">
        <v>192</v>
      </c>
      <c r="N9473" s="17" t="s">
        <v>31</v>
      </c>
      <c r="O9473" s="17" t="s">
        <v>15</v>
      </c>
      <c r="P9473" s="17">
        <v>45373</v>
      </c>
      <c r="AC9473" s="17" t="s">
        <v>9895</v>
      </c>
      <c r="AD9473" s="17" t="s">
        <v>9896</v>
      </c>
      <c r="AF9473" s="17">
        <v>15</v>
      </c>
      <c r="AG9473" s="17">
        <v>2</v>
      </c>
      <c r="AM9473" s="17" t="s">
        <v>216</v>
      </c>
      <c r="AN9473" s="17" t="s">
        <v>9897</v>
      </c>
      <c r="AO9473" s="17">
        <v>3</v>
      </c>
      <c r="AP9473" s="17">
        <v>80</v>
      </c>
      <c r="AQ9473" s="17">
        <v>5</v>
      </c>
      <c r="AR9473" s="17" t="s">
        <v>9898</v>
      </c>
      <c r="AT9473" s="17" t="s">
        <v>9899</v>
      </c>
      <c r="DN9473" s="17">
        <f>COUNTIF(AU9473:DM9473, "X")</f>
        <v>0</v>
      </c>
    </row>
    <row r="9474" spans="1:118" s="17" customFormat="1">
      <c r="A9474" s="17" t="s">
        <v>10644</v>
      </c>
      <c r="B9474" s="17">
        <v>55</v>
      </c>
      <c r="C9474" s="17">
        <v>193979</v>
      </c>
      <c r="D9474" s="17" t="s">
        <v>10645</v>
      </c>
      <c r="E9474" s="17" t="s">
        <v>457</v>
      </c>
      <c r="F9474" s="17" t="s">
        <v>10646</v>
      </c>
      <c r="H9474" s="309">
        <v>26584</v>
      </c>
      <c r="I9474" s="309">
        <v>44112</v>
      </c>
      <c r="J9474" s="17" t="s">
        <v>3888</v>
      </c>
      <c r="L9474" s="17" t="s">
        <v>10647</v>
      </c>
      <c r="N9474" s="17" t="s">
        <v>14</v>
      </c>
      <c r="O9474" s="17" t="s">
        <v>15</v>
      </c>
      <c r="P9474" s="17">
        <v>45371</v>
      </c>
      <c r="AC9474" s="17" t="s">
        <v>14</v>
      </c>
      <c r="AF9474" s="17">
        <v>8</v>
      </c>
      <c r="AG9474" s="17">
        <v>2</v>
      </c>
      <c r="AI9474" s="17" t="s">
        <v>10178</v>
      </c>
      <c r="AM9474" s="17" t="s">
        <v>193</v>
      </c>
      <c r="AN9474" s="17" t="s">
        <v>10381</v>
      </c>
      <c r="AO9474" s="17">
        <v>3</v>
      </c>
      <c r="AP9474" s="17">
        <v>80</v>
      </c>
      <c r="AQ9474" s="17">
        <v>5</v>
      </c>
      <c r="AR9474" s="17" t="s">
        <v>10180</v>
      </c>
      <c r="DN9474" s="17">
        <f>COUNTIF(AU9474:DM9474, "X")</f>
        <v>0</v>
      </c>
    </row>
    <row r="9475" spans="1:118" s="17" customFormat="1">
      <c r="A9475" s="17" t="s">
        <v>17874</v>
      </c>
      <c r="B9475" s="17">
        <v>55</v>
      </c>
      <c r="C9475" s="17">
        <v>193980</v>
      </c>
      <c r="D9475" s="17" t="s">
        <v>17875</v>
      </c>
      <c r="E9475" s="17" t="s">
        <v>12455</v>
      </c>
      <c r="F9475" s="17" t="s">
        <v>82</v>
      </c>
      <c r="H9475" s="309">
        <v>34974</v>
      </c>
      <c r="I9475" s="309">
        <v>44110</v>
      </c>
      <c r="J9475" s="17" t="s">
        <v>3888</v>
      </c>
      <c r="L9475" s="17" t="s">
        <v>17876</v>
      </c>
      <c r="N9475" s="17" t="s">
        <v>14</v>
      </c>
      <c r="O9475" s="17" t="s">
        <v>15</v>
      </c>
      <c r="P9475" s="17">
        <v>45371</v>
      </c>
      <c r="AF9475" s="17">
        <v>15</v>
      </c>
      <c r="AG9475" s="17">
        <v>2</v>
      </c>
      <c r="AH9475" s="17" t="s">
        <v>11926</v>
      </c>
      <c r="AK9475" s="17" t="s">
        <v>17298</v>
      </c>
      <c r="AM9475" s="17" t="s">
        <v>71</v>
      </c>
      <c r="AN9475" s="17" t="s">
        <v>17760</v>
      </c>
      <c r="AO9475" s="17">
        <v>3</v>
      </c>
      <c r="AP9475" s="17">
        <v>80</v>
      </c>
      <c r="AQ9475" s="17">
        <v>5</v>
      </c>
      <c r="AR9475" s="17" t="s">
        <v>17300</v>
      </c>
      <c r="DN9475" s="17">
        <f>COUNTIF(AU9475:DM9475, "X")</f>
        <v>0</v>
      </c>
    </row>
    <row r="9476" spans="1:118" s="17" customFormat="1">
      <c r="A9476" s="17" t="s">
        <v>26962</v>
      </c>
      <c r="B9476" s="17">
        <v>55</v>
      </c>
      <c r="C9476" s="17">
        <v>193983</v>
      </c>
      <c r="D9476" s="17" t="s">
        <v>26963</v>
      </c>
      <c r="E9476" s="17" t="s">
        <v>371</v>
      </c>
      <c r="F9476" s="17" t="s">
        <v>199</v>
      </c>
      <c r="H9476" s="309">
        <v>32993</v>
      </c>
      <c r="I9476" s="309">
        <v>44151</v>
      </c>
      <c r="J9476" s="17" t="s">
        <v>3888</v>
      </c>
      <c r="L9476" s="17" t="s">
        <v>26964</v>
      </c>
      <c r="N9476" s="17" t="s">
        <v>14</v>
      </c>
      <c r="O9476" s="17" t="s">
        <v>15</v>
      </c>
      <c r="P9476" s="17">
        <v>45371</v>
      </c>
      <c r="AC9476" s="17" t="s">
        <v>17772</v>
      </c>
      <c r="AF9476" s="17">
        <v>8</v>
      </c>
      <c r="AG9476" s="17">
        <v>2</v>
      </c>
      <c r="AH9476" s="17" t="s">
        <v>11926</v>
      </c>
      <c r="AK9476" s="17" t="s">
        <v>17298</v>
      </c>
      <c r="AM9476" s="17" t="s">
        <v>2621</v>
      </c>
      <c r="AN9476" s="17" t="s">
        <v>26940</v>
      </c>
      <c r="AO9476" s="17">
        <v>3</v>
      </c>
      <c r="AP9476" s="17">
        <v>80</v>
      </c>
      <c r="AQ9476" s="17">
        <v>5</v>
      </c>
      <c r="AT9476" s="17" t="s">
        <v>25610</v>
      </c>
      <c r="DN9476" s="17">
        <f>COUNTIF(AU9476:DM9476, "X")</f>
        <v>0</v>
      </c>
    </row>
    <row r="9477" spans="1:118" s="17" customFormat="1">
      <c r="A9477" s="17" t="s">
        <v>26986</v>
      </c>
      <c r="B9477" s="17">
        <v>55</v>
      </c>
      <c r="C9477" s="17">
        <v>193984</v>
      </c>
      <c r="D9477" s="17" t="s">
        <v>26963</v>
      </c>
      <c r="E9477" s="17" t="s">
        <v>24942</v>
      </c>
      <c r="F9477" s="17" t="s">
        <v>10616</v>
      </c>
      <c r="H9477" s="309">
        <v>34359</v>
      </c>
      <c r="I9477" s="309">
        <v>44151</v>
      </c>
      <c r="J9477" s="17" t="s">
        <v>3888</v>
      </c>
      <c r="L9477" s="17" t="s">
        <v>26964</v>
      </c>
      <c r="N9477" s="17" t="s">
        <v>14</v>
      </c>
      <c r="O9477" s="17" t="s">
        <v>15</v>
      </c>
      <c r="P9477" s="17">
        <v>45371</v>
      </c>
      <c r="AC9477" s="17" t="s">
        <v>17772</v>
      </c>
      <c r="AF9477" s="17">
        <v>8</v>
      </c>
      <c r="AG9477" s="17">
        <v>2</v>
      </c>
      <c r="AH9477" s="17" t="s">
        <v>11926</v>
      </c>
      <c r="AK9477" s="17" t="s">
        <v>17298</v>
      </c>
      <c r="AM9477" s="17" t="s">
        <v>2621</v>
      </c>
      <c r="AN9477" s="17" t="s">
        <v>26940</v>
      </c>
      <c r="AO9477" s="17">
        <v>3</v>
      </c>
      <c r="AP9477" s="17">
        <v>80</v>
      </c>
      <c r="AQ9477" s="17">
        <v>5</v>
      </c>
      <c r="AT9477" s="17" t="s">
        <v>25610</v>
      </c>
      <c r="DN9477" s="17">
        <f>COUNTIF(AU9477:DM9477, "X")</f>
        <v>0</v>
      </c>
    </row>
    <row r="9478" spans="1:118" s="17" customFormat="1">
      <c r="A9478" s="17" t="s">
        <v>7892</v>
      </c>
      <c r="B9478" s="17">
        <v>55</v>
      </c>
      <c r="C9478" s="17">
        <v>193985</v>
      </c>
      <c r="D9478" s="17" t="s">
        <v>450</v>
      </c>
      <c r="E9478" s="17" t="s">
        <v>18</v>
      </c>
      <c r="F9478" s="17" t="s">
        <v>317</v>
      </c>
      <c r="H9478" s="309">
        <v>23545</v>
      </c>
      <c r="I9478" s="309">
        <v>44122</v>
      </c>
      <c r="J9478" s="17" t="s">
        <v>3888</v>
      </c>
      <c r="L9478" s="17" t="s">
        <v>7579</v>
      </c>
      <c r="M9478" s="17" t="s">
        <v>7893</v>
      </c>
      <c r="N9478" s="17" t="s">
        <v>19</v>
      </c>
      <c r="O9478" s="17" t="s">
        <v>15</v>
      </c>
      <c r="P9478" s="17">
        <v>45356</v>
      </c>
      <c r="AC9478" s="17" t="s">
        <v>3890</v>
      </c>
      <c r="AD9478" s="17" t="s">
        <v>3891</v>
      </c>
      <c r="AF9478" s="17">
        <v>15</v>
      </c>
      <c r="AG9478" s="17">
        <v>2</v>
      </c>
      <c r="AM9478" s="17" t="s">
        <v>2606</v>
      </c>
      <c r="AN9478" s="17" t="s">
        <v>7570</v>
      </c>
      <c r="AO9478" s="17">
        <v>3</v>
      </c>
      <c r="AP9478" s="17">
        <v>80</v>
      </c>
      <c r="AQ9478" s="17">
        <v>5</v>
      </c>
      <c r="AT9478" s="17" t="s">
        <v>6589</v>
      </c>
      <c r="DN9478" s="17">
        <f>COUNTIF(AU9478:DM9478, "X")</f>
        <v>0</v>
      </c>
    </row>
    <row r="9479" spans="1:118" s="17" customFormat="1">
      <c r="A9479" s="17" t="s">
        <v>9875</v>
      </c>
      <c r="B9479" s="17">
        <v>55</v>
      </c>
      <c r="C9479" s="17">
        <v>193988</v>
      </c>
      <c r="D9479" s="17" t="s">
        <v>9876</v>
      </c>
      <c r="E9479" s="17" t="s">
        <v>8024</v>
      </c>
      <c r="F9479" s="17" t="s">
        <v>388</v>
      </c>
      <c r="H9479" s="309">
        <v>34357</v>
      </c>
      <c r="I9479" s="309">
        <v>44123</v>
      </c>
      <c r="J9479" s="17" t="s">
        <v>3888</v>
      </c>
      <c r="L9479" s="17" t="s">
        <v>9782</v>
      </c>
      <c r="M9479" s="17" t="s">
        <v>192</v>
      </c>
      <c r="N9479" s="17" t="s">
        <v>19</v>
      </c>
      <c r="O9479" s="17" t="s">
        <v>15</v>
      </c>
      <c r="P9479" s="17">
        <v>45356</v>
      </c>
      <c r="AC9479" s="17" t="s">
        <v>3890</v>
      </c>
      <c r="AD9479" s="17" t="s">
        <v>3891</v>
      </c>
      <c r="AF9479" s="17">
        <v>8</v>
      </c>
      <c r="AG9479" s="17">
        <v>2</v>
      </c>
      <c r="AM9479" s="17" t="s">
        <v>285</v>
      </c>
      <c r="AN9479" s="17" t="s">
        <v>9737</v>
      </c>
      <c r="AO9479" s="17">
        <v>3</v>
      </c>
      <c r="AP9479" s="17">
        <v>80</v>
      </c>
      <c r="AQ9479" s="17">
        <v>5</v>
      </c>
      <c r="AT9479" s="17" t="s">
        <v>9082</v>
      </c>
      <c r="DN9479" s="17">
        <f>COUNTIF(AU9479:DM9479, "X")</f>
        <v>0</v>
      </c>
    </row>
    <row r="9480" spans="1:118" s="17" customFormat="1">
      <c r="A9480" s="17" t="s">
        <v>27074</v>
      </c>
      <c r="B9480" s="17">
        <v>55</v>
      </c>
      <c r="C9480" s="17">
        <v>193992</v>
      </c>
      <c r="D9480" s="17" t="s">
        <v>27075</v>
      </c>
      <c r="E9480" s="17" t="s">
        <v>386</v>
      </c>
      <c r="F9480" s="17" t="s">
        <v>27076</v>
      </c>
      <c r="H9480" s="309">
        <v>30437</v>
      </c>
      <c r="I9480" s="309">
        <v>44124</v>
      </c>
      <c r="J9480" s="17" t="s">
        <v>3888</v>
      </c>
      <c r="L9480" s="17" t="s">
        <v>27077</v>
      </c>
      <c r="N9480" s="17" t="s">
        <v>14</v>
      </c>
      <c r="O9480" s="17" t="s">
        <v>15</v>
      </c>
      <c r="P9480" s="17">
        <v>45371</v>
      </c>
      <c r="AC9480" s="17" t="s">
        <v>17772</v>
      </c>
      <c r="AF9480" s="17">
        <v>15</v>
      </c>
      <c r="AG9480" s="17">
        <v>2</v>
      </c>
      <c r="AH9480" s="17" t="s">
        <v>11926</v>
      </c>
      <c r="AK9480" s="17" t="s">
        <v>17298</v>
      </c>
      <c r="AM9480" s="17" t="s">
        <v>2621</v>
      </c>
      <c r="AN9480" s="17" t="s">
        <v>26940</v>
      </c>
      <c r="AO9480" s="17">
        <v>3</v>
      </c>
      <c r="AP9480" s="17">
        <v>80</v>
      </c>
      <c r="AQ9480" s="17">
        <v>5</v>
      </c>
      <c r="AT9480" s="17" t="s">
        <v>25610</v>
      </c>
      <c r="CC9480" s="17" t="s">
        <v>3901</v>
      </c>
      <c r="CU9480" s="17" t="s">
        <v>3901</v>
      </c>
      <c r="DN9480" s="17">
        <f>COUNTIF(AU9480:DM9480, "X")</f>
        <v>2</v>
      </c>
    </row>
    <row r="9481" spans="1:118" s="17" customFormat="1">
      <c r="A9481" s="17" t="s">
        <v>17665</v>
      </c>
      <c r="B9481" s="17">
        <v>55</v>
      </c>
      <c r="C9481" s="17">
        <v>176355</v>
      </c>
      <c r="D9481" s="17" t="s">
        <v>234</v>
      </c>
      <c r="E9481" s="17" t="s">
        <v>4113</v>
      </c>
      <c r="F9481" s="17" t="s">
        <v>154</v>
      </c>
      <c r="H9481" s="309">
        <v>28451</v>
      </c>
      <c r="I9481" s="309">
        <v>44123</v>
      </c>
      <c r="J9481" s="17" t="s">
        <v>3888</v>
      </c>
      <c r="L9481" s="17" t="s">
        <v>17666</v>
      </c>
      <c r="N9481" s="17" t="s">
        <v>14</v>
      </c>
      <c r="O9481" s="17" t="s">
        <v>15</v>
      </c>
      <c r="P9481" s="17">
        <v>45371</v>
      </c>
      <c r="Q9481" s="17">
        <v>8785</v>
      </c>
      <c r="AF9481" s="17">
        <v>15</v>
      </c>
      <c r="AG9481" s="17">
        <v>2</v>
      </c>
      <c r="AH9481" s="17" t="s">
        <v>11926</v>
      </c>
      <c r="AK9481" s="17" t="s">
        <v>17298</v>
      </c>
      <c r="AM9481" s="17" t="s">
        <v>46</v>
      </c>
      <c r="AN9481" s="17" t="s">
        <v>17553</v>
      </c>
      <c r="AO9481" s="17">
        <v>3</v>
      </c>
      <c r="AP9481" s="17">
        <v>80</v>
      </c>
      <c r="AQ9481" s="17">
        <v>5</v>
      </c>
      <c r="AR9481" s="17" t="s">
        <v>17300</v>
      </c>
      <c r="DN9481" s="17">
        <f>COUNTIF(AU9481:DM9481, "X")</f>
        <v>0</v>
      </c>
    </row>
    <row r="9482" spans="1:118" s="17" customFormat="1">
      <c r="A9482" s="17" t="s">
        <v>15256</v>
      </c>
      <c r="B9482" s="17">
        <v>55</v>
      </c>
      <c r="C9482" s="17">
        <v>193997</v>
      </c>
      <c r="D9482" s="17" t="s">
        <v>15257</v>
      </c>
      <c r="E9482" s="17" t="s">
        <v>15258</v>
      </c>
      <c r="F9482" s="17" t="s">
        <v>84</v>
      </c>
      <c r="H9482" s="309">
        <v>29626</v>
      </c>
      <c r="I9482" s="309">
        <v>44124</v>
      </c>
      <c r="J9482" s="17" t="s">
        <v>3888</v>
      </c>
      <c r="L9482" s="17" t="s">
        <v>15259</v>
      </c>
      <c r="N9482" s="17" t="s">
        <v>31</v>
      </c>
      <c r="O9482" s="17" t="s">
        <v>15</v>
      </c>
      <c r="P9482" s="17">
        <v>45373</v>
      </c>
      <c r="AC9482" s="17" t="s">
        <v>9895</v>
      </c>
      <c r="AD9482" s="17" t="s">
        <v>9896</v>
      </c>
      <c r="AF9482" s="17">
        <v>15</v>
      </c>
      <c r="AG9482" s="17">
        <v>2</v>
      </c>
      <c r="AM9482" s="17" t="s">
        <v>44</v>
      </c>
      <c r="AN9482" s="17" t="s">
        <v>15244</v>
      </c>
      <c r="AO9482" s="17">
        <v>3</v>
      </c>
      <c r="AP9482" s="17">
        <v>80</v>
      </c>
      <c r="AQ9482" s="17">
        <v>5</v>
      </c>
      <c r="AR9482" s="17" t="s">
        <v>9898</v>
      </c>
      <c r="AT9482" s="17" t="s">
        <v>15057</v>
      </c>
      <c r="AU9482" s="17" t="s">
        <v>21</v>
      </c>
      <c r="AV9482" s="17" t="s">
        <v>3901</v>
      </c>
      <c r="AW9482" s="17" t="s">
        <v>3901</v>
      </c>
      <c r="AX9482" s="17" t="s">
        <v>3901</v>
      </c>
      <c r="AY9482" s="17" t="s">
        <v>21</v>
      </c>
      <c r="AZ9482" s="17" t="s">
        <v>3901</v>
      </c>
      <c r="BB9482" s="17" t="s">
        <v>3901</v>
      </c>
      <c r="BC9482" s="17" t="s">
        <v>21</v>
      </c>
      <c r="BD9482" s="17" t="s">
        <v>3901</v>
      </c>
      <c r="BK9482" s="17" t="s">
        <v>3901</v>
      </c>
      <c r="BN9482" s="17" t="s">
        <v>3901</v>
      </c>
      <c r="BQ9482" s="17" t="s">
        <v>21</v>
      </c>
      <c r="BZ9482" s="17" t="s">
        <v>21</v>
      </c>
      <c r="CC9482" s="17" t="s">
        <v>3901</v>
      </c>
      <c r="CF9482" s="17" t="s">
        <v>3901</v>
      </c>
      <c r="CG9482" s="17" t="s">
        <v>21</v>
      </c>
      <c r="CH9482" s="17" t="s">
        <v>3901</v>
      </c>
      <c r="CI9482" s="17" t="s">
        <v>21</v>
      </c>
      <c r="CN9482" s="17" t="s">
        <v>3901</v>
      </c>
      <c r="CO9482" s="17" t="s">
        <v>21</v>
      </c>
      <c r="CQ9482" s="17" t="s">
        <v>3901</v>
      </c>
      <c r="CR9482" s="17" t="s">
        <v>21</v>
      </c>
      <c r="CU9482" s="17" t="s">
        <v>3901</v>
      </c>
      <c r="CX9482" s="17" t="s">
        <v>3901</v>
      </c>
      <c r="CY9482" s="17" t="s">
        <v>21</v>
      </c>
      <c r="DA9482" s="17" t="s">
        <v>3901</v>
      </c>
      <c r="DN9482" s="17">
        <f>COUNTIF(AU9482:DM9482, "X")</f>
        <v>16</v>
      </c>
    </row>
    <row r="9483" spans="1:118" s="17" customFormat="1">
      <c r="A9483" s="17" t="s">
        <v>21768</v>
      </c>
      <c r="B9483" s="17">
        <v>55</v>
      </c>
      <c r="C9483" s="17">
        <v>193999</v>
      </c>
      <c r="D9483" s="17" t="s">
        <v>93</v>
      </c>
      <c r="E9483" s="17" t="s">
        <v>42</v>
      </c>
      <c r="F9483" s="17" t="s">
        <v>12</v>
      </c>
      <c r="H9483" s="309">
        <v>30778</v>
      </c>
      <c r="I9483" s="309">
        <v>44124</v>
      </c>
      <c r="J9483" s="17" t="s">
        <v>3888</v>
      </c>
      <c r="L9483" s="17" t="s">
        <v>21769</v>
      </c>
      <c r="N9483" s="17" t="s">
        <v>196</v>
      </c>
      <c r="O9483" s="17" t="s">
        <v>15</v>
      </c>
      <c r="P9483" s="17">
        <v>45359</v>
      </c>
      <c r="AF9483" s="17">
        <v>8</v>
      </c>
      <c r="AG9483" s="17">
        <v>2</v>
      </c>
      <c r="AH9483" s="17" t="s">
        <v>11926</v>
      </c>
      <c r="AK9483" s="17" t="s">
        <v>21650</v>
      </c>
      <c r="AM9483" s="17" t="s">
        <v>197</v>
      </c>
      <c r="AN9483" s="17" t="s">
        <v>21651</v>
      </c>
      <c r="AO9483" s="17">
        <v>3</v>
      </c>
      <c r="AP9483" s="17">
        <v>80</v>
      </c>
      <c r="AQ9483" s="17">
        <v>5</v>
      </c>
      <c r="AR9483" s="17" t="s">
        <v>21652</v>
      </c>
      <c r="DN9483" s="17">
        <f>COUNTIF(AU9483:DM9483, "X")</f>
        <v>0</v>
      </c>
    </row>
    <row r="9484" spans="1:118" s="17" customFormat="1">
      <c r="A9484" s="17" t="s">
        <v>13304</v>
      </c>
      <c r="B9484" s="17">
        <v>55</v>
      </c>
      <c r="C9484" s="17">
        <v>194000</v>
      </c>
      <c r="D9484" s="17" t="s">
        <v>215</v>
      </c>
      <c r="E9484" s="17" t="s">
        <v>5915</v>
      </c>
      <c r="F9484" s="17" t="s">
        <v>13305</v>
      </c>
      <c r="H9484" s="309">
        <v>37453</v>
      </c>
      <c r="I9484" s="309">
        <v>44124</v>
      </c>
      <c r="J9484" s="17" t="s">
        <v>3888</v>
      </c>
      <c r="L9484" s="17" t="s">
        <v>13189</v>
      </c>
      <c r="N9484" s="17" t="s">
        <v>31</v>
      </c>
      <c r="O9484" s="17" t="s">
        <v>15</v>
      </c>
      <c r="P9484" s="17">
        <v>45373</v>
      </c>
      <c r="AC9484" s="17" t="s">
        <v>9895</v>
      </c>
      <c r="AD9484" s="17" t="s">
        <v>9896</v>
      </c>
      <c r="AF9484" s="17">
        <v>15</v>
      </c>
      <c r="AG9484" s="17">
        <v>2</v>
      </c>
      <c r="AM9484" s="17" t="s">
        <v>115</v>
      </c>
      <c r="AN9484" s="17" t="s">
        <v>13186</v>
      </c>
      <c r="AO9484" s="17">
        <v>3</v>
      </c>
      <c r="AP9484" s="17">
        <v>80</v>
      </c>
      <c r="AQ9484" s="17">
        <v>5</v>
      </c>
      <c r="AR9484" s="17" t="s">
        <v>9898</v>
      </c>
      <c r="AT9484" s="17" t="s">
        <v>12990</v>
      </c>
      <c r="DN9484" s="17">
        <f>COUNTIF(AU9484:DM9484, "X")</f>
        <v>0</v>
      </c>
    </row>
    <row r="9485" spans="1:118" s="17" customFormat="1">
      <c r="A9485" s="17" t="s">
        <v>27024</v>
      </c>
      <c r="B9485" s="17">
        <v>55</v>
      </c>
      <c r="C9485" s="17">
        <v>194002</v>
      </c>
      <c r="D9485" s="17" t="s">
        <v>106</v>
      </c>
      <c r="E9485" s="17" t="s">
        <v>333</v>
      </c>
      <c r="F9485" s="17" t="s">
        <v>18</v>
      </c>
      <c r="H9485" s="309">
        <v>32157</v>
      </c>
      <c r="I9485" s="309">
        <v>44125</v>
      </c>
      <c r="J9485" s="17" t="s">
        <v>3888</v>
      </c>
      <c r="L9485" s="17" t="s">
        <v>27025</v>
      </c>
      <c r="N9485" s="17" t="s">
        <v>14</v>
      </c>
      <c r="O9485" s="17" t="s">
        <v>15</v>
      </c>
      <c r="P9485" s="17">
        <v>45371</v>
      </c>
      <c r="AC9485" s="17" t="s">
        <v>17772</v>
      </c>
      <c r="AF9485" s="17">
        <v>15</v>
      </c>
      <c r="AG9485" s="17">
        <v>2</v>
      </c>
      <c r="AH9485" s="17" t="s">
        <v>11926</v>
      </c>
      <c r="AK9485" s="17" t="s">
        <v>17298</v>
      </c>
      <c r="AM9485" s="17" t="s">
        <v>2621</v>
      </c>
      <c r="AN9485" s="17" t="s">
        <v>26940</v>
      </c>
      <c r="AO9485" s="17">
        <v>3</v>
      </c>
      <c r="AP9485" s="17">
        <v>80</v>
      </c>
      <c r="AQ9485" s="17">
        <v>5</v>
      </c>
      <c r="AT9485" s="17" t="s">
        <v>25610</v>
      </c>
      <c r="DN9485" s="17">
        <f>COUNTIF(AU9485:DM9485, "X")</f>
        <v>0</v>
      </c>
    </row>
    <row r="9486" spans="1:118" s="17" customFormat="1">
      <c r="A9486" s="17" t="s">
        <v>27069</v>
      </c>
      <c r="B9486" s="17">
        <v>55</v>
      </c>
      <c r="C9486" s="17">
        <v>194003</v>
      </c>
      <c r="D9486" s="17" t="s">
        <v>27070</v>
      </c>
      <c r="E9486" s="17" t="s">
        <v>5369</v>
      </c>
      <c r="F9486" s="17" t="s">
        <v>58</v>
      </c>
      <c r="H9486" s="309">
        <v>33919</v>
      </c>
      <c r="I9486" s="309">
        <v>44125</v>
      </c>
      <c r="J9486" s="17" t="s">
        <v>3888</v>
      </c>
      <c r="L9486" s="17" t="s">
        <v>27025</v>
      </c>
      <c r="N9486" s="17" t="s">
        <v>14</v>
      </c>
      <c r="O9486" s="17" t="s">
        <v>15</v>
      </c>
      <c r="P9486" s="17">
        <v>45371</v>
      </c>
      <c r="AC9486" s="17" t="s">
        <v>17772</v>
      </c>
      <c r="AF9486" s="17">
        <v>15</v>
      </c>
      <c r="AG9486" s="17">
        <v>2</v>
      </c>
      <c r="AH9486" s="17" t="s">
        <v>11926</v>
      </c>
      <c r="AK9486" s="17" t="s">
        <v>17298</v>
      </c>
      <c r="AM9486" s="17" t="s">
        <v>2621</v>
      </c>
      <c r="AN9486" s="17" t="s">
        <v>26940</v>
      </c>
      <c r="AO9486" s="17">
        <v>3</v>
      </c>
      <c r="AP9486" s="17">
        <v>80</v>
      </c>
      <c r="AQ9486" s="17">
        <v>5</v>
      </c>
      <c r="AT9486" s="17" t="s">
        <v>25610</v>
      </c>
      <c r="CH9486" s="17" t="s">
        <v>3901</v>
      </c>
      <c r="CU9486" s="17" t="s">
        <v>3901</v>
      </c>
      <c r="DN9486" s="17">
        <f>COUNTIF(AU9486:DM9486, "X")</f>
        <v>2</v>
      </c>
    </row>
    <row r="9487" spans="1:118" s="17" customFormat="1">
      <c r="A9487" s="17" t="s">
        <v>9716</v>
      </c>
      <c r="B9487" s="17">
        <v>55</v>
      </c>
      <c r="C9487" s="17">
        <v>194005</v>
      </c>
      <c r="D9487" s="17" t="s">
        <v>3895</v>
      </c>
      <c r="E9487" s="17" t="s">
        <v>3969</v>
      </c>
      <c r="F9487" s="17" t="s">
        <v>43</v>
      </c>
      <c r="H9487" s="309">
        <v>33324</v>
      </c>
      <c r="I9487" s="309">
        <v>44155</v>
      </c>
      <c r="J9487" s="17" t="s">
        <v>3888</v>
      </c>
      <c r="L9487" s="17" t="s">
        <v>9717</v>
      </c>
      <c r="N9487" s="17" t="s">
        <v>19</v>
      </c>
      <c r="O9487" s="17" t="s">
        <v>15</v>
      </c>
      <c r="P9487" s="17">
        <v>45356</v>
      </c>
      <c r="Q9487" s="17">
        <v>4420</v>
      </c>
      <c r="AC9487" s="17" t="s">
        <v>3890</v>
      </c>
      <c r="AD9487" s="17" t="s">
        <v>3891</v>
      </c>
      <c r="AF9487" s="17">
        <v>15</v>
      </c>
      <c r="AG9487" s="17">
        <v>2</v>
      </c>
      <c r="AM9487" s="17" t="s">
        <v>218</v>
      </c>
      <c r="AN9487" s="17" t="s">
        <v>9598</v>
      </c>
      <c r="AO9487" s="17">
        <v>3</v>
      </c>
      <c r="AP9487" s="17">
        <v>80</v>
      </c>
      <c r="AQ9487" s="17">
        <v>5</v>
      </c>
      <c r="AT9487" s="17" t="s">
        <v>9082</v>
      </c>
      <c r="CH9487" s="17" t="s">
        <v>3901</v>
      </c>
      <c r="CU9487" s="17" t="s">
        <v>3901</v>
      </c>
      <c r="DN9487" s="17">
        <f>COUNTIF(AU9487:DM9487, "X")</f>
        <v>2</v>
      </c>
    </row>
    <row r="9488" spans="1:118" s="17" customFormat="1">
      <c r="A9488" s="17" t="s">
        <v>7711</v>
      </c>
      <c r="B9488" s="17">
        <v>55</v>
      </c>
      <c r="C9488" s="17">
        <v>194010</v>
      </c>
      <c r="D9488" s="17" t="s">
        <v>7712</v>
      </c>
      <c r="E9488" s="17" t="s">
        <v>7713</v>
      </c>
      <c r="F9488" s="17" t="s">
        <v>131</v>
      </c>
      <c r="H9488" s="309">
        <v>37453</v>
      </c>
      <c r="I9488" s="309">
        <v>44154</v>
      </c>
      <c r="J9488" s="17" t="s">
        <v>3888</v>
      </c>
      <c r="L9488" s="17" t="s">
        <v>7714</v>
      </c>
      <c r="N9488" s="17" t="s">
        <v>19</v>
      </c>
      <c r="O9488" s="17" t="s">
        <v>15</v>
      </c>
      <c r="P9488" s="17">
        <v>45356</v>
      </c>
      <c r="AC9488" s="17" t="s">
        <v>3890</v>
      </c>
      <c r="AD9488" s="17" t="s">
        <v>3891</v>
      </c>
      <c r="AF9488" s="17">
        <v>8</v>
      </c>
      <c r="AG9488" s="17">
        <v>2</v>
      </c>
      <c r="AM9488" s="17" t="s">
        <v>2606</v>
      </c>
      <c r="AN9488" s="17" t="s">
        <v>7570</v>
      </c>
      <c r="AO9488" s="17">
        <v>3</v>
      </c>
      <c r="AP9488" s="17">
        <v>80</v>
      </c>
      <c r="AQ9488" s="17">
        <v>5</v>
      </c>
      <c r="AT9488" s="17" t="s">
        <v>6589</v>
      </c>
      <c r="DN9488" s="17">
        <f>COUNTIF(AU9488:DM9488, "X")</f>
        <v>0</v>
      </c>
    </row>
    <row r="9489" spans="1:118" s="17" customFormat="1">
      <c r="A9489" s="17" t="s">
        <v>16111</v>
      </c>
      <c r="B9489" s="17">
        <v>55</v>
      </c>
      <c r="C9489" s="17">
        <v>194013</v>
      </c>
      <c r="D9489" s="17" t="s">
        <v>7122</v>
      </c>
      <c r="E9489" s="17" t="s">
        <v>92</v>
      </c>
      <c r="F9489" s="17" t="s">
        <v>93</v>
      </c>
      <c r="H9489" s="309">
        <v>31993</v>
      </c>
      <c r="I9489" s="309">
        <v>44126</v>
      </c>
      <c r="J9489" s="17" t="s">
        <v>3888</v>
      </c>
      <c r="L9489" s="17" t="s">
        <v>16112</v>
      </c>
      <c r="N9489" s="17" t="s">
        <v>31</v>
      </c>
      <c r="O9489" s="17" t="s">
        <v>15</v>
      </c>
      <c r="P9489" s="17">
        <v>45373</v>
      </c>
      <c r="AC9489" s="17" t="s">
        <v>9895</v>
      </c>
      <c r="AD9489" s="17" t="s">
        <v>9896</v>
      </c>
      <c r="AF9489" s="17">
        <v>15</v>
      </c>
      <c r="AG9489" s="17">
        <v>2</v>
      </c>
      <c r="AM9489" s="17" t="s">
        <v>37</v>
      </c>
      <c r="AN9489" s="17" t="s">
        <v>16071</v>
      </c>
      <c r="AO9489" s="17">
        <v>3</v>
      </c>
      <c r="AP9489" s="17">
        <v>80</v>
      </c>
      <c r="AQ9489" s="17">
        <v>5</v>
      </c>
      <c r="AR9489" s="17" t="s">
        <v>9898</v>
      </c>
      <c r="AT9489" s="17" t="s">
        <v>16072</v>
      </c>
      <c r="DN9489" s="17">
        <f>COUNTIF(AU9489:DM9489, "X")</f>
        <v>0</v>
      </c>
    </row>
    <row r="9490" spans="1:118" s="17" customFormat="1">
      <c r="A9490" s="17" t="s">
        <v>9462</v>
      </c>
      <c r="B9490" s="17">
        <v>55</v>
      </c>
      <c r="C9490" s="17">
        <v>194016</v>
      </c>
      <c r="D9490" s="17" t="s">
        <v>9463</v>
      </c>
      <c r="E9490" s="17" t="s">
        <v>75</v>
      </c>
      <c r="F9490" s="17" t="s">
        <v>9464</v>
      </c>
      <c r="H9490" s="309">
        <v>34137</v>
      </c>
      <c r="I9490" s="309">
        <v>44126</v>
      </c>
      <c r="J9490" s="17" t="s">
        <v>3888</v>
      </c>
      <c r="L9490" s="17" t="s">
        <v>9465</v>
      </c>
      <c r="M9490" s="17" t="s">
        <v>9466</v>
      </c>
      <c r="N9490" s="17" t="s">
        <v>19</v>
      </c>
      <c r="O9490" s="17" t="s">
        <v>15</v>
      </c>
      <c r="P9490" s="17">
        <v>45356</v>
      </c>
      <c r="AC9490" s="17" t="s">
        <v>3890</v>
      </c>
      <c r="AD9490" s="17" t="s">
        <v>3891</v>
      </c>
      <c r="AF9490" s="17">
        <v>15</v>
      </c>
      <c r="AG9490" s="17">
        <v>2</v>
      </c>
      <c r="AM9490" s="17" t="s">
        <v>311</v>
      </c>
      <c r="AN9490" s="17" t="s">
        <v>9449</v>
      </c>
      <c r="AO9490" s="17">
        <v>3</v>
      </c>
      <c r="AP9490" s="17">
        <v>80</v>
      </c>
      <c r="AQ9490" s="17">
        <v>5</v>
      </c>
      <c r="AT9490" s="17" t="s">
        <v>9082</v>
      </c>
      <c r="DN9490" s="17">
        <f>COUNTIF(AU9490:DM9490, "X")</f>
        <v>0</v>
      </c>
    </row>
    <row r="9491" spans="1:118" s="17" customFormat="1">
      <c r="A9491" s="17" t="s">
        <v>25967</v>
      </c>
      <c r="B9491" s="17">
        <v>55</v>
      </c>
      <c r="C9491" s="17">
        <v>194019</v>
      </c>
      <c r="D9491" s="17" t="s">
        <v>25968</v>
      </c>
      <c r="E9491" s="17" t="s">
        <v>379</v>
      </c>
      <c r="F9491" s="17" t="s">
        <v>91</v>
      </c>
      <c r="H9491" s="309">
        <v>33930</v>
      </c>
      <c r="I9491" s="309">
        <v>44126</v>
      </c>
      <c r="J9491" s="17" t="s">
        <v>3888</v>
      </c>
      <c r="L9491" s="17" t="s">
        <v>25706</v>
      </c>
      <c r="N9491" s="17" t="s">
        <v>14</v>
      </c>
      <c r="O9491" s="17" t="s">
        <v>15</v>
      </c>
      <c r="P9491" s="17">
        <v>45371</v>
      </c>
      <c r="AC9491" s="17" t="s">
        <v>17772</v>
      </c>
      <c r="AF9491" s="17">
        <v>15</v>
      </c>
      <c r="AG9491" s="17">
        <v>2</v>
      </c>
      <c r="AH9491" s="17" t="s">
        <v>11926</v>
      </c>
      <c r="AK9491" s="17" t="s">
        <v>17298</v>
      </c>
      <c r="AM9491" s="17" t="s">
        <v>39</v>
      </c>
      <c r="AN9491" s="17" t="s">
        <v>25609</v>
      </c>
      <c r="AO9491" s="17">
        <v>3</v>
      </c>
      <c r="AP9491" s="17">
        <v>80</v>
      </c>
      <c r="AQ9491" s="17">
        <v>5</v>
      </c>
      <c r="AT9491" s="17" t="s">
        <v>25610</v>
      </c>
      <c r="DN9491" s="17">
        <f>COUNTIF(AU9491:DM9491, "X")</f>
        <v>0</v>
      </c>
    </row>
    <row r="9492" spans="1:118" s="17" customFormat="1">
      <c r="A9492" s="17" t="s">
        <v>21073</v>
      </c>
      <c r="B9492" s="17">
        <v>55</v>
      </c>
      <c r="C9492" s="17">
        <v>149139</v>
      </c>
      <c r="D9492" s="17" t="s">
        <v>21074</v>
      </c>
      <c r="E9492" s="17" t="s">
        <v>5175</v>
      </c>
      <c r="F9492" s="17" t="s">
        <v>21</v>
      </c>
      <c r="H9492" s="309">
        <v>25848</v>
      </c>
      <c r="I9492" s="309">
        <v>44126</v>
      </c>
      <c r="J9492" s="17" t="s">
        <v>3888</v>
      </c>
      <c r="L9492" s="17" t="s">
        <v>21075</v>
      </c>
      <c r="N9492" s="17" t="s">
        <v>80</v>
      </c>
      <c r="O9492" s="17" t="s">
        <v>15</v>
      </c>
      <c r="P9492" s="17">
        <v>45308</v>
      </c>
      <c r="Q9492" s="17">
        <v>1402</v>
      </c>
      <c r="AF9492" s="17">
        <v>15</v>
      </c>
      <c r="AG9492" s="17">
        <v>2</v>
      </c>
      <c r="AI9492" s="17" t="s">
        <v>20851</v>
      </c>
      <c r="AM9492" s="17" t="s">
        <v>81</v>
      </c>
      <c r="AN9492" s="17" t="s">
        <v>21035</v>
      </c>
      <c r="AO9492" s="17">
        <v>3</v>
      </c>
      <c r="AP9492" s="17">
        <v>80</v>
      </c>
      <c r="AQ9492" s="17">
        <v>5</v>
      </c>
      <c r="AR9492" s="17" t="s">
        <v>20671</v>
      </c>
      <c r="AS9492" s="17" t="s">
        <v>21036</v>
      </c>
      <c r="DN9492" s="17">
        <f>COUNTIF(AU9492:DM9492, "X")</f>
        <v>0</v>
      </c>
    </row>
    <row r="9493" spans="1:118" s="17" customFormat="1">
      <c r="A9493" s="17" t="s">
        <v>5404</v>
      </c>
      <c r="B9493" s="17">
        <v>55</v>
      </c>
      <c r="C9493" s="17">
        <v>194026</v>
      </c>
      <c r="D9493" s="17" t="s">
        <v>5405</v>
      </c>
      <c r="E9493" s="17" t="s">
        <v>350</v>
      </c>
      <c r="F9493" s="17" t="s">
        <v>129</v>
      </c>
      <c r="H9493" s="309">
        <v>29860</v>
      </c>
      <c r="I9493" s="309">
        <v>44127</v>
      </c>
      <c r="J9493" s="17" t="s">
        <v>3888</v>
      </c>
      <c r="L9493" s="17" t="s">
        <v>5406</v>
      </c>
      <c r="N9493" s="17" t="s">
        <v>19</v>
      </c>
      <c r="O9493" s="17" t="s">
        <v>15</v>
      </c>
      <c r="P9493" s="17">
        <v>45356</v>
      </c>
      <c r="AC9493" s="17" t="s">
        <v>3890</v>
      </c>
      <c r="AD9493" s="17" t="s">
        <v>3891</v>
      </c>
      <c r="AF9493" s="17">
        <v>15</v>
      </c>
      <c r="AG9493" s="17">
        <v>2</v>
      </c>
      <c r="AM9493" s="17" t="s">
        <v>2603</v>
      </c>
      <c r="AN9493" s="17" t="s">
        <v>5023</v>
      </c>
      <c r="AO9493" s="17">
        <v>3</v>
      </c>
      <c r="AP9493" s="17">
        <v>80</v>
      </c>
      <c r="AQ9493" s="17">
        <v>5</v>
      </c>
      <c r="AT9493" s="17" t="s">
        <v>3893</v>
      </c>
      <c r="DN9493" s="17">
        <f>COUNTIF(AU9493:DM9493, "X")</f>
        <v>0</v>
      </c>
    </row>
    <row r="9494" spans="1:118" s="17" customFormat="1">
      <c r="A9494" s="17" t="s">
        <v>17738</v>
      </c>
      <c r="B9494" s="17">
        <v>55</v>
      </c>
      <c r="C9494" s="17">
        <v>194029</v>
      </c>
      <c r="D9494" s="17" t="s">
        <v>6664</v>
      </c>
      <c r="E9494" s="17" t="s">
        <v>17739</v>
      </c>
      <c r="F9494" s="17" t="s">
        <v>22</v>
      </c>
      <c r="H9494" s="309">
        <v>35061</v>
      </c>
      <c r="I9494" s="309">
        <v>44127</v>
      </c>
      <c r="J9494" s="17" t="s">
        <v>3888</v>
      </c>
      <c r="L9494" s="17" t="s">
        <v>17740</v>
      </c>
      <c r="N9494" s="17" t="s">
        <v>50</v>
      </c>
      <c r="O9494" s="17" t="s">
        <v>15</v>
      </c>
      <c r="P9494" s="17">
        <v>45344</v>
      </c>
      <c r="Q9494" s="17">
        <v>8691</v>
      </c>
      <c r="AF9494" s="17">
        <v>15</v>
      </c>
      <c r="AG9494" s="17">
        <v>2</v>
      </c>
      <c r="AH9494" s="17" t="s">
        <v>11926</v>
      </c>
      <c r="AK9494" s="17" t="s">
        <v>17298</v>
      </c>
      <c r="AM9494" s="17" t="s">
        <v>46</v>
      </c>
      <c r="AN9494" s="17" t="s">
        <v>17553</v>
      </c>
      <c r="AO9494" s="17">
        <v>3</v>
      </c>
      <c r="AP9494" s="17">
        <v>80</v>
      </c>
      <c r="AQ9494" s="17">
        <v>5</v>
      </c>
      <c r="AR9494" s="17" t="s">
        <v>17300</v>
      </c>
      <c r="DF9494" s="17" t="s">
        <v>3901</v>
      </c>
      <c r="DN9494" s="17">
        <f>COUNTIF(AU9494:DM9494, "X")</f>
        <v>1</v>
      </c>
    </row>
    <row r="9495" spans="1:118" s="17" customFormat="1">
      <c r="A9495" s="17" t="s">
        <v>22151</v>
      </c>
      <c r="B9495" s="17">
        <v>55</v>
      </c>
      <c r="C9495" s="17">
        <v>194032</v>
      </c>
      <c r="D9495" s="17" t="s">
        <v>5284</v>
      </c>
      <c r="E9495" s="17" t="s">
        <v>230</v>
      </c>
      <c r="F9495" s="17" t="s">
        <v>291</v>
      </c>
      <c r="H9495" s="309">
        <v>36717</v>
      </c>
      <c r="I9495" s="309">
        <v>44128</v>
      </c>
      <c r="J9495" s="17" t="s">
        <v>3888</v>
      </c>
      <c r="L9495" s="17" t="s">
        <v>22152</v>
      </c>
      <c r="N9495" s="17" t="s">
        <v>19</v>
      </c>
      <c r="O9495" s="17" t="s">
        <v>15</v>
      </c>
      <c r="P9495" s="17">
        <v>45356</v>
      </c>
      <c r="AD9495" s="17" t="s">
        <v>3891</v>
      </c>
      <c r="AF9495" s="17">
        <v>15</v>
      </c>
      <c r="AG9495" s="17">
        <v>2</v>
      </c>
      <c r="AM9495" s="17" t="s">
        <v>246</v>
      </c>
      <c r="AN9495" s="17" t="s">
        <v>22149</v>
      </c>
      <c r="AO9495" s="17">
        <v>3</v>
      </c>
      <c r="AP9495" s="17">
        <v>80</v>
      </c>
      <c r="AQ9495" s="17">
        <v>5</v>
      </c>
      <c r="AR9495" s="17" t="s">
        <v>22150</v>
      </c>
      <c r="DN9495" s="17">
        <f>COUNTIF(AU9495:DM9495, "X")</f>
        <v>0</v>
      </c>
    </row>
    <row r="9496" spans="1:118" s="17" customFormat="1">
      <c r="A9496" s="17" t="s">
        <v>12614</v>
      </c>
      <c r="B9496" s="17">
        <v>55</v>
      </c>
      <c r="C9496" s="17">
        <v>194049</v>
      </c>
      <c r="D9496" s="17" t="s">
        <v>12615</v>
      </c>
      <c r="E9496" s="17" t="s">
        <v>237</v>
      </c>
      <c r="F9496" s="17" t="s">
        <v>289</v>
      </c>
      <c r="H9496" s="309">
        <v>33683</v>
      </c>
      <c r="I9496" s="309">
        <v>44129</v>
      </c>
      <c r="J9496" s="17" t="s">
        <v>3888</v>
      </c>
      <c r="L9496" s="17" t="s">
        <v>12616</v>
      </c>
      <c r="N9496" s="17" t="s">
        <v>31</v>
      </c>
      <c r="O9496" s="17" t="s">
        <v>15</v>
      </c>
      <c r="P9496" s="17">
        <v>45373</v>
      </c>
      <c r="AC9496" s="17" t="s">
        <v>9895</v>
      </c>
      <c r="AD9496" s="17" t="s">
        <v>9896</v>
      </c>
      <c r="AF9496" s="17">
        <v>15</v>
      </c>
      <c r="AG9496" s="17">
        <v>2</v>
      </c>
      <c r="AM9496" s="17" t="s">
        <v>222</v>
      </c>
      <c r="AN9496" s="17" t="s">
        <v>12432</v>
      </c>
      <c r="AO9496" s="17">
        <v>3</v>
      </c>
      <c r="AP9496" s="17">
        <v>80</v>
      </c>
      <c r="AQ9496" s="17">
        <v>5</v>
      </c>
      <c r="AR9496" s="17" t="s">
        <v>9898</v>
      </c>
      <c r="AT9496" s="17" t="s">
        <v>11929</v>
      </c>
      <c r="CU9496" s="17" t="s">
        <v>3901</v>
      </c>
      <c r="DN9496" s="17">
        <f>COUNTIF(AU9496:DM9496, "X")</f>
        <v>1</v>
      </c>
    </row>
    <row r="9497" spans="1:118" s="17" customFormat="1">
      <c r="A9497" s="17" t="s">
        <v>15131</v>
      </c>
      <c r="B9497" s="17">
        <v>55</v>
      </c>
      <c r="C9497" s="17">
        <v>194050</v>
      </c>
      <c r="D9497" s="17" t="s">
        <v>825</v>
      </c>
      <c r="E9497" s="17" t="s">
        <v>450</v>
      </c>
      <c r="F9497" s="17" t="s">
        <v>61</v>
      </c>
      <c r="H9497" s="309">
        <v>24415</v>
      </c>
      <c r="I9497" s="309">
        <v>44129</v>
      </c>
      <c r="J9497" s="17" t="s">
        <v>3888</v>
      </c>
      <c r="L9497" s="17" t="s">
        <v>15132</v>
      </c>
      <c r="N9497" s="17" t="s">
        <v>31</v>
      </c>
      <c r="O9497" s="17" t="s">
        <v>15</v>
      </c>
      <c r="P9497" s="17">
        <v>45373</v>
      </c>
      <c r="AC9497" s="17" t="s">
        <v>9895</v>
      </c>
      <c r="AD9497" s="17" t="s">
        <v>9896</v>
      </c>
      <c r="AF9497" s="17">
        <v>8</v>
      </c>
      <c r="AG9497" s="17">
        <v>2</v>
      </c>
      <c r="AM9497" s="17" t="s">
        <v>62</v>
      </c>
      <c r="AN9497" s="17" t="s">
        <v>15056</v>
      </c>
      <c r="AO9497" s="17">
        <v>3</v>
      </c>
      <c r="AP9497" s="17">
        <v>80</v>
      </c>
      <c r="AQ9497" s="17">
        <v>5</v>
      </c>
      <c r="AR9497" s="17" t="s">
        <v>9898</v>
      </c>
      <c r="AT9497" s="17" t="s">
        <v>15057</v>
      </c>
      <c r="BD9497" s="17" t="s">
        <v>3901</v>
      </c>
      <c r="BK9497" s="17" t="s">
        <v>3901</v>
      </c>
      <c r="DN9497" s="17">
        <f>COUNTIF(AU9497:DM9497, "X")</f>
        <v>2</v>
      </c>
    </row>
    <row r="9498" spans="1:118" s="17" customFormat="1">
      <c r="A9498" s="17" t="s">
        <v>20657</v>
      </c>
      <c r="B9498" s="17">
        <v>55</v>
      </c>
      <c r="C9498" s="17">
        <v>194054</v>
      </c>
      <c r="D9498" s="17" t="s">
        <v>20658</v>
      </c>
      <c r="E9498" s="17" t="s">
        <v>20659</v>
      </c>
      <c r="F9498" s="17" t="s">
        <v>229</v>
      </c>
      <c r="H9498" s="309">
        <v>29782</v>
      </c>
      <c r="I9498" s="309">
        <v>44130</v>
      </c>
      <c r="J9498" s="17" t="s">
        <v>3888</v>
      </c>
      <c r="L9498" s="17" t="s">
        <v>20660</v>
      </c>
      <c r="N9498" s="17" t="s">
        <v>31</v>
      </c>
      <c r="O9498" s="17" t="s">
        <v>15</v>
      </c>
      <c r="P9498" s="17">
        <v>45373</v>
      </c>
      <c r="AD9498" s="17" t="s">
        <v>9896</v>
      </c>
      <c r="AF9498" s="17">
        <v>15</v>
      </c>
      <c r="AG9498" s="17">
        <v>2</v>
      </c>
      <c r="AM9498" s="17" t="s">
        <v>94</v>
      </c>
      <c r="AN9498" s="17" t="s">
        <v>20471</v>
      </c>
      <c r="AO9498" s="17">
        <v>3</v>
      </c>
      <c r="AP9498" s="17">
        <v>80</v>
      </c>
      <c r="AQ9498" s="17">
        <v>5</v>
      </c>
      <c r="AR9498" s="17" t="s">
        <v>10180</v>
      </c>
      <c r="AV9498" s="17" t="s">
        <v>3901</v>
      </c>
      <c r="AY9498" s="17" t="s">
        <v>21</v>
      </c>
      <c r="BA9498" s="17" t="s">
        <v>3901</v>
      </c>
      <c r="BD9498" s="17" t="s">
        <v>3901</v>
      </c>
      <c r="BK9498" s="17" t="s">
        <v>3901</v>
      </c>
      <c r="BS9498" s="17" t="s">
        <v>3901</v>
      </c>
      <c r="CC9498" s="17" t="s">
        <v>3901</v>
      </c>
      <c r="CH9498" s="17" t="s">
        <v>3901</v>
      </c>
      <c r="CQ9498" s="17" t="s">
        <v>3901</v>
      </c>
      <c r="CU9498" s="17" t="s">
        <v>3901</v>
      </c>
      <c r="DN9498" s="17">
        <f>COUNTIF(AU9498:DM9498, "X")</f>
        <v>9</v>
      </c>
    </row>
    <row r="9499" spans="1:118" s="17" customFormat="1">
      <c r="A9499" s="17" t="s">
        <v>15688</v>
      </c>
      <c r="B9499" s="17">
        <v>55</v>
      </c>
      <c r="C9499" s="17">
        <v>194057</v>
      </c>
      <c r="D9499" s="17" t="s">
        <v>4565</v>
      </c>
      <c r="E9499" s="17" t="s">
        <v>508</v>
      </c>
      <c r="F9499" s="17" t="s">
        <v>15689</v>
      </c>
      <c r="H9499" s="309">
        <v>34225</v>
      </c>
      <c r="I9499" s="309">
        <v>44131</v>
      </c>
      <c r="J9499" s="17" t="s">
        <v>3888</v>
      </c>
      <c r="L9499" s="17" t="s">
        <v>15690</v>
      </c>
      <c r="N9499" s="17" t="s">
        <v>31</v>
      </c>
      <c r="O9499" s="17" t="s">
        <v>15</v>
      </c>
      <c r="P9499" s="17">
        <v>45373</v>
      </c>
      <c r="AC9499" s="17" t="s">
        <v>9895</v>
      </c>
      <c r="AD9499" s="17" t="s">
        <v>9896</v>
      </c>
      <c r="AF9499" s="17">
        <v>15</v>
      </c>
      <c r="AG9499" s="17">
        <v>2</v>
      </c>
      <c r="AM9499" s="17" t="s">
        <v>121</v>
      </c>
      <c r="AN9499" s="17" t="s">
        <v>15516</v>
      </c>
      <c r="AO9499" s="17">
        <v>3</v>
      </c>
      <c r="AP9499" s="17">
        <v>80</v>
      </c>
      <c r="AQ9499" s="17">
        <v>5</v>
      </c>
      <c r="AR9499" s="17" t="s">
        <v>9898</v>
      </c>
      <c r="AT9499" s="17" t="s">
        <v>15057</v>
      </c>
      <c r="DN9499" s="17">
        <f>COUNTIF(AU9499:DM9499, "X")</f>
        <v>0</v>
      </c>
    </row>
    <row r="9500" spans="1:118" s="17" customFormat="1">
      <c r="A9500" s="17" t="s">
        <v>24184</v>
      </c>
      <c r="B9500" s="17">
        <v>55</v>
      </c>
      <c r="C9500" s="17">
        <v>194059</v>
      </c>
      <c r="D9500" s="17" t="s">
        <v>24185</v>
      </c>
      <c r="E9500" s="17" t="s">
        <v>349</v>
      </c>
      <c r="F9500" s="17" t="s">
        <v>56</v>
      </c>
      <c r="H9500" s="309">
        <v>24496</v>
      </c>
      <c r="I9500" s="309">
        <v>44132</v>
      </c>
      <c r="J9500" s="17" t="s">
        <v>3888</v>
      </c>
      <c r="L9500" s="17" t="s">
        <v>24186</v>
      </c>
      <c r="N9500" s="17" t="s">
        <v>126</v>
      </c>
      <c r="O9500" s="17" t="s">
        <v>15</v>
      </c>
      <c r="P9500" s="17">
        <v>45383</v>
      </c>
      <c r="AF9500" s="17">
        <v>8</v>
      </c>
      <c r="AG9500" s="17">
        <v>2</v>
      </c>
      <c r="AI9500" s="17" t="s">
        <v>20542</v>
      </c>
      <c r="AM9500" s="17" t="s">
        <v>239</v>
      </c>
      <c r="AN9500" s="17" t="s">
        <v>24146</v>
      </c>
      <c r="AO9500" s="17">
        <v>3</v>
      </c>
      <c r="AP9500" s="17">
        <v>80</v>
      </c>
      <c r="AQ9500" s="17">
        <v>5</v>
      </c>
      <c r="AR9500" s="17" t="s">
        <v>22585</v>
      </c>
      <c r="AS9500" s="17" t="s">
        <v>23503</v>
      </c>
      <c r="DN9500" s="17">
        <f>COUNTIF(AU9500:DM9500, "X")</f>
        <v>0</v>
      </c>
    </row>
    <row r="9501" spans="1:118" s="17" customFormat="1">
      <c r="A9501" s="17" t="s">
        <v>12755</v>
      </c>
      <c r="B9501" s="17">
        <v>55</v>
      </c>
      <c r="C9501" s="17">
        <v>194071</v>
      </c>
      <c r="D9501" s="17" t="s">
        <v>5722</v>
      </c>
      <c r="E9501" s="17" t="s">
        <v>469</v>
      </c>
      <c r="F9501" s="17" t="s">
        <v>99</v>
      </c>
      <c r="H9501" s="309">
        <v>34841</v>
      </c>
      <c r="I9501" s="309">
        <v>44132</v>
      </c>
      <c r="J9501" s="17" t="s">
        <v>3888</v>
      </c>
      <c r="L9501" s="17" t="s">
        <v>12756</v>
      </c>
      <c r="N9501" s="17" t="s">
        <v>31</v>
      </c>
      <c r="O9501" s="17" t="s">
        <v>15</v>
      </c>
      <c r="P9501" s="17">
        <v>45373</v>
      </c>
      <c r="AC9501" s="17" t="s">
        <v>9895</v>
      </c>
      <c r="AD9501" s="17" t="s">
        <v>9896</v>
      </c>
      <c r="AF9501" s="17">
        <v>15</v>
      </c>
      <c r="AG9501" s="17">
        <v>2</v>
      </c>
      <c r="AM9501" s="17" t="s">
        <v>156</v>
      </c>
      <c r="AN9501" s="17" t="s">
        <v>12693</v>
      </c>
      <c r="AO9501" s="17">
        <v>3</v>
      </c>
      <c r="AP9501" s="17">
        <v>80</v>
      </c>
      <c r="AQ9501" s="17">
        <v>5</v>
      </c>
      <c r="AR9501" s="17" t="s">
        <v>9898</v>
      </c>
      <c r="AT9501" s="17" t="s">
        <v>11929</v>
      </c>
      <c r="DN9501" s="17">
        <f>COUNTIF(AU9501:DM9501, "X")</f>
        <v>0</v>
      </c>
    </row>
    <row r="9502" spans="1:118" s="17" customFormat="1">
      <c r="A9502" s="17" t="s">
        <v>18075</v>
      </c>
      <c r="B9502" s="17">
        <v>55</v>
      </c>
      <c r="C9502" s="17">
        <v>194076</v>
      </c>
      <c r="D9502" s="17" t="s">
        <v>18076</v>
      </c>
      <c r="E9502" s="17" t="s">
        <v>11028</v>
      </c>
      <c r="F9502" s="17" t="s">
        <v>125</v>
      </c>
      <c r="H9502" s="309">
        <v>35779</v>
      </c>
      <c r="I9502" s="309">
        <v>44133</v>
      </c>
      <c r="J9502" s="17" t="s">
        <v>3888</v>
      </c>
      <c r="L9502" s="17" t="s">
        <v>18077</v>
      </c>
      <c r="N9502" s="17" t="s">
        <v>50</v>
      </c>
      <c r="O9502" s="17" t="s">
        <v>15</v>
      </c>
      <c r="P9502" s="17">
        <v>45344</v>
      </c>
      <c r="AF9502" s="17">
        <v>15</v>
      </c>
      <c r="AG9502" s="17">
        <v>2</v>
      </c>
      <c r="AH9502" s="17" t="s">
        <v>11926</v>
      </c>
      <c r="AK9502" s="17" t="s">
        <v>17298</v>
      </c>
      <c r="AM9502" s="17" t="s">
        <v>51</v>
      </c>
      <c r="AN9502" s="17" t="s">
        <v>17933</v>
      </c>
      <c r="AO9502" s="17">
        <v>3</v>
      </c>
      <c r="AP9502" s="17">
        <v>80</v>
      </c>
      <c r="AQ9502" s="17">
        <v>5</v>
      </c>
      <c r="AR9502" s="17" t="s">
        <v>17300</v>
      </c>
      <c r="CU9502" s="17" t="s">
        <v>3901</v>
      </c>
      <c r="DF9502" s="17" t="s">
        <v>3901</v>
      </c>
      <c r="DN9502" s="17">
        <f>COUNTIF(AU9502:DM9502, "X")</f>
        <v>2</v>
      </c>
    </row>
    <row r="9503" spans="1:118" s="17" customFormat="1">
      <c r="A9503" s="17" t="s">
        <v>24569</v>
      </c>
      <c r="B9503" s="17">
        <v>55</v>
      </c>
      <c r="C9503" s="17">
        <v>194075</v>
      </c>
      <c r="D9503" s="17" t="s">
        <v>24570</v>
      </c>
      <c r="E9503" s="17" t="s">
        <v>509</v>
      </c>
      <c r="F9503" s="17" t="s">
        <v>161</v>
      </c>
      <c r="H9503" s="309">
        <v>36482</v>
      </c>
      <c r="I9503" s="309">
        <v>44133</v>
      </c>
      <c r="J9503" s="17" t="s">
        <v>3888</v>
      </c>
      <c r="L9503" s="17" t="s">
        <v>24571</v>
      </c>
      <c r="N9503" s="17" t="s">
        <v>19</v>
      </c>
      <c r="O9503" s="17" t="s">
        <v>15</v>
      </c>
      <c r="P9503" s="17">
        <v>45356</v>
      </c>
      <c r="AD9503" s="17" t="s">
        <v>3891</v>
      </c>
      <c r="AF9503" s="17">
        <v>15</v>
      </c>
      <c r="AG9503" s="17">
        <v>2</v>
      </c>
      <c r="AM9503" s="17" t="s">
        <v>141</v>
      </c>
      <c r="AN9503" s="17" t="s">
        <v>24484</v>
      </c>
      <c r="AO9503" s="17">
        <v>3</v>
      </c>
      <c r="AP9503" s="17">
        <v>80</v>
      </c>
      <c r="AQ9503" s="17">
        <v>5</v>
      </c>
      <c r="AR9503" s="17" t="s">
        <v>24485</v>
      </c>
      <c r="DN9503" s="17">
        <f>COUNTIF(AU9503:DM9503, "X")</f>
        <v>0</v>
      </c>
    </row>
    <row r="9504" spans="1:118" s="17" customFormat="1">
      <c r="A9504" s="17" t="s">
        <v>26450</v>
      </c>
      <c r="B9504" s="17">
        <v>55</v>
      </c>
      <c r="C9504" s="17">
        <v>194078</v>
      </c>
      <c r="D9504" s="17" t="s">
        <v>10</v>
      </c>
      <c r="E9504" s="17" t="s">
        <v>343</v>
      </c>
      <c r="F9504" s="17" t="s">
        <v>291</v>
      </c>
      <c r="H9504" s="309">
        <v>37243</v>
      </c>
      <c r="I9504" s="309">
        <v>44133</v>
      </c>
      <c r="J9504" s="17" t="s">
        <v>3888</v>
      </c>
      <c r="L9504" s="17" t="s">
        <v>26451</v>
      </c>
      <c r="N9504" s="17" t="s">
        <v>14</v>
      </c>
      <c r="O9504" s="17" t="s">
        <v>15</v>
      </c>
      <c r="P9504" s="17">
        <v>45371</v>
      </c>
      <c r="AC9504" s="17" t="s">
        <v>17772</v>
      </c>
      <c r="AF9504" s="17">
        <v>15</v>
      </c>
      <c r="AG9504" s="17">
        <v>2</v>
      </c>
      <c r="AH9504" s="17" t="s">
        <v>11926</v>
      </c>
      <c r="AK9504" s="17" t="s">
        <v>17298</v>
      </c>
      <c r="AM9504" s="17" t="s">
        <v>78</v>
      </c>
      <c r="AN9504" s="17" t="s">
        <v>26289</v>
      </c>
      <c r="AO9504" s="17">
        <v>3</v>
      </c>
      <c r="AP9504" s="17">
        <v>80</v>
      </c>
      <c r="AQ9504" s="17">
        <v>5</v>
      </c>
      <c r="AT9504" s="17" t="s">
        <v>25610</v>
      </c>
      <c r="DN9504" s="17">
        <f>COUNTIF(AU9504:DM9504, "X")</f>
        <v>0</v>
      </c>
    </row>
    <row r="9505" spans="1:118" s="17" customFormat="1">
      <c r="A9505" s="17" t="s">
        <v>16654</v>
      </c>
      <c r="B9505" s="17">
        <v>55</v>
      </c>
      <c r="C9505" s="17">
        <v>156692</v>
      </c>
      <c r="D9505" s="17" t="s">
        <v>11060</v>
      </c>
      <c r="E9505" s="17" t="s">
        <v>206</v>
      </c>
      <c r="F9505" s="17" t="s">
        <v>30</v>
      </c>
      <c r="H9505" s="309">
        <v>30913</v>
      </c>
      <c r="I9505" s="309">
        <v>44134</v>
      </c>
      <c r="J9505" s="17" t="s">
        <v>3888</v>
      </c>
      <c r="L9505" s="17" t="s">
        <v>16655</v>
      </c>
      <c r="N9505" s="17" t="s">
        <v>31</v>
      </c>
      <c r="O9505" s="17" t="s">
        <v>15</v>
      </c>
      <c r="P9505" s="17">
        <v>45373</v>
      </c>
      <c r="AC9505" s="17" t="s">
        <v>9895</v>
      </c>
      <c r="AD9505" s="17" t="s">
        <v>9896</v>
      </c>
      <c r="AF9505" s="17">
        <v>15</v>
      </c>
      <c r="AG9505" s="17">
        <v>2</v>
      </c>
      <c r="AM9505" s="17" t="s">
        <v>124</v>
      </c>
      <c r="AN9505" s="17" t="s">
        <v>16646</v>
      </c>
      <c r="AO9505" s="17">
        <v>3</v>
      </c>
      <c r="AP9505" s="17">
        <v>80</v>
      </c>
      <c r="AQ9505" s="17">
        <v>5</v>
      </c>
      <c r="AR9505" s="17" t="s">
        <v>9898</v>
      </c>
      <c r="AT9505" s="17" t="s">
        <v>9899</v>
      </c>
      <c r="BD9505" s="17" t="s">
        <v>3901</v>
      </c>
      <c r="BQ9505" s="17" t="s">
        <v>21</v>
      </c>
      <c r="BS9505" s="17" t="s">
        <v>3901</v>
      </c>
      <c r="CF9505" s="17" t="s">
        <v>3901</v>
      </c>
      <c r="CH9505" s="17" t="s">
        <v>3901</v>
      </c>
      <c r="DN9505" s="17">
        <f>COUNTIF(AU9505:DM9505, "X")</f>
        <v>4</v>
      </c>
    </row>
    <row r="9506" spans="1:118" s="17" customFormat="1">
      <c r="A9506" s="17" t="s">
        <v>14953</v>
      </c>
      <c r="B9506" s="17">
        <v>55</v>
      </c>
      <c r="C9506" s="17">
        <v>194080</v>
      </c>
      <c r="D9506" s="17" t="s">
        <v>12597</v>
      </c>
      <c r="E9506" s="17" t="s">
        <v>61</v>
      </c>
      <c r="F9506" s="17" t="s">
        <v>70</v>
      </c>
      <c r="H9506" s="309">
        <v>27418</v>
      </c>
      <c r="I9506" s="309">
        <v>44134</v>
      </c>
      <c r="J9506" s="17" t="s">
        <v>3888</v>
      </c>
      <c r="L9506" s="17" t="s">
        <v>14954</v>
      </c>
      <c r="N9506" s="17" t="s">
        <v>31</v>
      </c>
      <c r="O9506" s="17" t="s">
        <v>15</v>
      </c>
      <c r="P9506" s="17">
        <v>45373</v>
      </c>
      <c r="AC9506" s="17" t="s">
        <v>9895</v>
      </c>
      <c r="AD9506" s="17" t="s">
        <v>9896</v>
      </c>
      <c r="AF9506" s="17">
        <v>15</v>
      </c>
      <c r="AG9506" s="17">
        <v>2</v>
      </c>
      <c r="AM9506" s="17" t="s">
        <v>335</v>
      </c>
      <c r="AN9506" s="17" t="s">
        <v>14693</v>
      </c>
      <c r="AO9506" s="17">
        <v>3</v>
      </c>
      <c r="AP9506" s="17">
        <v>80</v>
      </c>
      <c r="AQ9506" s="17">
        <v>5</v>
      </c>
      <c r="AR9506" s="17" t="s">
        <v>9898</v>
      </c>
      <c r="AT9506" s="17" t="s">
        <v>14152</v>
      </c>
      <c r="DN9506" s="17">
        <f>COUNTIF(AU9506:DM9506, "X")</f>
        <v>0</v>
      </c>
    </row>
    <row r="9507" spans="1:118" s="17" customFormat="1">
      <c r="A9507" s="17" t="s">
        <v>26849</v>
      </c>
      <c r="B9507" s="17">
        <v>55</v>
      </c>
      <c r="C9507" s="17">
        <v>194082</v>
      </c>
      <c r="D9507" s="17" t="s">
        <v>17442</v>
      </c>
      <c r="E9507" s="17" t="s">
        <v>388</v>
      </c>
      <c r="F9507" s="17" t="s">
        <v>35</v>
      </c>
      <c r="H9507" s="309">
        <v>33334</v>
      </c>
      <c r="I9507" s="309">
        <v>44134</v>
      </c>
      <c r="J9507" s="17" t="s">
        <v>3888</v>
      </c>
      <c r="L9507" s="17" t="s">
        <v>26850</v>
      </c>
      <c r="N9507" s="17" t="s">
        <v>14</v>
      </c>
      <c r="O9507" s="17" t="s">
        <v>15</v>
      </c>
      <c r="P9507" s="17">
        <v>45371</v>
      </c>
      <c r="AC9507" s="17" t="s">
        <v>17772</v>
      </c>
      <c r="AF9507" s="17">
        <v>15</v>
      </c>
      <c r="AG9507" s="17">
        <v>2</v>
      </c>
      <c r="AH9507" s="17" t="s">
        <v>11926</v>
      </c>
      <c r="AK9507" s="17" t="s">
        <v>17298</v>
      </c>
      <c r="AM9507" s="17" t="s">
        <v>2619</v>
      </c>
      <c r="AN9507" s="17" t="s">
        <v>26616</v>
      </c>
      <c r="AO9507" s="17">
        <v>3</v>
      </c>
      <c r="AP9507" s="17">
        <v>80</v>
      </c>
      <c r="AQ9507" s="17">
        <v>5</v>
      </c>
      <c r="AT9507" s="17" t="s">
        <v>26617</v>
      </c>
      <c r="DN9507" s="17">
        <f>COUNTIF(AU9507:DM9507, "X")</f>
        <v>0</v>
      </c>
    </row>
    <row r="9508" spans="1:118" s="17" customFormat="1">
      <c r="A9508" s="17" t="s">
        <v>18691</v>
      </c>
      <c r="B9508" s="17">
        <v>55</v>
      </c>
      <c r="C9508" s="17">
        <v>194084</v>
      </c>
      <c r="D9508" s="17" t="s">
        <v>18692</v>
      </c>
      <c r="E9508" s="17" t="s">
        <v>237</v>
      </c>
      <c r="F9508" s="17" t="s">
        <v>70</v>
      </c>
      <c r="H9508" s="309">
        <v>29373</v>
      </c>
      <c r="I9508" s="309">
        <v>44134</v>
      </c>
      <c r="J9508" s="17" t="s">
        <v>3888</v>
      </c>
      <c r="L9508" s="17" t="s">
        <v>18693</v>
      </c>
      <c r="N9508" s="17" t="s">
        <v>31</v>
      </c>
      <c r="O9508" s="17" t="s">
        <v>15</v>
      </c>
      <c r="P9508" s="17">
        <v>45373</v>
      </c>
      <c r="T9508" s="17" t="s">
        <v>9941</v>
      </c>
      <c r="V9508" s="17" t="s">
        <v>31</v>
      </c>
      <c r="W9508" s="17" t="s">
        <v>15</v>
      </c>
      <c r="X9508" s="17">
        <v>45373</v>
      </c>
      <c r="AD9508" s="17" t="s">
        <v>9896</v>
      </c>
      <c r="AF9508" s="17">
        <v>8</v>
      </c>
      <c r="AG9508" s="17">
        <v>2</v>
      </c>
      <c r="AM9508" s="17" t="s">
        <v>87</v>
      </c>
      <c r="AN9508" s="17" t="s">
        <v>18599</v>
      </c>
      <c r="AO9508" s="17">
        <v>3</v>
      </c>
      <c r="AP9508" s="17">
        <v>80</v>
      </c>
      <c r="AQ9508" s="17">
        <v>5</v>
      </c>
      <c r="AR9508" s="17" t="s">
        <v>9898</v>
      </c>
      <c r="AZ9508" s="17" t="s">
        <v>3901</v>
      </c>
      <c r="BA9508" s="17" t="s">
        <v>3901</v>
      </c>
      <c r="BD9508" s="17" t="s">
        <v>3901</v>
      </c>
      <c r="BK9508" s="17" t="s">
        <v>3901</v>
      </c>
      <c r="BN9508" s="17" t="s">
        <v>3901</v>
      </c>
      <c r="BQ9508" s="17" t="s">
        <v>30</v>
      </c>
      <c r="BS9508" s="17" t="s">
        <v>3901</v>
      </c>
      <c r="BY9508" s="17" t="s">
        <v>3901</v>
      </c>
      <c r="CC9508" s="17" t="s">
        <v>3901</v>
      </c>
      <c r="CF9508" s="17" t="s">
        <v>3901</v>
      </c>
      <c r="CH9508" s="17" t="s">
        <v>3901</v>
      </c>
      <c r="CR9508" s="17" t="s">
        <v>30</v>
      </c>
      <c r="CU9508" s="17" t="s">
        <v>3901</v>
      </c>
      <c r="DN9508" s="17">
        <f>COUNTIF(AU9508:DM9508, "X")</f>
        <v>11</v>
      </c>
    </row>
    <row r="9509" spans="1:118" s="17" customFormat="1">
      <c r="A9509" s="17" t="s">
        <v>19458</v>
      </c>
      <c r="B9509" s="17">
        <v>55</v>
      </c>
      <c r="C9509" s="17">
        <v>194085</v>
      </c>
      <c r="D9509" s="17" t="s">
        <v>19459</v>
      </c>
      <c r="E9509" s="17" t="s">
        <v>19460</v>
      </c>
      <c r="F9509" s="17" t="s">
        <v>22</v>
      </c>
      <c r="H9509" s="309">
        <v>24537</v>
      </c>
      <c r="I9509" s="309">
        <v>44134</v>
      </c>
      <c r="J9509" s="17" t="s">
        <v>3888</v>
      </c>
      <c r="L9509" s="17" t="s">
        <v>19461</v>
      </c>
      <c r="N9509" s="17" t="s">
        <v>31</v>
      </c>
      <c r="O9509" s="17" t="s">
        <v>15</v>
      </c>
      <c r="P9509" s="17">
        <v>45373</v>
      </c>
      <c r="AF9509" s="17">
        <v>15</v>
      </c>
      <c r="AG9509" s="17">
        <v>2</v>
      </c>
      <c r="AH9509" s="17" t="s">
        <v>11926</v>
      </c>
      <c r="AK9509" s="17" t="s">
        <v>11927</v>
      </c>
      <c r="AM9509" s="17" t="s">
        <v>2615</v>
      </c>
      <c r="AN9509" s="17" t="s">
        <v>19445</v>
      </c>
      <c r="AO9509" s="17">
        <v>3</v>
      </c>
      <c r="AP9509" s="17">
        <v>80</v>
      </c>
      <c r="AQ9509" s="17">
        <v>5</v>
      </c>
      <c r="AR9509" s="17" t="s">
        <v>19446</v>
      </c>
      <c r="DN9509" s="17">
        <f>COUNTIF(AU9509:DM9509, "X")</f>
        <v>0</v>
      </c>
    </row>
    <row r="9510" spans="1:118" s="17" customFormat="1">
      <c r="A9510" s="17" t="s">
        <v>26801</v>
      </c>
      <c r="B9510" s="17">
        <v>55</v>
      </c>
      <c r="C9510" s="17">
        <v>194087</v>
      </c>
      <c r="D9510" s="17" t="s">
        <v>26802</v>
      </c>
      <c r="E9510" s="17" t="s">
        <v>237</v>
      </c>
      <c r="H9510" s="309">
        <v>29803</v>
      </c>
      <c r="I9510" s="309">
        <v>44134</v>
      </c>
      <c r="J9510" s="17" t="s">
        <v>3888</v>
      </c>
      <c r="L9510" s="17" t="s">
        <v>26803</v>
      </c>
      <c r="N9510" s="17" t="s">
        <v>14</v>
      </c>
      <c r="O9510" s="17" t="s">
        <v>15</v>
      </c>
      <c r="P9510" s="17">
        <v>45371</v>
      </c>
      <c r="AC9510" s="17" t="s">
        <v>17772</v>
      </c>
      <c r="AF9510" s="17">
        <v>15</v>
      </c>
      <c r="AG9510" s="17">
        <v>2</v>
      </c>
      <c r="AH9510" s="17" t="s">
        <v>11926</v>
      </c>
      <c r="AK9510" s="17" t="s">
        <v>17298</v>
      </c>
      <c r="AM9510" s="17" t="s">
        <v>2619</v>
      </c>
      <c r="AN9510" s="17" t="s">
        <v>26616</v>
      </c>
      <c r="AO9510" s="17">
        <v>3</v>
      </c>
      <c r="AP9510" s="17">
        <v>80</v>
      </c>
      <c r="AQ9510" s="17">
        <v>5</v>
      </c>
      <c r="AT9510" s="17" t="s">
        <v>26617</v>
      </c>
      <c r="DN9510" s="17">
        <f>COUNTIF(AU9510:DM9510, "X")</f>
        <v>0</v>
      </c>
    </row>
    <row r="9511" spans="1:118" s="17" customFormat="1">
      <c r="A9511" s="17" t="s">
        <v>26789</v>
      </c>
      <c r="B9511" s="17">
        <v>55</v>
      </c>
      <c r="C9511" s="17">
        <v>194091</v>
      </c>
      <c r="D9511" s="17" t="s">
        <v>19204</v>
      </c>
      <c r="E9511" s="17" t="s">
        <v>4069</v>
      </c>
      <c r="F9511" s="17" t="s">
        <v>463</v>
      </c>
      <c r="H9511" s="309">
        <v>34724</v>
      </c>
      <c r="I9511" s="309">
        <v>44136</v>
      </c>
      <c r="J9511" s="17" t="s">
        <v>3888</v>
      </c>
      <c r="L9511" s="17" t="s">
        <v>26646</v>
      </c>
      <c r="M9511" s="17" t="s">
        <v>689</v>
      </c>
      <c r="N9511" s="17" t="s">
        <v>14</v>
      </c>
      <c r="O9511" s="17" t="s">
        <v>15</v>
      </c>
      <c r="P9511" s="17">
        <v>45371</v>
      </c>
      <c r="AC9511" s="17" t="s">
        <v>17772</v>
      </c>
      <c r="AF9511" s="17">
        <v>8</v>
      </c>
      <c r="AG9511" s="17">
        <v>2</v>
      </c>
      <c r="AH9511" s="17" t="s">
        <v>11926</v>
      </c>
      <c r="AK9511" s="17" t="s">
        <v>17298</v>
      </c>
      <c r="AM9511" s="17" t="s">
        <v>2619</v>
      </c>
      <c r="AN9511" s="17" t="s">
        <v>26616</v>
      </c>
      <c r="AO9511" s="17">
        <v>3</v>
      </c>
      <c r="AP9511" s="17">
        <v>80</v>
      </c>
      <c r="AQ9511" s="17">
        <v>5</v>
      </c>
      <c r="AT9511" s="17" t="s">
        <v>26617</v>
      </c>
      <c r="DN9511" s="17">
        <f>COUNTIF(AU9511:DM9511, "X")</f>
        <v>0</v>
      </c>
    </row>
    <row r="9512" spans="1:118" s="17" customFormat="1">
      <c r="A9512" s="17" t="s">
        <v>9769</v>
      </c>
      <c r="B9512" s="17">
        <v>55</v>
      </c>
      <c r="C9512" s="17">
        <v>194092</v>
      </c>
      <c r="D9512" s="17" t="s">
        <v>9770</v>
      </c>
      <c r="E9512" s="17" t="s">
        <v>323</v>
      </c>
      <c r="F9512" s="17" t="s">
        <v>147</v>
      </c>
      <c r="G9512" s="17" t="s">
        <v>203</v>
      </c>
      <c r="H9512" s="309">
        <v>36226</v>
      </c>
      <c r="I9512" s="309">
        <v>44136</v>
      </c>
      <c r="J9512" s="17" t="s">
        <v>3888</v>
      </c>
      <c r="L9512" s="17" t="s">
        <v>9771</v>
      </c>
      <c r="N9512" s="17" t="s">
        <v>19</v>
      </c>
      <c r="O9512" s="17" t="s">
        <v>15</v>
      </c>
      <c r="P9512" s="17">
        <v>45356</v>
      </c>
      <c r="AC9512" s="17" t="s">
        <v>3890</v>
      </c>
      <c r="AD9512" s="17" t="s">
        <v>3891</v>
      </c>
      <c r="AF9512" s="17">
        <v>15</v>
      </c>
      <c r="AG9512" s="17">
        <v>2</v>
      </c>
      <c r="AM9512" s="17" t="s">
        <v>285</v>
      </c>
      <c r="AN9512" s="17" t="s">
        <v>9737</v>
      </c>
      <c r="AO9512" s="17">
        <v>3</v>
      </c>
      <c r="AP9512" s="17">
        <v>80</v>
      </c>
      <c r="AQ9512" s="17">
        <v>5</v>
      </c>
      <c r="AT9512" s="17" t="s">
        <v>9082</v>
      </c>
      <c r="DN9512" s="17">
        <f>COUNTIF(AU9512:DM9512, "X")</f>
        <v>0</v>
      </c>
    </row>
    <row r="9513" spans="1:118" s="17" customFormat="1">
      <c r="A9513" s="17" t="s">
        <v>12433</v>
      </c>
      <c r="B9513" s="17">
        <v>55</v>
      </c>
      <c r="C9513" s="17">
        <v>194094</v>
      </c>
      <c r="D9513" s="17" t="s">
        <v>215</v>
      </c>
      <c r="E9513" s="17" t="s">
        <v>35</v>
      </c>
      <c r="F9513" s="17" t="s">
        <v>6561</v>
      </c>
      <c r="G9513" s="17" t="s">
        <v>203</v>
      </c>
      <c r="H9513" s="309">
        <v>34040</v>
      </c>
      <c r="I9513" s="309">
        <v>44136</v>
      </c>
      <c r="J9513" s="17" t="s">
        <v>3888</v>
      </c>
      <c r="L9513" s="17" t="s">
        <v>12434</v>
      </c>
      <c r="N9513" s="17" t="s">
        <v>31</v>
      </c>
      <c r="O9513" s="17" t="s">
        <v>15</v>
      </c>
      <c r="P9513" s="17">
        <v>45373</v>
      </c>
      <c r="AC9513" s="17" t="s">
        <v>9895</v>
      </c>
      <c r="AD9513" s="17" t="s">
        <v>9896</v>
      </c>
      <c r="AF9513" s="17">
        <v>15</v>
      </c>
      <c r="AG9513" s="17">
        <v>2</v>
      </c>
      <c r="AM9513" s="17" t="s">
        <v>222</v>
      </c>
      <c r="AN9513" s="17" t="s">
        <v>12432</v>
      </c>
      <c r="AO9513" s="17">
        <v>3</v>
      </c>
      <c r="AP9513" s="17">
        <v>80</v>
      </c>
      <c r="AQ9513" s="17">
        <v>5</v>
      </c>
      <c r="AR9513" s="17" t="s">
        <v>9898</v>
      </c>
      <c r="AT9513" s="17" t="s">
        <v>11929</v>
      </c>
      <c r="DN9513" s="17">
        <f>COUNTIF(AU9513:DM9513, "X")</f>
        <v>0</v>
      </c>
    </row>
    <row r="9514" spans="1:118" s="17" customFormat="1">
      <c r="A9514" s="17" t="s">
        <v>20465</v>
      </c>
      <c r="B9514" s="17">
        <v>55</v>
      </c>
      <c r="C9514" s="17">
        <v>194096</v>
      </c>
      <c r="D9514" s="17" t="s">
        <v>487</v>
      </c>
      <c r="E9514" s="17" t="s">
        <v>4059</v>
      </c>
      <c r="F9514" s="17" t="s">
        <v>523</v>
      </c>
      <c r="H9514" s="309">
        <v>33663</v>
      </c>
      <c r="I9514" s="309">
        <v>44137</v>
      </c>
      <c r="J9514" s="17" t="s">
        <v>3888</v>
      </c>
      <c r="L9514" s="17" t="s">
        <v>20466</v>
      </c>
      <c r="N9514" s="17" t="s">
        <v>14</v>
      </c>
      <c r="O9514" s="17" t="s">
        <v>15</v>
      </c>
      <c r="P9514" s="17">
        <v>45371</v>
      </c>
      <c r="Q9514" s="17">
        <v>2631</v>
      </c>
      <c r="AF9514" s="17">
        <v>15</v>
      </c>
      <c r="AG9514" s="17">
        <v>2</v>
      </c>
      <c r="AI9514" s="17" t="s">
        <v>10178</v>
      </c>
      <c r="AM9514" s="17" t="s">
        <v>85</v>
      </c>
      <c r="AN9514" s="17" t="s">
        <v>20273</v>
      </c>
      <c r="AO9514" s="17">
        <v>3</v>
      </c>
      <c r="AP9514" s="17">
        <v>80</v>
      </c>
      <c r="AQ9514" s="17">
        <v>5</v>
      </c>
      <c r="AR9514" s="17" t="s">
        <v>10180</v>
      </c>
      <c r="DN9514" s="17">
        <f>COUNTIF(AU9514:DM9514, "X")</f>
        <v>0</v>
      </c>
    </row>
    <row r="9515" spans="1:118" s="17" customFormat="1">
      <c r="A9515" s="17" t="s">
        <v>22700</v>
      </c>
      <c r="B9515" s="17">
        <v>55</v>
      </c>
      <c r="C9515" s="17">
        <v>194098</v>
      </c>
      <c r="D9515" s="17" t="s">
        <v>22701</v>
      </c>
      <c r="E9515" s="17" t="s">
        <v>22702</v>
      </c>
      <c r="F9515" s="17" t="s">
        <v>22703</v>
      </c>
      <c r="H9515" s="309">
        <v>35101</v>
      </c>
      <c r="I9515" s="309">
        <v>44137</v>
      </c>
      <c r="J9515" s="17" t="s">
        <v>3888</v>
      </c>
      <c r="L9515" s="17" t="s">
        <v>22704</v>
      </c>
      <c r="N9515" s="17" t="s">
        <v>126</v>
      </c>
      <c r="O9515" s="17" t="s">
        <v>15</v>
      </c>
      <c r="P9515" s="17">
        <v>45383</v>
      </c>
      <c r="AF9515" s="17">
        <v>8</v>
      </c>
      <c r="AG9515" s="17">
        <v>2</v>
      </c>
      <c r="AI9515" s="17" t="s">
        <v>20542</v>
      </c>
      <c r="AM9515" s="17" t="s">
        <v>133</v>
      </c>
      <c r="AN9515" s="17" t="s">
        <v>22584</v>
      </c>
      <c r="AO9515" s="17">
        <v>3</v>
      </c>
      <c r="AP9515" s="17">
        <v>80</v>
      </c>
      <c r="AQ9515" s="17">
        <v>5</v>
      </c>
      <c r="AR9515" s="17" t="s">
        <v>22585</v>
      </c>
      <c r="DN9515" s="17">
        <f>COUNTIF(AU9515:DM9515, "X")</f>
        <v>0</v>
      </c>
    </row>
    <row r="9516" spans="1:118" s="17" customFormat="1">
      <c r="A9516" s="17" t="s">
        <v>19906</v>
      </c>
      <c r="B9516" s="17">
        <v>55</v>
      </c>
      <c r="C9516" s="17">
        <v>194097</v>
      </c>
      <c r="D9516" s="17" t="s">
        <v>19907</v>
      </c>
      <c r="E9516" s="17" t="s">
        <v>176</v>
      </c>
      <c r="F9516" s="17" t="s">
        <v>82</v>
      </c>
      <c r="H9516" s="309">
        <v>23388</v>
      </c>
      <c r="I9516" s="309">
        <v>44137</v>
      </c>
      <c r="J9516" s="17" t="s">
        <v>3888</v>
      </c>
      <c r="L9516" s="17" t="s">
        <v>19908</v>
      </c>
      <c r="N9516" s="17" t="s">
        <v>14</v>
      </c>
      <c r="O9516" s="17" t="s">
        <v>15</v>
      </c>
      <c r="P9516" s="17">
        <v>45371</v>
      </c>
      <c r="AF9516" s="17">
        <v>15</v>
      </c>
      <c r="AG9516" s="17">
        <v>2</v>
      </c>
      <c r="AI9516" s="17" t="s">
        <v>10178</v>
      </c>
      <c r="AM9516" s="17" t="s">
        <v>148</v>
      </c>
      <c r="AN9516" s="17" t="s">
        <v>19836</v>
      </c>
      <c r="AO9516" s="17">
        <v>3</v>
      </c>
      <c r="AP9516" s="17">
        <v>80</v>
      </c>
      <c r="AQ9516" s="17">
        <v>5</v>
      </c>
      <c r="AR9516" s="17" t="s">
        <v>10180</v>
      </c>
      <c r="BD9516" s="17" t="s">
        <v>3901</v>
      </c>
      <c r="BS9516" s="17" t="s">
        <v>3901</v>
      </c>
      <c r="CH9516" s="17" t="s">
        <v>3901</v>
      </c>
      <c r="DN9516" s="17">
        <f>COUNTIF(AU9516:DM9516, "X")</f>
        <v>3</v>
      </c>
    </row>
    <row r="9517" spans="1:118" s="17" customFormat="1">
      <c r="A9517" s="17" t="s">
        <v>23336</v>
      </c>
      <c r="B9517" s="17">
        <v>55</v>
      </c>
      <c r="C9517" s="17">
        <v>194099</v>
      </c>
      <c r="D9517" s="17" t="s">
        <v>9849</v>
      </c>
      <c r="E9517" s="17" t="s">
        <v>13220</v>
      </c>
      <c r="F9517" s="17" t="s">
        <v>289</v>
      </c>
      <c r="H9517" s="309">
        <v>36276</v>
      </c>
      <c r="I9517" s="309">
        <v>44137</v>
      </c>
      <c r="J9517" s="17" t="s">
        <v>3888</v>
      </c>
      <c r="L9517" s="17" t="s">
        <v>23337</v>
      </c>
      <c r="N9517" s="17" t="s">
        <v>126</v>
      </c>
      <c r="O9517" s="17" t="s">
        <v>15</v>
      </c>
      <c r="P9517" s="17">
        <v>45383</v>
      </c>
      <c r="AF9517" s="17">
        <v>8</v>
      </c>
      <c r="AG9517" s="17">
        <v>2</v>
      </c>
      <c r="AI9517" s="17" t="s">
        <v>20542</v>
      </c>
      <c r="AM9517" s="17" t="s">
        <v>259</v>
      </c>
      <c r="AN9517" s="17" t="s">
        <v>23210</v>
      </c>
      <c r="AO9517" s="17">
        <v>3</v>
      </c>
      <c r="AP9517" s="17">
        <v>80</v>
      </c>
      <c r="AQ9517" s="17">
        <v>5</v>
      </c>
      <c r="AR9517" s="17" t="s">
        <v>22585</v>
      </c>
      <c r="DN9517" s="17">
        <f>COUNTIF(AU9517:DM9517, "X")</f>
        <v>0</v>
      </c>
    </row>
    <row r="9518" spans="1:118" s="17" customFormat="1">
      <c r="A9518" s="17" t="s">
        <v>10449</v>
      </c>
      <c r="B9518" s="17">
        <v>55</v>
      </c>
      <c r="C9518" s="17">
        <v>194100</v>
      </c>
      <c r="D9518" s="17" t="s">
        <v>10450</v>
      </c>
      <c r="E9518" s="17" t="s">
        <v>18</v>
      </c>
      <c r="F9518" s="17" t="s">
        <v>7279</v>
      </c>
      <c r="H9518" s="309">
        <v>28273</v>
      </c>
      <c r="I9518" s="309">
        <v>44137</v>
      </c>
      <c r="J9518" s="17" t="s">
        <v>3888</v>
      </c>
      <c r="L9518" s="17" t="s">
        <v>10451</v>
      </c>
      <c r="M9518" s="17" t="s">
        <v>192</v>
      </c>
      <c r="N9518" s="17" t="s">
        <v>14</v>
      </c>
      <c r="O9518" s="17" t="s">
        <v>15</v>
      </c>
      <c r="P9518" s="17">
        <v>45371</v>
      </c>
      <c r="AC9518" s="17" t="s">
        <v>14</v>
      </c>
      <c r="AF9518" s="17">
        <v>15</v>
      </c>
      <c r="AG9518" s="17">
        <v>2</v>
      </c>
      <c r="AI9518" s="17" t="s">
        <v>10178</v>
      </c>
      <c r="AM9518" s="17" t="s">
        <v>193</v>
      </c>
      <c r="AN9518" s="17" t="s">
        <v>10381</v>
      </c>
      <c r="AO9518" s="17">
        <v>3</v>
      </c>
      <c r="AP9518" s="17">
        <v>80</v>
      </c>
      <c r="AQ9518" s="17">
        <v>5</v>
      </c>
      <c r="AR9518" s="17" t="s">
        <v>10180</v>
      </c>
      <c r="BS9518" s="17" t="s">
        <v>3901</v>
      </c>
      <c r="DN9518" s="17">
        <f>COUNTIF(AU9518:DM9518, "X")</f>
        <v>1</v>
      </c>
    </row>
    <row r="9519" spans="1:118" s="17" customFormat="1">
      <c r="A9519" s="17" t="s">
        <v>21761</v>
      </c>
      <c r="B9519" s="17">
        <v>55</v>
      </c>
      <c r="C9519" s="17">
        <v>194103</v>
      </c>
      <c r="D9519" s="17" t="s">
        <v>21489</v>
      </c>
      <c r="E9519" s="17" t="s">
        <v>21762</v>
      </c>
      <c r="F9519" s="17" t="s">
        <v>304</v>
      </c>
      <c r="H9519" s="309">
        <v>35467</v>
      </c>
      <c r="I9519" s="309">
        <v>44137</v>
      </c>
      <c r="J9519" s="17" t="s">
        <v>3888</v>
      </c>
      <c r="L9519" s="17" t="s">
        <v>21763</v>
      </c>
      <c r="N9519" s="17" t="s">
        <v>196</v>
      </c>
      <c r="O9519" s="17" t="s">
        <v>15</v>
      </c>
      <c r="P9519" s="17">
        <v>45359</v>
      </c>
      <c r="AF9519" s="17">
        <v>8</v>
      </c>
      <c r="AG9519" s="17">
        <v>2</v>
      </c>
      <c r="AH9519" s="17" t="s">
        <v>11926</v>
      </c>
      <c r="AK9519" s="17" t="s">
        <v>21650</v>
      </c>
      <c r="AM9519" s="17" t="s">
        <v>197</v>
      </c>
      <c r="AN9519" s="17" t="s">
        <v>21651</v>
      </c>
      <c r="AO9519" s="17">
        <v>3</v>
      </c>
      <c r="AP9519" s="17">
        <v>80</v>
      </c>
      <c r="AQ9519" s="17">
        <v>5</v>
      </c>
      <c r="AR9519" s="17" t="s">
        <v>21652</v>
      </c>
      <c r="DN9519" s="17">
        <f>COUNTIF(AU9519:DM9519, "X")</f>
        <v>0</v>
      </c>
    </row>
    <row r="9520" spans="1:118" s="17" customFormat="1">
      <c r="A9520" s="17" t="s">
        <v>19051</v>
      </c>
      <c r="B9520" s="17">
        <v>55</v>
      </c>
      <c r="C9520" s="17">
        <v>194101</v>
      </c>
      <c r="D9520" s="17" t="s">
        <v>19052</v>
      </c>
      <c r="E9520" s="17" t="s">
        <v>19053</v>
      </c>
      <c r="F9520" s="17" t="s">
        <v>19054</v>
      </c>
      <c r="H9520" s="309">
        <v>30991</v>
      </c>
      <c r="I9520" s="309">
        <v>44137</v>
      </c>
      <c r="J9520" s="17" t="s">
        <v>3888</v>
      </c>
      <c r="L9520" s="17" t="s">
        <v>19055</v>
      </c>
      <c r="N9520" s="17" t="s">
        <v>31</v>
      </c>
      <c r="O9520" s="17" t="s">
        <v>15</v>
      </c>
      <c r="P9520" s="17">
        <v>45373</v>
      </c>
      <c r="AD9520" s="17" t="s">
        <v>9896</v>
      </c>
      <c r="AF9520" s="17">
        <v>8</v>
      </c>
      <c r="AG9520" s="17">
        <v>2</v>
      </c>
      <c r="AM9520" s="17" t="s">
        <v>314</v>
      </c>
      <c r="AN9520" s="17" t="s">
        <v>18984</v>
      </c>
      <c r="AO9520" s="17">
        <v>3</v>
      </c>
      <c r="AP9520" s="17">
        <v>80</v>
      </c>
      <c r="AQ9520" s="17">
        <v>5</v>
      </c>
      <c r="AR9520" s="17" t="s">
        <v>9898</v>
      </c>
      <c r="DN9520" s="17">
        <f>COUNTIF(AU9520:DM9520, "X")</f>
        <v>0</v>
      </c>
    </row>
    <row r="9521" spans="1:118" s="17" customFormat="1">
      <c r="A9521" s="17" t="s">
        <v>9051</v>
      </c>
      <c r="B9521" s="17">
        <v>55</v>
      </c>
      <c r="C9521" s="17">
        <v>194104</v>
      </c>
      <c r="D9521" s="17" t="s">
        <v>4425</v>
      </c>
      <c r="E9521" s="17" t="s">
        <v>9052</v>
      </c>
      <c r="F9521" s="17" t="s">
        <v>43</v>
      </c>
      <c r="H9521" s="309">
        <v>36282</v>
      </c>
      <c r="I9521" s="309">
        <v>44137</v>
      </c>
      <c r="J9521" s="17" t="s">
        <v>3888</v>
      </c>
      <c r="L9521" s="17" t="s">
        <v>9053</v>
      </c>
      <c r="N9521" s="17" t="s">
        <v>19</v>
      </c>
      <c r="O9521" s="17" t="s">
        <v>15</v>
      </c>
      <c r="P9521" s="17">
        <v>45356</v>
      </c>
      <c r="AC9521" s="17" t="s">
        <v>3890</v>
      </c>
      <c r="AD9521" s="17" t="s">
        <v>3891</v>
      </c>
      <c r="AF9521" s="17">
        <v>15</v>
      </c>
      <c r="AG9521" s="17">
        <v>2</v>
      </c>
      <c r="AM9521" s="17" t="s">
        <v>2608</v>
      </c>
      <c r="AN9521" s="17" t="s">
        <v>8704</v>
      </c>
      <c r="AO9521" s="17">
        <v>3</v>
      </c>
      <c r="AP9521" s="17">
        <v>80</v>
      </c>
      <c r="AQ9521" s="17">
        <v>5</v>
      </c>
      <c r="AT9521" s="17" t="s">
        <v>7979</v>
      </c>
      <c r="DN9521" s="17">
        <f>COUNTIF(AU9521:DM9521, "X")</f>
        <v>0</v>
      </c>
    </row>
    <row r="9522" spans="1:118" s="17" customFormat="1">
      <c r="A9522" s="523" t="s">
        <v>3244</v>
      </c>
      <c r="B9522" s="17">
        <v>55</v>
      </c>
      <c r="C9522" s="17">
        <v>194106</v>
      </c>
      <c r="D9522" s="17" t="s">
        <v>1065</v>
      </c>
      <c r="E9522" s="17" t="s">
        <v>1760</v>
      </c>
      <c r="F9522" s="17" t="s">
        <v>65</v>
      </c>
      <c r="H9522" s="309">
        <v>28942</v>
      </c>
      <c r="I9522" s="309">
        <v>44137</v>
      </c>
      <c r="J9522" s="17" t="s">
        <v>3888</v>
      </c>
      <c r="L9522" s="17" t="s">
        <v>1990</v>
      </c>
      <c r="N9522" s="17" t="s">
        <v>31</v>
      </c>
      <c r="O9522" s="17" t="s">
        <v>15</v>
      </c>
      <c r="P9522" s="17">
        <v>45373</v>
      </c>
      <c r="AC9522" s="17" t="s">
        <v>9895</v>
      </c>
      <c r="AD9522" s="17" t="s">
        <v>9896</v>
      </c>
      <c r="AF9522" s="17">
        <v>15</v>
      </c>
      <c r="AG9522" s="17">
        <v>2</v>
      </c>
      <c r="AM9522" s="17" t="s">
        <v>227</v>
      </c>
      <c r="AN9522" s="17" t="s">
        <v>11928</v>
      </c>
      <c r="AO9522" s="17">
        <v>3</v>
      </c>
      <c r="AP9522" s="17">
        <v>80</v>
      </c>
      <c r="AQ9522" s="17">
        <v>5</v>
      </c>
      <c r="AR9522" s="17" t="s">
        <v>9898</v>
      </c>
      <c r="AT9522" s="17" t="s">
        <v>11929</v>
      </c>
      <c r="BD9522" s="17" t="s">
        <v>3901</v>
      </c>
      <c r="BS9522" s="17" t="s">
        <v>3901</v>
      </c>
      <c r="DN9522" s="17">
        <f>COUNTIF(AU9522:DM9522, "X")</f>
        <v>2</v>
      </c>
    </row>
    <row r="9523" spans="1:118" s="17" customFormat="1">
      <c r="A9523" s="17" t="s">
        <v>25941</v>
      </c>
      <c r="B9523" s="17">
        <v>55</v>
      </c>
      <c r="C9523" s="17">
        <v>194107</v>
      </c>
      <c r="D9523" s="17" t="s">
        <v>5323</v>
      </c>
      <c r="E9523" s="17" t="s">
        <v>461</v>
      </c>
      <c r="F9523" s="17" t="s">
        <v>12</v>
      </c>
      <c r="H9523" s="309">
        <v>34765</v>
      </c>
      <c r="I9523" s="309">
        <v>44137</v>
      </c>
      <c r="J9523" s="17" t="s">
        <v>3888</v>
      </c>
      <c r="L9523" s="17" t="s">
        <v>25942</v>
      </c>
      <c r="N9523" s="17" t="s">
        <v>14</v>
      </c>
      <c r="O9523" s="17" t="s">
        <v>15</v>
      </c>
      <c r="P9523" s="17">
        <v>45371</v>
      </c>
      <c r="AC9523" s="17" t="s">
        <v>17772</v>
      </c>
      <c r="AF9523" s="17">
        <v>15</v>
      </c>
      <c r="AG9523" s="17">
        <v>2</v>
      </c>
      <c r="AH9523" s="17" t="s">
        <v>11926</v>
      </c>
      <c r="AK9523" s="17" t="s">
        <v>17298</v>
      </c>
      <c r="AM9523" s="17" t="s">
        <v>39</v>
      </c>
      <c r="AN9523" s="17" t="s">
        <v>25609</v>
      </c>
      <c r="AO9523" s="17">
        <v>3</v>
      </c>
      <c r="AP9523" s="17">
        <v>80</v>
      </c>
      <c r="AQ9523" s="17">
        <v>5</v>
      </c>
      <c r="AT9523" s="17" t="s">
        <v>17773</v>
      </c>
      <c r="DN9523" s="17">
        <f>COUNTIF(AU9523:DM9523, "X")</f>
        <v>0</v>
      </c>
    </row>
    <row r="9524" spans="1:118" s="17" customFormat="1">
      <c r="A9524" s="17" t="s">
        <v>23964</v>
      </c>
      <c r="B9524" s="17">
        <v>55</v>
      </c>
      <c r="C9524" s="17">
        <v>194111</v>
      </c>
      <c r="D9524" s="17" t="s">
        <v>23965</v>
      </c>
      <c r="E9524" s="17" t="s">
        <v>6796</v>
      </c>
      <c r="F9524" s="17" t="s">
        <v>499</v>
      </c>
      <c r="H9524" s="309">
        <v>30252</v>
      </c>
      <c r="I9524" s="309">
        <v>44137</v>
      </c>
      <c r="J9524" s="17" t="s">
        <v>3888</v>
      </c>
      <c r="L9524" s="17" t="s">
        <v>23966</v>
      </c>
      <c r="N9524" s="17" t="s">
        <v>126</v>
      </c>
      <c r="O9524" s="17" t="s">
        <v>15</v>
      </c>
      <c r="P9524" s="17">
        <v>45383</v>
      </c>
      <c r="AF9524" s="17">
        <v>8</v>
      </c>
      <c r="AG9524" s="17">
        <v>2</v>
      </c>
      <c r="AI9524" s="17" t="s">
        <v>20542</v>
      </c>
      <c r="AM9524" s="17" t="s">
        <v>127</v>
      </c>
      <c r="AN9524" s="17" t="s">
        <v>23839</v>
      </c>
      <c r="AO9524" s="17">
        <v>3</v>
      </c>
      <c r="AP9524" s="17">
        <v>80</v>
      </c>
      <c r="AQ9524" s="17">
        <v>5</v>
      </c>
      <c r="AR9524" s="17" t="s">
        <v>22585</v>
      </c>
      <c r="AS9524" s="17" t="s">
        <v>23503</v>
      </c>
      <c r="DN9524" s="17">
        <f>COUNTIF(AU9524:DM9524, "X")</f>
        <v>0</v>
      </c>
    </row>
    <row r="9525" spans="1:118" s="17" customFormat="1">
      <c r="A9525" s="17" t="s">
        <v>6435</v>
      </c>
      <c r="B9525" s="17">
        <v>55</v>
      </c>
      <c r="C9525" s="17">
        <v>194119</v>
      </c>
      <c r="D9525" s="17" t="s">
        <v>6436</v>
      </c>
      <c r="E9525" s="17" t="s">
        <v>155</v>
      </c>
      <c r="F9525" s="17" t="s">
        <v>65</v>
      </c>
      <c r="H9525" s="309">
        <v>36326</v>
      </c>
      <c r="I9525" s="309">
        <v>44138</v>
      </c>
      <c r="J9525" s="17" t="s">
        <v>3888</v>
      </c>
      <c r="L9525" s="17" t="s">
        <v>6437</v>
      </c>
      <c r="N9525" s="17" t="s">
        <v>19</v>
      </c>
      <c r="O9525" s="17" t="s">
        <v>15</v>
      </c>
      <c r="P9525" s="17">
        <v>45356</v>
      </c>
      <c r="AC9525" s="17" t="s">
        <v>3890</v>
      </c>
      <c r="AD9525" s="17" t="s">
        <v>3891</v>
      </c>
      <c r="AF9525" s="17">
        <v>8</v>
      </c>
      <c r="AG9525" s="17">
        <v>2</v>
      </c>
      <c r="AM9525" s="17" t="s">
        <v>232</v>
      </c>
      <c r="AN9525" s="17" t="s">
        <v>6280</v>
      </c>
      <c r="AO9525" s="17">
        <v>3</v>
      </c>
      <c r="AP9525" s="17">
        <v>80</v>
      </c>
      <c r="AQ9525" s="17">
        <v>5</v>
      </c>
      <c r="AT9525" s="17" t="s">
        <v>5516</v>
      </c>
      <c r="DN9525" s="17">
        <f>COUNTIF(AU9525:DM9525, "X")</f>
        <v>0</v>
      </c>
    </row>
    <row r="9526" spans="1:118" s="17" customFormat="1">
      <c r="A9526" s="17" t="s">
        <v>5248</v>
      </c>
      <c r="B9526" s="17">
        <v>55</v>
      </c>
      <c r="C9526" s="17">
        <v>120606</v>
      </c>
      <c r="D9526" s="17" t="s">
        <v>5249</v>
      </c>
      <c r="E9526" s="17" t="s">
        <v>461</v>
      </c>
      <c r="F9526" s="17" t="s">
        <v>135</v>
      </c>
      <c r="H9526" s="309">
        <v>29767</v>
      </c>
      <c r="I9526" s="309">
        <v>44137</v>
      </c>
      <c r="J9526" s="17" t="s">
        <v>3888</v>
      </c>
      <c r="L9526" s="17" t="s">
        <v>5250</v>
      </c>
      <c r="N9526" s="17" t="s">
        <v>19</v>
      </c>
      <c r="O9526" s="17" t="s">
        <v>15</v>
      </c>
      <c r="P9526" s="17">
        <v>45356</v>
      </c>
      <c r="Q9526" s="17">
        <v>3557</v>
      </c>
      <c r="AC9526" s="17" t="s">
        <v>3890</v>
      </c>
      <c r="AD9526" s="17" t="s">
        <v>3891</v>
      </c>
      <c r="AF9526" s="17">
        <v>15</v>
      </c>
      <c r="AG9526" s="17">
        <v>2</v>
      </c>
      <c r="AM9526" s="17" t="s">
        <v>2603</v>
      </c>
      <c r="AN9526" s="17" t="s">
        <v>5023</v>
      </c>
      <c r="AO9526" s="17">
        <v>3</v>
      </c>
      <c r="AP9526" s="17">
        <v>80</v>
      </c>
      <c r="AQ9526" s="17">
        <v>5</v>
      </c>
      <c r="AT9526" s="17" t="s">
        <v>3893</v>
      </c>
      <c r="BD9526" s="17" t="s">
        <v>3901</v>
      </c>
      <c r="BK9526" s="17" t="s">
        <v>3901</v>
      </c>
      <c r="BS9526" s="17" t="s">
        <v>3901</v>
      </c>
      <c r="CH9526" s="17" t="s">
        <v>3901</v>
      </c>
      <c r="CQ9526" s="17" t="s">
        <v>3901</v>
      </c>
      <c r="CR9526" s="17" t="s">
        <v>21</v>
      </c>
      <c r="CU9526" s="17" t="s">
        <v>3901</v>
      </c>
      <c r="DF9526" s="17" t="s">
        <v>3901</v>
      </c>
      <c r="DN9526" s="17">
        <f>COUNTIF(AU9526:DM9526, "X")</f>
        <v>7</v>
      </c>
    </row>
    <row r="9527" spans="1:118" s="17" customFormat="1">
      <c r="A9527" s="17" t="s">
        <v>6223</v>
      </c>
      <c r="B9527" s="17">
        <v>55</v>
      </c>
      <c r="C9527" s="17">
        <v>194127</v>
      </c>
      <c r="D9527" s="17" t="s">
        <v>6224</v>
      </c>
      <c r="E9527" s="17" t="s">
        <v>6225</v>
      </c>
      <c r="F9527" s="17" t="s">
        <v>6226</v>
      </c>
      <c r="H9527" s="309">
        <v>34833</v>
      </c>
      <c r="I9527" s="309">
        <v>44138</v>
      </c>
      <c r="J9527" s="17" t="s">
        <v>3888</v>
      </c>
      <c r="L9527" s="17" t="s">
        <v>6227</v>
      </c>
      <c r="N9527" s="17" t="s">
        <v>19</v>
      </c>
      <c r="O9527" s="17" t="s">
        <v>15</v>
      </c>
      <c r="P9527" s="17">
        <v>45356</v>
      </c>
      <c r="AC9527" s="17" t="s">
        <v>3890</v>
      </c>
      <c r="AD9527" s="17" t="s">
        <v>3891</v>
      </c>
      <c r="AF9527" s="17">
        <v>8</v>
      </c>
      <c r="AG9527" s="17">
        <v>2</v>
      </c>
      <c r="AM9527" s="17" t="s">
        <v>2604</v>
      </c>
      <c r="AN9527" s="17" t="s">
        <v>5966</v>
      </c>
      <c r="AO9527" s="17">
        <v>3</v>
      </c>
      <c r="AP9527" s="17">
        <v>80</v>
      </c>
      <c r="AQ9527" s="17">
        <v>5</v>
      </c>
      <c r="AT9527" s="17" t="s">
        <v>5516</v>
      </c>
      <c r="DN9527" s="17">
        <f>COUNTIF(AU9527:DM9527, "X")</f>
        <v>0</v>
      </c>
    </row>
    <row r="9528" spans="1:118" s="17" customFormat="1">
      <c r="A9528" s="523" t="s">
        <v>3411</v>
      </c>
      <c r="B9528" s="17">
        <v>55</v>
      </c>
      <c r="C9528" s="17">
        <v>74274</v>
      </c>
      <c r="D9528" s="17" t="s">
        <v>1594</v>
      </c>
      <c r="E9528" s="17" t="s">
        <v>52</v>
      </c>
      <c r="F9528" s="17" t="s">
        <v>228</v>
      </c>
      <c r="H9528" s="309">
        <v>26938</v>
      </c>
      <c r="I9528" s="309">
        <v>44156</v>
      </c>
      <c r="J9528" s="17" t="s">
        <v>3888</v>
      </c>
      <c r="L9528" s="17" t="s">
        <v>1364</v>
      </c>
      <c r="M9528" s="17" t="s">
        <v>448</v>
      </c>
      <c r="N9528" s="17" t="s">
        <v>19</v>
      </c>
      <c r="O9528" s="17" t="s">
        <v>15</v>
      </c>
      <c r="P9528" s="17">
        <v>45356</v>
      </c>
      <c r="Q9528" s="17">
        <v>1981</v>
      </c>
      <c r="AC9528" s="17" t="s">
        <v>3890</v>
      </c>
      <c r="AD9528" s="17" t="s">
        <v>3891</v>
      </c>
      <c r="AF9528" s="17">
        <v>15</v>
      </c>
      <c r="AG9528" s="17">
        <v>2</v>
      </c>
      <c r="AM9528" s="17" t="s">
        <v>2606</v>
      </c>
      <c r="AN9528" s="17" t="s">
        <v>7570</v>
      </c>
      <c r="AO9528" s="17">
        <v>3</v>
      </c>
      <c r="AP9528" s="17">
        <v>80</v>
      </c>
      <c r="AQ9528" s="17">
        <v>5</v>
      </c>
      <c r="AT9528" s="17" t="s">
        <v>6589</v>
      </c>
      <c r="CU9528" s="17" t="s">
        <v>3901</v>
      </c>
      <c r="DN9528" s="17">
        <f>COUNTIF(AU9528:DM9528, "X")</f>
        <v>1</v>
      </c>
    </row>
    <row r="9529" spans="1:118" s="17" customFormat="1">
      <c r="A9529" s="17" t="s">
        <v>27036</v>
      </c>
      <c r="B9529" s="17">
        <v>55</v>
      </c>
      <c r="C9529" s="17">
        <v>194184</v>
      </c>
      <c r="D9529" s="17" t="s">
        <v>27037</v>
      </c>
      <c r="E9529" s="17" t="s">
        <v>362</v>
      </c>
      <c r="F9529" s="17" t="s">
        <v>354</v>
      </c>
      <c r="H9529" s="309">
        <v>31118</v>
      </c>
      <c r="I9529" s="309">
        <v>44172</v>
      </c>
      <c r="J9529" s="17" t="s">
        <v>3888</v>
      </c>
      <c r="L9529" s="17" t="s">
        <v>27038</v>
      </c>
      <c r="N9529" s="17" t="s">
        <v>14</v>
      </c>
      <c r="O9529" s="17" t="s">
        <v>15</v>
      </c>
      <c r="P9529" s="17">
        <v>45371</v>
      </c>
      <c r="AC9529" s="17" t="s">
        <v>17772</v>
      </c>
      <c r="AF9529" s="17">
        <v>8</v>
      </c>
      <c r="AG9529" s="17">
        <v>2</v>
      </c>
      <c r="AH9529" s="17" t="s">
        <v>11926</v>
      </c>
      <c r="AK9529" s="17" t="s">
        <v>17298</v>
      </c>
      <c r="AM9529" s="17" t="s">
        <v>2621</v>
      </c>
      <c r="AN9529" s="17" t="s">
        <v>26940</v>
      </c>
      <c r="AO9529" s="17">
        <v>3</v>
      </c>
      <c r="AP9529" s="17">
        <v>80</v>
      </c>
      <c r="AQ9529" s="17">
        <v>5</v>
      </c>
      <c r="AT9529" s="17" t="s">
        <v>25610</v>
      </c>
      <c r="DF9529" s="17" t="s">
        <v>3901</v>
      </c>
      <c r="DN9529" s="17">
        <f>COUNTIF(AU9529:DM9529, "X")</f>
        <v>1</v>
      </c>
    </row>
    <row r="9530" spans="1:118" s="17" customFormat="1">
      <c r="A9530" s="17" t="s">
        <v>9741</v>
      </c>
      <c r="B9530" s="17">
        <v>55</v>
      </c>
      <c r="C9530" s="17">
        <v>194188</v>
      </c>
      <c r="D9530" s="17" t="s">
        <v>9742</v>
      </c>
      <c r="E9530" s="17" t="s">
        <v>9743</v>
      </c>
      <c r="F9530" s="17" t="s">
        <v>8989</v>
      </c>
      <c r="H9530" s="309">
        <v>28094</v>
      </c>
      <c r="I9530" s="309">
        <v>44172</v>
      </c>
      <c r="J9530" s="17" t="s">
        <v>3888</v>
      </c>
      <c r="L9530" s="17" t="s">
        <v>9744</v>
      </c>
      <c r="N9530" s="17" t="s">
        <v>19</v>
      </c>
      <c r="O9530" s="17" t="s">
        <v>15</v>
      </c>
      <c r="P9530" s="17">
        <v>45356</v>
      </c>
      <c r="Q9530" s="17">
        <v>4211</v>
      </c>
      <c r="AC9530" s="17" t="s">
        <v>3890</v>
      </c>
      <c r="AD9530" s="17" t="s">
        <v>3891</v>
      </c>
      <c r="AF9530" s="17">
        <v>8</v>
      </c>
      <c r="AG9530" s="17">
        <v>2</v>
      </c>
      <c r="AM9530" s="17" t="s">
        <v>285</v>
      </c>
      <c r="AN9530" s="17" t="s">
        <v>9737</v>
      </c>
      <c r="AO9530" s="17">
        <v>3</v>
      </c>
      <c r="AP9530" s="17">
        <v>80</v>
      </c>
      <c r="AQ9530" s="17">
        <v>5</v>
      </c>
      <c r="AT9530" s="17" t="s">
        <v>9082</v>
      </c>
      <c r="BB9530" s="17" t="s">
        <v>3901</v>
      </c>
      <c r="BD9530" s="17" t="s">
        <v>3901</v>
      </c>
      <c r="BH9530" s="17" t="s">
        <v>3901</v>
      </c>
      <c r="BK9530" s="17" t="s">
        <v>3901</v>
      </c>
      <c r="BS9530" s="17" t="s">
        <v>3901</v>
      </c>
      <c r="BU9530" s="17" t="s">
        <v>3901</v>
      </c>
      <c r="BY9530" s="17" t="s">
        <v>3901</v>
      </c>
      <c r="CC9530" s="17" t="s">
        <v>3901</v>
      </c>
      <c r="CD9530" s="17" t="s">
        <v>3901</v>
      </c>
      <c r="CH9530" s="17" t="s">
        <v>3901</v>
      </c>
      <c r="CU9530" s="17" t="s">
        <v>3901</v>
      </c>
      <c r="DA9530" s="17" t="s">
        <v>3901</v>
      </c>
      <c r="DN9530" s="17">
        <f>COUNTIF(AU9530:DM9530, "X")</f>
        <v>12</v>
      </c>
    </row>
    <row r="9531" spans="1:118" s="17" customFormat="1">
      <c r="A9531" s="17" t="s">
        <v>4612</v>
      </c>
      <c r="B9531" s="17">
        <v>55</v>
      </c>
      <c r="C9531" s="17">
        <v>194199</v>
      </c>
      <c r="D9531" s="17" t="s">
        <v>4613</v>
      </c>
      <c r="E9531" s="17" t="s">
        <v>107</v>
      </c>
      <c r="F9531" s="17" t="s">
        <v>125</v>
      </c>
      <c r="H9531" s="309">
        <v>37285</v>
      </c>
      <c r="I9531" s="309">
        <v>44133</v>
      </c>
      <c r="J9531" s="17" t="s">
        <v>3888</v>
      </c>
      <c r="L9531" s="17" t="s">
        <v>4614</v>
      </c>
      <c r="N9531" s="17" t="s">
        <v>19</v>
      </c>
      <c r="O9531" s="17" t="s">
        <v>15</v>
      </c>
      <c r="P9531" s="17">
        <v>45356</v>
      </c>
      <c r="AC9531" s="17" t="s">
        <v>3890</v>
      </c>
      <c r="AD9531" s="17" t="s">
        <v>3891</v>
      </c>
      <c r="AF9531" s="17">
        <v>15</v>
      </c>
      <c r="AG9531" s="17">
        <v>2</v>
      </c>
      <c r="AM9531" s="17" t="s">
        <v>2602</v>
      </c>
      <c r="AN9531" s="17" t="s">
        <v>4371</v>
      </c>
      <c r="AO9531" s="17">
        <v>3</v>
      </c>
      <c r="AP9531" s="17">
        <v>80</v>
      </c>
      <c r="AQ9531" s="17">
        <v>5</v>
      </c>
      <c r="AT9531" s="17" t="s">
        <v>3893</v>
      </c>
      <c r="DN9531" s="17">
        <f>COUNTIF(AU9531:DM9531, "X")</f>
        <v>0</v>
      </c>
    </row>
    <row r="9532" spans="1:118" s="17" customFormat="1">
      <c r="A9532" s="17" t="s">
        <v>26152</v>
      </c>
      <c r="B9532" s="17">
        <v>55</v>
      </c>
      <c r="C9532" s="17">
        <v>194200</v>
      </c>
      <c r="D9532" s="17" t="s">
        <v>327</v>
      </c>
      <c r="E9532" s="17" t="s">
        <v>501</v>
      </c>
      <c r="F9532" s="17" t="s">
        <v>43</v>
      </c>
      <c r="H9532" s="309">
        <v>31947</v>
      </c>
      <c r="I9532" s="309">
        <v>44133</v>
      </c>
      <c r="J9532" s="17" t="s">
        <v>3888</v>
      </c>
      <c r="L9532" s="17" t="s">
        <v>26138</v>
      </c>
      <c r="N9532" s="17" t="s">
        <v>19</v>
      </c>
      <c r="O9532" s="17" t="s">
        <v>15</v>
      </c>
      <c r="P9532" s="17">
        <v>45356</v>
      </c>
      <c r="AD9532" s="17" t="s">
        <v>3891</v>
      </c>
      <c r="AF9532" s="17">
        <v>15</v>
      </c>
      <c r="AG9532" s="17">
        <v>2</v>
      </c>
      <c r="AM9532" s="17" t="s">
        <v>20</v>
      </c>
      <c r="AN9532" s="17" t="s">
        <v>26023</v>
      </c>
      <c r="AO9532" s="17">
        <v>3</v>
      </c>
      <c r="AP9532" s="17">
        <v>80</v>
      </c>
      <c r="AQ9532" s="17">
        <v>5</v>
      </c>
      <c r="AR9532" s="17" t="s">
        <v>22150</v>
      </c>
      <c r="DN9532" s="17">
        <f>COUNTIF(AU9532:DM9532, "X")</f>
        <v>0</v>
      </c>
    </row>
    <row r="9533" spans="1:118" s="17" customFormat="1">
      <c r="A9533" s="17" t="s">
        <v>11845</v>
      </c>
      <c r="B9533" s="17">
        <v>55</v>
      </c>
      <c r="C9533" s="17">
        <v>194202</v>
      </c>
      <c r="D9533" s="17" t="s">
        <v>3887</v>
      </c>
      <c r="E9533" s="17" t="s">
        <v>18</v>
      </c>
      <c r="F9533" s="17" t="s">
        <v>17</v>
      </c>
      <c r="H9533" s="309">
        <v>23669</v>
      </c>
      <c r="I9533" s="309">
        <v>44117</v>
      </c>
      <c r="J9533" s="17" t="s">
        <v>3888</v>
      </c>
      <c r="L9533" s="17" t="s">
        <v>11846</v>
      </c>
      <c r="N9533" s="17" t="s">
        <v>14</v>
      </c>
      <c r="O9533" s="17" t="s">
        <v>15</v>
      </c>
      <c r="P9533" s="17">
        <v>45371</v>
      </c>
      <c r="AC9533" s="17" t="s">
        <v>14</v>
      </c>
      <c r="AF9533" s="17">
        <v>15</v>
      </c>
      <c r="AG9533" s="17">
        <v>2</v>
      </c>
      <c r="AI9533" s="17" t="s">
        <v>10178</v>
      </c>
      <c r="AM9533" s="17" t="s">
        <v>173</v>
      </c>
      <c r="AN9533" s="17" t="s">
        <v>11705</v>
      </c>
      <c r="AO9533" s="17">
        <v>3</v>
      </c>
      <c r="AP9533" s="17">
        <v>80</v>
      </c>
      <c r="AQ9533" s="17">
        <v>5</v>
      </c>
      <c r="AR9533" s="17" t="s">
        <v>10180</v>
      </c>
      <c r="DN9533" s="17">
        <f>COUNTIF(AU9533:DM9533, "X")</f>
        <v>0</v>
      </c>
    </row>
    <row r="9534" spans="1:118" s="17" customFormat="1">
      <c r="A9534" s="17" t="s">
        <v>26968</v>
      </c>
      <c r="B9534" s="17">
        <v>55</v>
      </c>
      <c r="C9534" s="17">
        <v>194204</v>
      </c>
      <c r="D9534" s="17" t="s">
        <v>26606</v>
      </c>
      <c r="E9534" s="17" t="s">
        <v>26969</v>
      </c>
      <c r="H9534" s="309">
        <v>25589</v>
      </c>
      <c r="I9534" s="309">
        <v>44111</v>
      </c>
      <c r="J9534" s="17" t="s">
        <v>3888</v>
      </c>
      <c r="L9534" s="17" t="s">
        <v>26970</v>
      </c>
      <c r="N9534" s="17" t="s">
        <v>14</v>
      </c>
      <c r="O9534" s="17" t="s">
        <v>15</v>
      </c>
      <c r="P9534" s="17">
        <v>45371</v>
      </c>
      <c r="AC9534" s="17" t="s">
        <v>17772</v>
      </c>
      <c r="AF9534" s="17">
        <v>15</v>
      </c>
      <c r="AG9534" s="17">
        <v>2</v>
      </c>
      <c r="AH9534" s="17" t="s">
        <v>11926</v>
      </c>
      <c r="AK9534" s="17" t="s">
        <v>17298</v>
      </c>
      <c r="AM9534" s="17" t="s">
        <v>2621</v>
      </c>
      <c r="AN9534" s="17" t="s">
        <v>26940</v>
      </c>
      <c r="AO9534" s="17">
        <v>3</v>
      </c>
      <c r="AP9534" s="17">
        <v>80</v>
      </c>
      <c r="AQ9534" s="17">
        <v>5</v>
      </c>
      <c r="AT9534" s="17" t="s">
        <v>25610</v>
      </c>
      <c r="DN9534" s="17">
        <f>COUNTIF(AU9534:DM9534, "X")</f>
        <v>0</v>
      </c>
    </row>
    <row r="9535" spans="1:118" s="17" customFormat="1">
      <c r="A9535" s="17" t="s">
        <v>12321</v>
      </c>
      <c r="B9535" s="17">
        <v>55</v>
      </c>
      <c r="C9535" s="17">
        <v>194206</v>
      </c>
      <c r="D9535" s="17" t="s">
        <v>12322</v>
      </c>
      <c r="E9535" s="17" t="s">
        <v>252</v>
      </c>
      <c r="F9535" s="17" t="s">
        <v>36</v>
      </c>
      <c r="H9535" s="309">
        <v>36795</v>
      </c>
      <c r="I9535" s="309">
        <v>44112</v>
      </c>
      <c r="J9535" s="17" t="s">
        <v>3888</v>
      </c>
      <c r="L9535" s="17" t="s">
        <v>12281</v>
      </c>
      <c r="M9535" s="17" t="s">
        <v>478</v>
      </c>
      <c r="N9535" s="17" t="s">
        <v>31</v>
      </c>
      <c r="O9535" s="17" t="s">
        <v>15</v>
      </c>
      <c r="P9535" s="17">
        <v>45373</v>
      </c>
      <c r="AC9535" s="17" t="s">
        <v>9895</v>
      </c>
      <c r="AD9535" s="17" t="s">
        <v>9896</v>
      </c>
      <c r="AF9535" s="17">
        <v>15</v>
      </c>
      <c r="AG9535" s="17">
        <v>2</v>
      </c>
      <c r="AM9535" s="17" t="s">
        <v>295</v>
      </c>
      <c r="AN9535" s="17" t="s">
        <v>12166</v>
      </c>
      <c r="AO9535" s="17">
        <v>3</v>
      </c>
      <c r="AP9535" s="17">
        <v>80</v>
      </c>
      <c r="AQ9535" s="17">
        <v>5</v>
      </c>
      <c r="AR9535" s="17" t="s">
        <v>9898</v>
      </c>
      <c r="AT9535" s="17" t="s">
        <v>11929</v>
      </c>
      <c r="DN9535" s="17">
        <f>COUNTIF(AU9535:DM9535, "X")</f>
        <v>0</v>
      </c>
    </row>
    <row r="9536" spans="1:118" s="17" customFormat="1">
      <c r="A9536" s="17" t="s">
        <v>26475</v>
      </c>
      <c r="B9536" s="17">
        <v>55</v>
      </c>
      <c r="C9536" s="17">
        <v>194207</v>
      </c>
      <c r="D9536" s="17" t="s">
        <v>26476</v>
      </c>
      <c r="E9536" s="17" t="s">
        <v>26477</v>
      </c>
      <c r="F9536" s="17" t="s">
        <v>26478</v>
      </c>
      <c r="H9536" s="309">
        <v>35067</v>
      </c>
      <c r="I9536" s="309">
        <v>44131</v>
      </c>
      <c r="J9536" s="17" t="s">
        <v>3888</v>
      </c>
      <c r="L9536" s="17" t="s">
        <v>26308</v>
      </c>
      <c r="N9536" s="17" t="s">
        <v>14</v>
      </c>
      <c r="O9536" s="17" t="s">
        <v>15</v>
      </c>
      <c r="P9536" s="17">
        <v>45371</v>
      </c>
      <c r="AC9536" s="17" t="s">
        <v>17772</v>
      </c>
      <c r="AF9536" s="17">
        <v>15</v>
      </c>
      <c r="AG9536" s="17">
        <v>2</v>
      </c>
      <c r="AH9536" s="17" t="s">
        <v>11926</v>
      </c>
      <c r="AK9536" s="17" t="s">
        <v>17298</v>
      </c>
      <c r="AM9536" s="17" t="s">
        <v>78</v>
      </c>
      <c r="AN9536" s="17" t="s">
        <v>26289</v>
      </c>
      <c r="AO9536" s="17">
        <v>3</v>
      </c>
      <c r="AP9536" s="17">
        <v>80</v>
      </c>
      <c r="AQ9536" s="17">
        <v>5</v>
      </c>
      <c r="AT9536" s="17" t="s">
        <v>25610</v>
      </c>
      <c r="DN9536" s="17">
        <f>COUNTIF(AU9536:DM9536, "X")</f>
        <v>0</v>
      </c>
    </row>
    <row r="9537" spans="1:118" s="17" customFormat="1">
      <c r="A9537" s="17" t="s">
        <v>21254</v>
      </c>
      <c r="B9537" s="17">
        <v>55</v>
      </c>
      <c r="C9537" s="17">
        <v>194209</v>
      </c>
      <c r="D9537" s="17" t="s">
        <v>1062</v>
      </c>
      <c r="E9537" s="17" t="s">
        <v>6181</v>
      </c>
      <c r="F9537" s="17" t="s">
        <v>344</v>
      </c>
      <c r="H9537" s="309">
        <v>37016</v>
      </c>
      <c r="I9537" s="309">
        <v>44118</v>
      </c>
      <c r="J9537" s="17" t="s">
        <v>3888</v>
      </c>
      <c r="L9537" s="17" t="s">
        <v>1063</v>
      </c>
      <c r="N9537" s="17" t="s">
        <v>26</v>
      </c>
      <c r="O9537" s="17" t="s">
        <v>15</v>
      </c>
      <c r="P9537" s="17">
        <v>45318</v>
      </c>
      <c r="AF9537" s="17">
        <v>15</v>
      </c>
      <c r="AG9537" s="17">
        <v>2</v>
      </c>
      <c r="AI9537" s="17" t="s">
        <v>20669</v>
      </c>
      <c r="AM9537" s="17" t="s">
        <v>2616</v>
      </c>
      <c r="AN9537" s="17" t="s">
        <v>21221</v>
      </c>
      <c r="AO9537" s="17">
        <v>3</v>
      </c>
      <c r="AP9537" s="17">
        <v>80</v>
      </c>
      <c r="AQ9537" s="17">
        <v>5</v>
      </c>
      <c r="AR9537" s="17" t="s">
        <v>20671</v>
      </c>
      <c r="AS9537" s="17" t="s">
        <v>21222</v>
      </c>
      <c r="DN9537" s="17">
        <f>COUNTIF(AU9537:DM9537, "X")</f>
        <v>0</v>
      </c>
    </row>
    <row r="9538" spans="1:118" s="17" customFormat="1">
      <c r="A9538" s="17" t="s">
        <v>25592</v>
      </c>
      <c r="B9538" s="17">
        <v>55</v>
      </c>
      <c r="C9538" s="17">
        <v>194211</v>
      </c>
      <c r="D9538" s="17" t="s">
        <v>187</v>
      </c>
      <c r="E9538" s="17" t="s">
        <v>10467</v>
      </c>
      <c r="F9538" s="17" t="s">
        <v>70</v>
      </c>
      <c r="H9538" s="309">
        <v>37295</v>
      </c>
      <c r="I9538" s="309">
        <v>44112</v>
      </c>
      <c r="J9538" s="17" t="s">
        <v>3888</v>
      </c>
      <c r="L9538" s="17" t="s">
        <v>25465</v>
      </c>
      <c r="N9538" s="17" t="s">
        <v>31</v>
      </c>
      <c r="O9538" s="17" t="s">
        <v>15</v>
      </c>
      <c r="P9538" s="17">
        <v>45373</v>
      </c>
      <c r="AC9538" s="17" t="s">
        <v>9895</v>
      </c>
      <c r="AD9538" s="17" t="s">
        <v>9896</v>
      </c>
      <c r="AF9538" s="17">
        <v>15</v>
      </c>
      <c r="AG9538" s="17">
        <v>2</v>
      </c>
      <c r="AM9538" s="17" t="s">
        <v>76</v>
      </c>
      <c r="AN9538" s="17" t="s">
        <v>25452</v>
      </c>
      <c r="AO9538" s="17">
        <v>3</v>
      </c>
      <c r="AP9538" s="17">
        <v>80</v>
      </c>
      <c r="AQ9538" s="17">
        <v>5</v>
      </c>
      <c r="AR9538" s="17" t="s">
        <v>9898</v>
      </c>
      <c r="AT9538" s="17" t="s">
        <v>9899</v>
      </c>
      <c r="DN9538" s="17">
        <f>COUNTIF(AU9538:DM9538, "X")</f>
        <v>0</v>
      </c>
    </row>
    <row r="9539" spans="1:118" s="17" customFormat="1">
      <c r="A9539" s="17" t="s">
        <v>14762</v>
      </c>
      <c r="B9539" s="17">
        <v>55</v>
      </c>
      <c r="C9539" s="17">
        <v>194219</v>
      </c>
      <c r="D9539" s="17" t="s">
        <v>14020</v>
      </c>
      <c r="E9539" s="17" t="s">
        <v>361</v>
      </c>
      <c r="F9539" s="17" t="s">
        <v>30</v>
      </c>
      <c r="H9539" s="309">
        <v>36104</v>
      </c>
      <c r="I9539" s="309">
        <v>44134</v>
      </c>
      <c r="J9539" s="17" t="s">
        <v>3888</v>
      </c>
      <c r="L9539" s="17" t="s">
        <v>14746</v>
      </c>
      <c r="N9539" s="17" t="s">
        <v>31</v>
      </c>
      <c r="O9539" s="17" t="s">
        <v>15</v>
      </c>
      <c r="P9539" s="17">
        <v>45373</v>
      </c>
      <c r="AC9539" s="17" t="s">
        <v>9895</v>
      </c>
      <c r="AD9539" s="17" t="s">
        <v>9896</v>
      </c>
      <c r="AF9539" s="17">
        <v>15</v>
      </c>
      <c r="AG9539" s="17">
        <v>2</v>
      </c>
      <c r="AM9539" s="17" t="s">
        <v>335</v>
      </c>
      <c r="AN9539" s="17" t="s">
        <v>14693</v>
      </c>
      <c r="AO9539" s="17">
        <v>3</v>
      </c>
      <c r="AP9539" s="17">
        <v>80</v>
      </c>
      <c r="AQ9539" s="17">
        <v>5</v>
      </c>
      <c r="AR9539" s="17" t="s">
        <v>9898</v>
      </c>
      <c r="AT9539" s="17" t="s">
        <v>14152</v>
      </c>
      <c r="CU9539" s="17" t="s">
        <v>3901</v>
      </c>
      <c r="DN9539" s="17">
        <f>COUNTIF(AU9539:DM9539, "X")</f>
        <v>1</v>
      </c>
    </row>
    <row r="9540" spans="1:118" s="17" customFormat="1">
      <c r="A9540" s="17" t="s">
        <v>15964</v>
      </c>
      <c r="B9540" s="17">
        <v>55</v>
      </c>
      <c r="C9540" s="17">
        <v>194221</v>
      </c>
      <c r="D9540" s="17" t="s">
        <v>283</v>
      </c>
      <c r="E9540" s="17" t="s">
        <v>9487</v>
      </c>
      <c r="F9540" s="17" t="s">
        <v>22</v>
      </c>
      <c r="H9540" s="309">
        <v>35078</v>
      </c>
      <c r="I9540" s="309">
        <v>44118</v>
      </c>
      <c r="J9540" s="17" t="s">
        <v>3888</v>
      </c>
      <c r="L9540" s="17" t="s">
        <v>15525</v>
      </c>
      <c r="M9540" s="17" t="s">
        <v>9217</v>
      </c>
      <c r="N9540" s="17" t="s">
        <v>31</v>
      </c>
      <c r="O9540" s="17" t="s">
        <v>15</v>
      </c>
      <c r="P9540" s="17">
        <v>45373</v>
      </c>
      <c r="AC9540" s="17" t="s">
        <v>9895</v>
      </c>
      <c r="AD9540" s="17" t="s">
        <v>9896</v>
      </c>
      <c r="AF9540" s="17">
        <v>15</v>
      </c>
      <c r="AG9540" s="17">
        <v>2</v>
      </c>
      <c r="AM9540" s="17" t="s">
        <v>121</v>
      </c>
      <c r="AN9540" s="17" t="s">
        <v>15516</v>
      </c>
      <c r="AO9540" s="17">
        <v>3</v>
      </c>
      <c r="AP9540" s="17">
        <v>80</v>
      </c>
      <c r="AQ9540" s="17">
        <v>5</v>
      </c>
      <c r="AR9540" s="17" t="s">
        <v>9898</v>
      </c>
      <c r="AT9540" s="17" t="s">
        <v>15057</v>
      </c>
      <c r="DN9540" s="17">
        <f>COUNTIF(AU9540:DM9540, "X")</f>
        <v>0</v>
      </c>
    </row>
    <row r="9541" spans="1:118" s="17" customFormat="1">
      <c r="A9541" s="17" t="s">
        <v>5359</v>
      </c>
      <c r="B9541" s="17">
        <v>55</v>
      </c>
      <c r="C9541" s="17">
        <v>194234</v>
      </c>
      <c r="D9541" s="17" t="s">
        <v>5360</v>
      </c>
      <c r="E9541" s="17" t="s">
        <v>274</v>
      </c>
      <c r="F9541" s="17" t="s">
        <v>30</v>
      </c>
      <c r="H9541" s="309">
        <v>22530</v>
      </c>
      <c r="I9541" s="309">
        <v>44105</v>
      </c>
      <c r="J9541" s="17" t="s">
        <v>3888</v>
      </c>
      <c r="L9541" s="17" t="s">
        <v>5058</v>
      </c>
      <c r="N9541" s="17" t="s">
        <v>19</v>
      </c>
      <c r="O9541" s="17" t="s">
        <v>15</v>
      </c>
      <c r="P9541" s="17">
        <v>45356</v>
      </c>
      <c r="AC9541" s="17" t="s">
        <v>3890</v>
      </c>
      <c r="AD9541" s="17" t="s">
        <v>3891</v>
      </c>
      <c r="AF9541" s="17">
        <v>15</v>
      </c>
      <c r="AG9541" s="17">
        <v>2</v>
      </c>
      <c r="AM9541" s="17" t="s">
        <v>2603</v>
      </c>
      <c r="AN9541" s="17" t="s">
        <v>5023</v>
      </c>
      <c r="AO9541" s="17">
        <v>3</v>
      </c>
      <c r="AP9541" s="17">
        <v>80</v>
      </c>
      <c r="AQ9541" s="17">
        <v>5</v>
      </c>
      <c r="AT9541" s="17" t="s">
        <v>3893</v>
      </c>
      <c r="AV9541" s="17" t="s">
        <v>3901</v>
      </c>
      <c r="AZ9541" s="17" t="s">
        <v>3901</v>
      </c>
      <c r="BD9541" s="17" t="s">
        <v>3901</v>
      </c>
      <c r="BK9541" s="17" t="s">
        <v>3901</v>
      </c>
      <c r="BQ9541" s="17" t="s">
        <v>30</v>
      </c>
      <c r="BS9541" s="17" t="s">
        <v>3901</v>
      </c>
      <c r="CH9541" s="17" t="s">
        <v>3901</v>
      </c>
      <c r="CU9541" s="17" t="s">
        <v>3901</v>
      </c>
      <c r="DN9541" s="17">
        <f>COUNTIF(AU9541:DM9541, "X")</f>
        <v>7</v>
      </c>
    </row>
    <row r="9542" spans="1:118" s="17" customFormat="1">
      <c r="A9542" s="17" t="s">
        <v>5057</v>
      </c>
      <c r="B9542" s="17">
        <v>55</v>
      </c>
      <c r="C9542" s="17">
        <v>194233</v>
      </c>
      <c r="D9542" s="17" t="s">
        <v>353</v>
      </c>
      <c r="E9542" s="17" t="s">
        <v>212</v>
      </c>
      <c r="F9542" s="17" t="s">
        <v>22</v>
      </c>
      <c r="H9542" s="309">
        <v>29072</v>
      </c>
      <c r="I9542" s="309">
        <v>44105</v>
      </c>
      <c r="J9542" s="17" t="s">
        <v>3888</v>
      </c>
      <c r="L9542" s="17" t="s">
        <v>5058</v>
      </c>
      <c r="N9542" s="17" t="s">
        <v>19</v>
      </c>
      <c r="O9542" s="17" t="s">
        <v>15</v>
      </c>
      <c r="P9542" s="17">
        <v>45356</v>
      </c>
      <c r="AC9542" s="17" t="s">
        <v>3890</v>
      </c>
      <c r="AD9542" s="17" t="s">
        <v>3891</v>
      </c>
      <c r="AF9542" s="17">
        <v>15</v>
      </c>
      <c r="AG9542" s="17">
        <v>2</v>
      </c>
      <c r="AM9542" s="17" t="s">
        <v>2603</v>
      </c>
      <c r="AN9542" s="17" t="s">
        <v>5023</v>
      </c>
      <c r="AO9542" s="17">
        <v>3</v>
      </c>
      <c r="AP9542" s="17">
        <v>80</v>
      </c>
      <c r="AQ9542" s="17">
        <v>5</v>
      </c>
      <c r="AT9542" s="17" t="s">
        <v>3893</v>
      </c>
      <c r="AV9542" s="17" t="s">
        <v>3901</v>
      </c>
      <c r="DN9542" s="17">
        <f>COUNTIF(AU9542:DM9542, "X")</f>
        <v>1</v>
      </c>
    </row>
    <row r="9543" spans="1:118" s="17" customFormat="1">
      <c r="A9543" s="17" t="s">
        <v>19938</v>
      </c>
      <c r="B9543" s="17">
        <v>55</v>
      </c>
      <c r="C9543" s="17">
        <v>194237</v>
      </c>
      <c r="D9543" s="17" t="s">
        <v>164</v>
      </c>
      <c r="E9543" s="17" t="s">
        <v>35</v>
      </c>
      <c r="G9543" s="17" t="s">
        <v>203</v>
      </c>
      <c r="H9543" s="309">
        <v>26384</v>
      </c>
      <c r="I9543" s="309">
        <v>44109</v>
      </c>
      <c r="J9543" s="17" t="s">
        <v>3888</v>
      </c>
      <c r="L9543" s="17" t="s">
        <v>19939</v>
      </c>
      <c r="N9543" s="17" t="s">
        <v>14</v>
      </c>
      <c r="O9543" s="17" t="s">
        <v>15</v>
      </c>
      <c r="P9543" s="17">
        <v>45371</v>
      </c>
      <c r="AF9543" s="17">
        <v>15</v>
      </c>
      <c r="AG9543" s="17">
        <v>2</v>
      </c>
      <c r="AI9543" s="17" t="s">
        <v>10178</v>
      </c>
      <c r="AM9543" s="17" t="s">
        <v>148</v>
      </c>
      <c r="AN9543" s="17" t="s">
        <v>19836</v>
      </c>
      <c r="AO9543" s="17">
        <v>3</v>
      </c>
      <c r="AP9543" s="17">
        <v>80</v>
      </c>
      <c r="AQ9543" s="17">
        <v>5</v>
      </c>
      <c r="AR9543" s="17" t="s">
        <v>10180</v>
      </c>
      <c r="DN9543" s="17">
        <f>COUNTIF(AU9543:DM9543, "X")</f>
        <v>0</v>
      </c>
    </row>
    <row r="9544" spans="1:118" s="17" customFormat="1">
      <c r="A9544" s="17" t="s">
        <v>16597</v>
      </c>
      <c r="B9544" s="17">
        <v>55</v>
      </c>
      <c r="C9544" s="17">
        <v>194240</v>
      </c>
      <c r="D9544" s="17" t="s">
        <v>593</v>
      </c>
      <c r="E9544" s="17" t="s">
        <v>104</v>
      </c>
      <c r="F9544" s="17" t="s">
        <v>58</v>
      </c>
      <c r="G9544" s="17" t="s">
        <v>203</v>
      </c>
      <c r="H9544" s="309">
        <v>30971</v>
      </c>
      <c r="I9544" s="309">
        <v>44120</v>
      </c>
      <c r="J9544" s="17" t="s">
        <v>3888</v>
      </c>
      <c r="L9544" s="17" t="s">
        <v>16468</v>
      </c>
      <c r="M9544" s="17" t="s">
        <v>16598</v>
      </c>
      <c r="N9544" s="17" t="s">
        <v>31</v>
      </c>
      <c r="O9544" s="17" t="s">
        <v>15</v>
      </c>
      <c r="P9544" s="17">
        <v>45373</v>
      </c>
      <c r="AC9544" s="17" t="s">
        <v>9895</v>
      </c>
      <c r="AD9544" s="17" t="s">
        <v>9896</v>
      </c>
      <c r="AF9544" s="17">
        <v>15</v>
      </c>
      <c r="AG9544" s="17">
        <v>2</v>
      </c>
      <c r="AM9544" s="17" t="s">
        <v>41</v>
      </c>
      <c r="AN9544" s="17" t="s">
        <v>16339</v>
      </c>
      <c r="AO9544" s="17">
        <v>3</v>
      </c>
      <c r="AP9544" s="17">
        <v>80</v>
      </c>
      <c r="AQ9544" s="17">
        <v>5</v>
      </c>
      <c r="AR9544" s="17" t="s">
        <v>9898</v>
      </c>
      <c r="AT9544" s="17" t="s">
        <v>16072</v>
      </c>
      <c r="DN9544" s="17">
        <f>COUNTIF(AU9544:DM9544, "X")</f>
        <v>0</v>
      </c>
    </row>
    <row r="9545" spans="1:118" s="17" customFormat="1">
      <c r="A9545" s="17" t="s">
        <v>25456</v>
      </c>
      <c r="B9545" s="17">
        <v>55</v>
      </c>
      <c r="C9545" s="17">
        <v>194242</v>
      </c>
      <c r="D9545" s="17" t="s">
        <v>25457</v>
      </c>
      <c r="E9545" s="17" t="s">
        <v>25458</v>
      </c>
      <c r="H9545" s="309">
        <v>29911</v>
      </c>
      <c r="I9545" s="309">
        <v>44122</v>
      </c>
      <c r="J9545" s="17" t="s">
        <v>3888</v>
      </c>
      <c r="L9545" s="17" t="s">
        <v>25459</v>
      </c>
      <c r="N9545" s="17" t="s">
        <v>31</v>
      </c>
      <c r="O9545" s="17" t="s">
        <v>15</v>
      </c>
      <c r="P9545" s="17">
        <v>45373</v>
      </c>
      <c r="AC9545" s="17" t="s">
        <v>9895</v>
      </c>
      <c r="AD9545" s="17" t="s">
        <v>9896</v>
      </c>
      <c r="AF9545" s="17">
        <v>15</v>
      </c>
      <c r="AG9545" s="17">
        <v>2</v>
      </c>
      <c r="AM9545" s="17" t="s">
        <v>76</v>
      </c>
      <c r="AN9545" s="17" t="s">
        <v>25452</v>
      </c>
      <c r="AO9545" s="17">
        <v>3</v>
      </c>
      <c r="AP9545" s="17">
        <v>80</v>
      </c>
      <c r="AQ9545" s="17">
        <v>5</v>
      </c>
      <c r="AR9545" s="17" t="s">
        <v>9898</v>
      </c>
      <c r="AT9545" s="17" t="s">
        <v>9899</v>
      </c>
      <c r="DN9545" s="17">
        <f>COUNTIF(AU9545:DM9545, "X")</f>
        <v>0</v>
      </c>
    </row>
    <row r="9546" spans="1:118" s="17" customFormat="1">
      <c r="A9546" s="17" t="s">
        <v>7523</v>
      </c>
      <c r="B9546" s="17">
        <v>55</v>
      </c>
      <c r="C9546" s="17">
        <v>194251</v>
      </c>
      <c r="D9546" s="17" t="s">
        <v>7524</v>
      </c>
      <c r="E9546" s="17" t="s">
        <v>166</v>
      </c>
      <c r="F9546" s="17" t="s">
        <v>18</v>
      </c>
      <c r="G9546" s="17" t="s">
        <v>203</v>
      </c>
      <c r="H9546" s="309">
        <v>31583</v>
      </c>
      <c r="I9546" s="309">
        <v>44177</v>
      </c>
      <c r="J9546" s="17" t="s">
        <v>3888</v>
      </c>
      <c r="L9546" s="17" t="s">
        <v>7525</v>
      </c>
      <c r="N9546" s="17" t="s">
        <v>19</v>
      </c>
      <c r="O9546" s="17" t="s">
        <v>15</v>
      </c>
      <c r="P9546" s="17">
        <v>45356</v>
      </c>
      <c r="Q9546" s="17">
        <v>2018</v>
      </c>
      <c r="AC9546" s="17" t="s">
        <v>3890</v>
      </c>
      <c r="AD9546" s="17" t="s">
        <v>3891</v>
      </c>
      <c r="AF9546" s="17">
        <v>8</v>
      </c>
      <c r="AG9546" s="17">
        <v>2</v>
      </c>
      <c r="AM9546" s="17" t="s">
        <v>2605</v>
      </c>
      <c r="AN9546" s="17" t="s">
        <v>7253</v>
      </c>
      <c r="AO9546" s="17">
        <v>3</v>
      </c>
      <c r="AP9546" s="17">
        <v>80</v>
      </c>
      <c r="AQ9546" s="17">
        <v>5</v>
      </c>
      <c r="AT9546" s="17" t="s">
        <v>6589</v>
      </c>
      <c r="CL9546" s="17" t="s">
        <v>3901</v>
      </c>
      <c r="CN9546" s="17" t="s">
        <v>3901</v>
      </c>
      <c r="CQ9546" s="17" t="s">
        <v>3901</v>
      </c>
      <c r="CU9546" s="17" t="s">
        <v>3901</v>
      </c>
      <c r="DN9546" s="17">
        <f>COUNTIF(AU9546:DM9546, "X")</f>
        <v>4</v>
      </c>
    </row>
    <row r="9547" spans="1:118" s="17" customFormat="1">
      <c r="A9547" s="17" t="s">
        <v>27081</v>
      </c>
      <c r="B9547" s="17">
        <v>55</v>
      </c>
      <c r="C9547" s="17">
        <v>194252</v>
      </c>
      <c r="D9547" s="17" t="s">
        <v>4310</v>
      </c>
      <c r="E9547" s="17" t="s">
        <v>313</v>
      </c>
      <c r="F9547" s="17" t="s">
        <v>22</v>
      </c>
      <c r="H9547" s="309">
        <v>29899</v>
      </c>
      <c r="I9547" s="309">
        <v>44177</v>
      </c>
      <c r="J9547" s="17" t="s">
        <v>3888</v>
      </c>
      <c r="L9547" s="17" t="s">
        <v>27082</v>
      </c>
      <c r="N9547" s="17" t="s">
        <v>14</v>
      </c>
      <c r="O9547" s="17" t="s">
        <v>15</v>
      </c>
      <c r="P9547" s="17">
        <v>45371</v>
      </c>
      <c r="Q9547" s="17">
        <v>2546</v>
      </c>
      <c r="AC9547" s="17" t="s">
        <v>17772</v>
      </c>
      <c r="AF9547" s="17">
        <v>8</v>
      </c>
      <c r="AG9547" s="17">
        <v>2</v>
      </c>
      <c r="AH9547" s="17" t="s">
        <v>11926</v>
      </c>
      <c r="AK9547" s="17" t="s">
        <v>17298</v>
      </c>
      <c r="AM9547" s="17" t="s">
        <v>2621</v>
      </c>
      <c r="AN9547" s="17" t="s">
        <v>26940</v>
      </c>
      <c r="AO9547" s="17">
        <v>3</v>
      </c>
      <c r="AP9547" s="17">
        <v>80</v>
      </c>
      <c r="AQ9547" s="17">
        <v>5</v>
      </c>
      <c r="AT9547" s="17" t="s">
        <v>25610</v>
      </c>
      <c r="AV9547" s="17" t="s">
        <v>3901</v>
      </c>
      <c r="BD9547" s="17" t="s">
        <v>3901</v>
      </c>
      <c r="BS9547" s="17" t="s">
        <v>3901</v>
      </c>
      <c r="DN9547" s="17">
        <f>COUNTIF(AU9547:DM9547, "X")</f>
        <v>3</v>
      </c>
    </row>
    <row r="9548" spans="1:118" s="17" customFormat="1">
      <c r="A9548" s="17" t="s">
        <v>21867</v>
      </c>
      <c r="B9548" s="17">
        <v>55</v>
      </c>
      <c r="C9548" s="17">
        <v>194265</v>
      </c>
      <c r="D9548" s="17" t="s">
        <v>21868</v>
      </c>
      <c r="E9548" s="17" t="s">
        <v>583</v>
      </c>
      <c r="H9548" s="309">
        <v>33925</v>
      </c>
      <c r="I9548" s="309">
        <v>44120</v>
      </c>
      <c r="J9548" s="17" t="s">
        <v>3888</v>
      </c>
      <c r="L9548" s="17" t="s">
        <v>21869</v>
      </c>
      <c r="N9548" s="17" t="s">
        <v>205</v>
      </c>
      <c r="O9548" s="17" t="s">
        <v>15</v>
      </c>
      <c r="P9548" s="17">
        <v>45337</v>
      </c>
      <c r="AF9548" s="17">
        <v>8</v>
      </c>
      <c r="AG9548" s="17">
        <v>2</v>
      </c>
      <c r="AH9548" s="17" t="s">
        <v>11926</v>
      </c>
      <c r="AK9548" s="17" t="s">
        <v>21650</v>
      </c>
      <c r="AM9548" s="17" t="s">
        <v>145</v>
      </c>
      <c r="AN9548" s="17" t="s">
        <v>21819</v>
      </c>
      <c r="AO9548" s="17">
        <v>3</v>
      </c>
      <c r="AP9548" s="17">
        <v>80</v>
      </c>
      <c r="AQ9548" s="17">
        <v>5</v>
      </c>
      <c r="AR9548" s="17" t="s">
        <v>21652</v>
      </c>
      <c r="DN9548" s="17">
        <f>COUNTIF(AU9548:DM9548, "X")</f>
        <v>0</v>
      </c>
    </row>
    <row r="9549" spans="1:118" s="17" customFormat="1">
      <c r="A9549" s="17" t="s">
        <v>22835</v>
      </c>
      <c r="B9549" s="17">
        <v>55</v>
      </c>
      <c r="C9549" s="17">
        <v>194284</v>
      </c>
      <c r="D9549" s="17" t="s">
        <v>16223</v>
      </c>
      <c r="E9549" s="17" t="s">
        <v>424</v>
      </c>
      <c r="F9549" s="17" t="s">
        <v>93</v>
      </c>
      <c r="H9549" s="309">
        <v>32504</v>
      </c>
      <c r="I9549" s="309">
        <v>44182</v>
      </c>
      <c r="J9549" s="17" t="s">
        <v>3888</v>
      </c>
      <c r="L9549" s="17" t="s">
        <v>22836</v>
      </c>
      <c r="N9549" s="17" t="s">
        <v>89</v>
      </c>
      <c r="O9549" s="17" t="s">
        <v>15</v>
      </c>
      <c r="P9549" s="17">
        <v>45339</v>
      </c>
      <c r="Q9549" s="17">
        <v>9756</v>
      </c>
      <c r="AF9549" s="17">
        <v>8</v>
      </c>
      <c r="AG9549" s="17">
        <v>2</v>
      </c>
      <c r="AI9549" s="17" t="s">
        <v>20542</v>
      </c>
      <c r="AM9549" s="17" t="s">
        <v>253</v>
      </c>
      <c r="AN9549" s="17" t="s">
        <v>22821</v>
      </c>
      <c r="AO9549" s="17">
        <v>3</v>
      </c>
      <c r="AP9549" s="17">
        <v>80</v>
      </c>
      <c r="AQ9549" s="17">
        <v>5</v>
      </c>
      <c r="AR9549" s="17" t="s">
        <v>22585</v>
      </c>
      <c r="DN9549" s="17">
        <f>COUNTIF(AU9549:DM9549, "X")</f>
        <v>0</v>
      </c>
    </row>
    <row r="9550" spans="1:118" s="17" customFormat="1">
      <c r="A9550" s="17" t="s">
        <v>16100</v>
      </c>
      <c r="B9550" s="17">
        <v>55</v>
      </c>
      <c r="C9550" s="17">
        <v>194334</v>
      </c>
      <c r="D9550" s="17" t="s">
        <v>16101</v>
      </c>
      <c r="E9550" s="17" t="s">
        <v>16102</v>
      </c>
      <c r="H9550" s="309">
        <v>14980</v>
      </c>
      <c r="I9550" s="309">
        <v>44183</v>
      </c>
      <c r="J9550" s="17" t="s">
        <v>3888</v>
      </c>
      <c r="L9550" s="17" t="s">
        <v>700</v>
      </c>
      <c r="M9550" s="17" t="s">
        <v>16103</v>
      </c>
      <c r="N9550" s="17" t="s">
        <v>31</v>
      </c>
      <c r="O9550" s="17" t="s">
        <v>15</v>
      </c>
      <c r="P9550" s="17">
        <v>45373</v>
      </c>
      <c r="AC9550" s="17" t="s">
        <v>9895</v>
      </c>
      <c r="AD9550" s="17" t="s">
        <v>9896</v>
      </c>
      <c r="AF9550" s="17">
        <v>8</v>
      </c>
      <c r="AG9550" s="17">
        <v>2</v>
      </c>
      <c r="AM9550" s="17" t="s">
        <v>37</v>
      </c>
      <c r="AN9550" s="17" t="s">
        <v>16071</v>
      </c>
      <c r="AO9550" s="17">
        <v>3</v>
      </c>
      <c r="AP9550" s="17">
        <v>80</v>
      </c>
      <c r="AQ9550" s="17">
        <v>5</v>
      </c>
      <c r="AR9550" s="17" t="s">
        <v>9898</v>
      </c>
      <c r="AT9550" s="17" t="s">
        <v>16072</v>
      </c>
      <c r="AU9550" s="17" t="s">
        <v>21</v>
      </c>
      <c r="AV9550" s="17" t="s">
        <v>3901</v>
      </c>
      <c r="AZ9550" s="17" t="s">
        <v>3901</v>
      </c>
      <c r="BB9550" s="17" t="s">
        <v>3901</v>
      </c>
      <c r="BD9550" s="17" t="s">
        <v>3901</v>
      </c>
      <c r="BH9550" s="17" t="s">
        <v>3901</v>
      </c>
      <c r="BK9550" s="17" t="s">
        <v>3901</v>
      </c>
      <c r="BN9550" s="17" t="s">
        <v>3901</v>
      </c>
      <c r="BQ9550" s="17" t="s">
        <v>21</v>
      </c>
      <c r="BS9550" s="17" t="s">
        <v>3901</v>
      </c>
      <c r="BY9550" s="17" t="s">
        <v>3901</v>
      </c>
      <c r="CC9550" s="17" t="s">
        <v>3901</v>
      </c>
      <c r="CG9550" s="17" t="s">
        <v>21</v>
      </c>
      <c r="CH9550" s="17" t="s">
        <v>3901</v>
      </c>
      <c r="CI9550" s="17" t="s">
        <v>3901</v>
      </c>
      <c r="CN9550" s="17" t="s">
        <v>3901</v>
      </c>
      <c r="CQ9550" s="17" t="s">
        <v>3901</v>
      </c>
      <c r="CR9550" s="17" t="s">
        <v>21</v>
      </c>
      <c r="CU9550" s="17" t="s">
        <v>3901</v>
      </c>
      <c r="DF9550" s="17" t="s">
        <v>3901</v>
      </c>
      <c r="DN9550" s="17">
        <f>COUNTIF(AU9550:DM9550, "X")</f>
        <v>16</v>
      </c>
    </row>
    <row r="9551" spans="1:118" s="17" customFormat="1">
      <c r="A9551" s="523" t="s">
        <v>3413</v>
      </c>
      <c r="B9551" s="17">
        <v>55</v>
      </c>
      <c r="C9551" s="17">
        <v>194360</v>
      </c>
      <c r="D9551" s="17" t="s">
        <v>3414</v>
      </c>
      <c r="E9551" s="17" t="s">
        <v>847</v>
      </c>
      <c r="F9551" s="17" t="s">
        <v>3415</v>
      </c>
      <c r="H9551" s="309">
        <v>31471</v>
      </c>
      <c r="I9551" s="309">
        <v>44193</v>
      </c>
      <c r="J9551" s="17" t="s">
        <v>3888</v>
      </c>
      <c r="L9551" s="17" t="s">
        <v>3416</v>
      </c>
      <c r="N9551" s="17" t="s">
        <v>31</v>
      </c>
      <c r="O9551" s="17" t="s">
        <v>15</v>
      </c>
      <c r="P9551" s="17">
        <v>45373</v>
      </c>
      <c r="AC9551" s="17" t="s">
        <v>9895</v>
      </c>
      <c r="AF9551" s="17">
        <v>15</v>
      </c>
      <c r="AG9551" s="17">
        <v>2</v>
      </c>
      <c r="AH9551" s="17" t="s">
        <v>11926</v>
      </c>
      <c r="AK9551" s="17" t="s">
        <v>11927</v>
      </c>
      <c r="AM9551" s="17" t="s">
        <v>59</v>
      </c>
      <c r="AN9551" s="17" t="s">
        <v>12989</v>
      </c>
      <c r="AO9551" s="17">
        <v>3</v>
      </c>
      <c r="AP9551" s="17">
        <v>80</v>
      </c>
      <c r="AQ9551" s="17">
        <v>5</v>
      </c>
      <c r="AR9551" s="17" t="s">
        <v>11941</v>
      </c>
      <c r="AT9551" s="17" t="s">
        <v>12990</v>
      </c>
      <c r="DN9551" s="17">
        <f>COUNTIF(AU9551:DM9551, "X")</f>
        <v>0</v>
      </c>
    </row>
    <row r="9552" spans="1:118" s="17" customFormat="1">
      <c r="A9552" s="17" t="s">
        <v>11949</v>
      </c>
      <c r="B9552" s="17">
        <v>55</v>
      </c>
      <c r="C9552" s="17">
        <v>194373</v>
      </c>
      <c r="D9552" s="17" t="s">
        <v>11950</v>
      </c>
      <c r="E9552" s="17" t="s">
        <v>11951</v>
      </c>
      <c r="H9552" s="309">
        <v>29955</v>
      </c>
      <c r="I9552" s="309">
        <v>44202</v>
      </c>
      <c r="J9552" s="17" t="s">
        <v>3888</v>
      </c>
      <c r="L9552" s="17" t="s">
        <v>11952</v>
      </c>
      <c r="M9552" s="17" t="s">
        <v>192</v>
      </c>
      <c r="N9552" s="17" t="s">
        <v>31</v>
      </c>
      <c r="O9552" s="17" t="s">
        <v>15</v>
      </c>
      <c r="P9552" s="17">
        <v>45373</v>
      </c>
      <c r="Q9552" s="17">
        <v>6614</v>
      </c>
      <c r="AC9552" s="17" t="s">
        <v>9895</v>
      </c>
      <c r="AF9552" s="17">
        <v>8</v>
      </c>
      <c r="AG9552" s="17">
        <v>2</v>
      </c>
      <c r="AH9552" s="17" t="s">
        <v>11926</v>
      </c>
      <c r="AK9552" s="17" t="s">
        <v>11927</v>
      </c>
      <c r="AM9552" s="17" t="s">
        <v>227</v>
      </c>
      <c r="AN9552" s="17" t="s">
        <v>11928</v>
      </c>
      <c r="AO9552" s="17">
        <v>3</v>
      </c>
      <c r="AP9552" s="17">
        <v>80</v>
      </c>
      <c r="AQ9552" s="17">
        <v>5</v>
      </c>
      <c r="AR9552" s="17" t="s">
        <v>9898</v>
      </c>
      <c r="AT9552" s="17" t="s">
        <v>11929</v>
      </c>
      <c r="CR9552" s="17" t="s">
        <v>30</v>
      </c>
      <c r="DN9552" s="17">
        <f>COUNTIF(AU9552:DM9552, "X")</f>
        <v>0</v>
      </c>
    </row>
    <row r="9553" spans="1:118" s="17" customFormat="1">
      <c r="A9553" s="17" t="s">
        <v>16025</v>
      </c>
      <c r="B9553" s="17">
        <v>55</v>
      </c>
      <c r="C9553" s="17">
        <v>194377</v>
      </c>
      <c r="D9553" s="17" t="s">
        <v>10624</v>
      </c>
      <c r="E9553" s="17" t="s">
        <v>4849</v>
      </c>
      <c r="F9553" s="17" t="s">
        <v>16026</v>
      </c>
      <c r="H9553" s="309">
        <v>33497</v>
      </c>
      <c r="I9553" s="309">
        <v>44203</v>
      </c>
      <c r="J9553" s="17" t="s">
        <v>3888</v>
      </c>
      <c r="L9553" s="17" t="s">
        <v>15529</v>
      </c>
      <c r="M9553" s="17" t="s">
        <v>16027</v>
      </c>
      <c r="N9553" s="17" t="s">
        <v>31</v>
      </c>
      <c r="O9553" s="17" t="s">
        <v>15</v>
      </c>
      <c r="P9553" s="17">
        <v>45373</v>
      </c>
      <c r="Q9553" s="17">
        <v>2756</v>
      </c>
      <c r="AC9553" s="17" t="s">
        <v>9895</v>
      </c>
      <c r="AD9553" s="17" t="s">
        <v>9896</v>
      </c>
      <c r="AF9553" s="17">
        <v>15</v>
      </c>
      <c r="AG9553" s="17">
        <v>2</v>
      </c>
      <c r="AM9553" s="17" t="s">
        <v>121</v>
      </c>
      <c r="AN9553" s="17" t="s">
        <v>15516</v>
      </c>
      <c r="AO9553" s="17">
        <v>3</v>
      </c>
      <c r="AP9553" s="17">
        <v>80</v>
      </c>
      <c r="AQ9553" s="17">
        <v>5</v>
      </c>
      <c r="AR9553" s="17" t="s">
        <v>9898</v>
      </c>
      <c r="AT9553" s="17" t="s">
        <v>15057</v>
      </c>
      <c r="DN9553" s="17">
        <f>COUNTIF(AU9553:DM9553, "X")</f>
        <v>0</v>
      </c>
    </row>
    <row r="9554" spans="1:118" s="17" customFormat="1">
      <c r="A9554" s="17" t="s">
        <v>22978</v>
      </c>
      <c r="B9554" s="17">
        <v>55</v>
      </c>
      <c r="C9554" s="17">
        <v>194399</v>
      </c>
      <c r="D9554" s="17" t="s">
        <v>16223</v>
      </c>
      <c r="E9554" s="17" t="s">
        <v>160</v>
      </c>
      <c r="F9554" s="17" t="s">
        <v>82</v>
      </c>
      <c r="H9554" s="309">
        <v>32133</v>
      </c>
      <c r="I9554" s="309">
        <v>44200</v>
      </c>
      <c r="J9554" s="17" t="s">
        <v>3888</v>
      </c>
      <c r="L9554" s="17" t="s">
        <v>22836</v>
      </c>
      <c r="N9554" s="17" t="s">
        <v>89</v>
      </c>
      <c r="O9554" s="17" t="s">
        <v>15</v>
      </c>
      <c r="P9554" s="17">
        <v>45339</v>
      </c>
      <c r="AF9554" s="17">
        <v>8</v>
      </c>
      <c r="AG9554" s="17">
        <v>2</v>
      </c>
      <c r="AI9554" s="17" t="s">
        <v>20542</v>
      </c>
      <c r="AM9554" s="17" t="s">
        <v>253</v>
      </c>
      <c r="AN9554" s="17" t="s">
        <v>22821</v>
      </c>
      <c r="AO9554" s="17">
        <v>3</v>
      </c>
      <c r="AP9554" s="17">
        <v>80</v>
      </c>
      <c r="AQ9554" s="17">
        <v>5</v>
      </c>
      <c r="AR9554" s="17" t="s">
        <v>22585</v>
      </c>
      <c r="DN9554" s="17">
        <f>COUNTIF(AU9554:DM9554, "X")</f>
        <v>0</v>
      </c>
    </row>
    <row r="9555" spans="1:118" s="17" customFormat="1">
      <c r="A9555" s="17" t="s">
        <v>7506</v>
      </c>
      <c r="B9555" s="17">
        <v>55</v>
      </c>
      <c r="C9555" s="17">
        <v>194459</v>
      </c>
      <c r="D9555" s="17" t="s">
        <v>7507</v>
      </c>
      <c r="E9555" s="17" t="s">
        <v>125</v>
      </c>
      <c r="F9555" s="17" t="s">
        <v>7508</v>
      </c>
      <c r="H9555" s="309">
        <v>37118</v>
      </c>
      <c r="I9555" s="309">
        <v>44210</v>
      </c>
      <c r="J9555" s="17" t="s">
        <v>3888</v>
      </c>
      <c r="L9555" s="17" t="s">
        <v>7509</v>
      </c>
      <c r="N9555" s="17" t="s">
        <v>19</v>
      </c>
      <c r="O9555" s="17" t="s">
        <v>15</v>
      </c>
      <c r="P9555" s="17">
        <v>45356</v>
      </c>
      <c r="AC9555" s="17" t="s">
        <v>3890</v>
      </c>
      <c r="AD9555" s="17" t="s">
        <v>3891</v>
      </c>
      <c r="AF9555" s="17">
        <v>15</v>
      </c>
      <c r="AG9555" s="17">
        <v>2</v>
      </c>
      <c r="AM9555" s="17" t="s">
        <v>2605</v>
      </c>
      <c r="AN9555" s="17" t="s">
        <v>7253</v>
      </c>
      <c r="AO9555" s="17">
        <v>3</v>
      </c>
      <c r="AP9555" s="17">
        <v>80</v>
      </c>
      <c r="AQ9555" s="17">
        <v>5</v>
      </c>
      <c r="AT9555" s="17" t="s">
        <v>6589</v>
      </c>
      <c r="DN9555" s="17">
        <f>COUNTIF(AU9555:DM9555, "X")</f>
        <v>0</v>
      </c>
    </row>
    <row r="9556" spans="1:118" s="17" customFormat="1">
      <c r="A9556" s="523" t="s">
        <v>3362</v>
      </c>
      <c r="B9556" s="17">
        <v>55</v>
      </c>
      <c r="C9556" s="17">
        <v>194480</v>
      </c>
      <c r="D9556" s="17" t="s">
        <v>10</v>
      </c>
      <c r="E9556" s="17" t="s">
        <v>86</v>
      </c>
      <c r="F9556" s="17" t="s">
        <v>82</v>
      </c>
      <c r="H9556" s="309">
        <v>24245</v>
      </c>
      <c r="I9556" s="309">
        <v>44200</v>
      </c>
      <c r="J9556" s="17" t="s">
        <v>3888</v>
      </c>
      <c r="L9556" s="17" t="s">
        <v>2169</v>
      </c>
      <c r="N9556" s="17" t="s">
        <v>14</v>
      </c>
      <c r="O9556" s="17" t="s">
        <v>15</v>
      </c>
      <c r="P9556" s="17">
        <v>45371</v>
      </c>
      <c r="AF9556" s="17">
        <v>15</v>
      </c>
      <c r="AG9556" s="17">
        <v>2</v>
      </c>
      <c r="AI9556" s="17" t="s">
        <v>10178</v>
      </c>
      <c r="AM9556" s="17" t="s">
        <v>180</v>
      </c>
      <c r="AN9556" s="17" t="s">
        <v>20012</v>
      </c>
      <c r="AO9556" s="17">
        <v>3</v>
      </c>
      <c r="AP9556" s="17">
        <v>80</v>
      </c>
      <c r="AQ9556" s="17">
        <v>5</v>
      </c>
      <c r="AR9556" s="17" t="s">
        <v>10180</v>
      </c>
      <c r="DN9556" s="17">
        <f>COUNTIF(AU9556:DM9556, "X")</f>
        <v>0</v>
      </c>
    </row>
    <row r="9557" spans="1:118" s="17" customFormat="1">
      <c r="A9557" s="17" t="s">
        <v>22254</v>
      </c>
      <c r="B9557" s="17">
        <v>55</v>
      </c>
      <c r="C9557" s="17">
        <v>194484</v>
      </c>
      <c r="D9557" s="17" t="s">
        <v>22255</v>
      </c>
      <c r="E9557" s="17" t="s">
        <v>993</v>
      </c>
      <c r="F9557" s="17" t="s">
        <v>22256</v>
      </c>
      <c r="H9557" s="309">
        <v>35081</v>
      </c>
      <c r="I9557" s="309">
        <v>44215</v>
      </c>
      <c r="J9557" s="17" t="s">
        <v>3888</v>
      </c>
      <c r="L9557" s="17" t="s">
        <v>22207</v>
      </c>
      <c r="N9557" s="17" t="s">
        <v>19</v>
      </c>
      <c r="O9557" s="17" t="s">
        <v>15</v>
      </c>
      <c r="P9557" s="17">
        <v>45356</v>
      </c>
      <c r="AD9557" s="17" t="s">
        <v>3891</v>
      </c>
      <c r="AF9557" s="17">
        <v>8</v>
      </c>
      <c r="AG9557" s="17">
        <v>2</v>
      </c>
      <c r="AM9557" s="17" t="s">
        <v>246</v>
      </c>
      <c r="AN9557" s="17" t="s">
        <v>22149</v>
      </c>
      <c r="AO9557" s="17">
        <v>3</v>
      </c>
      <c r="AP9557" s="17">
        <v>80</v>
      </c>
      <c r="AQ9557" s="17">
        <v>5</v>
      </c>
      <c r="AR9557" s="17" t="s">
        <v>22150</v>
      </c>
      <c r="CM9557" s="17" t="s">
        <v>3901</v>
      </c>
      <c r="DN9557" s="17">
        <f>COUNTIF(AU9557:DM9557, "X")</f>
        <v>1</v>
      </c>
    </row>
    <row r="9558" spans="1:118" s="17" customFormat="1">
      <c r="A9558" s="17" t="s">
        <v>4086</v>
      </c>
      <c r="B9558" s="17">
        <v>55</v>
      </c>
      <c r="C9558" s="17">
        <v>194492</v>
      </c>
      <c r="D9558" s="17" t="s">
        <v>4087</v>
      </c>
      <c r="E9558" s="17" t="s">
        <v>38</v>
      </c>
      <c r="F9558" s="17" t="s">
        <v>284</v>
      </c>
      <c r="H9558" s="309">
        <v>30557</v>
      </c>
      <c r="I9558" s="309">
        <v>44222</v>
      </c>
      <c r="J9558" s="17" t="s">
        <v>3888</v>
      </c>
      <c r="L9558" s="17" t="s">
        <v>4088</v>
      </c>
      <c r="N9558" s="17" t="s">
        <v>19</v>
      </c>
      <c r="O9558" s="17" t="s">
        <v>15</v>
      </c>
      <c r="P9558" s="17">
        <v>45356</v>
      </c>
      <c r="AC9558" s="17" t="s">
        <v>3890</v>
      </c>
      <c r="AD9558" s="17" t="s">
        <v>3891</v>
      </c>
      <c r="AF9558" s="17">
        <v>15</v>
      </c>
      <c r="AG9558" s="17">
        <v>2</v>
      </c>
      <c r="AM9558" s="17" t="s">
        <v>172</v>
      </c>
      <c r="AN9558" s="17" t="s">
        <v>3892</v>
      </c>
      <c r="AO9558" s="17">
        <v>3</v>
      </c>
      <c r="AP9558" s="17">
        <v>80</v>
      </c>
      <c r="AQ9558" s="17">
        <v>5</v>
      </c>
      <c r="AT9558" s="17" t="s">
        <v>3893</v>
      </c>
      <c r="DN9558" s="17">
        <f>COUNTIF(AU9558:DM9558, "X")</f>
        <v>0</v>
      </c>
    </row>
    <row r="9559" spans="1:118" s="17" customFormat="1">
      <c r="A9559" s="523" t="s">
        <v>3247</v>
      </c>
      <c r="B9559" s="17">
        <v>55</v>
      </c>
      <c r="C9559" s="17">
        <v>194493</v>
      </c>
      <c r="D9559" s="17" t="s">
        <v>669</v>
      </c>
      <c r="E9559" s="17" t="s">
        <v>306</v>
      </c>
      <c r="F9559" s="17" t="s">
        <v>56</v>
      </c>
      <c r="H9559" s="309">
        <v>22667</v>
      </c>
      <c r="I9559" s="309">
        <v>44235</v>
      </c>
      <c r="J9559" s="17" t="s">
        <v>3888</v>
      </c>
      <c r="L9559" s="17" t="s">
        <v>305</v>
      </c>
      <c r="M9559" s="17" t="s">
        <v>1931</v>
      </c>
      <c r="N9559" s="17" t="s">
        <v>14</v>
      </c>
      <c r="O9559" s="17" t="s">
        <v>15</v>
      </c>
      <c r="P9559" s="17">
        <v>45371</v>
      </c>
      <c r="AC9559" s="17" t="s">
        <v>14</v>
      </c>
      <c r="AF9559" s="17">
        <v>15</v>
      </c>
      <c r="AG9559" s="17">
        <v>2</v>
      </c>
      <c r="AI9559" s="17" t="s">
        <v>10178</v>
      </c>
      <c r="AM9559" s="17" t="s">
        <v>16</v>
      </c>
      <c r="AN9559" s="17" t="s">
        <v>10763</v>
      </c>
      <c r="AO9559" s="17">
        <v>3</v>
      </c>
      <c r="AP9559" s="17">
        <v>80</v>
      </c>
      <c r="AQ9559" s="17">
        <v>5</v>
      </c>
      <c r="AR9559" s="17" t="s">
        <v>10180</v>
      </c>
      <c r="DN9559" s="17">
        <f>COUNTIF(AU9559:DM9559, "X")</f>
        <v>0</v>
      </c>
    </row>
    <row r="9560" spans="1:118" s="17" customFormat="1">
      <c r="A9560" s="17" t="s">
        <v>10161</v>
      </c>
      <c r="B9560" s="17">
        <v>55</v>
      </c>
      <c r="C9560" s="17">
        <v>145295</v>
      </c>
      <c r="D9560" s="17" t="s">
        <v>598</v>
      </c>
      <c r="E9560" s="17" t="s">
        <v>1549</v>
      </c>
      <c r="F9560" s="17" t="s">
        <v>397</v>
      </c>
      <c r="H9560" s="309">
        <v>32884</v>
      </c>
      <c r="I9560" s="309">
        <v>44235</v>
      </c>
      <c r="J9560" s="17" t="s">
        <v>3888</v>
      </c>
      <c r="L9560" s="17" t="s">
        <v>9894</v>
      </c>
      <c r="M9560" s="17" t="s">
        <v>10162</v>
      </c>
      <c r="N9560" s="17" t="s">
        <v>31</v>
      </c>
      <c r="O9560" s="17" t="s">
        <v>15</v>
      </c>
      <c r="P9560" s="17">
        <v>45373</v>
      </c>
      <c r="Q9560" s="17">
        <v>2364</v>
      </c>
      <c r="AC9560" s="17" t="s">
        <v>9895</v>
      </c>
      <c r="AD9560" s="17" t="s">
        <v>9896</v>
      </c>
      <c r="AF9560" s="17">
        <v>15</v>
      </c>
      <c r="AG9560" s="17">
        <v>2</v>
      </c>
      <c r="AM9560" s="17" t="s">
        <v>216</v>
      </c>
      <c r="AN9560" s="17" t="s">
        <v>9897</v>
      </c>
      <c r="AO9560" s="17">
        <v>3</v>
      </c>
      <c r="AP9560" s="17">
        <v>80</v>
      </c>
      <c r="AQ9560" s="17">
        <v>5</v>
      </c>
      <c r="AR9560" s="17" t="s">
        <v>9898</v>
      </c>
      <c r="AT9560" s="17" t="s">
        <v>9899</v>
      </c>
      <c r="DF9560" s="17" t="s">
        <v>3901</v>
      </c>
      <c r="DN9560" s="17">
        <f>COUNTIF(AU9560:DM9560, "X")</f>
        <v>1</v>
      </c>
    </row>
    <row r="9561" spans="1:118" s="17" customFormat="1">
      <c r="A9561" s="17" t="s">
        <v>17667</v>
      </c>
      <c r="B9561" s="17">
        <v>55</v>
      </c>
      <c r="C9561" s="17">
        <v>194497</v>
      </c>
      <c r="D9561" s="17" t="s">
        <v>10765</v>
      </c>
      <c r="E9561" s="17" t="s">
        <v>86</v>
      </c>
      <c r="F9561" s="17" t="s">
        <v>171</v>
      </c>
      <c r="H9561" s="309">
        <v>28452</v>
      </c>
      <c r="I9561" s="309">
        <v>44236</v>
      </c>
      <c r="J9561" s="17" t="s">
        <v>3888</v>
      </c>
      <c r="L9561" s="17" t="s">
        <v>17668</v>
      </c>
      <c r="N9561" s="17" t="s">
        <v>17568</v>
      </c>
      <c r="O9561" s="17" t="s">
        <v>15</v>
      </c>
      <c r="P9561" s="17">
        <v>45424</v>
      </c>
      <c r="Q9561" s="17">
        <v>1668</v>
      </c>
      <c r="AF9561" s="17">
        <v>15</v>
      </c>
      <c r="AG9561" s="17">
        <v>2</v>
      </c>
      <c r="AH9561" s="17" t="s">
        <v>11926</v>
      </c>
      <c r="AK9561" s="17" t="s">
        <v>17298</v>
      </c>
      <c r="AM9561" s="17" t="s">
        <v>46</v>
      </c>
      <c r="AN9561" s="17" t="s">
        <v>17553</v>
      </c>
      <c r="AO9561" s="17">
        <v>3</v>
      </c>
      <c r="AP9561" s="17">
        <v>80</v>
      </c>
      <c r="AQ9561" s="17">
        <v>5</v>
      </c>
      <c r="AR9561" s="17" t="s">
        <v>17300</v>
      </c>
      <c r="DN9561" s="17">
        <f>COUNTIF(AU9561:DM9561, "X")</f>
        <v>0</v>
      </c>
    </row>
    <row r="9562" spans="1:118" s="17" customFormat="1">
      <c r="A9562" s="17" t="s">
        <v>7652</v>
      </c>
      <c r="B9562" s="17">
        <v>55</v>
      </c>
      <c r="C9562" s="17">
        <v>194499</v>
      </c>
      <c r="D9562" s="17" t="s">
        <v>7653</v>
      </c>
      <c r="E9562" s="17" t="s">
        <v>7654</v>
      </c>
      <c r="F9562" s="17" t="s">
        <v>7655</v>
      </c>
      <c r="H9562" s="309">
        <v>27234</v>
      </c>
      <c r="I9562" s="309">
        <v>44235</v>
      </c>
      <c r="J9562" s="17" t="s">
        <v>3888</v>
      </c>
      <c r="L9562" s="17" t="s">
        <v>7656</v>
      </c>
      <c r="N9562" s="17" t="s">
        <v>19</v>
      </c>
      <c r="O9562" s="17" t="s">
        <v>15</v>
      </c>
      <c r="P9562" s="17">
        <v>45356</v>
      </c>
      <c r="Q9562" s="17">
        <v>2110</v>
      </c>
      <c r="AC9562" s="17" t="s">
        <v>3890</v>
      </c>
      <c r="AD9562" s="17" t="s">
        <v>3891</v>
      </c>
      <c r="AF9562" s="17">
        <v>15</v>
      </c>
      <c r="AG9562" s="17">
        <v>2</v>
      </c>
      <c r="AM9562" s="17" t="s">
        <v>2606</v>
      </c>
      <c r="AN9562" s="17" t="s">
        <v>7570</v>
      </c>
      <c r="AO9562" s="17">
        <v>3</v>
      </c>
      <c r="AP9562" s="17">
        <v>80</v>
      </c>
      <c r="AQ9562" s="17">
        <v>5</v>
      </c>
      <c r="AT9562" s="17" t="s">
        <v>6589</v>
      </c>
      <c r="BS9562" s="17" t="s">
        <v>3901</v>
      </c>
      <c r="DN9562" s="17">
        <f>COUNTIF(AU9562:DM9562, "X")</f>
        <v>1</v>
      </c>
    </row>
    <row r="9563" spans="1:118" s="17" customFormat="1">
      <c r="A9563" s="17" t="s">
        <v>7076</v>
      </c>
      <c r="B9563" s="17">
        <v>55</v>
      </c>
      <c r="C9563" s="17">
        <v>194356</v>
      </c>
      <c r="D9563" s="17" t="s">
        <v>7077</v>
      </c>
      <c r="E9563" s="17" t="s">
        <v>119</v>
      </c>
      <c r="F9563" s="17" t="s">
        <v>164</v>
      </c>
      <c r="H9563" s="309">
        <v>31834</v>
      </c>
      <c r="I9563" s="309">
        <v>44209</v>
      </c>
      <c r="J9563" s="17" t="s">
        <v>3888</v>
      </c>
      <c r="L9563" s="17" t="s">
        <v>7078</v>
      </c>
      <c r="M9563" s="17" t="s">
        <v>7079</v>
      </c>
      <c r="N9563" s="17" t="s">
        <v>19</v>
      </c>
      <c r="O9563" s="17" t="s">
        <v>15</v>
      </c>
      <c r="P9563" s="17">
        <v>45356</v>
      </c>
      <c r="AC9563" s="17" t="s">
        <v>3890</v>
      </c>
      <c r="AD9563" s="17" t="s">
        <v>3891</v>
      </c>
      <c r="AF9563" s="17">
        <v>15</v>
      </c>
      <c r="AG9563" s="17">
        <v>2</v>
      </c>
      <c r="AM9563" s="17" t="s">
        <v>248</v>
      </c>
      <c r="AN9563" s="17" t="s">
        <v>6588</v>
      </c>
      <c r="AO9563" s="17">
        <v>3</v>
      </c>
      <c r="AP9563" s="17">
        <v>80</v>
      </c>
      <c r="AQ9563" s="17">
        <v>5</v>
      </c>
      <c r="AT9563" s="17" t="s">
        <v>6589</v>
      </c>
      <c r="BJ9563" s="17" t="s">
        <v>21</v>
      </c>
      <c r="BS9563" s="17" t="s">
        <v>3901</v>
      </c>
      <c r="DN9563" s="17">
        <f>COUNTIF(AU9563:DM9563, "X")</f>
        <v>1</v>
      </c>
    </row>
    <row r="9564" spans="1:118" s="17" customFormat="1">
      <c r="A9564" s="17" t="s">
        <v>27053</v>
      </c>
      <c r="B9564" s="17">
        <v>55</v>
      </c>
      <c r="C9564" s="17">
        <v>194507</v>
      </c>
      <c r="D9564" s="17" t="s">
        <v>5671</v>
      </c>
      <c r="E9564" s="17" t="s">
        <v>27054</v>
      </c>
      <c r="F9564" s="17" t="s">
        <v>27055</v>
      </c>
      <c r="H9564" s="309">
        <v>33559</v>
      </c>
      <c r="I9564" s="309">
        <v>44109</v>
      </c>
      <c r="J9564" s="17" t="s">
        <v>3888</v>
      </c>
      <c r="L9564" s="17" t="s">
        <v>27056</v>
      </c>
      <c r="N9564" s="17" t="s">
        <v>14</v>
      </c>
      <c r="O9564" s="17" t="s">
        <v>15</v>
      </c>
      <c r="P9564" s="17">
        <v>45371</v>
      </c>
      <c r="AC9564" s="17" t="s">
        <v>17772</v>
      </c>
      <c r="AF9564" s="17">
        <v>15</v>
      </c>
      <c r="AG9564" s="17">
        <v>2</v>
      </c>
      <c r="AH9564" s="17" t="s">
        <v>11926</v>
      </c>
      <c r="AK9564" s="17" t="s">
        <v>17298</v>
      </c>
      <c r="AM9564" s="17" t="s">
        <v>2621</v>
      </c>
      <c r="AN9564" s="17" t="s">
        <v>26940</v>
      </c>
      <c r="AO9564" s="17">
        <v>3</v>
      </c>
      <c r="AP9564" s="17">
        <v>80</v>
      </c>
      <c r="AQ9564" s="17">
        <v>5</v>
      </c>
      <c r="AT9564" s="17" t="s">
        <v>25610</v>
      </c>
      <c r="CU9564" s="17" t="s">
        <v>3901</v>
      </c>
      <c r="DN9564" s="17">
        <f>COUNTIF(AU9564:DM9564, "X")</f>
        <v>1</v>
      </c>
    </row>
    <row r="9565" spans="1:118" s="17" customFormat="1">
      <c r="A9565" s="17" t="s">
        <v>11117</v>
      </c>
      <c r="B9565" s="17">
        <v>55</v>
      </c>
      <c r="C9565" s="17">
        <v>194519</v>
      </c>
      <c r="D9565" s="17" t="s">
        <v>348</v>
      </c>
      <c r="E9565" s="17" t="s">
        <v>10527</v>
      </c>
      <c r="F9565" s="17" t="s">
        <v>11118</v>
      </c>
      <c r="H9565" s="309">
        <v>34667</v>
      </c>
      <c r="I9565" s="309">
        <v>44232</v>
      </c>
      <c r="J9565" s="17" t="s">
        <v>3888</v>
      </c>
      <c r="L9565" s="17" t="s">
        <v>11119</v>
      </c>
      <c r="N9565" s="17" t="s">
        <v>14</v>
      </c>
      <c r="O9565" s="17" t="s">
        <v>15</v>
      </c>
      <c r="P9565" s="17">
        <v>45371</v>
      </c>
      <c r="AC9565" s="17" t="s">
        <v>14</v>
      </c>
      <c r="AF9565" s="17">
        <v>8</v>
      </c>
      <c r="AG9565" s="17">
        <v>2</v>
      </c>
      <c r="AI9565" s="17" t="s">
        <v>10178</v>
      </c>
      <c r="AM9565" s="17" t="s">
        <v>16</v>
      </c>
      <c r="AN9565" s="17" t="s">
        <v>10763</v>
      </c>
      <c r="AO9565" s="17">
        <v>3</v>
      </c>
      <c r="AP9565" s="17">
        <v>80</v>
      </c>
      <c r="AQ9565" s="17">
        <v>5</v>
      </c>
      <c r="AR9565" s="17" t="s">
        <v>10180</v>
      </c>
      <c r="DN9565" s="17">
        <f>COUNTIF(AU9565:DM9565, "X")</f>
        <v>0</v>
      </c>
    </row>
    <row r="9566" spans="1:118" s="17" customFormat="1">
      <c r="A9566" s="17" t="s">
        <v>26432</v>
      </c>
      <c r="B9566" s="17">
        <v>55</v>
      </c>
      <c r="C9566" s="17">
        <v>194528</v>
      </c>
      <c r="D9566" s="17" t="s">
        <v>26433</v>
      </c>
      <c r="E9566" s="17" t="s">
        <v>26434</v>
      </c>
      <c r="F9566" s="17" t="s">
        <v>135</v>
      </c>
      <c r="H9566" s="309">
        <v>28029</v>
      </c>
      <c r="I9566" s="309">
        <v>44229</v>
      </c>
      <c r="J9566" s="17" t="s">
        <v>3888</v>
      </c>
      <c r="L9566" s="17" t="s">
        <v>26435</v>
      </c>
      <c r="N9566" s="17" t="s">
        <v>14</v>
      </c>
      <c r="O9566" s="17" t="s">
        <v>15</v>
      </c>
      <c r="P9566" s="17">
        <v>45371</v>
      </c>
      <c r="AC9566" s="17" t="s">
        <v>17772</v>
      </c>
      <c r="AF9566" s="17">
        <v>8</v>
      </c>
      <c r="AG9566" s="17">
        <v>2</v>
      </c>
      <c r="AH9566" s="17" t="s">
        <v>11926</v>
      </c>
      <c r="AK9566" s="17" t="s">
        <v>17298</v>
      </c>
      <c r="AM9566" s="17" t="s">
        <v>78</v>
      </c>
      <c r="AN9566" s="17" t="s">
        <v>26289</v>
      </c>
      <c r="AO9566" s="17">
        <v>3</v>
      </c>
      <c r="AP9566" s="17">
        <v>80</v>
      </c>
      <c r="AQ9566" s="17">
        <v>5</v>
      </c>
      <c r="AT9566" s="17" t="s">
        <v>25610</v>
      </c>
      <c r="DN9566" s="17">
        <f>COUNTIF(AU9566:DM9566, "X")</f>
        <v>0</v>
      </c>
    </row>
    <row r="9567" spans="1:118" s="17" customFormat="1">
      <c r="A9567" s="17" t="s">
        <v>17824</v>
      </c>
      <c r="B9567" s="17">
        <v>55</v>
      </c>
      <c r="C9567" s="17">
        <v>194534</v>
      </c>
      <c r="D9567" s="17" t="s">
        <v>17825</v>
      </c>
      <c r="E9567" s="17" t="s">
        <v>392</v>
      </c>
      <c r="F9567" s="17" t="s">
        <v>341</v>
      </c>
      <c r="H9567" s="309">
        <v>20505</v>
      </c>
      <c r="I9567" s="309">
        <v>44231</v>
      </c>
      <c r="J9567" s="17" t="s">
        <v>3888</v>
      </c>
      <c r="L9567" s="17" t="s">
        <v>17765</v>
      </c>
      <c r="M9567" s="17" t="s">
        <v>478</v>
      </c>
      <c r="N9567" s="17" t="s">
        <v>14</v>
      </c>
      <c r="O9567" s="17" t="s">
        <v>15</v>
      </c>
      <c r="P9567" s="17">
        <v>45371</v>
      </c>
      <c r="AF9567" s="17">
        <v>15</v>
      </c>
      <c r="AG9567" s="17">
        <v>2</v>
      </c>
      <c r="AH9567" s="17" t="s">
        <v>11926</v>
      </c>
      <c r="AK9567" s="17" t="s">
        <v>17298</v>
      </c>
      <c r="AM9567" s="17" t="s">
        <v>71</v>
      </c>
      <c r="AN9567" s="17" t="s">
        <v>17760</v>
      </c>
      <c r="AO9567" s="17">
        <v>3</v>
      </c>
      <c r="AP9567" s="17">
        <v>80</v>
      </c>
      <c r="AQ9567" s="17">
        <v>5</v>
      </c>
      <c r="AR9567" s="17" t="s">
        <v>17300</v>
      </c>
      <c r="BS9567" s="17" t="s">
        <v>3901</v>
      </c>
      <c r="CH9567" s="17" t="s">
        <v>3901</v>
      </c>
      <c r="CU9567" s="17" t="s">
        <v>3901</v>
      </c>
      <c r="DN9567" s="17">
        <f>COUNTIF(AU9567:DM9567, "X")</f>
        <v>3</v>
      </c>
    </row>
    <row r="9568" spans="1:118" s="17" customFormat="1">
      <c r="A9568" s="17" t="s">
        <v>25090</v>
      </c>
      <c r="B9568" s="17">
        <v>55</v>
      </c>
      <c r="C9568" s="17">
        <v>194548</v>
      </c>
      <c r="D9568" s="17" t="s">
        <v>25091</v>
      </c>
      <c r="E9568" s="17" t="s">
        <v>134</v>
      </c>
      <c r="F9568" s="17" t="s">
        <v>104</v>
      </c>
      <c r="H9568" s="309">
        <v>34953</v>
      </c>
      <c r="I9568" s="309">
        <v>44244</v>
      </c>
      <c r="J9568" s="17" t="s">
        <v>3888</v>
      </c>
      <c r="L9568" s="17" t="s">
        <v>123</v>
      </c>
      <c r="M9568" s="17" t="s">
        <v>6866</v>
      </c>
      <c r="N9568" s="17" t="s">
        <v>31</v>
      </c>
      <c r="O9568" s="17" t="s">
        <v>15</v>
      </c>
      <c r="P9568" s="17">
        <v>45373</v>
      </c>
      <c r="Q9568" s="17">
        <v>8340</v>
      </c>
      <c r="AC9568" s="17" t="s">
        <v>9895</v>
      </c>
      <c r="AD9568" s="17" t="s">
        <v>9896</v>
      </c>
      <c r="AF9568" s="17">
        <v>15</v>
      </c>
      <c r="AG9568" s="17">
        <v>2</v>
      </c>
      <c r="AM9568" s="17" t="s">
        <v>67</v>
      </c>
      <c r="AN9568" s="17" t="s">
        <v>25087</v>
      </c>
      <c r="AO9568" s="17">
        <v>3</v>
      </c>
      <c r="AP9568" s="17">
        <v>80</v>
      </c>
      <c r="AQ9568" s="17">
        <v>5</v>
      </c>
      <c r="AR9568" s="17" t="s">
        <v>9898</v>
      </c>
      <c r="AT9568" s="17" t="s">
        <v>16072</v>
      </c>
      <c r="DF9568" s="17" t="s">
        <v>3901</v>
      </c>
      <c r="DM9568" s="17" t="s">
        <v>3901</v>
      </c>
      <c r="DN9568" s="17">
        <f>COUNTIF(AU9568:DM9568, "X")</f>
        <v>2</v>
      </c>
    </row>
    <row r="9569" spans="1:118" s="17" customFormat="1">
      <c r="A9569" s="17" t="s">
        <v>6626</v>
      </c>
      <c r="B9569" s="17">
        <v>55</v>
      </c>
      <c r="C9569" s="17">
        <v>194578</v>
      </c>
      <c r="D9569" s="17" t="s">
        <v>6627</v>
      </c>
      <c r="E9569" s="17" t="s">
        <v>374</v>
      </c>
      <c r="F9569" s="17" t="s">
        <v>70</v>
      </c>
      <c r="H9569" s="309">
        <v>34059</v>
      </c>
      <c r="I9569" s="309">
        <v>44250</v>
      </c>
      <c r="J9569" s="17" t="s">
        <v>3888</v>
      </c>
      <c r="L9569" s="17" t="s">
        <v>6628</v>
      </c>
      <c r="N9569" s="17" t="s">
        <v>19</v>
      </c>
      <c r="O9569" s="17" t="s">
        <v>15</v>
      </c>
      <c r="P9569" s="17">
        <v>45356</v>
      </c>
      <c r="Q9569" s="17">
        <v>9108</v>
      </c>
      <c r="AC9569" s="17" t="s">
        <v>3890</v>
      </c>
      <c r="AD9569" s="17" t="s">
        <v>3891</v>
      </c>
      <c r="AF9569" s="17">
        <v>15</v>
      </c>
      <c r="AG9569" s="17">
        <v>2</v>
      </c>
      <c r="AM9569" s="17" t="s">
        <v>248</v>
      </c>
      <c r="AN9569" s="17" t="s">
        <v>6588</v>
      </c>
      <c r="AO9569" s="17">
        <v>3</v>
      </c>
      <c r="AP9569" s="17">
        <v>80</v>
      </c>
      <c r="AQ9569" s="17">
        <v>5</v>
      </c>
      <c r="AT9569" s="17" t="s">
        <v>6589</v>
      </c>
      <c r="DN9569" s="17">
        <f>COUNTIF(AU9569:DM9569, "X")</f>
        <v>0</v>
      </c>
    </row>
    <row r="9570" spans="1:118" s="17" customFormat="1">
      <c r="A9570" s="17" t="s">
        <v>11102</v>
      </c>
      <c r="B9570" s="17">
        <v>55</v>
      </c>
      <c r="C9570" s="17">
        <v>194581</v>
      </c>
      <c r="D9570" s="17" t="s">
        <v>455</v>
      </c>
      <c r="E9570" s="17" t="s">
        <v>424</v>
      </c>
      <c r="F9570" s="17" t="s">
        <v>11103</v>
      </c>
      <c r="H9570" s="309">
        <v>36760</v>
      </c>
      <c r="I9570" s="309">
        <v>44243</v>
      </c>
      <c r="J9570" s="17" t="s">
        <v>3888</v>
      </c>
      <c r="L9570" s="17" t="s">
        <v>10783</v>
      </c>
      <c r="M9570" s="17" t="s">
        <v>192</v>
      </c>
      <c r="N9570" s="17" t="s">
        <v>14</v>
      </c>
      <c r="O9570" s="17" t="s">
        <v>15</v>
      </c>
      <c r="P9570" s="17">
        <v>45371</v>
      </c>
      <c r="AC9570" s="17" t="s">
        <v>14</v>
      </c>
      <c r="AF9570" s="17">
        <v>8</v>
      </c>
      <c r="AG9570" s="17">
        <v>2</v>
      </c>
      <c r="AI9570" s="17" t="s">
        <v>10178</v>
      </c>
      <c r="AM9570" s="17" t="s">
        <v>16</v>
      </c>
      <c r="AN9570" s="17" t="s">
        <v>10763</v>
      </c>
      <c r="AO9570" s="17">
        <v>3</v>
      </c>
      <c r="AP9570" s="17">
        <v>80</v>
      </c>
      <c r="AQ9570" s="17">
        <v>5</v>
      </c>
      <c r="AR9570" s="17" t="s">
        <v>10180</v>
      </c>
      <c r="DN9570" s="17">
        <f>COUNTIF(AU9570:DM9570, "X")</f>
        <v>0</v>
      </c>
    </row>
    <row r="9571" spans="1:118" s="17" customFormat="1">
      <c r="A9571" s="17" t="s">
        <v>17473</v>
      </c>
      <c r="B9571" s="17">
        <v>55</v>
      </c>
      <c r="C9571" s="17">
        <v>194605</v>
      </c>
      <c r="D9571" s="17" t="s">
        <v>5011</v>
      </c>
      <c r="E9571" s="17" t="s">
        <v>10274</v>
      </c>
      <c r="F9571" s="17" t="s">
        <v>289</v>
      </c>
      <c r="H9571" s="309">
        <v>33926</v>
      </c>
      <c r="I9571" s="309">
        <v>44245</v>
      </c>
      <c r="J9571" s="17" t="s">
        <v>3888</v>
      </c>
      <c r="L9571" s="17" t="s">
        <v>17474</v>
      </c>
      <c r="N9571" s="17" t="s">
        <v>50</v>
      </c>
      <c r="O9571" s="17" t="s">
        <v>15</v>
      </c>
      <c r="P9571" s="17">
        <v>45344</v>
      </c>
      <c r="AF9571" s="17">
        <v>15</v>
      </c>
      <c r="AG9571" s="17">
        <v>2</v>
      </c>
      <c r="AH9571" s="17" t="s">
        <v>11926</v>
      </c>
      <c r="AK9571" s="17" t="s">
        <v>17298</v>
      </c>
      <c r="AM9571" s="17" t="s">
        <v>88</v>
      </c>
      <c r="AN9571" s="17" t="s">
        <v>17299</v>
      </c>
      <c r="AO9571" s="17">
        <v>3</v>
      </c>
      <c r="AP9571" s="17">
        <v>80</v>
      </c>
      <c r="AQ9571" s="17">
        <v>5</v>
      </c>
      <c r="AR9571" s="17" t="s">
        <v>17300</v>
      </c>
      <c r="DN9571" s="17">
        <f>COUNTIF(AU9571:DM9571, "X")</f>
        <v>0</v>
      </c>
    </row>
    <row r="9572" spans="1:118" s="17" customFormat="1">
      <c r="A9572" s="17" t="s">
        <v>10164</v>
      </c>
      <c r="B9572" s="17">
        <v>55</v>
      </c>
      <c r="C9572" s="17">
        <v>194623</v>
      </c>
      <c r="D9572" s="17" t="s">
        <v>353</v>
      </c>
      <c r="E9572" s="17" t="s">
        <v>310</v>
      </c>
      <c r="F9572" s="17" t="s">
        <v>18</v>
      </c>
      <c r="H9572" s="309">
        <v>36582</v>
      </c>
      <c r="I9572" s="309">
        <v>44252</v>
      </c>
      <c r="J9572" s="17" t="s">
        <v>3888</v>
      </c>
      <c r="L9572" s="17" t="s">
        <v>10165</v>
      </c>
      <c r="N9572" s="17" t="s">
        <v>31</v>
      </c>
      <c r="O9572" s="17" t="s">
        <v>15</v>
      </c>
      <c r="P9572" s="17">
        <v>45373</v>
      </c>
      <c r="AC9572" s="17" t="s">
        <v>9895</v>
      </c>
      <c r="AD9572" s="17" t="s">
        <v>9896</v>
      </c>
      <c r="AF9572" s="17">
        <v>15</v>
      </c>
      <c r="AG9572" s="17">
        <v>2</v>
      </c>
      <c r="AM9572" s="17" t="s">
        <v>216</v>
      </c>
      <c r="AN9572" s="17" t="s">
        <v>9897</v>
      </c>
      <c r="AO9572" s="17">
        <v>3</v>
      </c>
      <c r="AP9572" s="17">
        <v>80</v>
      </c>
      <c r="AQ9572" s="17">
        <v>5</v>
      </c>
      <c r="AR9572" s="17" t="s">
        <v>9898</v>
      </c>
      <c r="AT9572" s="17" t="s">
        <v>9899</v>
      </c>
      <c r="DN9572" s="17">
        <f>COUNTIF(AU9572:DM9572, "X")</f>
        <v>0</v>
      </c>
    </row>
    <row r="9573" spans="1:118" s="17" customFormat="1">
      <c r="A9573" s="17" t="s">
        <v>13089</v>
      </c>
      <c r="B9573" s="17">
        <v>55</v>
      </c>
      <c r="C9573" s="17">
        <v>77395</v>
      </c>
      <c r="D9573" s="17" t="s">
        <v>102</v>
      </c>
      <c r="E9573" s="17" t="s">
        <v>61</v>
      </c>
      <c r="F9573" s="17" t="s">
        <v>4417</v>
      </c>
      <c r="H9573" s="309">
        <v>27157</v>
      </c>
      <c r="I9573" s="309">
        <v>44253</v>
      </c>
      <c r="J9573" s="17" t="s">
        <v>3888</v>
      </c>
      <c r="L9573" s="17" t="s">
        <v>13090</v>
      </c>
      <c r="N9573" s="17" t="s">
        <v>31</v>
      </c>
      <c r="O9573" s="17" t="s">
        <v>15</v>
      </c>
      <c r="P9573" s="17">
        <v>45373</v>
      </c>
      <c r="AC9573" s="17" t="s">
        <v>9895</v>
      </c>
      <c r="AF9573" s="17">
        <v>15</v>
      </c>
      <c r="AG9573" s="17">
        <v>2</v>
      </c>
      <c r="AH9573" s="17" t="s">
        <v>11926</v>
      </c>
      <c r="AK9573" s="17" t="s">
        <v>11927</v>
      </c>
      <c r="AM9573" s="17" t="s">
        <v>59</v>
      </c>
      <c r="AN9573" s="17" t="s">
        <v>12989</v>
      </c>
      <c r="AO9573" s="17">
        <v>3</v>
      </c>
      <c r="AP9573" s="17">
        <v>80</v>
      </c>
      <c r="AQ9573" s="17">
        <v>5</v>
      </c>
      <c r="AR9573" s="17" t="s">
        <v>9898</v>
      </c>
      <c r="AT9573" s="17" t="s">
        <v>12990</v>
      </c>
      <c r="BD9573" s="17" t="s">
        <v>3901</v>
      </c>
      <c r="BK9573" s="17" t="s">
        <v>3901</v>
      </c>
      <c r="BQ9573" s="17" t="s">
        <v>30</v>
      </c>
      <c r="BS9573" s="17" t="s">
        <v>3901</v>
      </c>
      <c r="CC9573" s="17" t="s">
        <v>3901</v>
      </c>
      <c r="CH9573" s="17" t="s">
        <v>3901</v>
      </c>
      <c r="DN9573" s="17">
        <f>COUNTIF(AU9573:DM9573, "X")</f>
        <v>5</v>
      </c>
    </row>
    <row r="9574" spans="1:118" s="17" customFormat="1">
      <c r="A9574" s="523" t="s">
        <v>3168</v>
      </c>
      <c r="B9574" s="17">
        <v>55</v>
      </c>
      <c r="C9574" s="17">
        <v>194637</v>
      </c>
      <c r="D9574" s="17" t="s">
        <v>3169</v>
      </c>
      <c r="E9574" s="17" t="s">
        <v>724</v>
      </c>
      <c r="F9574" s="17" t="s">
        <v>18</v>
      </c>
      <c r="H9574" s="309">
        <v>35474</v>
      </c>
      <c r="I9574" s="309">
        <v>44259</v>
      </c>
      <c r="J9574" s="17" t="s">
        <v>3888</v>
      </c>
      <c r="L9574" s="17" t="s">
        <v>1016</v>
      </c>
      <c r="M9574" s="17" t="s">
        <v>485</v>
      </c>
      <c r="N9574" s="17" t="s">
        <v>14</v>
      </c>
      <c r="O9574" s="17" t="s">
        <v>15</v>
      </c>
      <c r="P9574" s="17">
        <v>45371</v>
      </c>
      <c r="Q9574" s="17">
        <v>7569</v>
      </c>
      <c r="AC9574" s="17" t="s">
        <v>17772</v>
      </c>
      <c r="AF9574" s="17">
        <v>15</v>
      </c>
      <c r="AG9574" s="17">
        <v>2</v>
      </c>
      <c r="AH9574" s="17" t="s">
        <v>11926</v>
      </c>
      <c r="AK9574" s="17" t="s">
        <v>17298</v>
      </c>
      <c r="AM9574" s="17" t="s">
        <v>2619</v>
      </c>
      <c r="AN9574" s="17" t="s">
        <v>26616</v>
      </c>
      <c r="AO9574" s="17">
        <v>3</v>
      </c>
      <c r="AP9574" s="17">
        <v>80</v>
      </c>
      <c r="AQ9574" s="17">
        <v>5</v>
      </c>
      <c r="AT9574" s="17" t="s">
        <v>26617</v>
      </c>
      <c r="DF9574" s="17" t="s">
        <v>3901</v>
      </c>
      <c r="DN9574" s="17">
        <f>COUNTIF(AU9574:DM9574, "X")</f>
        <v>1</v>
      </c>
    </row>
    <row r="9575" spans="1:118" s="17" customFormat="1">
      <c r="A9575" s="17" t="s">
        <v>21029</v>
      </c>
      <c r="B9575" s="17">
        <v>55</v>
      </c>
      <c r="C9575" s="17">
        <v>135949</v>
      </c>
      <c r="D9575" s="17" t="s">
        <v>8472</v>
      </c>
      <c r="E9575" s="17" t="s">
        <v>333</v>
      </c>
      <c r="F9575" s="17" t="s">
        <v>93</v>
      </c>
      <c r="H9575" s="309">
        <v>31821</v>
      </c>
      <c r="I9575" s="309">
        <v>44260</v>
      </c>
      <c r="J9575" s="17" t="s">
        <v>3888</v>
      </c>
      <c r="L9575" s="17" t="s">
        <v>21030</v>
      </c>
      <c r="N9575" s="17" t="s">
        <v>26</v>
      </c>
      <c r="O9575" s="17" t="s">
        <v>15</v>
      </c>
      <c r="P9575" s="17">
        <v>45318</v>
      </c>
      <c r="AF9575" s="17">
        <v>15</v>
      </c>
      <c r="AG9575" s="17">
        <v>2</v>
      </c>
      <c r="AI9575" s="17" t="s">
        <v>20669</v>
      </c>
      <c r="AM9575" s="17" t="s">
        <v>27</v>
      </c>
      <c r="AN9575" s="17" t="s">
        <v>20847</v>
      </c>
      <c r="AO9575" s="17">
        <v>3</v>
      </c>
      <c r="AP9575" s="17">
        <v>80</v>
      </c>
      <c r="AQ9575" s="17">
        <v>5</v>
      </c>
      <c r="AR9575" s="17" t="s">
        <v>20671</v>
      </c>
      <c r="DN9575" s="17">
        <f>COUNTIF(AU9575:DM9575, "X")</f>
        <v>0</v>
      </c>
    </row>
    <row r="9576" spans="1:118" s="17" customFormat="1">
      <c r="A9576" s="17" t="s">
        <v>12986</v>
      </c>
      <c r="B9576" s="17">
        <v>55</v>
      </c>
      <c r="C9576" s="17">
        <v>194665</v>
      </c>
      <c r="D9576" s="17" t="s">
        <v>12987</v>
      </c>
      <c r="E9576" s="17" t="s">
        <v>328</v>
      </c>
      <c r="F9576" s="17" t="s">
        <v>43</v>
      </c>
      <c r="H9576" s="309">
        <v>22921</v>
      </c>
      <c r="I9576" s="309">
        <v>44264</v>
      </c>
      <c r="J9576" s="17" t="s">
        <v>3888</v>
      </c>
      <c r="K9576" s="17" t="s">
        <v>21</v>
      </c>
      <c r="L9576" s="17" t="s">
        <v>12988</v>
      </c>
      <c r="N9576" s="17" t="s">
        <v>31</v>
      </c>
      <c r="O9576" s="17" t="s">
        <v>15</v>
      </c>
      <c r="P9576" s="17">
        <v>45373</v>
      </c>
      <c r="Q9576" s="17">
        <v>1194</v>
      </c>
      <c r="AC9576" s="17" t="s">
        <v>9895</v>
      </c>
      <c r="AF9576" s="17">
        <v>15</v>
      </c>
      <c r="AG9576" s="17">
        <v>2</v>
      </c>
      <c r="AH9576" s="17" t="s">
        <v>11926</v>
      </c>
      <c r="AK9576" s="17" t="s">
        <v>11927</v>
      </c>
      <c r="AM9576" s="17" t="s">
        <v>59</v>
      </c>
      <c r="AN9576" s="17" t="s">
        <v>12989</v>
      </c>
      <c r="AO9576" s="17">
        <v>3</v>
      </c>
      <c r="AP9576" s="17">
        <v>80</v>
      </c>
      <c r="AQ9576" s="17">
        <v>5</v>
      </c>
      <c r="AR9576" s="17" t="s">
        <v>11941</v>
      </c>
      <c r="AT9576" s="17" t="s">
        <v>12990</v>
      </c>
      <c r="AV9576" s="17" t="s">
        <v>3901</v>
      </c>
      <c r="AW9576" s="17" t="s">
        <v>3901</v>
      </c>
      <c r="AX9576" s="17" t="s">
        <v>3901</v>
      </c>
      <c r="AZ9576" s="17" t="s">
        <v>3901</v>
      </c>
      <c r="BA9576" s="17" t="s">
        <v>3901</v>
      </c>
      <c r="BB9576" s="17" t="s">
        <v>3901</v>
      </c>
      <c r="BC9576" s="17" t="s">
        <v>30</v>
      </c>
      <c r="BD9576" s="17" t="s">
        <v>3901</v>
      </c>
      <c r="BH9576" s="17" t="s">
        <v>3901</v>
      </c>
      <c r="BJ9576" s="17" t="s">
        <v>30</v>
      </c>
      <c r="BK9576" s="17" t="s">
        <v>3901</v>
      </c>
      <c r="BN9576" s="17" t="s">
        <v>3901</v>
      </c>
      <c r="BQ9576" s="17" t="s">
        <v>30</v>
      </c>
      <c r="BS9576" s="17" t="s">
        <v>3901</v>
      </c>
      <c r="BU9576" s="17" t="s">
        <v>3901</v>
      </c>
      <c r="BY9576" s="17" t="s">
        <v>3901</v>
      </c>
      <c r="BZ9576" s="17" t="s">
        <v>30</v>
      </c>
      <c r="CC9576" s="17" t="s">
        <v>3901</v>
      </c>
      <c r="CF9576" s="17" t="s">
        <v>3901</v>
      </c>
      <c r="CG9576" s="17" t="s">
        <v>30</v>
      </c>
      <c r="CH9576" s="17" t="s">
        <v>3901</v>
      </c>
      <c r="CQ9576" s="17" t="s">
        <v>3901</v>
      </c>
      <c r="CR9576" s="17" t="s">
        <v>30</v>
      </c>
      <c r="CU9576" s="17" t="s">
        <v>3901</v>
      </c>
      <c r="CX9576" s="17" t="s">
        <v>3901</v>
      </c>
      <c r="CY9576" s="17" t="s">
        <v>30</v>
      </c>
      <c r="DA9576" s="17" t="s">
        <v>3901</v>
      </c>
      <c r="DK9576" s="17" t="s">
        <v>21</v>
      </c>
      <c r="DM9576" s="17" t="s">
        <v>3901</v>
      </c>
      <c r="DN9576" s="17">
        <f>COUNTIF(AU9576:DM9576, "X")</f>
        <v>21</v>
      </c>
    </row>
    <row r="9577" spans="1:118" s="17" customFormat="1">
      <c r="A9577" s="523" t="s">
        <v>2818</v>
      </c>
      <c r="B9577" s="17">
        <v>55</v>
      </c>
      <c r="C9577" s="17">
        <v>194668</v>
      </c>
      <c r="D9577" s="17" t="s">
        <v>657</v>
      </c>
      <c r="E9577" s="17" t="s">
        <v>278</v>
      </c>
      <c r="F9577" s="17" t="s">
        <v>870</v>
      </c>
      <c r="H9577" s="309">
        <v>35973</v>
      </c>
      <c r="I9577" s="309">
        <v>44258</v>
      </c>
      <c r="J9577" s="17" t="s">
        <v>3888</v>
      </c>
      <c r="L9577" s="17" t="s">
        <v>991</v>
      </c>
      <c r="M9577" s="17" t="s">
        <v>918</v>
      </c>
      <c r="N9577" s="17" t="s">
        <v>31</v>
      </c>
      <c r="O9577" s="17" t="s">
        <v>15</v>
      </c>
      <c r="P9577" s="17">
        <v>45373</v>
      </c>
      <c r="AC9577" s="17" t="s">
        <v>9895</v>
      </c>
      <c r="AD9577" s="17" t="s">
        <v>9896</v>
      </c>
      <c r="AF9577" s="17">
        <v>15</v>
      </c>
      <c r="AG9577" s="17">
        <v>2</v>
      </c>
      <c r="AM9577" s="17" t="s">
        <v>67</v>
      </c>
      <c r="AN9577" s="17" t="s">
        <v>25087</v>
      </c>
      <c r="AO9577" s="17">
        <v>3</v>
      </c>
      <c r="AP9577" s="17">
        <v>80</v>
      </c>
      <c r="AQ9577" s="17">
        <v>5</v>
      </c>
      <c r="AR9577" s="17" t="s">
        <v>9898</v>
      </c>
      <c r="AT9577" s="17" t="s">
        <v>16072</v>
      </c>
      <c r="DN9577" s="17">
        <f>COUNTIF(AU9577:DM9577, "X")</f>
        <v>0</v>
      </c>
    </row>
    <row r="9578" spans="1:118" s="17" customFormat="1">
      <c r="A9578" s="17" t="s">
        <v>10533</v>
      </c>
      <c r="B9578" s="17">
        <v>55</v>
      </c>
      <c r="C9578" s="17">
        <v>194717</v>
      </c>
      <c r="D9578" s="17" t="s">
        <v>10534</v>
      </c>
      <c r="E9578" s="17" t="s">
        <v>42</v>
      </c>
      <c r="F9578" s="17" t="s">
        <v>12</v>
      </c>
      <c r="H9578" s="309">
        <v>28268</v>
      </c>
      <c r="I9578" s="309">
        <v>44272</v>
      </c>
      <c r="J9578" s="17" t="s">
        <v>3888</v>
      </c>
      <c r="L9578" s="17" t="s">
        <v>10515</v>
      </c>
      <c r="M9578" s="17" t="s">
        <v>401</v>
      </c>
      <c r="N9578" s="17" t="s">
        <v>14</v>
      </c>
      <c r="O9578" s="17" t="s">
        <v>15</v>
      </c>
      <c r="P9578" s="17">
        <v>45371</v>
      </c>
      <c r="Q9578" s="17">
        <v>1559</v>
      </c>
      <c r="AC9578" s="17" t="s">
        <v>14</v>
      </c>
      <c r="AF9578" s="17">
        <v>15</v>
      </c>
      <c r="AG9578" s="17">
        <v>2</v>
      </c>
      <c r="AI9578" s="17" t="s">
        <v>10178</v>
      </c>
      <c r="AM9578" s="17" t="s">
        <v>193</v>
      </c>
      <c r="AN9578" s="17" t="s">
        <v>10381</v>
      </c>
      <c r="AO9578" s="17">
        <v>3</v>
      </c>
      <c r="AP9578" s="17">
        <v>80</v>
      </c>
      <c r="AQ9578" s="17">
        <v>5</v>
      </c>
      <c r="AR9578" s="17" t="s">
        <v>10180</v>
      </c>
      <c r="BQ9578" s="17" t="s">
        <v>30</v>
      </c>
      <c r="BS9578" s="17" t="s">
        <v>3901</v>
      </c>
      <c r="DN9578" s="17">
        <f>COUNTIF(AU9578:DM9578, "X")</f>
        <v>1</v>
      </c>
    </row>
    <row r="9579" spans="1:118" s="17" customFormat="1">
      <c r="A9579" s="523" t="s">
        <v>3008</v>
      </c>
      <c r="B9579" s="17">
        <v>55</v>
      </c>
      <c r="C9579" s="17">
        <v>194723</v>
      </c>
      <c r="D9579" s="17" t="s">
        <v>1029</v>
      </c>
      <c r="E9579" s="17" t="s">
        <v>77</v>
      </c>
      <c r="F9579" s="17" t="s">
        <v>99</v>
      </c>
      <c r="H9579" s="309">
        <v>29393</v>
      </c>
      <c r="I9579" s="309">
        <v>44272</v>
      </c>
      <c r="J9579" s="17" t="s">
        <v>3888</v>
      </c>
      <c r="L9579" s="17" t="s">
        <v>3009</v>
      </c>
      <c r="N9579" s="17" t="s">
        <v>19</v>
      </c>
      <c r="O9579" s="17" t="s">
        <v>15</v>
      </c>
      <c r="P9579" s="17">
        <v>45356</v>
      </c>
      <c r="Q9579" s="17">
        <v>9784</v>
      </c>
      <c r="AC9579" s="17" t="s">
        <v>3890</v>
      </c>
      <c r="AD9579" s="17" t="s">
        <v>3891</v>
      </c>
      <c r="AF9579" s="17">
        <v>15</v>
      </c>
      <c r="AG9579" s="17">
        <v>2</v>
      </c>
      <c r="AM9579" s="17" t="s">
        <v>2608</v>
      </c>
      <c r="AN9579" s="17" t="s">
        <v>8704</v>
      </c>
      <c r="AO9579" s="17">
        <v>3</v>
      </c>
      <c r="AP9579" s="17">
        <v>80</v>
      </c>
      <c r="AQ9579" s="17">
        <v>5</v>
      </c>
      <c r="AT9579" s="17" t="s">
        <v>7979</v>
      </c>
      <c r="CH9579" s="17" t="s">
        <v>3901</v>
      </c>
      <c r="DN9579" s="17">
        <f>COUNTIF(AU9579:DM9579, "X")</f>
        <v>1</v>
      </c>
    </row>
    <row r="9580" spans="1:118" s="17" customFormat="1">
      <c r="A9580" s="17" t="s">
        <v>14658</v>
      </c>
      <c r="B9580" s="17">
        <v>55</v>
      </c>
      <c r="C9580" s="17">
        <v>194728</v>
      </c>
      <c r="D9580" s="17" t="s">
        <v>14659</v>
      </c>
      <c r="E9580" s="17" t="s">
        <v>202</v>
      </c>
      <c r="F9580" s="17" t="s">
        <v>174</v>
      </c>
      <c r="H9580" s="309">
        <v>27435</v>
      </c>
      <c r="I9580" s="309">
        <v>44273</v>
      </c>
      <c r="J9580" s="17" t="s">
        <v>3888</v>
      </c>
      <c r="L9580" s="17" t="s">
        <v>14526</v>
      </c>
      <c r="N9580" s="17" t="s">
        <v>31</v>
      </c>
      <c r="O9580" s="17" t="s">
        <v>15</v>
      </c>
      <c r="P9580" s="17">
        <v>45373</v>
      </c>
      <c r="Q9580" s="17">
        <v>4125</v>
      </c>
      <c r="AC9580" s="17" t="s">
        <v>9895</v>
      </c>
      <c r="AD9580" s="17" t="s">
        <v>9896</v>
      </c>
      <c r="AF9580" s="17">
        <v>15</v>
      </c>
      <c r="AG9580" s="17">
        <v>2</v>
      </c>
      <c r="AM9580" s="17" t="s">
        <v>108</v>
      </c>
      <c r="AN9580" s="17" t="s">
        <v>14364</v>
      </c>
      <c r="AO9580" s="17">
        <v>3</v>
      </c>
      <c r="AP9580" s="17">
        <v>80</v>
      </c>
      <c r="AQ9580" s="17">
        <v>5</v>
      </c>
      <c r="AR9580" s="17" t="s">
        <v>9898</v>
      </c>
      <c r="AT9580" s="17" t="s">
        <v>14152</v>
      </c>
      <c r="CU9580" s="17" t="s">
        <v>3901</v>
      </c>
      <c r="DN9580" s="17">
        <f>COUNTIF(AU9580:DM9580, "X")</f>
        <v>1</v>
      </c>
    </row>
    <row r="9581" spans="1:118" s="17" customFormat="1">
      <c r="A9581" s="17" t="s">
        <v>7042</v>
      </c>
      <c r="B9581" s="17">
        <v>55</v>
      </c>
      <c r="C9581" s="17">
        <v>194761</v>
      </c>
      <c r="D9581" s="17" t="s">
        <v>4155</v>
      </c>
      <c r="E9581" s="17" t="s">
        <v>185</v>
      </c>
      <c r="F9581" s="17" t="s">
        <v>6409</v>
      </c>
      <c r="H9581" s="309">
        <v>30869</v>
      </c>
      <c r="I9581" s="309">
        <v>44273</v>
      </c>
      <c r="J9581" s="17" t="s">
        <v>3888</v>
      </c>
      <c r="L9581" s="17" t="s">
        <v>6599</v>
      </c>
      <c r="M9581" s="17" t="s">
        <v>6735</v>
      </c>
      <c r="N9581" s="17" t="s">
        <v>19</v>
      </c>
      <c r="O9581" s="17" t="s">
        <v>15</v>
      </c>
      <c r="P9581" s="17">
        <v>45356</v>
      </c>
      <c r="AC9581" s="17" t="s">
        <v>3890</v>
      </c>
      <c r="AD9581" s="17" t="s">
        <v>3891</v>
      </c>
      <c r="AF9581" s="17">
        <v>15</v>
      </c>
      <c r="AG9581" s="17">
        <v>2</v>
      </c>
      <c r="AM9581" s="17" t="s">
        <v>248</v>
      </c>
      <c r="AN9581" s="17" t="s">
        <v>6588</v>
      </c>
      <c r="AO9581" s="17">
        <v>3</v>
      </c>
      <c r="AP9581" s="17">
        <v>80</v>
      </c>
      <c r="AQ9581" s="17">
        <v>5</v>
      </c>
      <c r="AT9581" s="17" t="s">
        <v>6589</v>
      </c>
      <c r="DN9581" s="17">
        <f>COUNTIF(AU9581:DM9581, "X")</f>
        <v>0</v>
      </c>
    </row>
    <row r="9582" spans="1:118" s="17" customFormat="1">
      <c r="A9582" s="523" t="s">
        <v>2716</v>
      </c>
      <c r="B9582" s="17">
        <v>55</v>
      </c>
      <c r="C9582" s="17">
        <v>194774</v>
      </c>
      <c r="D9582" s="17" t="s">
        <v>1411</v>
      </c>
      <c r="E9582" s="17" t="s">
        <v>464</v>
      </c>
      <c r="F9582" s="17" t="s">
        <v>12</v>
      </c>
      <c r="H9582" s="309">
        <v>28509</v>
      </c>
      <c r="I9582" s="309">
        <v>44277</v>
      </c>
      <c r="J9582" s="17" t="s">
        <v>3888</v>
      </c>
      <c r="L9582" s="17" t="s">
        <v>2089</v>
      </c>
      <c r="N9582" s="17" t="s">
        <v>31</v>
      </c>
      <c r="O9582" s="17" t="s">
        <v>15</v>
      </c>
      <c r="P9582" s="17">
        <v>45373</v>
      </c>
      <c r="AC9582" s="17" t="s">
        <v>9895</v>
      </c>
      <c r="AF9582" s="17">
        <v>15</v>
      </c>
      <c r="AG9582" s="17">
        <v>2</v>
      </c>
      <c r="AH9582" s="17" t="s">
        <v>11926</v>
      </c>
      <c r="AK9582" s="17" t="s">
        <v>11927</v>
      </c>
      <c r="AM9582" s="17" t="s">
        <v>59</v>
      </c>
      <c r="AN9582" s="17" t="s">
        <v>12989</v>
      </c>
      <c r="AO9582" s="17">
        <v>3</v>
      </c>
      <c r="AP9582" s="17">
        <v>80</v>
      </c>
      <c r="AQ9582" s="17">
        <v>5</v>
      </c>
      <c r="AR9582" s="17" t="s">
        <v>9898</v>
      </c>
      <c r="AT9582" s="17" t="s">
        <v>12990</v>
      </c>
      <c r="DN9582" s="17">
        <f>COUNTIF(AU9582:DM9582, "X")</f>
        <v>0</v>
      </c>
    </row>
    <row r="9583" spans="1:118" s="17" customFormat="1">
      <c r="A9583" s="523" t="s">
        <v>3172</v>
      </c>
      <c r="B9583" s="17">
        <v>55</v>
      </c>
      <c r="C9583" s="17">
        <v>194787</v>
      </c>
      <c r="D9583" s="17" t="s">
        <v>701</v>
      </c>
      <c r="E9583" s="17" t="s">
        <v>199</v>
      </c>
      <c r="F9583" s="17" t="s">
        <v>195</v>
      </c>
      <c r="H9583" s="309">
        <v>37566</v>
      </c>
      <c r="I9583" s="309">
        <v>44280</v>
      </c>
      <c r="J9583" s="17" t="s">
        <v>3888</v>
      </c>
      <c r="L9583" s="17" t="s">
        <v>2031</v>
      </c>
      <c r="N9583" s="17" t="s">
        <v>14</v>
      </c>
      <c r="O9583" s="17" t="s">
        <v>15</v>
      </c>
      <c r="P9583" s="17">
        <v>45371</v>
      </c>
      <c r="AC9583" s="17" t="s">
        <v>14</v>
      </c>
      <c r="AF9583" s="17">
        <v>15</v>
      </c>
      <c r="AG9583" s="17">
        <v>2</v>
      </c>
      <c r="AI9583" s="17" t="s">
        <v>10178</v>
      </c>
      <c r="AM9583" s="17" t="s">
        <v>173</v>
      </c>
      <c r="AN9583" s="17" t="s">
        <v>11705</v>
      </c>
      <c r="AO9583" s="17">
        <v>3</v>
      </c>
      <c r="AP9583" s="17">
        <v>80</v>
      </c>
      <c r="AQ9583" s="17">
        <v>5</v>
      </c>
      <c r="AR9583" s="17" t="s">
        <v>10180</v>
      </c>
      <c r="DN9583" s="17">
        <f>COUNTIF(AU9583:DM9583, "X")</f>
        <v>0</v>
      </c>
    </row>
    <row r="9584" spans="1:118" s="17" customFormat="1">
      <c r="A9584" s="17" t="s">
        <v>11042</v>
      </c>
      <c r="B9584" s="17">
        <v>55</v>
      </c>
      <c r="C9584" s="17">
        <v>194810</v>
      </c>
      <c r="D9584" s="17" t="s">
        <v>11043</v>
      </c>
      <c r="E9584" s="17" t="s">
        <v>223</v>
      </c>
      <c r="F9584" s="17" t="s">
        <v>43</v>
      </c>
      <c r="H9584" s="309">
        <v>35336</v>
      </c>
      <c r="I9584" s="309">
        <v>44285</v>
      </c>
      <c r="J9584" s="17" t="s">
        <v>3888</v>
      </c>
      <c r="L9584" s="17" t="s">
        <v>10844</v>
      </c>
      <c r="N9584" s="17" t="s">
        <v>14</v>
      </c>
      <c r="O9584" s="17" t="s">
        <v>15</v>
      </c>
      <c r="P9584" s="17">
        <v>45371</v>
      </c>
      <c r="Q9584" s="17">
        <v>1323</v>
      </c>
      <c r="AC9584" s="17" t="s">
        <v>14</v>
      </c>
      <c r="AF9584" s="17">
        <v>15</v>
      </c>
      <c r="AG9584" s="17">
        <v>2</v>
      </c>
      <c r="AI9584" s="17" t="s">
        <v>10178</v>
      </c>
      <c r="AM9584" s="17" t="s">
        <v>16</v>
      </c>
      <c r="AN9584" s="17" t="s">
        <v>10763</v>
      </c>
      <c r="AO9584" s="17">
        <v>3</v>
      </c>
      <c r="AP9584" s="17">
        <v>80</v>
      </c>
      <c r="AQ9584" s="17">
        <v>5</v>
      </c>
      <c r="AR9584" s="17" t="s">
        <v>10180</v>
      </c>
      <c r="CN9584" s="17" t="s">
        <v>3901</v>
      </c>
      <c r="CX9584" s="17" t="s">
        <v>3901</v>
      </c>
      <c r="DD9584" s="17" t="s">
        <v>3901</v>
      </c>
      <c r="DN9584" s="17">
        <f>COUNTIF(AU9584:DM9584, "X")</f>
        <v>3</v>
      </c>
    </row>
    <row r="9585" spans="1:118" s="17" customFormat="1">
      <c r="A9585" s="523" t="s">
        <v>3309</v>
      </c>
      <c r="B9585" s="17">
        <v>55</v>
      </c>
      <c r="C9585" s="17">
        <v>194812</v>
      </c>
      <c r="D9585" s="17" t="s">
        <v>490</v>
      </c>
      <c r="E9585" s="17" t="s">
        <v>1709</v>
      </c>
      <c r="F9585" s="17" t="s">
        <v>350</v>
      </c>
      <c r="H9585" s="309">
        <v>35147</v>
      </c>
      <c r="I9585" s="309">
        <v>44273</v>
      </c>
      <c r="J9585" s="17" t="s">
        <v>3888</v>
      </c>
      <c r="L9585" s="17" t="s">
        <v>645</v>
      </c>
      <c r="M9585" s="17" t="s">
        <v>715</v>
      </c>
      <c r="N9585" s="17" t="s">
        <v>14</v>
      </c>
      <c r="O9585" s="17" t="s">
        <v>15</v>
      </c>
      <c r="P9585" s="17">
        <v>45371</v>
      </c>
      <c r="AC9585" s="17" t="s">
        <v>17772</v>
      </c>
      <c r="AF9585" s="17">
        <v>15</v>
      </c>
      <c r="AG9585" s="17">
        <v>2</v>
      </c>
      <c r="AH9585" s="17" t="s">
        <v>11926</v>
      </c>
      <c r="AK9585" s="17" t="s">
        <v>17298</v>
      </c>
      <c r="AM9585" s="17" t="s">
        <v>2619</v>
      </c>
      <c r="AN9585" s="17" t="s">
        <v>26616</v>
      </c>
      <c r="AO9585" s="17">
        <v>3</v>
      </c>
      <c r="AP9585" s="17">
        <v>80</v>
      </c>
      <c r="AQ9585" s="17">
        <v>5</v>
      </c>
      <c r="AT9585" s="17" t="s">
        <v>26617</v>
      </c>
      <c r="DN9585" s="17">
        <f>COUNTIF(AU9585:DM9585, "X")</f>
        <v>0</v>
      </c>
    </row>
    <row r="9586" spans="1:118" s="17" customFormat="1">
      <c r="A9586" s="17" t="s">
        <v>22784</v>
      </c>
      <c r="B9586" s="17">
        <v>55</v>
      </c>
      <c r="C9586" s="17">
        <v>194822</v>
      </c>
      <c r="D9586" s="17" t="s">
        <v>20735</v>
      </c>
      <c r="E9586" s="17" t="s">
        <v>9711</v>
      </c>
      <c r="F9586" s="17" t="s">
        <v>125</v>
      </c>
      <c r="H9586" s="309">
        <v>35289</v>
      </c>
      <c r="I9586" s="309">
        <v>44287</v>
      </c>
      <c r="J9586" s="17" t="s">
        <v>3888</v>
      </c>
      <c r="L9586" s="17" t="s">
        <v>22785</v>
      </c>
      <c r="N9586" s="17" t="s">
        <v>31</v>
      </c>
      <c r="O9586" s="17" t="s">
        <v>15</v>
      </c>
      <c r="P9586" s="17">
        <v>45373</v>
      </c>
      <c r="Q9586" s="17">
        <v>7525</v>
      </c>
      <c r="AF9586" s="17">
        <v>8</v>
      </c>
      <c r="AG9586" s="17">
        <v>2</v>
      </c>
      <c r="AI9586" s="17" t="s">
        <v>20542</v>
      </c>
      <c r="AM9586" s="17" t="s">
        <v>133</v>
      </c>
      <c r="AN9586" s="17" t="s">
        <v>22584</v>
      </c>
      <c r="AO9586" s="17">
        <v>3</v>
      </c>
      <c r="AP9586" s="17">
        <v>80</v>
      </c>
      <c r="AQ9586" s="17">
        <v>5</v>
      </c>
      <c r="AR9586" s="17" t="s">
        <v>22585</v>
      </c>
      <c r="DF9586" s="17" t="s">
        <v>3901</v>
      </c>
      <c r="DN9586" s="17">
        <f>COUNTIF(AU9586:DM9586, "X")</f>
        <v>1</v>
      </c>
    </row>
    <row r="9587" spans="1:118" s="17" customFormat="1">
      <c r="A9587" s="17" t="s">
        <v>9264</v>
      </c>
      <c r="B9587" s="17">
        <v>55</v>
      </c>
      <c r="C9587" s="17">
        <v>194827</v>
      </c>
      <c r="D9587" s="17" t="s">
        <v>758</v>
      </c>
      <c r="E9587" s="17" t="s">
        <v>52</v>
      </c>
      <c r="F9587" s="17" t="s">
        <v>22</v>
      </c>
      <c r="H9587" s="309">
        <v>33511</v>
      </c>
      <c r="I9587" s="309">
        <v>44289</v>
      </c>
      <c r="J9587" s="17" t="s">
        <v>3888</v>
      </c>
      <c r="L9587" s="17" t="s">
        <v>9265</v>
      </c>
      <c r="N9587" s="17" t="s">
        <v>19</v>
      </c>
      <c r="O9587" s="17" t="s">
        <v>15</v>
      </c>
      <c r="P9587" s="17">
        <v>45356</v>
      </c>
      <c r="Q9587" s="17">
        <v>3215</v>
      </c>
      <c r="AC9587" s="17" t="s">
        <v>3890</v>
      </c>
      <c r="AD9587" s="17" t="s">
        <v>3891</v>
      </c>
      <c r="AF9587" s="17">
        <v>15</v>
      </c>
      <c r="AG9587" s="17">
        <v>2</v>
      </c>
      <c r="AM9587" s="17" t="s">
        <v>29</v>
      </c>
      <c r="AN9587" s="17" t="s">
        <v>9081</v>
      </c>
      <c r="AO9587" s="17">
        <v>3</v>
      </c>
      <c r="AP9587" s="17">
        <v>80</v>
      </c>
      <c r="AQ9587" s="17">
        <v>5</v>
      </c>
      <c r="AT9587" s="17" t="s">
        <v>9082</v>
      </c>
      <c r="DN9587" s="17">
        <f>COUNTIF(AU9587:DM9587, "X")</f>
        <v>0</v>
      </c>
    </row>
    <row r="9588" spans="1:118" s="17" customFormat="1">
      <c r="A9588" s="17" t="s">
        <v>15811</v>
      </c>
      <c r="B9588" s="17">
        <v>55</v>
      </c>
      <c r="C9588" s="17">
        <v>194854</v>
      </c>
      <c r="D9588" s="17" t="s">
        <v>9210</v>
      </c>
      <c r="E9588" s="17" t="s">
        <v>199</v>
      </c>
      <c r="F9588" s="17" t="s">
        <v>304</v>
      </c>
      <c r="H9588" s="309">
        <v>34922</v>
      </c>
      <c r="I9588" s="309">
        <v>44289</v>
      </c>
      <c r="J9588" s="17" t="s">
        <v>3888</v>
      </c>
      <c r="L9588" s="17" t="s">
        <v>15806</v>
      </c>
      <c r="M9588" s="17" t="s">
        <v>192</v>
      </c>
      <c r="N9588" s="17" t="s">
        <v>31</v>
      </c>
      <c r="O9588" s="17" t="s">
        <v>15</v>
      </c>
      <c r="P9588" s="17">
        <v>45373</v>
      </c>
      <c r="AC9588" s="17" t="s">
        <v>9895</v>
      </c>
      <c r="AD9588" s="17" t="s">
        <v>9896</v>
      </c>
      <c r="AF9588" s="17">
        <v>8</v>
      </c>
      <c r="AG9588" s="17">
        <v>2</v>
      </c>
      <c r="AM9588" s="17" t="s">
        <v>121</v>
      </c>
      <c r="AN9588" s="17" t="s">
        <v>15516</v>
      </c>
      <c r="AO9588" s="17">
        <v>3</v>
      </c>
      <c r="AP9588" s="17">
        <v>80</v>
      </c>
      <c r="AQ9588" s="17">
        <v>5</v>
      </c>
      <c r="AR9588" s="17" t="s">
        <v>9898</v>
      </c>
      <c r="AT9588" s="17" t="s">
        <v>15057</v>
      </c>
      <c r="DN9588" s="17">
        <f>COUNTIF(AU9588:DM9588, "X")</f>
        <v>0</v>
      </c>
    </row>
    <row r="9589" spans="1:118" s="17" customFormat="1">
      <c r="A9589" s="523" t="s">
        <v>3654</v>
      </c>
      <c r="B9589" s="17">
        <v>55</v>
      </c>
      <c r="C9589" s="17">
        <v>194893</v>
      </c>
      <c r="D9589" s="17" t="s">
        <v>9</v>
      </c>
      <c r="E9589" s="17" t="s">
        <v>426</v>
      </c>
      <c r="F9589" s="17" t="s">
        <v>833</v>
      </c>
      <c r="H9589" s="309">
        <v>25581</v>
      </c>
      <c r="I9589" s="309">
        <v>44324</v>
      </c>
      <c r="J9589" s="17" t="s">
        <v>3888</v>
      </c>
      <c r="L9589" s="17" t="s">
        <v>1811</v>
      </c>
      <c r="N9589" s="17" t="s">
        <v>31</v>
      </c>
      <c r="O9589" s="17" t="s">
        <v>15</v>
      </c>
      <c r="P9589" s="17">
        <v>45373</v>
      </c>
      <c r="AC9589" s="17" t="s">
        <v>9895</v>
      </c>
      <c r="AD9589" s="17" t="s">
        <v>9896</v>
      </c>
      <c r="AF9589" s="17">
        <v>15</v>
      </c>
      <c r="AG9589" s="17">
        <v>2</v>
      </c>
      <c r="AM9589" s="17" t="s">
        <v>220</v>
      </c>
      <c r="AN9589" s="17" t="s">
        <v>16782</v>
      </c>
      <c r="AO9589" s="17">
        <v>3</v>
      </c>
      <c r="AP9589" s="17">
        <v>80</v>
      </c>
      <c r="AQ9589" s="17">
        <v>5</v>
      </c>
      <c r="AR9589" s="17" t="s">
        <v>9898</v>
      </c>
      <c r="AT9589" s="17" t="s">
        <v>9899</v>
      </c>
      <c r="DN9589" s="17">
        <f>COUNTIF(AU9589:DM9589, "X")</f>
        <v>0</v>
      </c>
    </row>
    <row r="9590" spans="1:118" s="17" customFormat="1">
      <c r="A9590" s="17" t="s">
        <v>10076</v>
      </c>
      <c r="B9590" s="17">
        <v>55</v>
      </c>
      <c r="C9590" s="17">
        <v>194906</v>
      </c>
      <c r="D9590" s="17" t="s">
        <v>10077</v>
      </c>
      <c r="E9590" s="17" t="s">
        <v>10078</v>
      </c>
      <c r="F9590" s="17" t="s">
        <v>10079</v>
      </c>
      <c r="H9590" s="309">
        <v>36669</v>
      </c>
      <c r="I9590" s="309">
        <v>44316</v>
      </c>
      <c r="J9590" s="17" t="s">
        <v>3888</v>
      </c>
      <c r="L9590" s="17" t="s">
        <v>9965</v>
      </c>
      <c r="N9590" s="17" t="s">
        <v>31</v>
      </c>
      <c r="O9590" s="17" t="s">
        <v>15</v>
      </c>
      <c r="P9590" s="17">
        <v>45373</v>
      </c>
      <c r="AC9590" s="17" t="s">
        <v>9895</v>
      </c>
      <c r="AD9590" s="17" t="s">
        <v>9896</v>
      </c>
      <c r="AF9590" s="17">
        <v>15</v>
      </c>
      <c r="AG9590" s="17">
        <v>2</v>
      </c>
      <c r="AM9590" s="17" t="s">
        <v>216</v>
      </c>
      <c r="AN9590" s="17" t="s">
        <v>9897</v>
      </c>
      <c r="AO9590" s="17">
        <v>3</v>
      </c>
      <c r="AP9590" s="17">
        <v>80</v>
      </c>
      <c r="AQ9590" s="17">
        <v>5</v>
      </c>
      <c r="AR9590" s="17" t="s">
        <v>9898</v>
      </c>
      <c r="AT9590" s="17" t="s">
        <v>9899</v>
      </c>
      <c r="DN9590" s="17">
        <f>COUNTIF(AU9590:DM9590, "X")</f>
        <v>0</v>
      </c>
    </row>
    <row r="9591" spans="1:118" s="17" customFormat="1">
      <c r="A9591" s="17" t="s">
        <v>8723</v>
      </c>
      <c r="B9591" s="17">
        <v>55</v>
      </c>
      <c r="C9591" s="17">
        <v>194923</v>
      </c>
      <c r="D9591" s="17" t="s">
        <v>8724</v>
      </c>
      <c r="E9591" s="17" t="s">
        <v>8725</v>
      </c>
      <c r="F9591" s="17" t="s">
        <v>8726</v>
      </c>
      <c r="H9591" s="309">
        <v>34062</v>
      </c>
      <c r="I9591" s="309">
        <v>44308</v>
      </c>
      <c r="J9591" s="17" t="s">
        <v>3888</v>
      </c>
      <c r="L9591" s="17" t="s">
        <v>8727</v>
      </c>
      <c r="N9591" s="17" t="s">
        <v>19</v>
      </c>
      <c r="O9591" s="17" t="s">
        <v>15</v>
      </c>
      <c r="P9591" s="17">
        <v>45356</v>
      </c>
      <c r="AC9591" s="17" t="s">
        <v>3890</v>
      </c>
      <c r="AD9591" s="17" t="s">
        <v>3891</v>
      </c>
      <c r="AF9591" s="17">
        <v>8</v>
      </c>
      <c r="AG9591" s="17">
        <v>2</v>
      </c>
      <c r="AM9591" s="17" t="s">
        <v>2608</v>
      </c>
      <c r="AN9591" s="17" t="s">
        <v>8704</v>
      </c>
      <c r="AO9591" s="17">
        <v>3</v>
      </c>
      <c r="AP9591" s="17">
        <v>80</v>
      </c>
      <c r="AQ9591" s="17">
        <v>5</v>
      </c>
      <c r="AT9591" s="17" t="s">
        <v>7979</v>
      </c>
      <c r="DN9591" s="17">
        <f>COUNTIF(AU9591:DM9591, "X")</f>
        <v>0</v>
      </c>
    </row>
    <row r="9592" spans="1:118" s="17" customFormat="1">
      <c r="A9592" s="17" t="s">
        <v>24591</v>
      </c>
      <c r="B9592" s="17">
        <v>55</v>
      </c>
      <c r="C9592" s="17">
        <v>194996</v>
      </c>
      <c r="D9592" s="17" t="s">
        <v>24592</v>
      </c>
      <c r="E9592" s="17" t="s">
        <v>299</v>
      </c>
      <c r="F9592" s="17" t="s">
        <v>171</v>
      </c>
      <c r="H9592" s="309">
        <v>26025</v>
      </c>
      <c r="I9592" s="309">
        <v>44291</v>
      </c>
      <c r="J9592" s="17" t="s">
        <v>3888</v>
      </c>
      <c r="L9592" s="17" t="s">
        <v>24593</v>
      </c>
      <c r="N9592" s="17" t="s">
        <v>19</v>
      </c>
      <c r="O9592" s="17" t="s">
        <v>15</v>
      </c>
      <c r="P9592" s="17">
        <v>45356</v>
      </c>
      <c r="Q9592" s="17">
        <v>9308</v>
      </c>
      <c r="AD9592" s="17" t="s">
        <v>3891</v>
      </c>
      <c r="AF9592" s="17">
        <v>15</v>
      </c>
      <c r="AG9592" s="17">
        <v>2</v>
      </c>
      <c r="AM9592" s="17" t="s">
        <v>141</v>
      </c>
      <c r="AN9592" s="17" t="s">
        <v>24484</v>
      </c>
      <c r="AO9592" s="17">
        <v>3</v>
      </c>
      <c r="AP9592" s="17">
        <v>80</v>
      </c>
      <c r="AQ9592" s="17">
        <v>5</v>
      </c>
      <c r="AR9592" s="17" t="s">
        <v>24485</v>
      </c>
      <c r="DN9592" s="17">
        <f>COUNTIF(AU9592:DM9592, "X")</f>
        <v>0</v>
      </c>
    </row>
    <row r="9593" spans="1:118" s="17" customFormat="1">
      <c r="A9593" s="17" t="s">
        <v>24226</v>
      </c>
      <c r="B9593" s="17">
        <v>55</v>
      </c>
      <c r="C9593" s="17">
        <v>194998</v>
      </c>
      <c r="D9593" s="17" t="s">
        <v>10694</v>
      </c>
      <c r="E9593" s="17" t="s">
        <v>324</v>
      </c>
      <c r="F9593" s="17" t="s">
        <v>249</v>
      </c>
      <c r="H9593" s="309">
        <v>35947</v>
      </c>
      <c r="I9593" s="309">
        <v>44292</v>
      </c>
      <c r="J9593" s="17" t="s">
        <v>3888</v>
      </c>
      <c r="L9593" s="17" t="s">
        <v>24225</v>
      </c>
      <c r="N9593" s="17" t="s">
        <v>126</v>
      </c>
      <c r="O9593" s="17" t="s">
        <v>15</v>
      </c>
      <c r="P9593" s="17">
        <v>45383</v>
      </c>
      <c r="Q9593" s="17">
        <v>1381</v>
      </c>
      <c r="AF9593" s="17">
        <v>8</v>
      </c>
      <c r="AG9593" s="17">
        <v>2</v>
      </c>
      <c r="AI9593" s="17" t="s">
        <v>20542</v>
      </c>
      <c r="AM9593" s="17" t="s">
        <v>239</v>
      </c>
      <c r="AN9593" s="17" t="s">
        <v>24146</v>
      </c>
      <c r="AO9593" s="17">
        <v>3</v>
      </c>
      <c r="AP9593" s="17">
        <v>80</v>
      </c>
      <c r="AQ9593" s="17">
        <v>5</v>
      </c>
      <c r="AR9593" s="17" t="s">
        <v>22585</v>
      </c>
      <c r="AS9593" s="17" t="s">
        <v>23503</v>
      </c>
      <c r="DA9593" s="17" t="s">
        <v>3901</v>
      </c>
      <c r="DE9593" s="17" t="s">
        <v>21</v>
      </c>
      <c r="DF9593" s="17" t="s">
        <v>3901</v>
      </c>
      <c r="DN9593" s="17">
        <f>COUNTIF(AU9593:DM9593, "X")</f>
        <v>2</v>
      </c>
    </row>
    <row r="9594" spans="1:118" s="17" customFormat="1">
      <c r="A9594" s="523" t="s">
        <v>3495</v>
      </c>
      <c r="B9594" s="17">
        <v>55</v>
      </c>
      <c r="C9594" s="17">
        <v>195008</v>
      </c>
      <c r="D9594" s="17" t="s">
        <v>1410</v>
      </c>
      <c r="E9594" s="17" t="s">
        <v>435</v>
      </c>
      <c r="F9594" s="17" t="s">
        <v>65</v>
      </c>
      <c r="H9594" s="309">
        <v>26817</v>
      </c>
      <c r="I9594" s="309">
        <v>44295</v>
      </c>
      <c r="J9594" s="17" t="s">
        <v>3888</v>
      </c>
      <c r="L9594" s="17" t="s">
        <v>3496</v>
      </c>
      <c r="N9594" s="17" t="s">
        <v>31</v>
      </c>
      <c r="O9594" s="17" t="s">
        <v>15</v>
      </c>
      <c r="P9594" s="17">
        <v>45373</v>
      </c>
      <c r="AC9594" s="17" t="s">
        <v>9895</v>
      </c>
      <c r="AD9594" s="17" t="s">
        <v>9896</v>
      </c>
      <c r="AF9594" s="17">
        <v>15</v>
      </c>
      <c r="AG9594" s="17">
        <v>2</v>
      </c>
      <c r="AM9594" s="17" t="s">
        <v>76</v>
      </c>
      <c r="AN9594" s="17" t="s">
        <v>25452</v>
      </c>
      <c r="AO9594" s="17">
        <v>3</v>
      </c>
      <c r="AP9594" s="17">
        <v>80</v>
      </c>
      <c r="AQ9594" s="17">
        <v>5</v>
      </c>
      <c r="AR9594" s="17" t="s">
        <v>9898</v>
      </c>
      <c r="AT9594" s="17" t="s">
        <v>9899</v>
      </c>
      <c r="BD9594" s="17" t="s">
        <v>3901</v>
      </c>
      <c r="BK9594" s="17" t="s">
        <v>3901</v>
      </c>
      <c r="BN9594" s="17" t="s">
        <v>3901</v>
      </c>
      <c r="BS9594" s="17" t="s">
        <v>3901</v>
      </c>
      <c r="BY9594" s="17" t="s">
        <v>3901</v>
      </c>
      <c r="CC9594" s="17" t="s">
        <v>3901</v>
      </c>
      <c r="CF9594" s="17" t="s">
        <v>3901</v>
      </c>
      <c r="CH9594" s="17" t="s">
        <v>3901</v>
      </c>
      <c r="CN9594" s="17" t="s">
        <v>3901</v>
      </c>
      <c r="CQ9594" s="17" t="s">
        <v>3901</v>
      </c>
      <c r="CR9594" s="17" t="s">
        <v>21</v>
      </c>
      <c r="CU9594" s="17" t="s">
        <v>3901</v>
      </c>
      <c r="DF9594" s="17" t="s">
        <v>3901</v>
      </c>
      <c r="DJ9594" s="17" t="s">
        <v>3901</v>
      </c>
      <c r="DN9594" s="17">
        <f>COUNTIF(AU9594:DM9594, "X")</f>
        <v>13</v>
      </c>
    </row>
    <row r="9595" spans="1:118" s="17" customFormat="1">
      <c r="A9595" s="523" t="s">
        <v>2751</v>
      </c>
      <c r="B9595" s="17">
        <v>55</v>
      </c>
      <c r="C9595" s="17">
        <v>177104</v>
      </c>
      <c r="D9595" s="17" t="s">
        <v>1021</v>
      </c>
      <c r="E9595" s="17" t="s">
        <v>622</v>
      </c>
      <c r="F9595" s="17" t="s">
        <v>415</v>
      </c>
      <c r="H9595" s="309">
        <v>35929</v>
      </c>
      <c r="I9595" s="309">
        <v>44298</v>
      </c>
      <c r="J9595" s="17" t="s">
        <v>3888</v>
      </c>
      <c r="L9595" s="17" t="s">
        <v>2752</v>
      </c>
      <c r="N9595" s="17" t="s">
        <v>31</v>
      </c>
      <c r="O9595" s="17" t="s">
        <v>15</v>
      </c>
      <c r="P9595" s="17">
        <v>45373</v>
      </c>
      <c r="Q9595" s="17">
        <v>9718</v>
      </c>
      <c r="AF9595" s="17">
        <v>15</v>
      </c>
      <c r="AG9595" s="17">
        <v>2</v>
      </c>
      <c r="AH9595" s="17" t="s">
        <v>11926</v>
      </c>
      <c r="AK9595" s="17" t="s">
        <v>11927</v>
      </c>
      <c r="AM9595" s="17" t="s">
        <v>2615</v>
      </c>
      <c r="AN9595" s="17" t="s">
        <v>19445</v>
      </c>
      <c r="AO9595" s="17">
        <v>3</v>
      </c>
      <c r="AP9595" s="17">
        <v>80</v>
      </c>
      <c r="AQ9595" s="17">
        <v>5</v>
      </c>
      <c r="AR9595" s="17" t="s">
        <v>19446</v>
      </c>
      <c r="CU9595" s="17" t="s">
        <v>3901</v>
      </c>
      <c r="DA9595" s="17" t="s">
        <v>3901</v>
      </c>
      <c r="DF9595" s="17" t="s">
        <v>3901</v>
      </c>
      <c r="DN9595" s="17">
        <f>COUNTIF(AU9595:DM9595, "X")</f>
        <v>3</v>
      </c>
    </row>
    <row r="9596" spans="1:118" s="17" customFormat="1">
      <c r="A9596" s="17" t="s">
        <v>26655</v>
      </c>
      <c r="B9596" s="17">
        <v>55</v>
      </c>
      <c r="C9596" s="17">
        <v>195045</v>
      </c>
      <c r="D9596" s="17" t="s">
        <v>26656</v>
      </c>
      <c r="E9596" s="17" t="s">
        <v>5650</v>
      </c>
      <c r="F9596" s="17" t="s">
        <v>131</v>
      </c>
      <c r="H9596" s="309">
        <v>33970</v>
      </c>
      <c r="I9596" s="309">
        <v>44307</v>
      </c>
      <c r="J9596" s="17" t="s">
        <v>3888</v>
      </c>
      <c r="L9596" s="17" t="s">
        <v>26628</v>
      </c>
      <c r="M9596" s="17" t="s">
        <v>9190</v>
      </c>
      <c r="N9596" s="17" t="s">
        <v>14</v>
      </c>
      <c r="O9596" s="17" t="s">
        <v>15</v>
      </c>
      <c r="P9596" s="17">
        <v>45371</v>
      </c>
      <c r="Q9596" s="17">
        <v>7534</v>
      </c>
      <c r="AC9596" s="17" t="s">
        <v>17772</v>
      </c>
      <c r="AF9596" s="17">
        <v>15</v>
      </c>
      <c r="AG9596" s="17">
        <v>2</v>
      </c>
      <c r="AH9596" s="17" t="s">
        <v>11926</v>
      </c>
      <c r="AK9596" s="17" t="s">
        <v>17298</v>
      </c>
      <c r="AM9596" s="17" t="s">
        <v>2619</v>
      </c>
      <c r="AN9596" s="17" t="s">
        <v>26616</v>
      </c>
      <c r="AO9596" s="17">
        <v>3</v>
      </c>
      <c r="AP9596" s="17">
        <v>80</v>
      </c>
      <c r="AQ9596" s="17">
        <v>5</v>
      </c>
      <c r="AT9596" s="17" t="s">
        <v>26617</v>
      </c>
      <c r="CH9596" s="17" t="s">
        <v>3901</v>
      </c>
      <c r="DF9596" s="17" t="s">
        <v>3901</v>
      </c>
      <c r="DN9596" s="17">
        <f>COUNTIF(AU9596:DM9596, "X")</f>
        <v>2</v>
      </c>
    </row>
    <row r="9597" spans="1:118" s="17" customFormat="1">
      <c r="A9597" s="17" t="s">
        <v>7154</v>
      </c>
      <c r="B9597" s="17">
        <v>55</v>
      </c>
      <c r="C9597" s="17">
        <v>195057</v>
      </c>
      <c r="D9597" s="17" t="s">
        <v>5232</v>
      </c>
      <c r="E9597" s="17" t="s">
        <v>7155</v>
      </c>
      <c r="F9597" s="17" t="s">
        <v>135</v>
      </c>
      <c r="H9597" s="309">
        <v>36100</v>
      </c>
      <c r="I9597" s="309">
        <v>44308</v>
      </c>
      <c r="J9597" s="17" t="s">
        <v>3888</v>
      </c>
      <c r="L9597" s="17" t="s">
        <v>7156</v>
      </c>
      <c r="N9597" s="17" t="s">
        <v>19</v>
      </c>
      <c r="O9597" s="17" t="s">
        <v>15</v>
      </c>
      <c r="P9597" s="17">
        <v>45356</v>
      </c>
      <c r="Q9597" s="17">
        <v>9112</v>
      </c>
      <c r="AC9597" s="17" t="s">
        <v>3890</v>
      </c>
      <c r="AD9597" s="17" t="s">
        <v>3891</v>
      </c>
      <c r="AF9597" s="17">
        <v>15</v>
      </c>
      <c r="AG9597" s="17">
        <v>2</v>
      </c>
      <c r="AM9597" s="17" t="s">
        <v>248</v>
      </c>
      <c r="AN9597" s="17" t="s">
        <v>6588</v>
      </c>
      <c r="AO9597" s="17">
        <v>3</v>
      </c>
      <c r="AP9597" s="17">
        <v>80</v>
      </c>
      <c r="AQ9597" s="17">
        <v>5</v>
      </c>
      <c r="AT9597" s="17" t="s">
        <v>6589</v>
      </c>
      <c r="DN9597" s="17">
        <f>COUNTIF(AU9597:DM9597, "X")</f>
        <v>0</v>
      </c>
    </row>
    <row r="9598" spans="1:118" s="17" customFormat="1">
      <c r="A9598" s="523" t="s">
        <v>3090</v>
      </c>
      <c r="B9598" s="17">
        <v>55</v>
      </c>
      <c r="C9598" s="17">
        <v>195097</v>
      </c>
      <c r="D9598" s="17" t="s">
        <v>3091</v>
      </c>
      <c r="E9598" s="17" t="s">
        <v>3092</v>
      </c>
      <c r="H9598" s="309">
        <v>32304</v>
      </c>
      <c r="I9598" s="309">
        <v>44294</v>
      </c>
      <c r="J9598" s="17" t="s">
        <v>3888</v>
      </c>
      <c r="L9598" s="17" t="s">
        <v>912</v>
      </c>
      <c r="M9598" s="17" t="s">
        <v>395</v>
      </c>
      <c r="N9598" s="17" t="s">
        <v>14</v>
      </c>
      <c r="O9598" s="17" t="s">
        <v>15</v>
      </c>
      <c r="P9598" s="17">
        <v>45371</v>
      </c>
      <c r="AC9598" s="17" t="s">
        <v>17772</v>
      </c>
      <c r="AF9598" s="17">
        <v>15</v>
      </c>
      <c r="AG9598" s="17">
        <v>2</v>
      </c>
      <c r="AH9598" s="17" t="s">
        <v>11926</v>
      </c>
      <c r="AK9598" s="17" t="s">
        <v>17298</v>
      </c>
      <c r="AM9598" s="17" t="s">
        <v>2619</v>
      </c>
      <c r="AN9598" s="17" t="s">
        <v>26616</v>
      </c>
      <c r="AO9598" s="17">
        <v>3</v>
      </c>
      <c r="AP9598" s="17">
        <v>80</v>
      </c>
      <c r="AQ9598" s="17">
        <v>5</v>
      </c>
      <c r="AT9598" s="17" t="s">
        <v>26617</v>
      </c>
      <c r="DN9598" s="17">
        <f>COUNTIF(AU9598:DM9598, "X")</f>
        <v>0</v>
      </c>
    </row>
    <row r="9599" spans="1:118" s="17" customFormat="1">
      <c r="A9599" s="523" t="s">
        <v>3603</v>
      </c>
      <c r="B9599" s="17">
        <v>55</v>
      </c>
      <c r="C9599" s="17">
        <v>195099</v>
      </c>
      <c r="D9599" s="17" t="s">
        <v>855</v>
      </c>
      <c r="E9599" s="17" t="s">
        <v>367</v>
      </c>
      <c r="F9599" s="17" t="s">
        <v>58</v>
      </c>
      <c r="H9599" s="309">
        <v>18847</v>
      </c>
      <c r="I9599" s="309">
        <v>44314</v>
      </c>
      <c r="J9599" s="17" t="s">
        <v>3888</v>
      </c>
      <c r="L9599" s="17" t="s">
        <v>2077</v>
      </c>
      <c r="N9599" s="17" t="s">
        <v>31</v>
      </c>
      <c r="O9599" s="17" t="s">
        <v>15</v>
      </c>
      <c r="P9599" s="17">
        <v>45373</v>
      </c>
      <c r="Q9599" s="17">
        <v>4812</v>
      </c>
      <c r="AC9599" s="17" t="s">
        <v>9895</v>
      </c>
      <c r="AD9599" s="17" t="s">
        <v>9896</v>
      </c>
      <c r="AF9599" s="17">
        <v>15</v>
      </c>
      <c r="AG9599" s="17">
        <v>2</v>
      </c>
      <c r="AM9599" s="17" t="s">
        <v>121</v>
      </c>
      <c r="AN9599" s="17" t="s">
        <v>15516</v>
      </c>
      <c r="AO9599" s="17">
        <v>3</v>
      </c>
      <c r="AP9599" s="17">
        <v>80</v>
      </c>
      <c r="AQ9599" s="17">
        <v>5</v>
      </c>
      <c r="AR9599" s="17" t="s">
        <v>9898</v>
      </c>
      <c r="AT9599" s="17" t="s">
        <v>15057</v>
      </c>
      <c r="AU9599" s="17" t="s">
        <v>30</v>
      </c>
      <c r="AV9599" s="17" t="s">
        <v>3901</v>
      </c>
      <c r="AX9599" s="17" t="s">
        <v>3901</v>
      </c>
      <c r="AZ9599" s="17" t="s">
        <v>3901</v>
      </c>
      <c r="BB9599" s="17" t="s">
        <v>3901</v>
      </c>
      <c r="BC9599" s="17" t="s">
        <v>30</v>
      </c>
      <c r="BD9599" s="17" t="s">
        <v>3901</v>
      </c>
      <c r="BI9599" s="17" t="s">
        <v>3901</v>
      </c>
      <c r="BJ9599" s="17" t="s">
        <v>30</v>
      </c>
      <c r="BK9599" s="17" t="s">
        <v>3901</v>
      </c>
      <c r="BN9599" s="17" t="s">
        <v>3901</v>
      </c>
      <c r="BQ9599" s="17" t="s">
        <v>30</v>
      </c>
      <c r="BS9599" s="17" t="s">
        <v>3901</v>
      </c>
      <c r="BY9599" s="17" t="s">
        <v>3901</v>
      </c>
      <c r="BZ9599" s="17" t="s">
        <v>30</v>
      </c>
      <c r="CC9599" s="17" t="s">
        <v>3901</v>
      </c>
      <c r="CF9599" s="17" t="s">
        <v>3901</v>
      </c>
      <c r="CH9599" s="17" t="s">
        <v>3901</v>
      </c>
      <c r="CL9599" s="17" t="s">
        <v>3901</v>
      </c>
      <c r="CN9599" s="17" t="s">
        <v>3901</v>
      </c>
      <c r="CQ9599" s="17" t="s">
        <v>3901</v>
      </c>
      <c r="CR9599" s="17" t="s">
        <v>21</v>
      </c>
      <c r="CU9599" s="17" t="s">
        <v>3901</v>
      </c>
      <c r="CX9599" s="17" t="s">
        <v>3901</v>
      </c>
      <c r="DA9599" s="17" t="s">
        <v>3901</v>
      </c>
      <c r="DD9599" s="17" t="s">
        <v>3901</v>
      </c>
      <c r="DE9599" s="17" t="s">
        <v>30</v>
      </c>
      <c r="DF9599" s="17" t="s">
        <v>3901</v>
      </c>
      <c r="DN9599" s="17">
        <f>COUNTIF(AU9599:DM9599, "X")</f>
        <v>21</v>
      </c>
    </row>
    <row r="9600" spans="1:118" s="17" customFormat="1">
      <c r="A9600" s="17" t="s">
        <v>25256</v>
      </c>
      <c r="B9600" s="17">
        <v>55</v>
      </c>
      <c r="C9600" s="17">
        <v>195102</v>
      </c>
      <c r="D9600" s="17" t="s">
        <v>25257</v>
      </c>
      <c r="E9600" s="17" t="s">
        <v>25258</v>
      </c>
      <c r="F9600" s="17" t="s">
        <v>63</v>
      </c>
      <c r="H9600" s="309">
        <v>35566</v>
      </c>
      <c r="I9600" s="309">
        <v>44315</v>
      </c>
      <c r="J9600" s="17" t="s">
        <v>3888</v>
      </c>
      <c r="L9600" s="17" t="s">
        <v>25246</v>
      </c>
      <c r="N9600" s="17" t="s">
        <v>31</v>
      </c>
      <c r="O9600" s="17" t="s">
        <v>15</v>
      </c>
      <c r="P9600" s="17">
        <v>45373</v>
      </c>
      <c r="Q9600" s="17">
        <v>8346</v>
      </c>
      <c r="AC9600" s="17" t="s">
        <v>9895</v>
      </c>
      <c r="AD9600" s="17" t="s">
        <v>9896</v>
      </c>
      <c r="AF9600" s="17">
        <v>8</v>
      </c>
      <c r="AG9600" s="17">
        <v>2</v>
      </c>
      <c r="AM9600" s="17" t="s">
        <v>67</v>
      </c>
      <c r="AN9600" s="17" t="s">
        <v>25087</v>
      </c>
      <c r="AO9600" s="17">
        <v>3</v>
      </c>
      <c r="AP9600" s="17">
        <v>80</v>
      </c>
      <c r="AQ9600" s="17">
        <v>5</v>
      </c>
      <c r="AR9600" s="17" t="s">
        <v>9898</v>
      </c>
      <c r="AT9600" s="17" t="s">
        <v>16072</v>
      </c>
      <c r="CR9600" s="17" t="s">
        <v>21</v>
      </c>
      <c r="DF9600" s="17" t="s">
        <v>3901</v>
      </c>
      <c r="DN9600" s="17">
        <f>COUNTIF(AU9600:DM9600, "X")</f>
        <v>1</v>
      </c>
    </row>
    <row r="9601" spans="1:118" s="17" customFormat="1">
      <c r="A9601" s="17" t="s">
        <v>7224</v>
      </c>
      <c r="B9601" s="17">
        <v>55</v>
      </c>
      <c r="C9601" s="17">
        <v>195128</v>
      </c>
      <c r="D9601" s="17" t="s">
        <v>899</v>
      </c>
      <c r="E9601" s="17" t="s">
        <v>269</v>
      </c>
      <c r="F9601" s="17" t="s">
        <v>43</v>
      </c>
      <c r="H9601" s="309">
        <v>34093</v>
      </c>
      <c r="I9601" s="309">
        <v>44321</v>
      </c>
      <c r="J9601" s="17" t="s">
        <v>3888</v>
      </c>
      <c r="L9601" s="17" t="s">
        <v>6732</v>
      </c>
      <c r="N9601" s="17" t="s">
        <v>19</v>
      </c>
      <c r="O9601" s="17" t="s">
        <v>15</v>
      </c>
      <c r="P9601" s="17">
        <v>45356</v>
      </c>
      <c r="Q9601" s="17">
        <v>9108</v>
      </c>
      <c r="AC9601" s="17" t="s">
        <v>3890</v>
      </c>
      <c r="AD9601" s="17" t="s">
        <v>3891</v>
      </c>
      <c r="AF9601" s="17">
        <v>15</v>
      </c>
      <c r="AG9601" s="17">
        <v>2</v>
      </c>
      <c r="AM9601" s="17" t="s">
        <v>248</v>
      </c>
      <c r="AN9601" s="17" t="s">
        <v>6588</v>
      </c>
      <c r="AO9601" s="17">
        <v>3</v>
      </c>
      <c r="AP9601" s="17">
        <v>80</v>
      </c>
      <c r="AQ9601" s="17">
        <v>5</v>
      </c>
      <c r="AT9601" s="17" t="s">
        <v>6589</v>
      </c>
      <c r="CH9601" s="17" t="s">
        <v>3901</v>
      </c>
      <c r="DN9601" s="17">
        <f>COUNTIF(AU9601:DM9601, "X")</f>
        <v>1</v>
      </c>
    </row>
    <row r="9602" spans="1:118" s="17" customFormat="1">
      <c r="A9602" s="17" t="s">
        <v>25540</v>
      </c>
      <c r="B9602" s="17">
        <v>55</v>
      </c>
      <c r="C9602" s="17">
        <v>195136</v>
      </c>
      <c r="D9602" s="17" t="s">
        <v>547</v>
      </c>
      <c r="E9602" s="17" t="s">
        <v>7884</v>
      </c>
      <c r="F9602" s="17" t="s">
        <v>120</v>
      </c>
      <c r="H9602" s="309">
        <v>34088</v>
      </c>
      <c r="I9602" s="309">
        <v>44324</v>
      </c>
      <c r="J9602" s="17" t="s">
        <v>3888</v>
      </c>
      <c r="L9602" s="17" t="s">
        <v>690</v>
      </c>
      <c r="N9602" s="17" t="s">
        <v>31</v>
      </c>
      <c r="O9602" s="17" t="s">
        <v>15</v>
      </c>
      <c r="P9602" s="17">
        <v>45373</v>
      </c>
      <c r="Q9602" s="17">
        <v>8756</v>
      </c>
      <c r="AC9602" s="17" t="s">
        <v>9895</v>
      </c>
      <c r="AD9602" s="17" t="s">
        <v>9896</v>
      </c>
      <c r="AF9602" s="17">
        <v>15</v>
      </c>
      <c r="AG9602" s="17">
        <v>2</v>
      </c>
      <c r="AM9602" s="17" t="s">
        <v>76</v>
      </c>
      <c r="AN9602" s="17" t="s">
        <v>25452</v>
      </c>
      <c r="AO9602" s="17">
        <v>3</v>
      </c>
      <c r="AP9602" s="17">
        <v>80</v>
      </c>
      <c r="AQ9602" s="17">
        <v>5</v>
      </c>
      <c r="AR9602" s="17" t="s">
        <v>9898</v>
      </c>
      <c r="AT9602" s="17" t="s">
        <v>9899</v>
      </c>
      <c r="CR9602" s="17" t="s">
        <v>21</v>
      </c>
      <c r="CU9602" s="17" t="s">
        <v>3901</v>
      </c>
      <c r="DA9602" s="17" t="s">
        <v>3901</v>
      </c>
      <c r="DF9602" s="17" t="s">
        <v>3901</v>
      </c>
      <c r="DN9602" s="17">
        <f>COUNTIF(AU9602:DM9602, "X")</f>
        <v>3</v>
      </c>
    </row>
    <row r="9603" spans="1:118" s="17" customFormat="1">
      <c r="A9603" s="17" t="s">
        <v>17432</v>
      </c>
      <c r="B9603" s="17">
        <v>55</v>
      </c>
      <c r="C9603" s="17">
        <v>195156</v>
      </c>
      <c r="D9603" s="17" t="s">
        <v>292</v>
      </c>
      <c r="E9603" s="17" t="s">
        <v>122</v>
      </c>
      <c r="F9603" s="17" t="s">
        <v>135</v>
      </c>
      <c r="H9603" s="309">
        <v>34125</v>
      </c>
      <c r="I9603" s="309">
        <v>44328</v>
      </c>
      <c r="J9603" s="17" t="s">
        <v>3888</v>
      </c>
      <c r="L9603" s="17" t="s">
        <v>17428</v>
      </c>
      <c r="N9603" s="17" t="s">
        <v>14</v>
      </c>
      <c r="O9603" s="17" t="s">
        <v>15</v>
      </c>
      <c r="P9603" s="17">
        <v>45371</v>
      </c>
      <c r="Q9603" s="17">
        <v>9430</v>
      </c>
      <c r="AF9603" s="17">
        <v>15</v>
      </c>
      <c r="AG9603" s="17">
        <v>2</v>
      </c>
      <c r="AH9603" s="17" t="s">
        <v>11926</v>
      </c>
      <c r="AK9603" s="17" t="s">
        <v>17298</v>
      </c>
      <c r="AM9603" s="17" t="s">
        <v>88</v>
      </c>
      <c r="AN9603" s="17" t="s">
        <v>17299</v>
      </c>
      <c r="AO9603" s="17">
        <v>3</v>
      </c>
      <c r="AP9603" s="17">
        <v>80</v>
      </c>
      <c r="AQ9603" s="17">
        <v>5</v>
      </c>
      <c r="AR9603" s="17" t="s">
        <v>17300</v>
      </c>
      <c r="DN9603" s="17">
        <f>COUNTIF(AU9603:DM9603, "X")</f>
        <v>0</v>
      </c>
    </row>
    <row r="9604" spans="1:118" s="17" customFormat="1">
      <c r="A9604" s="17" t="s">
        <v>27085</v>
      </c>
      <c r="B9604" s="17">
        <v>55</v>
      </c>
      <c r="C9604" s="17">
        <v>195157</v>
      </c>
      <c r="D9604" s="17" t="s">
        <v>27086</v>
      </c>
      <c r="E9604" s="17" t="s">
        <v>27087</v>
      </c>
      <c r="F9604" s="17" t="s">
        <v>27088</v>
      </c>
      <c r="H9604" s="309">
        <v>30085</v>
      </c>
      <c r="I9604" s="309">
        <v>44328</v>
      </c>
      <c r="J9604" s="17" t="s">
        <v>3888</v>
      </c>
      <c r="L9604" s="17" t="s">
        <v>27089</v>
      </c>
      <c r="N9604" s="17" t="s">
        <v>14</v>
      </c>
      <c r="O9604" s="17" t="s">
        <v>15</v>
      </c>
      <c r="P9604" s="17">
        <v>45371</v>
      </c>
      <c r="AC9604" s="17" t="s">
        <v>17772</v>
      </c>
      <c r="AF9604" s="17">
        <v>15</v>
      </c>
      <c r="AG9604" s="17">
        <v>2</v>
      </c>
      <c r="AH9604" s="17" t="s">
        <v>11926</v>
      </c>
      <c r="AK9604" s="17" t="s">
        <v>17298</v>
      </c>
      <c r="AM9604" s="17" t="s">
        <v>2621</v>
      </c>
      <c r="AN9604" s="17" t="s">
        <v>26940</v>
      </c>
      <c r="AO9604" s="17">
        <v>3</v>
      </c>
      <c r="AP9604" s="17">
        <v>80</v>
      </c>
      <c r="AQ9604" s="17">
        <v>5</v>
      </c>
      <c r="AT9604" s="17" t="s">
        <v>25610</v>
      </c>
      <c r="CU9604" s="17" t="s">
        <v>3901</v>
      </c>
      <c r="DA9604" s="17" t="s">
        <v>3901</v>
      </c>
      <c r="DF9604" s="17" t="s">
        <v>3901</v>
      </c>
      <c r="DN9604" s="17">
        <f>COUNTIF(AU9604:DM9604, "X")</f>
        <v>3</v>
      </c>
    </row>
    <row r="9605" spans="1:118" s="17" customFormat="1">
      <c r="A9605" s="17" t="s">
        <v>17101</v>
      </c>
      <c r="B9605" s="17">
        <v>55</v>
      </c>
      <c r="C9605" s="17">
        <v>68603</v>
      </c>
      <c r="D9605" s="17" t="s">
        <v>5722</v>
      </c>
      <c r="E9605" s="17" t="s">
        <v>18</v>
      </c>
      <c r="F9605" s="17" t="s">
        <v>110</v>
      </c>
      <c r="H9605" s="309">
        <v>22773</v>
      </c>
      <c r="I9605" s="309">
        <v>44328</v>
      </c>
      <c r="J9605" s="17" t="s">
        <v>3888</v>
      </c>
      <c r="L9605" s="17" t="s">
        <v>17102</v>
      </c>
      <c r="N9605" s="17" t="s">
        <v>14</v>
      </c>
      <c r="O9605" s="17" t="s">
        <v>15</v>
      </c>
      <c r="P9605" s="17">
        <v>45371</v>
      </c>
      <c r="AC9605" s="17" t="s">
        <v>14</v>
      </c>
      <c r="AF9605" s="17">
        <v>8</v>
      </c>
      <c r="AG9605" s="17">
        <v>2</v>
      </c>
      <c r="AI9605" s="17" t="s">
        <v>10178</v>
      </c>
      <c r="AM9605" s="17" t="s">
        <v>213</v>
      </c>
      <c r="AN9605" s="17" t="s">
        <v>17092</v>
      </c>
      <c r="AO9605" s="17">
        <v>3</v>
      </c>
      <c r="AP9605" s="17">
        <v>80</v>
      </c>
      <c r="AQ9605" s="17">
        <v>5</v>
      </c>
      <c r="AR9605" s="17" t="s">
        <v>10180</v>
      </c>
      <c r="DF9605" s="17" t="s">
        <v>3901</v>
      </c>
      <c r="DN9605" s="17">
        <f>COUNTIF(AU9605:DM9605, "X")</f>
        <v>1</v>
      </c>
    </row>
    <row r="9606" spans="1:118" s="17" customFormat="1">
      <c r="A9606" s="17" t="s">
        <v>19456</v>
      </c>
      <c r="B9606" s="17">
        <v>55</v>
      </c>
      <c r="C9606" s="17">
        <v>139511</v>
      </c>
      <c r="D9606" s="17" t="s">
        <v>284</v>
      </c>
      <c r="E9606" s="17" t="s">
        <v>38</v>
      </c>
      <c r="F9606" s="17" t="s">
        <v>277</v>
      </c>
      <c r="H9606" s="309">
        <v>31910</v>
      </c>
      <c r="I9606" s="309">
        <v>44327</v>
      </c>
      <c r="J9606" s="17" t="s">
        <v>3888</v>
      </c>
      <c r="L9606" s="17" t="s">
        <v>19457</v>
      </c>
      <c r="N9606" s="17" t="s">
        <v>31</v>
      </c>
      <c r="O9606" s="17" t="s">
        <v>15</v>
      </c>
      <c r="P9606" s="17">
        <v>45373</v>
      </c>
      <c r="AF9606" s="17">
        <v>15</v>
      </c>
      <c r="AG9606" s="17">
        <v>2</v>
      </c>
      <c r="AH9606" s="17" t="s">
        <v>11926</v>
      </c>
      <c r="AK9606" s="17" t="s">
        <v>11927</v>
      </c>
      <c r="AM9606" s="17" t="s">
        <v>2615</v>
      </c>
      <c r="AN9606" s="17" t="s">
        <v>19445</v>
      </c>
      <c r="AO9606" s="17">
        <v>3</v>
      </c>
      <c r="AP9606" s="17">
        <v>80</v>
      </c>
      <c r="AQ9606" s="17">
        <v>5</v>
      </c>
      <c r="AR9606" s="17" t="s">
        <v>19446</v>
      </c>
      <c r="DN9606" s="17">
        <f>COUNTIF(AU9606:DM9606, "X")</f>
        <v>0</v>
      </c>
    </row>
    <row r="9607" spans="1:118" s="17" customFormat="1">
      <c r="A9607" s="17" t="s">
        <v>4676</v>
      </c>
      <c r="B9607" s="17">
        <v>55</v>
      </c>
      <c r="C9607" s="17">
        <v>195241</v>
      </c>
      <c r="D9607" s="17" t="s">
        <v>4677</v>
      </c>
      <c r="E9607" s="17" t="s">
        <v>392</v>
      </c>
      <c r="F9607" s="17" t="s">
        <v>22</v>
      </c>
      <c r="H9607" s="309">
        <v>31198</v>
      </c>
      <c r="I9607" s="309">
        <v>44325</v>
      </c>
      <c r="J9607" s="17" t="s">
        <v>3888</v>
      </c>
      <c r="L9607" s="17" t="s">
        <v>4678</v>
      </c>
      <c r="N9607" s="17" t="s">
        <v>19</v>
      </c>
      <c r="O9607" s="17" t="s">
        <v>15</v>
      </c>
      <c r="P9607" s="17">
        <v>45356</v>
      </c>
      <c r="AC9607" s="17" t="s">
        <v>3890</v>
      </c>
      <c r="AD9607" s="17" t="s">
        <v>3891</v>
      </c>
      <c r="AF9607" s="17">
        <v>15</v>
      </c>
      <c r="AG9607" s="17">
        <v>2</v>
      </c>
      <c r="AM9607" s="17" t="s">
        <v>2602</v>
      </c>
      <c r="AN9607" s="17" t="s">
        <v>4371</v>
      </c>
      <c r="AO9607" s="17">
        <v>3</v>
      </c>
      <c r="AP9607" s="17">
        <v>80</v>
      </c>
      <c r="AQ9607" s="17">
        <v>5</v>
      </c>
      <c r="AT9607" s="17" t="s">
        <v>3893</v>
      </c>
      <c r="DN9607" s="17">
        <f>COUNTIF(AU9607:DM9607, "X")</f>
        <v>0</v>
      </c>
    </row>
    <row r="9608" spans="1:118" s="17" customFormat="1">
      <c r="A9608" s="17" t="s">
        <v>12001</v>
      </c>
      <c r="B9608" s="17">
        <v>55</v>
      </c>
      <c r="C9608" s="17">
        <v>195246</v>
      </c>
      <c r="D9608" s="17" t="s">
        <v>1169</v>
      </c>
      <c r="E9608" s="17" t="s">
        <v>12002</v>
      </c>
      <c r="F9608" s="17" t="s">
        <v>7744</v>
      </c>
      <c r="H9608" s="309">
        <v>36538</v>
      </c>
      <c r="I9608" s="309">
        <v>44341</v>
      </c>
      <c r="J9608" s="17" t="s">
        <v>3888</v>
      </c>
      <c r="L9608" s="17" t="s">
        <v>12003</v>
      </c>
      <c r="M9608" s="17" t="s">
        <v>387</v>
      </c>
      <c r="N9608" s="17" t="s">
        <v>31</v>
      </c>
      <c r="O9608" s="17" t="s">
        <v>15</v>
      </c>
      <c r="P9608" s="17">
        <v>45373</v>
      </c>
      <c r="AC9608" s="17" t="s">
        <v>9895</v>
      </c>
      <c r="AF9608" s="17">
        <v>15</v>
      </c>
      <c r="AG9608" s="17">
        <v>2</v>
      </c>
      <c r="AH9608" s="17" t="s">
        <v>11926</v>
      </c>
      <c r="AK9608" s="17" t="s">
        <v>11927</v>
      </c>
      <c r="AM9608" s="17" t="s">
        <v>227</v>
      </c>
      <c r="AN9608" s="17" t="s">
        <v>11928</v>
      </c>
      <c r="AO9608" s="17">
        <v>3</v>
      </c>
      <c r="AP9608" s="17">
        <v>80</v>
      </c>
      <c r="AQ9608" s="17">
        <v>5</v>
      </c>
      <c r="AR9608" s="17" t="s">
        <v>9898</v>
      </c>
      <c r="AT9608" s="17" t="s">
        <v>11929</v>
      </c>
      <c r="DN9608" s="17">
        <f>COUNTIF(AU9608:DM9608, "X")</f>
        <v>0</v>
      </c>
    </row>
    <row r="9609" spans="1:118" s="17" customFormat="1">
      <c r="A9609" s="523" t="s">
        <v>3438</v>
      </c>
      <c r="B9609" s="17">
        <v>55</v>
      </c>
      <c r="C9609" s="17">
        <v>195261</v>
      </c>
      <c r="D9609" s="17" t="s">
        <v>459</v>
      </c>
      <c r="E9609" s="17" t="s">
        <v>164</v>
      </c>
      <c r="F9609" s="17" t="s">
        <v>36</v>
      </c>
      <c r="H9609" s="309">
        <v>31997</v>
      </c>
      <c r="I9609" s="309">
        <v>44333</v>
      </c>
      <c r="J9609" s="17" t="s">
        <v>3888</v>
      </c>
      <c r="L9609" s="17" t="s">
        <v>408</v>
      </c>
      <c r="M9609" s="17" t="s">
        <v>1704</v>
      </c>
      <c r="N9609" s="17" t="s">
        <v>31</v>
      </c>
      <c r="O9609" s="17" t="s">
        <v>15</v>
      </c>
      <c r="P9609" s="17">
        <v>45373</v>
      </c>
      <c r="AC9609" s="17" t="s">
        <v>9895</v>
      </c>
      <c r="AD9609" s="17" t="s">
        <v>9896</v>
      </c>
      <c r="AF9609" s="17">
        <v>15</v>
      </c>
      <c r="AG9609" s="17">
        <v>2</v>
      </c>
      <c r="AM9609" s="17" t="s">
        <v>41</v>
      </c>
      <c r="AN9609" s="17" t="s">
        <v>16339</v>
      </c>
      <c r="AO9609" s="17">
        <v>3</v>
      </c>
      <c r="AP9609" s="17">
        <v>80</v>
      </c>
      <c r="AQ9609" s="17">
        <v>5</v>
      </c>
      <c r="AR9609" s="17" t="s">
        <v>9898</v>
      </c>
      <c r="AT9609" s="17" t="s">
        <v>16072</v>
      </c>
      <c r="DN9609" s="17">
        <f>COUNTIF(AU9609:DM9609, "X")</f>
        <v>0</v>
      </c>
    </row>
    <row r="9610" spans="1:118" s="17" customFormat="1">
      <c r="A9610" s="523" t="s">
        <v>3605</v>
      </c>
      <c r="B9610" s="17">
        <v>55</v>
      </c>
      <c r="C9610" s="17">
        <v>195294</v>
      </c>
      <c r="D9610" s="17" t="s">
        <v>416</v>
      </c>
      <c r="E9610" s="17" t="s">
        <v>313</v>
      </c>
      <c r="F9610" s="17" t="s">
        <v>373</v>
      </c>
      <c r="H9610" s="309">
        <v>34055</v>
      </c>
      <c r="I9610" s="309">
        <v>44334</v>
      </c>
      <c r="J9610" s="17" t="s">
        <v>3888</v>
      </c>
      <c r="L9610" s="17" t="s">
        <v>1205</v>
      </c>
      <c r="N9610" s="17" t="s">
        <v>26</v>
      </c>
      <c r="O9610" s="17" t="s">
        <v>15</v>
      </c>
      <c r="P9610" s="17">
        <v>45318</v>
      </c>
      <c r="AF9610" s="17">
        <v>15</v>
      </c>
      <c r="AG9610" s="17">
        <v>2</v>
      </c>
      <c r="AI9610" s="17" t="s">
        <v>20669</v>
      </c>
      <c r="AM9610" s="17" t="s">
        <v>53</v>
      </c>
      <c r="AN9610" s="17" t="s">
        <v>20670</v>
      </c>
      <c r="AO9610" s="17">
        <v>3</v>
      </c>
      <c r="AP9610" s="17">
        <v>80</v>
      </c>
      <c r="AQ9610" s="17">
        <v>5</v>
      </c>
      <c r="AR9610" s="17" t="s">
        <v>20671</v>
      </c>
      <c r="DN9610" s="17">
        <f>COUNTIF(AU9610:DM9610, "X")</f>
        <v>0</v>
      </c>
    </row>
    <row r="9611" spans="1:118" s="17" customFormat="1">
      <c r="A9611" s="17" t="s">
        <v>9963</v>
      </c>
      <c r="B9611" s="17">
        <v>55</v>
      </c>
      <c r="C9611" s="17">
        <v>195288</v>
      </c>
      <c r="D9611" s="17" t="s">
        <v>9964</v>
      </c>
      <c r="E9611" s="17" t="s">
        <v>143</v>
      </c>
      <c r="F9611" s="17" t="s">
        <v>61</v>
      </c>
      <c r="H9611" s="309">
        <v>36135</v>
      </c>
      <c r="I9611" s="309">
        <v>44344</v>
      </c>
      <c r="J9611" s="17" t="s">
        <v>3888</v>
      </c>
      <c r="L9611" s="17" t="s">
        <v>9965</v>
      </c>
      <c r="N9611" s="17" t="s">
        <v>31</v>
      </c>
      <c r="O9611" s="17" t="s">
        <v>15</v>
      </c>
      <c r="P9611" s="17">
        <v>45373</v>
      </c>
      <c r="Q9611" s="17">
        <v>2382</v>
      </c>
      <c r="AC9611" s="17" t="s">
        <v>9895</v>
      </c>
      <c r="AD9611" s="17" t="s">
        <v>9896</v>
      </c>
      <c r="AF9611" s="17">
        <v>15</v>
      </c>
      <c r="AG9611" s="17">
        <v>2</v>
      </c>
      <c r="AM9611" s="17" t="s">
        <v>216</v>
      </c>
      <c r="AN9611" s="17" t="s">
        <v>9897</v>
      </c>
      <c r="AO9611" s="17">
        <v>3</v>
      </c>
      <c r="AP9611" s="17">
        <v>80</v>
      </c>
      <c r="AQ9611" s="17">
        <v>5</v>
      </c>
      <c r="AR9611" s="17" t="s">
        <v>9898</v>
      </c>
      <c r="AT9611" s="17" t="s">
        <v>9899</v>
      </c>
      <c r="DN9611" s="17">
        <f>COUNTIF(AU9611:DM9611, "X")</f>
        <v>0</v>
      </c>
    </row>
    <row r="9612" spans="1:118" s="17" customFormat="1">
      <c r="A9612" s="523" t="s">
        <v>3312</v>
      </c>
      <c r="B9612" s="17">
        <v>55</v>
      </c>
      <c r="C9612" s="17">
        <v>195287</v>
      </c>
      <c r="D9612" s="17" t="s">
        <v>490</v>
      </c>
      <c r="E9612" s="17" t="s">
        <v>613</v>
      </c>
      <c r="F9612" s="17" t="s">
        <v>185</v>
      </c>
      <c r="H9612" s="309">
        <v>34250</v>
      </c>
      <c r="I9612" s="309">
        <v>44344</v>
      </c>
      <c r="J9612" s="17" t="s">
        <v>3888</v>
      </c>
      <c r="L9612" s="17" t="s">
        <v>645</v>
      </c>
      <c r="M9612" s="17" t="s">
        <v>715</v>
      </c>
      <c r="N9612" s="17" t="s">
        <v>14</v>
      </c>
      <c r="O9612" s="17" t="s">
        <v>15</v>
      </c>
      <c r="P9612" s="17">
        <v>45371</v>
      </c>
      <c r="Q9612" s="17">
        <v>7528</v>
      </c>
      <c r="AC9612" s="17" t="s">
        <v>17772</v>
      </c>
      <c r="AF9612" s="17">
        <v>15</v>
      </c>
      <c r="AG9612" s="17">
        <v>2</v>
      </c>
      <c r="AH9612" s="17" t="s">
        <v>11926</v>
      </c>
      <c r="AK9612" s="17" t="s">
        <v>17298</v>
      </c>
      <c r="AM9612" s="17" t="s">
        <v>2619</v>
      </c>
      <c r="AN9612" s="17" t="s">
        <v>26616</v>
      </c>
      <c r="AO9612" s="17">
        <v>3</v>
      </c>
      <c r="AP9612" s="17">
        <v>80</v>
      </c>
      <c r="AQ9612" s="17">
        <v>5</v>
      </c>
      <c r="AT9612" s="17" t="s">
        <v>26617</v>
      </c>
      <c r="DN9612" s="17">
        <f>COUNTIF(AU9612:DM9612, "X")</f>
        <v>0</v>
      </c>
    </row>
    <row r="9613" spans="1:118" s="17" customFormat="1">
      <c r="A9613" s="523" t="s">
        <v>3342</v>
      </c>
      <c r="B9613" s="17">
        <v>55</v>
      </c>
      <c r="C9613" s="17">
        <v>195338</v>
      </c>
      <c r="D9613" s="17" t="s">
        <v>1429</v>
      </c>
      <c r="E9613" s="17" t="s">
        <v>625</v>
      </c>
      <c r="F9613" s="17" t="s">
        <v>839</v>
      </c>
      <c r="H9613" s="309">
        <v>37762</v>
      </c>
      <c r="I9613" s="309">
        <v>44354</v>
      </c>
      <c r="J9613" s="17" t="s">
        <v>3888</v>
      </c>
      <c r="L9613" s="17" t="s">
        <v>1430</v>
      </c>
      <c r="N9613" s="17" t="s">
        <v>31</v>
      </c>
      <c r="O9613" s="17" t="s">
        <v>15</v>
      </c>
      <c r="P9613" s="17">
        <v>45373</v>
      </c>
      <c r="AC9613" s="17" t="s">
        <v>9895</v>
      </c>
      <c r="AD9613" s="17" t="s">
        <v>9896</v>
      </c>
      <c r="AF9613" s="17">
        <v>15</v>
      </c>
      <c r="AG9613" s="17">
        <v>2</v>
      </c>
      <c r="AM9613" s="17" t="s">
        <v>62</v>
      </c>
      <c r="AN9613" s="17" t="s">
        <v>15056</v>
      </c>
      <c r="AO9613" s="17">
        <v>3</v>
      </c>
      <c r="AP9613" s="17">
        <v>80</v>
      </c>
      <c r="AQ9613" s="17">
        <v>5</v>
      </c>
      <c r="AR9613" s="17" t="s">
        <v>9898</v>
      </c>
      <c r="AT9613" s="17" t="s">
        <v>15057</v>
      </c>
      <c r="DN9613" s="17">
        <f>COUNTIF(AU9613:DM9613, "X")</f>
        <v>0</v>
      </c>
    </row>
    <row r="9614" spans="1:118" s="17" customFormat="1">
      <c r="A9614" s="17" t="s">
        <v>16552</v>
      </c>
      <c r="B9614" s="17">
        <v>55</v>
      </c>
      <c r="C9614" s="17">
        <v>195340</v>
      </c>
      <c r="D9614" s="17" t="s">
        <v>5106</v>
      </c>
      <c r="E9614" s="17" t="s">
        <v>7345</v>
      </c>
      <c r="F9614" s="17" t="s">
        <v>30</v>
      </c>
      <c r="H9614" s="309">
        <v>36809</v>
      </c>
      <c r="I9614" s="309">
        <v>44354</v>
      </c>
      <c r="J9614" s="17" t="s">
        <v>3888</v>
      </c>
      <c r="L9614" s="17" t="s">
        <v>16456</v>
      </c>
      <c r="M9614" s="17" t="s">
        <v>16553</v>
      </c>
      <c r="N9614" s="17" t="s">
        <v>31</v>
      </c>
      <c r="O9614" s="17" t="s">
        <v>15</v>
      </c>
      <c r="P9614" s="17">
        <v>45373</v>
      </c>
      <c r="Q9614" s="17">
        <v>2684</v>
      </c>
      <c r="AC9614" s="17" t="s">
        <v>9895</v>
      </c>
      <c r="AD9614" s="17" t="s">
        <v>9896</v>
      </c>
      <c r="AF9614" s="17">
        <v>15</v>
      </c>
      <c r="AG9614" s="17">
        <v>2</v>
      </c>
      <c r="AM9614" s="17" t="s">
        <v>41</v>
      </c>
      <c r="AN9614" s="17" t="s">
        <v>16339</v>
      </c>
      <c r="AO9614" s="17">
        <v>3</v>
      </c>
      <c r="AP9614" s="17">
        <v>80</v>
      </c>
      <c r="AQ9614" s="17">
        <v>5</v>
      </c>
      <c r="AR9614" s="17" t="s">
        <v>9898</v>
      </c>
      <c r="AT9614" s="17" t="s">
        <v>16072</v>
      </c>
      <c r="DN9614" s="17">
        <f>COUNTIF(AU9614:DM9614, "X")</f>
        <v>0</v>
      </c>
    </row>
    <row r="9615" spans="1:118" s="17" customFormat="1">
      <c r="A9615" s="17" t="s">
        <v>8855</v>
      </c>
      <c r="B9615" s="17">
        <v>55</v>
      </c>
      <c r="C9615" s="17">
        <v>195345</v>
      </c>
      <c r="D9615" s="17" t="s">
        <v>250</v>
      </c>
      <c r="E9615" s="17" t="s">
        <v>426</v>
      </c>
      <c r="F9615" s="17" t="s">
        <v>125</v>
      </c>
      <c r="H9615" s="309">
        <v>35223</v>
      </c>
      <c r="I9615" s="309">
        <v>44355</v>
      </c>
      <c r="J9615" s="17" t="s">
        <v>3888</v>
      </c>
      <c r="L9615" s="17" t="s">
        <v>8856</v>
      </c>
      <c r="N9615" s="17" t="s">
        <v>19</v>
      </c>
      <c r="O9615" s="17" t="s">
        <v>15</v>
      </c>
      <c r="P9615" s="17">
        <v>45356</v>
      </c>
      <c r="Q9615" s="17">
        <v>2027</v>
      </c>
      <c r="AC9615" s="17" t="s">
        <v>3890</v>
      </c>
      <c r="AD9615" s="17" t="s">
        <v>3891</v>
      </c>
      <c r="AF9615" s="17">
        <v>8</v>
      </c>
      <c r="AG9615" s="17">
        <v>2</v>
      </c>
      <c r="AM9615" s="17" t="s">
        <v>2608</v>
      </c>
      <c r="AN9615" s="17" t="s">
        <v>8704</v>
      </c>
      <c r="AO9615" s="17">
        <v>3</v>
      </c>
      <c r="AP9615" s="17">
        <v>80</v>
      </c>
      <c r="AQ9615" s="17">
        <v>5</v>
      </c>
      <c r="AT9615" s="17" t="s">
        <v>7979</v>
      </c>
      <c r="DF9615" s="17" t="s">
        <v>3901</v>
      </c>
      <c r="DN9615" s="17">
        <f>COUNTIF(AU9615:DM9615, "X")</f>
        <v>1</v>
      </c>
    </row>
    <row r="9616" spans="1:118" s="17" customFormat="1">
      <c r="A9616" s="17" t="s">
        <v>14428</v>
      </c>
      <c r="B9616" s="17">
        <v>55</v>
      </c>
      <c r="C9616" s="17">
        <v>195361</v>
      </c>
      <c r="D9616" s="17" t="s">
        <v>5064</v>
      </c>
      <c r="E9616" s="17" t="s">
        <v>909</v>
      </c>
      <c r="F9616" s="17" t="s">
        <v>18</v>
      </c>
      <c r="H9616" s="309">
        <v>37765</v>
      </c>
      <c r="I9616" s="309">
        <v>44348</v>
      </c>
      <c r="J9616" s="17" t="s">
        <v>3888</v>
      </c>
      <c r="L9616" s="17" t="s">
        <v>14429</v>
      </c>
      <c r="N9616" s="17" t="s">
        <v>31</v>
      </c>
      <c r="O9616" s="17" t="s">
        <v>15</v>
      </c>
      <c r="P9616" s="17">
        <v>45373</v>
      </c>
      <c r="AC9616" s="17" t="s">
        <v>9895</v>
      </c>
      <c r="AD9616" s="17" t="s">
        <v>9896</v>
      </c>
      <c r="AF9616" s="17">
        <v>8</v>
      </c>
      <c r="AG9616" s="17">
        <v>2</v>
      </c>
      <c r="AM9616" s="17" t="s">
        <v>108</v>
      </c>
      <c r="AN9616" s="17" t="s">
        <v>14364</v>
      </c>
      <c r="AO9616" s="17">
        <v>3</v>
      </c>
      <c r="AP9616" s="17">
        <v>80</v>
      </c>
      <c r="AQ9616" s="17">
        <v>5</v>
      </c>
      <c r="AR9616" s="17" t="s">
        <v>9898</v>
      </c>
      <c r="AT9616" s="17" t="s">
        <v>14152</v>
      </c>
      <c r="DN9616" s="17">
        <f>COUNTIF(AU9616:DM9616, "X")</f>
        <v>0</v>
      </c>
    </row>
    <row r="9617" spans="1:118" s="17" customFormat="1">
      <c r="A9617" s="17" t="s">
        <v>9184</v>
      </c>
      <c r="B9617" s="17">
        <v>55</v>
      </c>
      <c r="C9617" s="17">
        <v>195365</v>
      </c>
      <c r="D9617" s="17" t="s">
        <v>9185</v>
      </c>
      <c r="E9617" s="17" t="s">
        <v>9186</v>
      </c>
      <c r="F9617" s="17" t="s">
        <v>9187</v>
      </c>
      <c r="H9617" s="309">
        <v>35948</v>
      </c>
      <c r="I9617" s="309">
        <v>44349</v>
      </c>
      <c r="J9617" s="17" t="s">
        <v>3888</v>
      </c>
      <c r="L9617" s="17" t="s">
        <v>9188</v>
      </c>
      <c r="N9617" s="17" t="s">
        <v>19</v>
      </c>
      <c r="O9617" s="17" t="s">
        <v>15</v>
      </c>
      <c r="P9617" s="17">
        <v>45356</v>
      </c>
      <c r="Q9617" s="17">
        <v>3219</v>
      </c>
      <c r="AC9617" s="17" t="s">
        <v>3890</v>
      </c>
      <c r="AD9617" s="17" t="s">
        <v>3891</v>
      </c>
      <c r="AF9617" s="17">
        <v>15</v>
      </c>
      <c r="AG9617" s="17">
        <v>2</v>
      </c>
      <c r="AM9617" s="17" t="s">
        <v>29</v>
      </c>
      <c r="AN9617" s="17" t="s">
        <v>9081</v>
      </c>
      <c r="AO9617" s="17">
        <v>3</v>
      </c>
      <c r="AP9617" s="17">
        <v>80</v>
      </c>
      <c r="AQ9617" s="17">
        <v>5</v>
      </c>
      <c r="AT9617" s="17" t="s">
        <v>9082</v>
      </c>
      <c r="DN9617" s="17">
        <f>COUNTIF(AU9617:DM9617, "X")</f>
        <v>0</v>
      </c>
    </row>
    <row r="9618" spans="1:118" s="17" customFormat="1">
      <c r="A9618" s="523" t="s">
        <v>3739</v>
      </c>
      <c r="B9618" s="17">
        <v>55</v>
      </c>
      <c r="C9618" s="17">
        <v>195380</v>
      </c>
      <c r="D9618" s="17" t="s">
        <v>215</v>
      </c>
      <c r="E9618" s="17" t="s">
        <v>1772</v>
      </c>
      <c r="F9618" s="17" t="s">
        <v>302</v>
      </c>
      <c r="H9618" s="309">
        <v>37783</v>
      </c>
      <c r="I9618" s="309">
        <v>44358</v>
      </c>
      <c r="J9618" s="17" t="s">
        <v>3888</v>
      </c>
      <c r="L9618" s="17" t="s">
        <v>980</v>
      </c>
      <c r="N9618" s="17" t="s">
        <v>14</v>
      </c>
      <c r="O9618" s="17" t="s">
        <v>15</v>
      </c>
      <c r="P9618" s="17">
        <v>45371</v>
      </c>
      <c r="AC9618" s="17" t="s">
        <v>17772</v>
      </c>
      <c r="AF9618" s="17">
        <v>15</v>
      </c>
      <c r="AG9618" s="17">
        <v>2</v>
      </c>
      <c r="AH9618" s="17" t="s">
        <v>11926</v>
      </c>
      <c r="AK9618" s="17" t="s">
        <v>17298</v>
      </c>
      <c r="AM9618" s="17" t="s">
        <v>78</v>
      </c>
      <c r="AN9618" s="17" t="s">
        <v>26289</v>
      </c>
      <c r="AO9618" s="17">
        <v>3</v>
      </c>
      <c r="AP9618" s="17">
        <v>80</v>
      </c>
      <c r="AQ9618" s="17">
        <v>5</v>
      </c>
      <c r="AT9618" s="17" t="s">
        <v>25610</v>
      </c>
      <c r="DN9618" s="17">
        <f>COUNTIF(AU9618:DM9618, "X")</f>
        <v>0</v>
      </c>
    </row>
    <row r="9619" spans="1:118" s="17" customFormat="1">
      <c r="A9619" s="17" t="s">
        <v>25453</v>
      </c>
      <c r="B9619" s="17">
        <v>55</v>
      </c>
      <c r="C9619" s="17">
        <v>195396</v>
      </c>
      <c r="D9619" s="17" t="s">
        <v>25454</v>
      </c>
      <c r="E9619" s="17" t="s">
        <v>267</v>
      </c>
      <c r="F9619" s="17" t="s">
        <v>405</v>
      </c>
      <c r="H9619" s="309">
        <v>30748</v>
      </c>
      <c r="I9619" s="309">
        <v>44361</v>
      </c>
      <c r="J9619" s="17" t="s">
        <v>3888</v>
      </c>
      <c r="L9619" s="17" t="s">
        <v>25455</v>
      </c>
      <c r="N9619" s="17" t="s">
        <v>31</v>
      </c>
      <c r="O9619" s="17" t="s">
        <v>15</v>
      </c>
      <c r="P9619" s="17">
        <v>45373</v>
      </c>
      <c r="Q9619" s="17">
        <v>8763</v>
      </c>
      <c r="AC9619" s="17" t="s">
        <v>9895</v>
      </c>
      <c r="AD9619" s="17" t="s">
        <v>9896</v>
      </c>
      <c r="AF9619" s="17">
        <v>15</v>
      </c>
      <c r="AG9619" s="17">
        <v>2</v>
      </c>
      <c r="AM9619" s="17" t="s">
        <v>76</v>
      </c>
      <c r="AN9619" s="17" t="s">
        <v>25452</v>
      </c>
      <c r="AO9619" s="17">
        <v>3</v>
      </c>
      <c r="AP9619" s="17">
        <v>80</v>
      </c>
      <c r="AQ9619" s="17">
        <v>5</v>
      </c>
      <c r="AR9619" s="17" t="s">
        <v>9898</v>
      </c>
      <c r="AT9619" s="17" t="s">
        <v>9899</v>
      </c>
      <c r="DA9619" s="17" t="s">
        <v>3901</v>
      </c>
      <c r="DF9619" s="17" t="s">
        <v>3901</v>
      </c>
      <c r="DN9619" s="17">
        <f>COUNTIF(AU9619:DM9619, "X")</f>
        <v>2</v>
      </c>
    </row>
    <row r="9620" spans="1:118" s="17" customFormat="1">
      <c r="A9620" s="17" t="s">
        <v>22861</v>
      </c>
      <c r="B9620" s="17">
        <v>55</v>
      </c>
      <c r="C9620" s="17">
        <v>195409</v>
      </c>
      <c r="D9620" s="17" t="s">
        <v>13194</v>
      </c>
      <c r="E9620" s="17" t="s">
        <v>8593</v>
      </c>
      <c r="F9620" s="17" t="s">
        <v>140</v>
      </c>
      <c r="H9620" s="309">
        <v>36504</v>
      </c>
      <c r="I9620" s="309">
        <v>44354</v>
      </c>
      <c r="J9620" s="17" t="s">
        <v>3888</v>
      </c>
      <c r="L9620" s="17" t="s">
        <v>22862</v>
      </c>
      <c r="N9620" s="17" t="s">
        <v>205</v>
      </c>
      <c r="O9620" s="17" t="s">
        <v>15</v>
      </c>
      <c r="P9620" s="17">
        <v>45337</v>
      </c>
      <c r="AF9620" s="17">
        <v>8</v>
      </c>
      <c r="AG9620" s="17">
        <v>2</v>
      </c>
      <c r="AI9620" s="17" t="s">
        <v>20542</v>
      </c>
      <c r="AM9620" s="17" t="s">
        <v>253</v>
      </c>
      <c r="AN9620" s="17" t="s">
        <v>22821</v>
      </c>
      <c r="AO9620" s="17">
        <v>3</v>
      </c>
      <c r="AP9620" s="17">
        <v>80</v>
      </c>
      <c r="AQ9620" s="17">
        <v>5</v>
      </c>
      <c r="AR9620" s="17" t="s">
        <v>22585</v>
      </c>
      <c r="DN9620" s="17">
        <f>COUNTIF(AU9620:DM9620, "X")</f>
        <v>0</v>
      </c>
    </row>
    <row r="9621" spans="1:118" s="17" customFormat="1">
      <c r="A9621" s="17" t="s">
        <v>6394</v>
      </c>
      <c r="B9621" s="17">
        <v>55</v>
      </c>
      <c r="C9621" s="17">
        <v>195425</v>
      </c>
      <c r="D9621" s="17" t="s">
        <v>266</v>
      </c>
      <c r="E9621" s="17" t="s">
        <v>134</v>
      </c>
      <c r="F9621" s="17" t="s">
        <v>122</v>
      </c>
      <c r="H9621" s="309">
        <v>34141</v>
      </c>
      <c r="I9621" s="309">
        <v>44358</v>
      </c>
      <c r="J9621" s="17" t="s">
        <v>3888</v>
      </c>
      <c r="L9621" s="17" t="s">
        <v>6395</v>
      </c>
      <c r="N9621" s="17" t="s">
        <v>19</v>
      </c>
      <c r="O9621" s="17" t="s">
        <v>15</v>
      </c>
      <c r="P9621" s="17">
        <v>45356</v>
      </c>
      <c r="AC9621" s="17" t="s">
        <v>3890</v>
      </c>
      <c r="AD9621" s="17" t="s">
        <v>3891</v>
      </c>
      <c r="AF9621" s="17">
        <v>15</v>
      </c>
      <c r="AG9621" s="17">
        <v>2</v>
      </c>
      <c r="AM9621" s="17" t="s">
        <v>232</v>
      </c>
      <c r="AN9621" s="17" t="s">
        <v>6280</v>
      </c>
      <c r="AO9621" s="17">
        <v>3</v>
      </c>
      <c r="AP9621" s="17">
        <v>80</v>
      </c>
      <c r="AQ9621" s="17">
        <v>5</v>
      </c>
      <c r="AT9621" s="17" t="s">
        <v>5516</v>
      </c>
      <c r="DN9621" s="17">
        <f>COUNTIF(AU9621:DM9621, "X")</f>
        <v>0</v>
      </c>
    </row>
    <row r="9622" spans="1:118" s="17" customFormat="1">
      <c r="A9622" s="523" t="s">
        <v>3761</v>
      </c>
      <c r="B9622" s="17">
        <v>55</v>
      </c>
      <c r="C9622" s="17">
        <v>140840</v>
      </c>
      <c r="D9622" s="17" t="s">
        <v>658</v>
      </c>
      <c r="E9622" s="17" t="s">
        <v>11</v>
      </c>
      <c r="F9622" s="17" t="s">
        <v>58</v>
      </c>
      <c r="H9622" s="309">
        <v>31447</v>
      </c>
      <c r="I9622" s="309">
        <v>44363</v>
      </c>
      <c r="J9622" s="17" t="s">
        <v>3888</v>
      </c>
      <c r="L9622" s="17" t="s">
        <v>1446</v>
      </c>
      <c r="N9622" s="17" t="s">
        <v>31</v>
      </c>
      <c r="O9622" s="17" t="s">
        <v>15</v>
      </c>
      <c r="P9622" s="17">
        <v>45373</v>
      </c>
      <c r="Q9622" s="17">
        <v>3342</v>
      </c>
      <c r="AC9622" s="17" t="s">
        <v>9895</v>
      </c>
      <c r="AD9622" s="17" t="s">
        <v>9896</v>
      </c>
      <c r="AF9622" s="17">
        <v>15</v>
      </c>
      <c r="AG9622" s="17">
        <v>2</v>
      </c>
      <c r="AM9622" s="17" t="s">
        <v>335</v>
      </c>
      <c r="AN9622" s="17" t="s">
        <v>14693</v>
      </c>
      <c r="AO9622" s="17">
        <v>3</v>
      </c>
      <c r="AP9622" s="17">
        <v>80</v>
      </c>
      <c r="AQ9622" s="17">
        <v>5</v>
      </c>
      <c r="AR9622" s="17" t="s">
        <v>9898</v>
      </c>
      <c r="AT9622" s="17" t="s">
        <v>14152</v>
      </c>
      <c r="BQ9622" s="17" t="s">
        <v>30</v>
      </c>
      <c r="BS9622" s="17" t="s">
        <v>3901</v>
      </c>
      <c r="CC9622" s="17" t="s">
        <v>3901</v>
      </c>
      <c r="CF9622" s="17" t="s">
        <v>3901</v>
      </c>
      <c r="CH9622" s="17" t="s">
        <v>3901</v>
      </c>
      <c r="CU9622" s="17" t="s">
        <v>3901</v>
      </c>
      <c r="DN9622" s="17">
        <f>COUNTIF(AU9622:DM9622, "X")</f>
        <v>5</v>
      </c>
    </row>
    <row r="9623" spans="1:118" s="17" customFormat="1">
      <c r="A9623" s="17" t="s">
        <v>4856</v>
      </c>
      <c r="B9623" s="17">
        <v>55</v>
      </c>
      <c r="C9623" s="17">
        <v>195431</v>
      </c>
      <c r="D9623" s="17" t="s">
        <v>538</v>
      </c>
      <c r="E9623" s="17" t="s">
        <v>374</v>
      </c>
      <c r="F9623" s="17" t="s">
        <v>70</v>
      </c>
      <c r="G9623" s="17" t="s">
        <v>4335</v>
      </c>
      <c r="H9623" s="309">
        <v>34911</v>
      </c>
      <c r="I9623" s="309">
        <v>44364</v>
      </c>
      <c r="J9623" s="17" t="s">
        <v>3888</v>
      </c>
      <c r="L9623" s="17" t="s">
        <v>4857</v>
      </c>
      <c r="N9623" s="17" t="s">
        <v>19</v>
      </c>
      <c r="O9623" s="17" t="s">
        <v>15</v>
      </c>
      <c r="P9623" s="17">
        <v>45356</v>
      </c>
      <c r="Q9623" s="17">
        <v>3560</v>
      </c>
      <c r="AC9623" s="17" t="s">
        <v>3890</v>
      </c>
      <c r="AD9623" s="17" t="s">
        <v>3891</v>
      </c>
      <c r="AF9623" s="17">
        <v>15</v>
      </c>
      <c r="AG9623" s="17">
        <v>2</v>
      </c>
      <c r="AM9623" s="17" t="s">
        <v>2602</v>
      </c>
      <c r="AN9623" s="17" t="s">
        <v>4371</v>
      </c>
      <c r="AO9623" s="17">
        <v>3</v>
      </c>
      <c r="AP9623" s="17">
        <v>80</v>
      </c>
      <c r="AQ9623" s="17">
        <v>5</v>
      </c>
      <c r="AT9623" s="17" t="s">
        <v>3893</v>
      </c>
      <c r="DN9623" s="17">
        <f>COUNTIF(AU9623:DM9623, "X")</f>
        <v>0</v>
      </c>
    </row>
    <row r="9624" spans="1:118" s="17" customFormat="1">
      <c r="A9624" s="17" t="s">
        <v>13298</v>
      </c>
      <c r="B9624" s="17">
        <v>55</v>
      </c>
      <c r="C9624" s="17">
        <v>195452</v>
      </c>
      <c r="D9624" s="17" t="s">
        <v>12705</v>
      </c>
      <c r="E9624" s="17" t="s">
        <v>277</v>
      </c>
      <c r="F9624" s="17" t="s">
        <v>48</v>
      </c>
      <c r="H9624" s="309">
        <v>23552</v>
      </c>
      <c r="I9624" s="309">
        <v>44361</v>
      </c>
      <c r="J9624" s="17" t="s">
        <v>3888</v>
      </c>
      <c r="L9624" s="17" t="s">
        <v>13299</v>
      </c>
      <c r="N9624" s="17" t="s">
        <v>31</v>
      </c>
      <c r="O9624" s="17" t="s">
        <v>15</v>
      </c>
      <c r="P9624" s="17">
        <v>45373</v>
      </c>
      <c r="AC9624" s="17" t="s">
        <v>9895</v>
      </c>
      <c r="AD9624" s="17" t="s">
        <v>9896</v>
      </c>
      <c r="AF9624" s="17">
        <v>8</v>
      </c>
      <c r="AG9624" s="17">
        <v>2</v>
      </c>
      <c r="AM9624" s="17" t="s">
        <v>115</v>
      </c>
      <c r="AN9624" s="17" t="s">
        <v>13186</v>
      </c>
      <c r="AO9624" s="17">
        <v>3</v>
      </c>
      <c r="AP9624" s="17">
        <v>80</v>
      </c>
      <c r="AQ9624" s="17">
        <v>5</v>
      </c>
      <c r="AR9624" s="17" t="s">
        <v>9898</v>
      </c>
      <c r="AT9624" s="17" t="s">
        <v>12990</v>
      </c>
      <c r="DA9624" s="17" t="s">
        <v>3901</v>
      </c>
      <c r="DN9624" s="17">
        <f>COUNTIF(AU9624:DM9624, "X")</f>
        <v>1</v>
      </c>
    </row>
    <row r="9625" spans="1:118" s="17" customFormat="1">
      <c r="A9625" s="523" t="s">
        <v>3011</v>
      </c>
      <c r="B9625" s="17">
        <v>55</v>
      </c>
      <c r="C9625" s="17">
        <v>195457</v>
      </c>
      <c r="D9625" s="17" t="s">
        <v>825</v>
      </c>
      <c r="E9625" s="17" t="s">
        <v>147</v>
      </c>
      <c r="F9625" s="17" t="s">
        <v>655</v>
      </c>
      <c r="H9625" s="309">
        <v>37721</v>
      </c>
      <c r="I9625" s="309">
        <v>44364</v>
      </c>
      <c r="J9625" s="17" t="s">
        <v>3888</v>
      </c>
      <c r="L9625" s="17" t="s">
        <v>498</v>
      </c>
      <c r="M9625" s="17" t="s">
        <v>351</v>
      </c>
      <c r="N9625" s="17" t="s">
        <v>31</v>
      </c>
      <c r="O9625" s="17" t="s">
        <v>15</v>
      </c>
      <c r="P9625" s="17">
        <v>45373</v>
      </c>
      <c r="AC9625" s="17" t="s">
        <v>9895</v>
      </c>
      <c r="AD9625" s="17" t="s">
        <v>9896</v>
      </c>
      <c r="AF9625" s="17">
        <v>15</v>
      </c>
      <c r="AG9625" s="17">
        <v>2</v>
      </c>
      <c r="AM9625" s="17" t="s">
        <v>227</v>
      </c>
      <c r="AN9625" s="17" t="s">
        <v>11928</v>
      </c>
      <c r="AO9625" s="17">
        <v>3</v>
      </c>
      <c r="AP9625" s="17">
        <v>80</v>
      </c>
      <c r="AQ9625" s="17">
        <v>5</v>
      </c>
      <c r="AR9625" s="17" t="s">
        <v>9898</v>
      </c>
      <c r="AT9625" s="17" t="s">
        <v>11929</v>
      </c>
      <c r="DN9625" s="17">
        <f>COUNTIF(AU9625:DM9625, "X")</f>
        <v>0</v>
      </c>
    </row>
    <row r="9626" spans="1:118" s="17" customFormat="1">
      <c r="A9626" s="17" t="s">
        <v>5791</v>
      </c>
      <c r="B9626" s="17">
        <v>55</v>
      </c>
      <c r="C9626" s="17">
        <v>195465</v>
      </c>
      <c r="D9626" s="17" t="s">
        <v>612</v>
      </c>
      <c r="E9626" s="17" t="s">
        <v>104</v>
      </c>
      <c r="F9626" s="17" t="s">
        <v>249</v>
      </c>
      <c r="H9626" s="309">
        <v>27933</v>
      </c>
      <c r="I9626" s="309">
        <v>44361</v>
      </c>
      <c r="J9626" s="17" t="s">
        <v>3888</v>
      </c>
      <c r="L9626" s="17" t="s">
        <v>5792</v>
      </c>
      <c r="N9626" s="17" t="s">
        <v>19</v>
      </c>
      <c r="O9626" s="17" t="s">
        <v>15</v>
      </c>
      <c r="P9626" s="17">
        <v>45356</v>
      </c>
      <c r="AC9626" s="17" t="s">
        <v>3890</v>
      </c>
      <c r="AD9626" s="17" t="s">
        <v>3891</v>
      </c>
      <c r="AF9626" s="17">
        <v>15</v>
      </c>
      <c r="AG9626" s="17">
        <v>2</v>
      </c>
      <c r="AM9626" s="17" t="s">
        <v>105</v>
      </c>
      <c r="AN9626" s="17" t="s">
        <v>5515</v>
      </c>
      <c r="AO9626" s="17">
        <v>3</v>
      </c>
      <c r="AP9626" s="17">
        <v>80</v>
      </c>
      <c r="AQ9626" s="17">
        <v>5</v>
      </c>
      <c r="AT9626" s="17" t="s">
        <v>5516</v>
      </c>
      <c r="DN9626" s="17">
        <f>COUNTIF(AU9626:DM9626, "X")</f>
        <v>0</v>
      </c>
    </row>
    <row r="9627" spans="1:118" s="17" customFormat="1">
      <c r="A9627" s="17" t="s">
        <v>9314</v>
      </c>
      <c r="B9627" s="17">
        <v>55</v>
      </c>
      <c r="C9627" s="17">
        <v>195476</v>
      </c>
      <c r="D9627" s="17" t="s">
        <v>533</v>
      </c>
      <c r="E9627" s="17" t="s">
        <v>776</v>
      </c>
      <c r="F9627" s="17" t="s">
        <v>82</v>
      </c>
      <c r="H9627" s="309">
        <v>24241</v>
      </c>
      <c r="I9627" s="309">
        <v>44372</v>
      </c>
      <c r="J9627" s="17" t="s">
        <v>3888</v>
      </c>
      <c r="L9627" s="17" t="s">
        <v>9254</v>
      </c>
      <c r="N9627" s="17" t="s">
        <v>19</v>
      </c>
      <c r="O9627" s="17" t="s">
        <v>15</v>
      </c>
      <c r="P9627" s="17">
        <v>45356</v>
      </c>
      <c r="Q9627" s="17">
        <v>3136</v>
      </c>
      <c r="AC9627" s="17" t="s">
        <v>3890</v>
      </c>
      <c r="AD9627" s="17" t="s">
        <v>3891</v>
      </c>
      <c r="AF9627" s="17">
        <v>8</v>
      </c>
      <c r="AG9627" s="17">
        <v>2</v>
      </c>
      <c r="AM9627" s="17" t="s">
        <v>29</v>
      </c>
      <c r="AN9627" s="17" t="s">
        <v>9081</v>
      </c>
      <c r="AO9627" s="17">
        <v>3</v>
      </c>
      <c r="AP9627" s="17">
        <v>80</v>
      </c>
      <c r="AQ9627" s="17">
        <v>5</v>
      </c>
      <c r="AT9627" s="17" t="s">
        <v>9082</v>
      </c>
      <c r="BK9627" s="17" t="s">
        <v>3901</v>
      </c>
      <c r="BQ9627" s="17" t="s">
        <v>30</v>
      </c>
      <c r="BS9627" s="17" t="s">
        <v>3901</v>
      </c>
      <c r="DN9627" s="17">
        <f>COUNTIF(AU9627:DM9627, "X")</f>
        <v>2</v>
      </c>
    </row>
    <row r="9628" spans="1:118" s="17" customFormat="1">
      <c r="A9628" s="523" t="s">
        <v>3173</v>
      </c>
      <c r="B9628" s="17">
        <v>55</v>
      </c>
      <c r="C9628" s="17">
        <v>195487</v>
      </c>
      <c r="D9628" s="17" t="s">
        <v>3174</v>
      </c>
      <c r="E9628" s="17" t="s">
        <v>3175</v>
      </c>
      <c r="F9628" s="17" t="s">
        <v>154</v>
      </c>
      <c r="H9628" s="309">
        <v>33302</v>
      </c>
      <c r="I9628" s="309">
        <v>44371</v>
      </c>
      <c r="J9628" s="17" t="s">
        <v>3888</v>
      </c>
      <c r="L9628" s="17" t="s">
        <v>300</v>
      </c>
      <c r="N9628" s="17" t="s">
        <v>14</v>
      </c>
      <c r="O9628" s="17" t="s">
        <v>15</v>
      </c>
      <c r="P9628" s="17">
        <v>45371</v>
      </c>
      <c r="AC9628" s="17" t="s">
        <v>17772</v>
      </c>
      <c r="AF9628" s="17">
        <v>15</v>
      </c>
      <c r="AG9628" s="17">
        <v>2</v>
      </c>
      <c r="AH9628" s="17" t="s">
        <v>11926</v>
      </c>
      <c r="AK9628" s="17" t="s">
        <v>17298</v>
      </c>
      <c r="AM9628" s="17" t="s">
        <v>2619</v>
      </c>
      <c r="AN9628" s="17" t="s">
        <v>26616</v>
      </c>
      <c r="AO9628" s="17">
        <v>3</v>
      </c>
      <c r="AP9628" s="17">
        <v>80</v>
      </c>
      <c r="AQ9628" s="17">
        <v>5</v>
      </c>
      <c r="AT9628" s="17" t="s">
        <v>26617</v>
      </c>
      <c r="DJ9628" s="17" t="s">
        <v>3901</v>
      </c>
      <c r="DN9628" s="17">
        <f>COUNTIF(AU9628:DM9628, "X")</f>
        <v>1</v>
      </c>
    </row>
    <row r="9629" spans="1:118" s="17" customFormat="1">
      <c r="A9629" s="17" t="s">
        <v>24486</v>
      </c>
      <c r="B9629" s="17">
        <v>55</v>
      </c>
      <c r="C9629" s="17">
        <v>195488</v>
      </c>
      <c r="D9629" s="17" t="s">
        <v>322</v>
      </c>
      <c r="E9629" s="17" t="s">
        <v>301</v>
      </c>
      <c r="F9629" s="17" t="s">
        <v>110</v>
      </c>
      <c r="H9629" s="309">
        <v>29028</v>
      </c>
      <c r="I9629" s="309">
        <v>44371</v>
      </c>
      <c r="J9629" s="17" t="s">
        <v>3888</v>
      </c>
      <c r="L9629" s="17" t="s">
        <v>24483</v>
      </c>
      <c r="N9629" s="17" t="s">
        <v>19</v>
      </c>
      <c r="O9629" s="17" t="s">
        <v>15</v>
      </c>
      <c r="P9629" s="17">
        <v>45356</v>
      </c>
      <c r="Q9629" s="17">
        <v>9356</v>
      </c>
      <c r="AD9629" s="17" t="s">
        <v>3891</v>
      </c>
      <c r="AF9629" s="17">
        <v>15</v>
      </c>
      <c r="AG9629" s="17">
        <v>2</v>
      </c>
      <c r="AM9629" s="17" t="s">
        <v>141</v>
      </c>
      <c r="AN9629" s="17" t="s">
        <v>24484</v>
      </c>
      <c r="AO9629" s="17">
        <v>3</v>
      </c>
      <c r="AP9629" s="17">
        <v>80</v>
      </c>
      <c r="AQ9629" s="17">
        <v>5</v>
      </c>
      <c r="AR9629" s="17" t="s">
        <v>24485</v>
      </c>
      <c r="BN9629" s="17" t="s">
        <v>3901</v>
      </c>
      <c r="BQ9629" s="17" t="s">
        <v>30</v>
      </c>
      <c r="BS9629" s="17" t="s">
        <v>3901</v>
      </c>
      <c r="BY9629" s="17" t="s">
        <v>3901</v>
      </c>
      <c r="CC9629" s="17" t="s">
        <v>3901</v>
      </c>
      <c r="CG9629" s="17" t="s">
        <v>30</v>
      </c>
      <c r="CU9629" s="17" t="s">
        <v>3901</v>
      </c>
      <c r="CX9629" s="17" t="s">
        <v>3901</v>
      </c>
      <c r="CY9629" s="17" t="s">
        <v>30</v>
      </c>
      <c r="DA9629" s="17" t="s">
        <v>3901</v>
      </c>
      <c r="DF9629" s="17" t="s">
        <v>3901</v>
      </c>
      <c r="DM9629" s="17" t="s">
        <v>3901</v>
      </c>
      <c r="DN9629" s="17">
        <f>COUNTIF(AU9629:DM9629, "X")</f>
        <v>9</v>
      </c>
    </row>
    <row r="9630" spans="1:118" s="17" customFormat="1">
      <c r="A9630" s="17" t="s">
        <v>26521</v>
      </c>
      <c r="B9630" s="17">
        <v>55</v>
      </c>
      <c r="C9630" s="17">
        <v>195489</v>
      </c>
      <c r="D9630" s="17" t="s">
        <v>26522</v>
      </c>
      <c r="E9630" s="17" t="s">
        <v>26523</v>
      </c>
      <c r="H9630" s="309">
        <v>28462</v>
      </c>
      <c r="I9630" s="309">
        <v>44371</v>
      </c>
      <c r="J9630" s="17" t="s">
        <v>3888</v>
      </c>
      <c r="L9630" s="17" t="s">
        <v>26524</v>
      </c>
      <c r="N9630" s="17" t="s">
        <v>14</v>
      </c>
      <c r="O9630" s="17" t="s">
        <v>15</v>
      </c>
      <c r="P9630" s="17">
        <v>45371</v>
      </c>
      <c r="AC9630" s="17" t="s">
        <v>17772</v>
      </c>
      <c r="AF9630" s="17">
        <v>8</v>
      </c>
      <c r="AG9630" s="17">
        <v>2</v>
      </c>
      <c r="AH9630" s="17" t="s">
        <v>11926</v>
      </c>
      <c r="AK9630" s="17" t="s">
        <v>17298</v>
      </c>
      <c r="AM9630" s="17" t="s">
        <v>78</v>
      </c>
      <c r="AN9630" s="17" t="s">
        <v>26289</v>
      </c>
      <c r="AO9630" s="17">
        <v>3</v>
      </c>
      <c r="AP9630" s="17">
        <v>80</v>
      </c>
      <c r="AQ9630" s="17">
        <v>5</v>
      </c>
      <c r="AT9630" s="17" t="s">
        <v>25610</v>
      </c>
      <c r="DN9630" s="17">
        <f>COUNTIF(AU9630:DM9630, "X")</f>
        <v>0</v>
      </c>
    </row>
    <row r="9631" spans="1:118" s="17" customFormat="1">
      <c r="A9631" s="17" t="s">
        <v>25248</v>
      </c>
      <c r="B9631" s="17">
        <v>55</v>
      </c>
      <c r="C9631" s="17">
        <v>195490</v>
      </c>
      <c r="D9631" s="17" t="s">
        <v>286</v>
      </c>
      <c r="E9631" s="17" t="s">
        <v>25249</v>
      </c>
      <c r="F9631" s="17" t="s">
        <v>25250</v>
      </c>
      <c r="H9631" s="309">
        <v>29879</v>
      </c>
      <c r="I9631" s="309">
        <v>44371</v>
      </c>
      <c r="J9631" s="17" t="s">
        <v>3888</v>
      </c>
      <c r="L9631" s="17" t="s">
        <v>25168</v>
      </c>
      <c r="M9631" s="17" t="s">
        <v>9950</v>
      </c>
      <c r="N9631" s="17" t="s">
        <v>31</v>
      </c>
      <c r="O9631" s="17" t="s">
        <v>15</v>
      </c>
      <c r="P9631" s="17">
        <v>45373</v>
      </c>
      <c r="AC9631" s="17" t="s">
        <v>9895</v>
      </c>
      <c r="AD9631" s="17" t="s">
        <v>9896</v>
      </c>
      <c r="AF9631" s="17">
        <v>8</v>
      </c>
      <c r="AG9631" s="17">
        <v>2</v>
      </c>
      <c r="AM9631" s="17" t="s">
        <v>67</v>
      </c>
      <c r="AN9631" s="17" t="s">
        <v>25087</v>
      </c>
      <c r="AO9631" s="17">
        <v>3</v>
      </c>
      <c r="AP9631" s="17">
        <v>80</v>
      </c>
      <c r="AQ9631" s="17">
        <v>5</v>
      </c>
      <c r="AR9631" s="17" t="s">
        <v>9898</v>
      </c>
      <c r="AT9631" s="17" t="s">
        <v>16072</v>
      </c>
      <c r="DN9631" s="17">
        <f>COUNTIF(AU9631:DM9631, "X")</f>
        <v>0</v>
      </c>
    </row>
    <row r="9632" spans="1:118" s="17" customFormat="1">
      <c r="A9632" s="17" t="s">
        <v>24481</v>
      </c>
      <c r="B9632" s="17">
        <v>55</v>
      </c>
      <c r="C9632" s="17">
        <v>195506</v>
      </c>
      <c r="D9632" s="17" t="s">
        <v>322</v>
      </c>
      <c r="E9632" s="17" t="s">
        <v>24482</v>
      </c>
      <c r="G9632" s="17" t="s">
        <v>4335</v>
      </c>
      <c r="H9632" s="309">
        <v>28077</v>
      </c>
      <c r="I9632" s="309">
        <v>44377</v>
      </c>
      <c r="J9632" s="17" t="s">
        <v>3888</v>
      </c>
      <c r="L9632" s="17" t="s">
        <v>24483</v>
      </c>
      <c r="N9632" s="17" t="s">
        <v>19</v>
      </c>
      <c r="O9632" s="17" t="s">
        <v>15</v>
      </c>
      <c r="P9632" s="17">
        <v>45356</v>
      </c>
      <c r="Q9632" s="17">
        <v>9356</v>
      </c>
      <c r="AD9632" s="17" t="s">
        <v>3891</v>
      </c>
      <c r="AF9632" s="17">
        <v>15</v>
      </c>
      <c r="AG9632" s="17">
        <v>2</v>
      </c>
      <c r="AM9632" s="17" t="s">
        <v>141</v>
      </c>
      <c r="AN9632" s="17" t="s">
        <v>24484</v>
      </c>
      <c r="AO9632" s="17">
        <v>3</v>
      </c>
      <c r="AP9632" s="17">
        <v>80</v>
      </c>
      <c r="AQ9632" s="17">
        <v>5</v>
      </c>
      <c r="AR9632" s="17" t="s">
        <v>24485</v>
      </c>
      <c r="AV9632" s="17" t="s">
        <v>3901</v>
      </c>
      <c r="BD9632" s="17" t="s">
        <v>3901</v>
      </c>
      <c r="BK9632" s="17" t="s">
        <v>3901</v>
      </c>
      <c r="BS9632" s="17" t="s">
        <v>3901</v>
      </c>
      <c r="CC9632" s="17" t="s">
        <v>3901</v>
      </c>
      <c r="DA9632" s="17" t="s">
        <v>3901</v>
      </c>
      <c r="DF9632" s="17" t="s">
        <v>3901</v>
      </c>
      <c r="DM9632" s="17" t="s">
        <v>3901</v>
      </c>
      <c r="DN9632" s="17">
        <f>COUNTIF(AU9632:DM9632, "X")</f>
        <v>8</v>
      </c>
    </row>
    <row r="9633" spans="1:118" s="17" customFormat="1">
      <c r="A9633" s="17" t="s">
        <v>13654</v>
      </c>
      <c r="B9633" s="17">
        <v>55</v>
      </c>
      <c r="C9633" s="17">
        <v>142099</v>
      </c>
      <c r="D9633" s="17" t="s">
        <v>13655</v>
      </c>
      <c r="E9633" s="17" t="s">
        <v>13656</v>
      </c>
      <c r="F9633" s="17" t="s">
        <v>397</v>
      </c>
      <c r="H9633" s="309">
        <v>32324</v>
      </c>
      <c r="I9633" s="309">
        <v>44379</v>
      </c>
      <c r="J9633" s="17" t="s">
        <v>3888</v>
      </c>
      <c r="L9633" s="17" t="s">
        <v>13657</v>
      </c>
      <c r="N9633" s="17" t="s">
        <v>31</v>
      </c>
      <c r="O9633" s="17" t="s">
        <v>15</v>
      </c>
      <c r="P9633" s="17">
        <v>45373</v>
      </c>
      <c r="Q9633" s="17">
        <v>2951</v>
      </c>
      <c r="AC9633" s="17" t="s">
        <v>9895</v>
      </c>
      <c r="AD9633" s="17" t="s">
        <v>9896</v>
      </c>
      <c r="AF9633" s="17">
        <v>8</v>
      </c>
      <c r="AG9633" s="17">
        <v>2</v>
      </c>
      <c r="AM9633" s="17" t="s">
        <v>240</v>
      </c>
      <c r="AN9633" s="17" t="s">
        <v>13567</v>
      </c>
      <c r="AO9633" s="17">
        <v>3</v>
      </c>
      <c r="AP9633" s="17">
        <v>80</v>
      </c>
      <c r="AQ9633" s="17">
        <v>5</v>
      </c>
      <c r="AR9633" s="17" t="s">
        <v>9898</v>
      </c>
      <c r="AT9633" s="17" t="s">
        <v>12990</v>
      </c>
      <c r="DN9633" s="17">
        <f>COUNTIF(AU9633:DM9633, "X")</f>
        <v>0</v>
      </c>
    </row>
    <row r="9634" spans="1:118" s="17" customFormat="1">
      <c r="A9634" s="17" t="s">
        <v>16999</v>
      </c>
      <c r="B9634" s="17">
        <v>55</v>
      </c>
      <c r="C9634" s="17">
        <v>195522</v>
      </c>
      <c r="D9634" s="17" t="s">
        <v>17000</v>
      </c>
      <c r="E9634" s="17" t="s">
        <v>4059</v>
      </c>
      <c r="F9634" s="17" t="s">
        <v>7950</v>
      </c>
      <c r="H9634" s="309">
        <v>34145</v>
      </c>
      <c r="I9634" s="309">
        <v>44380</v>
      </c>
      <c r="J9634" s="17" t="s">
        <v>3888</v>
      </c>
      <c r="L9634" s="17" t="s">
        <v>17001</v>
      </c>
      <c r="N9634" s="17" t="s">
        <v>31</v>
      </c>
      <c r="O9634" s="17" t="s">
        <v>15</v>
      </c>
      <c r="P9634" s="17">
        <v>45373</v>
      </c>
      <c r="Q9634" s="17">
        <v>1003</v>
      </c>
      <c r="AC9634" s="17" t="s">
        <v>9895</v>
      </c>
      <c r="AD9634" s="17" t="s">
        <v>9896</v>
      </c>
      <c r="AF9634" s="17">
        <v>8</v>
      </c>
      <c r="AG9634" s="17">
        <v>2</v>
      </c>
      <c r="AM9634" s="17" t="s">
        <v>220</v>
      </c>
      <c r="AN9634" s="17" t="s">
        <v>16782</v>
      </c>
      <c r="AO9634" s="17">
        <v>3</v>
      </c>
      <c r="AP9634" s="17">
        <v>80</v>
      </c>
      <c r="AQ9634" s="17">
        <v>5</v>
      </c>
      <c r="AR9634" s="17" t="s">
        <v>9898</v>
      </c>
      <c r="AT9634" s="17" t="s">
        <v>9899</v>
      </c>
      <c r="CU9634" s="17" t="s">
        <v>3901</v>
      </c>
      <c r="DF9634" s="17" t="s">
        <v>3901</v>
      </c>
      <c r="DN9634" s="17">
        <f>COUNTIF(AU9634:DM9634, "X")</f>
        <v>2</v>
      </c>
    </row>
    <row r="9635" spans="1:118" s="17" customFormat="1">
      <c r="A9635" s="523" t="s">
        <v>3655</v>
      </c>
      <c r="B9635" s="17">
        <v>55</v>
      </c>
      <c r="C9635" s="17">
        <v>195536</v>
      </c>
      <c r="D9635" s="17" t="s">
        <v>831</v>
      </c>
      <c r="E9635" s="17" t="s">
        <v>804</v>
      </c>
      <c r="F9635" s="17" t="s">
        <v>225</v>
      </c>
      <c r="H9635" s="309">
        <v>19943</v>
      </c>
      <c r="I9635" s="309">
        <v>44368</v>
      </c>
      <c r="J9635" s="17" t="s">
        <v>3888</v>
      </c>
      <c r="L9635" s="17" t="s">
        <v>832</v>
      </c>
      <c r="N9635" s="17" t="s">
        <v>14</v>
      </c>
      <c r="O9635" s="17" t="s">
        <v>15</v>
      </c>
      <c r="P9635" s="17">
        <v>45371</v>
      </c>
      <c r="AC9635" s="17" t="s">
        <v>14</v>
      </c>
      <c r="AF9635" s="17">
        <v>15</v>
      </c>
      <c r="AG9635" s="17">
        <v>2</v>
      </c>
      <c r="AI9635" s="17" t="s">
        <v>10178</v>
      </c>
      <c r="AM9635" s="17" t="s">
        <v>193</v>
      </c>
      <c r="AN9635" s="17" t="s">
        <v>10381</v>
      </c>
      <c r="AO9635" s="17">
        <v>3</v>
      </c>
      <c r="AP9635" s="17">
        <v>80</v>
      </c>
      <c r="AQ9635" s="17">
        <v>5</v>
      </c>
      <c r="AR9635" s="17" t="s">
        <v>10180</v>
      </c>
      <c r="DN9635" s="17">
        <f>COUNTIF(AU9635:DM9635, "X")</f>
        <v>0</v>
      </c>
    </row>
    <row r="9636" spans="1:118" s="17" customFormat="1">
      <c r="A9636" s="17" t="s">
        <v>18865</v>
      </c>
      <c r="B9636" s="17">
        <v>55</v>
      </c>
      <c r="C9636" s="17">
        <v>195542</v>
      </c>
      <c r="D9636" s="17" t="s">
        <v>427</v>
      </c>
      <c r="E9636" s="17" t="s">
        <v>75</v>
      </c>
      <c r="F9636" s="17" t="s">
        <v>1040</v>
      </c>
      <c r="H9636" s="309">
        <v>37512</v>
      </c>
      <c r="I9636" s="309">
        <v>44370</v>
      </c>
      <c r="J9636" s="17" t="s">
        <v>3888</v>
      </c>
      <c r="L9636" s="17" t="s">
        <v>18866</v>
      </c>
      <c r="N9636" s="17" t="s">
        <v>31</v>
      </c>
      <c r="O9636" s="17" t="s">
        <v>15</v>
      </c>
      <c r="P9636" s="17">
        <v>45373</v>
      </c>
      <c r="AD9636" s="17" t="s">
        <v>9896</v>
      </c>
      <c r="AF9636" s="17">
        <v>8</v>
      </c>
      <c r="AG9636" s="17">
        <v>2</v>
      </c>
      <c r="AM9636" s="17" t="s">
        <v>136</v>
      </c>
      <c r="AN9636" s="17" t="s">
        <v>18697</v>
      </c>
      <c r="AO9636" s="17">
        <v>3</v>
      </c>
      <c r="AP9636" s="17">
        <v>80</v>
      </c>
      <c r="AQ9636" s="17">
        <v>5</v>
      </c>
      <c r="AR9636" s="17" t="s">
        <v>9898</v>
      </c>
      <c r="DN9636" s="17">
        <f>COUNTIF(AU9636:DM9636, "X")</f>
        <v>0</v>
      </c>
    </row>
    <row r="9637" spans="1:118" s="17" customFormat="1">
      <c r="A9637" s="17" t="s">
        <v>8003</v>
      </c>
      <c r="B9637" s="17">
        <v>55</v>
      </c>
      <c r="C9637" s="17">
        <v>175697</v>
      </c>
      <c r="D9637" s="17" t="s">
        <v>8004</v>
      </c>
      <c r="E9637" s="17" t="s">
        <v>194</v>
      </c>
      <c r="F9637" s="17" t="s">
        <v>43</v>
      </c>
      <c r="H9637" s="309">
        <v>32641</v>
      </c>
      <c r="I9637" s="309">
        <v>44369</v>
      </c>
      <c r="J9637" s="17" t="s">
        <v>3888</v>
      </c>
      <c r="L9637" s="17" t="s">
        <v>8005</v>
      </c>
      <c r="N9637" s="17" t="s">
        <v>19</v>
      </c>
      <c r="O9637" s="17" t="s">
        <v>15</v>
      </c>
      <c r="P9637" s="17">
        <v>45356</v>
      </c>
      <c r="AC9637" s="17" t="s">
        <v>3890</v>
      </c>
      <c r="AD9637" s="17" t="s">
        <v>3891</v>
      </c>
      <c r="AF9637" s="17">
        <v>15</v>
      </c>
      <c r="AG9637" s="17">
        <v>2</v>
      </c>
      <c r="AM9637" s="17" t="s">
        <v>117</v>
      </c>
      <c r="AN9637" s="17" t="s">
        <v>7978</v>
      </c>
      <c r="AO9637" s="17">
        <v>3</v>
      </c>
      <c r="AP9637" s="17">
        <v>80</v>
      </c>
      <c r="AQ9637" s="17">
        <v>5</v>
      </c>
      <c r="AT9637" s="17" t="s">
        <v>7979</v>
      </c>
      <c r="DN9637" s="17">
        <f>COUNTIF(AU9637:DM9637, "X")</f>
        <v>0</v>
      </c>
    </row>
    <row r="9638" spans="1:118" s="17" customFormat="1">
      <c r="A9638" s="17" t="s">
        <v>10033</v>
      </c>
      <c r="B9638" s="17">
        <v>55</v>
      </c>
      <c r="C9638" s="17">
        <v>195596</v>
      </c>
      <c r="D9638" s="17" t="s">
        <v>4055</v>
      </c>
      <c r="E9638" s="17" t="s">
        <v>1204</v>
      </c>
      <c r="F9638" s="17" t="s">
        <v>58</v>
      </c>
      <c r="H9638" s="309">
        <v>36030</v>
      </c>
      <c r="I9638" s="309">
        <v>44384</v>
      </c>
      <c r="J9638" s="17" t="s">
        <v>3888</v>
      </c>
      <c r="L9638" s="17" t="s">
        <v>10034</v>
      </c>
      <c r="M9638" s="17" t="s">
        <v>351</v>
      </c>
      <c r="N9638" s="17" t="s">
        <v>31</v>
      </c>
      <c r="O9638" s="17" t="s">
        <v>15</v>
      </c>
      <c r="P9638" s="17">
        <v>45373</v>
      </c>
      <c r="Q9638" s="17">
        <v>1187</v>
      </c>
      <c r="AC9638" s="17" t="s">
        <v>9895</v>
      </c>
      <c r="AD9638" s="17" t="s">
        <v>9896</v>
      </c>
      <c r="AF9638" s="17">
        <v>8</v>
      </c>
      <c r="AG9638" s="17">
        <v>2</v>
      </c>
      <c r="AM9638" s="17" t="s">
        <v>216</v>
      </c>
      <c r="AN9638" s="17" t="s">
        <v>9897</v>
      </c>
      <c r="AO9638" s="17">
        <v>3</v>
      </c>
      <c r="AP9638" s="17">
        <v>80</v>
      </c>
      <c r="AQ9638" s="17">
        <v>5</v>
      </c>
      <c r="AR9638" s="17" t="s">
        <v>9898</v>
      </c>
      <c r="AT9638" s="17" t="s">
        <v>9899</v>
      </c>
      <c r="CU9638" s="17" t="s">
        <v>3901</v>
      </c>
      <c r="DA9638" s="17" t="s">
        <v>3901</v>
      </c>
      <c r="DF9638" s="17" t="s">
        <v>3901</v>
      </c>
      <c r="DN9638" s="17">
        <f>COUNTIF(AU9638:DM9638, "X")</f>
        <v>3</v>
      </c>
    </row>
    <row r="9639" spans="1:118" s="17" customFormat="1">
      <c r="A9639" s="523" t="s">
        <v>2783</v>
      </c>
      <c r="B9639" s="17">
        <v>55</v>
      </c>
      <c r="C9639" s="17">
        <v>195611</v>
      </c>
      <c r="D9639" s="17" t="s">
        <v>986</v>
      </c>
      <c r="E9639" s="17" t="s">
        <v>2784</v>
      </c>
      <c r="F9639" s="17" t="s">
        <v>289</v>
      </c>
      <c r="H9639" s="309">
        <v>37172</v>
      </c>
      <c r="I9639" s="309">
        <v>44379</v>
      </c>
      <c r="J9639" s="17" t="s">
        <v>3888</v>
      </c>
      <c r="L9639" s="17" t="s">
        <v>398</v>
      </c>
      <c r="M9639" s="17" t="s">
        <v>1592</v>
      </c>
      <c r="N9639" s="17" t="s">
        <v>19</v>
      </c>
      <c r="O9639" s="17" t="s">
        <v>15</v>
      </c>
      <c r="P9639" s="17">
        <v>45356</v>
      </c>
      <c r="AC9639" s="17" t="s">
        <v>3890</v>
      </c>
      <c r="AD9639" s="17" t="s">
        <v>3891</v>
      </c>
      <c r="AF9639" s="17">
        <v>15</v>
      </c>
      <c r="AG9639" s="17">
        <v>2</v>
      </c>
      <c r="AM9639" s="17" t="s">
        <v>29</v>
      </c>
      <c r="AN9639" s="17" t="s">
        <v>9081</v>
      </c>
      <c r="AO9639" s="17">
        <v>3</v>
      </c>
      <c r="AP9639" s="17">
        <v>80</v>
      </c>
      <c r="AQ9639" s="17">
        <v>5</v>
      </c>
      <c r="AT9639" s="17" t="s">
        <v>9082</v>
      </c>
      <c r="DN9639" s="17">
        <f>COUNTIF(AU9639:DM9639, "X")</f>
        <v>0</v>
      </c>
    </row>
    <row r="9640" spans="1:118" s="17" customFormat="1">
      <c r="A9640" s="523" t="s">
        <v>2698</v>
      </c>
      <c r="B9640" s="17">
        <v>55</v>
      </c>
      <c r="C9640" s="17">
        <v>195612</v>
      </c>
      <c r="D9640" s="17" t="s">
        <v>790</v>
      </c>
      <c r="E9640" s="17" t="s">
        <v>333</v>
      </c>
      <c r="F9640" s="17" t="s">
        <v>456</v>
      </c>
      <c r="G9640" s="17" t="s">
        <v>100</v>
      </c>
      <c r="H9640" s="309">
        <v>32294</v>
      </c>
      <c r="I9640" s="309">
        <v>44377</v>
      </c>
      <c r="J9640" s="17" t="s">
        <v>3888</v>
      </c>
      <c r="L9640" s="17" t="s">
        <v>2699</v>
      </c>
      <c r="N9640" s="17" t="s">
        <v>14</v>
      </c>
      <c r="O9640" s="17" t="s">
        <v>15</v>
      </c>
      <c r="P9640" s="17">
        <v>45371</v>
      </c>
      <c r="AC9640" s="17" t="s">
        <v>17772</v>
      </c>
      <c r="AF9640" s="17">
        <v>15</v>
      </c>
      <c r="AG9640" s="17">
        <v>2</v>
      </c>
      <c r="AH9640" s="17" t="s">
        <v>11926</v>
      </c>
      <c r="AK9640" s="17" t="s">
        <v>17298</v>
      </c>
      <c r="AM9640" s="17" t="s">
        <v>2619</v>
      </c>
      <c r="AN9640" s="17" t="s">
        <v>26616</v>
      </c>
      <c r="AO9640" s="17">
        <v>3</v>
      </c>
      <c r="AP9640" s="17">
        <v>80</v>
      </c>
      <c r="AQ9640" s="17">
        <v>5</v>
      </c>
      <c r="AT9640" s="17" t="s">
        <v>26617</v>
      </c>
      <c r="DN9640" s="17">
        <f>COUNTIF(AU9640:DM9640, "X")</f>
        <v>0</v>
      </c>
    </row>
    <row r="9641" spans="1:118" s="17" customFormat="1">
      <c r="A9641" s="523" t="s">
        <v>3178</v>
      </c>
      <c r="B9641" s="17">
        <v>55</v>
      </c>
      <c r="C9641" s="17">
        <v>195615</v>
      </c>
      <c r="D9641" s="17" t="s">
        <v>3169</v>
      </c>
      <c r="E9641" s="17" t="s">
        <v>149</v>
      </c>
      <c r="F9641" s="17" t="s">
        <v>3179</v>
      </c>
      <c r="H9641" s="309">
        <v>35580</v>
      </c>
      <c r="I9641" s="309">
        <v>44383</v>
      </c>
      <c r="J9641" s="17" t="s">
        <v>3888</v>
      </c>
      <c r="L9641" s="17" t="s">
        <v>1016</v>
      </c>
      <c r="M9641" s="17" t="s">
        <v>485</v>
      </c>
      <c r="N9641" s="17" t="s">
        <v>14</v>
      </c>
      <c r="O9641" s="17" t="s">
        <v>15</v>
      </c>
      <c r="P9641" s="17">
        <v>45371</v>
      </c>
      <c r="AC9641" s="17" t="s">
        <v>17772</v>
      </c>
      <c r="AF9641" s="17">
        <v>15</v>
      </c>
      <c r="AG9641" s="17">
        <v>2</v>
      </c>
      <c r="AH9641" s="17" t="s">
        <v>11926</v>
      </c>
      <c r="AK9641" s="17" t="s">
        <v>17298</v>
      </c>
      <c r="AM9641" s="17" t="s">
        <v>2619</v>
      </c>
      <c r="AN9641" s="17" t="s">
        <v>26616</v>
      </c>
      <c r="AO9641" s="17">
        <v>3</v>
      </c>
      <c r="AP9641" s="17">
        <v>80</v>
      </c>
      <c r="AQ9641" s="17">
        <v>5</v>
      </c>
      <c r="AT9641" s="17" t="s">
        <v>26617</v>
      </c>
      <c r="DN9641" s="17">
        <f>COUNTIF(AU9641:DM9641, "X")</f>
        <v>0</v>
      </c>
    </row>
    <row r="9642" spans="1:118" s="17" customFormat="1">
      <c r="A9642" s="523" t="s">
        <v>2832</v>
      </c>
      <c r="B9642" s="17">
        <v>55</v>
      </c>
      <c r="C9642" s="17">
        <v>195633</v>
      </c>
      <c r="D9642" s="17" t="s">
        <v>99</v>
      </c>
      <c r="E9642" s="17" t="s">
        <v>455</v>
      </c>
      <c r="F9642" s="17" t="s">
        <v>120</v>
      </c>
      <c r="G9642" s="17" t="s">
        <v>203</v>
      </c>
      <c r="H9642" s="309">
        <v>30919</v>
      </c>
      <c r="I9642" s="309">
        <v>44392</v>
      </c>
      <c r="J9642" s="17" t="s">
        <v>3888</v>
      </c>
      <c r="L9642" s="17" t="s">
        <v>2833</v>
      </c>
      <c r="N9642" s="17" t="s">
        <v>14</v>
      </c>
      <c r="O9642" s="17" t="s">
        <v>15</v>
      </c>
      <c r="P9642" s="17">
        <v>45371</v>
      </c>
      <c r="AC9642" s="17" t="s">
        <v>17772</v>
      </c>
      <c r="AF9642" s="17">
        <v>15</v>
      </c>
      <c r="AG9642" s="17">
        <v>2</v>
      </c>
      <c r="AH9642" s="17" t="s">
        <v>11926</v>
      </c>
      <c r="AK9642" s="17" t="s">
        <v>17298</v>
      </c>
      <c r="AM9642" s="17" t="s">
        <v>2621</v>
      </c>
      <c r="AN9642" s="17" t="s">
        <v>26940</v>
      </c>
      <c r="AO9642" s="17">
        <v>3</v>
      </c>
      <c r="AP9642" s="17">
        <v>80</v>
      </c>
      <c r="AQ9642" s="17">
        <v>5</v>
      </c>
      <c r="AT9642" s="17" t="s">
        <v>25610</v>
      </c>
      <c r="CQ9642" s="17" t="s">
        <v>3901</v>
      </c>
      <c r="CR9642" s="17" t="s">
        <v>21</v>
      </c>
      <c r="CU9642" s="17" t="s">
        <v>3901</v>
      </c>
      <c r="CX9642" s="17" t="s">
        <v>3901</v>
      </c>
      <c r="DA9642" s="17" t="s">
        <v>3901</v>
      </c>
      <c r="DF9642" s="17" t="s">
        <v>3901</v>
      </c>
      <c r="DN9642" s="17">
        <f>COUNTIF(AU9642:DM9642, "X")</f>
        <v>5</v>
      </c>
    </row>
    <row r="9643" spans="1:118" s="17" customFormat="1">
      <c r="A9643" s="523" t="s">
        <v>2836</v>
      </c>
      <c r="B9643" s="17">
        <v>55</v>
      </c>
      <c r="C9643" s="17">
        <v>195634</v>
      </c>
      <c r="D9643" s="17" t="s">
        <v>99</v>
      </c>
      <c r="E9643" s="17" t="s">
        <v>1217</v>
      </c>
      <c r="F9643" s="17" t="s">
        <v>2837</v>
      </c>
      <c r="H9643" s="309">
        <v>30960</v>
      </c>
      <c r="I9643" s="309">
        <v>44392</v>
      </c>
      <c r="J9643" s="17" t="s">
        <v>3888</v>
      </c>
      <c r="L9643" s="17" t="s">
        <v>2833</v>
      </c>
      <c r="N9643" s="17" t="s">
        <v>14</v>
      </c>
      <c r="O9643" s="17" t="s">
        <v>15</v>
      </c>
      <c r="P9643" s="17">
        <v>45371</v>
      </c>
      <c r="AC9643" s="17" t="s">
        <v>17772</v>
      </c>
      <c r="AF9643" s="17">
        <v>15</v>
      </c>
      <c r="AG9643" s="17">
        <v>2</v>
      </c>
      <c r="AH9643" s="17" t="s">
        <v>11926</v>
      </c>
      <c r="AK9643" s="17" t="s">
        <v>17298</v>
      </c>
      <c r="AM9643" s="17" t="s">
        <v>2621</v>
      </c>
      <c r="AN9643" s="17" t="s">
        <v>26940</v>
      </c>
      <c r="AO9643" s="17">
        <v>3</v>
      </c>
      <c r="AP9643" s="17">
        <v>80</v>
      </c>
      <c r="AQ9643" s="17">
        <v>5</v>
      </c>
      <c r="AT9643" s="17" t="s">
        <v>25610</v>
      </c>
      <c r="CQ9643" s="17" t="s">
        <v>3901</v>
      </c>
      <c r="CR9643" s="17" t="s">
        <v>21</v>
      </c>
      <c r="CU9643" s="17" t="s">
        <v>3901</v>
      </c>
      <c r="CX9643" s="17" t="s">
        <v>3901</v>
      </c>
      <c r="DA9643" s="17" t="s">
        <v>3901</v>
      </c>
      <c r="DF9643" s="17" t="s">
        <v>3901</v>
      </c>
      <c r="DN9643" s="17">
        <f>COUNTIF(AU9643:DM9643, "X")</f>
        <v>5</v>
      </c>
    </row>
    <row r="9644" spans="1:118" s="17" customFormat="1">
      <c r="A9644" s="17" t="s">
        <v>5189</v>
      </c>
      <c r="B9644" s="17">
        <v>55</v>
      </c>
      <c r="C9644" s="17">
        <v>195638</v>
      </c>
      <c r="D9644" s="17" t="s">
        <v>5190</v>
      </c>
      <c r="E9644" s="17" t="s">
        <v>4069</v>
      </c>
      <c r="F9644" s="17" t="s">
        <v>304</v>
      </c>
      <c r="H9644" s="309">
        <v>35402</v>
      </c>
      <c r="I9644" s="309">
        <v>44392</v>
      </c>
      <c r="J9644" s="17" t="s">
        <v>3888</v>
      </c>
      <c r="L9644" s="17" t="s">
        <v>5191</v>
      </c>
      <c r="N9644" s="17" t="s">
        <v>19</v>
      </c>
      <c r="O9644" s="17" t="s">
        <v>15</v>
      </c>
      <c r="P9644" s="17">
        <v>45356</v>
      </c>
      <c r="Q9644" s="17">
        <v>3738</v>
      </c>
      <c r="AC9644" s="17" t="s">
        <v>3890</v>
      </c>
      <c r="AD9644" s="17" t="s">
        <v>3891</v>
      </c>
      <c r="AF9644" s="17">
        <v>15</v>
      </c>
      <c r="AG9644" s="17">
        <v>2</v>
      </c>
      <c r="AM9644" s="17" t="s">
        <v>2603</v>
      </c>
      <c r="AN9644" s="17" t="s">
        <v>5023</v>
      </c>
      <c r="AO9644" s="17">
        <v>3</v>
      </c>
      <c r="AP9644" s="17">
        <v>80</v>
      </c>
      <c r="AQ9644" s="17">
        <v>5</v>
      </c>
      <c r="AT9644" s="17" t="s">
        <v>3893</v>
      </c>
      <c r="DN9644" s="17">
        <f>COUNTIF(AU9644:DM9644, "X")</f>
        <v>0</v>
      </c>
    </row>
    <row r="9645" spans="1:118" s="17" customFormat="1">
      <c r="A9645" s="523" t="s">
        <v>3180</v>
      </c>
      <c r="B9645" s="17">
        <v>55</v>
      </c>
      <c r="C9645" s="17">
        <v>195666</v>
      </c>
      <c r="D9645" s="17" t="s">
        <v>1460</v>
      </c>
      <c r="E9645" s="17" t="s">
        <v>354</v>
      </c>
      <c r="F9645" s="17" t="s">
        <v>158</v>
      </c>
      <c r="H9645" s="309">
        <v>32897</v>
      </c>
      <c r="I9645" s="309">
        <v>44370</v>
      </c>
      <c r="J9645" s="17" t="s">
        <v>3888</v>
      </c>
      <c r="L9645" s="17" t="s">
        <v>300</v>
      </c>
      <c r="N9645" s="17" t="s">
        <v>14</v>
      </c>
      <c r="O9645" s="17" t="s">
        <v>15</v>
      </c>
      <c r="P9645" s="17">
        <v>45371</v>
      </c>
      <c r="AC9645" s="17" t="s">
        <v>17772</v>
      </c>
      <c r="AF9645" s="17">
        <v>15</v>
      </c>
      <c r="AG9645" s="17">
        <v>2</v>
      </c>
      <c r="AH9645" s="17" t="s">
        <v>11926</v>
      </c>
      <c r="AK9645" s="17" t="s">
        <v>17298</v>
      </c>
      <c r="AM9645" s="17" t="s">
        <v>2619</v>
      </c>
      <c r="AN9645" s="17" t="s">
        <v>26616</v>
      </c>
      <c r="AO9645" s="17">
        <v>3</v>
      </c>
      <c r="AP9645" s="17">
        <v>80</v>
      </c>
      <c r="AQ9645" s="17">
        <v>5</v>
      </c>
      <c r="AT9645" s="17" t="s">
        <v>26617</v>
      </c>
      <c r="BQ9645" s="17" t="s">
        <v>30</v>
      </c>
      <c r="BS9645" s="17" t="s">
        <v>3901</v>
      </c>
      <c r="BY9645" s="17" t="s">
        <v>3901</v>
      </c>
      <c r="BZ9645" s="17" t="s">
        <v>3901</v>
      </c>
      <c r="CC9645" s="17" t="s">
        <v>3901</v>
      </c>
      <c r="CF9645" s="17" t="s">
        <v>3901</v>
      </c>
      <c r="CH9645" s="17" t="s">
        <v>3901</v>
      </c>
      <c r="CL9645" s="17" t="s">
        <v>3901</v>
      </c>
      <c r="CN9645" s="17" t="s">
        <v>3901</v>
      </c>
      <c r="CQ9645" s="17" t="s">
        <v>3901</v>
      </c>
      <c r="CU9645" s="17" t="s">
        <v>3901</v>
      </c>
      <c r="CX9645" s="17" t="s">
        <v>3901</v>
      </c>
      <c r="DA9645" s="17" t="s">
        <v>3901</v>
      </c>
      <c r="DD9645" s="17" t="s">
        <v>3901</v>
      </c>
      <c r="DE9645" s="17" t="s">
        <v>3901</v>
      </c>
      <c r="DF9645" s="17" t="s">
        <v>3901</v>
      </c>
      <c r="DJ9645" s="17" t="s">
        <v>3901</v>
      </c>
      <c r="DN9645" s="17">
        <f>COUNTIF(AU9645:DM9645, "X")</f>
        <v>16</v>
      </c>
    </row>
    <row r="9646" spans="1:118" s="17" customFormat="1">
      <c r="A9646" s="17" t="s">
        <v>17234</v>
      </c>
      <c r="B9646" s="17">
        <v>55</v>
      </c>
      <c r="C9646" s="17">
        <v>195678</v>
      </c>
      <c r="D9646" s="17" t="s">
        <v>4350</v>
      </c>
      <c r="E9646" s="17" t="s">
        <v>570</v>
      </c>
      <c r="F9646" s="17" t="s">
        <v>99</v>
      </c>
      <c r="H9646" s="309">
        <v>30510</v>
      </c>
      <c r="I9646" s="309">
        <v>44390</v>
      </c>
      <c r="J9646" s="17" t="s">
        <v>3888</v>
      </c>
      <c r="L9646" s="17" t="s">
        <v>17153</v>
      </c>
      <c r="N9646" s="17" t="s">
        <v>14</v>
      </c>
      <c r="O9646" s="17" t="s">
        <v>15</v>
      </c>
      <c r="P9646" s="17">
        <v>45371</v>
      </c>
      <c r="AC9646" s="17" t="s">
        <v>14</v>
      </c>
      <c r="AF9646" s="17">
        <v>8</v>
      </c>
      <c r="AG9646" s="17">
        <v>2</v>
      </c>
      <c r="AI9646" s="17" t="s">
        <v>10178</v>
      </c>
      <c r="AM9646" s="17" t="s">
        <v>213</v>
      </c>
      <c r="AN9646" s="17" t="s">
        <v>17092</v>
      </c>
      <c r="AO9646" s="17">
        <v>3</v>
      </c>
      <c r="AP9646" s="17">
        <v>80</v>
      </c>
      <c r="AQ9646" s="17">
        <v>5</v>
      </c>
      <c r="AR9646" s="17" t="s">
        <v>10180</v>
      </c>
      <c r="BS9646" s="17" t="s">
        <v>3901</v>
      </c>
      <c r="DN9646" s="17">
        <f>COUNTIF(AU9646:DM9646, "X")</f>
        <v>1</v>
      </c>
    </row>
    <row r="9647" spans="1:118" s="17" customFormat="1">
      <c r="A9647" s="17" t="s">
        <v>17284</v>
      </c>
      <c r="B9647" s="17">
        <v>55</v>
      </c>
      <c r="C9647" s="17">
        <v>195707</v>
      </c>
      <c r="D9647" s="17" t="s">
        <v>4395</v>
      </c>
      <c r="E9647" s="17" t="s">
        <v>18</v>
      </c>
      <c r="F9647" s="17" t="s">
        <v>99</v>
      </c>
      <c r="H9647" s="309">
        <v>26479</v>
      </c>
      <c r="I9647" s="309">
        <v>44343</v>
      </c>
      <c r="J9647" s="17" t="s">
        <v>3888</v>
      </c>
      <c r="L9647" s="17" t="s">
        <v>17123</v>
      </c>
      <c r="N9647" s="17" t="s">
        <v>14</v>
      </c>
      <c r="O9647" s="17" t="s">
        <v>15</v>
      </c>
      <c r="P9647" s="17">
        <v>45371</v>
      </c>
      <c r="AC9647" s="17" t="s">
        <v>14</v>
      </c>
      <c r="AF9647" s="17">
        <v>15</v>
      </c>
      <c r="AG9647" s="17">
        <v>2</v>
      </c>
      <c r="AI9647" s="17" t="s">
        <v>10178</v>
      </c>
      <c r="AM9647" s="17" t="s">
        <v>213</v>
      </c>
      <c r="AN9647" s="17" t="s">
        <v>17092</v>
      </c>
      <c r="AO9647" s="17">
        <v>3</v>
      </c>
      <c r="AP9647" s="17">
        <v>80</v>
      </c>
      <c r="AQ9647" s="17">
        <v>5</v>
      </c>
      <c r="AR9647" s="17" t="s">
        <v>10180</v>
      </c>
      <c r="DN9647" s="17">
        <f>COUNTIF(AU9647:DM9647, "X")</f>
        <v>0</v>
      </c>
    </row>
    <row r="9648" spans="1:118" s="17" customFormat="1">
      <c r="A9648" s="17" t="s">
        <v>26905</v>
      </c>
      <c r="B9648" s="17">
        <v>55</v>
      </c>
      <c r="C9648" s="17">
        <v>195712</v>
      </c>
      <c r="D9648" s="17" t="s">
        <v>688</v>
      </c>
      <c r="E9648" s="17" t="s">
        <v>26906</v>
      </c>
      <c r="F9648" s="17" t="s">
        <v>96</v>
      </c>
      <c r="H9648" s="309">
        <v>37286</v>
      </c>
      <c r="I9648" s="309">
        <v>44399</v>
      </c>
      <c r="J9648" s="17" t="s">
        <v>3888</v>
      </c>
      <c r="L9648" s="17" t="s">
        <v>1092</v>
      </c>
      <c r="N9648" s="17" t="s">
        <v>14</v>
      </c>
      <c r="O9648" s="17" t="s">
        <v>15</v>
      </c>
      <c r="P9648" s="17">
        <v>45371</v>
      </c>
      <c r="Q9648" s="17">
        <v>7531</v>
      </c>
      <c r="AC9648" s="17" t="s">
        <v>17772</v>
      </c>
      <c r="AF9648" s="17">
        <v>8</v>
      </c>
      <c r="AG9648" s="17">
        <v>2</v>
      </c>
      <c r="AH9648" s="17" t="s">
        <v>11926</v>
      </c>
      <c r="AK9648" s="17" t="s">
        <v>17298</v>
      </c>
      <c r="AM9648" s="17" t="s">
        <v>2619</v>
      </c>
      <c r="AN9648" s="17" t="s">
        <v>26616</v>
      </c>
      <c r="AO9648" s="17">
        <v>3</v>
      </c>
      <c r="AP9648" s="17">
        <v>80</v>
      </c>
      <c r="AQ9648" s="17">
        <v>5</v>
      </c>
      <c r="AT9648" s="17" t="s">
        <v>26617</v>
      </c>
      <c r="DF9648" s="17" t="s">
        <v>3901</v>
      </c>
      <c r="DN9648" s="17">
        <f>COUNTIF(AU9648:DM9648, "X")</f>
        <v>1</v>
      </c>
    </row>
    <row r="9649" spans="1:118" s="17" customFormat="1">
      <c r="A9649" s="17" t="s">
        <v>15382</v>
      </c>
      <c r="B9649" s="17">
        <v>55</v>
      </c>
      <c r="C9649" s="17">
        <v>164447</v>
      </c>
      <c r="D9649" s="17" t="s">
        <v>15383</v>
      </c>
      <c r="E9649" s="17" t="s">
        <v>578</v>
      </c>
      <c r="F9649" s="17" t="s">
        <v>120</v>
      </c>
      <c r="H9649" s="309">
        <v>34795</v>
      </c>
      <c r="I9649" s="309">
        <v>44399</v>
      </c>
      <c r="J9649" s="17" t="s">
        <v>3888</v>
      </c>
      <c r="L9649" s="17" t="s">
        <v>15384</v>
      </c>
      <c r="N9649" s="17" t="s">
        <v>31</v>
      </c>
      <c r="O9649" s="17" t="s">
        <v>15</v>
      </c>
      <c r="P9649" s="17">
        <v>45373</v>
      </c>
      <c r="Q9649" s="17">
        <v>3952</v>
      </c>
      <c r="AC9649" s="17" t="s">
        <v>9895</v>
      </c>
      <c r="AD9649" s="17" t="s">
        <v>9896</v>
      </c>
      <c r="AF9649" s="17">
        <v>8</v>
      </c>
      <c r="AG9649" s="17">
        <v>2</v>
      </c>
      <c r="AM9649" s="17" t="s">
        <v>44</v>
      </c>
      <c r="AN9649" s="17" t="s">
        <v>15244</v>
      </c>
      <c r="AO9649" s="17">
        <v>3</v>
      </c>
      <c r="AP9649" s="17">
        <v>80</v>
      </c>
      <c r="AQ9649" s="17">
        <v>5</v>
      </c>
      <c r="AR9649" s="17" t="s">
        <v>9898</v>
      </c>
      <c r="AT9649" s="17" t="s">
        <v>15057</v>
      </c>
      <c r="DA9649" s="17" t="s">
        <v>3901</v>
      </c>
      <c r="DN9649" s="17">
        <f>COUNTIF(AU9649:DM9649, "X")</f>
        <v>1</v>
      </c>
    </row>
    <row r="9650" spans="1:118" s="17" customFormat="1">
      <c r="A9650" s="523" t="s">
        <v>3095</v>
      </c>
      <c r="B9650" s="17">
        <v>55</v>
      </c>
      <c r="C9650" s="17">
        <v>195715</v>
      </c>
      <c r="D9650" s="17" t="s">
        <v>3091</v>
      </c>
      <c r="E9650" s="17" t="s">
        <v>3096</v>
      </c>
      <c r="F9650" s="17" t="s">
        <v>3097</v>
      </c>
      <c r="H9650" s="309">
        <v>29828</v>
      </c>
      <c r="I9650" s="309">
        <v>44378</v>
      </c>
      <c r="J9650" s="17" t="s">
        <v>3888</v>
      </c>
      <c r="L9650" s="17" t="s">
        <v>912</v>
      </c>
      <c r="M9650" s="17" t="s">
        <v>395</v>
      </c>
      <c r="N9650" s="17" t="s">
        <v>14</v>
      </c>
      <c r="O9650" s="17" t="s">
        <v>15</v>
      </c>
      <c r="P9650" s="17">
        <v>45371</v>
      </c>
      <c r="AC9650" s="17" t="s">
        <v>17772</v>
      </c>
      <c r="AF9650" s="17">
        <v>15</v>
      </c>
      <c r="AG9650" s="17">
        <v>2</v>
      </c>
      <c r="AH9650" s="17" t="s">
        <v>11926</v>
      </c>
      <c r="AK9650" s="17" t="s">
        <v>17298</v>
      </c>
      <c r="AM9650" s="17" t="s">
        <v>2619</v>
      </c>
      <c r="AN9650" s="17" t="s">
        <v>26616</v>
      </c>
      <c r="AO9650" s="17">
        <v>3</v>
      </c>
      <c r="AP9650" s="17">
        <v>80</v>
      </c>
      <c r="AQ9650" s="17">
        <v>5</v>
      </c>
      <c r="AT9650" s="17" t="s">
        <v>26617</v>
      </c>
      <c r="DN9650" s="17">
        <f>COUNTIF(AU9650:DM9650, "X")</f>
        <v>0</v>
      </c>
    </row>
    <row r="9651" spans="1:118" s="17" customFormat="1">
      <c r="A9651" s="17" t="s">
        <v>17529</v>
      </c>
      <c r="B9651" s="17">
        <v>55</v>
      </c>
      <c r="C9651" s="17">
        <v>195720</v>
      </c>
      <c r="D9651" s="17" t="s">
        <v>6063</v>
      </c>
      <c r="E9651" s="17" t="s">
        <v>4959</v>
      </c>
      <c r="F9651" s="17" t="s">
        <v>65</v>
      </c>
      <c r="H9651" s="309">
        <v>34566</v>
      </c>
      <c r="I9651" s="309">
        <v>44386</v>
      </c>
      <c r="J9651" s="17" t="s">
        <v>3888</v>
      </c>
      <c r="L9651" s="17" t="s">
        <v>17351</v>
      </c>
      <c r="N9651" s="17" t="s">
        <v>14</v>
      </c>
      <c r="O9651" s="17" t="s">
        <v>15</v>
      </c>
      <c r="P9651" s="17">
        <v>45371</v>
      </c>
      <c r="AF9651" s="17">
        <v>15</v>
      </c>
      <c r="AG9651" s="17">
        <v>2</v>
      </c>
      <c r="AH9651" s="17" t="s">
        <v>11926</v>
      </c>
      <c r="AK9651" s="17" t="s">
        <v>17298</v>
      </c>
      <c r="AM9651" s="17" t="s">
        <v>88</v>
      </c>
      <c r="AN9651" s="17" t="s">
        <v>17299</v>
      </c>
      <c r="AO9651" s="17">
        <v>3</v>
      </c>
      <c r="AP9651" s="17">
        <v>80</v>
      </c>
      <c r="AQ9651" s="17">
        <v>5</v>
      </c>
      <c r="AR9651" s="17" t="s">
        <v>17300</v>
      </c>
      <c r="DN9651" s="17">
        <f>COUNTIF(AU9651:DM9651, "X")</f>
        <v>0</v>
      </c>
    </row>
    <row r="9652" spans="1:118" s="17" customFormat="1">
      <c r="A9652" s="17" t="s">
        <v>16246</v>
      </c>
      <c r="B9652" s="17">
        <v>55</v>
      </c>
      <c r="C9652" s="17">
        <v>195726</v>
      </c>
      <c r="D9652" s="17" t="s">
        <v>16247</v>
      </c>
      <c r="E9652" s="17" t="s">
        <v>16248</v>
      </c>
      <c r="F9652" s="17" t="s">
        <v>16249</v>
      </c>
      <c r="H9652" s="309">
        <v>34739</v>
      </c>
      <c r="I9652" s="309">
        <v>44401</v>
      </c>
      <c r="J9652" s="17" t="s">
        <v>3888</v>
      </c>
      <c r="L9652" s="17" t="s">
        <v>16250</v>
      </c>
      <c r="N9652" s="17" t="s">
        <v>31</v>
      </c>
      <c r="O9652" s="17" t="s">
        <v>15</v>
      </c>
      <c r="P9652" s="17">
        <v>45373</v>
      </c>
      <c r="Q9652" s="17">
        <v>1209</v>
      </c>
      <c r="AC9652" s="17" t="s">
        <v>9895</v>
      </c>
      <c r="AD9652" s="17" t="s">
        <v>9896</v>
      </c>
      <c r="AF9652" s="17">
        <v>8</v>
      </c>
      <c r="AG9652" s="17">
        <v>2</v>
      </c>
      <c r="AM9652" s="17" t="s">
        <v>37</v>
      </c>
      <c r="AN9652" s="17" t="s">
        <v>16071</v>
      </c>
      <c r="AO9652" s="17">
        <v>3</v>
      </c>
      <c r="AP9652" s="17">
        <v>80</v>
      </c>
      <c r="AQ9652" s="17">
        <v>5</v>
      </c>
      <c r="AR9652" s="17" t="s">
        <v>9898</v>
      </c>
      <c r="AT9652" s="17" t="s">
        <v>16072</v>
      </c>
      <c r="DN9652" s="17">
        <f>COUNTIF(AU9652:DM9652, "X")</f>
        <v>0</v>
      </c>
    </row>
    <row r="9653" spans="1:118" s="17" customFormat="1">
      <c r="A9653" s="17" t="s">
        <v>26923</v>
      </c>
      <c r="B9653" s="17">
        <v>55</v>
      </c>
      <c r="C9653" s="17">
        <v>195727</v>
      </c>
      <c r="D9653" s="17" t="s">
        <v>236</v>
      </c>
      <c r="E9653" s="17" t="s">
        <v>73</v>
      </c>
      <c r="F9653" s="17" t="s">
        <v>65</v>
      </c>
      <c r="H9653" s="309">
        <v>24303</v>
      </c>
      <c r="I9653" s="309">
        <v>44401</v>
      </c>
      <c r="J9653" s="17" t="s">
        <v>3888</v>
      </c>
      <c r="L9653" s="17" t="s">
        <v>26759</v>
      </c>
      <c r="N9653" s="17" t="s">
        <v>14</v>
      </c>
      <c r="O9653" s="17" t="s">
        <v>15</v>
      </c>
      <c r="P9653" s="17">
        <v>45371</v>
      </c>
      <c r="AC9653" s="17" t="s">
        <v>17772</v>
      </c>
      <c r="AF9653" s="17">
        <v>15</v>
      </c>
      <c r="AG9653" s="17">
        <v>2</v>
      </c>
      <c r="AH9653" s="17" t="s">
        <v>11926</v>
      </c>
      <c r="AK9653" s="17" t="s">
        <v>17298</v>
      </c>
      <c r="AM9653" s="17" t="s">
        <v>2619</v>
      </c>
      <c r="AN9653" s="17" t="s">
        <v>26616</v>
      </c>
      <c r="AO9653" s="17">
        <v>3</v>
      </c>
      <c r="AP9653" s="17">
        <v>80</v>
      </c>
      <c r="AQ9653" s="17">
        <v>5</v>
      </c>
      <c r="AT9653" s="17" t="s">
        <v>26617</v>
      </c>
      <c r="AV9653" s="17" t="s">
        <v>3901</v>
      </c>
      <c r="BA9653" s="17" t="s">
        <v>3901</v>
      </c>
      <c r="BF9653" s="17" t="s">
        <v>3901</v>
      </c>
      <c r="BH9653" s="17" t="s">
        <v>3901</v>
      </c>
      <c r="BJ9653" s="17" t="s">
        <v>3901</v>
      </c>
      <c r="BN9653" s="17" t="s">
        <v>3901</v>
      </c>
      <c r="BZ9653" s="17" t="s">
        <v>21</v>
      </c>
      <c r="CF9653" s="17" t="s">
        <v>3901</v>
      </c>
      <c r="DA9653" s="17" t="s">
        <v>3901</v>
      </c>
      <c r="DF9653" s="17" t="s">
        <v>3901</v>
      </c>
      <c r="DN9653" s="17">
        <f>COUNTIF(AU9653:DM9653, "X")</f>
        <v>9</v>
      </c>
    </row>
    <row r="9654" spans="1:118" s="17" customFormat="1">
      <c r="A9654" s="17" t="s">
        <v>17036</v>
      </c>
      <c r="B9654" s="17">
        <v>55</v>
      </c>
      <c r="C9654" s="17">
        <v>195735</v>
      </c>
      <c r="D9654" s="17" t="s">
        <v>6796</v>
      </c>
      <c r="E9654" s="17" t="s">
        <v>61</v>
      </c>
      <c r="F9654" s="17" t="s">
        <v>6709</v>
      </c>
      <c r="H9654" s="309">
        <v>37289</v>
      </c>
      <c r="I9654" s="309">
        <v>44404</v>
      </c>
      <c r="J9654" s="17" t="s">
        <v>3888</v>
      </c>
      <c r="L9654" s="17" t="s">
        <v>17037</v>
      </c>
      <c r="N9654" s="17" t="s">
        <v>31</v>
      </c>
      <c r="O9654" s="17" t="s">
        <v>15</v>
      </c>
      <c r="P9654" s="17">
        <v>45373</v>
      </c>
      <c r="Q9654" s="17">
        <v>1008</v>
      </c>
      <c r="AC9654" s="17" t="s">
        <v>9895</v>
      </c>
      <c r="AD9654" s="17" t="s">
        <v>9896</v>
      </c>
      <c r="AF9654" s="17">
        <v>15</v>
      </c>
      <c r="AG9654" s="17">
        <v>2</v>
      </c>
      <c r="AM9654" s="17" t="s">
        <v>220</v>
      </c>
      <c r="AN9654" s="17" t="s">
        <v>16782</v>
      </c>
      <c r="AO9654" s="17">
        <v>3</v>
      </c>
      <c r="AP9654" s="17">
        <v>80</v>
      </c>
      <c r="AQ9654" s="17">
        <v>5</v>
      </c>
      <c r="AR9654" s="17" t="s">
        <v>9898</v>
      </c>
      <c r="AT9654" s="17" t="s">
        <v>9899</v>
      </c>
      <c r="DF9654" s="17" t="s">
        <v>3901</v>
      </c>
      <c r="DN9654" s="17">
        <f>COUNTIF(AU9654:DM9654, "X")</f>
        <v>1</v>
      </c>
    </row>
    <row r="9655" spans="1:118" s="17" customFormat="1">
      <c r="A9655" s="523" t="s">
        <v>3259</v>
      </c>
      <c r="B9655" s="17">
        <v>55</v>
      </c>
      <c r="C9655" s="17">
        <v>195782</v>
      </c>
      <c r="D9655" s="17" t="s">
        <v>765</v>
      </c>
      <c r="E9655" s="17" t="s">
        <v>3260</v>
      </c>
      <c r="F9655" s="17" t="s">
        <v>33</v>
      </c>
      <c r="H9655" s="309">
        <v>22111</v>
      </c>
      <c r="I9655" s="309">
        <v>44408</v>
      </c>
      <c r="J9655" s="17" t="s">
        <v>3888</v>
      </c>
      <c r="L9655" s="17" t="s">
        <v>789</v>
      </c>
      <c r="M9655" s="17" t="s">
        <v>805</v>
      </c>
      <c r="N9655" s="17" t="s">
        <v>14</v>
      </c>
      <c r="O9655" s="17" t="s">
        <v>15</v>
      </c>
      <c r="P9655" s="17">
        <v>45371</v>
      </c>
      <c r="Q9655" s="17">
        <v>7546</v>
      </c>
      <c r="AC9655" s="17" t="s">
        <v>17772</v>
      </c>
      <c r="AF9655" s="17">
        <v>15</v>
      </c>
      <c r="AG9655" s="17">
        <v>2</v>
      </c>
      <c r="AH9655" s="17" t="s">
        <v>11926</v>
      </c>
      <c r="AK9655" s="17" t="s">
        <v>17298</v>
      </c>
      <c r="AM9655" s="17" t="s">
        <v>2619</v>
      </c>
      <c r="AN9655" s="17" t="s">
        <v>26616</v>
      </c>
      <c r="AO9655" s="17">
        <v>3</v>
      </c>
      <c r="AP9655" s="17">
        <v>80</v>
      </c>
      <c r="AQ9655" s="17">
        <v>5</v>
      </c>
      <c r="AT9655" s="17" t="s">
        <v>26617</v>
      </c>
      <c r="DF9655" s="17" t="s">
        <v>3901</v>
      </c>
      <c r="DN9655" s="17">
        <f>COUNTIF(AU9655:DM9655, "X")</f>
        <v>1</v>
      </c>
    </row>
    <row r="9656" spans="1:118" s="17" customFormat="1">
      <c r="A9656" s="523" t="s">
        <v>3742</v>
      </c>
      <c r="B9656" s="17">
        <v>55</v>
      </c>
      <c r="C9656" s="17">
        <v>195855</v>
      </c>
      <c r="D9656" s="17" t="s">
        <v>3743</v>
      </c>
      <c r="E9656" s="17" t="s">
        <v>158</v>
      </c>
      <c r="F9656" s="17" t="s">
        <v>174</v>
      </c>
      <c r="H9656" s="309">
        <v>21368</v>
      </c>
      <c r="I9656" s="309">
        <v>44408</v>
      </c>
      <c r="J9656" s="17" t="s">
        <v>3888</v>
      </c>
      <c r="K9656" s="17" t="s">
        <v>21</v>
      </c>
      <c r="L9656" s="17" t="s">
        <v>1525</v>
      </c>
      <c r="M9656" s="17" t="s">
        <v>192</v>
      </c>
      <c r="N9656" s="17" t="s">
        <v>31</v>
      </c>
      <c r="O9656" s="17" t="s">
        <v>15</v>
      </c>
      <c r="P9656" s="17">
        <v>45373</v>
      </c>
      <c r="AC9656" s="17" t="s">
        <v>9895</v>
      </c>
      <c r="AD9656" s="17" t="s">
        <v>9896</v>
      </c>
      <c r="AF9656" s="17">
        <v>15</v>
      </c>
      <c r="AG9656" s="17">
        <v>2</v>
      </c>
      <c r="AM9656" s="17" t="s">
        <v>216</v>
      </c>
      <c r="AN9656" s="17" t="s">
        <v>9897</v>
      </c>
      <c r="AO9656" s="17">
        <v>3</v>
      </c>
      <c r="AP9656" s="17">
        <v>80</v>
      </c>
      <c r="AQ9656" s="17">
        <v>5</v>
      </c>
      <c r="AR9656" s="17" t="s">
        <v>9898</v>
      </c>
      <c r="AT9656" s="17" t="s">
        <v>9899</v>
      </c>
      <c r="DJ9656" s="17" t="s">
        <v>3901</v>
      </c>
      <c r="DK9656" s="17" t="s">
        <v>21</v>
      </c>
      <c r="DN9656" s="17">
        <f>COUNTIF(AU9656:DM9656, "X")</f>
        <v>1</v>
      </c>
    </row>
    <row r="9657" spans="1:118" s="17" customFormat="1">
      <c r="A9657" s="17" t="s">
        <v>26930</v>
      </c>
      <c r="B9657" s="17">
        <v>55</v>
      </c>
      <c r="C9657" s="17">
        <v>195868</v>
      </c>
      <c r="D9657" s="17" t="s">
        <v>66</v>
      </c>
      <c r="E9657" s="17" t="s">
        <v>176</v>
      </c>
      <c r="F9657" s="17" t="s">
        <v>56</v>
      </c>
      <c r="H9657" s="309">
        <v>23855</v>
      </c>
      <c r="I9657" s="309">
        <v>44410</v>
      </c>
      <c r="J9657" s="17" t="s">
        <v>3888</v>
      </c>
      <c r="L9657" s="17" t="s">
        <v>26931</v>
      </c>
      <c r="N9657" s="17" t="s">
        <v>14</v>
      </c>
      <c r="O9657" s="17" t="s">
        <v>15</v>
      </c>
      <c r="P9657" s="17">
        <v>45371</v>
      </c>
      <c r="AC9657" s="17" t="s">
        <v>17772</v>
      </c>
      <c r="AF9657" s="17">
        <v>15</v>
      </c>
      <c r="AG9657" s="17">
        <v>2</v>
      </c>
      <c r="AH9657" s="17" t="s">
        <v>11926</v>
      </c>
      <c r="AK9657" s="17" t="s">
        <v>17298</v>
      </c>
      <c r="AM9657" s="17" t="s">
        <v>2619</v>
      </c>
      <c r="AN9657" s="17" t="s">
        <v>26616</v>
      </c>
      <c r="AO9657" s="17">
        <v>3</v>
      </c>
      <c r="AP9657" s="17">
        <v>80</v>
      </c>
      <c r="AQ9657" s="17">
        <v>5</v>
      </c>
      <c r="AT9657" s="17" t="s">
        <v>26617</v>
      </c>
      <c r="DN9657" s="17">
        <f>COUNTIF(AU9657:DM9657, "X")</f>
        <v>0</v>
      </c>
    </row>
    <row r="9658" spans="1:118" s="17" customFormat="1">
      <c r="A9658" s="17" t="s">
        <v>12658</v>
      </c>
      <c r="B9658" s="17">
        <v>55</v>
      </c>
      <c r="C9658" s="17">
        <v>136783</v>
      </c>
      <c r="D9658" s="17" t="s">
        <v>12659</v>
      </c>
      <c r="E9658" s="17" t="s">
        <v>155</v>
      </c>
      <c r="F9658" s="17" t="s">
        <v>11</v>
      </c>
      <c r="H9658" s="309">
        <v>31609</v>
      </c>
      <c r="I9658" s="309">
        <v>44422</v>
      </c>
      <c r="J9658" s="17" t="s">
        <v>3888</v>
      </c>
      <c r="L9658" s="17" t="s">
        <v>12660</v>
      </c>
      <c r="N9658" s="17" t="s">
        <v>31</v>
      </c>
      <c r="O9658" s="17" t="s">
        <v>15</v>
      </c>
      <c r="P9658" s="17">
        <v>45373</v>
      </c>
      <c r="AC9658" s="17" t="s">
        <v>9895</v>
      </c>
      <c r="AD9658" s="17" t="s">
        <v>9896</v>
      </c>
      <c r="AF9658" s="17">
        <v>15</v>
      </c>
      <c r="AG9658" s="17">
        <v>2</v>
      </c>
      <c r="AM9658" s="17" t="s">
        <v>222</v>
      </c>
      <c r="AN9658" s="17" t="s">
        <v>12432</v>
      </c>
      <c r="AO9658" s="17">
        <v>3</v>
      </c>
      <c r="AP9658" s="17">
        <v>80</v>
      </c>
      <c r="AQ9658" s="17">
        <v>5</v>
      </c>
      <c r="AR9658" s="17" t="s">
        <v>9898</v>
      </c>
      <c r="AT9658" s="17" t="s">
        <v>11929</v>
      </c>
      <c r="BD9658" s="17" t="s">
        <v>3901</v>
      </c>
      <c r="CC9658" s="17" t="s">
        <v>3901</v>
      </c>
      <c r="CD9658" s="17" t="s">
        <v>3901</v>
      </c>
      <c r="CU9658" s="17" t="s">
        <v>3901</v>
      </c>
      <c r="DF9658" s="17" t="s">
        <v>3901</v>
      </c>
      <c r="DN9658" s="17">
        <f>COUNTIF(AU9658:DM9658, "X")</f>
        <v>5</v>
      </c>
    </row>
    <row r="9659" spans="1:118" s="17" customFormat="1">
      <c r="A9659" s="17" t="s">
        <v>21596</v>
      </c>
      <c r="B9659" s="17">
        <v>55</v>
      </c>
      <c r="C9659" s="17">
        <v>195896</v>
      </c>
      <c r="D9659" s="17" t="s">
        <v>5464</v>
      </c>
      <c r="E9659" s="17" t="s">
        <v>21597</v>
      </c>
      <c r="F9659" s="17" t="s">
        <v>21598</v>
      </c>
      <c r="H9659" s="309">
        <v>32697</v>
      </c>
      <c r="I9659" s="309">
        <v>44420</v>
      </c>
      <c r="J9659" s="17" t="s">
        <v>3888</v>
      </c>
      <c r="L9659" s="17" t="s">
        <v>21599</v>
      </c>
      <c r="N9659" s="17" t="s">
        <v>26</v>
      </c>
      <c r="O9659" s="17" t="s">
        <v>15</v>
      </c>
      <c r="P9659" s="17">
        <v>45318</v>
      </c>
      <c r="AF9659" s="17">
        <v>8</v>
      </c>
      <c r="AG9659" s="17">
        <v>2</v>
      </c>
      <c r="AI9659" s="17" t="s">
        <v>20669</v>
      </c>
      <c r="AM9659" s="17" t="s">
        <v>2617</v>
      </c>
      <c r="AN9659" s="17" t="s">
        <v>21447</v>
      </c>
      <c r="AO9659" s="17">
        <v>3</v>
      </c>
      <c r="AP9659" s="17">
        <v>80</v>
      </c>
      <c r="AQ9659" s="17">
        <v>5</v>
      </c>
      <c r="AR9659" s="17" t="s">
        <v>20671</v>
      </c>
      <c r="AS9659" s="17" t="s">
        <v>21222</v>
      </c>
      <c r="DN9659" s="17">
        <f>COUNTIF(AU9659:DM9659, "X")</f>
        <v>0</v>
      </c>
    </row>
    <row r="9660" spans="1:118" s="17" customFormat="1">
      <c r="A9660" s="523" t="s">
        <v>3657</v>
      </c>
      <c r="B9660" s="17">
        <v>55</v>
      </c>
      <c r="C9660" s="17">
        <v>195929</v>
      </c>
      <c r="D9660" s="17" t="s">
        <v>1249</v>
      </c>
      <c r="E9660" s="17" t="s">
        <v>871</v>
      </c>
      <c r="F9660" s="17" t="s">
        <v>350</v>
      </c>
      <c r="H9660" s="309">
        <v>36311</v>
      </c>
      <c r="I9660" s="309">
        <v>44421</v>
      </c>
      <c r="J9660" s="17" t="s">
        <v>3888</v>
      </c>
      <c r="L9660" s="17" t="s">
        <v>3658</v>
      </c>
      <c r="N9660" s="17" t="s">
        <v>14</v>
      </c>
      <c r="O9660" s="17" t="s">
        <v>15</v>
      </c>
      <c r="P9660" s="17">
        <v>45371</v>
      </c>
      <c r="AC9660" s="17" t="s">
        <v>17772</v>
      </c>
      <c r="AF9660" s="17">
        <v>15</v>
      </c>
      <c r="AG9660" s="17">
        <v>2</v>
      </c>
      <c r="AH9660" s="17" t="s">
        <v>11926</v>
      </c>
      <c r="AK9660" s="17" t="s">
        <v>17298</v>
      </c>
      <c r="AM9660" s="17" t="s">
        <v>2619</v>
      </c>
      <c r="AN9660" s="17" t="s">
        <v>26616</v>
      </c>
      <c r="AO9660" s="17">
        <v>3</v>
      </c>
      <c r="AP9660" s="17">
        <v>80</v>
      </c>
      <c r="AQ9660" s="17">
        <v>5</v>
      </c>
      <c r="AT9660" s="17" t="s">
        <v>26617</v>
      </c>
      <c r="DN9660" s="17">
        <f>COUNTIF(AU9660:DM9660, "X")</f>
        <v>0</v>
      </c>
    </row>
    <row r="9661" spans="1:118" s="17" customFormat="1">
      <c r="A9661" s="17" t="s">
        <v>26740</v>
      </c>
      <c r="B9661" s="17">
        <v>55</v>
      </c>
      <c r="C9661" s="17">
        <v>195939</v>
      </c>
      <c r="D9661" s="17" t="s">
        <v>26741</v>
      </c>
      <c r="E9661" s="17" t="s">
        <v>4129</v>
      </c>
      <c r="F9661" s="17" t="s">
        <v>397</v>
      </c>
      <c r="H9661" s="309">
        <v>30550</v>
      </c>
      <c r="I9661" s="309">
        <v>44394</v>
      </c>
      <c r="J9661" s="17" t="s">
        <v>3888</v>
      </c>
      <c r="L9661" s="17" t="s">
        <v>26685</v>
      </c>
      <c r="M9661" s="17" t="s">
        <v>9190</v>
      </c>
      <c r="N9661" s="17" t="s">
        <v>14</v>
      </c>
      <c r="O9661" s="17" t="s">
        <v>15</v>
      </c>
      <c r="P9661" s="17">
        <v>45371</v>
      </c>
      <c r="AC9661" s="17" t="s">
        <v>17772</v>
      </c>
      <c r="AF9661" s="17">
        <v>15</v>
      </c>
      <c r="AG9661" s="17">
        <v>2</v>
      </c>
      <c r="AH9661" s="17" t="s">
        <v>11926</v>
      </c>
      <c r="AK9661" s="17" t="s">
        <v>17298</v>
      </c>
      <c r="AM9661" s="17" t="s">
        <v>2619</v>
      </c>
      <c r="AN9661" s="17" t="s">
        <v>26616</v>
      </c>
      <c r="AO9661" s="17">
        <v>3</v>
      </c>
      <c r="AP9661" s="17">
        <v>80</v>
      </c>
      <c r="AQ9661" s="17">
        <v>5</v>
      </c>
      <c r="AT9661" s="17" t="s">
        <v>26617</v>
      </c>
      <c r="DN9661" s="17">
        <f>COUNTIF(AU9661:DM9661, "X")</f>
        <v>0</v>
      </c>
    </row>
    <row r="9662" spans="1:118" s="17" customFormat="1">
      <c r="A9662" s="17" t="s">
        <v>23806</v>
      </c>
      <c r="B9662" s="17">
        <v>55</v>
      </c>
      <c r="C9662" s="17">
        <v>195951</v>
      </c>
      <c r="D9662" s="17" t="s">
        <v>565</v>
      </c>
      <c r="E9662" s="17" t="s">
        <v>165</v>
      </c>
      <c r="F9662" s="17" t="s">
        <v>48</v>
      </c>
      <c r="H9662" s="309">
        <v>30305</v>
      </c>
      <c r="I9662" s="309">
        <v>44427</v>
      </c>
      <c r="J9662" s="17" t="s">
        <v>3888</v>
      </c>
      <c r="L9662" s="17" t="s">
        <v>23552</v>
      </c>
      <c r="N9662" s="17" t="s">
        <v>126</v>
      </c>
      <c r="O9662" s="17" t="s">
        <v>15</v>
      </c>
      <c r="P9662" s="17">
        <v>45383</v>
      </c>
      <c r="AF9662" s="17">
        <v>8</v>
      </c>
      <c r="AG9662" s="17">
        <v>2</v>
      </c>
      <c r="AI9662" s="17" t="s">
        <v>20542</v>
      </c>
      <c r="AM9662" s="17" t="s">
        <v>303</v>
      </c>
      <c r="AN9662" s="17" t="s">
        <v>23502</v>
      </c>
      <c r="AO9662" s="17">
        <v>3</v>
      </c>
      <c r="AP9662" s="17">
        <v>80</v>
      </c>
      <c r="AQ9662" s="17">
        <v>5</v>
      </c>
      <c r="AR9662" s="17" t="s">
        <v>22585</v>
      </c>
      <c r="AS9662" s="17" t="s">
        <v>23503</v>
      </c>
      <c r="DN9662" s="17">
        <f>COUNTIF(AU9662:DM9662, "X")</f>
        <v>0</v>
      </c>
    </row>
    <row r="9663" spans="1:118" s="17" customFormat="1">
      <c r="A9663" s="17" t="s">
        <v>9991</v>
      </c>
      <c r="B9663" s="17">
        <v>55</v>
      </c>
      <c r="C9663" s="17">
        <v>195969</v>
      </c>
      <c r="D9663" s="17" t="s">
        <v>4980</v>
      </c>
      <c r="E9663" s="17" t="s">
        <v>5292</v>
      </c>
      <c r="F9663" s="17" t="s">
        <v>91</v>
      </c>
      <c r="H9663" s="309">
        <v>28708</v>
      </c>
      <c r="I9663" s="309">
        <v>44433</v>
      </c>
      <c r="J9663" s="17" t="s">
        <v>3888</v>
      </c>
      <c r="L9663" s="17" t="s">
        <v>9992</v>
      </c>
      <c r="N9663" s="17" t="s">
        <v>31</v>
      </c>
      <c r="O9663" s="17" t="s">
        <v>15</v>
      </c>
      <c r="P9663" s="17">
        <v>45373</v>
      </c>
      <c r="Q9663" s="17">
        <v>8620</v>
      </c>
      <c r="AC9663" s="17" t="s">
        <v>9895</v>
      </c>
      <c r="AD9663" s="17" t="s">
        <v>9896</v>
      </c>
      <c r="AF9663" s="17">
        <v>15</v>
      </c>
      <c r="AG9663" s="17">
        <v>2</v>
      </c>
      <c r="AM9663" s="17" t="s">
        <v>216</v>
      </c>
      <c r="AN9663" s="17" t="s">
        <v>9897</v>
      </c>
      <c r="AO9663" s="17">
        <v>3</v>
      </c>
      <c r="AP9663" s="17">
        <v>80</v>
      </c>
      <c r="AQ9663" s="17">
        <v>5</v>
      </c>
      <c r="AR9663" s="17" t="s">
        <v>9898</v>
      </c>
      <c r="AT9663" s="17" t="s">
        <v>9899</v>
      </c>
      <c r="CU9663" s="17" t="s">
        <v>3901</v>
      </c>
      <c r="DN9663" s="17">
        <f>COUNTIF(AU9663:DM9663, "X")</f>
        <v>1</v>
      </c>
    </row>
    <row r="9664" spans="1:118" s="17" customFormat="1">
      <c r="A9664" s="17" t="s">
        <v>12815</v>
      </c>
      <c r="B9664" s="17">
        <v>55</v>
      </c>
      <c r="C9664" s="17">
        <v>195971</v>
      </c>
      <c r="D9664" s="17" t="s">
        <v>5291</v>
      </c>
      <c r="E9664" s="17" t="s">
        <v>392</v>
      </c>
      <c r="F9664" s="17" t="s">
        <v>84</v>
      </c>
      <c r="H9664" s="309">
        <v>24716</v>
      </c>
      <c r="I9664" s="309">
        <v>44433</v>
      </c>
      <c r="J9664" s="17" t="s">
        <v>3888</v>
      </c>
      <c r="K9664" s="17" t="s">
        <v>30</v>
      </c>
      <c r="L9664" s="17" t="s">
        <v>12816</v>
      </c>
      <c r="M9664" s="17" t="s">
        <v>387</v>
      </c>
      <c r="N9664" s="17" t="s">
        <v>31</v>
      </c>
      <c r="O9664" s="17" t="s">
        <v>15</v>
      </c>
      <c r="P9664" s="17">
        <v>45373</v>
      </c>
      <c r="Q9664" s="17">
        <v>1934</v>
      </c>
      <c r="AC9664" s="17" t="s">
        <v>9895</v>
      </c>
      <c r="AD9664" s="17" t="s">
        <v>9896</v>
      </c>
      <c r="AF9664" s="17">
        <v>15</v>
      </c>
      <c r="AG9664" s="17">
        <v>2</v>
      </c>
      <c r="AM9664" s="17" t="s">
        <v>156</v>
      </c>
      <c r="AN9664" s="17" t="s">
        <v>12693</v>
      </c>
      <c r="AO9664" s="17">
        <v>3</v>
      </c>
      <c r="AP9664" s="17">
        <v>80</v>
      </c>
      <c r="AQ9664" s="17">
        <v>5</v>
      </c>
      <c r="AR9664" s="17" t="s">
        <v>9898</v>
      </c>
      <c r="AT9664" s="17" t="s">
        <v>11929</v>
      </c>
      <c r="BD9664" s="17" t="s">
        <v>3901</v>
      </c>
      <c r="DA9664" s="17" t="s">
        <v>3901</v>
      </c>
      <c r="DF9664" s="17" t="s">
        <v>3901</v>
      </c>
      <c r="DK9664" s="17" t="s">
        <v>30</v>
      </c>
      <c r="DN9664" s="17">
        <f>COUNTIF(AU9664:DM9664, "X")</f>
        <v>3</v>
      </c>
    </row>
    <row r="9665" spans="1:118" s="17" customFormat="1">
      <c r="A9665" s="523" t="s">
        <v>3423</v>
      </c>
      <c r="B9665" s="17">
        <v>55</v>
      </c>
      <c r="C9665" s="17">
        <v>195973</v>
      </c>
      <c r="D9665" s="17" t="s">
        <v>772</v>
      </c>
      <c r="E9665" s="17" t="s">
        <v>75</v>
      </c>
      <c r="F9665" s="17" t="s">
        <v>1237</v>
      </c>
      <c r="H9665" s="309">
        <v>34985</v>
      </c>
      <c r="I9665" s="309">
        <v>44413</v>
      </c>
      <c r="J9665" s="17" t="s">
        <v>3888</v>
      </c>
      <c r="L9665" s="17" t="s">
        <v>3425</v>
      </c>
      <c r="N9665" s="17" t="s">
        <v>14</v>
      </c>
      <c r="O9665" s="17" t="s">
        <v>15</v>
      </c>
      <c r="P9665" s="17">
        <v>45371</v>
      </c>
      <c r="AC9665" s="17" t="s">
        <v>17772</v>
      </c>
      <c r="AF9665" s="17">
        <v>15</v>
      </c>
      <c r="AG9665" s="17">
        <v>2</v>
      </c>
      <c r="AH9665" s="17" t="s">
        <v>11926</v>
      </c>
      <c r="AK9665" s="17" t="s">
        <v>17298</v>
      </c>
      <c r="AM9665" s="17" t="s">
        <v>2619</v>
      </c>
      <c r="AN9665" s="17" t="s">
        <v>26616</v>
      </c>
      <c r="AO9665" s="17">
        <v>3</v>
      </c>
      <c r="AP9665" s="17">
        <v>80</v>
      </c>
      <c r="AQ9665" s="17">
        <v>5</v>
      </c>
      <c r="AT9665" s="17" t="s">
        <v>26617</v>
      </c>
      <c r="DN9665" s="17">
        <f>COUNTIF(AU9665:DM9665, "X")</f>
        <v>0</v>
      </c>
    </row>
    <row r="9666" spans="1:118" s="17" customFormat="1">
      <c r="A9666" s="17" t="s">
        <v>8271</v>
      </c>
      <c r="B9666" s="17">
        <v>55</v>
      </c>
      <c r="C9666" s="17">
        <v>195975</v>
      </c>
      <c r="D9666" s="17" t="s">
        <v>102</v>
      </c>
      <c r="E9666" s="17" t="s">
        <v>389</v>
      </c>
      <c r="F9666" s="17" t="s">
        <v>18</v>
      </c>
      <c r="H9666" s="309">
        <v>35292</v>
      </c>
      <c r="I9666" s="309">
        <v>44417</v>
      </c>
      <c r="J9666" s="17" t="s">
        <v>3888</v>
      </c>
      <c r="L9666" s="17" t="s">
        <v>8272</v>
      </c>
      <c r="N9666" s="17" t="s">
        <v>19</v>
      </c>
      <c r="O9666" s="17" t="s">
        <v>15</v>
      </c>
      <c r="P9666" s="17">
        <v>45356</v>
      </c>
      <c r="AC9666" s="17" t="s">
        <v>3890</v>
      </c>
      <c r="AD9666" s="17" t="s">
        <v>3891</v>
      </c>
      <c r="AF9666" s="17">
        <v>8</v>
      </c>
      <c r="AG9666" s="17">
        <v>2</v>
      </c>
      <c r="AM9666" s="17" t="s">
        <v>117</v>
      </c>
      <c r="AN9666" s="17" t="s">
        <v>7978</v>
      </c>
      <c r="AO9666" s="17">
        <v>3</v>
      </c>
      <c r="AP9666" s="17">
        <v>80</v>
      </c>
      <c r="AQ9666" s="17">
        <v>5</v>
      </c>
      <c r="AT9666" s="17" t="s">
        <v>7979</v>
      </c>
      <c r="DN9666" s="17">
        <f>COUNTIF(AU9666:DM9666, "X")</f>
        <v>0</v>
      </c>
    </row>
    <row r="9667" spans="1:118" s="17" customFormat="1">
      <c r="A9667" s="17" t="s">
        <v>16961</v>
      </c>
      <c r="B9667" s="17">
        <v>55</v>
      </c>
      <c r="C9667" s="17">
        <v>195980</v>
      </c>
      <c r="D9667" s="17" t="s">
        <v>11339</v>
      </c>
      <c r="E9667" s="17" t="s">
        <v>16962</v>
      </c>
      <c r="F9667" s="17" t="s">
        <v>5125</v>
      </c>
      <c r="H9667" s="309">
        <v>32365</v>
      </c>
      <c r="I9667" s="309">
        <v>44434</v>
      </c>
      <c r="J9667" s="17" t="s">
        <v>3888</v>
      </c>
      <c r="L9667" s="17" t="s">
        <v>16963</v>
      </c>
      <c r="N9667" s="17" t="s">
        <v>31</v>
      </c>
      <c r="O9667" s="17" t="s">
        <v>15</v>
      </c>
      <c r="P9667" s="17">
        <v>45373</v>
      </c>
      <c r="Q9667" s="17">
        <v>7634</v>
      </c>
      <c r="AC9667" s="17" t="s">
        <v>9895</v>
      </c>
      <c r="AD9667" s="17" t="s">
        <v>9896</v>
      </c>
      <c r="AF9667" s="17">
        <v>8</v>
      </c>
      <c r="AG9667" s="17">
        <v>2</v>
      </c>
      <c r="AM9667" s="17" t="s">
        <v>220</v>
      </c>
      <c r="AN9667" s="17" t="s">
        <v>16782</v>
      </c>
      <c r="AO9667" s="17">
        <v>3</v>
      </c>
      <c r="AP9667" s="17">
        <v>80</v>
      </c>
      <c r="AQ9667" s="17">
        <v>5</v>
      </c>
      <c r="AR9667" s="17" t="s">
        <v>9898</v>
      </c>
      <c r="AT9667" s="17" t="s">
        <v>9899</v>
      </c>
      <c r="BS9667" s="17" t="s">
        <v>3901</v>
      </c>
      <c r="DA9667" s="17" t="s">
        <v>3901</v>
      </c>
      <c r="DN9667" s="17">
        <f>COUNTIF(AU9667:DM9667, "X")</f>
        <v>2</v>
      </c>
    </row>
    <row r="9668" spans="1:118" s="17" customFormat="1">
      <c r="A9668" s="17" t="s">
        <v>11273</v>
      </c>
      <c r="B9668" s="17">
        <v>55</v>
      </c>
      <c r="C9668" s="17">
        <v>167914</v>
      </c>
      <c r="D9668" s="17" t="s">
        <v>476</v>
      </c>
      <c r="E9668" s="17" t="s">
        <v>462</v>
      </c>
      <c r="F9668" s="17" t="s">
        <v>58</v>
      </c>
      <c r="H9668" s="309">
        <v>30823</v>
      </c>
      <c r="I9668" s="309">
        <v>44436</v>
      </c>
      <c r="J9668" s="17" t="s">
        <v>3888</v>
      </c>
      <c r="L9668" s="17" t="s">
        <v>11274</v>
      </c>
      <c r="N9668" s="17" t="s">
        <v>14</v>
      </c>
      <c r="O9668" s="17" t="s">
        <v>15</v>
      </c>
      <c r="P9668" s="17">
        <v>45371</v>
      </c>
      <c r="Q9668" s="17">
        <v>1103</v>
      </c>
      <c r="AC9668" s="17" t="s">
        <v>14</v>
      </c>
      <c r="AF9668" s="17">
        <v>8</v>
      </c>
      <c r="AG9668" s="17">
        <v>2</v>
      </c>
      <c r="AI9668" s="17" t="s">
        <v>10178</v>
      </c>
      <c r="AM9668" s="17" t="s">
        <v>151</v>
      </c>
      <c r="AN9668" s="17" t="s">
        <v>11216</v>
      </c>
      <c r="AO9668" s="17">
        <v>3</v>
      </c>
      <c r="AP9668" s="17">
        <v>80</v>
      </c>
      <c r="AQ9668" s="17">
        <v>5</v>
      </c>
      <c r="AR9668" s="17" t="s">
        <v>10180</v>
      </c>
      <c r="AZ9668" s="17" t="s">
        <v>3901</v>
      </c>
      <c r="BJ9668" s="17" t="s">
        <v>21</v>
      </c>
      <c r="BK9668" s="17" t="s">
        <v>3901</v>
      </c>
      <c r="BQ9668" s="17" t="s">
        <v>30</v>
      </c>
      <c r="BS9668" s="17" t="s">
        <v>3901</v>
      </c>
      <c r="DN9668" s="17">
        <f>COUNTIF(AU9668:DM9668, "X")</f>
        <v>3</v>
      </c>
    </row>
    <row r="9669" spans="1:118" s="17" customFormat="1">
      <c r="A9669" s="523" t="s">
        <v>3014</v>
      </c>
      <c r="B9669" s="17">
        <v>55</v>
      </c>
      <c r="C9669" s="17">
        <v>196058</v>
      </c>
      <c r="D9669" s="17" t="s">
        <v>329</v>
      </c>
      <c r="E9669" s="17" t="s">
        <v>143</v>
      </c>
      <c r="F9669" s="17" t="s">
        <v>22</v>
      </c>
      <c r="H9669" s="309">
        <v>34192</v>
      </c>
      <c r="I9669" s="309">
        <v>44443</v>
      </c>
      <c r="J9669" s="17" t="s">
        <v>3888</v>
      </c>
      <c r="L9669" s="17" t="s">
        <v>647</v>
      </c>
      <c r="N9669" s="17" t="s">
        <v>31</v>
      </c>
      <c r="O9669" s="17" t="s">
        <v>15</v>
      </c>
      <c r="P9669" s="17">
        <v>45373</v>
      </c>
      <c r="Q9669" s="17">
        <v>2952</v>
      </c>
      <c r="AC9669" s="17" t="s">
        <v>9895</v>
      </c>
      <c r="AD9669" s="17" t="s">
        <v>9896</v>
      </c>
      <c r="AF9669" s="17">
        <v>15</v>
      </c>
      <c r="AG9669" s="17">
        <v>2</v>
      </c>
      <c r="AM9669" s="17" t="s">
        <v>335</v>
      </c>
      <c r="AN9669" s="17" t="s">
        <v>14693</v>
      </c>
      <c r="AO9669" s="17">
        <v>3</v>
      </c>
      <c r="AP9669" s="17">
        <v>80</v>
      </c>
      <c r="AQ9669" s="17">
        <v>5</v>
      </c>
      <c r="AR9669" s="17" t="s">
        <v>9898</v>
      </c>
      <c r="AT9669" s="17" t="s">
        <v>14152</v>
      </c>
      <c r="CU9669" s="17" t="s">
        <v>3901</v>
      </c>
      <c r="DF9669" s="17" t="s">
        <v>3901</v>
      </c>
      <c r="DN9669" s="17">
        <f>COUNTIF(AU9669:DM9669, "X")</f>
        <v>2</v>
      </c>
    </row>
    <row r="9670" spans="1:118" s="17" customFormat="1">
      <c r="A9670" s="17" t="s">
        <v>21984</v>
      </c>
      <c r="B9670" s="17">
        <v>55</v>
      </c>
      <c r="C9670" s="17">
        <v>196101</v>
      </c>
      <c r="D9670" s="17" t="s">
        <v>21985</v>
      </c>
      <c r="E9670" s="17" t="s">
        <v>17</v>
      </c>
      <c r="F9670" s="17" t="s">
        <v>61</v>
      </c>
      <c r="H9670" s="309">
        <v>32840</v>
      </c>
      <c r="I9670" s="309">
        <v>44436</v>
      </c>
      <c r="J9670" s="17" t="s">
        <v>3888</v>
      </c>
      <c r="L9670" s="17" t="s">
        <v>21986</v>
      </c>
      <c r="N9670" s="17" t="s">
        <v>196</v>
      </c>
      <c r="O9670" s="17" t="s">
        <v>15</v>
      </c>
      <c r="P9670" s="17">
        <v>45359</v>
      </c>
      <c r="AF9670" s="17">
        <v>8</v>
      </c>
      <c r="AG9670" s="17">
        <v>2</v>
      </c>
      <c r="AH9670" s="17" t="s">
        <v>11926</v>
      </c>
      <c r="AK9670" s="17" t="s">
        <v>21650</v>
      </c>
      <c r="AM9670" s="17" t="s">
        <v>255</v>
      </c>
      <c r="AN9670" s="17" t="s">
        <v>21914</v>
      </c>
      <c r="AO9670" s="17">
        <v>3</v>
      </c>
      <c r="AP9670" s="17">
        <v>80</v>
      </c>
      <c r="AQ9670" s="17">
        <v>5</v>
      </c>
      <c r="AR9670" s="17" t="s">
        <v>21652</v>
      </c>
      <c r="AS9670" s="17" t="s">
        <v>21915</v>
      </c>
      <c r="DN9670" s="17">
        <f>COUNTIF(AU9670:DM9670, "X")</f>
        <v>0</v>
      </c>
    </row>
    <row r="9671" spans="1:118" s="17" customFormat="1">
      <c r="A9671" s="17" t="s">
        <v>25275</v>
      </c>
      <c r="B9671" s="17">
        <v>55</v>
      </c>
      <c r="C9671" s="17">
        <v>196112</v>
      </c>
      <c r="D9671" s="17" t="s">
        <v>25276</v>
      </c>
      <c r="E9671" s="17" t="s">
        <v>6220</v>
      </c>
      <c r="F9671" s="17" t="s">
        <v>43</v>
      </c>
      <c r="H9671" s="309">
        <v>34077</v>
      </c>
      <c r="I9671" s="309">
        <v>44449</v>
      </c>
      <c r="J9671" s="17" t="s">
        <v>3888</v>
      </c>
      <c r="L9671" s="17" t="s">
        <v>25246</v>
      </c>
      <c r="M9671" s="17" t="s">
        <v>715</v>
      </c>
      <c r="N9671" s="17" t="s">
        <v>31</v>
      </c>
      <c r="O9671" s="17" t="s">
        <v>15</v>
      </c>
      <c r="P9671" s="17">
        <v>45373</v>
      </c>
      <c r="Q9671" s="17">
        <v>8348</v>
      </c>
      <c r="AC9671" s="17" t="s">
        <v>9895</v>
      </c>
      <c r="AD9671" s="17" t="s">
        <v>9896</v>
      </c>
      <c r="AF9671" s="17">
        <v>15</v>
      </c>
      <c r="AG9671" s="17">
        <v>2</v>
      </c>
      <c r="AM9671" s="17" t="s">
        <v>67</v>
      </c>
      <c r="AN9671" s="17" t="s">
        <v>25087</v>
      </c>
      <c r="AO9671" s="17">
        <v>3</v>
      </c>
      <c r="AP9671" s="17">
        <v>80</v>
      </c>
      <c r="AQ9671" s="17">
        <v>5</v>
      </c>
      <c r="AR9671" s="17" t="s">
        <v>9898</v>
      </c>
      <c r="AT9671" s="17" t="s">
        <v>16072</v>
      </c>
      <c r="DN9671" s="17">
        <f>COUNTIF(AU9671:DM9671, "X")</f>
        <v>0</v>
      </c>
    </row>
    <row r="9672" spans="1:118" s="17" customFormat="1">
      <c r="A9672" s="17" t="s">
        <v>16264</v>
      </c>
      <c r="B9672" s="17">
        <v>55</v>
      </c>
      <c r="C9672" s="17">
        <v>178376</v>
      </c>
      <c r="D9672" s="17" t="s">
        <v>16265</v>
      </c>
      <c r="E9672" s="17" t="s">
        <v>16266</v>
      </c>
      <c r="F9672" s="17" t="s">
        <v>16267</v>
      </c>
      <c r="H9672" s="309">
        <v>31761</v>
      </c>
      <c r="I9672" s="309">
        <v>44452</v>
      </c>
      <c r="J9672" s="17" t="s">
        <v>3888</v>
      </c>
      <c r="L9672" s="17" t="s">
        <v>700</v>
      </c>
      <c r="M9672" s="17" t="s">
        <v>10160</v>
      </c>
      <c r="N9672" s="17" t="s">
        <v>31</v>
      </c>
      <c r="O9672" s="17" t="s">
        <v>15</v>
      </c>
      <c r="P9672" s="17">
        <v>45373</v>
      </c>
      <c r="Q9672" s="17">
        <v>2534</v>
      </c>
      <c r="AC9672" s="17" t="s">
        <v>9895</v>
      </c>
      <c r="AD9672" s="17" t="s">
        <v>9896</v>
      </c>
      <c r="AF9672" s="17">
        <v>15</v>
      </c>
      <c r="AG9672" s="17">
        <v>2</v>
      </c>
      <c r="AM9672" s="17" t="s">
        <v>37</v>
      </c>
      <c r="AN9672" s="17" t="s">
        <v>16071</v>
      </c>
      <c r="AO9672" s="17">
        <v>3</v>
      </c>
      <c r="AP9672" s="17">
        <v>80</v>
      </c>
      <c r="AQ9672" s="17">
        <v>5</v>
      </c>
      <c r="AR9672" s="17" t="s">
        <v>9898</v>
      </c>
      <c r="AT9672" s="17" t="s">
        <v>16072</v>
      </c>
      <c r="CH9672" s="17" t="s">
        <v>3901</v>
      </c>
      <c r="CU9672" s="17" t="s">
        <v>3901</v>
      </c>
      <c r="DF9672" s="17" t="s">
        <v>3901</v>
      </c>
      <c r="DN9672" s="17">
        <f>COUNTIF(AU9672:DM9672, "X")</f>
        <v>3</v>
      </c>
    </row>
    <row r="9673" spans="1:118" s="17" customFormat="1">
      <c r="A9673" s="523" t="s">
        <v>3705</v>
      </c>
      <c r="B9673" s="17">
        <v>55</v>
      </c>
      <c r="C9673" s="17">
        <v>196132</v>
      </c>
      <c r="D9673" s="17" t="s">
        <v>2239</v>
      </c>
      <c r="E9673" s="17" t="s">
        <v>491</v>
      </c>
      <c r="F9673" s="17" t="s">
        <v>12</v>
      </c>
      <c r="H9673" s="309">
        <v>36512</v>
      </c>
      <c r="I9673" s="309">
        <v>44453</v>
      </c>
      <c r="J9673" s="17" t="s">
        <v>3888</v>
      </c>
      <c r="L9673" s="17" t="s">
        <v>812</v>
      </c>
      <c r="N9673" s="17" t="s">
        <v>31</v>
      </c>
      <c r="O9673" s="17" t="s">
        <v>15</v>
      </c>
      <c r="P9673" s="17">
        <v>45373</v>
      </c>
      <c r="Q9673" s="17">
        <v>1003</v>
      </c>
      <c r="AC9673" s="17" t="s">
        <v>9895</v>
      </c>
      <c r="AD9673" s="17" t="s">
        <v>9896</v>
      </c>
      <c r="AF9673" s="17">
        <v>15</v>
      </c>
      <c r="AG9673" s="17">
        <v>2</v>
      </c>
      <c r="AM9673" s="17" t="s">
        <v>220</v>
      </c>
      <c r="AN9673" s="17" t="s">
        <v>16782</v>
      </c>
      <c r="AO9673" s="17">
        <v>3</v>
      </c>
      <c r="AP9673" s="17">
        <v>80</v>
      </c>
      <c r="AQ9673" s="17">
        <v>5</v>
      </c>
      <c r="AR9673" s="17" t="s">
        <v>9898</v>
      </c>
      <c r="AT9673" s="17" t="s">
        <v>9899</v>
      </c>
      <c r="DF9673" s="17" t="s">
        <v>3901</v>
      </c>
      <c r="DN9673" s="17">
        <f>COUNTIF(AU9673:DM9673, "X")</f>
        <v>1</v>
      </c>
    </row>
    <row r="9674" spans="1:118" s="17" customFormat="1">
      <c r="A9674" s="17" t="s">
        <v>26190</v>
      </c>
      <c r="B9674" s="17">
        <v>55</v>
      </c>
      <c r="C9674" s="17">
        <v>196167</v>
      </c>
      <c r="D9674" s="17" t="s">
        <v>26191</v>
      </c>
      <c r="E9674" s="17" t="s">
        <v>26192</v>
      </c>
      <c r="H9674" s="309">
        <v>17146</v>
      </c>
      <c r="I9674" s="309">
        <v>44452</v>
      </c>
      <c r="J9674" s="17" t="s">
        <v>3888</v>
      </c>
      <c r="L9674" s="17" t="s">
        <v>26193</v>
      </c>
      <c r="N9674" s="17" t="s">
        <v>31</v>
      </c>
      <c r="O9674" s="17" t="s">
        <v>15</v>
      </c>
      <c r="P9674" s="17">
        <v>45373</v>
      </c>
      <c r="AC9674" s="17" t="s">
        <v>14</v>
      </c>
      <c r="AF9674" s="17">
        <v>8</v>
      </c>
      <c r="AG9674" s="17">
        <v>2</v>
      </c>
      <c r="AI9674" s="17" t="s">
        <v>10178</v>
      </c>
      <c r="AM9674" s="17" t="s">
        <v>101</v>
      </c>
      <c r="AN9674" s="17" t="s">
        <v>26168</v>
      </c>
      <c r="AO9674" s="17">
        <v>3</v>
      </c>
      <c r="AP9674" s="17">
        <v>80</v>
      </c>
      <c r="AQ9674" s="17">
        <v>5</v>
      </c>
      <c r="AR9674" s="17" t="s">
        <v>10180</v>
      </c>
      <c r="DN9674" s="17">
        <f>COUNTIF(AU9674:DM9674, "X")</f>
        <v>0</v>
      </c>
    </row>
    <row r="9675" spans="1:118" s="17" customFormat="1">
      <c r="A9675" s="17" t="s">
        <v>4645</v>
      </c>
      <c r="B9675" s="17">
        <v>55</v>
      </c>
      <c r="C9675" s="17">
        <v>160029</v>
      </c>
      <c r="D9675" s="17" t="s">
        <v>4511</v>
      </c>
      <c r="E9675" s="17" t="s">
        <v>4129</v>
      </c>
      <c r="F9675" s="17" t="s">
        <v>43</v>
      </c>
      <c r="H9675" s="309">
        <v>33862</v>
      </c>
      <c r="I9675" s="309">
        <v>44455</v>
      </c>
      <c r="J9675" s="17" t="s">
        <v>3888</v>
      </c>
      <c r="L9675" s="17" t="s">
        <v>4646</v>
      </c>
      <c r="N9675" s="17" t="s">
        <v>19</v>
      </c>
      <c r="O9675" s="17" t="s">
        <v>15</v>
      </c>
      <c r="P9675" s="17">
        <v>45356</v>
      </c>
      <c r="AC9675" s="17" t="s">
        <v>3890</v>
      </c>
      <c r="AD9675" s="17" t="s">
        <v>3891</v>
      </c>
      <c r="AF9675" s="17">
        <v>8</v>
      </c>
      <c r="AG9675" s="17">
        <v>2</v>
      </c>
      <c r="AM9675" s="17" t="s">
        <v>2602</v>
      </c>
      <c r="AN9675" s="17" t="s">
        <v>4371</v>
      </c>
      <c r="AO9675" s="17">
        <v>3</v>
      </c>
      <c r="AP9675" s="17">
        <v>80</v>
      </c>
      <c r="AQ9675" s="17">
        <v>5</v>
      </c>
      <c r="AT9675" s="17" t="s">
        <v>3893</v>
      </c>
      <c r="CH9675" s="17" t="s">
        <v>3901</v>
      </c>
      <c r="DN9675" s="17">
        <f>COUNTIF(AU9675:DM9675, "X")</f>
        <v>1</v>
      </c>
    </row>
    <row r="9676" spans="1:118" s="17" customFormat="1">
      <c r="A9676" s="17" t="s">
        <v>5817</v>
      </c>
      <c r="B9676" s="17">
        <v>55</v>
      </c>
      <c r="C9676" s="17">
        <v>196185</v>
      </c>
      <c r="D9676" s="17" t="s">
        <v>5818</v>
      </c>
      <c r="E9676" s="17" t="s">
        <v>158</v>
      </c>
      <c r="F9676" s="17" t="s">
        <v>250</v>
      </c>
      <c r="H9676" s="309">
        <v>34870</v>
      </c>
      <c r="I9676" s="309">
        <v>44458</v>
      </c>
      <c r="J9676" s="17" t="s">
        <v>3888</v>
      </c>
      <c r="L9676" s="17" t="s">
        <v>5819</v>
      </c>
      <c r="N9676" s="17" t="s">
        <v>19</v>
      </c>
      <c r="O9676" s="17" t="s">
        <v>15</v>
      </c>
      <c r="P9676" s="17">
        <v>45356</v>
      </c>
      <c r="Q9676" s="17">
        <v>3321</v>
      </c>
      <c r="AC9676" s="17" t="s">
        <v>3890</v>
      </c>
      <c r="AD9676" s="17" t="s">
        <v>3891</v>
      </c>
      <c r="AF9676" s="17">
        <v>15</v>
      </c>
      <c r="AG9676" s="17">
        <v>2</v>
      </c>
      <c r="AM9676" s="17" t="s">
        <v>105</v>
      </c>
      <c r="AN9676" s="17" t="s">
        <v>5515</v>
      </c>
      <c r="AO9676" s="17">
        <v>3</v>
      </c>
      <c r="AP9676" s="17">
        <v>80</v>
      </c>
      <c r="AQ9676" s="17">
        <v>5</v>
      </c>
      <c r="AT9676" s="17" t="s">
        <v>5516</v>
      </c>
      <c r="DN9676" s="17">
        <f>COUNTIF(AU9676:DM9676, "X")</f>
        <v>0</v>
      </c>
    </row>
    <row r="9677" spans="1:118" s="17" customFormat="1">
      <c r="A9677" s="17" t="s">
        <v>26757</v>
      </c>
      <c r="B9677" s="17">
        <v>55</v>
      </c>
      <c r="C9677" s="17">
        <v>196218</v>
      </c>
      <c r="D9677" s="17" t="s">
        <v>26758</v>
      </c>
      <c r="E9677" s="17" t="s">
        <v>7604</v>
      </c>
      <c r="H9677" s="309">
        <v>24733</v>
      </c>
      <c r="I9677" s="309">
        <v>44465</v>
      </c>
      <c r="J9677" s="17" t="s">
        <v>3888</v>
      </c>
      <c r="L9677" s="17" t="s">
        <v>26759</v>
      </c>
      <c r="N9677" s="17" t="s">
        <v>14</v>
      </c>
      <c r="O9677" s="17" t="s">
        <v>15</v>
      </c>
      <c r="P9677" s="17">
        <v>45371</v>
      </c>
      <c r="AC9677" s="17" t="s">
        <v>17772</v>
      </c>
      <c r="AF9677" s="17">
        <v>15</v>
      </c>
      <c r="AG9677" s="17">
        <v>2</v>
      </c>
      <c r="AH9677" s="17" t="s">
        <v>11926</v>
      </c>
      <c r="AK9677" s="17" t="s">
        <v>17298</v>
      </c>
      <c r="AM9677" s="17" t="s">
        <v>2619</v>
      </c>
      <c r="AN9677" s="17" t="s">
        <v>26616</v>
      </c>
      <c r="AO9677" s="17">
        <v>3</v>
      </c>
      <c r="AP9677" s="17">
        <v>80</v>
      </c>
      <c r="AQ9677" s="17">
        <v>5</v>
      </c>
      <c r="AT9677" s="17" t="s">
        <v>26617</v>
      </c>
      <c r="AV9677" s="17" t="s">
        <v>3901</v>
      </c>
      <c r="BA9677" s="17" t="s">
        <v>3901</v>
      </c>
      <c r="BD9677" s="17" t="s">
        <v>3901</v>
      </c>
      <c r="BF9677" s="17" t="s">
        <v>3901</v>
      </c>
      <c r="BH9677" s="17" t="s">
        <v>3901</v>
      </c>
      <c r="BJ9677" s="17" t="s">
        <v>3901</v>
      </c>
      <c r="BN9677" s="17" t="s">
        <v>3901</v>
      </c>
      <c r="BS9677" s="17" t="s">
        <v>3901</v>
      </c>
      <c r="BZ9677" s="17" t="s">
        <v>21</v>
      </c>
      <c r="CF9677" s="17" t="s">
        <v>3901</v>
      </c>
      <c r="DF9677" s="17" t="s">
        <v>3901</v>
      </c>
      <c r="DN9677" s="17">
        <f>COUNTIF(AU9677:DM9677, "X")</f>
        <v>10</v>
      </c>
    </row>
    <row r="9678" spans="1:118" s="17" customFormat="1">
      <c r="A9678" s="523" t="s">
        <v>3661</v>
      </c>
      <c r="B9678" s="17">
        <v>55</v>
      </c>
      <c r="C9678" s="17">
        <v>196270</v>
      </c>
      <c r="D9678" s="17" t="s">
        <v>327</v>
      </c>
      <c r="E9678" s="17" t="s">
        <v>174</v>
      </c>
      <c r="F9678" s="17" t="s">
        <v>52</v>
      </c>
      <c r="H9678" s="309">
        <v>24148</v>
      </c>
      <c r="I9678" s="309">
        <v>44468</v>
      </c>
      <c r="J9678" s="17" t="s">
        <v>3888</v>
      </c>
      <c r="L9678" s="17" t="s">
        <v>3662</v>
      </c>
      <c r="N9678" s="17" t="s">
        <v>14</v>
      </c>
      <c r="O9678" s="17" t="s">
        <v>15</v>
      </c>
      <c r="P9678" s="17">
        <v>45371</v>
      </c>
      <c r="AC9678" s="17" t="s">
        <v>17772</v>
      </c>
      <c r="AF9678" s="17">
        <v>15</v>
      </c>
      <c r="AG9678" s="17">
        <v>2</v>
      </c>
      <c r="AH9678" s="17" t="s">
        <v>11926</v>
      </c>
      <c r="AK9678" s="17" t="s">
        <v>17298</v>
      </c>
      <c r="AM9678" s="17" t="s">
        <v>2621</v>
      </c>
      <c r="AN9678" s="17" t="s">
        <v>26940</v>
      </c>
      <c r="AO9678" s="17">
        <v>3</v>
      </c>
      <c r="AP9678" s="17">
        <v>80</v>
      </c>
      <c r="AQ9678" s="17">
        <v>5</v>
      </c>
      <c r="AT9678" s="17" t="s">
        <v>25610</v>
      </c>
      <c r="DF9678" s="17" t="s">
        <v>3901</v>
      </c>
      <c r="DN9678" s="17">
        <f>COUNTIF(AU9678:DM9678, "X")</f>
        <v>1</v>
      </c>
    </row>
    <row r="9679" spans="1:118" s="17" customFormat="1">
      <c r="A9679" s="17" t="s">
        <v>15370</v>
      </c>
      <c r="B9679" s="17">
        <v>55</v>
      </c>
      <c r="C9679" s="17">
        <v>196285</v>
      </c>
      <c r="D9679" s="17" t="s">
        <v>286</v>
      </c>
      <c r="E9679" s="17" t="s">
        <v>15371</v>
      </c>
      <c r="F9679" s="17" t="s">
        <v>58</v>
      </c>
      <c r="H9679" s="309">
        <v>26090</v>
      </c>
      <c r="I9679" s="309">
        <v>44462</v>
      </c>
      <c r="J9679" s="17" t="s">
        <v>3888</v>
      </c>
      <c r="L9679" s="17" t="s">
        <v>15271</v>
      </c>
      <c r="N9679" s="17" t="s">
        <v>31</v>
      </c>
      <c r="O9679" s="17" t="s">
        <v>15</v>
      </c>
      <c r="P9679" s="17">
        <v>45373</v>
      </c>
      <c r="AC9679" s="17" t="s">
        <v>9895</v>
      </c>
      <c r="AD9679" s="17" t="s">
        <v>9896</v>
      </c>
      <c r="AF9679" s="17">
        <v>8</v>
      </c>
      <c r="AG9679" s="17">
        <v>2</v>
      </c>
      <c r="AM9679" s="17" t="s">
        <v>44</v>
      </c>
      <c r="AN9679" s="17" t="s">
        <v>15244</v>
      </c>
      <c r="AO9679" s="17">
        <v>3</v>
      </c>
      <c r="AP9679" s="17">
        <v>80</v>
      </c>
      <c r="AQ9679" s="17">
        <v>5</v>
      </c>
      <c r="AR9679" s="17" t="s">
        <v>9898</v>
      </c>
      <c r="AT9679" s="17" t="s">
        <v>15057</v>
      </c>
      <c r="DN9679" s="17">
        <f>COUNTIF(AU9679:DM9679, "X")</f>
        <v>0</v>
      </c>
    </row>
    <row r="9680" spans="1:118" s="17" customFormat="1">
      <c r="A9680" s="523" t="s">
        <v>3343</v>
      </c>
      <c r="B9680" s="17">
        <v>55</v>
      </c>
      <c r="C9680" s="17">
        <v>173622</v>
      </c>
      <c r="D9680" s="17" t="s">
        <v>266</v>
      </c>
      <c r="E9680" s="17" t="s">
        <v>3344</v>
      </c>
      <c r="F9680" s="17" t="s">
        <v>531</v>
      </c>
      <c r="H9680" s="309">
        <v>33451</v>
      </c>
      <c r="I9680" s="309">
        <v>44462</v>
      </c>
      <c r="J9680" s="17" t="s">
        <v>3888</v>
      </c>
      <c r="L9680" s="17" t="s">
        <v>712</v>
      </c>
      <c r="N9680" s="17" t="s">
        <v>19</v>
      </c>
      <c r="O9680" s="17" t="s">
        <v>15</v>
      </c>
      <c r="P9680" s="17">
        <v>45356</v>
      </c>
      <c r="AD9680" s="17" t="s">
        <v>3891</v>
      </c>
      <c r="AF9680" s="17">
        <v>15</v>
      </c>
      <c r="AG9680" s="17">
        <v>2</v>
      </c>
      <c r="AM9680" s="17" t="s">
        <v>20</v>
      </c>
      <c r="AN9680" s="17" t="s">
        <v>26023</v>
      </c>
      <c r="AO9680" s="17">
        <v>3</v>
      </c>
      <c r="AP9680" s="17">
        <v>80</v>
      </c>
      <c r="AQ9680" s="17">
        <v>5</v>
      </c>
      <c r="AR9680" s="17" t="s">
        <v>22150</v>
      </c>
      <c r="DF9680" s="17" t="s">
        <v>3901</v>
      </c>
      <c r="DN9680" s="17">
        <f>COUNTIF(AU9680:DM9680, "X")</f>
        <v>1</v>
      </c>
    </row>
    <row r="9681" spans="1:118" s="17" customFormat="1">
      <c r="A9681" s="17" t="s">
        <v>26744</v>
      </c>
      <c r="B9681" s="17">
        <v>55</v>
      </c>
      <c r="C9681" s="17">
        <v>196305</v>
      </c>
      <c r="D9681" s="17" t="s">
        <v>7089</v>
      </c>
      <c r="E9681" s="17" t="s">
        <v>77</v>
      </c>
      <c r="F9681" s="17" t="s">
        <v>18</v>
      </c>
      <c r="H9681" s="309">
        <v>28613</v>
      </c>
      <c r="I9681" s="309">
        <v>44461</v>
      </c>
      <c r="J9681" s="17" t="s">
        <v>3888</v>
      </c>
      <c r="L9681" s="17" t="s">
        <v>26745</v>
      </c>
      <c r="N9681" s="17" t="s">
        <v>14</v>
      </c>
      <c r="O9681" s="17" t="s">
        <v>15</v>
      </c>
      <c r="P9681" s="17">
        <v>45371</v>
      </c>
      <c r="AC9681" s="17" t="s">
        <v>17772</v>
      </c>
      <c r="AF9681" s="17">
        <v>15</v>
      </c>
      <c r="AG9681" s="17">
        <v>2</v>
      </c>
      <c r="AH9681" s="17" t="s">
        <v>11926</v>
      </c>
      <c r="AK9681" s="17" t="s">
        <v>17298</v>
      </c>
      <c r="AM9681" s="17" t="s">
        <v>2619</v>
      </c>
      <c r="AN9681" s="17" t="s">
        <v>26616</v>
      </c>
      <c r="AO9681" s="17">
        <v>3</v>
      </c>
      <c r="AP9681" s="17">
        <v>80</v>
      </c>
      <c r="AQ9681" s="17">
        <v>5</v>
      </c>
      <c r="AT9681" s="17" t="s">
        <v>26617</v>
      </c>
      <c r="BS9681" s="17" t="s">
        <v>3901</v>
      </c>
      <c r="CH9681" s="17" t="s">
        <v>3901</v>
      </c>
      <c r="DN9681" s="17">
        <f>COUNTIF(AU9681:DM9681, "X")</f>
        <v>2</v>
      </c>
    </row>
    <row r="9682" spans="1:118" s="17" customFormat="1">
      <c r="A9682" s="17" t="s">
        <v>26808</v>
      </c>
      <c r="B9682" s="17">
        <v>55</v>
      </c>
      <c r="C9682" s="17">
        <v>196304</v>
      </c>
      <c r="D9682" s="17" t="s">
        <v>7089</v>
      </c>
      <c r="E9682" s="17" t="s">
        <v>12</v>
      </c>
      <c r="F9682" s="17" t="s">
        <v>82</v>
      </c>
      <c r="H9682" s="309">
        <v>29448</v>
      </c>
      <c r="I9682" s="309">
        <v>44461</v>
      </c>
      <c r="J9682" s="17" t="s">
        <v>3888</v>
      </c>
      <c r="L9682" s="17" t="s">
        <v>26745</v>
      </c>
      <c r="N9682" s="17" t="s">
        <v>14</v>
      </c>
      <c r="O9682" s="17" t="s">
        <v>15</v>
      </c>
      <c r="P9682" s="17">
        <v>45371</v>
      </c>
      <c r="AC9682" s="17" t="s">
        <v>17772</v>
      </c>
      <c r="AF9682" s="17">
        <v>15</v>
      </c>
      <c r="AG9682" s="17">
        <v>2</v>
      </c>
      <c r="AH9682" s="17" t="s">
        <v>11926</v>
      </c>
      <c r="AK9682" s="17" t="s">
        <v>17298</v>
      </c>
      <c r="AM9682" s="17" t="s">
        <v>2619</v>
      </c>
      <c r="AN9682" s="17" t="s">
        <v>26616</v>
      </c>
      <c r="AO9682" s="17">
        <v>3</v>
      </c>
      <c r="AP9682" s="17">
        <v>80</v>
      </c>
      <c r="AQ9682" s="17">
        <v>5</v>
      </c>
      <c r="AT9682" s="17" t="s">
        <v>26617</v>
      </c>
      <c r="AU9682" s="17" t="s">
        <v>21</v>
      </c>
      <c r="AV9682" s="17" t="s">
        <v>3901</v>
      </c>
      <c r="AX9682" s="17" t="s">
        <v>3901</v>
      </c>
      <c r="AZ9682" s="17" t="s">
        <v>3901</v>
      </c>
      <c r="BB9682" s="17" t="s">
        <v>3901</v>
      </c>
      <c r="BD9682" s="17" t="s">
        <v>3901</v>
      </c>
      <c r="BH9682" s="17" t="s">
        <v>3901</v>
      </c>
      <c r="BS9682" s="17" t="s">
        <v>3901</v>
      </c>
      <c r="BY9682" s="17" t="s">
        <v>3901</v>
      </c>
      <c r="CH9682" s="17" t="s">
        <v>3901</v>
      </c>
      <c r="DF9682" s="17" t="s">
        <v>3901</v>
      </c>
      <c r="DJ9682" s="17" t="s">
        <v>3901</v>
      </c>
      <c r="DN9682" s="17">
        <f>COUNTIF(AU9682:DM9682, "X")</f>
        <v>11</v>
      </c>
    </row>
    <row r="9683" spans="1:118" s="17" customFormat="1">
      <c r="A9683" s="17" t="s">
        <v>24131</v>
      </c>
      <c r="B9683" s="17">
        <v>55</v>
      </c>
      <c r="C9683" s="17">
        <v>196311</v>
      </c>
      <c r="D9683" s="17" t="s">
        <v>24132</v>
      </c>
      <c r="E9683" s="17" t="s">
        <v>354</v>
      </c>
      <c r="F9683" s="17" t="s">
        <v>112</v>
      </c>
      <c r="H9683" s="309">
        <v>29493</v>
      </c>
      <c r="I9683" s="309">
        <v>44468</v>
      </c>
      <c r="J9683" s="17" t="s">
        <v>3888</v>
      </c>
      <c r="L9683" s="17" t="s">
        <v>23859</v>
      </c>
      <c r="N9683" s="17" t="s">
        <v>126</v>
      </c>
      <c r="O9683" s="17" t="s">
        <v>15</v>
      </c>
      <c r="P9683" s="17">
        <v>45383</v>
      </c>
      <c r="Q9683" s="17">
        <v>1524</v>
      </c>
      <c r="AF9683" s="17">
        <v>8</v>
      </c>
      <c r="AG9683" s="17">
        <v>2</v>
      </c>
      <c r="AI9683" s="17" t="s">
        <v>20542</v>
      </c>
      <c r="AM9683" s="17" t="s">
        <v>127</v>
      </c>
      <c r="AN9683" s="17" t="s">
        <v>23839</v>
      </c>
      <c r="AO9683" s="17">
        <v>3</v>
      </c>
      <c r="AP9683" s="17">
        <v>80</v>
      </c>
      <c r="AQ9683" s="17">
        <v>5</v>
      </c>
      <c r="AR9683" s="17" t="s">
        <v>22585</v>
      </c>
      <c r="AS9683" s="17" t="s">
        <v>23503</v>
      </c>
      <c r="DN9683" s="17">
        <f>COUNTIF(AU9683:DM9683, "X")</f>
        <v>0</v>
      </c>
    </row>
    <row r="9684" spans="1:118" s="17" customFormat="1">
      <c r="A9684" s="523" t="s">
        <v>3746</v>
      </c>
      <c r="B9684" s="17">
        <v>55</v>
      </c>
      <c r="C9684" s="17">
        <v>196351</v>
      </c>
      <c r="D9684" s="17" t="s">
        <v>207</v>
      </c>
      <c r="E9684" s="17" t="s">
        <v>356</v>
      </c>
      <c r="F9684" s="17" t="s">
        <v>129</v>
      </c>
      <c r="H9684" s="309">
        <v>23163</v>
      </c>
      <c r="I9684" s="309">
        <v>44471</v>
      </c>
      <c r="J9684" s="17" t="s">
        <v>3888</v>
      </c>
      <c r="L9684" s="17" t="s">
        <v>615</v>
      </c>
      <c r="N9684" s="17" t="s">
        <v>14</v>
      </c>
      <c r="O9684" s="17" t="s">
        <v>15</v>
      </c>
      <c r="P9684" s="17">
        <v>45371</v>
      </c>
      <c r="Q9684" s="17">
        <v>8120</v>
      </c>
      <c r="AC9684" s="17" t="s">
        <v>17772</v>
      </c>
      <c r="AF9684" s="17">
        <v>15</v>
      </c>
      <c r="AG9684" s="17">
        <v>2</v>
      </c>
      <c r="AH9684" s="17" t="s">
        <v>11926</v>
      </c>
      <c r="AK9684" s="17" t="s">
        <v>17298</v>
      </c>
      <c r="AM9684" s="17" t="s">
        <v>39</v>
      </c>
      <c r="AN9684" s="17" t="s">
        <v>25609</v>
      </c>
      <c r="AO9684" s="17">
        <v>3</v>
      </c>
      <c r="AP9684" s="17">
        <v>80</v>
      </c>
      <c r="AQ9684" s="17">
        <v>5</v>
      </c>
      <c r="AT9684" s="17" t="s">
        <v>17773</v>
      </c>
      <c r="DN9684" s="17">
        <f>COUNTIF(AU9684:DM9684, "X")</f>
        <v>0</v>
      </c>
    </row>
    <row r="9685" spans="1:118" s="17" customFormat="1">
      <c r="A9685" s="523" t="s">
        <v>3475</v>
      </c>
      <c r="B9685" s="17">
        <v>55</v>
      </c>
      <c r="C9685" s="17">
        <v>196360</v>
      </c>
      <c r="D9685" s="17" t="s">
        <v>1033</v>
      </c>
      <c r="E9685" s="17" t="s">
        <v>205</v>
      </c>
      <c r="F9685" s="17" t="s">
        <v>131</v>
      </c>
      <c r="H9685" s="309">
        <v>37887</v>
      </c>
      <c r="I9685" s="309">
        <v>44472</v>
      </c>
      <c r="J9685" s="17" t="s">
        <v>3888</v>
      </c>
      <c r="L9685" s="17" t="s">
        <v>1379</v>
      </c>
      <c r="N9685" s="17" t="s">
        <v>182</v>
      </c>
      <c r="O9685" s="17" t="s">
        <v>15</v>
      </c>
      <c r="P9685" s="17">
        <v>45326</v>
      </c>
      <c r="AF9685" s="17">
        <v>15</v>
      </c>
      <c r="AG9685" s="17">
        <v>2</v>
      </c>
      <c r="AH9685" s="17" t="s">
        <v>11926</v>
      </c>
      <c r="AK9685" s="17" t="s">
        <v>11927</v>
      </c>
      <c r="AM9685" s="17" t="s">
        <v>2614</v>
      </c>
      <c r="AN9685" s="17" t="s">
        <v>18350</v>
      </c>
      <c r="AO9685" s="17">
        <v>3</v>
      </c>
      <c r="AP9685" s="17">
        <v>80</v>
      </c>
      <c r="AQ9685" s="17">
        <v>5</v>
      </c>
      <c r="AR9685" s="17" t="s">
        <v>18351</v>
      </c>
      <c r="AS9685" s="17" t="s">
        <v>18358</v>
      </c>
      <c r="DN9685" s="17">
        <f>COUNTIF(AU9685:DM9685, "X")</f>
        <v>0</v>
      </c>
    </row>
    <row r="9686" spans="1:118" s="17" customFormat="1">
      <c r="A9686" s="17" t="s">
        <v>15208</v>
      </c>
      <c r="B9686" s="17">
        <v>55</v>
      </c>
      <c r="C9686" s="17">
        <v>196390</v>
      </c>
      <c r="D9686" s="17" t="s">
        <v>15209</v>
      </c>
      <c r="E9686" s="17" t="s">
        <v>10232</v>
      </c>
      <c r="F9686" s="17" t="s">
        <v>43</v>
      </c>
      <c r="H9686" s="309">
        <v>37851</v>
      </c>
      <c r="I9686" s="309">
        <v>44473</v>
      </c>
      <c r="J9686" s="17" t="s">
        <v>3888</v>
      </c>
      <c r="L9686" s="17" t="s">
        <v>15132</v>
      </c>
      <c r="N9686" s="17" t="s">
        <v>31</v>
      </c>
      <c r="O9686" s="17" t="s">
        <v>15</v>
      </c>
      <c r="P9686" s="17">
        <v>45373</v>
      </c>
      <c r="AC9686" s="17" t="s">
        <v>9895</v>
      </c>
      <c r="AD9686" s="17" t="s">
        <v>9896</v>
      </c>
      <c r="AF9686" s="17">
        <v>15</v>
      </c>
      <c r="AG9686" s="17">
        <v>2</v>
      </c>
      <c r="AM9686" s="17" t="s">
        <v>62</v>
      </c>
      <c r="AN9686" s="17" t="s">
        <v>15056</v>
      </c>
      <c r="AO9686" s="17">
        <v>3</v>
      </c>
      <c r="AP9686" s="17">
        <v>80</v>
      </c>
      <c r="AQ9686" s="17">
        <v>5</v>
      </c>
      <c r="AR9686" s="17" t="s">
        <v>9898</v>
      </c>
      <c r="AT9686" s="17" t="s">
        <v>15057</v>
      </c>
      <c r="DN9686" s="17">
        <f>COUNTIF(AU9686:DM9686, "X")</f>
        <v>0</v>
      </c>
    </row>
    <row r="9687" spans="1:118" s="17" customFormat="1">
      <c r="A9687" s="523" t="s">
        <v>2821</v>
      </c>
      <c r="B9687" s="17">
        <v>55</v>
      </c>
      <c r="C9687" s="17">
        <v>196395</v>
      </c>
      <c r="D9687" s="17" t="s">
        <v>783</v>
      </c>
      <c r="E9687" s="17" t="s">
        <v>258</v>
      </c>
      <c r="F9687" s="17" t="s">
        <v>131</v>
      </c>
      <c r="H9687" s="309">
        <v>37854</v>
      </c>
      <c r="I9687" s="309">
        <v>44472</v>
      </c>
      <c r="J9687" s="17" t="s">
        <v>3888</v>
      </c>
      <c r="L9687" s="17" t="s">
        <v>1998</v>
      </c>
      <c r="N9687" s="17" t="s">
        <v>31</v>
      </c>
      <c r="O9687" s="17" t="s">
        <v>15</v>
      </c>
      <c r="P9687" s="17">
        <v>45373</v>
      </c>
      <c r="AD9687" s="17" t="s">
        <v>9896</v>
      </c>
      <c r="AF9687" s="17">
        <v>15</v>
      </c>
      <c r="AG9687" s="17">
        <v>2</v>
      </c>
      <c r="AM9687" s="17" t="s">
        <v>314</v>
      </c>
      <c r="AN9687" s="17" t="s">
        <v>18984</v>
      </c>
      <c r="AO9687" s="17">
        <v>3</v>
      </c>
      <c r="AP9687" s="17">
        <v>80</v>
      </c>
      <c r="AQ9687" s="17">
        <v>5</v>
      </c>
      <c r="AR9687" s="17" t="s">
        <v>9898</v>
      </c>
      <c r="DJ9687" s="17" t="s">
        <v>3901</v>
      </c>
      <c r="DN9687" s="17">
        <f>COUNTIF(AU9687:DM9687, "X")</f>
        <v>1</v>
      </c>
    </row>
    <row r="9688" spans="1:118" s="17" customFormat="1">
      <c r="A9688" s="17" t="s">
        <v>25423</v>
      </c>
      <c r="B9688" s="17">
        <v>55</v>
      </c>
      <c r="C9688" s="17">
        <v>196470</v>
      </c>
      <c r="D9688" s="17" t="s">
        <v>7106</v>
      </c>
      <c r="E9688" s="17" t="s">
        <v>9585</v>
      </c>
      <c r="H9688" s="309">
        <v>33876</v>
      </c>
      <c r="I9688" s="309">
        <v>44467</v>
      </c>
      <c r="J9688" s="17" t="s">
        <v>3888</v>
      </c>
      <c r="L9688" s="17" t="s">
        <v>123</v>
      </c>
      <c r="M9688" s="17" t="s">
        <v>9421</v>
      </c>
      <c r="N9688" s="17" t="s">
        <v>31</v>
      </c>
      <c r="O9688" s="17" t="s">
        <v>15</v>
      </c>
      <c r="P9688" s="17">
        <v>45373</v>
      </c>
      <c r="Q9688" s="17">
        <v>8340</v>
      </c>
      <c r="AC9688" s="17" t="s">
        <v>9895</v>
      </c>
      <c r="AD9688" s="17" t="s">
        <v>9896</v>
      </c>
      <c r="AF9688" s="17">
        <v>15</v>
      </c>
      <c r="AG9688" s="17">
        <v>2</v>
      </c>
      <c r="AM9688" s="17" t="s">
        <v>67</v>
      </c>
      <c r="AN9688" s="17" t="s">
        <v>25087</v>
      </c>
      <c r="AO9688" s="17">
        <v>3</v>
      </c>
      <c r="AP9688" s="17">
        <v>80</v>
      </c>
      <c r="AQ9688" s="17">
        <v>5</v>
      </c>
      <c r="AR9688" s="17" t="s">
        <v>9898</v>
      </c>
      <c r="AT9688" s="17" t="s">
        <v>16072</v>
      </c>
      <c r="DN9688" s="17">
        <f>COUNTIF(AU9688:DM9688, "X")</f>
        <v>0</v>
      </c>
    </row>
    <row r="9689" spans="1:118" s="17" customFormat="1">
      <c r="A9689" s="523" t="s">
        <v>3749</v>
      </c>
      <c r="B9689" s="17">
        <v>55</v>
      </c>
      <c r="C9689" s="17">
        <v>196479</v>
      </c>
      <c r="D9689" s="17" t="s">
        <v>207</v>
      </c>
      <c r="E9689" s="17" t="s">
        <v>336</v>
      </c>
      <c r="F9689" s="17" t="s">
        <v>104</v>
      </c>
      <c r="H9689" s="309">
        <v>21683</v>
      </c>
      <c r="I9689" s="309">
        <v>44471</v>
      </c>
      <c r="J9689" s="17" t="s">
        <v>3888</v>
      </c>
      <c r="L9689" s="17" t="s">
        <v>615</v>
      </c>
      <c r="N9689" s="17" t="s">
        <v>14</v>
      </c>
      <c r="O9689" s="17" t="s">
        <v>15</v>
      </c>
      <c r="P9689" s="17">
        <v>45371</v>
      </c>
      <c r="AC9689" s="17" t="s">
        <v>17772</v>
      </c>
      <c r="AF9689" s="17">
        <v>15</v>
      </c>
      <c r="AG9689" s="17">
        <v>2</v>
      </c>
      <c r="AH9689" s="17" t="s">
        <v>11926</v>
      </c>
      <c r="AK9689" s="17" t="s">
        <v>17298</v>
      </c>
      <c r="AM9689" s="17" t="s">
        <v>39</v>
      </c>
      <c r="AN9689" s="17" t="s">
        <v>25609</v>
      </c>
      <c r="AO9689" s="17">
        <v>3</v>
      </c>
      <c r="AP9689" s="17">
        <v>80</v>
      </c>
      <c r="AQ9689" s="17">
        <v>5</v>
      </c>
      <c r="AT9689" s="17" t="s">
        <v>17773</v>
      </c>
      <c r="DN9689" s="17">
        <f>COUNTIF(AU9689:DM9689, "X")</f>
        <v>0</v>
      </c>
    </row>
    <row r="9690" spans="1:118" s="17" customFormat="1">
      <c r="A9690" s="523" t="s">
        <v>3015</v>
      </c>
      <c r="B9690" s="17">
        <v>55</v>
      </c>
      <c r="C9690" s="17">
        <v>196496</v>
      </c>
      <c r="D9690" s="17" t="s">
        <v>798</v>
      </c>
      <c r="E9690" s="17" t="s">
        <v>412</v>
      </c>
      <c r="F9690" s="17" t="s">
        <v>22</v>
      </c>
      <c r="H9690" s="309">
        <v>23447</v>
      </c>
      <c r="I9690" s="309">
        <v>44470</v>
      </c>
      <c r="J9690" s="17" t="s">
        <v>3888</v>
      </c>
      <c r="K9690" s="17" t="s">
        <v>30</v>
      </c>
      <c r="L9690" s="17" t="s">
        <v>3016</v>
      </c>
      <c r="N9690" s="17" t="s">
        <v>19</v>
      </c>
      <c r="O9690" s="17" t="s">
        <v>15</v>
      </c>
      <c r="P9690" s="17">
        <v>45356</v>
      </c>
      <c r="AC9690" s="17" t="s">
        <v>3890</v>
      </c>
      <c r="AD9690" s="17" t="s">
        <v>3891</v>
      </c>
      <c r="AF9690" s="17">
        <v>15</v>
      </c>
      <c r="AG9690" s="17">
        <v>2</v>
      </c>
      <c r="AM9690" s="17" t="s">
        <v>117</v>
      </c>
      <c r="AN9690" s="17" t="s">
        <v>7978</v>
      </c>
      <c r="AO9690" s="17">
        <v>3</v>
      </c>
      <c r="AP9690" s="17">
        <v>80</v>
      </c>
      <c r="AQ9690" s="17">
        <v>5</v>
      </c>
      <c r="AT9690" s="17" t="s">
        <v>7979</v>
      </c>
      <c r="DK9690" s="17" t="s">
        <v>30</v>
      </c>
      <c r="DN9690" s="17">
        <f>COUNTIF(AU9690:DM9690, "X")</f>
        <v>0</v>
      </c>
    </row>
    <row r="9691" spans="1:118" s="17" customFormat="1">
      <c r="A9691" s="17" t="s">
        <v>10175</v>
      </c>
      <c r="B9691" s="17">
        <v>55</v>
      </c>
      <c r="C9691" s="17">
        <v>196528</v>
      </c>
      <c r="D9691" s="17" t="s">
        <v>10176</v>
      </c>
      <c r="E9691" s="17" t="s">
        <v>461</v>
      </c>
      <c r="F9691" s="17" t="s">
        <v>289</v>
      </c>
      <c r="H9691" s="309">
        <v>29050</v>
      </c>
      <c r="I9691" s="309">
        <v>44502</v>
      </c>
      <c r="J9691" s="17" t="s">
        <v>3888</v>
      </c>
      <c r="L9691" s="17" t="s">
        <v>10177</v>
      </c>
      <c r="N9691" s="17" t="s">
        <v>14</v>
      </c>
      <c r="O9691" s="17" t="s">
        <v>15</v>
      </c>
      <c r="P9691" s="17">
        <v>45371</v>
      </c>
      <c r="AC9691" s="17" t="s">
        <v>14</v>
      </c>
      <c r="AF9691" s="17">
        <v>15</v>
      </c>
      <c r="AG9691" s="17">
        <v>2</v>
      </c>
      <c r="AI9691" s="17" t="s">
        <v>10178</v>
      </c>
      <c r="AM9691" s="17" t="s">
        <v>74</v>
      </c>
      <c r="AN9691" s="17" t="s">
        <v>10179</v>
      </c>
      <c r="AO9691" s="17">
        <v>3</v>
      </c>
      <c r="AP9691" s="17">
        <v>80</v>
      </c>
      <c r="AQ9691" s="17">
        <v>5</v>
      </c>
      <c r="AR9691" s="17" t="s">
        <v>10180</v>
      </c>
      <c r="AV9691" s="17" t="s">
        <v>3901</v>
      </c>
      <c r="AZ9691" s="17" t="s">
        <v>3901</v>
      </c>
      <c r="BS9691" s="17" t="s">
        <v>3901</v>
      </c>
      <c r="CU9691" s="17" t="s">
        <v>3901</v>
      </c>
      <c r="DA9691" s="17" t="s">
        <v>3901</v>
      </c>
      <c r="DF9691" s="17" t="s">
        <v>3901</v>
      </c>
      <c r="DJ9691" s="17" t="s">
        <v>3901</v>
      </c>
      <c r="DM9691" s="17" t="s">
        <v>3901</v>
      </c>
      <c r="DN9691" s="17">
        <f>COUNTIF(AU9691:DM9691, "X")</f>
        <v>8</v>
      </c>
    </row>
    <row r="9692" spans="1:118" s="17" customFormat="1">
      <c r="A9692" s="17" t="s">
        <v>14304</v>
      </c>
      <c r="B9692" s="17">
        <v>55</v>
      </c>
      <c r="C9692" s="17">
        <v>196542</v>
      </c>
      <c r="D9692" s="17" t="s">
        <v>480</v>
      </c>
      <c r="E9692" s="17" t="s">
        <v>1444</v>
      </c>
      <c r="F9692" s="17" t="s">
        <v>14305</v>
      </c>
      <c r="H9692" s="309">
        <v>22202</v>
      </c>
      <c r="I9692" s="309">
        <v>44504</v>
      </c>
      <c r="J9692" s="17" t="s">
        <v>3888</v>
      </c>
      <c r="L9692" s="17" t="s">
        <v>504</v>
      </c>
      <c r="M9692" s="17" t="s">
        <v>6735</v>
      </c>
      <c r="N9692" s="17" t="s">
        <v>31</v>
      </c>
      <c r="O9692" s="17" t="s">
        <v>15</v>
      </c>
      <c r="P9692" s="17">
        <v>45373</v>
      </c>
      <c r="AC9692" s="17" t="s">
        <v>9895</v>
      </c>
      <c r="AD9692" s="17" t="s">
        <v>9896</v>
      </c>
      <c r="AF9692" s="17">
        <v>8</v>
      </c>
      <c r="AG9692" s="17">
        <v>2</v>
      </c>
      <c r="AM9692" s="17" t="s">
        <v>157</v>
      </c>
      <c r="AN9692" s="17" t="s">
        <v>14151</v>
      </c>
      <c r="AO9692" s="17">
        <v>3</v>
      </c>
      <c r="AP9692" s="17">
        <v>80</v>
      </c>
      <c r="AQ9692" s="17">
        <v>5</v>
      </c>
      <c r="AR9692" s="17" t="s">
        <v>9898</v>
      </c>
      <c r="AT9692" s="17" t="s">
        <v>14152</v>
      </c>
      <c r="AZ9692" s="17" t="s">
        <v>3901</v>
      </c>
      <c r="BD9692" s="17" t="s">
        <v>3901</v>
      </c>
      <c r="BS9692" s="17" t="s">
        <v>3901</v>
      </c>
      <c r="DN9692" s="17">
        <f>COUNTIF(AU9692:DM9692, "X")</f>
        <v>3</v>
      </c>
    </row>
    <row r="9693" spans="1:118" s="17" customFormat="1">
      <c r="A9693" s="523" t="s">
        <v>3419</v>
      </c>
      <c r="B9693" s="17">
        <v>55</v>
      </c>
      <c r="C9693" s="17">
        <v>196553</v>
      </c>
      <c r="D9693" s="17" t="s">
        <v>654</v>
      </c>
      <c r="E9693" s="17" t="s">
        <v>18</v>
      </c>
      <c r="F9693" s="17" t="s">
        <v>1439</v>
      </c>
      <c r="H9693" s="309">
        <v>22495</v>
      </c>
      <c r="I9693" s="309">
        <v>44502</v>
      </c>
      <c r="J9693" s="17" t="s">
        <v>3888</v>
      </c>
      <c r="L9693" s="17" t="s">
        <v>3420</v>
      </c>
      <c r="N9693" s="17" t="s">
        <v>19</v>
      </c>
      <c r="O9693" s="17" t="s">
        <v>15</v>
      </c>
      <c r="P9693" s="17">
        <v>45356</v>
      </c>
      <c r="AC9693" s="17" t="s">
        <v>3890</v>
      </c>
      <c r="AD9693" s="17" t="s">
        <v>3891</v>
      </c>
      <c r="AF9693" s="17">
        <v>15</v>
      </c>
      <c r="AG9693" s="17">
        <v>2</v>
      </c>
      <c r="AM9693" s="17" t="s">
        <v>232</v>
      </c>
      <c r="AN9693" s="17" t="s">
        <v>6280</v>
      </c>
      <c r="AO9693" s="17">
        <v>3</v>
      </c>
      <c r="AP9693" s="17">
        <v>80</v>
      </c>
      <c r="AQ9693" s="17">
        <v>5</v>
      </c>
      <c r="AT9693" s="17" t="s">
        <v>5516</v>
      </c>
      <c r="DN9693" s="17">
        <f>COUNTIF(AU9693:DM9693, "X")</f>
        <v>0</v>
      </c>
    </row>
    <row r="9694" spans="1:118" s="17" customFormat="1">
      <c r="A9694" s="523" t="s">
        <v>3185</v>
      </c>
      <c r="B9694" s="17">
        <v>55</v>
      </c>
      <c r="C9694" s="17">
        <v>196554</v>
      </c>
      <c r="D9694" s="17" t="s">
        <v>885</v>
      </c>
      <c r="E9694" s="17" t="s">
        <v>149</v>
      </c>
      <c r="F9694" s="17" t="s">
        <v>82</v>
      </c>
      <c r="H9694" s="309">
        <v>22305</v>
      </c>
      <c r="I9694" s="309">
        <v>44502</v>
      </c>
      <c r="J9694" s="17" t="s">
        <v>3888</v>
      </c>
      <c r="L9694" s="17" t="s">
        <v>3186</v>
      </c>
      <c r="N9694" s="17" t="s">
        <v>14</v>
      </c>
      <c r="O9694" s="17" t="s">
        <v>15</v>
      </c>
      <c r="P9694" s="17">
        <v>45371</v>
      </c>
      <c r="AF9694" s="17">
        <v>15</v>
      </c>
      <c r="AG9694" s="17">
        <v>2</v>
      </c>
      <c r="AH9694" s="17" t="s">
        <v>11926</v>
      </c>
      <c r="AK9694" s="17" t="s">
        <v>17298</v>
      </c>
      <c r="AM9694" s="17" t="s">
        <v>71</v>
      </c>
      <c r="AN9694" s="17" t="s">
        <v>17760</v>
      </c>
      <c r="AO9694" s="17">
        <v>3</v>
      </c>
      <c r="AP9694" s="17">
        <v>80</v>
      </c>
      <c r="AQ9694" s="17">
        <v>5</v>
      </c>
      <c r="AR9694" s="17" t="s">
        <v>17300</v>
      </c>
      <c r="DN9694" s="17">
        <f>COUNTIF(AU9694:DM9694, "X")</f>
        <v>0</v>
      </c>
    </row>
    <row r="9695" spans="1:118" s="17" customFormat="1">
      <c r="A9695" s="17" t="s">
        <v>7497</v>
      </c>
      <c r="B9695" s="17">
        <v>55</v>
      </c>
      <c r="C9695" s="17">
        <v>196570</v>
      </c>
      <c r="D9695" s="17" t="s">
        <v>7498</v>
      </c>
      <c r="E9695" s="17" t="s">
        <v>7499</v>
      </c>
      <c r="F9695" s="17" t="s">
        <v>7500</v>
      </c>
      <c r="H9695" s="309">
        <v>35432</v>
      </c>
      <c r="I9695" s="309">
        <v>44501</v>
      </c>
      <c r="J9695" s="17" t="s">
        <v>3888</v>
      </c>
      <c r="L9695" s="17" t="s">
        <v>2296</v>
      </c>
      <c r="N9695" s="17" t="s">
        <v>19</v>
      </c>
      <c r="O9695" s="17" t="s">
        <v>15</v>
      </c>
      <c r="P9695" s="17">
        <v>45356</v>
      </c>
      <c r="AC9695" s="17" t="s">
        <v>3890</v>
      </c>
      <c r="AD9695" s="17" t="s">
        <v>3891</v>
      </c>
      <c r="AF9695" s="17">
        <v>8</v>
      </c>
      <c r="AG9695" s="17">
        <v>2</v>
      </c>
      <c r="AM9695" s="17" t="s">
        <v>2605</v>
      </c>
      <c r="AN9695" s="17" t="s">
        <v>7253</v>
      </c>
      <c r="AO9695" s="17">
        <v>3</v>
      </c>
      <c r="AP9695" s="17">
        <v>80</v>
      </c>
      <c r="AQ9695" s="17">
        <v>5</v>
      </c>
      <c r="AT9695" s="17" t="s">
        <v>6589</v>
      </c>
      <c r="DN9695" s="17">
        <f>COUNTIF(AU9695:DM9695, "X")</f>
        <v>0</v>
      </c>
    </row>
    <row r="9696" spans="1:118" s="17" customFormat="1">
      <c r="A9696" s="17" t="s">
        <v>16618</v>
      </c>
      <c r="B9696" s="17">
        <v>55</v>
      </c>
      <c r="C9696" s="17">
        <v>148127</v>
      </c>
      <c r="D9696" s="17" t="s">
        <v>16619</v>
      </c>
      <c r="E9696" s="17" t="s">
        <v>16620</v>
      </c>
      <c r="F9696" s="17" t="s">
        <v>400</v>
      </c>
      <c r="H9696" s="309">
        <v>32736</v>
      </c>
      <c r="I9696" s="309">
        <v>44484</v>
      </c>
      <c r="J9696" s="17" t="s">
        <v>3888</v>
      </c>
      <c r="L9696" s="17" t="s">
        <v>16621</v>
      </c>
      <c r="N9696" s="17" t="s">
        <v>31</v>
      </c>
      <c r="O9696" s="17" t="s">
        <v>15</v>
      </c>
      <c r="P9696" s="17">
        <v>45373</v>
      </c>
      <c r="Q9696" s="17">
        <v>2706</v>
      </c>
      <c r="AC9696" s="17" t="s">
        <v>9895</v>
      </c>
      <c r="AD9696" s="17" t="s">
        <v>9896</v>
      </c>
      <c r="AF9696" s="17">
        <v>15</v>
      </c>
      <c r="AG9696" s="17">
        <v>2</v>
      </c>
      <c r="AM9696" s="17" t="s">
        <v>41</v>
      </c>
      <c r="AN9696" s="17" t="s">
        <v>16339</v>
      </c>
      <c r="AO9696" s="17">
        <v>3</v>
      </c>
      <c r="AP9696" s="17">
        <v>80</v>
      </c>
      <c r="AQ9696" s="17">
        <v>5</v>
      </c>
      <c r="AR9696" s="17" t="s">
        <v>9898</v>
      </c>
      <c r="AT9696" s="17" t="s">
        <v>16072</v>
      </c>
      <c r="BS9696" s="17" t="s">
        <v>3901</v>
      </c>
      <c r="DF9696" s="17" t="s">
        <v>3901</v>
      </c>
      <c r="DN9696" s="17">
        <f>COUNTIF(AU9696:DM9696, "X")</f>
        <v>2</v>
      </c>
    </row>
    <row r="9697" spans="1:118" s="17" customFormat="1">
      <c r="A9697" s="17" t="s">
        <v>21205</v>
      </c>
      <c r="B9697" s="17">
        <v>55</v>
      </c>
      <c r="C9697" s="17">
        <v>196585</v>
      </c>
      <c r="D9697" s="17" t="s">
        <v>730</v>
      </c>
      <c r="E9697" s="17" t="s">
        <v>21206</v>
      </c>
      <c r="F9697" s="17" t="s">
        <v>82</v>
      </c>
      <c r="H9697" s="309">
        <v>36153</v>
      </c>
      <c r="I9697" s="309">
        <v>44488</v>
      </c>
      <c r="J9697" s="17" t="s">
        <v>3888</v>
      </c>
      <c r="L9697" s="17" t="s">
        <v>21207</v>
      </c>
      <c r="N9697" s="17" t="s">
        <v>80</v>
      </c>
      <c r="O9697" s="17" t="s">
        <v>15</v>
      </c>
      <c r="P9697" s="17">
        <v>45308</v>
      </c>
      <c r="Q9697" s="17">
        <v>1169</v>
      </c>
      <c r="AF9697" s="17">
        <v>8</v>
      </c>
      <c r="AG9697" s="17">
        <v>2</v>
      </c>
      <c r="AI9697" s="17" t="s">
        <v>20851</v>
      </c>
      <c r="AM9697" s="17" t="s">
        <v>81</v>
      </c>
      <c r="AN9697" s="17" t="s">
        <v>21035</v>
      </c>
      <c r="AO9697" s="17">
        <v>3</v>
      </c>
      <c r="AP9697" s="17">
        <v>80</v>
      </c>
      <c r="AQ9697" s="17">
        <v>5</v>
      </c>
      <c r="AR9697" s="17" t="s">
        <v>20671</v>
      </c>
      <c r="AS9697" s="17" t="s">
        <v>21036</v>
      </c>
      <c r="DN9697" s="17">
        <f>COUNTIF(AU9697:DM9697, "X")</f>
        <v>0</v>
      </c>
    </row>
    <row r="9698" spans="1:118" s="17" customFormat="1">
      <c r="A9698" s="523" t="s">
        <v>3664</v>
      </c>
      <c r="B9698" s="17">
        <v>55</v>
      </c>
      <c r="C9698" s="17">
        <v>196589</v>
      </c>
      <c r="D9698" s="17" t="s">
        <v>1451</v>
      </c>
      <c r="E9698" s="17" t="s">
        <v>475</v>
      </c>
      <c r="F9698" s="17" t="s">
        <v>147</v>
      </c>
      <c r="H9698" s="309">
        <v>37933</v>
      </c>
      <c r="I9698" s="309">
        <v>44508</v>
      </c>
      <c r="J9698" s="17" t="s">
        <v>3888</v>
      </c>
      <c r="L9698" s="17" t="s">
        <v>1452</v>
      </c>
      <c r="N9698" s="17" t="s">
        <v>14</v>
      </c>
      <c r="O9698" s="17" t="s">
        <v>15</v>
      </c>
      <c r="P9698" s="17">
        <v>45371</v>
      </c>
      <c r="AC9698" s="17" t="s">
        <v>14</v>
      </c>
      <c r="AF9698" s="17">
        <v>15</v>
      </c>
      <c r="AG9698" s="17">
        <v>2</v>
      </c>
      <c r="AI9698" s="17" t="s">
        <v>10178</v>
      </c>
      <c r="AM9698" s="17" t="s">
        <v>68</v>
      </c>
      <c r="AN9698" s="17" t="s">
        <v>11517</v>
      </c>
      <c r="AO9698" s="17">
        <v>3</v>
      </c>
      <c r="AP9698" s="17">
        <v>80</v>
      </c>
      <c r="AQ9698" s="17">
        <v>5</v>
      </c>
      <c r="AR9698" s="17" t="s">
        <v>10180</v>
      </c>
      <c r="DN9698" s="17">
        <f>COUNTIF(AU9698:DM9698, "X")</f>
        <v>0</v>
      </c>
    </row>
    <row r="9699" spans="1:118" s="17" customFormat="1">
      <c r="A9699" s="17" t="s">
        <v>7368</v>
      </c>
      <c r="B9699" s="17">
        <v>55</v>
      </c>
      <c r="C9699" s="17">
        <v>196614</v>
      </c>
      <c r="D9699" s="17" t="s">
        <v>7369</v>
      </c>
      <c r="E9699" s="17" t="s">
        <v>104</v>
      </c>
      <c r="F9699" s="17" t="s">
        <v>428</v>
      </c>
      <c r="H9699" s="309">
        <v>33532</v>
      </c>
      <c r="I9699" s="309">
        <v>44515</v>
      </c>
      <c r="J9699" s="17" t="s">
        <v>3888</v>
      </c>
      <c r="L9699" s="17" t="s">
        <v>7370</v>
      </c>
      <c r="N9699" s="17" t="s">
        <v>19</v>
      </c>
      <c r="O9699" s="17" t="s">
        <v>15</v>
      </c>
      <c r="P9699" s="17">
        <v>45356</v>
      </c>
      <c r="Q9699" s="17">
        <v>2146</v>
      </c>
      <c r="AC9699" s="17" t="s">
        <v>3890</v>
      </c>
      <c r="AD9699" s="17" t="s">
        <v>3891</v>
      </c>
      <c r="AF9699" s="17">
        <v>8</v>
      </c>
      <c r="AG9699" s="17">
        <v>2</v>
      </c>
      <c r="AM9699" s="17" t="s">
        <v>2605</v>
      </c>
      <c r="AN9699" s="17" t="s">
        <v>7253</v>
      </c>
      <c r="AO9699" s="17">
        <v>3</v>
      </c>
      <c r="AP9699" s="17">
        <v>80</v>
      </c>
      <c r="AQ9699" s="17">
        <v>5</v>
      </c>
      <c r="AT9699" s="17" t="s">
        <v>6589</v>
      </c>
      <c r="DN9699" s="17">
        <f>COUNTIF(AU9699:DM9699, "X")</f>
        <v>0</v>
      </c>
    </row>
    <row r="9700" spans="1:118" s="17" customFormat="1">
      <c r="A9700" s="17" t="s">
        <v>19567</v>
      </c>
      <c r="B9700" s="17">
        <v>55</v>
      </c>
      <c r="C9700" s="17">
        <v>196615</v>
      </c>
      <c r="D9700" s="17" t="s">
        <v>5344</v>
      </c>
      <c r="E9700" s="17" t="s">
        <v>333</v>
      </c>
      <c r="F9700" s="17" t="s">
        <v>104</v>
      </c>
      <c r="H9700" s="309">
        <v>30360</v>
      </c>
      <c r="I9700" s="309">
        <v>44489</v>
      </c>
      <c r="J9700" s="17" t="s">
        <v>3888</v>
      </c>
      <c r="L9700" s="17" t="s">
        <v>19568</v>
      </c>
      <c r="N9700" s="17" t="s">
        <v>163</v>
      </c>
      <c r="O9700" s="17" t="s">
        <v>15</v>
      </c>
      <c r="P9700" s="17">
        <v>45312</v>
      </c>
      <c r="Q9700" s="17">
        <v>9508</v>
      </c>
      <c r="AF9700" s="17">
        <v>15</v>
      </c>
      <c r="AG9700" s="17">
        <v>2</v>
      </c>
      <c r="AH9700" s="17" t="s">
        <v>11926</v>
      </c>
      <c r="AK9700" s="17" t="s">
        <v>11927</v>
      </c>
      <c r="AM9700" s="17" t="s">
        <v>2615</v>
      </c>
      <c r="AN9700" s="17" t="s">
        <v>19445</v>
      </c>
      <c r="AO9700" s="17">
        <v>3</v>
      </c>
      <c r="AP9700" s="17">
        <v>80</v>
      </c>
      <c r="AQ9700" s="17">
        <v>5</v>
      </c>
      <c r="AR9700" s="17" t="s">
        <v>19446</v>
      </c>
      <c r="DD9700" s="17" t="s">
        <v>3901</v>
      </c>
      <c r="DN9700" s="17">
        <f>COUNTIF(AU9700:DM9700, "X")</f>
        <v>1</v>
      </c>
    </row>
    <row r="9701" spans="1:118" s="17" customFormat="1">
      <c r="A9701" s="17" t="s">
        <v>26692</v>
      </c>
      <c r="B9701" s="17">
        <v>55</v>
      </c>
      <c r="C9701" s="17">
        <v>196678</v>
      </c>
      <c r="D9701" s="17" t="s">
        <v>12623</v>
      </c>
      <c r="E9701" s="17" t="s">
        <v>6511</v>
      </c>
      <c r="F9701" s="17" t="s">
        <v>129</v>
      </c>
      <c r="H9701" s="309">
        <v>35893</v>
      </c>
      <c r="I9701" s="309">
        <v>44513</v>
      </c>
      <c r="J9701" s="17" t="s">
        <v>3888</v>
      </c>
      <c r="L9701" s="17" t="s">
        <v>645</v>
      </c>
      <c r="M9701" s="17" t="s">
        <v>15927</v>
      </c>
      <c r="N9701" s="17" t="s">
        <v>14</v>
      </c>
      <c r="O9701" s="17" t="s">
        <v>15</v>
      </c>
      <c r="P9701" s="17">
        <v>45371</v>
      </c>
      <c r="Q9701" s="17">
        <v>7528</v>
      </c>
      <c r="AC9701" s="17" t="s">
        <v>17772</v>
      </c>
      <c r="AF9701" s="17">
        <v>15</v>
      </c>
      <c r="AG9701" s="17">
        <v>2</v>
      </c>
      <c r="AH9701" s="17" t="s">
        <v>11926</v>
      </c>
      <c r="AK9701" s="17" t="s">
        <v>17298</v>
      </c>
      <c r="AM9701" s="17" t="s">
        <v>2619</v>
      </c>
      <c r="AN9701" s="17" t="s">
        <v>26616</v>
      </c>
      <c r="AO9701" s="17">
        <v>3</v>
      </c>
      <c r="AP9701" s="17">
        <v>80</v>
      </c>
      <c r="AQ9701" s="17">
        <v>5</v>
      </c>
      <c r="AT9701" s="17" t="s">
        <v>26617</v>
      </c>
      <c r="DA9701" s="17" t="s">
        <v>3901</v>
      </c>
      <c r="DF9701" s="17" t="s">
        <v>3901</v>
      </c>
      <c r="DN9701" s="17">
        <f>COUNTIF(AU9701:DM9701, "X")</f>
        <v>2</v>
      </c>
    </row>
    <row r="9702" spans="1:118" s="17" customFormat="1">
      <c r="A9702" s="17" t="s">
        <v>21562</v>
      </c>
      <c r="B9702" s="17">
        <v>55</v>
      </c>
      <c r="C9702" s="17">
        <v>196684</v>
      </c>
      <c r="D9702" s="17" t="s">
        <v>21563</v>
      </c>
      <c r="E9702" s="17" t="s">
        <v>568</v>
      </c>
      <c r="F9702" s="17" t="s">
        <v>18</v>
      </c>
      <c r="H9702" s="309">
        <v>33547</v>
      </c>
      <c r="I9702" s="309">
        <v>44496</v>
      </c>
      <c r="J9702" s="17" t="s">
        <v>3888</v>
      </c>
      <c r="L9702" s="17" t="s">
        <v>21553</v>
      </c>
      <c r="N9702" s="17" t="s">
        <v>26</v>
      </c>
      <c r="O9702" s="17" t="s">
        <v>15</v>
      </c>
      <c r="P9702" s="17">
        <v>45318</v>
      </c>
      <c r="Q9702" s="17">
        <v>9623</v>
      </c>
      <c r="AF9702" s="17">
        <v>15</v>
      </c>
      <c r="AG9702" s="17">
        <v>2</v>
      </c>
      <c r="AI9702" s="17" t="s">
        <v>20669</v>
      </c>
      <c r="AM9702" s="17" t="s">
        <v>2617</v>
      </c>
      <c r="AN9702" s="17" t="s">
        <v>21447</v>
      </c>
      <c r="AO9702" s="17">
        <v>3</v>
      </c>
      <c r="AP9702" s="17">
        <v>80</v>
      </c>
      <c r="AQ9702" s="17">
        <v>5</v>
      </c>
      <c r="AR9702" s="17" t="s">
        <v>20671</v>
      </c>
      <c r="AS9702" s="17" t="s">
        <v>21222</v>
      </c>
      <c r="DN9702" s="17">
        <f>COUNTIF(AU9702:DM9702, "X")</f>
        <v>0</v>
      </c>
    </row>
    <row r="9703" spans="1:118" s="17" customFormat="1">
      <c r="A9703" s="523" t="s">
        <v>3538</v>
      </c>
      <c r="B9703" s="17">
        <v>55</v>
      </c>
      <c r="C9703" s="17">
        <v>196700</v>
      </c>
      <c r="D9703" s="17" t="s">
        <v>2143</v>
      </c>
      <c r="E9703" s="17" t="s">
        <v>1102</v>
      </c>
      <c r="F9703" s="17" t="s">
        <v>12</v>
      </c>
      <c r="H9703" s="309">
        <v>36071</v>
      </c>
      <c r="I9703" s="309">
        <v>44488</v>
      </c>
      <c r="J9703" s="17" t="s">
        <v>3888</v>
      </c>
      <c r="L9703" s="17" t="s">
        <v>789</v>
      </c>
      <c r="M9703" s="17" t="s">
        <v>485</v>
      </c>
      <c r="N9703" s="17" t="s">
        <v>14</v>
      </c>
      <c r="O9703" s="17" t="s">
        <v>15</v>
      </c>
      <c r="P9703" s="17">
        <v>45371</v>
      </c>
      <c r="Q9703" s="17">
        <v>7546</v>
      </c>
      <c r="AC9703" s="17" t="s">
        <v>17772</v>
      </c>
      <c r="AF9703" s="17">
        <v>15</v>
      </c>
      <c r="AG9703" s="17">
        <v>2</v>
      </c>
      <c r="AH9703" s="17" t="s">
        <v>11926</v>
      </c>
      <c r="AK9703" s="17" t="s">
        <v>17298</v>
      </c>
      <c r="AM9703" s="17" t="s">
        <v>2619</v>
      </c>
      <c r="AN9703" s="17" t="s">
        <v>26616</v>
      </c>
      <c r="AO9703" s="17">
        <v>3</v>
      </c>
      <c r="AP9703" s="17">
        <v>80</v>
      </c>
      <c r="AQ9703" s="17">
        <v>5</v>
      </c>
      <c r="AT9703" s="17" t="s">
        <v>26617</v>
      </c>
      <c r="CU9703" s="17" t="s">
        <v>3901</v>
      </c>
      <c r="DF9703" s="17" t="s">
        <v>3901</v>
      </c>
      <c r="DN9703" s="17">
        <f>COUNTIF(AU9703:DM9703, "X")</f>
        <v>2</v>
      </c>
    </row>
    <row r="9704" spans="1:118" s="17" customFormat="1">
      <c r="A9704" s="523" t="s">
        <v>3350</v>
      </c>
      <c r="B9704" s="17">
        <v>55</v>
      </c>
      <c r="C9704" s="17">
        <v>196712</v>
      </c>
      <c r="D9704" s="17" t="s">
        <v>727</v>
      </c>
      <c r="E9704" s="17" t="s">
        <v>165</v>
      </c>
      <c r="F9704" s="17" t="s">
        <v>110</v>
      </c>
      <c r="H9704" s="309">
        <v>20779</v>
      </c>
      <c r="I9704" s="309">
        <v>44513</v>
      </c>
      <c r="J9704" s="17" t="s">
        <v>3888</v>
      </c>
      <c r="L9704" s="17" t="s">
        <v>3351</v>
      </c>
      <c r="N9704" s="17" t="s">
        <v>14</v>
      </c>
      <c r="O9704" s="17" t="s">
        <v>15</v>
      </c>
      <c r="P9704" s="17">
        <v>45371</v>
      </c>
      <c r="Q9704" s="17">
        <v>7508</v>
      </c>
      <c r="AC9704" s="17" t="s">
        <v>17772</v>
      </c>
      <c r="AF9704" s="17">
        <v>15</v>
      </c>
      <c r="AG9704" s="17">
        <v>2</v>
      </c>
      <c r="AH9704" s="17" t="s">
        <v>11926</v>
      </c>
      <c r="AK9704" s="17" t="s">
        <v>17298</v>
      </c>
      <c r="AM9704" s="17" t="s">
        <v>2619</v>
      </c>
      <c r="AN9704" s="17" t="s">
        <v>26616</v>
      </c>
      <c r="AO9704" s="17">
        <v>3</v>
      </c>
      <c r="AP9704" s="17">
        <v>80</v>
      </c>
      <c r="AQ9704" s="17">
        <v>5</v>
      </c>
      <c r="AT9704" s="17" t="s">
        <v>26617</v>
      </c>
      <c r="AV9704" s="17" t="s">
        <v>3901</v>
      </c>
      <c r="BD9704" s="17" t="s">
        <v>3901</v>
      </c>
      <c r="BE9704" s="17" t="s">
        <v>3901</v>
      </c>
      <c r="BF9704" s="17" t="s">
        <v>3901</v>
      </c>
      <c r="BQ9704" s="17" t="s">
        <v>30</v>
      </c>
      <c r="BS9704" s="17" t="s">
        <v>3901</v>
      </c>
      <c r="BY9704" s="17" t="s">
        <v>3901</v>
      </c>
      <c r="CC9704" s="17" t="s">
        <v>3901</v>
      </c>
      <c r="CD9704" s="17" t="s">
        <v>3901</v>
      </c>
      <c r="CF9704" s="17" t="s">
        <v>3901</v>
      </c>
      <c r="CL9704" s="17" t="s">
        <v>3901</v>
      </c>
      <c r="CN9704" s="17" t="s">
        <v>3901</v>
      </c>
      <c r="CU9704" s="17" t="s">
        <v>3901</v>
      </c>
      <c r="DA9704" s="17" t="s">
        <v>3901</v>
      </c>
      <c r="DE9704" s="17" t="s">
        <v>21</v>
      </c>
      <c r="DF9704" s="17" t="s">
        <v>3901</v>
      </c>
      <c r="DN9704" s="17">
        <f>COUNTIF(AU9704:DM9704, "X")</f>
        <v>14</v>
      </c>
    </row>
    <row r="9705" spans="1:118" s="17" customFormat="1">
      <c r="A9705" s="17" t="s">
        <v>5170</v>
      </c>
      <c r="B9705" s="17">
        <v>55</v>
      </c>
      <c r="C9705" s="17">
        <v>196716</v>
      </c>
      <c r="D9705" s="17" t="s">
        <v>5171</v>
      </c>
      <c r="E9705" s="17" t="s">
        <v>5172</v>
      </c>
      <c r="F9705" s="17" t="s">
        <v>12</v>
      </c>
      <c r="H9705" s="309">
        <v>36834</v>
      </c>
      <c r="I9705" s="309">
        <v>44508</v>
      </c>
      <c r="J9705" s="17" t="s">
        <v>3888</v>
      </c>
      <c r="L9705" s="17" t="s">
        <v>5173</v>
      </c>
      <c r="N9705" s="17" t="s">
        <v>19</v>
      </c>
      <c r="O9705" s="17" t="s">
        <v>15</v>
      </c>
      <c r="P9705" s="17">
        <v>45356</v>
      </c>
      <c r="Q9705" s="17">
        <v>3474</v>
      </c>
      <c r="AC9705" s="17" t="s">
        <v>3890</v>
      </c>
      <c r="AD9705" s="17" t="s">
        <v>3891</v>
      </c>
      <c r="AF9705" s="17">
        <v>15</v>
      </c>
      <c r="AG9705" s="17">
        <v>2</v>
      </c>
      <c r="AM9705" s="17" t="s">
        <v>2603</v>
      </c>
      <c r="AN9705" s="17" t="s">
        <v>5023</v>
      </c>
      <c r="AO9705" s="17">
        <v>3</v>
      </c>
      <c r="AP9705" s="17">
        <v>80</v>
      </c>
      <c r="AQ9705" s="17">
        <v>5</v>
      </c>
      <c r="AT9705" s="17" t="s">
        <v>3893</v>
      </c>
      <c r="DN9705" s="17">
        <f>COUNTIF(AU9705:DM9705, "X")</f>
        <v>0</v>
      </c>
    </row>
    <row r="9706" spans="1:118" s="17" customFormat="1">
      <c r="A9706" s="17" t="s">
        <v>20539</v>
      </c>
      <c r="B9706" s="17">
        <v>55</v>
      </c>
      <c r="C9706" s="17">
        <v>196735</v>
      </c>
      <c r="D9706" s="17" t="s">
        <v>20540</v>
      </c>
      <c r="E9706" s="17" t="s">
        <v>6701</v>
      </c>
      <c r="F9706" s="17" t="s">
        <v>5207</v>
      </c>
      <c r="H9706" s="309">
        <v>23185</v>
      </c>
      <c r="I9706" s="309">
        <v>44491</v>
      </c>
      <c r="J9706" s="17" t="s">
        <v>3888</v>
      </c>
      <c r="K9706" s="17" t="s">
        <v>30</v>
      </c>
      <c r="L9706" s="17" t="s">
        <v>20541</v>
      </c>
      <c r="N9706" s="17" t="s">
        <v>31</v>
      </c>
      <c r="O9706" s="17" t="s">
        <v>15</v>
      </c>
      <c r="P9706" s="17">
        <v>45373</v>
      </c>
      <c r="Q9706" s="17">
        <v>9541</v>
      </c>
      <c r="AF9706" s="17">
        <v>15</v>
      </c>
      <c r="AG9706" s="17">
        <v>2</v>
      </c>
      <c r="AI9706" s="17" t="s">
        <v>20542</v>
      </c>
      <c r="AM9706" s="17" t="s">
        <v>94</v>
      </c>
      <c r="AN9706" s="17" t="s">
        <v>20471</v>
      </c>
      <c r="AO9706" s="17">
        <v>3</v>
      </c>
      <c r="AP9706" s="17">
        <v>80</v>
      </c>
      <c r="AQ9706" s="17">
        <v>5</v>
      </c>
      <c r="AR9706" s="17" t="s">
        <v>10180</v>
      </c>
      <c r="AU9706" s="17" t="s">
        <v>21</v>
      </c>
      <c r="AV9706" s="17" t="s">
        <v>3901</v>
      </c>
      <c r="AX9706" s="17" t="s">
        <v>3901</v>
      </c>
      <c r="AZ9706" s="17" t="s">
        <v>3901</v>
      </c>
      <c r="BA9706" s="17" t="s">
        <v>3901</v>
      </c>
      <c r="BB9706" s="17" t="s">
        <v>3901</v>
      </c>
      <c r="BC9706" s="17" t="s">
        <v>21</v>
      </c>
      <c r="BD9706" s="17" t="s">
        <v>3901</v>
      </c>
      <c r="BF9706" s="17" t="s">
        <v>3901</v>
      </c>
      <c r="BN9706" s="17" t="s">
        <v>3901</v>
      </c>
      <c r="BQ9706" s="17" t="s">
        <v>21</v>
      </c>
      <c r="BS9706" s="17" t="s">
        <v>3901</v>
      </c>
      <c r="BU9706" s="17" t="s">
        <v>3901</v>
      </c>
      <c r="BY9706" s="17" t="s">
        <v>3901</v>
      </c>
      <c r="BZ9706" s="17" t="s">
        <v>21</v>
      </c>
      <c r="CC9706" s="17" t="s">
        <v>3901</v>
      </c>
      <c r="CD9706" s="17" t="s">
        <v>3901</v>
      </c>
      <c r="CF9706" s="17" t="s">
        <v>3901</v>
      </c>
      <c r="CG9706" s="17" t="s">
        <v>21</v>
      </c>
      <c r="CH9706" s="17" t="s">
        <v>3901</v>
      </c>
      <c r="CL9706" s="17" t="s">
        <v>3901</v>
      </c>
      <c r="CM9706" s="17" t="s">
        <v>21</v>
      </c>
      <c r="CN9706" s="17" t="s">
        <v>3901</v>
      </c>
      <c r="CQ9706" s="17" t="s">
        <v>3901</v>
      </c>
      <c r="CR9706" s="17" t="s">
        <v>21</v>
      </c>
      <c r="CU9706" s="17" t="s">
        <v>3901</v>
      </c>
      <c r="CV9706" s="17" t="s">
        <v>3901</v>
      </c>
      <c r="CX9706" s="17" t="s">
        <v>3901</v>
      </c>
      <c r="CY9706" s="17" t="s">
        <v>21</v>
      </c>
      <c r="DA9706" s="17" t="s">
        <v>3901</v>
      </c>
      <c r="DD9706" s="17" t="s">
        <v>3901</v>
      </c>
      <c r="DF9706" s="17" t="s">
        <v>3901</v>
      </c>
      <c r="DK9706" s="17" t="s">
        <v>30</v>
      </c>
      <c r="DN9706" s="17">
        <f>COUNTIF(AU9706:DM9706, "X")</f>
        <v>24</v>
      </c>
    </row>
    <row r="9707" spans="1:118" s="17" customFormat="1">
      <c r="A9707" s="17" t="s">
        <v>12167</v>
      </c>
      <c r="B9707" s="17">
        <v>55</v>
      </c>
      <c r="C9707" s="17">
        <v>196753</v>
      </c>
      <c r="D9707" s="17" t="s">
        <v>12168</v>
      </c>
      <c r="E9707" s="17" t="s">
        <v>12169</v>
      </c>
      <c r="F9707" s="17" t="s">
        <v>12170</v>
      </c>
      <c r="H9707" s="309">
        <v>14559</v>
      </c>
      <c r="I9707" s="309">
        <v>44498</v>
      </c>
      <c r="J9707" s="17" t="s">
        <v>3888</v>
      </c>
      <c r="L9707" s="17" t="s">
        <v>12171</v>
      </c>
      <c r="N9707" s="17" t="s">
        <v>31</v>
      </c>
      <c r="O9707" s="17" t="s">
        <v>15</v>
      </c>
      <c r="P9707" s="17">
        <v>45373</v>
      </c>
      <c r="AC9707" s="17" t="s">
        <v>9895</v>
      </c>
      <c r="AD9707" s="17" t="s">
        <v>9896</v>
      </c>
      <c r="AF9707" s="17">
        <v>15</v>
      </c>
      <c r="AG9707" s="17">
        <v>2</v>
      </c>
      <c r="AM9707" s="17" t="s">
        <v>295</v>
      </c>
      <c r="AN9707" s="17" t="s">
        <v>12166</v>
      </c>
      <c r="AO9707" s="17">
        <v>3</v>
      </c>
      <c r="AP9707" s="17">
        <v>80</v>
      </c>
      <c r="AQ9707" s="17">
        <v>5</v>
      </c>
      <c r="AR9707" s="17" t="s">
        <v>9898</v>
      </c>
      <c r="AT9707" s="17" t="s">
        <v>11929</v>
      </c>
      <c r="AU9707" s="17" t="s">
        <v>21</v>
      </c>
      <c r="AV9707" s="17" t="s">
        <v>3901</v>
      </c>
      <c r="AZ9707" s="17" t="s">
        <v>3901</v>
      </c>
      <c r="BB9707" s="17" t="s">
        <v>3901</v>
      </c>
      <c r="BC9707" s="17" t="s">
        <v>21</v>
      </c>
      <c r="BD9707" s="17" t="s">
        <v>3901</v>
      </c>
      <c r="BH9707" s="17" t="s">
        <v>3901</v>
      </c>
      <c r="BJ9707" s="17" t="s">
        <v>21</v>
      </c>
      <c r="BK9707" s="17" t="s">
        <v>3901</v>
      </c>
      <c r="BQ9707" s="17" t="s">
        <v>21</v>
      </c>
      <c r="BS9707" s="17" t="s">
        <v>3901</v>
      </c>
      <c r="BY9707" s="17" t="s">
        <v>3901</v>
      </c>
      <c r="BZ9707" s="17" t="s">
        <v>21</v>
      </c>
      <c r="CC9707" s="17" t="s">
        <v>3901</v>
      </c>
      <c r="CF9707" s="17" t="s">
        <v>3901</v>
      </c>
      <c r="CG9707" s="17" t="s">
        <v>21</v>
      </c>
      <c r="CH9707" s="17" t="s">
        <v>3901</v>
      </c>
      <c r="CR9707" s="17" t="s">
        <v>21</v>
      </c>
      <c r="CU9707" s="17" t="s">
        <v>3901</v>
      </c>
      <c r="CX9707" s="17" t="s">
        <v>3901</v>
      </c>
      <c r="CY9707" s="17" t="s">
        <v>21</v>
      </c>
      <c r="DA9707" s="17" t="s">
        <v>3901</v>
      </c>
      <c r="DE9707" s="17" t="s">
        <v>21</v>
      </c>
      <c r="DF9707" s="17" t="s">
        <v>3901</v>
      </c>
      <c r="DM9707" s="17" t="s">
        <v>3901</v>
      </c>
      <c r="DN9707" s="17">
        <f>COUNTIF(AU9707:DM9707, "X")</f>
        <v>16</v>
      </c>
    </row>
    <row r="9708" spans="1:118" s="17" customFormat="1">
      <c r="A9708" s="17" t="s">
        <v>25266</v>
      </c>
      <c r="B9708" s="17">
        <v>55</v>
      </c>
      <c r="C9708" s="17">
        <v>196763</v>
      </c>
      <c r="D9708" s="17" t="s">
        <v>533</v>
      </c>
      <c r="E9708" s="17" t="s">
        <v>310</v>
      </c>
      <c r="F9708" s="17" t="s">
        <v>63</v>
      </c>
      <c r="H9708" s="309">
        <v>32428</v>
      </c>
      <c r="I9708" s="309">
        <v>44481</v>
      </c>
      <c r="J9708" s="17" t="s">
        <v>3888</v>
      </c>
      <c r="L9708" s="17" t="s">
        <v>25131</v>
      </c>
      <c r="M9708" s="17" t="s">
        <v>6866</v>
      </c>
      <c r="N9708" s="17" t="s">
        <v>31</v>
      </c>
      <c r="O9708" s="17" t="s">
        <v>15</v>
      </c>
      <c r="P9708" s="17">
        <v>45373</v>
      </c>
      <c r="Q9708" s="17">
        <v>8353</v>
      </c>
      <c r="AC9708" s="17" t="s">
        <v>9895</v>
      </c>
      <c r="AD9708" s="17" t="s">
        <v>9896</v>
      </c>
      <c r="AF9708" s="17">
        <v>15</v>
      </c>
      <c r="AG9708" s="17">
        <v>2</v>
      </c>
      <c r="AM9708" s="17" t="s">
        <v>67</v>
      </c>
      <c r="AN9708" s="17" t="s">
        <v>25087</v>
      </c>
      <c r="AO9708" s="17">
        <v>3</v>
      </c>
      <c r="AP9708" s="17">
        <v>80</v>
      </c>
      <c r="AQ9708" s="17">
        <v>5</v>
      </c>
      <c r="AR9708" s="17" t="s">
        <v>9898</v>
      </c>
      <c r="AT9708" s="17" t="s">
        <v>16072</v>
      </c>
      <c r="DF9708" s="17" t="s">
        <v>3901</v>
      </c>
      <c r="DN9708" s="17">
        <f>COUNTIF(AU9708:DM9708, "X")</f>
        <v>1</v>
      </c>
    </row>
    <row r="9709" spans="1:118" s="17" customFormat="1">
      <c r="A9709" s="17" t="s">
        <v>7530</v>
      </c>
      <c r="B9709" s="17">
        <v>55</v>
      </c>
      <c r="C9709" s="17">
        <v>130383</v>
      </c>
      <c r="D9709" s="17" t="s">
        <v>7531</v>
      </c>
      <c r="E9709" s="17" t="s">
        <v>7532</v>
      </c>
      <c r="F9709" s="17" t="s">
        <v>99</v>
      </c>
      <c r="H9709" s="309">
        <v>28022</v>
      </c>
      <c r="I9709" s="309">
        <v>44476</v>
      </c>
      <c r="J9709" s="17" t="s">
        <v>3888</v>
      </c>
      <c r="L9709" s="17" t="s">
        <v>7286</v>
      </c>
      <c r="M9709" s="17" t="s">
        <v>7533</v>
      </c>
      <c r="N9709" s="17" t="s">
        <v>19</v>
      </c>
      <c r="O9709" s="17" t="s">
        <v>15</v>
      </c>
      <c r="P9709" s="17">
        <v>45356</v>
      </c>
      <c r="Q9709" s="17">
        <v>3504</v>
      </c>
      <c r="AC9709" s="17" t="s">
        <v>3890</v>
      </c>
      <c r="AD9709" s="17" t="s">
        <v>3891</v>
      </c>
      <c r="AF9709" s="17">
        <v>8</v>
      </c>
      <c r="AG9709" s="17">
        <v>2</v>
      </c>
      <c r="AM9709" s="17" t="s">
        <v>2605</v>
      </c>
      <c r="AN9709" s="17" t="s">
        <v>7253</v>
      </c>
      <c r="AO9709" s="17">
        <v>3</v>
      </c>
      <c r="AP9709" s="17">
        <v>80</v>
      </c>
      <c r="AQ9709" s="17">
        <v>5</v>
      </c>
      <c r="AT9709" s="17" t="s">
        <v>6589</v>
      </c>
      <c r="AV9709" s="17" t="s">
        <v>3901</v>
      </c>
      <c r="BD9709" s="17" t="s">
        <v>3901</v>
      </c>
      <c r="CU9709" s="17" t="s">
        <v>3901</v>
      </c>
      <c r="DN9709" s="17">
        <f>COUNTIF(AU9709:DM9709, "X")</f>
        <v>3</v>
      </c>
    </row>
    <row r="9710" spans="1:118" s="17" customFormat="1">
      <c r="A9710" s="17" t="s">
        <v>21023</v>
      </c>
      <c r="B9710" s="17">
        <v>55</v>
      </c>
      <c r="C9710" s="17">
        <v>196771</v>
      </c>
      <c r="D9710" s="17" t="s">
        <v>20085</v>
      </c>
      <c r="E9710" s="17" t="s">
        <v>18</v>
      </c>
      <c r="F9710" s="17" t="s">
        <v>61</v>
      </c>
      <c r="H9710" s="309">
        <v>37217</v>
      </c>
      <c r="I9710" s="309">
        <v>44480</v>
      </c>
      <c r="J9710" s="17" t="s">
        <v>3888</v>
      </c>
      <c r="L9710" s="17" t="s">
        <v>20986</v>
      </c>
      <c r="N9710" s="17" t="s">
        <v>80</v>
      </c>
      <c r="O9710" s="17" t="s">
        <v>15</v>
      </c>
      <c r="P9710" s="17">
        <v>45308</v>
      </c>
      <c r="AF9710" s="17">
        <v>15</v>
      </c>
      <c r="AG9710" s="17">
        <v>2</v>
      </c>
      <c r="AI9710" s="17" t="s">
        <v>20851</v>
      </c>
      <c r="AM9710" s="17" t="s">
        <v>27</v>
      </c>
      <c r="AN9710" s="17" t="s">
        <v>20847</v>
      </c>
      <c r="AO9710" s="17">
        <v>3</v>
      </c>
      <c r="AP9710" s="17">
        <v>80</v>
      </c>
      <c r="AQ9710" s="17">
        <v>5</v>
      </c>
      <c r="AR9710" s="17" t="s">
        <v>20671</v>
      </c>
      <c r="DF9710" s="17" t="s">
        <v>3901</v>
      </c>
      <c r="DN9710" s="17">
        <f>COUNTIF(AU9710:DM9710, "X")</f>
        <v>1</v>
      </c>
    </row>
    <row r="9711" spans="1:118" s="17" customFormat="1">
      <c r="A9711" s="17" t="s">
        <v>22647</v>
      </c>
      <c r="B9711" s="17">
        <v>55</v>
      </c>
      <c r="C9711" s="17">
        <v>196776</v>
      </c>
      <c r="D9711" s="17" t="s">
        <v>22648</v>
      </c>
      <c r="E9711" s="17" t="s">
        <v>194</v>
      </c>
      <c r="F9711" s="17" t="s">
        <v>602</v>
      </c>
      <c r="H9711" s="309">
        <v>33765</v>
      </c>
      <c r="I9711" s="309">
        <v>44518</v>
      </c>
      <c r="J9711" s="17" t="s">
        <v>3888</v>
      </c>
      <c r="L9711" s="17" t="s">
        <v>22649</v>
      </c>
      <c r="N9711" s="17" t="s">
        <v>126</v>
      </c>
      <c r="O9711" s="17" t="s">
        <v>15</v>
      </c>
      <c r="P9711" s="17">
        <v>45383</v>
      </c>
      <c r="Q9711" s="17">
        <v>8776</v>
      </c>
      <c r="AF9711" s="17">
        <v>8</v>
      </c>
      <c r="AG9711" s="17">
        <v>2</v>
      </c>
      <c r="AI9711" s="17" t="s">
        <v>20542</v>
      </c>
      <c r="AM9711" s="17" t="s">
        <v>133</v>
      </c>
      <c r="AN9711" s="17" t="s">
        <v>22584</v>
      </c>
      <c r="AO9711" s="17">
        <v>3</v>
      </c>
      <c r="AP9711" s="17">
        <v>80</v>
      </c>
      <c r="AQ9711" s="17">
        <v>5</v>
      </c>
      <c r="AR9711" s="17" t="s">
        <v>22585</v>
      </c>
      <c r="DN9711" s="17">
        <f>COUNTIF(AU9711:DM9711, "X")</f>
        <v>0</v>
      </c>
    </row>
    <row r="9712" spans="1:118" s="17" customFormat="1">
      <c r="A9712" s="17" t="s">
        <v>21554</v>
      </c>
      <c r="B9712" s="17">
        <v>55</v>
      </c>
      <c r="C9712" s="17">
        <v>196792</v>
      </c>
      <c r="D9712" s="17" t="s">
        <v>21555</v>
      </c>
      <c r="E9712" s="17" t="s">
        <v>86</v>
      </c>
      <c r="F9712" s="17" t="s">
        <v>357</v>
      </c>
      <c r="H9712" s="309">
        <v>25730</v>
      </c>
      <c r="I9712" s="309">
        <v>44477</v>
      </c>
      <c r="J9712" s="17" t="s">
        <v>3888</v>
      </c>
      <c r="L9712" s="17" t="s">
        <v>21556</v>
      </c>
      <c r="N9712" s="17" t="s">
        <v>26</v>
      </c>
      <c r="O9712" s="17" t="s">
        <v>15</v>
      </c>
      <c r="P9712" s="17">
        <v>45318</v>
      </c>
      <c r="AF9712" s="17">
        <v>15</v>
      </c>
      <c r="AG9712" s="17">
        <v>2</v>
      </c>
      <c r="AI9712" s="17" t="s">
        <v>20669</v>
      </c>
      <c r="AM9712" s="17" t="s">
        <v>2617</v>
      </c>
      <c r="AN9712" s="17" t="s">
        <v>21447</v>
      </c>
      <c r="AO9712" s="17">
        <v>3</v>
      </c>
      <c r="AP9712" s="17">
        <v>80</v>
      </c>
      <c r="AQ9712" s="17">
        <v>5</v>
      </c>
      <c r="AR9712" s="17" t="s">
        <v>20671</v>
      </c>
      <c r="AS9712" s="17" t="s">
        <v>21222</v>
      </c>
      <c r="CU9712" s="17" t="s">
        <v>3901</v>
      </c>
      <c r="DN9712" s="17">
        <f>COUNTIF(AU9712:DM9712, "X")</f>
        <v>1</v>
      </c>
    </row>
    <row r="9713" spans="1:118" s="17" customFormat="1">
      <c r="A9713" s="17" t="s">
        <v>24323</v>
      </c>
      <c r="B9713" s="17">
        <v>55</v>
      </c>
      <c r="C9713" s="17">
        <v>196817</v>
      </c>
      <c r="D9713" s="17" t="s">
        <v>24324</v>
      </c>
      <c r="E9713" s="17" t="s">
        <v>118</v>
      </c>
      <c r="F9713" s="17" t="s">
        <v>43</v>
      </c>
      <c r="H9713" s="309">
        <v>30751</v>
      </c>
      <c r="I9713" s="309">
        <v>44481</v>
      </c>
      <c r="J9713" s="17" t="s">
        <v>3888</v>
      </c>
      <c r="L9713" s="17" t="s">
        <v>24325</v>
      </c>
      <c r="N9713" s="17" t="s">
        <v>126</v>
      </c>
      <c r="O9713" s="17" t="s">
        <v>15</v>
      </c>
      <c r="P9713" s="17">
        <v>45383</v>
      </c>
      <c r="AF9713" s="17">
        <v>8</v>
      </c>
      <c r="AG9713" s="17">
        <v>2</v>
      </c>
      <c r="AI9713" s="17" t="s">
        <v>20542</v>
      </c>
      <c r="AM9713" s="17" t="s">
        <v>239</v>
      </c>
      <c r="AN9713" s="17" t="s">
        <v>24146</v>
      </c>
      <c r="AO9713" s="17">
        <v>3</v>
      </c>
      <c r="AP9713" s="17">
        <v>80</v>
      </c>
      <c r="AQ9713" s="17">
        <v>5</v>
      </c>
      <c r="AR9713" s="17" t="s">
        <v>22585</v>
      </c>
      <c r="AS9713" s="17" t="s">
        <v>23503</v>
      </c>
      <c r="DN9713" s="17">
        <f>COUNTIF(AU9713:DM9713, "X")</f>
        <v>0</v>
      </c>
    </row>
    <row r="9714" spans="1:118" s="17" customFormat="1">
      <c r="A9714" s="17" t="s">
        <v>12427</v>
      </c>
      <c r="B9714" s="17">
        <v>55</v>
      </c>
      <c r="C9714" s="17">
        <v>196820</v>
      </c>
      <c r="D9714" s="17" t="s">
        <v>12364</v>
      </c>
      <c r="E9714" s="17" t="s">
        <v>1352</v>
      </c>
      <c r="F9714" s="17" t="s">
        <v>12428</v>
      </c>
      <c r="H9714" s="309">
        <v>37873</v>
      </c>
      <c r="I9714" s="309">
        <v>44482</v>
      </c>
      <c r="J9714" s="17" t="s">
        <v>3888</v>
      </c>
      <c r="L9714" s="17" t="s">
        <v>12366</v>
      </c>
      <c r="N9714" s="17" t="s">
        <v>31</v>
      </c>
      <c r="O9714" s="17" t="s">
        <v>15</v>
      </c>
      <c r="P9714" s="17">
        <v>45373</v>
      </c>
      <c r="AC9714" s="17" t="s">
        <v>9895</v>
      </c>
      <c r="AD9714" s="17" t="s">
        <v>9896</v>
      </c>
      <c r="AF9714" s="17">
        <v>15</v>
      </c>
      <c r="AG9714" s="17">
        <v>2</v>
      </c>
      <c r="AM9714" s="17" t="s">
        <v>295</v>
      </c>
      <c r="AN9714" s="17" t="s">
        <v>12166</v>
      </c>
      <c r="AO9714" s="17">
        <v>3</v>
      </c>
      <c r="AP9714" s="17">
        <v>80</v>
      </c>
      <c r="AQ9714" s="17">
        <v>5</v>
      </c>
      <c r="AR9714" s="17" t="s">
        <v>9898</v>
      </c>
      <c r="AT9714" s="17" t="s">
        <v>11929</v>
      </c>
      <c r="DN9714" s="17">
        <f>COUNTIF(AU9714:DM9714, "X")</f>
        <v>0</v>
      </c>
    </row>
    <row r="9715" spans="1:118" s="17" customFormat="1">
      <c r="A9715" s="17" t="s">
        <v>16251</v>
      </c>
      <c r="B9715" s="17">
        <v>55</v>
      </c>
      <c r="C9715" s="17">
        <v>196826</v>
      </c>
      <c r="D9715" s="17" t="s">
        <v>16252</v>
      </c>
      <c r="E9715" s="17" t="s">
        <v>52</v>
      </c>
      <c r="F9715" s="17" t="s">
        <v>471</v>
      </c>
      <c r="H9715" s="309">
        <v>23586</v>
      </c>
      <c r="I9715" s="309">
        <v>44484</v>
      </c>
      <c r="J9715" s="17" t="s">
        <v>3888</v>
      </c>
      <c r="L9715" s="17" t="s">
        <v>16253</v>
      </c>
      <c r="N9715" s="17" t="s">
        <v>31</v>
      </c>
      <c r="O9715" s="17" t="s">
        <v>15</v>
      </c>
      <c r="P9715" s="17">
        <v>45373</v>
      </c>
      <c r="AC9715" s="17" t="s">
        <v>9895</v>
      </c>
      <c r="AD9715" s="17" t="s">
        <v>9896</v>
      </c>
      <c r="AF9715" s="17">
        <v>15</v>
      </c>
      <c r="AG9715" s="17">
        <v>2</v>
      </c>
      <c r="AM9715" s="17" t="s">
        <v>37</v>
      </c>
      <c r="AN9715" s="17" t="s">
        <v>16071</v>
      </c>
      <c r="AO9715" s="17">
        <v>3</v>
      </c>
      <c r="AP9715" s="17">
        <v>80</v>
      </c>
      <c r="AQ9715" s="17">
        <v>5</v>
      </c>
      <c r="AR9715" s="17" t="s">
        <v>9898</v>
      </c>
      <c r="AT9715" s="17" t="s">
        <v>16072</v>
      </c>
      <c r="DN9715" s="17">
        <f>COUNTIF(AU9715:DM9715, "X")</f>
        <v>0</v>
      </c>
    </row>
    <row r="9716" spans="1:118" s="17" customFormat="1">
      <c r="A9716" s="17" t="s">
        <v>13349</v>
      </c>
      <c r="B9716" s="17">
        <v>55</v>
      </c>
      <c r="C9716" s="17">
        <v>196872</v>
      </c>
      <c r="D9716" s="17" t="s">
        <v>13350</v>
      </c>
      <c r="E9716" s="17" t="s">
        <v>13351</v>
      </c>
      <c r="H9716" s="309">
        <v>34996</v>
      </c>
      <c r="I9716" s="309">
        <v>44496</v>
      </c>
      <c r="J9716" s="17" t="s">
        <v>3888</v>
      </c>
      <c r="L9716" s="17" t="s">
        <v>13296</v>
      </c>
      <c r="M9716" s="17" t="s">
        <v>13352</v>
      </c>
      <c r="N9716" s="17" t="s">
        <v>31</v>
      </c>
      <c r="O9716" s="17" t="s">
        <v>15</v>
      </c>
      <c r="P9716" s="17">
        <v>45373</v>
      </c>
      <c r="AC9716" s="17" t="s">
        <v>9895</v>
      </c>
      <c r="AD9716" s="17" t="s">
        <v>9896</v>
      </c>
      <c r="AF9716" s="17">
        <v>8</v>
      </c>
      <c r="AG9716" s="17">
        <v>2</v>
      </c>
      <c r="AM9716" s="17" t="s">
        <v>115</v>
      </c>
      <c r="AN9716" s="17" t="s">
        <v>13186</v>
      </c>
      <c r="AO9716" s="17">
        <v>3</v>
      </c>
      <c r="AP9716" s="17">
        <v>80</v>
      </c>
      <c r="AQ9716" s="17">
        <v>5</v>
      </c>
      <c r="AR9716" s="17" t="s">
        <v>9898</v>
      </c>
      <c r="AT9716" s="17" t="s">
        <v>12990</v>
      </c>
      <c r="DN9716" s="17">
        <f>COUNTIF(AU9716:DM9716, "X")</f>
        <v>0</v>
      </c>
    </row>
    <row r="9717" spans="1:118" s="17" customFormat="1">
      <c r="A9717" s="17" t="s">
        <v>3098</v>
      </c>
      <c r="B9717" s="17">
        <v>55</v>
      </c>
      <c r="C9717" s="17">
        <v>196873</v>
      </c>
      <c r="D9717" s="17" t="s">
        <v>3099</v>
      </c>
      <c r="E9717" s="17" t="s">
        <v>698</v>
      </c>
      <c r="F9717" s="17" t="s">
        <v>3100</v>
      </c>
      <c r="H9717" s="309">
        <v>29966</v>
      </c>
      <c r="I9717" s="309">
        <v>44496</v>
      </c>
      <c r="J9717" s="17" t="s">
        <v>3888</v>
      </c>
      <c r="L9717" s="17" t="s">
        <v>3101</v>
      </c>
      <c r="N9717" s="17" t="s">
        <v>163</v>
      </c>
      <c r="O9717" s="17" t="s">
        <v>15</v>
      </c>
      <c r="P9717" s="17">
        <v>45312</v>
      </c>
      <c r="AF9717" s="17">
        <v>15</v>
      </c>
      <c r="AG9717" s="17">
        <v>2</v>
      </c>
      <c r="AH9717" s="17" t="s">
        <v>11926</v>
      </c>
      <c r="AK9717" s="17" t="s">
        <v>11927</v>
      </c>
      <c r="AM9717" s="17" t="s">
        <v>2615</v>
      </c>
      <c r="AN9717" s="17" t="s">
        <v>19445</v>
      </c>
      <c r="AO9717" s="17">
        <v>3</v>
      </c>
      <c r="AP9717" s="17">
        <v>80</v>
      </c>
      <c r="AQ9717" s="17">
        <v>5</v>
      </c>
      <c r="AR9717" s="17" t="s">
        <v>19446</v>
      </c>
      <c r="DN9717" s="17">
        <f>COUNTIF(AU9717:DM9717, "X")</f>
        <v>0</v>
      </c>
    </row>
    <row r="9718" spans="1:118" s="17" customFormat="1">
      <c r="A9718" s="17" t="s">
        <v>17821</v>
      </c>
      <c r="B9718" s="17">
        <v>55</v>
      </c>
      <c r="C9718" s="17">
        <v>182149</v>
      </c>
      <c r="D9718" s="17" t="s">
        <v>17822</v>
      </c>
      <c r="E9718" s="17" t="s">
        <v>362</v>
      </c>
      <c r="F9718" s="17" t="s">
        <v>570</v>
      </c>
      <c r="H9718" s="309">
        <v>26308</v>
      </c>
      <c r="I9718" s="309">
        <v>44524</v>
      </c>
      <c r="J9718" s="17" t="s">
        <v>3888</v>
      </c>
      <c r="L9718" s="17" t="s">
        <v>17823</v>
      </c>
      <c r="N9718" s="17" t="s">
        <v>14</v>
      </c>
      <c r="O9718" s="17" t="s">
        <v>15</v>
      </c>
      <c r="P9718" s="17">
        <v>45371</v>
      </c>
      <c r="Q9718" s="17">
        <v>9019</v>
      </c>
      <c r="AF9718" s="17">
        <v>15</v>
      </c>
      <c r="AG9718" s="17">
        <v>2</v>
      </c>
      <c r="AH9718" s="17" t="s">
        <v>11926</v>
      </c>
      <c r="AK9718" s="17" t="s">
        <v>17298</v>
      </c>
      <c r="AM9718" s="17" t="s">
        <v>71</v>
      </c>
      <c r="AN9718" s="17" t="s">
        <v>17760</v>
      </c>
      <c r="AO9718" s="17">
        <v>3</v>
      </c>
      <c r="AP9718" s="17">
        <v>80</v>
      </c>
      <c r="AQ9718" s="17">
        <v>5</v>
      </c>
      <c r="AR9718" s="17" t="s">
        <v>17300</v>
      </c>
      <c r="DN9718" s="17">
        <f>COUNTIF(AU9718:DM9718, "X")</f>
        <v>0</v>
      </c>
    </row>
    <row r="9719" spans="1:118" s="17" customFormat="1">
      <c r="A9719" s="17" t="s">
        <v>17066</v>
      </c>
      <c r="B9719" s="17">
        <v>55</v>
      </c>
      <c r="C9719" s="17">
        <v>196918</v>
      </c>
      <c r="D9719" s="17" t="s">
        <v>297</v>
      </c>
      <c r="E9719" s="17" t="s">
        <v>61</v>
      </c>
      <c r="F9719" s="17" t="s">
        <v>58</v>
      </c>
      <c r="H9719" s="309">
        <v>36345</v>
      </c>
      <c r="I9719" s="309">
        <v>44529</v>
      </c>
      <c r="J9719" s="17" t="s">
        <v>3888</v>
      </c>
      <c r="L9719" s="17" t="s">
        <v>16874</v>
      </c>
      <c r="N9719" s="17" t="s">
        <v>31</v>
      </c>
      <c r="O9719" s="17" t="s">
        <v>15</v>
      </c>
      <c r="P9719" s="17">
        <v>45373</v>
      </c>
      <c r="Q9719" s="17">
        <v>1041</v>
      </c>
      <c r="AC9719" s="17" t="s">
        <v>9895</v>
      </c>
      <c r="AD9719" s="17" t="s">
        <v>9896</v>
      </c>
      <c r="AF9719" s="17">
        <v>8</v>
      </c>
      <c r="AG9719" s="17">
        <v>2</v>
      </c>
      <c r="AM9719" s="17" t="s">
        <v>220</v>
      </c>
      <c r="AN9719" s="17" t="s">
        <v>16782</v>
      </c>
      <c r="AO9719" s="17">
        <v>3</v>
      </c>
      <c r="AP9719" s="17">
        <v>80</v>
      </c>
      <c r="AQ9719" s="17">
        <v>5</v>
      </c>
      <c r="AR9719" s="17" t="s">
        <v>9898</v>
      </c>
      <c r="AT9719" s="17" t="s">
        <v>9899</v>
      </c>
      <c r="CX9719" s="17" t="s">
        <v>3901</v>
      </c>
      <c r="DF9719" s="17" t="s">
        <v>3901</v>
      </c>
      <c r="DN9719" s="17">
        <f>COUNTIF(AU9719:DM9719, "X")</f>
        <v>2</v>
      </c>
    </row>
    <row r="9720" spans="1:118" s="17" customFormat="1">
      <c r="A9720" s="523" t="s">
        <v>3764</v>
      </c>
      <c r="B9720" s="17">
        <v>55</v>
      </c>
      <c r="C9720" s="17">
        <v>196937</v>
      </c>
      <c r="D9720" s="17" t="s">
        <v>1141</v>
      </c>
      <c r="E9720" s="17" t="s">
        <v>452</v>
      </c>
      <c r="F9720" s="17" t="s">
        <v>342</v>
      </c>
      <c r="H9720" s="309">
        <v>35396</v>
      </c>
      <c r="I9720" s="309">
        <v>44533</v>
      </c>
      <c r="J9720" s="17" t="s">
        <v>3888</v>
      </c>
      <c r="L9720" s="17" t="s">
        <v>1409</v>
      </c>
      <c r="N9720" s="17" t="s">
        <v>14</v>
      </c>
      <c r="O9720" s="17" t="s">
        <v>15</v>
      </c>
      <c r="P9720" s="17">
        <v>45371</v>
      </c>
      <c r="Q9720" s="17">
        <v>1340</v>
      </c>
      <c r="AC9720" s="17" t="s">
        <v>14</v>
      </c>
      <c r="AF9720" s="17">
        <v>15</v>
      </c>
      <c r="AG9720" s="17">
        <v>2</v>
      </c>
      <c r="AI9720" s="17" t="s">
        <v>10178</v>
      </c>
      <c r="AM9720" s="17" t="s">
        <v>16</v>
      </c>
      <c r="AN9720" s="17" t="s">
        <v>10763</v>
      </c>
      <c r="AO9720" s="17">
        <v>3</v>
      </c>
      <c r="AP9720" s="17">
        <v>80</v>
      </c>
      <c r="AQ9720" s="17">
        <v>5</v>
      </c>
      <c r="AR9720" s="17" t="s">
        <v>10180</v>
      </c>
      <c r="DN9720" s="17">
        <f>COUNTIF(AU9720:DM9720, "X")</f>
        <v>0</v>
      </c>
    </row>
    <row r="9721" spans="1:118" s="17" customFormat="1">
      <c r="A9721" s="17" t="s">
        <v>23807</v>
      </c>
      <c r="B9721" s="17">
        <v>55</v>
      </c>
      <c r="C9721" s="17">
        <v>196942</v>
      </c>
      <c r="D9721" s="17" t="s">
        <v>23808</v>
      </c>
      <c r="E9721" s="17" t="s">
        <v>103</v>
      </c>
      <c r="F9721" s="17" t="s">
        <v>147</v>
      </c>
      <c r="H9721" s="309">
        <v>35789</v>
      </c>
      <c r="I9721" s="309">
        <v>44534</v>
      </c>
      <c r="J9721" s="17" t="s">
        <v>3888</v>
      </c>
      <c r="L9721" s="17" t="s">
        <v>23809</v>
      </c>
      <c r="N9721" s="17" t="s">
        <v>126</v>
      </c>
      <c r="O9721" s="17" t="s">
        <v>15</v>
      </c>
      <c r="P9721" s="17">
        <v>45383</v>
      </c>
      <c r="Q9721" s="17">
        <v>1622</v>
      </c>
      <c r="AF9721" s="17">
        <v>8</v>
      </c>
      <c r="AG9721" s="17">
        <v>2</v>
      </c>
      <c r="AI9721" s="17" t="s">
        <v>20542</v>
      </c>
      <c r="AM9721" s="17" t="s">
        <v>303</v>
      </c>
      <c r="AN9721" s="17" t="s">
        <v>23502</v>
      </c>
      <c r="AO9721" s="17">
        <v>3</v>
      </c>
      <c r="AP9721" s="17">
        <v>80</v>
      </c>
      <c r="AQ9721" s="17">
        <v>5</v>
      </c>
      <c r="AR9721" s="17" t="s">
        <v>22585</v>
      </c>
      <c r="AS9721" s="17" t="s">
        <v>23503</v>
      </c>
      <c r="CU9721" s="17" t="s">
        <v>3901</v>
      </c>
      <c r="DA9721" s="17" t="s">
        <v>3901</v>
      </c>
      <c r="DF9721" s="17" t="s">
        <v>3901</v>
      </c>
      <c r="DN9721" s="17">
        <f>COUNTIF(AU9721:DM9721, "X")</f>
        <v>3</v>
      </c>
    </row>
    <row r="9722" spans="1:118" s="17" customFormat="1">
      <c r="A9722" s="523" t="s">
        <v>2787</v>
      </c>
      <c r="B9722" s="17">
        <v>55</v>
      </c>
      <c r="C9722" s="17">
        <v>196946</v>
      </c>
      <c r="D9722" s="17" t="s">
        <v>1510</v>
      </c>
      <c r="E9722" s="17" t="s">
        <v>451</v>
      </c>
      <c r="F9722" s="17" t="s">
        <v>291</v>
      </c>
      <c r="H9722" s="309">
        <v>35477</v>
      </c>
      <c r="I9722" s="309">
        <v>44537</v>
      </c>
      <c r="J9722" s="17" t="s">
        <v>3888</v>
      </c>
      <c r="L9722" s="17" t="s">
        <v>1130</v>
      </c>
      <c r="N9722" s="17" t="s">
        <v>31</v>
      </c>
      <c r="O9722" s="17" t="s">
        <v>15</v>
      </c>
      <c r="P9722" s="17">
        <v>45373</v>
      </c>
      <c r="Q9722" s="17">
        <v>3612</v>
      </c>
      <c r="AC9722" s="17" t="s">
        <v>9895</v>
      </c>
      <c r="AD9722" s="17" t="s">
        <v>9896</v>
      </c>
      <c r="AF9722" s="17">
        <v>15</v>
      </c>
      <c r="AG9722" s="17">
        <v>2</v>
      </c>
      <c r="AM9722" s="17" t="s">
        <v>240</v>
      </c>
      <c r="AN9722" s="17" t="s">
        <v>13567</v>
      </c>
      <c r="AO9722" s="17">
        <v>3</v>
      </c>
      <c r="AP9722" s="17">
        <v>80</v>
      </c>
      <c r="AQ9722" s="17">
        <v>5</v>
      </c>
      <c r="AR9722" s="17" t="s">
        <v>9898</v>
      </c>
      <c r="AT9722" s="17" t="s">
        <v>12990</v>
      </c>
      <c r="CQ9722" s="17" t="s">
        <v>3901</v>
      </c>
      <c r="CU9722" s="17" t="s">
        <v>3901</v>
      </c>
      <c r="DA9722" s="17" t="s">
        <v>3901</v>
      </c>
      <c r="DD9722" s="17" t="s">
        <v>3901</v>
      </c>
      <c r="DN9722" s="17">
        <f>COUNTIF(AU9722:DM9722, "X")</f>
        <v>4</v>
      </c>
    </row>
    <row r="9723" spans="1:118" s="17" customFormat="1">
      <c r="A9723" s="523" t="s">
        <v>3608</v>
      </c>
      <c r="B9723" s="17">
        <v>55</v>
      </c>
      <c r="C9723" s="17">
        <v>196962</v>
      </c>
      <c r="D9723" s="17" t="s">
        <v>54</v>
      </c>
      <c r="E9723" s="17" t="s">
        <v>496</v>
      </c>
      <c r="F9723" s="17" t="s">
        <v>82</v>
      </c>
      <c r="H9723" s="309">
        <v>24599</v>
      </c>
      <c r="I9723" s="309">
        <v>44517</v>
      </c>
      <c r="J9723" s="17" t="s">
        <v>3888</v>
      </c>
      <c r="K9723" s="17" t="s">
        <v>21</v>
      </c>
      <c r="L9723" s="17" t="s">
        <v>797</v>
      </c>
      <c r="M9723" s="17" t="s">
        <v>363</v>
      </c>
      <c r="N9723" s="17" t="s">
        <v>31</v>
      </c>
      <c r="O9723" s="17" t="s">
        <v>15</v>
      </c>
      <c r="P9723" s="17">
        <v>45373</v>
      </c>
      <c r="AC9723" s="17" t="s">
        <v>9895</v>
      </c>
      <c r="AF9723" s="17">
        <v>15</v>
      </c>
      <c r="AG9723" s="17">
        <v>2</v>
      </c>
      <c r="AH9723" s="17" t="s">
        <v>11926</v>
      </c>
      <c r="AK9723" s="17" t="s">
        <v>11927</v>
      </c>
      <c r="AM9723" s="17" t="s">
        <v>227</v>
      </c>
      <c r="AN9723" s="17" t="s">
        <v>11928</v>
      </c>
      <c r="AO9723" s="17">
        <v>3</v>
      </c>
      <c r="AP9723" s="17">
        <v>80</v>
      </c>
      <c r="AQ9723" s="17">
        <v>5</v>
      </c>
      <c r="AR9723" s="17" t="s">
        <v>9898</v>
      </c>
      <c r="AT9723" s="17" t="s">
        <v>11929</v>
      </c>
      <c r="DK9723" s="17" t="s">
        <v>21</v>
      </c>
      <c r="DM9723" s="17" t="s">
        <v>3901</v>
      </c>
      <c r="DN9723" s="17">
        <f>COUNTIF(AU9723:DM9723, "X")</f>
        <v>1</v>
      </c>
    </row>
    <row r="9724" spans="1:118" s="17" customFormat="1">
      <c r="A9724" s="17" t="s">
        <v>24835</v>
      </c>
      <c r="B9724" s="17">
        <v>55</v>
      </c>
      <c r="C9724" s="17">
        <v>196969</v>
      </c>
      <c r="D9724" s="17" t="s">
        <v>658</v>
      </c>
      <c r="E9724" s="17" t="s">
        <v>195</v>
      </c>
      <c r="F9724" s="17" t="s">
        <v>164</v>
      </c>
      <c r="H9724" s="309">
        <v>36665</v>
      </c>
      <c r="I9724" s="309">
        <v>44515</v>
      </c>
      <c r="J9724" s="17" t="s">
        <v>3888</v>
      </c>
      <c r="L9724" s="17" t="s">
        <v>24753</v>
      </c>
      <c r="N9724" s="17" t="s">
        <v>31</v>
      </c>
      <c r="O9724" s="17" t="s">
        <v>15</v>
      </c>
      <c r="P9724" s="17">
        <v>45373</v>
      </c>
      <c r="AC9724" s="17" t="s">
        <v>9895</v>
      </c>
      <c r="AD9724" s="17" t="s">
        <v>9896</v>
      </c>
      <c r="AF9724" s="17">
        <v>8</v>
      </c>
      <c r="AG9724" s="17">
        <v>2</v>
      </c>
      <c r="AM9724" s="17" t="s">
        <v>268</v>
      </c>
      <c r="AN9724" s="17" t="s">
        <v>24751</v>
      </c>
      <c r="AO9724" s="17">
        <v>3</v>
      </c>
      <c r="AP9724" s="17">
        <v>80</v>
      </c>
      <c r="AQ9724" s="17">
        <v>5</v>
      </c>
      <c r="AR9724" s="17" t="s">
        <v>9898</v>
      </c>
      <c r="AT9724" s="17" t="s">
        <v>14152</v>
      </c>
      <c r="DN9724" s="17">
        <f>COUNTIF(AU9724:DM9724, "X")</f>
        <v>0</v>
      </c>
    </row>
    <row r="9725" spans="1:118" s="17" customFormat="1">
      <c r="A9725" s="17" t="s">
        <v>26922</v>
      </c>
      <c r="B9725" s="17">
        <v>55</v>
      </c>
      <c r="C9725" s="17">
        <v>197017</v>
      </c>
      <c r="D9725" s="17" t="s">
        <v>9309</v>
      </c>
      <c r="E9725" s="17" t="s">
        <v>274</v>
      </c>
      <c r="F9725" s="17" t="s">
        <v>817</v>
      </c>
      <c r="H9725" s="309">
        <v>21389</v>
      </c>
      <c r="I9725" s="309">
        <v>44495</v>
      </c>
      <c r="J9725" s="17" t="s">
        <v>3888</v>
      </c>
      <c r="L9725" s="17" t="s">
        <v>789</v>
      </c>
      <c r="M9725" s="17" t="s">
        <v>715</v>
      </c>
      <c r="N9725" s="17" t="s">
        <v>14</v>
      </c>
      <c r="O9725" s="17" t="s">
        <v>15</v>
      </c>
      <c r="P9725" s="17">
        <v>45371</v>
      </c>
      <c r="AC9725" s="17" t="s">
        <v>17772</v>
      </c>
      <c r="AF9725" s="17">
        <v>15</v>
      </c>
      <c r="AG9725" s="17">
        <v>2</v>
      </c>
      <c r="AH9725" s="17" t="s">
        <v>11926</v>
      </c>
      <c r="AK9725" s="17" t="s">
        <v>17298</v>
      </c>
      <c r="AM9725" s="17" t="s">
        <v>2619</v>
      </c>
      <c r="AN9725" s="17" t="s">
        <v>26616</v>
      </c>
      <c r="AO9725" s="17">
        <v>3</v>
      </c>
      <c r="AP9725" s="17">
        <v>80</v>
      </c>
      <c r="AQ9725" s="17">
        <v>5</v>
      </c>
      <c r="AT9725" s="17" t="s">
        <v>26617</v>
      </c>
      <c r="AU9725" s="17" t="s">
        <v>21</v>
      </c>
      <c r="AV9725" s="17" t="s">
        <v>3901</v>
      </c>
      <c r="AW9725" s="17" t="s">
        <v>3901</v>
      </c>
      <c r="AZ9725" s="17" t="s">
        <v>3901</v>
      </c>
      <c r="BA9725" s="17" t="s">
        <v>21</v>
      </c>
      <c r="BD9725" s="17" t="s">
        <v>3901</v>
      </c>
      <c r="BF9725" s="17" t="s">
        <v>3901</v>
      </c>
      <c r="BN9725" s="17" t="s">
        <v>3901</v>
      </c>
      <c r="BS9725" s="17" t="s">
        <v>3901</v>
      </c>
      <c r="BY9725" s="17" t="s">
        <v>3901</v>
      </c>
      <c r="CC9725" s="17" t="s">
        <v>3901</v>
      </c>
      <c r="CF9725" s="17" t="s">
        <v>3901</v>
      </c>
      <c r="CH9725" s="17" t="s">
        <v>3901</v>
      </c>
      <c r="CN9725" s="17" t="s">
        <v>3901</v>
      </c>
      <c r="CQ9725" s="17" t="s">
        <v>3901</v>
      </c>
      <c r="CR9725" s="17" t="s">
        <v>21</v>
      </c>
      <c r="CU9725" s="17" t="s">
        <v>3901</v>
      </c>
      <c r="DN9725" s="17">
        <f>COUNTIF(AU9725:DM9725, "X")</f>
        <v>14</v>
      </c>
    </row>
    <row r="9726" spans="1:118" s="17" customFormat="1">
      <c r="A9726" s="17" t="s">
        <v>18545</v>
      </c>
      <c r="B9726" s="17">
        <v>55</v>
      </c>
      <c r="C9726" s="17">
        <v>197040</v>
      </c>
      <c r="D9726" s="17" t="s">
        <v>14434</v>
      </c>
      <c r="E9726" s="17" t="s">
        <v>18546</v>
      </c>
      <c r="F9726" s="17" t="s">
        <v>70</v>
      </c>
      <c r="H9726" s="309">
        <v>33866</v>
      </c>
      <c r="I9726" s="309">
        <v>44520</v>
      </c>
      <c r="J9726" s="17" t="s">
        <v>3888</v>
      </c>
      <c r="L9726" s="17" t="s">
        <v>18465</v>
      </c>
      <c r="N9726" s="17" t="s">
        <v>182</v>
      </c>
      <c r="O9726" s="17" t="s">
        <v>15</v>
      </c>
      <c r="P9726" s="17">
        <v>45326</v>
      </c>
      <c r="AF9726" s="17">
        <v>8</v>
      </c>
      <c r="AG9726" s="17">
        <v>2</v>
      </c>
      <c r="AH9726" s="17" t="s">
        <v>11926</v>
      </c>
      <c r="AK9726" s="17" t="s">
        <v>11927</v>
      </c>
      <c r="AM9726" s="17" t="s">
        <v>2614</v>
      </c>
      <c r="AN9726" s="17" t="s">
        <v>18350</v>
      </c>
      <c r="AO9726" s="17">
        <v>3</v>
      </c>
      <c r="AP9726" s="17">
        <v>80</v>
      </c>
      <c r="AQ9726" s="17">
        <v>5</v>
      </c>
      <c r="AR9726" s="17" t="s">
        <v>18351</v>
      </c>
      <c r="AS9726" s="17" t="s">
        <v>18358</v>
      </c>
      <c r="DN9726" s="17">
        <f>COUNTIF(AU9726:DM9726, "X")</f>
        <v>0</v>
      </c>
    </row>
    <row r="9727" spans="1:118" s="17" customFormat="1">
      <c r="A9727" s="17" t="s">
        <v>21552</v>
      </c>
      <c r="B9727" s="17">
        <v>55</v>
      </c>
      <c r="C9727" s="17">
        <v>197048</v>
      </c>
      <c r="D9727" s="17" t="s">
        <v>5378</v>
      </c>
      <c r="E9727" s="17" t="s">
        <v>5099</v>
      </c>
      <c r="F9727" s="17" t="s">
        <v>25</v>
      </c>
      <c r="H9727" s="309">
        <v>34316</v>
      </c>
      <c r="I9727" s="309">
        <v>44543</v>
      </c>
      <c r="J9727" s="17" t="s">
        <v>3888</v>
      </c>
      <c r="L9727" s="17" t="s">
        <v>21553</v>
      </c>
      <c r="N9727" s="17" t="s">
        <v>26</v>
      </c>
      <c r="O9727" s="17" t="s">
        <v>15</v>
      </c>
      <c r="P9727" s="17">
        <v>45318</v>
      </c>
      <c r="Q9727" s="17">
        <v>9623</v>
      </c>
      <c r="AF9727" s="17">
        <v>8</v>
      </c>
      <c r="AG9727" s="17">
        <v>2</v>
      </c>
      <c r="AI9727" s="17" t="s">
        <v>20669</v>
      </c>
      <c r="AM9727" s="17" t="s">
        <v>2617</v>
      </c>
      <c r="AN9727" s="17" t="s">
        <v>21447</v>
      </c>
      <c r="AO9727" s="17">
        <v>3</v>
      </c>
      <c r="AP9727" s="17">
        <v>80</v>
      </c>
      <c r="AQ9727" s="17">
        <v>5</v>
      </c>
      <c r="AR9727" s="17" t="s">
        <v>20671</v>
      </c>
      <c r="AS9727" s="17" t="s">
        <v>21222</v>
      </c>
      <c r="DN9727" s="17">
        <f>COUNTIF(AU9727:DM9727, "X")</f>
        <v>0</v>
      </c>
    </row>
    <row r="9728" spans="1:118" s="17" customFormat="1">
      <c r="A9728" s="17" t="s">
        <v>6538</v>
      </c>
      <c r="B9728" s="17">
        <v>55</v>
      </c>
      <c r="C9728" s="17">
        <v>197081</v>
      </c>
      <c r="D9728" s="17" t="s">
        <v>6539</v>
      </c>
      <c r="E9728" s="17" t="s">
        <v>463</v>
      </c>
      <c r="F9728" s="17" t="s">
        <v>135</v>
      </c>
      <c r="H9728" s="309">
        <v>34318</v>
      </c>
      <c r="I9728" s="309">
        <v>44548</v>
      </c>
      <c r="J9728" s="17" t="s">
        <v>3888</v>
      </c>
      <c r="L9728" s="17" t="s">
        <v>6437</v>
      </c>
      <c r="N9728" s="17" t="s">
        <v>19</v>
      </c>
      <c r="O9728" s="17" t="s">
        <v>15</v>
      </c>
      <c r="P9728" s="17">
        <v>45356</v>
      </c>
      <c r="Q9728" s="17">
        <v>3040</v>
      </c>
      <c r="AC9728" s="17" t="s">
        <v>3890</v>
      </c>
      <c r="AD9728" s="17" t="s">
        <v>3891</v>
      </c>
      <c r="AF9728" s="17">
        <v>15</v>
      </c>
      <c r="AG9728" s="17">
        <v>2</v>
      </c>
      <c r="AM9728" s="17" t="s">
        <v>232</v>
      </c>
      <c r="AN9728" s="17" t="s">
        <v>6280</v>
      </c>
      <c r="AO9728" s="17">
        <v>3</v>
      </c>
      <c r="AP9728" s="17">
        <v>80</v>
      </c>
      <c r="AQ9728" s="17">
        <v>5</v>
      </c>
      <c r="AT9728" s="17" t="s">
        <v>5516</v>
      </c>
      <c r="CH9728" s="17" t="s">
        <v>3901</v>
      </c>
      <c r="CQ9728" s="17" t="s">
        <v>3901</v>
      </c>
      <c r="DN9728" s="17">
        <f>COUNTIF(AU9728:DM9728, "X")</f>
        <v>2</v>
      </c>
    </row>
    <row r="9729" spans="1:118" s="17" customFormat="1">
      <c r="A9729" s="17" t="s">
        <v>7284</v>
      </c>
      <c r="B9729" s="17">
        <v>55</v>
      </c>
      <c r="C9729" s="17">
        <v>197084</v>
      </c>
      <c r="D9729" s="17" t="s">
        <v>5044</v>
      </c>
      <c r="E9729" s="17" t="s">
        <v>7285</v>
      </c>
      <c r="F9729" s="17" t="s">
        <v>22</v>
      </c>
      <c r="H9729" s="309">
        <v>31406</v>
      </c>
      <c r="I9729" s="309">
        <v>44550</v>
      </c>
      <c r="J9729" s="17" t="s">
        <v>3888</v>
      </c>
      <c r="L9729" s="17" t="s">
        <v>7286</v>
      </c>
      <c r="N9729" s="17" t="s">
        <v>19</v>
      </c>
      <c r="O9729" s="17" t="s">
        <v>15</v>
      </c>
      <c r="P9729" s="17">
        <v>45356</v>
      </c>
      <c r="Q9729" s="17">
        <v>3577</v>
      </c>
      <c r="AC9729" s="17" t="s">
        <v>3890</v>
      </c>
      <c r="AD9729" s="17" t="s">
        <v>3891</v>
      </c>
      <c r="AF9729" s="17">
        <v>15</v>
      </c>
      <c r="AG9729" s="17">
        <v>2</v>
      </c>
      <c r="AM9729" s="17" t="s">
        <v>2605</v>
      </c>
      <c r="AN9729" s="17" t="s">
        <v>7253</v>
      </c>
      <c r="AO9729" s="17">
        <v>3</v>
      </c>
      <c r="AP9729" s="17">
        <v>80</v>
      </c>
      <c r="AQ9729" s="17">
        <v>5</v>
      </c>
      <c r="AT9729" s="17" t="s">
        <v>6589</v>
      </c>
      <c r="BD9729" s="17" t="s">
        <v>3901</v>
      </c>
      <c r="BS9729" s="17" t="s">
        <v>3901</v>
      </c>
      <c r="CH9729" s="17" t="s">
        <v>3901</v>
      </c>
      <c r="CU9729" s="17" t="s">
        <v>3901</v>
      </c>
      <c r="DF9729" s="17" t="s">
        <v>3901</v>
      </c>
      <c r="DN9729" s="17">
        <f>COUNTIF(AU9729:DM9729, "X")</f>
        <v>5</v>
      </c>
    </row>
    <row r="9730" spans="1:118" s="17" customFormat="1">
      <c r="A9730" s="17" t="s">
        <v>10166</v>
      </c>
      <c r="B9730" s="17">
        <v>55</v>
      </c>
      <c r="C9730" s="17">
        <v>197117</v>
      </c>
      <c r="D9730" s="17" t="s">
        <v>10167</v>
      </c>
      <c r="E9730" s="17" t="s">
        <v>164</v>
      </c>
      <c r="F9730" s="17" t="s">
        <v>249</v>
      </c>
      <c r="H9730" s="309">
        <v>31739</v>
      </c>
      <c r="I9730" s="309">
        <v>44551</v>
      </c>
      <c r="J9730" s="17" t="s">
        <v>3888</v>
      </c>
      <c r="L9730" s="17" t="s">
        <v>10042</v>
      </c>
      <c r="M9730" s="17" t="s">
        <v>363</v>
      </c>
      <c r="N9730" s="17" t="s">
        <v>31</v>
      </c>
      <c r="O9730" s="17" t="s">
        <v>15</v>
      </c>
      <c r="P9730" s="17">
        <v>45373</v>
      </c>
      <c r="AC9730" s="17" t="s">
        <v>9895</v>
      </c>
      <c r="AD9730" s="17" t="s">
        <v>9896</v>
      </c>
      <c r="AF9730" s="17">
        <v>15</v>
      </c>
      <c r="AG9730" s="17">
        <v>2</v>
      </c>
      <c r="AM9730" s="17" t="s">
        <v>216</v>
      </c>
      <c r="AN9730" s="17" t="s">
        <v>9897</v>
      </c>
      <c r="AO9730" s="17">
        <v>3</v>
      </c>
      <c r="AP9730" s="17">
        <v>80</v>
      </c>
      <c r="AQ9730" s="17">
        <v>5</v>
      </c>
      <c r="AR9730" s="17" t="s">
        <v>9898</v>
      </c>
      <c r="AT9730" s="17" t="s">
        <v>9899</v>
      </c>
      <c r="DN9730" s="17">
        <f>COUNTIF(AU9730:DM9730, "X")</f>
        <v>0</v>
      </c>
    </row>
    <row r="9731" spans="1:118" s="17" customFormat="1">
      <c r="A9731" s="17" t="s">
        <v>6768</v>
      </c>
      <c r="B9731" s="17">
        <v>55</v>
      </c>
      <c r="C9731" s="17">
        <v>197123</v>
      </c>
      <c r="D9731" s="17" t="s">
        <v>6769</v>
      </c>
      <c r="E9731" s="17" t="s">
        <v>6770</v>
      </c>
      <c r="F9731" s="17" t="s">
        <v>22</v>
      </c>
      <c r="H9731" s="309">
        <v>33591</v>
      </c>
      <c r="I9731" s="309">
        <v>44553</v>
      </c>
      <c r="J9731" s="17" t="s">
        <v>3888</v>
      </c>
      <c r="L9731" s="17" t="s">
        <v>6593</v>
      </c>
      <c r="M9731" s="17" t="s">
        <v>346</v>
      </c>
      <c r="N9731" s="17" t="s">
        <v>19</v>
      </c>
      <c r="O9731" s="17" t="s">
        <v>15</v>
      </c>
      <c r="P9731" s="17">
        <v>45356</v>
      </c>
      <c r="AC9731" s="17" t="s">
        <v>3890</v>
      </c>
      <c r="AD9731" s="17" t="s">
        <v>3891</v>
      </c>
      <c r="AF9731" s="17">
        <v>15</v>
      </c>
      <c r="AG9731" s="17">
        <v>2</v>
      </c>
      <c r="AM9731" s="17" t="s">
        <v>248</v>
      </c>
      <c r="AN9731" s="17" t="s">
        <v>6588</v>
      </c>
      <c r="AO9731" s="17">
        <v>3</v>
      </c>
      <c r="AP9731" s="17">
        <v>80</v>
      </c>
      <c r="AQ9731" s="17">
        <v>5</v>
      </c>
      <c r="AT9731" s="17" t="s">
        <v>6589</v>
      </c>
      <c r="DA9731" s="17" t="s">
        <v>3901</v>
      </c>
      <c r="DF9731" s="17" t="s">
        <v>3901</v>
      </c>
      <c r="DN9731" s="17">
        <f>COUNTIF(AU9731:DM9731, "X")</f>
        <v>2</v>
      </c>
    </row>
    <row r="9732" spans="1:118" s="17" customFormat="1">
      <c r="A9732" s="17" t="s">
        <v>14962</v>
      </c>
      <c r="B9732" s="17">
        <v>55</v>
      </c>
      <c r="C9732" s="17">
        <v>197124</v>
      </c>
      <c r="D9732" s="17" t="s">
        <v>284</v>
      </c>
      <c r="E9732" s="17" t="s">
        <v>299</v>
      </c>
      <c r="F9732" s="17" t="s">
        <v>11</v>
      </c>
      <c r="H9732" s="309">
        <v>31771</v>
      </c>
      <c r="I9732" s="309">
        <v>44552</v>
      </c>
      <c r="J9732" s="17" t="s">
        <v>3888</v>
      </c>
      <c r="L9732" s="17" t="s">
        <v>14963</v>
      </c>
      <c r="N9732" s="17" t="s">
        <v>31</v>
      </c>
      <c r="O9732" s="17" t="s">
        <v>15</v>
      </c>
      <c r="P9732" s="17">
        <v>45373</v>
      </c>
      <c r="AC9732" s="17" t="s">
        <v>9895</v>
      </c>
      <c r="AD9732" s="17" t="s">
        <v>9896</v>
      </c>
      <c r="AF9732" s="17">
        <v>8</v>
      </c>
      <c r="AG9732" s="17">
        <v>2</v>
      </c>
      <c r="AM9732" s="17" t="s">
        <v>335</v>
      </c>
      <c r="AN9732" s="17" t="s">
        <v>14693</v>
      </c>
      <c r="AO9732" s="17">
        <v>3</v>
      </c>
      <c r="AP9732" s="17">
        <v>80</v>
      </c>
      <c r="AQ9732" s="17">
        <v>5</v>
      </c>
      <c r="AR9732" s="17" t="s">
        <v>9898</v>
      </c>
      <c r="AT9732" s="17" t="s">
        <v>14152</v>
      </c>
      <c r="DN9732" s="17">
        <f>COUNTIF(AU9732:DM9732, "X")</f>
        <v>0</v>
      </c>
    </row>
    <row r="9733" spans="1:118" s="17" customFormat="1">
      <c r="A9733" s="17" t="s">
        <v>20313</v>
      </c>
      <c r="B9733" s="17">
        <v>55</v>
      </c>
      <c r="C9733" s="17">
        <v>197177</v>
      </c>
      <c r="D9733" s="17" t="s">
        <v>20314</v>
      </c>
      <c r="E9733" s="17" t="s">
        <v>396</v>
      </c>
      <c r="F9733" s="17" t="s">
        <v>140</v>
      </c>
      <c r="H9733" s="309">
        <v>20508</v>
      </c>
      <c r="I9733" s="309">
        <v>44550</v>
      </c>
      <c r="J9733" s="17" t="s">
        <v>3888</v>
      </c>
      <c r="L9733" s="17" t="s">
        <v>20315</v>
      </c>
      <c r="M9733" s="17" t="s">
        <v>4579</v>
      </c>
      <c r="N9733" s="17" t="s">
        <v>14</v>
      </c>
      <c r="O9733" s="17" t="s">
        <v>15</v>
      </c>
      <c r="P9733" s="17">
        <v>45371</v>
      </c>
      <c r="AF9733" s="17">
        <v>15</v>
      </c>
      <c r="AG9733" s="17">
        <v>2</v>
      </c>
      <c r="AI9733" s="17" t="s">
        <v>10178</v>
      </c>
      <c r="AM9733" s="17" t="s">
        <v>85</v>
      </c>
      <c r="AN9733" s="17" t="s">
        <v>20273</v>
      </c>
      <c r="AO9733" s="17">
        <v>3</v>
      </c>
      <c r="AP9733" s="17">
        <v>80</v>
      </c>
      <c r="AQ9733" s="17">
        <v>5</v>
      </c>
      <c r="AR9733" s="17" t="s">
        <v>10180</v>
      </c>
      <c r="DN9733" s="17">
        <f>COUNTIF(AU9733:DM9733, "X")</f>
        <v>0</v>
      </c>
    </row>
    <row r="9734" spans="1:118" s="17" customFormat="1">
      <c r="A9734" s="17" t="s">
        <v>26647</v>
      </c>
      <c r="B9734" s="17">
        <v>55</v>
      </c>
      <c r="C9734" s="17">
        <v>197179</v>
      </c>
      <c r="D9734" s="17" t="s">
        <v>26648</v>
      </c>
      <c r="E9734" s="17" t="s">
        <v>26649</v>
      </c>
      <c r="H9734" s="309">
        <v>35024</v>
      </c>
      <c r="I9734" s="309">
        <v>44538</v>
      </c>
      <c r="J9734" s="17" t="s">
        <v>3888</v>
      </c>
      <c r="L9734" s="17" t="s">
        <v>26628</v>
      </c>
      <c r="M9734" s="17" t="s">
        <v>485</v>
      </c>
      <c r="N9734" s="17" t="s">
        <v>14</v>
      </c>
      <c r="O9734" s="17" t="s">
        <v>15</v>
      </c>
      <c r="P9734" s="17">
        <v>45371</v>
      </c>
      <c r="AC9734" s="17" t="s">
        <v>17772</v>
      </c>
      <c r="AF9734" s="17">
        <v>15</v>
      </c>
      <c r="AG9734" s="17">
        <v>2</v>
      </c>
      <c r="AH9734" s="17" t="s">
        <v>11926</v>
      </c>
      <c r="AK9734" s="17" t="s">
        <v>17298</v>
      </c>
      <c r="AM9734" s="17" t="s">
        <v>2619</v>
      </c>
      <c r="AN9734" s="17" t="s">
        <v>26616</v>
      </c>
      <c r="AO9734" s="17">
        <v>3</v>
      </c>
      <c r="AP9734" s="17">
        <v>80</v>
      </c>
      <c r="AQ9734" s="17">
        <v>5</v>
      </c>
      <c r="AT9734" s="17" t="s">
        <v>26617</v>
      </c>
      <c r="DN9734" s="17">
        <f>COUNTIF(AU9734:DM9734, "X")</f>
        <v>0</v>
      </c>
    </row>
    <row r="9735" spans="1:118" s="17" customFormat="1">
      <c r="A9735" s="17" t="s">
        <v>11035</v>
      </c>
      <c r="B9735" s="17">
        <v>55</v>
      </c>
      <c r="C9735" s="17">
        <v>197180</v>
      </c>
      <c r="D9735" s="17" t="s">
        <v>11036</v>
      </c>
      <c r="E9735" s="17" t="s">
        <v>8588</v>
      </c>
      <c r="F9735" s="17" t="s">
        <v>43</v>
      </c>
      <c r="H9735" s="309">
        <v>30424</v>
      </c>
      <c r="I9735" s="309">
        <v>44532</v>
      </c>
      <c r="J9735" s="17" t="s">
        <v>3888</v>
      </c>
      <c r="L9735" s="17" t="s">
        <v>10974</v>
      </c>
      <c r="M9735" s="17" t="s">
        <v>779</v>
      </c>
      <c r="N9735" s="17" t="s">
        <v>14</v>
      </c>
      <c r="O9735" s="17" t="s">
        <v>15</v>
      </c>
      <c r="P9735" s="17">
        <v>45371</v>
      </c>
      <c r="AC9735" s="17" t="s">
        <v>14</v>
      </c>
      <c r="AF9735" s="17">
        <v>15</v>
      </c>
      <c r="AG9735" s="17">
        <v>2</v>
      </c>
      <c r="AI9735" s="17" t="s">
        <v>10178</v>
      </c>
      <c r="AM9735" s="17" t="s">
        <v>16</v>
      </c>
      <c r="AN9735" s="17" t="s">
        <v>10763</v>
      </c>
      <c r="AO9735" s="17">
        <v>3</v>
      </c>
      <c r="AP9735" s="17">
        <v>80</v>
      </c>
      <c r="AQ9735" s="17">
        <v>5</v>
      </c>
      <c r="AR9735" s="17" t="s">
        <v>10180</v>
      </c>
      <c r="DN9735" s="17">
        <f>COUNTIF(AU9735:DM9735, "X")</f>
        <v>0</v>
      </c>
    </row>
    <row r="9736" spans="1:118" s="17" customFormat="1">
      <c r="A9736" s="523" t="s">
        <v>3045</v>
      </c>
      <c r="B9736" s="17">
        <v>55</v>
      </c>
      <c r="C9736" s="17">
        <v>197194</v>
      </c>
      <c r="D9736" s="17" t="s">
        <v>297</v>
      </c>
      <c r="E9736" s="17" t="s">
        <v>404</v>
      </c>
      <c r="F9736" s="17" t="s">
        <v>208</v>
      </c>
      <c r="H9736" s="309">
        <v>23342</v>
      </c>
      <c r="I9736" s="309">
        <v>44560</v>
      </c>
      <c r="J9736" s="17" t="s">
        <v>3888</v>
      </c>
      <c r="L9736" s="17" t="s">
        <v>3046</v>
      </c>
      <c r="N9736" s="17" t="s">
        <v>31</v>
      </c>
      <c r="O9736" s="17" t="s">
        <v>15</v>
      </c>
      <c r="P9736" s="17">
        <v>45373</v>
      </c>
      <c r="AC9736" s="17" t="s">
        <v>9895</v>
      </c>
      <c r="AD9736" s="17" t="s">
        <v>9896</v>
      </c>
      <c r="AF9736" s="17">
        <v>15</v>
      </c>
      <c r="AG9736" s="17">
        <v>2</v>
      </c>
      <c r="AM9736" s="17" t="s">
        <v>295</v>
      </c>
      <c r="AN9736" s="17" t="s">
        <v>12166</v>
      </c>
      <c r="AO9736" s="17">
        <v>3</v>
      </c>
      <c r="AP9736" s="17">
        <v>80</v>
      </c>
      <c r="AQ9736" s="17">
        <v>5</v>
      </c>
      <c r="AR9736" s="17" t="s">
        <v>9898</v>
      </c>
      <c r="AT9736" s="17" t="s">
        <v>11929</v>
      </c>
      <c r="AU9736" s="17" t="s">
        <v>3901</v>
      </c>
      <c r="AV9736" s="17" t="s">
        <v>3901</v>
      </c>
      <c r="DN9736" s="17">
        <f>COUNTIF(AU9736:DM9736, "X")</f>
        <v>2</v>
      </c>
    </row>
    <row r="9737" spans="1:118" s="17" customFormat="1">
      <c r="A9737" s="17" t="s">
        <v>13484</v>
      </c>
      <c r="B9737" s="17">
        <v>55</v>
      </c>
      <c r="C9737" s="17">
        <v>197258</v>
      </c>
      <c r="D9737" s="17" t="s">
        <v>13485</v>
      </c>
      <c r="E9737" s="17" t="s">
        <v>13486</v>
      </c>
      <c r="F9737" s="17" t="s">
        <v>13487</v>
      </c>
      <c r="H9737" s="309">
        <v>33029</v>
      </c>
      <c r="I9737" s="309">
        <v>44574</v>
      </c>
      <c r="J9737" s="17" t="s">
        <v>3888</v>
      </c>
      <c r="L9737" s="17" t="s">
        <v>13197</v>
      </c>
      <c r="M9737" s="17" t="s">
        <v>13488</v>
      </c>
      <c r="N9737" s="17" t="s">
        <v>31</v>
      </c>
      <c r="O9737" s="17" t="s">
        <v>15</v>
      </c>
      <c r="P9737" s="17">
        <v>45373</v>
      </c>
      <c r="AC9737" s="17" t="s">
        <v>9895</v>
      </c>
      <c r="AD9737" s="17" t="s">
        <v>9896</v>
      </c>
      <c r="AF9737" s="17">
        <v>8</v>
      </c>
      <c r="AG9737" s="17">
        <v>2</v>
      </c>
      <c r="AM9737" s="17" t="s">
        <v>115</v>
      </c>
      <c r="AN9737" s="17" t="s">
        <v>13186</v>
      </c>
      <c r="AO9737" s="17">
        <v>3</v>
      </c>
      <c r="AP9737" s="17">
        <v>80</v>
      </c>
      <c r="AQ9737" s="17">
        <v>5</v>
      </c>
      <c r="AR9737" s="17" t="s">
        <v>9898</v>
      </c>
      <c r="AT9737" s="17" t="s">
        <v>12990</v>
      </c>
      <c r="DN9737" s="17">
        <f>COUNTIF(AU9737:DM9737, "X")</f>
        <v>0</v>
      </c>
    </row>
    <row r="9738" spans="1:118" s="17" customFormat="1">
      <c r="A9738" s="17" t="s">
        <v>27007</v>
      </c>
      <c r="B9738" s="17">
        <v>55</v>
      </c>
      <c r="C9738" s="17">
        <v>197259</v>
      </c>
      <c r="D9738" s="17" t="s">
        <v>27008</v>
      </c>
      <c r="E9738" s="17" t="s">
        <v>27009</v>
      </c>
      <c r="H9738" s="309">
        <v>35543</v>
      </c>
      <c r="I9738" s="309">
        <v>44574</v>
      </c>
      <c r="J9738" s="17" t="s">
        <v>3888</v>
      </c>
      <c r="L9738" s="17" t="s">
        <v>27010</v>
      </c>
      <c r="N9738" s="17" t="s">
        <v>14</v>
      </c>
      <c r="O9738" s="17" t="s">
        <v>15</v>
      </c>
      <c r="P9738" s="17">
        <v>45371</v>
      </c>
      <c r="AC9738" s="17" t="s">
        <v>17772</v>
      </c>
      <c r="AF9738" s="17">
        <v>15</v>
      </c>
      <c r="AG9738" s="17">
        <v>2</v>
      </c>
      <c r="AH9738" s="17" t="s">
        <v>11926</v>
      </c>
      <c r="AK9738" s="17" t="s">
        <v>17298</v>
      </c>
      <c r="AM9738" s="17" t="s">
        <v>2621</v>
      </c>
      <c r="AN9738" s="17" t="s">
        <v>26940</v>
      </c>
      <c r="AO9738" s="17">
        <v>3</v>
      </c>
      <c r="AP9738" s="17">
        <v>80</v>
      </c>
      <c r="AQ9738" s="17">
        <v>5</v>
      </c>
      <c r="AT9738" s="17" t="s">
        <v>25610</v>
      </c>
      <c r="DN9738" s="17">
        <f>COUNTIF(AU9738:DM9738, "X")</f>
        <v>0</v>
      </c>
    </row>
    <row r="9739" spans="1:118" s="17" customFormat="1">
      <c r="A9739" s="17" t="s">
        <v>26530</v>
      </c>
      <c r="B9739" s="17">
        <v>55</v>
      </c>
      <c r="C9739" s="17">
        <v>197263</v>
      </c>
      <c r="D9739" s="17" t="s">
        <v>26531</v>
      </c>
      <c r="E9739" s="17" t="s">
        <v>26532</v>
      </c>
      <c r="F9739" s="17" t="s">
        <v>26533</v>
      </c>
      <c r="H9739" s="309">
        <v>28316</v>
      </c>
      <c r="I9739" s="309">
        <v>44574</v>
      </c>
      <c r="J9739" s="17" t="s">
        <v>3888</v>
      </c>
      <c r="L9739" s="17" t="s">
        <v>1896</v>
      </c>
      <c r="N9739" s="17" t="s">
        <v>14</v>
      </c>
      <c r="O9739" s="17" t="s">
        <v>15</v>
      </c>
      <c r="P9739" s="17">
        <v>45371</v>
      </c>
      <c r="AC9739" s="17" t="s">
        <v>17772</v>
      </c>
      <c r="AF9739" s="17">
        <v>8</v>
      </c>
      <c r="AG9739" s="17">
        <v>2</v>
      </c>
      <c r="AH9739" s="17" t="s">
        <v>11926</v>
      </c>
      <c r="AK9739" s="17" t="s">
        <v>17298</v>
      </c>
      <c r="AM9739" s="17" t="s">
        <v>78</v>
      </c>
      <c r="AN9739" s="17" t="s">
        <v>26289</v>
      </c>
      <c r="AO9739" s="17">
        <v>3</v>
      </c>
      <c r="AP9739" s="17">
        <v>80</v>
      </c>
      <c r="AQ9739" s="17">
        <v>5</v>
      </c>
      <c r="AT9739" s="17" t="s">
        <v>25610</v>
      </c>
      <c r="DN9739" s="17">
        <f>COUNTIF(AU9739:DM9739, "X")</f>
        <v>0</v>
      </c>
    </row>
    <row r="9740" spans="1:118" s="17" customFormat="1">
      <c r="A9740" s="17" t="s">
        <v>16469</v>
      </c>
      <c r="B9740" s="17">
        <v>55</v>
      </c>
      <c r="C9740" s="17">
        <v>116640</v>
      </c>
      <c r="D9740" s="17" t="s">
        <v>10077</v>
      </c>
      <c r="E9740" s="17" t="s">
        <v>16470</v>
      </c>
      <c r="H9740" s="309">
        <v>30334</v>
      </c>
      <c r="I9740" s="309">
        <v>44580</v>
      </c>
      <c r="J9740" s="17" t="s">
        <v>3888</v>
      </c>
      <c r="L9740" s="17" t="s">
        <v>408</v>
      </c>
      <c r="M9740" s="17" t="s">
        <v>805</v>
      </c>
      <c r="N9740" s="17" t="s">
        <v>31</v>
      </c>
      <c r="O9740" s="17" t="s">
        <v>15</v>
      </c>
      <c r="P9740" s="17">
        <v>45373</v>
      </c>
      <c r="Q9740" s="17">
        <v>5608</v>
      </c>
      <c r="AC9740" s="17" t="s">
        <v>9895</v>
      </c>
      <c r="AD9740" s="17" t="s">
        <v>9896</v>
      </c>
      <c r="AF9740" s="17">
        <v>8</v>
      </c>
      <c r="AG9740" s="17">
        <v>2</v>
      </c>
      <c r="AM9740" s="17" t="s">
        <v>41</v>
      </c>
      <c r="AN9740" s="17" t="s">
        <v>16339</v>
      </c>
      <c r="AO9740" s="17">
        <v>3</v>
      </c>
      <c r="AP9740" s="17">
        <v>80</v>
      </c>
      <c r="AQ9740" s="17">
        <v>5</v>
      </c>
      <c r="AR9740" s="17" t="s">
        <v>9898</v>
      </c>
      <c r="AT9740" s="17" t="s">
        <v>16072</v>
      </c>
      <c r="CU9740" s="17" t="s">
        <v>3901</v>
      </c>
      <c r="DN9740" s="17">
        <f>COUNTIF(AU9740:DM9740, "X")</f>
        <v>1</v>
      </c>
    </row>
    <row r="9741" spans="1:118" s="17" customFormat="1">
      <c r="A9741" s="17" t="s">
        <v>21834</v>
      </c>
      <c r="B9741" s="17">
        <v>55</v>
      </c>
      <c r="C9741" s="17">
        <v>197287</v>
      </c>
      <c r="D9741" s="17" t="s">
        <v>11322</v>
      </c>
      <c r="E9741" s="17" t="s">
        <v>21835</v>
      </c>
      <c r="F9741" s="17" t="s">
        <v>21836</v>
      </c>
      <c r="H9741" s="309">
        <v>37707</v>
      </c>
      <c r="I9741" s="309">
        <v>44576</v>
      </c>
      <c r="J9741" s="17" t="s">
        <v>3888</v>
      </c>
      <c r="L9741" s="17" t="s">
        <v>21837</v>
      </c>
      <c r="N9741" s="17" t="s">
        <v>196</v>
      </c>
      <c r="O9741" s="17" t="s">
        <v>15</v>
      </c>
      <c r="P9741" s="17">
        <v>45359</v>
      </c>
      <c r="AF9741" s="17">
        <v>8</v>
      </c>
      <c r="AG9741" s="17">
        <v>2</v>
      </c>
      <c r="AH9741" s="17" t="s">
        <v>11926</v>
      </c>
      <c r="AK9741" s="17" t="s">
        <v>21650</v>
      </c>
      <c r="AM9741" s="17" t="s">
        <v>145</v>
      </c>
      <c r="AN9741" s="17" t="s">
        <v>21819</v>
      </c>
      <c r="AO9741" s="17">
        <v>3</v>
      </c>
      <c r="AP9741" s="17">
        <v>80</v>
      </c>
      <c r="AQ9741" s="17">
        <v>5</v>
      </c>
      <c r="AR9741" s="17" t="s">
        <v>21652</v>
      </c>
      <c r="DN9741" s="17">
        <f>COUNTIF(AU9741:DM9741, "X")</f>
        <v>0</v>
      </c>
    </row>
    <row r="9742" spans="1:118" s="17" customFormat="1">
      <c r="A9742" s="17" t="s">
        <v>17096</v>
      </c>
      <c r="B9742" s="17">
        <v>55</v>
      </c>
      <c r="C9742" s="17">
        <v>197292</v>
      </c>
      <c r="D9742" s="17" t="s">
        <v>17097</v>
      </c>
      <c r="E9742" s="17" t="s">
        <v>194</v>
      </c>
      <c r="F9742" s="17" t="s">
        <v>131</v>
      </c>
      <c r="H9742" s="309">
        <v>32534</v>
      </c>
      <c r="I9742" s="309">
        <v>44581</v>
      </c>
      <c r="J9742" s="17" t="s">
        <v>3888</v>
      </c>
      <c r="L9742" s="17" t="s">
        <v>17098</v>
      </c>
      <c r="N9742" s="17" t="s">
        <v>14</v>
      </c>
      <c r="O9742" s="17" t="s">
        <v>15</v>
      </c>
      <c r="P9742" s="17">
        <v>45371</v>
      </c>
      <c r="Q9742" s="17">
        <v>1716</v>
      </c>
      <c r="AC9742" s="17" t="s">
        <v>14</v>
      </c>
      <c r="AF9742" s="17">
        <v>8</v>
      </c>
      <c r="AG9742" s="17">
        <v>2</v>
      </c>
      <c r="AI9742" s="17" t="s">
        <v>10178</v>
      </c>
      <c r="AM9742" s="17" t="s">
        <v>213</v>
      </c>
      <c r="AN9742" s="17" t="s">
        <v>17092</v>
      </c>
      <c r="AO9742" s="17">
        <v>3</v>
      </c>
      <c r="AP9742" s="17">
        <v>80</v>
      </c>
      <c r="AQ9742" s="17">
        <v>5</v>
      </c>
      <c r="AR9742" s="17" t="s">
        <v>10180</v>
      </c>
      <c r="CQ9742" s="17" t="s">
        <v>3901</v>
      </c>
      <c r="DN9742" s="17">
        <f>COUNTIF(AU9742:DM9742, "X")</f>
        <v>1</v>
      </c>
    </row>
    <row r="9743" spans="1:118" s="17" customFormat="1">
      <c r="A9743" s="523" t="s">
        <v>3191</v>
      </c>
      <c r="B9743" s="17">
        <v>55</v>
      </c>
      <c r="C9743" s="17">
        <v>197321</v>
      </c>
      <c r="D9743" s="17" t="s">
        <v>1017</v>
      </c>
      <c r="E9743" s="17" t="s">
        <v>770</v>
      </c>
      <c r="F9743" s="17" t="s">
        <v>422</v>
      </c>
      <c r="H9743" s="309">
        <v>37707</v>
      </c>
      <c r="I9743" s="309">
        <v>44582</v>
      </c>
      <c r="J9743" s="17" t="s">
        <v>3888</v>
      </c>
      <c r="L9743" s="17" t="s">
        <v>3192</v>
      </c>
      <c r="N9743" s="17" t="s">
        <v>31</v>
      </c>
      <c r="O9743" s="17" t="s">
        <v>15</v>
      </c>
      <c r="P9743" s="17">
        <v>45373</v>
      </c>
      <c r="AC9743" s="17" t="s">
        <v>9895</v>
      </c>
      <c r="AD9743" s="17" t="s">
        <v>9896</v>
      </c>
      <c r="AF9743" s="17">
        <v>15</v>
      </c>
      <c r="AG9743" s="17">
        <v>2</v>
      </c>
      <c r="AM9743" s="17" t="s">
        <v>37</v>
      </c>
      <c r="AN9743" s="17" t="s">
        <v>16071</v>
      </c>
      <c r="AO9743" s="17">
        <v>3</v>
      </c>
      <c r="AP9743" s="17">
        <v>80</v>
      </c>
      <c r="AQ9743" s="17">
        <v>5</v>
      </c>
      <c r="AR9743" s="17" t="s">
        <v>9898</v>
      </c>
      <c r="AT9743" s="17" t="s">
        <v>16072</v>
      </c>
      <c r="DN9743" s="17">
        <f>COUNTIF(AU9743:DM9743, "X")</f>
        <v>0</v>
      </c>
    </row>
    <row r="9744" spans="1:118" s="17" customFormat="1">
      <c r="A9744" s="17" t="s">
        <v>20002</v>
      </c>
      <c r="B9744" s="17">
        <v>55</v>
      </c>
      <c r="C9744" s="17">
        <v>197322</v>
      </c>
      <c r="D9744" s="17" t="s">
        <v>20003</v>
      </c>
      <c r="E9744" s="17" t="s">
        <v>10232</v>
      </c>
      <c r="F9744" s="17" t="s">
        <v>43</v>
      </c>
      <c r="H9744" s="309">
        <v>36571</v>
      </c>
      <c r="I9744" s="309">
        <v>44582</v>
      </c>
      <c r="J9744" s="17" t="s">
        <v>3888</v>
      </c>
      <c r="L9744" s="17" t="s">
        <v>20004</v>
      </c>
      <c r="N9744" s="17" t="s">
        <v>14</v>
      </c>
      <c r="O9744" s="17" t="s">
        <v>15</v>
      </c>
      <c r="P9744" s="17">
        <v>45371</v>
      </c>
      <c r="AF9744" s="17">
        <v>15</v>
      </c>
      <c r="AG9744" s="17">
        <v>2</v>
      </c>
      <c r="AI9744" s="17" t="s">
        <v>10178</v>
      </c>
      <c r="AM9744" s="17" t="s">
        <v>148</v>
      </c>
      <c r="AN9744" s="17" t="s">
        <v>19836</v>
      </c>
      <c r="AO9744" s="17">
        <v>3</v>
      </c>
      <c r="AP9744" s="17">
        <v>80</v>
      </c>
      <c r="AQ9744" s="17">
        <v>5</v>
      </c>
      <c r="AR9744" s="17" t="s">
        <v>10180</v>
      </c>
      <c r="DN9744" s="17">
        <f>COUNTIF(AU9744:DM9744, "X")</f>
        <v>0</v>
      </c>
    </row>
    <row r="9745" spans="1:118" s="17" customFormat="1">
      <c r="A9745" s="17" t="s">
        <v>16201</v>
      </c>
      <c r="B9745" s="17">
        <v>55</v>
      </c>
      <c r="C9745" s="17">
        <v>197335</v>
      </c>
      <c r="D9745" s="17" t="s">
        <v>16202</v>
      </c>
      <c r="E9745" s="17" t="s">
        <v>4069</v>
      </c>
      <c r="F9745" s="17" t="s">
        <v>16203</v>
      </c>
      <c r="H9745" s="309">
        <v>36102</v>
      </c>
      <c r="I9745" s="309">
        <v>44588</v>
      </c>
      <c r="J9745" s="17" t="s">
        <v>3888</v>
      </c>
      <c r="L9745" s="17" t="s">
        <v>16204</v>
      </c>
      <c r="N9745" s="17" t="s">
        <v>31</v>
      </c>
      <c r="O9745" s="17" t="s">
        <v>15</v>
      </c>
      <c r="P9745" s="17">
        <v>45373</v>
      </c>
      <c r="Q9745" s="17">
        <v>2509</v>
      </c>
      <c r="AC9745" s="17" t="s">
        <v>9895</v>
      </c>
      <c r="AD9745" s="17" t="s">
        <v>9896</v>
      </c>
      <c r="AF9745" s="17">
        <v>15</v>
      </c>
      <c r="AG9745" s="17">
        <v>2</v>
      </c>
      <c r="AM9745" s="17" t="s">
        <v>37</v>
      </c>
      <c r="AN9745" s="17" t="s">
        <v>16071</v>
      </c>
      <c r="AO9745" s="17">
        <v>3</v>
      </c>
      <c r="AP9745" s="17">
        <v>80</v>
      </c>
      <c r="AQ9745" s="17">
        <v>5</v>
      </c>
      <c r="AR9745" s="17" t="s">
        <v>9898</v>
      </c>
      <c r="AT9745" s="17" t="s">
        <v>16072</v>
      </c>
      <c r="DN9745" s="17">
        <f>COUNTIF(AU9745:DM9745, "X")</f>
        <v>0</v>
      </c>
    </row>
    <row r="9746" spans="1:118" s="17" customFormat="1">
      <c r="A9746" s="523" t="s">
        <v>2723</v>
      </c>
      <c r="B9746" s="17">
        <v>55</v>
      </c>
      <c r="C9746" s="17">
        <v>147575</v>
      </c>
      <c r="D9746" s="17" t="s">
        <v>728</v>
      </c>
      <c r="E9746" s="17" t="s">
        <v>230</v>
      </c>
      <c r="F9746" s="17" t="s">
        <v>251</v>
      </c>
      <c r="H9746" s="309">
        <v>31841</v>
      </c>
      <c r="I9746" s="309">
        <v>44588</v>
      </c>
      <c r="J9746" s="17" t="s">
        <v>3888</v>
      </c>
      <c r="L9746" s="17" t="s">
        <v>2724</v>
      </c>
      <c r="N9746" s="17" t="s">
        <v>205</v>
      </c>
      <c r="O9746" s="17" t="s">
        <v>15</v>
      </c>
      <c r="P9746" s="17">
        <v>45337</v>
      </c>
      <c r="Q9746" s="17">
        <v>8757</v>
      </c>
      <c r="AF9746" s="17">
        <v>8</v>
      </c>
      <c r="AG9746" s="17">
        <v>2</v>
      </c>
      <c r="AH9746" s="17" t="s">
        <v>11926</v>
      </c>
      <c r="AK9746" s="17" t="s">
        <v>21650</v>
      </c>
      <c r="AM9746" s="17" t="s">
        <v>145</v>
      </c>
      <c r="AN9746" s="17" t="s">
        <v>21819</v>
      </c>
      <c r="AO9746" s="17">
        <v>3</v>
      </c>
      <c r="AP9746" s="17">
        <v>80</v>
      </c>
      <c r="AQ9746" s="17">
        <v>5</v>
      </c>
      <c r="AR9746" s="17" t="s">
        <v>21652</v>
      </c>
      <c r="BS9746" s="17" t="s">
        <v>3901</v>
      </c>
      <c r="CH9746" s="17" t="s">
        <v>3901</v>
      </c>
      <c r="CU9746" s="17" t="s">
        <v>3901</v>
      </c>
      <c r="CX9746" s="17" t="s">
        <v>3901</v>
      </c>
      <c r="DA9746" s="17" t="s">
        <v>3901</v>
      </c>
      <c r="DF9746" s="17" t="s">
        <v>3901</v>
      </c>
      <c r="DN9746" s="17">
        <f>COUNTIF(AU9746:DM9746, "X")</f>
        <v>6</v>
      </c>
    </row>
    <row r="9747" spans="1:118" s="17" customFormat="1">
      <c r="A9747" s="17" t="s">
        <v>16986</v>
      </c>
      <c r="B9747" s="17">
        <v>55</v>
      </c>
      <c r="C9747" s="17">
        <v>197343</v>
      </c>
      <c r="D9747" s="17" t="s">
        <v>215</v>
      </c>
      <c r="E9747" s="17" t="s">
        <v>509</v>
      </c>
      <c r="F9747" s="17" t="s">
        <v>21</v>
      </c>
      <c r="H9747" s="309">
        <v>34362</v>
      </c>
      <c r="I9747" s="309">
        <v>44590</v>
      </c>
      <c r="J9747" s="17" t="s">
        <v>3888</v>
      </c>
      <c r="L9747" s="17" t="s">
        <v>16987</v>
      </c>
      <c r="N9747" s="17" t="s">
        <v>31</v>
      </c>
      <c r="O9747" s="17" t="s">
        <v>15</v>
      </c>
      <c r="P9747" s="17">
        <v>45373</v>
      </c>
      <c r="Q9747" s="17">
        <v>7635</v>
      </c>
      <c r="AC9747" s="17" t="s">
        <v>9895</v>
      </c>
      <c r="AD9747" s="17" t="s">
        <v>9896</v>
      </c>
      <c r="AF9747" s="17">
        <v>15</v>
      </c>
      <c r="AG9747" s="17">
        <v>2</v>
      </c>
      <c r="AM9747" s="17" t="s">
        <v>220</v>
      </c>
      <c r="AN9747" s="17" t="s">
        <v>16782</v>
      </c>
      <c r="AO9747" s="17">
        <v>3</v>
      </c>
      <c r="AP9747" s="17">
        <v>80</v>
      </c>
      <c r="AQ9747" s="17">
        <v>5</v>
      </c>
      <c r="AR9747" s="17" t="s">
        <v>9898</v>
      </c>
      <c r="AT9747" s="17" t="s">
        <v>9899</v>
      </c>
      <c r="CQ9747" s="17" t="s">
        <v>3901</v>
      </c>
      <c r="CU9747" s="17" t="s">
        <v>3901</v>
      </c>
      <c r="CX9747" s="17" t="s">
        <v>3901</v>
      </c>
      <c r="DN9747" s="17">
        <f>COUNTIF(AU9747:DM9747, "X")</f>
        <v>3</v>
      </c>
    </row>
    <row r="9748" spans="1:118" s="17" customFormat="1">
      <c r="A9748" s="17" t="s">
        <v>17554</v>
      </c>
      <c r="B9748" s="17">
        <v>55</v>
      </c>
      <c r="C9748" s="17">
        <v>197351</v>
      </c>
      <c r="D9748" s="17" t="s">
        <v>5160</v>
      </c>
      <c r="E9748" s="17" t="s">
        <v>12</v>
      </c>
      <c r="F9748" s="17" t="s">
        <v>43</v>
      </c>
      <c r="H9748" s="309">
        <v>34768</v>
      </c>
      <c r="I9748" s="309">
        <v>44592</v>
      </c>
      <c r="J9748" s="17" t="s">
        <v>3888</v>
      </c>
      <c r="L9748" s="17" t="s">
        <v>17550</v>
      </c>
      <c r="N9748" s="17" t="s">
        <v>50</v>
      </c>
      <c r="O9748" s="17" t="s">
        <v>15</v>
      </c>
      <c r="P9748" s="17">
        <v>45344</v>
      </c>
      <c r="Q9748" s="17">
        <v>2005</v>
      </c>
      <c r="AF9748" s="17">
        <v>15</v>
      </c>
      <c r="AG9748" s="17">
        <v>2</v>
      </c>
      <c r="AH9748" s="17" t="s">
        <v>17551</v>
      </c>
      <c r="AK9748" s="17" t="s">
        <v>17552</v>
      </c>
      <c r="AM9748" s="17" t="s">
        <v>46</v>
      </c>
      <c r="AN9748" s="17" t="s">
        <v>17553</v>
      </c>
      <c r="AO9748" s="17">
        <v>3</v>
      </c>
      <c r="AP9748" s="17">
        <v>80</v>
      </c>
      <c r="AQ9748" s="17">
        <v>5</v>
      </c>
      <c r="AR9748" s="17" t="s">
        <v>17300</v>
      </c>
      <c r="DM9748" s="17" t="s">
        <v>3901</v>
      </c>
      <c r="DN9748" s="17">
        <f>COUNTIF(AU9748:DM9748, "X")</f>
        <v>1</v>
      </c>
    </row>
    <row r="9749" spans="1:118" s="17" customFormat="1">
      <c r="A9749" s="17" t="s">
        <v>17548</v>
      </c>
      <c r="B9749" s="17">
        <v>55</v>
      </c>
      <c r="C9749" s="17">
        <v>197353</v>
      </c>
      <c r="D9749" s="17" t="s">
        <v>5160</v>
      </c>
      <c r="E9749" s="17" t="s">
        <v>17549</v>
      </c>
      <c r="F9749" s="17" t="s">
        <v>4155</v>
      </c>
      <c r="H9749" s="309">
        <v>34855</v>
      </c>
      <c r="I9749" s="309">
        <v>44592</v>
      </c>
      <c r="J9749" s="17" t="s">
        <v>3888</v>
      </c>
      <c r="L9749" s="17" t="s">
        <v>17550</v>
      </c>
      <c r="N9749" s="17" t="s">
        <v>50</v>
      </c>
      <c r="O9749" s="17" t="s">
        <v>15</v>
      </c>
      <c r="P9749" s="17">
        <v>45344</v>
      </c>
      <c r="Q9749" s="17">
        <v>2005</v>
      </c>
      <c r="AF9749" s="17">
        <v>15</v>
      </c>
      <c r="AG9749" s="17">
        <v>2</v>
      </c>
      <c r="AH9749" s="17" t="s">
        <v>17551</v>
      </c>
      <c r="AK9749" s="17" t="s">
        <v>17552</v>
      </c>
      <c r="AM9749" s="17" t="s">
        <v>46</v>
      </c>
      <c r="AN9749" s="17" t="s">
        <v>17553</v>
      </c>
      <c r="AO9749" s="17">
        <v>3</v>
      </c>
      <c r="AP9749" s="17">
        <v>80</v>
      </c>
      <c r="AQ9749" s="17">
        <v>5</v>
      </c>
      <c r="AR9749" s="17" t="s">
        <v>17300</v>
      </c>
      <c r="DM9749" s="17" t="s">
        <v>3901</v>
      </c>
      <c r="DN9749" s="17">
        <f>COUNTIF(AU9749:DM9749, "X")</f>
        <v>1</v>
      </c>
    </row>
    <row r="9750" spans="1:118" s="17" customFormat="1">
      <c r="A9750" s="17" t="s">
        <v>9160</v>
      </c>
      <c r="B9750" s="17">
        <v>55</v>
      </c>
      <c r="C9750" s="17">
        <v>197355</v>
      </c>
      <c r="D9750" s="17" t="s">
        <v>4368</v>
      </c>
      <c r="E9750" s="17" t="s">
        <v>4849</v>
      </c>
      <c r="F9750" s="17" t="s">
        <v>428</v>
      </c>
      <c r="H9750" s="309">
        <v>34038</v>
      </c>
      <c r="I9750" s="309">
        <v>44594</v>
      </c>
      <c r="J9750" s="17" t="s">
        <v>3888</v>
      </c>
      <c r="L9750" s="17" t="s">
        <v>9085</v>
      </c>
      <c r="N9750" s="17" t="s">
        <v>19</v>
      </c>
      <c r="O9750" s="17" t="s">
        <v>15</v>
      </c>
      <c r="P9750" s="17">
        <v>45356</v>
      </c>
      <c r="AC9750" s="17" t="s">
        <v>3890</v>
      </c>
      <c r="AD9750" s="17" t="s">
        <v>3891</v>
      </c>
      <c r="AF9750" s="17">
        <v>15</v>
      </c>
      <c r="AG9750" s="17">
        <v>2</v>
      </c>
      <c r="AM9750" s="17" t="s">
        <v>29</v>
      </c>
      <c r="AN9750" s="17" t="s">
        <v>9081</v>
      </c>
      <c r="AO9750" s="17">
        <v>3</v>
      </c>
      <c r="AP9750" s="17">
        <v>80</v>
      </c>
      <c r="AQ9750" s="17">
        <v>5</v>
      </c>
      <c r="AT9750" s="17" t="s">
        <v>9082</v>
      </c>
      <c r="CG9750" s="17" t="s">
        <v>21</v>
      </c>
      <c r="CH9750" s="17" t="s">
        <v>3901</v>
      </c>
      <c r="CN9750" s="17" t="s">
        <v>3901</v>
      </c>
      <c r="CQ9750" s="17" t="s">
        <v>3901</v>
      </c>
      <c r="CR9750" s="17" t="s">
        <v>21</v>
      </c>
      <c r="DF9750" s="17" t="s">
        <v>3901</v>
      </c>
      <c r="DN9750" s="17">
        <f>COUNTIF(AU9750:DM9750, "X")</f>
        <v>4</v>
      </c>
    </row>
    <row r="9751" spans="1:118" s="17" customFormat="1">
      <c r="A9751" s="17" t="s">
        <v>26684</v>
      </c>
      <c r="B9751" s="17">
        <v>55</v>
      </c>
      <c r="C9751" s="17">
        <v>197416</v>
      </c>
      <c r="D9751" s="17" t="s">
        <v>215</v>
      </c>
      <c r="E9751" s="17" t="s">
        <v>6107</v>
      </c>
      <c r="F9751" s="17" t="s">
        <v>373</v>
      </c>
      <c r="H9751" s="309">
        <v>32892</v>
      </c>
      <c r="I9751" s="309">
        <v>44603</v>
      </c>
      <c r="J9751" s="17" t="s">
        <v>3888</v>
      </c>
      <c r="L9751" s="17" t="s">
        <v>26685</v>
      </c>
      <c r="M9751" s="17" t="s">
        <v>715</v>
      </c>
      <c r="N9751" s="17" t="s">
        <v>14</v>
      </c>
      <c r="O9751" s="17" t="s">
        <v>15</v>
      </c>
      <c r="P9751" s="17">
        <v>45371</v>
      </c>
      <c r="Q9751" s="17">
        <v>7526</v>
      </c>
      <c r="AC9751" s="17" t="s">
        <v>17772</v>
      </c>
      <c r="AF9751" s="17">
        <v>15</v>
      </c>
      <c r="AG9751" s="17">
        <v>2</v>
      </c>
      <c r="AH9751" s="17" t="s">
        <v>11926</v>
      </c>
      <c r="AK9751" s="17" t="s">
        <v>17298</v>
      </c>
      <c r="AM9751" s="17" t="s">
        <v>2619</v>
      </c>
      <c r="AN9751" s="17" t="s">
        <v>26616</v>
      </c>
      <c r="AO9751" s="17">
        <v>3</v>
      </c>
      <c r="AP9751" s="17">
        <v>80</v>
      </c>
      <c r="AQ9751" s="17">
        <v>5</v>
      </c>
      <c r="AT9751" s="17" t="s">
        <v>26617</v>
      </c>
      <c r="CQ9751" s="17" t="s">
        <v>3901</v>
      </c>
      <c r="CR9751" s="17" t="s">
        <v>30</v>
      </c>
      <c r="DF9751" s="17" t="s">
        <v>3901</v>
      </c>
      <c r="DN9751" s="17">
        <f>COUNTIF(AU9751:DM9751, "X")</f>
        <v>2</v>
      </c>
    </row>
    <row r="9752" spans="1:118" s="17" customFormat="1">
      <c r="A9752" s="17" t="s">
        <v>26863</v>
      </c>
      <c r="B9752" s="17">
        <v>55</v>
      </c>
      <c r="C9752" s="17">
        <v>197422</v>
      </c>
      <c r="D9752" s="17" t="s">
        <v>7122</v>
      </c>
      <c r="E9752" s="17" t="s">
        <v>4161</v>
      </c>
      <c r="F9752" s="17" t="s">
        <v>22</v>
      </c>
      <c r="H9752" s="309">
        <v>31823</v>
      </c>
      <c r="I9752" s="309">
        <v>44606</v>
      </c>
      <c r="J9752" s="17" t="s">
        <v>3888</v>
      </c>
      <c r="L9752" s="17" t="s">
        <v>26685</v>
      </c>
      <c r="N9752" s="17" t="s">
        <v>14</v>
      </c>
      <c r="O9752" s="17" t="s">
        <v>15</v>
      </c>
      <c r="P9752" s="17">
        <v>45371</v>
      </c>
      <c r="Q9752" s="17">
        <v>7525</v>
      </c>
      <c r="AC9752" s="17" t="s">
        <v>17772</v>
      </c>
      <c r="AF9752" s="17">
        <v>15</v>
      </c>
      <c r="AG9752" s="17">
        <v>2</v>
      </c>
      <c r="AH9752" s="17" t="s">
        <v>11926</v>
      </c>
      <c r="AK9752" s="17" t="s">
        <v>17298</v>
      </c>
      <c r="AM9752" s="17" t="s">
        <v>2619</v>
      </c>
      <c r="AN9752" s="17" t="s">
        <v>26616</v>
      </c>
      <c r="AO9752" s="17">
        <v>3</v>
      </c>
      <c r="AP9752" s="17">
        <v>80</v>
      </c>
      <c r="AQ9752" s="17">
        <v>5</v>
      </c>
      <c r="AT9752" s="17" t="s">
        <v>26617</v>
      </c>
      <c r="BS9752" s="17" t="s">
        <v>3901</v>
      </c>
      <c r="CH9752" s="17" t="s">
        <v>3901</v>
      </c>
      <c r="CR9752" s="17" t="s">
        <v>30</v>
      </c>
      <c r="CU9752" s="17" t="s">
        <v>3901</v>
      </c>
      <c r="DA9752" s="17" t="s">
        <v>3901</v>
      </c>
      <c r="DE9752" s="17" t="s">
        <v>30</v>
      </c>
      <c r="DF9752" s="17" t="s">
        <v>3901</v>
      </c>
      <c r="DN9752" s="17">
        <f>COUNTIF(AU9752:DM9752, "X")</f>
        <v>5</v>
      </c>
    </row>
    <row r="9753" spans="1:118" s="17" customFormat="1">
      <c r="A9753" s="17" t="s">
        <v>3934</v>
      </c>
      <c r="B9753" s="17">
        <v>55</v>
      </c>
      <c r="C9753" s="17">
        <v>197430</v>
      </c>
      <c r="D9753" s="17" t="s">
        <v>3935</v>
      </c>
      <c r="E9753" s="17" t="s">
        <v>3936</v>
      </c>
      <c r="F9753" s="17" t="s">
        <v>43</v>
      </c>
      <c r="H9753" s="309">
        <v>26187</v>
      </c>
      <c r="I9753" s="309">
        <v>44607</v>
      </c>
      <c r="J9753" s="17" t="s">
        <v>3888</v>
      </c>
      <c r="L9753" s="17" t="s">
        <v>3937</v>
      </c>
      <c r="N9753" s="17" t="s">
        <v>19</v>
      </c>
      <c r="O9753" s="17" t="s">
        <v>15</v>
      </c>
      <c r="P9753" s="17">
        <v>45356</v>
      </c>
      <c r="AC9753" s="17" t="s">
        <v>3890</v>
      </c>
      <c r="AD9753" s="17" t="s">
        <v>3891</v>
      </c>
      <c r="AF9753" s="17">
        <v>8</v>
      </c>
      <c r="AG9753" s="17">
        <v>2</v>
      </c>
      <c r="AM9753" s="17" t="s">
        <v>172</v>
      </c>
      <c r="AN9753" s="17" t="s">
        <v>3892</v>
      </c>
      <c r="AO9753" s="17">
        <v>3</v>
      </c>
      <c r="AP9753" s="17">
        <v>80</v>
      </c>
      <c r="AQ9753" s="17">
        <v>5</v>
      </c>
      <c r="AT9753" s="17" t="s">
        <v>3893</v>
      </c>
      <c r="DN9753" s="17">
        <f>COUNTIF(AU9753:DM9753, "X")</f>
        <v>0</v>
      </c>
    </row>
    <row r="9754" spans="1:118" s="17" customFormat="1">
      <c r="A9754" s="17" t="s">
        <v>15222</v>
      </c>
      <c r="B9754" s="17">
        <v>55</v>
      </c>
      <c r="C9754" s="17">
        <v>197441</v>
      </c>
      <c r="D9754" s="17" t="s">
        <v>15223</v>
      </c>
      <c r="E9754" s="17" t="s">
        <v>834</v>
      </c>
      <c r="F9754" s="17" t="s">
        <v>291</v>
      </c>
      <c r="H9754" s="309">
        <v>36479</v>
      </c>
      <c r="I9754" s="309">
        <v>44602</v>
      </c>
      <c r="J9754" s="17" t="s">
        <v>3888</v>
      </c>
      <c r="L9754" s="17" t="s">
        <v>15224</v>
      </c>
      <c r="N9754" s="17" t="s">
        <v>31</v>
      </c>
      <c r="O9754" s="17" t="s">
        <v>15</v>
      </c>
      <c r="P9754" s="17">
        <v>45373</v>
      </c>
      <c r="AC9754" s="17" t="s">
        <v>9895</v>
      </c>
      <c r="AD9754" s="17" t="s">
        <v>9896</v>
      </c>
      <c r="AF9754" s="17">
        <v>15</v>
      </c>
      <c r="AG9754" s="17">
        <v>2</v>
      </c>
      <c r="AM9754" s="17" t="s">
        <v>62</v>
      </c>
      <c r="AN9754" s="17" t="s">
        <v>15056</v>
      </c>
      <c r="AO9754" s="17">
        <v>3</v>
      </c>
      <c r="AP9754" s="17">
        <v>80</v>
      </c>
      <c r="AQ9754" s="17">
        <v>5</v>
      </c>
      <c r="AR9754" s="17" t="s">
        <v>9898</v>
      </c>
      <c r="AT9754" s="17" t="s">
        <v>15057</v>
      </c>
      <c r="DN9754" s="17">
        <f>COUNTIF(AU9754:DM9754, "X")</f>
        <v>0</v>
      </c>
    </row>
    <row r="9755" spans="1:118" s="17" customFormat="1">
      <c r="A9755" s="523" t="s">
        <v>3194</v>
      </c>
      <c r="B9755" s="17">
        <v>55</v>
      </c>
      <c r="C9755" s="17">
        <v>197476</v>
      </c>
      <c r="D9755" s="17" t="s">
        <v>3195</v>
      </c>
      <c r="E9755" s="17" t="s">
        <v>1684</v>
      </c>
      <c r="F9755" s="17" t="s">
        <v>147</v>
      </c>
      <c r="H9755" s="309">
        <v>37294</v>
      </c>
      <c r="I9755" s="309">
        <v>44606</v>
      </c>
      <c r="J9755" s="17" t="s">
        <v>3888</v>
      </c>
      <c r="L9755" s="17" t="s">
        <v>809</v>
      </c>
      <c r="M9755" s="17" t="s">
        <v>363</v>
      </c>
      <c r="N9755" s="17" t="s">
        <v>31</v>
      </c>
      <c r="O9755" s="17" t="s">
        <v>15</v>
      </c>
      <c r="P9755" s="17">
        <v>45373</v>
      </c>
      <c r="AD9755" s="17" t="s">
        <v>9896</v>
      </c>
      <c r="AF9755" s="17">
        <v>8</v>
      </c>
      <c r="AG9755" s="17">
        <v>2</v>
      </c>
      <c r="AM9755" s="17" t="s">
        <v>314</v>
      </c>
      <c r="AN9755" s="17" t="s">
        <v>18984</v>
      </c>
      <c r="AO9755" s="17">
        <v>3</v>
      </c>
      <c r="AP9755" s="17">
        <v>80</v>
      </c>
      <c r="AQ9755" s="17">
        <v>5</v>
      </c>
      <c r="AR9755" s="17" t="s">
        <v>9898</v>
      </c>
      <c r="DN9755" s="17">
        <f>COUNTIF(AU9755:DM9755, "X")</f>
        <v>0</v>
      </c>
    </row>
    <row r="9756" spans="1:118" s="17" customFormat="1">
      <c r="A9756" s="17" t="s">
        <v>15416</v>
      </c>
      <c r="B9756" s="17">
        <v>55</v>
      </c>
      <c r="C9756" s="17">
        <v>197503</v>
      </c>
      <c r="D9756" s="17" t="s">
        <v>4807</v>
      </c>
      <c r="E9756" s="17" t="s">
        <v>18</v>
      </c>
      <c r="F9756" s="17" t="s">
        <v>15013</v>
      </c>
      <c r="H9756" s="309">
        <v>28194</v>
      </c>
      <c r="I9756" s="309">
        <v>44620</v>
      </c>
      <c r="J9756" s="17" t="s">
        <v>3888</v>
      </c>
      <c r="L9756" s="17" t="s">
        <v>15417</v>
      </c>
      <c r="N9756" s="17" t="s">
        <v>31</v>
      </c>
      <c r="O9756" s="17" t="s">
        <v>15</v>
      </c>
      <c r="P9756" s="17">
        <v>45373</v>
      </c>
      <c r="Q9756" s="17">
        <v>3009</v>
      </c>
      <c r="AC9756" s="17" t="s">
        <v>9895</v>
      </c>
      <c r="AD9756" s="17" t="s">
        <v>9896</v>
      </c>
      <c r="AF9756" s="17">
        <v>15</v>
      </c>
      <c r="AG9756" s="17">
        <v>2</v>
      </c>
      <c r="AM9756" s="17" t="s">
        <v>44</v>
      </c>
      <c r="AN9756" s="17" t="s">
        <v>15244</v>
      </c>
      <c r="AO9756" s="17">
        <v>3</v>
      </c>
      <c r="AP9756" s="17">
        <v>80</v>
      </c>
      <c r="AQ9756" s="17">
        <v>5</v>
      </c>
      <c r="AR9756" s="17" t="s">
        <v>9898</v>
      </c>
      <c r="AT9756" s="17" t="s">
        <v>15057</v>
      </c>
      <c r="BK9756" s="17" t="s">
        <v>3901</v>
      </c>
      <c r="BQ9756" s="17" t="s">
        <v>30</v>
      </c>
      <c r="DN9756" s="17">
        <f>COUNTIF(AU9756:DM9756, "X")</f>
        <v>1</v>
      </c>
    </row>
    <row r="9757" spans="1:118" s="17" customFormat="1">
      <c r="A9757" s="17" t="s">
        <v>10660</v>
      </c>
      <c r="B9757" s="17">
        <v>55</v>
      </c>
      <c r="C9757" s="17">
        <v>197508</v>
      </c>
      <c r="D9757" s="17" t="s">
        <v>159</v>
      </c>
      <c r="E9757" s="17" t="s">
        <v>6193</v>
      </c>
      <c r="F9757" s="17" t="s">
        <v>655</v>
      </c>
      <c r="H9757" s="309">
        <v>36264</v>
      </c>
      <c r="I9757" s="309">
        <v>44621</v>
      </c>
      <c r="J9757" s="17" t="s">
        <v>3888</v>
      </c>
      <c r="L9757" s="17" t="s">
        <v>10661</v>
      </c>
      <c r="N9757" s="17" t="s">
        <v>14</v>
      </c>
      <c r="O9757" s="17" t="s">
        <v>15</v>
      </c>
      <c r="P9757" s="17">
        <v>45371</v>
      </c>
      <c r="Q9757" s="17">
        <v>2869</v>
      </c>
      <c r="AC9757" s="17" t="s">
        <v>14</v>
      </c>
      <c r="AF9757" s="17">
        <v>15</v>
      </c>
      <c r="AG9757" s="17">
        <v>2</v>
      </c>
      <c r="AI9757" s="17" t="s">
        <v>10178</v>
      </c>
      <c r="AM9757" s="17" t="s">
        <v>193</v>
      </c>
      <c r="AN9757" s="17" t="s">
        <v>10381</v>
      </c>
      <c r="AO9757" s="17">
        <v>3</v>
      </c>
      <c r="AP9757" s="17">
        <v>80</v>
      </c>
      <c r="AQ9757" s="17">
        <v>5</v>
      </c>
      <c r="AR9757" s="17" t="s">
        <v>10180</v>
      </c>
      <c r="DN9757" s="17">
        <f>COUNTIF(AU9757:DM9757, "X")</f>
        <v>0</v>
      </c>
    </row>
    <row r="9758" spans="1:118" s="17" customFormat="1">
      <c r="A9758" s="17" t="s">
        <v>9829</v>
      </c>
      <c r="B9758" s="17">
        <v>55</v>
      </c>
      <c r="C9758" s="17">
        <v>197526</v>
      </c>
      <c r="D9758" s="17" t="s">
        <v>9830</v>
      </c>
      <c r="E9758" s="17" t="s">
        <v>199</v>
      </c>
      <c r="F9758" s="17" t="s">
        <v>17</v>
      </c>
      <c r="H9758" s="309">
        <v>34763</v>
      </c>
      <c r="I9758" s="309">
        <v>44622</v>
      </c>
      <c r="J9758" s="17" t="s">
        <v>3888</v>
      </c>
      <c r="L9758" s="17" t="s">
        <v>9831</v>
      </c>
      <c r="N9758" s="17" t="s">
        <v>19</v>
      </c>
      <c r="O9758" s="17" t="s">
        <v>15</v>
      </c>
      <c r="P9758" s="17">
        <v>45356</v>
      </c>
      <c r="Q9758" s="17">
        <v>4414</v>
      </c>
      <c r="AC9758" s="17" t="s">
        <v>3890</v>
      </c>
      <c r="AD9758" s="17" t="s">
        <v>3891</v>
      </c>
      <c r="AF9758" s="17">
        <v>15</v>
      </c>
      <c r="AG9758" s="17">
        <v>2</v>
      </c>
      <c r="AM9758" s="17" t="s">
        <v>285</v>
      </c>
      <c r="AN9758" s="17" t="s">
        <v>9737</v>
      </c>
      <c r="AO9758" s="17">
        <v>3</v>
      </c>
      <c r="AP9758" s="17">
        <v>80</v>
      </c>
      <c r="AQ9758" s="17">
        <v>5</v>
      </c>
      <c r="AT9758" s="17" t="s">
        <v>9082</v>
      </c>
      <c r="DN9758" s="17">
        <f>COUNTIF(AU9758:DM9758, "X")</f>
        <v>0</v>
      </c>
    </row>
    <row r="9759" spans="1:118" s="17" customFormat="1">
      <c r="A9759" s="17" t="s">
        <v>17330</v>
      </c>
      <c r="B9759" s="17">
        <v>55</v>
      </c>
      <c r="C9759" s="17">
        <v>197527</v>
      </c>
      <c r="D9759" s="17" t="s">
        <v>17331</v>
      </c>
      <c r="E9759" s="17" t="s">
        <v>299</v>
      </c>
      <c r="F9759" s="17" t="s">
        <v>22</v>
      </c>
      <c r="H9759" s="309">
        <v>28181</v>
      </c>
      <c r="I9759" s="309">
        <v>44623</v>
      </c>
      <c r="J9759" s="17" t="s">
        <v>3888</v>
      </c>
      <c r="L9759" s="17" t="s">
        <v>17332</v>
      </c>
      <c r="N9759" s="17" t="s">
        <v>14</v>
      </c>
      <c r="O9759" s="17" t="s">
        <v>15</v>
      </c>
      <c r="P9759" s="17">
        <v>45371</v>
      </c>
      <c r="Q9759" s="17">
        <v>8308</v>
      </c>
      <c r="AF9759" s="17">
        <v>15</v>
      </c>
      <c r="AG9759" s="17">
        <v>2</v>
      </c>
      <c r="AH9759" s="17" t="s">
        <v>11926</v>
      </c>
      <c r="AK9759" s="17" t="s">
        <v>17298</v>
      </c>
      <c r="AM9759" s="17" t="s">
        <v>88</v>
      </c>
      <c r="AN9759" s="17" t="s">
        <v>17299</v>
      </c>
      <c r="AO9759" s="17">
        <v>3</v>
      </c>
      <c r="AP9759" s="17">
        <v>80</v>
      </c>
      <c r="AQ9759" s="17">
        <v>5</v>
      </c>
      <c r="AR9759" s="17" t="s">
        <v>17300</v>
      </c>
      <c r="DF9759" s="17" t="s">
        <v>3901</v>
      </c>
      <c r="DN9759" s="17">
        <f>COUNTIF(AU9759:DM9759, "X")</f>
        <v>1</v>
      </c>
    </row>
    <row r="9760" spans="1:118" s="17" customFormat="1">
      <c r="A9760" s="17" t="s">
        <v>7444</v>
      </c>
      <c r="B9760" s="17">
        <v>55</v>
      </c>
      <c r="C9760" s="17">
        <v>197614</v>
      </c>
      <c r="D9760" s="17" t="s">
        <v>4364</v>
      </c>
      <c r="E9760" s="17" t="s">
        <v>568</v>
      </c>
      <c r="F9760" s="17" t="s">
        <v>5008</v>
      </c>
      <c r="H9760" s="309">
        <v>35476</v>
      </c>
      <c r="I9760" s="309">
        <v>44631</v>
      </c>
      <c r="J9760" s="17" t="s">
        <v>3888</v>
      </c>
      <c r="L9760" s="17" t="s">
        <v>7286</v>
      </c>
      <c r="M9760" s="17" t="s">
        <v>7386</v>
      </c>
      <c r="N9760" s="17" t="s">
        <v>19</v>
      </c>
      <c r="O9760" s="17" t="s">
        <v>15</v>
      </c>
      <c r="P9760" s="17">
        <v>45356</v>
      </c>
      <c r="AC9760" s="17" t="s">
        <v>3890</v>
      </c>
      <c r="AD9760" s="17" t="s">
        <v>3891</v>
      </c>
      <c r="AF9760" s="17">
        <v>15</v>
      </c>
      <c r="AG9760" s="17">
        <v>2</v>
      </c>
      <c r="AM9760" s="17" t="s">
        <v>2605</v>
      </c>
      <c r="AN9760" s="17" t="s">
        <v>7253</v>
      </c>
      <c r="AO9760" s="17">
        <v>3</v>
      </c>
      <c r="AP9760" s="17">
        <v>80</v>
      </c>
      <c r="AQ9760" s="17">
        <v>5</v>
      </c>
      <c r="AT9760" s="17" t="s">
        <v>6589</v>
      </c>
      <c r="DN9760" s="17">
        <f>COUNTIF(AU9760:DM9760, "X")</f>
        <v>0</v>
      </c>
    </row>
    <row r="9761" spans="1:118" s="17" customFormat="1">
      <c r="A9761" s="17" t="s">
        <v>7384</v>
      </c>
      <c r="B9761" s="17">
        <v>55</v>
      </c>
      <c r="C9761" s="17">
        <v>197615</v>
      </c>
      <c r="D9761" s="17" t="s">
        <v>4364</v>
      </c>
      <c r="E9761" s="17" t="s">
        <v>1185</v>
      </c>
      <c r="F9761" s="17" t="s">
        <v>7385</v>
      </c>
      <c r="H9761" s="309">
        <v>34748</v>
      </c>
      <c r="I9761" s="309">
        <v>44631</v>
      </c>
      <c r="J9761" s="17" t="s">
        <v>3888</v>
      </c>
      <c r="L9761" s="17" t="s">
        <v>7286</v>
      </c>
      <c r="M9761" s="17" t="s">
        <v>7386</v>
      </c>
      <c r="N9761" s="17" t="s">
        <v>19</v>
      </c>
      <c r="O9761" s="17" t="s">
        <v>15</v>
      </c>
      <c r="P9761" s="17">
        <v>45356</v>
      </c>
      <c r="AC9761" s="17" t="s">
        <v>3890</v>
      </c>
      <c r="AD9761" s="17" t="s">
        <v>3891</v>
      </c>
      <c r="AF9761" s="17">
        <v>15</v>
      </c>
      <c r="AG9761" s="17">
        <v>2</v>
      </c>
      <c r="AM9761" s="17" t="s">
        <v>2605</v>
      </c>
      <c r="AN9761" s="17" t="s">
        <v>7253</v>
      </c>
      <c r="AO9761" s="17">
        <v>3</v>
      </c>
      <c r="AP9761" s="17">
        <v>80</v>
      </c>
      <c r="AQ9761" s="17">
        <v>5</v>
      </c>
      <c r="AT9761" s="17" t="s">
        <v>6589</v>
      </c>
      <c r="DN9761" s="17">
        <f>COUNTIF(AU9761:DM9761, "X")</f>
        <v>0</v>
      </c>
    </row>
    <row r="9762" spans="1:118" s="17" customFormat="1">
      <c r="A9762" s="17" t="s">
        <v>18596</v>
      </c>
      <c r="B9762" s="17">
        <v>55</v>
      </c>
      <c r="C9762" s="17">
        <v>197668</v>
      </c>
      <c r="D9762" s="17" t="s">
        <v>18597</v>
      </c>
      <c r="E9762" s="17" t="s">
        <v>12762</v>
      </c>
      <c r="H9762" s="309">
        <v>29364</v>
      </c>
      <c r="I9762" s="309">
        <v>44642</v>
      </c>
      <c r="J9762" s="17" t="s">
        <v>3888</v>
      </c>
      <c r="L9762" s="17" t="s">
        <v>18598</v>
      </c>
      <c r="N9762" s="17" t="s">
        <v>31</v>
      </c>
      <c r="O9762" s="17" t="s">
        <v>15</v>
      </c>
      <c r="P9762" s="17">
        <v>45373</v>
      </c>
      <c r="AD9762" s="17" t="s">
        <v>9896</v>
      </c>
      <c r="AF9762" s="17">
        <v>8</v>
      </c>
      <c r="AG9762" s="17">
        <v>2</v>
      </c>
      <c r="AM9762" s="17" t="s">
        <v>87</v>
      </c>
      <c r="AN9762" s="17" t="s">
        <v>18599</v>
      </c>
      <c r="AO9762" s="17">
        <v>3</v>
      </c>
      <c r="AP9762" s="17">
        <v>80</v>
      </c>
      <c r="AQ9762" s="17">
        <v>5</v>
      </c>
      <c r="AR9762" s="17" t="s">
        <v>9898</v>
      </c>
      <c r="BD9762" s="17" t="s">
        <v>3901</v>
      </c>
      <c r="BH9762" s="17" t="s">
        <v>3901</v>
      </c>
      <c r="BK9762" s="17" t="s">
        <v>3901</v>
      </c>
      <c r="BQ9762" s="17" t="s">
        <v>30</v>
      </c>
      <c r="BS9762" s="17" t="s">
        <v>3901</v>
      </c>
      <c r="CU9762" s="17" t="s">
        <v>3901</v>
      </c>
      <c r="DF9762" s="17" t="s">
        <v>3901</v>
      </c>
      <c r="DM9762" s="17" t="s">
        <v>3901</v>
      </c>
      <c r="DN9762" s="17">
        <f>COUNTIF(AU9762:DM9762, "X")</f>
        <v>7</v>
      </c>
    </row>
    <row r="9763" spans="1:118" s="17" customFormat="1">
      <c r="A9763" s="17" t="s">
        <v>7254</v>
      </c>
      <c r="B9763" s="17">
        <v>55</v>
      </c>
      <c r="C9763" s="17">
        <v>197680</v>
      </c>
      <c r="D9763" s="17" t="s">
        <v>7255</v>
      </c>
      <c r="E9763" s="17" t="s">
        <v>7256</v>
      </c>
      <c r="F9763" s="17" t="s">
        <v>304</v>
      </c>
      <c r="H9763" s="309">
        <v>37083</v>
      </c>
      <c r="I9763" s="309">
        <v>44637</v>
      </c>
      <c r="J9763" s="17" t="s">
        <v>3888</v>
      </c>
      <c r="L9763" s="17" t="s">
        <v>7257</v>
      </c>
      <c r="N9763" s="17" t="s">
        <v>19</v>
      </c>
      <c r="O9763" s="17" t="s">
        <v>15</v>
      </c>
      <c r="P9763" s="17">
        <v>45356</v>
      </c>
      <c r="AC9763" s="17" t="s">
        <v>3890</v>
      </c>
      <c r="AD9763" s="17" t="s">
        <v>3891</v>
      </c>
      <c r="AF9763" s="17">
        <v>15</v>
      </c>
      <c r="AG9763" s="17">
        <v>2</v>
      </c>
      <c r="AM9763" s="17" t="s">
        <v>2605</v>
      </c>
      <c r="AN9763" s="17" t="s">
        <v>7253</v>
      </c>
      <c r="AO9763" s="17">
        <v>3</v>
      </c>
      <c r="AP9763" s="17">
        <v>80</v>
      </c>
      <c r="AQ9763" s="17">
        <v>5</v>
      </c>
      <c r="AT9763" s="17" t="s">
        <v>6589</v>
      </c>
      <c r="DN9763" s="17">
        <f>COUNTIF(AU9763:DM9763, "X")</f>
        <v>0</v>
      </c>
    </row>
    <row r="9764" spans="1:118" s="17" customFormat="1">
      <c r="A9764" s="17" t="s">
        <v>16865</v>
      </c>
      <c r="B9764" s="17">
        <v>55</v>
      </c>
      <c r="C9764" s="17">
        <v>197747</v>
      </c>
      <c r="D9764" s="17" t="s">
        <v>4226</v>
      </c>
      <c r="E9764" s="17" t="s">
        <v>7171</v>
      </c>
      <c r="F9764" s="17" t="s">
        <v>16866</v>
      </c>
      <c r="H9764" s="309">
        <v>27498</v>
      </c>
      <c r="I9764" s="309">
        <v>44645</v>
      </c>
      <c r="J9764" s="17" t="s">
        <v>3888</v>
      </c>
      <c r="L9764" s="17" t="s">
        <v>16867</v>
      </c>
      <c r="N9764" s="17" t="s">
        <v>31</v>
      </c>
      <c r="O9764" s="17" t="s">
        <v>15</v>
      </c>
      <c r="P9764" s="17">
        <v>45373</v>
      </c>
      <c r="Q9764" s="17">
        <v>1090</v>
      </c>
      <c r="AC9764" s="17" t="s">
        <v>9895</v>
      </c>
      <c r="AD9764" s="17" t="s">
        <v>9896</v>
      </c>
      <c r="AF9764" s="17">
        <v>15</v>
      </c>
      <c r="AG9764" s="17">
        <v>2</v>
      </c>
      <c r="AM9764" s="17" t="s">
        <v>220</v>
      </c>
      <c r="AN9764" s="17" t="s">
        <v>16782</v>
      </c>
      <c r="AO9764" s="17">
        <v>3</v>
      </c>
      <c r="AP9764" s="17">
        <v>80</v>
      </c>
      <c r="AQ9764" s="17">
        <v>5</v>
      </c>
      <c r="AR9764" s="17" t="s">
        <v>9898</v>
      </c>
      <c r="AT9764" s="17" t="s">
        <v>9899</v>
      </c>
      <c r="AV9764" s="17" t="s">
        <v>3901</v>
      </c>
      <c r="CU9764" s="17" t="s">
        <v>3901</v>
      </c>
      <c r="DA9764" s="17" t="s">
        <v>3901</v>
      </c>
      <c r="DF9764" s="17" t="s">
        <v>3901</v>
      </c>
      <c r="DN9764" s="17">
        <f>COUNTIF(AU9764:DM9764, "X")</f>
        <v>4</v>
      </c>
    </row>
    <row r="9765" spans="1:118" s="17" customFormat="1">
      <c r="A9765" s="17" t="s">
        <v>26977</v>
      </c>
      <c r="B9765" s="17">
        <v>55</v>
      </c>
      <c r="C9765" s="17">
        <v>197905</v>
      </c>
      <c r="D9765" s="17" t="s">
        <v>26978</v>
      </c>
      <c r="E9765" s="17" t="s">
        <v>437</v>
      </c>
      <c r="F9765" s="17" t="s">
        <v>26979</v>
      </c>
      <c r="H9765" s="309">
        <v>29668</v>
      </c>
      <c r="I9765" s="309">
        <v>44642</v>
      </c>
      <c r="J9765" s="17" t="s">
        <v>3888</v>
      </c>
      <c r="L9765" s="17" t="s">
        <v>26980</v>
      </c>
      <c r="N9765" s="17" t="s">
        <v>14</v>
      </c>
      <c r="O9765" s="17" t="s">
        <v>15</v>
      </c>
      <c r="P9765" s="17">
        <v>45371</v>
      </c>
      <c r="AC9765" s="17" t="s">
        <v>17772</v>
      </c>
      <c r="AF9765" s="17">
        <v>15</v>
      </c>
      <c r="AG9765" s="17">
        <v>2</v>
      </c>
      <c r="AH9765" s="17" t="s">
        <v>11926</v>
      </c>
      <c r="AK9765" s="17" t="s">
        <v>17298</v>
      </c>
      <c r="AM9765" s="17" t="s">
        <v>2621</v>
      </c>
      <c r="AN9765" s="17" t="s">
        <v>26940</v>
      </c>
      <c r="AO9765" s="17">
        <v>3</v>
      </c>
      <c r="AP9765" s="17">
        <v>80</v>
      </c>
      <c r="AQ9765" s="17">
        <v>5</v>
      </c>
      <c r="AT9765" s="17" t="s">
        <v>25610</v>
      </c>
      <c r="DN9765" s="17">
        <f>COUNTIF(AU9765:DM9765, "X")</f>
        <v>0</v>
      </c>
    </row>
    <row r="9766" spans="1:118" s="17" customFormat="1">
      <c r="A9766" s="17" t="s">
        <v>5412</v>
      </c>
      <c r="B9766" s="17">
        <v>55</v>
      </c>
      <c r="C9766" s="17">
        <v>197938</v>
      </c>
      <c r="D9766" s="17" t="s">
        <v>5413</v>
      </c>
      <c r="E9766" s="17" t="s">
        <v>112</v>
      </c>
      <c r="F9766" s="17" t="s">
        <v>99</v>
      </c>
      <c r="H9766" s="309">
        <v>24604</v>
      </c>
      <c r="I9766" s="309">
        <v>44684</v>
      </c>
      <c r="J9766" s="17" t="s">
        <v>3888</v>
      </c>
      <c r="K9766" s="17" t="s">
        <v>21</v>
      </c>
      <c r="L9766" s="17" t="s">
        <v>5414</v>
      </c>
      <c r="N9766" s="17" t="s">
        <v>19</v>
      </c>
      <c r="O9766" s="17" t="s">
        <v>15</v>
      </c>
      <c r="P9766" s="17">
        <v>45356</v>
      </c>
      <c r="AC9766" s="17" t="s">
        <v>3890</v>
      </c>
      <c r="AD9766" s="17" t="s">
        <v>3891</v>
      </c>
      <c r="AF9766" s="17">
        <v>15</v>
      </c>
      <c r="AG9766" s="17">
        <v>2</v>
      </c>
      <c r="AM9766" s="17" t="s">
        <v>2603</v>
      </c>
      <c r="AN9766" s="17" t="s">
        <v>5023</v>
      </c>
      <c r="AO9766" s="17">
        <v>3</v>
      </c>
      <c r="AP9766" s="17">
        <v>80</v>
      </c>
      <c r="AQ9766" s="17">
        <v>5</v>
      </c>
      <c r="AT9766" s="17" t="s">
        <v>3893</v>
      </c>
      <c r="AV9766" s="17" t="s">
        <v>3901</v>
      </c>
      <c r="BB9766" s="17" t="s">
        <v>3901</v>
      </c>
      <c r="BD9766" s="17" t="s">
        <v>3901</v>
      </c>
      <c r="BH9766" s="17" t="s">
        <v>3901</v>
      </c>
      <c r="BN9766" s="17" t="s">
        <v>3901</v>
      </c>
      <c r="BS9766" s="17" t="s">
        <v>3901</v>
      </c>
      <c r="CC9766" s="17" t="s">
        <v>3901</v>
      </c>
      <c r="CF9766" s="17" t="s">
        <v>3901</v>
      </c>
      <c r="CH9766" s="17" t="s">
        <v>3901</v>
      </c>
      <c r="CU9766" s="17" t="s">
        <v>3901</v>
      </c>
      <c r="DF9766" s="17" t="s">
        <v>3901</v>
      </c>
      <c r="DK9766" s="17" t="s">
        <v>21</v>
      </c>
      <c r="DN9766" s="17">
        <f>COUNTIF(AU9766:DM9766, "X")</f>
        <v>11</v>
      </c>
    </row>
    <row r="9767" spans="1:118" s="17" customFormat="1">
      <c r="A9767" s="17" t="s">
        <v>20763</v>
      </c>
      <c r="B9767" s="17">
        <v>55</v>
      </c>
      <c r="C9767" s="17">
        <v>197980</v>
      </c>
      <c r="D9767" s="17" t="s">
        <v>215</v>
      </c>
      <c r="E9767" s="17" t="s">
        <v>194</v>
      </c>
      <c r="F9767" s="17" t="s">
        <v>70</v>
      </c>
      <c r="H9767" s="309">
        <v>33043</v>
      </c>
      <c r="I9767" s="309">
        <v>44659</v>
      </c>
      <c r="J9767" s="17" t="s">
        <v>3888</v>
      </c>
      <c r="L9767" s="17" t="s">
        <v>20764</v>
      </c>
      <c r="N9767" s="17" t="s">
        <v>26</v>
      </c>
      <c r="O9767" s="17" t="s">
        <v>15</v>
      </c>
      <c r="P9767" s="17">
        <v>45318</v>
      </c>
      <c r="Q9767" s="17">
        <v>8932</v>
      </c>
      <c r="AF9767" s="17">
        <v>15</v>
      </c>
      <c r="AG9767" s="17">
        <v>2</v>
      </c>
      <c r="AI9767" s="17" t="s">
        <v>20669</v>
      </c>
      <c r="AM9767" s="17" t="s">
        <v>53</v>
      </c>
      <c r="AN9767" s="17" t="s">
        <v>20670</v>
      </c>
      <c r="AO9767" s="17">
        <v>3</v>
      </c>
      <c r="AP9767" s="17">
        <v>80</v>
      </c>
      <c r="AQ9767" s="17">
        <v>5</v>
      </c>
      <c r="AR9767" s="17" t="s">
        <v>20671</v>
      </c>
      <c r="BS9767" s="17" t="s">
        <v>3901</v>
      </c>
      <c r="CU9767" s="17" t="s">
        <v>3901</v>
      </c>
      <c r="DF9767" s="17" t="s">
        <v>3901</v>
      </c>
      <c r="DN9767" s="17">
        <f>COUNTIF(AU9767:DM9767, "X")</f>
        <v>3</v>
      </c>
    </row>
    <row r="9768" spans="1:118" s="17" customFormat="1">
      <c r="A9768" s="523" t="s">
        <v>3354</v>
      </c>
      <c r="B9768" s="17">
        <v>55</v>
      </c>
      <c r="C9768" s="17">
        <v>197984</v>
      </c>
      <c r="D9768" s="17" t="s">
        <v>547</v>
      </c>
      <c r="E9768" s="17" t="s">
        <v>3355</v>
      </c>
      <c r="F9768" s="17" t="s">
        <v>465</v>
      </c>
      <c r="H9768" s="309">
        <v>35536</v>
      </c>
      <c r="I9768" s="309">
        <v>44660</v>
      </c>
      <c r="J9768" s="17" t="s">
        <v>3888</v>
      </c>
      <c r="L9768" s="17" t="s">
        <v>690</v>
      </c>
      <c r="N9768" s="17" t="s">
        <v>31</v>
      </c>
      <c r="O9768" s="17" t="s">
        <v>15</v>
      </c>
      <c r="P9768" s="17">
        <v>45373</v>
      </c>
      <c r="Q9768" s="17">
        <v>8756</v>
      </c>
      <c r="AC9768" s="17" t="s">
        <v>9895</v>
      </c>
      <c r="AD9768" s="17" t="s">
        <v>9896</v>
      </c>
      <c r="AF9768" s="17">
        <v>15</v>
      </c>
      <c r="AG9768" s="17">
        <v>2</v>
      </c>
      <c r="AM9768" s="17" t="s">
        <v>76</v>
      </c>
      <c r="AN9768" s="17" t="s">
        <v>25452</v>
      </c>
      <c r="AO9768" s="17">
        <v>3</v>
      </c>
      <c r="AP9768" s="17">
        <v>80</v>
      </c>
      <c r="AQ9768" s="17">
        <v>5</v>
      </c>
      <c r="AR9768" s="17" t="s">
        <v>9898</v>
      </c>
      <c r="AT9768" s="17" t="s">
        <v>9899</v>
      </c>
      <c r="CU9768" s="17" t="s">
        <v>3901</v>
      </c>
      <c r="DF9768" s="17" t="s">
        <v>3901</v>
      </c>
      <c r="DN9768" s="17">
        <f>COUNTIF(AU9768:DM9768, "X")</f>
        <v>2</v>
      </c>
    </row>
    <row r="9769" spans="1:118" s="17" customFormat="1">
      <c r="A9769" s="17" t="s">
        <v>6985</v>
      </c>
      <c r="B9769" s="17">
        <v>55</v>
      </c>
      <c r="C9769" s="17">
        <v>198009</v>
      </c>
      <c r="D9769" s="17" t="s">
        <v>6986</v>
      </c>
      <c r="E9769" s="17" t="s">
        <v>6987</v>
      </c>
      <c r="F9769" s="17" t="s">
        <v>465</v>
      </c>
      <c r="H9769" s="309">
        <v>36276</v>
      </c>
      <c r="I9769" s="309">
        <v>44664</v>
      </c>
      <c r="J9769" s="17" t="s">
        <v>3888</v>
      </c>
      <c r="L9769" s="17" t="s">
        <v>6593</v>
      </c>
      <c r="M9769" s="17" t="s">
        <v>346</v>
      </c>
      <c r="N9769" s="17" t="s">
        <v>19</v>
      </c>
      <c r="O9769" s="17" t="s">
        <v>15</v>
      </c>
      <c r="P9769" s="17">
        <v>45356</v>
      </c>
      <c r="Q9769" s="17">
        <v>8251</v>
      </c>
      <c r="AC9769" s="17" t="s">
        <v>3890</v>
      </c>
      <c r="AD9769" s="17" t="s">
        <v>3891</v>
      </c>
      <c r="AF9769" s="17">
        <v>15</v>
      </c>
      <c r="AG9769" s="17">
        <v>2</v>
      </c>
      <c r="AM9769" s="17" t="s">
        <v>248</v>
      </c>
      <c r="AN9769" s="17" t="s">
        <v>6588</v>
      </c>
      <c r="AO9769" s="17">
        <v>3</v>
      </c>
      <c r="AP9769" s="17">
        <v>80</v>
      </c>
      <c r="AQ9769" s="17">
        <v>5</v>
      </c>
      <c r="AT9769" s="17" t="s">
        <v>6589</v>
      </c>
      <c r="DA9769" s="17" t="s">
        <v>3901</v>
      </c>
      <c r="DF9769" s="17" t="s">
        <v>3901</v>
      </c>
      <c r="DN9769" s="17">
        <f>COUNTIF(AU9769:DM9769, "X")</f>
        <v>2</v>
      </c>
    </row>
    <row r="9770" spans="1:118" s="17" customFormat="1">
      <c r="A9770" s="17" t="s">
        <v>17209</v>
      </c>
      <c r="B9770" s="17">
        <v>55</v>
      </c>
      <c r="C9770" s="17">
        <v>198068</v>
      </c>
      <c r="D9770" s="17" t="s">
        <v>17210</v>
      </c>
      <c r="E9770" s="17" t="s">
        <v>118</v>
      </c>
      <c r="F9770" s="17" t="s">
        <v>43</v>
      </c>
      <c r="H9770" s="309">
        <v>26682</v>
      </c>
      <c r="I9770" s="309">
        <v>44666</v>
      </c>
      <c r="J9770" s="17" t="s">
        <v>3888</v>
      </c>
      <c r="L9770" s="17" t="s">
        <v>17211</v>
      </c>
      <c r="N9770" s="17" t="s">
        <v>14</v>
      </c>
      <c r="O9770" s="17" t="s">
        <v>15</v>
      </c>
      <c r="P9770" s="17">
        <v>45371</v>
      </c>
      <c r="AC9770" s="17" t="s">
        <v>14</v>
      </c>
      <c r="AF9770" s="17">
        <v>15</v>
      </c>
      <c r="AG9770" s="17">
        <v>2</v>
      </c>
      <c r="AI9770" s="17" t="s">
        <v>10178</v>
      </c>
      <c r="AM9770" s="17" t="s">
        <v>213</v>
      </c>
      <c r="AN9770" s="17" t="s">
        <v>17092</v>
      </c>
      <c r="AO9770" s="17">
        <v>3</v>
      </c>
      <c r="AP9770" s="17">
        <v>80</v>
      </c>
      <c r="AQ9770" s="17">
        <v>5</v>
      </c>
      <c r="AR9770" s="17" t="s">
        <v>10180</v>
      </c>
      <c r="DN9770" s="17">
        <f>COUNTIF(AU9770:DM9770, "X")</f>
        <v>0</v>
      </c>
    </row>
    <row r="9771" spans="1:118" s="17" customFormat="1">
      <c r="A9771" s="17" t="s">
        <v>14946</v>
      </c>
      <c r="B9771" s="17">
        <v>55</v>
      </c>
      <c r="C9771" s="17">
        <v>198076</v>
      </c>
      <c r="D9771" s="17" t="s">
        <v>14811</v>
      </c>
      <c r="E9771" s="17" t="s">
        <v>14947</v>
      </c>
      <c r="F9771" s="17" t="s">
        <v>14948</v>
      </c>
      <c r="H9771" s="309">
        <v>38090</v>
      </c>
      <c r="I9771" s="309">
        <v>44670</v>
      </c>
      <c r="J9771" s="17" t="s">
        <v>3888</v>
      </c>
      <c r="L9771" s="17" t="s">
        <v>14812</v>
      </c>
      <c r="N9771" s="17" t="s">
        <v>31</v>
      </c>
      <c r="O9771" s="17" t="s">
        <v>15</v>
      </c>
      <c r="P9771" s="17">
        <v>45373</v>
      </c>
      <c r="AC9771" s="17" t="s">
        <v>9895</v>
      </c>
      <c r="AD9771" s="17" t="s">
        <v>9896</v>
      </c>
      <c r="AF9771" s="17">
        <v>15</v>
      </c>
      <c r="AG9771" s="17">
        <v>2</v>
      </c>
      <c r="AM9771" s="17" t="s">
        <v>335</v>
      </c>
      <c r="AN9771" s="17" t="s">
        <v>14693</v>
      </c>
      <c r="AO9771" s="17">
        <v>3</v>
      </c>
      <c r="AP9771" s="17">
        <v>80</v>
      </c>
      <c r="AQ9771" s="17">
        <v>5</v>
      </c>
      <c r="AR9771" s="17" t="s">
        <v>9898</v>
      </c>
      <c r="AT9771" s="17" t="s">
        <v>14152</v>
      </c>
      <c r="DN9771" s="17">
        <f>COUNTIF(AU9771:DM9771, "X")</f>
        <v>0</v>
      </c>
    </row>
    <row r="9772" spans="1:118" s="17" customFormat="1">
      <c r="A9772" s="17" t="s">
        <v>25291</v>
      </c>
      <c r="B9772" s="17">
        <v>55</v>
      </c>
      <c r="C9772" s="17">
        <v>198088</v>
      </c>
      <c r="D9772" s="17" t="s">
        <v>25292</v>
      </c>
      <c r="E9772" s="17" t="s">
        <v>16634</v>
      </c>
      <c r="F9772" s="17" t="s">
        <v>455</v>
      </c>
      <c r="G9772" s="17" t="s">
        <v>49</v>
      </c>
      <c r="H9772" s="309">
        <v>33510</v>
      </c>
      <c r="I9772" s="309">
        <v>44671</v>
      </c>
      <c r="J9772" s="17" t="s">
        <v>3888</v>
      </c>
      <c r="L9772" s="17" t="s">
        <v>123</v>
      </c>
      <c r="M9772" s="17" t="s">
        <v>25247</v>
      </c>
      <c r="N9772" s="17" t="s">
        <v>31</v>
      </c>
      <c r="O9772" s="17" t="s">
        <v>15</v>
      </c>
      <c r="P9772" s="17">
        <v>45373</v>
      </c>
      <c r="Q9772" s="17">
        <v>8335</v>
      </c>
      <c r="AC9772" s="17" t="s">
        <v>9895</v>
      </c>
      <c r="AD9772" s="17" t="s">
        <v>9896</v>
      </c>
      <c r="AF9772" s="17">
        <v>15</v>
      </c>
      <c r="AG9772" s="17">
        <v>2</v>
      </c>
      <c r="AM9772" s="17" t="s">
        <v>67</v>
      </c>
      <c r="AN9772" s="17" t="s">
        <v>25087</v>
      </c>
      <c r="AO9772" s="17">
        <v>3</v>
      </c>
      <c r="AP9772" s="17">
        <v>80</v>
      </c>
      <c r="AQ9772" s="17">
        <v>5</v>
      </c>
      <c r="AR9772" s="17" t="s">
        <v>9898</v>
      </c>
      <c r="AT9772" s="17" t="s">
        <v>16072</v>
      </c>
      <c r="DN9772" s="17">
        <f>COUNTIF(AU9772:DM9772, "X")</f>
        <v>0</v>
      </c>
    </row>
    <row r="9773" spans="1:118" s="17" customFormat="1">
      <c r="A9773" s="17" t="s">
        <v>5676</v>
      </c>
      <c r="B9773" s="17">
        <v>55</v>
      </c>
      <c r="C9773" s="17">
        <v>198111</v>
      </c>
      <c r="D9773" s="17" t="s">
        <v>5677</v>
      </c>
      <c r="E9773" s="17" t="s">
        <v>52</v>
      </c>
      <c r="F9773" s="17" t="s">
        <v>48</v>
      </c>
      <c r="H9773" s="309">
        <v>24224</v>
      </c>
      <c r="I9773" s="309">
        <v>44677</v>
      </c>
      <c r="J9773" s="17" t="s">
        <v>3888</v>
      </c>
      <c r="L9773" s="17" t="s">
        <v>5678</v>
      </c>
      <c r="N9773" s="17" t="s">
        <v>19</v>
      </c>
      <c r="O9773" s="17" t="s">
        <v>15</v>
      </c>
      <c r="P9773" s="17">
        <v>45356</v>
      </c>
      <c r="Q9773" s="17">
        <v>3319</v>
      </c>
      <c r="AC9773" s="17" t="s">
        <v>3890</v>
      </c>
      <c r="AD9773" s="17" t="s">
        <v>3891</v>
      </c>
      <c r="AF9773" s="17">
        <v>15</v>
      </c>
      <c r="AG9773" s="17">
        <v>2</v>
      </c>
      <c r="AM9773" s="17" t="s">
        <v>105</v>
      </c>
      <c r="AN9773" s="17" t="s">
        <v>5515</v>
      </c>
      <c r="AO9773" s="17">
        <v>3</v>
      </c>
      <c r="AP9773" s="17">
        <v>80</v>
      </c>
      <c r="AQ9773" s="17">
        <v>5</v>
      </c>
      <c r="AT9773" s="17" t="s">
        <v>5516</v>
      </c>
      <c r="DN9773" s="17">
        <f>COUNTIF(AU9773:DM9773, "X")</f>
        <v>0</v>
      </c>
    </row>
    <row r="9774" spans="1:118" s="17" customFormat="1">
      <c r="A9774" s="523" t="s">
        <v>3540</v>
      </c>
      <c r="B9774" s="17">
        <v>55</v>
      </c>
      <c r="C9774" s="17">
        <v>198210</v>
      </c>
      <c r="D9774" s="17" t="s">
        <v>284</v>
      </c>
      <c r="E9774" s="17" t="s">
        <v>347</v>
      </c>
      <c r="F9774" s="17" t="s">
        <v>43</v>
      </c>
      <c r="H9774" s="309">
        <v>34610</v>
      </c>
      <c r="I9774" s="309">
        <v>44708</v>
      </c>
      <c r="J9774" s="17" t="s">
        <v>3888</v>
      </c>
      <c r="L9774" s="17" t="s">
        <v>2169</v>
      </c>
      <c r="N9774" s="17" t="s">
        <v>14</v>
      </c>
      <c r="O9774" s="17" t="s">
        <v>15</v>
      </c>
      <c r="P9774" s="17">
        <v>45371</v>
      </c>
      <c r="Q9774" s="17">
        <v>3025</v>
      </c>
      <c r="AF9774" s="17">
        <v>15</v>
      </c>
      <c r="AG9774" s="17">
        <v>2</v>
      </c>
      <c r="AI9774" s="17" t="s">
        <v>10178</v>
      </c>
      <c r="AM9774" s="17" t="s">
        <v>180</v>
      </c>
      <c r="AN9774" s="17" t="s">
        <v>20012</v>
      </c>
      <c r="AO9774" s="17">
        <v>3</v>
      </c>
      <c r="AP9774" s="17">
        <v>80</v>
      </c>
      <c r="AQ9774" s="17">
        <v>5</v>
      </c>
      <c r="AR9774" s="17" t="s">
        <v>10180</v>
      </c>
      <c r="DN9774" s="17">
        <f>COUNTIF(AU9774:DM9774, "X")</f>
        <v>0</v>
      </c>
    </row>
    <row r="9775" spans="1:118" s="17" customFormat="1">
      <c r="A9775" s="17" t="s">
        <v>14060</v>
      </c>
      <c r="B9775" s="17">
        <v>55</v>
      </c>
      <c r="C9775" s="17">
        <v>198214</v>
      </c>
      <c r="D9775" s="17" t="s">
        <v>7636</v>
      </c>
      <c r="E9775" s="17" t="s">
        <v>178</v>
      </c>
      <c r="F9775" s="17" t="s">
        <v>93</v>
      </c>
      <c r="H9775" s="309">
        <v>34352</v>
      </c>
      <c r="I9775" s="309">
        <v>44700</v>
      </c>
      <c r="J9775" s="17" t="s">
        <v>3888</v>
      </c>
      <c r="L9775" s="17" t="s">
        <v>14061</v>
      </c>
      <c r="N9775" s="17" t="s">
        <v>31</v>
      </c>
      <c r="O9775" s="17" t="s">
        <v>15</v>
      </c>
      <c r="P9775" s="17">
        <v>45373</v>
      </c>
      <c r="Q9775" s="17">
        <v>3216</v>
      </c>
      <c r="AC9775" s="17" t="s">
        <v>9895</v>
      </c>
      <c r="AD9775" s="17" t="s">
        <v>9896</v>
      </c>
      <c r="AF9775" s="17">
        <v>15</v>
      </c>
      <c r="AG9775" s="17">
        <v>2</v>
      </c>
      <c r="AM9775" s="17" t="s">
        <v>240</v>
      </c>
      <c r="AN9775" s="17" t="s">
        <v>13567</v>
      </c>
      <c r="AO9775" s="17">
        <v>3</v>
      </c>
      <c r="AP9775" s="17">
        <v>80</v>
      </c>
      <c r="AQ9775" s="17">
        <v>5</v>
      </c>
      <c r="AR9775" s="17" t="s">
        <v>9898</v>
      </c>
      <c r="AT9775" s="17" t="s">
        <v>12990</v>
      </c>
      <c r="DN9775" s="17">
        <f>COUNTIF(AU9775:DM9775, "X")</f>
        <v>0</v>
      </c>
    </row>
    <row r="9776" spans="1:118" s="17" customFormat="1">
      <c r="A9776" s="17" t="s">
        <v>6217</v>
      </c>
      <c r="B9776" s="17">
        <v>55</v>
      </c>
      <c r="C9776" s="17">
        <v>198235</v>
      </c>
      <c r="D9776" s="17" t="s">
        <v>619</v>
      </c>
      <c r="E9776" s="17" t="s">
        <v>332</v>
      </c>
      <c r="F9776" s="17" t="s">
        <v>22</v>
      </c>
      <c r="H9776" s="309">
        <v>25338</v>
      </c>
      <c r="I9776" s="309">
        <v>44694</v>
      </c>
      <c r="J9776" s="17" t="s">
        <v>3888</v>
      </c>
      <c r="L9776" s="17" t="s">
        <v>6218</v>
      </c>
      <c r="N9776" s="17" t="s">
        <v>19</v>
      </c>
      <c r="O9776" s="17" t="s">
        <v>15</v>
      </c>
      <c r="P9776" s="17">
        <v>45356</v>
      </c>
      <c r="Q9776" s="17">
        <v>2932</v>
      </c>
      <c r="AC9776" s="17" t="s">
        <v>3890</v>
      </c>
      <c r="AD9776" s="17" t="s">
        <v>3891</v>
      </c>
      <c r="AF9776" s="17">
        <v>15</v>
      </c>
      <c r="AG9776" s="17">
        <v>2</v>
      </c>
      <c r="AM9776" s="17" t="s">
        <v>2604</v>
      </c>
      <c r="AN9776" s="17" t="s">
        <v>5966</v>
      </c>
      <c r="AO9776" s="17">
        <v>3</v>
      </c>
      <c r="AP9776" s="17">
        <v>80</v>
      </c>
      <c r="AQ9776" s="17">
        <v>5</v>
      </c>
      <c r="AT9776" s="17" t="s">
        <v>5516</v>
      </c>
      <c r="BS9776" s="17" t="s">
        <v>3901</v>
      </c>
      <c r="CC9776" s="17" t="s">
        <v>3901</v>
      </c>
      <c r="CH9776" s="17" t="s">
        <v>3901</v>
      </c>
      <c r="CQ9776" s="17" t="s">
        <v>3901</v>
      </c>
      <c r="CU9776" s="17" t="s">
        <v>3901</v>
      </c>
      <c r="DA9776" s="17" t="s">
        <v>3901</v>
      </c>
      <c r="DF9776" s="17" t="s">
        <v>3901</v>
      </c>
      <c r="DN9776" s="17">
        <f>COUNTIF(AU9776:DM9776, "X")</f>
        <v>7</v>
      </c>
    </row>
    <row r="9777" spans="1:118" s="17" customFormat="1">
      <c r="A9777" s="17" t="s">
        <v>10726</v>
      </c>
      <c r="B9777" s="17">
        <v>55</v>
      </c>
      <c r="C9777" s="17">
        <v>198239</v>
      </c>
      <c r="D9777" s="17" t="s">
        <v>10727</v>
      </c>
      <c r="E9777" s="17" t="s">
        <v>343</v>
      </c>
      <c r="F9777" s="17" t="s">
        <v>10728</v>
      </c>
      <c r="H9777" s="309">
        <v>26290</v>
      </c>
      <c r="I9777" s="309">
        <v>44713</v>
      </c>
      <c r="J9777" s="17" t="s">
        <v>3888</v>
      </c>
      <c r="L9777" s="17" t="s">
        <v>10729</v>
      </c>
      <c r="M9777" s="17" t="s">
        <v>363</v>
      </c>
      <c r="N9777" s="17" t="s">
        <v>14</v>
      </c>
      <c r="O9777" s="17" t="s">
        <v>15</v>
      </c>
      <c r="P9777" s="17">
        <v>45371</v>
      </c>
      <c r="AC9777" s="17" t="s">
        <v>14</v>
      </c>
      <c r="AF9777" s="17">
        <v>15</v>
      </c>
      <c r="AG9777" s="17">
        <v>2</v>
      </c>
      <c r="AI9777" s="17" t="s">
        <v>10178</v>
      </c>
      <c r="AM9777" s="17" t="s">
        <v>193</v>
      </c>
      <c r="AN9777" s="17" t="s">
        <v>10381</v>
      </c>
      <c r="AO9777" s="17">
        <v>3</v>
      </c>
      <c r="AP9777" s="17">
        <v>80</v>
      </c>
      <c r="AQ9777" s="17">
        <v>5</v>
      </c>
      <c r="AR9777" s="17" t="s">
        <v>10180</v>
      </c>
      <c r="BS9777" s="17" t="s">
        <v>3901</v>
      </c>
      <c r="CC9777" s="17" t="s">
        <v>3901</v>
      </c>
      <c r="CF9777" s="17" t="s">
        <v>3901</v>
      </c>
      <c r="CH9777" s="17" t="s">
        <v>3901</v>
      </c>
      <c r="CN9777" s="17" t="s">
        <v>3901</v>
      </c>
      <c r="CQ9777" s="17" t="s">
        <v>3901</v>
      </c>
      <c r="CR9777" s="17" t="s">
        <v>21</v>
      </c>
      <c r="CU9777" s="17" t="s">
        <v>3901</v>
      </c>
      <c r="DA9777" s="17" t="s">
        <v>3901</v>
      </c>
      <c r="DN9777" s="17">
        <f>COUNTIF(AU9777:DM9777, "X")</f>
        <v>8</v>
      </c>
    </row>
    <row r="9778" spans="1:118" s="17" customFormat="1">
      <c r="A9778" s="17" t="s">
        <v>23009</v>
      </c>
      <c r="B9778" s="17">
        <v>55</v>
      </c>
      <c r="C9778" s="17">
        <v>196884</v>
      </c>
      <c r="D9778" s="17" t="s">
        <v>23010</v>
      </c>
      <c r="E9778" s="17" t="s">
        <v>9711</v>
      </c>
      <c r="F9778" s="17" t="s">
        <v>555</v>
      </c>
      <c r="H9778" s="309">
        <v>37681</v>
      </c>
      <c r="I9778" s="309">
        <v>44680</v>
      </c>
      <c r="J9778" s="17" t="s">
        <v>3888</v>
      </c>
      <c r="L9778" s="17" t="s">
        <v>23011</v>
      </c>
      <c r="N9778" s="17" t="s">
        <v>205</v>
      </c>
      <c r="O9778" s="17" t="s">
        <v>15</v>
      </c>
      <c r="P9778" s="17">
        <v>45337</v>
      </c>
      <c r="AF9778" s="17">
        <v>8</v>
      </c>
      <c r="AG9778" s="17">
        <v>2</v>
      </c>
      <c r="AI9778" s="17" t="s">
        <v>20542</v>
      </c>
      <c r="AM9778" s="17" t="s">
        <v>253</v>
      </c>
      <c r="AN9778" s="17" t="s">
        <v>22821</v>
      </c>
      <c r="AO9778" s="17">
        <v>3</v>
      </c>
      <c r="AP9778" s="17">
        <v>80</v>
      </c>
      <c r="AQ9778" s="17">
        <v>5</v>
      </c>
      <c r="AR9778" s="17" t="s">
        <v>22585</v>
      </c>
      <c r="DN9778" s="17">
        <f>COUNTIF(AU9778:DM9778, "X")</f>
        <v>0</v>
      </c>
    </row>
    <row r="9779" spans="1:118" s="17" customFormat="1">
      <c r="A9779" s="17" t="s">
        <v>15446</v>
      </c>
      <c r="B9779" s="17">
        <v>55</v>
      </c>
      <c r="C9779" s="17">
        <v>198267</v>
      </c>
      <c r="D9779" s="17" t="s">
        <v>120</v>
      </c>
      <c r="E9779" s="17" t="s">
        <v>116</v>
      </c>
      <c r="F9779" s="17" t="s">
        <v>535</v>
      </c>
      <c r="H9779" s="309">
        <v>17876</v>
      </c>
      <c r="I9779" s="309">
        <v>44713</v>
      </c>
      <c r="J9779" s="17" t="s">
        <v>3888</v>
      </c>
      <c r="L9779" s="17" t="s">
        <v>15447</v>
      </c>
      <c r="N9779" s="17" t="s">
        <v>31</v>
      </c>
      <c r="O9779" s="17" t="s">
        <v>15</v>
      </c>
      <c r="P9779" s="17">
        <v>45373</v>
      </c>
      <c r="AC9779" s="17" t="s">
        <v>9895</v>
      </c>
      <c r="AD9779" s="17" t="s">
        <v>9896</v>
      </c>
      <c r="AF9779" s="17">
        <v>15</v>
      </c>
      <c r="AG9779" s="17">
        <v>2</v>
      </c>
      <c r="AM9779" s="17" t="s">
        <v>44</v>
      </c>
      <c r="AN9779" s="17" t="s">
        <v>15244</v>
      </c>
      <c r="AO9779" s="17">
        <v>3</v>
      </c>
      <c r="AP9779" s="17">
        <v>80</v>
      </c>
      <c r="AQ9779" s="17">
        <v>5</v>
      </c>
      <c r="AR9779" s="17" t="s">
        <v>9898</v>
      </c>
      <c r="AT9779" s="17" t="s">
        <v>15057</v>
      </c>
      <c r="DN9779" s="17">
        <f>COUNTIF(AU9779:DM9779, "X")</f>
        <v>0</v>
      </c>
    </row>
    <row r="9780" spans="1:118" s="17" customFormat="1">
      <c r="A9780" s="17" t="s">
        <v>21647</v>
      </c>
      <c r="B9780" s="17">
        <v>55</v>
      </c>
      <c r="C9780" s="17">
        <v>198289</v>
      </c>
      <c r="D9780" s="17" t="s">
        <v>18322</v>
      </c>
      <c r="E9780" s="17" t="s">
        <v>21648</v>
      </c>
      <c r="F9780" s="17" t="s">
        <v>131</v>
      </c>
      <c r="H9780" s="309">
        <v>37213</v>
      </c>
      <c r="I9780" s="309">
        <v>44690</v>
      </c>
      <c r="J9780" s="17" t="s">
        <v>3888</v>
      </c>
      <c r="L9780" s="17" t="s">
        <v>21649</v>
      </c>
      <c r="N9780" s="17" t="s">
        <v>196</v>
      </c>
      <c r="O9780" s="17" t="s">
        <v>15</v>
      </c>
      <c r="P9780" s="17">
        <v>45359</v>
      </c>
      <c r="AF9780" s="17">
        <v>8</v>
      </c>
      <c r="AG9780" s="17">
        <v>2</v>
      </c>
      <c r="AH9780" s="17" t="s">
        <v>11926</v>
      </c>
      <c r="AK9780" s="17" t="s">
        <v>21650</v>
      </c>
      <c r="AM9780" s="17" t="s">
        <v>197</v>
      </c>
      <c r="AN9780" s="17" t="s">
        <v>21651</v>
      </c>
      <c r="AO9780" s="17">
        <v>3</v>
      </c>
      <c r="AP9780" s="17">
        <v>80</v>
      </c>
      <c r="AQ9780" s="17">
        <v>5</v>
      </c>
      <c r="AR9780" s="17" t="s">
        <v>21652</v>
      </c>
      <c r="DN9780" s="17">
        <f>COUNTIF(AU9780:DM9780, "X")</f>
        <v>0</v>
      </c>
    </row>
    <row r="9781" spans="1:118" s="17" customFormat="1">
      <c r="A9781" s="17" t="s">
        <v>21199</v>
      </c>
      <c r="B9781" s="17">
        <v>55</v>
      </c>
      <c r="C9781" s="17">
        <v>198309</v>
      </c>
      <c r="D9781" s="17" t="s">
        <v>4643</v>
      </c>
      <c r="E9781" s="17" t="s">
        <v>601</v>
      </c>
      <c r="F9781" s="17" t="s">
        <v>129</v>
      </c>
      <c r="H9781" s="309">
        <v>37743</v>
      </c>
      <c r="I9781" s="309">
        <v>44714</v>
      </c>
      <c r="J9781" s="17" t="s">
        <v>3888</v>
      </c>
      <c r="L9781" s="17" t="s">
        <v>21200</v>
      </c>
      <c r="N9781" s="17" t="s">
        <v>80</v>
      </c>
      <c r="O9781" s="17" t="s">
        <v>15</v>
      </c>
      <c r="P9781" s="17">
        <v>45308</v>
      </c>
      <c r="Q9781" s="17">
        <v>8600</v>
      </c>
      <c r="AF9781" s="17">
        <v>15</v>
      </c>
      <c r="AG9781" s="17">
        <v>2</v>
      </c>
      <c r="AI9781" s="17" t="s">
        <v>20851</v>
      </c>
      <c r="AM9781" s="17" t="s">
        <v>81</v>
      </c>
      <c r="AN9781" s="17" t="s">
        <v>21035</v>
      </c>
      <c r="AO9781" s="17">
        <v>3</v>
      </c>
      <c r="AP9781" s="17">
        <v>80</v>
      </c>
      <c r="AQ9781" s="17">
        <v>5</v>
      </c>
      <c r="AR9781" s="17" t="s">
        <v>20671</v>
      </c>
      <c r="AS9781" s="17" t="s">
        <v>21036</v>
      </c>
      <c r="DN9781" s="17">
        <f>COUNTIF(AU9781:DM9781, "X")</f>
        <v>0</v>
      </c>
    </row>
    <row r="9782" spans="1:118" s="17" customFormat="1">
      <c r="A9782" s="17" t="s">
        <v>20054</v>
      </c>
      <c r="B9782" s="17">
        <v>55</v>
      </c>
      <c r="C9782" s="17">
        <v>198357</v>
      </c>
      <c r="D9782" s="17" t="s">
        <v>106</v>
      </c>
      <c r="E9782" s="17" t="s">
        <v>20055</v>
      </c>
      <c r="F9782" s="17" t="s">
        <v>43</v>
      </c>
      <c r="H9782" s="309">
        <v>38020</v>
      </c>
      <c r="I9782" s="309">
        <v>44707</v>
      </c>
      <c r="J9782" s="17" t="s">
        <v>3888</v>
      </c>
      <c r="L9782" s="17" t="s">
        <v>20056</v>
      </c>
      <c r="N9782" s="17" t="s">
        <v>31</v>
      </c>
      <c r="O9782" s="17" t="s">
        <v>15</v>
      </c>
      <c r="P9782" s="17">
        <v>45373</v>
      </c>
      <c r="AD9782" s="17" t="s">
        <v>9896</v>
      </c>
      <c r="AF9782" s="17">
        <v>15</v>
      </c>
      <c r="AG9782" s="17">
        <v>2</v>
      </c>
      <c r="AM9782" s="17" t="s">
        <v>180</v>
      </c>
      <c r="AN9782" s="17" t="s">
        <v>20012</v>
      </c>
      <c r="AO9782" s="17">
        <v>3</v>
      </c>
      <c r="AP9782" s="17">
        <v>80</v>
      </c>
      <c r="AQ9782" s="17">
        <v>5</v>
      </c>
      <c r="AR9782" s="17" t="s">
        <v>10180</v>
      </c>
      <c r="DN9782" s="17">
        <f>COUNTIF(AU9782:DM9782, "X")</f>
        <v>0</v>
      </c>
    </row>
    <row r="9783" spans="1:118" s="17" customFormat="1">
      <c r="A9783" s="17" t="s">
        <v>10115</v>
      </c>
      <c r="B9783" s="17">
        <v>55</v>
      </c>
      <c r="C9783" s="17">
        <v>198377</v>
      </c>
      <c r="D9783" s="17" t="s">
        <v>5291</v>
      </c>
      <c r="E9783" s="17" t="s">
        <v>10116</v>
      </c>
      <c r="F9783" s="17" t="s">
        <v>22</v>
      </c>
      <c r="H9783" s="309">
        <v>35215</v>
      </c>
      <c r="I9783" s="309">
        <v>44713</v>
      </c>
      <c r="J9783" s="17" t="s">
        <v>3888</v>
      </c>
      <c r="L9783" s="17" t="s">
        <v>9894</v>
      </c>
      <c r="M9783" s="17" t="s">
        <v>10117</v>
      </c>
      <c r="N9783" s="17" t="s">
        <v>31</v>
      </c>
      <c r="O9783" s="17" t="s">
        <v>15</v>
      </c>
      <c r="P9783" s="17">
        <v>45373</v>
      </c>
      <c r="AC9783" s="17" t="s">
        <v>9895</v>
      </c>
      <c r="AD9783" s="17" t="s">
        <v>9896</v>
      </c>
      <c r="AF9783" s="17">
        <v>15</v>
      </c>
      <c r="AG9783" s="17">
        <v>2</v>
      </c>
      <c r="AM9783" s="17" t="s">
        <v>216</v>
      </c>
      <c r="AN9783" s="17" t="s">
        <v>9897</v>
      </c>
      <c r="AO9783" s="17">
        <v>3</v>
      </c>
      <c r="AP9783" s="17">
        <v>80</v>
      </c>
      <c r="AQ9783" s="17">
        <v>5</v>
      </c>
      <c r="AR9783" s="17" t="s">
        <v>9898</v>
      </c>
      <c r="AT9783" s="17" t="s">
        <v>9899</v>
      </c>
      <c r="DN9783" s="17">
        <f>COUNTIF(AU9783:DM9783, "X")</f>
        <v>0</v>
      </c>
    </row>
    <row r="9784" spans="1:118" s="17" customFormat="1">
      <c r="A9784" s="17" t="s">
        <v>17418</v>
      </c>
      <c r="B9784" s="17">
        <v>55</v>
      </c>
      <c r="C9784" s="17">
        <v>198381</v>
      </c>
      <c r="D9784" s="17" t="s">
        <v>13920</v>
      </c>
      <c r="E9784" s="17" t="s">
        <v>5931</v>
      </c>
      <c r="F9784" s="17" t="s">
        <v>249</v>
      </c>
      <c r="H9784" s="309">
        <v>38063</v>
      </c>
      <c r="I9784" s="309">
        <v>44701</v>
      </c>
      <c r="J9784" s="17" t="s">
        <v>3888</v>
      </c>
      <c r="L9784" s="17" t="s">
        <v>17419</v>
      </c>
      <c r="N9784" s="17" t="s">
        <v>50</v>
      </c>
      <c r="O9784" s="17" t="s">
        <v>15</v>
      </c>
      <c r="P9784" s="17">
        <v>45344</v>
      </c>
      <c r="AF9784" s="17">
        <v>15</v>
      </c>
      <c r="AG9784" s="17">
        <v>2</v>
      </c>
      <c r="AH9784" s="17" t="s">
        <v>11926</v>
      </c>
      <c r="AK9784" s="17" t="s">
        <v>17298</v>
      </c>
      <c r="AM9784" s="17" t="s">
        <v>88</v>
      </c>
      <c r="AN9784" s="17" t="s">
        <v>17299</v>
      </c>
      <c r="AO9784" s="17">
        <v>3</v>
      </c>
      <c r="AP9784" s="17">
        <v>80</v>
      </c>
      <c r="AQ9784" s="17">
        <v>5</v>
      </c>
      <c r="AR9784" s="17" t="s">
        <v>17300</v>
      </c>
      <c r="DN9784" s="17">
        <f>COUNTIF(AU9784:DM9784, "X")</f>
        <v>0</v>
      </c>
    </row>
    <row r="9785" spans="1:118" s="17" customFormat="1">
      <c r="A9785" s="17" t="s">
        <v>26835</v>
      </c>
      <c r="B9785" s="17">
        <v>55</v>
      </c>
      <c r="C9785" s="17">
        <v>198383</v>
      </c>
      <c r="D9785" s="17" t="s">
        <v>26836</v>
      </c>
      <c r="E9785" s="17" t="s">
        <v>7178</v>
      </c>
      <c r="F9785" s="17" t="s">
        <v>18</v>
      </c>
      <c r="H9785" s="309">
        <v>32726</v>
      </c>
      <c r="I9785" s="309">
        <v>44704</v>
      </c>
      <c r="J9785" s="17" t="s">
        <v>3888</v>
      </c>
      <c r="L9785" s="17" t="s">
        <v>26837</v>
      </c>
      <c r="N9785" s="17" t="s">
        <v>14</v>
      </c>
      <c r="O9785" s="17" t="s">
        <v>15</v>
      </c>
      <c r="P9785" s="17">
        <v>45371</v>
      </c>
      <c r="AC9785" s="17" t="s">
        <v>17772</v>
      </c>
      <c r="AF9785" s="17">
        <v>15</v>
      </c>
      <c r="AG9785" s="17">
        <v>2</v>
      </c>
      <c r="AH9785" s="17" t="s">
        <v>11926</v>
      </c>
      <c r="AK9785" s="17" t="s">
        <v>17298</v>
      </c>
      <c r="AM9785" s="17" t="s">
        <v>2619</v>
      </c>
      <c r="AN9785" s="17" t="s">
        <v>26616</v>
      </c>
      <c r="AO9785" s="17">
        <v>3</v>
      </c>
      <c r="AP9785" s="17">
        <v>80</v>
      </c>
      <c r="AQ9785" s="17">
        <v>5</v>
      </c>
      <c r="AT9785" s="17" t="s">
        <v>26617</v>
      </c>
      <c r="DN9785" s="17">
        <f>COUNTIF(AU9785:DM9785, "X")</f>
        <v>0</v>
      </c>
    </row>
    <row r="9786" spans="1:118" s="17" customFormat="1">
      <c r="A9786" s="17" t="s">
        <v>26852</v>
      </c>
      <c r="B9786" s="17">
        <v>55</v>
      </c>
      <c r="C9786" s="17">
        <v>198400</v>
      </c>
      <c r="D9786" s="17" t="s">
        <v>26853</v>
      </c>
      <c r="E9786" s="17" t="s">
        <v>26854</v>
      </c>
      <c r="H9786" s="309">
        <v>37858</v>
      </c>
      <c r="I9786" s="309">
        <v>44704</v>
      </c>
      <c r="J9786" s="17" t="s">
        <v>3888</v>
      </c>
      <c r="L9786" s="17" t="s">
        <v>26685</v>
      </c>
      <c r="N9786" s="17" t="s">
        <v>14</v>
      </c>
      <c r="O9786" s="17" t="s">
        <v>15</v>
      </c>
      <c r="P9786" s="17">
        <v>45371</v>
      </c>
      <c r="AC9786" s="17" t="s">
        <v>17772</v>
      </c>
      <c r="AF9786" s="17">
        <v>15</v>
      </c>
      <c r="AG9786" s="17">
        <v>2</v>
      </c>
      <c r="AH9786" s="17" t="s">
        <v>11926</v>
      </c>
      <c r="AK9786" s="17" t="s">
        <v>17298</v>
      </c>
      <c r="AM9786" s="17" t="s">
        <v>2619</v>
      </c>
      <c r="AN9786" s="17" t="s">
        <v>26616</v>
      </c>
      <c r="AO9786" s="17">
        <v>3</v>
      </c>
      <c r="AP9786" s="17">
        <v>80</v>
      </c>
      <c r="AQ9786" s="17">
        <v>5</v>
      </c>
      <c r="AT9786" s="17" t="s">
        <v>26617</v>
      </c>
      <c r="DN9786" s="17">
        <f>COUNTIF(AU9786:DM9786, "X")</f>
        <v>0</v>
      </c>
    </row>
    <row r="9787" spans="1:118" s="17" customFormat="1">
      <c r="A9787" s="17" t="s">
        <v>16633</v>
      </c>
      <c r="B9787" s="17">
        <v>55</v>
      </c>
      <c r="C9787" s="17">
        <v>198405</v>
      </c>
      <c r="D9787" s="17" t="s">
        <v>4906</v>
      </c>
      <c r="E9787" s="17" t="s">
        <v>16634</v>
      </c>
      <c r="F9787" s="17" t="s">
        <v>82</v>
      </c>
      <c r="H9787" s="309">
        <v>36093</v>
      </c>
      <c r="I9787" s="309">
        <v>44722</v>
      </c>
      <c r="J9787" s="17" t="s">
        <v>3888</v>
      </c>
      <c r="L9787" s="17" t="s">
        <v>408</v>
      </c>
      <c r="M9787" s="17" t="s">
        <v>653</v>
      </c>
      <c r="N9787" s="17" t="s">
        <v>31</v>
      </c>
      <c r="O9787" s="17" t="s">
        <v>15</v>
      </c>
      <c r="P9787" s="17">
        <v>45373</v>
      </c>
      <c r="Q9787" s="17">
        <v>5607</v>
      </c>
      <c r="AC9787" s="17" t="s">
        <v>9895</v>
      </c>
      <c r="AD9787" s="17" t="s">
        <v>9896</v>
      </c>
      <c r="AF9787" s="17">
        <v>15</v>
      </c>
      <c r="AG9787" s="17">
        <v>2</v>
      </c>
      <c r="AM9787" s="17" t="s">
        <v>41</v>
      </c>
      <c r="AN9787" s="17" t="s">
        <v>16339</v>
      </c>
      <c r="AO9787" s="17">
        <v>3</v>
      </c>
      <c r="AP9787" s="17">
        <v>80</v>
      </c>
      <c r="AQ9787" s="17">
        <v>5</v>
      </c>
      <c r="AR9787" s="17" t="s">
        <v>9898</v>
      </c>
      <c r="AT9787" s="17" t="s">
        <v>16072</v>
      </c>
      <c r="CU9787" s="17" t="s">
        <v>3901</v>
      </c>
      <c r="DA9787" s="17" t="s">
        <v>3901</v>
      </c>
      <c r="DN9787" s="17">
        <f>COUNTIF(AU9787:DM9787, "X")</f>
        <v>2</v>
      </c>
    </row>
    <row r="9788" spans="1:118" s="17" customFormat="1">
      <c r="A9788" s="17" t="s">
        <v>15902</v>
      </c>
      <c r="B9788" s="17">
        <v>55</v>
      </c>
      <c r="C9788" s="17">
        <v>198417</v>
      </c>
      <c r="D9788" s="17" t="s">
        <v>286</v>
      </c>
      <c r="E9788" s="17" t="s">
        <v>15903</v>
      </c>
      <c r="F9788" s="17" t="s">
        <v>235</v>
      </c>
      <c r="H9788" s="309">
        <v>35665</v>
      </c>
      <c r="I9788" s="309">
        <v>44722</v>
      </c>
      <c r="J9788" s="17" t="s">
        <v>3888</v>
      </c>
      <c r="L9788" s="17" t="s">
        <v>15541</v>
      </c>
      <c r="N9788" s="17" t="s">
        <v>31</v>
      </c>
      <c r="O9788" s="17" t="s">
        <v>15</v>
      </c>
      <c r="P9788" s="17">
        <v>45373</v>
      </c>
      <c r="AC9788" s="17" t="s">
        <v>9895</v>
      </c>
      <c r="AD9788" s="17" t="s">
        <v>9896</v>
      </c>
      <c r="AF9788" s="17">
        <v>15</v>
      </c>
      <c r="AG9788" s="17">
        <v>2</v>
      </c>
      <c r="AM9788" s="17" t="s">
        <v>121</v>
      </c>
      <c r="AN9788" s="17" t="s">
        <v>15516</v>
      </c>
      <c r="AO9788" s="17">
        <v>3</v>
      </c>
      <c r="AP9788" s="17">
        <v>80</v>
      </c>
      <c r="AQ9788" s="17">
        <v>5</v>
      </c>
      <c r="AR9788" s="17" t="s">
        <v>9898</v>
      </c>
      <c r="AT9788" s="17" t="s">
        <v>15057</v>
      </c>
      <c r="DN9788" s="17">
        <f>COUNTIF(AU9788:DM9788, "X")</f>
        <v>0</v>
      </c>
    </row>
    <row r="9789" spans="1:118" s="17" customFormat="1">
      <c r="A9789" s="17" t="s">
        <v>25866</v>
      </c>
      <c r="B9789" s="17">
        <v>55</v>
      </c>
      <c r="C9789" s="17">
        <v>198551</v>
      </c>
      <c r="D9789" s="17" t="s">
        <v>25773</v>
      </c>
      <c r="E9789" s="17" t="s">
        <v>25867</v>
      </c>
      <c r="F9789" s="17" t="s">
        <v>25868</v>
      </c>
      <c r="H9789" s="309">
        <v>30793</v>
      </c>
      <c r="I9789" s="309">
        <v>44734</v>
      </c>
      <c r="J9789" s="17" t="s">
        <v>3888</v>
      </c>
      <c r="L9789" s="17" t="s">
        <v>25869</v>
      </c>
      <c r="N9789" s="17" t="s">
        <v>14</v>
      </c>
      <c r="O9789" s="17" t="s">
        <v>15</v>
      </c>
      <c r="P9789" s="17">
        <v>45371</v>
      </c>
      <c r="AC9789" s="17" t="s">
        <v>17772</v>
      </c>
      <c r="AF9789" s="17">
        <v>15</v>
      </c>
      <c r="AG9789" s="17">
        <v>2</v>
      </c>
      <c r="AH9789" s="17" t="s">
        <v>11926</v>
      </c>
      <c r="AK9789" s="17" t="s">
        <v>17298</v>
      </c>
      <c r="AM9789" s="17" t="s">
        <v>39</v>
      </c>
      <c r="AN9789" s="17" t="s">
        <v>25609</v>
      </c>
      <c r="AO9789" s="17">
        <v>3</v>
      </c>
      <c r="AP9789" s="17">
        <v>80</v>
      </c>
      <c r="AQ9789" s="17">
        <v>5</v>
      </c>
      <c r="AT9789" s="17" t="s">
        <v>25610</v>
      </c>
      <c r="DN9789" s="17">
        <f>COUNTIF(AU9789:DM9789, "X")</f>
        <v>0</v>
      </c>
    </row>
    <row r="9790" spans="1:118" s="17" customFormat="1">
      <c r="A9790" s="17" t="s">
        <v>5381</v>
      </c>
      <c r="B9790" s="17">
        <v>55</v>
      </c>
      <c r="C9790" s="17">
        <v>198633</v>
      </c>
      <c r="D9790" s="17" t="s">
        <v>5382</v>
      </c>
      <c r="E9790" s="17" t="s">
        <v>5383</v>
      </c>
      <c r="F9790" s="17" t="s">
        <v>63</v>
      </c>
      <c r="H9790" s="309">
        <v>36358</v>
      </c>
      <c r="I9790" s="309">
        <v>44736</v>
      </c>
      <c r="J9790" s="17" t="s">
        <v>3888</v>
      </c>
      <c r="L9790" s="17" t="s">
        <v>5384</v>
      </c>
      <c r="N9790" s="17" t="s">
        <v>19</v>
      </c>
      <c r="O9790" s="17" t="s">
        <v>15</v>
      </c>
      <c r="P9790" s="17">
        <v>45356</v>
      </c>
      <c r="AC9790" s="17" t="s">
        <v>3890</v>
      </c>
      <c r="AD9790" s="17" t="s">
        <v>3891</v>
      </c>
      <c r="AF9790" s="17">
        <v>15</v>
      </c>
      <c r="AG9790" s="17">
        <v>2</v>
      </c>
      <c r="AM9790" s="17" t="s">
        <v>2603</v>
      </c>
      <c r="AN9790" s="17" t="s">
        <v>5023</v>
      </c>
      <c r="AO9790" s="17">
        <v>3</v>
      </c>
      <c r="AP9790" s="17">
        <v>80</v>
      </c>
      <c r="AQ9790" s="17">
        <v>5</v>
      </c>
      <c r="AT9790" s="17" t="s">
        <v>3893</v>
      </c>
      <c r="DN9790" s="17">
        <f>COUNTIF(AU9790:DM9790, "X")</f>
        <v>0</v>
      </c>
    </row>
    <row r="9791" spans="1:118" s="17" customFormat="1">
      <c r="A9791" s="17" t="s">
        <v>7514</v>
      </c>
      <c r="B9791" s="17">
        <v>55</v>
      </c>
      <c r="C9791" s="17">
        <v>198642</v>
      </c>
      <c r="D9791" s="17" t="s">
        <v>7515</v>
      </c>
      <c r="E9791" s="17" t="s">
        <v>7516</v>
      </c>
      <c r="F9791" s="17" t="s">
        <v>129</v>
      </c>
      <c r="H9791" s="309">
        <v>37754</v>
      </c>
      <c r="I9791" s="309">
        <v>44741</v>
      </c>
      <c r="J9791" s="17" t="s">
        <v>3888</v>
      </c>
      <c r="L9791" s="17" t="s">
        <v>7517</v>
      </c>
      <c r="N9791" s="17" t="s">
        <v>19</v>
      </c>
      <c r="O9791" s="17" t="s">
        <v>15</v>
      </c>
      <c r="P9791" s="17">
        <v>45356</v>
      </c>
      <c r="AC9791" s="17" t="s">
        <v>3890</v>
      </c>
      <c r="AD9791" s="17" t="s">
        <v>3891</v>
      </c>
      <c r="AF9791" s="17">
        <v>15</v>
      </c>
      <c r="AG9791" s="17">
        <v>2</v>
      </c>
      <c r="AM9791" s="17" t="s">
        <v>2605</v>
      </c>
      <c r="AN9791" s="17" t="s">
        <v>7253</v>
      </c>
      <c r="AO9791" s="17">
        <v>3</v>
      </c>
      <c r="AP9791" s="17">
        <v>80</v>
      </c>
      <c r="AQ9791" s="17">
        <v>5</v>
      </c>
      <c r="AT9791" s="17" t="s">
        <v>6589</v>
      </c>
      <c r="DN9791" s="17">
        <f>COUNTIF(AU9791:DM9791, "X")</f>
        <v>0</v>
      </c>
    </row>
    <row r="9792" spans="1:118" s="17" customFormat="1">
      <c r="A9792" s="17" t="s">
        <v>6406</v>
      </c>
      <c r="B9792" s="17">
        <v>55</v>
      </c>
      <c r="C9792" s="17">
        <v>167582</v>
      </c>
      <c r="D9792" s="17" t="s">
        <v>215</v>
      </c>
      <c r="E9792" s="17" t="s">
        <v>252</v>
      </c>
      <c r="F9792" s="17" t="s">
        <v>5008</v>
      </c>
      <c r="H9792" s="309">
        <v>35126</v>
      </c>
      <c r="I9792" s="309">
        <v>44747</v>
      </c>
      <c r="J9792" s="17" t="s">
        <v>3888</v>
      </c>
      <c r="L9792" s="17" t="s">
        <v>364</v>
      </c>
      <c r="M9792" s="17" t="s">
        <v>6407</v>
      </c>
      <c r="N9792" s="17" t="s">
        <v>19</v>
      </c>
      <c r="O9792" s="17" t="s">
        <v>15</v>
      </c>
      <c r="P9792" s="17">
        <v>45356</v>
      </c>
      <c r="AC9792" s="17" t="s">
        <v>3890</v>
      </c>
      <c r="AD9792" s="17" t="s">
        <v>3891</v>
      </c>
      <c r="AF9792" s="17">
        <v>15</v>
      </c>
      <c r="AG9792" s="17">
        <v>2</v>
      </c>
      <c r="AM9792" s="17" t="s">
        <v>232</v>
      </c>
      <c r="AN9792" s="17" t="s">
        <v>6280</v>
      </c>
      <c r="AO9792" s="17">
        <v>3</v>
      </c>
      <c r="AP9792" s="17">
        <v>80</v>
      </c>
      <c r="AQ9792" s="17">
        <v>5</v>
      </c>
      <c r="AT9792" s="17" t="s">
        <v>5516</v>
      </c>
      <c r="DF9792" s="17" t="s">
        <v>3901</v>
      </c>
      <c r="DN9792" s="17">
        <f>COUNTIF(AU9792:DM9792, "X")</f>
        <v>1</v>
      </c>
    </row>
    <row r="9793" spans="1:118" s="17" customFormat="1">
      <c r="A9793" s="17" t="s">
        <v>9332</v>
      </c>
      <c r="B9793" s="17">
        <v>55</v>
      </c>
      <c r="C9793" s="17">
        <v>198731</v>
      </c>
      <c r="D9793" s="17" t="s">
        <v>725</v>
      </c>
      <c r="E9793" s="17" t="s">
        <v>9333</v>
      </c>
      <c r="F9793" s="17" t="s">
        <v>9334</v>
      </c>
      <c r="H9793" s="309">
        <v>37182</v>
      </c>
      <c r="I9793" s="309">
        <v>44742</v>
      </c>
      <c r="J9793" s="17" t="s">
        <v>3888</v>
      </c>
      <c r="L9793" s="17" t="s">
        <v>9146</v>
      </c>
      <c r="N9793" s="17" t="s">
        <v>19</v>
      </c>
      <c r="O9793" s="17" t="s">
        <v>15</v>
      </c>
      <c r="P9793" s="17">
        <v>45356</v>
      </c>
      <c r="AC9793" s="17" t="s">
        <v>3890</v>
      </c>
      <c r="AD9793" s="17" t="s">
        <v>3891</v>
      </c>
      <c r="AF9793" s="17">
        <v>15</v>
      </c>
      <c r="AG9793" s="17">
        <v>2</v>
      </c>
      <c r="AM9793" s="17" t="s">
        <v>29</v>
      </c>
      <c r="AN9793" s="17" t="s">
        <v>9081</v>
      </c>
      <c r="AO9793" s="17">
        <v>3</v>
      </c>
      <c r="AP9793" s="17">
        <v>80</v>
      </c>
      <c r="AQ9793" s="17">
        <v>5</v>
      </c>
      <c r="AT9793" s="17" t="s">
        <v>9082</v>
      </c>
      <c r="DN9793" s="17">
        <f>COUNTIF(AU9793:DM9793, "X")</f>
        <v>0</v>
      </c>
    </row>
    <row r="9794" spans="1:118" s="17" customFormat="1">
      <c r="A9794" s="17" t="s">
        <v>26286</v>
      </c>
      <c r="B9794" s="17">
        <v>55</v>
      </c>
      <c r="C9794" s="17">
        <v>198794</v>
      </c>
      <c r="D9794" s="17" t="s">
        <v>26287</v>
      </c>
      <c r="E9794" s="17" t="s">
        <v>307</v>
      </c>
      <c r="F9794" s="17" t="s">
        <v>291</v>
      </c>
      <c r="H9794" s="309">
        <v>35379</v>
      </c>
      <c r="I9794" s="309">
        <v>44750</v>
      </c>
      <c r="J9794" s="17" t="s">
        <v>3888</v>
      </c>
      <c r="L9794" s="17" t="s">
        <v>26288</v>
      </c>
      <c r="N9794" s="17" t="s">
        <v>14</v>
      </c>
      <c r="O9794" s="17" t="s">
        <v>15</v>
      </c>
      <c r="P9794" s="17">
        <v>45371</v>
      </c>
      <c r="Q9794" s="17">
        <v>8021</v>
      </c>
      <c r="AC9794" s="17" t="s">
        <v>17772</v>
      </c>
      <c r="AF9794" s="17">
        <v>15</v>
      </c>
      <c r="AG9794" s="17">
        <v>2</v>
      </c>
      <c r="AH9794" s="17" t="s">
        <v>11926</v>
      </c>
      <c r="AK9794" s="17" t="s">
        <v>17298</v>
      </c>
      <c r="AM9794" s="17" t="s">
        <v>78</v>
      </c>
      <c r="AN9794" s="17" t="s">
        <v>26289</v>
      </c>
      <c r="AO9794" s="17">
        <v>3</v>
      </c>
      <c r="AP9794" s="17">
        <v>80</v>
      </c>
      <c r="AQ9794" s="17">
        <v>5</v>
      </c>
      <c r="AT9794" s="17" t="s">
        <v>25610</v>
      </c>
      <c r="CU9794" s="17" t="s">
        <v>3901</v>
      </c>
      <c r="DA9794" s="17" t="s">
        <v>3901</v>
      </c>
      <c r="DD9794" s="17" t="s">
        <v>3901</v>
      </c>
      <c r="DF9794" s="17" t="s">
        <v>3901</v>
      </c>
      <c r="DN9794" s="17">
        <f>COUNTIF(AU9794:DM9794, "X")</f>
        <v>4</v>
      </c>
    </row>
    <row r="9795" spans="1:118" s="17" customFormat="1">
      <c r="A9795" s="17" t="s">
        <v>8515</v>
      </c>
      <c r="B9795" s="17">
        <v>55</v>
      </c>
      <c r="C9795" s="17">
        <v>198795</v>
      </c>
      <c r="D9795" s="17" t="s">
        <v>8516</v>
      </c>
      <c r="E9795" s="17" t="s">
        <v>278</v>
      </c>
      <c r="F9795" s="17" t="s">
        <v>317</v>
      </c>
      <c r="H9795" s="309">
        <v>31601</v>
      </c>
      <c r="I9795" s="309">
        <v>44750</v>
      </c>
      <c r="J9795" s="17" t="s">
        <v>3888</v>
      </c>
      <c r="L9795" s="17" t="s">
        <v>8517</v>
      </c>
      <c r="N9795" s="17" t="s">
        <v>19</v>
      </c>
      <c r="O9795" s="17" t="s">
        <v>15</v>
      </c>
      <c r="P9795" s="17">
        <v>45356</v>
      </c>
      <c r="Q9795" s="17">
        <v>1828</v>
      </c>
      <c r="AC9795" s="17" t="s">
        <v>3890</v>
      </c>
      <c r="AD9795" s="17" t="s">
        <v>3891</v>
      </c>
      <c r="AF9795" s="17">
        <v>15</v>
      </c>
      <c r="AG9795" s="17">
        <v>2</v>
      </c>
      <c r="AM9795" s="17" t="s">
        <v>2607</v>
      </c>
      <c r="AN9795" s="17" t="s">
        <v>8305</v>
      </c>
      <c r="AO9795" s="17">
        <v>3</v>
      </c>
      <c r="AP9795" s="17">
        <v>80</v>
      </c>
      <c r="AQ9795" s="17">
        <v>5</v>
      </c>
      <c r="AT9795" s="17" t="s">
        <v>7979</v>
      </c>
      <c r="BD9795" s="17" t="s">
        <v>3901</v>
      </c>
      <c r="DN9795" s="17">
        <f>COUNTIF(AU9795:DM9795, "X")</f>
        <v>1</v>
      </c>
    </row>
    <row r="9796" spans="1:118" s="17" customFormat="1">
      <c r="A9796" s="17" t="s">
        <v>16575</v>
      </c>
      <c r="B9796" s="17">
        <v>55</v>
      </c>
      <c r="C9796" s="17">
        <v>198851</v>
      </c>
      <c r="D9796" s="17" t="s">
        <v>16576</v>
      </c>
      <c r="E9796" s="17" t="s">
        <v>14768</v>
      </c>
      <c r="F9796" s="17" t="s">
        <v>16577</v>
      </c>
      <c r="H9796" s="309">
        <v>37075</v>
      </c>
      <c r="I9796" s="309">
        <v>44755</v>
      </c>
      <c r="J9796" s="17" t="s">
        <v>3888</v>
      </c>
      <c r="L9796" s="17" t="s">
        <v>16522</v>
      </c>
      <c r="M9796" s="17" t="s">
        <v>192</v>
      </c>
      <c r="N9796" s="17" t="s">
        <v>31</v>
      </c>
      <c r="O9796" s="17" t="s">
        <v>15</v>
      </c>
      <c r="P9796" s="17">
        <v>45373</v>
      </c>
      <c r="AC9796" s="17" t="s">
        <v>9895</v>
      </c>
      <c r="AD9796" s="17" t="s">
        <v>9896</v>
      </c>
      <c r="AF9796" s="17">
        <v>15</v>
      </c>
      <c r="AG9796" s="17">
        <v>2</v>
      </c>
      <c r="AM9796" s="17" t="s">
        <v>41</v>
      </c>
      <c r="AN9796" s="17" t="s">
        <v>16339</v>
      </c>
      <c r="AO9796" s="17">
        <v>3</v>
      </c>
      <c r="AP9796" s="17">
        <v>80</v>
      </c>
      <c r="AQ9796" s="17">
        <v>5</v>
      </c>
      <c r="AR9796" s="17" t="s">
        <v>9898</v>
      </c>
      <c r="AT9796" s="17" t="s">
        <v>16072</v>
      </c>
      <c r="DN9796" s="17">
        <f>COUNTIF(AU9796:DM9796, "X")</f>
        <v>0</v>
      </c>
    </row>
    <row r="9797" spans="1:118" s="17" customFormat="1">
      <c r="A9797" s="17" t="s">
        <v>26700</v>
      </c>
      <c r="B9797" s="17">
        <v>55</v>
      </c>
      <c r="C9797" s="17">
        <v>198892</v>
      </c>
      <c r="D9797" s="17" t="s">
        <v>26701</v>
      </c>
      <c r="E9797" s="17" t="s">
        <v>374</v>
      </c>
      <c r="H9797" s="309">
        <v>36068</v>
      </c>
      <c r="I9797" s="309">
        <v>44764</v>
      </c>
      <c r="J9797" s="17" t="s">
        <v>3888</v>
      </c>
      <c r="L9797" s="17" t="s">
        <v>26628</v>
      </c>
      <c r="M9797" s="17" t="s">
        <v>363</v>
      </c>
      <c r="N9797" s="17" t="s">
        <v>14</v>
      </c>
      <c r="O9797" s="17" t="s">
        <v>15</v>
      </c>
      <c r="P9797" s="17">
        <v>45371</v>
      </c>
      <c r="Q9797" s="17">
        <v>7533</v>
      </c>
      <c r="AC9797" s="17" t="s">
        <v>17772</v>
      </c>
      <c r="AF9797" s="17">
        <v>15</v>
      </c>
      <c r="AG9797" s="17">
        <v>2</v>
      </c>
      <c r="AH9797" s="17" t="s">
        <v>11926</v>
      </c>
      <c r="AK9797" s="17" t="s">
        <v>17298</v>
      </c>
      <c r="AM9797" s="17" t="s">
        <v>2619</v>
      </c>
      <c r="AN9797" s="17" t="s">
        <v>26616</v>
      </c>
      <c r="AO9797" s="17">
        <v>3</v>
      </c>
      <c r="AP9797" s="17">
        <v>80</v>
      </c>
      <c r="AQ9797" s="17">
        <v>5</v>
      </c>
      <c r="AT9797" s="17" t="s">
        <v>26617</v>
      </c>
      <c r="CU9797" s="17" t="s">
        <v>3901</v>
      </c>
      <c r="DF9797" s="17" t="s">
        <v>3901</v>
      </c>
      <c r="DN9797" s="17">
        <f>COUNTIF(AU9797:DM9797, "X")</f>
        <v>2</v>
      </c>
    </row>
    <row r="9798" spans="1:118" s="17" customFormat="1">
      <c r="A9798" s="17" t="s">
        <v>20362</v>
      </c>
      <c r="B9798" s="17">
        <v>55</v>
      </c>
      <c r="C9798" s="17">
        <v>172624</v>
      </c>
      <c r="D9798" s="17" t="s">
        <v>20363</v>
      </c>
      <c r="E9798" s="17" t="s">
        <v>52</v>
      </c>
      <c r="F9798" s="17" t="s">
        <v>344</v>
      </c>
      <c r="G9798" s="17" t="s">
        <v>203</v>
      </c>
      <c r="H9798" s="309">
        <v>23959</v>
      </c>
      <c r="I9798" s="309">
        <v>44779</v>
      </c>
      <c r="J9798" s="17" t="s">
        <v>3888</v>
      </c>
      <c r="L9798" s="17" t="s">
        <v>20364</v>
      </c>
      <c r="M9798" s="17" t="s">
        <v>478</v>
      </c>
      <c r="N9798" s="17" t="s">
        <v>14</v>
      </c>
      <c r="O9798" s="17" t="s">
        <v>15</v>
      </c>
      <c r="P9798" s="17">
        <v>45371</v>
      </c>
      <c r="Q9798" s="17">
        <v>2637</v>
      </c>
      <c r="AF9798" s="17">
        <v>15</v>
      </c>
      <c r="AG9798" s="17">
        <v>2</v>
      </c>
      <c r="AI9798" s="17" t="s">
        <v>10178</v>
      </c>
      <c r="AM9798" s="17" t="s">
        <v>85</v>
      </c>
      <c r="AN9798" s="17" t="s">
        <v>20273</v>
      </c>
      <c r="AO9798" s="17">
        <v>3</v>
      </c>
      <c r="AP9798" s="17">
        <v>80</v>
      </c>
      <c r="AQ9798" s="17">
        <v>5</v>
      </c>
      <c r="AR9798" s="17" t="s">
        <v>10180</v>
      </c>
      <c r="CQ9798" s="17" t="s">
        <v>3901</v>
      </c>
      <c r="CR9798" s="17" t="s">
        <v>21</v>
      </c>
      <c r="CU9798" s="17" t="s">
        <v>3901</v>
      </c>
      <c r="CX9798" s="17" t="s">
        <v>3901</v>
      </c>
      <c r="DN9798" s="17">
        <f>COUNTIF(AU9798:DM9798, "X")</f>
        <v>3</v>
      </c>
    </row>
    <row r="9799" spans="1:118" s="17" customFormat="1">
      <c r="A9799" s="17" t="s">
        <v>4747</v>
      </c>
      <c r="B9799" s="17">
        <v>55</v>
      </c>
      <c r="C9799" s="17">
        <v>199058</v>
      </c>
      <c r="D9799" s="17" t="s">
        <v>4748</v>
      </c>
      <c r="E9799" s="17" t="s">
        <v>4749</v>
      </c>
      <c r="F9799" s="17" t="s">
        <v>525</v>
      </c>
      <c r="H9799" s="309">
        <v>23941</v>
      </c>
      <c r="I9799" s="309">
        <v>44771</v>
      </c>
      <c r="J9799" s="17" t="s">
        <v>3888</v>
      </c>
      <c r="L9799" s="17" t="s">
        <v>4471</v>
      </c>
      <c r="M9799" s="17" t="s">
        <v>401</v>
      </c>
      <c r="N9799" s="17" t="s">
        <v>19</v>
      </c>
      <c r="O9799" s="17" t="s">
        <v>15</v>
      </c>
      <c r="P9799" s="17">
        <v>45356</v>
      </c>
      <c r="Q9799" s="17">
        <v>3475</v>
      </c>
      <c r="AC9799" s="17" t="s">
        <v>3890</v>
      </c>
      <c r="AD9799" s="17" t="s">
        <v>3891</v>
      </c>
      <c r="AF9799" s="17">
        <v>15</v>
      </c>
      <c r="AG9799" s="17">
        <v>2</v>
      </c>
      <c r="AM9799" s="17" t="s">
        <v>2602</v>
      </c>
      <c r="AN9799" s="17" t="s">
        <v>4371</v>
      </c>
      <c r="AO9799" s="17">
        <v>3</v>
      </c>
      <c r="AP9799" s="17">
        <v>80</v>
      </c>
      <c r="AQ9799" s="17">
        <v>5</v>
      </c>
      <c r="AT9799" s="17" t="s">
        <v>3893</v>
      </c>
      <c r="AV9799" s="17" t="s">
        <v>3901</v>
      </c>
      <c r="AW9799" s="17" t="s">
        <v>3901</v>
      </c>
      <c r="BD9799" s="17" t="s">
        <v>3901</v>
      </c>
      <c r="BQ9799" s="17" t="s">
        <v>30</v>
      </c>
      <c r="BS9799" s="17" t="s">
        <v>3901</v>
      </c>
      <c r="BY9799" s="17" t="s">
        <v>3901</v>
      </c>
      <c r="CF9799" s="17" t="s">
        <v>3901</v>
      </c>
      <c r="CH9799" s="17" t="s">
        <v>3901</v>
      </c>
      <c r="CR9799" s="17" t="s">
        <v>30</v>
      </c>
      <c r="CU9799" s="17" t="s">
        <v>3901</v>
      </c>
      <c r="DF9799" s="17" t="s">
        <v>3901</v>
      </c>
      <c r="DN9799" s="17">
        <f>COUNTIF(AU9799:DM9799, "X")</f>
        <v>9</v>
      </c>
    </row>
    <row r="9800" spans="1:118" s="17" customFormat="1">
      <c r="A9800" s="17" t="s">
        <v>25359</v>
      </c>
      <c r="B9800" s="17">
        <v>55</v>
      </c>
      <c r="C9800" s="17">
        <v>199074</v>
      </c>
      <c r="D9800" s="17" t="s">
        <v>25360</v>
      </c>
      <c r="E9800" s="17" t="s">
        <v>25361</v>
      </c>
      <c r="F9800" s="17" t="s">
        <v>1342</v>
      </c>
      <c r="H9800" s="309">
        <v>35291</v>
      </c>
      <c r="I9800" s="309">
        <v>44767</v>
      </c>
      <c r="J9800" s="17" t="s">
        <v>3888</v>
      </c>
      <c r="L9800" s="17" t="s">
        <v>25104</v>
      </c>
      <c r="M9800" s="17" t="s">
        <v>6637</v>
      </c>
      <c r="N9800" s="17" t="s">
        <v>31</v>
      </c>
      <c r="O9800" s="17" t="s">
        <v>15</v>
      </c>
      <c r="P9800" s="17">
        <v>45373</v>
      </c>
      <c r="AC9800" s="17" t="s">
        <v>9895</v>
      </c>
      <c r="AD9800" s="17" t="s">
        <v>9896</v>
      </c>
      <c r="AF9800" s="17">
        <v>15</v>
      </c>
      <c r="AG9800" s="17">
        <v>2</v>
      </c>
      <c r="AM9800" s="17" t="s">
        <v>67</v>
      </c>
      <c r="AN9800" s="17" t="s">
        <v>25087</v>
      </c>
      <c r="AO9800" s="17">
        <v>3</v>
      </c>
      <c r="AP9800" s="17">
        <v>80</v>
      </c>
      <c r="AQ9800" s="17">
        <v>5</v>
      </c>
      <c r="AR9800" s="17" t="s">
        <v>9898</v>
      </c>
      <c r="AT9800" s="17" t="s">
        <v>16072</v>
      </c>
      <c r="DN9800" s="17">
        <f>COUNTIF(AU9800:DM9800, "X")</f>
        <v>0</v>
      </c>
    </row>
    <row r="9801" spans="1:118" s="17" customFormat="1">
      <c r="A9801" s="17" t="s">
        <v>13524</v>
      </c>
      <c r="B9801" s="17">
        <v>55</v>
      </c>
      <c r="C9801" s="17">
        <v>199101</v>
      </c>
      <c r="D9801" s="17" t="s">
        <v>9205</v>
      </c>
      <c r="E9801" s="17" t="s">
        <v>12</v>
      </c>
      <c r="F9801" s="17" t="s">
        <v>110</v>
      </c>
      <c r="H9801" s="309">
        <v>28346</v>
      </c>
      <c r="I9801" s="309">
        <v>44786</v>
      </c>
      <c r="J9801" s="17" t="s">
        <v>3888</v>
      </c>
      <c r="L9801" s="17" t="s">
        <v>13414</v>
      </c>
      <c r="N9801" s="17" t="s">
        <v>31</v>
      </c>
      <c r="O9801" s="17" t="s">
        <v>15</v>
      </c>
      <c r="P9801" s="17">
        <v>45373</v>
      </c>
      <c r="Q9801" s="17">
        <v>2149</v>
      </c>
      <c r="AC9801" s="17" t="s">
        <v>9895</v>
      </c>
      <c r="AD9801" s="17" t="s">
        <v>9896</v>
      </c>
      <c r="AF9801" s="17">
        <v>15</v>
      </c>
      <c r="AG9801" s="17">
        <v>2</v>
      </c>
      <c r="AM9801" s="17" t="s">
        <v>115</v>
      </c>
      <c r="AN9801" s="17" t="s">
        <v>13186</v>
      </c>
      <c r="AO9801" s="17">
        <v>3</v>
      </c>
      <c r="AP9801" s="17">
        <v>80</v>
      </c>
      <c r="AQ9801" s="17">
        <v>5</v>
      </c>
      <c r="AR9801" s="17" t="s">
        <v>9898</v>
      </c>
      <c r="AT9801" s="17" t="s">
        <v>12990</v>
      </c>
      <c r="CR9801" s="17" t="s">
        <v>21</v>
      </c>
      <c r="CU9801" s="17" t="s">
        <v>3901</v>
      </c>
      <c r="DN9801" s="17">
        <f>COUNTIF(AU9801:DM9801, "X")</f>
        <v>1</v>
      </c>
    </row>
    <row r="9802" spans="1:118" s="17" customFormat="1">
      <c r="A9802" s="17" t="s">
        <v>18499</v>
      </c>
      <c r="B9802" s="17">
        <v>55</v>
      </c>
      <c r="C9802" s="17">
        <v>199102</v>
      </c>
      <c r="D9802" s="17" t="s">
        <v>3898</v>
      </c>
      <c r="E9802" s="17" t="s">
        <v>467</v>
      </c>
      <c r="F9802" s="17" t="s">
        <v>131</v>
      </c>
      <c r="H9802" s="309">
        <v>34571</v>
      </c>
      <c r="I9802" s="309">
        <v>44785</v>
      </c>
      <c r="J9802" s="17" t="s">
        <v>3888</v>
      </c>
      <c r="L9802" s="17" t="s">
        <v>18500</v>
      </c>
      <c r="N9802" s="17" t="s">
        <v>18354</v>
      </c>
      <c r="O9802" s="17" t="s">
        <v>15</v>
      </c>
      <c r="P9802" s="17">
        <v>45317</v>
      </c>
      <c r="Q9802" s="17">
        <v>9768</v>
      </c>
      <c r="AF9802" s="17">
        <v>15</v>
      </c>
      <c r="AG9802" s="17">
        <v>2</v>
      </c>
      <c r="AH9802" s="17" t="s">
        <v>11926</v>
      </c>
      <c r="AK9802" s="17" t="s">
        <v>11927</v>
      </c>
      <c r="AM9802" s="17" t="s">
        <v>2614</v>
      </c>
      <c r="AN9802" s="17" t="s">
        <v>18350</v>
      </c>
      <c r="AO9802" s="17">
        <v>3</v>
      </c>
      <c r="AP9802" s="17">
        <v>80</v>
      </c>
      <c r="AQ9802" s="17">
        <v>5</v>
      </c>
      <c r="AR9802" s="17" t="s">
        <v>18351</v>
      </c>
      <c r="CH9802" s="17" t="s">
        <v>3901</v>
      </c>
      <c r="CU9802" s="17" t="s">
        <v>3901</v>
      </c>
      <c r="DN9802" s="17">
        <f>COUNTIF(AU9802:DM9802, "X")</f>
        <v>2</v>
      </c>
    </row>
    <row r="9803" spans="1:118" s="17" customFormat="1">
      <c r="A9803" s="17" t="s">
        <v>5657</v>
      </c>
      <c r="B9803" s="17">
        <v>55</v>
      </c>
      <c r="C9803" s="17">
        <v>199199</v>
      </c>
      <c r="D9803" s="17" t="s">
        <v>5658</v>
      </c>
      <c r="E9803" s="17" t="s">
        <v>511</v>
      </c>
      <c r="F9803" s="17" t="s">
        <v>505</v>
      </c>
      <c r="H9803" s="309">
        <v>38042</v>
      </c>
      <c r="I9803" s="309">
        <v>44760</v>
      </c>
      <c r="J9803" s="17" t="s">
        <v>3888</v>
      </c>
      <c r="L9803" s="17" t="s">
        <v>5659</v>
      </c>
      <c r="N9803" s="17" t="s">
        <v>19</v>
      </c>
      <c r="O9803" s="17" t="s">
        <v>15</v>
      </c>
      <c r="P9803" s="17">
        <v>45356</v>
      </c>
      <c r="AC9803" s="17" t="s">
        <v>3890</v>
      </c>
      <c r="AD9803" s="17" t="s">
        <v>3891</v>
      </c>
      <c r="AF9803" s="17">
        <v>15</v>
      </c>
      <c r="AG9803" s="17">
        <v>2</v>
      </c>
      <c r="AM9803" s="17" t="s">
        <v>105</v>
      </c>
      <c r="AN9803" s="17" t="s">
        <v>5515</v>
      </c>
      <c r="AO9803" s="17">
        <v>3</v>
      </c>
      <c r="AP9803" s="17">
        <v>80</v>
      </c>
      <c r="AQ9803" s="17">
        <v>5</v>
      </c>
      <c r="AT9803" s="17" t="s">
        <v>5516</v>
      </c>
      <c r="DN9803" s="17">
        <f>COUNTIF(AU9803:DM9803, "X")</f>
        <v>0</v>
      </c>
    </row>
    <row r="9804" spans="1:118" s="17" customFormat="1">
      <c r="A9804" s="17" t="s">
        <v>10112</v>
      </c>
      <c r="B9804" s="17">
        <v>55</v>
      </c>
      <c r="C9804" s="17">
        <v>199208</v>
      </c>
      <c r="D9804" s="17" t="s">
        <v>10113</v>
      </c>
      <c r="E9804" s="17" t="s">
        <v>10114</v>
      </c>
      <c r="H9804" s="309">
        <v>33192</v>
      </c>
      <c r="I9804" s="309">
        <v>44788</v>
      </c>
      <c r="J9804" s="17" t="s">
        <v>3888</v>
      </c>
      <c r="L9804" s="17" t="s">
        <v>1597</v>
      </c>
      <c r="N9804" s="17" t="s">
        <v>31</v>
      </c>
      <c r="O9804" s="17" t="s">
        <v>15</v>
      </c>
      <c r="P9804" s="17">
        <v>45373</v>
      </c>
      <c r="AC9804" s="17" t="s">
        <v>9895</v>
      </c>
      <c r="AD9804" s="17" t="s">
        <v>9896</v>
      </c>
      <c r="AF9804" s="17">
        <v>15</v>
      </c>
      <c r="AG9804" s="17">
        <v>2</v>
      </c>
      <c r="AM9804" s="17" t="s">
        <v>216</v>
      </c>
      <c r="AN9804" s="17" t="s">
        <v>9897</v>
      </c>
      <c r="AO9804" s="17">
        <v>3</v>
      </c>
      <c r="AP9804" s="17">
        <v>80</v>
      </c>
      <c r="AQ9804" s="17">
        <v>5</v>
      </c>
      <c r="AR9804" s="17" t="s">
        <v>9898</v>
      </c>
      <c r="AT9804" s="17" t="s">
        <v>9899</v>
      </c>
      <c r="DN9804" s="17">
        <f>COUNTIF(AU9804:DM9804, "X")</f>
        <v>0</v>
      </c>
    </row>
    <row r="9805" spans="1:118" s="17" customFormat="1">
      <c r="A9805" s="17" t="s">
        <v>26599</v>
      </c>
      <c r="B9805" s="17">
        <v>55</v>
      </c>
      <c r="C9805" s="17">
        <v>199248</v>
      </c>
      <c r="D9805" s="17" t="s">
        <v>26600</v>
      </c>
      <c r="E9805" s="17" t="s">
        <v>26601</v>
      </c>
      <c r="H9805" s="309">
        <v>19973</v>
      </c>
      <c r="I9805" s="309">
        <v>44796</v>
      </c>
      <c r="J9805" s="17" t="s">
        <v>3888</v>
      </c>
      <c r="L9805" s="17" t="s">
        <v>26586</v>
      </c>
      <c r="N9805" s="17" t="s">
        <v>14</v>
      </c>
      <c r="O9805" s="17" t="s">
        <v>15</v>
      </c>
      <c r="P9805" s="17">
        <v>45371</v>
      </c>
      <c r="AC9805" s="17" t="s">
        <v>17772</v>
      </c>
      <c r="AF9805" s="17">
        <v>15</v>
      </c>
      <c r="AG9805" s="17">
        <v>2</v>
      </c>
      <c r="AH9805" s="17" t="s">
        <v>11926</v>
      </c>
      <c r="AK9805" s="17" t="s">
        <v>17298</v>
      </c>
      <c r="AM9805" s="17" t="s">
        <v>78</v>
      </c>
      <c r="AN9805" s="17" t="s">
        <v>26289</v>
      </c>
      <c r="AO9805" s="17">
        <v>3</v>
      </c>
      <c r="AP9805" s="17">
        <v>80</v>
      </c>
      <c r="AQ9805" s="17">
        <v>5</v>
      </c>
      <c r="AT9805" s="17" t="s">
        <v>25610</v>
      </c>
      <c r="DN9805" s="17">
        <f>COUNTIF(AU9805:DM9805, "X")</f>
        <v>0</v>
      </c>
    </row>
    <row r="9806" spans="1:118" s="17" customFormat="1">
      <c r="A9806" s="17" t="s">
        <v>26317</v>
      </c>
      <c r="B9806" s="17">
        <v>55</v>
      </c>
      <c r="C9806" s="17">
        <v>199252</v>
      </c>
      <c r="D9806" s="17" t="s">
        <v>26318</v>
      </c>
      <c r="E9806" s="17" t="s">
        <v>26319</v>
      </c>
      <c r="F9806" s="17" t="s">
        <v>135</v>
      </c>
      <c r="H9806" s="309">
        <v>31840</v>
      </c>
      <c r="I9806" s="309">
        <v>44796</v>
      </c>
      <c r="J9806" s="17" t="s">
        <v>3888</v>
      </c>
      <c r="L9806" s="17" t="s">
        <v>26300</v>
      </c>
      <c r="N9806" s="17" t="s">
        <v>14</v>
      </c>
      <c r="O9806" s="17" t="s">
        <v>15</v>
      </c>
      <c r="P9806" s="17">
        <v>45371</v>
      </c>
      <c r="AC9806" s="17" t="s">
        <v>17772</v>
      </c>
      <c r="AF9806" s="17">
        <v>15</v>
      </c>
      <c r="AG9806" s="17">
        <v>2</v>
      </c>
      <c r="AH9806" s="17" t="s">
        <v>11926</v>
      </c>
      <c r="AK9806" s="17" t="s">
        <v>17298</v>
      </c>
      <c r="AM9806" s="17" t="s">
        <v>78</v>
      </c>
      <c r="AN9806" s="17" t="s">
        <v>26289</v>
      </c>
      <c r="AO9806" s="17">
        <v>3</v>
      </c>
      <c r="AP9806" s="17">
        <v>80</v>
      </c>
      <c r="AQ9806" s="17">
        <v>5</v>
      </c>
      <c r="AT9806" s="17" t="s">
        <v>25610</v>
      </c>
      <c r="DN9806" s="17">
        <f>COUNTIF(AU9806:DM9806, "X")</f>
        <v>0</v>
      </c>
    </row>
    <row r="9807" spans="1:118" s="17" customFormat="1">
      <c r="A9807" s="17" t="s">
        <v>5549</v>
      </c>
      <c r="B9807" s="17">
        <v>55</v>
      </c>
      <c r="C9807" s="17">
        <v>199279</v>
      </c>
      <c r="D9807" s="17" t="s">
        <v>5550</v>
      </c>
      <c r="E9807" s="17" t="s">
        <v>5551</v>
      </c>
      <c r="F9807" s="17" t="s">
        <v>3672</v>
      </c>
      <c r="H9807" s="309">
        <v>33523</v>
      </c>
      <c r="I9807" s="309">
        <v>44798</v>
      </c>
      <c r="J9807" s="17" t="s">
        <v>3888</v>
      </c>
      <c r="L9807" s="17" t="s">
        <v>5552</v>
      </c>
      <c r="N9807" s="17" t="s">
        <v>19</v>
      </c>
      <c r="O9807" s="17" t="s">
        <v>15</v>
      </c>
      <c r="P9807" s="17">
        <v>45356</v>
      </c>
      <c r="Q9807" s="17">
        <v>3200</v>
      </c>
      <c r="AC9807" s="17" t="s">
        <v>3890</v>
      </c>
      <c r="AD9807" s="17" t="s">
        <v>3891</v>
      </c>
      <c r="AF9807" s="17">
        <v>15</v>
      </c>
      <c r="AG9807" s="17">
        <v>2</v>
      </c>
      <c r="AM9807" s="17" t="s">
        <v>105</v>
      </c>
      <c r="AN9807" s="17" t="s">
        <v>5515</v>
      </c>
      <c r="AO9807" s="17">
        <v>3</v>
      </c>
      <c r="AP9807" s="17">
        <v>80</v>
      </c>
      <c r="AQ9807" s="17">
        <v>5</v>
      </c>
      <c r="AT9807" s="17" t="s">
        <v>5516</v>
      </c>
      <c r="CU9807" s="17" t="s">
        <v>3901</v>
      </c>
      <c r="DF9807" s="17" t="s">
        <v>3901</v>
      </c>
      <c r="DN9807" s="17">
        <f>COUNTIF(AU9807:DM9807, "X")</f>
        <v>2</v>
      </c>
    </row>
    <row r="9808" spans="1:118" s="17" customFormat="1">
      <c r="A9808" s="17" t="s">
        <v>21451</v>
      </c>
      <c r="B9808" s="17">
        <v>55</v>
      </c>
      <c r="C9808" s="17">
        <v>199303</v>
      </c>
      <c r="D9808" s="17" t="s">
        <v>21452</v>
      </c>
      <c r="E9808" s="17" t="s">
        <v>21453</v>
      </c>
      <c r="F9808" s="17" t="s">
        <v>131</v>
      </c>
      <c r="H9808" s="309">
        <v>36385</v>
      </c>
      <c r="I9808" s="309">
        <v>44802</v>
      </c>
      <c r="J9808" s="17" t="s">
        <v>3888</v>
      </c>
      <c r="L9808" s="17" t="s">
        <v>21454</v>
      </c>
      <c r="M9808" s="17" t="s">
        <v>387</v>
      </c>
      <c r="N9808" s="17" t="s">
        <v>26</v>
      </c>
      <c r="O9808" s="17" t="s">
        <v>15</v>
      </c>
      <c r="P9808" s="17">
        <v>45318</v>
      </c>
      <c r="Q9808" s="17">
        <v>1279</v>
      </c>
      <c r="AF9808" s="17">
        <v>15</v>
      </c>
      <c r="AG9808" s="17">
        <v>2</v>
      </c>
      <c r="AI9808" s="17" t="s">
        <v>20669</v>
      </c>
      <c r="AM9808" s="17" t="s">
        <v>2617</v>
      </c>
      <c r="AN9808" s="17" t="s">
        <v>21447</v>
      </c>
      <c r="AO9808" s="17">
        <v>3</v>
      </c>
      <c r="AP9808" s="17">
        <v>80</v>
      </c>
      <c r="AQ9808" s="17">
        <v>5</v>
      </c>
      <c r="AR9808" s="17" t="s">
        <v>20671</v>
      </c>
      <c r="AS9808" s="17" t="s">
        <v>21222</v>
      </c>
      <c r="DN9808" s="17">
        <f>COUNTIF(AU9808:DM9808, "X")</f>
        <v>0</v>
      </c>
    </row>
    <row r="9809" spans="1:118" s="17" customFormat="1">
      <c r="A9809" s="17" t="s">
        <v>26498</v>
      </c>
      <c r="B9809" s="17">
        <v>55</v>
      </c>
      <c r="C9809" s="17">
        <v>199385</v>
      </c>
      <c r="D9809" s="17" t="s">
        <v>26499</v>
      </c>
      <c r="E9809" s="17" t="s">
        <v>26500</v>
      </c>
      <c r="F9809" s="17" t="s">
        <v>22</v>
      </c>
      <c r="H9809" s="309">
        <v>23086</v>
      </c>
      <c r="I9809" s="309">
        <v>44810</v>
      </c>
      <c r="J9809" s="17" t="s">
        <v>3888</v>
      </c>
      <c r="L9809" s="17" t="s">
        <v>26501</v>
      </c>
      <c r="N9809" s="17" t="s">
        <v>14</v>
      </c>
      <c r="O9809" s="17" t="s">
        <v>15</v>
      </c>
      <c r="P9809" s="17">
        <v>45371</v>
      </c>
      <c r="AC9809" s="17" t="s">
        <v>17772</v>
      </c>
      <c r="AF9809" s="17">
        <v>15</v>
      </c>
      <c r="AG9809" s="17">
        <v>2</v>
      </c>
      <c r="AH9809" s="17" t="s">
        <v>11926</v>
      </c>
      <c r="AK9809" s="17" t="s">
        <v>17298</v>
      </c>
      <c r="AM9809" s="17" t="s">
        <v>78</v>
      </c>
      <c r="AN9809" s="17" t="s">
        <v>26289</v>
      </c>
      <c r="AO9809" s="17">
        <v>3</v>
      </c>
      <c r="AP9809" s="17">
        <v>80</v>
      </c>
      <c r="AQ9809" s="17">
        <v>5</v>
      </c>
      <c r="AT9809" s="17" t="s">
        <v>25610</v>
      </c>
      <c r="DN9809" s="17">
        <f>COUNTIF(AU9809:DM9809, "X")</f>
        <v>0</v>
      </c>
    </row>
    <row r="9810" spans="1:118" s="17" customFormat="1">
      <c r="A9810" s="17" t="s">
        <v>13235</v>
      </c>
      <c r="B9810" s="17">
        <v>55</v>
      </c>
      <c r="C9810" s="17">
        <v>163165</v>
      </c>
      <c r="D9810" s="17" t="s">
        <v>9699</v>
      </c>
      <c r="E9810" s="17" t="s">
        <v>13236</v>
      </c>
      <c r="F9810" s="17" t="s">
        <v>48</v>
      </c>
      <c r="H9810" s="309">
        <v>34647</v>
      </c>
      <c r="I9810" s="309">
        <v>44812</v>
      </c>
      <c r="J9810" s="17" t="s">
        <v>3888</v>
      </c>
      <c r="L9810" s="17" t="s">
        <v>13237</v>
      </c>
      <c r="N9810" s="17" t="s">
        <v>31</v>
      </c>
      <c r="O9810" s="17" t="s">
        <v>15</v>
      </c>
      <c r="P9810" s="17">
        <v>45373</v>
      </c>
      <c r="Q9810" s="17">
        <v>2129</v>
      </c>
      <c r="AC9810" s="17" t="s">
        <v>9895</v>
      </c>
      <c r="AD9810" s="17" t="s">
        <v>9896</v>
      </c>
      <c r="AF9810" s="17">
        <v>15</v>
      </c>
      <c r="AG9810" s="17">
        <v>2</v>
      </c>
      <c r="AM9810" s="17" t="s">
        <v>115</v>
      </c>
      <c r="AN9810" s="17" t="s">
        <v>13186</v>
      </c>
      <c r="AO9810" s="17">
        <v>3</v>
      </c>
      <c r="AP9810" s="17">
        <v>80</v>
      </c>
      <c r="AQ9810" s="17">
        <v>5</v>
      </c>
      <c r="AR9810" s="17" t="s">
        <v>9898</v>
      </c>
      <c r="AT9810" s="17" t="s">
        <v>12990</v>
      </c>
      <c r="CR9810" s="17" t="s">
        <v>30</v>
      </c>
      <c r="CU9810" s="17" t="s">
        <v>3901</v>
      </c>
      <c r="DN9810" s="17">
        <f>COUNTIF(AU9810:DM9810, "X")</f>
        <v>1</v>
      </c>
    </row>
    <row r="9811" spans="1:118" s="17" customFormat="1">
      <c r="A9811" s="17" t="s">
        <v>17521</v>
      </c>
      <c r="B9811" s="17">
        <v>55</v>
      </c>
      <c r="C9811" s="17">
        <v>168953</v>
      </c>
      <c r="D9811" s="17" t="s">
        <v>17522</v>
      </c>
      <c r="E9811" s="17" t="s">
        <v>165</v>
      </c>
      <c r="F9811" s="17" t="s">
        <v>84</v>
      </c>
      <c r="H9811" s="309">
        <v>26183</v>
      </c>
      <c r="I9811" s="309">
        <v>44814</v>
      </c>
      <c r="J9811" s="17" t="s">
        <v>3888</v>
      </c>
      <c r="L9811" s="17" t="s">
        <v>17381</v>
      </c>
      <c r="N9811" s="17" t="s">
        <v>14</v>
      </c>
      <c r="O9811" s="17" t="s">
        <v>15</v>
      </c>
      <c r="P9811" s="17">
        <v>45371</v>
      </c>
      <c r="Q9811" s="17">
        <v>9725</v>
      </c>
      <c r="AF9811" s="17">
        <v>15</v>
      </c>
      <c r="AG9811" s="17">
        <v>2</v>
      </c>
      <c r="AH9811" s="17" t="s">
        <v>11926</v>
      </c>
      <c r="AK9811" s="17" t="s">
        <v>17298</v>
      </c>
      <c r="AM9811" s="17" t="s">
        <v>88</v>
      </c>
      <c r="AN9811" s="17" t="s">
        <v>17299</v>
      </c>
      <c r="AO9811" s="17">
        <v>3</v>
      </c>
      <c r="AP9811" s="17">
        <v>80</v>
      </c>
      <c r="AQ9811" s="17">
        <v>5</v>
      </c>
      <c r="AR9811" s="17" t="s">
        <v>17300</v>
      </c>
      <c r="BQ9811" s="17" t="s">
        <v>30</v>
      </c>
      <c r="BS9811" s="17" t="s">
        <v>3901</v>
      </c>
      <c r="DN9811" s="17">
        <f>COUNTIF(AU9811:DM9811, "X")</f>
        <v>1</v>
      </c>
    </row>
    <row r="9812" spans="1:118" s="17" customFormat="1">
      <c r="A9812" s="17" t="s">
        <v>12829</v>
      </c>
      <c r="B9812" s="17">
        <v>55</v>
      </c>
      <c r="C9812" s="17">
        <v>199450</v>
      </c>
      <c r="D9812" s="17" t="s">
        <v>12830</v>
      </c>
      <c r="E9812" s="17" t="s">
        <v>12831</v>
      </c>
      <c r="F9812" s="17" t="s">
        <v>12832</v>
      </c>
      <c r="H9812" s="309">
        <v>33136</v>
      </c>
      <c r="I9812" s="309">
        <v>44818</v>
      </c>
      <c r="J9812" s="17" t="s">
        <v>3888</v>
      </c>
      <c r="L9812" s="17" t="s">
        <v>12833</v>
      </c>
      <c r="N9812" s="17" t="s">
        <v>31</v>
      </c>
      <c r="O9812" s="17" t="s">
        <v>15</v>
      </c>
      <c r="P9812" s="17">
        <v>45373</v>
      </c>
      <c r="AC9812" s="17" t="s">
        <v>9895</v>
      </c>
      <c r="AD9812" s="17" t="s">
        <v>9896</v>
      </c>
      <c r="AF9812" s="17">
        <v>15</v>
      </c>
      <c r="AG9812" s="17">
        <v>2</v>
      </c>
      <c r="AM9812" s="17" t="s">
        <v>156</v>
      </c>
      <c r="AN9812" s="17" t="s">
        <v>12693</v>
      </c>
      <c r="AO9812" s="17">
        <v>3</v>
      </c>
      <c r="AP9812" s="17">
        <v>80</v>
      </c>
      <c r="AQ9812" s="17">
        <v>5</v>
      </c>
      <c r="AR9812" s="17" t="s">
        <v>9898</v>
      </c>
      <c r="AT9812" s="17" t="s">
        <v>11929</v>
      </c>
      <c r="DN9812" s="17">
        <f>COUNTIF(AU9812:DM9812, "X")</f>
        <v>0</v>
      </c>
    </row>
    <row r="9813" spans="1:118" s="17" customFormat="1">
      <c r="A9813" s="17" t="s">
        <v>24017</v>
      </c>
      <c r="B9813" s="17">
        <v>55</v>
      </c>
      <c r="C9813" s="17">
        <v>199466</v>
      </c>
      <c r="D9813" s="17" t="s">
        <v>24018</v>
      </c>
      <c r="E9813" s="17" t="s">
        <v>198</v>
      </c>
      <c r="F9813" s="17" t="s">
        <v>5013</v>
      </c>
      <c r="H9813" s="309">
        <v>38223</v>
      </c>
      <c r="I9813" s="309">
        <v>44813</v>
      </c>
      <c r="J9813" s="17" t="s">
        <v>3888</v>
      </c>
      <c r="L9813" s="17" t="s">
        <v>24019</v>
      </c>
      <c r="N9813" s="17" t="s">
        <v>126</v>
      </c>
      <c r="O9813" s="17" t="s">
        <v>15</v>
      </c>
      <c r="P9813" s="17">
        <v>45383</v>
      </c>
      <c r="AF9813" s="17">
        <v>8</v>
      </c>
      <c r="AG9813" s="17">
        <v>2</v>
      </c>
      <c r="AI9813" s="17" t="s">
        <v>20542</v>
      </c>
      <c r="AM9813" s="17" t="s">
        <v>127</v>
      </c>
      <c r="AN9813" s="17" t="s">
        <v>23839</v>
      </c>
      <c r="AO9813" s="17">
        <v>3</v>
      </c>
      <c r="AP9813" s="17">
        <v>80</v>
      </c>
      <c r="AQ9813" s="17">
        <v>5</v>
      </c>
      <c r="AR9813" s="17" t="s">
        <v>22585</v>
      </c>
      <c r="AS9813" s="17" t="s">
        <v>23503</v>
      </c>
      <c r="DN9813" s="17">
        <f>COUNTIF(AU9813:DM9813, "X")</f>
        <v>0</v>
      </c>
    </row>
    <row r="9814" spans="1:118" s="17" customFormat="1">
      <c r="A9814" s="17" t="s">
        <v>18200</v>
      </c>
      <c r="B9814" s="17">
        <v>55</v>
      </c>
      <c r="C9814" s="17">
        <v>199533</v>
      </c>
      <c r="D9814" s="17" t="s">
        <v>13939</v>
      </c>
      <c r="E9814" s="17" t="s">
        <v>9588</v>
      </c>
      <c r="F9814" s="17" t="s">
        <v>147</v>
      </c>
      <c r="H9814" s="309">
        <v>22192</v>
      </c>
      <c r="I9814" s="309">
        <v>44820</v>
      </c>
      <c r="J9814" s="17" t="s">
        <v>3888</v>
      </c>
      <c r="L9814" s="17" t="s">
        <v>18201</v>
      </c>
      <c r="N9814" s="17" t="s">
        <v>31</v>
      </c>
      <c r="O9814" s="17" t="s">
        <v>15</v>
      </c>
      <c r="P9814" s="17">
        <v>45373</v>
      </c>
      <c r="AD9814" s="17" t="s">
        <v>9896</v>
      </c>
      <c r="AF9814" s="17">
        <v>15</v>
      </c>
      <c r="AG9814" s="17">
        <v>2</v>
      </c>
      <c r="AM9814" s="17" t="s">
        <v>32</v>
      </c>
      <c r="AN9814" s="17" t="s">
        <v>18168</v>
      </c>
      <c r="AO9814" s="17">
        <v>3</v>
      </c>
      <c r="AP9814" s="17">
        <v>80</v>
      </c>
      <c r="AQ9814" s="17">
        <v>5</v>
      </c>
      <c r="AR9814" s="17" t="s">
        <v>9898</v>
      </c>
      <c r="AV9814" s="17" t="s">
        <v>3901</v>
      </c>
      <c r="AX9814" s="17" t="s">
        <v>3901</v>
      </c>
      <c r="AZ9814" s="17" t="s">
        <v>3901</v>
      </c>
      <c r="BB9814" s="17" t="s">
        <v>3901</v>
      </c>
      <c r="BD9814" s="17" t="s">
        <v>3901</v>
      </c>
      <c r="BK9814" s="17" t="s">
        <v>3901</v>
      </c>
      <c r="CH9814" s="17" t="s">
        <v>3901</v>
      </c>
      <c r="CN9814" s="17" t="s">
        <v>3901</v>
      </c>
      <c r="CU9814" s="17" t="s">
        <v>3901</v>
      </c>
      <c r="DA9814" s="17" t="s">
        <v>3901</v>
      </c>
      <c r="DF9814" s="17" t="s">
        <v>3901</v>
      </c>
      <c r="DN9814" s="17">
        <f>COUNTIF(AU9814:DM9814, "X")</f>
        <v>11</v>
      </c>
    </row>
    <row r="9815" spans="1:118" s="17" customFormat="1">
      <c r="A9815" s="17" t="s">
        <v>16427</v>
      </c>
      <c r="B9815" s="17">
        <v>55</v>
      </c>
      <c r="C9815" s="17">
        <v>199638</v>
      </c>
      <c r="D9815" s="17" t="s">
        <v>16428</v>
      </c>
      <c r="E9815" s="17" t="s">
        <v>16429</v>
      </c>
      <c r="F9815" s="17" t="s">
        <v>397</v>
      </c>
      <c r="H9815" s="309">
        <v>36115</v>
      </c>
      <c r="I9815" s="309">
        <v>44820</v>
      </c>
      <c r="J9815" s="17" t="s">
        <v>3888</v>
      </c>
      <c r="L9815" s="17" t="s">
        <v>16430</v>
      </c>
      <c r="N9815" s="17" t="s">
        <v>31</v>
      </c>
      <c r="O9815" s="17" t="s">
        <v>15</v>
      </c>
      <c r="P9815" s="17">
        <v>45373</v>
      </c>
      <c r="AC9815" s="17" t="s">
        <v>9895</v>
      </c>
      <c r="AD9815" s="17" t="s">
        <v>9896</v>
      </c>
      <c r="AF9815" s="17">
        <v>15</v>
      </c>
      <c r="AG9815" s="17">
        <v>2</v>
      </c>
      <c r="AM9815" s="17" t="s">
        <v>41</v>
      </c>
      <c r="AN9815" s="17" t="s">
        <v>16339</v>
      </c>
      <c r="AO9815" s="17">
        <v>3</v>
      </c>
      <c r="AP9815" s="17">
        <v>80</v>
      </c>
      <c r="AQ9815" s="17">
        <v>5</v>
      </c>
      <c r="AR9815" s="17" t="s">
        <v>9898</v>
      </c>
      <c r="AT9815" s="17" t="s">
        <v>16072</v>
      </c>
      <c r="DN9815" s="17">
        <f>COUNTIF(AU9815:DM9815, "X")</f>
        <v>0</v>
      </c>
    </row>
    <row r="9816" spans="1:118" s="17" customFormat="1">
      <c r="A9816" s="17" t="s">
        <v>26331</v>
      </c>
      <c r="B9816" s="17">
        <v>55</v>
      </c>
      <c r="C9816" s="17">
        <v>199785</v>
      </c>
      <c r="D9816" s="17" t="s">
        <v>26332</v>
      </c>
      <c r="E9816" s="17" t="s">
        <v>26333</v>
      </c>
      <c r="F9816" s="17" t="s">
        <v>26334</v>
      </c>
      <c r="H9816" s="309">
        <v>37461</v>
      </c>
      <c r="I9816" s="309">
        <v>44833</v>
      </c>
      <c r="J9816" s="17" t="s">
        <v>3888</v>
      </c>
      <c r="L9816" s="17" t="s">
        <v>26335</v>
      </c>
      <c r="N9816" s="17" t="s">
        <v>14</v>
      </c>
      <c r="O9816" s="17" t="s">
        <v>15</v>
      </c>
      <c r="P9816" s="17">
        <v>45371</v>
      </c>
      <c r="AC9816" s="17" t="s">
        <v>17772</v>
      </c>
      <c r="AF9816" s="17">
        <v>15</v>
      </c>
      <c r="AG9816" s="17">
        <v>2</v>
      </c>
      <c r="AH9816" s="17" t="s">
        <v>11926</v>
      </c>
      <c r="AK9816" s="17" t="s">
        <v>17298</v>
      </c>
      <c r="AM9816" s="17" t="s">
        <v>78</v>
      </c>
      <c r="AN9816" s="17" t="s">
        <v>26289</v>
      </c>
      <c r="AO9816" s="17">
        <v>3</v>
      </c>
      <c r="AP9816" s="17">
        <v>80</v>
      </c>
      <c r="AQ9816" s="17">
        <v>5</v>
      </c>
      <c r="AT9816" s="17" t="s">
        <v>25610</v>
      </c>
      <c r="DN9816" s="17">
        <f>COUNTIF(AU9816:DM9816, "X")</f>
        <v>0</v>
      </c>
    </row>
    <row r="9817" spans="1:118" s="17" customFormat="1">
      <c r="A9817" s="17" t="s">
        <v>27011</v>
      </c>
      <c r="B9817" s="17">
        <v>55</v>
      </c>
      <c r="C9817" s="17">
        <v>199804</v>
      </c>
      <c r="D9817" s="17" t="s">
        <v>27012</v>
      </c>
      <c r="E9817" s="17" t="s">
        <v>27013</v>
      </c>
      <c r="F9817" s="17" t="s">
        <v>110</v>
      </c>
      <c r="H9817" s="309">
        <v>32469</v>
      </c>
      <c r="I9817" s="309">
        <v>44832</v>
      </c>
      <c r="J9817" s="17" t="s">
        <v>3888</v>
      </c>
      <c r="L9817" s="17" t="s">
        <v>27014</v>
      </c>
      <c r="N9817" s="17" t="s">
        <v>14</v>
      </c>
      <c r="O9817" s="17" t="s">
        <v>15</v>
      </c>
      <c r="P9817" s="17">
        <v>45371</v>
      </c>
      <c r="Q9817" s="17">
        <v>6501</v>
      </c>
      <c r="AC9817" s="17" t="s">
        <v>17772</v>
      </c>
      <c r="AF9817" s="17">
        <v>15</v>
      </c>
      <c r="AG9817" s="17">
        <v>2</v>
      </c>
      <c r="AH9817" s="17" t="s">
        <v>11926</v>
      </c>
      <c r="AK9817" s="17" t="s">
        <v>17298</v>
      </c>
      <c r="AM9817" s="17" t="s">
        <v>2621</v>
      </c>
      <c r="AN9817" s="17" t="s">
        <v>26940</v>
      </c>
      <c r="AO9817" s="17">
        <v>3</v>
      </c>
      <c r="AP9817" s="17">
        <v>80</v>
      </c>
      <c r="AQ9817" s="17">
        <v>5</v>
      </c>
      <c r="AT9817" s="17" t="s">
        <v>25610</v>
      </c>
      <c r="DN9817" s="17">
        <f>COUNTIF(AU9817:DM9817, "X")</f>
        <v>0</v>
      </c>
    </row>
    <row r="9818" spans="1:118" s="17" customFormat="1">
      <c r="A9818" s="17" t="s">
        <v>10925</v>
      </c>
      <c r="B9818" s="17">
        <v>55</v>
      </c>
      <c r="C9818" s="17">
        <v>140995</v>
      </c>
      <c r="D9818" s="17" t="s">
        <v>10926</v>
      </c>
      <c r="E9818" s="17" t="s">
        <v>583</v>
      </c>
      <c r="F9818" s="17" t="s">
        <v>82</v>
      </c>
      <c r="H9818" s="309">
        <v>28911</v>
      </c>
      <c r="I9818" s="309">
        <v>44839</v>
      </c>
      <c r="J9818" s="17" t="s">
        <v>3888</v>
      </c>
      <c r="L9818" s="17" t="s">
        <v>10927</v>
      </c>
      <c r="N9818" s="17" t="s">
        <v>14</v>
      </c>
      <c r="O9818" s="17" t="s">
        <v>15</v>
      </c>
      <c r="P9818" s="17">
        <v>45371</v>
      </c>
      <c r="Q9818" s="17">
        <v>1319</v>
      </c>
      <c r="AC9818" s="17" t="s">
        <v>14</v>
      </c>
      <c r="AF9818" s="17">
        <v>15</v>
      </c>
      <c r="AG9818" s="17">
        <v>2</v>
      </c>
      <c r="AI9818" s="17" t="s">
        <v>10178</v>
      </c>
      <c r="AM9818" s="17" t="s">
        <v>16</v>
      </c>
      <c r="AN9818" s="17" t="s">
        <v>10763</v>
      </c>
      <c r="AO9818" s="17">
        <v>3</v>
      </c>
      <c r="AP9818" s="17">
        <v>80</v>
      </c>
      <c r="AQ9818" s="17">
        <v>5</v>
      </c>
      <c r="AR9818" s="17" t="s">
        <v>10180</v>
      </c>
      <c r="DN9818" s="17">
        <f>COUNTIF(AU9818:DM9818, "X")</f>
        <v>0</v>
      </c>
    </row>
    <row r="9819" spans="1:118" s="17" customFormat="1">
      <c r="A9819" s="17" t="s">
        <v>26507</v>
      </c>
      <c r="B9819" s="17">
        <v>55</v>
      </c>
      <c r="C9819" s="17">
        <v>199945</v>
      </c>
      <c r="D9819" s="17" t="s">
        <v>26508</v>
      </c>
      <c r="E9819" s="17" t="s">
        <v>26417</v>
      </c>
      <c r="F9819" s="17" t="s">
        <v>9275</v>
      </c>
      <c r="H9819" s="309">
        <v>33684</v>
      </c>
      <c r="I9819" s="309">
        <v>44841</v>
      </c>
      <c r="J9819" s="17" t="s">
        <v>3888</v>
      </c>
      <c r="L9819" s="17" t="s">
        <v>26509</v>
      </c>
      <c r="N9819" s="17" t="s">
        <v>14</v>
      </c>
      <c r="O9819" s="17" t="s">
        <v>15</v>
      </c>
      <c r="P9819" s="17">
        <v>45371</v>
      </c>
      <c r="AC9819" s="17" t="s">
        <v>17772</v>
      </c>
      <c r="AF9819" s="17">
        <v>15</v>
      </c>
      <c r="AG9819" s="17">
        <v>2</v>
      </c>
      <c r="AH9819" s="17" t="s">
        <v>11926</v>
      </c>
      <c r="AK9819" s="17" t="s">
        <v>17298</v>
      </c>
      <c r="AM9819" s="17" t="s">
        <v>78</v>
      </c>
      <c r="AN9819" s="17" t="s">
        <v>26289</v>
      </c>
      <c r="AO9819" s="17">
        <v>3</v>
      </c>
      <c r="AP9819" s="17">
        <v>80</v>
      </c>
      <c r="AQ9819" s="17">
        <v>5</v>
      </c>
      <c r="AT9819" s="17" t="s">
        <v>25610</v>
      </c>
      <c r="DN9819" s="17">
        <f>COUNTIF(AU9819:DM9819, "X")</f>
        <v>0</v>
      </c>
    </row>
    <row r="9820" spans="1:118" s="17" customFormat="1">
      <c r="A9820" s="17" t="s">
        <v>23284</v>
      </c>
      <c r="B9820" s="17">
        <v>55</v>
      </c>
      <c r="C9820" s="17">
        <v>199949</v>
      </c>
      <c r="D9820" s="17" t="s">
        <v>23285</v>
      </c>
      <c r="E9820" s="17" t="s">
        <v>17</v>
      </c>
      <c r="F9820" s="17" t="s">
        <v>58</v>
      </c>
      <c r="H9820" s="309">
        <v>33144</v>
      </c>
      <c r="I9820" s="309">
        <v>44834</v>
      </c>
      <c r="J9820" s="17" t="s">
        <v>3888</v>
      </c>
      <c r="L9820" s="17" t="s">
        <v>23286</v>
      </c>
      <c r="N9820" s="17" t="s">
        <v>23225</v>
      </c>
      <c r="O9820" s="17" t="s">
        <v>15</v>
      </c>
      <c r="P9820" s="17">
        <v>45322</v>
      </c>
      <c r="AF9820" s="17">
        <v>8</v>
      </c>
      <c r="AG9820" s="17">
        <v>2</v>
      </c>
      <c r="AI9820" s="17" t="s">
        <v>20542</v>
      </c>
      <c r="AM9820" s="17" t="s">
        <v>259</v>
      </c>
      <c r="AN9820" s="17" t="s">
        <v>23210</v>
      </c>
      <c r="AO9820" s="17">
        <v>3</v>
      </c>
      <c r="AP9820" s="17">
        <v>80</v>
      </c>
      <c r="AQ9820" s="17">
        <v>5</v>
      </c>
      <c r="AR9820" s="17" t="s">
        <v>22585</v>
      </c>
      <c r="DN9820" s="17">
        <f>COUNTIF(AU9820:DM9820, "X")</f>
        <v>0</v>
      </c>
    </row>
    <row r="9821" spans="1:118" s="17" customFormat="1">
      <c r="A9821" s="17" t="s">
        <v>9890</v>
      </c>
      <c r="B9821" s="17">
        <v>55</v>
      </c>
      <c r="C9821" s="17">
        <v>200276</v>
      </c>
      <c r="D9821" s="17" t="s">
        <v>9891</v>
      </c>
      <c r="E9821" s="17" t="s">
        <v>9892</v>
      </c>
      <c r="F9821" s="17" t="s">
        <v>9893</v>
      </c>
      <c r="H9821" s="309">
        <v>33239</v>
      </c>
      <c r="I9821" s="309">
        <v>44873</v>
      </c>
      <c r="J9821" s="17" t="s">
        <v>3888</v>
      </c>
      <c r="L9821" s="17" t="s">
        <v>9894</v>
      </c>
      <c r="N9821" s="17" t="s">
        <v>31</v>
      </c>
      <c r="O9821" s="17" t="s">
        <v>15</v>
      </c>
      <c r="P9821" s="17">
        <v>45373</v>
      </c>
      <c r="AC9821" s="17" t="s">
        <v>9895</v>
      </c>
      <c r="AD9821" s="17" t="s">
        <v>9896</v>
      </c>
      <c r="AF9821" s="17">
        <v>15</v>
      </c>
      <c r="AG9821" s="17">
        <v>2</v>
      </c>
      <c r="AM9821" s="17" t="s">
        <v>216</v>
      </c>
      <c r="AN9821" s="17" t="s">
        <v>9897</v>
      </c>
      <c r="AO9821" s="17">
        <v>3</v>
      </c>
      <c r="AP9821" s="17">
        <v>80</v>
      </c>
      <c r="AQ9821" s="17">
        <v>5</v>
      </c>
      <c r="AR9821" s="17" t="s">
        <v>9898</v>
      </c>
      <c r="AT9821" s="17" t="s">
        <v>9899</v>
      </c>
      <c r="DF9821" s="17" t="s">
        <v>3901</v>
      </c>
      <c r="DJ9821" s="17" t="s">
        <v>3901</v>
      </c>
      <c r="DM9821" s="17" t="s">
        <v>3901</v>
      </c>
      <c r="DN9821" s="17">
        <f>COUNTIF(AU9821:DM9821, "X")</f>
        <v>3</v>
      </c>
    </row>
    <row r="9822" spans="1:118" s="17" customFormat="1">
      <c r="A9822" s="17" t="s">
        <v>19222</v>
      </c>
      <c r="B9822" s="17">
        <v>55</v>
      </c>
      <c r="C9822" s="17">
        <v>200380</v>
      </c>
      <c r="D9822" s="17" t="s">
        <v>19223</v>
      </c>
      <c r="E9822" s="17" t="s">
        <v>4128</v>
      </c>
      <c r="F9822" s="17" t="s">
        <v>70</v>
      </c>
      <c r="H9822" s="309">
        <v>27689</v>
      </c>
      <c r="I9822" s="309">
        <v>44846</v>
      </c>
      <c r="J9822" s="17" t="s">
        <v>3888</v>
      </c>
      <c r="L9822" s="17" t="s">
        <v>19224</v>
      </c>
      <c r="N9822" s="17" t="s">
        <v>31</v>
      </c>
      <c r="O9822" s="17" t="s">
        <v>15</v>
      </c>
      <c r="P9822" s="17">
        <v>45373</v>
      </c>
      <c r="Q9822" s="17">
        <v>3696</v>
      </c>
      <c r="AD9822" s="17" t="s">
        <v>9896</v>
      </c>
      <c r="AF9822" s="17">
        <v>8</v>
      </c>
      <c r="AG9822" s="17">
        <v>2</v>
      </c>
      <c r="AM9822" s="17" t="s">
        <v>337</v>
      </c>
      <c r="AN9822" s="17" t="s">
        <v>19113</v>
      </c>
      <c r="AO9822" s="17">
        <v>3</v>
      </c>
      <c r="AP9822" s="17">
        <v>80</v>
      </c>
      <c r="AQ9822" s="17">
        <v>5</v>
      </c>
      <c r="AR9822" s="17" t="s">
        <v>9898</v>
      </c>
      <c r="AV9822" s="17" t="s">
        <v>3901</v>
      </c>
      <c r="BD9822" s="17" t="s">
        <v>3901</v>
      </c>
      <c r="BN9822" s="17" t="s">
        <v>3901</v>
      </c>
      <c r="BQ9822" s="17" t="s">
        <v>21</v>
      </c>
      <c r="BS9822" s="17" t="s">
        <v>3901</v>
      </c>
      <c r="BZ9822" s="17" t="s">
        <v>21</v>
      </c>
      <c r="CC9822" s="17" t="s">
        <v>3901</v>
      </c>
      <c r="CH9822" s="17" t="s">
        <v>3901</v>
      </c>
      <c r="CN9822" s="17" t="s">
        <v>3901</v>
      </c>
      <c r="CQ9822" s="17" t="s">
        <v>3901</v>
      </c>
      <c r="CR9822" s="17" t="s">
        <v>21</v>
      </c>
      <c r="CU9822" s="17" t="s">
        <v>3901</v>
      </c>
      <c r="DA9822" s="17" t="s">
        <v>3901</v>
      </c>
      <c r="DF9822" s="17" t="s">
        <v>3901</v>
      </c>
      <c r="DN9822" s="17">
        <f>COUNTIF(AU9822:DM9822, "X")</f>
        <v>11</v>
      </c>
    </row>
    <row r="9823" spans="1:118" s="17" customFormat="1">
      <c r="A9823" s="17" t="s">
        <v>26643</v>
      </c>
      <c r="B9823" s="17">
        <v>55</v>
      </c>
      <c r="C9823" s="17">
        <v>200521</v>
      </c>
      <c r="D9823" s="17" t="s">
        <v>26644</v>
      </c>
      <c r="E9823" s="17" t="s">
        <v>26645</v>
      </c>
      <c r="F9823" s="17" t="s">
        <v>317</v>
      </c>
      <c r="H9823" s="309">
        <v>36805</v>
      </c>
      <c r="I9823" s="309">
        <v>44861</v>
      </c>
      <c r="J9823" s="17" t="s">
        <v>3888</v>
      </c>
      <c r="L9823" s="17" t="s">
        <v>26646</v>
      </c>
      <c r="N9823" s="17" t="s">
        <v>14</v>
      </c>
      <c r="O9823" s="17" t="s">
        <v>15</v>
      </c>
      <c r="P9823" s="17">
        <v>45371</v>
      </c>
      <c r="Q9823" s="17">
        <v>7566</v>
      </c>
      <c r="AC9823" s="17" t="s">
        <v>17772</v>
      </c>
      <c r="AF9823" s="17">
        <v>15</v>
      </c>
      <c r="AG9823" s="17">
        <v>2</v>
      </c>
      <c r="AH9823" s="17" t="s">
        <v>11926</v>
      </c>
      <c r="AK9823" s="17" t="s">
        <v>17298</v>
      </c>
      <c r="AM9823" s="17" t="s">
        <v>2619</v>
      </c>
      <c r="AN9823" s="17" t="s">
        <v>26616</v>
      </c>
      <c r="AO9823" s="17">
        <v>3</v>
      </c>
      <c r="AP9823" s="17">
        <v>80</v>
      </c>
      <c r="AQ9823" s="17">
        <v>5</v>
      </c>
      <c r="AT9823" s="17" t="s">
        <v>26617</v>
      </c>
      <c r="DN9823" s="17">
        <f>COUNTIF(AU9823:DM9823, "X")</f>
        <v>0</v>
      </c>
    </row>
    <row r="9824" spans="1:118" s="17" customFormat="1">
      <c r="A9824" s="17" t="s">
        <v>22736</v>
      </c>
      <c r="B9824" s="17">
        <v>55</v>
      </c>
      <c r="C9824" s="17">
        <v>200597</v>
      </c>
      <c r="D9824" s="17" t="s">
        <v>22737</v>
      </c>
      <c r="E9824" s="17" t="s">
        <v>22738</v>
      </c>
      <c r="F9824" s="17" t="s">
        <v>5207</v>
      </c>
      <c r="H9824" s="309">
        <v>35717</v>
      </c>
      <c r="I9824" s="309">
        <v>44866</v>
      </c>
      <c r="J9824" s="17" t="s">
        <v>3888</v>
      </c>
      <c r="L9824" s="17" t="s">
        <v>895</v>
      </c>
      <c r="N9824" s="17" t="s">
        <v>31</v>
      </c>
      <c r="O9824" s="17" t="s">
        <v>15</v>
      </c>
      <c r="P9824" s="17">
        <v>45373</v>
      </c>
      <c r="AF9824" s="17">
        <v>8</v>
      </c>
      <c r="AG9824" s="17">
        <v>2</v>
      </c>
      <c r="AI9824" s="17" t="s">
        <v>20542</v>
      </c>
      <c r="AM9824" s="17" t="s">
        <v>133</v>
      </c>
      <c r="AN9824" s="17" t="s">
        <v>22584</v>
      </c>
      <c r="AO9824" s="17">
        <v>3</v>
      </c>
      <c r="AP9824" s="17">
        <v>80</v>
      </c>
      <c r="AQ9824" s="17">
        <v>5</v>
      </c>
      <c r="AR9824" s="17" t="s">
        <v>22585</v>
      </c>
      <c r="DN9824" s="17">
        <f>COUNTIF(AU9824:DM9824, "X")</f>
        <v>0</v>
      </c>
    </row>
    <row r="9825" spans="1:118" s="17" customFormat="1">
      <c r="A9825" s="17" t="s">
        <v>7696</v>
      </c>
      <c r="B9825" s="17">
        <v>55</v>
      </c>
      <c r="C9825" s="17">
        <v>173818</v>
      </c>
      <c r="D9825" s="17" t="s">
        <v>7697</v>
      </c>
      <c r="E9825" s="17" t="s">
        <v>7698</v>
      </c>
      <c r="F9825" s="17" t="s">
        <v>7699</v>
      </c>
      <c r="H9825" s="309">
        <v>33985</v>
      </c>
      <c r="I9825" s="309">
        <v>44902</v>
      </c>
      <c r="J9825" s="17" t="s">
        <v>3888</v>
      </c>
      <c r="L9825" s="17" t="s">
        <v>7700</v>
      </c>
      <c r="N9825" s="17" t="s">
        <v>19</v>
      </c>
      <c r="O9825" s="17" t="s">
        <v>15</v>
      </c>
      <c r="P9825" s="17">
        <v>45356</v>
      </c>
      <c r="Q9825" s="17">
        <v>1930</v>
      </c>
      <c r="AC9825" s="17" t="s">
        <v>3890</v>
      </c>
      <c r="AD9825" s="17" t="s">
        <v>3891</v>
      </c>
      <c r="AF9825" s="17">
        <v>15</v>
      </c>
      <c r="AG9825" s="17">
        <v>2</v>
      </c>
      <c r="AM9825" s="17" t="s">
        <v>2606</v>
      </c>
      <c r="AN9825" s="17" t="s">
        <v>7570</v>
      </c>
      <c r="AO9825" s="17">
        <v>3</v>
      </c>
      <c r="AP9825" s="17">
        <v>80</v>
      </c>
      <c r="AQ9825" s="17">
        <v>5</v>
      </c>
      <c r="AT9825" s="17" t="s">
        <v>6589</v>
      </c>
      <c r="DN9825" s="17">
        <f>COUNTIF(AU9825:DM9825, "X")</f>
        <v>0</v>
      </c>
    </row>
    <row r="9826" spans="1:118" s="17" customFormat="1">
      <c r="A9826" s="17" t="s">
        <v>15691</v>
      </c>
      <c r="B9826" s="17">
        <v>55</v>
      </c>
      <c r="C9826" s="17">
        <v>200746</v>
      </c>
      <c r="D9826" s="17" t="s">
        <v>15692</v>
      </c>
      <c r="E9826" s="17" t="s">
        <v>5483</v>
      </c>
      <c r="F9826" s="17" t="s">
        <v>12546</v>
      </c>
      <c r="H9826" s="309">
        <v>36505</v>
      </c>
      <c r="I9826" s="309">
        <v>44879</v>
      </c>
      <c r="J9826" s="17" t="s">
        <v>3888</v>
      </c>
      <c r="L9826" s="17" t="s">
        <v>15514</v>
      </c>
      <c r="M9826" s="17" t="s">
        <v>15693</v>
      </c>
      <c r="N9826" s="17" t="s">
        <v>31</v>
      </c>
      <c r="O9826" s="17" t="s">
        <v>15</v>
      </c>
      <c r="P9826" s="17">
        <v>45373</v>
      </c>
      <c r="AC9826" s="17" t="s">
        <v>9895</v>
      </c>
      <c r="AD9826" s="17" t="s">
        <v>9896</v>
      </c>
      <c r="AF9826" s="17">
        <v>15</v>
      </c>
      <c r="AG9826" s="17">
        <v>2</v>
      </c>
      <c r="AM9826" s="17" t="s">
        <v>121</v>
      </c>
      <c r="AN9826" s="17" t="s">
        <v>15516</v>
      </c>
      <c r="AO9826" s="17">
        <v>3</v>
      </c>
      <c r="AP9826" s="17">
        <v>80</v>
      </c>
      <c r="AQ9826" s="17">
        <v>5</v>
      </c>
      <c r="AR9826" s="17" t="s">
        <v>9898</v>
      </c>
      <c r="AT9826" s="17" t="s">
        <v>15057</v>
      </c>
      <c r="DN9826" s="17">
        <f>COUNTIF(AU9826:DM9826, "X")</f>
        <v>0</v>
      </c>
    </row>
    <row r="9827" spans="1:118" s="17" customFormat="1">
      <c r="A9827" s="17" t="s">
        <v>22890</v>
      </c>
      <c r="B9827" s="17">
        <v>55</v>
      </c>
      <c r="C9827" s="17">
        <v>200796</v>
      </c>
      <c r="D9827" s="17" t="s">
        <v>18553</v>
      </c>
      <c r="E9827" s="17" t="s">
        <v>52</v>
      </c>
      <c r="F9827" s="17" t="s">
        <v>174</v>
      </c>
      <c r="H9827" s="309">
        <v>35015</v>
      </c>
      <c r="I9827" s="309">
        <v>44896</v>
      </c>
      <c r="J9827" s="17" t="s">
        <v>3888</v>
      </c>
      <c r="L9827" s="17" t="s">
        <v>22844</v>
      </c>
      <c r="M9827" s="17" t="s">
        <v>192</v>
      </c>
      <c r="N9827" s="17" t="s">
        <v>205</v>
      </c>
      <c r="O9827" s="17" t="s">
        <v>15</v>
      </c>
      <c r="P9827" s="17">
        <v>45337</v>
      </c>
      <c r="AF9827" s="17">
        <v>8</v>
      </c>
      <c r="AG9827" s="17">
        <v>2</v>
      </c>
      <c r="AI9827" s="17" t="s">
        <v>20542</v>
      </c>
      <c r="AM9827" s="17" t="s">
        <v>253</v>
      </c>
      <c r="AN9827" s="17" t="s">
        <v>22821</v>
      </c>
      <c r="AO9827" s="17">
        <v>3</v>
      </c>
      <c r="AP9827" s="17">
        <v>80</v>
      </c>
      <c r="AQ9827" s="17">
        <v>5</v>
      </c>
      <c r="AR9827" s="17" t="s">
        <v>22585</v>
      </c>
      <c r="AS9827" s="17" t="s">
        <v>22824</v>
      </c>
      <c r="DN9827" s="17">
        <f>COUNTIF(AU9827:DM9827, "X")</f>
        <v>0</v>
      </c>
    </row>
    <row r="9828" spans="1:118" s="17" customFormat="1">
      <c r="A9828" s="17" t="s">
        <v>26760</v>
      </c>
      <c r="B9828" s="17">
        <v>55</v>
      </c>
      <c r="C9828" s="17">
        <v>200818</v>
      </c>
      <c r="D9828" s="17" t="s">
        <v>7932</v>
      </c>
      <c r="E9828" s="17" t="s">
        <v>134</v>
      </c>
      <c r="F9828" s="17" t="s">
        <v>92</v>
      </c>
      <c r="H9828" s="309">
        <v>34288</v>
      </c>
      <c r="I9828" s="309">
        <v>44854</v>
      </c>
      <c r="J9828" s="17" t="s">
        <v>3888</v>
      </c>
      <c r="L9828" s="17" t="s">
        <v>26646</v>
      </c>
      <c r="N9828" s="17" t="s">
        <v>14</v>
      </c>
      <c r="O9828" s="17" t="s">
        <v>15</v>
      </c>
      <c r="P9828" s="17">
        <v>45371</v>
      </c>
      <c r="AC9828" s="17" t="s">
        <v>17772</v>
      </c>
      <c r="AF9828" s="17">
        <v>15</v>
      </c>
      <c r="AG9828" s="17">
        <v>2</v>
      </c>
      <c r="AH9828" s="17" t="s">
        <v>11926</v>
      </c>
      <c r="AK9828" s="17" t="s">
        <v>17298</v>
      </c>
      <c r="AM9828" s="17" t="s">
        <v>2619</v>
      </c>
      <c r="AN9828" s="17" t="s">
        <v>26616</v>
      </c>
      <c r="AO9828" s="17">
        <v>3</v>
      </c>
      <c r="AP9828" s="17">
        <v>80</v>
      </c>
      <c r="AQ9828" s="17">
        <v>5</v>
      </c>
      <c r="AT9828" s="17" t="s">
        <v>26617</v>
      </c>
      <c r="DN9828" s="17">
        <f>COUNTIF(AU9828:DM9828, "X")</f>
        <v>0</v>
      </c>
    </row>
    <row r="9829" spans="1:118" s="17" customFormat="1">
      <c r="A9829" s="17" t="s">
        <v>12797</v>
      </c>
      <c r="B9829" s="17">
        <v>55</v>
      </c>
      <c r="C9829" s="17">
        <v>200823</v>
      </c>
      <c r="D9829" s="17" t="s">
        <v>12798</v>
      </c>
      <c r="E9829" s="17" t="s">
        <v>12799</v>
      </c>
      <c r="H9829" s="309">
        <v>34590</v>
      </c>
      <c r="I9829" s="309">
        <v>44880</v>
      </c>
      <c r="J9829" s="17" t="s">
        <v>3888</v>
      </c>
      <c r="L9829" s="17" t="s">
        <v>12800</v>
      </c>
      <c r="N9829" s="17" t="s">
        <v>31</v>
      </c>
      <c r="O9829" s="17" t="s">
        <v>15</v>
      </c>
      <c r="P9829" s="17">
        <v>45373</v>
      </c>
      <c r="AC9829" s="17" t="s">
        <v>9895</v>
      </c>
      <c r="AD9829" s="17" t="s">
        <v>9896</v>
      </c>
      <c r="AF9829" s="17">
        <v>15</v>
      </c>
      <c r="AG9829" s="17">
        <v>2</v>
      </c>
      <c r="AM9829" s="17" t="s">
        <v>156</v>
      </c>
      <c r="AN9829" s="17" t="s">
        <v>12693</v>
      </c>
      <c r="AO9829" s="17">
        <v>3</v>
      </c>
      <c r="AP9829" s="17">
        <v>80</v>
      </c>
      <c r="AQ9829" s="17">
        <v>5</v>
      </c>
      <c r="AR9829" s="17" t="s">
        <v>9898</v>
      </c>
      <c r="AT9829" s="17" t="s">
        <v>11929</v>
      </c>
      <c r="DN9829" s="17">
        <f>COUNTIF(AU9829:DM9829, "X")</f>
        <v>0</v>
      </c>
    </row>
    <row r="9830" spans="1:118" s="17" customFormat="1">
      <c r="A9830" s="17" t="s">
        <v>26621</v>
      </c>
      <c r="B9830" s="17">
        <v>55</v>
      </c>
      <c r="C9830" s="17">
        <v>200827</v>
      </c>
      <c r="D9830" s="17" t="s">
        <v>26622</v>
      </c>
      <c r="E9830" s="17" t="s">
        <v>26623</v>
      </c>
      <c r="H9830" s="309">
        <v>17452</v>
      </c>
      <c r="I9830" s="309">
        <v>44872</v>
      </c>
      <c r="J9830" s="17" t="s">
        <v>3888</v>
      </c>
      <c r="L9830" s="17" t="s">
        <v>26624</v>
      </c>
      <c r="M9830" s="17" t="s">
        <v>26625</v>
      </c>
      <c r="N9830" s="17" t="s">
        <v>14</v>
      </c>
      <c r="O9830" s="17" t="s">
        <v>15</v>
      </c>
      <c r="P9830" s="17">
        <v>45371</v>
      </c>
      <c r="AC9830" s="17" t="s">
        <v>17772</v>
      </c>
      <c r="AF9830" s="17">
        <v>15</v>
      </c>
      <c r="AG9830" s="17">
        <v>2</v>
      </c>
      <c r="AH9830" s="17" t="s">
        <v>11926</v>
      </c>
      <c r="AK9830" s="17" t="s">
        <v>17298</v>
      </c>
      <c r="AM9830" s="17" t="s">
        <v>2619</v>
      </c>
      <c r="AN9830" s="17" t="s">
        <v>26616</v>
      </c>
      <c r="AO9830" s="17">
        <v>3</v>
      </c>
      <c r="AP9830" s="17">
        <v>80</v>
      </c>
      <c r="AQ9830" s="17">
        <v>5</v>
      </c>
      <c r="AT9830" s="17" t="s">
        <v>26617</v>
      </c>
      <c r="AU9830" s="17" t="s">
        <v>21</v>
      </c>
      <c r="AV9830" s="17" t="s">
        <v>3901</v>
      </c>
      <c r="AW9830" s="17" t="s">
        <v>3901</v>
      </c>
      <c r="AY9830" s="17" t="s">
        <v>21</v>
      </c>
      <c r="AZ9830" s="17" t="s">
        <v>3901</v>
      </c>
      <c r="BB9830" s="17" t="s">
        <v>3901</v>
      </c>
      <c r="BC9830" s="17" t="s">
        <v>30</v>
      </c>
      <c r="BD9830" s="17" t="s">
        <v>3901</v>
      </c>
      <c r="BF9830" s="17" t="s">
        <v>3901</v>
      </c>
      <c r="BH9830" s="17" t="s">
        <v>3901</v>
      </c>
      <c r="BJ9830" s="17" t="s">
        <v>30</v>
      </c>
      <c r="BK9830" s="17" t="s">
        <v>3901</v>
      </c>
      <c r="BN9830" s="17" t="s">
        <v>3901</v>
      </c>
      <c r="BQ9830" s="17" t="s">
        <v>30</v>
      </c>
      <c r="BS9830" s="17" t="s">
        <v>3901</v>
      </c>
      <c r="BU9830" s="17" t="s">
        <v>3901</v>
      </c>
      <c r="BY9830" s="17" t="s">
        <v>3901</v>
      </c>
      <c r="BZ9830" s="17" t="s">
        <v>30</v>
      </c>
      <c r="CC9830" s="17" t="s">
        <v>3901</v>
      </c>
      <c r="CD9830" s="17" t="s">
        <v>3901</v>
      </c>
      <c r="CF9830" s="17" t="s">
        <v>3901</v>
      </c>
      <c r="CG9830" s="17" t="s">
        <v>30</v>
      </c>
      <c r="CH9830" s="17" t="s">
        <v>3901</v>
      </c>
      <c r="CL9830" s="17" t="s">
        <v>3901</v>
      </c>
      <c r="CN9830" s="17" t="s">
        <v>3901</v>
      </c>
      <c r="CQ9830" s="17" t="s">
        <v>3901</v>
      </c>
      <c r="CR9830" s="17" t="s">
        <v>30</v>
      </c>
      <c r="CU9830" s="17" t="s">
        <v>3901</v>
      </c>
      <c r="CX9830" s="17" t="s">
        <v>3901</v>
      </c>
      <c r="CY9830" s="17" t="s">
        <v>30</v>
      </c>
      <c r="DA9830" s="17" t="s">
        <v>3901</v>
      </c>
      <c r="DB9830" s="17" t="s">
        <v>3901</v>
      </c>
      <c r="DD9830" s="17" t="s">
        <v>3901</v>
      </c>
      <c r="DE9830" s="17" t="s">
        <v>30</v>
      </c>
      <c r="DF9830" s="17" t="s">
        <v>3901</v>
      </c>
      <c r="DM9830" s="17" t="s">
        <v>3901</v>
      </c>
      <c r="DN9830" s="17">
        <f>COUNTIF(AU9830:DM9830, "X")</f>
        <v>26</v>
      </c>
    </row>
    <row r="9831" spans="1:118" s="17" customFormat="1">
      <c r="A9831" s="17" t="s">
        <v>15238</v>
      </c>
      <c r="B9831" s="17">
        <v>55</v>
      </c>
      <c r="C9831" s="17">
        <v>200887</v>
      </c>
      <c r="D9831" s="17" t="s">
        <v>9728</v>
      </c>
      <c r="E9831" s="17" t="s">
        <v>258</v>
      </c>
      <c r="F9831" s="17" t="s">
        <v>451</v>
      </c>
      <c r="H9831" s="309">
        <v>36116</v>
      </c>
      <c r="I9831" s="309">
        <v>44925</v>
      </c>
      <c r="J9831" s="17" t="s">
        <v>3888</v>
      </c>
      <c r="L9831" s="17" t="s">
        <v>15239</v>
      </c>
      <c r="N9831" s="17" t="s">
        <v>31</v>
      </c>
      <c r="O9831" s="17" t="s">
        <v>15</v>
      </c>
      <c r="P9831" s="17">
        <v>45373</v>
      </c>
      <c r="Q9831" s="17">
        <v>8220</v>
      </c>
      <c r="AC9831" s="17" t="s">
        <v>9895</v>
      </c>
      <c r="AD9831" s="17" t="s">
        <v>9896</v>
      </c>
      <c r="AF9831" s="17">
        <v>15</v>
      </c>
      <c r="AG9831" s="17">
        <v>2</v>
      </c>
      <c r="AM9831" s="17" t="s">
        <v>62</v>
      </c>
      <c r="AN9831" s="17" t="s">
        <v>15056</v>
      </c>
      <c r="AO9831" s="17">
        <v>3</v>
      </c>
      <c r="AP9831" s="17">
        <v>80</v>
      </c>
      <c r="AQ9831" s="17">
        <v>5</v>
      </c>
      <c r="AR9831" s="17" t="s">
        <v>9898</v>
      </c>
      <c r="AT9831" s="17" t="s">
        <v>15057</v>
      </c>
      <c r="CY9831" s="17" t="s">
        <v>21</v>
      </c>
      <c r="DA9831" s="17" t="s">
        <v>3901</v>
      </c>
      <c r="DN9831" s="17">
        <f>COUNTIF(AU9831:DM9831, "X")</f>
        <v>1</v>
      </c>
    </row>
    <row r="9832" spans="1:118" s="17" customFormat="1">
      <c r="A9832" s="17" t="s">
        <v>21371</v>
      </c>
      <c r="B9832" s="17">
        <v>55</v>
      </c>
      <c r="C9832" s="17">
        <v>200901</v>
      </c>
      <c r="D9832" s="17" t="s">
        <v>7784</v>
      </c>
      <c r="E9832" s="17" t="s">
        <v>567</v>
      </c>
      <c r="F9832" s="17" t="s">
        <v>125</v>
      </c>
      <c r="H9832" s="309">
        <v>34620</v>
      </c>
      <c r="I9832" s="309">
        <v>44925</v>
      </c>
      <c r="J9832" s="17" t="s">
        <v>3888</v>
      </c>
      <c r="L9832" s="17" t="s">
        <v>21372</v>
      </c>
      <c r="N9832" s="17" t="s">
        <v>26</v>
      </c>
      <c r="O9832" s="17" t="s">
        <v>15</v>
      </c>
      <c r="P9832" s="17">
        <v>45318</v>
      </c>
      <c r="Q9832" s="17">
        <v>1611</v>
      </c>
      <c r="AF9832" s="17">
        <v>15</v>
      </c>
      <c r="AG9832" s="17">
        <v>2</v>
      </c>
      <c r="AI9832" s="17" t="s">
        <v>20669</v>
      </c>
      <c r="AM9832" s="17" t="s">
        <v>2616</v>
      </c>
      <c r="AN9832" s="17" t="s">
        <v>21221</v>
      </c>
      <c r="AO9832" s="17">
        <v>3</v>
      </c>
      <c r="AP9832" s="17">
        <v>80</v>
      </c>
      <c r="AQ9832" s="17">
        <v>5</v>
      </c>
      <c r="AR9832" s="17" t="s">
        <v>20671</v>
      </c>
      <c r="AS9832" s="17" t="s">
        <v>21222</v>
      </c>
      <c r="DN9832" s="17">
        <f>COUNTIF(AU9832:DM9832, "X")</f>
        <v>0</v>
      </c>
    </row>
    <row r="9833" spans="1:118" s="17" customFormat="1">
      <c r="A9833" s="17" t="s">
        <v>4583</v>
      </c>
      <c r="B9833" s="17">
        <v>55</v>
      </c>
      <c r="C9833" s="17">
        <v>200914</v>
      </c>
      <c r="D9833" s="17" t="s">
        <v>4584</v>
      </c>
      <c r="E9833" s="17" t="s">
        <v>4585</v>
      </c>
      <c r="F9833" s="17" t="s">
        <v>4387</v>
      </c>
      <c r="H9833" s="309">
        <v>29081</v>
      </c>
      <c r="I9833" s="309">
        <v>44929</v>
      </c>
      <c r="J9833" s="17" t="s">
        <v>3888</v>
      </c>
      <c r="L9833" s="17" t="s">
        <v>4586</v>
      </c>
      <c r="N9833" s="17" t="s">
        <v>19</v>
      </c>
      <c r="O9833" s="17" t="s">
        <v>15</v>
      </c>
      <c r="P9833" s="17">
        <v>45356</v>
      </c>
      <c r="AC9833" s="17" t="s">
        <v>3890</v>
      </c>
      <c r="AD9833" s="17" t="s">
        <v>3891</v>
      </c>
      <c r="AF9833" s="17">
        <v>15</v>
      </c>
      <c r="AG9833" s="17">
        <v>2</v>
      </c>
      <c r="AM9833" s="17" t="s">
        <v>2602</v>
      </c>
      <c r="AN9833" s="17" t="s">
        <v>4371</v>
      </c>
      <c r="AO9833" s="17">
        <v>3</v>
      </c>
      <c r="AP9833" s="17">
        <v>80</v>
      </c>
      <c r="AQ9833" s="17">
        <v>5</v>
      </c>
      <c r="AT9833" s="17" t="s">
        <v>3893</v>
      </c>
      <c r="DN9833" s="17">
        <f>COUNTIF(AU9833:DM9833, "X")</f>
        <v>0</v>
      </c>
    </row>
    <row r="9834" spans="1:118" s="17" customFormat="1">
      <c r="A9834" s="17" t="s">
        <v>25905</v>
      </c>
      <c r="B9834" s="17">
        <v>55</v>
      </c>
      <c r="C9834" s="17">
        <v>200954</v>
      </c>
      <c r="D9834" s="17" t="s">
        <v>25906</v>
      </c>
      <c r="E9834" s="17" t="s">
        <v>307</v>
      </c>
      <c r="F9834" s="17" t="s">
        <v>5845</v>
      </c>
      <c r="H9834" s="309">
        <v>37263</v>
      </c>
      <c r="I9834" s="309">
        <v>44914</v>
      </c>
      <c r="J9834" s="17" t="s">
        <v>3888</v>
      </c>
      <c r="L9834" s="17" t="s">
        <v>25907</v>
      </c>
      <c r="N9834" s="17" t="s">
        <v>14</v>
      </c>
      <c r="O9834" s="17" t="s">
        <v>15</v>
      </c>
      <c r="P9834" s="17">
        <v>45371</v>
      </c>
      <c r="AC9834" s="17" t="s">
        <v>17772</v>
      </c>
      <c r="AF9834" s="17">
        <v>15</v>
      </c>
      <c r="AG9834" s="17">
        <v>2</v>
      </c>
      <c r="AH9834" s="17" t="s">
        <v>11926</v>
      </c>
      <c r="AK9834" s="17" t="s">
        <v>17298</v>
      </c>
      <c r="AM9834" s="17" t="s">
        <v>39</v>
      </c>
      <c r="AN9834" s="17" t="s">
        <v>25609</v>
      </c>
      <c r="AO9834" s="17">
        <v>3</v>
      </c>
      <c r="AP9834" s="17">
        <v>80</v>
      </c>
      <c r="AQ9834" s="17">
        <v>5</v>
      </c>
      <c r="AT9834" s="17" t="s">
        <v>25610</v>
      </c>
      <c r="DN9834" s="17">
        <f>COUNTIF(AU9834:DM9834, "X")</f>
        <v>0</v>
      </c>
    </row>
    <row r="9835" spans="1:118" s="17" customFormat="1">
      <c r="A9835" s="17" t="s">
        <v>26258</v>
      </c>
      <c r="B9835" s="17">
        <v>55</v>
      </c>
      <c r="C9835" s="17">
        <v>201041</v>
      </c>
      <c r="D9835" s="17" t="s">
        <v>26187</v>
      </c>
      <c r="E9835" s="17" t="s">
        <v>23952</v>
      </c>
      <c r="F9835" s="17" t="s">
        <v>10251</v>
      </c>
      <c r="H9835" s="309">
        <v>22648</v>
      </c>
      <c r="I9835" s="309">
        <v>44942</v>
      </c>
      <c r="J9835" s="17" t="s">
        <v>3888</v>
      </c>
      <c r="L9835" s="17" t="s">
        <v>26189</v>
      </c>
      <c r="N9835" s="17" t="s">
        <v>14</v>
      </c>
      <c r="O9835" s="17" t="s">
        <v>15</v>
      </c>
      <c r="P9835" s="17">
        <v>45371</v>
      </c>
      <c r="AC9835" s="17" t="s">
        <v>14</v>
      </c>
      <c r="AF9835" s="17">
        <v>15</v>
      </c>
      <c r="AG9835" s="17">
        <v>2</v>
      </c>
      <c r="AI9835" s="17" t="s">
        <v>10178</v>
      </c>
      <c r="AM9835" s="17" t="s">
        <v>101</v>
      </c>
      <c r="AN9835" s="17" t="s">
        <v>26168</v>
      </c>
      <c r="AO9835" s="17">
        <v>3</v>
      </c>
      <c r="AP9835" s="17">
        <v>80</v>
      </c>
      <c r="AQ9835" s="17">
        <v>5</v>
      </c>
      <c r="AR9835" s="17" t="s">
        <v>10180</v>
      </c>
      <c r="DN9835" s="17">
        <f>COUNTIF(AU9835:DM9835, "X")</f>
        <v>0</v>
      </c>
    </row>
    <row r="9836" spans="1:118" s="17" customFormat="1">
      <c r="A9836" s="17" t="s">
        <v>26309</v>
      </c>
      <c r="B9836" s="17">
        <v>55</v>
      </c>
      <c r="C9836" s="17">
        <v>201101</v>
      </c>
      <c r="D9836" s="17" t="s">
        <v>26310</v>
      </c>
      <c r="E9836" s="17" t="s">
        <v>26311</v>
      </c>
      <c r="F9836" s="17" t="s">
        <v>317</v>
      </c>
      <c r="H9836" s="309">
        <v>32870</v>
      </c>
      <c r="I9836" s="309">
        <v>44956</v>
      </c>
      <c r="J9836" s="17" t="s">
        <v>3888</v>
      </c>
      <c r="L9836" s="17" t="s">
        <v>26312</v>
      </c>
      <c r="N9836" s="17" t="s">
        <v>14</v>
      </c>
      <c r="O9836" s="17" t="s">
        <v>15</v>
      </c>
      <c r="P9836" s="17">
        <v>45371</v>
      </c>
      <c r="AC9836" s="17" t="s">
        <v>17772</v>
      </c>
      <c r="AF9836" s="17">
        <v>15</v>
      </c>
      <c r="AG9836" s="17">
        <v>2</v>
      </c>
      <c r="AH9836" s="17" t="s">
        <v>11926</v>
      </c>
      <c r="AK9836" s="17" t="s">
        <v>17298</v>
      </c>
      <c r="AM9836" s="17" t="s">
        <v>78</v>
      </c>
      <c r="AN9836" s="17" t="s">
        <v>26289</v>
      </c>
      <c r="AO9836" s="17">
        <v>3</v>
      </c>
      <c r="AP9836" s="17">
        <v>80</v>
      </c>
      <c r="AQ9836" s="17">
        <v>5</v>
      </c>
      <c r="AT9836" s="17" t="s">
        <v>25610</v>
      </c>
      <c r="DN9836" s="17">
        <f>COUNTIF(AU9836:DM9836, "X")</f>
        <v>0</v>
      </c>
    </row>
    <row r="9837" spans="1:118" s="17" customFormat="1">
      <c r="A9837" s="17" t="s">
        <v>14386</v>
      </c>
      <c r="B9837" s="17">
        <v>55</v>
      </c>
      <c r="C9837" s="17">
        <v>201104</v>
      </c>
      <c r="D9837" s="17" t="s">
        <v>10339</v>
      </c>
      <c r="E9837" s="17" t="s">
        <v>4387</v>
      </c>
      <c r="F9837" s="17" t="s">
        <v>463</v>
      </c>
      <c r="H9837" s="309">
        <v>32535</v>
      </c>
      <c r="I9837" s="309">
        <v>44949</v>
      </c>
      <c r="J9837" s="17" t="s">
        <v>3888</v>
      </c>
      <c r="L9837" s="17" t="s">
        <v>14387</v>
      </c>
      <c r="N9837" s="17" t="s">
        <v>31</v>
      </c>
      <c r="O9837" s="17" t="s">
        <v>15</v>
      </c>
      <c r="P9837" s="17">
        <v>45373</v>
      </c>
      <c r="Q9837" s="17">
        <v>4067</v>
      </c>
      <c r="AC9837" s="17" t="s">
        <v>9895</v>
      </c>
      <c r="AD9837" s="17" t="s">
        <v>9896</v>
      </c>
      <c r="AF9837" s="17">
        <v>15</v>
      </c>
      <c r="AG9837" s="17">
        <v>2</v>
      </c>
      <c r="AM9837" s="17" t="s">
        <v>108</v>
      </c>
      <c r="AN9837" s="17" t="s">
        <v>14364</v>
      </c>
      <c r="AO9837" s="17">
        <v>3</v>
      </c>
      <c r="AP9837" s="17">
        <v>80</v>
      </c>
      <c r="AQ9837" s="17">
        <v>5</v>
      </c>
      <c r="AR9837" s="17" t="s">
        <v>9898</v>
      </c>
      <c r="AT9837" s="17" t="s">
        <v>14152</v>
      </c>
      <c r="DN9837" s="17">
        <f>COUNTIF(AU9837:DM9837, "X")</f>
        <v>0</v>
      </c>
    </row>
    <row r="9838" spans="1:118" s="17" customFormat="1">
      <c r="A9838" s="17" t="s">
        <v>11056</v>
      </c>
      <c r="B9838" s="17">
        <v>55</v>
      </c>
      <c r="C9838" s="17">
        <v>163288</v>
      </c>
      <c r="D9838" s="17" t="s">
        <v>467</v>
      </c>
      <c r="E9838" s="17" t="s">
        <v>11057</v>
      </c>
      <c r="F9838" s="17" t="s">
        <v>618</v>
      </c>
      <c r="H9838" s="309">
        <v>19130</v>
      </c>
      <c r="I9838" s="309">
        <v>44952</v>
      </c>
      <c r="J9838" s="17" t="s">
        <v>3888</v>
      </c>
      <c r="L9838" s="17" t="s">
        <v>11058</v>
      </c>
      <c r="N9838" s="17" t="s">
        <v>14</v>
      </c>
      <c r="O9838" s="17" t="s">
        <v>15</v>
      </c>
      <c r="P9838" s="17">
        <v>45371</v>
      </c>
      <c r="Q9838" s="17">
        <v>1405</v>
      </c>
      <c r="AC9838" s="17" t="s">
        <v>14</v>
      </c>
      <c r="AF9838" s="17">
        <v>15</v>
      </c>
      <c r="AG9838" s="17">
        <v>2</v>
      </c>
      <c r="AI9838" s="17" t="s">
        <v>10178</v>
      </c>
      <c r="AM9838" s="17" t="s">
        <v>16</v>
      </c>
      <c r="AN9838" s="17" t="s">
        <v>10763</v>
      </c>
      <c r="AO9838" s="17">
        <v>3</v>
      </c>
      <c r="AP9838" s="17">
        <v>80</v>
      </c>
      <c r="AQ9838" s="17">
        <v>5</v>
      </c>
      <c r="AR9838" s="17" t="s">
        <v>10180</v>
      </c>
      <c r="AV9838" s="17" t="s">
        <v>3901</v>
      </c>
      <c r="AX9838" s="17" t="s">
        <v>3901</v>
      </c>
      <c r="AZ9838" s="17" t="s">
        <v>3901</v>
      </c>
      <c r="BD9838" s="17" t="s">
        <v>3901</v>
      </c>
      <c r="CU9838" s="17" t="s">
        <v>3901</v>
      </c>
      <c r="DA9838" s="17" t="s">
        <v>3901</v>
      </c>
      <c r="DF9838" s="17" t="s">
        <v>3901</v>
      </c>
      <c r="DN9838" s="17">
        <f>COUNTIF(AU9838:DM9838, "X")</f>
        <v>7</v>
      </c>
    </row>
    <row r="9839" spans="1:118" s="17" customFormat="1">
      <c r="A9839" s="17" t="s">
        <v>17314</v>
      </c>
      <c r="B9839" s="17">
        <v>55</v>
      </c>
      <c r="C9839" s="17">
        <v>201196</v>
      </c>
      <c r="D9839" s="17" t="s">
        <v>17315</v>
      </c>
      <c r="E9839" s="17" t="s">
        <v>17316</v>
      </c>
      <c r="F9839" s="17" t="s">
        <v>65</v>
      </c>
      <c r="H9839" s="309">
        <v>17984</v>
      </c>
      <c r="I9839" s="309">
        <v>44958</v>
      </c>
      <c r="J9839" s="17" t="s">
        <v>3888</v>
      </c>
      <c r="L9839" s="17" t="s">
        <v>17317</v>
      </c>
      <c r="M9839" s="17">
        <v>56</v>
      </c>
      <c r="N9839" s="17" t="s">
        <v>14</v>
      </c>
      <c r="O9839" s="17" t="s">
        <v>15</v>
      </c>
      <c r="P9839" s="17">
        <v>45371</v>
      </c>
      <c r="AF9839" s="17">
        <v>15</v>
      </c>
      <c r="AG9839" s="17">
        <v>2</v>
      </c>
      <c r="AH9839" s="17" t="s">
        <v>11926</v>
      </c>
      <c r="AK9839" s="17" t="s">
        <v>17298</v>
      </c>
      <c r="AM9839" s="17" t="s">
        <v>88</v>
      </c>
      <c r="AN9839" s="17" t="s">
        <v>17299</v>
      </c>
      <c r="AO9839" s="17">
        <v>3</v>
      </c>
      <c r="AP9839" s="17">
        <v>80</v>
      </c>
      <c r="AQ9839" s="17">
        <v>5</v>
      </c>
      <c r="AR9839" s="17" t="s">
        <v>17300</v>
      </c>
      <c r="AU9839" s="17" t="s">
        <v>21</v>
      </c>
      <c r="AZ9839" s="17" t="s">
        <v>3901</v>
      </c>
      <c r="BQ9839" s="17" t="s">
        <v>30</v>
      </c>
      <c r="BS9839" s="17" t="s">
        <v>3901</v>
      </c>
      <c r="CH9839" s="17" t="s">
        <v>3901</v>
      </c>
      <c r="CL9839" s="17" t="s">
        <v>3901</v>
      </c>
      <c r="CN9839" s="17" t="s">
        <v>3901</v>
      </c>
      <c r="CR9839" s="17" t="s">
        <v>30</v>
      </c>
      <c r="CU9839" s="17" t="s">
        <v>3901</v>
      </c>
      <c r="DA9839" s="17" t="s">
        <v>3901</v>
      </c>
      <c r="DN9839" s="17">
        <f>COUNTIF(AU9839:DM9839, "X")</f>
        <v>7</v>
      </c>
    </row>
    <row r="9840" spans="1:118" s="17" customFormat="1">
      <c r="A9840" s="17" t="s">
        <v>26043</v>
      </c>
      <c r="B9840" s="17">
        <v>55</v>
      </c>
      <c r="C9840" s="17">
        <v>201210</v>
      </c>
      <c r="D9840" s="17" t="s">
        <v>26044</v>
      </c>
      <c r="E9840" s="17" t="s">
        <v>26045</v>
      </c>
      <c r="H9840" s="309">
        <v>35795</v>
      </c>
      <c r="I9840" s="309">
        <v>44966</v>
      </c>
      <c r="J9840" s="17" t="s">
        <v>3888</v>
      </c>
      <c r="L9840" s="17" t="s">
        <v>26046</v>
      </c>
      <c r="N9840" s="17" t="s">
        <v>19</v>
      </c>
      <c r="O9840" s="17" t="s">
        <v>15</v>
      </c>
      <c r="P9840" s="17">
        <v>45356</v>
      </c>
      <c r="AD9840" s="17" t="s">
        <v>3891</v>
      </c>
      <c r="AF9840" s="17">
        <v>15</v>
      </c>
      <c r="AG9840" s="17">
        <v>2</v>
      </c>
      <c r="AM9840" s="17" t="s">
        <v>20</v>
      </c>
      <c r="AN9840" s="17" t="s">
        <v>26023</v>
      </c>
      <c r="AO9840" s="17">
        <v>3</v>
      </c>
      <c r="AP9840" s="17">
        <v>80</v>
      </c>
      <c r="AQ9840" s="17">
        <v>5</v>
      </c>
      <c r="AR9840" s="17" t="s">
        <v>22150</v>
      </c>
      <c r="DN9840" s="17">
        <f>COUNTIF(AU9840:DM9840, "X")</f>
        <v>0</v>
      </c>
    </row>
    <row r="9841" spans="1:118" s="17" customFormat="1">
      <c r="A9841" s="17" t="s">
        <v>15148</v>
      </c>
      <c r="B9841" s="17">
        <v>55</v>
      </c>
      <c r="C9841" s="17">
        <v>201211</v>
      </c>
      <c r="D9841" s="17" t="s">
        <v>15149</v>
      </c>
      <c r="E9841" s="17" t="s">
        <v>208</v>
      </c>
      <c r="F9841" s="17" t="s">
        <v>22</v>
      </c>
      <c r="H9841" s="309">
        <v>19703</v>
      </c>
      <c r="I9841" s="309">
        <v>44966</v>
      </c>
      <c r="J9841" s="17" t="s">
        <v>3888</v>
      </c>
      <c r="L9841" s="17" t="s">
        <v>15150</v>
      </c>
      <c r="N9841" s="17" t="s">
        <v>31</v>
      </c>
      <c r="O9841" s="17" t="s">
        <v>15</v>
      </c>
      <c r="P9841" s="17">
        <v>45373</v>
      </c>
      <c r="AC9841" s="17" t="s">
        <v>9895</v>
      </c>
      <c r="AD9841" s="17" t="s">
        <v>9896</v>
      </c>
      <c r="AF9841" s="17">
        <v>15</v>
      </c>
      <c r="AG9841" s="17">
        <v>2</v>
      </c>
      <c r="AM9841" s="17" t="s">
        <v>62</v>
      </c>
      <c r="AN9841" s="17" t="s">
        <v>15056</v>
      </c>
      <c r="AO9841" s="17">
        <v>3</v>
      </c>
      <c r="AP9841" s="17">
        <v>80</v>
      </c>
      <c r="AQ9841" s="17">
        <v>5</v>
      </c>
      <c r="AR9841" s="17" t="s">
        <v>9898</v>
      </c>
      <c r="AT9841" s="17" t="s">
        <v>15057</v>
      </c>
      <c r="DN9841" s="17">
        <f>COUNTIF(AU9841:DM9841, "X")</f>
        <v>0</v>
      </c>
    </row>
    <row r="9842" spans="1:118" s="17" customFormat="1">
      <c r="A9842" s="17" t="s">
        <v>5494</v>
      </c>
      <c r="B9842" s="17">
        <v>55</v>
      </c>
      <c r="C9842" s="17">
        <v>201231</v>
      </c>
      <c r="D9842" s="17" t="s">
        <v>5495</v>
      </c>
      <c r="E9842" s="17" t="s">
        <v>5496</v>
      </c>
      <c r="F9842" s="17" t="s">
        <v>178</v>
      </c>
      <c r="H9842" s="309">
        <v>37201</v>
      </c>
      <c r="I9842" s="309">
        <v>44964</v>
      </c>
      <c r="J9842" s="17" t="s">
        <v>3888</v>
      </c>
      <c r="L9842" s="17" t="s">
        <v>5462</v>
      </c>
      <c r="N9842" s="17" t="s">
        <v>19</v>
      </c>
      <c r="O9842" s="17" t="s">
        <v>15</v>
      </c>
      <c r="P9842" s="17">
        <v>45356</v>
      </c>
      <c r="AC9842" s="17" t="s">
        <v>3890</v>
      </c>
      <c r="AD9842" s="17" t="s">
        <v>3891</v>
      </c>
      <c r="AF9842" s="17">
        <v>15</v>
      </c>
      <c r="AG9842" s="17">
        <v>2</v>
      </c>
      <c r="AM9842" s="17" t="s">
        <v>2603</v>
      </c>
      <c r="AN9842" s="17" t="s">
        <v>5023</v>
      </c>
      <c r="AO9842" s="17">
        <v>3</v>
      </c>
      <c r="AP9842" s="17">
        <v>80</v>
      </c>
      <c r="AQ9842" s="17">
        <v>5</v>
      </c>
      <c r="AT9842" s="17" t="s">
        <v>3893</v>
      </c>
      <c r="DN9842" s="17">
        <f>COUNTIF(AU9842:DM9842, "X")</f>
        <v>0</v>
      </c>
    </row>
    <row r="9843" spans="1:118" s="17" customFormat="1">
      <c r="A9843" s="17" t="s">
        <v>26416</v>
      </c>
      <c r="B9843" s="17">
        <v>55</v>
      </c>
      <c r="C9843" s="17">
        <v>201330</v>
      </c>
      <c r="D9843" s="17" t="s">
        <v>26372</v>
      </c>
      <c r="E9843" s="17" t="s">
        <v>26417</v>
      </c>
      <c r="F9843" s="17" t="s">
        <v>135</v>
      </c>
      <c r="H9843" s="309">
        <v>21473</v>
      </c>
      <c r="I9843" s="309">
        <v>44980</v>
      </c>
      <c r="J9843" s="17" t="s">
        <v>3888</v>
      </c>
      <c r="L9843" s="17" t="s">
        <v>26418</v>
      </c>
      <c r="N9843" s="17" t="s">
        <v>14</v>
      </c>
      <c r="O9843" s="17" t="s">
        <v>15</v>
      </c>
      <c r="P9843" s="17">
        <v>45371</v>
      </c>
      <c r="AC9843" s="17" t="s">
        <v>17772</v>
      </c>
      <c r="AF9843" s="17">
        <v>15</v>
      </c>
      <c r="AG9843" s="17">
        <v>2</v>
      </c>
      <c r="AH9843" s="17" t="s">
        <v>11926</v>
      </c>
      <c r="AK9843" s="17" t="s">
        <v>17298</v>
      </c>
      <c r="AM9843" s="17" t="s">
        <v>78</v>
      </c>
      <c r="AN9843" s="17" t="s">
        <v>26289</v>
      </c>
      <c r="AO9843" s="17">
        <v>3</v>
      </c>
      <c r="AP9843" s="17">
        <v>80</v>
      </c>
      <c r="AQ9843" s="17">
        <v>5</v>
      </c>
      <c r="AT9843" s="17" t="s">
        <v>25610</v>
      </c>
      <c r="DN9843" s="17">
        <f>COUNTIF(AU9843:DM9843, "X")</f>
        <v>0</v>
      </c>
    </row>
    <row r="9844" spans="1:118" s="17" customFormat="1">
      <c r="A9844" s="17" t="s">
        <v>24634</v>
      </c>
      <c r="B9844" s="17">
        <v>55</v>
      </c>
      <c r="C9844" s="17">
        <v>200765</v>
      </c>
      <c r="D9844" s="17" t="s">
        <v>24635</v>
      </c>
      <c r="E9844" s="17" t="s">
        <v>713</v>
      </c>
      <c r="F9844" s="17" t="s">
        <v>70</v>
      </c>
      <c r="H9844" s="309">
        <v>23131</v>
      </c>
      <c r="I9844" s="309">
        <v>44978</v>
      </c>
      <c r="J9844" s="17" t="s">
        <v>3888</v>
      </c>
      <c r="L9844" s="17" t="s">
        <v>24636</v>
      </c>
      <c r="N9844" s="17" t="s">
        <v>19</v>
      </c>
      <c r="O9844" s="17" t="s">
        <v>15</v>
      </c>
      <c r="P9844" s="17">
        <v>45356</v>
      </c>
      <c r="AD9844" s="17" t="s">
        <v>3891</v>
      </c>
      <c r="AF9844" s="17">
        <v>15</v>
      </c>
      <c r="AG9844" s="17">
        <v>2</v>
      </c>
      <c r="AM9844" s="17" t="s">
        <v>141</v>
      </c>
      <c r="AN9844" s="17" t="s">
        <v>24484</v>
      </c>
      <c r="AO9844" s="17">
        <v>3</v>
      </c>
      <c r="AP9844" s="17">
        <v>80</v>
      </c>
      <c r="AQ9844" s="17">
        <v>5</v>
      </c>
      <c r="AR9844" s="17" t="s">
        <v>24485</v>
      </c>
      <c r="DN9844" s="17">
        <f>COUNTIF(AU9844:DM9844, "X")</f>
        <v>0</v>
      </c>
    </row>
    <row r="9845" spans="1:118" s="17" customFormat="1">
      <c r="A9845" s="17" t="s">
        <v>12098</v>
      </c>
      <c r="B9845" s="17">
        <v>55</v>
      </c>
      <c r="C9845" s="17">
        <v>44406</v>
      </c>
      <c r="D9845" s="17" t="s">
        <v>3898</v>
      </c>
      <c r="E9845" s="17" t="s">
        <v>86</v>
      </c>
      <c r="F9845" s="17" t="s">
        <v>171</v>
      </c>
      <c r="H9845" s="309">
        <v>24957</v>
      </c>
      <c r="I9845" s="309">
        <v>45005</v>
      </c>
      <c r="J9845" s="17" t="s">
        <v>3888</v>
      </c>
      <c r="L9845" s="17" t="s">
        <v>11993</v>
      </c>
      <c r="N9845" s="17" t="s">
        <v>31</v>
      </c>
      <c r="O9845" s="17" t="s">
        <v>15</v>
      </c>
      <c r="P9845" s="17">
        <v>45373</v>
      </c>
      <c r="Q9845" s="17">
        <v>1189</v>
      </c>
      <c r="AC9845" s="17" t="s">
        <v>9895</v>
      </c>
      <c r="AF9845" s="17">
        <v>15</v>
      </c>
      <c r="AG9845" s="17">
        <v>2</v>
      </c>
      <c r="AH9845" s="17" t="s">
        <v>11926</v>
      </c>
      <c r="AK9845" s="17" t="s">
        <v>11927</v>
      </c>
      <c r="AM9845" s="17" t="s">
        <v>227</v>
      </c>
      <c r="AN9845" s="17" t="s">
        <v>11928</v>
      </c>
      <c r="AO9845" s="17">
        <v>3</v>
      </c>
      <c r="AP9845" s="17">
        <v>80</v>
      </c>
      <c r="AQ9845" s="17">
        <v>5</v>
      </c>
      <c r="AR9845" s="17" t="s">
        <v>11941</v>
      </c>
      <c r="AT9845" s="17" t="s">
        <v>11929</v>
      </c>
      <c r="AV9845" s="17" t="s">
        <v>3901</v>
      </c>
      <c r="BA9845" s="17" t="s">
        <v>3901</v>
      </c>
      <c r="BD9845" s="17" t="s">
        <v>3901</v>
      </c>
      <c r="BQ9845" s="17" t="s">
        <v>21</v>
      </c>
      <c r="BS9845" s="17" t="s">
        <v>3901</v>
      </c>
      <c r="CH9845" s="17" t="s">
        <v>3901</v>
      </c>
      <c r="CQ9845" s="17" t="s">
        <v>3901</v>
      </c>
      <c r="CR9845" s="17" t="s">
        <v>21</v>
      </c>
      <c r="CU9845" s="17" t="s">
        <v>3901</v>
      </c>
      <c r="DF9845" s="17" t="s">
        <v>3901</v>
      </c>
      <c r="DN9845" s="17">
        <f>COUNTIF(AU9845:DM9845, "X")</f>
        <v>8</v>
      </c>
    </row>
    <row r="9846" spans="1:118" s="17" customFormat="1">
      <c r="A9846" s="17" t="s">
        <v>13196</v>
      </c>
      <c r="B9846" s="17">
        <v>55</v>
      </c>
      <c r="C9846" s="17">
        <v>201495</v>
      </c>
      <c r="D9846" s="17" t="s">
        <v>802</v>
      </c>
      <c r="E9846" s="17" t="s">
        <v>8880</v>
      </c>
      <c r="F9846" s="17" t="s">
        <v>70</v>
      </c>
      <c r="H9846" s="309">
        <v>24337</v>
      </c>
      <c r="I9846" s="309">
        <v>45007</v>
      </c>
      <c r="J9846" s="17" t="s">
        <v>3888</v>
      </c>
      <c r="L9846" s="17" t="s">
        <v>13197</v>
      </c>
      <c r="M9846" s="17" t="s">
        <v>13198</v>
      </c>
      <c r="N9846" s="17" t="s">
        <v>31</v>
      </c>
      <c r="O9846" s="17" t="s">
        <v>15</v>
      </c>
      <c r="P9846" s="17">
        <v>45373</v>
      </c>
      <c r="Q9846" s="17">
        <v>2111</v>
      </c>
      <c r="AC9846" s="17" t="s">
        <v>9895</v>
      </c>
      <c r="AD9846" s="17" t="s">
        <v>9896</v>
      </c>
      <c r="AF9846" s="17">
        <v>15</v>
      </c>
      <c r="AG9846" s="17">
        <v>2</v>
      </c>
      <c r="AM9846" s="17" t="s">
        <v>115</v>
      </c>
      <c r="AN9846" s="17" t="s">
        <v>13186</v>
      </c>
      <c r="AO9846" s="17">
        <v>3</v>
      </c>
      <c r="AP9846" s="17">
        <v>80</v>
      </c>
      <c r="AQ9846" s="17">
        <v>5</v>
      </c>
      <c r="AR9846" s="17" t="s">
        <v>9898</v>
      </c>
      <c r="AT9846" s="17" t="s">
        <v>12990</v>
      </c>
      <c r="CU9846" s="17" t="s">
        <v>3901</v>
      </c>
      <c r="DF9846" s="17" t="s">
        <v>3901</v>
      </c>
      <c r="DN9846" s="17">
        <f>COUNTIF(AU9846:DM9846, "X")</f>
        <v>2</v>
      </c>
    </row>
    <row r="9847" spans="1:118" s="17" customFormat="1">
      <c r="A9847" s="17" t="s">
        <v>9954</v>
      </c>
      <c r="B9847" s="17">
        <v>55</v>
      </c>
      <c r="C9847" s="17">
        <v>201607</v>
      </c>
      <c r="D9847" s="17" t="s">
        <v>9955</v>
      </c>
      <c r="E9847" s="17" t="s">
        <v>9956</v>
      </c>
      <c r="F9847" s="17" t="s">
        <v>154</v>
      </c>
      <c r="H9847" s="309">
        <v>26665</v>
      </c>
      <c r="I9847" s="309">
        <v>45015</v>
      </c>
      <c r="J9847" s="17" t="s">
        <v>3888</v>
      </c>
      <c r="L9847" s="17" t="s">
        <v>9894</v>
      </c>
      <c r="N9847" s="17" t="s">
        <v>31</v>
      </c>
      <c r="O9847" s="17" t="s">
        <v>15</v>
      </c>
      <c r="P9847" s="17">
        <v>45373</v>
      </c>
      <c r="AC9847" s="17" t="s">
        <v>9895</v>
      </c>
      <c r="AD9847" s="17" t="s">
        <v>9896</v>
      </c>
      <c r="AF9847" s="17">
        <v>15</v>
      </c>
      <c r="AG9847" s="17">
        <v>2</v>
      </c>
      <c r="AM9847" s="17" t="s">
        <v>216</v>
      </c>
      <c r="AN9847" s="17" t="s">
        <v>9897</v>
      </c>
      <c r="AO9847" s="17">
        <v>3</v>
      </c>
      <c r="AP9847" s="17">
        <v>80</v>
      </c>
      <c r="AQ9847" s="17">
        <v>5</v>
      </c>
      <c r="AR9847" s="17" t="s">
        <v>9898</v>
      </c>
      <c r="AT9847" s="17" t="s">
        <v>9899</v>
      </c>
      <c r="DN9847" s="17">
        <f>COUNTIF(AU9847:DM9847, "X")</f>
        <v>0</v>
      </c>
    </row>
    <row r="9848" spans="1:118" s="17" customFormat="1">
      <c r="A9848" s="17" t="s">
        <v>25165</v>
      </c>
      <c r="B9848" s="17">
        <v>55</v>
      </c>
      <c r="C9848" s="17">
        <v>201623</v>
      </c>
      <c r="D9848" s="17" t="s">
        <v>106</v>
      </c>
      <c r="E9848" s="17" t="s">
        <v>25166</v>
      </c>
      <c r="H9848" s="309">
        <v>14988</v>
      </c>
      <c r="I9848" s="309">
        <v>45019</v>
      </c>
      <c r="J9848" s="17" t="s">
        <v>3888</v>
      </c>
      <c r="L9848" s="17" t="s">
        <v>370</v>
      </c>
      <c r="M9848" s="17" t="s">
        <v>972</v>
      </c>
      <c r="N9848" s="17" t="s">
        <v>31</v>
      </c>
      <c r="O9848" s="17" t="s">
        <v>15</v>
      </c>
      <c r="P9848" s="17">
        <v>45373</v>
      </c>
      <c r="AC9848" s="17" t="s">
        <v>9895</v>
      </c>
      <c r="AD9848" s="17" t="s">
        <v>9896</v>
      </c>
      <c r="AF9848" s="17">
        <v>15</v>
      </c>
      <c r="AG9848" s="17">
        <v>2</v>
      </c>
      <c r="AM9848" s="17" t="s">
        <v>67</v>
      </c>
      <c r="AN9848" s="17" t="s">
        <v>25087</v>
      </c>
      <c r="AO9848" s="17">
        <v>3</v>
      </c>
      <c r="AP9848" s="17">
        <v>80</v>
      </c>
      <c r="AQ9848" s="17">
        <v>5</v>
      </c>
      <c r="AR9848" s="17" t="s">
        <v>9898</v>
      </c>
      <c r="AT9848" s="17" t="s">
        <v>16072</v>
      </c>
      <c r="AU9848" s="17" t="s">
        <v>21</v>
      </c>
      <c r="AV9848" s="17" t="s">
        <v>3901</v>
      </c>
      <c r="AW9848" s="17" t="s">
        <v>3901</v>
      </c>
      <c r="AX9848" s="17" t="s">
        <v>3901</v>
      </c>
      <c r="AY9848" s="17" t="s">
        <v>21</v>
      </c>
      <c r="AZ9848" s="17" t="s">
        <v>3901</v>
      </c>
      <c r="BB9848" s="17" t="s">
        <v>3901</v>
      </c>
      <c r="BC9848" s="17" t="s">
        <v>21</v>
      </c>
      <c r="BD9848" s="17" t="s">
        <v>3901</v>
      </c>
      <c r="BF9848" s="17" t="s">
        <v>3901</v>
      </c>
      <c r="BH9848" s="17" t="s">
        <v>3901</v>
      </c>
      <c r="BJ9848" s="17" t="s">
        <v>21</v>
      </c>
      <c r="BK9848" s="17" t="s">
        <v>3901</v>
      </c>
      <c r="BN9848" s="17" t="s">
        <v>3901</v>
      </c>
      <c r="BQ9848" s="17" t="s">
        <v>21</v>
      </c>
      <c r="BS9848" s="17" t="s">
        <v>3901</v>
      </c>
      <c r="BY9848" s="17" t="s">
        <v>3901</v>
      </c>
      <c r="BZ9848" s="17" t="s">
        <v>21</v>
      </c>
      <c r="CC9848" s="17" t="s">
        <v>3901</v>
      </c>
      <c r="CF9848" s="17" t="s">
        <v>3901</v>
      </c>
      <c r="CG9848" s="17" t="s">
        <v>21</v>
      </c>
      <c r="CH9848" s="17" t="s">
        <v>3901</v>
      </c>
      <c r="CI9848" s="17" t="s">
        <v>3901</v>
      </c>
      <c r="CL9848" s="17" t="s">
        <v>3901</v>
      </c>
      <c r="CM9848" s="17" t="s">
        <v>21</v>
      </c>
      <c r="CN9848" s="17" t="s">
        <v>3901</v>
      </c>
      <c r="CQ9848" s="17" t="s">
        <v>3901</v>
      </c>
      <c r="CR9848" s="17" t="s">
        <v>21</v>
      </c>
      <c r="CU9848" s="17" t="s">
        <v>3901</v>
      </c>
      <c r="CX9848" s="17" t="s">
        <v>3901</v>
      </c>
      <c r="CY9848" s="17" t="s">
        <v>21</v>
      </c>
      <c r="DA9848" s="17" t="s">
        <v>3901</v>
      </c>
      <c r="DB9848" s="17" t="s">
        <v>3901</v>
      </c>
      <c r="DD9848" s="17" t="s">
        <v>3901</v>
      </c>
      <c r="DE9848" s="17" t="s">
        <v>21</v>
      </c>
      <c r="DF9848" s="17" t="s">
        <v>3901</v>
      </c>
      <c r="DJ9848" s="17" t="s">
        <v>3901</v>
      </c>
      <c r="DK9848" s="17" t="s">
        <v>21</v>
      </c>
      <c r="DN9848" s="17">
        <f>COUNTIF(AU9848:DM9848, "X")</f>
        <v>26</v>
      </c>
    </row>
    <row r="9849" spans="1:118" s="17" customFormat="1">
      <c r="A9849" s="17" t="s">
        <v>25148</v>
      </c>
      <c r="B9849" s="17">
        <v>55</v>
      </c>
      <c r="C9849" s="17">
        <v>201626</v>
      </c>
      <c r="D9849" s="17" t="s">
        <v>18789</v>
      </c>
      <c r="E9849" s="17" t="s">
        <v>25149</v>
      </c>
      <c r="H9849" s="309">
        <v>12448</v>
      </c>
      <c r="I9849" s="309">
        <v>45019</v>
      </c>
      <c r="J9849" s="17" t="s">
        <v>3888</v>
      </c>
      <c r="L9849" s="17" t="s">
        <v>370</v>
      </c>
      <c r="M9849" s="17" t="s">
        <v>7620</v>
      </c>
      <c r="N9849" s="17" t="s">
        <v>31</v>
      </c>
      <c r="O9849" s="17" t="s">
        <v>15</v>
      </c>
      <c r="P9849" s="17">
        <v>45373</v>
      </c>
      <c r="AC9849" s="17" t="s">
        <v>9895</v>
      </c>
      <c r="AD9849" s="17" t="s">
        <v>9896</v>
      </c>
      <c r="AF9849" s="17">
        <v>15</v>
      </c>
      <c r="AG9849" s="17">
        <v>2</v>
      </c>
      <c r="AM9849" s="17" t="s">
        <v>67</v>
      </c>
      <c r="AN9849" s="17" t="s">
        <v>25087</v>
      </c>
      <c r="AO9849" s="17">
        <v>3</v>
      </c>
      <c r="AP9849" s="17">
        <v>80</v>
      </c>
      <c r="AQ9849" s="17">
        <v>5</v>
      </c>
      <c r="AR9849" s="17" t="s">
        <v>9898</v>
      </c>
      <c r="AT9849" s="17" t="s">
        <v>16072</v>
      </c>
      <c r="DN9849" s="17">
        <f>COUNTIF(AU9849:DM9849, "X")</f>
        <v>0</v>
      </c>
    </row>
    <row r="9850" spans="1:118" s="17" customFormat="1">
      <c r="A9850" s="17" t="s">
        <v>20813</v>
      </c>
      <c r="B9850" s="17">
        <v>55</v>
      </c>
      <c r="C9850" s="17">
        <v>201667</v>
      </c>
      <c r="D9850" s="17" t="s">
        <v>10060</v>
      </c>
      <c r="E9850" s="17" t="s">
        <v>465</v>
      </c>
      <c r="F9850" s="17" t="s">
        <v>22</v>
      </c>
      <c r="H9850" s="309">
        <v>38401</v>
      </c>
      <c r="I9850" s="309">
        <v>45019</v>
      </c>
      <c r="J9850" s="17" t="s">
        <v>3888</v>
      </c>
      <c r="L9850" s="17" t="s">
        <v>20814</v>
      </c>
      <c r="N9850" s="17" t="s">
        <v>26</v>
      </c>
      <c r="O9850" s="17" t="s">
        <v>15</v>
      </c>
      <c r="P9850" s="17">
        <v>45318</v>
      </c>
      <c r="AF9850" s="17">
        <v>15</v>
      </c>
      <c r="AG9850" s="17">
        <v>2</v>
      </c>
      <c r="AI9850" s="17" t="s">
        <v>20669</v>
      </c>
      <c r="AM9850" s="17" t="s">
        <v>53</v>
      </c>
      <c r="AN9850" s="17" t="s">
        <v>20670</v>
      </c>
      <c r="AO9850" s="17">
        <v>3</v>
      </c>
      <c r="AP9850" s="17">
        <v>80</v>
      </c>
      <c r="AQ9850" s="17">
        <v>5</v>
      </c>
      <c r="AR9850" s="17" t="s">
        <v>20671</v>
      </c>
      <c r="DN9850" s="17">
        <f>COUNTIF(AU9850:DM9850, "X")</f>
        <v>0</v>
      </c>
    </row>
  </sheetData>
  <sortState ref="A2:DO9850">
    <sortCondition ref="A2:A985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4"/>
  <sheetViews>
    <sheetView workbookViewId="0">
      <selection activeCell="A4" sqref="A4"/>
    </sheetView>
  </sheetViews>
  <sheetFormatPr defaultRowHeight="14.4"/>
  <sheetData>
    <row r="1" spans="1:1">
      <c r="A1" s="17" t="s">
        <v>27111</v>
      </c>
    </row>
    <row r="2" spans="1:1">
      <c r="A2" s="17" t="s">
        <v>27110</v>
      </c>
    </row>
    <row r="3" spans="1:1">
      <c r="A3" s="17" t="s">
        <v>27112</v>
      </c>
    </row>
    <row r="4" spans="1:1">
      <c r="A4" s="17" t="s">
        <v>27113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 of findings</vt:lpstr>
      <vt:lpstr>QVF Precinct analysis</vt:lpstr>
      <vt:lpstr>QVF REG Analysis</vt:lpstr>
      <vt:lpstr>Confirmation Analysis</vt:lpstr>
      <vt:lpstr>Confirmation Data</vt:lpstr>
      <vt:lpstr>NCOA moves out of OH</vt:lpstr>
      <vt:lpstr>5-13-23 Confirmation Status RVs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Casey Jones</dc:creator>
  <cp:lastModifiedBy>Allison</cp:lastModifiedBy>
  <dcterms:created xsi:type="dcterms:W3CDTF">2022-01-20T02:06:13Z</dcterms:created>
  <dcterms:modified xsi:type="dcterms:W3CDTF">2023-06-05T23:31:35Z</dcterms:modified>
</cp:coreProperties>
</file>